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539761BA-9921-4AA4-878C-A763E960C922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 s="1"/>
  <c r="F42" i="4" s="1"/>
  <c r="F43" i="4" s="1"/>
  <c r="F44" i="4" s="1"/>
  <c r="F45" i="4" s="1"/>
  <c r="F46" i="4" s="1"/>
  <c r="F47" i="4" s="1"/>
  <c r="F48" i="4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P2" i="7"/>
  <c r="G2485" i="5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2" i="7"/>
  <c r="J2702" i="7"/>
  <c r="L2702" i="7"/>
  <c r="J2703" i="7"/>
  <c r="K2703" i="7"/>
  <c r="A2702" i="7"/>
  <c r="A2703" i="7"/>
  <c r="A2705" i="7"/>
  <c r="B2696" i="6"/>
  <c r="B2698" i="6"/>
  <c r="B2699" i="6"/>
  <c r="A2699" i="6"/>
  <c r="A2700" i="6"/>
  <c r="A2702" i="6"/>
  <c r="K2699" i="6"/>
  <c r="J2701" i="6"/>
  <c r="L2702" i="6"/>
  <c r="J2702" i="6"/>
  <c r="J2703" i="6"/>
  <c r="K2703" i="6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5" i="3"/>
  <c r="C2696" i="3" s="1"/>
  <c r="B2696" i="3"/>
  <c r="B2696" i="7" s="1"/>
  <c r="B2697" i="3"/>
  <c r="C2698" i="3" s="1"/>
  <c r="B2698" i="3"/>
  <c r="B2698" i="7" s="1"/>
  <c r="B2699" i="3"/>
  <c r="B2699" i="7" s="1"/>
  <c r="B2700" i="3"/>
  <c r="B2700" i="6" s="1"/>
  <c r="B2701" i="3"/>
  <c r="C2701" i="3"/>
  <c r="D2701" i="3" s="1"/>
  <c r="E2701" i="3"/>
  <c r="B2702" i="3"/>
  <c r="B2702" i="7" s="1"/>
  <c r="B2703" i="3"/>
  <c r="C2703" i="3" s="1"/>
  <c r="B2704" i="3"/>
  <c r="C2705" i="3" s="1"/>
  <c r="B2705" i="3"/>
  <c r="B2705" i="7" s="1"/>
  <c r="B2706" i="3"/>
  <c r="C2706" i="3" s="1"/>
  <c r="A2705" i="3"/>
  <c r="A2705" i="6" s="1"/>
  <c r="A2706" i="3"/>
  <c r="A2706" i="7" s="1"/>
  <c r="A2703" i="3"/>
  <c r="A2703" i="6" s="1"/>
  <c r="A2704" i="3"/>
  <c r="A2704" i="6" s="1"/>
  <c r="A2694" i="3"/>
  <c r="A2694" i="7" s="1"/>
  <c r="A2695" i="3"/>
  <c r="A2695" i="7" s="1"/>
  <c r="A2696" i="3"/>
  <c r="A2696" i="7" s="1"/>
  <c r="A2697" i="3"/>
  <c r="A2697" i="7" s="1"/>
  <c r="A2698" i="3"/>
  <c r="A2698" i="7" s="1"/>
  <c r="A2699" i="3"/>
  <c r="A2699" i="7" s="1"/>
  <c r="A2700" i="3"/>
  <c r="A2700" i="7" s="1"/>
  <c r="A2701" i="3"/>
  <c r="A2701" i="7" s="1"/>
  <c r="A2702" i="3"/>
  <c r="B2694" i="2"/>
  <c r="B2695" i="2"/>
  <c r="C2695" i="2" s="1"/>
  <c r="B2696" i="2"/>
  <c r="B2697" i="2"/>
  <c r="B2698" i="2"/>
  <c r="C2698" i="2"/>
  <c r="B2699" i="2"/>
  <c r="C2699" i="2" s="1"/>
  <c r="B2700" i="2"/>
  <c r="E2706" i="2" s="1"/>
  <c r="B2701" i="2"/>
  <c r="C2701" i="2" s="1"/>
  <c r="B2702" i="2"/>
  <c r="B2703" i="2"/>
  <c r="C2703" i="2" s="1"/>
  <c r="B2704" i="2"/>
  <c r="B2705" i="2"/>
  <c r="D2706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F2706" i="7" l="1"/>
  <c r="F2706" i="6"/>
  <c r="J2705" i="7"/>
  <c r="J2705" i="6"/>
  <c r="D2698" i="3"/>
  <c r="E2698" i="3"/>
  <c r="J2704" i="6"/>
  <c r="J2704" i="7"/>
  <c r="J2699" i="7"/>
  <c r="J2699" i="6"/>
  <c r="J2706" i="7"/>
  <c r="J2706" i="6"/>
  <c r="K2700" i="6"/>
  <c r="K2700" i="7"/>
  <c r="C2705" i="2"/>
  <c r="C2695" i="3"/>
  <c r="A2701" i="6"/>
  <c r="B2697" i="6"/>
  <c r="A2704" i="7"/>
  <c r="J2701" i="7"/>
  <c r="K2699" i="7"/>
  <c r="C2702" i="3"/>
  <c r="A2698" i="6"/>
  <c r="B2695" i="7"/>
  <c r="C2700" i="3"/>
  <c r="D2700" i="3" s="1"/>
  <c r="A2697" i="6"/>
  <c r="B2701" i="6"/>
  <c r="A2696" i="6"/>
  <c r="B2702" i="6"/>
  <c r="A2695" i="6"/>
  <c r="B2703" i="6"/>
  <c r="K11" i="1"/>
  <c r="D2704" i="2"/>
  <c r="D2702" i="2"/>
  <c r="A2694" i="6"/>
  <c r="B2704" i="6"/>
  <c r="B2694" i="7"/>
  <c r="E2705" i="2"/>
  <c r="C2699" i="3"/>
  <c r="D2699" i="3" s="1"/>
  <c r="A2706" i="6"/>
  <c r="B2705" i="6"/>
  <c r="B2701" i="7"/>
  <c r="B2700" i="7"/>
  <c r="C2704" i="3"/>
  <c r="C2697" i="3"/>
  <c r="B2697" i="7"/>
  <c r="B2706" i="6"/>
  <c r="B2694" i="6"/>
  <c r="B2704" i="7"/>
  <c r="C2706" i="2"/>
  <c r="B2695" i="6"/>
  <c r="B2706" i="7"/>
  <c r="B2703" i="7"/>
  <c r="K9" i="1"/>
  <c r="D2702" i="3"/>
  <c r="E2702" i="3"/>
  <c r="D2706" i="3"/>
  <c r="E2706" i="3"/>
  <c r="D2697" i="3"/>
  <c r="E2697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E2695" i="2"/>
  <c r="E2697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E3" i="5" s="1"/>
  <c r="E4" i="5" s="1"/>
  <c r="E5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H2696" i="2" s="1"/>
  <c r="B2498" i="2"/>
  <c r="H2697" i="2" s="1"/>
  <c r="B2499" i="2"/>
  <c r="H2698" i="2" s="1"/>
  <c r="B2500" i="2"/>
  <c r="H2699" i="2" s="1"/>
  <c r="B2501" i="2"/>
  <c r="H2700" i="2" s="1"/>
  <c r="B2502" i="2"/>
  <c r="B2503" i="2"/>
  <c r="H2702" i="2" s="1"/>
  <c r="B2504" i="2"/>
  <c r="B2505" i="2"/>
  <c r="H2704" i="2" s="1"/>
  <c r="B2506" i="2"/>
  <c r="B2507" i="2"/>
  <c r="H2706" i="2" s="1"/>
  <c r="B2508" i="2"/>
  <c r="B2509" i="2"/>
  <c r="B2510" i="2"/>
  <c r="B2511" i="2"/>
  <c r="B2512" i="2"/>
  <c r="B2513" i="2"/>
  <c r="B2514" i="2"/>
  <c r="B2515" i="2"/>
  <c r="H2705" i="2" s="1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G2696" i="2" s="1"/>
  <c r="B2648" i="2"/>
  <c r="G2697" i="2" s="1"/>
  <c r="B2649" i="2"/>
  <c r="G2698" i="2" s="1"/>
  <c r="B2650" i="2"/>
  <c r="G2699" i="2" s="1"/>
  <c r="B2651" i="2"/>
  <c r="B2652" i="2"/>
  <c r="G2701" i="2" s="1"/>
  <c r="B2653" i="2"/>
  <c r="G2702" i="2" s="1"/>
  <c r="B2654" i="2"/>
  <c r="G2703" i="2" s="1"/>
  <c r="B2655" i="2"/>
  <c r="G2704" i="2" s="1"/>
  <c r="B2656" i="2"/>
  <c r="G2705" i="2" s="1"/>
  <c r="B2657" i="2"/>
  <c r="B2658" i="2"/>
  <c r="B2659" i="2"/>
  <c r="G2706" i="2" s="1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F2696" i="2" s="1"/>
  <c r="B2678" i="2"/>
  <c r="F2697" i="2" s="1"/>
  <c r="B2679" i="2"/>
  <c r="F2698" i="2" s="1"/>
  <c r="B2680" i="2"/>
  <c r="B2681" i="2"/>
  <c r="F2700" i="2" s="1"/>
  <c r="B2682" i="2"/>
  <c r="I2698" i="2" s="1" a="1"/>
  <c r="I2698" i="2" s="1"/>
  <c r="B2683" i="2"/>
  <c r="I2699" i="2" s="1" a="1"/>
  <c r="I2699" i="2" s="1"/>
  <c r="B2684" i="2"/>
  <c r="F2703" i="2" s="1"/>
  <c r="B2685" i="2"/>
  <c r="E2694" i="2" s="1"/>
  <c r="B2686" i="2"/>
  <c r="B2687" i="2"/>
  <c r="I2703" i="2" s="1" a="1"/>
  <c r="I2703" i="2" s="1"/>
  <c r="B2688" i="2"/>
  <c r="I2704" i="2" s="1" a="1"/>
  <c r="I2704" i="2" s="1"/>
  <c r="B2689" i="2"/>
  <c r="B2690" i="2"/>
  <c r="E2699" i="2" s="1"/>
  <c r="B2691" i="2"/>
  <c r="E2700" i="2" s="1"/>
  <c r="B2692" i="2"/>
  <c r="E2701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P5" i="7"/>
  <c r="N5" i="7"/>
  <c r="P4" i="7"/>
  <c r="O4" i="7"/>
  <c r="N4" i="7"/>
  <c r="T3" i="7"/>
  <c r="S3" i="7"/>
  <c r="P3" i="7"/>
  <c r="O3" i="7"/>
  <c r="N3" i="7"/>
  <c r="R3" i="7" s="1"/>
  <c r="T2" i="7"/>
  <c r="O2" i="7"/>
  <c r="N2" i="7"/>
  <c r="H2699" i="6" l="1"/>
  <c r="H2699" i="7"/>
  <c r="H2698" i="7"/>
  <c r="H2698" i="6"/>
  <c r="I2704" i="7"/>
  <c r="I2704" i="6"/>
  <c r="G2703" i="7"/>
  <c r="G2703" i="6"/>
  <c r="H2697" i="6"/>
  <c r="H2697" i="7"/>
  <c r="H2706" i="7"/>
  <c r="H2706" i="6"/>
  <c r="H2696" i="7"/>
  <c r="H2696" i="6"/>
  <c r="I2702" i="6"/>
  <c r="I2702" i="7"/>
  <c r="D2694" i="3"/>
  <c r="E2694" i="3"/>
  <c r="G2700" i="6"/>
  <c r="G2700" i="7"/>
  <c r="I2700" i="6"/>
  <c r="I2700" i="7"/>
  <c r="H2705" i="6"/>
  <c r="H2705" i="7"/>
  <c r="I2699" i="6"/>
  <c r="I2699" i="7"/>
  <c r="I2698" i="7"/>
  <c r="I2698" i="6"/>
  <c r="L2698" i="7"/>
  <c r="L2698" i="6"/>
  <c r="G2698" i="7"/>
  <c r="G2698" i="6"/>
  <c r="H2704" i="6"/>
  <c r="H2704" i="7"/>
  <c r="G2697" i="6"/>
  <c r="G2697" i="7"/>
  <c r="H2703" i="7"/>
  <c r="H2703" i="6"/>
  <c r="I2697" i="7"/>
  <c r="I2697" i="6"/>
  <c r="G2696" i="7"/>
  <c r="G2696" i="6"/>
  <c r="H2702" i="7"/>
  <c r="H2702" i="6"/>
  <c r="I2696" i="7"/>
  <c r="I2696" i="6"/>
  <c r="G2695" i="7"/>
  <c r="G2695" i="6"/>
  <c r="H2701" i="6"/>
  <c r="H2701" i="7"/>
  <c r="I2695" i="6"/>
  <c r="I2695" i="7"/>
  <c r="I2705" i="7"/>
  <c r="I2705" i="6"/>
  <c r="I2706" i="7"/>
  <c r="I2706" i="6"/>
  <c r="I2700" i="2" a="1"/>
  <c r="I2700" i="2" s="1"/>
  <c r="F2701" i="2"/>
  <c r="K2706" i="7"/>
  <c r="K2706" i="6"/>
  <c r="L2700" i="7"/>
  <c r="L2700" i="6"/>
  <c r="D2696" i="2"/>
  <c r="D2694" i="2"/>
  <c r="F2705" i="7"/>
  <c r="F2705" i="6"/>
  <c r="I2695" i="2" a="1"/>
  <c r="I2695" i="2" s="1"/>
  <c r="I2706" i="2" a="1"/>
  <c r="I2706" i="2" s="1"/>
  <c r="K2701" i="6"/>
  <c r="K2701" i="7"/>
  <c r="L2699" i="6"/>
  <c r="L2699" i="7"/>
  <c r="P2699" i="7" s="1"/>
  <c r="H2701" i="2"/>
  <c r="F2704" i="2"/>
  <c r="F2700" i="7"/>
  <c r="F2700" i="6"/>
  <c r="L2701" i="7"/>
  <c r="L2701" i="6"/>
  <c r="C2694" i="2"/>
  <c r="F2697" i="7"/>
  <c r="F2697" i="6"/>
  <c r="G2694" i="2"/>
  <c r="I2697" i="2" a="1"/>
  <c r="I2697" i="2" s="1"/>
  <c r="E2700" i="3"/>
  <c r="K2705" i="7"/>
  <c r="K2705" i="6"/>
  <c r="D2695" i="3"/>
  <c r="E2695" i="3"/>
  <c r="F2699" i="2"/>
  <c r="F2706" i="2"/>
  <c r="F2702" i="2"/>
  <c r="K2704" i="6"/>
  <c r="K2704" i="7"/>
  <c r="L2704" i="6"/>
  <c r="L2704" i="7"/>
  <c r="P2704" i="7" s="1"/>
  <c r="I2701" i="2" a="1"/>
  <c r="I2701" i="2" s="1"/>
  <c r="I2694" i="2" a="1"/>
  <c r="I2694" i="2" s="1"/>
  <c r="F2698" i="7"/>
  <c r="O2698" i="7" s="1"/>
  <c r="F2698" i="6"/>
  <c r="G2695" i="2"/>
  <c r="H2703" i="2"/>
  <c r="L2706" i="6"/>
  <c r="L2706" i="7"/>
  <c r="D2695" i="2"/>
  <c r="I2696" i="2" a="1"/>
  <c r="I2696" i="2" s="1"/>
  <c r="L2703" i="6"/>
  <c r="L2703" i="7"/>
  <c r="P2703" i="7" s="1"/>
  <c r="E2698" i="2"/>
  <c r="E2696" i="2"/>
  <c r="F2701" i="7"/>
  <c r="F2701" i="6"/>
  <c r="I2705" i="2" a="1"/>
  <c r="I2705" i="2" s="1"/>
  <c r="J2700" i="6"/>
  <c r="J2700" i="7"/>
  <c r="L2705" i="6"/>
  <c r="L2705" i="7"/>
  <c r="P2705" i="7" s="1"/>
  <c r="F2703" i="6"/>
  <c r="F2703" i="7"/>
  <c r="E2702" i="2"/>
  <c r="D2704" i="3"/>
  <c r="E2704" i="3"/>
  <c r="F2702" i="6"/>
  <c r="F2702" i="7"/>
  <c r="O2702" i="7" s="1"/>
  <c r="F2694" i="2"/>
  <c r="G2700" i="2"/>
  <c r="H2694" i="2"/>
  <c r="F2699" i="6"/>
  <c r="F2699" i="7"/>
  <c r="O2699" i="7" s="1"/>
  <c r="E2699" i="3"/>
  <c r="K2702" i="6"/>
  <c r="K2702" i="7"/>
  <c r="P2702" i="7" s="1"/>
  <c r="I2702" i="2" a="1"/>
  <c r="I2702" i="2" s="1"/>
  <c r="F2705" i="2"/>
  <c r="F2704" i="7"/>
  <c r="O2704" i="7" s="1"/>
  <c r="F2704" i="6"/>
  <c r="O2706" i="7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P2706" i="7" l="1"/>
  <c r="P2701" i="7"/>
  <c r="P2700" i="7"/>
  <c r="G2699" i="7"/>
  <c r="G2699" i="6"/>
  <c r="O2700" i="7"/>
  <c r="O2705" i="7"/>
  <c r="G2705" i="7"/>
  <c r="G2705" i="6"/>
  <c r="G2704" i="6"/>
  <c r="G2704" i="7"/>
  <c r="F2694" i="7"/>
  <c r="O2694" i="7" s="1"/>
  <c r="F2694" i="6"/>
  <c r="G2706" i="7"/>
  <c r="G2706" i="6"/>
  <c r="K2698" i="7"/>
  <c r="K2698" i="6"/>
  <c r="F2696" i="7"/>
  <c r="O2696" i="7" s="1"/>
  <c r="F2696" i="6"/>
  <c r="O2701" i="7"/>
  <c r="J2698" i="7"/>
  <c r="P2698" i="7" s="1"/>
  <c r="J2698" i="6"/>
  <c r="H2695" i="6"/>
  <c r="H2695" i="7"/>
  <c r="I2701" i="6"/>
  <c r="I2701" i="7"/>
  <c r="H2694" i="7"/>
  <c r="H2694" i="6"/>
  <c r="I2694" i="6"/>
  <c r="I2694" i="7"/>
  <c r="F2695" i="7"/>
  <c r="O2695" i="7" s="1"/>
  <c r="F2695" i="6"/>
  <c r="H2700" i="7"/>
  <c r="H2700" i="6"/>
  <c r="G2694" i="7"/>
  <c r="G2694" i="6"/>
  <c r="O2697" i="7"/>
  <c r="G2701" i="6"/>
  <c r="G2701" i="7"/>
  <c r="I2703" i="6"/>
  <c r="I2703" i="7"/>
  <c r="O2703" i="7" s="1"/>
  <c r="G2702" i="7"/>
  <c r="G2702" i="6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V3" i="7"/>
  <c r="U3" i="7"/>
  <c r="U4" i="7"/>
  <c r="V4" i="7"/>
  <c r="V2" i="7"/>
  <c r="U2" i="7"/>
  <c r="B2693" i="7" l="1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O459" i="7" s="1"/>
  <c r="I467" i="6"/>
  <c r="I467" i="7"/>
  <c r="G469" i="6"/>
  <c r="G469" i="7"/>
  <c r="F471" i="6"/>
  <c r="F471" i="7"/>
  <c r="I479" i="6"/>
  <c r="I479" i="7"/>
  <c r="G481" i="6"/>
  <c r="G481" i="7"/>
  <c r="F483" i="6"/>
  <c r="F483" i="7"/>
  <c r="O483" i="7" s="1"/>
  <c r="G491" i="6"/>
  <c r="G491" i="7"/>
  <c r="F493" i="6"/>
  <c r="F493" i="7"/>
  <c r="H496" i="6"/>
  <c r="H496" i="7"/>
  <c r="I513" i="6"/>
  <c r="I513" i="7"/>
  <c r="G515" i="6"/>
  <c r="G515" i="7"/>
  <c r="F517" i="6"/>
  <c r="F517" i="7"/>
  <c r="O517" i="7" s="1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O708" i="7" s="1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O756" i="7" s="1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O804" i="7" s="1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O1037" i="7" s="1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O1053" i="7" s="1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O1073" i="7" s="1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O863" i="7" s="1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O899" i="7" s="1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O971" i="7" s="1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O674" i="7" s="1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O288" i="7" s="1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O582" i="7" s="1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O681" i="7" s="1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O325" i="7" s="1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O362" i="7" s="1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O718" i="7" s="1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O790" i="7" s="1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O1019" i="7" s="1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O667" i="7" s="1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O1447" i="7" s="1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O2121" i="7" s="1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O1295" i="7" s="1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O2009" i="7" s="1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O1749" i="7" s="1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O1773" i="7" s="1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O1845" i="7" s="1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O1869" i="7" s="1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O2644" i="7" s="1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O2528" i="7" s="1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O2230" i="7" s="1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O2225" i="7" s="1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O2333" i="7" s="1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O778" i="7" s="1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G821" i="6"/>
  <c r="G821" i="7"/>
  <c r="I836" i="6"/>
  <c r="I836" i="7"/>
  <c r="O836" i="7" s="1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O210" i="7" s="1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O875" i="7" s="1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F801" i="6"/>
  <c r="F801" i="7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I330" i="7"/>
  <c r="I371" i="7"/>
  <c r="O413" i="7"/>
  <c r="F414" i="7"/>
  <c r="O437" i="7"/>
  <c r="F438" i="7"/>
  <c r="I441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O2398" i="7" s="1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85" i="7"/>
  <c r="F286" i="7"/>
  <c r="I289" i="7"/>
  <c r="F303" i="7"/>
  <c r="O303" i="7" s="1"/>
  <c r="O324" i="7"/>
  <c r="F344" i="7"/>
  <c r="O344" i="7" s="1"/>
  <c r="O346" i="7"/>
  <c r="O366" i="7"/>
  <c r="O386" i="7"/>
  <c r="F387" i="7"/>
  <c r="I393" i="7"/>
  <c r="O393" i="7" s="1"/>
  <c r="I417" i="7"/>
  <c r="O417" i="7" s="1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F279" i="7"/>
  <c r="I359" i="7"/>
  <c r="O359" i="7" s="1"/>
  <c r="I405" i="7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I891" i="6"/>
  <c r="I891" i="7"/>
  <c r="F895" i="6"/>
  <c r="F895" i="7"/>
  <c r="O895" i="7" s="1"/>
  <c r="H898" i="6"/>
  <c r="H898" i="7"/>
  <c r="G917" i="6"/>
  <c r="G917" i="7"/>
  <c r="F919" i="6"/>
  <c r="F919" i="7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O2482" i="7" s="1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I347" i="7"/>
  <c r="F363" i="7"/>
  <c r="I369" i="7"/>
  <c r="O369" i="7" s="1"/>
  <c r="F385" i="7"/>
  <c r="O385" i="7" s="1"/>
  <c r="F409" i="7"/>
  <c r="O409" i="7" s="1"/>
  <c r="F433" i="7"/>
  <c r="O433" i="7" s="1"/>
  <c r="O434" i="7"/>
  <c r="I439" i="7"/>
  <c r="F455" i="7"/>
  <c r="O455" i="7" s="1"/>
  <c r="I526" i="7"/>
  <c r="H894" i="7"/>
  <c r="H966" i="7"/>
  <c r="I1007" i="7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O819" i="7" s="1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O1614" i="7" s="1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O1650" i="7" s="1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F1057" i="6"/>
  <c r="F1057" i="7"/>
  <c r="O1057" i="7" s="1"/>
  <c r="F1069" i="6"/>
  <c r="F1069" i="7"/>
  <c r="O1069" i="7" s="1"/>
  <c r="F1081" i="6"/>
  <c r="F1081" i="7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O1274" i="7" s="1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O1310" i="7" s="1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G2075" i="6"/>
  <c r="G2075" i="7"/>
  <c r="F2077" i="6"/>
  <c r="F2077" i="7"/>
  <c r="H2080" i="6"/>
  <c r="H2080" i="7"/>
  <c r="I2085" i="6"/>
  <c r="I2085" i="7"/>
  <c r="O2085" i="7" s="1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O2263" i="7" s="1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O1879" i="7" s="1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O2147" i="7" s="1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G1931" i="6"/>
  <c r="I1092" i="7"/>
  <c r="F1106" i="7"/>
  <c r="O1106" i="7" s="1"/>
  <c r="F1113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O473" i="7"/>
  <c r="F475" i="7"/>
  <c r="F477" i="7"/>
  <c r="O477" i="7" s="1"/>
  <c r="F480" i="7"/>
  <c r="O480" i="7" s="1"/>
  <c r="F482" i="7"/>
  <c r="F487" i="7"/>
  <c r="O488" i="7"/>
  <c r="F490" i="7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F571" i="7"/>
  <c r="O572" i="7"/>
  <c r="F574" i="7"/>
  <c r="O574" i="7" s="1"/>
  <c r="F576" i="7"/>
  <c r="F579" i="7"/>
  <c r="O580" i="7"/>
  <c r="F581" i="7"/>
  <c r="O581" i="7" s="1"/>
  <c r="F584" i="7"/>
  <c r="O585" i="7"/>
  <c r="F586" i="7"/>
  <c r="O586" i="7" s="1"/>
  <c r="F588" i="7"/>
  <c r="O589" i="7"/>
  <c r="F591" i="7"/>
  <c r="O591" i="7" s="1"/>
  <c r="F593" i="7"/>
  <c r="O594" i="7"/>
  <c r="F596" i="7"/>
  <c r="O596" i="7" s="1"/>
  <c r="O597" i="7"/>
  <c r="F598" i="7"/>
  <c r="O598" i="7" s="1"/>
  <c r="F600" i="7"/>
  <c r="O600" i="7" s="1"/>
  <c r="F603" i="7"/>
  <c r="F605" i="7"/>
  <c r="F608" i="7"/>
  <c r="F610" i="7"/>
  <c r="O610" i="7" s="1"/>
  <c r="O611" i="7"/>
  <c r="F613" i="7"/>
  <c r="O613" i="7" s="1"/>
  <c r="F615" i="7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F668" i="7"/>
  <c r="F670" i="7"/>
  <c r="F671" i="7"/>
  <c r="O672" i="7"/>
  <c r="F673" i="7"/>
  <c r="F675" i="7"/>
  <c r="O675" i="7" s="1"/>
  <c r="F676" i="7"/>
  <c r="O676" i="7" s="1"/>
  <c r="O677" i="7"/>
  <c r="F678" i="7"/>
  <c r="F680" i="7"/>
  <c r="O680" i="7" s="1"/>
  <c r="F683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F707" i="7"/>
  <c r="F709" i="7"/>
  <c r="O709" i="7" s="1"/>
  <c r="O710" i="7"/>
  <c r="F711" i="7"/>
  <c r="F712" i="7"/>
  <c r="F714" i="7"/>
  <c r="O714" i="7" s="1"/>
  <c r="O715" i="7"/>
  <c r="F716" i="7"/>
  <c r="O716" i="7" s="1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F733" i="7"/>
  <c r="F735" i="7"/>
  <c r="O735" i="7" s="1"/>
  <c r="F736" i="7"/>
  <c r="F738" i="7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O771" i="7"/>
  <c r="F772" i="7"/>
  <c r="O772" i="7" s="1"/>
  <c r="F774" i="7"/>
  <c r="F776" i="7"/>
  <c r="O776" i="7" s="1"/>
  <c r="F779" i="7"/>
  <c r="O780" i="7"/>
  <c r="F781" i="7"/>
  <c r="O781" i="7" s="1"/>
  <c r="F784" i="7"/>
  <c r="F786" i="7"/>
  <c r="O786" i="7" s="1"/>
  <c r="F788" i="7"/>
  <c r="O788" i="7" s="1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F805" i="7"/>
  <c r="F808" i="7"/>
  <c r="F810" i="7"/>
  <c r="F812" i="7"/>
  <c r="O812" i="7" s="1"/>
  <c r="F815" i="7"/>
  <c r="O816" i="7"/>
  <c r="F817" i="7"/>
  <c r="O817" i="7" s="1"/>
  <c r="F820" i="7"/>
  <c r="O820" i="7" s="1"/>
  <c r="F822" i="7"/>
  <c r="O822" i="7" s="1"/>
  <c r="F825" i="7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F854" i="7"/>
  <c r="O854" i="7" s="1"/>
  <c r="F856" i="7"/>
  <c r="O856" i="7" s="1"/>
  <c r="O858" i="7"/>
  <c r="F861" i="7"/>
  <c r="O861" i="7" s="1"/>
  <c r="F866" i="7"/>
  <c r="O866" i="7" s="1"/>
  <c r="F878" i="7"/>
  <c r="O878" i="7" s="1"/>
  <c r="O880" i="7"/>
  <c r="O889" i="7"/>
  <c r="F890" i="7"/>
  <c r="O890" i="7" s="1"/>
  <c r="O894" i="7"/>
  <c r="O897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22" i="7"/>
  <c r="F1026" i="7"/>
  <c r="O1029" i="7"/>
  <c r="F1031" i="7"/>
  <c r="O1034" i="7"/>
  <c r="F1036" i="7"/>
  <c r="O1039" i="7"/>
  <c r="O1046" i="7"/>
  <c r="F1048" i="7"/>
  <c r="O1049" i="7"/>
  <c r="O1058" i="7"/>
  <c r="F1060" i="7"/>
  <c r="O1060" i="7" s="1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308" i="7"/>
  <c r="O1964" i="7"/>
  <c r="O2181" i="7"/>
  <c r="O2299" i="7"/>
  <c r="O1325" i="7"/>
  <c r="O2082" i="7"/>
  <c r="O2434" i="7"/>
  <c r="O2024" i="7"/>
  <c r="O2087" i="7"/>
  <c r="O1809" i="7"/>
  <c r="O2646" i="7"/>
  <c r="O2014" i="7"/>
  <c r="O2612" i="7"/>
  <c r="O1905" i="7"/>
  <c r="O1411" i="7"/>
  <c r="O1438" i="7"/>
  <c r="O1474" i="7"/>
  <c r="O1785" i="7"/>
  <c r="O2458" i="7"/>
  <c r="O2661" i="7"/>
  <c r="O2118" i="7"/>
  <c r="O2157" i="7"/>
  <c r="O1363" i="7"/>
  <c r="O1510" i="7"/>
  <c r="O2494" i="7"/>
  <c r="O1758" i="7"/>
  <c r="O2106" i="7"/>
  <c r="O2456" i="7"/>
  <c r="O2600" i="7"/>
  <c r="O1737" i="7"/>
  <c r="O2193" i="7"/>
  <c r="O2574" i="7"/>
  <c r="O1727" i="7"/>
  <c r="O2075" i="7"/>
  <c r="O1929" i="7"/>
  <c r="O2026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G1938" i="7"/>
  <c r="O1985" i="7"/>
  <c r="H2035" i="7"/>
  <c r="F2165" i="7"/>
  <c r="F2177" i="7"/>
  <c r="G2250" i="7"/>
  <c r="O2273" i="7"/>
  <c r="G2286" i="7"/>
  <c r="G2298" i="7"/>
  <c r="O2321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G1887" i="7"/>
  <c r="F1898" i="7"/>
  <c r="G1899" i="7"/>
  <c r="F1910" i="7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I1998" i="6"/>
  <c r="I1998" i="7"/>
  <c r="O1998" i="7" s="1"/>
  <c r="I2010" i="6"/>
  <c r="I2010" i="7"/>
  <c r="O2010" i="7" s="1"/>
  <c r="I2022" i="6"/>
  <c r="I2022" i="7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I2107" i="6"/>
  <c r="I2107" i="7"/>
  <c r="O2107" i="7" s="1"/>
  <c r="I2119" i="6"/>
  <c r="I2119" i="7"/>
  <c r="O2119" i="7" s="1"/>
  <c r="I2131" i="6"/>
  <c r="I2131" i="7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615" i="7" l="1"/>
  <c r="O1495" i="7"/>
  <c r="O883" i="7"/>
  <c r="O2362" i="7"/>
  <c r="O2254" i="7"/>
  <c r="O801" i="7"/>
  <c r="O753" i="7"/>
  <c r="O2625" i="7"/>
  <c r="O593" i="7"/>
  <c r="O490" i="7"/>
  <c r="O1117" i="7"/>
  <c r="O2504" i="7"/>
  <c r="O328" i="7"/>
  <c r="O919" i="7"/>
  <c r="O253" i="7"/>
  <c r="O777" i="7"/>
  <c r="K2695" i="7"/>
  <c r="K2695" i="6"/>
  <c r="O2364" i="7"/>
  <c r="O2280" i="7"/>
  <c r="O2184" i="7"/>
  <c r="O1893" i="7"/>
  <c r="O1797" i="7"/>
  <c r="O2405" i="7"/>
  <c r="O2261" i="7"/>
  <c r="O794" i="7"/>
  <c r="J2695" i="7"/>
  <c r="J2695" i="6"/>
  <c r="O2095" i="7"/>
  <c r="O2022" i="7"/>
  <c r="O439" i="7"/>
  <c r="O2369" i="7"/>
  <c r="O2297" i="7"/>
  <c r="O2410" i="7"/>
  <c r="O2338" i="7"/>
  <c r="O356" i="7"/>
  <c r="O774" i="7"/>
  <c r="O569" i="7"/>
  <c r="O1113" i="7"/>
  <c r="O2097" i="7"/>
  <c r="O1081" i="7"/>
  <c r="O991" i="7"/>
  <c r="L2695" i="7"/>
  <c r="P2695" i="7" s="1"/>
  <c r="L2695" i="6"/>
  <c r="O738" i="7"/>
  <c r="O1154" i="7"/>
  <c r="O1963" i="7"/>
  <c r="O1946" i="7"/>
  <c r="O2588" i="7"/>
  <c r="O2480" i="7"/>
  <c r="O243" i="7"/>
  <c r="O1907" i="7"/>
  <c r="O2680" i="7"/>
  <c r="O2104" i="7"/>
  <c r="O543" i="7"/>
  <c r="O519" i="7"/>
  <c r="O495" i="7"/>
  <c r="O1201" i="7"/>
  <c r="O981" i="7"/>
  <c r="O945" i="7"/>
  <c r="O909" i="7"/>
  <c r="O873" i="7"/>
  <c r="O412" i="7"/>
  <c r="O251" i="7"/>
  <c r="O304" i="7"/>
  <c r="O1068" i="7"/>
  <c r="O662" i="7"/>
  <c r="O1087" i="7"/>
  <c r="O1051" i="7"/>
  <c r="O669" i="7"/>
  <c r="O633" i="7"/>
  <c r="O799" i="7"/>
  <c r="O783" i="7"/>
  <c r="O763" i="7"/>
  <c r="O727" i="7"/>
  <c r="O691" i="7"/>
  <c r="O638" i="7"/>
  <c r="O419" i="7"/>
  <c r="O1349" i="7"/>
  <c r="O810" i="7"/>
  <c r="O1157" i="7"/>
  <c r="O1133" i="7"/>
  <c r="O1990" i="7"/>
  <c r="O2132" i="7"/>
  <c r="O1736" i="7"/>
  <c r="O1001" i="7"/>
  <c r="O965" i="7"/>
  <c r="O422" i="7"/>
  <c r="O1940" i="7"/>
  <c r="O2162" i="7"/>
  <c r="O729" i="7"/>
  <c r="O770" i="7"/>
  <c r="O289" i="7"/>
  <c r="O2386" i="7"/>
  <c r="O2314" i="7"/>
  <c r="O332" i="7"/>
  <c r="O737" i="7"/>
  <c r="O679" i="7"/>
  <c r="O626" i="7"/>
  <c r="O2687" i="7"/>
  <c r="O1939" i="7"/>
  <c r="O2135" i="7"/>
  <c r="O2099" i="7"/>
  <c r="O1966" i="7"/>
  <c r="O2145" i="7"/>
  <c r="O2073" i="7"/>
  <c r="O955" i="7"/>
  <c r="O929" i="7"/>
  <c r="O463" i="7"/>
  <c r="O826" i="7"/>
  <c r="O2131" i="7"/>
  <c r="O1986" i="7"/>
  <c r="O2222" i="7"/>
  <c r="O1487" i="7"/>
  <c r="O1276" i="7"/>
  <c r="O1259" i="7"/>
  <c r="O818" i="7"/>
  <c r="O456" i="7"/>
  <c r="O217" i="7"/>
  <c r="O1017" i="7"/>
  <c r="P2694" i="7"/>
  <c r="O1913" i="7"/>
  <c r="O1607" i="7"/>
  <c r="O825" i="7"/>
  <c r="O651" i="7"/>
  <c r="O1821" i="7"/>
  <c r="O1643" i="7"/>
  <c r="O1973" i="7"/>
  <c r="O1260" i="7"/>
  <c r="O1045" i="7"/>
  <c r="O893" i="7"/>
  <c r="O828" i="7"/>
  <c r="O1007" i="7"/>
  <c r="O405" i="7"/>
  <c r="O50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7" l="1"/>
  <c r="L2696" i="6"/>
  <c r="J2696" i="7"/>
  <c r="J2696" i="6"/>
  <c r="K2696" i="7"/>
  <c r="K2696" i="6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/>
  <c r="L2697" i="7" l="1"/>
  <c r="L2697" i="6"/>
  <c r="K2697" i="7"/>
  <c r="K2697" i="6"/>
  <c r="J2697" i="7"/>
  <c r="P2697" i="7" s="1"/>
  <c r="J2697" i="6"/>
  <c r="P2696" i="7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T9" i="7" l="1"/>
  <c r="Q9" i="7"/>
  <c r="R9" i="7"/>
  <c r="L11" i="6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P359" i="7" l="1"/>
  <c r="J360" i="6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P374" i="7" l="1"/>
  <c r="J375" i="6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P721" i="7" l="1"/>
  <c r="K722" i="6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P1153" i="7" l="1"/>
  <c r="J1154" i="6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P1208" i="7" l="1"/>
  <c r="J1209" i="6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P1588" i="7" l="1"/>
  <c r="L1589" i="6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P1599" i="7" l="1"/>
  <c r="K1600" i="6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I1626" i="3" s="1"/>
  <c r="F1627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P1715" i="7" l="1"/>
  <c r="J1716" i="6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P1750" i="7" l="1"/>
  <c r="L1751" i="6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I1904" i="3" s="1"/>
  <c r="F1905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P2070" i="7" l="1"/>
  <c r="L2071" i="6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P2088" i="7" l="1"/>
  <c r="J2089" i="6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I2122" i="3" s="1"/>
  <c r="F2123" i="3"/>
  <c r="G2123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P2132" i="7" l="1"/>
  <c r="K2133" i="6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I2187" i="3" s="1"/>
  <c r="G2188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P2192" i="7" l="1"/>
  <c r="L2193" i="6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P2475" i="7" l="1"/>
  <c r="L2476" i="6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E2581" i="4"/>
  <c r="C2582" i="4"/>
  <c r="E2250" i="7"/>
  <c r="N2250" i="7" s="1"/>
  <c r="G2571" i="3"/>
  <c r="F2571" i="3"/>
  <c r="H2570" i="3"/>
  <c r="I2570" i="3" s="1"/>
  <c r="P2560" i="7" l="1"/>
  <c r="K2561" i="6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E2651" i="4"/>
  <c r="C2652" i="4"/>
  <c r="E2320" i="7"/>
  <c r="N2320" i="7" s="1"/>
  <c r="G2641" i="3"/>
  <c r="H2640" i="3"/>
  <c r="I2640" i="3" s="1"/>
  <c r="F2641" i="3"/>
  <c r="P2630" i="7" l="1"/>
  <c r="L2631" i="6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G2364" i="4"/>
  <c r="H2364" i="4" s="1"/>
  <c r="H2685" i="3"/>
  <c r="F2686" i="3"/>
  <c r="I2685" i="3"/>
  <c r="G2686" i="3"/>
  <c r="E2697" i="4" l="1"/>
  <c r="C2698" i="4"/>
  <c r="D2696" i="7"/>
  <c r="D2696" i="6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G2365" i="4"/>
  <c r="H2365" i="4" s="1"/>
  <c r="G2687" i="3"/>
  <c r="F2687" i="3"/>
  <c r="H2686" i="3"/>
  <c r="I2686" i="3" s="1"/>
  <c r="E2698" i="4" l="1"/>
  <c r="C2699" i="4"/>
  <c r="D2697" i="6"/>
  <c r="D2697" i="7"/>
  <c r="J2677" i="6"/>
  <c r="J2677" i="7"/>
  <c r="K2677" i="6"/>
  <c r="K2677" i="7"/>
  <c r="L2677" i="6"/>
  <c r="L2677" i="7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G2366" i="4"/>
  <c r="H2366" i="4" s="1"/>
  <c r="H2687" i="3"/>
  <c r="I2687" i="3" s="1"/>
  <c r="F2688" i="3"/>
  <c r="G2688" i="3"/>
  <c r="P2677" i="7" l="1"/>
  <c r="E2699" i="4"/>
  <c r="C2700" i="4"/>
  <c r="D2698" i="7"/>
  <c r="D2698" i="6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G2367" i="4"/>
  <c r="H2367" i="4" s="1"/>
  <c r="H2688" i="3"/>
  <c r="I2688" i="3" s="1"/>
  <c r="F2689" i="3"/>
  <c r="G2689" i="3"/>
  <c r="E2700" i="4" l="1"/>
  <c r="C2701" i="4"/>
  <c r="D2699" i="7"/>
  <c r="D2699" i="6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G2368" i="4"/>
  <c r="H2368" i="4" s="1"/>
  <c r="G2690" i="3"/>
  <c r="F2690" i="3"/>
  <c r="H2689" i="3"/>
  <c r="I2689" i="3" s="1"/>
  <c r="E2701" i="4" l="1"/>
  <c r="C2702" i="4"/>
  <c r="D2700" i="7"/>
  <c r="D2700" i="6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G2369" i="4"/>
  <c r="H2369" i="4" s="1"/>
  <c r="F2691" i="3"/>
  <c r="H2690" i="3"/>
  <c r="I2690" i="3" s="1"/>
  <c r="G2691" i="3"/>
  <c r="C2703" i="4" l="1"/>
  <c r="E2702" i="4"/>
  <c r="D2701" i="7"/>
  <c r="D2701" i="6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G2370" i="4"/>
  <c r="H2370" i="4" s="1"/>
  <c r="G2692" i="3"/>
  <c r="H2691" i="3"/>
  <c r="I2691" i="3" s="1"/>
  <c r="F2692" i="3"/>
  <c r="D2702" i="7" l="1"/>
  <c r="D2702" i="6"/>
  <c r="E2703" i="4"/>
  <c r="C2704" i="4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G2371" i="4"/>
  <c r="H2371" i="4" s="1"/>
  <c r="F2693" i="3"/>
  <c r="F2694" i="3" s="1"/>
  <c r="H2692" i="3"/>
  <c r="I2692" i="3" s="1"/>
  <c r="G2693" i="3"/>
  <c r="G2694" i="3" s="1"/>
  <c r="G2695" i="3" s="1"/>
  <c r="E2704" i="4" l="1"/>
  <c r="C2705" i="4"/>
  <c r="D2703" i="7"/>
  <c r="D2703" i="6"/>
  <c r="F2695" i="3"/>
  <c r="H2694" i="3"/>
  <c r="I2694" i="3" s="1"/>
  <c r="G2696" i="3"/>
  <c r="G2697" i="3" s="1"/>
  <c r="G2698" i="3" s="1"/>
  <c r="G2699" i="3" s="1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G2372" i="4"/>
  <c r="H2372" i="4" s="1"/>
  <c r="H2693" i="3"/>
  <c r="I2693" i="3" s="1"/>
  <c r="H2695" i="3" l="1"/>
  <c r="I2695" i="3" s="1"/>
  <c r="F2696" i="3"/>
  <c r="G2700" i="3"/>
  <c r="G2701" i="3" s="1"/>
  <c r="C2694" i="7"/>
  <c r="M2694" i="7" s="1"/>
  <c r="C2694" i="6"/>
  <c r="P2683" i="7"/>
  <c r="C2706" i="4"/>
  <c r="E2706" i="4" s="1"/>
  <c r="E2705" i="4"/>
  <c r="D2704" i="7"/>
  <c r="D270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G2373" i="4"/>
  <c r="H2373" i="4" s="1"/>
  <c r="D2706" i="7" l="1"/>
  <c r="D2706" i="6"/>
  <c r="D2705" i="7"/>
  <c r="D2705" i="6"/>
  <c r="F2697" i="3"/>
  <c r="H2696" i="3"/>
  <c r="I2696" i="3" s="1"/>
  <c r="G2702" i="3"/>
  <c r="G2703" i="3" s="1"/>
  <c r="C2695" i="7"/>
  <c r="M2695" i="7" s="1"/>
  <c r="C2695" i="6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G2374" i="4"/>
  <c r="H2374" i="4" s="1"/>
  <c r="G2704" i="3" l="1"/>
  <c r="G2705" i="3" s="1"/>
  <c r="C2696" i="7"/>
  <c r="M2696" i="7" s="1"/>
  <c r="C2696" i="6"/>
  <c r="F2698" i="3"/>
  <c r="H2697" i="3"/>
  <c r="I2697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G2375" i="4"/>
  <c r="H2375" i="4" s="1"/>
  <c r="H2698" i="3" l="1"/>
  <c r="I2698" i="3" s="1"/>
  <c r="F2699" i="3"/>
  <c r="C2697" i="7"/>
  <c r="M2697" i="7" s="1"/>
  <c r="C2697" i="6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G2376" i="4"/>
  <c r="H2376" i="4" s="1"/>
  <c r="H2699" i="3" l="1"/>
  <c r="I2699" i="3" s="1"/>
  <c r="F2700" i="3"/>
  <c r="C2698" i="7"/>
  <c r="M2698" i="7" s="1"/>
  <c r="C2698" i="6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G2377" i="4"/>
  <c r="H2377" i="4" s="1"/>
  <c r="C2699" i="7" l="1"/>
  <c r="M2699" i="7" s="1"/>
  <c r="C2699" i="6"/>
  <c r="F2701" i="3"/>
  <c r="H2700" i="3"/>
  <c r="I2700" i="3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G2378" i="4"/>
  <c r="H2378" i="4" s="1"/>
  <c r="H2701" i="3" l="1"/>
  <c r="I2701" i="3" s="1"/>
  <c r="F2702" i="3"/>
  <c r="P2689" i="7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G2379" i="4"/>
  <c r="H2379" i="4" s="1"/>
  <c r="H2702" i="3" l="1"/>
  <c r="I2702" i="3" s="1"/>
  <c r="F2703" i="3"/>
  <c r="C2701" i="7"/>
  <c r="M2701" i="7" s="1"/>
  <c r="C2701" i="6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G2380" i="4"/>
  <c r="H2380" i="4" s="1"/>
  <c r="C2702" i="7" l="1"/>
  <c r="M2702" i="7" s="1"/>
  <c r="C2702" i="6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G2381" i="4"/>
  <c r="H2381" i="4" s="1"/>
  <c r="C2703" i="7" l="1"/>
  <c r="M2703" i="7" s="1"/>
  <c r="C2703" i="6"/>
  <c r="H2704" i="3"/>
  <c r="I2704" i="3" s="1"/>
  <c r="F2705" i="3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C2704" i="7"/>
  <c r="M2704" i="7" s="1"/>
  <c r="C2704" i="6"/>
  <c r="P2693" i="7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7" l="1"/>
  <c r="N2694" i="7" s="1"/>
  <c r="E2694" i="6"/>
  <c r="G2694" i="4"/>
  <c r="H2694" i="4" s="1"/>
  <c r="V2692" i="7"/>
  <c r="U2692" i="7"/>
  <c r="V2693" i="7"/>
  <c r="U2693" i="7"/>
  <c r="E2695" i="6" l="1"/>
  <c r="E2695" i="7"/>
  <c r="N2695" i="7" s="1"/>
  <c r="Q2694" i="7"/>
  <c r="R2694" i="7"/>
  <c r="S2694" i="7"/>
  <c r="T2694" i="7"/>
  <c r="G2695" i="4"/>
  <c r="H2695" i="4" s="1"/>
  <c r="T2695" i="7" l="1"/>
  <c r="R2695" i="7"/>
  <c r="Q2695" i="7"/>
  <c r="S2695" i="7"/>
  <c r="E2696" i="7"/>
  <c r="N2696" i="7" s="1"/>
  <c r="E2696" i="6"/>
  <c r="U2694" i="7"/>
  <c r="V2694" i="7"/>
  <c r="G2696" i="4"/>
  <c r="H2696" i="4" s="1"/>
  <c r="E2697" i="7" l="1"/>
  <c r="N2697" i="7" s="1"/>
  <c r="E2697" i="6"/>
  <c r="T2696" i="7"/>
  <c r="R2696" i="7"/>
  <c r="S2696" i="7"/>
  <c r="Q2696" i="7"/>
  <c r="V2695" i="7"/>
  <c r="U2695" i="7"/>
  <c r="G2697" i="4"/>
  <c r="H2697" i="4" s="1"/>
  <c r="E2698" i="6" l="1"/>
  <c r="E2698" i="7"/>
  <c r="N2698" i="7" s="1"/>
  <c r="V2696" i="7"/>
  <c r="U2696" i="7"/>
  <c r="R2697" i="7"/>
  <c r="S2697" i="7"/>
  <c r="T2697" i="7"/>
  <c r="Q2697" i="7"/>
  <c r="G2698" i="4"/>
  <c r="H2698" i="4" s="1"/>
  <c r="E2699" i="7" l="1"/>
  <c r="N2699" i="7" s="1"/>
  <c r="E2699" i="6"/>
  <c r="U2697" i="7"/>
  <c r="V2697" i="7"/>
  <c r="S2698" i="7"/>
  <c r="R2698" i="7"/>
  <c r="Q2698" i="7"/>
  <c r="T2698" i="7"/>
  <c r="G2699" i="4"/>
  <c r="H2699" i="4" s="1"/>
  <c r="V2698" i="7" l="1"/>
  <c r="U2698" i="7"/>
  <c r="E2700" i="7"/>
  <c r="N2700" i="7" s="1"/>
  <c r="E2700" i="6"/>
  <c r="R2699" i="7"/>
  <c r="T2699" i="7"/>
  <c r="S2699" i="7"/>
  <c r="Q2699" i="7"/>
  <c r="G2700" i="4"/>
  <c r="H2700" i="4" s="1"/>
  <c r="E2701" i="6" l="1"/>
  <c r="E2701" i="7"/>
  <c r="N2701" i="7" s="1"/>
  <c r="V2699" i="7"/>
  <c r="U2699" i="7"/>
  <c r="R2700" i="7"/>
  <c r="T2700" i="7"/>
  <c r="Q2700" i="7"/>
  <c r="S2700" i="7"/>
  <c r="G2701" i="4"/>
  <c r="H2701" i="4" s="1"/>
  <c r="U2700" i="7" l="1"/>
  <c r="V2700" i="7"/>
  <c r="E2702" i="7"/>
  <c r="N2702" i="7" s="1"/>
  <c r="E2702" i="6"/>
  <c r="Q2701" i="7"/>
  <c r="R2701" i="7"/>
  <c r="T2701" i="7"/>
  <c r="S2701" i="7"/>
  <c r="G2702" i="4"/>
  <c r="H2702" i="4" s="1"/>
  <c r="E2703" i="7" l="1"/>
  <c r="N2703" i="7" s="1"/>
  <c r="E2703" i="6"/>
  <c r="U2701" i="7"/>
  <c r="V2701" i="7"/>
  <c r="Q2702" i="7"/>
  <c r="R2702" i="7"/>
  <c r="S2702" i="7"/>
  <c r="T2702" i="7"/>
  <c r="G2703" i="4"/>
  <c r="H2703" i="4" s="1"/>
  <c r="V2702" i="7" l="1"/>
  <c r="E2704" i="7"/>
  <c r="N2704" i="7" s="1"/>
  <c r="E2704" i="6"/>
  <c r="U2702" i="7"/>
  <c r="R2703" i="7"/>
  <c r="T2703" i="7"/>
  <c r="S2703" i="7"/>
  <c r="Q2703" i="7"/>
  <c r="G2704" i="4"/>
  <c r="H2704" i="4" s="1"/>
  <c r="E2705" i="7" l="1"/>
  <c r="N2705" i="7" s="1"/>
  <c r="E2705" i="6"/>
  <c r="U2703" i="7"/>
  <c r="V2703" i="7"/>
  <c r="S2704" i="7"/>
  <c r="Q2704" i="7"/>
  <c r="R2704" i="7"/>
  <c r="T2704" i="7"/>
  <c r="G2705" i="4"/>
  <c r="H2705" i="4" s="1"/>
  <c r="G2706" i="4" l="1"/>
  <c r="H2706" i="4" s="1"/>
  <c r="E2706" i="7"/>
  <c r="N2706" i="7" s="1"/>
  <c r="E2706" i="6"/>
  <c r="V2704" i="7"/>
  <c r="U2704" i="7"/>
  <c r="S2705" i="7"/>
  <c r="R2705" i="7"/>
  <c r="Q2705" i="7"/>
  <c r="T2705" i="7"/>
  <c r="V2705" i="7" l="1"/>
  <c r="U2705" i="7"/>
  <c r="Q2706" i="7"/>
  <c r="R2706" i="7"/>
  <c r="T2706" i="7"/>
  <c r="S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<sst xmlns="http://schemas.openxmlformats.org/spreadsheetml/2006/main" count="60" uniqueCount="57">
  <si>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</si>
  <si>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</si>
  <si>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</si>
  <si>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</si>
  <si>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</si>
  <si>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</si>
  <si>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</si>
  <si>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</si>
  <si>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</si>
  <si>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</si>
  <si>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</si>
  <si>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</si>
  <si>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</si>
  <si>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</si>
  <si>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</si>
  <si>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</si>
  <si>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</si>
  <si>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</si>
  <si>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</si>
  <si>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</si>
  <si>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</si>
  <si>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</si>
  <si>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</si>
  <si>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</si>
  <si>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</si>
  <si>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</si>
  <si>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</si>
  <si>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</si>
  <si>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</si>
  <si>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</si>
  <si>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</si>
  <si>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</si>
  <si>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</si>
  <si>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</si>
  <si>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</si>
  <si>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</si>
  <si>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</si>
  <si>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</si>
  <si>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</si>
  <si>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</si>
  <si>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</si>
  <si>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</si>
  <si>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</si>
  <si>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</si>
  <si>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</si>
  <si>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</si>
  <si>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</si>
  <si>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</si>
  <si>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</si>
  <si>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</si>
  <si>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</si>
  <si>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</si>
  <si>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</si>
  <si>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</si>
  <si>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</si>
  <si>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</si>
  <si>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UNIMED,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</si>
</sst>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09"/>
  <sheetViews>
    <sheetView showGridLines="0" topLeftCell="A2490" workbookViewId="0">
      <selection activeCell="K2505" sqref="K2505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5429687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5429687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5429687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5429687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5429687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5429687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5429687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5429687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5429687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5429687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5429687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5429687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5429687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5429687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5429687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5429687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5429687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5429687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5429687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5429687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5429687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5429687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5429687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5429687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5429687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5429687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5429687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5429687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5429687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5429687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5429687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5429687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5429687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5429687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5429687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5429687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5429687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5429687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5429687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5429687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5429687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5429687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5429687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5429687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5429687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5429687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5429687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5429687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5429687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5429687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5429687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5429687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5429687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5429687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5429687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5429687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5429687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5429687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5429687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5429687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5429687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5429687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5429687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5429687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42298</v>
      </c>
      <c r="C5" s="2">
        <v>11.9</v>
      </c>
      <c r="D5" s="2">
        <v>6.6104000000000003</v>
      </c>
      <c r="E5" s="2"/>
      <c r="F5" s="2"/>
      <c r="G5" s="2"/>
      <c r="H5" s="12"/>
    </row>
    <row r="6" spans="1:11" ht="13.5" x14ac:dyDescent="0.25">
      <c r="A6" s="12"/>
      <c r="B6" s="11">
        <v>42299</v>
      </c>
      <c r="C6" s="2">
        <v>11.9</v>
      </c>
      <c r="D6" s="2">
        <v>6.6104000000000003</v>
      </c>
      <c r="E6" s="2"/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42300</v>
      </c>
      <c r="C7" s="2">
        <v>11.9</v>
      </c>
      <c r="D7" s="2">
        <v>6.6104000000000003</v>
      </c>
      <c r="E7" s="2"/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42303</v>
      </c>
      <c r="C8" s="2">
        <v>11.9</v>
      </c>
      <c r="D8" s="2">
        <v>6.6104000000000003</v>
      </c>
      <c r="E8" s="2"/>
      <c r="F8" s="2"/>
      <c r="G8" s="2"/>
      <c r="H8" s="17">
        <f t="shared" si="0"/>
        <v>0</v>
      </c>
      <c r="J8" t="s">
        <v>8</v>
      </c>
      <c r="K8" s="10">
        <f>AVERAGE(H6:H2709)</f>
        <v>1.8928456018580284E-4</v>
      </c>
    </row>
    <row r="9" spans="1:11" ht="13.5" x14ac:dyDescent="0.25">
      <c r="A9" s="12"/>
      <c r="B9" s="11">
        <v>42304</v>
      </c>
      <c r="C9" s="2">
        <v>11.9</v>
      </c>
      <c r="D9" s="2">
        <v>6.6104000000000003</v>
      </c>
      <c r="E9" s="2"/>
      <c r="F9" s="2"/>
      <c r="G9" s="2"/>
      <c r="H9" s="17">
        <f t="shared" si="0"/>
        <v>0</v>
      </c>
      <c r="J9" t="s">
        <v>9</v>
      </c>
      <c r="K9" s="10">
        <f>K8*K6</f>
        <v>4.7699709166822313E-2</v>
      </c>
    </row>
    <row r="10" spans="1:11" ht="13.5" x14ac:dyDescent="0.25">
      <c r="A10" s="12"/>
      <c r="B10" s="11">
        <v>42305</v>
      </c>
      <c r="C10" s="2">
        <v>11.9</v>
      </c>
      <c r="D10" s="2">
        <v>6.6104000000000003</v>
      </c>
      <c r="E10" s="2"/>
      <c r="F10" s="2"/>
      <c r="G10" s="2"/>
      <c r="H10" s="17">
        <f t="shared" si="0"/>
        <v>0</v>
      </c>
      <c r="J10" t="s">
        <v>10</v>
      </c>
      <c r="K10" s="10">
        <f>STDEV(H6:H2709)</f>
        <v>1.446280484031599E-2</v>
      </c>
    </row>
    <row r="11" spans="1:11" ht="13.5" x14ac:dyDescent="0.25">
      <c r="A11" s="12"/>
      <c r="B11" s="11">
        <v>42306</v>
      </c>
      <c r="C11" s="2">
        <v>11.9</v>
      </c>
      <c r="D11" s="2">
        <v>6.6104000000000003</v>
      </c>
      <c r="E11" s="2"/>
      <c r="F11" s="2"/>
      <c r="G11" s="2"/>
      <c r="H11" s="17">
        <f t="shared" si="0"/>
        <v>0</v>
      </c>
      <c r="J11" t="s">
        <v>11</v>
      </c>
      <c r="K11" s="10">
        <f>K10*SQRT(K6)</f>
        <v>0.22958990920762404</v>
      </c>
    </row>
    <row r="12" spans="1:11" ht="13.5" x14ac:dyDescent="0.25">
      <c r="A12" s="12"/>
      <c r="B12" s="11">
        <v>42307</v>
      </c>
      <c r="C12" s="2">
        <v>11.9</v>
      </c>
      <c r="D12" s="2">
        <v>6.6104000000000003</v>
      </c>
      <c r="E12" s="2"/>
      <c r="F12" s="2"/>
      <c r="G12" s="2"/>
      <c r="H12" s="17">
        <f t="shared" si="0"/>
        <v>0</v>
      </c>
    </row>
    <row r="13" spans="1:11" ht="13.5" x14ac:dyDescent="0.25">
      <c r="A13" s="12"/>
      <c r="B13" s="11">
        <v>42310</v>
      </c>
      <c r="C13" s="2">
        <v>11.9</v>
      </c>
      <c r="D13" s="2">
        <v>6.6104000000000003</v>
      </c>
      <c r="E13" s="2"/>
      <c r="F13" s="2"/>
      <c r="G13" s="2"/>
      <c r="H13" s="17">
        <f t="shared" si="0"/>
        <v>0</v>
      </c>
    </row>
    <row r="14" spans="1:11" ht="13.5" x14ac:dyDescent="0.25">
      <c r="A14" s="12"/>
      <c r="B14" s="11">
        <v>42311</v>
      </c>
      <c r="C14" s="2">
        <v>11.9</v>
      </c>
      <c r="D14" s="2">
        <v>6.6104000000000003</v>
      </c>
      <c r="E14" s="2"/>
      <c r="F14" s="2"/>
      <c r="G14" s="2"/>
      <c r="H14" s="17">
        <f t="shared" si="0"/>
        <v>0</v>
      </c>
    </row>
    <row r="15" spans="1:11" ht="13.5" x14ac:dyDescent="0.25">
      <c r="A15" s="12"/>
      <c r="B15" s="11">
        <v>42312</v>
      </c>
      <c r="C15" s="2">
        <v>11.9</v>
      </c>
      <c r="D15" s="2">
        <v>6.6104000000000003</v>
      </c>
      <c r="E15" s="2"/>
      <c r="F15" s="2"/>
      <c r="G15" s="2"/>
      <c r="H15" s="17">
        <f t="shared" si="0"/>
        <v>0</v>
      </c>
    </row>
    <row r="16" spans="1:11" ht="13.5" x14ac:dyDescent="0.25">
      <c r="A16" s="12"/>
      <c r="B16" s="11">
        <v>42313</v>
      </c>
      <c r="C16" s="2">
        <v>11.9</v>
      </c>
      <c r="D16" s="2">
        <v>6.6104000000000003</v>
      </c>
      <c r="E16" s="2"/>
      <c r="F16" s="2"/>
      <c r="G16" s="2"/>
      <c r="H16" s="17">
        <f t="shared" si="0"/>
        <v>0</v>
      </c>
    </row>
    <row r="17" spans="1:8" ht="13.5" x14ac:dyDescent="0.25">
      <c r="A17" s="12"/>
      <c r="B17" s="11">
        <v>42314</v>
      </c>
      <c r="C17" s="2">
        <v>11.9</v>
      </c>
      <c r="D17" s="2">
        <v>6.6104000000000003</v>
      </c>
      <c r="E17" s="2"/>
      <c r="F17" s="2"/>
      <c r="G17" s="2"/>
      <c r="H17" s="17">
        <f t="shared" si="0"/>
        <v>0</v>
      </c>
    </row>
    <row r="18" spans="1:8" ht="13.5" x14ac:dyDescent="0.25">
      <c r="A18" s="12"/>
      <c r="B18" s="11">
        <v>42317</v>
      </c>
      <c r="C18" s="2">
        <v>11.9</v>
      </c>
      <c r="D18" s="2">
        <v>6.6104000000000003</v>
      </c>
      <c r="E18" s="2"/>
      <c r="F18" s="2"/>
      <c r="G18" s="2"/>
      <c r="H18" s="17">
        <f t="shared" si="0"/>
        <v>0</v>
      </c>
    </row>
    <row r="19" spans="1:8" ht="13.5" x14ac:dyDescent="0.25">
      <c r="A19" s="12"/>
      <c r="B19" s="11">
        <v>42318</v>
      </c>
      <c r="C19" s="2">
        <v>11.9</v>
      </c>
      <c r="D19" s="2">
        <v>6.6104000000000003</v>
      </c>
      <c r="E19" s="2"/>
      <c r="F19" s="2"/>
      <c r="G19" s="2"/>
      <c r="H19" s="17">
        <f t="shared" si="0"/>
        <v>0</v>
      </c>
    </row>
    <row r="20" spans="1:8" ht="13.5" x14ac:dyDescent="0.25">
      <c r="A20" s="12"/>
      <c r="B20" s="11">
        <v>42319</v>
      </c>
      <c r="C20" s="2">
        <v>11.9</v>
      </c>
      <c r="D20" s="2">
        <v>6.6104000000000003</v>
      </c>
      <c r="E20" s="2"/>
      <c r="F20" s="2"/>
      <c r="G20" s="2"/>
      <c r="H20" s="17">
        <f t="shared" si="0"/>
        <v>0</v>
      </c>
    </row>
    <row r="21" spans="1:8" ht="13.5" x14ac:dyDescent="0.25">
      <c r="A21" s="12"/>
      <c r="B21" s="11">
        <v>42320</v>
      </c>
      <c r="C21" s="2">
        <v>11.9</v>
      </c>
      <c r="D21" s="2">
        <v>6.6104000000000003</v>
      </c>
      <c r="E21" s="2"/>
      <c r="F21" s="2"/>
      <c r="G21" s="2"/>
      <c r="H21" s="17">
        <f t="shared" si="0"/>
        <v>0</v>
      </c>
    </row>
    <row r="22" spans="1:8" ht="13.5" x14ac:dyDescent="0.25">
      <c r="A22" s="12"/>
      <c r="B22" s="11">
        <v>42321</v>
      </c>
      <c r="C22" s="2">
        <v>11.9</v>
      </c>
      <c r="D22" s="2">
        <v>6.6104000000000003</v>
      </c>
      <c r="E22" s="2"/>
      <c r="F22" s="2"/>
      <c r="G22" s="2"/>
      <c r="H22" s="17">
        <f t="shared" si="0"/>
        <v>0</v>
      </c>
    </row>
    <row r="23" spans="1:8" ht="13.5" x14ac:dyDescent="0.25">
      <c r="A23" s="12"/>
      <c r="B23" s="11">
        <v>42324</v>
      </c>
      <c r="C23" s="2">
        <v>11.9</v>
      </c>
      <c r="D23" s="2">
        <v>6.6104000000000003</v>
      </c>
      <c r="E23" s="2"/>
      <c r="F23" s="2"/>
      <c r="G23" s="2"/>
      <c r="H23" s="17">
        <f t="shared" si="0"/>
        <v>0</v>
      </c>
    </row>
    <row r="24" spans="1:8" ht="13.5" x14ac:dyDescent="0.25">
      <c r="A24" s="12"/>
      <c r="B24" s="11">
        <v>42325</v>
      </c>
      <c r="C24" s="2">
        <v>11.9</v>
      </c>
      <c r="D24" s="2">
        <v>6.6104000000000003</v>
      </c>
      <c r="E24" s="2"/>
      <c r="F24" s="2"/>
      <c r="G24" s="2"/>
      <c r="H24" s="17">
        <f t="shared" si="0"/>
        <v>0</v>
      </c>
    </row>
    <row r="25" spans="1:8" ht="13.5" x14ac:dyDescent="0.25">
      <c r="A25" s="12"/>
      <c r="B25" s="11">
        <v>42326</v>
      </c>
      <c r="C25" s="2">
        <v>11.9</v>
      </c>
      <c r="D25" s="2">
        <v>6.6104000000000003</v>
      </c>
      <c r="E25" s="2"/>
      <c r="F25" s="2"/>
      <c r="G25" s="2"/>
      <c r="H25" s="17">
        <f t="shared" si="0"/>
        <v>0</v>
      </c>
    </row>
    <row r="26" spans="1:8" ht="13.5" x14ac:dyDescent="0.25">
      <c r="A26" s="12"/>
      <c r="B26" s="11">
        <v>42327</v>
      </c>
      <c r="C26" s="2">
        <v>11.9</v>
      </c>
      <c r="D26" s="2">
        <v>6.6104000000000003</v>
      </c>
      <c r="E26" s="2"/>
      <c r="F26" s="2"/>
      <c r="G26" s="2"/>
      <c r="H26" s="17">
        <f t="shared" si="0"/>
        <v>0</v>
      </c>
    </row>
    <row r="27" spans="1:8" ht="13.5" x14ac:dyDescent="0.25">
      <c r="A27" s="12"/>
      <c r="B27" s="11">
        <v>42328</v>
      </c>
      <c r="C27" s="2">
        <v>11.9</v>
      </c>
      <c r="D27" s="2">
        <v>6.6104000000000003</v>
      </c>
      <c r="E27" s="2"/>
      <c r="F27" s="2"/>
      <c r="G27" s="2"/>
      <c r="H27" s="17">
        <f t="shared" si="0"/>
        <v>0</v>
      </c>
    </row>
    <row r="28" spans="1:8" ht="13.5" x14ac:dyDescent="0.25">
      <c r="A28" s="12"/>
      <c r="B28" s="11">
        <v>42331</v>
      </c>
      <c r="C28" s="2">
        <v>11.9</v>
      </c>
      <c r="D28" s="2">
        <v>6.6104000000000003</v>
      </c>
      <c r="E28" s="2"/>
      <c r="F28" s="2"/>
      <c r="G28" s="2"/>
      <c r="H28" s="17">
        <f t="shared" si="0"/>
        <v>0</v>
      </c>
    </row>
    <row r="29" spans="1:8" ht="13.5" x14ac:dyDescent="0.25">
      <c r="A29" s="12"/>
      <c r="B29" s="11">
        <v>42332</v>
      </c>
      <c r="C29" s="2">
        <v>11.9</v>
      </c>
      <c r="D29" s="2">
        <v>6.6104000000000003</v>
      </c>
      <c r="E29" s="2"/>
      <c r="F29" s="2"/>
      <c r="G29" s="2"/>
      <c r="H29" s="17">
        <f t="shared" si="0"/>
        <v>0</v>
      </c>
    </row>
    <row r="30" spans="1:8" ht="13.5" x14ac:dyDescent="0.25">
      <c r="A30" s="12"/>
      <c r="B30" s="11">
        <v>42333</v>
      </c>
      <c r="C30" s="2">
        <v>11.9</v>
      </c>
      <c r="D30" s="2">
        <v>6.6104000000000003</v>
      </c>
      <c r="E30" s="2"/>
      <c r="F30" s="2"/>
      <c r="G30" s="2"/>
      <c r="H30" s="17">
        <f t="shared" si="0"/>
        <v>0</v>
      </c>
    </row>
    <row r="31" spans="1:8" ht="13.5" x14ac:dyDescent="0.25">
      <c r="A31" s="12"/>
      <c r="B31" s="11">
        <v>42334</v>
      </c>
      <c r="C31" s="2">
        <v>11.9</v>
      </c>
      <c r="D31" s="2">
        <v>6.6104000000000003</v>
      </c>
      <c r="E31" s="2"/>
      <c r="F31" s="2"/>
      <c r="G31" s="2"/>
      <c r="H31" s="17">
        <f t="shared" si="0"/>
        <v>0</v>
      </c>
    </row>
    <row r="32" spans="1:8" ht="13.5" x14ac:dyDescent="0.25">
      <c r="A32" s="12"/>
      <c r="B32" s="11">
        <v>42335</v>
      </c>
      <c r="C32" s="2">
        <v>11.9</v>
      </c>
      <c r="D32" s="2">
        <v>6.6104000000000003</v>
      </c>
      <c r="E32" s="2"/>
      <c r="F32" s="2"/>
      <c r="G32" s="2"/>
      <c r="H32" s="17">
        <f t="shared" si="0"/>
        <v>0</v>
      </c>
    </row>
    <row r="33" spans="1:8" ht="13.5" x14ac:dyDescent="0.25">
      <c r="A33" s="12"/>
      <c r="B33" s="11">
        <v>42338</v>
      </c>
      <c r="C33" s="2">
        <v>11.9</v>
      </c>
      <c r="D33" s="2">
        <v>6.6104000000000003</v>
      </c>
      <c r="E33" s="2"/>
      <c r="F33" s="2"/>
      <c r="G33" s="2"/>
      <c r="H33" s="17">
        <f t="shared" si="0"/>
        <v>0</v>
      </c>
    </row>
    <row r="34" spans="1:8" ht="13.5" x14ac:dyDescent="0.25">
      <c r="A34" s="12"/>
      <c r="B34" s="11">
        <v>42339</v>
      </c>
      <c r="C34" s="2">
        <v>11.9</v>
      </c>
      <c r="D34" s="2">
        <v>6.6104000000000003</v>
      </c>
      <c r="E34" s="2"/>
      <c r="F34" s="2"/>
      <c r="G34" s="2"/>
      <c r="H34" s="17">
        <f t="shared" si="0"/>
        <v>0</v>
      </c>
    </row>
    <row r="35" spans="1:8" ht="13.5" x14ac:dyDescent="0.25">
      <c r="A35" s="12"/>
      <c r="B35" s="11">
        <v>42340</v>
      </c>
      <c r="C35" s="2">
        <v>11.9</v>
      </c>
      <c r="D35" s="2">
        <v>6.6104000000000003</v>
      </c>
      <c r="E35" s="2"/>
      <c r="F35" s="2"/>
      <c r="G35" s="2"/>
      <c r="H35" s="17">
        <f t="shared" si="0"/>
        <v>0</v>
      </c>
    </row>
    <row r="36" spans="1:8" ht="13.5" x14ac:dyDescent="0.25">
      <c r="A36" s="12"/>
      <c r="B36" s="11">
        <v>42341</v>
      </c>
      <c r="C36" s="2">
        <v>11.9</v>
      </c>
      <c r="D36" s="2">
        <v>6.6104000000000003</v>
      </c>
      <c r="E36" s="2"/>
      <c r="F36" s="2"/>
      <c r="G36" s="2"/>
      <c r="H36" s="17">
        <f t="shared" si="0"/>
        <v>0</v>
      </c>
    </row>
    <row r="37" spans="1:8" ht="13.5" x14ac:dyDescent="0.25">
      <c r="A37" s="12"/>
      <c r="B37" s="11">
        <v>42342</v>
      </c>
      <c r="C37" s="2">
        <v>11.9</v>
      </c>
      <c r="D37" s="2">
        <v>6.6104000000000003</v>
      </c>
      <c r="E37" s="2"/>
      <c r="F37" s="2"/>
      <c r="G37" s="2"/>
      <c r="H37" s="17">
        <f t="shared" si="0"/>
        <v>0</v>
      </c>
    </row>
    <row r="38" spans="1:8" ht="13.5" x14ac:dyDescent="0.25">
      <c r="A38" s="12"/>
      <c r="B38" s="11">
        <v>42345</v>
      </c>
      <c r="C38" s="2">
        <v>11.9</v>
      </c>
      <c r="D38" s="2">
        <v>6.6104000000000003</v>
      </c>
      <c r="E38" s="2"/>
      <c r="F38" s="2"/>
      <c r="G38" s="2"/>
      <c r="H38" s="17">
        <f t="shared" si="0"/>
        <v>0</v>
      </c>
    </row>
    <row r="39" spans="1:8" ht="13.5" x14ac:dyDescent="0.25">
      <c r="A39" s="12"/>
      <c r="B39" s="11">
        <v>42346</v>
      </c>
      <c r="C39" s="2">
        <v>11.9</v>
      </c>
      <c r="D39" s="2">
        <v>6.6104000000000003</v>
      </c>
      <c r="E39" s="2"/>
      <c r="F39" s="2"/>
      <c r="G39" s="2"/>
      <c r="H39" s="17">
        <f t="shared" si="0"/>
        <v>0</v>
      </c>
    </row>
    <row r="40" spans="1:8" ht="13.5" x14ac:dyDescent="0.25">
      <c r="A40" s="12"/>
      <c r="B40" s="11">
        <v>42347</v>
      </c>
      <c r="C40" s="2">
        <v>11.9</v>
      </c>
      <c r="D40" s="2">
        <v>6.6104000000000003</v>
      </c>
      <c r="E40" s="2"/>
      <c r="F40" s="2"/>
      <c r="G40" s="2"/>
      <c r="H40" s="17">
        <f t="shared" si="0"/>
        <v>0</v>
      </c>
    </row>
    <row r="41" spans="1:8" ht="13.5" x14ac:dyDescent="0.25">
      <c r="A41" s="12"/>
      <c r="B41" s="11">
        <v>42348</v>
      </c>
      <c r="C41" s="2">
        <v>11.9</v>
      </c>
      <c r="D41" s="2">
        <v>6.6104000000000003</v>
      </c>
      <c r="E41" s="2"/>
      <c r="F41" s="2"/>
      <c r="G41" s="2"/>
      <c r="H41" s="17">
        <f t="shared" si="0"/>
        <v>0</v>
      </c>
    </row>
    <row r="42" spans="1:8" ht="13.5" x14ac:dyDescent="0.25">
      <c r="A42" s="12"/>
      <c r="B42" s="11">
        <v>42349</v>
      </c>
      <c r="C42" s="2">
        <v>11.9</v>
      </c>
      <c r="D42" s="2">
        <v>6.6104000000000003</v>
      </c>
      <c r="E42" s="2"/>
      <c r="F42" s="2"/>
      <c r="G42" s="2"/>
      <c r="H42" s="17">
        <f t="shared" si="0"/>
        <v>0</v>
      </c>
    </row>
    <row r="43" spans="1:8" ht="13.5" x14ac:dyDescent="0.25">
      <c r="A43" s="12"/>
      <c r="B43" s="11">
        <v>42352</v>
      </c>
      <c r="C43" s="2">
        <v>11.9</v>
      </c>
      <c r="D43" s="2">
        <v>6.6104000000000003</v>
      </c>
      <c r="E43" s="2"/>
      <c r="F43" s="2"/>
      <c r="G43" s="2"/>
      <c r="H43" s="17">
        <f t="shared" si="0"/>
        <v>0</v>
      </c>
    </row>
    <row r="44" spans="1:8" ht="13.5" x14ac:dyDescent="0.25">
      <c r="A44" s="12"/>
      <c r="B44" s="11">
        <v>42353</v>
      </c>
      <c r="C44" s="2">
        <v>11.9</v>
      </c>
      <c r="D44" s="2">
        <v>6.6104000000000003</v>
      </c>
      <c r="E44" s="2"/>
      <c r="F44" s="2"/>
      <c r="G44" s="2"/>
      <c r="H44" s="17">
        <f t="shared" si="0"/>
        <v>0</v>
      </c>
    </row>
    <row r="45" spans="1:8" ht="13.5" x14ac:dyDescent="0.25">
      <c r="A45" s="12"/>
      <c r="B45" s="11">
        <v>42354</v>
      </c>
      <c r="C45" s="2">
        <v>11.9</v>
      </c>
      <c r="D45" s="2">
        <v>6.6104000000000003</v>
      </c>
      <c r="E45" s="2"/>
      <c r="F45" s="2"/>
      <c r="G45" s="2"/>
      <c r="H45" s="17">
        <f t="shared" si="0"/>
        <v>0</v>
      </c>
    </row>
    <row r="46" spans="1:8" ht="13.5" x14ac:dyDescent="0.25">
      <c r="A46" s="12"/>
      <c r="B46" s="11">
        <v>42355</v>
      </c>
      <c r="C46" s="2">
        <v>11.9</v>
      </c>
      <c r="D46" s="2">
        <v>6.6104000000000003</v>
      </c>
      <c r="E46" s="2"/>
      <c r="F46" s="2"/>
      <c r="G46" s="2"/>
      <c r="H46" s="17">
        <f t="shared" si="0"/>
        <v>0</v>
      </c>
    </row>
    <row r="47" spans="1:8" ht="13.5" x14ac:dyDescent="0.25">
      <c r="A47" s="12"/>
      <c r="B47" s="11">
        <v>42356</v>
      </c>
      <c r="C47" s="2">
        <v>11.9</v>
      </c>
      <c r="D47" s="2">
        <v>6.6104000000000003</v>
      </c>
      <c r="E47" s="2"/>
      <c r="F47" s="2"/>
      <c r="G47" s="2"/>
      <c r="H47" s="17">
        <f t="shared" si="0"/>
        <v>0</v>
      </c>
    </row>
    <row r="48" spans="1:8" ht="13.5" x14ac:dyDescent="0.25">
      <c r="A48" s="12"/>
      <c r="B48" s="11">
        <v>42359</v>
      </c>
      <c r="C48" s="2">
        <v>11.9</v>
      </c>
      <c r="D48" s="2">
        <v>6.6104000000000003</v>
      </c>
      <c r="E48" s="2"/>
      <c r="F48" s="2"/>
      <c r="G48" s="2"/>
      <c r="H48" s="17">
        <f t="shared" si="0"/>
        <v>0</v>
      </c>
    </row>
    <row r="49" spans="1:8" ht="13.5" x14ac:dyDescent="0.25">
      <c r="A49" s="12"/>
      <c r="B49" s="11">
        <v>42360</v>
      </c>
      <c r="C49" s="2">
        <v>11.9</v>
      </c>
      <c r="D49" s="2">
        <v>6.6104000000000003</v>
      </c>
      <c r="E49" s="2"/>
      <c r="F49" s="2"/>
      <c r="G49" s="2"/>
      <c r="H49" s="17">
        <f t="shared" si="0"/>
        <v>0</v>
      </c>
    </row>
    <row r="50" spans="1:8" ht="13.5" x14ac:dyDescent="0.25">
      <c r="A50" s="12"/>
      <c r="B50" s="11">
        <v>42361</v>
      </c>
      <c r="C50" s="2">
        <v>11.9</v>
      </c>
      <c r="D50" s="2">
        <v>6.6104000000000003</v>
      </c>
      <c r="E50" s="2"/>
      <c r="F50" s="2"/>
      <c r="G50" s="2"/>
      <c r="H50" s="17">
        <f t="shared" si="0"/>
        <v>0</v>
      </c>
    </row>
    <row r="51" spans="1:8" ht="13.5" x14ac:dyDescent="0.25">
      <c r="A51" s="12"/>
      <c r="B51" s="11">
        <v>42363</v>
      </c>
      <c r="C51" s="2">
        <v>11.9</v>
      </c>
      <c r="D51" s="2">
        <v>6.6104000000000003</v>
      </c>
      <c r="E51" s="2"/>
      <c r="F51" s="2"/>
      <c r="G51" s="2"/>
      <c r="H51" s="17">
        <f t="shared" si="0"/>
        <v>0</v>
      </c>
    </row>
    <row r="52" spans="1:8" ht="13.5" x14ac:dyDescent="0.25">
      <c r="A52" s="12"/>
      <c r="B52" s="11">
        <v>42366</v>
      </c>
      <c r="C52" s="2">
        <v>11.9</v>
      </c>
      <c r="D52" s="2">
        <v>6.6104000000000003</v>
      </c>
      <c r="E52" s="2"/>
      <c r="F52" s="2"/>
      <c r="G52" s="2"/>
      <c r="H52" s="17">
        <f t="shared" si="0"/>
        <v>0</v>
      </c>
    </row>
    <row r="53" spans="1:8" ht="13.5" x14ac:dyDescent="0.25">
      <c r="A53" s="12"/>
      <c r="B53" s="11">
        <v>42367</v>
      </c>
      <c r="C53" s="2">
        <v>11.9</v>
      </c>
      <c r="D53" s="2">
        <v>6.6104000000000003</v>
      </c>
      <c r="E53" s="2"/>
      <c r="F53" s="2"/>
      <c r="G53" s="2"/>
      <c r="H53" s="17">
        <f t="shared" si="0"/>
        <v>0</v>
      </c>
    </row>
    <row r="54" spans="1:8" ht="13.5" x14ac:dyDescent="0.25">
      <c r="A54" s="12"/>
      <c r="B54" s="11">
        <v>42368</v>
      </c>
      <c r="C54" s="2">
        <v>11.9</v>
      </c>
      <c r="D54" s="2">
        <v>6.6104000000000003</v>
      </c>
      <c r="E54" s="2"/>
      <c r="F54" s="2"/>
      <c r="G54" s="2"/>
      <c r="H54" s="17">
        <f t="shared" si="0"/>
        <v>0</v>
      </c>
    </row>
    <row r="55" spans="1:8" ht="13.5" x14ac:dyDescent="0.25">
      <c r="A55" s="12"/>
      <c r="B55" s="11">
        <v>42369</v>
      </c>
      <c r="C55" s="2">
        <v>11.9</v>
      </c>
      <c r="D55" s="2">
        <v>6.6104000000000003</v>
      </c>
      <c r="E55" s="2"/>
      <c r="F55" s="2"/>
      <c r="G55" s="2"/>
      <c r="H55" s="17">
        <f t="shared" si="0"/>
        <v>0</v>
      </c>
    </row>
    <row r="56" spans="1:8" ht="13.5" x14ac:dyDescent="0.25">
      <c r="A56" s="12"/>
      <c r="B56" s="11">
        <v>42373</v>
      </c>
      <c r="C56" s="2">
        <v>11.9</v>
      </c>
      <c r="D56" s="2">
        <v>6.6104000000000003</v>
      </c>
      <c r="E56" s="2"/>
      <c r="F56" s="2"/>
      <c r="G56" s="2"/>
      <c r="H56" s="17">
        <f t="shared" si="0"/>
        <v>0</v>
      </c>
    </row>
    <row r="57" spans="1:8" ht="13.5" x14ac:dyDescent="0.25">
      <c r="A57" s="12"/>
      <c r="B57" s="11">
        <v>42374</v>
      </c>
      <c r="C57" s="2">
        <v>11.9</v>
      </c>
      <c r="D57" s="2">
        <v>6.6104000000000003</v>
      </c>
      <c r="E57" s="2"/>
      <c r="F57" s="2"/>
      <c r="G57" s="2"/>
      <c r="H57" s="17">
        <f t="shared" si="0"/>
        <v>0</v>
      </c>
    </row>
    <row r="58" spans="1:8" ht="13.5" x14ac:dyDescent="0.25">
      <c r="A58" s="12"/>
      <c r="B58" s="11">
        <v>42375</v>
      </c>
      <c r="C58" s="2">
        <v>11.9</v>
      </c>
      <c r="D58" s="2">
        <v>6.6104000000000003</v>
      </c>
      <c r="E58" s="2"/>
      <c r="F58" s="2"/>
      <c r="G58" s="2"/>
      <c r="H58" s="17">
        <f t="shared" si="0"/>
        <v>0</v>
      </c>
    </row>
    <row r="59" spans="1:8" ht="13.5" x14ac:dyDescent="0.25">
      <c r="A59" s="12"/>
      <c r="B59" s="11">
        <v>42376</v>
      </c>
      <c r="C59" s="2">
        <v>11.9</v>
      </c>
      <c r="D59" s="2">
        <v>6.6104000000000003</v>
      </c>
      <c r="E59" s="2"/>
      <c r="F59" s="2"/>
      <c r="G59" s="2"/>
      <c r="H59" s="17">
        <f t="shared" si="0"/>
        <v>0</v>
      </c>
    </row>
    <row r="60" spans="1:8" ht="13.5" x14ac:dyDescent="0.25">
      <c r="A60" s="12"/>
      <c r="B60" s="11">
        <v>42377</v>
      </c>
      <c r="C60" s="2">
        <v>11.9</v>
      </c>
      <c r="D60" s="2">
        <v>6.6104000000000003</v>
      </c>
      <c r="E60" s="2"/>
      <c r="F60" s="2"/>
      <c r="G60" s="2"/>
      <c r="H60" s="17">
        <f t="shared" si="0"/>
        <v>0</v>
      </c>
    </row>
    <row r="61" spans="1:8" ht="13.5" x14ac:dyDescent="0.25">
      <c r="A61" s="12"/>
      <c r="B61" s="11">
        <v>42380</v>
      </c>
      <c r="C61" s="2">
        <v>11.9</v>
      </c>
      <c r="D61" s="2">
        <v>6.6104000000000003</v>
      </c>
      <c r="E61" s="2"/>
      <c r="F61" s="2"/>
      <c r="G61" s="2"/>
      <c r="H61" s="17">
        <f t="shared" si="0"/>
        <v>0</v>
      </c>
    </row>
    <row r="62" spans="1:8" ht="13.5" x14ac:dyDescent="0.25">
      <c r="A62" s="12"/>
      <c r="B62" s="11">
        <v>42381</v>
      </c>
      <c r="C62" s="2">
        <v>11.9</v>
      </c>
      <c r="D62" s="2">
        <v>6.6104000000000003</v>
      </c>
      <c r="E62" s="2"/>
      <c r="F62" s="2"/>
      <c r="G62" s="2"/>
      <c r="H62" s="17">
        <f t="shared" si="0"/>
        <v>0</v>
      </c>
    </row>
    <row r="63" spans="1:8" ht="13.5" x14ac:dyDescent="0.25">
      <c r="A63" s="12"/>
      <c r="B63" s="11">
        <v>42382</v>
      </c>
      <c r="C63" s="2">
        <v>11.9</v>
      </c>
      <c r="D63" s="2">
        <v>6.6104000000000003</v>
      </c>
      <c r="E63" s="2"/>
      <c r="F63" s="2"/>
      <c r="G63" s="2"/>
      <c r="H63" s="17">
        <f t="shared" si="0"/>
        <v>0</v>
      </c>
    </row>
    <row r="64" spans="1:8" ht="13.5" x14ac:dyDescent="0.25">
      <c r="A64" s="12"/>
      <c r="B64" s="11">
        <v>42384</v>
      </c>
      <c r="C64" s="2">
        <v>11.9</v>
      </c>
      <c r="D64" s="2">
        <v>6.6104000000000003</v>
      </c>
      <c r="E64" s="2"/>
      <c r="F64" s="2"/>
      <c r="G64" s="2"/>
      <c r="H64" s="17">
        <f t="shared" si="0"/>
        <v>0</v>
      </c>
    </row>
    <row r="65" spans="1:8" ht="13.5" x14ac:dyDescent="0.25">
      <c r="A65" s="12"/>
      <c r="B65" s="11">
        <v>42387</v>
      </c>
      <c r="C65" s="2">
        <v>11.9</v>
      </c>
      <c r="D65" s="2">
        <v>6.6104000000000003</v>
      </c>
      <c r="E65" s="2"/>
      <c r="F65" s="2"/>
      <c r="G65" s="2"/>
      <c r="H65" s="17">
        <f t="shared" si="0"/>
        <v>0</v>
      </c>
    </row>
    <row r="66" spans="1:8" ht="13.5" x14ac:dyDescent="0.25">
      <c r="A66" s="12"/>
      <c r="B66" s="11">
        <v>42388</v>
      </c>
      <c r="C66" s="2">
        <v>11.9</v>
      </c>
      <c r="D66" s="2">
        <v>6.6104000000000003</v>
      </c>
      <c r="E66" s="2"/>
      <c r="F66" s="2"/>
      <c r="G66" s="2"/>
      <c r="H66" s="17">
        <f t="shared" si="0"/>
        <v>0</v>
      </c>
    </row>
    <row r="67" spans="1:8" ht="13.5" x14ac:dyDescent="0.25">
      <c r="A67" s="12"/>
      <c r="B67" s="11">
        <v>42389</v>
      </c>
      <c r="C67" s="2">
        <v>11.9</v>
      </c>
      <c r="D67" s="2">
        <v>6.6104000000000003</v>
      </c>
      <c r="E67" s="2"/>
      <c r="F67" s="2"/>
      <c r="G67" s="2"/>
      <c r="H67" s="17">
        <f t="shared" si="0"/>
        <v>0</v>
      </c>
    </row>
    <row r="68" spans="1:8" ht="13.5" x14ac:dyDescent="0.25">
      <c r="A68" s="12"/>
      <c r="B68" s="11">
        <v>42390</v>
      </c>
      <c r="C68" s="2">
        <v>11.9</v>
      </c>
      <c r="D68" s="2">
        <v>6.6104000000000003</v>
      </c>
      <c r="E68" s="2"/>
      <c r="F68" s="2"/>
      <c r="G68" s="2"/>
      <c r="H68" s="17">
        <f t="shared" si="0"/>
        <v>0</v>
      </c>
    </row>
    <row r="69" spans="1:8" ht="13.5" x14ac:dyDescent="0.25">
      <c r="A69" s="12"/>
      <c r="B69" s="11">
        <v>42391</v>
      </c>
      <c r="C69" s="2">
        <v>11.9</v>
      </c>
      <c r="D69" s="2">
        <v>6.6104000000000003</v>
      </c>
      <c r="E69" s="2"/>
      <c r="F69" s="2"/>
      <c r="G69" s="2"/>
      <c r="H69" s="17">
        <f t="shared" si="0"/>
        <v>0</v>
      </c>
    </row>
    <row r="70" spans="1:8" ht="13.5" x14ac:dyDescent="0.25">
      <c r="A70" s="12"/>
      <c r="B70" s="11">
        <v>42394</v>
      </c>
      <c r="C70" s="2">
        <v>11.9</v>
      </c>
      <c r="D70" s="2">
        <v>6.6104000000000003</v>
      </c>
      <c r="E70" s="2"/>
      <c r="F70" s="2"/>
      <c r="G70" s="2"/>
      <c r="H70" s="17">
        <f t="shared" si="0"/>
        <v>0</v>
      </c>
    </row>
    <row r="71" spans="1:8" ht="13.5" x14ac:dyDescent="0.25">
      <c r="A71" s="12"/>
      <c r="B71" s="11">
        <v>42395</v>
      </c>
      <c r="C71" s="2">
        <v>11.9</v>
      </c>
      <c r="D71" s="2">
        <v>6.6104000000000003</v>
      </c>
      <c r="E71" s="2"/>
      <c r="F71" s="2"/>
      <c r="G71" s="2"/>
      <c r="H71" s="17">
        <f t="shared" ref="H71:H134" si="1">(D71-D70)/D70</f>
        <v>0</v>
      </c>
    </row>
    <row r="72" spans="1:8" ht="13.5" x14ac:dyDescent="0.25">
      <c r="A72" s="12"/>
      <c r="B72" s="11">
        <v>42396</v>
      </c>
      <c r="C72" s="2">
        <v>11.9</v>
      </c>
      <c r="D72" s="2">
        <v>6.6104000000000003</v>
      </c>
      <c r="E72" s="2"/>
      <c r="F72" s="2"/>
      <c r="G72" s="2"/>
      <c r="H72" s="17">
        <f t="shared" si="1"/>
        <v>0</v>
      </c>
    </row>
    <row r="73" spans="1:8" ht="13.5" x14ac:dyDescent="0.25">
      <c r="A73" s="12"/>
      <c r="B73" s="11">
        <v>42397</v>
      </c>
      <c r="C73" s="2">
        <v>11.9</v>
      </c>
      <c r="D73" s="2">
        <v>6.6104000000000003</v>
      </c>
      <c r="E73" s="2"/>
      <c r="F73" s="2"/>
      <c r="G73" s="2"/>
      <c r="H73" s="17">
        <f t="shared" si="1"/>
        <v>0</v>
      </c>
    </row>
    <row r="74" spans="1:8" ht="13.5" x14ac:dyDescent="0.25">
      <c r="A74" s="12"/>
      <c r="B74" s="11">
        <v>42398</v>
      </c>
      <c r="C74" s="2">
        <v>11.9</v>
      </c>
      <c r="D74" s="2">
        <v>6.6104000000000003</v>
      </c>
      <c r="E74" s="2"/>
      <c r="F74" s="2"/>
      <c r="G74" s="2"/>
      <c r="H74" s="17">
        <f t="shared" si="1"/>
        <v>0</v>
      </c>
    </row>
    <row r="75" spans="1:8" ht="13.5" x14ac:dyDescent="0.25">
      <c r="A75" s="12"/>
      <c r="B75" s="11">
        <v>42401</v>
      </c>
      <c r="C75" s="2">
        <v>11.9</v>
      </c>
      <c r="D75" s="2">
        <v>6.6104000000000003</v>
      </c>
      <c r="E75" s="2"/>
      <c r="F75" s="2"/>
      <c r="G75" s="2"/>
      <c r="H75" s="17">
        <f t="shared" si="1"/>
        <v>0</v>
      </c>
    </row>
    <row r="76" spans="1:8" ht="13.5" x14ac:dyDescent="0.25">
      <c r="A76" s="12"/>
      <c r="B76" s="11">
        <v>42402</v>
      </c>
      <c r="C76" s="2">
        <v>11.9</v>
      </c>
      <c r="D76" s="2">
        <v>6.6104000000000003</v>
      </c>
      <c r="E76" s="2"/>
      <c r="F76" s="2"/>
      <c r="G76" s="2"/>
      <c r="H76" s="17">
        <f t="shared" si="1"/>
        <v>0</v>
      </c>
    </row>
    <row r="77" spans="1:8" ht="13.5" x14ac:dyDescent="0.25">
      <c r="A77" s="12"/>
      <c r="B77" s="11">
        <v>42403</v>
      </c>
      <c r="C77" s="2">
        <v>11.9</v>
      </c>
      <c r="D77" s="2">
        <v>6.6104000000000003</v>
      </c>
      <c r="E77" s="2"/>
      <c r="F77" s="2"/>
      <c r="G77" s="2"/>
      <c r="H77" s="17">
        <f t="shared" si="1"/>
        <v>0</v>
      </c>
    </row>
    <row r="78" spans="1:8" ht="13.5" x14ac:dyDescent="0.25">
      <c r="A78" s="12"/>
      <c r="B78" s="11">
        <v>42404</v>
      </c>
      <c r="C78" s="2">
        <v>11.9</v>
      </c>
      <c r="D78" s="2">
        <v>6.6104000000000003</v>
      </c>
      <c r="E78" s="2"/>
      <c r="F78" s="2"/>
      <c r="G78" s="2"/>
      <c r="H78" s="17">
        <f t="shared" si="1"/>
        <v>0</v>
      </c>
    </row>
    <row r="79" spans="1:8" ht="13.5" x14ac:dyDescent="0.25">
      <c r="A79" s="12"/>
      <c r="B79" s="11">
        <v>42405</v>
      </c>
      <c r="C79" s="2">
        <v>11.9</v>
      </c>
      <c r="D79" s="2">
        <v>6.6104000000000003</v>
      </c>
      <c r="E79" s="2"/>
      <c r="F79" s="2"/>
      <c r="G79" s="2"/>
      <c r="H79" s="17">
        <f t="shared" si="1"/>
        <v>0</v>
      </c>
    </row>
    <row r="80" spans="1:8" ht="13.5" x14ac:dyDescent="0.25">
      <c r="A80" s="12"/>
      <c r="B80" s="11">
        <v>42408</v>
      </c>
      <c r="C80" s="2">
        <v>11.9</v>
      </c>
      <c r="D80" s="2">
        <v>6.6104000000000003</v>
      </c>
      <c r="E80" s="2"/>
      <c r="F80" s="2"/>
      <c r="G80" s="2"/>
      <c r="H80" s="17">
        <f t="shared" si="1"/>
        <v>0</v>
      </c>
    </row>
    <row r="81" spans="1:8" ht="13.5" x14ac:dyDescent="0.25">
      <c r="A81" s="12"/>
      <c r="B81" s="11">
        <v>42409</v>
      </c>
      <c r="C81" s="2">
        <v>11.9</v>
      </c>
      <c r="D81" s="2">
        <v>6.6104000000000003</v>
      </c>
      <c r="E81" s="2"/>
      <c r="F81" s="2"/>
      <c r="G81" s="2"/>
      <c r="H81" s="17">
        <f t="shared" si="1"/>
        <v>0</v>
      </c>
    </row>
    <row r="82" spans="1:8" ht="13.5" x14ac:dyDescent="0.25">
      <c r="A82" s="12"/>
      <c r="B82" s="11">
        <v>42410</v>
      </c>
      <c r="C82" s="2">
        <v>11.9</v>
      </c>
      <c r="D82" s="2">
        <v>6.6104000000000003</v>
      </c>
      <c r="E82" s="2"/>
      <c r="F82" s="2"/>
      <c r="G82" s="2"/>
      <c r="H82" s="17">
        <f t="shared" si="1"/>
        <v>0</v>
      </c>
    </row>
    <row r="83" spans="1:8" ht="13.5" x14ac:dyDescent="0.25">
      <c r="A83" s="12"/>
      <c r="B83" s="11">
        <v>42411</v>
      </c>
      <c r="C83" s="2">
        <v>11.9</v>
      </c>
      <c r="D83" s="2">
        <v>6.6104000000000003</v>
      </c>
      <c r="E83" s="2"/>
      <c r="F83" s="2"/>
      <c r="G83" s="2"/>
      <c r="H83" s="17">
        <f t="shared" si="1"/>
        <v>0</v>
      </c>
    </row>
    <row r="84" spans="1:8" ht="13.5" x14ac:dyDescent="0.25">
      <c r="A84" s="12"/>
      <c r="B84" s="11">
        <v>42412</v>
      </c>
      <c r="C84" s="2">
        <v>11.9</v>
      </c>
      <c r="D84" s="2">
        <v>6.6104000000000003</v>
      </c>
      <c r="E84" s="2"/>
      <c r="F84" s="2"/>
      <c r="G84" s="2"/>
      <c r="H84" s="17">
        <f t="shared" si="1"/>
        <v>0</v>
      </c>
    </row>
    <row r="85" spans="1:8" ht="13.5" x14ac:dyDescent="0.25">
      <c r="A85" s="12"/>
      <c r="B85" s="11">
        <v>42415</v>
      </c>
      <c r="C85" s="2">
        <v>11.9</v>
      </c>
      <c r="D85" s="2">
        <v>6.6104000000000003</v>
      </c>
      <c r="E85" s="2"/>
      <c r="F85" s="2"/>
      <c r="G85" s="2"/>
      <c r="H85" s="17">
        <f t="shared" si="1"/>
        <v>0</v>
      </c>
    </row>
    <row r="86" spans="1:8" ht="13.5" x14ac:dyDescent="0.25">
      <c r="A86" s="12"/>
      <c r="B86" s="11">
        <v>42416</v>
      </c>
      <c r="C86" s="2">
        <v>11.9</v>
      </c>
      <c r="D86" s="2">
        <v>6.6104000000000003</v>
      </c>
      <c r="E86" s="2"/>
      <c r="F86" s="2"/>
      <c r="G86" s="2"/>
      <c r="H86" s="17">
        <f t="shared" si="1"/>
        <v>0</v>
      </c>
    </row>
    <row r="87" spans="1:8" ht="13.5" x14ac:dyDescent="0.25">
      <c r="A87" s="12"/>
      <c r="B87" s="11">
        <v>42417</v>
      </c>
      <c r="C87" s="2">
        <v>11.9</v>
      </c>
      <c r="D87" s="2">
        <v>6.6104000000000003</v>
      </c>
      <c r="E87" s="2"/>
      <c r="F87" s="2"/>
      <c r="G87" s="2"/>
      <c r="H87" s="17">
        <f t="shared" si="1"/>
        <v>0</v>
      </c>
    </row>
    <row r="88" spans="1:8" ht="13.5" x14ac:dyDescent="0.25">
      <c r="A88" s="12"/>
      <c r="B88" s="11">
        <v>42418</v>
      </c>
      <c r="C88" s="2">
        <v>11.9</v>
      </c>
      <c r="D88" s="2">
        <v>6.6104000000000003</v>
      </c>
      <c r="E88" s="2"/>
      <c r="F88" s="2"/>
      <c r="G88" s="2"/>
      <c r="H88" s="17">
        <f t="shared" si="1"/>
        <v>0</v>
      </c>
    </row>
    <row r="89" spans="1:8" ht="13.5" x14ac:dyDescent="0.25">
      <c r="A89" s="12"/>
      <c r="B89" s="11">
        <v>42419</v>
      </c>
      <c r="C89" s="2">
        <v>11.9</v>
      </c>
      <c r="D89" s="2">
        <v>6.6104000000000003</v>
      </c>
      <c r="E89" s="2"/>
      <c r="F89" s="2"/>
      <c r="G89" s="2"/>
      <c r="H89" s="17">
        <f t="shared" si="1"/>
        <v>0</v>
      </c>
    </row>
    <row r="90" spans="1:8" ht="13.5" x14ac:dyDescent="0.25">
      <c r="A90" s="12"/>
      <c r="B90" s="11">
        <v>42422</v>
      </c>
      <c r="C90" s="2">
        <v>11.9</v>
      </c>
      <c r="D90" s="2">
        <v>6.6104000000000003</v>
      </c>
      <c r="E90" s="2"/>
      <c r="F90" s="2"/>
      <c r="G90" s="2"/>
      <c r="H90" s="17">
        <f t="shared" si="1"/>
        <v>0</v>
      </c>
    </row>
    <row r="91" spans="1:8" ht="13.5" x14ac:dyDescent="0.25">
      <c r="A91" s="12"/>
      <c r="B91" s="11">
        <v>42423</v>
      </c>
      <c r="C91" s="2">
        <v>11.9</v>
      </c>
      <c r="D91" s="2">
        <v>6.6104000000000003</v>
      </c>
      <c r="E91" s="2"/>
      <c r="F91" s="2"/>
      <c r="G91" s="2"/>
      <c r="H91" s="17">
        <f t="shared" si="1"/>
        <v>0</v>
      </c>
    </row>
    <row r="92" spans="1:8" ht="13.5" x14ac:dyDescent="0.25">
      <c r="A92" s="12"/>
      <c r="B92" s="11">
        <v>42424</v>
      </c>
      <c r="C92" s="2">
        <v>11.9</v>
      </c>
      <c r="D92" s="2">
        <v>6.6104000000000003</v>
      </c>
      <c r="E92" s="2"/>
      <c r="F92" s="2"/>
      <c r="G92" s="2"/>
      <c r="H92" s="17">
        <f t="shared" si="1"/>
        <v>0</v>
      </c>
    </row>
    <row r="93" spans="1:8" ht="13.5" x14ac:dyDescent="0.25">
      <c r="A93" s="12"/>
      <c r="B93" s="11">
        <v>42425</v>
      </c>
      <c r="C93" s="2">
        <v>11.9</v>
      </c>
      <c r="D93" s="2">
        <v>6.6104000000000003</v>
      </c>
      <c r="E93" s="2"/>
      <c r="F93" s="2"/>
      <c r="G93" s="2"/>
      <c r="H93" s="17">
        <f t="shared" si="1"/>
        <v>0</v>
      </c>
    </row>
    <row r="94" spans="1:8" ht="13.5" x14ac:dyDescent="0.25">
      <c r="A94" s="12"/>
      <c r="B94" s="11">
        <v>42426</v>
      </c>
      <c r="C94" s="2">
        <v>11.9</v>
      </c>
      <c r="D94" s="2">
        <v>6.6104000000000003</v>
      </c>
      <c r="E94" s="2"/>
      <c r="F94" s="2"/>
      <c r="G94" s="2"/>
      <c r="H94" s="17">
        <f t="shared" si="1"/>
        <v>0</v>
      </c>
    </row>
    <row r="95" spans="1:8" ht="13.5" x14ac:dyDescent="0.25">
      <c r="A95" s="12"/>
      <c r="B95" s="11">
        <v>42429</v>
      </c>
      <c r="C95" s="2">
        <v>11.9</v>
      </c>
      <c r="D95" s="2">
        <v>6.6104000000000003</v>
      </c>
      <c r="E95" s="2"/>
      <c r="F95" s="2"/>
      <c r="G95" s="2"/>
      <c r="H95" s="17">
        <f t="shared" si="1"/>
        <v>0</v>
      </c>
    </row>
    <row r="96" spans="1:8" ht="13.5" x14ac:dyDescent="0.25">
      <c r="A96" s="12"/>
      <c r="B96" s="11">
        <v>42430</v>
      </c>
      <c r="C96" s="2">
        <v>11.9</v>
      </c>
      <c r="D96" s="2">
        <v>6.6104000000000003</v>
      </c>
      <c r="E96" s="2"/>
      <c r="F96" s="2"/>
      <c r="G96" s="2"/>
      <c r="H96" s="17">
        <f t="shared" si="1"/>
        <v>0</v>
      </c>
    </row>
    <row r="97" spans="1:8" ht="13.5" x14ac:dyDescent="0.25">
      <c r="A97" s="12"/>
      <c r="B97" s="11">
        <v>42431</v>
      </c>
      <c r="C97" s="2">
        <v>11.9</v>
      </c>
      <c r="D97" s="2">
        <v>6.6104000000000003</v>
      </c>
      <c r="E97" s="2"/>
      <c r="F97" s="2"/>
      <c r="G97" s="2"/>
      <c r="H97" s="17">
        <f t="shared" si="1"/>
        <v>0</v>
      </c>
    </row>
    <row r="98" spans="1:8" ht="13.5" x14ac:dyDescent="0.25">
      <c r="A98" s="12"/>
      <c r="B98" s="11">
        <v>42432</v>
      </c>
      <c r="C98" s="2">
        <v>11.9</v>
      </c>
      <c r="D98" s="2">
        <v>6.6104000000000003</v>
      </c>
      <c r="E98" s="2"/>
      <c r="F98" s="2"/>
      <c r="G98" s="2"/>
      <c r="H98" s="17">
        <f t="shared" si="1"/>
        <v>0</v>
      </c>
    </row>
    <row r="99" spans="1:8" ht="13.5" x14ac:dyDescent="0.25">
      <c r="A99" s="12"/>
      <c r="B99" s="11">
        <v>42433</v>
      </c>
      <c r="C99" s="2">
        <v>11.9</v>
      </c>
      <c r="D99" s="2">
        <v>6.6104000000000003</v>
      </c>
      <c r="E99" s="2"/>
      <c r="F99" s="2"/>
      <c r="G99" s="2"/>
      <c r="H99" s="17">
        <f t="shared" si="1"/>
        <v>0</v>
      </c>
    </row>
    <row r="100" spans="1:8" ht="13.5" x14ac:dyDescent="0.25">
      <c r="A100" s="12"/>
      <c r="B100" s="11">
        <v>42436</v>
      </c>
      <c r="C100" s="2">
        <v>11.9</v>
      </c>
      <c r="D100" s="2">
        <v>6.6104000000000003</v>
      </c>
      <c r="E100" s="2"/>
      <c r="F100" s="2"/>
      <c r="G100" s="2"/>
      <c r="H100" s="17">
        <f t="shared" si="1"/>
        <v>0</v>
      </c>
    </row>
    <row r="101" spans="1:8" ht="13.5" x14ac:dyDescent="0.25">
      <c r="A101" s="12"/>
      <c r="B101" s="11">
        <v>42437</v>
      </c>
      <c r="C101" s="2">
        <v>11.9</v>
      </c>
      <c r="D101" s="2">
        <v>6.6104000000000003</v>
      </c>
      <c r="E101" s="2"/>
      <c r="F101" s="2"/>
      <c r="G101" s="2"/>
      <c r="H101" s="17">
        <f t="shared" si="1"/>
        <v>0</v>
      </c>
    </row>
    <row r="102" spans="1:8" ht="13.5" x14ac:dyDescent="0.25">
      <c r="A102" s="12"/>
      <c r="B102" s="11">
        <v>42438</v>
      </c>
      <c r="C102" s="2">
        <v>11.9</v>
      </c>
      <c r="D102" s="2">
        <v>6.6104000000000003</v>
      </c>
      <c r="E102" s="2"/>
      <c r="F102" s="2"/>
      <c r="G102" s="2"/>
      <c r="H102" s="17">
        <f t="shared" si="1"/>
        <v>0</v>
      </c>
    </row>
    <row r="103" spans="1:8" ht="13.5" x14ac:dyDescent="0.25">
      <c r="A103" s="12"/>
      <c r="B103" s="11">
        <v>42439</v>
      </c>
      <c r="C103" s="2">
        <v>11.9</v>
      </c>
      <c r="D103" s="2">
        <v>6.6104000000000003</v>
      </c>
      <c r="E103" s="2"/>
      <c r="F103" s="2"/>
      <c r="G103" s="2"/>
      <c r="H103" s="17">
        <f t="shared" si="1"/>
        <v>0</v>
      </c>
    </row>
    <row r="104" spans="1:8" ht="13.5" x14ac:dyDescent="0.25">
      <c r="A104" s="12"/>
      <c r="B104" s="11">
        <v>42440</v>
      </c>
      <c r="C104" s="2">
        <v>11.9</v>
      </c>
      <c r="D104" s="2">
        <v>6.6104000000000003</v>
      </c>
      <c r="E104" s="2"/>
      <c r="F104" s="2"/>
      <c r="G104" s="2"/>
      <c r="H104" s="17">
        <f t="shared" si="1"/>
        <v>0</v>
      </c>
    </row>
    <row r="105" spans="1:8" ht="13.5" x14ac:dyDescent="0.25">
      <c r="A105" s="12"/>
      <c r="B105" s="11">
        <v>42443</v>
      </c>
      <c r="C105" s="2">
        <v>11.9</v>
      </c>
      <c r="D105" s="2">
        <v>6.6104000000000003</v>
      </c>
      <c r="E105" s="2"/>
      <c r="F105" s="2"/>
      <c r="G105" s="2"/>
      <c r="H105" s="17">
        <f t="shared" si="1"/>
        <v>0</v>
      </c>
    </row>
    <row r="106" spans="1:8" ht="13.5" x14ac:dyDescent="0.25">
      <c r="A106" s="12"/>
      <c r="B106" s="11">
        <v>42444</v>
      </c>
      <c r="C106" s="2">
        <v>11.9</v>
      </c>
      <c r="D106" s="2">
        <v>6.6104000000000003</v>
      </c>
      <c r="E106" s="2"/>
      <c r="F106" s="2"/>
      <c r="G106" s="2"/>
      <c r="H106" s="17">
        <f t="shared" si="1"/>
        <v>0</v>
      </c>
    </row>
    <row r="107" spans="1:8" ht="13.5" x14ac:dyDescent="0.25">
      <c r="A107" s="12"/>
      <c r="B107" s="11">
        <v>42445</v>
      </c>
      <c r="C107" s="2">
        <v>11.9</v>
      </c>
      <c r="D107" s="2">
        <v>6.6104000000000003</v>
      </c>
      <c r="E107" s="2"/>
      <c r="F107" s="2"/>
      <c r="G107" s="2"/>
      <c r="H107" s="17">
        <f t="shared" si="1"/>
        <v>0</v>
      </c>
    </row>
    <row r="108" spans="1:8" ht="13.5" x14ac:dyDescent="0.25">
      <c r="A108" s="12"/>
      <c r="B108" s="11">
        <v>42446</v>
      </c>
      <c r="C108" s="2">
        <v>11.9</v>
      </c>
      <c r="D108" s="2">
        <v>6.6104000000000003</v>
      </c>
      <c r="E108" s="2"/>
      <c r="F108" s="2"/>
      <c r="G108" s="2"/>
      <c r="H108" s="17">
        <f t="shared" si="1"/>
        <v>0</v>
      </c>
    </row>
    <row r="109" spans="1:8" ht="13.5" x14ac:dyDescent="0.25">
      <c r="A109" s="12"/>
      <c r="B109" s="11">
        <v>42447</v>
      </c>
      <c r="C109" s="2">
        <v>11.9</v>
      </c>
      <c r="D109" s="2">
        <v>6.6104000000000003</v>
      </c>
      <c r="E109" s="2"/>
      <c r="F109" s="2"/>
      <c r="G109" s="2"/>
      <c r="H109" s="17">
        <f t="shared" si="1"/>
        <v>0</v>
      </c>
    </row>
    <row r="110" spans="1:8" ht="13.5" x14ac:dyDescent="0.25">
      <c r="A110" s="12"/>
      <c r="B110" s="11">
        <v>42450</v>
      </c>
      <c r="C110" s="2">
        <v>11.9</v>
      </c>
      <c r="D110" s="2">
        <v>6.6104000000000003</v>
      </c>
      <c r="E110" s="2"/>
      <c r="F110" s="2"/>
      <c r="G110" s="2"/>
      <c r="H110" s="17">
        <f t="shared" si="1"/>
        <v>0</v>
      </c>
    </row>
    <row r="111" spans="1:8" ht="13.5" x14ac:dyDescent="0.25">
      <c r="A111" s="12"/>
      <c r="B111" s="11">
        <v>42451</v>
      </c>
      <c r="C111" s="2">
        <v>11.9</v>
      </c>
      <c r="D111" s="2">
        <v>6.6104000000000003</v>
      </c>
      <c r="E111" s="2"/>
      <c r="F111" s="2"/>
      <c r="G111" s="2"/>
      <c r="H111" s="17">
        <f t="shared" si="1"/>
        <v>0</v>
      </c>
    </row>
    <row r="112" spans="1:8" ht="13.5" x14ac:dyDescent="0.25">
      <c r="A112" s="12"/>
      <c r="B112" s="11">
        <v>42452</v>
      </c>
      <c r="C112" s="2">
        <v>11.9</v>
      </c>
      <c r="D112" s="2">
        <v>6.6104000000000003</v>
      </c>
      <c r="E112" s="2"/>
      <c r="F112" s="2"/>
      <c r="G112" s="2"/>
      <c r="H112" s="17">
        <f t="shared" si="1"/>
        <v>0</v>
      </c>
    </row>
    <row r="113" spans="1:8" ht="13.5" x14ac:dyDescent="0.25">
      <c r="A113" s="12"/>
      <c r="B113" s="11">
        <v>42453</v>
      </c>
      <c r="C113" s="2">
        <v>11.9</v>
      </c>
      <c r="D113" s="2">
        <v>6.6104000000000003</v>
      </c>
      <c r="E113" s="2"/>
      <c r="F113" s="2"/>
      <c r="G113" s="2"/>
      <c r="H113" s="17">
        <f t="shared" si="1"/>
        <v>0</v>
      </c>
    </row>
    <row r="114" spans="1:8" ht="13.5" x14ac:dyDescent="0.25">
      <c r="A114" s="12"/>
      <c r="B114" s="11">
        <v>42454</v>
      </c>
      <c r="C114" s="2">
        <v>11.9</v>
      </c>
      <c r="D114" s="2">
        <v>6.6104000000000003</v>
      </c>
      <c r="E114" s="2"/>
      <c r="F114" s="2"/>
      <c r="G114" s="2"/>
      <c r="H114" s="17">
        <f t="shared" si="1"/>
        <v>0</v>
      </c>
    </row>
    <row r="115" spans="1:8" ht="13.5" x14ac:dyDescent="0.25">
      <c r="A115" s="12"/>
      <c r="B115" s="11">
        <v>42457</v>
      </c>
      <c r="C115" s="2">
        <v>11.9</v>
      </c>
      <c r="D115" s="2">
        <v>6.6104000000000003</v>
      </c>
      <c r="E115" s="2"/>
      <c r="F115" s="2"/>
      <c r="G115" s="2"/>
      <c r="H115" s="17">
        <f t="shared" si="1"/>
        <v>0</v>
      </c>
    </row>
    <row r="116" spans="1:8" ht="13.5" x14ac:dyDescent="0.25">
      <c r="A116" s="12"/>
      <c r="B116" s="11">
        <v>42458</v>
      </c>
      <c r="C116" s="2">
        <v>11.9</v>
      </c>
      <c r="D116" s="2">
        <v>6.6104000000000003</v>
      </c>
      <c r="E116" s="2"/>
      <c r="F116" s="2"/>
      <c r="G116" s="2"/>
      <c r="H116" s="17">
        <f t="shared" si="1"/>
        <v>0</v>
      </c>
    </row>
    <row r="117" spans="1:8" ht="13.5" x14ac:dyDescent="0.25">
      <c r="A117" s="12"/>
      <c r="B117" s="11">
        <v>42459</v>
      </c>
      <c r="C117" s="2">
        <v>11.9</v>
      </c>
      <c r="D117" s="2">
        <v>6.6104000000000003</v>
      </c>
      <c r="E117" s="2"/>
      <c r="F117" s="2"/>
      <c r="G117" s="2"/>
      <c r="H117" s="17">
        <f t="shared" si="1"/>
        <v>0</v>
      </c>
    </row>
    <row r="118" spans="1:8" ht="13.5" x14ac:dyDescent="0.25">
      <c r="A118" s="12"/>
      <c r="B118" s="11">
        <v>42460</v>
      </c>
      <c r="C118" s="2">
        <v>11.9</v>
      </c>
      <c r="D118" s="2">
        <v>6.6104000000000003</v>
      </c>
      <c r="E118" s="2"/>
      <c r="F118" s="2"/>
      <c r="G118" s="2"/>
      <c r="H118" s="17">
        <f t="shared" si="1"/>
        <v>0</v>
      </c>
    </row>
    <row r="119" spans="1:8" ht="13.5" x14ac:dyDescent="0.25">
      <c r="A119" s="12"/>
      <c r="B119" s="11">
        <v>42461</v>
      </c>
      <c r="C119" s="2">
        <v>11.9</v>
      </c>
      <c r="D119" s="2">
        <v>6.6104000000000003</v>
      </c>
      <c r="E119" s="2"/>
      <c r="F119" s="2"/>
      <c r="G119" s="2"/>
      <c r="H119" s="17">
        <f t="shared" si="1"/>
        <v>0</v>
      </c>
    </row>
    <row r="120" spans="1:8" ht="13.5" x14ac:dyDescent="0.25">
      <c r="A120" s="12"/>
      <c r="B120" s="11">
        <v>42464</v>
      </c>
      <c r="C120" s="2">
        <v>11.9</v>
      </c>
      <c r="D120" s="2">
        <v>6.6104000000000003</v>
      </c>
      <c r="E120" s="2"/>
      <c r="F120" s="2"/>
      <c r="G120" s="2"/>
      <c r="H120" s="17">
        <f t="shared" si="1"/>
        <v>0</v>
      </c>
    </row>
    <row r="121" spans="1:8" ht="13.5" x14ac:dyDescent="0.25">
      <c r="A121" s="12"/>
      <c r="B121" s="11">
        <v>42465</v>
      </c>
      <c r="C121" s="2">
        <v>11.9</v>
      </c>
      <c r="D121" s="2">
        <v>6.6104000000000003</v>
      </c>
      <c r="E121" s="2"/>
      <c r="F121" s="2"/>
      <c r="G121" s="2"/>
      <c r="H121" s="17">
        <f t="shared" si="1"/>
        <v>0</v>
      </c>
    </row>
    <row r="122" spans="1:8" ht="13.5" x14ac:dyDescent="0.25">
      <c r="A122" s="12"/>
      <c r="B122" s="11">
        <v>42466</v>
      </c>
      <c r="C122" s="2">
        <v>11.9</v>
      </c>
      <c r="D122" s="2">
        <v>6.6104000000000003</v>
      </c>
      <c r="E122" s="2"/>
      <c r="F122" s="2"/>
      <c r="G122" s="2"/>
      <c r="H122" s="17">
        <f t="shared" si="1"/>
        <v>0</v>
      </c>
    </row>
    <row r="123" spans="1:8" ht="13.5" x14ac:dyDescent="0.25">
      <c r="A123" s="12"/>
      <c r="B123" s="11">
        <v>42467</v>
      </c>
      <c r="C123" s="2">
        <v>11.9</v>
      </c>
      <c r="D123" s="2">
        <v>6.6104000000000003</v>
      </c>
      <c r="E123" s="2"/>
      <c r="F123" s="2"/>
      <c r="G123" s="2"/>
      <c r="H123" s="17">
        <f t="shared" si="1"/>
        <v>0</v>
      </c>
    </row>
    <row r="124" spans="1:8" ht="13.5" x14ac:dyDescent="0.25">
      <c r="A124" s="12"/>
      <c r="B124" s="11">
        <v>42468</v>
      </c>
      <c r="C124" s="2">
        <v>11.9</v>
      </c>
      <c r="D124" s="2">
        <v>6.6104000000000003</v>
      </c>
      <c r="E124" s="2"/>
      <c r="F124" s="2"/>
      <c r="G124" s="2"/>
      <c r="H124" s="17">
        <f t="shared" si="1"/>
        <v>0</v>
      </c>
    </row>
    <row r="125" spans="1:8" ht="13.5" x14ac:dyDescent="0.25">
      <c r="A125" s="12"/>
      <c r="B125" s="11">
        <v>42471</v>
      </c>
      <c r="C125" s="2">
        <v>11.9</v>
      </c>
      <c r="D125" s="2">
        <v>6.6104000000000003</v>
      </c>
      <c r="E125" s="2"/>
      <c r="F125" s="2"/>
      <c r="G125" s="2"/>
      <c r="H125" s="17">
        <f t="shared" si="1"/>
        <v>0</v>
      </c>
    </row>
    <row r="126" spans="1:8" ht="13.5" x14ac:dyDescent="0.25">
      <c r="A126" s="12"/>
      <c r="B126" s="11">
        <v>42472</v>
      </c>
      <c r="C126" s="2">
        <v>11.9</v>
      </c>
      <c r="D126" s="2">
        <v>6.6104000000000003</v>
      </c>
      <c r="E126" s="2"/>
      <c r="F126" s="2"/>
      <c r="G126" s="2"/>
      <c r="H126" s="17">
        <f t="shared" si="1"/>
        <v>0</v>
      </c>
    </row>
    <row r="127" spans="1:8" ht="13.5" x14ac:dyDescent="0.25">
      <c r="A127" s="12"/>
      <c r="B127" s="11">
        <v>42473</v>
      </c>
      <c r="C127" s="2">
        <v>11.9</v>
      </c>
      <c r="D127" s="2">
        <v>6.6104000000000003</v>
      </c>
      <c r="E127" s="2"/>
      <c r="F127" s="2"/>
      <c r="G127" s="2"/>
      <c r="H127" s="17">
        <f t="shared" si="1"/>
        <v>0</v>
      </c>
    </row>
    <row r="128" spans="1:8" ht="13.5" x14ac:dyDescent="0.25">
      <c r="A128" s="12"/>
      <c r="B128" s="11">
        <v>42474</v>
      </c>
      <c r="C128" s="2">
        <v>11.9</v>
      </c>
      <c r="D128" s="2">
        <v>6.6104000000000003</v>
      </c>
      <c r="E128" s="2"/>
      <c r="F128" s="2"/>
      <c r="G128" s="2"/>
      <c r="H128" s="17">
        <f t="shared" si="1"/>
        <v>0</v>
      </c>
    </row>
    <row r="129" spans="1:8" ht="13.5" x14ac:dyDescent="0.25">
      <c r="A129" s="12"/>
      <c r="B129" s="11">
        <v>42475</v>
      </c>
      <c r="C129" s="2">
        <v>11.9</v>
      </c>
      <c r="D129" s="2">
        <v>6.6104000000000003</v>
      </c>
      <c r="E129" s="2"/>
      <c r="F129" s="2"/>
      <c r="G129" s="2"/>
      <c r="H129" s="17">
        <f t="shared" si="1"/>
        <v>0</v>
      </c>
    </row>
    <row r="130" spans="1:8" ht="13.5" x14ac:dyDescent="0.25">
      <c r="A130" s="12"/>
      <c r="B130" s="11">
        <v>42478</v>
      </c>
      <c r="C130" s="2">
        <v>11.9</v>
      </c>
      <c r="D130" s="2">
        <v>6.6104000000000003</v>
      </c>
      <c r="E130" s="2"/>
      <c r="F130" s="2"/>
      <c r="G130" s="2"/>
      <c r="H130" s="17">
        <f t="shared" si="1"/>
        <v>0</v>
      </c>
    </row>
    <row r="131" spans="1:8" ht="13.5" x14ac:dyDescent="0.25">
      <c r="A131" s="12"/>
      <c r="B131" s="11">
        <v>42479</v>
      </c>
      <c r="C131" s="2">
        <v>11.9</v>
      </c>
      <c r="D131" s="2">
        <v>6.6104000000000003</v>
      </c>
      <c r="E131" s="2"/>
      <c r="F131" s="2"/>
      <c r="G131" s="2"/>
      <c r="H131" s="17">
        <f t="shared" si="1"/>
        <v>0</v>
      </c>
    </row>
    <row r="132" spans="1:8" ht="13.5" x14ac:dyDescent="0.25">
      <c r="A132" s="12"/>
      <c r="B132" s="11">
        <v>42480</v>
      </c>
      <c r="C132" s="2">
        <v>11.9</v>
      </c>
      <c r="D132" s="2">
        <v>6.6104000000000003</v>
      </c>
      <c r="E132" s="2"/>
      <c r="F132" s="2"/>
      <c r="G132" s="2"/>
      <c r="H132" s="17">
        <f t="shared" si="1"/>
        <v>0</v>
      </c>
    </row>
    <row r="133" spans="1:8" ht="13.5" x14ac:dyDescent="0.25">
      <c r="A133" s="12"/>
      <c r="B133" s="11">
        <v>42481</v>
      </c>
      <c r="C133" s="2">
        <v>11.9</v>
      </c>
      <c r="D133" s="2">
        <v>6.6104000000000003</v>
      </c>
      <c r="E133" s="2"/>
      <c r="F133" s="2"/>
      <c r="G133" s="2"/>
      <c r="H133" s="17">
        <f t="shared" si="1"/>
        <v>0</v>
      </c>
    </row>
    <row r="134" spans="1:8" ht="13.5" x14ac:dyDescent="0.25">
      <c r="A134" s="12"/>
      <c r="B134" s="11">
        <v>42482</v>
      </c>
      <c r="C134" s="2">
        <v>11.9</v>
      </c>
      <c r="D134" s="2">
        <v>6.6104000000000003</v>
      </c>
      <c r="E134" s="2"/>
      <c r="F134" s="2"/>
      <c r="G134" s="2"/>
      <c r="H134" s="17">
        <f t="shared" si="1"/>
        <v>0</v>
      </c>
    </row>
    <row r="135" spans="1:8" ht="13.5" x14ac:dyDescent="0.25">
      <c r="A135" s="12"/>
      <c r="B135" s="11">
        <v>42485</v>
      </c>
      <c r="C135" s="2">
        <v>11.9</v>
      </c>
      <c r="D135" s="2">
        <v>6.6104000000000003</v>
      </c>
      <c r="E135" s="2"/>
      <c r="F135" s="2"/>
      <c r="G135" s="2"/>
      <c r="H135" s="17">
        <f t="shared" ref="H135:H198" si="2">(D135-D134)/D134</f>
        <v>0</v>
      </c>
    </row>
    <row r="136" spans="1:8" ht="13.5" x14ac:dyDescent="0.25">
      <c r="A136" s="12"/>
      <c r="B136" s="11">
        <v>42486</v>
      </c>
      <c r="C136" s="2">
        <v>11.9</v>
      </c>
      <c r="D136" s="2">
        <v>6.6104000000000003</v>
      </c>
      <c r="E136" s="2"/>
      <c r="F136" s="2"/>
      <c r="G136" s="2"/>
      <c r="H136" s="17">
        <f t="shared" si="2"/>
        <v>0</v>
      </c>
    </row>
    <row r="137" spans="1:8" ht="13.5" x14ac:dyDescent="0.25">
      <c r="A137" s="12"/>
      <c r="B137" s="11">
        <v>42487</v>
      </c>
      <c r="C137" s="2">
        <v>11.9</v>
      </c>
      <c r="D137" s="2">
        <v>6.6104000000000003</v>
      </c>
      <c r="E137" s="2"/>
      <c r="F137" s="2"/>
      <c r="G137" s="2"/>
      <c r="H137" s="17">
        <f t="shared" si="2"/>
        <v>0</v>
      </c>
    </row>
    <row r="138" spans="1:8" ht="13.5" x14ac:dyDescent="0.25">
      <c r="A138" s="12"/>
      <c r="B138" s="11">
        <v>42488</v>
      </c>
      <c r="C138" s="2">
        <v>11.8</v>
      </c>
      <c r="D138" s="2">
        <v>6.5548999999999999</v>
      </c>
      <c r="E138" s="2"/>
      <c r="F138" s="2"/>
      <c r="G138" s="2"/>
      <c r="H138" s="17">
        <f t="shared" si="2"/>
        <v>-8.3958610674089804E-3</v>
      </c>
    </row>
    <row r="139" spans="1:8" ht="13.5" x14ac:dyDescent="0.25">
      <c r="A139" s="12"/>
      <c r="B139" s="11">
        <v>42489</v>
      </c>
      <c r="C139" s="2">
        <v>11.8</v>
      </c>
      <c r="D139" s="2">
        <v>6.5548999999999999</v>
      </c>
      <c r="E139" s="2">
        <v>0</v>
      </c>
      <c r="F139" s="2"/>
      <c r="G139" s="2"/>
      <c r="H139" s="17">
        <f t="shared" si="2"/>
        <v>0</v>
      </c>
    </row>
    <row r="140" spans="1:8" ht="13.5" x14ac:dyDescent="0.25">
      <c r="A140" s="12"/>
      <c r="B140" s="11">
        <v>42492</v>
      </c>
      <c r="C140" s="2">
        <v>11.8</v>
      </c>
      <c r="D140" s="2">
        <v>6.5548999999999999</v>
      </c>
      <c r="E140" s="2">
        <v>0</v>
      </c>
      <c r="F140" s="2"/>
      <c r="G140" s="2"/>
      <c r="H140" s="17">
        <f t="shared" si="2"/>
        <v>0</v>
      </c>
    </row>
    <row r="141" spans="1:8" ht="13.5" x14ac:dyDescent="0.25">
      <c r="A141" s="12"/>
      <c r="B141" s="11">
        <v>42493</v>
      </c>
      <c r="C141" s="2">
        <v>11.8</v>
      </c>
      <c r="D141" s="2">
        <v>6.5548999999999999</v>
      </c>
      <c r="E141" s="2">
        <v>0</v>
      </c>
      <c r="F141" s="2"/>
      <c r="G141" s="2"/>
      <c r="H141" s="17">
        <f t="shared" si="2"/>
        <v>0</v>
      </c>
    </row>
    <row r="142" spans="1:8" ht="13.5" x14ac:dyDescent="0.25">
      <c r="A142" s="12"/>
      <c r="B142" s="11">
        <v>42494</v>
      </c>
      <c r="C142" s="2">
        <v>13.6</v>
      </c>
      <c r="D142" s="2">
        <v>7.5548000000000002</v>
      </c>
      <c r="E142" s="2">
        <v>474138</v>
      </c>
      <c r="F142" s="2"/>
      <c r="G142" s="2"/>
      <c r="H142" s="17">
        <f t="shared" si="2"/>
        <v>0.15254237288135597</v>
      </c>
    </row>
    <row r="143" spans="1:8" ht="13.5" x14ac:dyDescent="0.25">
      <c r="A143" s="12"/>
      <c r="B143" s="11">
        <v>42495</v>
      </c>
      <c r="C143" s="2">
        <v>13.75</v>
      </c>
      <c r="D143" s="2">
        <v>7.6380999999999997</v>
      </c>
      <c r="E143" s="2">
        <v>114549</v>
      </c>
      <c r="F143" s="2"/>
      <c r="G143" s="2"/>
      <c r="H143" s="17">
        <f t="shared" si="2"/>
        <v>1.1026102610260958E-2</v>
      </c>
    </row>
    <row r="144" spans="1:8" ht="13.5" x14ac:dyDescent="0.25">
      <c r="A144" s="12"/>
      <c r="B144" s="11">
        <v>42496</v>
      </c>
      <c r="C144" s="2">
        <v>13.99</v>
      </c>
      <c r="D144" s="2">
        <v>7.7713999999999999</v>
      </c>
      <c r="E144" s="2">
        <v>107903</v>
      </c>
      <c r="F144" s="2"/>
      <c r="G144" s="2"/>
      <c r="H144" s="17">
        <f t="shared" si="2"/>
        <v>1.7451984132179497E-2</v>
      </c>
    </row>
    <row r="145" spans="1:8" ht="13.5" x14ac:dyDescent="0.25">
      <c r="A145" s="12"/>
      <c r="B145" s="11">
        <v>42499</v>
      </c>
      <c r="C145" s="2">
        <v>13.8</v>
      </c>
      <c r="D145" s="2">
        <v>7.6658999999999997</v>
      </c>
      <c r="E145" s="2">
        <v>49626</v>
      </c>
      <c r="F145" s="2"/>
      <c r="G145" s="2"/>
      <c r="H145" s="17">
        <f t="shared" si="2"/>
        <v>-1.3575417556682214E-2</v>
      </c>
    </row>
    <row r="146" spans="1:8" ht="13.5" x14ac:dyDescent="0.25">
      <c r="A146" s="12"/>
      <c r="B146" s="11">
        <v>42500</v>
      </c>
      <c r="C146" s="2">
        <v>13.5</v>
      </c>
      <c r="D146" s="2">
        <v>7.4992000000000001</v>
      </c>
      <c r="E146" s="2">
        <v>21323</v>
      </c>
      <c r="F146" s="2"/>
      <c r="G146" s="2"/>
      <c r="H146" s="17">
        <f t="shared" si="2"/>
        <v>-2.1745652826152134E-2</v>
      </c>
    </row>
    <row r="147" spans="1:8" ht="13.5" x14ac:dyDescent="0.25">
      <c r="A147" s="12"/>
      <c r="B147" s="11">
        <v>42501</v>
      </c>
      <c r="C147" s="2">
        <v>13.21</v>
      </c>
      <c r="D147" s="2">
        <v>7.3380999999999998</v>
      </c>
      <c r="E147" s="2">
        <v>36974</v>
      </c>
      <c r="F147" s="2"/>
      <c r="G147" s="2"/>
      <c r="H147" s="17">
        <f t="shared" si="2"/>
        <v>-2.1482291444420772E-2</v>
      </c>
    </row>
    <row r="148" spans="1:8" ht="13.5" x14ac:dyDescent="0.25">
      <c r="A148" s="12"/>
      <c r="B148" s="11">
        <v>42502</v>
      </c>
      <c r="C148" s="2">
        <v>13.08</v>
      </c>
      <c r="D148" s="2">
        <v>7.2659000000000002</v>
      </c>
      <c r="E148" s="2">
        <v>33777</v>
      </c>
      <c r="F148" s="2"/>
      <c r="G148" s="2"/>
      <c r="H148" s="17">
        <f t="shared" si="2"/>
        <v>-9.8390591570024395E-3</v>
      </c>
    </row>
    <row r="149" spans="1:8" ht="13.5" x14ac:dyDescent="0.25">
      <c r="A149" s="12"/>
      <c r="B149" s="11">
        <v>42503</v>
      </c>
      <c r="C149" s="2">
        <v>13.11</v>
      </c>
      <c r="D149" s="2">
        <v>7.2826000000000004</v>
      </c>
      <c r="E149" s="2">
        <v>8491</v>
      </c>
      <c r="F149" s="2"/>
      <c r="G149" s="2"/>
      <c r="H149" s="17">
        <f t="shared" si="2"/>
        <v>2.298407630162837E-3</v>
      </c>
    </row>
    <row r="150" spans="1:8" ht="13.5" x14ac:dyDescent="0.25">
      <c r="A150" s="12"/>
      <c r="B150" s="11">
        <v>42506</v>
      </c>
      <c r="C150" s="2">
        <v>13.19</v>
      </c>
      <c r="D150" s="2">
        <v>7.327</v>
      </c>
      <c r="E150" s="2">
        <v>20311</v>
      </c>
      <c r="F150" s="2"/>
      <c r="G150" s="2"/>
      <c r="H150" s="17">
        <f t="shared" si="2"/>
        <v>6.0967236975804726E-3</v>
      </c>
    </row>
    <row r="151" spans="1:8" ht="13.5" x14ac:dyDescent="0.25">
      <c r="A151" s="12"/>
      <c r="B151" s="11">
        <v>42507</v>
      </c>
      <c r="C151" s="2">
        <v>13.1</v>
      </c>
      <c r="D151" s="2">
        <v>7.2770000000000001</v>
      </c>
      <c r="E151" s="2">
        <v>18790</v>
      </c>
      <c r="F151" s="2"/>
      <c r="G151" s="2"/>
      <c r="H151" s="17">
        <f t="shared" si="2"/>
        <v>-6.824075337791705E-3</v>
      </c>
    </row>
    <row r="152" spans="1:8" ht="13.5" x14ac:dyDescent="0.25">
      <c r="A152" s="12"/>
      <c r="B152" s="11">
        <v>42508</v>
      </c>
      <c r="C152" s="2">
        <v>12.97</v>
      </c>
      <c r="D152" s="2">
        <v>7.2047999999999996</v>
      </c>
      <c r="E152" s="2">
        <v>21828</v>
      </c>
      <c r="F152" s="2"/>
      <c r="G152" s="2"/>
      <c r="H152" s="17">
        <f t="shared" si="2"/>
        <v>-9.9216710182768297E-3</v>
      </c>
    </row>
    <row r="153" spans="1:8" ht="13.5" x14ac:dyDescent="0.25">
      <c r="A153" s="12"/>
      <c r="B153" s="11">
        <v>42509</v>
      </c>
      <c r="C153" s="2">
        <v>12.91</v>
      </c>
      <c r="D153" s="2">
        <v>7.1715</v>
      </c>
      <c r="E153" s="2">
        <v>3495</v>
      </c>
      <c r="F153" s="2"/>
      <c r="G153" s="2"/>
      <c r="H153" s="17">
        <f t="shared" si="2"/>
        <v>-4.6219187208527187E-3</v>
      </c>
    </row>
    <row r="154" spans="1:8" ht="13.5" x14ac:dyDescent="0.25">
      <c r="A154" s="12"/>
      <c r="B154" s="11">
        <v>42510</v>
      </c>
      <c r="C154" s="2">
        <v>13</v>
      </c>
      <c r="D154" s="2">
        <v>7.2214999999999998</v>
      </c>
      <c r="E154" s="2">
        <v>14477</v>
      </c>
      <c r="F154" s="2"/>
      <c r="G154" s="2"/>
      <c r="H154" s="17">
        <f t="shared" si="2"/>
        <v>6.9720421111343269E-3</v>
      </c>
    </row>
    <row r="155" spans="1:8" ht="13.5" x14ac:dyDescent="0.25">
      <c r="A155" s="12"/>
      <c r="B155" s="11">
        <v>42513</v>
      </c>
      <c r="C155" s="2">
        <v>12.99</v>
      </c>
      <c r="D155" s="2">
        <v>7.2159000000000004</v>
      </c>
      <c r="E155" s="2">
        <v>1235</v>
      </c>
      <c r="F155" s="2"/>
      <c r="G155" s="2"/>
      <c r="H155" s="17">
        <f t="shared" si="2"/>
        <v>-7.7546216160069006E-4</v>
      </c>
    </row>
    <row r="156" spans="1:8" ht="13.5" x14ac:dyDescent="0.25">
      <c r="A156" s="12"/>
      <c r="B156" s="11">
        <v>42514</v>
      </c>
      <c r="C156" s="2">
        <v>12.99</v>
      </c>
      <c r="D156" s="2">
        <v>7.2159000000000004</v>
      </c>
      <c r="E156" s="2">
        <v>3031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42515</v>
      </c>
      <c r="C157" s="2">
        <v>13.09</v>
      </c>
      <c r="D157" s="2">
        <v>7.2714999999999996</v>
      </c>
      <c r="E157" s="2">
        <v>12143</v>
      </c>
      <c r="F157" s="2"/>
      <c r="G157" s="2"/>
      <c r="H157" s="17">
        <f t="shared" si="2"/>
        <v>7.7052065577404346E-3</v>
      </c>
    </row>
    <row r="158" spans="1:8" ht="13.5" x14ac:dyDescent="0.25">
      <c r="A158" s="12"/>
      <c r="B158" s="11">
        <v>42516</v>
      </c>
      <c r="C158" s="2">
        <v>13</v>
      </c>
      <c r="D158" s="2">
        <v>7.2214999999999998</v>
      </c>
      <c r="E158" s="2">
        <v>4030</v>
      </c>
      <c r="F158" s="2"/>
      <c r="G158" s="2"/>
      <c r="H158" s="17">
        <f t="shared" si="2"/>
        <v>-6.8761603520593861E-3</v>
      </c>
    </row>
    <row r="159" spans="1:8" ht="13.5" x14ac:dyDescent="0.25">
      <c r="A159" s="12"/>
      <c r="B159" s="11">
        <v>42517</v>
      </c>
      <c r="C159" s="2">
        <v>12.99</v>
      </c>
      <c r="D159" s="2">
        <v>7.2159000000000004</v>
      </c>
      <c r="E159" s="2">
        <v>2886</v>
      </c>
      <c r="F159" s="2"/>
      <c r="G159" s="2"/>
      <c r="H159" s="17">
        <f t="shared" si="2"/>
        <v>-7.7546216160069006E-4</v>
      </c>
    </row>
    <row r="160" spans="1:8" ht="13.5" x14ac:dyDescent="0.25">
      <c r="A160" s="12"/>
      <c r="B160" s="11">
        <v>42520</v>
      </c>
      <c r="C160" s="2">
        <v>12.86</v>
      </c>
      <c r="D160" s="2">
        <v>7.1436999999999999</v>
      </c>
      <c r="E160" s="2">
        <v>5743</v>
      </c>
      <c r="F160" s="2"/>
      <c r="G160" s="2"/>
      <c r="H160" s="17">
        <f t="shared" si="2"/>
        <v>-1.0005681896922141E-2</v>
      </c>
    </row>
    <row r="161" spans="1:8" ht="13.5" x14ac:dyDescent="0.25">
      <c r="A161" s="12"/>
      <c r="B161" s="11">
        <v>42521</v>
      </c>
      <c r="C161" s="2">
        <v>12.8</v>
      </c>
      <c r="D161" s="2">
        <v>7.1104000000000003</v>
      </c>
      <c r="E161" s="2">
        <v>7074</v>
      </c>
      <c r="F161" s="2"/>
      <c r="G161" s="2"/>
      <c r="H161" s="17">
        <f t="shared" si="2"/>
        <v>-4.6614499489059822E-3</v>
      </c>
    </row>
    <row r="162" spans="1:8" ht="13.5" x14ac:dyDescent="0.25">
      <c r="A162" s="12"/>
      <c r="B162" s="11">
        <v>42522</v>
      </c>
      <c r="C162" s="2">
        <v>13.09</v>
      </c>
      <c r="D162" s="2">
        <v>7.2714999999999996</v>
      </c>
      <c r="E162" s="2">
        <v>31027</v>
      </c>
      <c r="F162" s="2"/>
      <c r="G162" s="2"/>
      <c r="H162" s="17">
        <f t="shared" si="2"/>
        <v>2.2656953195319442E-2</v>
      </c>
    </row>
    <row r="163" spans="1:8" ht="13.5" x14ac:dyDescent="0.25">
      <c r="A163" s="12"/>
      <c r="B163" s="11">
        <v>42523</v>
      </c>
      <c r="C163" s="2">
        <v>13.15</v>
      </c>
      <c r="D163" s="2">
        <v>7.3048000000000002</v>
      </c>
      <c r="E163" s="2">
        <v>19630</v>
      </c>
      <c r="F163" s="2"/>
      <c r="G163" s="2"/>
      <c r="H163" s="17">
        <f t="shared" si="2"/>
        <v>4.5795227944716429E-3</v>
      </c>
    </row>
    <row r="164" spans="1:8" ht="13.5" x14ac:dyDescent="0.25">
      <c r="A164" s="12"/>
      <c r="B164" s="11">
        <v>42524</v>
      </c>
      <c r="C164" s="2">
        <v>12.95</v>
      </c>
      <c r="D164" s="2">
        <v>7.1936999999999998</v>
      </c>
      <c r="E164" s="2">
        <v>3621</v>
      </c>
      <c r="F164" s="2"/>
      <c r="G164" s="2"/>
      <c r="H164" s="17">
        <f t="shared" si="2"/>
        <v>-1.5209177527105521E-2</v>
      </c>
    </row>
    <row r="165" spans="1:8" ht="13.5" x14ac:dyDescent="0.25">
      <c r="A165" s="12"/>
      <c r="B165" s="11">
        <v>42527</v>
      </c>
      <c r="C165" s="2">
        <v>12.87</v>
      </c>
      <c r="D165" s="2">
        <v>7.1493000000000002</v>
      </c>
      <c r="E165" s="2">
        <v>2065</v>
      </c>
      <c r="F165" s="2"/>
      <c r="G165" s="2"/>
      <c r="H165" s="17">
        <f t="shared" si="2"/>
        <v>-6.1720672254889069E-3</v>
      </c>
    </row>
    <row r="166" spans="1:8" ht="13.5" x14ac:dyDescent="0.25">
      <c r="A166" s="12"/>
      <c r="B166" s="11">
        <v>42528</v>
      </c>
      <c r="C166" s="2">
        <v>12.98</v>
      </c>
      <c r="D166" s="2">
        <v>7.2103999999999999</v>
      </c>
      <c r="E166" s="2">
        <v>3130</v>
      </c>
      <c r="F166" s="2"/>
      <c r="G166" s="2"/>
      <c r="H166" s="17">
        <f t="shared" si="2"/>
        <v>8.5462912452967024E-3</v>
      </c>
    </row>
    <row r="167" spans="1:8" ht="13.5" x14ac:dyDescent="0.25">
      <c r="A167" s="12"/>
      <c r="B167" s="11">
        <v>42529</v>
      </c>
      <c r="C167" s="2">
        <v>12.8</v>
      </c>
      <c r="D167" s="2">
        <v>7.1104000000000003</v>
      </c>
      <c r="E167" s="2">
        <v>9419</v>
      </c>
      <c r="F167" s="2"/>
      <c r="G167" s="2"/>
      <c r="H167" s="17">
        <f t="shared" si="2"/>
        <v>-1.386885609674909E-2</v>
      </c>
    </row>
    <row r="168" spans="1:8" ht="13.5" x14ac:dyDescent="0.25">
      <c r="A168" s="12"/>
      <c r="B168" s="11">
        <v>42530</v>
      </c>
      <c r="C168" s="2">
        <v>12.73</v>
      </c>
      <c r="D168" s="2">
        <v>7.0715000000000003</v>
      </c>
      <c r="E168" s="2">
        <v>1278</v>
      </c>
      <c r="F168" s="2"/>
      <c r="G168" s="2"/>
      <c r="H168" s="17">
        <f t="shared" si="2"/>
        <v>-5.4708595859585861E-3</v>
      </c>
    </row>
    <row r="169" spans="1:8" ht="13.5" x14ac:dyDescent="0.25">
      <c r="A169" s="12"/>
      <c r="B169" s="11">
        <v>42531</v>
      </c>
      <c r="C169" s="2">
        <v>12.78</v>
      </c>
      <c r="D169" s="2">
        <v>7.0993000000000004</v>
      </c>
      <c r="E169" s="2">
        <v>8402</v>
      </c>
      <c r="F169" s="2"/>
      <c r="G169" s="2"/>
      <c r="H169" s="17">
        <f t="shared" si="2"/>
        <v>3.9312734214805977E-3</v>
      </c>
    </row>
    <row r="170" spans="1:8" ht="13.5" x14ac:dyDescent="0.25">
      <c r="A170" s="12"/>
      <c r="B170" s="11">
        <v>42534</v>
      </c>
      <c r="C170" s="2">
        <v>12.73</v>
      </c>
      <c r="D170" s="2">
        <v>7.0715000000000003</v>
      </c>
      <c r="E170" s="2">
        <v>11360</v>
      </c>
      <c r="F170" s="2"/>
      <c r="G170" s="2"/>
      <c r="H170" s="17">
        <f t="shared" si="2"/>
        <v>-3.9158790303269403E-3</v>
      </c>
    </row>
    <row r="171" spans="1:8" ht="13.5" x14ac:dyDescent="0.25">
      <c r="A171" s="12"/>
      <c r="B171" s="11">
        <v>42535</v>
      </c>
      <c r="C171" s="2">
        <v>12.7</v>
      </c>
      <c r="D171" s="2">
        <v>7.0548000000000002</v>
      </c>
      <c r="E171" s="2">
        <v>9148</v>
      </c>
      <c r="F171" s="2"/>
      <c r="G171" s="2"/>
      <c r="H171" s="17">
        <f t="shared" si="2"/>
        <v>-2.3615923071484352E-3</v>
      </c>
    </row>
    <row r="172" spans="1:8" ht="13.5" x14ac:dyDescent="0.25">
      <c r="A172" s="12"/>
      <c r="B172" s="11">
        <v>42536</v>
      </c>
      <c r="C172" s="2">
        <v>12.5</v>
      </c>
      <c r="D172" s="2">
        <v>6.9436999999999998</v>
      </c>
      <c r="E172" s="2">
        <v>11382</v>
      </c>
      <c r="F172" s="2"/>
      <c r="G172" s="2"/>
      <c r="H172" s="17">
        <f t="shared" si="2"/>
        <v>-1.5748143108238421E-2</v>
      </c>
    </row>
    <row r="173" spans="1:8" ht="13.5" x14ac:dyDescent="0.25">
      <c r="A173" s="12"/>
      <c r="B173" s="11">
        <v>42537</v>
      </c>
      <c r="C173" s="2">
        <v>12.52</v>
      </c>
      <c r="D173" s="2">
        <v>6.9547999999999996</v>
      </c>
      <c r="E173" s="2">
        <v>1628</v>
      </c>
      <c r="F173" s="2"/>
      <c r="G173" s="2"/>
      <c r="H173" s="17">
        <f t="shared" si="2"/>
        <v>1.5985713668505103E-3</v>
      </c>
    </row>
    <row r="174" spans="1:8" ht="13.5" x14ac:dyDescent="0.25">
      <c r="A174" s="12"/>
      <c r="B174" s="11">
        <v>42538</v>
      </c>
      <c r="C174" s="2">
        <v>12.5</v>
      </c>
      <c r="D174" s="2">
        <v>6.9436999999999998</v>
      </c>
      <c r="E174" s="2">
        <v>14501</v>
      </c>
      <c r="F174" s="2"/>
      <c r="G174" s="2"/>
      <c r="H174" s="17">
        <f t="shared" si="2"/>
        <v>-1.5960200149536851E-3</v>
      </c>
    </row>
    <row r="175" spans="1:8" ht="13.5" x14ac:dyDescent="0.25">
      <c r="A175" s="12"/>
      <c r="B175" s="11">
        <v>42541</v>
      </c>
      <c r="C175" s="2">
        <v>12.5</v>
      </c>
      <c r="D175" s="2">
        <v>6.9436999999999998</v>
      </c>
      <c r="E175" s="2">
        <v>4369</v>
      </c>
      <c r="F175" s="2"/>
      <c r="G175" s="2"/>
      <c r="H175" s="17">
        <f t="shared" si="2"/>
        <v>0</v>
      </c>
    </row>
    <row r="176" spans="1:8" ht="13.5" x14ac:dyDescent="0.25">
      <c r="A176" s="12"/>
      <c r="B176" s="11">
        <v>42542</v>
      </c>
      <c r="C176" s="2">
        <v>12.5</v>
      </c>
      <c r="D176" s="2">
        <v>6.9436999999999998</v>
      </c>
      <c r="E176" s="2">
        <v>11546</v>
      </c>
      <c r="F176" s="2"/>
      <c r="G176" s="2"/>
      <c r="H176" s="17">
        <f t="shared" si="2"/>
        <v>0</v>
      </c>
    </row>
    <row r="177" spans="1:8" ht="13.5" x14ac:dyDescent="0.25">
      <c r="A177" s="12"/>
      <c r="B177" s="11">
        <v>42543</v>
      </c>
      <c r="C177" s="2">
        <v>12.4</v>
      </c>
      <c r="D177" s="2">
        <v>6.8882000000000003</v>
      </c>
      <c r="E177" s="2">
        <v>612</v>
      </c>
      <c r="F177" s="2"/>
      <c r="G177" s="2"/>
      <c r="H177" s="17">
        <f t="shared" si="2"/>
        <v>-7.992856834252552E-3</v>
      </c>
    </row>
    <row r="178" spans="1:8" ht="13.5" x14ac:dyDescent="0.25">
      <c r="A178" s="12"/>
      <c r="B178" s="11">
        <v>42544</v>
      </c>
      <c r="C178" s="2">
        <v>12.39</v>
      </c>
      <c r="D178" s="2">
        <v>6.8826000000000001</v>
      </c>
      <c r="E178" s="2">
        <v>7835</v>
      </c>
      <c r="F178" s="2"/>
      <c r="G178" s="2"/>
      <c r="H178" s="17">
        <f t="shared" si="2"/>
        <v>-8.1298452425891687E-4</v>
      </c>
    </row>
    <row r="179" spans="1:8" ht="13.5" x14ac:dyDescent="0.25">
      <c r="A179" s="12"/>
      <c r="B179" s="11">
        <v>42545</v>
      </c>
      <c r="C179" s="2">
        <v>12.37</v>
      </c>
      <c r="D179" s="2">
        <v>6.8715000000000002</v>
      </c>
      <c r="E179" s="2">
        <v>1821</v>
      </c>
      <c r="F179" s="2"/>
      <c r="G179" s="2"/>
      <c r="H179" s="17">
        <f t="shared" si="2"/>
        <v>-1.6127626187777712E-3</v>
      </c>
    </row>
    <row r="180" spans="1:8" ht="13.5" x14ac:dyDescent="0.25">
      <c r="A180" s="12"/>
      <c r="B180" s="11">
        <v>42548</v>
      </c>
      <c r="C180" s="2">
        <v>12.13</v>
      </c>
      <c r="D180" s="2">
        <v>6.7382</v>
      </c>
      <c r="E180" s="2">
        <v>1286</v>
      </c>
      <c r="F180" s="2"/>
      <c r="G180" s="2"/>
      <c r="H180" s="17">
        <f t="shared" si="2"/>
        <v>-1.9398966746707443E-2</v>
      </c>
    </row>
    <row r="181" spans="1:8" ht="13.5" x14ac:dyDescent="0.25">
      <c r="A181" s="12"/>
      <c r="B181" s="11">
        <v>42549</v>
      </c>
      <c r="C181" s="2">
        <v>12</v>
      </c>
      <c r="D181" s="2">
        <v>6.8376000000000001</v>
      </c>
      <c r="E181" s="2">
        <v>27019</v>
      </c>
      <c r="F181" s="2"/>
      <c r="G181" s="2"/>
      <c r="H181" s="17">
        <f t="shared" si="2"/>
        <v>1.4751714107625205E-2</v>
      </c>
    </row>
    <row r="182" spans="1:8" ht="13.5" x14ac:dyDescent="0.25">
      <c r="A182" s="12"/>
      <c r="B182" s="11">
        <v>42550</v>
      </c>
      <c r="C182" s="2">
        <v>11.9</v>
      </c>
      <c r="D182" s="2">
        <v>6.7805999999999997</v>
      </c>
      <c r="E182" s="2">
        <v>12772</v>
      </c>
      <c r="F182" s="2"/>
      <c r="G182" s="2"/>
      <c r="H182" s="17">
        <f t="shared" si="2"/>
        <v>-8.3362583362583918E-3</v>
      </c>
    </row>
    <row r="183" spans="1:8" ht="13.5" x14ac:dyDescent="0.25">
      <c r="A183" s="12"/>
      <c r="B183" s="11">
        <v>42551</v>
      </c>
      <c r="C183" s="2">
        <v>11.55</v>
      </c>
      <c r="D183" s="2">
        <v>6.5811999999999999</v>
      </c>
      <c r="E183" s="2">
        <v>3948</v>
      </c>
      <c r="F183" s="2"/>
      <c r="G183" s="2"/>
      <c r="H183" s="17">
        <f t="shared" si="2"/>
        <v>-2.9407427071350589E-2</v>
      </c>
    </row>
    <row r="184" spans="1:8" ht="13.5" x14ac:dyDescent="0.25">
      <c r="A184" s="12"/>
      <c r="B184" s="11">
        <v>42552</v>
      </c>
      <c r="C184" s="2">
        <v>11.78</v>
      </c>
      <c r="D184" s="2">
        <v>6.7122000000000002</v>
      </c>
      <c r="E184" s="2">
        <v>3138</v>
      </c>
      <c r="F184" s="2"/>
      <c r="G184" s="2"/>
      <c r="H184" s="17">
        <f t="shared" si="2"/>
        <v>1.9905184464839274E-2</v>
      </c>
    </row>
    <row r="185" spans="1:8" ht="13.5" x14ac:dyDescent="0.25">
      <c r="A185" s="12"/>
      <c r="B185" s="11">
        <v>42555</v>
      </c>
      <c r="C185" s="2">
        <v>11.79</v>
      </c>
      <c r="D185" s="2">
        <v>6.7179000000000002</v>
      </c>
      <c r="E185" s="2">
        <v>1985</v>
      </c>
      <c r="F185" s="2"/>
      <c r="G185" s="2"/>
      <c r="H185" s="17">
        <f t="shared" si="2"/>
        <v>8.491999642442177E-4</v>
      </c>
    </row>
    <row r="186" spans="1:8" ht="13.5" x14ac:dyDescent="0.25">
      <c r="A186" s="12"/>
      <c r="B186" s="11">
        <v>42559</v>
      </c>
      <c r="C186" s="2">
        <v>11.78</v>
      </c>
      <c r="D186" s="2">
        <v>6.7122000000000002</v>
      </c>
      <c r="E186" s="2">
        <v>200</v>
      </c>
      <c r="F186" s="2"/>
      <c r="G186" s="2"/>
      <c r="H186" s="17">
        <f t="shared" si="2"/>
        <v>-8.4847943553789695E-4</v>
      </c>
    </row>
    <row r="187" spans="1:8" ht="13.5" x14ac:dyDescent="0.25">
      <c r="A187" s="12"/>
      <c r="B187" s="11">
        <v>42562</v>
      </c>
      <c r="C187" s="2">
        <v>11.78</v>
      </c>
      <c r="D187" s="2">
        <v>6.7122000000000002</v>
      </c>
      <c r="E187" s="2">
        <v>6994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42563</v>
      </c>
      <c r="C188" s="2">
        <v>11.85</v>
      </c>
      <c r="D188" s="2">
        <v>6.7521000000000004</v>
      </c>
      <c r="E188" s="2">
        <v>3066</v>
      </c>
      <c r="F188" s="2"/>
      <c r="G188" s="2"/>
      <c r="H188" s="17">
        <f t="shared" si="2"/>
        <v>5.944399749709524E-3</v>
      </c>
    </row>
    <row r="189" spans="1:8" ht="13.5" x14ac:dyDescent="0.25">
      <c r="A189" s="12"/>
      <c r="B189" s="11">
        <v>42564</v>
      </c>
      <c r="C189" s="2">
        <v>11.84</v>
      </c>
      <c r="D189" s="2">
        <v>6.7464000000000004</v>
      </c>
      <c r="E189" s="2">
        <v>3001</v>
      </c>
      <c r="F189" s="2"/>
      <c r="G189" s="2"/>
      <c r="H189" s="17">
        <f t="shared" si="2"/>
        <v>-8.4418181010352902E-4</v>
      </c>
    </row>
    <row r="190" spans="1:8" ht="13.5" x14ac:dyDescent="0.25">
      <c r="A190" s="12"/>
      <c r="B190" s="11">
        <v>42565</v>
      </c>
      <c r="C190" s="2">
        <v>11.85</v>
      </c>
      <c r="D190" s="2">
        <v>6.7521000000000004</v>
      </c>
      <c r="E190" s="2">
        <v>1369</v>
      </c>
      <c r="F190" s="2"/>
      <c r="G190" s="2"/>
      <c r="H190" s="17">
        <f t="shared" si="2"/>
        <v>8.4489505514052498E-4</v>
      </c>
    </row>
    <row r="191" spans="1:8" ht="13.5" x14ac:dyDescent="0.25">
      <c r="A191" s="12"/>
      <c r="B191" s="11">
        <v>42566</v>
      </c>
      <c r="C191" s="2">
        <v>11.79</v>
      </c>
      <c r="D191" s="2">
        <v>6.7179000000000002</v>
      </c>
      <c r="E191" s="2">
        <v>1995</v>
      </c>
      <c r="F191" s="2"/>
      <c r="G191" s="2"/>
      <c r="H191" s="17">
        <f t="shared" si="2"/>
        <v>-5.0650908606211737E-3</v>
      </c>
    </row>
    <row r="192" spans="1:8" ht="13.5" x14ac:dyDescent="0.25">
      <c r="A192" s="12"/>
      <c r="B192" s="11">
        <v>42569</v>
      </c>
      <c r="C192" s="2">
        <v>11.92</v>
      </c>
      <c r="D192" s="2">
        <v>6.7919999999999998</v>
      </c>
      <c r="E192" s="2">
        <v>863</v>
      </c>
      <c r="F192" s="2"/>
      <c r="G192" s="2"/>
      <c r="H192" s="17">
        <f t="shared" si="2"/>
        <v>1.1030232661992529E-2</v>
      </c>
    </row>
    <row r="193" spans="1:8" ht="13.5" x14ac:dyDescent="0.25">
      <c r="A193" s="12"/>
      <c r="B193" s="11">
        <v>42570</v>
      </c>
      <c r="C193" s="2">
        <v>11.85</v>
      </c>
      <c r="D193" s="2">
        <v>6.7521000000000004</v>
      </c>
      <c r="E193" s="2">
        <v>1256</v>
      </c>
      <c r="F193" s="2"/>
      <c r="G193" s="2"/>
      <c r="H193" s="17">
        <f t="shared" si="2"/>
        <v>-5.8745583038868343E-3</v>
      </c>
    </row>
    <row r="194" spans="1:8" ht="13.5" x14ac:dyDescent="0.25">
      <c r="A194" s="12"/>
      <c r="B194" s="11">
        <v>42571</v>
      </c>
      <c r="C194" s="2">
        <v>11.89</v>
      </c>
      <c r="D194" s="2">
        <v>6.7748999999999997</v>
      </c>
      <c r="E194" s="2">
        <v>706</v>
      </c>
      <c r="F194" s="2"/>
      <c r="G194" s="2"/>
      <c r="H194" s="17">
        <f t="shared" si="2"/>
        <v>3.3767272404139842E-3</v>
      </c>
    </row>
    <row r="195" spans="1:8" ht="13.5" x14ac:dyDescent="0.25">
      <c r="A195" s="12"/>
      <c r="B195" s="11">
        <v>42572</v>
      </c>
      <c r="C195" s="2">
        <v>11.8</v>
      </c>
      <c r="D195" s="2">
        <v>6.7236000000000002</v>
      </c>
      <c r="E195" s="2">
        <v>4888</v>
      </c>
      <c r="F195" s="2"/>
      <c r="G195" s="2"/>
      <c r="H195" s="17">
        <f t="shared" si="2"/>
        <v>-7.5720674843908339E-3</v>
      </c>
    </row>
    <row r="196" spans="1:8" ht="13.5" x14ac:dyDescent="0.25">
      <c r="A196" s="12"/>
      <c r="B196" s="11">
        <v>42573</v>
      </c>
      <c r="C196" s="2">
        <v>11.79</v>
      </c>
      <c r="D196" s="2">
        <v>6.7179000000000002</v>
      </c>
      <c r="E196" s="2">
        <v>6810</v>
      </c>
      <c r="F196" s="2"/>
      <c r="G196" s="2"/>
      <c r="H196" s="17">
        <f t="shared" si="2"/>
        <v>-8.4776012850259358E-4</v>
      </c>
    </row>
    <row r="197" spans="1:8" ht="13.5" x14ac:dyDescent="0.25">
      <c r="A197" s="12"/>
      <c r="B197" s="11">
        <v>42577</v>
      </c>
      <c r="C197" s="2">
        <v>10.27</v>
      </c>
      <c r="D197" s="2">
        <v>5.8517999999999999</v>
      </c>
      <c r="E197" s="2">
        <v>428</v>
      </c>
      <c r="F197" s="2"/>
      <c r="G197" s="2"/>
      <c r="H197" s="17">
        <f t="shared" si="2"/>
        <v>-0.1289242173893628</v>
      </c>
    </row>
    <row r="198" spans="1:8" ht="13.5" x14ac:dyDescent="0.25">
      <c r="A198" s="12"/>
      <c r="B198" s="11">
        <v>42578</v>
      </c>
      <c r="C198" s="2">
        <v>10.45</v>
      </c>
      <c r="D198" s="2">
        <v>6.8497000000000003</v>
      </c>
      <c r="E198" s="2">
        <v>100846</v>
      </c>
      <c r="F198" s="2"/>
      <c r="G198" s="2"/>
      <c r="H198" s="17">
        <f t="shared" si="2"/>
        <v>0.17052872620390316</v>
      </c>
    </row>
    <row r="199" spans="1:8" ht="13.5" x14ac:dyDescent="0.25">
      <c r="A199" s="12"/>
      <c r="B199" s="11">
        <v>42579</v>
      </c>
      <c r="C199" s="2">
        <v>10.4</v>
      </c>
      <c r="D199" s="2">
        <v>6.8169000000000004</v>
      </c>
      <c r="E199" s="2">
        <v>2047</v>
      </c>
      <c r="F199" s="2"/>
      <c r="G199" s="2"/>
      <c r="H199" s="17">
        <f t="shared" ref="H199:H262" si="3">(D199-D198)/D198</f>
        <v>-4.7885308845642786E-3</v>
      </c>
    </row>
    <row r="200" spans="1:8" ht="13.5" x14ac:dyDescent="0.25">
      <c r="A200" s="12"/>
      <c r="B200" s="11">
        <v>42580</v>
      </c>
      <c r="C200" s="2">
        <v>10.28</v>
      </c>
      <c r="D200" s="2">
        <v>6.7382</v>
      </c>
      <c r="E200" s="2">
        <v>787</v>
      </c>
      <c r="F200" s="2"/>
      <c r="G200" s="2"/>
      <c r="H200" s="17">
        <f t="shared" si="3"/>
        <v>-1.1544837096040785E-2</v>
      </c>
    </row>
    <row r="201" spans="1:8" ht="13.5" x14ac:dyDescent="0.25">
      <c r="A201" s="12"/>
      <c r="B201" s="11">
        <v>42583</v>
      </c>
      <c r="C201" s="2">
        <v>10.3</v>
      </c>
      <c r="D201" s="2">
        <v>6.7512999999999996</v>
      </c>
      <c r="E201" s="2">
        <v>6895</v>
      </c>
      <c r="F201" s="2"/>
      <c r="G201" s="2"/>
      <c r="H201" s="17">
        <f t="shared" si="3"/>
        <v>1.9441393844052814E-3</v>
      </c>
    </row>
    <row r="202" spans="1:8" ht="13.5" x14ac:dyDescent="0.25">
      <c r="A202" s="12"/>
      <c r="B202" s="11">
        <v>42584</v>
      </c>
      <c r="C202" s="2">
        <v>10.199999999999999</v>
      </c>
      <c r="D202" s="2">
        <v>6.6858000000000004</v>
      </c>
      <c r="E202" s="2">
        <v>9222</v>
      </c>
      <c r="F202" s="2"/>
      <c r="G202" s="2"/>
      <c r="H202" s="17">
        <f t="shared" si="3"/>
        <v>-9.7018352021091096E-3</v>
      </c>
    </row>
    <row r="203" spans="1:8" ht="13.5" x14ac:dyDescent="0.25">
      <c r="A203" s="12"/>
      <c r="B203" s="11">
        <v>42585</v>
      </c>
      <c r="C203" s="2">
        <v>10.39</v>
      </c>
      <c r="D203" s="2">
        <v>6.8102999999999998</v>
      </c>
      <c r="E203" s="2">
        <v>1150</v>
      </c>
      <c r="F203" s="2"/>
      <c r="G203" s="2"/>
      <c r="H203" s="17">
        <f t="shared" si="3"/>
        <v>1.8621556133895628E-2</v>
      </c>
    </row>
    <row r="204" spans="1:8" ht="13.5" x14ac:dyDescent="0.25">
      <c r="A204" s="12"/>
      <c r="B204" s="11">
        <v>42586</v>
      </c>
      <c r="C204" s="2">
        <v>10.38</v>
      </c>
      <c r="D204" s="2">
        <v>6.8037999999999998</v>
      </c>
      <c r="E204" s="2">
        <v>490</v>
      </c>
      <c r="F204" s="2"/>
      <c r="G204" s="2"/>
      <c r="H204" s="17">
        <f t="shared" si="3"/>
        <v>-9.5443666211473069E-4</v>
      </c>
    </row>
    <row r="205" spans="1:8" ht="13.5" x14ac:dyDescent="0.25">
      <c r="A205" s="12"/>
      <c r="B205" s="11">
        <v>42587</v>
      </c>
      <c r="C205" s="2">
        <v>10.38</v>
      </c>
      <c r="D205" s="2">
        <v>6.8037999999999998</v>
      </c>
      <c r="E205" s="2">
        <v>348</v>
      </c>
      <c r="F205" s="2"/>
      <c r="G205" s="2"/>
      <c r="H205" s="17">
        <f t="shared" si="3"/>
        <v>0</v>
      </c>
    </row>
    <row r="206" spans="1:8" ht="13.5" x14ac:dyDescent="0.25">
      <c r="A206" s="12"/>
      <c r="B206" s="11">
        <v>42590</v>
      </c>
      <c r="C206" s="2">
        <v>10.1</v>
      </c>
      <c r="D206" s="2">
        <v>6.6201999999999996</v>
      </c>
      <c r="E206" s="2">
        <v>279</v>
      </c>
      <c r="F206" s="2"/>
      <c r="G206" s="2"/>
      <c r="H206" s="17">
        <f t="shared" si="3"/>
        <v>-2.6984920191657633E-2</v>
      </c>
    </row>
    <row r="207" spans="1:8" ht="13.5" x14ac:dyDescent="0.25">
      <c r="A207" s="12"/>
      <c r="B207" s="11">
        <v>42591</v>
      </c>
      <c r="C207" s="2">
        <v>10.3</v>
      </c>
      <c r="D207" s="2">
        <v>6.7512999999999996</v>
      </c>
      <c r="E207" s="2">
        <v>7361</v>
      </c>
      <c r="F207" s="2"/>
      <c r="G207" s="2"/>
      <c r="H207" s="17">
        <f t="shared" si="3"/>
        <v>1.9803027098879187E-2</v>
      </c>
    </row>
    <row r="208" spans="1:8" ht="13.5" x14ac:dyDescent="0.25">
      <c r="A208" s="12"/>
      <c r="B208" s="11">
        <v>42592</v>
      </c>
      <c r="C208" s="2">
        <v>10.38</v>
      </c>
      <c r="D208" s="2">
        <v>6.8037999999999998</v>
      </c>
      <c r="E208" s="2">
        <v>897</v>
      </c>
      <c r="F208" s="2"/>
      <c r="G208" s="2"/>
      <c r="H208" s="17">
        <f t="shared" si="3"/>
        <v>7.7762801238280355E-3</v>
      </c>
    </row>
    <row r="209" spans="1:8" ht="13.5" x14ac:dyDescent="0.25">
      <c r="A209" s="12"/>
      <c r="B209" s="11">
        <v>42593</v>
      </c>
      <c r="C209" s="2">
        <v>10.11</v>
      </c>
      <c r="D209" s="2">
        <v>6.6268000000000002</v>
      </c>
      <c r="E209" s="2">
        <v>87</v>
      </c>
      <c r="F209" s="2"/>
      <c r="G209" s="2"/>
      <c r="H209" s="17">
        <f t="shared" si="3"/>
        <v>-2.6014874040977042E-2</v>
      </c>
    </row>
    <row r="210" spans="1:8" ht="13.5" x14ac:dyDescent="0.25">
      <c r="A210" s="12"/>
      <c r="B210" s="11">
        <v>42594</v>
      </c>
      <c r="C210" s="2">
        <v>10.11</v>
      </c>
      <c r="D210" s="2">
        <v>6.6268000000000002</v>
      </c>
      <c r="E210" s="2">
        <v>4588</v>
      </c>
      <c r="F210" s="2"/>
      <c r="G210" s="2"/>
      <c r="H210" s="17">
        <f t="shared" si="3"/>
        <v>0</v>
      </c>
    </row>
    <row r="211" spans="1:8" ht="13.5" x14ac:dyDescent="0.25">
      <c r="A211" s="12"/>
      <c r="B211" s="11">
        <v>42597</v>
      </c>
      <c r="C211" s="2">
        <v>10.25</v>
      </c>
      <c r="D211" s="2">
        <v>6.7186000000000003</v>
      </c>
      <c r="E211" s="2">
        <v>684</v>
      </c>
      <c r="F211" s="2"/>
      <c r="G211" s="2"/>
      <c r="H211" s="17">
        <f t="shared" si="3"/>
        <v>1.3852839983098946E-2</v>
      </c>
    </row>
    <row r="212" spans="1:8" ht="13.5" x14ac:dyDescent="0.25">
      <c r="A212" s="12"/>
      <c r="B212" s="11">
        <v>42598</v>
      </c>
      <c r="C212" s="2">
        <v>10.24</v>
      </c>
      <c r="D212" s="2">
        <v>6.7119999999999997</v>
      </c>
      <c r="E212" s="2">
        <v>50025</v>
      </c>
      <c r="F212" s="2"/>
      <c r="G212" s="2"/>
      <c r="H212" s="17">
        <f t="shared" si="3"/>
        <v>-9.8234751287479619E-4</v>
      </c>
    </row>
    <row r="213" spans="1:8" ht="13.5" x14ac:dyDescent="0.25">
      <c r="A213" s="12"/>
      <c r="B213" s="11">
        <v>42599</v>
      </c>
      <c r="C213" s="2">
        <v>10.199999999999999</v>
      </c>
      <c r="D213" s="2">
        <v>6.6858000000000004</v>
      </c>
      <c r="E213" s="2">
        <v>235</v>
      </c>
      <c r="F213" s="2"/>
      <c r="G213" s="2"/>
      <c r="H213" s="17">
        <f t="shared" si="3"/>
        <v>-3.9034564958282682E-3</v>
      </c>
    </row>
    <row r="214" spans="1:8" ht="13.5" x14ac:dyDescent="0.25">
      <c r="A214" s="12"/>
      <c r="B214" s="11">
        <v>42600</v>
      </c>
      <c r="C214" s="2">
        <v>10.24</v>
      </c>
      <c r="D214" s="2">
        <v>6.7119999999999997</v>
      </c>
      <c r="E214" s="2">
        <v>8342</v>
      </c>
      <c r="F214" s="2"/>
      <c r="G214" s="2"/>
      <c r="H214" s="17">
        <f t="shared" si="3"/>
        <v>3.9187531783779553E-3</v>
      </c>
    </row>
    <row r="215" spans="1:8" ht="13.5" x14ac:dyDescent="0.25">
      <c r="A215" s="12"/>
      <c r="B215" s="11">
        <v>42601</v>
      </c>
      <c r="C215" s="2">
        <v>10</v>
      </c>
      <c r="D215" s="2">
        <v>6.5547000000000004</v>
      </c>
      <c r="E215" s="2">
        <v>645</v>
      </c>
      <c r="F215" s="2"/>
      <c r="G215" s="2"/>
      <c r="H215" s="17">
        <f t="shared" si="3"/>
        <v>-2.343563766388548E-2</v>
      </c>
    </row>
    <row r="216" spans="1:8" ht="13.5" x14ac:dyDescent="0.25">
      <c r="A216" s="12"/>
      <c r="B216" s="11">
        <v>42604</v>
      </c>
      <c r="C216" s="2">
        <v>10.38</v>
      </c>
      <c r="D216" s="2">
        <v>6.8037999999999998</v>
      </c>
      <c r="E216" s="2">
        <v>780</v>
      </c>
      <c r="F216" s="2"/>
      <c r="G216" s="2"/>
      <c r="H216" s="17">
        <f t="shared" si="3"/>
        <v>3.8003264832867929E-2</v>
      </c>
    </row>
    <row r="217" spans="1:8" ht="13.5" x14ac:dyDescent="0.25">
      <c r="A217" s="12"/>
      <c r="B217" s="11">
        <v>42605</v>
      </c>
      <c r="C217" s="2">
        <v>10.38</v>
      </c>
      <c r="D217" s="2">
        <v>6.8037999999999998</v>
      </c>
      <c r="E217" s="2">
        <v>0</v>
      </c>
      <c r="F217" s="2"/>
      <c r="G217" s="2"/>
      <c r="H217" s="17">
        <f t="shared" si="3"/>
        <v>0</v>
      </c>
    </row>
    <row r="218" spans="1:8" ht="13.5" x14ac:dyDescent="0.25">
      <c r="A218" s="12"/>
      <c r="B218" s="11">
        <v>42606</v>
      </c>
      <c r="C218" s="2">
        <v>10.3</v>
      </c>
      <c r="D218" s="2">
        <v>6.7512999999999996</v>
      </c>
      <c r="E218" s="2">
        <v>1657</v>
      </c>
      <c r="F218" s="2"/>
      <c r="G218" s="2"/>
      <c r="H218" s="17">
        <f t="shared" si="3"/>
        <v>-7.7162761985949341E-3</v>
      </c>
    </row>
    <row r="219" spans="1:8" ht="13.5" x14ac:dyDescent="0.25">
      <c r="A219" s="12"/>
      <c r="B219" s="11">
        <v>42607</v>
      </c>
      <c r="C219" s="2">
        <v>10.199999999999999</v>
      </c>
      <c r="D219" s="2">
        <v>6.6858000000000004</v>
      </c>
      <c r="E219" s="2">
        <v>883</v>
      </c>
      <c r="F219" s="2"/>
      <c r="G219" s="2"/>
      <c r="H219" s="17">
        <f t="shared" si="3"/>
        <v>-9.7018352021091096E-3</v>
      </c>
    </row>
    <row r="220" spans="1:8" ht="13.5" x14ac:dyDescent="0.25">
      <c r="A220" s="12"/>
      <c r="B220" s="11">
        <v>42608</v>
      </c>
      <c r="C220" s="2">
        <v>10.33</v>
      </c>
      <c r="D220" s="2">
        <v>6.7709999999999999</v>
      </c>
      <c r="E220" s="2">
        <v>13200</v>
      </c>
      <c r="F220" s="2"/>
      <c r="G220" s="2"/>
      <c r="H220" s="17">
        <f t="shared" si="3"/>
        <v>1.2743426366328562E-2</v>
      </c>
    </row>
    <row r="221" spans="1:8" ht="13.5" x14ac:dyDescent="0.25">
      <c r="A221" s="12"/>
      <c r="B221" s="11">
        <v>42611</v>
      </c>
      <c r="C221" s="2">
        <v>10.01</v>
      </c>
      <c r="D221" s="2">
        <v>6.5613000000000001</v>
      </c>
      <c r="E221" s="2">
        <v>1643</v>
      </c>
      <c r="F221" s="2"/>
      <c r="G221" s="2"/>
      <c r="H221" s="17">
        <f t="shared" si="3"/>
        <v>-3.0970314576871921E-2</v>
      </c>
    </row>
    <row r="222" spans="1:8" ht="13.5" x14ac:dyDescent="0.25">
      <c r="A222" s="12"/>
      <c r="B222" s="11">
        <v>42612</v>
      </c>
      <c r="C222" s="2">
        <v>10.1</v>
      </c>
      <c r="D222" s="2">
        <v>6.6201999999999996</v>
      </c>
      <c r="E222" s="2">
        <v>5868</v>
      </c>
      <c r="F222" s="2"/>
      <c r="G222" s="2"/>
      <c r="H222" s="17">
        <f t="shared" si="3"/>
        <v>8.9768795817901197E-3</v>
      </c>
    </row>
    <row r="223" spans="1:8" ht="13.5" x14ac:dyDescent="0.25">
      <c r="A223" s="12"/>
      <c r="B223" s="11">
        <v>42613</v>
      </c>
      <c r="C223" s="2">
        <v>10.09</v>
      </c>
      <c r="D223" s="2">
        <v>6.6136999999999997</v>
      </c>
      <c r="E223" s="2">
        <v>82</v>
      </c>
      <c r="F223" s="2"/>
      <c r="G223" s="2"/>
      <c r="H223" s="17">
        <f t="shared" si="3"/>
        <v>-9.8184344883839618E-4</v>
      </c>
    </row>
    <row r="224" spans="1:8" ht="13.5" x14ac:dyDescent="0.25">
      <c r="A224" s="12"/>
      <c r="B224" s="11">
        <v>42614</v>
      </c>
      <c r="C224" s="2">
        <v>10.3</v>
      </c>
      <c r="D224" s="2">
        <v>6.7512999999999996</v>
      </c>
      <c r="E224" s="2">
        <v>11067</v>
      </c>
      <c r="F224" s="2"/>
      <c r="G224" s="2"/>
      <c r="H224" s="17">
        <f t="shared" si="3"/>
        <v>2.080529809335167E-2</v>
      </c>
    </row>
    <row r="225" spans="1:8" ht="13.5" x14ac:dyDescent="0.25">
      <c r="A225" s="12"/>
      <c r="B225" s="11">
        <v>42615</v>
      </c>
      <c r="C225" s="2">
        <v>10.11</v>
      </c>
      <c r="D225" s="2">
        <v>6.6268000000000002</v>
      </c>
      <c r="E225" s="2">
        <v>4363</v>
      </c>
      <c r="F225" s="2"/>
      <c r="G225" s="2"/>
      <c r="H225" s="17">
        <f t="shared" si="3"/>
        <v>-1.8440892865077746E-2</v>
      </c>
    </row>
    <row r="226" spans="1:8" ht="13.5" x14ac:dyDescent="0.25">
      <c r="A226" s="12"/>
      <c r="B226" s="11">
        <v>42618</v>
      </c>
      <c r="C226" s="2">
        <v>10.28</v>
      </c>
      <c r="D226" s="2">
        <v>6.7382</v>
      </c>
      <c r="E226" s="2">
        <v>4273</v>
      </c>
      <c r="F226" s="2"/>
      <c r="G226" s="2"/>
      <c r="H226" s="17">
        <f t="shared" si="3"/>
        <v>1.6810526951167942E-2</v>
      </c>
    </row>
    <row r="227" spans="1:8" ht="13.5" x14ac:dyDescent="0.25">
      <c r="A227" s="12"/>
      <c r="B227" s="11">
        <v>42619</v>
      </c>
      <c r="C227" s="2">
        <v>10.24</v>
      </c>
      <c r="D227" s="2">
        <v>6.7119999999999997</v>
      </c>
      <c r="E227" s="2">
        <v>96</v>
      </c>
      <c r="F227" s="2"/>
      <c r="G227" s="2"/>
      <c r="H227" s="17">
        <f t="shared" si="3"/>
        <v>-3.8882787688106946E-3</v>
      </c>
    </row>
    <row r="228" spans="1:8" ht="13.5" x14ac:dyDescent="0.25">
      <c r="A228" s="12"/>
      <c r="B228" s="11">
        <v>42620</v>
      </c>
      <c r="C228" s="2">
        <v>10.01</v>
      </c>
      <c r="D228" s="2">
        <v>6.5613000000000001</v>
      </c>
      <c r="E228" s="2">
        <v>937</v>
      </c>
      <c r="F228" s="2"/>
      <c r="G228" s="2"/>
      <c r="H228" s="17">
        <f t="shared" si="3"/>
        <v>-2.2452324195470743E-2</v>
      </c>
    </row>
    <row r="229" spans="1:8" ht="13.5" x14ac:dyDescent="0.25">
      <c r="A229" s="12"/>
      <c r="B229" s="11">
        <v>42621</v>
      </c>
      <c r="C229" s="2">
        <v>10.06</v>
      </c>
      <c r="D229" s="2">
        <v>6.5940000000000003</v>
      </c>
      <c r="E229" s="2">
        <v>37</v>
      </c>
      <c r="F229" s="2"/>
      <c r="G229" s="2"/>
      <c r="H229" s="17">
        <f t="shared" si="3"/>
        <v>4.9837684605185213E-3</v>
      </c>
    </row>
    <row r="230" spans="1:8" ht="13.5" x14ac:dyDescent="0.25">
      <c r="A230" s="12"/>
      <c r="B230" s="11">
        <v>42622</v>
      </c>
      <c r="C230" s="2">
        <v>10.029999999999999</v>
      </c>
      <c r="D230" s="2">
        <v>6.5743999999999998</v>
      </c>
      <c r="E230" s="2">
        <v>2672</v>
      </c>
      <c r="F230" s="2"/>
      <c r="G230" s="2"/>
      <c r="H230" s="17">
        <f t="shared" si="3"/>
        <v>-2.9723991507431763E-3</v>
      </c>
    </row>
    <row r="231" spans="1:8" ht="13.5" x14ac:dyDescent="0.25">
      <c r="A231" s="12"/>
      <c r="B231" s="11">
        <v>42627</v>
      </c>
      <c r="C231" s="2">
        <v>10.029999999999999</v>
      </c>
      <c r="D231" s="2">
        <v>6.5743999999999998</v>
      </c>
      <c r="E231" s="2">
        <v>2672</v>
      </c>
      <c r="F231" s="2"/>
      <c r="G231" s="2"/>
      <c r="H231" s="17">
        <f t="shared" si="3"/>
        <v>0</v>
      </c>
    </row>
    <row r="232" spans="1:8" ht="13.5" x14ac:dyDescent="0.25">
      <c r="A232" s="12"/>
      <c r="B232" s="11">
        <v>42628</v>
      </c>
      <c r="C232" s="2">
        <v>9.81</v>
      </c>
      <c r="D232" s="2">
        <v>6.4302000000000001</v>
      </c>
      <c r="E232" s="2">
        <v>2674</v>
      </c>
      <c r="F232" s="2"/>
      <c r="G232" s="2"/>
      <c r="H232" s="17">
        <f t="shared" si="3"/>
        <v>-2.1933560477001651E-2</v>
      </c>
    </row>
    <row r="233" spans="1:8" ht="13.5" x14ac:dyDescent="0.25">
      <c r="A233" s="12"/>
      <c r="B233" s="11">
        <v>42629</v>
      </c>
      <c r="C233" s="2">
        <v>10.09</v>
      </c>
      <c r="D233" s="2">
        <v>6.6136999999999997</v>
      </c>
      <c r="E233" s="2">
        <v>69</v>
      </c>
      <c r="F233" s="2"/>
      <c r="G233" s="2"/>
      <c r="H233" s="17">
        <f t="shared" si="3"/>
        <v>2.8537215016640159E-2</v>
      </c>
    </row>
    <row r="234" spans="1:8" ht="13.5" x14ac:dyDescent="0.25">
      <c r="A234" s="12"/>
      <c r="B234" s="11">
        <v>42632</v>
      </c>
      <c r="C234" s="2">
        <v>10.01</v>
      </c>
      <c r="D234" s="2">
        <v>6.5613000000000001</v>
      </c>
      <c r="E234" s="2">
        <v>10867</v>
      </c>
      <c r="F234" s="2"/>
      <c r="G234" s="2"/>
      <c r="H234" s="17">
        <f t="shared" si="3"/>
        <v>-7.9229478204332765E-3</v>
      </c>
    </row>
    <row r="235" spans="1:8" ht="13.5" x14ac:dyDescent="0.25">
      <c r="A235" s="12"/>
      <c r="B235" s="11">
        <v>42633</v>
      </c>
      <c r="C235" s="2">
        <v>10</v>
      </c>
      <c r="D235" s="2">
        <v>6.5547000000000004</v>
      </c>
      <c r="E235" s="2">
        <v>4513</v>
      </c>
      <c r="F235" s="2"/>
      <c r="G235" s="2"/>
      <c r="H235" s="17">
        <f t="shared" si="3"/>
        <v>-1.0058982213890109E-3</v>
      </c>
    </row>
    <row r="236" spans="1:8" ht="13.5" x14ac:dyDescent="0.25">
      <c r="A236" s="12"/>
      <c r="B236" s="11">
        <v>42634</v>
      </c>
      <c r="C236" s="2">
        <v>10</v>
      </c>
      <c r="D236" s="2">
        <v>6.5547000000000004</v>
      </c>
      <c r="E236" s="2">
        <v>17510</v>
      </c>
      <c r="F236" s="2"/>
      <c r="G236" s="2"/>
      <c r="H236" s="17">
        <f t="shared" si="3"/>
        <v>0</v>
      </c>
    </row>
    <row r="237" spans="1:8" ht="13.5" x14ac:dyDescent="0.25">
      <c r="A237" s="12"/>
      <c r="B237" s="11">
        <v>42635</v>
      </c>
      <c r="C237" s="2">
        <v>9.99</v>
      </c>
      <c r="D237" s="2">
        <v>6.5480999999999998</v>
      </c>
      <c r="E237" s="2">
        <v>4147</v>
      </c>
      <c r="F237" s="2"/>
      <c r="G237" s="2"/>
      <c r="H237" s="17">
        <f t="shared" si="3"/>
        <v>-1.0069110714450097E-3</v>
      </c>
    </row>
    <row r="238" spans="1:8" ht="13.5" x14ac:dyDescent="0.25">
      <c r="A238" s="12"/>
      <c r="B238" s="11">
        <v>42636</v>
      </c>
      <c r="C238" s="2">
        <v>10.27</v>
      </c>
      <c r="D238" s="2">
        <v>6.7317</v>
      </c>
      <c r="E238" s="2">
        <v>20501</v>
      </c>
      <c r="F238" s="2"/>
      <c r="G238" s="2"/>
      <c r="H238" s="17">
        <f t="shared" si="3"/>
        <v>2.8038667705135873E-2</v>
      </c>
    </row>
    <row r="239" spans="1:8" ht="13.5" x14ac:dyDescent="0.25">
      <c r="A239" s="12"/>
      <c r="B239" s="11">
        <v>42639</v>
      </c>
      <c r="C239" s="2">
        <v>10.199999999999999</v>
      </c>
      <c r="D239" s="2">
        <v>6.6858000000000004</v>
      </c>
      <c r="E239" s="2">
        <v>28557</v>
      </c>
      <c r="F239" s="2"/>
      <c r="G239" s="2"/>
      <c r="H239" s="17">
        <f t="shared" si="3"/>
        <v>-6.8184856722669765E-3</v>
      </c>
    </row>
    <row r="240" spans="1:8" ht="13.5" x14ac:dyDescent="0.25">
      <c r="A240" s="12"/>
      <c r="B240" s="11">
        <v>42640</v>
      </c>
      <c r="C240" s="2">
        <v>10</v>
      </c>
      <c r="D240" s="2">
        <v>6.5547000000000004</v>
      </c>
      <c r="E240" s="2">
        <v>26718</v>
      </c>
      <c r="F240" s="2"/>
      <c r="G240" s="2"/>
      <c r="H240" s="17">
        <f t="shared" si="3"/>
        <v>-1.960872296509019E-2</v>
      </c>
    </row>
    <row r="241" spans="1:8" ht="13.5" x14ac:dyDescent="0.25">
      <c r="A241" s="12"/>
      <c r="B241" s="11">
        <v>42641</v>
      </c>
      <c r="C241" s="2">
        <v>10</v>
      </c>
      <c r="D241" s="2">
        <v>6.5547000000000004</v>
      </c>
      <c r="E241" s="2">
        <v>7102</v>
      </c>
      <c r="F241" s="2"/>
      <c r="G241" s="2"/>
      <c r="H241" s="17">
        <f t="shared" si="3"/>
        <v>0</v>
      </c>
    </row>
    <row r="242" spans="1:8" ht="13.5" x14ac:dyDescent="0.25">
      <c r="A242" s="12"/>
      <c r="B242" s="11">
        <v>42642</v>
      </c>
      <c r="C242" s="2">
        <v>9.8000000000000007</v>
      </c>
      <c r="D242" s="2">
        <v>6.4236000000000004</v>
      </c>
      <c r="E242" s="2">
        <v>890</v>
      </c>
      <c r="F242" s="2"/>
      <c r="G242" s="2"/>
      <c r="H242" s="17">
        <f t="shared" si="3"/>
        <v>-2.0000915373701311E-2</v>
      </c>
    </row>
    <row r="243" spans="1:8" ht="13.5" x14ac:dyDescent="0.25">
      <c r="A243" s="12"/>
      <c r="B243" s="11">
        <v>42643</v>
      </c>
      <c r="C243" s="2">
        <v>9.99</v>
      </c>
      <c r="D243" s="2">
        <v>6.5480999999999998</v>
      </c>
      <c r="E243" s="2">
        <v>2690</v>
      </c>
      <c r="F243" s="2"/>
      <c r="G243" s="2"/>
      <c r="H243" s="17">
        <f t="shared" si="3"/>
        <v>1.9381655146646644E-2</v>
      </c>
    </row>
    <row r="244" spans="1:8" ht="13.5" x14ac:dyDescent="0.25">
      <c r="A244" s="12"/>
      <c r="B244" s="11">
        <v>42647</v>
      </c>
      <c r="C244" s="2">
        <v>9.9</v>
      </c>
      <c r="D244" s="2">
        <v>6.4892000000000003</v>
      </c>
      <c r="E244" s="2">
        <v>3535</v>
      </c>
      <c r="F244" s="2"/>
      <c r="G244" s="2"/>
      <c r="H244" s="17">
        <f t="shared" si="3"/>
        <v>-8.9949756417891467E-3</v>
      </c>
    </row>
    <row r="245" spans="1:8" ht="13.5" x14ac:dyDescent="0.25">
      <c r="A245" s="12"/>
      <c r="B245" s="11">
        <v>42648</v>
      </c>
      <c r="C245" s="2">
        <v>10</v>
      </c>
      <c r="D245" s="2">
        <v>6.5547000000000004</v>
      </c>
      <c r="E245" s="2">
        <v>8911</v>
      </c>
      <c r="F245" s="2"/>
      <c r="G245" s="2"/>
      <c r="H245" s="17">
        <f t="shared" si="3"/>
        <v>1.0093694137952308E-2</v>
      </c>
    </row>
    <row r="246" spans="1:8" ht="13.5" x14ac:dyDescent="0.25">
      <c r="A246" s="12"/>
      <c r="B246" s="11">
        <v>42649</v>
      </c>
      <c r="C246" s="2">
        <v>9.99</v>
      </c>
      <c r="D246" s="2">
        <v>6.5480999999999998</v>
      </c>
      <c r="E246" s="2">
        <v>912</v>
      </c>
      <c r="F246" s="2"/>
      <c r="G246" s="2"/>
      <c r="H246" s="17">
        <f t="shared" si="3"/>
        <v>-1.0069110714450097E-3</v>
      </c>
    </row>
    <row r="247" spans="1:8" ht="13.5" x14ac:dyDescent="0.25">
      <c r="A247" s="12"/>
      <c r="B247" s="11">
        <v>42650</v>
      </c>
      <c r="C247" s="2">
        <v>9.99</v>
      </c>
      <c r="D247" s="2">
        <v>6.5480999999999998</v>
      </c>
      <c r="E247" s="2">
        <v>7050</v>
      </c>
      <c r="F247" s="2"/>
      <c r="G247" s="2"/>
      <c r="H247" s="17">
        <f t="shared" si="3"/>
        <v>0</v>
      </c>
    </row>
    <row r="248" spans="1:8" ht="13.5" x14ac:dyDescent="0.25">
      <c r="A248" s="12"/>
      <c r="B248" s="11">
        <v>42653</v>
      </c>
      <c r="C248" s="2">
        <v>9.9700000000000006</v>
      </c>
      <c r="D248" s="2">
        <v>6.5350000000000001</v>
      </c>
      <c r="E248" s="2">
        <v>3157</v>
      </c>
      <c r="F248" s="2"/>
      <c r="G248" s="2"/>
      <c r="H248" s="17">
        <f t="shared" si="3"/>
        <v>-2.000580321009097E-3</v>
      </c>
    </row>
    <row r="249" spans="1:8" ht="13.5" x14ac:dyDescent="0.25">
      <c r="A249" s="12"/>
      <c r="B249" s="11">
        <v>42654</v>
      </c>
      <c r="C249" s="2">
        <v>9.8000000000000007</v>
      </c>
      <c r="D249" s="2">
        <v>6.4236000000000004</v>
      </c>
      <c r="E249" s="2">
        <v>214</v>
      </c>
      <c r="F249" s="2"/>
      <c r="G249" s="2"/>
      <c r="H249" s="17">
        <f t="shared" si="3"/>
        <v>-1.7046671767406232E-2</v>
      </c>
    </row>
    <row r="250" spans="1:8" ht="13.5" x14ac:dyDescent="0.25">
      <c r="A250" s="12"/>
      <c r="B250" s="11">
        <v>42655</v>
      </c>
      <c r="C250" s="2">
        <v>9.85</v>
      </c>
      <c r="D250" s="2">
        <v>6.4564000000000004</v>
      </c>
      <c r="E250" s="2">
        <v>3713</v>
      </c>
      <c r="F250" s="2"/>
      <c r="G250" s="2"/>
      <c r="H250" s="17">
        <f t="shared" si="3"/>
        <v>5.1061709944579267E-3</v>
      </c>
    </row>
    <row r="251" spans="1:8" ht="13.5" x14ac:dyDescent="0.25">
      <c r="A251" s="12"/>
      <c r="B251" s="11">
        <v>42656</v>
      </c>
      <c r="C251" s="2">
        <v>9.85</v>
      </c>
      <c r="D251" s="2">
        <v>6.4564000000000004</v>
      </c>
      <c r="E251" s="2">
        <v>5605</v>
      </c>
      <c r="F251" s="2"/>
      <c r="G251" s="2"/>
      <c r="H251" s="17">
        <f t="shared" si="3"/>
        <v>0</v>
      </c>
    </row>
    <row r="252" spans="1:8" ht="13.5" x14ac:dyDescent="0.25">
      <c r="A252" s="12"/>
      <c r="B252" s="11">
        <v>42657</v>
      </c>
      <c r="C252" s="2">
        <v>9.6999999999999993</v>
      </c>
      <c r="D252" s="2">
        <v>6.3581000000000003</v>
      </c>
      <c r="E252" s="2">
        <v>4506</v>
      </c>
      <c r="F252" s="2"/>
      <c r="G252" s="2"/>
      <c r="H252" s="17">
        <f t="shared" si="3"/>
        <v>-1.5225202899448616E-2</v>
      </c>
    </row>
    <row r="253" spans="1:8" ht="13.5" x14ac:dyDescent="0.25">
      <c r="A253" s="12"/>
      <c r="B253" s="11">
        <v>42660</v>
      </c>
      <c r="C253" s="2">
        <v>9.6</v>
      </c>
      <c r="D253" s="2">
        <v>6.2925000000000004</v>
      </c>
      <c r="E253" s="2">
        <v>10449</v>
      </c>
      <c r="F253" s="2"/>
      <c r="G253" s="2"/>
      <c r="H253" s="17">
        <f t="shared" si="3"/>
        <v>-1.0317547695066117E-2</v>
      </c>
    </row>
    <row r="254" spans="1:8" ht="13.5" x14ac:dyDescent="0.25">
      <c r="A254" s="12"/>
      <c r="B254" s="11">
        <v>42661</v>
      </c>
      <c r="C254" s="2">
        <v>9.59</v>
      </c>
      <c r="D254" s="2">
        <v>6.2859999999999996</v>
      </c>
      <c r="E254" s="2">
        <v>10920</v>
      </c>
      <c r="F254" s="2"/>
      <c r="G254" s="2"/>
      <c r="H254" s="17">
        <f t="shared" si="3"/>
        <v>-1.0329757647994976E-3</v>
      </c>
    </row>
    <row r="255" spans="1:8" ht="13.5" x14ac:dyDescent="0.25">
      <c r="A255" s="12"/>
      <c r="B255" s="11">
        <v>42662</v>
      </c>
      <c r="C255" s="2">
        <v>9.8000000000000007</v>
      </c>
      <c r="D255" s="2">
        <v>6.4236000000000004</v>
      </c>
      <c r="E255" s="2">
        <v>9503</v>
      </c>
      <c r="F255" s="2"/>
      <c r="G255" s="2"/>
      <c r="H255" s="17">
        <f t="shared" si="3"/>
        <v>2.1889914094814007E-2</v>
      </c>
    </row>
    <row r="256" spans="1:8" ht="13.5" x14ac:dyDescent="0.25">
      <c r="A256" s="12"/>
      <c r="B256" s="11">
        <v>42663</v>
      </c>
      <c r="C256" s="2">
        <v>9.9</v>
      </c>
      <c r="D256" s="2">
        <v>6.4892000000000003</v>
      </c>
      <c r="E256" s="2">
        <v>10216</v>
      </c>
      <c r="F256" s="2"/>
      <c r="G256" s="2"/>
      <c r="H256" s="17">
        <f t="shared" si="3"/>
        <v>1.0212341988915853E-2</v>
      </c>
    </row>
    <row r="257" spans="1:8" ht="13.5" x14ac:dyDescent="0.25">
      <c r="A257" s="12"/>
      <c r="B257" s="11">
        <v>42664</v>
      </c>
      <c r="C257" s="2">
        <v>9.94</v>
      </c>
      <c r="D257" s="2">
        <v>6.5153999999999996</v>
      </c>
      <c r="E257" s="2">
        <v>9517</v>
      </c>
      <c r="F257" s="2"/>
      <c r="G257" s="2"/>
      <c r="H257" s="17">
        <f t="shared" si="3"/>
        <v>4.0374776551808135E-3</v>
      </c>
    </row>
    <row r="258" spans="1:8" ht="13.5" x14ac:dyDescent="0.25">
      <c r="A258" s="12"/>
      <c r="B258" s="11">
        <v>42667</v>
      </c>
      <c r="C258" s="2">
        <v>9.9</v>
      </c>
      <c r="D258" s="2">
        <v>6.4892000000000003</v>
      </c>
      <c r="E258" s="2">
        <v>7045</v>
      </c>
      <c r="F258" s="2"/>
      <c r="G258" s="2"/>
      <c r="H258" s="17">
        <f t="shared" si="3"/>
        <v>-4.0212419805383147E-3</v>
      </c>
    </row>
    <row r="259" spans="1:8" ht="13.5" x14ac:dyDescent="0.25">
      <c r="A259" s="12"/>
      <c r="B259" s="11">
        <v>42668</v>
      </c>
      <c r="C259" s="2">
        <v>9.85</v>
      </c>
      <c r="D259" s="2">
        <v>6.4564000000000004</v>
      </c>
      <c r="E259" s="2">
        <v>5417</v>
      </c>
      <c r="F259" s="2"/>
      <c r="G259" s="2"/>
      <c r="H259" s="17">
        <f t="shared" si="3"/>
        <v>-5.0545521790051071E-3</v>
      </c>
    </row>
    <row r="260" spans="1:8" ht="13.5" x14ac:dyDescent="0.25">
      <c r="A260" s="12"/>
      <c r="B260" s="11">
        <v>42669</v>
      </c>
      <c r="C260" s="2">
        <v>9.9</v>
      </c>
      <c r="D260" s="2">
        <v>6.4892000000000003</v>
      </c>
      <c r="E260" s="2">
        <v>14591</v>
      </c>
      <c r="F260" s="2"/>
      <c r="G260" s="2"/>
      <c r="H260" s="17">
        <f t="shared" si="3"/>
        <v>5.0802304689919987E-3</v>
      </c>
    </row>
    <row r="261" spans="1:8" ht="13.5" x14ac:dyDescent="0.25">
      <c r="A261" s="12"/>
      <c r="B261" s="11">
        <v>42670</v>
      </c>
      <c r="C261" s="2">
        <v>9.9</v>
      </c>
      <c r="D261" s="2">
        <v>6.4892000000000003</v>
      </c>
      <c r="E261" s="2">
        <v>22391</v>
      </c>
      <c r="F261" s="2"/>
      <c r="G261" s="2"/>
      <c r="H261" s="17">
        <f t="shared" si="3"/>
        <v>0</v>
      </c>
    </row>
    <row r="262" spans="1:8" ht="13.5" x14ac:dyDescent="0.25">
      <c r="A262" s="12"/>
      <c r="B262" s="11">
        <v>42671</v>
      </c>
      <c r="C262" s="2">
        <v>10.210000000000001</v>
      </c>
      <c r="D262" s="2">
        <v>6.6923000000000004</v>
      </c>
      <c r="E262" s="2">
        <v>5929</v>
      </c>
      <c r="F262" s="2"/>
      <c r="G262" s="2"/>
      <c r="H262" s="17">
        <f t="shared" si="3"/>
        <v>3.1298156937681079E-2</v>
      </c>
    </row>
    <row r="263" spans="1:8" ht="13.5" x14ac:dyDescent="0.25">
      <c r="A263" s="12"/>
      <c r="B263" s="11">
        <v>42674</v>
      </c>
      <c r="C263" s="2">
        <v>10.51</v>
      </c>
      <c r="D263" s="2">
        <v>6.8890000000000002</v>
      </c>
      <c r="E263" s="2">
        <v>10042</v>
      </c>
      <c r="F263" s="2"/>
      <c r="G263" s="2"/>
      <c r="H263" s="17">
        <f t="shared" ref="H263:H326" si="4">(D263-D262)/D262</f>
        <v>2.9391987806882517E-2</v>
      </c>
    </row>
    <row r="264" spans="1:8" ht="13.5" x14ac:dyDescent="0.25">
      <c r="A264" s="12"/>
      <c r="B264" s="11">
        <v>42675</v>
      </c>
      <c r="C264" s="2">
        <v>10.23</v>
      </c>
      <c r="D264" s="2">
        <v>6.7054999999999998</v>
      </c>
      <c r="E264" s="2">
        <v>15968</v>
      </c>
      <c r="F264" s="2"/>
      <c r="G264" s="2"/>
      <c r="H264" s="17">
        <f t="shared" si="4"/>
        <v>-2.6636667150529893E-2</v>
      </c>
    </row>
    <row r="265" spans="1:8" ht="13.5" x14ac:dyDescent="0.25">
      <c r="A265" s="12"/>
      <c r="B265" s="11">
        <v>42676</v>
      </c>
      <c r="C265" s="2">
        <v>10.199999999999999</v>
      </c>
      <c r="D265" s="2">
        <v>6.6858000000000004</v>
      </c>
      <c r="E265" s="2">
        <v>2344</v>
      </c>
      <c r="F265" s="2"/>
      <c r="G265" s="2"/>
      <c r="H265" s="17">
        <f t="shared" si="4"/>
        <v>-2.9378868093355285E-3</v>
      </c>
    </row>
    <row r="266" spans="1:8" ht="13.5" x14ac:dyDescent="0.25">
      <c r="A266" s="12"/>
      <c r="B266" s="11">
        <v>42677</v>
      </c>
      <c r="C266" s="2">
        <v>10.38</v>
      </c>
      <c r="D266" s="2">
        <v>6.8037999999999998</v>
      </c>
      <c r="E266" s="2">
        <v>8244</v>
      </c>
      <c r="F266" s="2"/>
      <c r="G266" s="2"/>
      <c r="H266" s="17">
        <f t="shared" si="4"/>
        <v>1.7649346375901077E-2</v>
      </c>
    </row>
    <row r="267" spans="1:8" ht="13.5" x14ac:dyDescent="0.25">
      <c r="A267" s="12"/>
      <c r="B267" s="11">
        <v>42678</v>
      </c>
      <c r="C267" s="2">
        <v>10.07</v>
      </c>
      <c r="D267" s="2">
        <v>6.6006</v>
      </c>
      <c r="E267" s="2">
        <v>49194</v>
      </c>
      <c r="F267" s="2"/>
      <c r="G267" s="2"/>
      <c r="H267" s="17">
        <f t="shared" si="4"/>
        <v>-2.9865663305799674E-2</v>
      </c>
    </row>
    <row r="268" spans="1:8" ht="13.5" x14ac:dyDescent="0.25">
      <c r="A268" s="12"/>
      <c r="B268" s="11">
        <v>42681</v>
      </c>
      <c r="C268" s="2">
        <v>10</v>
      </c>
      <c r="D268" s="2">
        <v>6.5547000000000004</v>
      </c>
      <c r="E268" s="2">
        <v>41356</v>
      </c>
      <c r="F268" s="2"/>
      <c r="G268" s="2"/>
      <c r="H268" s="17">
        <f t="shared" si="4"/>
        <v>-6.9539132806107941E-3</v>
      </c>
    </row>
    <row r="269" spans="1:8" ht="13.5" x14ac:dyDescent="0.25">
      <c r="A269" s="12"/>
      <c r="B269" s="11">
        <v>42682</v>
      </c>
      <c r="C269" s="2">
        <v>10.26</v>
      </c>
      <c r="D269" s="2">
        <v>6.7251000000000003</v>
      </c>
      <c r="E269" s="2">
        <v>59</v>
      </c>
      <c r="F269" s="2"/>
      <c r="G269" s="2"/>
      <c r="H269" s="17">
        <f t="shared" si="4"/>
        <v>2.5996613117305122E-2</v>
      </c>
    </row>
    <row r="270" spans="1:8" ht="13.5" x14ac:dyDescent="0.25">
      <c r="A270" s="12"/>
      <c r="B270" s="11">
        <v>42683</v>
      </c>
      <c r="C270" s="2">
        <v>10.25</v>
      </c>
      <c r="D270" s="2">
        <v>6.7186000000000003</v>
      </c>
      <c r="E270" s="2">
        <v>5948</v>
      </c>
      <c r="F270" s="2"/>
      <c r="G270" s="2"/>
      <c r="H270" s="17">
        <f t="shared" si="4"/>
        <v>-9.6652837876015966E-4</v>
      </c>
    </row>
    <row r="271" spans="1:8" ht="13.5" x14ac:dyDescent="0.25">
      <c r="A271" s="12"/>
      <c r="B271" s="11">
        <v>42684</v>
      </c>
      <c r="C271" s="2">
        <v>10.35</v>
      </c>
      <c r="D271" s="2">
        <v>6.7840999999999996</v>
      </c>
      <c r="E271" s="2">
        <v>5878</v>
      </c>
      <c r="F271" s="2"/>
      <c r="G271" s="2"/>
      <c r="H271" s="17">
        <f t="shared" si="4"/>
        <v>9.7490548626200726E-3</v>
      </c>
    </row>
    <row r="272" spans="1:8" ht="13.5" x14ac:dyDescent="0.25">
      <c r="A272" s="12"/>
      <c r="B272" s="11">
        <v>42685</v>
      </c>
      <c r="C272" s="2">
        <v>10.25</v>
      </c>
      <c r="D272" s="2">
        <v>6.7186000000000003</v>
      </c>
      <c r="E272" s="2">
        <v>5879</v>
      </c>
      <c r="F272" s="2"/>
      <c r="G272" s="2"/>
      <c r="H272" s="17">
        <f t="shared" si="4"/>
        <v>-9.6549284356066724E-3</v>
      </c>
    </row>
    <row r="273" spans="1:8" ht="13.5" x14ac:dyDescent="0.25">
      <c r="A273" s="12"/>
      <c r="B273" s="11">
        <v>42688</v>
      </c>
      <c r="C273" s="2">
        <v>10.26</v>
      </c>
      <c r="D273" s="2">
        <v>6.7251000000000003</v>
      </c>
      <c r="E273" s="2">
        <v>1862</v>
      </c>
      <c r="F273" s="2"/>
      <c r="G273" s="2"/>
      <c r="H273" s="17">
        <f t="shared" si="4"/>
        <v>9.6746345964932425E-4</v>
      </c>
    </row>
    <row r="274" spans="1:8" ht="13.5" x14ac:dyDescent="0.25">
      <c r="A274" s="12"/>
      <c r="B274" s="11">
        <v>42689</v>
      </c>
      <c r="C274" s="2">
        <v>10.35</v>
      </c>
      <c r="D274" s="2">
        <v>6.7840999999999996</v>
      </c>
      <c r="E274" s="2">
        <v>6580</v>
      </c>
      <c r="F274" s="2"/>
      <c r="G274" s="2"/>
      <c r="H274" s="17">
        <f t="shared" si="4"/>
        <v>8.773103745669102E-3</v>
      </c>
    </row>
    <row r="275" spans="1:8" ht="13.5" x14ac:dyDescent="0.25">
      <c r="A275" s="12"/>
      <c r="B275" s="11">
        <v>42690</v>
      </c>
      <c r="C275" s="2">
        <v>10.48</v>
      </c>
      <c r="D275" s="2">
        <v>6.8693</v>
      </c>
      <c r="E275" s="2">
        <v>3396</v>
      </c>
      <c r="F275" s="2"/>
      <c r="G275" s="2"/>
      <c r="H275" s="17">
        <f t="shared" si="4"/>
        <v>1.2558777140667205E-2</v>
      </c>
    </row>
    <row r="276" spans="1:8" ht="13.5" x14ac:dyDescent="0.25">
      <c r="A276" s="12"/>
      <c r="B276" s="11">
        <v>42691</v>
      </c>
      <c r="C276" s="2">
        <v>10.4</v>
      </c>
      <c r="D276" s="2">
        <v>6.8169000000000004</v>
      </c>
      <c r="E276" s="2">
        <v>1225</v>
      </c>
      <c r="F276" s="2"/>
      <c r="G276" s="2"/>
      <c r="H276" s="17">
        <f t="shared" si="4"/>
        <v>-7.6281426055055911E-3</v>
      </c>
    </row>
    <row r="277" spans="1:8" ht="13.5" x14ac:dyDescent="0.25">
      <c r="A277" s="12"/>
      <c r="B277" s="11">
        <v>42692</v>
      </c>
      <c r="C277" s="2">
        <v>10.199999999999999</v>
      </c>
      <c r="D277" s="2">
        <v>6.6858000000000004</v>
      </c>
      <c r="E277" s="2">
        <v>14237</v>
      </c>
      <c r="F277" s="2"/>
      <c r="G277" s="2"/>
      <c r="H277" s="17">
        <f t="shared" si="4"/>
        <v>-1.9231615543722217E-2</v>
      </c>
    </row>
    <row r="278" spans="1:8" ht="13.5" x14ac:dyDescent="0.25">
      <c r="A278" s="12"/>
      <c r="B278" s="11">
        <v>42695</v>
      </c>
      <c r="C278" s="2">
        <v>10.199999999999999</v>
      </c>
      <c r="D278" s="2">
        <v>6.6858000000000004</v>
      </c>
      <c r="E278" s="2">
        <v>201</v>
      </c>
      <c r="F278" s="2"/>
      <c r="G278" s="2"/>
      <c r="H278" s="17">
        <f t="shared" si="4"/>
        <v>0</v>
      </c>
    </row>
    <row r="279" spans="1:8" ht="13.5" x14ac:dyDescent="0.25">
      <c r="A279" s="12"/>
      <c r="B279" s="11">
        <v>42696</v>
      </c>
      <c r="C279" s="2">
        <v>10.3</v>
      </c>
      <c r="D279" s="2">
        <v>6.7512999999999996</v>
      </c>
      <c r="E279" s="2">
        <v>123</v>
      </c>
      <c r="F279" s="2"/>
      <c r="G279" s="2"/>
      <c r="H279" s="17">
        <f t="shared" si="4"/>
        <v>9.7968829459450218E-3</v>
      </c>
    </row>
    <row r="280" spans="1:8" ht="13.5" x14ac:dyDescent="0.25">
      <c r="A280" s="12"/>
      <c r="B280" s="11">
        <v>42697</v>
      </c>
      <c r="C280" s="2">
        <v>10.1</v>
      </c>
      <c r="D280" s="2">
        <v>6.6201999999999996</v>
      </c>
      <c r="E280" s="2">
        <v>1591</v>
      </c>
      <c r="F280" s="2"/>
      <c r="G280" s="2"/>
      <c r="H280" s="17">
        <f t="shared" si="4"/>
        <v>-1.9418482366359072E-2</v>
      </c>
    </row>
    <row r="281" spans="1:8" ht="13.5" x14ac:dyDescent="0.25">
      <c r="A281" s="12"/>
      <c r="B281" s="11">
        <v>42698</v>
      </c>
      <c r="C281" s="2">
        <v>10.3</v>
      </c>
      <c r="D281" s="2">
        <v>6.7512999999999996</v>
      </c>
      <c r="E281" s="2">
        <v>8</v>
      </c>
      <c r="F281" s="2"/>
      <c r="G281" s="2"/>
      <c r="H281" s="17">
        <f t="shared" si="4"/>
        <v>1.9803027098879187E-2</v>
      </c>
    </row>
    <row r="282" spans="1:8" ht="13.5" x14ac:dyDescent="0.25">
      <c r="A282" s="12"/>
      <c r="B282" s="11">
        <v>42699</v>
      </c>
      <c r="C282" s="2">
        <v>10.1</v>
      </c>
      <c r="D282" s="2">
        <v>6.6201999999999996</v>
      </c>
      <c r="E282" s="2">
        <v>9045</v>
      </c>
      <c r="F282" s="2"/>
      <c r="G282" s="2"/>
      <c r="H282" s="17">
        <f t="shared" si="4"/>
        <v>-1.9418482366359072E-2</v>
      </c>
    </row>
    <row r="283" spans="1:8" ht="13.5" x14ac:dyDescent="0.25">
      <c r="A283" s="12"/>
      <c r="B283" s="11">
        <v>42702</v>
      </c>
      <c r="C283" s="2">
        <v>10.25</v>
      </c>
      <c r="D283" s="2">
        <v>6.7186000000000003</v>
      </c>
      <c r="E283" s="2">
        <v>633</v>
      </c>
      <c r="F283" s="2"/>
      <c r="G283" s="2"/>
      <c r="H283" s="17">
        <f t="shared" si="4"/>
        <v>1.4863599287030712E-2</v>
      </c>
    </row>
    <row r="284" spans="1:8" ht="13.5" x14ac:dyDescent="0.25">
      <c r="A284" s="12"/>
      <c r="B284" s="11">
        <v>42703</v>
      </c>
      <c r="C284" s="2">
        <v>10.19</v>
      </c>
      <c r="D284" s="2">
        <v>6.6791999999999998</v>
      </c>
      <c r="E284" s="2">
        <v>980</v>
      </c>
      <c r="F284" s="2"/>
      <c r="G284" s="2"/>
      <c r="H284" s="17">
        <f t="shared" si="4"/>
        <v>-5.8643169707975687E-3</v>
      </c>
    </row>
    <row r="285" spans="1:8" ht="13.5" x14ac:dyDescent="0.25">
      <c r="A285" s="12"/>
      <c r="B285" s="11">
        <v>42704</v>
      </c>
      <c r="C285" s="2">
        <v>10.19</v>
      </c>
      <c r="D285" s="2">
        <v>6.6791999999999998</v>
      </c>
      <c r="E285" s="2">
        <v>1164</v>
      </c>
      <c r="F285" s="2"/>
      <c r="G285" s="2"/>
      <c r="H285" s="17">
        <f t="shared" si="4"/>
        <v>0</v>
      </c>
    </row>
    <row r="286" spans="1:8" ht="13.5" x14ac:dyDescent="0.25">
      <c r="A286" s="12"/>
      <c r="B286" s="11">
        <v>42705</v>
      </c>
      <c r="C286" s="2">
        <v>10.1</v>
      </c>
      <c r="D286" s="2">
        <v>6.6201999999999996</v>
      </c>
      <c r="E286" s="2">
        <v>1070</v>
      </c>
      <c r="F286" s="2"/>
      <c r="G286" s="2"/>
      <c r="H286" s="17">
        <f t="shared" si="4"/>
        <v>-8.8333932207450248E-3</v>
      </c>
    </row>
    <row r="287" spans="1:8" ht="13.5" x14ac:dyDescent="0.25">
      <c r="A287" s="12"/>
      <c r="B287" s="11">
        <v>42706</v>
      </c>
      <c r="C287" s="2">
        <v>10</v>
      </c>
      <c r="D287" s="2">
        <v>6.5547000000000004</v>
      </c>
      <c r="E287" s="2">
        <v>2263</v>
      </c>
      <c r="F287" s="2"/>
      <c r="G287" s="2"/>
      <c r="H287" s="17">
        <f t="shared" si="4"/>
        <v>-9.8939609075253364E-3</v>
      </c>
    </row>
    <row r="288" spans="1:8" ht="13.5" x14ac:dyDescent="0.25">
      <c r="A288" s="12"/>
      <c r="B288" s="11">
        <v>42709</v>
      </c>
      <c r="C288" s="2">
        <v>10</v>
      </c>
      <c r="D288" s="2">
        <v>6.5547000000000004</v>
      </c>
      <c r="E288" s="2">
        <v>3516</v>
      </c>
      <c r="F288" s="2"/>
      <c r="G288" s="2"/>
      <c r="H288" s="17">
        <f t="shared" si="4"/>
        <v>0</v>
      </c>
    </row>
    <row r="289" spans="1:8" ht="13.5" x14ac:dyDescent="0.25">
      <c r="A289" s="12"/>
      <c r="B289" s="11">
        <v>42710</v>
      </c>
      <c r="C289" s="2">
        <v>10.199999999999999</v>
      </c>
      <c r="D289" s="2">
        <v>6.6858000000000004</v>
      </c>
      <c r="E289" s="2">
        <v>4569</v>
      </c>
      <c r="F289" s="2"/>
      <c r="G289" s="2"/>
      <c r="H289" s="17">
        <f t="shared" si="4"/>
        <v>2.0000915373701311E-2</v>
      </c>
    </row>
    <row r="290" spans="1:8" ht="13.5" x14ac:dyDescent="0.25">
      <c r="A290" s="12"/>
      <c r="B290" s="11">
        <v>42711</v>
      </c>
      <c r="C290" s="2">
        <v>10.199999999999999</v>
      </c>
      <c r="D290" s="2">
        <v>6.6858000000000004</v>
      </c>
      <c r="E290" s="2">
        <v>0</v>
      </c>
      <c r="F290" s="2"/>
      <c r="G290" s="2"/>
      <c r="H290" s="17">
        <f t="shared" si="4"/>
        <v>0</v>
      </c>
    </row>
    <row r="291" spans="1:8" ht="13.5" x14ac:dyDescent="0.25">
      <c r="A291" s="12"/>
      <c r="B291" s="11">
        <v>42712</v>
      </c>
      <c r="C291" s="2">
        <v>10.39</v>
      </c>
      <c r="D291" s="2">
        <v>6.8102999999999998</v>
      </c>
      <c r="E291" s="2">
        <v>94729</v>
      </c>
      <c r="F291" s="2"/>
      <c r="G291" s="2"/>
      <c r="H291" s="17">
        <f t="shared" si="4"/>
        <v>1.8621556133895628E-2</v>
      </c>
    </row>
    <row r="292" spans="1:8" ht="13.5" x14ac:dyDescent="0.25">
      <c r="A292" s="12"/>
      <c r="B292" s="11">
        <v>42713</v>
      </c>
      <c r="C292" s="2">
        <v>10.29</v>
      </c>
      <c r="D292" s="2">
        <v>6.7447999999999997</v>
      </c>
      <c r="E292" s="2">
        <v>840</v>
      </c>
      <c r="F292" s="2"/>
      <c r="G292" s="2"/>
      <c r="H292" s="17">
        <f t="shared" si="4"/>
        <v>-9.6177848259254538E-3</v>
      </c>
    </row>
    <row r="293" spans="1:8" ht="13.5" x14ac:dyDescent="0.25">
      <c r="A293" s="12"/>
      <c r="B293" s="11">
        <v>42717</v>
      </c>
      <c r="C293" s="2">
        <v>10.130000000000001</v>
      </c>
      <c r="D293" s="2">
        <v>6.6398999999999999</v>
      </c>
      <c r="E293" s="2">
        <v>4100</v>
      </c>
      <c r="F293" s="2"/>
      <c r="G293" s="2"/>
      <c r="H293" s="17">
        <f t="shared" si="4"/>
        <v>-1.5552722097022858E-2</v>
      </c>
    </row>
    <row r="294" spans="1:8" ht="13.5" x14ac:dyDescent="0.25">
      <c r="A294" s="12"/>
      <c r="B294" s="11">
        <v>42718</v>
      </c>
      <c r="C294" s="2">
        <v>10.130000000000001</v>
      </c>
      <c r="D294" s="2">
        <v>6.6398999999999999</v>
      </c>
      <c r="E294" s="2">
        <v>6293</v>
      </c>
      <c r="F294" s="2"/>
      <c r="G294" s="2"/>
      <c r="H294" s="17">
        <f t="shared" si="4"/>
        <v>0</v>
      </c>
    </row>
    <row r="295" spans="1:8" ht="13.5" x14ac:dyDescent="0.25">
      <c r="A295" s="12"/>
      <c r="B295" s="11">
        <v>42719</v>
      </c>
      <c r="C295" s="2">
        <v>10.130000000000001</v>
      </c>
      <c r="D295" s="2">
        <v>6.6398999999999999</v>
      </c>
      <c r="E295" s="2">
        <v>1626</v>
      </c>
      <c r="F295" s="2"/>
      <c r="G295" s="2"/>
      <c r="H295" s="17">
        <f t="shared" si="4"/>
        <v>0</v>
      </c>
    </row>
    <row r="296" spans="1:8" ht="13.5" x14ac:dyDescent="0.25">
      <c r="A296" s="12"/>
      <c r="B296" s="11">
        <v>42720</v>
      </c>
      <c r="C296" s="2">
        <v>10.130000000000001</v>
      </c>
      <c r="D296" s="2">
        <v>6.6398999999999999</v>
      </c>
      <c r="E296" s="2">
        <v>0</v>
      </c>
      <c r="F296" s="2"/>
      <c r="G296" s="2"/>
      <c r="H296" s="17">
        <f t="shared" si="4"/>
        <v>0</v>
      </c>
    </row>
    <row r="297" spans="1:8" ht="13.5" x14ac:dyDescent="0.25">
      <c r="A297" s="12"/>
      <c r="B297" s="11">
        <v>42723</v>
      </c>
      <c r="C297" s="2">
        <v>10</v>
      </c>
      <c r="D297" s="2">
        <v>6.5547000000000004</v>
      </c>
      <c r="E297" s="2">
        <v>3880</v>
      </c>
      <c r="F297" s="2"/>
      <c r="G297" s="2"/>
      <c r="H297" s="17">
        <f t="shared" si="4"/>
        <v>-1.2831518546965993E-2</v>
      </c>
    </row>
    <row r="298" spans="1:8" ht="13.5" x14ac:dyDescent="0.25">
      <c r="A298" s="12"/>
      <c r="B298" s="11">
        <v>42724</v>
      </c>
      <c r="C298" s="2">
        <v>10</v>
      </c>
      <c r="D298" s="2">
        <v>6.5547000000000004</v>
      </c>
      <c r="E298" s="2">
        <v>3746</v>
      </c>
      <c r="F298" s="2"/>
      <c r="G298" s="2"/>
      <c r="H298" s="17">
        <f t="shared" si="4"/>
        <v>0</v>
      </c>
    </row>
    <row r="299" spans="1:8" ht="13.5" x14ac:dyDescent="0.25">
      <c r="A299" s="12"/>
      <c r="B299" s="11">
        <v>42725</v>
      </c>
      <c r="C299" s="2">
        <v>10.119999999999999</v>
      </c>
      <c r="D299" s="2">
        <v>6.6334</v>
      </c>
      <c r="E299" s="2">
        <v>233</v>
      </c>
      <c r="F299" s="2"/>
      <c r="G299" s="2"/>
      <c r="H299" s="17">
        <f t="shared" si="4"/>
        <v>1.2006651715562809E-2</v>
      </c>
    </row>
    <row r="300" spans="1:8" ht="13.5" x14ac:dyDescent="0.25">
      <c r="A300" s="12"/>
      <c r="B300" s="11">
        <v>42726</v>
      </c>
      <c r="C300" s="2">
        <v>10.25</v>
      </c>
      <c r="D300" s="2">
        <v>6.7186000000000003</v>
      </c>
      <c r="E300" s="2">
        <v>1478</v>
      </c>
      <c r="F300" s="2"/>
      <c r="G300" s="2"/>
      <c r="H300" s="17">
        <f t="shared" si="4"/>
        <v>1.2844092019175746E-2</v>
      </c>
    </row>
    <row r="301" spans="1:8" ht="13.5" x14ac:dyDescent="0.25">
      <c r="A301" s="12"/>
      <c r="B301" s="11">
        <v>42727</v>
      </c>
      <c r="C301" s="2">
        <v>10</v>
      </c>
      <c r="D301" s="2">
        <v>6.5547000000000004</v>
      </c>
      <c r="E301" s="2">
        <v>11686</v>
      </c>
      <c r="F301" s="2"/>
      <c r="G301" s="2"/>
      <c r="H301" s="17">
        <f t="shared" si="4"/>
        <v>-2.4394963236388522E-2</v>
      </c>
    </row>
    <row r="302" spans="1:8" ht="13.5" x14ac:dyDescent="0.25">
      <c r="A302" s="12"/>
      <c r="B302" s="11">
        <v>42730</v>
      </c>
      <c r="C302" s="2">
        <v>9.9</v>
      </c>
      <c r="D302" s="2">
        <v>6.4892000000000003</v>
      </c>
      <c r="E302" s="2">
        <v>4217</v>
      </c>
      <c r="F302" s="2"/>
      <c r="G302" s="2"/>
      <c r="H302" s="17">
        <f t="shared" si="4"/>
        <v>-9.99282957267306E-3</v>
      </c>
    </row>
    <row r="303" spans="1:8" ht="13.5" x14ac:dyDescent="0.25">
      <c r="A303" s="12"/>
      <c r="B303" s="11">
        <v>42731</v>
      </c>
      <c r="C303" s="2">
        <v>9.98</v>
      </c>
      <c r="D303" s="2">
        <v>6.5415999999999999</v>
      </c>
      <c r="E303" s="2">
        <v>8239</v>
      </c>
      <c r="F303" s="2"/>
      <c r="G303" s="2"/>
      <c r="H303" s="17">
        <f t="shared" si="4"/>
        <v>8.074955310361764E-3</v>
      </c>
    </row>
    <row r="304" spans="1:8" ht="13.5" x14ac:dyDescent="0.25">
      <c r="A304" s="12"/>
      <c r="B304" s="11">
        <v>42732</v>
      </c>
      <c r="C304" s="2">
        <v>9.99</v>
      </c>
      <c r="D304" s="2">
        <v>6.5480999999999998</v>
      </c>
      <c r="E304" s="2">
        <v>14192</v>
      </c>
      <c r="F304" s="2"/>
      <c r="G304" s="2"/>
      <c r="H304" s="17">
        <f t="shared" si="4"/>
        <v>9.936406995230448E-4</v>
      </c>
    </row>
    <row r="305" spans="1:8" ht="13.5" x14ac:dyDescent="0.25">
      <c r="A305" s="12"/>
      <c r="B305" s="11">
        <v>42733</v>
      </c>
      <c r="C305" s="2">
        <v>10.1</v>
      </c>
      <c r="D305" s="2">
        <v>6.6201999999999996</v>
      </c>
      <c r="E305" s="2">
        <v>2647</v>
      </c>
      <c r="F305" s="2"/>
      <c r="G305" s="2"/>
      <c r="H305" s="17">
        <f t="shared" si="4"/>
        <v>1.1010827568302231E-2</v>
      </c>
    </row>
    <row r="306" spans="1:8" ht="13.5" x14ac:dyDescent="0.25">
      <c r="A306" s="12"/>
      <c r="B306" s="11">
        <v>42734</v>
      </c>
      <c r="C306" s="2">
        <v>10</v>
      </c>
      <c r="D306" s="2">
        <v>6.5547000000000004</v>
      </c>
      <c r="E306" s="2">
        <v>8264</v>
      </c>
      <c r="F306" s="2"/>
      <c r="G306" s="2"/>
      <c r="H306" s="17">
        <f t="shared" si="4"/>
        <v>-9.8939609075253364E-3</v>
      </c>
    </row>
    <row r="307" spans="1:8" ht="13.5" x14ac:dyDescent="0.25">
      <c r="A307" s="12"/>
      <c r="B307" s="11">
        <v>42737</v>
      </c>
      <c r="C307" s="2">
        <v>10</v>
      </c>
      <c r="D307" s="2">
        <v>6.5547000000000004</v>
      </c>
      <c r="E307" s="2">
        <v>3701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42738</v>
      </c>
      <c r="C308" s="2">
        <v>10.14</v>
      </c>
      <c r="D308" s="2">
        <v>6.6464999999999996</v>
      </c>
      <c r="E308" s="2">
        <v>4602</v>
      </c>
      <c r="F308" s="2"/>
      <c r="G308" s="2"/>
      <c r="H308" s="17">
        <f t="shared" si="4"/>
        <v>1.4005217630097367E-2</v>
      </c>
    </row>
    <row r="309" spans="1:8" ht="13.5" x14ac:dyDescent="0.25">
      <c r="A309" s="12"/>
      <c r="B309" s="11">
        <v>42739</v>
      </c>
      <c r="C309" s="2">
        <v>10.01</v>
      </c>
      <c r="D309" s="2">
        <v>6.5613000000000001</v>
      </c>
      <c r="E309" s="2">
        <v>6063</v>
      </c>
      <c r="F309" s="2"/>
      <c r="G309" s="2"/>
      <c r="H309" s="17">
        <f t="shared" si="4"/>
        <v>-1.281877679981938E-2</v>
      </c>
    </row>
    <row r="310" spans="1:8" ht="13.5" x14ac:dyDescent="0.25">
      <c r="A310" s="12"/>
      <c r="B310" s="11">
        <v>42740</v>
      </c>
      <c r="C310" s="2">
        <v>10.25</v>
      </c>
      <c r="D310" s="2">
        <v>6.7186000000000003</v>
      </c>
      <c r="E310" s="2">
        <v>5346</v>
      </c>
      <c r="F310" s="2"/>
      <c r="G310" s="2"/>
      <c r="H310" s="17">
        <f t="shared" si="4"/>
        <v>2.3973907609772485E-2</v>
      </c>
    </row>
    <row r="311" spans="1:8" ht="13.5" x14ac:dyDescent="0.25">
      <c r="A311" s="12"/>
      <c r="B311" s="11">
        <v>42741</v>
      </c>
      <c r="C311" s="2">
        <v>10.25</v>
      </c>
      <c r="D311" s="2">
        <v>6.7186000000000003</v>
      </c>
      <c r="E311" s="2">
        <v>5473</v>
      </c>
      <c r="F311" s="2"/>
      <c r="G311" s="2"/>
      <c r="H311" s="17">
        <f t="shared" si="4"/>
        <v>0</v>
      </c>
    </row>
    <row r="312" spans="1:8" ht="13.5" x14ac:dyDescent="0.25">
      <c r="A312" s="12"/>
      <c r="B312" s="11">
        <v>42744</v>
      </c>
      <c r="C312" s="2">
        <v>10.26</v>
      </c>
      <c r="D312" s="2">
        <v>6.7251000000000003</v>
      </c>
      <c r="E312" s="2">
        <v>85423</v>
      </c>
      <c r="F312" s="2"/>
      <c r="G312" s="2"/>
      <c r="H312" s="17">
        <f t="shared" si="4"/>
        <v>9.6746345964932425E-4</v>
      </c>
    </row>
    <row r="313" spans="1:8" ht="13.5" x14ac:dyDescent="0.25">
      <c r="A313" s="12"/>
      <c r="B313" s="11">
        <v>42745</v>
      </c>
      <c r="C313" s="2">
        <v>10.4</v>
      </c>
      <c r="D313" s="2">
        <v>6.8169000000000004</v>
      </c>
      <c r="E313" s="2">
        <v>644</v>
      </c>
      <c r="F313" s="2"/>
      <c r="G313" s="2"/>
      <c r="H313" s="17">
        <f t="shared" si="4"/>
        <v>1.3650354641566683E-2</v>
      </c>
    </row>
    <row r="314" spans="1:8" ht="13.5" x14ac:dyDescent="0.25">
      <c r="A314" s="12"/>
      <c r="B314" s="11">
        <v>42746</v>
      </c>
      <c r="C314" s="2">
        <v>10.25</v>
      </c>
      <c r="D314" s="2">
        <v>6.7186000000000003</v>
      </c>
      <c r="E314" s="2">
        <v>961</v>
      </c>
      <c r="F314" s="2"/>
      <c r="G314" s="2"/>
      <c r="H314" s="17">
        <f t="shared" si="4"/>
        <v>-1.4420044301662053E-2</v>
      </c>
    </row>
    <row r="315" spans="1:8" ht="13.5" x14ac:dyDescent="0.25">
      <c r="A315" s="12"/>
      <c r="B315" s="11">
        <v>42747</v>
      </c>
      <c r="C315" s="2">
        <v>10.25</v>
      </c>
      <c r="D315" s="2">
        <v>6.7186000000000003</v>
      </c>
      <c r="E315" s="2">
        <v>41860</v>
      </c>
      <c r="F315" s="2"/>
      <c r="G315" s="2"/>
      <c r="H315" s="17">
        <f t="shared" si="4"/>
        <v>0</v>
      </c>
    </row>
    <row r="316" spans="1:8" ht="13.5" x14ac:dyDescent="0.25">
      <c r="A316" s="12"/>
      <c r="B316" s="11">
        <v>42748</v>
      </c>
      <c r="C316" s="2">
        <v>10.25</v>
      </c>
      <c r="D316" s="2">
        <v>6.7186000000000003</v>
      </c>
      <c r="E316" s="2">
        <v>1376</v>
      </c>
      <c r="F316" s="2"/>
      <c r="G316" s="2"/>
      <c r="H316" s="17">
        <f t="shared" si="4"/>
        <v>0</v>
      </c>
    </row>
    <row r="317" spans="1:8" ht="13.5" x14ac:dyDescent="0.25">
      <c r="A317" s="12"/>
      <c r="B317" s="11">
        <v>42751</v>
      </c>
      <c r="C317" s="2">
        <v>10.32</v>
      </c>
      <c r="D317" s="2">
        <v>6.7645</v>
      </c>
      <c r="E317" s="2">
        <v>5265</v>
      </c>
      <c r="F317" s="2"/>
      <c r="G317" s="2"/>
      <c r="H317" s="17">
        <f t="shared" si="4"/>
        <v>6.8317804304467607E-3</v>
      </c>
    </row>
    <row r="318" spans="1:8" ht="13.5" x14ac:dyDescent="0.25">
      <c r="A318" s="12"/>
      <c r="B318" s="11">
        <v>42752</v>
      </c>
      <c r="C318" s="2">
        <v>10.25</v>
      </c>
      <c r="D318" s="2">
        <v>6.7186000000000003</v>
      </c>
      <c r="E318" s="2">
        <v>4274</v>
      </c>
      <c r="F318" s="2"/>
      <c r="G318" s="2"/>
      <c r="H318" s="17">
        <f t="shared" si="4"/>
        <v>-6.7854239042057221E-3</v>
      </c>
    </row>
    <row r="319" spans="1:8" ht="13.5" x14ac:dyDescent="0.25">
      <c r="A319" s="12"/>
      <c r="B319" s="11">
        <v>42753</v>
      </c>
      <c r="C319" s="2">
        <v>10.199999999999999</v>
      </c>
      <c r="D319" s="2">
        <v>6.6858000000000004</v>
      </c>
      <c r="E319" s="2">
        <v>4396</v>
      </c>
      <c r="F319" s="2"/>
      <c r="G319" s="2"/>
      <c r="H319" s="17">
        <f t="shared" si="4"/>
        <v>-4.8819694579227725E-3</v>
      </c>
    </row>
    <row r="320" spans="1:8" ht="13.5" x14ac:dyDescent="0.25">
      <c r="A320" s="12"/>
      <c r="B320" s="11">
        <v>42754</v>
      </c>
      <c r="C320" s="2">
        <v>10.3</v>
      </c>
      <c r="D320" s="2">
        <v>6.7512999999999996</v>
      </c>
      <c r="E320" s="2">
        <v>4769</v>
      </c>
      <c r="F320" s="2"/>
      <c r="G320" s="2"/>
      <c r="H320" s="17">
        <f t="shared" si="4"/>
        <v>9.7968829459450218E-3</v>
      </c>
    </row>
    <row r="321" spans="1:8" ht="13.5" x14ac:dyDescent="0.25">
      <c r="A321" s="12"/>
      <c r="B321" s="11">
        <v>42755</v>
      </c>
      <c r="C321" s="2">
        <v>10.01</v>
      </c>
      <c r="D321" s="2">
        <v>6.5613000000000001</v>
      </c>
      <c r="E321" s="2">
        <v>4866</v>
      </c>
      <c r="F321" s="2"/>
      <c r="G321" s="2"/>
      <c r="H321" s="17">
        <f t="shared" si="4"/>
        <v>-2.8142728067186987E-2</v>
      </c>
    </row>
    <row r="322" spans="1:8" ht="13.5" x14ac:dyDescent="0.25">
      <c r="A322" s="12"/>
      <c r="B322" s="11">
        <v>42758</v>
      </c>
      <c r="C322" s="2">
        <v>10.029999999999999</v>
      </c>
      <c r="D322" s="2">
        <v>6.5743999999999998</v>
      </c>
      <c r="E322" s="2">
        <v>3553</v>
      </c>
      <c r="F322" s="2"/>
      <c r="G322" s="2"/>
      <c r="H322" s="17">
        <f t="shared" si="4"/>
        <v>1.9965555606357988E-3</v>
      </c>
    </row>
    <row r="323" spans="1:8" ht="13.5" x14ac:dyDescent="0.25">
      <c r="A323" s="12"/>
      <c r="B323" s="11">
        <v>42759</v>
      </c>
      <c r="C323" s="2">
        <v>10.039999999999999</v>
      </c>
      <c r="D323" s="2">
        <v>6.5808999999999997</v>
      </c>
      <c r="E323" s="2">
        <v>6621</v>
      </c>
      <c r="F323" s="2"/>
      <c r="G323" s="2"/>
      <c r="H323" s="17">
        <f t="shared" si="4"/>
        <v>9.8868337795083206E-4</v>
      </c>
    </row>
    <row r="324" spans="1:8" ht="13.5" x14ac:dyDescent="0.25">
      <c r="A324" s="12"/>
      <c r="B324" s="11">
        <v>42760</v>
      </c>
      <c r="C324" s="2">
        <v>10.25</v>
      </c>
      <c r="D324" s="2">
        <v>6.7186000000000003</v>
      </c>
      <c r="E324" s="2">
        <v>1565</v>
      </c>
      <c r="F324" s="2"/>
      <c r="G324" s="2"/>
      <c r="H324" s="17">
        <f t="shared" si="4"/>
        <v>2.0924189700496986E-2</v>
      </c>
    </row>
    <row r="325" spans="1:8" ht="13.5" x14ac:dyDescent="0.25">
      <c r="A325" s="12"/>
      <c r="B325" s="11">
        <v>42761</v>
      </c>
      <c r="C325" s="2">
        <v>10.199999999999999</v>
      </c>
      <c r="D325" s="2">
        <v>6.6858000000000004</v>
      </c>
      <c r="E325" s="2">
        <v>8</v>
      </c>
      <c r="F325" s="2"/>
      <c r="G325" s="2"/>
      <c r="H325" s="17">
        <f t="shared" si="4"/>
        <v>-4.8819694579227725E-3</v>
      </c>
    </row>
    <row r="326" spans="1:8" ht="13.5" x14ac:dyDescent="0.25">
      <c r="A326" s="12"/>
      <c r="B326" s="11">
        <v>42762</v>
      </c>
      <c r="C326" s="2">
        <v>10.1</v>
      </c>
      <c r="D326" s="2">
        <v>6.6201999999999996</v>
      </c>
      <c r="E326" s="2">
        <v>1678</v>
      </c>
      <c r="F326" s="2"/>
      <c r="G326" s="2"/>
      <c r="H326" s="17">
        <f t="shared" si="4"/>
        <v>-9.8118400191451686E-3</v>
      </c>
    </row>
    <row r="327" spans="1:8" ht="13.5" x14ac:dyDescent="0.25">
      <c r="A327" s="12"/>
      <c r="B327" s="11">
        <v>42765</v>
      </c>
      <c r="C327" s="2">
        <v>10.1</v>
      </c>
      <c r="D327" s="2">
        <v>6.6201999999999996</v>
      </c>
      <c r="E327" s="2">
        <v>1669</v>
      </c>
      <c r="F327" s="2"/>
      <c r="G327" s="2"/>
      <c r="H327" s="17">
        <f t="shared" ref="H327:H390" si="5">(D327-D326)/D326</f>
        <v>0</v>
      </c>
    </row>
    <row r="328" spans="1:8" ht="13.5" x14ac:dyDescent="0.25">
      <c r="A328" s="12"/>
      <c r="B328" s="11">
        <v>42766</v>
      </c>
      <c r="C328" s="2">
        <v>10.01</v>
      </c>
      <c r="D328" s="2">
        <v>6.5613000000000001</v>
      </c>
      <c r="E328" s="2">
        <v>54382</v>
      </c>
      <c r="F328" s="2"/>
      <c r="G328" s="2"/>
      <c r="H328" s="17">
        <f t="shared" si="5"/>
        <v>-8.897012174858691E-3</v>
      </c>
    </row>
    <row r="329" spans="1:8" ht="13.5" x14ac:dyDescent="0.25">
      <c r="A329" s="12"/>
      <c r="B329" s="11">
        <v>42767</v>
      </c>
      <c r="C329" s="2">
        <v>10</v>
      </c>
      <c r="D329" s="2">
        <v>6.5547000000000004</v>
      </c>
      <c r="E329" s="2">
        <v>4835</v>
      </c>
      <c r="F329" s="2"/>
      <c r="G329" s="2"/>
      <c r="H329" s="17">
        <f t="shared" si="5"/>
        <v>-1.0058982213890109E-3</v>
      </c>
    </row>
    <row r="330" spans="1:8" ht="13.5" x14ac:dyDescent="0.25">
      <c r="A330" s="12"/>
      <c r="B330" s="11">
        <v>42768</v>
      </c>
      <c r="C330" s="2">
        <v>10</v>
      </c>
      <c r="D330" s="2">
        <v>6.5547000000000004</v>
      </c>
      <c r="E330" s="2">
        <v>2000</v>
      </c>
      <c r="F330" s="2"/>
      <c r="G330" s="2"/>
      <c r="H330" s="17">
        <f t="shared" si="5"/>
        <v>0</v>
      </c>
    </row>
    <row r="331" spans="1:8" ht="13.5" x14ac:dyDescent="0.25">
      <c r="A331" s="12"/>
      <c r="B331" s="11">
        <v>42769</v>
      </c>
      <c r="C331" s="2">
        <v>10</v>
      </c>
      <c r="D331" s="2">
        <v>6.5547000000000004</v>
      </c>
      <c r="E331" s="2">
        <v>350</v>
      </c>
      <c r="F331" s="2"/>
      <c r="G331" s="2"/>
      <c r="H331" s="17">
        <f t="shared" si="5"/>
        <v>0</v>
      </c>
    </row>
    <row r="332" spans="1:8" ht="13.5" x14ac:dyDescent="0.25">
      <c r="A332" s="12"/>
      <c r="B332" s="11">
        <v>42772</v>
      </c>
      <c r="C332" s="2">
        <v>10</v>
      </c>
      <c r="D332" s="2">
        <v>6.5547000000000004</v>
      </c>
      <c r="E332" s="2">
        <v>2840</v>
      </c>
      <c r="F332" s="2"/>
      <c r="G332" s="2"/>
      <c r="H332" s="17">
        <f t="shared" si="5"/>
        <v>0</v>
      </c>
    </row>
    <row r="333" spans="1:8" ht="13.5" x14ac:dyDescent="0.25">
      <c r="A333" s="12"/>
      <c r="B333" s="11">
        <v>42773</v>
      </c>
      <c r="C333" s="2">
        <v>10</v>
      </c>
      <c r="D333" s="2">
        <v>6.5547000000000004</v>
      </c>
      <c r="E333" s="2">
        <v>132034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42774</v>
      </c>
      <c r="C334" s="2">
        <v>10</v>
      </c>
      <c r="D334" s="2">
        <v>6.5547000000000004</v>
      </c>
      <c r="E334" s="2">
        <v>1079</v>
      </c>
      <c r="F334" s="2"/>
      <c r="G334" s="2"/>
      <c r="H334" s="17">
        <f t="shared" si="5"/>
        <v>0</v>
      </c>
    </row>
    <row r="335" spans="1:8" ht="13.5" x14ac:dyDescent="0.25">
      <c r="A335" s="12"/>
      <c r="B335" s="11">
        <v>42775</v>
      </c>
      <c r="C335" s="2">
        <v>9.82</v>
      </c>
      <c r="D335" s="2">
        <v>6.4367000000000001</v>
      </c>
      <c r="E335" s="2">
        <v>3240</v>
      </c>
      <c r="F335" s="2"/>
      <c r="G335" s="2"/>
      <c r="H335" s="17">
        <f t="shared" si="5"/>
        <v>-1.8002349459166754E-2</v>
      </c>
    </row>
    <row r="336" spans="1:8" ht="13.5" x14ac:dyDescent="0.25">
      <c r="A336" s="12"/>
      <c r="B336" s="11">
        <v>42776</v>
      </c>
      <c r="C336" s="2">
        <v>10.11</v>
      </c>
      <c r="D336" s="2">
        <v>6.6268000000000002</v>
      </c>
      <c r="E336" s="2">
        <v>7150</v>
      </c>
      <c r="F336" s="2"/>
      <c r="G336" s="2"/>
      <c r="H336" s="17">
        <f t="shared" si="5"/>
        <v>2.953376730312119E-2</v>
      </c>
    </row>
    <row r="337" spans="1:8" ht="13.5" x14ac:dyDescent="0.25">
      <c r="A337" s="12"/>
      <c r="B337" s="11">
        <v>42779</v>
      </c>
      <c r="C337" s="2">
        <v>10</v>
      </c>
      <c r="D337" s="2">
        <v>6.5547000000000004</v>
      </c>
      <c r="E337" s="2">
        <v>1350</v>
      </c>
      <c r="F337" s="2"/>
      <c r="G337" s="2"/>
      <c r="H337" s="17">
        <f t="shared" si="5"/>
        <v>-1.0880062775396847E-2</v>
      </c>
    </row>
    <row r="338" spans="1:8" ht="13.5" x14ac:dyDescent="0.25">
      <c r="A338" s="12"/>
      <c r="B338" s="11">
        <v>42780</v>
      </c>
      <c r="C338" s="2">
        <v>10</v>
      </c>
      <c r="D338" s="2">
        <v>6.5547000000000004</v>
      </c>
      <c r="E338" s="2">
        <v>8872</v>
      </c>
      <c r="F338" s="2"/>
      <c r="G338" s="2"/>
      <c r="H338" s="17">
        <f t="shared" si="5"/>
        <v>0</v>
      </c>
    </row>
    <row r="339" spans="1:8" ht="13.5" x14ac:dyDescent="0.25">
      <c r="A339" s="12"/>
      <c r="B339" s="11">
        <v>42781</v>
      </c>
      <c r="C339" s="2">
        <v>9.9499999999999993</v>
      </c>
      <c r="D339" s="2">
        <v>6.5218999999999996</v>
      </c>
      <c r="E339" s="2">
        <v>1725</v>
      </c>
      <c r="F339" s="2"/>
      <c r="G339" s="2"/>
      <c r="H339" s="17">
        <f t="shared" si="5"/>
        <v>-5.0040429005142606E-3</v>
      </c>
    </row>
    <row r="340" spans="1:8" ht="13.5" x14ac:dyDescent="0.25">
      <c r="A340" s="12"/>
      <c r="B340" s="11">
        <v>42782</v>
      </c>
      <c r="C340" s="2">
        <v>9.9499999999999993</v>
      </c>
      <c r="D340" s="2">
        <v>6.5218999999999996</v>
      </c>
      <c r="E340" s="2">
        <v>873</v>
      </c>
      <c r="F340" s="2"/>
      <c r="G340" s="2"/>
      <c r="H340" s="17">
        <f t="shared" si="5"/>
        <v>0</v>
      </c>
    </row>
    <row r="341" spans="1:8" ht="13.5" x14ac:dyDescent="0.25">
      <c r="A341" s="12"/>
      <c r="B341" s="11">
        <v>42783</v>
      </c>
      <c r="C341" s="2">
        <v>9.9</v>
      </c>
      <c r="D341" s="2">
        <v>6.4892000000000003</v>
      </c>
      <c r="E341" s="2">
        <v>1185</v>
      </c>
      <c r="F341" s="2"/>
      <c r="G341" s="2"/>
      <c r="H341" s="17">
        <f t="shared" si="5"/>
        <v>-5.0138763243838891E-3</v>
      </c>
    </row>
    <row r="342" spans="1:8" ht="13.5" x14ac:dyDescent="0.25">
      <c r="A342" s="12"/>
      <c r="B342" s="11">
        <v>42786</v>
      </c>
      <c r="C342" s="2">
        <v>10</v>
      </c>
      <c r="D342" s="2">
        <v>6.5547000000000004</v>
      </c>
      <c r="E342" s="2">
        <v>295</v>
      </c>
      <c r="F342" s="2"/>
      <c r="G342" s="2"/>
      <c r="H342" s="17">
        <f t="shared" si="5"/>
        <v>1.0093694137952308E-2</v>
      </c>
    </row>
    <row r="343" spans="1:8" ht="13.5" x14ac:dyDescent="0.25">
      <c r="A343" s="12"/>
      <c r="B343" s="11">
        <v>42787</v>
      </c>
      <c r="C343" s="2">
        <v>9.98</v>
      </c>
      <c r="D343" s="2">
        <v>6.5415999999999999</v>
      </c>
      <c r="E343" s="2">
        <v>52412</v>
      </c>
      <c r="F343" s="2"/>
      <c r="G343" s="2"/>
      <c r="H343" s="17">
        <f t="shared" si="5"/>
        <v>-1.9985659145346935E-3</v>
      </c>
    </row>
    <row r="344" spans="1:8" ht="13.5" x14ac:dyDescent="0.25">
      <c r="A344" s="12"/>
      <c r="B344" s="11">
        <v>42788</v>
      </c>
      <c r="C344" s="2">
        <v>9.9600000000000009</v>
      </c>
      <c r="D344" s="2">
        <v>6.5285000000000002</v>
      </c>
      <c r="E344" s="2">
        <v>2090</v>
      </c>
      <c r="F344" s="2"/>
      <c r="G344" s="2"/>
      <c r="H344" s="17">
        <f t="shared" si="5"/>
        <v>-2.0025681790387163E-3</v>
      </c>
    </row>
    <row r="345" spans="1:8" ht="13.5" x14ac:dyDescent="0.25">
      <c r="A345" s="12"/>
      <c r="B345" s="11">
        <v>42789</v>
      </c>
      <c r="C345" s="2">
        <v>9.99</v>
      </c>
      <c r="D345" s="2">
        <v>6.5480999999999998</v>
      </c>
      <c r="E345" s="2">
        <v>6883</v>
      </c>
      <c r="F345" s="2"/>
      <c r="G345" s="2"/>
      <c r="H345" s="17">
        <f t="shared" si="5"/>
        <v>3.0022210308646114E-3</v>
      </c>
    </row>
    <row r="346" spans="1:8" ht="13.5" x14ac:dyDescent="0.25">
      <c r="A346" s="12"/>
      <c r="B346" s="11">
        <v>42790</v>
      </c>
      <c r="C346" s="2">
        <v>9.9</v>
      </c>
      <c r="D346" s="2">
        <v>6.4892000000000003</v>
      </c>
      <c r="E346" s="2">
        <v>2040</v>
      </c>
      <c r="F346" s="2"/>
      <c r="G346" s="2"/>
      <c r="H346" s="17">
        <f t="shared" si="5"/>
        <v>-8.9949756417891467E-3</v>
      </c>
    </row>
    <row r="347" spans="1:8" ht="13.5" x14ac:dyDescent="0.25">
      <c r="A347" s="12"/>
      <c r="B347" s="11">
        <v>42793</v>
      </c>
      <c r="C347" s="2">
        <v>9.9</v>
      </c>
      <c r="D347" s="2">
        <v>6.4892000000000003</v>
      </c>
      <c r="E347" s="2">
        <v>9155</v>
      </c>
      <c r="F347" s="2"/>
      <c r="G347" s="2"/>
      <c r="H347" s="17">
        <f t="shared" si="5"/>
        <v>0</v>
      </c>
    </row>
    <row r="348" spans="1:8" ht="13.5" x14ac:dyDescent="0.25">
      <c r="A348" s="12"/>
      <c r="B348" s="11">
        <v>42794</v>
      </c>
      <c r="C348" s="2">
        <v>10</v>
      </c>
      <c r="D348" s="2">
        <v>6.5547000000000004</v>
      </c>
      <c r="E348" s="2">
        <v>1346</v>
      </c>
      <c r="F348" s="2"/>
      <c r="G348" s="2"/>
      <c r="H348" s="17">
        <f t="shared" si="5"/>
        <v>1.0093694137952308E-2</v>
      </c>
    </row>
    <row r="349" spans="1:8" ht="13.5" x14ac:dyDescent="0.25">
      <c r="A349" s="12"/>
      <c r="B349" s="11">
        <v>42795</v>
      </c>
      <c r="C349" s="2">
        <v>10</v>
      </c>
      <c r="D349" s="2">
        <v>6.5547000000000004</v>
      </c>
      <c r="E349" s="2">
        <v>2324</v>
      </c>
      <c r="F349" s="2"/>
      <c r="G349" s="2"/>
      <c r="H349" s="17">
        <f t="shared" si="5"/>
        <v>0</v>
      </c>
    </row>
    <row r="350" spans="1:8" ht="13.5" x14ac:dyDescent="0.25">
      <c r="A350" s="12"/>
      <c r="B350" s="11">
        <v>42796</v>
      </c>
      <c r="C350" s="2">
        <v>9.85</v>
      </c>
      <c r="D350" s="2">
        <v>6.4564000000000004</v>
      </c>
      <c r="E350" s="2">
        <v>2148</v>
      </c>
      <c r="F350" s="2"/>
      <c r="G350" s="2"/>
      <c r="H350" s="17">
        <f t="shared" si="5"/>
        <v>-1.4996872473187185E-2</v>
      </c>
    </row>
    <row r="351" spans="1:8" ht="13.5" x14ac:dyDescent="0.25">
      <c r="A351" s="12"/>
      <c r="B351" s="11">
        <v>42797</v>
      </c>
      <c r="C351" s="2">
        <v>9.8000000000000007</v>
      </c>
      <c r="D351" s="2">
        <v>6.4236000000000004</v>
      </c>
      <c r="E351" s="2">
        <v>4095</v>
      </c>
      <c r="F351" s="2"/>
      <c r="G351" s="2"/>
      <c r="H351" s="17">
        <f t="shared" si="5"/>
        <v>-5.0802304689919987E-3</v>
      </c>
    </row>
    <row r="352" spans="1:8" ht="13.5" x14ac:dyDescent="0.25">
      <c r="A352" s="12"/>
      <c r="B352" s="11">
        <v>42800</v>
      </c>
      <c r="C352" s="2">
        <v>9.8000000000000007</v>
      </c>
      <c r="D352" s="2">
        <v>6.4236000000000004</v>
      </c>
      <c r="E352" s="2">
        <v>179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42801</v>
      </c>
      <c r="C353" s="2">
        <v>9.99</v>
      </c>
      <c r="D353" s="2">
        <v>6.5480999999999998</v>
      </c>
      <c r="E353" s="2">
        <v>260</v>
      </c>
      <c r="F353" s="2"/>
      <c r="G353" s="2"/>
      <c r="H353" s="17">
        <f t="shared" si="5"/>
        <v>1.9381655146646644E-2</v>
      </c>
    </row>
    <row r="354" spans="1:8" ht="13.5" x14ac:dyDescent="0.25">
      <c r="A354" s="12"/>
      <c r="B354" s="11">
        <v>42802</v>
      </c>
      <c r="C354" s="2">
        <v>9.85</v>
      </c>
      <c r="D354" s="2">
        <v>6.4564000000000004</v>
      </c>
      <c r="E354" s="2">
        <v>539</v>
      </c>
      <c r="F354" s="2"/>
      <c r="G354" s="2"/>
      <c r="H354" s="17">
        <f t="shared" si="5"/>
        <v>-1.400406224706395E-2</v>
      </c>
    </row>
    <row r="355" spans="1:8" ht="13.5" x14ac:dyDescent="0.25">
      <c r="A355" s="12"/>
      <c r="B355" s="11">
        <v>42803</v>
      </c>
      <c r="C355" s="2">
        <v>9.7799999999999994</v>
      </c>
      <c r="D355" s="2">
        <v>6.4104999999999999</v>
      </c>
      <c r="E355" s="2">
        <v>132</v>
      </c>
      <c r="F355" s="2"/>
      <c r="G355" s="2"/>
      <c r="H355" s="17">
        <f t="shared" si="5"/>
        <v>-7.1092249550834046E-3</v>
      </c>
    </row>
    <row r="356" spans="1:8" ht="13.5" x14ac:dyDescent="0.25">
      <c r="A356" s="12"/>
      <c r="B356" s="11">
        <v>42804</v>
      </c>
      <c r="C356" s="2">
        <v>9.93</v>
      </c>
      <c r="D356" s="2">
        <v>6.5087999999999999</v>
      </c>
      <c r="E356" s="2">
        <v>1186</v>
      </c>
      <c r="F356" s="2"/>
      <c r="G356" s="2"/>
      <c r="H356" s="17">
        <f t="shared" si="5"/>
        <v>1.5334217299742619E-2</v>
      </c>
    </row>
    <row r="357" spans="1:8" ht="13.5" x14ac:dyDescent="0.25">
      <c r="A357" s="12"/>
      <c r="B357" s="11">
        <v>42807</v>
      </c>
      <c r="C357" s="2">
        <v>9.93</v>
      </c>
      <c r="D357" s="2">
        <v>6.5087999999999999</v>
      </c>
      <c r="E357" s="2">
        <v>0</v>
      </c>
      <c r="F357" s="2"/>
      <c r="G357" s="2"/>
      <c r="H357" s="17">
        <f t="shared" si="5"/>
        <v>0</v>
      </c>
    </row>
    <row r="358" spans="1:8" ht="13.5" x14ac:dyDescent="0.25">
      <c r="A358" s="12"/>
      <c r="B358" s="11">
        <v>42808</v>
      </c>
      <c r="C358" s="2">
        <v>9.85</v>
      </c>
      <c r="D358" s="2">
        <v>6.4564000000000004</v>
      </c>
      <c r="E358" s="2">
        <v>1924</v>
      </c>
      <c r="F358" s="2"/>
      <c r="G358" s="2"/>
      <c r="H358" s="17">
        <f t="shared" si="5"/>
        <v>-8.0506391347098631E-3</v>
      </c>
    </row>
    <row r="359" spans="1:8" ht="13.5" x14ac:dyDescent="0.25">
      <c r="A359" s="12"/>
      <c r="B359" s="11">
        <v>42809</v>
      </c>
      <c r="C359" s="2">
        <v>9.92</v>
      </c>
      <c r="D359" s="2">
        <v>6.5023</v>
      </c>
      <c r="E359" s="2">
        <v>755</v>
      </c>
      <c r="F359" s="2"/>
      <c r="G359" s="2"/>
      <c r="H359" s="17">
        <f t="shared" si="5"/>
        <v>7.1092249550832667E-3</v>
      </c>
    </row>
    <row r="360" spans="1:8" ht="13.5" x14ac:dyDescent="0.25">
      <c r="A360" s="12"/>
      <c r="B360" s="11">
        <v>42810</v>
      </c>
      <c r="C360" s="2">
        <v>9.9</v>
      </c>
      <c r="D360" s="2">
        <v>6.4892000000000003</v>
      </c>
      <c r="E360" s="2">
        <v>2136</v>
      </c>
      <c r="F360" s="2"/>
      <c r="G360" s="2"/>
      <c r="H360" s="17">
        <f t="shared" si="5"/>
        <v>-2.0146717315410959E-3</v>
      </c>
    </row>
    <row r="361" spans="1:8" ht="13.5" x14ac:dyDescent="0.25">
      <c r="A361" s="12"/>
      <c r="B361" s="11">
        <v>42811</v>
      </c>
      <c r="C361" s="2">
        <v>10.15</v>
      </c>
      <c r="D361" s="2">
        <v>6.6529999999999996</v>
      </c>
      <c r="E361" s="2">
        <v>6948</v>
      </c>
      <c r="F361" s="2"/>
      <c r="G361" s="2"/>
      <c r="H361" s="17">
        <f t="shared" si="5"/>
        <v>2.5241940454909583E-2</v>
      </c>
    </row>
    <row r="362" spans="1:8" ht="13.5" x14ac:dyDescent="0.25">
      <c r="A362" s="12"/>
      <c r="B362" s="11">
        <v>42815</v>
      </c>
      <c r="C362" s="2">
        <v>9.91</v>
      </c>
      <c r="D362" s="2">
        <v>6.4957000000000003</v>
      </c>
      <c r="E362" s="2">
        <v>95</v>
      </c>
      <c r="F362" s="2"/>
      <c r="G362" s="2"/>
      <c r="H362" s="17">
        <f t="shared" si="5"/>
        <v>-2.3643469111678844E-2</v>
      </c>
    </row>
    <row r="363" spans="1:8" ht="13.5" x14ac:dyDescent="0.25">
      <c r="A363" s="12"/>
      <c r="B363" s="11">
        <v>42816</v>
      </c>
      <c r="C363" s="2">
        <v>9.9</v>
      </c>
      <c r="D363" s="2">
        <v>6.4892000000000003</v>
      </c>
      <c r="E363" s="2">
        <v>20834</v>
      </c>
      <c r="F363" s="2"/>
      <c r="G363" s="2"/>
      <c r="H363" s="17">
        <f t="shared" si="5"/>
        <v>-1.0006619763843698E-3</v>
      </c>
    </row>
    <row r="364" spans="1:8" ht="13.5" x14ac:dyDescent="0.25">
      <c r="A364" s="12"/>
      <c r="B364" s="11">
        <v>42817</v>
      </c>
      <c r="C364" s="2">
        <v>9.86</v>
      </c>
      <c r="D364" s="2">
        <v>6.4629000000000003</v>
      </c>
      <c r="E364" s="2">
        <v>11440</v>
      </c>
      <c r="F364" s="2"/>
      <c r="G364" s="2"/>
      <c r="H364" s="17">
        <f t="shared" si="5"/>
        <v>-4.0528878752388569E-3</v>
      </c>
    </row>
    <row r="365" spans="1:8" ht="13.5" x14ac:dyDescent="0.25">
      <c r="A365" s="12"/>
      <c r="B365" s="11">
        <v>42818</v>
      </c>
      <c r="C365" s="2">
        <v>9.85</v>
      </c>
      <c r="D365" s="2">
        <v>6.4564000000000004</v>
      </c>
      <c r="E365" s="2">
        <v>2041</v>
      </c>
      <c r="F365" s="2"/>
      <c r="G365" s="2"/>
      <c r="H365" s="17">
        <f t="shared" si="5"/>
        <v>-1.0057404570703477E-3</v>
      </c>
    </row>
    <row r="366" spans="1:8" ht="13.5" x14ac:dyDescent="0.25">
      <c r="A366" s="12"/>
      <c r="B366" s="11">
        <v>42821</v>
      </c>
      <c r="C366" s="2">
        <v>10</v>
      </c>
      <c r="D366" s="2">
        <v>6.5547000000000004</v>
      </c>
      <c r="E366" s="2">
        <v>51818</v>
      </c>
      <c r="F366" s="2"/>
      <c r="G366" s="2"/>
      <c r="H366" s="17">
        <f t="shared" si="5"/>
        <v>1.5225202899448616E-2</v>
      </c>
    </row>
    <row r="367" spans="1:8" ht="13.5" x14ac:dyDescent="0.25">
      <c r="A367" s="12"/>
      <c r="B367" s="11">
        <v>42822</v>
      </c>
      <c r="C367" s="2">
        <v>10</v>
      </c>
      <c r="D367" s="2">
        <v>6.5547000000000004</v>
      </c>
      <c r="E367" s="2">
        <v>4742</v>
      </c>
      <c r="F367" s="2"/>
      <c r="G367" s="2"/>
      <c r="H367" s="17">
        <f t="shared" si="5"/>
        <v>0</v>
      </c>
    </row>
    <row r="368" spans="1:8" ht="13.5" x14ac:dyDescent="0.25">
      <c r="A368" s="12"/>
      <c r="B368" s="11">
        <v>42823</v>
      </c>
      <c r="C368" s="2">
        <v>10</v>
      </c>
      <c r="D368" s="2">
        <v>6.5547000000000004</v>
      </c>
      <c r="E368" s="2">
        <v>9321</v>
      </c>
      <c r="F368" s="2"/>
      <c r="G368" s="2"/>
      <c r="H368" s="17">
        <f t="shared" si="5"/>
        <v>0</v>
      </c>
    </row>
    <row r="369" spans="1:8" ht="13.5" x14ac:dyDescent="0.25">
      <c r="A369" s="12"/>
      <c r="B369" s="11">
        <v>42824</v>
      </c>
      <c r="C369" s="2">
        <v>10</v>
      </c>
      <c r="D369" s="2">
        <v>6.5547000000000004</v>
      </c>
      <c r="E369" s="2">
        <v>0</v>
      </c>
      <c r="F369" s="2"/>
      <c r="G369" s="2"/>
      <c r="H369" s="17">
        <f t="shared" si="5"/>
        <v>0</v>
      </c>
    </row>
    <row r="370" spans="1:8" ht="13.5" x14ac:dyDescent="0.25">
      <c r="A370" s="12"/>
      <c r="B370" s="11">
        <v>42825</v>
      </c>
      <c r="C370" s="2">
        <v>9.9</v>
      </c>
      <c r="D370" s="2">
        <v>6.4892000000000003</v>
      </c>
      <c r="E370" s="2">
        <v>33</v>
      </c>
      <c r="F370" s="2"/>
      <c r="G370" s="2"/>
      <c r="H370" s="17">
        <f t="shared" si="5"/>
        <v>-9.99282957267306E-3</v>
      </c>
    </row>
    <row r="371" spans="1:8" ht="13.5" x14ac:dyDescent="0.25">
      <c r="A371" s="12"/>
      <c r="B371" s="11">
        <v>42828</v>
      </c>
      <c r="C371" s="2">
        <v>10</v>
      </c>
      <c r="D371" s="2">
        <v>6.5547000000000004</v>
      </c>
      <c r="E371" s="2">
        <v>48599</v>
      </c>
      <c r="F371" s="2"/>
      <c r="G371" s="2"/>
      <c r="H371" s="17">
        <f t="shared" si="5"/>
        <v>1.0093694137952308E-2</v>
      </c>
    </row>
    <row r="372" spans="1:8" ht="13.5" x14ac:dyDescent="0.25">
      <c r="A372" s="12"/>
      <c r="B372" s="11">
        <v>42829</v>
      </c>
      <c r="C372" s="2">
        <v>10</v>
      </c>
      <c r="D372" s="2">
        <v>6.5547000000000004</v>
      </c>
      <c r="E372" s="2">
        <v>1160</v>
      </c>
      <c r="F372" s="2"/>
      <c r="G372" s="2"/>
      <c r="H372" s="17">
        <f t="shared" si="5"/>
        <v>0</v>
      </c>
    </row>
    <row r="373" spans="1:8" ht="13.5" x14ac:dyDescent="0.25">
      <c r="A373" s="12"/>
      <c r="B373" s="11">
        <v>42830</v>
      </c>
      <c r="C373" s="2">
        <v>10.09</v>
      </c>
      <c r="D373" s="2">
        <v>6.6136999999999997</v>
      </c>
      <c r="E373" s="2">
        <v>40</v>
      </c>
      <c r="F373" s="2"/>
      <c r="G373" s="2"/>
      <c r="H373" s="17">
        <f t="shared" si="5"/>
        <v>9.0011747295832417E-3</v>
      </c>
    </row>
    <row r="374" spans="1:8" ht="13.5" x14ac:dyDescent="0.25">
      <c r="A374" s="12"/>
      <c r="B374" s="11">
        <v>42831</v>
      </c>
      <c r="C374" s="2">
        <v>9.82</v>
      </c>
      <c r="D374" s="2">
        <v>6.4367000000000001</v>
      </c>
      <c r="E374" s="2">
        <v>29</v>
      </c>
      <c r="F374" s="2"/>
      <c r="G374" s="2"/>
      <c r="H374" s="17">
        <f t="shared" si="5"/>
        <v>-2.6762629088104936E-2</v>
      </c>
    </row>
    <row r="375" spans="1:8" ht="13.5" x14ac:dyDescent="0.25">
      <c r="A375" s="12"/>
      <c r="B375" s="11">
        <v>42832</v>
      </c>
      <c r="C375" s="2">
        <v>10</v>
      </c>
      <c r="D375" s="2">
        <v>6.5547000000000004</v>
      </c>
      <c r="E375" s="2">
        <v>1674</v>
      </c>
      <c r="F375" s="2"/>
      <c r="G375" s="2"/>
      <c r="H375" s="17">
        <f t="shared" si="5"/>
        <v>1.8332375285472421E-2</v>
      </c>
    </row>
    <row r="376" spans="1:8" ht="13.5" x14ac:dyDescent="0.25">
      <c r="A376" s="12"/>
      <c r="B376" s="11">
        <v>42835</v>
      </c>
      <c r="C376" s="2">
        <v>10</v>
      </c>
      <c r="D376" s="2">
        <v>6.5547000000000004</v>
      </c>
      <c r="E376" s="2">
        <v>500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42836</v>
      </c>
      <c r="C377" s="2">
        <v>10</v>
      </c>
      <c r="D377" s="2">
        <v>6.5547000000000004</v>
      </c>
      <c r="E377" s="2">
        <v>294</v>
      </c>
      <c r="F377" s="2"/>
      <c r="G377" s="2"/>
      <c r="H377" s="17">
        <f t="shared" si="5"/>
        <v>0</v>
      </c>
    </row>
    <row r="378" spans="1:8" ht="13.5" x14ac:dyDescent="0.25">
      <c r="A378" s="12"/>
      <c r="B378" s="11">
        <v>42837</v>
      </c>
      <c r="C378" s="2">
        <v>9.91</v>
      </c>
      <c r="D378" s="2">
        <v>6.4957000000000003</v>
      </c>
      <c r="E378" s="2">
        <v>9</v>
      </c>
      <c r="F378" s="2"/>
      <c r="G378" s="2"/>
      <c r="H378" s="17">
        <f t="shared" si="5"/>
        <v>-9.001174729583377E-3</v>
      </c>
    </row>
    <row r="379" spans="1:8" ht="13.5" x14ac:dyDescent="0.25">
      <c r="A379" s="12"/>
      <c r="B379" s="11">
        <v>42838</v>
      </c>
      <c r="C379" s="2">
        <v>9.91</v>
      </c>
      <c r="D379" s="2">
        <v>6.4957000000000003</v>
      </c>
      <c r="E379" s="2">
        <v>1358</v>
      </c>
      <c r="F379" s="2"/>
      <c r="G379" s="2"/>
      <c r="H379" s="17">
        <f t="shared" si="5"/>
        <v>0</v>
      </c>
    </row>
    <row r="380" spans="1:8" ht="13.5" x14ac:dyDescent="0.25">
      <c r="A380" s="12"/>
      <c r="B380" s="11">
        <v>42839</v>
      </c>
      <c r="C380" s="2">
        <v>9.91</v>
      </c>
      <c r="D380" s="2">
        <v>6.4957000000000003</v>
      </c>
      <c r="E380" s="2">
        <v>1920</v>
      </c>
      <c r="F380" s="2"/>
      <c r="G380" s="2"/>
      <c r="H380" s="17">
        <f t="shared" si="5"/>
        <v>0</v>
      </c>
    </row>
    <row r="381" spans="1:8" ht="13.5" x14ac:dyDescent="0.25">
      <c r="A381" s="12"/>
      <c r="B381" s="11">
        <v>42842</v>
      </c>
      <c r="C381" s="2">
        <v>9.98</v>
      </c>
      <c r="D381" s="2">
        <v>6.5415999999999999</v>
      </c>
      <c r="E381" s="2">
        <v>3381</v>
      </c>
      <c r="F381" s="2"/>
      <c r="G381" s="2"/>
      <c r="H381" s="17">
        <f t="shared" si="5"/>
        <v>7.0662130332373113E-3</v>
      </c>
    </row>
    <row r="382" spans="1:8" ht="13.5" x14ac:dyDescent="0.25">
      <c r="A382" s="12"/>
      <c r="B382" s="11">
        <v>42843</v>
      </c>
      <c r="C382" s="2">
        <v>9.99</v>
      </c>
      <c r="D382" s="2">
        <v>6.5480999999999998</v>
      </c>
      <c r="E382" s="2">
        <v>1684</v>
      </c>
      <c r="F382" s="2"/>
      <c r="G382" s="2"/>
      <c r="H382" s="17">
        <f t="shared" si="5"/>
        <v>9.936406995230448E-4</v>
      </c>
    </row>
    <row r="383" spans="1:8" ht="13.5" x14ac:dyDescent="0.25">
      <c r="A383" s="12"/>
      <c r="B383" s="11">
        <v>42844</v>
      </c>
      <c r="C383" s="2">
        <v>9.9499999999999993</v>
      </c>
      <c r="D383" s="2">
        <v>6.5218999999999996</v>
      </c>
      <c r="E383" s="2">
        <v>1168</v>
      </c>
      <c r="F383" s="2"/>
      <c r="G383" s="2"/>
      <c r="H383" s="17">
        <f t="shared" si="5"/>
        <v>-4.0011606420183293E-3</v>
      </c>
    </row>
    <row r="384" spans="1:8" ht="13.5" x14ac:dyDescent="0.25">
      <c r="A384" s="12"/>
      <c r="B384" s="11">
        <v>42845</v>
      </c>
      <c r="C384" s="2">
        <v>10</v>
      </c>
      <c r="D384" s="2">
        <v>6.5547000000000004</v>
      </c>
      <c r="E384" s="2">
        <v>41085</v>
      </c>
      <c r="F384" s="2"/>
      <c r="G384" s="2"/>
      <c r="H384" s="17">
        <f t="shared" si="5"/>
        <v>5.029209279504566E-3</v>
      </c>
    </row>
    <row r="385" spans="1:8" ht="13.5" x14ac:dyDescent="0.25">
      <c r="A385" s="12"/>
      <c r="B385" s="11">
        <v>42846</v>
      </c>
      <c r="C385" s="2">
        <v>9.9</v>
      </c>
      <c r="D385" s="2">
        <v>6.4892000000000003</v>
      </c>
      <c r="E385" s="2">
        <v>349</v>
      </c>
      <c r="F385" s="2"/>
      <c r="G385" s="2"/>
      <c r="H385" s="17">
        <f t="shared" si="5"/>
        <v>-9.99282957267306E-3</v>
      </c>
    </row>
    <row r="386" spans="1:8" ht="13.5" x14ac:dyDescent="0.25">
      <c r="A386" s="12"/>
      <c r="B386" s="11">
        <v>42849</v>
      </c>
      <c r="C386" s="2">
        <v>9.9</v>
      </c>
      <c r="D386" s="2">
        <v>6.4892000000000003</v>
      </c>
      <c r="E386" s="2">
        <v>2145</v>
      </c>
      <c r="F386" s="2"/>
      <c r="G386" s="2"/>
      <c r="H386" s="17">
        <f t="shared" si="5"/>
        <v>0</v>
      </c>
    </row>
    <row r="387" spans="1:8" ht="13.5" x14ac:dyDescent="0.25">
      <c r="A387" s="12"/>
      <c r="B387" s="11">
        <v>42850</v>
      </c>
      <c r="C387" s="2">
        <v>9.86</v>
      </c>
      <c r="D387" s="2">
        <v>6.4629000000000003</v>
      </c>
      <c r="E387" s="2">
        <v>2011</v>
      </c>
      <c r="F387" s="2"/>
      <c r="G387" s="2"/>
      <c r="H387" s="17">
        <f t="shared" si="5"/>
        <v>-4.0528878752388569E-3</v>
      </c>
    </row>
    <row r="388" spans="1:8" ht="13.5" x14ac:dyDescent="0.25">
      <c r="A388" s="12"/>
      <c r="B388" s="11">
        <v>42851</v>
      </c>
      <c r="C388" s="2">
        <v>10</v>
      </c>
      <c r="D388" s="2">
        <v>6.5547000000000004</v>
      </c>
      <c r="E388" s="2">
        <v>14601</v>
      </c>
      <c r="F388" s="2"/>
      <c r="G388" s="2"/>
      <c r="H388" s="17">
        <f t="shared" si="5"/>
        <v>1.4204149839855188E-2</v>
      </c>
    </row>
    <row r="389" spans="1:8" ht="13.5" x14ac:dyDescent="0.25">
      <c r="A389" s="12"/>
      <c r="B389" s="11">
        <v>42852</v>
      </c>
      <c r="C389" s="2">
        <v>10</v>
      </c>
      <c r="D389" s="2">
        <v>6.5547000000000004</v>
      </c>
      <c r="E389" s="2">
        <v>1433</v>
      </c>
      <c r="F389" s="2"/>
      <c r="G389" s="2"/>
      <c r="H389" s="17">
        <f t="shared" si="5"/>
        <v>0</v>
      </c>
    </row>
    <row r="390" spans="1:8" ht="13.5" x14ac:dyDescent="0.25">
      <c r="A390" s="12"/>
      <c r="B390" s="11">
        <v>42853</v>
      </c>
      <c r="C390" s="2">
        <v>9.8000000000000007</v>
      </c>
      <c r="D390" s="2">
        <v>6.4236000000000004</v>
      </c>
      <c r="E390" s="2">
        <v>12703</v>
      </c>
      <c r="F390" s="2"/>
      <c r="G390" s="2"/>
      <c r="H390" s="17">
        <f t="shared" si="5"/>
        <v>-2.0000915373701311E-2</v>
      </c>
    </row>
    <row r="391" spans="1:8" ht="13.5" x14ac:dyDescent="0.25">
      <c r="A391" s="12"/>
      <c r="B391" s="11">
        <v>42857</v>
      </c>
      <c r="C391" s="2">
        <v>9.82</v>
      </c>
      <c r="D391" s="2">
        <v>6.4367000000000001</v>
      </c>
      <c r="E391" s="2">
        <v>101</v>
      </c>
      <c r="F391" s="2"/>
      <c r="G391" s="2"/>
      <c r="H391" s="17">
        <f t="shared" ref="H391:H454" si="6">(D391-D390)/D390</f>
        <v>2.0393548788840629E-3</v>
      </c>
    </row>
    <row r="392" spans="1:8" ht="13.5" x14ac:dyDescent="0.25">
      <c r="A392" s="12"/>
      <c r="B392" s="11">
        <v>42858</v>
      </c>
      <c r="C392" s="2">
        <v>10</v>
      </c>
      <c r="D392" s="2">
        <v>6.5547000000000004</v>
      </c>
      <c r="E392" s="2">
        <v>203</v>
      </c>
      <c r="F392" s="2"/>
      <c r="G392" s="2"/>
      <c r="H392" s="17">
        <f t="shared" si="6"/>
        <v>1.8332375285472421E-2</v>
      </c>
    </row>
    <row r="393" spans="1:8" ht="13.5" x14ac:dyDescent="0.25">
      <c r="A393" s="12"/>
      <c r="B393" s="11">
        <v>42859</v>
      </c>
      <c r="C393" s="2">
        <v>10</v>
      </c>
      <c r="D393" s="2">
        <v>6.5547000000000004</v>
      </c>
      <c r="E393" s="2">
        <v>130065</v>
      </c>
      <c r="F393" s="2"/>
      <c r="G393" s="2"/>
      <c r="H393" s="17">
        <f t="shared" si="6"/>
        <v>0</v>
      </c>
    </row>
    <row r="394" spans="1:8" ht="13.5" x14ac:dyDescent="0.25">
      <c r="A394" s="12"/>
      <c r="B394" s="11">
        <v>42860</v>
      </c>
      <c r="C394" s="2">
        <v>9.9499999999999993</v>
      </c>
      <c r="D394" s="2">
        <v>6.5218999999999996</v>
      </c>
      <c r="E394" s="2">
        <v>1528</v>
      </c>
      <c r="F394" s="2"/>
      <c r="G394" s="2"/>
      <c r="H394" s="17">
        <f t="shared" si="6"/>
        <v>-5.0040429005142606E-3</v>
      </c>
    </row>
    <row r="395" spans="1:8" ht="13.5" x14ac:dyDescent="0.25">
      <c r="A395" s="12"/>
      <c r="B395" s="11">
        <v>42863</v>
      </c>
      <c r="C395" s="2">
        <v>9.9499999999999993</v>
      </c>
      <c r="D395" s="2">
        <v>6.5218999999999996</v>
      </c>
      <c r="E395" s="2">
        <v>631</v>
      </c>
      <c r="F395" s="2"/>
      <c r="G395" s="2"/>
      <c r="H395" s="17">
        <f t="shared" si="6"/>
        <v>0</v>
      </c>
    </row>
    <row r="396" spans="1:8" ht="13.5" x14ac:dyDescent="0.25">
      <c r="A396" s="12"/>
      <c r="B396" s="11">
        <v>42864</v>
      </c>
      <c r="C396" s="2">
        <v>9.9</v>
      </c>
      <c r="D396" s="2">
        <v>6.4892000000000003</v>
      </c>
      <c r="E396" s="2">
        <v>2451</v>
      </c>
      <c r="F396" s="2"/>
      <c r="G396" s="2"/>
      <c r="H396" s="17">
        <f t="shared" si="6"/>
        <v>-5.0138763243838891E-3</v>
      </c>
    </row>
    <row r="397" spans="1:8" ht="13.5" x14ac:dyDescent="0.25">
      <c r="A397" s="12"/>
      <c r="B397" s="11">
        <v>42865</v>
      </c>
      <c r="C397" s="2">
        <v>9.94</v>
      </c>
      <c r="D397" s="2">
        <v>6.5153999999999996</v>
      </c>
      <c r="E397" s="2">
        <v>1424</v>
      </c>
      <c r="F397" s="2"/>
      <c r="G397" s="2"/>
      <c r="H397" s="17">
        <f t="shared" si="6"/>
        <v>4.0374776551808135E-3</v>
      </c>
    </row>
    <row r="398" spans="1:8" ht="13.5" x14ac:dyDescent="0.25">
      <c r="A398" s="12"/>
      <c r="B398" s="11">
        <v>42866</v>
      </c>
      <c r="C398" s="2">
        <v>9.94</v>
      </c>
      <c r="D398" s="2">
        <v>6.5153999999999996</v>
      </c>
      <c r="E398" s="2">
        <v>469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42867</v>
      </c>
      <c r="C399" s="2">
        <v>9.9</v>
      </c>
      <c r="D399" s="2">
        <v>6.4892000000000003</v>
      </c>
      <c r="E399" s="2">
        <v>2640</v>
      </c>
      <c r="F399" s="2"/>
      <c r="G399" s="2"/>
      <c r="H399" s="17">
        <f t="shared" si="6"/>
        <v>-4.0212419805383147E-3</v>
      </c>
    </row>
    <row r="400" spans="1:8" ht="13.5" x14ac:dyDescent="0.25">
      <c r="A400" s="12"/>
      <c r="B400" s="11">
        <v>42870</v>
      </c>
      <c r="C400" s="2">
        <v>9.92</v>
      </c>
      <c r="D400" s="2">
        <v>6.5023</v>
      </c>
      <c r="E400" s="2">
        <v>1761</v>
      </c>
      <c r="F400" s="2"/>
      <c r="G400" s="2"/>
      <c r="H400" s="17">
        <f t="shared" si="6"/>
        <v>2.0187388275904068E-3</v>
      </c>
    </row>
    <row r="401" spans="1:8" ht="13.5" x14ac:dyDescent="0.25">
      <c r="A401" s="12"/>
      <c r="B401" s="11">
        <v>42871</v>
      </c>
      <c r="C401" s="2">
        <v>9.91</v>
      </c>
      <c r="D401" s="2">
        <v>6.4957000000000003</v>
      </c>
      <c r="E401" s="2">
        <v>1343</v>
      </c>
      <c r="F401" s="2"/>
      <c r="G401" s="2"/>
      <c r="H401" s="17">
        <f t="shared" si="6"/>
        <v>-1.0150254525321373E-3</v>
      </c>
    </row>
    <row r="402" spans="1:8" ht="13.5" x14ac:dyDescent="0.25">
      <c r="A402" s="12"/>
      <c r="B402" s="11">
        <v>42872</v>
      </c>
      <c r="C402" s="2">
        <v>9.85</v>
      </c>
      <c r="D402" s="2">
        <v>6.4564000000000004</v>
      </c>
      <c r="E402" s="2">
        <v>1621</v>
      </c>
      <c r="F402" s="2"/>
      <c r="G402" s="2"/>
      <c r="H402" s="17">
        <f t="shared" si="6"/>
        <v>-6.0501562572162952E-3</v>
      </c>
    </row>
    <row r="403" spans="1:8" ht="13.5" x14ac:dyDescent="0.25">
      <c r="A403" s="12"/>
      <c r="B403" s="11">
        <v>42873</v>
      </c>
      <c r="C403" s="2">
        <v>9.89</v>
      </c>
      <c r="D403" s="2">
        <v>6.4825999999999997</v>
      </c>
      <c r="E403" s="2">
        <v>4</v>
      </c>
      <c r="F403" s="2"/>
      <c r="G403" s="2"/>
      <c r="H403" s="17">
        <f t="shared" si="6"/>
        <v>4.057988972182537E-3</v>
      </c>
    </row>
    <row r="404" spans="1:8" ht="13.5" x14ac:dyDescent="0.25">
      <c r="A404" s="12"/>
      <c r="B404" s="11">
        <v>42874</v>
      </c>
      <c r="C404" s="2">
        <v>9.82</v>
      </c>
      <c r="D404" s="2">
        <v>6.4367000000000001</v>
      </c>
      <c r="E404" s="2">
        <v>13</v>
      </c>
      <c r="F404" s="2"/>
      <c r="G404" s="2"/>
      <c r="H404" s="17">
        <f t="shared" si="6"/>
        <v>-7.0804923950266267E-3</v>
      </c>
    </row>
    <row r="405" spans="1:8" ht="13.5" x14ac:dyDescent="0.25">
      <c r="A405" s="12"/>
      <c r="B405" s="11">
        <v>42877</v>
      </c>
      <c r="C405" s="2">
        <v>9.7100000000000009</v>
      </c>
      <c r="D405" s="2">
        <v>6.3646000000000003</v>
      </c>
      <c r="E405" s="2">
        <v>353</v>
      </c>
      <c r="F405" s="2"/>
      <c r="G405" s="2"/>
      <c r="H405" s="17">
        <f t="shared" si="6"/>
        <v>-1.1201392017648769E-2</v>
      </c>
    </row>
    <row r="406" spans="1:8" ht="13.5" x14ac:dyDescent="0.25">
      <c r="A406" s="12"/>
      <c r="B406" s="11">
        <v>42878</v>
      </c>
      <c r="C406" s="2">
        <v>9.8800000000000008</v>
      </c>
      <c r="D406" s="2">
        <v>6.476</v>
      </c>
      <c r="E406" s="2">
        <v>220</v>
      </c>
      <c r="F406" s="2"/>
      <c r="G406" s="2"/>
      <c r="H406" s="17">
        <f t="shared" si="6"/>
        <v>1.750306382176409E-2</v>
      </c>
    </row>
    <row r="407" spans="1:8" ht="13.5" x14ac:dyDescent="0.25">
      <c r="A407" s="12"/>
      <c r="B407" s="11">
        <v>42879</v>
      </c>
      <c r="C407" s="2">
        <v>9.7100000000000009</v>
      </c>
      <c r="D407" s="2">
        <v>6.3646000000000003</v>
      </c>
      <c r="E407" s="2">
        <v>18</v>
      </c>
      <c r="F407" s="2"/>
      <c r="G407" s="2"/>
      <c r="H407" s="17">
        <f t="shared" si="6"/>
        <v>-1.720197652872139E-2</v>
      </c>
    </row>
    <row r="408" spans="1:8" ht="13.5" x14ac:dyDescent="0.25">
      <c r="A408" s="12"/>
      <c r="B408" s="11">
        <v>42880</v>
      </c>
      <c r="C408" s="2">
        <v>9.6999999999999993</v>
      </c>
      <c r="D408" s="2">
        <v>6.3581000000000003</v>
      </c>
      <c r="E408" s="2">
        <v>426</v>
      </c>
      <c r="F408" s="2"/>
      <c r="G408" s="2"/>
      <c r="H408" s="17">
        <f t="shared" si="6"/>
        <v>-1.0212739213776121E-3</v>
      </c>
    </row>
    <row r="409" spans="1:8" ht="13.5" x14ac:dyDescent="0.25">
      <c r="A409" s="12"/>
      <c r="B409" s="11">
        <v>42881</v>
      </c>
      <c r="C409" s="2">
        <v>9.8699999999999992</v>
      </c>
      <c r="D409" s="2">
        <v>6.4695</v>
      </c>
      <c r="E409" s="2">
        <v>280</v>
      </c>
      <c r="F409" s="2"/>
      <c r="G409" s="2"/>
      <c r="H409" s="17">
        <f t="shared" si="6"/>
        <v>1.752095751875556E-2</v>
      </c>
    </row>
    <row r="410" spans="1:8" ht="13.5" x14ac:dyDescent="0.25">
      <c r="A410" s="12"/>
      <c r="B410" s="11">
        <v>42884</v>
      </c>
      <c r="C410" s="2">
        <v>9.8699999999999992</v>
      </c>
      <c r="D410" s="2">
        <v>6.4695</v>
      </c>
      <c r="E410" s="2">
        <v>100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42885</v>
      </c>
      <c r="C411" s="2">
        <v>9.8699999999999992</v>
      </c>
      <c r="D411" s="2">
        <v>6.4695</v>
      </c>
      <c r="E411" s="2">
        <v>0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42886</v>
      </c>
      <c r="C412" s="2">
        <v>9.6999999999999993</v>
      </c>
      <c r="D412" s="2">
        <v>6.3581000000000003</v>
      </c>
      <c r="E412" s="2">
        <v>1871</v>
      </c>
      <c r="F412" s="2"/>
      <c r="G412" s="2"/>
      <c r="H412" s="17">
        <f t="shared" si="6"/>
        <v>-1.7219259602751329E-2</v>
      </c>
    </row>
    <row r="413" spans="1:8" ht="13.5" x14ac:dyDescent="0.25">
      <c r="A413" s="12"/>
      <c r="B413" s="11">
        <v>42887</v>
      </c>
      <c r="C413" s="2">
        <v>9.8000000000000007</v>
      </c>
      <c r="D413" s="2">
        <v>6.4236000000000004</v>
      </c>
      <c r="E413" s="2">
        <v>3683</v>
      </c>
      <c r="F413" s="2"/>
      <c r="G413" s="2"/>
      <c r="H413" s="17">
        <f t="shared" si="6"/>
        <v>1.0301819726018797E-2</v>
      </c>
    </row>
    <row r="414" spans="1:8" ht="13.5" x14ac:dyDescent="0.25">
      <c r="A414" s="12"/>
      <c r="B414" s="11">
        <v>42888</v>
      </c>
      <c r="C414" s="2">
        <v>9.8699999999999992</v>
      </c>
      <c r="D414" s="2">
        <v>6.4695</v>
      </c>
      <c r="E414" s="2">
        <v>1246</v>
      </c>
      <c r="F414" s="2"/>
      <c r="G414" s="2"/>
      <c r="H414" s="17">
        <f t="shared" si="6"/>
        <v>7.1455258733419897E-3</v>
      </c>
    </row>
    <row r="415" spans="1:8" ht="13.5" x14ac:dyDescent="0.25">
      <c r="A415" s="12"/>
      <c r="B415" s="11">
        <v>42891</v>
      </c>
      <c r="C415" s="2">
        <v>9.8699999999999992</v>
      </c>
      <c r="D415" s="2">
        <v>6.4695</v>
      </c>
      <c r="E415" s="2">
        <v>3939</v>
      </c>
      <c r="F415" s="2"/>
      <c r="G415" s="2"/>
      <c r="H415" s="17">
        <f t="shared" si="6"/>
        <v>0</v>
      </c>
    </row>
    <row r="416" spans="1:8" ht="13.5" x14ac:dyDescent="0.25">
      <c r="A416" s="12"/>
      <c r="B416" s="11">
        <v>42892</v>
      </c>
      <c r="C416" s="2">
        <v>9.85</v>
      </c>
      <c r="D416" s="2">
        <v>6.4564000000000004</v>
      </c>
      <c r="E416" s="2">
        <v>4913</v>
      </c>
      <c r="F416" s="2"/>
      <c r="G416" s="2"/>
      <c r="H416" s="17">
        <f t="shared" si="6"/>
        <v>-2.024886003555092E-3</v>
      </c>
    </row>
    <row r="417" spans="1:8" ht="13.5" x14ac:dyDescent="0.25">
      <c r="A417" s="12"/>
      <c r="B417" s="11">
        <v>42893</v>
      </c>
      <c r="C417" s="2">
        <v>9.84</v>
      </c>
      <c r="D417" s="2">
        <v>6.4497999999999998</v>
      </c>
      <c r="E417" s="2">
        <v>629</v>
      </c>
      <c r="F417" s="2"/>
      <c r="G417" s="2"/>
      <c r="H417" s="17">
        <f t="shared" si="6"/>
        <v>-1.0222414968094611E-3</v>
      </c>
    </row>
    <row r="418" spans="1:8" ht="13.5" x14ac:dyDescent="0.25">
      <c r="A418" s="12"/>
      <c r="B418" s="11">
        <v>42894</v>
      </c>
      <c r="C418" s="2">
        <v>9.83</v>
      </c>
      <c r="D418" s="2">
        <v>6.4432999999999998</v>
      </c>
      <c r="E418" s="2">
        <v>2902</v>
      </c>
      <c r="F418" s="2"/>
      <c r="G418" s="2"/>
      <c r="H418" s="17">
        <f t="shared" si="6"/>
        <v>-1.0077831870755605E-3</v>
      </c>
    </row>
    <row r="419" spans="1:8" ht="13.5" x14ac:dyDescent="0.25">
      <c r="A419" s="12"/>
      <c r="B419" s="11">
        <v>42895</v>
      </c>
      <c r="C419" s="2">
        <v>9.8000000000000007</v>
      </c>
      <c r="D419" s="2">
        <v>6.4236000000000004</v>
      </c>
      <c r="E419" s="2">
        <v>730</v>
      </c>
      <c r="F419" s="2"/>
      <c r="G419" s="2"/>
      <c r="H419" s="17">
        <f t="shared" si="6"/>
        <v>-3.0574395108095829E-3</v>
      </c>
    </row>
    <row r="420" spans="1:8" ht="13.5" x14ac:dyDescent="0.25">
      <c r="A420" s="12"/>
      <c r="B420" s="11">
        <v>42898</v>
      </c>
      <c r="C420" s="2">
        <v>9.8000000000000007</v>
      </c>
      <c r="D420" s="2">
        <v>6.4236000000000004</v>
      </c>
      <c r="E420" s="2">
        <v>250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42899</v>
      </c>
      <c r="C421" s="2">
        <v>9.8000000000000007</v>
      </c>
      <c r="D421" s="2">
        <v>6.4236000000000004</v>
      </c>
      <c r="E421" s="2">
        <v>5140</v>
      </c>
      <c r="F421" s="2"/>
      <c r="G421" s="2"/>
      <c r="H421" s="17">
        <f t="shared" si="6"/>
        <v>0</v>
      </c>
    </row>
    <row r="422" spans="1:8" ht="13.5" x14ac:dyDescent="0.25">
      <c r="A422" s="12"/>
      <c r="B422" s="11">
        <v>42900</v>
      </c>
      <c r="C422" s="2">
        <v>9.8000000000000007</v>
      </c>
      <c r="D422" s="2">
        <v>6.4236000000000004</v>
      </c>
      <c r="E422" s="2">
        <v>610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42901</v>
      </c>
      <c r="C423" s="2">
        <v>9.8000000000000007</v>
      </c>
      <c r="D423" s="2">
        <v>6.4236000000000004</v>
      </c>
      <c r="E423" s="2">
        <v>545</v>
      </c>
      <c r="F423" s="2"/>
      <c r="G423" s="2"/>
      <c r="H423" s="17">
        <f t="shared" si="6"/>
        <v>0</v>
      </c>
    </row>
    <row r="424" spans="1:8" ht="13.5" x14ac:dyDescent="0.25">
      <c r="A424" s="12"/>
      <c r="B424" s="11">
        <v>42902</v>
      </c>
      <c r="C424" s="2">
        <v>9.7899999999999991</v>
      </c>
      <c r="D424" s="2">
        <v>6.4170999999999996</v>
      </c>
      <c r="E424" s="2">
        <v>1492</v>
      </c>
      <c r="F424" s="2"/>
      <c r="G424" s="2"/>
      <c r="H424" s="17">
        <f t="shared" si="6"/>
        <v>-1.0118936421945387E-3</v>
      </c>
    </row>
    <row r="425" spans="1:8" ht="13.5" x14ac:dyDescent="0.25">
      <c r="A425" s="12"/>
      <c r="B425" s="11">
        <v>42905</v>
      </c>
      <c r="C425" s="2">
        <v>9.77</v>
      </c>
      <c r="D425" s="2">
        <v>6.4039000000000001</v>
      </c>
      <c r="E425" s="2">
        <v>11920</v>
      </c>
      <c r="F425" s="2"/>
      <c r="G425" s="2"/>
      <c r="H425" s="17">
        <f t="shared" si="6"/>
        <v>-2.0570039425908018E-3</v>
      </c>
    </row>
    <row r="426" spans="1:8" ht="13.5" x14ac:dyDescent="0.25">
      <c r="A426" s="12"/>
      <c r="B426" s="11">
        <v>42906</v>
      </c>
      <c r="C426" s="2">
        <v>9.76</v>
      </c>
      <c r="D426" s="2">
        <v>6.3974000000000002</v>
      </c>
      <c r="E426" s="2">
        <v>1246</v>
      </c>
      <c r="F426" s="2"/>
      <c r="G426" s="2"/>
      <c r="H426" s="17">
        <f t="shared" si="6"/>
        <v>-1.0150064804259826E-3</v>
      </c>
    </row>
    <row r="427" spans="1:8" ht="13.5" x14ac:dyDescent="0.25">
      <c r="A427" s="12"/>
      <c r="B427" s="11">
        <v>42907</v>
      </c>
      <c r="C427" s="2">
        <v>9.77</v>
      </c>
      <c r="D427" s="2">
        <v>6.4039000000000001</v>
      </c>
      <c r="E427" s="2">
        <v>1574</v>
      </c>
      <c r="F427" s="2"/>
      <c r="G427" s="2"/>
      <c r="H427" s="17">
        <f t="shared" si="6"/>
        <v>1.0160377653421625E-3</v>
      </c>
    </row>
    <row r="428" spans="1:8" ht="13.5" x14ac:dyDescent="0.25">
      <c r="A428" s="12"/>
      <c r="B428" s="11">
        <v>42908</v>
      </c>
      <c r="C428" s="2">
        <v>9.77</v>
      </c>
      <c r="D428" s="2">
        <v>6.4039000000000001</v>
      </c>
      <c r="E428" s="2">
        <v>315</v>
      </c>
      <c r="F428" s="2"/>
      <c r="G428" s="2"/>
      <c r="H428" s="17">
        <f t="shared" si="6"/>
        <v>0</v>
      </c>
    </row>
    <row r="429" spans="1:8" ht="13.5" x14ac:dyDescent="0.25">
      <c r="A429" s="12"/>
      <c r="B429" s="11">
        <v>42909</v>
      </c>
      <c r="C429" s="2">
        <v>9.5</v>
      </c>
      <c r="D429" s="2">
        <v>6.2270000000000003</v>
      </c>
      <c r="E429" s="2">
        <v>2555</v>
      </c>
      <c r="F429" s="2"/>
      <c r="G429" s="2"/>
      <c r="H429" s="17">
        <f t="shared" si="6"/>
        <v>-2.7623791751901158E-2</v>
      </c>
    </row>
    <row r="430" spans="1:8" ht="13.5" x14ac:dyDescent="0.25">
      <c r="A430" s="12"/>
      <c r="B430" s="11">
        <v>42914</v>
      </c>
      <c r="C430" s="2">
        <v>9.2200000000000006</v>
      </c>
      <c r="D430" s="2">
        <v>6.0434000000000001</v>
      </c>
      <c r="E430" s="2">
        <v>112</v>
      </c>
      <c r="F430" s="2"/>
      <c r="G430" s="2"/>
      <c r="H430" s="17">
        <f t="shared" si="6"/>
        <v>-2.9484502970933066E-2</v>
      </c>
    </row>
    <row r="431" spans="1:8" ht="13.5" x14ac:dyDescent="0.25">
      <c r="A431" s="12"/>
      <c r="B431" s="11">
        <v>42915</v>
      </c>
      <c r="C431" s="2">
        <v>9.5</v>
      </c>
      <c r="D431" s="2">
        <v>6.2270000000000003</v>
      </c>
      <c r="E431" s="2">
        <v>164</v>
      </c>
      <c r="F431" s="2"/>
      <c r="G431" s="2"/>
      <c r="H431" s="17">
        <f t="shared" si="6"/>
        <v>3.0380249528411195E-2</v>
      </c>
    </row>
    <row r="432" spans="1:8" ht="13.5" x14ac:dyDescent="0.25">
      <c r="A432" s="12"/>
      <c r="B432" s="11">
        <v>42916</v>
      </c>
      <c r="C432" s="2">
        <v>9.26</v>
      </c>
      <c r="D432" s="2">
        <v>6.0697000000000001</v>
      </c>
      <c r="E432" s="2">
        <v>9847</v>
      </c>
      <c r="F432" s="2"/>
      <c r="G432" s="2"/>
      <c r="H432" s="17">
        <f t="shared" si="6"/>
        <v>-2.5260960334029262E-2</v>
      </c>
    </row>
    <row r="433" spans="1:8" ht="13.5" x14ac:dyDescent="0.25">
      <c r="A433" s="12"/>
      <c r="B433" s="11">
        <v>42919</v>
      </c>
      <c r="C433" s="2">
        <v>9.5</v>
      </c>
      <c r="D433" s="2">
        <v>6.2270000000000003</v>
      </c>
      <c r="E433" s="2">
        <v>2443</v>
      </c>
      <c r="F433" s="2"/>
      <c r="G433" s="2"/>
      <c r="H433" s="17">
        <f t="shared" si="6"/>
        <v>2.5915613621760585E-2</v>
      </c>
    </row>
    <row r="434" spans="1:8" ht="13.5" x14ac:dyDescent="0.25">
      <c r="A434" s="12"/>
      <c r="B434" s="11">
        <v>42920</v>
      </c>
      <c r="C434" s="2">
        <v>9.5</v>
      </c>
      <c r="D434" s="2">
        <v>6.2270000000000003</v>
      </c>
      <c r="E434" s="2">
        <v>1049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42921</v>
      </c>
      <c r="C435" s="2">
        <v>9.5</v>
      </c>
      <c r="D435" s="2">
        <v>6.2270000000000003</v>
      </c>
      <c r="E435" s="2">
        <v>700</v>
      </c>
      <c r="F435" s="2"/>
      <c r="G435" s="2"/>
      <c r="H435" s="17">
        <f t="shared" si="6"/>
        <v>0</v>
      </c>
    </row>
    <row r="436" spans="1:8" ht="13.5" x14ac:dyDescent="0.25">
      <c r="A436" s="12"/>
      <c r="B436" s="11">
        <v>42922</v>
      </c>
      <c r="C436" s="2">
        <v>9.25</v>
      </c>
      <c r="D436" s="2">
        <v>6.0631000000000004</v>
      </c>
      <c r="E436" s="2">
        <v>8068</v>
      </c>
      <c r="F436" s="2"/>
      <c r="G436" s="2"/>
      <c r="H436" s="17">
        <f t="shared" si="6"/>
        <v>-2.6320860767624847E-2</v>
      </c>
    </row>
    <row r="437" spans="1:8" ht="13.5" x14ac:dyDescent="0.25">
      <c r="A437" s="12"/>
      <c r="B437" s="11">
        <v>42923</v>
      </c>
      <c r="C437" s="2">
        <v>9.49</v>
      </c>
      <c r="D437" s="2">
        <v>6.2203999999999997</v>
      </c>
      <c r="E437" s="2">
        <v>197</v>
      </c>
      <c r="F437" s="2"/>
      <c r="G437" s="2"/>
      <c r="H437" s="17">
        <f t="shared" si="6"/>
        <v>2.5943824116376E-2</v>
      </c>
    </row>
    <row r="438" spans="1:8" ht="13.5" x14ac:dyDescent="0.25">
      <c r="A438" s="12"/>
      <c r="B438" s="11">
        <v>42926</v>
      </c>
      <c r="C438" s="2">
        <v>9.48</v>
      </c>
      <c r="D438" s="2">
        <v>6.2138999999999998</v>
      </c>
      <c r="E438" s="2">
        <v>31</v>
      </c>
      <c r="F438" s="2"/>
      <c r="G438" s="2"/>
      <c r="H438" s="17">
        <f t="shared" si="6"/>
        <v>-1.0449488778856587E-3</v>
      </c>
    </row>
    <row r="439" spans="1:8" ht="13.5" x14ac:dyDescent="0.25">
      <c r="A439" s="12"/>
      <c r="B439" s="11">
        <v>42927</v>
      </c>
      <c r="C439" s="2">
        <v>9.4700000000000006</v>
      </c>
      <c r="D439" s="2">
        <v>6.2073</v>
      </c>
      <c r="E439" s="2">
        <v>421</v>
      </c>
      <c r="F439" s="2"/>
      <c r="G439" s="2"/>
      <c r="H439" s="17">
        <f t="shared" si="6"/>
        <v>-1.0621348911311283E-3</v>
      </c>
    </row>
    <row r="440" spans="1:8" ht="13.5" x14ac:dyDescent="0.25">
      <c r="A440" s="12"/>
      <c r="B440" s="11">
        <v>42928</v>
      </c>
      <c r="C440" s="2">
        <v>9.19</v>
      </c>
      <c r="D440" s="2">
        <v>6.0237999999999996</v>
      </c>
      <c r="E440" s="2">
        <v>1959</v>
      </c>
      <c r="F440" s="2"/>
      <c r="G440" s="2"/>
      <c r="H440" s="17">
        <f t="shared" si="6"/>
        <v>-2.9561967361010494E-2</v>
      </c>
    </row>
    <row r="441" spans="1:8" ht="13.5" x14ac:dyDescent="0.25">
      <c r="A441" s="12"/>
      <c r="B441" s="11">
        <v>42929</v>
      </c>
      <c r="C441" s="2">
        <v>9.18</v>
      </c>
      <c r="D441" s="2">
        <v>6.0171999999999999</v>
      </c>
      <c r="E441" s="2">
        <v>4606</v>
      </c>
      <c r="F441" s="2"/>
      <c r="G441" s="2"/>
      <c r="H441" s="17">
        <f t="shared" si="6"/>
        <v>-1.0956539061721367E-3</v>
      </c>
    </row>
    <row r="442" spans="1:8" ht="13.5" x14ac:dyDescent="0.25">
      <c r="A442" s="12"/>
      <c r="B442" s="11">
        <v>42930</v>
      </c>
      <c r="C442" s="2">
        <v>9.1</v>
      </c>
      <c r="D442" s="2">
        <v>5.9648000000000003</v>
      </c>
      <c r="E442" s="2">
        <v>1220</v>
      </c>
      <c r="F442" s="2"/>
      <c r="G442" s="2"/>
      <c r="H442" s="17">
        <f t="shared" si="6"/>
        <v>-8.708369341221758E-3</v>
      </c>
    </row>
    <row r="443" spans="1:8" ht="13.5" x14ac:dyDescent="0.25">
      <c r="A443" s="12"/>
      <c r="B443" s="11">
        <v>42933</v>
      </c>
      <c r="C443" s="2">
        <v>9.35</v>
      </c>
      <c r="D443" s="2">
        <v>6.1285999999999996</v>
      </c>
      <c r="E443" s="2">
        <v>2922</v>
      </c>
      <c r="F443" s="2"/>
      <c r="G443" s="2"/>
      <c r="H443" s="17">
        <f t="shared" si="6"/>
        <v>2.7461105150214469E-2</v>
      </c>
    </row>
    <row r="444" spans="1:8" ht="13.5" x14ac:dyDescent="0.25">
      <c r="A444" s="12"/>
      <c r="B444" s="11">
        <v>42934</v>
      </c>
      <c r="C444" s="2">
        <v>9.44</v>
      </c>
      <c r="D444" s="2">
        <v>6.1875999999999998</v>
      </c>
      <c r="E444" s="2">
        <v>56256</v>
      </c>
      <c r="F444" s="2"/>
      <c r="G444" s="2"/>
      <c r="H444" s="17">
        <f t="shared" si="6"/>
        <v>9.6269947459452672E-3</v>
      </c>
    </row>
    <row r="445" spans="1:8" ht="13.5" x14ac:dyDescent="0.25">
      <c r="A445" s="12"/>
      <c r="B445" s="11">
        <v>42935</v>
      </c>
      <c r="C445" s="2">
        <v>9.44</v>
      </c>
      <c r="D445" s="2">
        <v>6.1875999999999998</v>
      </c>
      <c r="E445" s="2">
        <v>5160</v>
      </c>
      <c r="F445" s="2"/>
      <c r="G445" s="2"/>
      <c r="H445" s="17">
        <f t="shared" si="6"/>
        <v>0</v>
      </c>
    </row>
    <row r="446" spans="1:8" ht="13.5" x14ac:dyDescent="0.25">
      <c r="A446" s="12"/>
      <c r="B446" s="11">
        <v>42936</v>
      </c>
      <c r="C446" s="2">
        <v>9.4</v>
      </c>
      <c r="D446" s="2">
        <v>6.1614000000000004</v>
      </c>
      <c r="E446" s="2">
        <v>205</v>
      </c>
      <c r="F446" s="2"/>
      <c r="G446" s="2"/>
      <c r="H446" s="17">
        <f t="shared" si="6"/>
        <v>-4.2342750016160285E-3</v>
      </c>
    </row>
    <row r="447" spans="1:8" ht="13.5" x14ac:dyDescent="0.25">
      <c r="A447" s="12"/>
      <c r="B447" s="11">
        <v>42937</v>
      </c>
      <c r="C447" s="2">
        <v>9.49</v>
      </c>
      <c r="D447" s="2">
        <v>6.2203999999999997</v>
      </c>
      <c r="E447" s="2">
        <v>4</v>
      </c>
      <c r="F447" s="2"/>
      <c r="G447" s="2"/>
      <c r="H447" s="17">
        <f t="shared" si="6"/>
        <v>9.5757457720646727E-3</v>
      </c>
    </row>
    <row r="448" spans="1:8" ht="13.5" x14ac:dyDescent="0.25">
      <c r="A448" s="12"/>
      <c r="B448" s="11">
        <v>42940</v>
      </c>
      <c r="C448" s="2">
        <v>9.4700000000000006</v>
      </c>
      <c r="D448" s="2">
        <v>6.2073</v>
      </c>
      <c r="E448" s="2">
        <v>1</v>
      </c>
      <c r="F448" s="2"/>
      <c r="G448" s="2"/>
      <c r="H448" s="17">
        <f t="shared" si="6"/>
        <v>-2.105973892354136E-3</v>
      </c>
    </row>
    <row r="449" spans="1:8" ht="13.5" x14ac:dyDescent="0.25">
      <c r="A449" s="12"/>
      <c r="B449" s="11">
        <v>42942</v>
      </c>
      <c r="C449" s="2">
        <v>9.19</v>
      </c>
      <c r="D449" s="2">
        <v>6.0237999999999996</v>
      </c>
      <c r="E449" s="2">
        <v>750</v>
      </c>
      <c r="F449" s="2"/>
      <c r="G449" s="2"/>
      <c r="H449" s="17">
        <f t="shared" si="6"/>
        <v>-2.9561967361010494E-2</v>
      </c>
    </row>
    <row r="450" spans="1:8" ht="13.5" x14ac:dyDescent="0.25">
      <c r="A450" s="12"/>
      <c r="B450" s="11">
        <v>42943</v>
      </c>
      <c r="C450" s="2">
        <v>9.4600000000000009</v>
      </c>
      <c r="D450" s="2">
        <v>6.2007000000000003</v>
      </c>
      <c r="E450" s="2">
        <v>2870</v>
      </c>
      <c r="F450" s="2"/>
      <c r="G450" s="2"/>
      <c r="H450" s="17">
        <f t="shared" si="6"/>
        <v>2.9366844848766682E-2</v>
      </c>
    </row>
    <row r="451" spans="1:8" ht="13.5" x14ac:dyDescent="0.25">
      <c r="A451" s="12"/>
      <c r="B451" s="11">
        <v>42944</v>
      </c>
      <c r="C451" s="2">
        <v>9.15</v>
      </c>
      <c r="D451" s="2">
        <v>5.9976000000000003</v>
      </c>
      <c r="E451" s="2">
        <v>441</v>
      </c>
      <c r="F451" s="2"/>
      <c r="G451" s="2"/>
      <c r="H451" s="17">
        <f t="shared" si="6"/>
        <v>-3.2754366442498434E-2</v>
      </c>
    </row>
    <row r="452" spans="1:8" ht="13.5" x14ac:dyDescent="0.25">
      <c r="A452" s="12"/>
      <c r="B452" s="11">
        <v>42947</v>
      </c>
      <c r="C452" s="2">
        <v>9</v>
      </c>
      <c r="D452" s="2">
        <v>6.0430999999999999</v>
      </c>
      <c r="E452" s="2">
        <v>202</v>
      </c>
      <c r="F452" s="2"/>
      <c r="G452" s="2"/>
      <c r="H452" s="17">
        <f t="shared" si="6"/>
        <v>7.5863678804854694E-3</v>
      </c>
    </row>
    <row r="453" spans="1:8" ht="13.5" x14ac:dyDescent="0.25">
      <c r="A453" s="12"/>
      <c r="B453" s="11">
        <v>42948</v>
      </c>
      <c r="C453" s="2">
        <v>8.75</v>
      </c>
      <c r="D453" s="2">
        <v>5.8752000000000004</v>
      </c>
      <c r="E453" s="2">
        <v>358</v>
      </c>
      <c r="F453" s="2"/>
      <c r="G453" s="2"/>
      <c r="H453" s="17">
        <f t="shared" si="6"/>
        <v>-2.7783753371613824E-2</v>
      </c>
    </row>
    <row r="454" spans="1:8" ht="13.5" x14ac:dyDescent="0.25">
      <c r="A454" s="12"/>
      <c r="B454" s="11">
        <v>42949</v>
      </c>
      <c r="C454" s="2">
        <v>8.9</v>
      </c>
      <c r="D454" s="2">
        <v>5.9759000000000002</v>
      </c>
      <c r="E454" s="2">
        <v>2063</v>
      </c>
      <c r="F454" s="2"/>
      <c r="G454" s="2"/>
      <c r="H454" s="17">
        <f t="shared" si="6"/>
        <v>1.7139842047930245E-2</v>
      </c>
    </row>
    <row r="455" spans="1:8" ht="13.5" x14ac:dyDescent="0.25">
      <c r="A455" s="12"/>
      <c r="B455" s="11">
        <v>42950</v>
      </c>
      <c r="C455" s="2">
        <v>9.02</v>
      </c>
      <c r="D455" s="2">
        <v>6.0564999999999998</v>
      </c>
      <c r="E455" s="2">
        <v>1199</v>
      </c>
      <c r="F455" s="2"/>
      <c r="G455" s="2"/>
      <c r="H455" s="17">
        <f t="shared" ref="H455:H518" si="7">(D455-D454)/D454</f>
        <v>1.3487508157766956E-2</v>
      </c>
    </row>
    <row r="456" spans="1:8" ht="13.5" x14ac:dyDescent="0.25">
      <c r="A456" s="12"/>
      <c r="B456" s="11">
        <v>42951</v>
      </c>
      <c r="C456" s="2">
        <v>8.48</v>
      </c>
      <c r="D456" s="2">
        <v>5.6939000000000002</v>
      </c>
      <c r="E456" s="2">
        <v>168</v>
      </c>
      <c r="F456" s="2"/>
      <c r="G456" s="2"/>
      <c r="H456" s="17">
        <f t="shared" si="7"/>
        <v>-5.9869561628002908E-2</v>
      </c>
    </row>
    <row r="457" spans="1:8" ht="13.5" x14ac:dyDescent="0.25">
      <c r="A457" s="12"/>
      <c r="B457" s="11">
        <v>42954</v>
      </c>
      <c r="C457" s="2">
        <v>8.7200000000000006</v>
      </c>
      <c r="D457" s="2">
        <v>6.4095000000000004</v>
      </c>
      <c r="E457" s="2">
        <v>209</v>
      </c>
      <c r="F457" s="2"/>
      <c r="G457" s="2"/>
      <c r="H457" s="17">
        <f t="shared" si="7"/>
        <v>0.12567835754052586</v>
      </c>
    </row>
    <row r="458" spans="1:8" ht="13.5" x14ac:dyDescent="0.25">
      <c r="A458" s="12"/>
      <c r="B458" s="11">
        <v>42955</v>
      </c>
      <c r="C458" s="2">
        <v>8.7799999999999994</v>
      </c>
      <c r="D458" s="2">
        <v>6.4535999999999998</v>
      </c>
      <c r="E458" s="2">
        <v>131</v>
      </c>
      <c r="F458" s="2"/>
      <c r="G458" s="2"/>
      <c r="H458" s="17">
        <f t="shared" si="7"/>
        <v>6.8804118886027551E-3</v>
      </c>
    </row>
    <row r="459" spans="1:8" ht="13.5" x14ac:dyDescent="0.25">
      <c r="A459" s="12"/>
      <c r="B459" s="11">
        <v>42956</v>
      </c>
      <c r="C459" s="2">
        <v>9</v>
      </c>
      <c r="D459" s="2">
        <v>6.6153000000000004</v>
      </c>
      <c r="E459" s="2">
        <v>713</v>
      </c>
      <c r="F459" s="2"/>
      <c r="G459" s="2"/>
      <c r="H459" s="17">
        <f t="shared" si="7"/>
        <v>2.505578281889188E-2</v>
      </c>
    </row>
    <row r="460" spans="1:8" ht="13.5" x14ac:dyDescent="0.25">
      <c r="A460" s="12"/>
      <c r="B460" s="11">
        <v>42957</v>
      </c>
      <c r="C460" s="2">
        <v>8.94</v>
      </c>
      <c r="D460" s="2">
        <v>6.5712000000000002</v>
      </c>
      <c r="E460" s="2">
        <v>6825</v>
      </c>
      <c r="F460" s="2"/>
      <c r="G460" s="2"/>
      <c r="H460" s="17">
        <f t="shared" si="7"/>
        <v>-6.6663643372183038E-3</v>
      </c>
    </row>
    <row r="461" spans="1:8" ht="13.5" x14ac:dyDescent="0.25">
      <c r="A461" s="12"/>
      <c r="B461" s="11">
        <v>42958</v>
      </c>
      <c r="C461" s="2">
        <v>9</v>
      </c>
      <c r="D461" s="2">
        <v>6.6153000000000004</v>
      </c>
      <c r="E461" s="2">
        <v>10</v>
      </c>
      <c r="F461" s="2"/>
      <c r="G461" s="2"/>
      <c r="H461" s="17">
        <f t="shared" si="7"/>
        <v>6.7111029948868162E-3</v>
      </c>
    </row>
    <row r="462" spans="1:8" ht="13.5" x14ac:dyDescent="0.25">
      <c r="A462" s="12"/>
      <c r="B462" s="11">
        <v>42961</v>
      </c>
      <c r="C462" s="2">
        <v>8.9499999999999993</v>
      </c>
      <c r="D462" s="2">
        <v>6.5785</v>
      </c>
      <c r="E462" s="2">
        <v>2</v>
      </c>
      <c r="F462" s="2"/>
      <c r="G462" s="2"/>
      <c r="H462" s="17">
        <f t="shared" si="7"/>
        <v>-5.5628618505586119E-3</v>
      </c>
    </row>
    <row r="463" spans="1:8" ht="13.5" x14ac:dyDescent="0.25">
      <c r="A463" s="12"/>
      <c r="B463" s="11">
        <v>42962</v>
      </c>
      <c r="C463" s="2">
        <v>8.6999999999999993</v>
      </c>
      <c r="D463" s="2">
        <v>6.3948</v>
      </c>
      <c r="E463" s="2">
        <v>1941</v>
      </c>
      <c r="F463" s="2"/>
      <c r="G463" s="2"/>
      <c r="H463" s="17">
        <f t="shared" si="7"/>
        <v>-2.7924298852321953E-2</v>
      </c>
    </row>
    <row r="464" spans="1:8" ht="13.5" x14ac:dyDescent="0.25">
      <c r="A464" s="12"/>
      <c r="B464" s="11">
        <v>42963</v>
      </c>
      <c r="C464" s="2">
        <v>8.8800000000000008</v>
      </c>
      <c r="D464" s="2">
        <v>6.5270999999999999</v>
      </c>
      <c r="E464" s="2">
        <v>752</v>
      </c>
      <c r="F464" s="2"/>
      <c r="G464" s="2"/>
      <c r="H464" s="17">
        <f t="shared" si="7"/>
        <v>2.0688684556201892E-2</v>
      </c>
    </row>
    <row r="465" spans="1:8" ht="13.5" x14ac:dyDescent="0.25">
      <c r="A465" s="12"/>
      <c r="B465" s="11">
        <v>42964</v>
      </c>
      <c r="C465" s="2">
        <v>8.6999999999999993</v>
      </c>
      <c r="D465" s="2">
        <v>6.3948</v>
      </c>
      <c r="E465" s="2">
        <v>12</v>
      </c>
      <c r="F465" s="2"/>
      <c r="G465" s="2"/>
      <c r="H465" s="17">
        <f t="shared" si="7"/>
        <v>-2.0269338603667763E-2</v>
      </c>
    </row>
    <row r="466" spans="1:8" ht="13.5" x14ac:dyDescent="0.25">
      <c r="A466" s="12"/>
      <c r="B466" s="11">
        <v>42965</v>
      </c>
      <c r="C466" s="2">
        <v>8.6999999999999993</v>
      </c>
      <c r="D466" s="2">
        <v>6.3948</v>
      </c>
      <c r="E466" s="2">
        <v>120</v>
      </c>
      <c r="F466" s="2"/>
      <c r="G466" s="2"/>
      <c r="H466" s="17">
        <f t="shared" si="7"/>
        <v>0</v>
      </c>
    </row>
    <row r="467" spans="1:8" ht="13.5" x14ac:dyDescent="0.25">
      <c r="A467" s="12"/>
      <c r="B467" s="11">
        <v>42968</v>
      </c>
      <c r="C467" s="2">
        <v>8.6999999999999993</v>
      </c>
      <c r="D467" s="2">
        <v>6.3948</v>
      </c>
      <c r="E467" s="2">
        <v>60</v>
      </c>
      <c r="F467" s="2"/>
      <c r="G467" s="2"/>
      <c r="H467" s="17">
        <f t="shared" si="7"/>
        <v>0</v>
      </c>
    </row>
    <row r="468" spans="1:8" ht="13.5" x14ac:dyDescent="0.25">
      <c r="A468" s="12"/>
      <c r="B468" s="11">
        <v>42969</v>
      </c>
      <c r="C468" s="2">
        <v>8.5</v>
      </c>
      <c r="D468" s="2">
        <v>6.2477999999999998</v>
      </c>
      <c r="E468" s="2">
        <v>32</v>
      </c>
      <c r="F468" s="2"/>
      <c r="G468" s="2"/>
      <c r="H468" s="17">
        <f t="shared" si="7"/>
        <v>-2.2987427284668831E-2</v>
      </c>
    </row>
    <row r="469" spans="1:8" ht="13.5" x14ac:dyDescent="0.25">
      <c r="A469" s="12"/>
      <c r="B469" s="11">
        <v>42970</v>
      </c>
      <c r="C469" s="2">
        <v>8.48</v>
      </c>
      <c r="D469" s="2">
        <v>6.2331000000000003</v>
      </c>
      <c r="E469" s="2">
        <v>396</v>
      </c>
      <c r="F469" s="2"/>
      <c r="G469" s="2"/>
      <c r="H469" s="17">
        <f t="shared" si="7"/>
        <v>-2.3528281955247435E-3</v>
      </c>
    </row>
    <row r="470" spans="1:8" ht="13.5" x14ac:dyDescent="0.25">
      <c r="A470" s="12"/>
      <c r="B470" s="11">
        <v>42971</v>
      </c>
      <c r="C470" s="2">
        <v>8.4499999999999993</v>
      </c>
      <c r="D470" s="2">
        <v>6.2110000000000003</v>
      </c>
      <c r="E470" s="2">
        <v>14</v>
      </c>
      <c r="F470" s="2"/>
      <c r="G470" s="2"/>
      <c r="H470" s="17">
        <f t="shared" si="7"/>
        <v>-3.5455872679725992E-3</v>
      </c>
    </row>
    <row r="471" spans="1:8" ht="13.5" x14ac:dyDescent="0.25">
      <c r="A471" s="12"/>
      <c r="B471" s="11">
        <v>42972</v>
      </c>
      <c r="C471" s="2">
        <v>8.44</v>
      </c>
      <c r="D471" s="2">
        <v>6.2037000000000004</v>
      </c>
      <c r="E471" s="2">
        <v>317</v>
      </c>
      <c r="F471" s="2"/>
      <c r="G471" s="2"/>
      <c r="H471" s="17">
        <f t="shared" si="7"/>
        <v>-1.1753340846884337E-3</v>
      </c>
    </row>
    <row r="472" spans="1:8" ht="13.5" x14ac:dyDescent="0.25">
      <c r="A472" s="12"/>
      <c r="B472" s="11">
        <v>42975</v>
      </c>
      <c r="C472" s="2">
        <v>8.48</v>
      </c>
      <c r="D472" s="2">
        <v>6.2331000000000003</v>
      </c>
      <c r="E472" s="2">
        <v>1483</v>
      </c>
      <c r="F472" s="2"/>
      <c r="G472" s="2"/>
      <c r="H472" s="17">
        <f t="shared" si="7"/>
        <v>4.7391073069297145E-3</v>
      </c>
    </row>
    <row r="473" spans="1:8" ht="13.5" x14ac:dyDescent="0.25">
      <c r="A473" s="12"/>
      <c r="B473" s="11">
        <v>42976</v>
      </c>
      <c r="C473" s="2">
        <v>8.48</v>
      </c>
      <c r="D473" s="2">
        <v>6.2331000000000003</v>
      </c>
      <c r="E473" s="2">
        <v>2276</v>
      </c>
      <c r="F473" s="2"/>
      <c r="G473" s="2"/>
      <c r="H473" s="17">
        <f t="shared" si="7"/>
        <v>0</v>
      </c>
    </row>
    <row r="474" spans="1:8" ht="13.5" x14ac:dyDescent="0.25">
      <c r="A474" s="12"/>
      <c r="B474" s="11">
        <v>42977</v>
      </c>
      <c r="C474" s="2">
        <v>8.6</v>
      </c>
      <c r="D474" s="2">
        <v>6.3212999999999999</v>
      </c>
      <c r="E474" s="2">
        <v>4247</v>
      </c>
      <c r="F474" s="2"/>
      <c r="G474" s="2"/>
      <c r="H474" s="17">
        <f t="shared" si="7"/>
        <v>1.4150262309284243E-2</v>
      </c>
    </row>
    <row r="475" spans="1:8" ht="13.5" x14ac:dyDescent="0.25">
      <c r="A475" s="12"/>
      <c r="B475" s="11">
        <v>42978</v>
      </c>
      <c r="C475" s="2">
        <v>8.8000000000000007</v>
      </c>
      <c r="D475" s="2">
        <v>6.4683000000000002</v>
      </c>
      <c r="E475" s="2">
        <v>4435</v>
      </c>
      <c r="F475" s="2"/>
      <c r="G475" s="2"/>
      <c r="H475" s="17">
        <f t="shared" si="7"/>
        <v>2.325471026529357E-2</v>
      </c>
    </row>
    <row r="476" spans="1:8" ht="13.5" x14ac:dyDescent="0.25">
      <c r="A476" s="12"/>
      <c r="B476" s="11">
        <v>42982</v>
      </c>
      <c r="C476" s="2">
        <v>8.7899999999999991</v>
      </c>
      <c r="D476" s="2">
        <v>6.4608999999999996</v>
      </c>
      <c r="E476" s="2">
        <v>506</v>
      </c>
      <c r="F476" s="2"/>
      <c r="G476" s="2"/>
      <c r="H476" s="17">
        <f t="shared" si="7"/>
        <v>-1.1440409381136493E-3</v>
      </c>
    </row>
    <row r="477" spans="1:8" ht="13.5" x14ac:dyDescent="0.25">
      <c r="A477" s="12"/>
      <c r="B477" s="11">
        <v>42983</v>
      </c>
      <c r="C477" s="2">
        <v>8.6999999999999993</v>
      </c>
      <c r="D477" s="2">
        <v>6.3948</v>
      </c>
      <c r="E477" s="2">
        <v>10030</v>
      </c>
      <c r="F477" s="2"/>
      <c r="G477" s="2"/>
      <c r="H477" s="17">
        <f t="shared" si="7"/>
        <v>-1.0230772802550667E-2</v>
      </c>
    </row>
    <row r="478" spans="1:8" ht="13.5" x14ac:dyDescent="0.25">
      <c r="A478" s="12"/>
      <c r="B478" s="11">
        <v>42984</v>
      </c>
      <c r="C478" s="2">
        <v>8.6999999999999993</v>
      </c>
      <c r="D478" s="2">
        <v>6.3948</v>
      </c>
      <c r="E478" s="2">
        <v>1409</v>
      </c>
      <c r="F478" s="2"/>
      <c r="G478" s="2"/>
      <c r="H478" s="17">
        <f t="shared" si="7"/>
        <v>0</v>
      </c>
    </row>
    <row r="479" spans="1:8" ht="13.5" x14ac:dyDescent="0.25">
      <c r="A479" s="12"/>
      <c r="B479" s="11">
        <v>42985</v>
      </c>
      <c r="C479" s="2">
        <v>8.6999999999999993</v>
      </c>
      <c r="D479" s="2">
        <v>6.3948</v>
      </c>
      <c r="E479" s="2">
        <v>1004</v>
      </c>
      <c r="F479" s="2"/>
      <c r="G479" s="2"/>
      <c r="H479" s="17">
        <f t="shared" si="7"/>
        <v>0</v>
      </c>
    </row>
    <row r="480" spans="1:8" ht="13.5" x14ac:dyDescent="0.25">
      <c r="A480" s="12"/>
      <c r="B480" s="11">
        <v>42986</v>
      </c>
      <c r="C480" s="2">
        <v>8.6</v>
      </c>
      <c r="D480" s="2">
        <v>6.3212999999999999</v>
      </c>
      <c r="E480" s="2">
        <v>1500</v>
      </c>
      <c r="F480" s="2"/>
      <c r="G480" s="2"/>
      <c r="H480" s="17">
        <f t="shared" si="7"/>
        <v>-1.1493713642334416E-2</v>
      </c>
    </row>
    <row r="481" spans="1:8" ht="13.5" x14ac:dyDescent="0.25">
      <c r="A481" s="12"/>
      <c r="B481" s="11">
        <v>42989</v>
      </c>
      <c r="C481" s="2">
        <v>8.6</v>
      </c>
      <c r="D481" s="2">
        <v>6.3212999999999999</v>
      </c>
      <c r="E481" s="2">
        <v>591</v>
      </c>
      <c r="F481" s="2"/>
      <c r="G481" s="2"/>
      <c r="H481" s="17">
        <f t="shared" si="7"/>
        <v>0</v>
      </c>
    </row>
    <row r="482" spans="1:8" ht="13.5" x14ac:dyDescent="0.25">
      <c r="A482" s="12"/>
      <c r="B482" s="11">
        <v>42990</v>
      </c>
      <c r="C482" s="2">
        <v>8.6</v>
      </c>
      <c r="D482" s="2">
        <v>6.3212999999999999</v>
      </c>
      <c r="E482" s="2">
        <v>1027</v>
      </c>
      <c r="F482" s="2"/>
      <c r="G482" s="2"/>
      <c r="H482" s="17">
        <f t="shared" si="7"/>
        <v>0</v>
      </c>
    </row>
    <row r="483" spans="1:8" ht="13.5" x14ac:dyDescent="0.25">
      <c r="A483" s="12"/>
      <c r="B483" s="11">
        <v>42991</v>
      </c>
      <c r="C483" s="2">
        <v>8.2200000000000006</v>
      </c>
      <c r="D483" s="2">
        <v>6.0419999999999998</v>
      </c>
      <c r="E483" s="2">
        <v>5238</v>
      </c>
      <c r="F483" s="2"/>
      <c r="G483" s="2"/>
      <c r="H483" s="17">
        <f t="shared" si="7"/>
        <v>-4.4183949504057726E-2</v>
      </c>
    </row>
    <row r="484" spans="1:8" ht="13.5" x14ac:dyDescent="0.25">
      <c r="A484" s="12"/>
      <c r="B484" s="11">
        <v>42992</v>
      </c>
      <c r="C484" s="2">
        <v>8.44</v>
      </c>
      <c r="D484" s="2">
        <v>6.2037000000000004</v>
      </c>
      <c r="E484" s="2">
        <v>19</v>
      </c>
      <c r="F484" s="2"/>
      <c r="G484" s="2"/>
      <c r="H484" s="17">
        <f t="shared" si="7"/>
        <v>2.6762661370407254E-2</v>
      </c>
    </row>
    <row r="485" spans="1:8" ht="13.5" x14ac:dyDescent="0.25">
      <c r="A485" s="12"/>
      <c r="B485" s="11">
        <v>42993</v>
      </c>
      <c r="C485" s="2">
        <v>8.34</v>
      </c>
      <c r="D485" s="2">
        <v>6.1302000000000003</v>
      </c>
      <c r="E485" s="2">
        <v>2</v>
      </c>
      <c r="F485" s="2"/>
      <c r="G485" s="2"/>
      <c r="H485" s="17">
        <f t="shared" si="7"/>
        <v>-1.1847768267324357E-2</v>
      </c>
    </row>
    <row r="486" spans="1:8" ht="13.5" x14ac:dyDescent="0.25">
      <c r="A486" s="12"/>
      <c r="B486" s="11">
        <v>42996</v>
      </c>
      <c r="C486" s="2">
        <v>8.6</v>
      </c>
      <c r="D486" s="2">
        <v>6.3212999999999999</v>
      </c>
      <c r="E486" s="2">
        <v>680</v>
      </c>
      <c r="F486" s="2"/>
      <c r="G486" s="2"/>
      <c r="H486" s="17">
        <f t="shared" si="7"/>
        <v>3.1173534305569083E-2</v>
      </c>
    </row>
    <row r="487" spans="1:8" ht="13.5" x14ac:dyDescent="0.25">
      <c r="A487" s="12"/>
      <c r="B487" s="11">
        <v>42997</v>
      </c>
      <c r="C487" s="2">
        <v>8.59</v>
      </c>
      <c r="D487" s="2">
        <v>6.3139000000000003</v>
      </c>
      <c r="E487" s="2">
        <v>1501</v>
      </c>
      <c r="F487" s="2"/>
      <c r="G487" s="2"/>
      <c r="H487" s="17">
        <f t="shared" si="7"/>
        <v>-1.1706452786609763E-3</v>
      </c>
    </row>
    <row r="488" spans="1:8" ht="13.5" x14ac:dyDescent="0.25">
      <c r="A488" s="12"/>
      <c r="B488" s="11">
        <v>42998</v>
      </c>
      <c r="C488" s="2">
        <v>8.34</v>
      </c>
      <c r="D488" s="2">
        <v>6.1302000000000003</v>
      </c>
      <c r="E488" s="2">
        <v>5686</v>
      </c>
      <c r="F488" s="2"/>
      <c r="G488" s="2"/>
      <c r="H488" s="17">
        <f t="shared" si="7"/>
        <v>-2.9094537449120189E-2</v>
      </c>
    </row>
    <row r="489" spans="1:8" ht="13.5" x14ac:dyDescent="0.25">
      <c r="A489" s="12"/>
      <c r="B489" s="11">
        <v>43000</v>
      </c>
      <c r="C489" s="2">
        <v>8.2200000000000006</v>
      </c>
      <c r="D489" s="2">
        <v>6.0419999999999998</v>
      </c>
      <c r="E489" s="2">
        <v>2455</v>
      </c>
      <c r="F489" s="2"/>
      <c r="G489" s="2"/>
      <c r="H489" s="17">
        <f t="shared" si="7"/>
        <v>-1.438778506410892E-2</v>
      </c>
    </row>
    <row r="490" spans="1:8" ht="13.5" x14ac:dyDescent="0.25">
      <c r="A490" s="12"/>
      <c r="B490" s="11">
        <v>43003</v>
      </c>
      <c r="C490" s="2">
        <v>8.2200000000000006</v>
      </c>
      <c r="D490" s="2">
        <v>6.0419999999999998</v>
      </c>
      <c r="E490" s="2">
        <v>11600</v>
      </c>
      <c r="F490" s="2"/>
      <c r="G490" s="2"/>
      <c r="H490" s="17">
        <f t="shared" si="7"/>
        <v>0</v>
      </c>
    </row>
    <row r="491" spans="1:8" ht="13.5" x14ac:dyDescent="0.25">
      <c r="A491" s="12"/>
      <c r="B491" s="11">
        <v>43004</v>
      </c>
      <c r="C491" s="2">
        <v>8.2200000000000006</v>
      </c>
      <c r="D491" s="2">
        <v>6.0419999999999998</v>
      </c>
      <c r="E491" s="2">
        <v>5718</v>
      </c>
      <c r="F491" s="2"/>
      <c r="G491" s="2"/>
      <c r="H491" s="17">
        <f t="shared" si="7"/>
        <v>0</v>
      </c>
    </row>
    <row r="492" spans="1:8" ht="13.5" x14ac:dyDescent="0.25">
      <c r="A492" s="12"/>
      <c r="B492" s="11">
        <v>43005</v>
      </c>
      <c r="C492" s="2">
        <v>8.11</v>
      </c>
      <c r="D492" s="2">
        <v>5.9611000000000001</v>
      </c>
      <c r="E492" s="2">
        <v>2049</v>
      </c>
      <c r="F492" s="2"/>
      <c r="G492" s="2"/>
      <c r="H492" s="17">
        <f t="shared" si="7"/>
        <v>-1.3389606090698404E-2</v>
      </c>
    </row>
    <row r="493" spans="1:8" ht="13.5" x14ac:dyDescent="0.25">
      <c r="A493" s="12"/>
      <c r="B493" s="11">
        <v>43006</v>
      </c>
      <c r="C493" s="2">
        <v>8.1999999999999993</v>
      </c>
      <c r="D493" s="2">
        <v>6.0273000000000003</v>
      </c>
      <c r="E493" s="2">
        <v>2043</v>
      </c>
      <c r="F493" s="2"/>
      <c r="G493" s="2"/>
      <c r="H493" s="17">
        <f t="shared" si="7"/>
        <v>1.1105332908355884E-2</v>
      </c>
    </row>
    <row r="494" spans="1:8" ht="13.5" x14ac:dyDescent="0.25">
      <c r="A494" s="12"/>
      <c r="B494" s="11">
        <v>43007</v>
      </c>
      <c r="C494" s="2">
        <v>8</v>
      </c>
      <c r="D494" s="2">
        <v>5.8802000000000003</v>
      </c>
      <c r="E494" s="2">
        <v>5357</v>
      </c>
      <c r="F494" s="2"/>
      <c r="G494" s="2"/>
      <c r="H494" s="17">
        <f t="shared" si="7"/>
        <v>-2.4405621090703964E-2</v>
      </c>
    </row>
    <row r="495" spans="1:8" ht="13.5" x14ac:dyDescent="0.25">
      <c r="A495" s="12"/>
      <c r="B495" s="11">
        <v>43010</v>
      </c>
      <c r="C495" s="2">
        <v>8.1999999999999993</v>
      </c>
      <c r="D495" s="2">
        <v>6.0273000000000003</v>
      </c>
      <c r="E495" s="2">
        <v>2</v>
      </c>
      <c r="F495" s="2"/>
      <c r="G495" s="2"/>
      <c r="H495" s="17">
        <f t="shared" si="7"/>
        <v>2.5016155913064182E-2</v>
      </c>
    </row>
    <row r="496" spans="1:8" ht="13.5" x14ac:dyDescent="0.25">
      <c r="A496" s="12"/>
      <c r="B496" s="11">
        <v>43011</v>
      </c>
      <c r="C496" s="2">
        <v>8.1999999999999993</v>
      </c>
      <c r="D496" s="2">
        <v>6.0273000000000003</v>
      </c>
      <c r="E496" s="2">
        <v>0</v>
      </c>
      <c r="F496" s="2"/>
      <c r="G496" s="2"/>
      <c r="H496" s="17">
        <f t="shared" si="7"/>
        <v>0</v>
      </c>
    </row>
    <row r="497" spans="1:8" ht="13.5" x14ac:dyDescent="0.25">
      <c r="A497" s="12"/>
      <c r="B497" s="11">
        <v>43012</v>
      </c>
      <c r="C497" s="2">
        <v>8.15</v>
      </c>
      <c r="D497" s="2">
        <v>5.9904999999999999</v>
      </c>
      <c r="E497" s="2">
        <v>128</v>
      </c>
      <c r="F497" s="2"/>
      <c r="G497" s="2"/>
      <c r="H497" s="17">
        <f t="shared" si="7"/>
        <v>-6.1055530668790974E-3</v>
      </c>
    </row>
    <row r="498" spans="1:8" ht="13.5" x14ac:dyDescent="0.25">
      <c r="A498" s="12"/>
      <c r="B498" s="11">
        <v>43013</v>
      </c>
      <c r="C498" s="2">
        <v>8.01</v>
      </c>
      <c r="D498" s="2">
        <v>5.8875999999999999</v>
      </c>
      <c r="E498" s="2">
        <v>202</v>
      </c>
      <c r="F498" s="2"/>
      <c r="G498" s="2"/>
      <c r="H498" s="17">
        <f t="shared" si="7"/>
        <v>-1.7177197228945829E-2</v>
      </c>
    </row>
    <row r="499" spans="1:8" ht="13.5" x14ac:dyDescent="0.25">
      <c r="A499" s="12"/>
      <c r="B499" s="11">
        <v>43014</v>
      </c>
      <c r="C499" s="2">
        <v>8.15</v>
      </c>
      <c r="D499" s="2">
        <v>5.9904999999999999</v>
      </c>
      <c r="E499" s="2">
        <v>2054</v>
      </c>
      <c r="F499" s="2"/>
      <c r="G499" s="2"/>
      <c r="H499" s="17">
        <f t="shared" si="7"/>
        <v>1.7477410150146068E-2</v>
      </c>
    </row>
    <row r="500" spans="1:8" ht="13.5" x14ac:dyDescent="0.25">
      <c r="A500" s="12"/>
      <c r="B500" s="11">
        <v>43017</v>
      </c>
      <c r="C500" s="2">
        <v>8.1</v>
      </c>
      <c r="D500" s="2">
        <v>5.9537000000000004</v>
      </c>
      <c r="E500" s="2">
        <v>4586</v>
      </c>
      <c r="F500" s="2"/>
      <c r="G500" s="2"/>
      <c r="H500" s="17">
        <f t="shared" si="7"/>
        <v>-6.1430598447541106E-3</v>
      </c>
    </row>
    <row r="501" spans="1:8" ht="13.5" x14ac:dyDescent="0.25">
      <c r="A501" s="12"/>
      <c r="B501" s="11">
        <v>43018</v>
      </c>
      <c r="C501" s="2">
        <v>8.08</v>
      </c>
      <c r="D501" s="2">
        <v>5.9390000000000001</v>
      </c>
      <c r="E501" s="2">
        <v>980</v>
      </c>
      <c r="F501" s="2"/>
      <c r="G501" s="2"/>
      <c r="H501" s="17">
        <f t="shared" si="7"/>
        <v>-2.4690528578867558E-3</v>
      </c>
    </row>
    <row r="502" spans="1:8" ht="13.5" x14ac:dyDescent="0.25">
      <c r="A502" s="12"/>
      <c r="B502" s="11">
        <v>43019</v>
      </c>
      <c r="C502" s="2">
        <v>8</v>
      </c>
      <c r="D502" s="2">
        <v>5.8802000000000003</v>
      </c>
      <c r="E502" s="2">
        <v>740</v>
      </c>
      <c r="F502" s="2"/>
      <c r="G502" s="2"/>
      <c r="H502" s="17">
        <f t="shared" si="7"/>
        <v>-9.9006566762080729E-3</v>
      </c>
    </row>
    <row r="503" spans="1:8" ht="13.5" x14ac:dyDescent="0.25">
      <c r="A503" s="12"/>
      <c r="B503" s="11">
        <v>43020</v>
      </c>
      <c r="C503" s="2">
        <v>8</v>
      </c>
      <c r="D503" s="2">
        <v>5.8802000000000003</v>
      </c>
      <c r="E503" s="2">
        <v>5969</v>
      </c>
      <c r="F503" s="2"/>
      <c r="G503" s="2"/>
      <c r="H503" s="17">
        <f t="shared" si="7"/>
        <v>0</v>
      </c>
    </row>
    <row r="504" spans="1:8" ht="13.5" x14ac:dyDescent="0.25">
      <c r="A504" s="12"/>
      <c r="B504" s="11">
        <v>43021</v>
      </c>
      <c r="C504" s="2">
        <v>7.95</v>
      </c>
      <c r="D504" s="2">
        <v>5.8434999999999997</v>
      </c>
      <c r="E504" s="2">
        <v>5444</v>
      </c>
      <c r="F504" s="2"/>
      <c r="G504" s="2"/>
      <c r="H504" s="17">
        <f t="shared" si="7"/>
        <v>-6.2412843100575861E-3</v>
      </c>
    </row>
    <row r="505" spans="1:8" ht="13.5" x14ac:dyDescent="0.25">
      <c r="A505" s="12"/>
      <c r="B505" s="11">
        <v>43024</v>
      </c>
      <c r="C505" s="2">
        <v>7.83</v>
      </c>
      <c r="D505" s="2">
        <v>5.7553000000000001</v>
      </c>
      <c r="E505" s="2">
        <v>8143</v>
      </c>
      <c r="F505" s="2"/>
      <c r="G505" s="2"/>
      <c r="H505" s="17">
        <f t="shared" si="7"/>
        <v>-1.5093693847865084E-2</v>
      </c>
    </row>
    <row r="506" spans="1:8" ht="13.5" x14ac:dyDescent="0.25">
      <c r="A506" s="12"/>
      <c r="B506" s="11">
        <v>43025</v>
      </c>
      <c r="C506" s="2">
        <v>8</v>
      </c>
      <c r="D506" s="2">
        <v>5.8802000000000003</v>
      </c>
      <c r="E506" s="2">
        <v>136086</v>
      </c>
      <c r="F506" s="2"/>
      <c r="G506" s="2"/>
      <c r="H506" s="17">
        <f t="shared" si="7"/>
        <v>2.1701735791357573E-2</v>
      </c>
    </row>
    <row r="507" spans="1:8" ht="13.5" x14ac:dyDescent="0.25">
      <c r="A507" s="12"/>
      <c r="B507" s="11">
        <v>43026</v>
      </c>
      <c r="C507" s="2">
        <v>7.99</v>
      </c>
      <c r="D507" s="2">
        <v>5.8728999999999996</v>
      </c>
      <c r="E507" s="2">
        <v>175553</v>
      </c>
      <c r="F507" s="2"/>
      <c r="G507" s="2"/>
      <c r="H507" s="17">
        <f t="shared" si="7"/>
        <v>-1.2414543723003894E-3</v>
      </c>
    </row>
    <row r="508" spans="1:8" ht="13.5" x14ac:dyDescent="0.25">
      <c r="A508" s="12"/>
      <c r="B508" s="11">
        <v>43027</v>
      </c>
      <c r="C508" s="2">
        <v>7.98</v>
      </c>
      <c r="D508" s="2">
        <v>5.8654999999999999</v>
      </c>
      <c r="E508" s="2">
        <v>2054</v>
      </c>
      <c r="F508" s="2"/>
      <c r="G508" s="2"/>
      <c r="H508" s="17">
        <f t="shared" si="7"/>
        <v>-1.2600248599498765E-3</v>
      </c>
    </row>
    <row r="509" spans="1:8" ht="13.5" x14ac:dyDescent="0.25">
      <c r="A509" s="12"/>
      <c r="B509" s="11">
        <v>43028</v>
      </c>
      <c r="C509" s="2">
        <v>7.75</v>
      </c>
      <c r="D509" s="2">
        <v>5.6965000000000003</v>
      </c>
      <c r="E509" s="2">
        <v>5617</v>
      </c>
      <c r="F509" s="2"/>
      <c r="G509" s="2"/>
      <c r="H509" s="17">
        <f t="shared" si="7"/>
        <v>-2.8812547949876328E-2</v>
      </c>
    </row>
    <row r="510" spans="1:8" ht="13.5" x14ac:dyDescent="0.25">
      <c r="A510" s="12"/>
      <c r="B510" s="11">
        <v>43031</v>
      </c>
      <c r="C510" s="2">
        <v>7.85</v>
      </c>
      <c r="D510" s="2">
        <v>5.77</v>
      </c>
      <c r="E510" s="2">
        <v>1087</v>
      </c>
      <c r="F510" s="2"/>
      <c r="G510" s="2"/>
      <c r="H510" s="17">
        <f t="shared" si="7"/>
        <v>1.290265952778008E-2</v>
      </c>
    </row>
    <row r="511" spans="1:8" ht="13.5" x14ac:dyDescent="0.25">
      <c r="A511" s="12"/>
      <c r="B511" s="11">
        <v>43032</v>
      </c>
      <c r="C511" s="2">
        <v>7.85</v>
      </c>
      <c r="D511" s="2">
        <v>5.77</v>
      </c>
      <c r="E511" s="2">
        <v>0</v>
      </c>
      <c r="F511" s="2"/>
      <c r="G511" s="2"/>
      <c r="H511" s="17">
        <f t="shared" si="7"/>
        <v>0</v>
      </c>
    </row>
    <row r="512" spans="1:8" ht="13.5" x14ac:dyDescent="0.25">
      <c r="A512" s="12"/>
      <c r="B512" s="11">
        <v>43033</v>
      </c>
      <c r="C512" s="2">
        <v>7.73</v>
      </c>
      <c r="D512" s="2">
        <v>5.6818</v>
      </c>
      <c r="E512" s="2">
        <v>2370</v>
      </c>
      <c r="F512" s="2"/>
      <c r="G512" s="2"/>
      <c r="H512" s="17">
        <f t="shared" si="7"/>
        <v>-1.5285961871750367E-2</v>
      </c>
    </row>
    <row r="513" spans="1:8" ht="13.5" x14ac:dyDescent="0.25">
      <c r="A513" s="12"/>
      <c r="B513" s="11">
        <v>43034</v>
      </c>
      <c r="C513" s="2">
        <v>7.6</v>
      </c>
      <c r="D513" s="2">
        <v>5.5861999999999998</v>
      </c>
      <c r="E513" s="2">
        <v>2009</v>
      </c>
      <c r="F513" s="2"/>
      <c r="G513" s="2"/>
      <c r="H513" s="17">
        <f t="shared" si="7"/>
        <v>-1.6825653842092319E-2</v>
      </c>
    </row>
    <row r="514" spans="1:8" ht="13.5" x14ac:dyDescent="0.25">
      <c r="A514" s="12"/>
      <c r="B514" s="11">
        <v>43035</v>
      </c>
      <c r="C514" s="2">
        <v>7.6</v>
      </c>
      <c r="D514" s="2">
        <v>5.5861999999999998</v>
      </c>
      <c r="E514" s="2">
        <v>5164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43038</v>
      </c>
      <c r="C515" s="2">
        <v>7.61</v>
      </c>
      <c r="D515" s="2">
        <v>5.5936000000000003</v>
      </c>
      <c r="E515" s="2">
        <v>5704</v>
      </c>
      <c r="F515" s="2"/>
      <c r="G515" s="2"/>
      <c r="H515" s="17">
        <f t="shared" si="7"/>
        <v>1.3246929934482327E-3</v>
      </c>
    </row>
    <row r="516" spans="1:8" ht="13.5" x14ac:dyDescent="0.25">
      <c r="A516" s="12"/>
      <c r="B516" s="11">
        <v>43039</v>
      </c>
      <c r="C516" s="2">
        <v>7.73</v>
      </c>
      <c r="D516" s="2">
        <v>5.6818</v>
      </c>
      <c r="E516" s="2">
        <v>773</v>
      </c>
      <c r="F516" s="2"/>
      <c r="G516" s="2"/>
      <c r="H516" s="17">
        <f t="shared" si="7"/>
        <v>1.5768020594965605E-2</v>
      </c>
    </row>
    <row r="517" spans="1:8" ht="13.5" x14ac:dyDescent="0.25">
      <c r="A517" s="12"/>
      <c r="B517" s="11">
        <v>43040</v>
      </c>
      <c r="C517" s="2">
        <v>7.75</v>
      </c>
      <c r="D517" s="2">
        <v>5.6965000000000003</v>
      </c>
      <c r="E517" s="2">
        <v>3265</v>
      </c>
      <c r="F517" s="2"/>
      <c r="G517" s="2"/>
      <c r="H517" s="17">
        <f t="shared" si="7"/>
        <v>2.5872082790665599E-3</v>
      </c>
    </row>
    <row r="518" spans="1:8" ht="13.5" x14ac:dyDescent="0.25">
      <c r="A518" s="12"/>
      <c r="B518" s="11">
        <v>43041</v>
      </c>
      <c r="C518" s="2">
        <v>7.84</v>
      </c>
      <c r="D518" s="2">
        <v>5.7625999999999999</v>
      </c>
      <c r="E518" s="2">
        <v>1</v>
      </c>
      <c r="F518" s="2"/>
      <c r="G518" s="2"/>
      <c r="H518" s="17">
        <f t="shared" si="7"/>
        <v>1.1603616255595471E-2</v>
      </c>
    </row>
    <row r="519" spans="1:8" ht="13.5" x14ac:dyDescent="0.25">
      <c r="A519" s="12"/>
      <c r="B519" s="11">
        <v>43042</v>
      </c>
      <c r="C519" s="2">
        <v>7.85</v>
      </c>
      <c r="D519" s="2">
        <v>5.77</v>
      </c>
      <c r="E519" s="2">
        <v>4688</v>
      </c>
      <c r="F519" s="2"/>
      <c r="G519" s="2"/>
      <c r="H519" s="17">
        <f t="shared" ref="H519:H582" si="8">(D519-D518)/D518</f>
        <v>1.2841425745322647E-3</v>
      </c>
    </row>
    <row r="520" spans="1:8" ht="13.5" x14ac:dyDescent="0.25">
      <c r="A520" s="12"/>
      <c r="B520" s="11">
        <v>43045</v>
      </c>
      <c r="C520" s="2">
        <v>7.7</v>
      </c>
      <c r="D520" s="2">
        <v>5.6597</v>
      </c>
      <c r="E520" s="2">
        <v>17088</v>
      </c>
      <c r="F520" s="2"/>
      <c r="G520" s="2"/>
      <c r="H520" s="17">
        <f t="shared" si="8"/>
        <v>-1.9116117850953143E-2</v>
      </c>
    </row>
    <row r="521" spans="1:8" ht="13.5" x14ac:dyDescent="0.25">
      <c r="A521" s="12"/>
      <c r="B521" s="11">
        <v>43046</v>
      </c>
      <c r="C521" s="2">
        <v>7.75</v>
      </c>
      <c r="D521" s="2">
        <v>5.6965000000000003</v>
      </c>
      <c r="E521" s="2">
        <v>4879</v>
      </c>
      <c r="F521" s="2"/>
      <c r="G521" s="2"/>
      <c r="H521" s="17">
        <f t="shared" si="8"/>
        <v>6.5021114193332492E-3</v>
      </c>
    </row>
    <row r="522" spans="1:8" ht="13.5" x14ac:dyDescent="0.25">
      <c r="A522" s="12"/>
      <c r="B522" s="11">
        <v>43047</v>
      </c>
      <c r="C522" s="2">
        <v>7.8</v>
      </c>
      <c r="D522" s="2">
        <v>5.7332000000000001</v>
      </c>
      <c r="E522" s="2">
        <v>305</v>
      </c>
      <c r="F522" s="2"/>
      <c r="G522" s="2"/>
      <c r="H522" s="17">
        <f t="shared" si="8"/>
        <v>6.4425524444834074E-3</v>
      </c>
    </row>
    <row r="523" spans="1:8" ht="13.5" x14ac:dyDescent="0.25">
      <c r="A523" s="12"/>
      <c r="B523" s="11">
        <v>43048</v>
      </c>
      <c r="C523" s="2">
        <v>7.79</v>
      </c>
      <c r="D523" s="2">
        <v>5.7259000000000002</v>
      </c>
      <c r="E523" s="2">
        <v>1368</v>
      </c>
      <c r="F523" s="2"/>
      <c r="G523" s="2"/>
      <c r="H523" s="17">
        <f t="shared" si="8"/>
        <v>-1.2732854252424234E-3</v>
      </c>
    </row>
    <row r="524" spans="1:8" ht="13.5" x14ac:dyDescent="0.25">
      <c r="A524" s="12"/>
      <c r="B524" s="11">
        <v>43049</v>
      </c>
      <c r="C524" s="2">
        <v>7.75</v>
      </c>
      <c r="D524" s="2">
        <v>5.6965000000000003</v>
      </c>
      <c r="E524" s="2">
        <v>580</v>
      </c>
      <c r="F524" s="2"/>
      <c r="G524" s="2"/>
      <c r="H524" s="17">
        <f t="shared" si="8"/>
        <v>-5.1345639986726749E-3</v>
      </c>
    </row>
    <row r="525" spans="1:8" ht="13.5" x14ac:dyDescent="0.25">
      <c r="A525" s="12"/>
      <c r="B525" s="11">
        <v>43052</v>
      </c>
      <c r="C525" s="2">
        <v>7.7</v>
      </c>
      <c r="D525" s="2">
        <v>5.6597</v>
      </c>
      <c r="E525" s="2">
        <v>8509</v>
      </c>
      <c r="F525" s="2"/>
      <c r="G525" s="2"/>
      <c r="H525" s="17">
        <f t="shared" si="8"/>
        <v>-6.4601070832968292E-3</v>
      </c>
    </row>
    <row r="526" spans="1:8" ht="13.5" x14ac:dyDescent="0.25">
      <c r="A526" s="12"/>
      <c r="B526" s="11">
        <v>43053</v>
      </c>
      <c r="C526" s="2">
        <v>7.6</v>
      </c>
      <c r="D526" s="2">
        <v>5.5861999999999998</v>
      </c>
      <c r="E526" s="2">
        <v>8737</v>
      </c>
      <c r="F526" s="2"/>
      <c r="G526" s="2"/>
      <c r="H526" s="17">
        <f t="shared" si="8"/>
        <v>-1.2986554057635585E-2</v>
      </c>
    </row>
    <row r="527" spans="1:8" ht="13.5" x14ac:dyDescent="0.25">
      <c r="A527" s="12"/>
      <c r="B527" s="11">
        <v>43054</v>
      </c>
      <c r="C527" s="2">
        <v>7.6</v>
      </c>
      <c r="D527" s="2">
        <v>5.5861999999999998</v>
      </c>
      <c r="E527" s="2">
        <v>4208</v>
      </c>
      <c r="F527" s="2"/>
      <c r="G527" s="2"/>
      <c r="H527" s="17">
        <f t="shared" si="8"/>
        <v>0</v>
      </c>
    </row>
    <row r="528" spans="1:8" ht="13.5" x14ac:dyDescent="0.25">
      <c r="A528" s="12"/>
      <c r="B528" s="11">
        <v>43055</v>
      </c>
      <c r="C528" s="2">
        <v>7.55</v>
      </c>
      <c r="D528" s="2">
        <v>5.5495000000000001</v>
      </c>
      <c r="E528" s="2">
        <v>6201</v>
      </c>
      <c r="F528" s="2"/>
      <c r="G528" s="2"/>
      <c r="H528" s="17">
        <f t="shared" si="8"/>
        <v>-6.5697611972359987E-3</v>
      </c>
    </row>
    <row r="529" spans="1:8" ht="13.5" x14ac:dyDescent="0.25">
      <c r="A529" s="12"/>
      <c r="B529" s="11">
        <v>43056</v>
      </c>
      <c r="C529" s="2">
        <v>7.5</v>
      </c>
      <c r="D529" s="2">
        <v>5.5126999999999997</v>
      </c>
      <c r="E529" s="2">
        <v>40</v>
      </c>
      <c r="F529" s="2"/>
      <c r="G529" s="2"/>
      <c r="H529" s="17">
        <f t="shared" si="8"/>
        <v>-6.6312280385621026E-3</v>
      </c>
    </row>
    <row r="530" spans="1:8" ht="13.5" x14ac:dyDescent="0.25">
      <c r="A530" s="12"/>
      <c r="B530" s="11">
        <v>43059</v>
      </c>
      <c r="C530" s="2">
        <v>7.49</v>
      </c>
      <c r="D530" s="2">
        <v>5.5053999999999998</v>
      </c>
      <c r="E530" s="2">
        <v>1175</v>
      </c>
      <c r="F530" s="2"/>
      <c r="G530" s="2"/>
      <c r="H530" s="17">
        <f t="shared" si="8"/>
        <v>-1.324214994467296E-3</v>
      </c>
    </row>
    <row r="531" spans="1:8" ht="13.5" x14ac:dyDescent="0.25">
      <c r="A531" s="12"/>
      <c r="B531" s="11">
        <v>43060</v>
      </c>
      <c r="C531" s="2">
        <v>7.41</v>
      </c>
      <c r="D531" s="2">
        <v>5.4466000000000001</v>
      </c>
      <c r="E531" s="2">
        <v>4518</v>
      </c>
      <c r="F531" s="2"/>
      <c r="G531" s="2"/>
      <c r="H531" s="17">
        <f t="shared" si="8"/>
        <v>-1.0680422857557987E-2</v>
      </c>
    </row>
    <row r="532" spans="1:8" ht="13.5" x14ac:dyDescent="0.25">
      <c r="A532" s="12"/>
      <c r="B532" s="11">
        <v>43061</v>
      </c>
      <c r="C532" s="2">
        <v>7.41</v>
      </c>
      <c r="D532" s="2">
        <v>5.4466000000000001</v>
      </c>
      <c r="E532" s="2">
        <v>9</v>
      </c>
      <c r="F532" s="2"/>
      <c r="G532" s="2"/>
      <c r="H532" s="17">
        <f t="shared" si="8"/>
        <v>0</v>
      </c>
    </row>
    <row r="533" spans="1:8" ht="13.5" x14ac:dyDescent="0.25">
      <c r="A533" s="12"/>
      <c r="B533" s="11">
        <v>43062</v>
      </c>
      <c r="C533" s="2">
        <v>7.4</v>
      </c>
      <c r="D533" s="2">
        <v>5.4391999999999996</v>
      </c>
      <c r="E533" s="2">
        <v>670</v>
      </c>
      <c r="F533" s="2"/>
      <c r="G533" s="2"/>
      <c r="H533" s="17">
        <f t="shared" si="8"/>
        <v>-1.3586457606581202E-3</v>
      </c>
    </row>
    <row r="534" spans="1:8" ht="13.5" x14ac:dyDescent="0.25">
      <c r="A534" s="12"/>
      <c r="B534" s="11">
        <v>43063</v>
      </c>
      <c r="C534" s="2">
        <v>7.4</v>
      </c>
      <c r="D534" s="2">
        <v>5.4391999999999996</v>
      </c>
      <c r="E534" s="2">
        <v>788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43066</v>
      </c>
      <c r="C535" s="2">
        <v>7.41</v>
      </c>
      <c r="D535" s="2">
        <v>5.4466000000000001</v>
      </c>
      <c r="E535" s="2">
        <v>695</v>
      </c>
      <c r="F535" s="2"/>
      <c r="G535" s="2"/>
      <c r="H535" s="17">
        <f t="shared" si="8"/>
        <v>1.3604941903222014E-3</v>
      </c>
    </row>
    <row r="536" spans="1:8" ht="13.5" x14ac:dyDescent="0.25">
      <c r="A536" s="12"/>
      <c r="B536" s="11">
        <v>43067</v>
      </c>
      <c r="C536" s="2">
        <v>7.4</v>
      </c>
      <c r="D536" s="2">
        <v>5.4391999999999996</v>
      </c>
      <c r="E536" s="2">
        <v>3386</v>
      </c>
      <c r="F536" s="2"/>
      <c r="G536" s="2"/>
      <c r="H536" s="17">
        <f t="shared" si="8"/>
        <v>-1.3586457606581202E-3</v>
      </c>
    </row>
    <row r="537" spans="1:8" ht="13.5" x14ac:dyDescent="0.25">
      <c r="A537" s="12"/>
      <c r="B537" s="11">
        <v>43068</v>
      </c>
      <c r="C537" s="2">
        <v>7.4</v>
      </c>
      <c r="D537" s="2">
        <v>5.4391999999999996</v>
      </c>
      <c r="E537" s="2">
        <v>1384</v>
      </c>
      <c r="F537" s="2"/>
      <c r="G537" s="2"/>
      <c r="H537" s="17">
        <f t="shared" si="8"/>
        <v>0</v>
      </c>
    </row>
    <row r="538" spans="1:8" ht="13.5" x14ac:dyDescent="0.25">
      <c r="A538" s="12"/>
      <c r="B538" s="11">
        <v>43069</v>
      </c>
      <c r="C538" s="2">
        <v>7.4</v>
      </c>
      <c r="D538" s="2">
        <v>5.4391999999999996</v>
      </c>
      <c r="E538" s="2">
        <v>337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43073</v>
      </c>
      <c r="C539" s="2">
        <v>7.4</v>
      </c>
      <c r="D539" s="2">
        <v>5.4391999999999996</v>
      </c>
      <c r="E539" s="2">
        <v>1534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43074</v>
      </c>
      <c r="C540" s="2">
        <v>7.6</v>
      </c>
      <c r="D540" s="2">
        <v>5.5861999999999998</v>
      </c>
      <c r="E540" s="2">
        <v>721</v>
      </c>
      <c r="F540" s="2"/>
      <c r="G540" s="2"/>
      <c r="H540" s="17">
        <f t="shared" si="8"/>
        <v>2.7026033240182427E-2</v>
      </c>
    </row>
    <row r="541" spans="1:8" ht="13.5" x14ac:dyDescent="0.25">
      <c r="A541" s="12"/>
      <c r="B541" s="11">
        <v>43075</v>
      </c>
      <c r="C541" s="2">
        <v>7.41</v>
      </c>
      <c r="D541" s="2">
        <v>5.4466000000000001</v>
      </c>
      <c r="E541" s="2">
        <v>1191</v>
      </c>
      <c r="F541" s="2"/>
      <c r="G541" s="2"/>
      <c r="H541" s="17">
        <f t="shared" si="8"/>
        <v>-2.4990154308832432E-2</v>
      </c>
    </row>
    <row r="542" spans="1:8" ht="13.5" x14ac:dyDescent="0.25">
      <c r="A542" s="12"/>
      <c r="B542" s="11">
        <v>43076</v>
      </c>
      <c r="C542" s="2">
        <v>7.75</v>
      </c>
      <c r="D542" s="2">
        <v>5.6965000000000003</v>
      </c>
      <c r="E542" s="2">
        <v>3858</v>
      </c>
      <c r="F542" s="2"/>
      <c r="G542" s="2"/>
      <c r="H542" s="17">
        <f t="shared" si="8"/>
        <v>4.588183453897849E-2</v>
      </c>
    </row>
    <row r="543" spans="1:8" ht="13.5" x14ac:dyDescent="0.25">
      <c r="A543" s="12"/>
      <c r="B543" s="11">
        <v>43077</v>
      </c>
      <c r="C543" s="2">
        <v>7.74</v>
      </c>
      <c r="D543" s="2">
        <v>5.6890999999999998</v>
      </c>
      <c r="E543" s="2">
        <v>1732</v>
      </c>
      <c r="F543" s="2"/>
      <c r="G543" s="2"/>
      <c r="H543" s="17">
        <f t="shared" si="8"/>
        <v>-1.2990432721847656E-3</v>
      </c>
    </row>
    <row r="544" spans="1:8" ht="13.5" x14ac:dyDescent="0.25">
      <c r="A544" s="12"/>
      <c r="B544" s="11">
        <v>43080</v>
      </c>
      <c r="C544" s="2">
        <v>7.7</v>
      </c>
      <c r="D544" s="2">
        <v>5.6597</v>
      </c>
      <c r="E544" s="2">
        <v>5520</v>
      </c>
      <c r="F544" s="2"/>
      <c r="G544" s="2"/>
      <c r="H544" s="17">
        <f t="shared" si="8"/>
        <v>-5.167776977026221E-3</v>
      </c>
    </row>
    <row r="545" spans="1:8" ht="13.5" x14ac:dyDescent="0.25">
      <c r="A545" s="12"/>
      <c r="B545" s="11">
        <v>43081</v>
      </c>
      <c r="C545" s="2">
        <v>7.47</v>
      </c>
      <c r="D545" s="2">
        <v>5.4907000000000004</v>
      </c>
      <c r="E545" s="2">
        <v>1843</v>
      </c>
      <c r="F545" s="2"/>
      <c r="G545" s="2"/>
      <c r="H545" s="17">
        <f t="shared" si="8"/>
        <v>-2.9860239942046327E-2</v>
      </c>
    </row>
    <row r="546" spans="1:8" ht="13.5" x14ac:dyDescent="0.25">
      <c r="A546" s="12"/>
      <c r="B546" s="11">
        <v>43082</v>
      </c>
      <c r="C546" s="2">
        <v>7.41</v>
      </c>
      <c r="D546" s="2">
        <v>5.4466000000000001</v>
      </c>
      <c r="E546" s="2">
        <v>1000</v>
      </c>
      <c r="F546" s="2"/>
      <c r="G546" s="2"/>
      <c r="H546" s="17">
        <f t="shared" si="8"/>
        <v>-8.031762798914573E-3</v>
      </c>
    </row>
    <row r="547" spans="1:8" ht="13.5" x14ac:dyDescent="0.25">
      <c r="A547" s="12"/>
      <c r="B547" s="11">
        <v>43083</v>
      </c>
      <c r="C547" s="2">
        <v>7.63</v>
      </c>
      <c r="D547" s="2">
        <v>5.6082999999999998</v>
      </c>
      <c r="E547" s="2">
        <v>368</v>
      </c>
      <c r="F547" s="2"/>
      <c r="G547" s="2"/>
      <c r="H547" s="17">
        <f t="shared" si="8"/>
        <v>2.9688245878162475E-2</v>
      </c>
    </row>
    <row r="548" spans="1:8" ht="13.5" x14ac:dyDescent="0.25">
      <c r="A548" s="12"/>
      <c r="B548" s="11">
        <v>43084</v>
      </c>
      <c r="C548" s="2">
        <v>7.63</v>
      </c>
      <c r="D548" s="2">
        <v>5.6082999999999998</v>
      </c>
      <c r="E548" s="2">
        <v>0</v>
      </c>
      <c r="F548" s="2"/>
      <c r="G548" s="2"/>
      <c r="H548" s="17">
        <f t="shared" si="8"/>
        <v>0</v>
      </c>
    </row>
    <row r="549" spans="1:8" ht="13.5" x14ac:dyDescent="0.25">
      <c r="A549" s="12"/>
      <c r="B549" s="11">
        <v>43087</v>
      </c>
      <c r="C549" s="2">
        <v>7.63</v>
      </c>
      <c r="D549" s="2">
        <v>5.6082999999999998</v>
      </c>
      <c r="E549" s="2">
        <v>0</v>
      </c>
      <c r="F549" s="2"/>
      <c r="G549" s="2"/>
      <c r="H549" s="17">
        <f t="shared" si="8"/>
        <v>0</v>
      </c>
    </row>
    <row r="550" spans="1:8" ht="13.5" x14ac:dyDescent="0.25">
      <c r="A550" s="12"/>
      <c r="B550" s="11">
        <v>43088</v>
      </c>
      <c r="C550" s="2">
        <v>7.54</v>
      </c>
      <c r="D550" s="2">
        <v>5.5420999999999996</v>
      </c>
      <c r="E550" s="2">
        <v>2377</v>
      </c>
      <c r="F550" s="2"/>
      <c r="G550" s="2"/>
      <c r="H550" s="17">
        <f t="shared" si="8"/>
        <v>-1.1803933455770958E-2</v>
      </c>
    </row>
    <row r="551" spans="1:8" ht="13.5" x14ac:dyDescent="0.25">
      <c r="A551" s="12"/>
      <c r="B551" s="11">
        <v>43089</v>
      </c>
      <c r="C551" s="2">
        <v>7.4</v>
      </c>
      <c r="D551" s="2">
        <v>5.4391999999999996</v>
      </c>
      <c r="E551" s="2">
        <v>4707</v>
      </c>
      <c r="F551" s="2"/>
      <c r="G551" s="2"/>
      <c r="H551" s="17">
        <f t="shared" si="8"/>
        <v>-1.856696919940095E-2</v>
      </c>
    </row>
    <row r="552" spans="1:8" ht="13.5" x14ac:dyDescent="0.25">
      <c r="A552" s="12"/>
      <c r="B552" s="11">
        <v>43090</v>
      </c>
      <c r="C552" s="2">
        <v>7.4</v>
      </c>
      <c r="D552" s="2">
        <v>5.4391999999999996</v>
      </c>
      <c r="E552" s="2">
        <v>2148</v>
      </c>
      <c r="F552" s="2"/>
      <c r="G552" s="2"/>
      <c r="H552" s="17">
        <f t="shared" si="8"/>
        <v>0</v>
      </c>
    </row>
    <row r="553" spans="1:8" ht="13.5" x14ac:dyDescent="0.25">
      <c r="A553" s="12"/>
      <c r="B553" s="11">
        <v>43091</v>
      </c>
      <c r="C553" s="2">
        <v>7.58</v>
      </c>
      <c r="D553" s="2">
        <v>5.5715000000000003</v>
      </c>
      <c r="E553" s="2">
        <v>425</v>
      </c>
      <c r="F553" s="2"/>
      <c r="G553" s="2"/>
      <c r="H553" s="17">
        <f t="shared" si="8"/>
        <v>2.432342991616428E-2</v>
      </c>
    </row>
    <row r="554" spans="1:8" ht="13.5" x14ac:dyDescent="0.25">
      <c r="A554" s="12"/>
      <c r="B554" s="11">
        <v>43094</v>
      </c>
      <c r="C554" s="2">
        <v>7.56</v>
      </c>
      <c r="D554" s="2">
        <v>5.5568</v>
      </c>
      <c r="E554" s="2">
        <v>2065</v>
      </c>
      <c r="F554" s="2"/>
      <c r="G554" s="2"/>
      <c r="H554" s="17">
        <f t="shared" si="8"/>
        <v>-2.6384277124652925E-3</v>
      </c>
    </row>
    <row r="555" spans="1:8" ht="13.5" x14ac:dyDescent="0.25">
      <c r="A555" s="12"/>
      <c r="B555" s="11">
        <v>43095</v>
      </c>
      <c r="C555" s="2">
        <v>7.58</v>
      </c>
      <c r="D555" s="2">
        <v>5.5715000000000003</v>
      </c>
      <c r="E555" s="2">
        <v>4804</v>
      </c>
      <c r="F555" s="2"/>
      <c r="G555" s="2"/>
      <c r="H555" s="17">
        <f t="shared" si="8"/>
        <v>2.6454074287360313E-3</v>
      </c>
    </row>
    <row r="556" spans="1:8" ht="13.5" x14ac:dyDescent="0.25">
      <c r="A556" s="12"/>
      <c r="B556" s="11">
        <v>43096</v>
      </c>
      <c r="C556" s="2">
        <v>7.66</v>
      </c>
      <c r="D556" s="2">
        <v>5.6303000000000001</v>
      </c>
      <c r="E556" s="2">
        <v>5582</v>
      </c>
      <c r="F556" s="2"/>
      <c r="G556" s="2"/>
      <c r="H556" s="17">
        <f t="shared" si="8"/>
        <v>1.0553710849860853E-2</v>
      </c>
    </row>
    <row r="557" spans="1:8" ht="13.5" x14ac:dyDescent="0.25">
      <c r="A557" s="12"/>
      <c r="B557" s="11">
        <v>43097</v>
      </c>
      <c r="C557" s="2">
        <v>7.84</v>
      </c>
      <c r="D557" s="2">
        <v>5.7625999999999999</v>
      </c>
      <c r="E557" s="2">
        <v>15827</v>
      </c>
      <c r="F557" s="2"/>
      <c r="G557" s="2"/>
      <c r="H557" s="17">
        <f t="shared" si="8"/>
        <v>2.3497859794327097E-2</v>
      </c>
    </row>
    <row r="558" spans="1:8" ht="13.5" x14ac:dyDescent="0.25">
      <c r="A558" s="12"/>
      <c r="B558" s="11">
        <v>43098</v>
      </c>
      <c r="C558" s="2">
        <v>7.85</v>
      </c>
      <c r="D558" s="2">
        <v>5.77</v>
      </c>
      <c r="E558" s="2">
        <v>3940</v>
      </c>
      <c r="F558" s="2"/>
      <c r="G558" s="2"/>
      <c r="H558" s="17">
        <f t="shared" si="8"/>
        <v>1.2841425745322647E-3</v>
      </c>
    </row>
    <row r="559" spans="1:8" ht="13.5" x14ac:dyDescent="0.25">
      <c r="A559" s="12"/>
      <c r="B559" s="11">
        <v>43102</v>
      </c>
      <c r="C559" s="2">
        <v>7.85</v>
      </c>
      <c r="D559" s="2">
        <v>5.77</v>
      </c>
      <c r="E559" s="2">
        <v>0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43103</v>
      </c>
      <c r="C560" s="2">
        <v>8</v>
      </c>
      <c r="D560" s="2">
        <v>5.8802000000000003</v>
      </c>
      <c r="E560" s="2">
        <v>1557</v>
      </c>
      <c r="F560" s="2"/>
      <c r="G560" s="2"/>
      <c r="H560" s="17">
        <f t="shared" si="8"/>
        <v>1.9098786828423007E-2</v>
      </c>
    </row>
    <row r="561" spans="1:8" ht="13.5" x14ac:dyDescent="0.25">
      <c r="A561" s="12"/>
      <c r="B561" s="11">
        <v>43104</v>
      </c>
      <c r="C561" s="2">
        <v>7.98</v>
      </c>
      <c r="D561" s="2">
        <v>5.8654999999999999</v>
      </c>
      <c r="E561" s="2">
        <v>1614</v>
      </c>
      <c r="F561" s="2"/>
      <c r="G561" s="2"/>
      <c r="H561" s="17">
        <f t="shared" si="8"/>
        <v>-2.4999149688786741E-3</v>
      </c>
    </row>
    <row r="562" spans="1:8" ht="13.5" x14ac:dyDescent="0.25">
      <c r="A562" s="12"/>
      <c r="B562" s="11">
        <v>43105</v>
      </c>
      <c r="C562" s="2">
        <v>8</v>
      </c>
      <c r="D562" s="2">
        <v>5.8802000000000003</v>
      </c>
      <c r="E562" s="2">
        <v>967</v>
      </c>
      <c r="F562" s="2"/>
      <c r="G562" s="2"/>
      <c r="H562" s="17">
        <f t="shared" si="8"/>
        <v>2.5061802062910886E-3</v>
      </c>
    </row>
    <row r="563" spans="1:8" ht="13.5" x14ac:dyDescent="0.25">
      <c r="A563" s="12"/>
      <c r="B563" s="11">
        <v>43108</v>
      </c>
      <c r="C563" s="2">
        <v>8.1999999999999993</v>
      </c>
      <c r="D563" s="2">
        <v>6.0273000000000003</v>
      </c>
      <c r="E563" s="2">
        <v>3155</v>
      </c>
      <c r="F563" s="2"/>
      <c r="G563" s="2"/>
      <c r="H563" s="17">
        <f t="shared" si="8"/>
        <v>2.5016155913064182E-2</v>
      </c>
    </row>
    <row r="564" spans="1:8" ht="13.5" x14ac:dyDescent="0.25">
      <c r="A564" s="12"/>
      <c r="B564" s="11">
        <v>43109</v>
      </c>
      <c r="C564" s="2">
        <v>8.1999999999999993</v>
      </c>
      <c r="D564" s="2">
        <v>6.0273000000000003</v>
      </c>
      <c r="E564" s="2">
        <v>5005</v>
      </c>
      <c r="F564" s="2"/>
      <c r="G564" s="2"/>
      <c r="H564" s="17">
        <f t="shared" si="8"/>
        <v>0</v>
      </c>
    </row>
    <row r="565" spans="1:8" ht="13.5" x14ac:dyDescent="0.25">
      <c r="A565" s="12"/>
      <c r="B565" s="11">
        <v>43110</v>
      </c>
      <c r="C565" s="2">
        <v>8.1999999999999993</v>
      </c>
      <c r="D565" s="2">
        <v>6.0273000000000003</v>
      </c>
      <c r="E565" s="2">
        <v>36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43111</v>
      </c>
      <c r="C566" s="2">
        <v>8.18</v>
      </c>
      <c r="D566" s="2">
        <v>6.0125999999999999</v>
      </c>
      <c r="E566" s="2">
        <v>1422</v>
      </c>
      <c r="F566" s="2"/>
      <c r="G566" s="2"/>
      <c r="H566" s="17">
        <f t="shared" si="8"/>
        <v>-2.4389029913892421E-3</v>
      </c>
    </row>
    <row r="567" spans="1:8" ht="13.5" x14ac:dyDescent="0.25">
      <c r="A567" s="12"/>
      <c r="B567" s="11">
        <v>43112</v>
      </c>
      <c r="C567" s="2">
        <v>7.99</v>
      </c>
      <c r="D567" s="2">
        <v>5.8728999999999996</v>
      </c>
      <c r="E567" s="2">
        <v>4953</v>
      </c>
      <c r="F567" s="2"/>
      <c r="G567" s="2"/>
      <c r="H567" s="17">
        <f t="shared" si="8"/>
        <v>-2.3234540797658316E-2</v>
      </c>
    </row>
    <row r="568" spans="1:8" ht="13.5" x14ac:dyDescent="0.25">
      <c r="A568" s="12"/>
      <c r="B568" s="11">
        <v>43115</v>
      </c>
      <c r="C568" s="2">
        <v>8.1999999999999993</v>
      </c>
      <c r="D568" s="2">
        <v>6.0273000000000003</v>
      </c>
      <c r="E568" s="2">
        <v>2935</v>
      </c>
      <c r="F568" s="2"/>
      <c r="G568" s="2"/>
      <c r="H568" s="17">
        <f t="shared" si="8"/>
        <v>2.6290248429225897E-2</v>
      </c>
    </row>
    <row r="569" spans="1:8" ht="13.5" x14ac:dyDescent="0.25">
      <c r="A569" s="12"/>
      <c r="B569" s="11">
        <v>43116</v>
      </c>
      <c r="C569" s="2">
        <v>8.25</v>
      </c>
      <c r="D569" s="2">
        <v>6.0640000000000001</v>
      </c>
      <c r="E569" s="2">
        <v>3654</v>
      </c>
      <c r="F569" s="2"/>
      <c r="G569" s="2"/>
      <c r="H569" s="17">
        <f t="shared" si="8"/>
        <v>6.0889618900668175E-3</v>
      </c>
    </row>
    <row r="570" spans="1:8" ht="13.5" x14ac:dyDescent="0.25">
      <c r="A570" s="12"/>
      <c r="B570" s="11">
        <v>43117</v>
      </c>
      <c r="C570" s="2">
        <v>8.25</v>
      </c>
      <c r="D570" s="2">
        <v>6.0640000000000001</v>
      </c>
      <c r="E570" s="2">
        <v>12460</v>
      </c>
      <c r="F570" s="2"/>
      <c r="G570" s="2"/>
      <c r="H570" s="17">
        <f t="shared" si="8"/>
        <v>0</v>
      </c>
    </row>
    <row r="571" spans="1:8" ht="13.5" x14ac:dyDescent="0.25">
      <c r="A571" s="12"/>
      <c r="B571" s="11">
        <v>43118</v>
      </c>
      <c r="C571" s="2">
        <v>8.1999999999999993</v>
      </c>
      <c r="D571" s="2">
        <v>6.0273000000000003</v>
      </c>
      <c r="E571" s="2">
        <v>921</v>
      </c>
      <c r="F571" s="2"/>
      <c r="G571" s="2"/>
      <c r="H571" s="17">
        <f t="shared" si="8"/>
        <v>-6.0521108179419081E-3</v>
      </c>
    </row>
    <row r="572" spans="1:8" ht="13.5" x14ac:dyDescent="0.25">
      <c r="A572" s="12"/>
      <c r="B572" s="11">
        <v>43119</v>
      </c>
      <c r="C572" s="2">
        <v>8.24</v>
      </c>
      <c r="D572" s="2">
        <v>6.0567000000000002</v>
      </c>
      <c r="E572" s="2">
        <v>5032</v>
      </c>
      <c r="F572" s="2"/>
      <c r="G572" s="2"/>
      <c r="H572" s="17">
        <f t="shared" si="8"/>
        <v>4.8778059827783368E-3</v>
      </c>
    </row>
    <row r="573" spans="1:8" ht="13.5" x14ac:dyDescent="0.25">
      <c r="A573" s="12"/>
      <c r="B573" s="11">
        <v>43122</v>
      </c>
      <c r="C573" s="2">
        <v>8.1999999999999993</v>
      </c>
      <c r="D573" s="2">
        <v>6.0273000000000003</v>
      </c>
      <c r="E573" s="2">
        <v>2856</v>
      </c>
      <c r="F573" s="2"/>
      <c r="G573" s="2"/>
      <c r="H573" s="17">
        <f t="shared" si="8"/>
        <v>-4.8541284858090823E-3</v>
      </c>
    </row>
    <row r="574" spans="1:8" ht="13.5" x14ac:dyDescent="0.25">
      <c r="A574" s="12"/>
      <c r="B574" s="11">
        <v>43123</v>
      </c>
      <c r="C574" s="2">
        <v>8.1999999999999993</v>
      </c>
      <c r="D574" s="2">
        <v>6.0273000000000003</v>
      </c>
      <c r="E574" s="2">
        <v>5531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43124</v>
      </c>
      <c r="C575" s="2">
        <v>8.1999999999999993</v>
      </c>
      <c r="D575" s="2">
        <v>6.0273000000000003</v>
      </c>
      <c r="E575" s="2">
        <v>4475</v>
      </c>
      <c r="F575" s="2"/>
      <c r="G575" s="2"/>
      <c r="H575" s="17">
        <f t="shared" si="8"/>
        <v>0</v>
      </c>
    </row>
    <row r="576" spans="1:8" ht="13.5" x14ac:dyDescent="0.25">
      <c r="A576" s="12"/>
      <c r="B576" s="11">
        <v>43125</v>
      </c>
      <c r="C576" s="2">
        <v>8.1999999999999993</v>
      </c>
      <c r="D576" s="2">
        <v>6.0273000000000003</v>
      </c>
      <c r="E576" s="2">
        <v>1436</v>
      </c>
      <c r="F576" s="2"/>
      <c r="G576" s="2"/>
      <c r="H576" s="17">
        <f t="shared" si="8"/>
        <v>0</v>
      </c>
    </row>
    <row r="577" spans="1:8" ht="13.5" x14ac:dyDescent="0.25">
      <c r="A577" s="12"/>
      <c r="B577" s="11">
        <v>43126</v>
      </c>
      <c r="C577" s="2">
        <v>8.19</v>
      </c>
      <c r="D577" s="2">
        <v>6.0198999999999998</v>
      </c>
      <c r="E577" s="2">
        <v>3348</v>
      </c>
      <c r="F577" s="2"/>
      <c r="G577" s="2"/>
      <c r="H577" s="17">
        <f t="shared" si="8"/>
        <v>-1.227747084100761E-3</v>
      </c>
    </row>
    <row r="578" spans="1:8" ht="13.5" x14ac:dyDescent="0.25">
      <c r="A578" s="12"/>
      <c r="B578" s="11">
        <v>43129</v>
      </c>
      <c r="C578" s="2">
        <v>8.19</v>
      </c>
      <c r="D578" s="2">
        <v>6.0198999999999998</v>
      </c>
      <c r="E578" s="2">
        <v>0</v>
      </c>
      <c r="F578" s="2"/>
      <c r="G578" s="2"/>
      <c r="H578" s="17">
        <f t="shared" si="8"/>
        <v>0</v>
      </c>
    </row>
    <row r="579" spans="1:8" ht="13.5" x14ac:dyDescent="0.25">
      <c r="A579" s="12"/>
      <c r="B579" s="11">
        <v>43130</v>
      </c>
      <c r="C579" s="2">
        <v>8.1999999999999993</v>
      </c>
      <c r="D579" s="2">
        <v>6.0273000000000003</v>
      </c>
      <c r="E579" s="2">
        <v>3065</v>
      </c>
      <c r="F579" s="2"/>
      <c r="G579" s="2"/>
      <c r="H579" s="17">
        <f t="shared" si="8"/>
        <v>1.2292562999386232E-3</v>
      </c>
    </row>
    <row r="580" spans="1:8" ht="13.5" x14ac:dyDescent="0.25">
      <c r="A580" s="12"/>
      <c r="B580" s="11">
        <v>43131</v>
      </c>
      <c r="C580" s="2">
        <v>8.2899999999999991</v>
      </c>
      <c r="D580" s="2">
        <v>6.0933999999999999</v>
      </c>
      <c r="E580" s="2">
        <v>1833</v>
      </c>
      <c r="F580" s="2"/>
      <c r="G580" s="2"/>
      <c r="H580" s="17">
        <f t="shared" si="8"/>
        <v>1.0966767872845154E-2</v>
      </c>
    </row>
    <row r="581" spans="1:8" ht="13.5" x14ac:dyDescent="0.25">
      <c r="A581" s="12"/>
      <c r="B581" s="11">
        <v>43132</v>
      </c>
      <c r="C581" s="2">
        <v>8.1999999999999993</v>
      </c>
      <c r="D581" s="2">
        <v>6.0273000000000003</v>
      </c>
      <c r="E581" s="2">
        <v>1072</v>
      </c>
      <c r="F581" s="2"/>
      <c r="G581" s="2"/>
      <c r="H581" s="17">
        <f t="shared" si="8"/>
        <v>-1.0847802540453541E-2</v>
      </c>
    </row>
    <row r="582" spans="1:8" ht="13.5" x14ac:dyDescent="0.25">
      <c r="A582" s="12"/>
      <c r="B582" s="11">
        <v>43133</v>
      </c>
      <c r="C582" s="2">
        <v>8.1999999999999993</v>
      </c>
      <c r="D582" s="2">
        <v>6.0273000000000003</v>
      </c>
      <c r="E582" s="2">
        <v>290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43136</v>
      </c>
      <c r="C583" s="2">
        <v>8.48</v>
      </c>
      <c r="D583" s="2">
        <v>6.2331000000000003</v>
      </c>
      <c r="E583" s="2">
        <v>8245</v>
      </c>
      <c r="F583" s="2"/>
      <c r="G583" s="2"/>
      <c r="H583" s="17">
        <f t="shared" ref="H583:H646" si="9">(D583-D582)/D582</f>
        <v>3.4144641879448503E-2</v>
      </c>
    </row>
    <row r="584" spans="1:8" ht="13.5" x14ac:dyDescent="0.25">
      <c r="A584" s="12"/>
      <c r="B584" s="11">
        <v>43137</v>
      </c>
      <c r="C584" s="2">
        <v>8.7799999999999994</v>
      </c>
      <c r="D584" s="2">
        <v>6.4535999999999998</v>
      </c>
      <c r="E584" s="2">
        <v>47753</v>
      </c>
      <c r="F584" s="2"/>
      <c r="G584" s="2"/>
      <c r="H584" s="17">
        <f t="shared" si="9"/>
        <v>3.5375655773210675E-2</v>
      </c>
    </row>
    <row r="585" spans="1:8" ht="13.5" x14ac:dyDescent="0.25">
      <c r="A585" s="12"/>
      <c r="B585" s="11">
        <v>43138</v>
      </c>
      <c r="C585" s="2">
        <v>8.6</v>
      </c>
      <c r="D585" s="2">
        <v>6.3212999999999999</v>
      </c>
      <c r="E585" s="2">
        <v>4754</v>
      </c>
      <c r="F585" s="2"/>
      <c r="G585" s="2"/>
      <c r="H585" s="17">
        <f t="shared" si="9"/>
        <v>-2.0500185942729617E-2</v>
      </c>
    </row>
    <row r="586" spans="1:8" ht="13.5" x14ac:dyDescent="0.25">
      <c r="A586" s="12"/>
      <c r="B586" s="11">
        <v>43139</v>
      </c>
      <c r="C586" s="2">
        <v>8.6</v>
      </c>
      <c r="D586" s="2">
        <v>6.3212999999999999</v>
      </c>
      <c r="E586" s="2">
        <v>7264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43140</v>
      </c>
      <c r="C587" s="2">
        <v>8.43</v>
      </c>
      <c r="D587" s="2">
        <v>6.1962999999999999</v>
      </c>
      <c r="E587" s="2">
        <v>1816</v>
      </c>
      <c r="F587" s="2"/>
      <c r="G587" s="2"/>
      <c r="H587" s="17">
        <f t="shared" si="9"/>
        <v>-1.977441349089586E-2</v>
      </c>
    </row>
    <row r="588" spans="1:8" ht="13.5" x14ac:dyDescent="0.25">
      <c r="A588" s="12"/>
      <c r="B588" s="11">
        <v>43143</v>
      </c>
      <c r="C588" s="2">
        <v>8.43</v>
      </c>
      <c r="D588" s="2">
        <v>6.1962999999999999</v>
      </c>
      <c r="E588" s="2">
        <v>682</v>
      </c>
      <c r="F588" s="2"/>
      <c r="G588" s="2"/>
      <c r="H588" s="17">
        <f t="shared" si="9"/>
        <v>0</v>
      </c>
    </row>
    <row r="589" spans="1:8" ht="13.5" x14ac:dyDescent="0.25">
      <c r="A589" s="12"/>
      <c r="B589" s="11">
        <v>43144</v>
      </c>
      <c r="C589" s="2">
        <v>8.43</v>
      </c>
      <c r="D589" s="2">
        <v>6.1962999999999999</v>
      </c>
      <c r="E589" s="2">
        <v>2338</v>
      </c>
      <c r="F589" s="2"/>
      <c r="G589" s="2"/>
      <c r="H589" s="17">
        <f t="shared" si="9"/>
        <v>0</v>
      </c>
    </row>
    <row r="590" spans="1:8" ht="13.5" x14ac:dyDescent="0.25">
      <c r="A590" s="12"/>
      <c r="B590" s="11">
        <v>43145</v>
      </c>
      <c r="C590" s="2">
        <v>8.8000000000000007</v>
      </c>
      <c r="D590" s="2">
        <v>6.4683000000000002</v>
      </c>
      <c r="E590" s="2">
        <v>28048</v>
      </c>
      <c r="F590" s="2"/>
      <c r="G590" s="2"/>
      <c r="H590" s="17">
        <f t="shared" si="9"/>
        <v>4.3897164436841378E-2</v>
      </c>
    </row>
    <row r="591" spans="1:8" ht="13.5" x14ac:dyDescent="0.25">
      <c r="A591" s="12"/>
      <c r="B591" s="11">
        <v>43146</v>
      </c>
      <c r="C591" s="2">
        <v>8.9499999999999993</v>
      </c>
      <c r="D591" s="2">
        <v>6.5785</v>
      </c>
      <c r="E591" s="2">
        <v>5129</v>
      </c>
      <c r="F591" s="2"/>
      <c r="G591" s="2"/>
      <c r="H591" s="17">
        <f t="shared" si="9"/>
        <v>1.7036933970285831E-2</v>
      </c>
    </row>
    <row r="592" spans="1:8" ht="13.5" x14ac:dyDescent="0.25">
      <c r="A592" s="12"/>
      <c r="B592" s="11">
        <v>43147</v>
      </c>
      <c r="C592" s="2">
        <v>8.94</v>
      </c>
      <c r="D592" s="2">
        <v>6.5712000000000002</v>
      </c>
      <c r="E592" s="2">
        <v>1341</v>
      </c>
      <c r="F592" s="2"/>
      <c r="G592" s="2"/>
      <c r="H592" s="17">
        <f t="shared" si="9"/>
        <v>-1.1096754579311184E-3</v>
      </c>
    </row>
    <row r="593" spans="1:8" ht="13.5" x14ac:dyDescent="0.25">
      <c r="A593" s="12"/>
      <c r="B593" s="11">
        <v>43150</v>
      </c>
      <c r="C593" s="2">
        <v>8.91</v>
      </c>
      <c r="D593" s="2">
        <v>6.5491000000000001</v>
      </c>
      <c r="E593" s="2">
        <v>1154</v>
      </c>
      <c r="F593" s="2"/>
      <c r="G593" s="2"/>
      <c r="H593" s="17">
        <f t="shared" si="9"/>
        <v>-3.3631604577550535E-3</v>
      </c>
    </row>
    <row r="594" spans="1:8" ht="13.5" x14ac:dyDescent="0.25">
      <c r="A594" s="12"/>
      <c r="B594" s="11">
        <v>43151</v>
      </c>
      <c r="C594" s="2">
        <v>8.91</v>
      </c>
      <c r="D594" s="2">
        <v>6.5491000000000001</v>
      </c>
      <c r="E594" s="2">
        <v>6126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43152</v>
      </c>
      <c r="C595" s="2">
        <v>8.99</v>
      </c>
      <c r="D595" s="2">
        <v>6.6078999999999999</v>
      </c>
      <c r="E595" s="2">
        <v>14779</v>
      </c>
      <c r="F595" s="2"/>
      <c r="G595" s="2"/>
      <c r="H595" s="17">
        <f t="shared" si="9"/>
        <v>8.9783329007038747E-3</v>
      </c>
    </row>
    <row r="596" spans="1:8" ht="13.5" x14ac:dyDescent="0.25">
      <c r="A596" s="12"/>
      <c r="B596" s="11">
        <v>43153</v>
      </c>
      <c r="C596" s="2">
        <v>9.25</v>
      </c>
      <c r="D596" s="2">
        <v>6.7990000000000004</v>
      </c>
      <c r="E596" s="2">
        <v>15765</v>
      </c>
      <c r="F596" s="2"/>
      <c r="G596" s="2"/>
      <c r="H596" s="17">
        <f t="shared" si="9"/>
        <v>2.8919929175683725E-2</v>
      </c>
    </row>
    <row r="597" spans="1:8" ht="13.5" x14ac:dyDescent="0.25">
      <c r="A597" s="12"/>
      <c r="B597" s="11">
        <v>43154</v>
      </c>
      <c r="C597" s="2">
        <v>9.4</v>
      </c>
      <c r="D597" s="2">
        <v>6.9093</v>
      </c>
      <c r="E597" s="2">
        <v>16562</v>
      </c>
      <c r="F597" s="2"/>
      <c r="G597" s="2"/>
      <c r="H597" s="17">
        <f t="shared" si="9"/>
        <v>1.6222973966759761E-2</v>
      </c>
    </row>
    <row r="598" spans="1:8" ht="13.5" x14ac:dyDescent="0.25">
      <c r="A598" s="12"/>
      <c r="B598" s="11">
        <v>43157</v>
      </c>
      <c r="C598" s="2">
        <v>9.65</v>
      </c>
      <c r="D598" s="2">
        <v>7.093</v>
      </c>
      <c r="E598" s="2">
        <v>12658</v>
      </c>
      <c r="F598" s="2"/>
      <c r="G598" s="2"/>
      <c r="H598" s="17">
        <f t="shared" si="9"/>
        <v>2.6587353277466599E-2</v>
      </c>
    </row>
    <row r="599" spans="1:8" ht="13.5" x14ac:dyDescent="0.25">
      <c r="A599" s="12"/>
      <c r="B599" s="11">
        <v>43158</v>
      </c>
      <c r="C599" s="2">
        <v>9.65</v>
      </c>
      <c r="D599" s="2">
        <v>7.093</v>
      </c>
      <c r="E599" s="2">
        <v>4254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43159</v>
      </c>
      <c r="C600" s="2">
        <v>9.5500000000000007</v>
      </c>
      <c r="D600" s="2">
        <v>7.0194999999999999</v>
      </c>
      <c r="E600" s="2">
        <v>301</v>
      </c>
      <c r="F600" s="2"/>
      <c r="G600" s="2"/>
      <c r="H600" s="17">
        <f t="shared" si="9"/>
        <v>-1.0362329056816597E-2</v>
      </c>
    </row>
    <row r="601" spans="1:8" ht="13.5" x14ac:dyDescent="0.25">
      <c r="A601" s="12"/>
      <c r="B601" s="11">
        <v>43160</v>
      </c>
      <c r="C601" s="2">
        <v>9.4499999999999993</v>
      </c>
      <c r="D601" s="2">
        <v>6.9459999999999997</v>
      </c>
      <c r="E601" s="2">
        <v>1644</v>
      </c>
      <c r="F601" s="2"/>
      <c r="G601" s="2"/>
      <c r="H601" s="17">
        <f t="shared" si="9"/>
        <v>-1.0470831255787467E-2</v>
      </c>
    </row>
    <row r="602" spans="1:8" ht="13.5" x14ac:dyDescent="0.25">
      <c r="A602" s="12"/>
      <c r="B602" s="11">
        <v>43161</v>
      </c>
      <c r="C602" s="2">
        <v>9.4</v>
      </c>
      <c r="D602" s="2">
        <v>6.9093</v>
      </c>
      <c r="E602" s="2">
        <v>10909</v>
      </c>
      <c r="F602" s="2"/>
      <c r="G602" s="2"/>
      <c r="H602" s="17">
        <f t="shared" si="9"/>
        <v>-5.283616469910702E-3</v>
      </c>
    </row>
    <row r="603" spans="1:8" ht="13.5" x14ac:dyDescent="0.25">
      <c r="A603" s="12"/>
      <c r="B603" s="11">
        <v>43164</v>
      </c>
      <c r="C603" s="2">
        <v>9.68</v>
      </c>
      <c r="D603" s="2">
        <v>7.1151</v>
      </c>
      <c r="E603" s="2">
        <v>43556</v>
      </c>
      <c r="F603" s="2"/>
      <c r="G603" s="2"/>
      <c r="H603" s="17">
        <f t="shared" si="9"/>
        <v>2.978594068863705E-2</v>
      </c>
    </row>
    <row r="604" spans="1:8" ht="13.5" x14ac:dyDescent="0.25">
      <c r="A604" s="12"/>
      <c r="B604" s="11">
        <v>43165</v>
      </c>
      <c r="C604" s="2">
        <v>10.050000000000001</v>
      </c>
      <c r="D604" s="2">
        <v>7.3871000000000002</v>
      </c>
      <c r="E604" s="2">
        <v>22648</v>
      </c>
      <c r="F604" s="2"/>
      <c r="G604" s="2"/>
      <c r="H604" s="17">
        <f t="shared" si="9"/>
        <v>3.8228556169273835E-2</v>
      </c>
    </row>
    <row r="605" spans="1:8" ht="13.5" x14ac:dyDescent="0.25">
      <c r="A605" s="12"/>
      <c r="B605" s="11">
        <v>43166</v>
      </c>
      <c r="C605" s="2">
        <v>10.039999999999999</v>
      </c>
      <c r="D605" s="2">
        <v>7.3796999999999997</v>
      </c>
      <c r="E605" s="2">
        <v>27401</v>
      </c>
      <c r="F605" s="2"/>
      <c r="G605" s="2"/>
      <c r="H605" s="17">
        <f t="shared" si="9"/>
        <v>-1.001746287447106E-3</v>
      </c>
    </row>
    <row r="606" spans="1:8" ht="13.5" x14ac:dyDescent="0.25">
      <c r="A606" s="12"/>
      <c r="B606" s="11">
        <v>43167</v>
      </c>
      <c r="C606" s="2">
        <v>10</v>
      </c>
      <c r="D606" s="2">
        <v>7.3502999999999998</v>
      </c>
      <c r="E606" s="2">
        <v>2877</v>
      </c>
      <c r="F606" s="2"/>
      <c r="G606" s="2"/>
      <c r="H606" s="17">
        <f t="shared" si="9"/>
        <v>-3.983901784625374E-3</v>
      </c>
    </row>
    <row r="607" spans="1:8" ht="13.5" x14ac:dyDescent="0.25">
      <c r="A607" s="12"/>
      <c r="B607" s="11">
        <v>43168</v>
      </c>
      <c r="C607" s="2">
        <v>9.9</v>
      </c>
      <c r="D607" s="2">
        <v>7.2767999999999997</v>
      </c>
      <c r="E607" s="2">
        <v>4576</v>
      </c>
      <c r="F607" s="2"/>
      <c r="G607" s="2"/>
      <c r="H607" s="17">
        <f t="shared" si="9"/>
        <v>-9.9995918533937554E-3</v>
      </c>
    </row>
    <row r="608" spans="1:8" ht="13.5" x14ac:dyDescent="0.25">
      <c r="A608" s="12"/>
      <c r="B608" s="11">
        <v>43171</v>
      </c>
      <c r="C608" s="2">
        <v>9.6999999999999993</v>
      </c>
      <c r="D608" s="2">
        <v>7.1298000000000004</v>
      </c>
      <c r="E608" s="2">
        <v>2374</v>
      </c>
      <c r="F608" s="2"/>
      <c r="G608" s="2"/>
      <c r="H608" s="17">
        <f t="shared" si="9"/>
        <v>-2.0201187335092262E-2</v>
      </c>
    </row>
    <row r="609" spans="1:8" ht="13.5" x14ac:dyDescent="0.25">
      <c r="A609" s="12"/>
      <c r="B609" s="11">
        <v>43172</v>
      </c>
      <c r="C609" s="2">
        <v>9.6999999999999993</v>
      </c>
      <c r="D609" s="2">
        <v>7.1298000000000004</v>
      </c>
      <c r="E609" s="2">
        <v>700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43173</v>
      </c>
      <c r="C610" s="2">
        <v>9.9700000000000006</v>
      </c>
      <c r="D610" s="2">
        <v>7.3282999999999996</v>
      </c>
      <c r="E610" s="2">
        <v>29001</v>
      </c>
      <c r="F610" s="2"/>
      <c r="G610" s="2"/>
      <c r="H610" s="17">
        <f t="shared" si="9"/>
        <v>2.7840893152682997E-2</v>
      </c>
    </row>
    <row r="611" spans="1:8" ht="13.5" x14ac:dyDescent="0.25">
      <c r="A611" s="12"/>
      <c r="B611" s="11">
        <v>43174</v>
      </c>
      <c r="C611" s="2">
        <v>9.9</v>
      </c>
      <c r="D611" s="2">
        <v>7.2767999999999997</v>
      </c>
      <c r="E611" s="2">
        <v>51746</v>
      </c>
      <c r="F611" s="2"/>
      <c r="G611" s="2"/>
      <c r="H611" s="17">
        <f t="shared" si="9"/>
        <v>-7.0275507279996567E-3</v>
      </c>
    </row>
    <row r="612" spans="1:8" ht="13.5" x14ac:dyDescent="0.25">
      <c r="A612" s="12"/>
      <c r="B612" s="11">
        <v>43175</v>
      </c>
      <c r="C612" s="2">
        <v>9.9</v>
      </c>
      <c r="D612" s="2">
        <v>7.2767999999999997</v>
      </c>
      <c r="E612" s="2">
        <v>85025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43178</v>
      </c>
      <c r="C613" s="2">
        <v>9.9</v>
      </c>
      <c r="D613" s="2">
        <v>7.2767999999999997</v>
      </c>
      <c r="E613" s="2">
        <v>506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43180</v>
      </c>
      <c r="C614" s="2">
        <v>9.89</v>
      </c>
      <c r="D614" s="2">
        <v>7.2694999999999999</v>
      </c>
      <c r="E614" s="2">
        <v>1216</v>
      </c>
      <c r="F614" s="2"/>
      <c r="G614" s="2"/>
      <c r="H614" s="17">
        <f t="shared" si="9"/>
        <v>-1.0031882145998053E-3</v>
      </c>
    </row>
    <row r="615" spans="1:8" ht="13.5" x14ac:dyDescent="0.25">
      <c r="A615" s="12"/>
      <c r="B615" s="11">
        <v>43181</v>
      </c>
      <c r="C615" s="2">
        <v>9.85</v>
      </c>
      <c r="D615" s="2">
        <v>7.2401</v>
      </c>
      <c r="E615" s="2">
        <v>3556</v>
      </c>
      <c r="F615" s="2"/>
      <c r="G615" s="2"/>
      <c r="H615" s="17">
        <f t="shared" si="9"/>
        <v>-4.0442946557534727E-3</v>
      </c>
    </row>
    <row r="616" spans="1:8" ht="13.5" x14ac:dyDescent="0.25">
      <c r="A616" s="12"/>
      <c r="B616" s="11">
        <v>43182</v>
      </c>
      <c r="C616" s="2">
        <v>9.8000000000000007</v>
      </c>
      <c r="D616" s="2">
        <v>7.2032999999999996</v>
      </c>
      <c r="E616" s="2">
        <v>4146</v>
      </c>
      <c r="F616" s="2"/>
      <c r="G616" s="2"/>
      <c r="H616" s="17">
        <f t="shared" si="9"/>
        <v>-5.0828027237193396E-3</v>
      </c>
    </row>
    <row r="617" spans="1:8" ht="13.5" x14ac:dyDescent="0.25">
      <c r="A617" s="12"/>
      <c r="B617" s="11">
        <v>43185</v>
      </c>
      <c r="C617" s="2">
        <v>9.8000000000000007</v>
      </c>
      <c r="D617" s="2">
        <v>7.2032999999999996</v>
      </c>
      <c r="E617" s="2">
        <v>2525</v>
      </c>
      <c r="F617" s="2"/>
      <c r="G617" s="2"/>
      <c r="H617" s="17">
        <f t="shared" si="9"/>
        <v>0</v>
      </c>
    </row>
    <row r="618" spans="1:8" ht="13.5" x14ac:dyDescent="0.25">
      <c r="A618" s="12"/>
      <c r="B618" s="11">
        <v>43186</v>
      </c>
      <c r="C618" s="2">
        <v>9.9</v>
      </c>
      <c r="D618" s="2">
        <v>7.2767999999999997</v>
      </c>
      <c r="E618" s="2">
        <v>1805</v>
      </c>
      <c r="F618" s="2"/>
      <c r="G618" s="2"/>
      <c r="H618" s="17">
        <f t="shared" si="9"/>
        <v>1.0203656657365391E-2</v>
      </c>
    </row>
    <row r="619" spans="1:8" ht="13.5" x14ac:dyDescent="0.25">
      <c r="A619" s="12"/>
      <c r="B619" s="11">
        <v>43187</v>
      </c>
      <c r="C619" s="2">
        <v>9.8000000000000007</v>
      </c>
      <c r="D619" s="2">
        <v>7.2032999999999996</v>
      </c>
      <c r="E619" s="2">
        <v>113</v>
      </c>
      <c r="F619" s="2"/>
      <c r="G619" s="2"/>
      <c r="H619" s="17">
        <f t="shared" si="9"/>
        <v>-1.0100593667546192E-2</v>
      </c>
    </row>
    <row r="620" spans="1:8" ht="13.5" x14ac:dyDescent="0.25">
      <c r="A620" s="12"/>
      <c r="B620" s="11">
        <v>43188</v>
      </c>
      <c r="C620" s="2">
        <v>9.74</v>
      </c>
      <c r="D620" s="2">
        <v>7.1592000000000002</v>
      </c>
      <c r="E620" s="2">
        <v>3307</v>
      </c>
      <c r="F620" s="2"/>
      <c r="G620" s="2"/>
      <c r="H620" s="17">
        <f t="shared" si="9"/>
        <v>-6.1221939944191362E-3</v>
      </c>
    </row>
    <row r="621" spans="1:8" ht="13.5" x14ac:dyDescent="0.25">
      <c r="A621" s="12"/>
      <c r="B621" s="11">
        <v>43189</v>
      </c>
      <c r="C621" s="2">
        <v>9.8000000000000007</v>
      </c>
      <c r="D621" s="2">
        <v>7.2032999999999996</v>
      </c>
      <c r="E621" s="2">
        <v>3235</v>
      </c>
      <c r="F621" s="2"/>
      <c r="G621" s="2"/>
      <c r="H621" s="17">
        <f t="shared" si="9"/>
        <v>6.1599061347635715E-3</v>
      </c>
    </row>
    <row r="622" spans="1:8" ht="13.5" x14ac:dyDescent="0.25">
      <c r="A622" s="12"/>
      <c r="B622" s="11">
        <v>43192</v>
      </c>
      <c r="C622" s="2">
        <v>9.8000000000000007</v>
      </c>
      <c r="D622" s="2">
        <v>7.2032999999999996</v>
      </c>
      <c r="E622" s="2">
        <v>151</v>
      </c>
      <c r="F622" s="2"/>
      <c r="G622" s="2"/>
      <c r="H622" s="17">
        <f t="shared" si="9"/>
        <v>0</v>
      </c>
    </row>
    <row r="623" spans="1:8" ht="13.5" x14ac:dyDescent="0.25">
      <c r="A623" s="12"/>
      <c r="B623" s="11">
        <v>43193</v>
      </c>
      <c r="C623" s="2">
        <v>9.6999999999999993</v>
      </c>
      <c r="D623" s="2">
        <v>7.1298000000000004</v>
      </c>
      <c r="E623" s="2">
        <v>5915</v>
      </c>
      <c r="F623" s="2"/>
      <c r="G623" s="2"/>
      <c r="H623" s="17">
        <f t="shared" si="9"/>
        <v>-1.0203656657365268E-2</v>
      </c>
    </row>
    <row r="624" spans="1:8" ht="13.5" x14ac:dyDescent="0.25">
      <c r="A624" s="12"/>
      <c r="B624" s="11">
        <v>43194</v>
      </c>
      <c r="C624" s="2">
        <v>9.7799999999999994</v>
      </c>
      <c r="D624" s="2">
        <v>7.1886000000000001</v>
      </c>
      <c r="E624" s="2">
        <v>494</v>
      </c>
      <c r="F624" s="2"/>
      <c r="G624" s="2"/>
      <c r="H624" s="17">
        <f t="shared" si="9"/>
        <v>8.2470756542960162E-3</v>
      </c>
    </row>
    <row r="625" spans="1:8" ht="13.5" x14ac:dyDescent="0.25">
      <c r="A625" s="12"/>
      <c r="B625" s="11">
        <v>43195</v>
      </c>
      <c r="C625" s="2">
        <v>9.6</v>
      </c>
      <c r="D625" s="2">
        <v>7.0563000000000002</v>
      </c>
      <c r="E625" s="2">
        <v>11837</v>
      </c>
      <c r="F625" s="2"/>
      <c r="G625" s="2"/>
      <c r="H625" s="17">
        <f t="shared" si="9"/>
        <v>-1.8404139888156229E-2</v>
      </c>
    </row>
    <row r="626" spans="1:8" ht="13.5" x14ac:dyDescent="0.25">
      <c r="A626" s="12"/>
      <c r="B626" s="11">
        <v>43196</v>
      </c>
      <c r="C626" s="2">
        <v>9.5500000000000007</v>
      </c>
      <c r="D626" s="2">
        <v>7.0194999999999999</v>
      </c>
      <c r="E626" s="2">
        <v>12355</v>
      </c>
      <c r="F626" s="2"/>
      <c r="G626" s="2"/>
      <c r="H626" s="17">
        <f t="shared" si="9"/>
        <v>-5.2151977665349245E-3</v>
      </c>
    </row>
    <row r="627" spans="1:8" ht="13.5" x14ac:dyDescent="0.25">
      <c r="A627" s="12"/>
      <c r="B627" s="11">
        <v>43200</v>
      </c>
      <c r="C627" s="2">
        <v>9.5500000000000007</v>
      </c>
      <c r="D627" s="2">
        <v>7.0194999999999999</v>
      </c>
      <c r="E627" s="2">
        <v>73</v>
      </c>
      <c r="F627" s="2"/>
      <c r="G627" s="2"/>
      <c r="H627" s="17">
        <f t="shared" si="9"/>
        <v>0</v>
      </c>
    </row>
    <row r="628" spans="1:8" ht="13.5" x14ac:dyDescent="0.25">
      <c r="A628" s="12"/>
      <c r="B628" s="11">
        <v>43201</v>
      </c>
      <c r="C628" s="2">
        <v>9.5399999999999991</v>
      </c>
      <c r="D628" s="2">
        <v>7.0122</v>
      </c>
      <c r="E628" s="2">
        <v>1309</v>
      </c>
      <c r="F628" s="2"/>
      <c r="G628" s="2"/>
      <c r="H628" s="17">
        <f t="shared" si="9"/>
        <v>-1.0399601111190059E-3</v>
      </c>
    </row>
    <row r="629" spans="1:8" ht="13.5" x14ac:dyDescent="0.25">
      <c r="A629" s="12"/>
      <c r="B629" s="11">
        <v>43202</v>
      </c>
      <c r="C629" s="2">
        <v>9.68</v>
      </c>
      <c r="D629" s="2">
        <v>7.1151</v>
      </c>
      <c r="E629" s="2">
        <v>5</v>
      </c>
      <c r="F629" s="2"/>
      <c r="G629" s="2"/>
      <c r="H629" s="17">
        <f t="shared" si="9"/>
        <v>1.4674424574313338E-2</v>
      </c>
    </row>
    <row r="630" spans="1:8" ht="13.5" x14ac:dyDescent="0.25">
      <c r="A630" s="12"/>
      <c r="B630" s="11">
        <v>43203</v>
      </c>
      <c r="C630" s="2">
        <v>9.6</v>
      </c>
      <c r="D630" s="2">
        <v>7.0563000000000002</v>
      </c>
      <c r="E630" s="2">
        <v>643</v>
      </c>
      <c r="F630" s="2"/>
      <c r="G630" s="2"/>
      <c r="H630" s="17">
        <f t="shared" si="9"/>
        <v>-8.2641143483576825E-3</v>
      </c>
    </row>
    <row r="631" spans="1:8" ht="13.5" x14ac:dyDescent="0.25">
      <c r="A631" s="12"/>
      <c r="B631" s="11">
        <v>43206</v>
      </c>
      <c r="C631" s="2">
        <v>9.61</v>
      </c>
      <c r="D631" s="2">
        <v>7.0636000000000001</v>
      </c>
      <c r="E631" s="2">
        <v>1050</v>
      </c>
      <c r="F631" s="2"/>
      <c r="G631" s="2"/>
      <c r="H631" s="17">
        <f t="shared" si="9"/>
        <v>1.0345365134702127E-3</v>
      </c>
    </row>
    <row r="632" spans="1:8" ht="13.5" x14ac:dyDescent="0.25">
      <c r="A632" s="12"/>
      <c r="B632" s="11">
        <v>43207</v>
      </c>
      <c r="C632" s="2">
        <v>9.6</v>
      </c>
      <c r="D632" s="2">
        <v>7.0563000000000002</v>
      </c>
      <c r="E632" s="2">
        <v>10526</v>
      </c>
      <c r="F632" s="2"/>
      <c r="G632" s="2"/>
      <c r="H632" s="17">
        <f t="shared" si="9"/>
        <v>-1.0334673537572715E-3</v>
      </c>
    </row>
    <row r="633" spans="1:8" ht="13.5" x14ac:dyDescent="0.25">
      <c r="A633" s="12"/>
      <c r="B633" s="11">
        <v>43208</v>
      </c>
      <c r="C633" s="2">
        <v>9.41</v>
      </c>
      <c r="D633" s="2">
        <v>6.9165999999999999</v>
      </c>
      <c r="E633" s="2">
        <v>5751</v>
      </c>
      <c r="F633" s="2"/>
      <c r="G633" s="2"/>
      <c r="H633" s="17">
        <f t="shared" si="9"/>
        <v>-1.9797911086546827E-2</v>
      </c>
    </row>
    <row r="634" spans="1:8" ht="13.5" x14ac:dyDescent="0.25">
      <c r="A634" s="12"/>
      <c r="B634" s="11">
        <v>43209</v>
      </c>
      <c r="C634" s="2">
        <v>9.25</v>
      </c>
      <c r="D634" s="2">
        <v>6.7990000000000004</v>
      </c>
      <c r="E634" s="2">
        <v>1466</v>
      </c>
      <c r="F634" s="2"/>
      <c r="G634" s="2"/>
      <c r="H634" s="17">
        <f t="shared" si="9"/>
        <v>-1.7002573518780831E-2</v>
      </c>
    </row>
    <row r="635" spans="1:8" ht="13.5" x14ac:dyDescent="0.25">
      <c r="A635" s="12"/>
      <c r="B635" s="11">
        <v>43210</v>
      </c>
      <c r="C635" s="2">
        <v>9.1999999999999993</v>
      </c>
      <c r="D635" s="2">
        <v>6.7622999999999998</v>
      </c>
      <c r="E635" s="2">
        <v>1716</v>
      </c>
      <c r="F635" s="2"/>
      <c r="G635" s="2"/>
      <c r="H635" s="17">
        <f t="shared" si="9"/>
        <v>-5.3978526253861776E-3</v>
      </c>
    </row>
    <row r="636" spans="1:8" ht="13.5" x14ac:dyDescent="0.25">
      <c r="A636" s="12"/>
      <c r="B636" s="11">
        <v>43213</v>
      </c>
      <c r="C636" s="2">
        <v>9.1999999999999993</v>
      </c>
      <c r="D636" s="2">
        <v>6.7622999999999998</v>
      </c>
      <c r="E636" s="2">
        <v>1740</v>
      </c>
      <c r="F636" s="2"/>
      <c r="G636" s="2"/>
      <c r="H636" s="17">
        <f t="shared" si="9"/>
        <v>0</v>
      </c>
    </row>
    <row r="637" spans="1:8" ht="13.5" x14ac:dyDescent="0.25">
      <c r="A637" s="12"/>
      <c r="B637" s="11">
        <v>43214</v>
      </c>
      <c r="C637" s="2">
        <v>9.4</v>
      </c>
      <c r="D637" s="2">
        <v>6.9093</v>
      </c>
      <c r="E637" s="2">
        <v>2453</v>
      </c>
      <c r="F637" s="2"/>
      <c r="G637" s="2"/>
      <c r="H637" s="17">
        <f t="shared" si="9"/>
        <v>2.1738166008606577E-2</v>
      </c>
    </row>
    <row r="638" spans="1:8" ht="13.5" x14ac:dyDescent="0.25">
      <c r="A638" s="12"/>
      <c r="B638" s="11">
        <v>43215</v>
      </c>
      <c r="C638" s="2">
        <v>9.68</v>
      </c>
      <c r="D638" s="2">
        <v>7.1151</v>
      </c>
      <c r="E638" s="2">
        <v>2564</v>
      </c>
      <c r="F638" s="2"/>
      <c r="G638" s="2"/>
      <c r="H638" s="17">
        <f t="shared" si="9"/>
        <v>2.978594068863705E-2</v>
      </c>
    </row>
    <row r="639" spans="1:8" ht="13.5" x14ac:dyDescent="0.25">
      <c r="A639" s="12"/>
      <c r="B639" s="11">
        <v>43216</v>
      </c>
      <c r="C639" s="2">
        <v>9.6</v>
      </c>
      <c r="D639" s="2">
        <v>7.0563000000000002</v>
      </c>
      <c r="E639" s="2">
        <v>4926</v>
      </c>
      <c r="F639" s="2"/>
      <c r="G639" s="2"/>
      <c r="H639" s="17">
        <f t="shared" si="9"/>
        <v>-8.2641143483576825E-3</v>
      </c>
    </row>
    <row r="640" spans="1:8" ht="13.5" x14ac:dyDescent="0.25">
      <c r="A640" s="12"/>
      <c r="B640" s="11">
        <v>43217</v>
      </c>
      <c r="C640" s="2">
        <v>9.6</v>
      </c>
      <c r="D640" s="2">
        <v>7.0563000000000002</v>
      </c>
      <c r="E640" s="2">
        <v>35</v>
      </c>
      <c r="F640" s="2"/>
      <c r="G640" s="2"/>
      <c r="H640" s="17">
        <f t="shared" si="9"/>
        <v>0</v>
      </c>
    </row>
    <row r="641" spans="1:8" ht="13.5" x14ac:dyDescent="0.25">
      <c r="A641" s="12"/>
      <c r="B641" s="11">
        <v>43220</v>
      </c>
      <c r="C641" s="2">
        <v>9.32</v>
      </c>
      <c r="D641" s="2">
        <v>6.8505000000000003</v>
      </c>
      <c r="E641" s="2">
        <v>242</v>
      </c>
      <c r="F641" s="2"/>
      <c r="G641" s="2"/>
      <c r="H641" s="17">
        <f t="shared" si="9"/>
        <v>-2.9165426640023806E-2</v>
      </c>
    </row>
    <row r="642" spans="1:8" ht="13.5" x14ac:dyDescent="0.25">
      <c r="A642" s="12"/>
      <c r="B642" s="11">
        <v>43222</v>
      </c>
      <c r="C642" s="2">
        <v>9.27</v>
      </c>
      <c r="D642" s="2">
        <v>6.8136999999999999</v>
      </c>
      <c r="E642" s="2">
        <v>1320</v>
      </c>
      <c r="F642" s="2"/>
      <c r="G642" s="2"/>
      <c r="H642" s="17">
        <f t="shared" si="9"/>
        <v>-5.3718706663747739E-3</v>
      </c>
    </row>
    <row r="643" spans="1:8" ht="13.5" x14ac:dyDescent="0.25">
      <c r="A643" s="12"/>
      <c r="B643" s="11">
        <v>43223</v>
      </c>
      <c r="C643" s="2">
        <v>9.2200000000000006</v>
      </c>
      <c r="D643" s="2">
        <v>6.7770000000000001</v>
      </c>
      <c r="E643" s="2">
        <v>2560</v>
      </c>
      <c r="F643" s="2"/>
      <c r="G643" s="2"/>
      <c r="H643" s="17">
        <f t="shared" si="9"/>
        <v>-5.3862072001995588E-3</v>
      </c>
    </row>
    <row r="644" spans="1:8" ht="13.5" x14ac:dyDescent="0.25">
      <c r="A644" s="12"/>
      <c r="B644" s="11">
        <v>43224</v>
      </c>
      <c r="C644" s="2">
        <v>8.99</v>
      </c>
      <c r="D644" s="2">
        <v>6.6078999999999999</v>
      </c>
      <c r="E644" s="2">
        <v>3462</v>
      </c>
      <c r="F644" s="2"/>
      <c r="G644" s="2"/>
      <c r="H644" s="17">
        <f t="shared" si="9"/>
        <v>-2.4952043677143314E-2</v>
      </c>
    </row>
    <row r="645" spans="1:8" ht="13.5" x14ac:dyDescent="0.25">
      <c r="A645" s="12"/>
      <c r="B645" s="11">
        <v>43227</v>
      </c>
      <c r="C645" s="2">
        <v>8.99</v>
      </c>
      <c r="D645" s="2">
        <v>6.6078999999999999</v>
      </c>
      <c r="E645" s="2">
        <v>1155</v>
      </c>
      <c r="F645" s="2"/>
      <c r="G645" s="2"/>
      <c r="H645" s="17">
        <f t="shared" si="9"/>
        <v>0</v>
      </c>
    </row>
    <row r="646" spans="1:8" ht="13.5" x14ac:dyDescent="0.25">
      <c r="A646" s="12"/>
      <c r="B646" s="11">
        <v>43228</v>
      </c>
      <c r="C646" s="2">
        <v>9.1999999999999993</v>
      </c>
      <c r="D646" s="2">
        <v>6.7622999999999998</v>
      </c>
      <c r="E646" s="2">
        <v>3503</v>
      </c>
      <c r="F646" s="2"/>
      <c r="G646" s="2"/>
      <c r="H646" s="17">
        <f t="shared" si="9"/>
        <v>2.3365971034670602E-2</v>
      </c>
    </row>
    <row r="647" spans="1:8" ht="13.5" x14ac:dyDescent="0.25">
      <c r="A647" s="12"/>
      <c r="B647" s="11">
        <v>43229</v>
      </c>
      <c r="C647" s="2">
        <v>9.4</v>
      </c>
      <c r="D647" s="2">
        <v>6.9093</v>
      </c>
      <c r="E647" s="2">
        <v>200</v>
      </c>
      <c r="F647" s="2"/>
      <c r="G647" s="2"/>
      <c r="H647" s="17">
        <f t="shared" ref="H647:H710" si="10">(D647-D646)/D646</f>
        <v>2.1738166008606577E-2</v>
      </c>
    </row>
    <row r="648" spans="1:8" ht="13.5" x14ac:dyDescent="0.25">
      <c r="A648" s="12"/>
      <c r="B648" s="11">
        <v>43230</v>
      </c>
      <c r="C648" s="2">
        <v>9.17</v>
      </c>
      <c r="D648" s="2">
        <v>6.7401999999999997</v>
      </c>
      <c r="E648" s="2">
        <v>449</v>
      </c>
      <c r="F648" s="2"/>
      <c r="G648" s="2"/>
      <c r="H648" s="17">
        <f t="shared" si="10"/>
        <v>-2.4474259331625527E-2</v>
      </c>
    </row>
    <row r="649" spans="1:8" ht="13.5" x14ac:dyDescent="0.25">
      <c r="A649" s="12"/>
      <c r="B649" s="11">
        <v>43231</v>
      </c>
      <c r="C649" s="2">
        <v>9.17</v>
      </c>
      <c r="D649" s="2">
        <v>6.7401999999999997</v>
      </c>
      <c r="E649" s="2">
        <v>5558</v>
      </c>
      <c r="F649" s="2"/>
      <c r="G649" s="2"/>
      <c r="H649" s="17">
        <f t="shared" si="10"/>
        <v>0</v>
      </c>
    </row>
    <row r="650" spans="1:8" ht="13.5" x14ac:dyDescent="0.25">
      <c r="A650" s="12"/>
      <c r="B650" s="11">
        <v>43234</v>
      </c>
      <c r="C650" s="2">
        <v>9.15</v>
      </c>
      <c r="D650" s="2">
        <v>6.7255000000000003</v>
      </c>
      <c r="E650" s="2">
        <v>841</v>
      </c>
      <c r="F650" s="2"/>
      <c r="G650" s="2"/>
      <c r="H650" s="17">
        <f t="shared" si="10"/>
        <v>-2.1809441856323985E-3</v>
      </c>
    </row>
    <row r="651" spans="1:8" ht="13.5" x14ac:dyDescent="0.25">
      <c r="A651" s="12"/>
      <c r="B651" s="11">
        <v>43235</v>
      </c>
      <c r="C651" s="2">
        <v>9.39</v>
      </c>
      <c r="D651" s="2">
        <v>6.9019000000000004</v>
      </c>
      <c r="E651" s="2">
        <v>2636</v>
      </c>
      <c r="F651" s="2"/>
      <c r="G651" s="2"/>
      <c r="H651" s="17">
        <f t="shared" si="10"/>
        <v>2.6228533194558042E-2</v>
      </c>
    </row>
    <row r="652" spans="1:8" ht="13.5" x14ac:dyDescent="0.25">
      <c r="A652" s="12"/>
      <c r="B652" s="11">
        <v>43236</v>
      </c>
      <c r="C652" s="2">
        <v>9.3800000000000008</v>
      </c>
      <c r="D652" s="2">
        <v>6.8945999999999996</v>
      </c>
      <c r="E652" s="2">
        <v>2654</v>
      </c>
      <c r="F652" s="2"/>
      <c r="G652" s="2"/>
      <c r="H652" s="17">
        <f t="shared" si="10"/>
        <v>-1.0576797693389864E-3</v>
      </c>
    </row>
    <row r="653" spans="1:8" ht="13.5" x14ac:dyDescent="0.25">
      <c r="A653" s="12"/>
      <c r="B653" s="11">
        <v>43237</v>
      </c>
      <c r="C653" s="2">
        <v>9.39</v>
      </c>
      <c r="D653" s="2">
        <v>6.9019000000000004</v>
      </c>
      <c r="E653" s="2">
        <v>2487</v>
      </c>
      <c r="F653" s="2"/>
      <c r="G653" s="2"/>
      <c r="H653" s="17">
        <f t="shared" si="10"/>
        <v>1.0587996402983133E-3</v>
      </c>
    </row>
    <row r="654" spans="1:8" ht="13.5" x14ac:dyDescent="0.25">
      <c r="A654" s="12"/>
      <c r="B654" s="11">
        <v>43238</v>
      </c>
      <c r="C654" s="2">
        <v>9.3000000000000007</v>
      </c>
      <c r="D654" s="2">
        <v>6.8357999999999999</v>
      </c>
      <c r="E654" s="2">
        <v>1808</v>
      </c>
      <c r="F654" s="2"/>
      <c r="G654" s="2"/>
      <c r="H654" s="17">
        <f t="shared" si="10"/>
        <v>-9.5770729799041551E-3</v>
      </c>
    </row>
    <row r="655" spans="1:8" ht="13.5" x14ac:dyDescent="0.25">
      <c r="A655" s="12"/>
      <c r="B655" s="11">
        <v>43241</v>
      </c>
      <c r="C655" s="2">
        <v>9.3000000000000007</v>
      </c>
      <c r="D655" s="2">
        <v>6.8357999999999999</v>
      </c>
      <c r="E655" s="2">
        <v>7302</v>
      </c>
      <c r="F655" s="2"/>
      <c r="G655" s="2"/>
      <c r="H655" s="17">
        <f t="shared" si="10"/>
        <v>0</v>
      </c>
    </row>
    <row r="656" spans="1:8" ht="13.5" x14ac:dyDescent="0.25">
      <c r="A656" s="12"/>
      <c r="B656" s="11">
        <v>43242</v>
      </c>
      <c r="C656" s="2">
        <v>9.3000000000000007</v>
      </c>
      <c r="D656" s="2">
        <v>6.8357999999999999</v>
      </c>
      <c r="E656" s="2">
        <v>3098</v>
      </c>
      <c r="F656" s="2"/>
      <c r="G656" s="2"/>
      <c r="H656" s="17">
        <f t="shared" si="10"/>
        <v>0</v>
      </c>
    </row>
    <row r="657" spans="1:8" ht="13.5" x14ac:dyDescent="0.25">
      <c r="A657" s="12"/>
      <c r="B657" s="11">
        <v>43243</v>
      </c>
      <c r="C657" s="2">
        <v>9.2899999999999991</v>
      </c>
      <c r="D657" s="2">
        <v>6.8284000000000002</v>
      </c>
      <c r="E657" s="2">
        <v>1960</v>
      </c>
      <c r="F657" s="2"/>
      <c r="G657" s="2"/>
      <c r="H657" s="17">
        <f t="shared" si="10"/>
        <v>-1.0825360601538414E-3</v>
      </c>
    </row>
    <row r="658" spans="1:8" ht="13.5" x14ac:dyDescent="0.25">
      <c r="A658" s="12"/>
      <c r="B658" s="11">
        <v>43244</v>
      </c>
      <c r="C658" s="2">
        <v>9.2899999999999991</v>
      </c>
      <c r="D658" s="2">
        <v>6.8284000000000002</v>
      </c>
      <c r="E658" s="2">
        <v>806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43245</v>
      </c>
      <c r="C659" s="2">
        <v>9.2899999999999991</v>
      </c>
      <c r="D659" s="2">
        <v>6.8284000000000002</v>
      </c>
      <c r="E659" s="2">
        <v>0</v>
      </c>
      <c r="F659" s="2"/>
      <c r="G659" s="2"/>
      <c r="H659" s="17">
        <f t="shared" si="10"/>
        <v>0</v>
      </c>
    </row>
    <row r="660" spans="1:8" ht="13.5" x14ac:dyDescent="0.25">
      <c r="A660" s="12"/>
      <c r="B660" s="11">
        <v>43248</v>
      </c>
      <c r="C660" s="2">
        <v>9.2899999999999991</v>
      </c>
      <c r="D660" s="2">
        <v>6.8284000000000002</v>
      </c>
      <c r="E660" s="2">
        <v>16720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43249</v>
      </c>
      <c r="C661" s="2">
        <v>9.2100000000000009</v>
      </c>
      <c r="D661" s="2">
        <v>6.7695999999999996</v>
      </c>
      <c r="E661" s="2">
        <v>1301</v>
      </c>
      <c r="F661" s="2"/>
      <c r="G661" s="2"/>
      <c r="H661" s="17">
        <f t="shared" si="10"/>
        <v>-8.6110948392010764E-3</v>
      </c>
    </row>
    <row r="662" spans="1:8" ht="13.5" x14ac:dyDescent="0.25">
      <c r="A662" s="12"/>
      <c r="B662" s="11">
        <v>43250</v>
      </c>
      <c r="C662" s="2">
        <v>9.3000000000000007</v>
      </c>
      <c r="D662" s="2">
        <v>6.8357999999999999</v>
      </c>
      <c r="E662" s="2">
        <v>554</v>
      </c>
      <c r="F662" s="2"/>
      <c r="G662" s="2"/>
      <c r="H662" s="17">
        <f t="shared" si="10"/>
        <v>9.7790120538880088E-3</v>
      </c>
    </row>
    <row r="663" spans="1:8" ht="13.5" x14ac:dyDescent="0.25">
      <c r="A663" s="12"/>
      <c r="B663" s="11">
        <v>43251</v>
      </c>
      <c r="C663" s="2">
        <v>9.24</v>
      </c>
      <c r="D663" s="2">
        <v>6.7916999999999996</v>
      </c>
      <c r="E663" s="2">
        <v>368</v>
      </c>
      <c r="F663" s="2"/>
      <c r="G663" s="2"/>
      <c r="H663" s="17">
        <f t="shared" si="10"/>
        <v>-6.4513297638901443E-3</v>
      </c>
    </row>
    <row r="664" spans="1:8" ht="13.5" x14ac:dyDescent="0.25">
      <c r="A664" s="12"/>
      <c r="B664" s="11">
        <v>43252</v>
      </c>
      <c r="C664" s="2">
        <v>9</v>
      </c>
      <c r="D664" s="2">
        <v>6.6153000000000004</v>
      </c>
      <c r="E664" s="2">
        <v>2849</v>
      </c>
      <c r="F664" s="2"/>
      <c r="G664" s="2"/>
      <c r="H664" s="17">
        <f t="shared" si="10"/>
        <v>-2.5972878660718117E-2</v>
      </c>
    </row>
    <row r="665" spans="1:8" ht="13.5" x14ac:dyDescent="0.25">
      <c r="A665" s="12"/>
      <c r="B665" s="11">
        <v>43255</v>
      </c>
      <c r="C665" s="2">
        <v>9</v>
      </c>
      <c r="D665" s="2">
        <v>6.6153000000000004</v>
      </c>
      <c r="E665" s="2">
        <v>73</v>
      </c>
      <c r="F665" s="2"/>
      <c r="G665" s="2"/>
      <c r="H665" s="17">
        <f t="shared" si="10"/>
        <v>0</v>
      </c>
    </row>
    <row r="666" spans="1:8" ht="13.5" x14ac:dyDescent="0.25">
      <c r="A666" s="12"/>
      <c r="B666" s="11">
        <v>43256</v>
      </c>
      <c r="C666" s="2">
        <v>9.1999999999999993</v>
      </c>
      <c r="D666" s="2">
        <v>6.7622999999999998</v>
      </c>
      <c r="E666" s="2">
        <v>10851</v>
      </c>
      <c r="F666" s="2"/>
      <c r="G666" s="2"/>
      <c r="H666" s="17">
        <f t="shared" si="10"/>
        <v>2.2221214457394122E-2</v>
      </c>
    </row>
    <row r="667" spans="1:8" ht="13.5" x14ac:dyDescent="0.25">
      <c r="A667" s="12"/>
      <c r="B667" s="11">
        <v>43257</v>
      </c>
      <c r="C667" s="2">
        <v>9.1</v>
      </c>
      <c r="D667" s="2">
        <v>6.6887999999999996</v>
      </c>
      <c r="E667" s="2">
        <v>2989</v>
      </c>
      <c r="F667" s="2"/>
      <c r="G667" s="2"/>
      <c r="H667" s="17">
        <f t="shared" si="10"/>
        <v>-1.0869083004303288E-2</v>
      </c>
    </row>
    <row r="668" spans="1:8" ht="13.5" x14ac:dyDescent="0.25">
      <c r="A668" s="12"/>
      <c r="B668" s="11">
        <v>43258</v>
      </c>
      <c r="C668" s="2">
        <v>9.1999999999999993</v>
      </c>
      <c r="D668" s="2">
        <v>6.7622999999999998</v>
      </c>
      <c r="E668" s="2">
        <v>1174</v>
      </c>
      <c r="F668" s="2"/>
      <c r="G668" s="2"/>
      <c r="H668" s="17">
        <f t="shared" si="10"/>
        <v>1.0988518119842142E-2</v>
      </c>
    </row>
    <row r="669" spans="1:8" ht="13.5" x14ac:dyDescent="0.25">
      <c r="A669" s="12"/>
      <c r="B669" s="11">
        <v>43259</v>
      </c>
      <c r="C669" s="2">
        <v>9.2799999999999994</v>
      </c>
      <c r="D669" s="2">
        <v>6.8211000000000004</v>
      </c>
      <c r="E669" s="2">
        <v>4341</v>
      </c>
      <c r="F669" s="2"/>
      <c r="G669" s="2"/>
      <c r="H669" s="17">
        <f t="shared" si="10"/>
        <v>8.6952664034427099E-3</v>
      </c>
    </row>
    <row r="670" spans="1:8" ht="13.5" x14ac:dyDescent="0.25">
      <c r="A670" s="12"/>
      <c r="B670" s="11">
        <v>43262</v>
      </c>
      <c r="C670" s="2">
        <v>9.1999999999999993</v>
      </c>
      <c r="D670" s="2">
        <v>6.7622999999999998</v>
      </c>
      <c r="E670" s="2">
        <v>9496</v>
      </c>
      <c r="F670" s="2"/>
      <c r="G670" s="2"/>
      <c r="H670" s="17">
        <f t="shared" si="10"/>
        <v>-8.6203105071030513E-3</v>
      </c>
    </row>
    <row r="671" spans="1:8" ht="13.5" x14ac:dyDescent="0.25">
      <c r="A671" s="12"/>
      <c r="B671" s="11">
        <v>43263</v>
      </c>
      <c r="C671" s="2">
        <v>9.18</v>
      </c>
      <c r="D671" s="2">
        <v>6.7476000000000003</v>
      </c>
      <c r="E671" s="2">
        <v>610</v>
      </c>
      <c r="F671" s="2"/>
      <c r="G671" s="2"/>
      <c r="H671" s="17">
        <f t="shared" si="10"/>
        <v>-2.1738166008605786E-3</v>
      </c>
    </row>
    <row r="672" spans="1:8" ht="13.5" x14ac:dyDescent="0.25">
      <c r="A672" s="12"/>
      <c r="B672" s="11">
        <v>43264</v>
      </c>
      <c r="C672" s="2">
        <v>9.3000000000000007</v>
      </c>
      <c r="D672" s="2">
        <v>6.8357999999999999</v>
      </c>
      <c r="E672" s="2">
        <v>6405</v>
      </c>
      <c r="F672" s="2"/>
      <c r="G672" s="2"/>
      <c r="H672" s="17">
        <f t="shared" si="10"/>
        <v>1.3071314245064854E-2</v>
      </c>
    </row>
    <row r="673" spans="1:8" ht="13.5" x14ac:dyDescent="0.25">
      <c r="A673" s="12"/>
      <c r="B673" s="11">
        <v>43265</v>
      </c>
      <c r="C673" s="2">
        <v>9.3800000000000008</v>
      </c>
      <c r="D673" s="2">
        <v>6.8945999999999996</v>
      </c>
      <c r="E673" s="2">
        <v>7747</v>
      </c>
      <c r="F673" s="2"/>
      <c r="G673" s="2"/>
      <c r="H673" s="17">
        <f t="shared" si="10"/>
        <v>8.6017730185201056E-3</v>
      </c>
    </row>
    <row r="674" spans="1:8" ht="13.5" x14ac:dyDescent="0.25">
      <c r="A674" s="12"/>
      <c r="B674" s="11">
        <v>43269</v>
      </c>
      <c r="C674" s="2">
        <v>9.3800000000000008</v>
      </c>
      <c r="D674" s="2">
        <v>6.8945999999999996</v>
      </c>
      <c r="E674" s="2">
        <v>118</v>
      </c>
      <c r="F674" s="2"/>
      <c r="G674" s="2"/>
      <c r="H674" s="17">
        <f t="shared" si="10"/>
        <v>0</v>
      </c>
    </row>
    <row r="675" spans="1:8" ht="13.5" x14ac:dyDescent="0.25">
      <c r="A675" s="12"/>
      <c r="B675" s="11">
        <v>43270</v>
      </c>
      <c r="C675" s="2">
        <v>9.3800000000000008</v>
      </c>
      <c r="D675" s="2">
        <v>6.8945999999999996</v>
      </c>
      <c r="E675" s="2">
        <v>717</v>
      </c>
      <c r="F675" s="2"/>
      <c r="G675" s="2"/>
      <c r="H675" s="17">
        <f t="shared" si="10"/>
        <v>0</v>
      </c>
    </row>
    <row r="676" spans="1:8" ht="13.5" x14ac:dyDescent="0.25">
      <c r="A676" s="12"/>
      <c r="B676" s="11">
        <v>43271</v>
      </c>
      <c r="C676" s="2">
        <v>9.35</v>
      </c>
      <c r="D676" s="2">
        <v>6.8724999999999996</v>
      </c>
      <c r="E676" s="2">
        <v>13366</v>
      </c>
      <c r="F676" s="2"/>
      <c r="G676" s="2"/>
      <c r="H676" s="17">
        <f t="shared" si="10"/>
        <v>-3.205407130217853E-3</v>
      </c>
    </row>
    <row r="677" spans="1:8" ht="13.5" x14ac:dyDescent="0.25">
      <c r="A677" s="12"/>
      <c r="B677" s="11">
        <v>43272</v>
      </c>
      <c r="C677" s="2">
        <v>9.32</v>
      </c>
      <c r="D677" s="2">
        <v>6.8505000000000003</v>
      </c>
      <c r="E677" s="2">
        <v>2161</v>
      </c>
      <c r="F677" s="2"/>
      <c r="G677" s="2"/>
      <c r="H677" s="17">
        <f t="shared" si="10"/>
        <v>-3.2011640596579637E-3</v>
      </c>
    </row>
    <row r="678" spans="1:8" ht="13.5" x14ac:dyDescent="0.25">
      <c r="A678" s="12"/>
      <c r="B678" s="11">
        <v>43273</v>
      </c>
      <c r="C678" s="2">
        <v>9.09</v>
      </c>
      <c r="D678" s="2">
        <v>6.6814</v>
      </c>
      <c r="E678" s="2">
        <v>2564</v>
      </c>
      <c r="F678" s="2"/>
      <c r="G678" s="2"/>
      <c r="H678" s="17">
        <f t="shared" si="10"/>
        <v>-2.4684329610977336E-2</v>
      </c>
    </row>
    <row r="679" spans="1:8" ht="13.5" x14ac:dyDescent="0.25">
      <c r="A679" s="12"/>
      <c r="B679" s="11">
        <v>43276</v>
      </c>
      <c r="C679" s="2">
        <v>8.82</v>
      </c>
      <c r="D679" s="2">
        <v>6.4829999999999997</v>
      </c>
      <c r="E679" s="2">
        <v>13587</v>
      </c>
      <c r="F679" s="2"/>
      <c r="G679" s="2"/>
      <c r="H679" s="17">
        <f t="shared" si="10"/>
        <v>-2.9694375430299094E-2</v>
      </c>
    </row>
    <row r="680" spans="1:8" ht="13.5" x14ac:dyDescent="0.25">
      <c r="A680" s="12"/>
      <c r="B680" s="11">
        <v>43277</v>
      </c>
      <c r="C680" s="2">
        <v>8.9600000000000009</v>
      </c>
      <c r="D680" s="2">
        <v>6.5858999999999996</v>
      </c>
      <c r="E680" s="2">
        <v>3861</v>
      </c>
      <c r="F680" s="2"/>
      <c r="G680" s="2"/>
      <c r="H680" s="17">
        <f t="shared" si="10"/>
        <v>1.5872281351226283E-2</v>
      </c>
    </row>
    <row r="681" spans="1:8" ht="13.5" x14ac:dyDescent="0.25">
      <c r="A681" s="12"/>
      <c r="B681" s="11">
        <v>43278</v>
      </c>
      <c r="C681" s="2">
        <v>8.9600000000000009</v>
      </c>
      <c r="D681" s="2">
        <v>6.5858999999999996</v>
      </c>
      <c r="E681" s="2">
        <v>0</v>
      </c>
      <c r="F681" s="2"/>
      <c r="G681" s="2"/>
      <c r="H681" s="17">
        <f t="shared" si="10"/>
        <v>0</v>
      </c>
    </row>
    <row r="682" spans="1:8" ht="13.5" x14ac:dyDescent="0.25">
      <c r="A682" s="12"/>
      <c r="B682" s="11">
        <v>43279</v>
      </c>
      <c r="C682" s="2">
        <v>8.9</v>
      </c>
      <c r="D682" s="2">
        <v>6.5418000000000003</v>
      </c>
      <c r="E682" s="2">
        <v>3521</v>
      </c>
      <c r="F682" s="2"/>
      <c r="G682" s="2"/>
      <c r="H682" s="17">
        <f t="shared" si="10"/>
        <v>-6.6961235366463758E-3</v>
      </c>
    </row>
    <row r="683" spans="1:8" ht="13.5" x14ac:dyDescent="0.25">
      <c r="A683" s="12"/>
      <c r="B683" s="11">
        <v>43280</v>
      </c>
      <c r="C683" s="2">
        <v>8.7899999999999991</v>
      </c>
      <c r="D683" s="2">
        <v>6.4608999999999996</v>
      </c>
      <c r="E683" s="2">
        <v>2347</v>
      </c>
      <c r="F683" s="2"/>
      <c r="G683" s="2"/>
      <c r="H683" s="17">
        <f t="shared" si="10"/>
        <v>-1.2366626922253911E-2</v>
      </c>
    </row>
    <row r="684" spans="1:8" ht="13.5" x14ac:dyDescent="0.25">
      <c r="A684" s="12"/>
      <c r="B684" s="11">
        <v>43283</v>
      </c>
      <c r="C684" s="2">
        <v>8.7899999999999991</v>
      </c>
      <c r="D684" s="2">
        <v>6.4608999999999996</v>
      </c>
      <c r="E684" s="2">
        <v>3095</v>
      </c>
      <c r="F684" s="2"/>
      <c r="G684" s="2"/>
      <c r="H684" s="17">
        <f t="shared" si="10"/>
        <v>0</v>
      </c>
    </row>
    <row r="685" spans="1:8" ht="13.5" x14ac:dyDescent="0.25">
      <c r="A685" s="12"/>
      <c r="B685" s="11">
        <v>43284</v>
      </c>
      <c r="C685" s="2">
        <v>9</v>
      </c>
      <c r="D685" s="2">
        <v>6.6153000000000004</v>
      </c>
      <c r="E685" s="2">
        <v>2</v>
      </c>
      <c r="F685" s="2"/>
      <c r="G685" s="2"/>
      <c r="H685" s="17">
        <f t="shared" si="10"/>
        <v>2.3897599405655678E-2</v>
      </c>
    </row>
    <row r="686" spans="1:8" ht="13.5" x14ac:dyDescent="0.25">
      <c r="A686" s="12"/>
      <c r="B686" s="11">
        <v>43285</v>
      </c>
      <c r="C686" s="2">
        <v>9.19</v>
      </c>
      <c r="D686" s="2">
        <v>6.7549000000000001</v>
      </c>
      <c r="E686" s="2">
        <v>1170</v>
      </c>
      <c r="F686" s="2"/>
      <c r="G686" s="2"/>
      <c r="H686" s="17">
        <f t="shared" si="10"/>
        <v>2.1102595498314471E-2</v>
      </c>
    </row>
    <row r="687" spans="1:8" ht="13.5" x14ac:dyDescent="0.25">
      <c r="A687" s="12"/>
      <c r="B687" s="11">
        <v>43286</v>
      </c>
      <c r="C687" s="2">
        <v>9.1999999999999993</v>
      </c>
      <c r="D687" s="2">
        <v>6.7622999999999998</v>
      </c>
      <c r="E687" s="2">
        <v>802</v>
      </c>
      <c r="F687" s="2"/>
      <c r="G687" s="2"/>
      <c r="H687" s="17">
        <f t="shared" si="10"/>
        <v>1.0955010436867502E-3</v>
      </c>
    </row>
    <row r="688" spans="1:8" ht="13.5" x14ac:dyDescent="0.25">
      <c r="A688" s="12"/>
      <c r="B688" s="11">
        <v>43287</v>
      </c>
      <c r="C688" s="2">
        <v>9.15</v>
      </c>
      <c r="D688" s="2">
        <v>6.7255000000000003</v>
      </c>
      <c r="E688" s="2">
        <v>950</v>
      </c>
      <c r="F688" s="2"/>
      <c r="G688" s="2"/>
      <c r="H688" s="17">
        <f t="shared" si="10"/>
        <v>-5.441935436168094E-3</v>
      </c>
    </row>
    <row r="689" spans="1:8" ht="13.5" x14ac:dyDescent="0.25">
      <c r="A689" s="12"/>
      <c r="B689" s="11">
        <v>43290</v>
      </c>
      <c r="C689" s="2">
        <v>9.17</v>
      </c>
      <c r="D689" s="2">
        <v>6.7401999999999997</v>
      </c>
      <c r="E689" s="2">
        <v>852</v>
      </c>
      <c r="F689" s="2"/>
      <c r="G689" s="2"/>
      <c r="H689" s="17">
        <f t="shared" si="10"/>
        <v>2.1857110995464266E-3</v>
      </c>
    </row>
    <row r="690" spans="1:8" ht="13.5" x14ac:dyDescent="0.25">
      <c r="A690" s="12"/>
      <c r="B690" s="11">
        <v>43291</v>
      </c>
      <c r="C690" s="2">
        <v>9.1199999999999992</v>
      </c>
      <c r="D690" s="2">
        <v>6.7035</v>
      </c>
      <c r="E690" s="2">
        <v>850</v>
      </c>
      <c r="F690" s="2"/>
      <c r="G690" s="2"/>
      <c r="H690" s="17">
        <f t="shared" si="10"/>
        <v>-5.4449422865789935E-3</v>
      </c>
    </row>
    <row r="691" spans="1:8" ht="13.5" x14ac:dyDescent="0.25">
      <c r="A691" s="12"/>
      <c r="B691" s="11">
        <v>43292</v>
      </c>
      <c r="C691" s="2">
        <v>8.85</v>
      </c>
      <c r="D691" s="2">
        <v>6.5049999999999999</v>
      </c>
      <c r="E691" s="2">
        <v>6740</v>
      </c>
      <c r="F691" s="2"/>
      <c r="G691" s="2"/>
      <c r="H691" s="17">
        <f t="shared" si="10"/>
        <v>-2.9611397031401525E-2</v>
      </c>
    </row>
    <row r="692" spans="1:8" ht="13.5" x14ac:dyDescent="0.25">
      <c r="A692" s="12"/>
      <c r="B692" s="11">
        <v>43293</v>
      </c>
      <c r="C692" s="2">
        <v>8.8699999999999992</v>
      </c>
      <c r="D692" s="2">
        <v>6.5197000000000003</v>
      </c>
      <c r="E692" s="2">
        <v>1316</v>
      </c>
      <c r="F692" s="2"/>
      <c r="G692" s="2"/>
      <c r="H692" s="17">
        <f t="shared" si="10"/>
        <v>2.2598001537279598E-3</v>
      </c>
    </row>
    <row r="693" spans="1:8" ht="13.5" x14ac:dyDescent="0.25">
      <c r="A693" s="12"/>
      <c r="B693" s="11">
        <v>43294</v>
      </c>
      <c r="C693" s="2">
        <v>8.8699999999999992</v>
      </c>
      <c r="D693" s="2">
        <v>6.5197000000000003</v>
      </c>
      <c r="E693" s="2">
        <v>0</v>
      </c>
      <c r="F693" s="2"/>
      <c r="G693" s="2"/>
      <c r="H693" s="17">
        <f t="shared" si="10"/>
        <v>0</v>
      </c>
    </row>
    <row r="694" spans="1:8" ht="13.5" x14ac:dyDescent="0.25">
      <c r="A694" s="12"/>
      <c r="B694" s="11">
        <v>43297</v>
      </c>
      <c r="C694" s="2">
        <v>9.1</v>
      </c>
      <c r="D694" s="2">
        <v>6.6887999999999996</v>
      </c>
      <c r="E694" s="2">
        <v>2500</v>
      </c>
      <c r="F694" s="2"/>
      <c r="G694" s="2"/>
      <c r="H694" s="17">
        <f t="shared" si="10"/>
        <v>2.5936776232035118E-2</v>
      </c>
    </row>
    <row r="695" spans="1:8" ht="13.5" x14ac:dyDescent="0.25">
      <c r="A695" s="12"/>
      <c r="B695" s="11">
        <v>43298</v>
      </c>
      <c r="C695" s="2">
        <v>8.84</v>
      </c>
      <c r="D695" s="2">
        <v>6.4977</v>
      </c>
      <c r="E695" s="2">
        <v>14438</v>
      </c>
      <c r="F695" s="2"/>
      <c r="G695" s="2"/>
      <c r="H695" s="17">
        <f t="shared" si="10"/>
        <v>-2.8570147111589464E-2</v>
      </c>
    </row>
    <row r="696" spans="1:8" ht="13.5" x14ac:dyDescent="0.25">
      <c r="A696" s="12"/>
      <c r="B696" s="11">
        <v>43299</v>
      </c>
      <c r="C696" s="2">
        <v>8.8000000000000007</v>
      </c>
      <c r="D696" s="2">
        <v>6.4683000000000002</v>
      </c>
      <c r="E696" s="2">
        <v>30</v>
      </c>
      <c r="F696" s="2"/>
      <c r="G696" s="2"/>
      <c r="H696" s="17">
        <f t="shared" si="10"/>
        <v>-4.5246779629714929E-3</v>
      </c>
    </row>
    <row r="697" spans="1:8" ht="13.5" x14ac:dyDescent="0.25">
      <c r="A697" s="12"/>
      <c r="B697" s="11">
        <v>43300</v>
      </c>
      <c r="C697" s="2">
        <v>8.94</v>
      </c>
      <c r="D697" s="2">
        <v>6.5712000000000002</v>
      </c>
      <c r="E697" s="2">
        <v>1480</v>
      </c>
      <c r="F697" s="2"/>
      <c r="G697" s="2"/>
      <c r="H697" s="17">
        <f t="shared" si="10"/>
        <v>1.5908353044849496E-2</v>
      </c>
    </row>
    <row r="698" spans="1:8" ht="13.5" x14ac:dyDescent="0.25">
      <c r="A698" s="12"/>
      <c r="B698" s="11">
        <v>43301</v>
      </c>
      <c r="C698" s="2">
        <v>9</v>
      </c>
      <c r="D698" s="2">
        <v>6.6153000000000004</v>
      </c>
      <c r="E698" s="2">
        <v>3000</v>
      </c>
      <c r="F698" s="2"/>
      <c r="G698" s="2"/>
      <c r="H698" s="17">
        <f t="shared" si="10"/>
        <v>6.7111029948868162E-3</v>
      </c>
    </row>
    <row r="699" spans="1:8" ht="13.5" x14ac:dyDescent="0.25">
      <c r="A699" s="12"/>
      <c r="B699" s="11">
        <v>43304</v>
      </c>
      <c r="C699" s="2">
        <v>8.8000000000000007</v>
      </c>
      <c r="D699" s="2">
        <v>6.4683000000000002</v>
      </c>
      <c r="E699" s="2">
        <v>6672</v>
      </c>
      <c r="F699" s="2"/>
      <c r="G699" s="2"/>
      <c r="H699" s="17">
        <f t="shared" si="10"/>
        <v>-2.2221214457394257E-2</v>
      </c>
    </row>
    <row r="700" spans="1:8" ht="13.5" x14ac:dyDescent="0.25">
      <c r="A700" s="12"/>
      <c r="B700" s="11">
        <v>43305</v>
      </c>
      <c r="C700" s="2">
        <v>9</v>
      </c>
      <c r="D700" s="2">
        <v>6.6153000000000004</v>
      </c>
      <c r="E700" s="2">
        <v>809</v>
      </c>
      <c r="F700" s="2"/>
      <c r="G700" s="2"/>
      <c r="H700" s="17">
        <f t="shared" si="10"/>
        <v>2.2726218635499319E-2</v>
      </c>
    </row>
    <row r="701" spans="1:8" ht="13.5" x14ac:dyDescent="0.25">
      <c r="A701" s="12"/>
      <c r="B701" s="11">
        <v>43307</v>
      </c>
      <c r="C701" s="2">
        <v>9</v>
      </c>
      <c r="D701" s="2">
        <v>6.6153000000000004</v>
      </c>
      <c r="E701" s="2">
        <v>4361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43308</v>
      </c>
      <c r="C702" s="2">
        <v>8.98</v>
      </c>
      <c r="D702" s="2">
        <v>6.6006</v>
      </c>
      <c r="E702" s="2">
        <v>864</v>
      </c>
      <c r="F702" s="2"/>
      <c r="G702" s="2"/>
      <c r="H702" s="17">
        <f t="shared" si="10"/>
        <v>-2.2221214457394793E-3</v>
      </c>
    </row>
    <row r="703" spans="1:8" ht="13.5" x14ac:dyDescent="0.25">
      <c r="A703" s="12"/>
      <c r="B703" s="11">
        <v>43311</v>
      </c>
      <c r="C703" s="2">
        <v>8.9700000000000006</v>
      </c>
      <c r="D703" s="2">
        <v>6.5932000000000004</v>
      </c>
      <c r="E703" s="2">
        <v>4558</v>
      </c>
      <c r="F703" s="2"/>
      <c r="G703" s="2"/>
      <c r="H703" s="17">
        <f t="shared" si="10"/>
        <v>-1.1211102021027829E-3</v>
      </c>
    </row>
    <row r="704" spans="1:8" ht="13.5" x14ac:dyDescent="0.25">
      <c r="A704" s="12"/>
      <c r="B704" s="11">
        <v>43312</v>
      </c>
      <c r="C704" s="2">
        <v>8.9</v>
      </c>
      <c r="D704" s="2">
        <v>6.5418000000000003</v>
      </c>
      <c r="E704" s="2">
        <v>3950</v>
      </c>
      <c r="F704" s="2"/>
      <c r="G704" s="2"/>
      <c r="H704" s="17">
        <f t="shared" si="10"/>
        <v>-7.7959109385427579E-3</v>
      </c>
    </row>
    <row r="705" spans="1:8" ht="13.5" x14ac:dyDescent="0.25">
      <c r="A705" s="12"/>
      <c r="B705" s="11">
        <v>43313</v>
      </c>
      <c r="C705" s="2">
        <v>8.9</v>
      </c>
      <c r="D705" s="2">
        <v>6.5418000000000003</v>
      </c>
      <c r="E705" s="2">
        <v>809</v>
      </c>
      <c r="F705" s="2"/>
      <c r="G705" s="2"/>
      <c r="H705" s="17">
        <f t="shared" si="10"/>
        <v>0</v>
      </c>
    </row>
    <row r="706" spans="1:8" ht="13.5" x14ac:dyDescent="0.25">
      <c r="A706" s="12"/>
      <c r="B706" s="11">
        <v>43314</v>
      </c>
      <c r="C706" s="2">
        <v>8.9</v>
      </c>
      <c r="D706" s="2">
        <v>6.5418000000000003</v>
      </c>
      <c r="E706" s="2">
        <v>11612</v>
      </c>
      <c r="F706" s="2"/>
      <c r="G706" s="2"/>
      <c r="H706" s="17">
        <f t="shared" si="10"/>
        <v>0</v>
      </c>
    </row>
    <row r="707" spans="1:8" ht="13.5" x14ac:dyDescent="0.25">
      <c r="A707" s="12"/>
      <c r="B707" s="11">
        <v>43315</v>
      </c>
      <c r="C707" s="2">
        <v>8.81</v>
      </c>
      <c r="D707" s="2">
        <v>6.4756</v>
      </c>
      <c r="E707" s="2">
        <v>706</v>
      </c>
      <c r="F707" s="2"/>
      <c r="G707" s="2"/>
      <c r="H707" s="17">
        <f t="shared" si="10"/>
        <v>-1.0119538964810947E-2</v>
      </c>
    </row>
    <row r="708" spans="1:8" ht="13.5" x14ac:dyDescent="0.25">
      <c r="A708" s="12"/>
      <c r="B708" s="11">
        <v>43318</v>
      </c>
      <c r="C708" s="2">
        <v>8.9700000000000006</v>
      </c>
      <c r="D708" s="2">
        <v>6.5932000000000004</v>
      </c>
      <c r="E708" s="2">
        <v>221</v>
      </c>
      <c r="F708" s="2"/>
      <c r="G708" s="2"/>
      <c r="H708" s="17">
        <f t="shared" si="10"/>
        <v>1.8160479337822034E-2</v>
      </c>
    </row>
    <row r="709" spans="1:8" ht="13.5" x14ac:dyDescent="0.25">
      <c r="A709" s="12"/>
      <c r="B709" s="11">
        <v>43319</v>
      </c>
      <c r="C709" s="2">
        <v>8.9499999999999993</v>
      </c>
      <c r="D709" s="2">
        <v>6.5785</v>
      </c>
      <c r="E709" s="2">
        <v>6269</v>
      </c>
      <c r="F709" s="2"/>
      <c r="G709" s="2"/>
      <c r="H709" s="17">
        <f t="shared" si="10"/>
        <v>-2.2295698598556661E-3</v>
      </c>
    </row>
    <row r="710" spans="1:8" ht="13.5" x14ac:dyDescent="0.25">
      <c r="A710" s="12"/>
      <c r="B710" s="11">
        <v>43320</v>
      </c>
      <c r="C710" s="2">
        <v>9</v>
      </c>
      <c r="D710" s="2">
        <v>6.6153000000000004</v>
      </c>
      <c r="E710" s="2">
        <v>12791</v>
      </c>
      <c r="F710" s="2"/>
      <c r="G710" s="2"/>
      <c r="H710" s="17">
        <f t="shared" si="10"/>
        <v>5.5939803906666242E-3</v>
      </c>
    </row>
    <row r="711" spans="1:8" ht="13.5" x14ac:dyDescent="0.25">
      <c r="A711" s="12"/>
      <c r="B711" s="11">
        <v>43321</v>
      </c>
      <c r="C711" s="2">
        <v>9</v>
      </c>
      <c r="D711" s="2">
        <v>6.6153000000000004</v>
      </c>
      <c r="E711" s="2">
        <v>16234</v>
      </c>
      <c r="F711" s="2"/>
      <c r="G711" s="2"/>
      <c r="H711" s="17">
        <f t="shared" ref="H711:H774" si="11">(D711-D710)/D710</f>
        <v>0</v>
      </c>
    </row>
    <row r="712" spans="1:8" ht="13.5" x14ac:dyDescent="0.25">
      <c r="A712" s="12"/>
      <c r="B712" s="11">
        <v>43322</v>
      </c>
      <c r="C712" s="2">
        <v>8.9</v>
      </c>
      <c r="D712" s="2">
        <v>6.5418000000000003</v>
      </c>
      <c r="E712" s="2">
        <v>10044</v>
      </c>
      <c r="F712" s="2"/>
      <c r="G712" s="2"/>
      <c r="H712" s="17">
        <f t="shared" si="11"/>
        <v>-1.1110607228697129E-2</v>
      </c>
    </row>
    <row r="713" spans="1:8" ht="13.5" x14ac:dyDescent="0.25">
      <c r="A713" s="12"/>
      <c r="B713" s="11">
        <v>43326</v>
      </c>
      <c r="C713" s="2">
        <v>8.9</v>
      </c>
      <c r="D713" s="2">
        <v>6.5418000000000003</v>
      </c>
      <c r="E713" s="2">
        <v>351</v>
      </c>
      <c r="F713" s="2"/>
      <c r="G713" s="2"/>
      <c r="H713" s="17">
        <f t="shared" si="11"/>
        <v>0</v>
      </c>
    </row>
    <row r="714" spans="1:8" ht="13.5" x14ac:dyDescent="0.25">
      <c r="A714" s="12"/>
      <c r="B714" s="11">
        <v>43327</v>
      </c>
      <c r="C714" s="2">
        <v>8.76</v>
      </c>
      <c r="D714" s="2">
        <v>6.6140999999999996</v>
      </c>
      <c r="E714" s="2">
        <v>505</v>
      </c>
      <c r="F714" s="2"/>
      <c r="G714" s="2"/>
      <c r="H714" s="17">
        <f t="shared" si="11"/>
        <v>1.1052004035586439E-2</v>
      </c>
    </row>
    <row r="715" spans="1:8" ht="13.5" x14ac:dyDescent="0.25">
      <c r="A715" s="12"/>
      <c r="B715" s="11">
        <v>43328</v>
      </c>
      <c r="C715" s="2">
        <v>8.9499999999999993</v>
      </c>
      <c r="D715" s="2">
        <v>6.7576000000000001</v>
      </c>
      <c r="E715" s="2">
        <v>277</v>
      </c>
      <c r="F715" s="2"/>
      <c r="G715" s="2"/>
      <c r="H715" s="17">
        <f t="shared" si="11"/>
        <v>2.1696073539861874E-2</v>
      </c>
    </row>
    <row r="716" spans="1:8" ht="13.5" x14ac:dyDescent="0.25">
      <c r="A716" s="12"/>
      <c r="B716" s="11">
        <v>43329</v>
      </c>
      <c r="C716" s="2">
        <v>8.9499999999999993</v>
      </c>
      <c r="D716" s="2">
        <v>6.7576000000000001</v>
      </c>
      <c r="E716" s="2">
        <v>0</v>
      </c>
      <c r="F716" s="2"/>
      <c r="G716" s="2"/>
      <c r="H716" s="17">
        <f t="shared" si="11"/>
        <v>0</v>
      </c>
    </row>
    <row r="717" spans="1:8" ht="13.5" x14ac:dyDescent="0.25">
      <c r="A717" s="12"/>
      <c r="B717" s="11">
        <v>43332</v>
      </c>
      <c r="C717" s="2">
        <v>8.9499999999999993</v>
      </c>
      <c r="D717" s="2">
        <v>6.7576000000000001</v>
      </c>
      <c r="E717" s="2">
        <v>0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43335</v>
      </c>
      <c r="C718" s="2">
        <v>8.6999999999999993</v>
      </c>
      <c r="D718" s="2">
        <v>6.5688000000000004</v>
      </c>
      <c r="E718" s="2">
        <v>646</v>
      </c>
      <c r="F718" s="2"/>
      <c r="G718" s="2"/>
      <c r="H718" s="17">
        <f t="shared" si="11"/>
        <v>-2.7938913223629638E-2</v>
      </c>
    </row>
    <row r="719" spans="1:8" ht="13.5" x14ac:dyDescent="0.25">
      <c r="A719" s="12"/>
      <c r="B719" s="11">
        <v>43336</v>
      </c>
      <c r="C719" s="2">
        <v>8.85</v>
      </c>
      <c r="D719" s="2">
        <v>6.6821000000000002</v>
      </c>
      <c r="E719" s="2">
        <v>253</v>
      </c>
      <c r="F719" s="2"/>
      <c r="G719" s="2"/>
      <c r="H719" s="17">
        <f t="shared" si="11"/>
        <v>1.7248203629277755E-2</v>
      </c>
    </row>
    <row r="720" spans="1:8" ht="13.5" x14ac:dyDescent="0.25">
      <c r="A720" s="12"/>
      <c r="B720" s="11">
        <v>43339</v>
      </c>
      <c r="C720" s="2">
        <v>8.6199999999999992</v>
      </c>
      <c r="D720" s="2">
        <v>6.5084</v>
      </c>
      <c r="E720" s="2">
        <v>638</v>
      </c>
      <c r="F720" s="2"/>
      <c r="G720" s="2"/>
      <c r="H720" s="17">
        <f t="shared" si="11"/>
        <v>-2.5994821987099893E-2</v>
      </c>
    </row>
    <row r="721" spans="1:8" ht="13.5" x14ac:dyDescent="0.25">
      <c r="A721" s="12"/>
      <c r="B721" s="11">
        <v>43340</v>
      </c>
      <c r="C721" s="2">
        <v>8.4</v>
      </c>
      <c r="D721" s="2">
        <v>6.3422999999999998</v>
      </c>
      <c r="E721" s="2">
        <v>488</v>
      </c>
      <c r="F721" s="2"/>
      <c r="G721" s="2"/>
      <c r="H721" s="17">
        <f t="shared" si="11"/>
        <v>-2.5520865343248746E-2</v>
      </c>
    </row>
    <row r="722" spans="1:8" ht="13.5" x14ac:dyDescent="0.25">
      <c r="A722" s="12"/>
      <c r="B722" s="11">
        <v>43341</v>
      </c>
      <c r="C722" s="2">
        <v>8.4</v>
      </c>
      <c r="D722" s="2">
        <v>6.3422999999999998</v>
      </c>
      <c r="E722" s="2">
        <v>100</v>
      </c>
      <c r="F722" s="2"/>
      <c r="G722" s="2"/>
      <c r="H722" s="17">
        <f t="shared" si="11"/>
        <v>0</v>
      </c>
    </row>
    <row r="723" spans="1:8" ht="13.5" x14ac:dyDescent="0.25">
      <c r="A723" s="12"/>
      <c r="B723" s="11">
        <v>43342</v>
      </c>
      <c r="C723" s="2">
        <v>8.1999999999999993</v>
      </c>
      <c r="D723" s="2">
        <v>6.1913</v>
      </c>
      <c r="E723" s="2">
        <v>36238</v>
      </c>
      <c r="F723" s="2"/>
      <c r="G723" s="2"/>
      <c r="H723" s="17">
        <f t="shared" si="11"/>
        <v>-2.3808397584472479E-2</v>
      </c>
    </row>
    <row r="724" spans="1:8" ht="13.5" x14ac:dyDescent="0.25">
      <c r="A724" s="12"/>
      <c r="B724" s="11">
        <v>43343</v>
      </c>
      <c r="C724" s="2">
        <v>8.1999999999999993</v>
      </c>
      <c r="D724" s="2">
        <v>6.1913</v>
      </c>
      <c r="E724" s="2">
        <v>2220</v>
      </c>
      <c r="F724" s="2"/>
      <c r="G724" s="2"/>
      <c r="H724" s="17">
        <f t="shared" si="11"/>
        <v>0</v>
      </c>
    </row>
    <row r="725" spans="1:8" ht="13.5" x14ac:dyDescent="0.25">
      <c r="A725" s="12"/>
      <c r="B725" s="11">
        <v>43346</v>
      </c>
      <c r="C725" s="2">
        <v>8.1999999999999993</v>
      </c>
      <c r="D725" s="2">
        <v>6.1913</v>
      </c>
      <c r="E725" s="2">
        <v>1175</v>
      </c>
      <c r="F725" s="2"/>
      <c r="G725" s="2"/>
      <c r="H725" s="17">
        <f t="shared" si="11"/>
        <v>0</v>
      </c>
    </row>
    <row r="726" spans="1:8" ht="13.5" x14ac:dyDescent="0.25">
      <c r="A726" s="12"/>
      <c r="B726" s="11">
        <v>43347</v>
      </c>
      <c r="C726" s="2">
        <v>8.19</v>
      </c>
      <c r="D726" s="2">
        <v>6.1837999999999997</v>
      </c>
      <c r="E726" s="2">
        <v>2525</v>
      </c>
      <c r="F726" s="2"/>
      <c r="G726" s="2"/>
      <c r="H726" s="17">
        <f t="shared" si="11"/>
        <v>-1.2113772551807026E-3</v>
      </c>
    </row>
    <row r="727" spans="1:8" ht="13.5" x14ac:dyDescent="0.25">
      <c r="A727" s="12"/>
      <c r="B727" s="11">
        <v>43348</v>
      </c>
      <c r="C727" s="2">
        <v>8.06</v>
      </c>
      <c r="D727" s="2">
        <v>6.0856000000000003</v>
      </c>
      <c r="E727" s="2">
        <v>6038</v>
      </c>
      <c r="F727" s="2"/>
      <c r="G727" s="2"/>
      <c r="H727" s="17">
        <f t="shared" si="11"/>
        <v>-1.5880203111355382E-2</v>
      </c>
    </row>
    <row r="728" spans="1:8" ht="13.5" x14ac:dyDescent="0.25">
      <c r="A728" s="12"/>
      <c r="B728" s="11">
        <v>43349</v>
      </c>
      <c r="C728" s="2">
        <v>8.3000000000000007</v>
      </c>
      <c r="D728" s="2">
        <v>6.2667999999999999</v>
      </c>
      <c r="E728" s="2">
        <v>1375</v>
      </c>
      <c r="F728" s="2"/>
      <c r="G728" s="2"/>
      <c r="H728" s="17">
        <f t="shared" si="11"/>
        <v>2.9775207046141641E-2</v>
      </c>
    </row>
    <row r="729" spans="1:8" ht="13.5" x14ac:dyDescent="0.25">
      <c r="A729" s="12"/>
      <c r="B729" s="11">
        <v>43350</v>
      </c>
      <c r="C729" s="2">
        <v>8.3800000000000008</v>
      </c>
      <c r="D729" s="2">
        <v>6.3272000000000004</v>
      </c>
      <c r="E729" s="2">
        <v>730</v>
      </c>
      <c r="F729" s="2"/>
      <c r="G729" s="2"/>
      <c r="H729" s="17">
        <f t="shared" si="11"/>
        <v>9.6380928065361044E-3</v>
      </c>
    </row>
    <row r="730" spans="1:8" ht="13.5" x14ac:dyDescent="0.25">
      <c r="A730" s="12"/>
      <c r="B730" s="11">
        <v>43353</v>
      </c>
      <c r="C730" s="2">
        <v>8.32</v>
      </c>
      <c r="D730" s="2">
        <v>6.2819000000000003</v>
      </c>
      <c r="E730" s="2">
        <v>2273</v>
      </c>
      <c r="F730" s="2"/>
      <c r="G730" s="2"/>
      <c r="H730" s="17">
        <f t="shared" si="11"/>
        <v>-7.1595650524718859E-3</v>
      </c>
    </row>
    <row r="731" spans="1:8" ht="13.5" x14ac:dyDescent="0.25">
      <c r="A731" s="12"/>
      <c r="B731" s="11">
        <v>43355</v>
      </c>
      <c r="C731" s="2">
        <v>8.35</v>
      </c>
      <c r="D731" s="2">
        <v>6.3045999999999998</v>
      </c>
      <c r="E731" s="2">
        <v>4211</v>
      </c>
      <c r="F731" s="2"/>
      <c r="G731" s="2"/>
      <c r="H731" s="17">
        <f t="shared" si="11"/>
        <v>3.6135564080930129E-3</v>
      </c>
    </row>
    <row r="732" spans="1:8" ht="13.5" x14ac:dyDescent="0.25">
      <c r="A732" s="12"/>
      <c r="B732" s="11">
        <v>43356</v>
      </c>
      <c r="C732" s="2">
        <v>8.44</v>
      </c>
      <c r="D732" s="2">
        <v>6.3724999999999996</v>
      </c>
      <c r="E732" s="2">
        <v>1100</v>
      </c>
      <c r="F732" s="2"/>
      <c r="G732" s="2"/>
      <c r="H732" s="17">
        <f t="shared" si="11"/>
        <v>1.0769914031024943E-2</v>
      </c>
    </row>
    <row r="733" spans="1:8" ht="13.5" x14ac:dyDescent="0.25">
      <c r="A733" s="12"/>
      <c r="B733" s="11">
        <v>43357</v>
      </c>
      <c r="C733" s="2">
        <v>8.44</v>
      </c>
      <c r="D733" s="2">
        <v>6.3724999999999996</v>
      </c>
      <c r="E733" s="2">
        <v>0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43360</v>
      </c>
      <c r="C734" s="2">
        <v>8.44</v>
      </c>
      <c r="D734" s="2">
        <v>6.3724999999999996</v>
      </c>
      <c r="E734" s="2">
        <v>0</v>
      </c>
      <c r="F734" s="2"/>
      <c r="G734" s="2"/>
      <c r="H734" s="17">
        <f t="shared" si="11"/>
        <v>0</v>
      </c>
    </row>
    <row r="735" spans="1:8" ht="13.5" x14ac:dyDescent="0.25">
      <c r="A735" s="12"/>
      <c r="B735" s="11">
        <v>43361</v>
      </c>
      <c r="C735" s="2">
        <v>8.2899999999999991</v>
      </c>
      <c r="D735" s="2">
        <v>6.2592999999999996</v>
      </c>
      <c r="E735" s="2">
        <v>560</v>
      </c>
      <c r="F735" s="2"/>
      <c r="G735" s="2"/>
      <c r="H735" s="17">
        <f t="shared" si="11"/>
        <v>-1.7763828952530401E-2</v>
      </c>
    </row>
    <row r="736" spans="1:8" ht="13.5" x14ac:dyDescent="0.25">
      <c r="A736" s="12"/>
      <c r="B736" s="11">
        <v>43362</v>
      </c>
      <c r="C736" s="2">
        <v>8.2899999999999991</v>
      </c>
      <c r="D736" s="2">
        <v>6.2592999999999996</v>
      </c>
      <c r="E736" s="2">
        <v>4031</v>
      </c>
      <c r="F736" s="2"/>
      <c r="G736" s="2"/>
      <c r="H736" s="17">
        <f t="shared" si="11"/>
        <v>0</v>
      </c>
    </row>
    <row r="737" spans="1:8" ht="13.5" x14ac:dyDescent="0.25">
      <c r="A737" s="12"/>
      <c r="B737" s="11">
        <v>43363</v>
      </c>
      <c r="C737" s="2">
        <v>8.2799999999999994</v>
      </c>
      <c r="D737" s="2">
        <v>6.2516999999999996</v>
      </c>
      <c r="E737" s="2">
        <v>3</v>
      </c>
      <c r="F737" s="2"/>
      <c r="G737" s="2"/>
      <c r="H737" s="17">
        <f t="shared" si="11"/>
        <v>-1.2141932803987749E-3</v>
      </c>
    </row>
    <row r="738" spans="1:8" ht="13.5" x14ac:dyDescent="0.25">
      <c r="A738" s="12"/>
      <c r="B738" s="11">
        <v>43364</v>
      </c>
      <c r="C738" s="2">
        <v>8.2799999999999994</v>
      </c>
      <c r="D738" s="2">
        <v>6.2516999999999996</v>
      </c>
      <c r="E738" s="2">
        <v>0</v>
      </c>
      <c r="F738" s="2"/>
      <c r="G738" s="2"/>
      <c r="H738" s="17">
        <f t="shared" si="11"/>
        <v>0</v>
      </c>
    </row>
    <row r="739" spans="1:8" ht="13.5" x14ac:dyDescent="0.25">
      <c r="A739" s="12"/>
      <c r="B739" s="11">
        <v>43367</v>
      </c>
      <c r="C739" s="2">
        <v>8.0500000000000007</v>
      </c>
      <c r="D739" s="2">
        <v>6.0781000000000001</v>
      </c>
      <c r="E739" s="2">
        <v>39</v>
      </c>
      <c r="F739" s="2"/>
      <c r="G739" s="2"/>
      <c r="H739" s="17">
        <f t="shared" si="11"/>
        <v>-2.7768446982420709E-2</v>
      </c>
    </row>
    <row r="740" spans="1:8" ht="13.5" x14ac:dyDescent="0.25">
      <c r="A740" s="12"/>
      <c r="B740" s="11">
        <v>43368</v>
      </c>
      <c r="C740" s="2">
        <v>8.1999999999999993</v>
      </c>
      <c r="D740" s="2">
        <v>6.1913</v>
      </c>
      <c r="E740" s="2">
        <v>1657</v>
      </c>
      <c r="F740" s="2"/>
      <c r="G740" s="2"/>
      <c r="H740" s="17">
        <f t="shared" si="11"/>
        <v>1.8624241127984068E-2</v>
      </c>
    </row>
    <row r="741" spans="1:8" ht="13.5" x14ac:dyDescent="0.25">
      <c r="A741" s="12"/>
      <c r="B741" s="11">
        <v>43369</v>
      </c>
      <c r="C741" s="2">
        <v>8.1999999999999993</v>
      </c>
      <c r="D741" s="2">
        <v>6.1913</v>
      </c>
      <c r="E741" s="2">
        <v>0</v>
      </c>
      <c r="F741" s="2"/>
      <c r="G741" s="2"/>
      <c r="H741" s="17">
        <f t="shared" si="11"/>
        <v>0</v>
      </c>
    </row>
    <row r="742" spans="1:8" ht="13.5" x14ac:dyDescent="0.25">
      <c r="A742" s="12"/>
      <c r="B742" s="11">
        <v>43370</v>
      </c>
      <c r="C742" s="2">
        <v>8.1999999999999993</v>
      </c>
      <c r="D742" s="2">
        <v>6.1913</v>
      </c>
      <c r="E742" s="2">
        <v>0</v>
      </c>
      <c r="F742" s="2"/>
      <c r="G742" s="2"/>
      <c r="H742" s="17">
        <f t="shared" si="11"/>
        <v>0</v>
      </c>
    </row>
    <row r="743" spans="1:8" ht="13.5" x14ac:dyDescent="0.25">
      <c r="A743" s="12"/>
      <c r="B743" s="11">
        <v>43371</v>
      </c>
      <c r="C743" s="2">
        <v>8.1999999999999993</v>
      </c>
      <c r="D743" s="2">
        <v>6.1913</v>
      </c>
      <c r="E743" s="2">
        <v>0</v>
      </c>
      <c r="F743" s="2"/>
      <c r="G743" s="2"/>
      <c r="H743" s="17">
        <f t="shared" si="11"/>
        <v>0</v>
      </c>
    </row>
    <row r="744" spans="1:8" ht="13.5" x14ac:dyDescent="0.25">
      <c r="A744" s="12"/>
      <c r="B744" s="11">
        <v>43374</v>
      </c>
      <c r="C744" s="2">
        <v>8.0500000000000007</v>
      </c>
      <c r="D744" s="2">
        <v>6.0781000000000001</v>
      </c>
      <c r="E744" s="2">
        <v>1330</v>
      </c>
      <c r="F744" s="2"/>
      <c r="G744" s="2"/>
      <c r="H744" s="17">
        <f t="shared" si="11"/>
        <v>-1.8283720704860042E-2</v>
      </c>
    </row>
    <row r="745" spans="1:8" ht="13.5" x14ac:dyDescent="0.25">
      <c r="A745" s="12"/>
      <c r="B745" s="11">
        <v>43375</v>
      </c>
      <c r="C745" s="2">
        <v>8.0500000000000007</v>
      </c>
      <c r="D745" s="2">
        <v>6.0781000000000001</v>
      </c>
      <c r="E745" s="2">
        <v>1621</v>
      </c>
      <c r="F745" s="2"/>
      <c r="G745" s="2"/>
      <c r="H745" s="17">
        <f t="shared" si="11"/>
        <v>0</v>
      </c>
    </row>
    <row r="746" spans="1:8" ht="13.5" x14ac:dyDescent="0.25">
      <c r="A746" s="12"/>
      <c r="B746" s="11">
        <v>43376</v>
      </c>
      <c r="C746" s="2">
        <v>8</v>
      </c>
      <c r="D746" s="2">
        <v>6.0403000000000002</v>
      </c>
      <c r="E746" s="2">
        <v>4656</v>
      </c>
      <c r="F746" s="2"/>
      <c r="G746" s="2"/>
      <c r="H746" s="17">
        <f t="shared" si="11"/>
        <v>-6.2190487158815802E-3</v>
      </c>
    </row>
    <row r="747" spans="1:8" ht="13.5" x14ac:dyDescent="0.25">
      <c r="A747" s="12"/>
      <c r="B747" s="11">
        <v>43377</v>
      </c>
      <c r="C747" s="2">
        <v>7.76</v>
      </c>
      <c r="D747" s="2">
        <v>5.8590999999999998</v>
      </c>
      <c r="E747" s="2">
        <v>8433</v>
      </c>
      <c r="F747" s="2"/>
      <c r="G747" s="2"/>
      <c r="H747" s="17">
        <f t="shared" si="11"/>
        <v>-2.9998510007781146E-2</v>
      </c>
    </row>
    <row r="748" spans="1:8" ht="13.5" x14ac:dyDescent="0.25">
      <c r="A748" s="12"/>
      <c r="B748" s="11">
        <v>43378</v>
      </c>
      <c r="C748" s="2">
        <v>7.74</v>
      </c>
      <c r="D748" s="2">
        <v>5.8440000000000003</v>
      </c>
      <c r="E748" s="2">
        <v>6491</v>
      </c>
      <c r="F748" s="2"/>
      <c r="G748" s="2"/>
      <c r="H748" s="17">
        <f t="shared" si="11"/>
        <v>-2.5771876226723298E-3</v>
      </c>
    </row>
    <row r="749" spans="1:8" ht="13.5" x14ac:dyDescent="0.25">
      <c r="A749" s="12"/>
      <c r="B749" s="11">
        <v>43381</v>
      </c>
      <c r="C749" s="2">
        <v>7.78</v>
      </c>
      <c r="D749" s="2">
        <v>5.8742000000000001</v>
      </c>
      <c r="E749" s="2">
        <v>5970</v>
      </c>
      <c r="F749" s="2"/>
      <c r="G749" s="2"/>
      <c r="H749" s="17">
        <f t="shared" si="11"/>
        <v>5.1676933607118034E-3</v>
      </c>
    </row>
    <row r="750" spans="1:8" ht="13.5" x14ac:dyDescent="0.25">
      <c r="A750" s="12"/>
      <c r="B750" s="11">
        <v>43382</v>
      </c>
      <c r="C750" s="2">
        <v>7.76</v>
      </c>
      <c r="D750" s="2">
        <v>5.8590999999999998</v>
      </c>
      <c r="E750" s="2">
        <v>4200</v>
      </c>
      <c r="F750" s="2"/>
      <c r="G750" s="2"/>
      <c r="H750" s="17">
        <f t="shared" si="11"/>
        <v>-2.5705628000409135E-3</v>
      </c>
    </row>
    <row r="751" spans="1:8" ht="13.5" x14ac:dyDescent="0.25">
      <c r="A751" s="12"/>
      <c r="B751" s="11">
        <v>43383</v>
      </c>
      <c r="C751" s="2">
        <v>8</v>
      </c>
      <c r="D751" s="2">
        <v>6.0403000000000002</v>
      </c>
      <c r="E751" s="2">
        <v>17283</v>
      </c>
      <c r="F751" s="2"/>
      <c r="G751" s="2"/>
      <c r="H751" s="17">
        <f t="shared" si="11"/>
        <v>3.092625147206917E-2</v>
      </c>
    </row>
    <row r="752" spans="1:8" ht="13.5" x14ac:dyDescent="0.25">
      <c r="A752" s="12"/>
      <c r="B752" s="11">
        <v>43384</v>
      </c>
      <c r="C752" s="2">
        <v>7.98</v>
      </c>
      <c r="D752" s="2">
        <v>6.0251999999999999</v>
      </c>
      <c r="E752" s="2">
        <v>7666</v>
      </c>
      <c r="F752" s="2"/>
      <c r="G752" s="2"/>
      <c r="H752" s="17">
        <f t="shared" si="11"/>
        <v>-2.4998758339818115E-3</v>
      </c>
    </row>
    <row r="753" spans="1:8" ht="13.5" x14ac:dyDescent="0.25">
      <c r="A753" s="12"/>
      <c r="B753" s="11">
        <v>43385</v>
      </c>
      <c r="C753" s="2">
        <v>7.96</v>
      </c>
      <c r="D753" s="2">
        <v>6.0101000000000004</v>
      </c>
      <c r="E753" s="2">
        <v>5939</v>
      </c>
      <c r="F753" s="2"/>
      <c r="G753" s="2"/>
      <c r="H753" s="17">
        <f t="shared" si="11"/>
        <v>-2.50614087499161E-3</v>
      </c>
    </row>
    <row r="754" spans="1:8" ht="13.5" x14ac:dyDescent="0.25">
      <c r="A754" s="12"/>
      <c r="B754" s="11">
        <v>43389</v>
      </c>
      <c r="C754" s="2">
        <v>7.97</v>
      </c>
      <c r="D754" s="2">
        <v>6.0176999999999996</v>
      </c>
      <c r="E754" s="2">
        <v>16457</v>
      </c>
      <c r="F754" s="2"/>
      <c r="G754" s="2"/>
      <c r="H754" s="17">
        <f t="shared" si="11"/>
        <v>1.2645380276533106E-3</v>
      </c>
    </row>
    <row r="755" spans="1:8" ht="13.5" x14ac:dyDescent="0.25">
      <c r="A755" s="12"/>
      <c r="B755" s="11">
        <v>43390</v>
      </c>
      <c r="C755" s="2">
        <v>7.99</v>
      </c>
      <c r="D755" s="2">
        <v>6.0327999999999999</v>
      </c>
      <c r="E755" s="2">
        <v>85</v>
      </c>
      <c r="F755" s="2"/>
      <c r="G755" s="2"/>
      <c r="H755" s="17">
        <f t="shared" si="11"/>
        <v>2.5092643368729477E-3</v>
      </c>
    </row>
    <row r="756" spans="1:8" ht="13.5" x14ac:dyDescent="0.25">
      <c r="A756" s="12"/>
      <c r="B756" s="11">
        <v>43391</v>
      </c>
      <c r="C756" s="2">
        <v>7.97</v>
      </c>
      <c r="D756" s="2">
        <v>6.0176999999999996</v>
      </c>
      <c r="E756" s="2">
        <v>700</v>
      </c>
      <c r="F756" s="2"/>
      <c r="G756" s="2"/>
      <c r="H756" s="17">
        <f t="shared" si="11"/>
        <v>-2.5029836891659486E-3</v>
      </c>
    </row>
    <row r="757" spans="1:8" ht="13.5" x14ac:dyDescent="0.25">
      <c r="A757" s="12"/>
      <c r="B757" s="11">
        <v>43392</v>
      </c>
      <c r="C757" s="2">
        <v>7.97</v>
      </c>
      <c r="D757" s="2">
        <v>6.0176999999999996</v>
      </c>
      <c r="E757" s="2">
        <v>2775</v>
      </c>
      <c r="F757" s="2"/>
      <c r="G757" s="2"/>
      <c r="H757" s="17">
        <f t="shared" si="11"/>
        <v>0</v>
      </c>
    </row>
    <row r="758" spans="1:8" ht="13.5" x14ac:dyDescent="0.25">
      <c r="A758" s="12"/>
      <c r="B758" s="11">
        <v>43395</v>
      </c>
      <c r="C758" s="2">
        <v>7.97</v>
      </c>
      <c r="D758" s="2">
        <v>6.0176999999999996</v>
      </c>
      <c r="E758" s="2">
        <v>1190</v>
      </c>
      <c r="F758" s="2"/>
      <c r="G758" s="2"/>
      <c r="H758" s="17">
        <f t="shared" si="11"/>
        <v>0</v>
      </c>
    </row>
    <row r="759" spans="1:8" ht="13.5" x14ac:dyDescent="0.25">
      <c r="A759" s="12"/>
      <c r="B759" s="11">
        <v>43396</v>
      </c>
      <c r="C759" s="2">
        <v>7.97</v>
      </c>
      <c r="D759" s="2">
        <v>6.0176999999999996</v>
      </c>
      <c r="E759" s="2">
        <v>1200</v>
      </c>
      <c r="F759" s="2"/>
      <c r="G759" s="2"/>
      <c r="H759" s="17">
        <f t="shared" si="11"/>
        <v>0</v>
      </c>
    </row>
    <row r="760" spans="1:8" ht="13.5" x14ac:dyDescent="0.25">
      <c r="A760" s="12"/>
      <c r="B760" s="11">
        <v>43397</v>
      </c>
      <c r="C760" s="2">
        <v>7.95</v>
      </c>
      <c r="D760" s="2">
        <v>6.0026000000000002</v>
      </c>
      <c r="E760" s="2">
        <v>3802</v>
      </c>
      <c r="F760" s="2"/>
      <c r="G760" s="2"/>
      <c r="H760" s="17">
        <f t="shared" si="11"/>
        <v>-2.5092643368727998E-3</v>
      </c>
    </row>
    <row r="761" spans="1:8" ht="13.5" x14ac:dyDescent="0.25">
      <c r="A761" s="12"/>
      <c r="B761" s="11">
        <v>43398</v>
      </c>
      <c r="C761" s="2">
        <v>7.8</v>
      </c>
      <c r="D761" s="2">
        <v>5.8893000000000004</v>
      </c>
      <c r="E761" s="2">
        <v>3007</v>
      </c>
      <c r="F761" s="2"/>
      <c r="G761" s="2"/>
      <c r="H761" s="17">
        <f t="shared" si="11"/>
        <v>-1.8875154099890004E-2</v>
      </c>
    </row>
    <row r="762" spans="1:8" ht="13.5" x14ac:dyDescent="0.25">
      <c r="A762" s="12"/>
      <c r="B762" s="11">
        <v>43399</v>
      </c>
      <c r="C762" s="2">
        <v>7.94</v>
      </c>
      <c r="D762" s="2">
        <v>5.9950000000000001</v>
      </c>
      <c r="E762" s="2">
        <v>6361</v>
      </c>
      <c r="F762" s="2"/>
      <c r="G762" s="2"/>
      <c r="H762" s="17">
        <f t="shared" si="11"/>
        <v>1.7947803643896504E-2</v>
      </c>
    </row>
    <row r="763" spans="1:8" ht="13.5" x14ac:dyDescent="0.25">
      <c r="A763" s="12"/>
      <c r="B763" s="11">
        <v>43402</v>
      </c>
      <c r="C763" s="2">
        <v>8.19</v>
      </c>
      <c r="D763" s="2">
        <v>6.1837999999999997</v>
      </c>
      <c r="E763" s="2">
        <v>2568</v>
      </c>
      <c r="F763" s="2"/>
      <c r="G763" s="2"/>
      <c r="H763" s="17">
        <f t="shared" si="11"/>
        <v>3.1492910758965743E-2</v>
      </c>
    </row>
    <row r="764" spans="1:8" ht="13.5" x14ac:dyDescent="0.25">
      <c r="A764" s="12"/>
      <c r="B764" s="11">
        <v>43403</v>
      </c>
      <c r="C764" s="2">
        <v>8.4</v>
      </c>
      <c r="D764" s="2">
        <v>6.3422999999999998</v>
      </c>
      <c r="E764" s="2">
        <v>291</v>
      </c>
      <c r="F764" s="2"/>
      <c r="G764" s="2"/>
      <c r="H764" s="17">
        <f t="shared" si="11"/>
        <v>2.563148872861349E-2</v>
      </c>
    </row>
    <row r="765" spans="1:8" ht="13.5" x14ac:dyDescent="0.25">
      <c r="A765" s="12"/>
      <c r="B765" s="11">
        <v>43404</v>
      </c>
      <c r="C765" s="2">
        <v>8.4</v>
      </c>
      <c r="D765" s="2">
        <v>6.3422999999999998</v>
      </c>
      <c r="E765" s="2">
        <v>4</v>
      </c>
      <c r="F765" s="2"/>
      <c r="G765" s="2"/>
      <c r="H765" s="17">
        <f t="shared" si="11"/>
        <v>0</v>
      </c>
    </row>
    <row r="766" spans="1:8" ht="13.5" x14ac:dyDescent="0.25">
      <c r="A766" s="12"/>
      <c r="B766" s="11">
        <v>43405</v>
      </c>
      <c r="C766" s="2">
        <v>8.4</v>
      </c>
      <c r="D766" s="2">
        <v>6.3422999999999998</v>
      </c>
      <c r="E766" s="2">
        <v>0</v>
      </c>
      <c r="F766" s="2"/>
      <c r="G766" s="2"/>
      <c r="H766" s="17">
        <f t="shared" si="11"/>
        <v>0</v>
      </c>
    </row>
    <row r="767" spans="1:8" ht="13.5" x14ac:dyDescent="0.25">
      <c r="A767" s="12"/>
      <c r="B767" s="11">
        <v>43406</v>
      </c>
      <c r="C767" s="2">
        <v>8.15</v>
      </c>
      <c r="D767" s="2">
        <v>6.1536</v>
      </c>
      <c r="E767" s="2">
        <v>1166</v>
      </c>
      <c r="F767" s="2"/>
      <c r="G767" s="2"/>
      <c r="H767" s="17">
        <f t="shared" si="11"/>
        <v>-2.9752613405231519E-2</v>
      </c>
    </row>
    <row r="768" spans="1:8" ht="13.5" x14ac:dyDescent="0.25">
      <c r="A768" s="12"/>
      <c r="B768" s="11">
        <v>43409</v>
      </c>
      <c r="C768" s="2">
        <v>8.15</v>
      </c>
      <c r="D768" s="2">
        <v>6.1536</v>
      </c>
      <c r="E768" s="2">
        <v>0</v>
      </c>
      <c r="F768" s="2"/>
      <c r="G768" s="2"/>
      <c r="H768" s="17">
        <f t="shared" si="11"/>
        <v>0</v>
      </c>
    </row>
    <row r="769" spans="1:8" ht="13.5" x14ac:dyDescent="0.25">
      <c r="A769" s="12"/>
      <c r="B769" s="11">
        <v>43410</v>
      </c>
      <c r="C769" s="2">
        <v>8.15</v>
      </c>
      <c r="D769" s="2">
        <v>6.1536</v>
      </c>
      <c r="E769" s="2">
        <v>5880</v>
      </c>
      <c r="F769" s="2"/>
      <c r="G769" s="2"/>
      <c r="H769" s="17">
        <f t="shared" si="11"/>
        <v>0</v>
      </c>
    </row>
    <row r="770" spans="1:8" ht="13.5" x14ac:dyDescent="0.25">
      <c r="A770" s="12"/>
      <c r="B770" s="11">
        <v>43411</v>
      </c>
      <c r="C770" s="2">
        <v>8.15</v>
      </c>
      <c r="D770" s="2">
        <v>6.1536</v>
      </c>
      <c r="E770" s="2">
        <v>145</v>
      </c>
      <c r="F770" s="2"/>
      <c r="G770" s="2"/>
      <c r="H770" s="17">
        <f t="shared" si="11"/>
        <v>0</v>
      </c>
    </row>
    <row r="771" spans="1:8" ht="13.5" x14ac:dyDescent="0.25">
      <c r="A771" s="12"/>
      <c r="B771" s="11">
        <v>43412</v>
      </c>
      <c r="C771" s="2">
        <v>8.15</v>
      </c>
      <c r="D771" s="2">
        <v>6.1536</v>
      </c>
      <c r="E771" s="2">
        <v>755</v>
      </c>
      <c r="F771" s="2"/>
      <c r="G771" s="2"/>
      <c r="H771" s="17">
        <f t="shared" si="11"/>
        <v>0</v>
      </c>
    </row>
    <row r="772" spans="1:8" ht="13.5" x14ac:dyDescent="0.25">
      <c r="A772" s="12"/>
      <c r="B772" s="11">
        <v>43413</v>
      </c>
      <c r="C772" s="2">
        <v>8.1199999999999992</v>
      </c>
      <c r="D772" s="2">
        <v>6.1308999999999996</v>
      </c>
      <c r="E772" s="2">
        <v>792</v>
      </c>
      <c r="F772" s="2"/>
      <c r="G772" s="2"/>
      <c r="H772" s="17">
        <f t="shared" si="11"/>
        <v>-3.688897555902299E-3</v>
      </c>
    </row>
    <row r="773" spans="1:8" ht="13.5" x14ac:dyDescent="0.25">
      <c r="A773" s="12"/>
      <c r="B773" s="11">
        <v>43416</v>
      </c>
      <c r="C773" s="2">
        <v>8.1199999999999992</v>
      </c>
      <c r="D773" s="2">
        <v>6.1308999999999996</v>
      </c>
      <c r="E773" s="2">
        <v>0</v>
      </c>
      <c r="F773" s="2"/>
      <c r="G773" s="2"/>
      <c r="H773" s="17">
        <f t="shared" si="11"/>
        <v>0</v>
      </c>
    </row>
    <row r="774" spans="1:8" ht="13.5" x14ac:dyDescent="0.25">
      <c r="A774" s="12"/>
      <c r="B774" s="11">
        <v>43417</v>
      </c>
      <c r="C774" s="2">
        <v>8.14</v>
      </c>
      <c r="D774" s="2">
        <v>6.1459999999999999</v>
      </c>
      <c r="E774" s="2">
        <v>23704</v>
      </c>
      <c r="F774" s="2"/>
      <c r="G774" s="2"/>
      <c r="H774" s="17">
        <f t="shared" si="11"/>
        <v>2.4629336638993192E-3</v>
      </c>
    </row>
    <row r="775" spans="1:8" ht="13.5" x14ac:dyDescent="0.25">
      <c r="A775" s="12"/>
      <c r="B775" s="11">
        <v>43418</v>
      </c>
      <c r="C775" s="2">
        <v>8.14</v>
      </c>
      <c r="D775" s="2">
        <v>6.1459999999999999</v>
      </c>
      <c r="E775" s="2">
        <v>0</v>
      </c>
      <c r="F775" s="2"/>
      <c r="G775" s="2"/>
      <c r="H775" s="17">
        <f t="shared" ref="H775:H838" si="12">(D775-D774)/D774</f>
        <v>0</v>
      </c>
    </row>
    <row r="776" spans="1:8" ht="13.5" x14ac:dyDescent="0.25">
      <c r="A776" s="12"/>
      <c r="B776" s="11">
        <v>43419</v>
      </c>
      <c r="C776" s="2">
        <v>8.1199999999999992</v>
      </c>
      <c r="D776" s="2">
        <v>6.1308999999999996</v>
      </c>
      <c r="E776" s="2">
        <v>1035</v>
      </c>
      <c r="F776" s="2"/>
      <c r="G776" s="2"/>
      <c r="H776" s="17">
        <f t="shared" si="12"/>
        <v>-2.4568825252197098E-3</v>
      </c>
    </row>
    <row r="777" spans="1:8" ht="13.5" x14ac:dyDescent="0.25">
      <c r="A777" s="12"/>
      <c r="B777" s="11">
        <v>43420</v>
      </c>
      <c r="C777" s="2">
        <v>8.0399999999999991</v>
      </c>
      <c r="D777" s="2">
        <v>6.0705</v>
      </c>
      <c r="E777" s="2">
        <v>1186</v>
      </c>
      <c r="F777" s="2"/>
      <c r="G777" s="2"/>
      <c r="H777" s="17">
        <f t="shared" si="12"/>
        <v>-9.8517346555969873E-3</v>
      </c>
    </row>
    <row r="778" spans="1:8" ht="13.5" x14ac:dyDescent="0.25">
      <c r="A778" s="12"/>
      <c r="B778" s="11">
        <v>43423</v>
      </c>
      <c r="C778" s="2">
        <v>8.1</v>
      </c>
      <c r="D778" s="2">
        <v>6.1158000000000001</v>
      </c>
      <c r="E778" s="2">
        <v>4911</v>
      </c>
      <c r="F778" s="2"/>
      <c r="G778" s="2"/>
      <c r="H778" s="17">
        <f t="shared" si="12"/>
        <v>7.4623177662466221E-3</v>
      </c>
    </row>
    <row r="779" spans="1:8" ht="13.5" x14ac:dyDescent="0.25">
      <c r="A779" s="12"/>
      <c r="B779" s="11">
        <v>43425</v>
      </c>
      <c r="C779" s="2">
        <v>8.1</v>
      </c>
      <c r="D779" s="2">
        <v>6.1158000000000001</v>
      </c>
      <c r="E779" s="2">
        <v>105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43426</v>
      </c>
      <c r="C780" s="2">
        <v>8.34</v>
      </c>
      <c r="D780" s="2">
        <v>6.2969999999999997</v>
      </c>
      <c r="E780" s="2">
        <v>8157</v>
      </c>
      <c r="F780" s="2"/>
      <c r="G780" s="2"/>
      <c r="H780" s="17">
        <f t="shared" si="12"/>
        <v>2.962817619935243E-2</v>
      </c>
    </row>
    <row r="781" spans="1:8" ht="13.5" x14ac:dyDescent="0.25">
      <c r="A781" s="12"/>
      <c r="B781" s="11">
        <v>43427</v>
      </c>
      <c r="C781" s="2">
        <v>8.2899999999999991</v>
      </c>
      <c r="D781" s="2">
        <v>6.2592999999999996</v>
      </c>
      <c r="E781" s="2">
        <v>6013</v>
      </c>
      <c r="F781" s="2"/>
      <c r="G781" s="2"/>
      <c r="H781" s="17">
        <f t="shared" si="12"/>
        <v>-5.9869779259965174E-3</v>
      </c>
    </row>
    <row r="782" spans="1:8" ht="13.5" x14ac:dyDescent="0.25">
      <c r="A782" s="12"/>
      <c r="B782" s="11">
        <v>43430</v>
      </c>
      <c r="C782" s="2">
        <v>8.1</v>
      </c>
      <c r="D782" s="2">
        <v>6.1158000000000001</v>
      </c>
      <c r="E782" s="2">
        <v>160450</v>
      </c>
      <c r="F782" s="2"/>
      <c r="G782" s="2"/>
      <c r="H782" s="17">
        <f t="shared" si="12"/>
        <v>-2.2925886281213479E-2</v>
      </c>
    </row>
    <row r="783" spans="1:8" ht="13.5" x14ac:dyDescent="0.25">
      <c r="A783" s="12"/>
      <c r="B783" s="11">
        <v>43431</v>
      </c>
      <c r="C783" s="2">
        <v>7.97</v>
      </c>
      <c r="D783" s="2">
        <v>6.0176999999999996</v>
      </c>
      <c r="E783" s="2">
        <v>11714</v>
      </c>
      <c r="F783" s="2"/>
      <c r="G783" s="2"/>
      <c r="H783" s="17">
        <f t="shared" si="12"/>
        <v>-1.6040419896007147E-2</v>
      </c>
    </row>
    <row r="784" spans="1:8" ht="13.5" x14ac:dyDescent="0.25">
      <c r="A784" s="12"/>
      <c r="B784" s="11">
        <v>43432</v>
      </c>
      <c r="C784" s="2">
        <v>8.2899999999999991</v>
      </c>
      <c r="D784" s="2">
        <v>6.2592999999999996</v>
      </c>
      <c r="E784" s="2">
        <v>63219</v>
      </c>
      <c r="F784" s="2"/>
      <c r="G784" s="2"/>
      <c r="H784" s="17">
        <f t="shared" si="12"/>
        <v>4.0148229389966275E-2</v>
      </c>
    </row>
    <row r="785" spans="1:8" ht="13.5" x14ac:dyDescent="0.25">
      <c r="A785" s="12"/>
      <c r="B785" s="11">
        <v>43433</v>
      </c>
      <c r="C785" s="2">
        <v>8.19</v>
      </c>
      <c r="D785" s="2">
        <v>6.1837999999999997</v>
      </c>
      <c r="E785" s="2">
        <v>12563</v>
      </c>
      <c r="F785" s="2"/>
      <c r="G785" s="2"/>
      <c r="H785" s="17">
        <f t="shared" si="12"/>
        <v>-1.2062051667119312E-2</v>
      </c>
    </row>
    <row r="786" spans="1:8" ht="13.5" x14ac:dyDescent="0.25">
      <c r="A786" s="12"/>
      <c r="B786" s="11">
        <v>43434</v>
      </c>
      <c r="C786" s="2">
        <v>8.1199999999999992</v>
      </c>
      <c r="D786" s="2">
        <v>6.1308999999999996</v>
      </c>
      <c r="E786" s="2">
        <v>4918</v>
      </c>
      <c r="F786" s="2"/>
      <c r="G786" s="2"/>
      <c r="H786" s="17">
        <f t="shared" si="12"/>
        <v>-8.5546104337139248E-3</v>
      </c>
    </row>
    <row r="787" spans="1:8" ht="13.5" x14ac:dyDescent="0.25">
      <c r="A787" s="12"/>
      <c r="B787" s="11">
        <v>43437</v>
      </c>
      <c r="C787" s="2">
        <v>8.34</v>
      </c>
      <c r="D787" s="2">
        <v>6.2969999999999997</v>
      </c>
      <c r="E787" s="2">
        <v>16796</v>
      </c>
      <c r="F787" s="2"/>
      <c r="G787" s="2"/>
      <c r="H787" s="17">
        <f t="shared" si="12"/>
        <v>2.7092270302891932E-2</v>
      </c>
    </row>
    <row r="788" spans="1:8" ht="13.5" x14ac:dyDescent="0.25">
      <c r="A788" s="12"/>
      <c r="B788" s="11">
        <v>43438</v>
      </c>
      <c r="C788" s="2">
        <v>8.5399999999999991</v>
      </c>
      <c r="D788" s="2">
        <v>6.4480000000000004</v>
      </c>
      <c r="E788" s="2">
        <v>20023</v>
      </c>
      <c r="F788" s="2"/>
      <c r="G788" s="2"/>
      <c r="H788" s="17">
        <f t="shared" si="12"/>
        <v>2.3979672860092217E-2</v>
      </c>
    </row>
    <row r="789" spans="1:8" ht="13.5" x14ac:dyDescent="0.25">
      <c r="A789" s="12"/>
      <c r="B789" s="11">
        <v>43439</v>
      </c>
      <c r="C789" s="2">
        <v>8.5399999999999991</v>
      </c>
      <c r="D789" s="2">
        <v>6.4480000000000004</v>
      </c>
      <c r="E789" s="2">
        <v>220</v>
      </c>
      <c r="F789" s="2"/>
      <c r="G789" s="2"/>
      <c r="H789" s="17">
        <f t="shared" si="12"/>
        <v>0</v>
      </c>
    </row>
    <row r="790" spans="1:8" ht="13.5" x14ac:dyDescent="0.25">
      <c r="A790" s="12"/>
      <c r="B790" s="11">
        <v>43440</v>
      </c>
      <c r="C790" s="2">
        <v>8.5</v>
      </c>
      <c r="D790" s="2">
        <v>6.4177999999999997</v>
      </c>
      <c r="E790" s="2">
        <v>1114</v>
      </c>
      <c r="F790" s="2"/>
      <c r="G790" s="2"/>
      <c r="H790" s="17">
        <f t="shared" si="12"/>
        <v>-4.6836228287842228E-3</v>
      </c>
    </row>
    <row r="791" spans="1:8" ht="13.5" x14ac:dyDescent="0.25">
      <c r="A791" s="12"/>
      <c r="B791" s="11">
        <v>43441</v>
      </c>
      <c r="C791" s="2">
        <v>8.4</v>
      </c>
      <c r="D791" s="2">
        <v>6.3422999999999998</v>
      </c>
      <c r="E791" s="2">
        <v>3410</v>
      </c>
      <c r="F791" s="2"/>
      <c r="G791" s="2"/>
      <c r="H791" s="17">
        <f t="shared" si="12"/>
        <v>-1.1764155941288277E-2</v>
      </c>
    </row>
    <row r="792" spans="1:8" ht="13.5" x14ac:dyDescent="0.25">
      <c r="A792" s="12"/>
      <c r="B792" s="11">
        <v>43444</v>
      </c>
      <c r="C792" s="2">
        <v>8.39</v>
      </c>
      <c r="D792" s="2">
        <v>6.3348000000000004</v>
      </c>
      <c r="E792" s="2">
        <v>4390</v>
      </c>
      <c r="F792" s="2"/>
      <c r="G792" s="2"/>
      <c r="H792" s="17">
        <f t="shared" si="12"/>
        <v>-1.1825363038644335E-3</v>
      </c>
    </row>
    <row r="793" spans="1:8" ht="13.5" x14ac:dyDescent="0.25">
      <c r="A793" s="12"/>
      <c r="B793" s="11">
        <v>43445</v>
      </c>
      <c r="C793" s="2">
        <v>8.31</v>
      </c>
      <c r="D793" s="2">
        <v>6.2744</v>
      </c>
      <c r="E793" s="2">
        <v>384</v>
      </c>
      <c r="F793" s="2"/>
      <c r="G793" s="2"/>
      <c r="H793" s="17">
        <f t="shared" si="12"/>
        <v>-9.5346340847383415E-3</v>
      </c>
    </row>
    <row r="794" spans="1:8" ht="13.5" x14ac:dyDescent="0.25">
      <c r="A794" s="12"/>
      <c r="B794" s="11">
        <v>43446</v>
      </c>
      <c r="C794" s="2">
        <v>8.4</v>
      </c>
      <c r="D794" s="2">
        <v>6.3422999999999998</v>
      </c>
      <c r="E794" s="2">
        <v>70</v>
      </c>
      <c r="F794" s="2"/>
      <c r="G794" s="2"/>
      <c r="H794" s="17">
        <f t="shared" si="12"/>
        <v>1.0821751880657888E-2</v>
      </c>
    </row>
    <row r="795" spans="1:8" ht="13.5" x14ac:dyDescent="0.25">
      <c r="A795" s="12"/>
      <c r="B795" s="11">
        <v>43447</v>
      </c>
      <c r="C795" s="2">
        <v>8.4</v>
      </c>
      <c r="D795" s="2">
        <v>6.3422999999999998</v>
      </c>
      <c r="E795" s="2">
        <v>504</v>
      </c>
      <c r="F795" s="2"/>
      <c r="G795" s="2"/>
      <c r="H795" s="17">
        <f t="shared" si="12"/>
        <v>0</v>
      </c>
    </row>
    <row r="796" spans="1:8" ht="13.5" x14ac:dyDescent="0.25">
      <c r="A796" s="12"/>
      <c r="B796" s="11">
        <v>43448</v>
      </c>
      <c r="C796" s="2">
        <v>8.35</v>
      </c>
      <c r="D796" s="2">
        <v>6.3045999999999998</v>
      </c>
      <c r="E796" s="2">
        <v>1774</v>
      </c>
      <c r="F796" s="2"/>
      <c r="G796" s="2"/>
      <c r="H796" s="17">
        <f t="shared" si="12"/>
        <v>-5.9442158207590415E-3</v>
      </c>
    </row>
    <row r="797" spans="1:8" ht="13.5" x14ac:dyDescent="0.25">
      <c r="A797" s="12"/>
      <c r="B797" s="11">
        <v>43451</v>
      </c>
      <c r="C797" s="2">
        <v>8.48</v>
      </c>
      <c r="D797" s="2">
        <v>6.4027000000000003</v>
      </c>
      <c r="E797" s="2">
        <v>426</v>
      </c>
      <c r="F797" s="2"/>
      <c r="G797" s="2"/>
      <c r="H797" s="17">
        <f t="shared" si="12"/>
        <v>1.5560067252482398E-2</v>
      </c>
    </row>
    <row r="798" spans="1:8" ht="13.5" x14ac:dyDescent="0.25">
      <c r="A798" s="12"/>
      <c r="B798" s="11">
        <v>43452</v>
      </c>
      <c r="C798" s="2">
        <v>8.4</v>
      </c>
      <c r="D798" s="2">
        <v>6.3422999999999998</v>
      </c>
      <c r="E798" s="2">
        <v>2807</v>
      </c>
      <c r="F798" s="2"/>
      <c r="G798" s="2"/>
      <c r="H798" s="17">
        <f t="shared" si="12"/>
        <v>-9.4335202336514982E-3</v>
      </c>
    </row>
    <row r="799" spans="1:8" ht="13.5" x14ac:dyDescent="0.25">
      <c r="A799" s="12"/>
      <c r="B799" s="11">
        <v>43453</v>
      </c>
      <c r="C799" s="2">
        <v>8.4</v>
      </c>
      <c r="D799" s="2">
        <v>6.3422999999999998</v>
      </c>
      <c r="E799" s="2">
        <v>717</v>
      </c>
      <c r="F799" s="2"/>
      <c r="G799" s="2"/>
      <c r="H799" s="17">
        <f t="shared" si="12"/>
        <v>0</v>
      </c>
    </row>
    <row r="800" spans="1:8" ht="13.5" x14ac:dyDescent="0.25">
      <c r="A800" s="12"/>
      <c r="B800" s="11">
        <v>43454</v>
      </c>
      <c r="C800" s="2">
        <v>8.4</v>
      </c>
      <c r="D800" s="2">
        <v>6.3422999999999998</v>
      </c>
      <c r="E800" s="2">
        <v>330</v>
      </c>
      <c r="F800" s="2"/>
      <c r="G800" s="2"/>
      <c r="H800" s="17">
        <f t="shared" si="12"/>
        <v>0</v>
      </c>
    </row>
    <row r="801" spans="1:8" ht="13.5" x14ac:dyDescent="0.25">
      <c r="A801" s="12"/>
      <c r="B801" s="11">
        <v>43455</v>
      </c>
      <c r="C801" s="2">
        <v>8.16</v>
      </c>
      <c r="D801" s="2">
        <v>6.1611000000000002</v>
      </c>
      <c r="E801" s="2">
        <v>1272</v>
      </c>
      <c r="F801" s="2"/>
      <c r="G801" s="2"/>
      <c r="H801" s="17">
        <f t="shared" si="12"/>
        <v>-2.8570077101366945E-2</v>
      </c>
    </row>
    <row r="802" spans="1:8" ht="13.5" x14ac:dyDescent="0.25">
      <c r="A802" s="12"/>
      <c r="B802" s="11">
        <v>43458</v>
      </c>
      <c r="C802" s="2">
        <v>8.11</v>
      </c>
      <c r="D802" s="2">
        <v>6.1234000000000002</v>
      </c>
      <c r="E802" s="2">
        <v>3335</v>
      </c>
      <c r="F802" s="2"/>
      <c r="G802" s="2"/>
      <c r="H802" s="17">
        <f t="shared" si="12"/>
        <v>-6.1190371849182881E-3</v>
      </c>
    </row>
    <row r="803" spans="1:8" ht="13.5" x14ac:dyDescent="0.25">
      <c r="A803" s="12"/>
      <c r="B803" s="11">
        <v>43459</v>
      </c>
      <c r="C803" s="2">
        <v>8.11</v>
      </c>
      <c r="D803" s="2">
        <v>6.1234000000000002</v>
      </c>
      <c r="E803" s="2">
        <v>756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43460</v>
      </c>
      <c r="C804" s="2">
        <v>8.33</v>
      </c>
      <c r="D804" s="2">
        <v>6.2895000000000003</v>
      </c>
      <c r="E804" s="2">
        <v>2341</v>
      </c>
      <c r="F804" s="2"/>
      <c r="G804" s="2"/>
      <c r="H804" s="17">
        <f t="shared" si="12"/>
        <v>2.7125453179606122E-2</v>
      </c>
    </row>
    <row r="805" spans="1:8" ht="13.5" x14ac:dyDescent="0.25">
      <c r="A805" s="12"/>
      <c r="B805" s="11">
        <v>43461</v>
      </c>
      <c r="C805" s="2">
        <v>8.11</v>
      </c>
      <c r="D805" s="2">
        <v>6.1234000000000002</v>
      </c>
      <c r="E805" s="2">
        <v>4802</v>
      </c>
      <c r="F805" s="2"/>
      <c r="G805" s="2"/>
      <c r="H805" s="17">
        <f t="shared" si="12"/>
        <v>-2.6409094522617079E-2</v>
      </c>
    </row>
    <row r="806" spans="1:8" ht="13.5" x14ac:dyDescent="0.25">
      <c r="A806" s="12"/>
      <c r="B806" s="11">
        <v>43462</v>
      </c>
      <c r="C806" s="2">
        <v>8.18</v>
      </c>
      <c r="D806" s="2">
        <v>6.1761999999999997</v>
      </c>
      <c r="E806" s="2">
        <v>196</v>
      </c>
      <c r="F806" s="2"/>
      <c r="G806" s="2"/>
      <c r="H806" s="17">
        <f t="shared" si="12"/>
        <v>8.6226606133846407E-3</v>
      </c>
    </row>
    <row r="807" spans="1:8" ht="13.5" x14ac:dyDescent="0.25">
      <c r="A807" s="12"/>
      <c r="B807" s="11">
        <v>43465</v>
      </c>
      <c r="C807" s="2">
        <v>8.3000000000000007</v>
      </c>
      <c r="D807" s="2">
        <v>6.2667999999999999</v>
      </c>
      <c r="E807" s="2">
        <v>1397</v>
      </c>
      <c r="F807" s="2"/>
      <c r="G807" s="2"/>
      <c r="H807" s="17">
        <f t="shared" si="12"/>
        <v>1.4669214079854966E-2</v>
      </c>
    </row>
    <row r="808" spans="1:8" ht="13.5" x14ac:dyDescent="0.25">
      <c r="A808" s="12"/>
      <c r="B808" s="11">
        <v>43467</v>
      </c>
      <c r="C808" s="2">
        <v>8</v>
      </c>
      <c r="D808" s="2">
        <v>6.0403000000000002</v>
      </c>
      <c r="E808" s="2">
        <v>22236</v>
      </c>
      <c r="F808" s="2"/>
      <c r="G808" s="2"/>
      <c r="H808" s="17">
        <f t="shared" si="12"/>
        <v>-3.6142848024510073E-2</v>
      </c>
    </row>
    <row r="809" spans="1:8" ht="13.5" x14ac:dyDescent="0.25">
      <c r="A809" s="12"/>
      <c r="B809" s="11">
        <v>43468</v>
      </c>
      <c r="C809" s="2">
        <v>7.9</v>
      </c>
      <c r="D809" s="2">
        <v>5.9648000000000003</v>
      </c>
      <c r="E809" s="2">
        <v>25229</v>
      </c>
      <c r="F809" s="2"/>
      <c r="G809" s="2"/>
      <c r="H809" s="17">
        <f t="shared" si="12"/>
        <v>-1.2499379169908762E-2</v>
      </c>
    </row>
    <row r="810" spans="1:8" ht="13.5" x14ac:dyDescent="0.25">
      <c r="A810" s="12"/>
      <c r="B810" s="11">
        <v>43469</v>
      </c>
      <c r="C810" s="2">
        <v>7.78</v>
      </c>
      <c r="D810" s="2">
        <v>5.8742000000000001</v>
      </c>
      <c r="E810" s="2">
        <v>10914</v>
      </c>
      <c r="F810" s="2"/>
      <c r="G810" s="2"/>
      <c r="H810" s="17">
        <f t="shared" si="12"/>
        <v>-1.5189109442060124E-2</v>
      </c>
    </row>
    <row r="811" spans="1:8" ht="13.5" x14ac:dyDescent="0.25">
      <c r="A811" s="12"/>
      <c r="B811" s="11">
        <v>43472</v>
      </c>
      <c r="C811" s="2">
        <v>7.78</v>
      </c>
      <c r="D811" s="2">
        <v>5.8742000000000001</v>
      </c>
      <c r="E811" s="2">
        <v>12078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43473</v>
      </c>
      <c r="C812" s="2">
        <v>7.78</v>
      </c>
      <c r="D812" s="2">
        <v>5.8742000000000001</v>
      </c>
      <c r="E812" s="2">
        <v>16053</v>
      </c>
      <c r="F812" s="2"/>
      <c r="G812" s="2"/>
      <c r="H812" s="17">
        <f t="shared" si="12"/>
        <v>0</v>
      </c>
    </row>
    <row r="813" spans="1:8" ht="13.5" x14ac:dyDescent="0.25">
      <c r="A813" s="12"/>
      <c r="B813" s="11">
        <v>43474</v>
      </c>
      <c r="C813" s="2">
        <v>7.78</v>
      </c>
      <c r="D813" s="2">
        <v>5.8742000000000001</v>
      </c>
      <c r="E813" s="2">
        <v>2826</v>
      </c>
      <c r="F813" s="2"/>
      <c r="G813" s="2"/>
      <c r="H813" s="17">
        <f t="shared" si="12"/>
        <v>0</v>
      </c>
    </row>
    <row r="814" spans="1:8" ht="13.5" x14ac:dyDescent="0.25">
      <c r="A814" s="12"/>
      <c r="B814" s="11">
        <v>43475</v>
      </c>
      <c r="C814" s="2">
        <v>7.96</v>
      </c>
      <c r="D814" s="2">
        <v>6.0101000000000004</v>
      </c>
      <c r="E814" s="2">
        <v>1542</v>
      </c>
      <c r="F814" s="2"/>
      <c r="G814" s="2"/>
      <c r="H814" s="17">
        <f t="shared" si="12"/>
        <v>2.3135065200367771E-2</v>
      </c>
    </row>
    <row r="815" spans="1:8" ht="13.5" x14ac:dyDescent="0.25">
      <c r="A815" s="12"/>
      <c r="B815" s="11">
        <v>43476</v>
      </c>
      <c r="C815" s="2">
        <v>8.18</v>
      </c>
      <c r="D815" s="2">
        <v>6.1761999999999997</v>
      </c>
      <c r="E815" s="2">
        <v>2926</v>
      </c>
      <c r="F815" s="2"/>
      <c r="G815" s="2"/>
      <c r="H815" s="17">
        <f t="shared" si="12"/>
        <v>2.7636811367531194E-2</v>
      </c>
    </row>
    <row r="816" spans="1:8" ht="13.5" x14ac:dyDescent="0.25">
      <c r="A816" s="12"/>
      <c r="B816" s="11">
        <v>43480</v>
      </c>
      <c r="C816" s="2">
        <v>8.0500000000000007</v>
      </c>
      <c r="D816" s="2">
        <v>6.0781000000000001</v>
      </c>
      <c r="E816" s="2">
        <v>2536</v>
      </c>
      <c r="F816" s="2"/>
      <c r="G816" s="2"/>
      <c r="H816" s="17">
        <f t="shared" si="12"/>
        <v>-1.5883552993750143E-2</v>
      </c>
    </row>
    <row r="817" spans="1:8" ht="13.5" x14ac:dyDescent="0.25">
      <c r="A817" s="12"/>
      <c r="B817" s="11">
        <v>43481</v>
      </c>
      <c r="C817" s="2">
        <v>7.91</v>
      </c>
      <c r="D817" s="2">
        <v>5.9724000000000004</v>
      </c>
      <c r="E817" s="2">
        <v>4425</v>
      </c>
      <c r="F817" s="2"/>
      <c r="G817" s="2"/>
      <c r="H817" s="17">
        <f t="shared" si="12"/>
        <v>-1.7390302890705926E-2</v>
      </c>
    </row>
    <row r="818" spans="1:8" ht="13.5" x14ac:dyDescent="0.25">
      <c r="A818" s="12"/>
      <c r="B818" s="11">
        <v>43482</v>
      </c>
      <c r="C818" s="2">
        <v>7.95</v>
      </c>
      <c r="D818" s="2">
        <v>6.0026000000000002</v>
      </c>
      <c r="E818" s="2">
        <v>2698</v>
      </c>
      <c r="F818" s="2"/>
      <c r="G818" s="2"/>
      <c r="H818" s="17">
        <f t="shared" si="12"/>
        <v>5.0565936641885642E-3</v>
      </c>
    </row>
    <row r="819" spans="1:8" ht="13.5" x14ac:dyDescent="0.25">
      <c r="A819" s="12"/>
      <c r="B819" s="11">
        <v>43483</v>
      </c>
      <c r="C819" s="2">
        <v>8.09</v>
      </c>
      <c r="D819" s="2">
        <v>6.1082999999999998</v>
      </c>
      <c r="E819" s="2">
        <v>9483</v>
      </c>
      <c r="F819" s="2"/>
      <c r="G819" s="2"/>
      <c r="H819" s="17">
        <f t="shared" si="12"/>
        <v>1.7609036084363389E-2</v>
      </c>
    </row>
    <row r="820" spans="1:8" ht="13.5" x14ac:dyDescent="0.25">
      <c r="A820" s="12"/>
      <c r="B820" s="11">
        <v>43486</v>
      </c>
      <c r="C820" s="2">
        <v>8.33</v>
      </c>
      <c r="D820" s="2">
        <v>6.2895000000000003</v>
      </c>
      <c r="E820" s="2">
        <v>8239</v>
      </c>
      <c r="F820" s="2"/>
      <c r="G820" s="2"/>
      <c r="H820" s="17">
        <f t="shared" si="12"/>
        <v>2.966455478611078E-2</v>
      </c>
    </row>
    <row r="821" spans="1:8" ht="13.5" x14ac:dyDescent="0.25">
      <c r="A821" s="12"/>
      <c r="B821" s="11">
        <v>43487</v>
      </c>
      <c r="C821" s="2">
        <v>8.4</v>
      </c>
      <c r="D821" s="2">
        <v>6.3422999999999998</v>
      </c>
      <c r="E821" s="2">
        <v>18361</v>
      </c>
      <c r="F821" s="2"/>
      <c r="G821" s="2"/>
      <c r="H821" s="17">
        <f t="shared" si="12"/>
        <v>8.3949439542093194E-3</v>
      </c>
    </row>
    <row r="822" spans="1:8" ht="13.5" x14ac:dyDescent="0.25">
      <c r="A822" s="12"/>
      <c r="B822" s="11">
        <v>43488</v>
      </c>
      <c r="C822" s="2">
        <v>8.7799999999999994</v>
      </c>
      <c r="D822" s="2">
        <v>6.6292</v>
      </c>
      <c r="E822" s="2">
        <v>28953</v>
      </c>
      <c r="F822" s="2"/>
      <c r="G822" s="2"/>
      <c r="H822" s="17">
        <f t="shared" si="12"/>
        <v>4.5235955410497797E-2</v>
      </c>
    </row>
    <row r="823" spans="1:8" ht="13.5" x14ac:dyDescent="0.25">
      <c r="A823" s="12"/>
      <c r="B823" s="11">
        <v>43489</v>
      </c>
      <c r="C823" s="2">
        <v>8.8000000000000007</v>
      </c>
      <c r="D823" s="2">
        <v>6.6443000000000003</v>
      </c>
      <c r="E823" s="2">
        <v>28002</v>
      </c>
      <c r="F823" s="2"/>
      <c r="G823" s="2"/>
      <c r="H823" s="17">
        <f t="shared" si="12"/>
        <v>2.2778012429856298E-3</v>
      </c>
    </row>
    <row r="824" spans="1:8" ht="13.5" x14ac:dyDescent="0.25">
      <c r="A824" s="12"/>
      <c r="B824" s="11">
        <v>43490</v>
      </c>
      <c r="C824" s="2">
        <v>8.8000000000000007</v>
      </c>
      <c r="D824" s="2">
        <v>6.6443000000000003</v>
      </c>
      <c r="E824" s="2">
        <v>16005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43493</v>
      </c>
      <c r="C825" s="2">
        <v>8.9499999999999993</v>
      </c>
      <c r="D825" s="2">
        <v>6.7576000000000001</v>
      </c>
      <c r="E825" s="2">
        <v>3883</v>
      </c>
      <c r="F825" s="2"/>
      <c r="G825" s="2"/>
      <c r="H825" s="17">
        <f t="shared" si="12"/>
        <v>1.7052210165103884E-2</v>
      </c>
    </row>
    <row r="826" spans="1:8" ht="13.5" x14ac:dyDescent="0.25">
      <c r="A826" s="12"/>
      <c r="B826" s="11">
        <v>43494</v>
      </c>
      <c r="C826" s="2">
        <v>9.17</v>
      </c>
      <c r="D826" s="2">
        <v>6.9237000000000002</v>
      </c>
      <c r="E826" s="2">
        <v>5086</v>
      </c>
      <c r="F826" s="2"/>
      <c r="G826" s="2"/>
      <c r="H826" s="17">
        <f t="shared" si="12"/>
        <v>2.4579732449390337E-2</v>
      </c>
    </row>
    <row r="827" spans="1:8" ht="13.5" x14ac:dyDescent="0.25">
      <c r="A827" s="12"/>
      <c r="B827" s="11">
        <v>43495</v>
      </c>
      <c r="C827" s="2">
        <v>9</v>
      </c>
      <c r="D827" s="2">
        <v>6.7953999999999999</v>
      </c>
      <c r="E827" s="2">
        <v>12616</v>
      </c>
      <c r="F827" s="2"/>
      <c r="G827" s="2"/>
      <c r="H827" s="17">
        <f t="shared" si="12"/>
        <v>-1.8530554472319757E-2</v>
      </c>
    </row>
    <row r="828" spans="1:8" ht="13.5" x14ac:dyDescent="0.25">
      <c r="A828" s="12"/>
      <c r="B828" s="11">
        <v>43496</v>
      </c>
      <c r="C828" s="2">
        <v>8.9</v>
      </c>
      <c r="D828" s="2">
        <v>6.7198000000000002</v>
      </c>
      <c r="E828" s="2">
        <v>2414</v>
      </c>
      <c r="F828" s="2"/>
      <c r="G828" s="2"/>
      <c r="H828" s="17">
        <f t="shared" si="12"/>
        <v>-1.1125172911086863E-2</v>
      </c>
    </row>
    <row r="829" spans="1:8" ht="13.5" x14ac:dyDescent="0.25">
      <c r="A829" s="12"/>
      <c r="B829" s="11">
        <v>43497</v>
      </c>
      <c r="C829" s="2">
        <v>9</v>
      </c>
      <c r="D829" s="2">
        <v>6.7953999999999999</v>
      </c>
      <c r="E829" s="2">
        <v>14486</v>
      </c>
      <c r="F829" s="2"/>
      <c r="G829" s="2"/>
      <c r="H829" s="17">
        <f t="shared" si="12"/>
        <v>1.1250334831393741E-2</v>
      </c>
    </row>
    <row r="830" spans="1:8" ht="13.5" x14ac:dyDescent="0.25">
      <c r="A830" s="12"/>
      <c r="B830" s="11">
        <v>43500</v>
      </c>
      <c r="C830" s="2">
        <v>9.26</v>
      </c>
      <c r="D830" s="2">
        <v>6.9916999999999998</v>
      </c>
      <c r="E830" s="2">
        <v>58715</v>
      </c>
      <c r="F830" s="2"/>
      <c r="G830" s="2"/>
      <c r="H830" s="17">
        <f t="shared" si="12"/>
        <v>2.8887188392147618E-2</v>
      </c>
    </row>
    <row r="831" spans="1:8" ht="13.5" x14ac:dyDescent="0.25">
      <c r="A831" s="12"/>
      <c r="B831" s="11">
        <v>43501</v>
      </c>
      <c r="C831" s="2">
        <v>9.23</v>
      </c>
      <c r="D831" s="2">
        <v>6.9690000000000003</v>
      </c>
      <c r="E831" s="2">
        <v>1771</v>
      </c>
      <c r="F831" s="2"/>
      <c r="G831" s="2"/>
      <c r="H831" s="17">
        <f t="shared" si="12"/>
        <v>-3.2467068095026245E-3</v>
      </c>
    </row>
    <row r="832" spans="1:8" ht="13.5" x14ac:dyDescent="0.25">
      <c r="A832" s="12"/>
      <c r="B832" s="11">
        <v>43502</v>
      </c>
      <c r="C832" s="2">
        <v>9.25</v>
      </c>
      <c r="D832" s="2">
        <v>6.9840999999999998</v>
      </c>
      <c r="E832" s="2">
        <v>10684</v>
      </c>
      <c r="F832" s="2"/>
      <c r="G832" s="2"/>
      <c r="H832" s="17">
        <f t="shared" si="12"/>
        <v>2.1667384129716526E-3</v>
      </c>
    </row>
    <row r="833" spans="1:8" ht="13.5" x14ac:dyDescent="0.25">
      <c r="A833" s="12"/>
      <c r="B833" s="11">
        <v>43503</v>
      </c>
      <c r="C833" s="2">
        <v>9.25</v>
      </c>
      <c r="D833" s="2">
        <v>6.9840999999999998</v>
      </c>
      <c r="E833" s="2">
        <v>5074</v>
      </c>
      <c r="F833" s="2"/>
      <c r="G833" s="2"/>
      <c r="H833" s="17">
        <f t="shared" si="12"/>
        <v>0</v>
      </c>
    </row>
    <row r="834" spans="1:8" ht="13.5" x14ac:dyDescent="0.25">
      <c r="A834" s="12"/>
      <c r="B834" s="11">
        <v>43504</v>
      </c>
      <c r="C834" s="2">
        <v>9.5</v>
      </c>
      <c r="D834" s="2">
        <v>7.1729000000000003</v>
      </c>
      <c r="E834" s="2">
        <v>35047</v>
      </c>
      <c r="F834" s="2"/>
      <c r="G834" s="2"/>
      <c r="H834" s="17">
        <f t="shared" si="12"/>
        <v>2.7032831717758984E-2</v>
      </c>
    </row>
    <row r="835" spans="1:8" ht="13.5" x14ac:dyDescent="0.25">
      <c r="A835" s="12"/>
      <c r="B835" s="11">
        <v>43507</v>
      </c>
      <c r="C835" s="2">
        <v>9.4499999999999993</v>
      </c>
      <c r="D835" s="2">
        <v>7.1351000000000004</v>
      </c>
      <c r="E835" s="2">
        <v>2230</v>
      </c>
      <c r="F835" s="2"/>
      <c r="G835" s="2"/>
      <c r="H835" s="17">
        <f t="shared" si="12"/>
        <v>-5.2698350736800782E-3</v>
      </c>
    </row>
    <row r="836" spans="1:8" ht="13.5" x14ac:dyDescent="0.25">
      <c r="A836" s="12"/>
      <c r="B836" s="11">
        <v>43508</v>
      </c>
      <c r="C836" s="2">
        <v>9.4</v>
      </c>
      <c r="D836" s="2">
        <v>7.0974000000000004</v>
      </c>
      <c r="E836" s="2">
        <v>6478</v>
      </c>
      <c r="F836" s="2"/>
      <c r="G836" s="2"/>
      <c r="H836" s="17">
        <f t="shared" si="12"/>
        <v>-5.2837381396196358E-3</v>
      </c>
    </row>
    <row r="837" spans="1:8" ht="13.5" x14ac:dyDescent="0.25">
      <c r="A837" s="12"/>
      <c r="B837" s="11">
        <v>43509</v>
      </c>
      <c r="C837" s="2">
        <v>9.3699999999999992</v>
      </c>
      <c r="D837" s="2">
        <v>7.0747</v>
      </c>
      <c r="E837" s="2">
        <v>5578</v>
      </c>
      <c r="F837" s="2"/>
      <c r="G837" s="2"/>
      <c r="H837" s="17">
        <f t="shared" si="12"/>
        <v>-3.1983543269366792E-3</v>
      </c>
    </row>
    <row r="838" spans="1:8" ht="13.5" x14ac:dyDescent="0.25">
      <c r="A838" s="12"/>
      <c r="B838" s="11">
        <v>43510</v>
      </c>
      <c r="C838" s="2">
        <v>9.36</v>
      </c>
      <c r="D838" s="2">
        <v>7.0671999999999997</v>
      </c>
      <c r="E838" s="2">
        <v>13095</v>
      </c>
      <c r="F838" s="2"/>
      <c r="G838" s="2"/>
      <c r="H838" s="17">
        <f t="shared" si="12"/>
        <v>-1.0601156232773522E-3</v>
      </c>
    </row>
    <row r="839" spans="1:8" ht="13.5" x14ac:dyDescent="0.25">
      <c r="A839" s="12"/>
      <c r="B839" s="11">
        <v>43511</v>
      </c>
      <c r="C839" s="2">
        <v>9.6199999999999992</v>
      </c>
      <c r="D839" s="2">
        <v>7.2634999999999996</v>
      </c>
      <c r="E839" s="2">
        <v>18216</v>
      </c>
      <c r="F839" s="2"/>
      <c r="G839" s="2"/>
      <c r="H839" s="17">
        <f t="shared" ref="H839:H902" si="13">(D839-D838)/D838</f>
        <v>2.7776205569390981E-2</v>
      </c>
    </row>
    <row r="840" spans="1:8" ht="13.5" x14ac:dyDescent="0.25">
      <c r="A840" s="12"/>
      <c r="B840" s="11">
        <v>43514</v>
      </c>
      <c r="C840" s="2">
        <v>9.74</v>
      </c>
      <c r="D840" s="2">
        <v>7.3540999999999999</v>
      </c>
      <c r="E840" s="2">
        <v>34782</v>
      </c>
      <c r="F840" s="2"/>
      <c r="G840" s="2"/>
      <c r="H840" s="17">
        <f t="shared" si="13"/>
        <v>1.2473325531768465E-2</v>
      </c>
    </row>
    <row r="841" spans="1:8" ht="13.5" x14ac:dyDescent="0.25">
      <c r="A841" s="12"/>
      <c r="B841" s="11">
        <v>43515</v>
      </c>
      <c r="C841" s="2">
        <v>9.9</v>
      </c>
      <c r="D841" s="2">
        <v>7.4748999999999999</v>
      </c>
      <c r="E841" s="2">
        <v>33889</v>
      </c>
      <c r="F841" s="2"/>
      <c r="G841" s="2"/>
      <c r="H841" s="17">
        <f t="shared" si="13"/>
        <v>1.6426211229110296E-2</v>
      </c>
    </row>
    <row r="842" spans="1:8" ht="13.5" x14ac:dyDescent="0.25">
      <c r="A842" s="12"/>
      <c r="B842" s="11">
        <v>43516</v>
      </c>
      <c r="C842" s="2">
        <v>9.93</v>
      </c>
      <c r="D842" s="2">
        <v>7.4974999999999996</v>
      </c>
      <c r="E842" s="2">
        <v>27824</v>
      </c>
      <c r="F842" s="2"/>
      <c r="G842" s="2"/>
      <c r="H842" s="17">
        <f t="shared" si="13"/>
        <v>3.0234518187533923E-3</v>
      </c>
    </row>
    <row r="843" spans="1:8" ht="13.5" x14ac:dyDescent="0.25">
      <c r="A843" s="12"/>
      <c r="B843" s="11">
        <v>43517</v>
      </c>
      <c r="C843" s="2">
        <v>9.7100000000000009</v>
      </c>
      <c r="D843" s="2">
        <v>7.3314000000000004</v>
      </c>
      <c r="E843" s="2">
        <v>22059</v>
      </c>
      <c r="F843" s="2"/>
      <c r="G843" s="2"/>
      <c r="H843" s="17">
        <f t="shared" si="13"/>
        <v>-2.2154051350450052E-2</v>
      </c>
    </row>
    <row r="844" spans="1:8" ht="13.5" x14ac:dyDescent="0.25">
      <c r="A844" s="12"/>
      <c r="B844" s="11">
        <v>43518</v>
      </c>
      <c r="C844" s="2">
        <v>9.7799999999999994</v>
      </c>
      <c r="D844" s="2">
        <v>7.3842999999999996</v>
      </c>
      <c r="E844" s="2">
        <v>14763</v>
      </c>
      <c r="F844" s="2"/>
      <c r="G844" s="2"/>
      <c r="H844" s="17">
        <f t="shared" si="13"/>
        <v>7.2155386420055213E-3</v>
      </c>
    </row>
    <row r="845" spans="1:8" ht="13.5" x14ac:dyDescent="0.25">
      <c r="A845" s="12"/>
      <c r="B845" s="11">
        <v>43521</v>
      </c>
      <c r="C845" s="2">
        <v>10</v>
      </c>
      <c r="D845" s="2">
        <v>7.5503999999999998</v>
      </c>
      <c r="E845" s="2">
        <v>34402</v>
      </c>
      <c r="F845" s="2"/>
      <c r="G845" s="2"/>
      <c r="H845" s="17">
        <f t="shared" si="13"/>
        <v>2.2493669000446914E-2</v>
      </c>
    </row>
    <row r="846" spans="1:8" ht="13.5" x14ac:dyDescent="0.25">
      <c r="A846" s="12"/>
      <c r="B846" s="11">
        <v>43522</v>
      </c>
      <c r="C846" s="2">
        <v>10.210000000000001</v>
      </c>
      <c r="D846" s="2">
        <v>7.7089999999999996</v>
      </c>
      <c r="E846" s="2">
        <v>114721</v>
      </c>
      <c r="F846" s="2"/>
      <c r="G846" s="2"/>
      <c r="H846" s="17">
        <f t="shared" si="13"/>
        <v>2.1005509641873258E-2</v>
      </c>
    </row>
    <row r="847" spans="1:8" ht="13.5" x14ac:dyDescent="0.25">
      <c r="A847" s="12"/>
      <c r="B847" s="11">
        <v>43523</v>
      </c>
      <c r="C847" s="2">
        <v>10.3</v>
      </c>
      <c r="D847" s="2">
        <v>7.7769000000000004</v>
      </c>
      <c r="E847" s="2">
        <v>45192</v>
      </c>
      <c r="F847" s="2"/>
      <c r="G847" s="2"/>
      <c r="H847" s="17">
        <f t="shared" si="13"/>
        <v>8.8078868854586517E-3</v>
      </c>
    </row>
    <row r="848" spans="1:8" ht="13.5" x14ac:dyDescent="0.25">
      <c r="A848" s="12"/>
      <c r="B848" s="11">
        <v>43524</v>
      </c>
      <c r="C848" s="2">
        <v>10.199999999999999</v>
      </c>
      <c r="D848" s="2">
        <v>7.7013999999999996</v>
      </c>
      <c r="E848" s="2">
        <v>89364</v>
      </c>
      <c r="F848" s="2"/>
      <c r="G848" s="2"/>
      <c r="H848" s="17">
        <f t="shared" si="13"/>
        <v>-9.7082385012023792E-3</v>
      </c>
    </row>
    <row r="849" spans="1:8" ht="13.5" x14ac:dyDescent="0.25">
      <c r="A849" s="12"/>
      <c r="B849" s="11">
        <v>43525</v>
      </c>
      <c r="C849" s="2">
        <v>10.24</v>
      </c>
      <c r="D849" s="2">
        <v>7.7316000000000003</v>
      </c>
      <c r="E849" s="2">
        <v>28081</v>
      </c>
      <c r="F849" s="2"/>
      <c r="G849" s="2"/>
      <c r="H849" s="17">
        <f t="shared" si="13"/>
        <v>3.9213649466331669E-3</v>
      </c>
    </row>
    <row r="850" spans="1:8" ht="13.5" x14ac:dyDescent="0.25">
      <c r="A850" s="12"/>
      <c r="B850" s="11">
        <v>43528</v>
      </c>
      <c r="C850" s="2">
        <v>10.19</v>
      </c>
      <c r="D850" s="2">
        <v>7.6938000000000004</v>
      </c>
      <c r="E850" s="2">
        <v>15941</v>
      </c>
      <c r="F850" s="2"/>
      <c r="G850" s="2"/>
      <c r="H850" s="17">
        <f t="shared" si="13"/>
        <v>-4.8890268508458576E-3</v>
      </c>
    </row>
    <row r="851" spans="1:8" ht="13.5" x14ac:dyDescent="0.25">
      <c r="A851" s="12"/>
      <c r="B851" s="11">
        <v>43529</v>
      </c>
      <c r="C851" s="2">
        <v>9.98</v>
      </c>
      <c r="D851" s="2">
        <v>7.5353000000000003</v>
      </c>
      <c r="E851" s="2">
        <v>7765</v>
      </c>
      <c r="F851" s="2">
        <v>9.9009999999999998</v>
      </c>
      <c r="G851" s="2">
        <v>76881.264999999999</v>
      </c>
      <c r="H851" s="17">
        <f t="shared" si="13"/>
        <v>-2.0601003405339373E-2</v>
      </c>
    </row>
    <row r="852" spans="1:8" ht="13.5" x14ac:dyDescent="0.25">
      <c r="A852" s="12"/>
      <c r="B852" s="11">
        <v>43530</v>
      </c>
      <c r="C852" s="2">
        <v>9.9499999999999993</v>
      </c>
      <c r="D852" s="2">
        <v>7.5125999999999999</v>
      </c>
      <c r="E852" s="2">
        <v>8426</v>
      </c>
      <c r="F852" s="2">
        <v>9.8546999999999993</v>
      </c>
      <c r="G852" s="2">
        <v>83035.7022</v>
      </c>
      <c r="H852" s="17">
        <f t="shared" si="13"/>
        <v>-3.0124878903295669E-3</v>
      </c>
    </row>
    <row r="853" spans="1:8" ht="13.5" x14ac:dyDescent="0.25">
      <c r="A853" s="12"/>
      <c r="B853" s="11">
        <v>43531</v>
      </c>
      <c r="C853" s="2">
        <v>10.199999999999999</v>
      </c>
      <c r="D853" s="2">
        <v>7.7013999999999996</v>
      </c>
      <c r="E853" s="2">
        <v>63552</v>
      </c>
      <c r="F853" s="2">
        <v>10.2608</v>
      </c>
      <c r="G853" s="2">
        <v>652094.36159999995</v>
      </c>
      <c r="H853" s="17">
        <f t="shared" si="13"/>
        <v>2.5131113063386796E-2</v>
      </c>
    </row>
    <row r="854" spans="1:8" ht="13.5" x14ac:dyDescent="0.25">
      <c r="A854" s="12"/>
      <c r="B854" s="11">
        <v>43532</v>
      </c>
      <c r="C854" s="2">
        <v>10.1</v>
      </c>
      <c r="D854" s="2">
        <v>7.6258999999999997</v>
      </c>
      <c r="E854" s="2">
        <v>19135</v>
      </c>
      <c r="F854" s="2">
        <v>10.127700000000001</v>
      </c>
      <c r="G854" s="2">
        <v>193793.53950000001</v>
      </c>
      <c r="H854" s="17">
        <f t="shared" si="13"/>
        <v>-9.803412366582687E-3</v>
      </c>
    </row>
    <row r="855" spans="1:8" ht="13.5" x14ac:dyDescent="0.25">
      <c r="A855" s="12"/>
      <c r="B855" s="11">
        <v>43535</v>
      </c>
      <c r="C855" s="2">
        <v>9.98</v>
      </c>
      <c r="D855" s="2">
        <v>7.5353000000000003</v>
      </c>
      <c r="E855" s="2">
        <v>5602</v>
      </c>
      <c r="F855" s="2">
        <v>9.9129000000000005</v>
      </c>
      <c r="G855" s="2">
        <v>55532.065799999997</v>
      </c>
      <c r="H855" s="17">
        <f t="shared" si="13"/>
        <v>-1.1880564916927752E-2</v>
      </c>
    </row>
    <row r="856" spans="1:8" ht="13.5" x14ac:dyDescent="0.25">
      <c r="A856" s="12"/>
      <c r="B856" s="11">
        <v>43536</v>
      </c>
      <c r="C856" s="2">
        <v>9.91</v>
      </c>
      <c r="D856" s="2">
        <v>7.4824000000000002</v>
      </c>
      <c r="E856" s="2">
        <v>9545</v>
      </c>
      <c r="F856" s="2">
        <v>9.9771999999999998</v>
      </c>
      <c r="G856" s="2">
        <v>95232.373999999996</v>
      </c>
      <c r="H856" s="17">
        <f t="shared" si="13"/>
        <v>-7.0202911629265148E-3</v>
      </c>
    </row>
    <row r="857" spans="1:8" ht="13.5" x14ac:dyDescent="0.25">
      <c r="A857" s="12"/>
      <c r="B857" s="11">
        <v>43537</v>
      </c>
      <c r="C857" s="2">
        <v>10</v>
      </c>
      <c r="D857" s="2">
        <v>7.5503999999999998</v>
      </c>
      <c r="E857" s="2">
        <v>36145</v>
      </c>
      <c r="F857" s="2">
        <v>10.010400000000001</v>
      </c>
      <c r="G857" s="2">
        <v>361825.908</v>
      </c>
      <c r="H857" s="17">
        <f t="shared" si="13"/>
        <v>9.0879931572756881E-3</v>
      </c>
    </row>
    <row r="858" spans="1:8" ht="13.5" x14ac:dyDescent="0.25">
      <c r="A858" s="12"/>
      <c r="B858" s="11">
        <v>43538</v>
      </c>
      <c r="C858" s="2">
        <v>9.9</v>
      </c>
      <c r="D858" s="2">
        <v>7.4748999999999999</v>
      </c>
      <c r="E858" s="2">
        <v>10859</v>
      </c>
      <c r="F858" s="2">
        <v>9.9322999999999997</v>
      </c>
      <c r="G858" s="2">
        <v>107854.84570000001</v>
      </c>
      <c r="H858" s="17">
        <f t="shared" si="13"/>
        <v>-9.9994702267429403E-3</v>
      </c>
    </row>
    <row r="859" spans="1:8" ht="13.5" x14ac:dyDescent="0.25">
      <c r="A859" s="12"/>
      <c r="B859" s="11">
        <v>43539</v>
      </c>
      <c r="C859" s="2">
        <v>9.6999999999999993</v>
      </c>
      <c r="D859" s="2">
        <v>7.3239000000000001</v>
      </c>
      <c r="E859" s="2">
        <v>16395</v>
      </c>
      <c r="F859" s="2">
        <v>9.7635000000000005</v>
      </c>
      <c r="G859" s="2">
        <v>160072.58249999999</v>
      </c>
      <c r="H859" s="17">
        <f t="shared" si="13"/>
        <v>-2.0200939142998541E-2</v>
      </c>
    </row>
    <row r="860" spans="1:8" ht="13.5" x14ac:dyDescent="0.25">
      <c r="A860" s="12"/>
      <c r="B860" s="11">
        <v>43542</v>
      </c>
      <c r="C860" s="2">
        <v>9.31</v>
      </c>
      <c r="D860" s="2">
        <v>7.0293999999999999</v>
      </c>
      <c r="E860" s="2">
        <v>15414</v>
      </c>
      <c r="F860" s="2">
        <v>9.3381000000000007</v>
      </c>
      <c r="G860" s="2">
        <v>143937.47339999999</v>
      </c>
      <c r="H860" s="17">
        <f t="shared" si="13"/>
        <v>-4.0210816641406931E-2</v>
      </c>
    </row>
    <row r="861" spans="1:8" ht="13.5" x14ac:dyDescent="0.25">
      <c r="A861" s="12"/>
      <c r="B861" s="11">
        <v>43543</v>
      </c>
      <c r="C861" s="2">
        <v>9.59</v>
      </c>
      <c r="D861" s="2">
        <v>7.2408000000000001</v>
      </c>
      <c r="E861" s="2">
        <v>3021</v>
      </c>
      <c r="F861" s="2">
        <v>9.5669000000000004</v>
      </c>
      <c r="G861" s="2">
        <v>28901.604899999998</v>
      </c>
      <c r="H861" s="17">
        <f t="shared" si="13"/>
        <v>3.0073690499900455E-2</v>
      </c>
    </row>
    <row r="862" spans="1:8" ht="13.5" x14ac:dyDescent="0.25">
      <c r="A862" s="12"/>
      <c r="B862" s="11">
        <v>43545</v>
      </c>
      <c r="C862" s="2">
        <v>9.6999999999999993</v>
      </c>
      <c r="D862" s="2">
        <v>7.3239000000000001</v>
      </c>
      <c r="E862" s="2">
        <v>5709</v>
      </c>
      <c r="F862" s="2">
        <v>9.7058</v>
      </c>
      <c r="G862" s="2">
        <v>55410.412199999999</v>
      </c>
      <c r="H862" s="17">
        <f t="shared" si="13"/>
        <v>1.1476632416307583E-2</v>
      </c>
    </row>
    <row r="863" spans="1:8" ht="13.5" x14ac:dyDescent="0.25">
      <c r="A863" s="12"/>
      <c r="B863" s="11">
        <v>43546</v>
      </c>
      <c r="C863" s="2">
        <v>9.65</v>
      </c>
      <c r="D863" s="2">
        <v>7.2861000000000002</v>
      </c>
      <c r="E863" s="2">
        <v>5303</v>
      </c>
      <c r="F863" s="2">
        <v>9.6533999999999995</v>
      </c>
      <c r="G863" s="2">
        <v>51191.980199999998</v>
      </c>
      <c r="H863" s="17">
        <f t="shared" si="13"/>
        <v>-5.1611846147544115E-3</v>
      </c>
    </row>
    <row r="864" spans="1:8" ht="13.5" x14ac:dyDescent="0.25">
      <c r="A864" s="12"/>
      <c r="B864" s="11">
        <v>43549</v>
      </c>
      <c r="C864" s="2">
        <v>9.83</v>
      </c>
      <c r="D864" s="2">
        <v>7.4219999999999997</v>
      </c>
      <c r="E864" s="2">
        <v>5106</v>
      </c>
      <c r="F864" s="2">
        <v>9.7226999999999997</v>
      </c>
      <c r="G864" s="2">
        <v>49644.106200000002</v>
      </c>
      <c r="H864" s="17">
        <f t="shared" si="13"/>
        <v>1.8651953720097099E-2</v>
      </c>
    </row>
    <row r="865" spans="1:8" ht="13.5" x14ac:dyDescent="0.25">
      <c r="A865" s="12"/>
      <c r="B865" s="11">
        <v>43550</v>
      </c>
      <c r="C865" s="2">
        <v>9.8000000000000007</v>
      </c>
      <c r="D865" s="2">
        <v>7.3994</v>
      </c>
      <c r="E865" s="2">
        <v>3397</v>
      </c>
      <c r="F865" s="2">
        <v>9.8033999999999999</v>
      </c>
      <c r="G865" s="2">
        <v>33302.149799999999</v>
      </c>
      <c r="H865" s="17">
        <f t="shared" si="13"/>
        <v>-3.0450013473456929E-3</v>
      </c>
    </row>
    <row r="866" spans="1:8" ht="13.5" x14ac:dyDescent="0.25">
      <c r="A866" s="12"/>
      <c r="B866" s="11">
        <v>43551</v>
      </c>
      <c r="C866" s="2">
        <v>9.9</v>
      </c>
      <c r="D866" s="2">
        <v>7.4748999999999999</v>
      </c>
      <c r="E866" s="2">
        <v>14141</v>
      </c>
      <c r="F866" s="2">
        <v>9.7921999999999993</v>
      </c>
      <c r="G866" s="2">
        <v>138471.50020000001</v>
      </c>
      <c r="H866" s="17">
        <f t="shared" si="13"/>
        <v>1.0203530015947225E-2</v>
      </c>
    </row>
    <row r="867" spans="1:8" ht="13.5" x14ac:dyDescent="0.25">
      <c r="A867" s="12"/>
      <c r="B867" s="11">
        <v>43552</v>
      </c>
      <c r="C867" s="2">
        <v>9.98</v>
      </c>
      <c r="D867" s="2">
        <v>7.5353000000000003</v>
      </c>
      <c r="E867" s="2">
        <v>4390</v>
      </c>
      <c r="F867" s="2">
        <v>9.9573999999999998</v>
      </c>
      <c r="G867" s="2">
        <v>43712.985999999997</v>
      </c>
      <c r="H867" s="17">
        <f t="shared" si="13"/>
        <v>8.0803756571994883E-3</v>
      </c>
    </row>
    <row r="868" spans="1:8" ht="13.5" x14ac:dyDescent="0.25">
      <c r="A868" s="12"/>
      <c r="B868" s="11">
        <v>43553</v>
      </c>
      <c r="C868" s="2">
        <v>9.85</v>
      </c>
      <c r="D868" s="2">
        <v>7.4371</v>
      </c>
      <c r="E868" s="2">
        <v>7130</v>
      </c>
      <c r="F868" s="2">
        <v>9.8864999999999998</v>
      </c>
      <c r="G868" s="2">
        <v>70490.744999999995</v>
      </c>
      <c r="H868" s="17">
        <f t="shared" si="13"/>
        <v>-1.3031996071821995E-2</v>
      </c>
    </row>
    <row r="869" spans="1:8" ht="13.5" x14ac:dyDescent="0.25">
      <c r="A869" s="12"/>
      <c r="B869" s="11">
        <v>43556</v>
      </c>
      <c r="C869" s="2">
        <v>9.81</v>
      </c>
      <c r="D869" s="2">
        <v>7.4069000000000003</v>
      </c>
      <c r="E869" s="2">
        <v>1642</v>
      </c>
      <c r="F869" s="2">
        <v>9.8466000000000005</v>
      </c>
      <c r="G869" s="2">
        <v>16168.117200000001</v>
      </c>
      <c r="H869" s="17">
        <f t="shared" si="13"/>
        <v>-4.0607225934839904E-3</v>
      </c>
    </row>
    <row r="870" spans="1:8" ht="13.5" x14ac:dyDescent="0.25">
      <c r="A870" s="12"/>
      <c r="B870" s="11">
        <v>43557</v>
      </c>
      <c r="C870" s="2">
        <v>9.9</v>
      </c>
      <c r="D870" s="2">
        <v>7.4748999999999999</v>
      </c>
      <c r="E870" s="2">
        <v>27498</v>
      </c>
      <c r="F870" s="2">
        <v>9.9301999999999992</v>
      </c>
      <c r="G870" s="2">
        <v>273060.63959999999</v>
      </c>
      <c r="H870" s="17">
        <f t="shared" si="13"/>
        <v>9.1806288730777539E-3</v>
      </c>
    </row>
    <row r="871" spans="1:8" ht="13.5" x14ac:dyDescent="0.25">
      <c r="A871" s="12"/>
      <c r="B871" s="11">
        <v>43558</v>
      </c>
      <c r="C871" s="2">
        <v>9.99</v>
      </c>
      <c r="D871" s="2">
        <v>7.5427999999999997</v>
      </c>
      <c r="E871" s="2">
        <v>2408</v>
      </c>
      <c r="F871" s="2">
        <v>9.9265000000000008</v>
      </c>
      <c r="G871" s="2">
        <v>23903.011999999999</v>
      </c>
      <c r="H871" s="17">
        <f t="shared" si="13"/>
        <v>9.0837335616529794E-3</v>
      </c>
    </row>
    <row r="872" spans="1:8" ht="13.5" x14ac:dyDescent="0.25">
      <c r="A872" s="12"/>
      <c r="B872" s="11">
        <v>43559</v>
      </c>
      <c r="C872" s="2">
        <v>9.9499999999999993</v>
      </c>
      <c r="D872" s="2">
        <v>7.5125999999999999</v>
      </c>
      <c r="E872" s="2">
        <v>9968</v>
      </c>
      <c r="F872" s="2">
        <v>9.9209999999999994</v>
      </c>
      <c r="G872" s="2">
        <v>98892.528000000006</v>
      </c>
      <c r="H872" s="17">
        <f t="shared" si="13"/>
        <v>-4.0038182107439918E-3</v>
      </c>
    </row>
    <row r="873" spans="1:8" ht="13.5" x14ac:dyDescent="0.25">
      <c r="A873" s="12"/>
      <c r="B873" s="11">
        <v>43560</v>
      </c>
      <c r="C873" s="2">
        <v>9.92</v>
      </c>
      <c r="D873" s="2">
        <v>7.49</v>
      </c>
      <c r="E873" s="2">
        <v>983</v>
      </c>
      <c r="F873" s="2">
        <v>9.9724000000000004</v>
      </c>
      <c r="G873" s="2">
        <v>9802.8691999999992</v>
      </c>
      <c r="H873" s="17">
        <f t="shared" si="13"/>
        <v>-3.0082794239011438E-3</v>
      </c>
    </row>
    <row r="874" spans="1:8" ht="13.5" x14ac:dyDescent="0.25">
      <c r="A874" s="12"/>
      <c r="B874" s="11">
        <v>43563</v>
      </c>
      <c r="C874" s="2">
        <v>10</v>
      </c>
      <c r="D874" s="2">
        <v>7.5503999999999998</v>
      </c>
      <c r="E874" s="2">
        <v>8606</v>
      </c>
      <c r="F874" s="2">
        <v>10.052199999999999</v>
      </c>
      <c r="G874" s="2">
        <v>86509.233200000002</v>
      </c>
      <c r="H874" s="17">
        <f t="shared" si="13"/>
        <v>8.0640854472629597E-3</v>
      </c>
    </row>
    <row r="875" spans="1:8" ht="13.5" x14ac:dyDescent="0.25">
      <c r="A875" s="12"/>
      <c r="B875" s="11">
        <v>43565</v>
      </c>
      <c r="C875" s="2">
        <v>9.9</v>
      </c>
      <c r="D875" s="2">
        <v>7.4748999999999999</v>
      </c>
      <c r="E875" s="2">
        <v>10216</v>
      </c>
      <c r="F875" s="2">
        <v>9.9638000000000009</v>
      </c>
      <c r="G875" s="2">
        <v>101790.1808</v>
      </c>
      <c r="H875" s="17">
        <f t="shared" si="13"/>
        <v>-9.9994702267429403E-3</v>
      </c>
    </row>
    <row r="876" spans="1:8" ht="13.5" x14ac:dyDescent="0.25">
      <c r="A876" s="12"/>
      <c r="B876" s="11">
        <v>43566</v>
      </c>
      <c r="C876" s="2">
        <v>9.8000000000000007</v>
      </c>
      <c r="D876" s="2">
        <v>7.3994</v>
      </c>
      <c r="E876" s="2">
        <v>5403</v>
      </c>
      <c r="F876" s="2">
        <v>9.7998999999999992</v>
      </c>
      <c r="G876" s="2">
        <v>52948.859700000001</v>
      </c>
      <c r="H876" s="17">
        <f t="shared" si="13"/>
        <v>-1.0100469571499271E-2</v>
      </c>
    </row>
    <row r="877" spans="1:8" ht="13.5" x14ac:dyDescent="0.25">
      <c r="A877" s="12"/>
      <c r="B877" s="11">
        <v>43567</v>
      </c>
      <c r="C877" s="2">
        <v>10.38</v>
      </c>
      <c r="D877" s="2">
        <v>7.8372999999999999</v>
      </c>
      <c r="E877" s="2">
        <v>25103</v>
      </c>
      <c r="F877" s="2">
        <v>10.1386</v>
      </c>
      <c r="G877" s="2">
        <v>254509.2758</v>
      </c>
      <c r="H877" s="17">
        <f t="shared" si="13"/>
        <v>5.9180474092493981E-2</v>
      </c>
    </row>
    <row r="878" spans="1:8" ht="13.5" x14ac:dyDescent="0.25">
      <c r="A878" s="12"/>
      <c r="B878" s="11">
        <v>43570</v>
      </c>
      <c r="C878" s="2">
        <v>10.91</v>
      </c>
      <c r="D878" s="2">
        <v>8.2375000000000007</v>
      </c>
      <c r="E878" s="2">
        <v>70339</v>
      </c>
      <c r="F878" s="2">
        <v>10.8072</v>
      </c>
      <c r="G878" s="2">
        <v>760167.64080000005</v>
      </c>
      <c r="H878" s="17">
        <f t="shared" si="13"/>
        <v>5.1063504012861673E-2</v>
      </c>
    </row>
    <row r="879" spans="1:8" ht="13.5" x14ac:dyDescent="0.25">
      <c r="A879" s="12"/>
      <c r="B879" s="11">
        <v>43571</v>
      </c>
      <c r="C879" s="2">
        <v>10.86</v>
      </c>
      <c r="D879" s="2">
        <v>8.1997</v>
      </c>
      <c r="E879" s="2">
        <v>59085</v>
      </c>
      <c r="F879" s="2">
        <v>11.027900000000001</v>
      </c>
      <c r="G879" s="2">
        <v>651583.47149999999</v>
      </c>
      <c r="H879" s="17">
        <f t="shared" si="13"/>
        <v>-4.5887708649469767E-3</v>
      </c>
    </row>
    <row r="880" spans="1:8" ht="13.5" x14ac:dyDescent="0.25">
      <c r="A880" s="12"/>
      <c r="B880" s="11">
        <v>43572</v>
      </c>
      <c r="C880" s="2">
        <v>10.75</v>
      </c>
      <c r="D880" s="2">
        <v>8.1166999999999998</v>
      </c>
      <c r="E880" s="2">
        <v>30981</v>
      </c>
      <c r="F880" s="2">
        <v>10.734299999999999</v>
      </c>
      <c r="G880" s="2">
        <v>332559.34830000001</v>
      </c>
      <c r="H880" s="17">
        <f t="shared" si="13"/>
        <v>-1.0122321548349352E-2</v>
      </c>
    </row>
    <row r="881" spans="1:8" ht="13.5" x14ac:dyDescent="0.25">
      <c r="A881" s="12"/>
      <c r="B881" s="11">
        <v>43573</v>
      </c>
      <c r="C881" s="2">
        <v>10.8</v>
      </c>
      <c r="D881" s="2">
        <v>8.1544000000000008</v>
      </c>
      <c r="E881" s="2">
        <v>37649</v>
      </c>
      <c r="F881" s="2">
        <v>10.9375</v>
      </c>
      <c r="G881" s="2">
        <v>411785.9375</v>
      </c>
      <c r="H881" s="17">
        <f t="shared" si="13"/>
        <v>4.6447447854424777E-3</v>
      </c>
    </row>
    <row r="882" spans="1:8" ht="13.5" x14ac:dyDescent="0.25">
      <c r="A882" s="12"/>
      <c r="B882" s="11">
        <v>43574</v>
      </c>
      <c r="C882" s="2">
        <v>10.65</v>
      </c>
      <c r="D882" s="2">
        <v>8.0411999999999999</v>
      </c>
      <c r="E882" s="2">
        <v>16082</v>
      </c>
      <c r="F882" s="2">
        <v>10.729799999999999</v>
      </c>
      <c r="G882" s="2">
        <v>172556.64360000001</v>
      </c>
      <c r="H882" s="17">
        <f t="shared" si="13"/>
        <v>-1.3882075934464933E-2</v>
      </c>
    </row>
    <row r="883" spans="1:8" ht="13.5" x14ac:dyDescent="0.25">
      <c r="A883" s="12"/>
      <c r="B883" s="11">
        <v>43577</v>
      </c>
      <c r="C883" s="2">
        <v>10.66</v>
      </c>
      <c r="D883" s="2">
        <v>8.0487000000000002</v>
      </c>
      <c r="E883" s="2">
        <v>6048</v>
      </c>
      <c r="F883" s="2">
        <v>10.698399999999999</v>
      </c>
      <c r="G883" s="2">
        <v>64703.923199999997</v>
      </c>
      <c r="H883" s="17">
        <f t="shared" si="13"/>
        <v>9.3269661244593891E-4</v>
      </c>
    </row>
    <row r="884" spans="1:8" ht="13.5" x14ac:dyDescent="0.25">
      <c r="A884" s="12"/>
      <c r="B884" s="11">
        <v>43578</v>
      </c>
      <c r="C884" s="2">
        <v>10.81</v>
      </c>
      <c r="D884" s="2">
        <v>8.1620000000000008</v>
      </c>
      <c r="E884" s="2">
        <v>21644</v>
      </c>
      <c r="F884" s="2">
        <v>10.8933</v>
      </c>
      <c r="G884" s="2">
        <v>235774.5852</v>
      </c>
      <c r="H884" s="17">
        <f t="shared" si="13"/>
        <v>1.4076807434741091E-2</v>
      </c>
    </row>
    <row r="885" spans="1:8" ht="13.5" x14ac:dyDescent="0.25">
      <c r="A885" s="12"/>
      <c r="B885" s="11">
        <v>43579</v>
      </c>
      <c r="C885" s="2">
        <v>10.76</v>
      </c>
      <c r="D885" s="2">
        <v>8.1242000000000001</v>
      </c>
      <c r="E885" s="2">
        <v>11793</v>
      </c>
      <c r="F885" s="2">
        <v>10.868499999999999</v>
      </c>
      <c r="G885" s="2">
        <v>128172.2205</v>
      </c>
      <c r="H885" s="17">
        <f t="shared" si="13"/>
        <v>-4.6312178387650964E-3</v>
      </c>
    </row>
    <row r="886" spans="1:8" ht="13.5" x14ac:dyDescent="0.25">
      <c r="A886" s="12"/>
      <c r="B886" s="11">
        <v>43580</v>
      </c>
      <c r="C886" s="2">
        <v>10.8</v>
      </c>
      <c r="D886" s="2">
        <v>8.1544000000000008</v>
      </c>
      <c r="E886" s="2">
        <v>13609</v>
      </c>
      <c r="F886" s="2">
        <v>10.760300000000001</v>
      </c>
      <c r="G886" s="2">
        <v>146436.9227</v>
      </c>
      <c r="H886" s="17">
        <f t="shared" si="13"/>
        <v>3.7172890869255643E-3</v>
      </c>
    </row>
    <row r="887" spans="1:8" ht="13.5" x14ac:dyDescent="0.25">
      <c r="A887" s="12"/>
      <c r="B887" s="11">
        <v>43581</v>
      </c>
      <c r="C887" s="2">
        <v>10.5</v>
      </c>
      <c r="D887" s="2">
        <v>7.9279000000000002</v>
      </c>
      <c r="E887" s="2">
        <v>15552</v>
      </c>
      <c r="F887" s="2">
        <v>10.5297</v>
      </c>
      <c r="G887" s="2">
        <v>163757.89439999999</v>
      </c>
      <c r="H887" s="17">
        <f t="shared" si="13"/>
        <v>-2.7776415186893035E-2</v>
      </c>
    </row>
    <row r="888" spans="1:8" ht="13.5" x14ac:dyDescent="0.25">
      <c r="A888" s="12"/>
      <c r="B888" s="11">
        <v>43584</v>
      </c>
      <c r="C888" s="2">
        <v>10.35</v>
      </c>
      <c r="D888" s="2">
        <v>7.8147000000000002</v>
      </c>
      <c r="E888" s="2">
        <v>10074</v>
      </c>
      <c r="F888" s="2">
        <v>10.3407</v>
      </c>
      <c r="G888" s="2">
        <v>104172.2118</v>
      </c>
      <c r="H888" s="17">
        <f t="shared" si="13"/>
        <v>-1.4278686663555288E-2</v>
      </c>
    </row>
    <row r="889" spans="1:8" ht="13.5" x14ac:dyDescent="0.25">
      <c r="A889" s="12"/>
      <c r="B889" s="11">
        <v>43585</v>
      </c>
      <c r="C889" s="2">
        <v>10.29</v>
      </c>
      <c r="D889" s="2">
        <v>7.7694000000000001</v>
      </c>
      <c r="E889" s="2">
        <v>13587</v>
      </c>
      <c r="F889" s="2">
        <v>10.186299999999999</v>
      </c>
      <c r="G889" s="2">
        <v>138401.25810000001</v>
      </c>
      <c r="H889" s="17">
        <f t="shared" si="13"/>
        <v>-5.7967676302353409E-3</v>
      </c>
    </row>
    <row r="890" spans="1:8" ht="13.5" x14ac:dyDescent="0.25">
      <c r="A890" s="12"/>
      <c r="B890" s="11">
        <v>43587</v>
      </c>
      <c r="C890" s="2">
        <v>10.43</v>
      </c>
      <c r="D890" s="2">
        <v>7.8750999999999998</v>
      </c>
      <c r="E890" s="2">
        <v>5652</v>
      </c>
      <c r="F890" s="2">
        <v>10.3476</v>
      </c>
      <c r="G890" s="2">
        <v>58484.635199999997</v>
      </c>
      <c r="H890" s="17">
        <f t="shared" si="13"/>
        <v>1.3604654156048045E-2</v>
      </c>
    </row>
    <row r="891" spans="1:8" ht="13.5" x14ac:dyDescent="0.25">
      <c r="A891" s="12"/>
      <c r="B891" s="11">
        <v>43588</v>
      </c>
      <c r="C891" s="2">
        <v>10.4</v>
      </c>
      <c r="D891" s="2">
        <v>7.8524000000000003</v>
      </c>
      <c r="E891" s="2">
        <v>16489</v>
      </c>
      <c r="F891" s="2">
        <v>10.418900000000001</v>
      </c>
      <c r="G891" s="2">
        <v>171797.2421</v>
      </c>
      <c r="H891" s="17">
        <f t="shared" si="13"/>
        <v>-2.8825030793259133E-3</v>
      </c>
    </row>
    <row r="892" spans="1:8" ht="13.5" x14ac:dyDescent="0.25">
      <c r="A892" s="12"/>
      <c r="B892" s="11">
        <v>43591</v>
      </c>
      <c r="C892" s="2">
        <v>10.39</v>
      </c>
      <c r="D892" s="2">
        <v>7.8449</v>
      </c>
      <c r="E892" s="2">
        <v>2865</v>
      </c>
      <c r="F892" s="2">
        <v>10.1206</v>
      </c>
      <c r="G892" s="2">
        <v>28995.519</v>
      </c>
      <c r="H892" s="17">
        <f t="shared" si="13"/>
        <v>-9.5512200091695323E-4</v>
      </c>
    </row>
    <row r="893" spans="1:8" ht="13.5" x14ac:dyDescent="0.25">
      <c r="A893" s="12"/>
      <c r="B893" s="11">
        <v>43592</v>
      </c>
      <c r="C893" s="2">
        <v>10.3</v>
      </c>
      <c r="D893" s="2">
        <v>7.7769000000000004</v>
      </c>
      <c r="E893" s="2">
        <v>6885</v>
      </c>
      <c r="F893" s="2">
        <v>10.223699999999999</v>
      </c>
      <c r="G893" s="2">
        <v>70390.174499999994</v>
      </c>
      <c r="H893" s="17">
        <f t="shared" si="13"/>
        <v>-8.6680518553454624E-3</v>
      </c>
    </row>
    <row r="894" spans="1:8" ht="13.5" x14ac:dyDescent="0.25">
      <c r="A894" s="12"/>
      <c r="B894" s="11">
        <v>43593</v>
      </c>
      <c r="C894" s="2">
        <v>10.38</v>
      </c>
      <c r="D894" s="2">
        <v>7.8372999999999999</v>
      </c>
      <c r="E894" s="2">
        <v>695</v>
      </c>
      <c r="F894" s="2">
        <v>10.2857</v>
      </c>
      <c r="G894" s="2">
        <v>7148.5614999999998</v>
      </c>
      <c r="H894" s="17">
        <f t="shared" si="13"/>
        <v>7.7665908009617668E-3</v>
      </c>
    </row>
    <row r="895" spans="1:8" ht="13.5" x14ac:dyDescent="0.25">
      <c r="A895" s="12"/>
      <c r="B895" s="11">
        <v>43594</v>
      </c>
      <c r="C895" s="2">
        <v>10.3</v>
      </c>
      <c r="D895" s="2">
        <v>7.7769000000000004</v>
      </c>
      <c r="E895" s="2">
        <v>3465</v>
      </c>
      <c r="F895" s="2">
        <v>10.2963</v>
      </c>
      <c r="G895" s="2">
        <v>35676.679499999998</v>
      </c>
      <c r="H895" s="17">
        <f t="shared" si="13"/>
        <v>-7.7067357380730056E-3</v>
      </c>
    </row>
    <row r="896" spans="1:8" ht="13.5" x14ac:dyDescent="0.25">
      <c r="A896" s="12"/>
      <c r="B896" s="11">
        <v>43595</v>
      </c>
      <c r="C896" s="2">
        <v>10.28</v>
      </c>
      <c r="D896" s="2">
        <v>7.7618</v>
      </c>
      <c r="E896" s="2">
        <v>15732</v>
      </c>
      <c r="F896" s="2">
        <v>10.214600000000001</v>
      </c>
      <c r="G896" s="2">
        <v>160696.08720000001</v>
      </c>
      <c r="H896" s="17">
        <f t="shared" si="13"/>
        <v>-1.9416477002404987E-3</v>
      </c>
    </row>
    <row r="897" spans="1:8" ht="13.5" x14ac:dyDescent="0.25">
      <c r="A897" s="12"/>
      <c r="B897" s="11">
        <v>43598</v>
      </c>
      <c r="C897" s="2">
        <v>10.19</v>
      </c>
      <c r="D897" s="2">
        <v>7.6938000000000004</v>
      </c>
      <c r="E897" s="2">
        <v>6323</v>
      </c>
      <c r="F897" s="2">
        <v>10.186299999999999</v>
      </c>
      <c r="G897" s="2">
        <v>64407.974900000001</v>
      </c>
      <c r="H897" s="17">
        <f t="shared" si="13"/>
        <v>-8.7608544409801363E-3</v>
      </c>
    </row>
    <row r="898" spans="1:8" ht="13.5" x14ac:dyDescent="0.25">
      <c r="A898" s="12"/>
      <c r="B898" s="11">
        <v>43599</v>
      </c>
      <c r="C898" s="2">
        <v>10.25</v>
      </c>
      <c r="D898" s="2">
        <v>7.7392000000000003</v>
      </c>
      <c r="E898" s="2">
        <v>8101</v>
      </c>
      <c r="F898" s="2">
        <v>10.1557</v>
      </c>
      <c r="G898" s="2">
        <v>82271.325700000001</v>
      </c>
      <c r="H898" s="17">
        <f t="shared" si="13"/>
        <v>5.900855234084572E-3</v>
      </c>
    </row>
    <row r="899" spans="1:8" ht="13.5" x14ac:dyDescent="0.25">
      <c r="A899" s="12"/>
      <c r="B899" s="11">
        <v>43600</v>
      </c>
      <c r="C899" s="2">
        <v>10.24</v>
      </c>
      <c r="D899" s="2">
        <v>7.7316000000000003</v>
      </c>
      <c r="E899" s="2">
        <v>2652</v>
      </c>
      <c r="F899" s="2">
        <v>10.2013</v>
      </c>
      <c r="G899" s="2">
        <v>27053.847600000001</v>
      </c>
      <c r="H899" s="17">
        <f t="shared" si="13"/>
        <v>-9.8201364482117682E-4</v>
      </c>
    </row>
    <row r="900" spans="1:8" ht="13.5" x14ac:dyDescent="0.25">
      <c r="A900" s="12"/>
      <c r="B900" s="11">
        <v>43601</v>
      </c>
      <c r="C900" s="2">
        <v>10.24</v>
      </c>
      <c r="D900" s="2">
        <v>7.7316000000000003</v>
      </c>
      <c r="E900" s="2">
        <v>21312</v>
      </c>
      <c r="F900" s="2">
        <v>10.1966</v>
      </c>
      <c r="G900" s="2">
        <v>217309.93919999999</v>
      </c>
      <c r="H900" s="17">
        <f t="shared" si="13"/>
        <v>0</v>
      </c>
    </row>
    <row r="901" spans="1:8" ht="13.5" x14ac:dyDescent="0.25">
      <c r="A901" s="12"/>
      <c r="B901" s="11">
        <v>43602</v>
      </c>
      <c r="C901" s="2">
        <v>10.210000000000001</v>
      </c>
      <c r="D901" s="2">
        <v>7.7089999999999996</v>
      </c>
      <c r="E901" s="2">
        <v>2789</v>
      </c>
      <c r="F901" s="2">
        <v>10.202</v>
      </c>
      <c r="G901" s="2">
        <v>28453.378000000001</v>
      </c>
      <c r="H901" s="17">
        <f t="shared" si="13"/>
        <v>-2.9230689637333306E-3</v>
      </c>
    </row>
    <row r="902" spans="1:8" ht="13.5" x14ac:dyDescent="0.25">
      <c r="A902" s="12"/>
      <c r="B902" s="11">
        <v>43605</v>
      </c>
      <c r="C902" s="2">
        <v>10.24</v>
      </c>
      <c r="D902" s="2">
        <v>7.7316000000000003</v>
      </c>
      <c r="E902" s="2">
        <v>1618</v>
      </c>
      <c r="F902" s="2">
        <v>10.2103</v>
      </c>
      <c r="G902" s="2">
        <v>16520.2654</v>
      </c>
      <c r="H902" s="17">
        <f t="shared" si="13"/>
        <v>2.9316383447918824E-3</v>
      </c>
    </row>
    <row r="903" spans="1:8" ht="13.5" x14ac:dyDescent="0.25">
      <c r="A903" s="12"/>
      <c r="B903" s="11">
        <v>43606</v>
      </c>
      <c r="C903" s="2">
        <v>10.19</v>
      </c>
      <c r="D903" s="2">
        <v>7.6938000000000004</v>
      </c>
      <c r="E903" s="2">
        <v>1930</v>
      </c>
      <c r="F903" s="2">
        <v>10.2018</v>
      </c>
      <c r="G903" s="2">
        <v>19689.473999999998</v>
      </c>
      <c r="H903" s="17">
        <f t="shared" ref="H903:H966" si="14">(D903-D902)/D902</f>
        <v>-4.8890268508458576E-3</v>
      </c>
    </row>
    <row r="904" spans="1:8" ht="13.5" x14ac:dyDescent="0.25">
      <c r="A904" s="12"/>
      <c r="B904" s="11">
        <v>43607</v>
      </c>
      <c r="C904" s="2">
        <v>10.19</v>
      </c>
      <c r="D904" s="2">
        <v>7.6938000000000004</v>
      </c>
      <c r="E904" s="2">
        <v>7962</v>
      </c>
      <c r="F904" s="2">
        <v>10.1709</v>
      </c>
      <c r="G904" s="2">
        <v>80980.705799999996</v>
      </c>
      <c r="H904" s="17">
        <f t="shared" si="14"/>
        <v>0</v>
      </c>
    </row>
    <row r="905" spans="1:8" ht="13.5" x14ac:dyDescent="0.25">
      <c r="A905" s="12"/>
      <c r="B905" s="11">
        <v>43608</v>
      </c>
      <c r="C905" s="2">
        <v>10.18</v>
      </c>
      <c r="D905" s="2">
        <v>7.6863000000000001</v>
      </c>
      <c r="E905" s="2">
        <v>3257</v>
      </c>
      <c r="F905" s="2">
        <v>10.15</v>
      </c>
      <c r="G905" s="2">
        <v>33058.550000000003</v>
      </c>
      <c r="H905" s="17">
        <f t="shared" si="14"/>
        <v>-9.7481088668801945E-4</v>
      </c>
    </row>
    <row r="906" spans="1:8" ht="13.5" x14ac:dyDescent="0.25">
      <c r="A906" s="12"/>
      <c r="B906" s="11">
        <v>43609</v>
      </c>
      <c r="C906" s="2">
        <v>10.15</v>
      </c>
      <c r="D906" s="2">
        <v>7.6635999999999997</v>
      </c>
      <c r="E906" s="2">
        <v>27577</v>
      </c>
      <c r="F906" s="2">
        <v>10.119199999999999</v>
      </c>
      <c r="G906" s="2">
        <v>279057.17839999998</v>
      </c>
      <c r="H906" s="17">
        <f t="shared" si="14"/>
        <v>-2.9533065324018558E-3</v>
      </c>
    </row>
    <row r="907" spans="1:8" ht="13.5" x14ac:dyDescent="0.25">
      <c r="A907" s="12"/>
      <c r="B907" s="11">
        <v>43612</v>
      </c>
      <c r="C907" s="2">
        <v>10.24</v>
      </c>
      <c r="D907" s="2">
        <v>7.7316000000000003</v>
      </c>
      <c r="E907" s="2">
        <v>8746</v>
      </c>
      <c r="F907" s="2">
        <v>10.132099999999999</v>
      </c>
      <c r="G907" s="2">
        <v>88615.346600000004</v>
      </c>
      <c r="H907" s="17">
        <f t="shared" si="14"/>
        <v>8.8731144631766408E-3</v>
      </c>
    </row>
    <row r="908" spans="1:8" ht="13.5" x14ac:dyDescent="0.25">
      <c r="A908" s="12"/>
      <c r="B908" s="11">
        <v>43613</v>
      </c>
      <c r="C908" s="2">
        <v>10.15</v>
      </c>
      <c r="D908" s="2">
        <v>7.6635999999999997</v>
      </c>
      <c r="E908" s="2">
        <v>2340</v>
      </c>
      <c r="F908" s="2">
        <v>10.1534</v>
      </c>
      <c r="G908" s="2">
        <v>23758.955999999998</v>
      </c>
      <c r="H908" s="17">
        <f t="shared" si="14"/>
        <v>-8.7950747581355092E-3</v>
      </c>
    </row>
    <row r="909" spans="1:8" ht="13.5" x14ac:dyDescent="0.25">
      <c r="A909" s="12"/>
      <c r="B909" s="11">
        <v>43614</v>
      </c>
      <c r="C909" s="2">
        <v>10.3</v>
      </c>
      <c r="D909" s="2">
        <v>7.7769000000000004</v>
      </c>
      <c r="E909" s="2">
        <v>2370</v>
      </c>
      <c r="F909" s="2">
        <v>10.221399999999999</v>
      </c>
      <c r="G909" s="2">
        <v>24224.718000000001</v>
      </c>
      <c r="H909" s="17">
        <f t="shared" si="14"/>
        <v>1.4784174539381051E-2</v>
      </c>
    </row>
    <row r="910" spans="1:8" ht="13.5" x14ac:dyDescent="0.25">
      <c r="A910" s="12"/>
      <c r="B910" s="11">
        <v>43615</v>
      </c>
      <c r="C910" s="2">
        <v>10.45</v>
      </c>
      <c r="D910" s="2">
        <v>7.8902000000000001</v>
      </c>
      <c r="E910" s="2">
        <v>22077</v>
      </c>
      <c r="F910" s="2">
        <v>10.463100000000001</v>
      </c>
      <c r="G910" s="2">
        <v>230993.85870000001</v>
      </c>
      <c r="H910" s="17">
        <f t="shared" si="14"/>
        <v>1.4568787048824047E-2</v>
      </c>
    </row>
    <row r="911" spans="1:8" ht="13.5" x14ac:dyDescent="0.25">
      <c r="A911" s="12"/>
      <c r="B911" s="11">
        <v>43616</v>
      </c>
      <c r="C911" s="2">
        <v>10.6</v>
      </c>
      <c r="D911" s="2">
        <v>8.0033999999999992</v>
      </c>
      <c r="E911" s="2">
        <v>2659</v>
      </c>
      <c r="F911" s="2">
        <v>10.5664</v>
      </c>
      <c r="G911" s="2">
        <v>28096.0576</v>
      </c>
      <c r="H911" s="17">
        <f t="shared" si="14"/>
        <v>1.4346911358393839E-2</v>
      </c>
    </row>
    <row r="912" spans="1:8" ht="13.5" x14ac:dyDescent="0.25">
      <c r="A912" s="12"/>
      <c r="B912" s="11">
        <v>43619</v>
      </c>
      <c r="C912" s="2">
        <v>10.7</v>
      </c>
      <c r="D912" s="2">
        <v>8.0789000000000009</v>
      </c>
      <c r="E912" s="2">
        <v>6948</v>
      </c>
      <c r="F912" s="2">
        <v>10.7387</v>
      </c>
      <c r="G912" s="2">
        <v>74612.487599999993</v>
      </c>
      <c r="H912" s="17">
        <f t="shared" si="14"/>
        <v>9.4334907664244804E-3</v>
      </c>
    </row>
    <row r="913" spans="1:8" ht="13.5" x14ac:dyDescent="0.25">
      <c r="A913" s="12"/>
      <c r="B913" s="11">
        <v>43623</v>
      </c>
      <c r="C913" s="2">
        <v>10.6</v>
      </c>
      <c r="D913" s="2">
        <v>8.0033999999999992</v>
      </c>
      <c r="E913" s="2">
        <v>980</v>
      </c>
      <c r="F913" s="2">
        <v>10.600099999999999</v>
      </c>
      <c r="G913" s="2">
        <v>10388.098</v>
      </c>
      <c r="H913" s="17">
        <f t="shared" si="14"/>
        <v>-9.345331666439945E-3</v>
      </c>
    </row>
    <row r="914" spans="1:8" ht="13.5" x14ac:dyDescent="0.25">
      <c r="A914" s="12"/>
      <c r="B914" s="11">
        <v>43626</v>
      </c>
      <c r="C914" s="2">
        <v>10.54</v>
      </c>
      <c r="D914" s="2">
        <v>7.9581</v>
      </c>
      <c r="E914" s="2">
        <v>5674</v>
      </c>
      <c r="F914" s="2">
        <v>10.539</v>
      </c>
      <c r="G914" s="2">
        <v>59798.286</v>
      </c>
      <c r="H914" s="17">
        <f t="shared" si="14"/>
        <v>-5.6600944598544662E-3</v>
      </c>
    </row>
    <row r="915" spans="1:8" ht="13.5" x14ac:dyDescent="0.25">
      <c r="A915" s="12"/>
      <c r="B915" s="11">
        <v>43627</v>
      </c>
      <c r="C915" s="2">
        <v>10.53</v>
      </c>
      <c r="D915" s="2">
        <v>7.9505999999999997</v>
      </c>
      <c r="E915" s="2">
        <v>11396</v>
      </c>
      <c r="F915" s="2">
        <v>10.543699999999999</v>
      </c>
      <c r="G915" s="2">
        <v>120156.0052</v>
      </c>
      <c r="H915" s="17">
        <f t="shared" si="14"/>
        <v>-9.4243600859505213E-4</v>
      </c>
    </row>
    <row r="916" spans="1:8" ht="13.5" x14ac:dyDescent="0.25">
      <c r="A916" s="12"/>
      <c r="B916" s="11">
        <v>43628</v>
      </c>
      <c r="C916" s="2">
        <v>10.35</v>
      </c>
      <c r="D916" s="2">
        <v>7.8147000000000002</v>
      </c>
      <c r="E916" s="2">
        <v>39148</v>
      </c>
      <c r="F916" s="2">
        <v>10.4514</v>
      </c>
      <c r="G916" s="2">
        <v>409151.40720000002</v>
      </c>
      <c r="H916" s="17">
        <f t="shared" si="14"/>
        <v>-1.709304958116362E-2</v>
      </c>
    </row>
    <row r="917" spans="1:8" ht="13.5" x14ac:dyDescent="0.25">
      <c r="A917" s="12"/>
      <c r="B917" s="11">
        <v>43629</v>
      </c>
      <c r="C917" s="2">
        <v>10.3</v>
      </c>
      <c r="D917" s="2">
        <v>7.7769000000000004</v>
      </c>
      <c r="E917" s="2">
        <v>16168</v>
      </c>
      <c r="F917" s="2">
        <v>10.338800000000001</v>
      </c>
      <c r="G917" s="2">
        <v>167157.71840000001</v>
      </c>
      <c r="H917" s="17">
        <f t="shared" si="14"/>
        <v>-4.8370378901301178E-3</v>
      </c>
    </row>
    <row r="918" spans="1:8" ht="13.5" x14ac:dyDescent="0.25">
      <c r="A918" s="12"/>
      <c r="B918" s="11">
        <v>43630</v>
      </c>
      <c r="C918" s="2">
        <v>10.220000000000001</v>
      </c>
      <c r="D918" s="2">
        <v>7.7164999999999999</v>
      </c>
      <c r="E918" s="2">
        <v>34361</v>
      </c>
      <c r="F918" s="2">
        <v>10.212199999999999</v>
      </c>
      <c r="G918" s="2">
        <v>350901.40419999999</v>
      </c>
      <c r="H918" s="17">
        <f t="shared" si="14"/>
        <v>-7.7665908009618805E-3</v>
      </c>
    </row>
    <row r="919" spans="1:8" ht="13.5" x14ac:dyDescent="0.25">
      <c r="A919" s="12"/>
      <c r="B919" s="11">
        <v>43633</v>
      </c>
      <c r="C919" s="2">
        <v>10.35</v>
      </c>
      <c r="D919" s="2">
        <v>7.8147000000000002</v>
      </c>
      <c r="E919" s="2">
        <v>4280</v>
      </c>
      <c r="F919" s="2">
        <v>10.2776</v>
      </c>
      <c r="G919" s="2">
        <v>43988.127999999997</v>
      </c>
      <c r="H919" s="17">
        <f t="shared" si="14"/>
        <v>1.2725976802954744E-2</v>
      </c>
    </row>
    <row r="920" spans="1:8" ht="13.5" x14ac:dyDescent="0.25">
      <c r="A920" s="12"/>
      <c r="B920" s="11">
        <v>43634</v>
      </c>
      <c r="C920" s="2">
        <v>10.29</v>
      </c>
      <c r="D920" s="2">
        <v>7.7694000000000001</v>
      </c>
      <c r="E920" s="2">
        <v>5204</v>
      </c>
      <c r="F920" s="2">
        <v>10.322100000000001</v>
      </c>
      <c r="G920" s="2">
        <v>53716.208400000003</v>
      </c>
      <c r="H920" s="17">
        <f t="shared" si="14"/>
        <v>-5.7967676302353409E-3</v>
      </c>
    </row>
    <row r="921" spans="1:8" ht="13.5" x14ac:dyDescent="0.25">
      <c r="A921" s="12"/>
      <c r="B921" s="11">
        <v>43635</v>
      </c>
      <c r="C921" s="2">
        <v>10.35</v>
      </c>
      <c r="D921" s="2">
        <v>7.8147000000000002</v>
      </c>
      <c r="E921" s="2">
        <v>2584</v>
      </c>
      <c r="F921" s="2">
        <v>10.336399999999999</v>
      </c>
      <c r="G921" s="2">
        <v>26709.257600000001</v>
      </c>
      <c r="H921" s="17">
        <f t="shared" si="14"/>
        <v>5.830566066877766E-3</v>
      </c>
    </row>
    <row r="922" spans="1:8" ht="13.5" x14ac:dyDescent="0.25">
      <c r="A922" s="12"/>
      <c r="B922" s="11">
        <v>43636</v>
      </c>
      <c r="C922" s="2">
        <v>10.4</v>
      </c>
      <c r="D922" s="2">
        <v>7.8524000000000003</v>
      </c>
      <c r="E922" s="2">
        <v>29128</v>
      </c>
      <c r="F922" s="2">
        <v>10.307700000000001</v>
      </c>
      <c r="G922" s="2">
        <v>300242.68560000003</v>
      </c>
      <c r="H922" s="17">
        <f t="shared" si="14"/>
        <v>4.8242414935954119E-3</v>
      </c>
    </row>
    <row r="923" spans="1:8" ht="13.5" x14ac:dyDescent="0.25">
      <c r="A923" s="12"/>
      <c r="B923" s="11">
        <v>43637</v>
      </c>
      <c r="C923" s="2">
        <v>10.32</v>
      </c>
      <c r="D923" s="2">
        <v>7.7919999999999998</v>
      </c>
      <c r="E923" s="2">
        <v>38630</v>
      </c>
      <c r="F923" s="2">
        <v>10.328900000000001</v>
      </c>
      <c r="G923" s="2">
        <v>399005.40700000001</v>
      </c>
      <c r="H923" s="17">
        <f t="shared" si="14"/>
        <v>-7.691915847384297E-3</v>
      </c>
    </row>
    <row r="924" spans="1:8" ht="13.5" x14ac:dyDescent="0.25">
      <c r="A924" s="12"/>
      <c r="B924" s="11">
        <v>43640</v>
      </c>
      <c r="C924" s="2">
        <v>10.35</v>
      </c>
      <c r="D924" s="2">
        <v>7.8147000000000002</v>
      </c>
      <c r="E924" s="2">
        <v>26034</v>
      </c>
      <c r="F924" s="2">
        <v>10.351599999999999</v>
      </c>
      <c r="G924" s="2">
        <v>269493.55440000002</v>
      </c>
      <c r="H924" s="17">
        <f t="shared" si="14"/>
        <v>2.9132443531828013E-3</v>
      </c>
    </row>
    <row r="925" spans="1:8" ht="13.5" x14ac:dyDescent="0.25">
      <c r="A925" s="12"/>
      <c r="B925" s="11">
        <v>43641</v>
      </c>
      <c r="C925" s="2">
        <v>10.28</v>
      </c>
      <c r="D925" s="2">
        <v>7.7618</v>
      </c>
      <c r="E925" s="2">
        <v>23027</v>
      </c>
      <c r="F925" s="2">
        <v>10.2759</v>
      </c>
      <c r="G925" s="2">
        <v>236623.14929999999</v>
      </c>
      <c r="H925" s="17">
        <f t="shared" si="14"/>
        <v>-6.769293766875269E-3</v>
      </c>
    </row>
    <row r="926" spans="1:8" ht="13.5" x14ac:dyDescent="0.25">
      <c r="A926" s="12"/>
      <c r="B926" s="11">
        <v>43642</v>
      </c>
      <c r="C926" s="2">
        <v>10.19</v>
      </c>
      <c r="D926" s="2">
        <v>7.6938000000000004</v>
      </c>
      <c r="E926" s="2">
        <v>7617</v>
      </c>
      <c r="F926" s="2">
        <v>10.2064</v>
      </c>
      <c r="G926" s="2">
        <v>77742.148799999995</v>
      </c>
      <c r="H926" s="17">
        <f t="shared" si="14"/>
        <v>-8.7608544409801363E-3</v>
      </c>
    </row>
    <row r="927" spans="1:8" ht="13.5" x14ac:dyDescent="0.25">
      <c r="A927" s="12"/>
      <c r="B927" s="11">
        <v>43643</v>
      </c>
      <c r="C927" s="2">
        <v>10.1</v>
      </c>
      <c r="D927" s="2">
        <v>7.6258999999999997</v>
      </c>
      <c r="E927" s="2">
        <v>44456</v>
      </c>
      <c r="F927" s="2">
        <v>10.0197</v>
      </c>
      <c r="G927" s="2">
        <v>445435.78320000001</v>
      </c>
      <c r="H927" s="17">
        <f t="shared" si="14"/>
        <v>-8.8252878941486312E-3</v>
      </c>
    </row>
    <row r="928" spans="1:8" ht="13.5" x14ac:dyDescent="0.25">
      <c r="A928" s="12"/>
      <c r="B928" s="11">
        <v>43644</v>
      </c>
      <c r="C928" s="2">
        <v>10.15</v>
      </c>
      <c r="D928" s="2">
        <v>7.6635999999999997</v>
      </c>
      <c r="E928" s="2">
        <v>15699</v>
      </c>
      <c r="F928" s="2">
        <v>10.050000000000001</v>
      </c>
      <c r="G928" s="2">
        <v>157774.95000000001</v>
      </c>
      <c r="H928" s="17">
        <f t="shared" si="14"/>
        <v>4.9436787788982375E-3</v>
      </c>
    </row>
    <row r="929" spans="1:8" ht="13.5" x14ac:dyDescent="0.25">
      <c r="A929" s="12"/>
      <c r="B929" s="11">
        <v>43647</v>
      </c>
      <c r="C929" s="2">
        <v>10.25</v>
      </c>
      <c r="D929" s="2">
        <v>7.7392000000000003</v>
      </c>
      <c r="E929" s="2">
        <v>101</v>
      </c>
      <c r="F929" s="2">
        <v>10.2502</v>
      </c>
      <c r="G929" s="2">
        <v>1035.2701999999999</v>
      </c>
      <c r="H929" s="17">
        <f t="shared" si="14"/>
        <v>9.86481549141403E-3</v>
      </c>
    </row>
    <row r="930" spans="1:8" ht="13.5" x14ac:dyDescent="0.25">
      <c r="A930" s="12"/>
      <c r="B930" s="11">
        <v>43648</v>
      </c>
      <c r="C930" s="2">
        <v>10.15</v>
      </c>
      <c r="D930" s="2">
        <v>7.6635999999999997</v>
      </c>
      <c r="E930" s="2">
        <v>7148</v>
      </c>
      <c r="F930" s="2">
        <v>10.139699999999999</v>
      </c>
      <c r="G930" s="2">
        <v>72478.575599999996</v>
      </c>
      <c r="H930" s="17">
        <f t="shared" si="14"/>
        <v>-9.7684515195369751E-3</v>
      </c>
    </row>
    <row r="931" spans="1:8" ht="13.5" x14ac:dyDescent="0.25">
      <c r="A931" s="12"/>
      <c r="B931" s="11">
        <v>43649</v>
      </c>
      <c r="C931" s="2">
        <v>10.55</v>
      </c>
      <c r="D931" s="2">
        <v>7.9657</v>
      </c>
      <c r="E931" s="2">
        <v>43036</v>
      </c>
      <c r="F931" s="2">
        <v>10.4948</v>
      </c>
      <c r="G931" s="2">
        <v>451654.21279999998</v>
      </c>
      <c r="H931" s="17">
        <f t="shared" si="14"/>
        <v>3.9420115872435962E-2</v>
      </c>
    </row>
    <row r="932" spans="1:8" ht="13.5" x14ac:dyDescent="0.25">
      <c r="A932" s="12"/>
      <c r="B932" s="11">
        <v>43650</v>
      </c>
      <c r="C932" s="2">
        <v>10.64</v>
      </c>
      <c r="D932" s="2">
        <v>8.0335999999999999</v>
      </c>
      <c r="E932" s="2">
        <v>4624</v>
      </c>
      <c r="F932" s="2">
        <v>10.6088</v>
      </c>
      <c r="G932" s="2">
        <v>49055.091200000003</v>
      </c>
      <c r="H932" s="17">
        <f t="shared" si="14"/>
        <v>8.5240468508730998E-3</v>
      </c>
    </row>
    <row r="933" spans="1:8" ht="13.5" x14ac:dyDescent="0.25">
      <c r="A933" s="12"/>
      <c r="B933" s="11">
        <v>43651</v>
      </c>
      <c r="C933" s="2">
        <v>10.5</v>
      </c>
      <c r="D933" s="2">
        <v>7.9279000000000002</v>
      </c>
      <c r="E933" s="2">
        <v>9853</v>
      </c>
      <c r="F933" s="2">
        <v>10.4185</v>
      </c>
      <c r="G933" s="2">
        <v>102653.48050000001</v>
      </c>
      <c r="H933" s="17">
        <f t="shared" si="14"/>
        <v>-1.3157239593706394E-2</v>
      </c>
    </row>
    <row r="934" spans="1:8" ht="13.5" x14ac:dyDescent="0.25">
      <c r="A934" s="12"/>
      <c r="B934" s="11">
        <v>43654</v>
      </c>
      <c r="C934" s="2">
        <v>10.39</v>
      </c>
      <c r="D934" s="2">
        <v>7.8449</v>
      </c>
      <c r="E934" s="2">
        <v>1831</v>
      </c>
      <c r="F934" s="2">
        <v>10.3926</v>
      </c>
      <c r="G934" s="2">
        <v>19028.850600000002</v>
      </c>
      <c r="H934" s="17">
        <f t="shared" si="14"/>
        <v>-1.0469355062500811E-2</v>
      </c>
    </row>
    <row r="935" spans="1:8" ht="13.5" x14ac:dyDescent="0.25">
      <c r="A935" s="12"/>
      <c r="B935" s="11">
        <v>43655</v>
      </c>
      <c r="C935" s="2">
        <v>10.3</v>
      </c>
      <c r="D935" s="2">
        <v>7.7769000000000004</v>
      </c>
      <c r="E935" s="2">
        <v>1698</v>
      </c>
      <c r="F935" s="2">
        <v>10.3407</v>
      </c>
      <c r="G935" s="2">
        <v>17558.508600000001</v>
      </c>
      <c r="H935" s="17">
        <f t="shared" si="14"/>
        <v>-8.6680518553454624E-3</v>
      </c>
    </row>
    <row r="936" spans="1:8" ht="13.5" x14ac:dyDescent="0.25">
      <c r="A936" s="12"/>
      <c r="B936" s="11">
        <v>43656</v>
      </c>
      <c r="C936" s="2">
        <v>10.4</v>
      </c>
      <c r="D936" s="2">
        <v>7.8524000000000003</v>
      </c>
      <c r="E936" s="2">
        <v>5993</v>
      </c>
      <c r="F936" s="2">
        <v>10.3561</v>
      </c>
      <c r="G936" s="2">
        <v>62064.107300000003</v>
      </c>
      <c r="H936" s="17">
        <f t="shared" si="14"/>
        <v>9.7082385012022647E-3</v>
      </c>
    </row>
    <row r="937" spans="1:8" ht="13.5" x14ac:dyDescent="0.25">
      <c r="A937" s="12"/>
      <c r="B937" s="11">
        <v>43657</v>
      </c>
      <c r="C937" s="2">
        <v>10.41</v>
      </c>
      <c r="D937" s="2">
        <v>7.86</v>
      </c>
      <c r="E937" s="2">
        <v>8036</v>
      </c>
      <c r="F937" s="2">
        <v>10.4231</v>
      </c>
      <c r="G937" s="2">
        <v>83760.031600000002</v>
      </c>
      <c r="H937" s="17">
        <f t="shared" si="14"/>
        <v>9.678569609291492E-4</v>
      </c>
    </row>
    <row r="938" spans="1:8" ht="13.5" x14ac:dyDescent="0.25">
      <c r="A938" s="12"/>
      <c r="B938" s="11">
        <v>43658</v>
      </c>
      <c r="C938" s="2">
        <v>10.4</v>
      </c>
      <c r="D938" s="2">
        <v>7.8524000000000003</v>
      </c>
      <c r="E938" s="2">
        <v>3528</v>
      </c>
      <c r="F938" s="2">
        <v>10.445499999999999</v>
      </c>
      <c r="G938" s="2">
        <v>36851.724000000002</v>
      </c>
      <c r="H938" s="17">
        <f t="shared" si="14"/>
        <v>-9.6692111959288175E-4</v>
      </c>
    </row>
    <row r="939" spans="1:8" ht="13.5" x14ac:dyDescent="0.25">
      <c r="A939" s="12"/>
      <c r="B939" s="11">
        <v>43661</v>
      </c>
      <c r="C939" s="2">
        <v>10.4</v>
      </c>
      <c r="D939" s="2">
        <v>7.8524000000000003</v>
      </c>
      <c r="E939" s="2">
        <v>6632</v>
      </c>
      <c r="F939" s="2">
        <v>10.424300000000001</v>
      </c>
      <c r="G939" s="2">
        <v>69133.957599999994</v>
      </c>
      <c r="H939" s="17">
        <f t="shared" si="14"/>
        <v>0</v>
      </c>
    </row>
    <row r="940" spans="1:8" ht="13.5" x14ac:dyDescent="0.25">
      <c r="A940" s="12"/>
      <c r="B940" s="11">
        <v>43662</v>
      </c>
      <c r="C940" s="2">
        <v>10.5</v>
      </c>
      <c r="D940" s="2">
        <v>7.9279000000000002</v>
      </c>
      <c r="E940" s="2">
        <v>24581</v>
      </c>
      <c r="F940" s="2">
        <v>10.4819</v>
      </c>
      <c r="G940" s="2">
        <v>257655.5839</v>
      </c>
      <c r="H940" s="17">
        <f t="shared" si="14"/>
        <v>9.6148948092302858E-3</v>
      </c>
    </row>
    <row r="941" spans="1:8" ht="13.5" x14ac:dyDescent="0.25">
      <c r="A941" s="12"/>
      <c r="B941" s="11">
        <v>43663</v>
      </c>
      <c r="C941" s="2">
        <v>10.75</v>
      </c>
      <c r="D941" s="2">
        <v>8.1166999999999998</v>
      </c>
      <c r="E941" s="2">
        <v>34076</v>
      </c>
      <c r="F941" s="2">
        <v>10.6845</v>
      </c>
      <c r="G941" s="2">
        <v>364085.022</v>
      </c>
      <c r="H941" s="17">
        <f t="shared" si="14"/>
        <v>2.3814629346989698E-2</v>
      </c>
    </row>
    <row r="942" spans="1:8" ht="13.5" x14ac:dyDescent="0.25">
      <c r="A942" s="12"/>
      <c r="B942" s="11">
        <v>43664</v>
      </c>
      <c r="C942" s="2">
        <v>10.58</v>
      </c>
      <c r="D942" s="2">
        <v>7.9882999999999997</v>
      </c>
      <c r="E942" s="2">
        <v>19459</v>
      </c>
      <c r="F942" s="2">
        <v>10.6275</v>
      </c>
      <c r="G942" s="2">
        <v>206800.52249999999</v>
      </c>
      <c r="H942" s="17">
        <f t="shared" si="14"/>
        <v>-1.5819236881984066E-2</v>
      </c>
    </row>
    <row r="943" spans="1:8" ht="13.5" x14ac:dyDescent="0.25">
      <c r="A943" s="12"/>
      <c r="B943" s="11">
        <v>43665</v>
      </c>
      <c r="C943" s="2">
        <v>10.75</v>
      </c>
      <c r="D943" s="2">
        <v>8.1166999999999998</v>
      </c>
      <c r="E943" s="2">
        <v>15402</v>
      </c>
      <c r="F943" s="2">
        <v>10.7241</v>
      </c>
      <c r="G943" s="2">
        <v>165172.5882</v>
      </c>
      <c r="H943" s="17">
        <f t="shared" si="14"/>
        <v>1.6073507504725672E-2</v>
      </c>
    </row>
    <row r="944" spans="1:8" ht="13.5" x14ac:dyDescent="0.25">
      <c r="A944" s="12"/>
      <c r="B944" s="11">
        <v>43668</v>
      </c>
      <c r="C944" s="2">
        <v>10.73</v>
      </c>
      <c r="D944" s="2">
        <v>8.1015999999999995</v>
      </c>
      <c r="E944" s="2">
        <v>1020</v>
      </c>
      <c r="F944" s="2">
        <v>10.649900000000001</v>
      </c>
      <c r="G944" s="2">
        <v>10862.897999999999</v>
      </c>
      <c r="H944" s="17">
        <f t="shared" si="14"/>
        <v>-1.8603619697660793E-3</v>
      </c>
    </row>
    <row r="945" spans="1:8" ht="13.5" x14ac:dyDescent="0.25">
      <c r="A945" s="12"/>
      <c r="B945" s="11">
        <v>43669</v>
      </c>
      <c r="C945" s="2">
        <v>10.6</v>
      </c>
      <c r="D945" s="2">
        <v>8.0033999999999992</v>
      </c>
      <c r="E945" s="2">
        <v>7834</v>
      </c>
      <c r="F945" s="2">
        <v>10.517200000000001</v>
      </c>
      <c r="G945" s="2">
        <v>82391.7448</v>
      </c>
      <c r="H945" s="17">
        <f t="shared" si="14"/>
        <v>-1.2121062506171657E-2</v>
      </c>
    </row>
    <row r="946" spans="1:8" ht="13.5" x14ac:dyDescent="0.25">
      <c r="A946" s="12"/>
      <c r="B946" s="11">
        <v>43670</v>
      </c>
      <c r="C946" s="2">
        <v>10.6</v>
      </c>
      <c r="D946" s="2">
        <v>8.0033999999999992</v>
      </c>
      <c r="E946" s="2">
        <v>4436</v>
      </c>
      <c r="F946" s="2">
        <v>10.642200000000001</v>
      </c>
      <c r="G946" s="2">
        <v>47208.799200000001</v>
      </c>
      <c r="H946" s="17">
        <f t="shared" si="14"/>
        <v>0</v>
      </c>
    </row>
    <row r="947" spans="1:8" ht="13.5" x14ac:dyDescent="0.25">
      <c r="A947" s="12"/>
      <c r="B947" s="11">
        <v>43672</v>
      </c>
      <c r="C947" s="2">
        <v>10.55</v>
      </c>
      <c r="D947" s="2">
        <v>7.9657</v>
      </c>
      <c r="E947" s="2">
        <v>200</v>
      </c>
      <c r="F947" s="2">
        <v>10.5375</v>
      </c>
      <c r="G947" s="2">
        <v>2107.5</v>
      </c>
      <c r="H947" s="17">
        <f t="shared" si="14"/>
        <v>-4.7104980383336058E-3</v>
      </c>
    </row>
    <row r="948" spans="1:8" ht="13.5" x14ac:dyDescent="0.25">
      <c r="A948" s="12"/>
      <c r="B948" s="11">
        <v>43675</v>
      </c>
      <c r="C948" s="2">
        <v>10.46</v>
      </c>
      <c r="D948" s="2">
        <v>7.8977000000000004</v>
      </c>
      <c r="E948" s="2">
        <v>2622</v>
      </c>
      <c r="F948" s="2">
        <v>10.4726</v>
      </c>
      <c r="G948" s="2">
        <v>27459.157200000001</v>
      </c>
      <c r="H948" s="17">
        <f t="shared" si="14"/>
        <v>-8.5366006753957117E-3</v>
      </c>
    </row>
    <row r="949" spans="1:8" ht="13.5" x14ac:dyDescent="0.25">
      <c r="A949" s="12"/>
      <c r="B949" s="11">
        <v>43676</v>
      </c>
      <c r="C949" s="2">
        <v>10.5</v>
      </c>
      <c r="D949" s="2">
        <v>7.9279000000000002</v>
      </c>
      <c r="E949" s="2">
        <v>3237</v>
      </c>
      <c r="F949" s="2">
        <v>10.430300000000001</v>
      </c>
      <c r="G949" s="2">
        <v>33762.881099999999</v>
      </c>
      <c r="H949" s="17">
        <f t="shared" si="14"/>
        <v>3.823898096914264E-3</v>
      </c>
    </row>
    <row r="950" spans="1:8" ht="13.5" x14ac:dyDescent="0.25">
      <c r="A950" s="12"/>
      <c r="B950" s="11">
        <v>43677</v>
      </c>
      <c r="C950" s="2">
        <v>10.43</v>
      </c>
      <c r="D950" s="2">
        <v>7.8750999999999998</v>
      </c>
      <c r="E950" s="2">
        <v>2163</v>
      </c>
      <c r="F950" s="2">
        <v>10.4968</v>
      </c>
      <c r="G950" s="2">
        <v>22704.578399999999</v>
      </c>
      <c r="H950" s="17">
        <f t="shared" si="14"/>
        <v>-6.6600234614463353E-3</v>
      </c>
    </row>
    <row r="951" spans="1:8" ht="13.5" x14ac:dyDescent="0.25">
      <c r="A951" s="12"/>
      <c r="B951" s="11">
        <v>43678</v>
      </c>
      <c r="C951" s="2">
        <v>10.46</v>
      </c>
      <c r="D951" s="2">
        <v>7.8977000000000004</v>
      </c>
      <c r="E951" s="2">
        <v>5189</v>
      </c>
      <c r="F951" s="2">
        <v>10.444699999999999</v>
      </c>
      <c r="G951" s="2">
        <v>54197.548300000002</v>
      </c>
      <c r="H951" s="17">
        <f t="shared" si="14"/>
        <v>2.8698048278752802E-3</v>
      </c>
    </row>
    <row r="952" spans="1:8" ht="13.5" x14ac:dyDescent="0.25">
      <c r="A952" s="12"/>
      <c r="B952" s="11">
        <v>43679</v>
      </c>
      <c r="C952" s="2">
        <v>10.32</v>
      </c>
      <c r="D952" s="2">
        <v>7.7919999999999998</v>
      </c>
      <c r="E952" s="2">
        <v>7893</v>
      </c>
      <c r="F952" s="2">
        <v>10.336499999999999</v>
      </c>
      <c r="G952" s="2">
        <v>81585.994500000001</v>
      </c>
      <c r="H952" s="17">
        <f t="shared" si="14"/>
        <v>-1.3383643339200092E-2</v>
      </c>
    </row>
    <row r="953" spans="1:8" ht="13.5" x14ac:dyDescent="0.25">
      <c r="A953" s="12"/>
      <c r="B953" s="11">
        <v>43682</v>
      </c>
      <c r="C953" s="2">
        <v>10.43</v>
      </c>
      <c r="D953" s="2">
        <v>7.8750999999999998</v>
      </c>
      <c r="E953" s="2">
        <v>2799</v>
      </c>
      <c r="F953" s="2">
        <v>10.3461</v>
      </c>
      <c r="G953" s="2">
        <v>28958.733899999999</v>
      </c>
      <c r="H953" s="17">
        <f t="shared" si="14"/>
        <v>1.0664784394250507E-2</v>
      </c>
    </row>
    <row r="954" spans="1:8" ht="13.5" x14ac:dyDescent="0.25">
      <c r="A954" s="12"/>
      <c r="B954" s="11">
        <v>43683</v>
      </c>
      <c r="C954" s="2">
        <v>10.43</v>
      </c>
      <c r="D954" s="2">
        <v>7.8750999999999998</v>
      </c>
      <c r="E954" s="2">
        <v>1119</v>
      </c>
      <c r="F954" s="2">
        <v>10.4208</v>
      </c>
      <c r="G954" s="2">
        <v>11660.8752</v>
      </c>
      <c r="H954" s="17">
        <f t="shared" si="14"/>
        <v>0</v>
      </c>
    </row>
    <row r="955" spans="1:8" ht="13.5" x14ac:dyDescent="0.25">
      <c r="A955" s="12"/>
      <c r="B955" s="11">
        <v>43684</v>
      </c>
      <c r="C955" s="2">
        <v>10.4</v>
      </c>
      <c r="D955" s="2">
        <v>7.8524000000000003</v>
      </c>
      <c r="E955" s="2">
        <v>2380</v>
      </c>
      <c r="F955" s="2">
        <v>10.388400000000001</v>
      </c>
      <c r="G955" s="2">
        <v>24724.392</v>
      </c>
      <c r="H955" s="17">
        <f t="shared" si="14"/>
        <v>-2.8825030793259133E-3</v>
      </c>
    </row>
    <row r="956" spans="1:8" ht="13.5" x14ac:dyDescent="0.25">
      <c r="A956" s="12"/>
      <c r="B956" s="11">
        <v>43685</v>
      </c>
      <c r="C956" s="2">
        <v>10.44</v>
      </c>
      <c r="D956" s="2">
        <v>7.8826000000000001</v>
      </c>
      <c r="E956" s="2">
        <v>4473</v>
      </c>
      <c r="F956" s="2">
        <v>10.3956</v>
      </c>
      <c r="G956" s="2">
        <v>46499.518799999998</v>
      </c>
      <c r="H956" s="17">
        <f t="shared" si="14"/>
        <v>3.8459579236920917E-3</v>
      </c>
    </row>
    <row r="957" spans="1:8" ht="13.5" x14ac:dyDescent="0.25">
      <c r="A957" s="12"/>
      <c r="B957" s="11">
        <v>43686</v>
      </c>
      <c r="C957" s="2">
        <v>10.54</v>
      </c>
      <c r="D957" s="2">
        <v>7.9581</v>
      </c>
      <c r="E957" s="2">
        <v>590</v>
      </c>
      <c r="F957" s="2">
        <v>10.4476</v>
      </c>
      <c r="G957" s="2">
        <v>6164.0839999999998</v>
      </c>
      <c r="H957" s="17">
        <f t="shared" si="14"/>
        <v>9.5780580011671154E-3</v>
      </c>
    </row>
    <row r="958" spans="1:8" ht="13.5" x14ac:dyDescent="0.25">
      <c r="A958" s="12"/>
      <c r="B958" s="11">
        <v>43691</v>
      </c>
      <c r="C958" s="2">
        <v>10.49</v>
      </c>
      <c r="D958" s="2">
        <v>7.9203999999999999</v>
      </c>
      <c r="E958" s="2">
        <v>336</v>
      </c>
      <c r="F958" s="2">
        <v>10.4122</v>
      </c>
      <c r="G958" s="2">
        <v>3498.4992000000002</v>
      </c>
      <c r="H958" s="17">
        <f t="shared" si="14"/>
        <v>-4.7373116698709574E-3</v>
      </c>
    </row>
    <row r="959" spans="1:8" ht="13.5" x14ac:dyDescent="0.25">
      <c r="A959" s="12"/>
      <c r="B959" s="11">
        <v>43692</v>
      </c>
      <c r="C959" s="2">
        <v>10.5</v>
      </c>
      <c r="D959" s="2">
        <v>7.9279000000000002</v>
      </c>
      <c r="E959" s="2">
        <v>2905</v>
      </c>
      <c r="F959" s="2">
        <v>10.427099999999999</v>
      </c>
      <c r="G959" s="2">
        <v>30290.7255</v>
      </c>
      <c r="H959" s="17">
        <f t="shared" si="14"/>
        <v>9.4692187263273125E-4</v>
      </c>
    </row>
    <row r="960" spans="1:8" ht="13.5" x14ac:dyDescent="0.25">
      <c r="A960" s="12"/>
      <c r="B960" s="11">
        <v>43693</v>
      </c>
      <c r="C960" s="2">
        <v>10.5</v>
      </c>
      <c r="D960" s="2">
        <v>7.9279000000000002</v>
      </c>
      <c r="E960" s="2">
        <v>6212</v>
      </c>
      <c r="F960" s="2">
        <v>10.519500000000001</v>
      </c>
      <c r="G960" s="2">
        <v>65347.133999999998</v>
      </c>
      <c r="H960" s="17">
        <f t="shared" si="14"/>
        <v>0</v>
      </c>
    </row>
    <row r="961" spans="1:8" ht="13.5" x14ac:dyDescent="0.25">
      <c r="A961" s="12"/>
      <c r="B961" s="11">
        <v>43696</v>
      </c>
      <c r="C961" s="2">
        <v>10.52</v>
      </c>
      <c r="D961" s="2">
        <v>7.9429999999999996</v>
      </c>
      <c r="E961" s="2">
        <v>4314</v>
      </c>
      <c r="F961" s="2">
        <v>10.5152</v>
      </c>
      <c r="G961" s="2">
        <v>45362.572800000002</v>
      </c>
      <c r="H961" s="17">
        <f t="shared" si="14"/>
        <v>1.9046658005271821E-3</v>
      </c>
    </row>
    <row r="962" spans="1:8" ht="13.5" x14ac:dyDescent="0.25">
      <c r="A962" s="12"/>
      <c r="B962" s="11">
        <v>43697</v>
      </c>
      <c r="C962" s="2">
        <v>10.5</v>
      </c>
      <c r="D962" s="2">
        <v>7.9279000000000002</v>
      </c>
      <c r="E962" s="2">
        <v>5052</v>
      </c>
      <c r="F962" s="2">
        <v>10.514900000000001</v>
      </c>
      <c r="G962" s="2">
        <v>53121.274799999999</v>
      </c>
      <c r="H962" s="17">
        <f t="shared" si="14"/>
        <v>-1.9010449452347283E-3</v>
      </c>
    </row>
    <row r="963" spans="1:8" ht="13.5" x14ac:dyDescent="0.25">
      <c r="A963" s="12"/>
      <c r="B963" s="11">
        <v>43698</v>
      </c>
      <c r="C963" s="2">
        <v>10.45</v>
      </c>
      <c r="D963" s="2">
        <v>7.8902000000000001</v>
      </c>
      <c r="E963" s="2">
        <v>3655</v>
      </c>
      <c r="F963" s="2">
        <v>10.4269</v>
      </c>
      <c r="G963" s="2">
        <v>38110.319499999998</v>
      </c>
      <c r="H963" s="17">
        <f t="shared" si="14"/>
        <v>-4.7553576609190408E-3</v>
      </c>
    </row>
    <row r="964" spans="1:8" ht="13.5" x14ac:dyDescent="0.25">
      <c r="A964" s="12"/>
      <c r="B964" s="11">
        <v>43699</v>
      </c>
      <c r="C964" s="2">
        <v>10.15</v>
      </c>
      <c r="D964" s="2">
        <v>7.9244000000000003</v>
      </c>
      <c r="E964" s="2">
        <v>1203</v>
      </c>
      <c r="F964" s="2">
        <v>10.022500000000001</v>
      </c>
      <c r="G964" s="2">
        <v>12057.067499999999</v>
      </c>
      <c r="H964" s="17">
        <f t="shared" si="14"/>
        <v>4.3344908874300052E-3</v>
      </c>
    </row>
    <row r="965" spans="1:8" ht="13.5" x14ac:dyDescent="0.25">
      <c r="A965" s="12"/>
      <c r="B965" s="11">
        <v>43700</v>
      </c>
      <c r="C965" s="2">
        <v>10.220000000000001</v>
      </c>
      <c r="D965" s="2">
        <v>7.9790000000000001</v>
      </c>
      <c r="E965" s="2">
        <v>697</v>
      </c>
      <c r="F965" s="2">
        <v>10.231199999999999</v>
      </c>
      <c r="G965" s="2">
        <v>7131.1463999999996</v>
      </c>
      <c r="H965" s="17">
        <f t="shared" si="14"/>
        <v>6.8901115541870374E-3</v>
      </c>
    </row>
    <row r="966" spans="1:8" ht="13.5" x14ac:dyDescent="0.25">
      <c r="A966" s="12"/>
      <c r="B966" s="11">
        <v>43703</v>
      </c>
      <c r="C966" s="2">
        <v>10.17</v>
      </c>
      <c r="D966" s="2">
        <v>7.94</v>
      </c>
      <c r="E966" s="2">
        <v>2464</v>
      </c>
      <c r="F966" s="2">
        <v>10.1899</v>
      </c>
      <c r="G966" s="2">
        <v>25107.9136</v>
      </c>
      <c r="H966" s="17">
        <f t="shared" si="14"/>
        <v>-4.8878305552073819E-3</v>
      </c>
    </row>
    <row r="967" spans="1:8" ht="13.5" x14ac:dyDescent="0.25">
      <c r="A967" s="12"/>
      <c r="B967" s="11">
        <v>43704</v>
      </c>
      <c r="C967" s="2">
        <v>10.15</v>
      </c>
      <c r="D967" s="2">
        <v>7.9244000000000003</v>
      </c>
      <c r="E967" s="2">
        <v>6506</v>
      </c>
      <c r="F967" s="2">
        <v>10.084</v>
      </c>
      <c r="G967" s="2">
        <v>65606.504000000001</v>
      </c>
      <c r="H967" s="17">
        <f t="shared" ref="H967:H1030" si="15">(D967-D966)/D966</f>
        <v>-1.964735516372803E-3</v>
      </c>
    </row>
    <row r="968" spans="1:8" ht="13.5" x14ac:dyDescent="0.25">
      <c r="A968" s="12"/>
      <c r="B968" s="11">
        <v>43705</v>
      </c>
      <c r="C968" s="2">
        <v>10.199999999999999</v>
      </c>
      <c r="D968" s="2">
        <v>7.9634</v>
      </c>
      <c r="E968" s="2">
        <v>4140</v>
      </c>
      <c r="F968" s="2">
        <v>10.1282</v>
      </c>
      <c r="G968" s="2">
        <v>41930.748</v>
      </c>
      <c r="H968" s="17">
        <f t="shared" si="15"/>
        <v>4.9215082529907245E-3</v>
      </c>
    </row>
    <row r="969" spans="1:8" ht="13.5" x14ac:dyDescent="0.25">
      <c r="A969" s="12"/>
      <c r="B969" s="11">
        <v>43706</v>
      </c>
      <c r="C969" s="2">
        <v>10.19</v>
      </c>
      <c r="D969" s="2">
        <v>7.9555999999999996</v>
      </c>
      <c r="E969" s="2">
        <v>8126</v>
      </c>
      <c r="F969" s="2">
        <v>10.127700000000001</v>
      </c>
      <c r="G969" s="2">
        <v>82297.690199999997</v>
      </c>
      <c r="H969" s="17">
        <f t="shared" si="15"/>
        <v>-9.7948112615220558E-4</v>
      </c>
    </row>
    <row r="970" spans="1:8" ht="13.5" x14ac:dyDescent="0.25">
      <c r="A970" s="12"/>
      <c r="B970" s="11">
        <v>43707</v>
      </c>
      <c r="C970" s="2">
        <v>10.119999999999999</v>
      </c>
      <c r="D970" s="2">
        <v>7.9009</v>
      </c>
      <c r="E970" s="2">
        <v>7883</v>
      </c>
      <c r="F970" s="2">
        <v>10.1868</v>
      </c>
      <c r="G970" s="2">
        <v>80302.544399999999</v>
      </c>
      <c r="H970" s="17">
        <f t="shared" si="15"/>
        <v>-6.8756599125143958E-3</v>
      </c>
    </row>
    <row r="971" spans="1:8" ht="13.5" x14ac:dyDescent="0.25">
      <c r="A971" s="12"/>
      <c r="B971" s="11">
        <v>43710</v>
      </c>
      <c r="C971" s="2">
        <v>9.92</v>
      </c>
      <c r="D971" s="2">
        <v>7.7447999999999997</v>
      </c>
      <c r="E971" s="2">
        <v>5882</v>
      </c>
      <c r="F971" s="2">
        <v>10.136100000000001</v>
      </c>
      <c r="G971" s="2">
        <v>59620.540200000003</v>
      </c>
      <c r="H971" s="17">
        <f t="shared" si="15"/>
        <v>-1.9757242845751793E-2</v>
      </c>
    </row>
    <row r="972" spans="1:8" ht="13.5" x14ac:dyDescent="0.25">
      <c r="A972" s="12"/>
      <c r="B972" s="11">
        <v>43711</v>
      </c>
      <c r="C972" s="2">
        <v>10.17</v>
      </c>
      <c r="D972" s="2">
        <v>7.94</v>
      </c>
      <c r="E972" s="2">
        <v>15635</v>
      </c>
      <c r="F972" s="2">
        <v>9.9515999999999991</v>
      </c>
      <c r="G972" s="2">
        <v>155593.266</v>
      </c>
      <c r="H972" s="17">
        <f t="shared" si="15"/>
        <v>2.5204007850428766E-2</v>
      </c>
    </row>
    <row r="973" spans="1:8" ht="13.5" x14ac:dyDescent="0.25">
      <c r="A973" s="12"/>
      <c r="B973" s="11">
        <v>43712</v>
      </c>
      <c r="C973" s="2">
        <v>10</v>
      </c>
      <c r="D973" s="2">
        <v>7.8072999999999997</v>
      </c>
      <c r="E973" s="2">
        <v>17285</v>
      </c>
      <c r="F973" s="2">
        <v>10.102600000000001</v>
      </c>
      <c r="G973" s="2">
        <v>174623.44099999999</v>
      </c>
      <c r="H973" s="17">
        <f t="shared" si="15"/>
        <v>-1.6712846347607141E-2</v>
      </c>
    </row>
    <row r="974" spans="1:8" ht="13.5" x14ac:dyDescent="0.25">
      <c r="A974" s="12"/>
      <c r="B974" s="11">
        <v>43713</v>
      </c>
      <c r="C974" s="2">
        <v>10.1</v>
      </c>
      <c r="D974" s="2">
        <v>7.8853</v>
      </c>
      <c r="E974" s="2">
        <v>3185</v>
      </c>
      <c r="F974" s="2">
        <v>10.0953</v>
      </c>
      <c r="G974" s="2">
        <v>32153.530500000001</v>
      </c>
      <c r="H974" s="17">
        <f t="shared" si="15"/>
        <v>9.9906497764912696E-3</v>
      </c>
    </row>
    <row r="975" spans="1:8" ht="13.5" x14ac:dyDescent="0.25">
      <c r="A975" s="12"/>
      <c r="B975" s="11">
        <v>43714</v>
      </c>
      <c r="C975" s="2">
        <v>10</v>
      </c>
      <c r="D975" s="2">
        <v>7.8072999999999997</v>
      </c>
      <c r="E975" s="2">
        <v>2223</v>
      </c>
      <c r="F975" s="2">
        <v>10.0535</v>
      </c>
      <c r="G975" s="2">
        <v>22348.930499999999</v>
      </c>
      <c r="H975" s="17">
        <f t="shared" si="15"/>
        <v>-9.8918240269869617E-3</v>
      </c>
    </row>
    <row r="976" spans="1:8" ht="13.5" x14ac:dyDescent="0.25">
      <c r="A976" s="12"/>
      <c r="B976" s="11">
        <v>43717</v>
      </c>
      <c r="C976" s="2">
        <v>10</v>
      </c>
      <c r="D976" s="2">
        <v>7.8072999999999997</v>
      </c>
      <c r="E976" s="2">
        <v>1455</v>
      </c>
      <c r="F976" s="2">
        <v>10.0351</v>
      </c>
      <c r="G976" s="2">
        <v>14601.0705</v>
      </c>
      <c r="H976" s="17">
        <f t="shared" si="15"/>
        <v>0</v>
      </c>
    </row>
    <row r="977" spans="1:8" ht="13.5" x14ac:dyDescent="0.25">
      <c r="A977" s="12"/>
      <c r="B977" s="11">
        <v>43718</v>
      </c>
      <c r="C977" s="2">
        <v>10</v>
      </c>
      <c r="D977" s="2">
        <v>7.8072999999999997</v>
      </c>
      <c r="E977" s="2">
        <v>11363</v>
      </c>
      <c r="F977" s="2">
        <v>9.9869000000000003</v>
      </c>
      <c r="G977" s="2">
        <v>113481.1447</v>
      </c>
      <c r="H977" s="17">
        <f t="shared" si="15"/>
        <v>0</v>
      </c>
    </row>
    <row r="978" spans="1:8" ht="13.5" x14ac:dyDescent="0.25">
      <c r="A978" s="12"/>
      <c r="B978" s="11">
        <v>43719</v>
      </c>
      <c r="C978" s="2">
        <v>10</v>
      </c>
      <c r="D978" s="2">
        <v>7.8072999999999997</v>
      </c>
      <c r="E978" s="2">
        <v>1994</v>
      </c>
      <c r="F978" s="2">
        <v>10</v>
      </c>
      <c r="G978" s="2">
        <v>19940</v>
      </c>
      <c r="H978" s="17">
        <f t="shared" si="15"/>
        <v>0</v>
      </c>
    </row>
    <row r="979" spans="1:8" ht="13.5" x14ac:dyDescent="0.25">
      <c r="A979" s="12"/>
      <c r="B979" s="11">
        <v>43720</v>
      </c>
      <c r="C979" s="2">
        <v>9.9499999999999993</v>
      </c>
      <c r="D979" s="2">
        <v>7.7682000000000002</v>
      </c>
      <c r="E979" s="2">
        <v>11299</v>
      </c>
      <c r="F979" s="2">
        <v>9.9513999999999996</v>
      </c>
      <c r="G979" s="2">
        <v>112440.8686</v>
      </c>
      <c r="H979" s="17">
        <f t="shared" si="15"/>
        <v>-5.0081334136000246E-3</v>
      </c>
    </row>
    <row r="980" spans="1:8" ht="13.5" x14ac:dyDescent="0.25">
      <c r="A980" s="12"/>
      <c r="B980" s="11">
        <v>43721</v>
      </c>
      <c r="C980" s="2">
        <v>10</v>
      </c>
      <c r="D980" s="2">
        <v>7.8072999999999997</v>
      </c>
      <c r="E980" s="2">
        <v>913</v>
      </c>
      <c r="F980" s="2">
        <v>9.9509000000000007</v>
      </c>
      <c r="G980" s="2">
        <v>9085.1717000000008</v>
      </c>
      <c r="H980" s="17">
        <f t="shared" si="15"/>
        <v>5.0333410571302833E-3</v>
      </c>
    </row>
    <row r="981" spans="1:8" ht="13.5" x14ac:dyDescent="0.25">
      <c r="A981" s="12"/>
      <c r="B981" s="11">
        <v>43724</v>
      </c>
      <c r="C981" s="2">
        <v>9.99</v>
      </c>
      <c r="D981" s="2">
        <v>7.7994000000000003</v>
      </c>
      <c r="E981" s="2">
        <v>1585</v>
      </c>
      <c r="F981" s="2">
        <v>9.9758999999999993</v>
      </c>
      <c r="G981" s="2">
        <v>15811.8015</v>
      </c>
      <c r="H981" s="17">
        <f t="shared" si="15"/>
        <v>-1.0118735030035162E-3</v>
      </c>
    </row>
    <row r="982" spans="1:8" ht="13.5" x14ac:dyDescent="0.25">
      <c r="A982" s="12"/>
      <c r="B982" s="11">
        <v>43725</v>
      </c>
      <c r="C982" s="2">
        <v>9.93</v>
      </c>
      <c r="D982" s="2">
        <v>7.7526000000000002</v>
      </c>
      <c r="E982" s="2">
        <v>3449</v>
      </c>
      <c r="F982" s="2">
        <v>9.9202999999999992</v>
      </c>
      <c r="G982" s="2">
        <v>34215.114699999998</v>
      </c>
      <c r="H982" s="17">
        <f t="shared" si="15"/>
        <v>-6.0004615739672508E-3</v>
      </c>
    </row>
    <row r="983" spans="1:8" ht="13.5" x14ac:dyDescent="0.25">
      <c r="A983" s="12"/>
      <c r="B983" s="11">
        <v>43726</v>
      </c>
      <c r="C983" s="2">
        <v>9.8000000000000007</v>
      </c>
      <c r="D983" s="2">
        <v>7.6510999999999996</v>
      </c>
      <c r="E983" s="2">
        <v>1116</v>
      </c>
      <c r="F983" s="2">
        <v>9.8277000000000001</v>
      </c>
      <c r="G983" s="2">
        <v>10967.7132</v>
      </c>
      <c r="H983" s="17">
        <f t="shared" si="15"/>
        <v>-1.3092381910584911E-2</v>
      </c>
    </row>
    <row r="984" spans="1:8" ht="13.5" x14ac:dyDescent="0.25">
      <c r="A984" s="12"/>
      <c r="B984" s="11">
        <v>43727</v>
      </c>
      <c r="C984" s="2">
        <v>9.65</v>
      </c>
      <c r="D984" s="2">
        <v>7.5339999999999998</v>
      </c>
      <c r="E984" s="2">
        <v>4287</v>
      </c>
      <c r="F984" s="2">
        <v>9.6928000000000001</v>
      </c>
      <c r="G984" s="2">
        <v>41553.033600000002</v>
      </c>
      <c r="H984" s="17">
        <f t="shared" si="15"/>
        <v>-1.5304988825136225E-2</v>
      </c>
    </row>
    <row r="985" spans="1:8" ht="13.5" x14ac:dyDescent="0.25">
      <c r="A985" s="12"/>
      <c r="B985" s="11">
        <v>43728</v>
      </c>
      <c r="C985" s="2">
        <v>9.6999999999999993</v>
      </c>
      <c r="D985" s="2">
        <v>7.5730000000000004</v>
      </c>
      <c r="E985" s="2">
        <v>10297</v>
      </c>
      <c r="F985" s="2">
        <v>9.6064000000000007</v>
      </c>
      <c r="G985" s="2">
        <v>98917.1008</v>
      </c>
      <c r="H985" s="17">
        <f t="shared" si="15"/>
        <v>5.1765330501726296E-3</v>
      </c>
    </row>
    <row r="986" spans="1:8" ht="13.5" x14ac:dyDescent="0.25">
      <c r="A986" s="12"/>
      <c r="B986" s="11">
        <v>43731</v>
      </c>
      <c r="C986" s="2">
        <v>9.8800000000000008</v>
      </c>
      <c r="D986" s="2">
        <v>7.7135999999999996</v>
      </c>
      <c r="E986" s="2">
        <v>424</v>
      </c>
      <c r="F986" s="2">
        <v>9.8373000000000008</v>
      </c>
      <c r="G986" s="2">
        <v>4171.0151999999998</v>
      </c>
      <c r="H986" s="17">
        <f t="shared" si="15"/>
        <v>1.856595800871506E-2</v>
      </c>
    </row>
    <row r="987" spans="1:8" ht="13.5" x14ac:dyDescent="0.25">
      <c r="A987" s="12"/>
      <c r="B987" s="11">
        <v>43732</v>
      </c>
      <c r="C987" s="2">
        <v>9.65</v>
      </c>
      <c r="D987" s="2">
        <v>7.5339999999999998</v>
      </c>
      <c r="E987" s="2">
        <v>704</v>
      </c>
      <c r="F987" s="2">
        <v>9.5949000000000009</v>
      </c>
      <c r="G987" s="2">
        <v>6754.8095999999996</v>
      </c>
      <c r="H987" s="17">
        <f t="shared" si="15"/>
        <v>-2.3283551130470828E-2</v>
      </c>
    </row>
    <row r="988" spans="1:8" ht="13.5" x14ac:dyDescent="0.25">
      <c r="A988" s="12"/>
      <c r="B988" s="11">
        <v>43733</v>
      </c>
      <c r="C988" s="2">
        <v>9.8000000000000007</v>
      </c>
      <c r="D988" s="2">
        <v>7.6510999999999996</v>
      </c>
      <c r="E988" s="2">
        <v>6126</v>
      </c>
      <c r="F988" s="2">
        <v>9.7438000000000002</v>
      </c>
      <c r="G988" s="2">
        <v>59690.518799999998</v>
      </c>
      <c r="H988" s="17">
        <f t="shared" si="15"/>
        <v>1.554287231218473E-2</v>
      </c>
    </row>
    <row r="989" spans="1:8" ht="13.5" x14ac:dyDescent="0.25">
      <c r="A989" s="12"/>
      <c r="B989" s="11">
        <v>43734</v>
      </c>
      <c r="C989" s="2">
        <v>9.7799999999999994</v>
      </c>
      <c r="D989" s="2">
        <v>7.6355000000000004</v>
      </c>
      <c r="E989" s="2">
        <v>3</v>
      </c>
      <c r="F989" s="2">
        <v>9.82</v>
      </c>
      <c r="G989" s="2">
        <v>29.46</v>
      </c>
      <c r="H989" s="17">
        <f t="shared" si="15"/>
        <v>-2.0389225078745765E-3</v>
      </c>
    </row>
    <row r="990" spans="1:8" ht="13.5" x14ac:dyDescent="0.25">
      <c r="A990" s="12"/>
      <c r="B990" s="11">
        <v>43735</v>
      </c>
      <c r="C990" s="2">
        <v>9.76</v>
      </c>
      <c r="D990" s="2">
        <v>7.6199000000000003</v>
      </c>
      <c r="E990" s="2">
        <v>3221</v>
      </c>
      <c r="F990" s="2">
        <v>9.7711000000000006</v>
      </c>
      <c r="G990" s="2">
        <v>31472.713100000001</v>
      </c>
      <c r="H990" s="17">
        <f t="shared" si="15"/>
        <v>-2.0430882064043031E-3</v>
      </c>
    </row>
    <row r="991" spans="1:8" ht="13.5" x14ac:dyDescent="0.25">
      <c r="A991" s="12"/>
      <c r="B991" s="11">
        <v>43738</v>
      </c>
      <c r="C991" s="2">
        <v>9.6300000000000008</v>
      </c>
      <c r="D991" s="2">
        <v>7.5183999999999997</v>
      </c>
      <c r="E991" s="2">
        <v>2112</v>
      </c>
      <c r="F991" s="2">
        <v>9.6001999999999992</v>
      </c>
      <c r="G991" s="2">
        <v>20275.6224</v>
      </c>
      <c r="H991" s="17">
        <f t="shared" si="15"/>
        <v>-1.3320384781952596E-2</v>
      </c>
    </row>
    <row r="992" spans="1:8" ht="13.5" x14ac:dyDescent="0.25">
      <c r="A992" s="12"/>
      <c r="B992" s="11">
        <v>43739</v>
      </c>
      <c r="C992" s="2">
        <v>9.7899999999999991</v>
      </c>
      <c r="D992" s="2">
        <v>7.6433</v>
      </c>
      <c r="E992" s="2">
        <v>2208</v>
      </c>
      <c r="F992" s="2">
        <v>9.7797000000000001</v>
      </c>
      <c r="G992" s="2">
        <v>21593.577600000001</v>
      </c>
      <c r="H992" s="17">
        <f t="shared" si="15"/>
        <v>1.6612577144073239E-2</v>
      </c>
    </row>
    <row r="993" spans="1:8" ht="13.5" x14ac:dyDescent="0.25">
      <c r="A993" s="12"/>
      <c r="B993" s="11">
        <v>43740</v>
      </c>
      <c r="C993" s="2">
        <v>9.6</v>
      </c>
      <c r="D993" s="2">
        <v>7.4950000000000001</v>
      </c>
      <c r="E993" s="2">
        <v>3623</v>
      </c>
      <c r="F993" s="2">
        <v>9.6454000000000004</v>
      </c>
      <c r="G993" s="2">
        <v>34945.284200000002</v>
      </c>
      <c r="H993" s="17">
        <f t="shared" si="15"/>
        <v>-1.9402614054138904E-2</v>
      </c>
    </row>
    <row r="994" spans="1:8" ht="13.5" x14ac:dyDescent="0.25">
      <c r="A994" s="12"/>
      <c r="B994" s="11">
        <v>43741</v>
      </c>
      <c r="C994" s="2">
        <v>9.6999999999999993</v>
      </c>
      <c r="D994" s="2">
        <v>7.5730000000000004</v>
      </c>
      <c r="E994" s="2">
        <v>9265</v>
      </c>
      <c r="F994" s="2">
        <v>9.6249000000000002</v>
      </c>
      <c r="G994" s="2">
        <v>89174.698499999999</v>
      </c>
      <c r="H994" s="17">
        <f t="shared" si="15"/>
        <v>1.0406937958639131E-2</v>
      </c>
    </row>
    <row r="995" spans="1:8" ht="13.5" x14ac:dyDescent="0.25">
      <c r="A995" s="12"/>
      <c r="B995" s="11">
        <v>43742</v>
      </c>
      <c r="C995" s="2">
        <v>9.67</v>
      </c>
      <c r="D995" s="2">
        <v>7.5495999999999999</v>
      </c>
      <c r="E995" s="2">
        <v>2653</v>
      </c>
      <c r="F995" s="2">
        <v>9.641</v>
      </c>
      <c r="G995" s="2">
        <v>25577.573</v>
      </c>
      <c r="H995" s="17">
        <f t="shared" si="15"/>
        <v>-3.0899247326027376E-3</v>
      </c>
    </row>
    <row r="996" spans="1:8" ht="13.5" x14ac:dyDescent="0.25">
      <c r="A996" s="12"/>
      <c r="B996" s="11">
        <v>43745</v>
      </c>
      <c r="C996" s="2">
        <v>9.6</v>
      </c>
      <c r="D996" s="2">
        <v>7.4950000000000001</v>
      </c>
      <c r="E996" s="2">
        <v>2224</v>
      </c>
      <c r="F996" s="2">
        <v>9.6583000000000006</v>
      </c>
      <c r="G996" s="2">
        <v>21480.0592</v>
      </c>
      <c r="H996" s="17">
        <f t="shared" si="15"/>
        <v>-7.2321712408604114E-3</v>
      </c>
    </row>
    <row r="997" spans="1:8" ht="13.5" x14ac:dyDescent="0.25">
      <c r="A997" s="12"/>
      <c r="B997" s="11">
        <v>43746</v>
      </c>
      <c r="C997" s="2">
        <v>9.5500000000000007</v>
      </c>
      <c r="D997" s="2">
        <v>7.4558999999999997</v>
      </c>
      <c r="E997" s="2">
        <v>2530</v>
      </c>
      <c r="F997" s="2">
        <v>9.5748999999999995</v>
      </c>
      <c r="G997" s="2">
        <v>24224.496999999999</v>
      </c>
      <c r="H997" s="17">
        <f t="shared" si="15"/>
        <v>-5.2168112074716952E-3</v>
      </c>
    </row>
    <row r="998" spans="1:8" ht="13.5" x14ac:dyDescent="0.25">
      <c r="A998" s="12"/>
      <c r="B998" s="11">
        <v>43747</v>
      </c>
      <c r="C998" s="2">
        <v>9.6999999999999993</v>
      </c>
      <c r="D998" s="2">
        <v>7.5730000000000004</v>
      </c>
      <c r="E998" s="2">
        <v>6938</v>
      </c>
      <c r="F998" s="2">
        <v>9.5960999999999999</v>
      </c>
      <c r="G998" s="2">
        <v>66577.741800000003</v>
      </c>
      <c r="H998" s="17">
        <f t="shared" si="15"/>
        <v>1.5705682747891019E-2</v>
      </c>
    </row>
    <row r="999" spans="1:8" ht="13.5" x14ac:dyDescent="0.25">
      <c r="A999" s="12"/>
      <c r="B999" s="11">
        <v>43748</v>
      </c>
      <c r="C999" s="2">
        <v>9.6999999999999993</v>
      </c>
      <c r="D999" s="2">
        <v>7.5730000000000004</v>
      </c>
      <c r="E999" s="2">
        <v>2698</v>
      </c>
      <c r="F999" s="2">
        <v>9.6422000000000008</v>
      </c>
      <c r="G999" s="2">
        <v>26014.655599999998</v>
      </c>
      <c r="H999" s="17">
        <f t="shared" si="15"/>
        <v>0</v>
      </c>
    </row>
    <row r="1000" spans="1:8" ht="13.5" x14ac:dyDescent="0.25">
      <c r="A1000" s="12"/>
      <c r="B1000" s="11">
        <v>43749</v>
      </c>
      <c r="C1000" s="2">
        <v>9.76</v>
      </c>
      <c r="D1000" s="2">
        <v>7.6199000000000003</v>
      </c>
      <c r="E1000" s="2">
        <v>2069</v>
      </c>
      <c r="F1000" s="2">
        <v>9.7225999999999999</v>
      </c>
      <c r="G1000" s="2">
        <v>20116.059399999998</v>
      </c>
      <c r="H1000" s="17">
        <f t="shared" si="15"/>
        <v>6.193054271754911E-3</v>
      </c>
    </row>
    <row r="1001" spans="1:8" ht="13.5" x14ac:dyDescent="0.25">
      <c r="A1001" s="12"/>
      <c r="B1001" s="11">
        <v>43752</v>
      </c>
      <c r="C1001" s="2">
        <v>9.8699999999999992</v>
      </c>
      <c r="D1001" s="2">
        <v>7.7058</v>
      </c>
      <c r="E1001" s="2">
        <v>252</v>
      </c>
      <c r="F1001" s="2">
        <v>9.8332999999999995</v>
      </c>
      <c r="G1001" s="2">
        <v>2477.9915999999998</v>
      </c>
      <c r="H1001" s="17">
        <f t="shared" si="15"/>
        <v>1.1273113820391296E-2</v>
      </c>
    </row>
    <row r="1002" spans="1:8" ht="13.5" x14ac:dyDescent="0.25">
      <c r="A1002" s="12"/>
      <c r="B1002" s="11">
        <v>43754</v>
      </c>
      <c r="C1002" s="2">
        <v>9.8000000000000007</v>
      </c>
      <c r="D1002" s="2">
        <v>7.6510999999999996</v>
      </c>
      <c r="E1002" s="2">
        <v>2185</v>
      </c>
      <c r="F1002" s="2">
        <v>9.8033999999999999</v>
      </c>
      <c r="G1002" s="2">
        <v>21420.429</v>
      </c>
      <c r="H1002" s="17">
        <f t="shared" si="15"/>
        <v>-7.0985491448000747E-3</v>
      </c>
    </row>
    <row r="1003" spans="1:8" ht="13.5" x14ac:dyDescent="0.25">
      <c r="A1003" s="12"/>
      <c r="B1003" s="11">
        <v>43755</v>
      </c>
      <c r="C1003" s="2">
        <v>9.89</v>
      </c>
      <c r="D1003" s="2">
        <v>7.7214</v>
      </c>
      <c r="E1003" s="2">
        <v>304</v>
      </c>
      <c r="F1003" s="2">
        <v>9.8610000000000007</v>
      </c>
      <c r="G1003" s="2">
        <v>2997.7440000000001</v>
      </c>
      <c r="H1003" s="17">
        <f t="shared" si="15"/>
        <v>9.188221301512263E-3</v>
      </c>
    </row>
    <row r="1004" spans="1:8" ht="13.5" x14ac:dyDescent="0.25">
      <c r="A1004" s="12"/>
      <c r="B1004" s="11">
        <v>43756</v>
      </c>
      <c r="C1004" s="2">
        <v>9.7799999999999994</v>
      </c>
      <c r="D1004" s="2">
        <v>7.6355000000000004</v>
      </c>
      <c r="E1004" s="2">
        <v>6172</v>
      </c>
      <c r="F1004" s="2">
        <v>9.7672000000000008</v>
      </c>
      <c r="G1004" s="2">
        <v>60283.1584</v>
      </c>
      <c r="H1004" s="17">
        <f t="shared" si="15"/>
        <v>-1.1124925531639294E-2</v>
      </c>
    </row>
    <row r="1005" spans="1:8" ht="13.5" x14ac:dyDescent="0.25">
      <c r="A1005" s="12"/>
      <c r="B1005" s="11">
        <v>43759</v>
      </c>
      <c r="C1005" s="2">
        <v>9.6999999999999993</v>
      </c>
      <c r="D1005" s="2">
        <v>7.5730000000000004</v>
      </c>
      <c r="E1005" s="2">
        <v>11345</v>
      </c>
      <c r="F1005" s="2">
        <v>9.6667000000000005</v>
      </c>
      <c r="G1005" s="2">
        <v>109668.7115</v>
      </c>
      <c r="H1005" s="17">
        <f t="shared" si="15"/>
        <v>-8.1854495448890046E-3</v>
      </c>
    </row>
    <row r="1006" spans="1:8" ht="13.5" x14ac:dyDescent="0.25">
      <c r="A1006" s="12"/>
      <c r="B1006" s="11">
        <v>43760</v>
      </c>
      <c r="C1006" s="2">
        <v>9.68</v>
      </c>
      <c r="D1006" s="2">
        <v>7.5574000000000003</v>
      </c>
      <c r="E1006" s="2">
        <v>2029</v>
      </c>
      <c r="F1006" s="2">
        <v>9.6745000000000001</v>
      </c>
      <c r="G1006" s="2">
        <v>19629.5605</v>
      </c>
      <c r="H1006" s="17">
        <f t="shared" si="15"/>
        <v>-2.0599498217351193E-3</v>
      </c>
    </row>
    <row r="1007" spans="1:8" ht="13.5" x14ac:dyDescent="0.25">
      <c r="A1007" s="12"/>
      <c r="B1007" s="11">
        <v>43761</v>
      </c>
      <c r="C1007" s="2">
        <v>9.68</v>
      </c>
      <c r="D1007" s="2">
        <v>7.5574000000000003</v>
      </c>
      <c r="E1007" s="2">
        <v>9288</v>
      </c>
      <c r="F1007" s="2">
        <v>9.6234000000000002</v>
      </c>
      <c r="G1007" s="2">
        <v>89382.139200000005</v>
      </c>
      <c r="H1007" s="17">
        <f t="shared" si="15"/>
        <v>0</v>
      </c>
    </row>
    <row r="1008" spans="1:8" ht="13.5" x14ac:dyDescent="0.25">
      <c r="A1008" s="12"/>
      <c r="B1008" s="11">
        <v>43762</v>
      </c>
      <c r="C1008" s="2">
        <v>9.67</v>
      </c>
      <c r="D1008" s="2">
        <v>7.5495999999999999</v>
      </c>
      <c r="E1008" s="2">
        <v>3059</v>
      </c>
      <c r="F1008" s="2">
        <v>9.6244999999999994</v>
      </c>
      <c r="G1008" s="2">
        <v>29441.345499999999</v>
      </c>
      <c r="H1008" s="17">
        <f t="shared" si="15"/>
        <v>-1.0321009871120323E-3</v>
      </c>
    </row>
    <row r="1009" spans="1:8" ht="13.5" x14ac:dyDescent="0.25">
      <c r="A1009" s="12"/>
      <c r="B1009" s="11">
        <v>43763</v>
      </c>
      <c r="C1009" s="2">
        <v>9.61</v>
      </c>
      <c r="D1009" s="2">
        <v>7.5027999999999997</v>
      </c>
      <c r="E1009" s="2">
        <v>2423</v>
      </c>
      <c r="F1009" s="2">
        <v>9.6023999999999994</v>
      </c>
      <c r="G1009" s="2">
        <v>23266.6152</v>
      </c>
      <c r="H1009" s="17">
        <f t="shared" si="15"/>
        <v>-6.1990039207375459E-3</v>
      </c>
    </row>
    <row r="1010" spans="1:8" ht="13.5" x14ac:dyDescent="0.25">
      <c r="A1010" s="12"/>
      <c r="B1010" s="11">
        <v>43766</v>
      </c>
      <c r="C1010" s="2">
        <v>9.67</v>
      </c>
      <c r="D1010" s="2">
        <v>7.5495999999999999</v>
      </c>
      <c r="E1010" s="2">
        <v>3826</v>
      </c>
      <c r="F1010" s="2">
        <v>9.5980000000000008</v>
      </c>
      <c r="G1010" s="2">
        <v>36721.947999999997</v>
      </c>
      <c r="H1010" s="17">
        <f t="shared" si="15"/>
        <v>6.2376712693927834E-3</v>
      </c>
    </row>
    <row r="1011" spans="1:8" ht="13.5" x14ac:dyDescent="0.25">
      <c r="A1011" s="12"/>
      <c r="B1011" s="11">
        <v>43767</v>
      </c>
      <c r="C1011" s="2">
        <v>9.6199999999999992</v>
      </c>
      <c r="D1011" s="2">
        <v>7.5106000000000002</v>
      </c>
      <c r="E1011" s="2">
        <v>2606</v>
      </c>
      <c r="F1011" s="2">
        <v>9.6034000000000006</v>
      </c>
      <c r="G1011" s="2">
        <v>25026.4604</v>
      </c>
      <c r="H1011" s="17">
        <f t="shared" si="15"/>
        <v>-5.1658366006145625E-3</v>
      </c>
    </row>
    <row r="1012" spans="1:8" ht="13.5" x14ac:dyDescent="0.25">
      <c r="A1012" s="12"/>
      <c r="B1012" s="11">
        <v>43768</v>
      </c>
      <c r="C1012" s="2">
        <v>9.6</v>
      </c>
      <c r="D1012" s="2">
        <v>7.4950000000000001</v>
      </c>
      <c r="E1012" s="2">
        <v>5328</v>
      </c>
      <c r="F1012" s="2">
        <v>9.5277999999999992</v>
      </c>
      <c r="G1012" s="2">
        <v>50764.118399999999</v>
      </c>
      <c r="H1012" s="17">
        <f t="shared" si="15"/>
        <v>-2.077064415625923E-3</v>
      </c>
    </row>
    <row r="1013" spans="1:8" ht="13.5" x14ac:dyDescent="0.25">
      <c r="A1013" s="12"/>
      <c r="B1013" s="11">
        <v>43769</v>
      </c>
      <c r="C1013" s="2">
        <v>9.6</v>
      </c>
      <c r="D1013" s="2">
        <v>7.4950000000000001</v>
      </c>
      <c r="E1013" s="2">
        <v>1951</v>
      </c>
      <c r="F1013" s="2">
        <v>9.5851000000000006</v>
      </c>
      <c r="G1013" s="2">
        <v>18700.5301</v>
      </c>
      <c r="H1013" s="17">
        <f t="shared" si="15"/>
        <v>0</v>
      </c>
    </row>
    <row r="1014" spans="1:8" ht="13.5" x14ac:dyDescent="0.25">
      <c r="A1014" s="12"/>
      <c r="B1014" s="11">
        <v>43770</v>
      </c>
      <c r="C1014" s="2">
        <v>9.6</v>
      </c>
      <c r="D1014" s="2">
        <v>7.4950000000000001</v>
      </c>
      <c r="E1014" s="2">
        <v>1914</v>
      </c>
      <c r="F1014" s="2">
        <v>9.5585000000000004</v>
      </c>
      <c r="G1014" s="2">
        <v>18294.969000000001</v>
      </c>
      <c r="H1014" s="17">
        <f t="shared" si="15"/>
        <v>0</v>
      </c>
    </row>
    <row r="1015" spans="1:8" ht="13.5" x14ac:dyDescent="0.25">
      <c r="A1015" s="12"/>
      <c r="B1015" s="11">
        <v>43773</v>
      </c>
      <c r="C1015" s="2">
        <v>9.5</v>
      </c>
      <c r="D1015" s="2">
        <v>7.4169</v>
      </c>
      <c r="E1015" s="2">
        <v>1272</v>
      </c>
      <c r="F1015" s="2">
        <v>9.5378000000000007</v>
      </c>
      <c r="G1015" s="2">
        <v>12132.0816</v>
      </c>
      <c r="H1015" s="17">
        <f t="shared" si="15"/>
        <v>-1.0420280186791201E-2</v>
      </c>
    </row>
    <row r="1016" spans="1:8" ht="13.5" x14ac:dyDescent="0.25">
      <c r="A1016" s="12"/>
      <c r="B1016" s="11">
        <v>43774</v>
      </c>
      <c r="C1016" s="2">
        <v>9.65</v>
      </c>
      <c r="D1016" s="2">
        <v>7.5339999999999998</v>
      </c>
      <c r="E1016" s="2">
        <v>7881</v>
      </c>
      <c r="F1016" s="2">
        <v>9.5763999999999996</v>
      </c>
      <c r="G1016" s="2">
        <v>75471.608399999997</v>
      </c>
      <c r="H1016" s="17">
        <f t="shared" si="15"/>
        <v>1.5788267335409639E-2</v>
      </c>
    </row>
    <row r="1017" spans="1:8" ht="13.5" x14ac:dyDescent="0.25">
      <c r="A1017" s="12"/>
      <c r="B1017" s="11">
        <v>43775</v>
      </c>
      <c r="C1017" s="2">
        <v>9.5</v>
      </c>
      <c r="D1017" s="2">
        <v>7.4169</v>
      </c>
      <c r="E1017" s="2">
        <v>6483</v>
      </c>
      <c r="F1017" s="2">
        <v>9.5062999999999995</v>
      </c>
      <c r="G1017" s="2">
        <v>61629.342900000003</v>
      </c>
      <c r="H1017" s="17">
        <f t="shared" si="15"/>
        <v>-1.554287231218473E-2</v>
      </c>
    </row>
    <row r="1018" spans="1:8" ht="13.5" x14ac:dyDescent="0.25">
      <c r="A1018" s="12"/>
      <c r="B1018" s="11">
        <v>43776</v>
      </c>
      <c r="C1018" s="2">
        <v>9.56</v>
      </c>
      <c r="D1018" s="2">
        <v>7.4637000000000002</v>
      </c>
      <c r="E1018" s="2">
        <v>4753</v>
      </c>
      <c r="F1018" s="2">
        <v>9.5399999999999991</v>
      </c>
      <c r="G1018" s="2">
        <v>45343.62</v>
      </c>
      <c r="H1018" s="17">
        <f t="shared" si="15"/>
        <v>6.3099138454071344E-3</v>
      </c>
    </row>
    <row r="1019" spans="1:8" ht="13.5" x14ac:dyDescent="0.25">
      <c r="A1019" s="12"/>
      <c r="B1019" s="11">
        <v>43777</v>
      </c>
      <c r="C1019" s="2">
        <v>9.64</v>
      </c>
      <c r="D1019" s="2">
        <v>7.5262000000000002</v>
      </c>
      <c r="E1019" s="2">
        <v>2211</v>
      </c>
      <c r="F1019" s="2">
        <v>9.6079000000000008</v>
      </c>
      <c r="G1019" s="2">
        <v>21243.066900000002</v>
      </c>
      <c r="H1019" s="17">
        <f t="shared" si="15"/>
        <v>8.3738628294277636E-3</v>
      </c>
    </row>
    <row r="1020" spans="1:8" ht="13.5" x14ac:dyDescent="0.25">
      <c r="A1020" s="12"/>
      <c r="B1020" s="11">
        <v>43780</v>
      </c>
      <c r="C1020" s="2">
        <v>9.65</v>
      </c>
      <c r="D1020" s="2">
        <v>7.5339999999999998</v>
      </c>
      <c r="E1020" s="2">
        <v>2031</v>
      </c>
      <c r="F1020" s="2">
        <v>9.4999000000000002</v>
      </c>
      <c r="G1020" s="2">
        <v>19294.296900000001</v>
      </c>
      <c r="H1020" s="17">
        <f t="shared" si="15"/>
        <v>1.0363795806648222E-3</v>
      </c>
    </row>
    <row r="1021" spans="1:8" ht="13.5" x14ac:dyDescent="0.25">
      <c r="A1021" s="12"/>
      <c r="B1021" s="11">
        <v>43781</v>
      </c>
      <c r="C1021" s="2">
        <v>9.65</v>
      </c>
      <c r="D1021" s="2">
        <v>7.5339999999999998</v>
      </c>
      <c r="E1021" s="2">
        <v>1283</v>
      </c>
      <c r="F1021" s="2">
        <v>9.5229999999999997</v>
      </c>
      <c r="G1021" s="2">
        <v>12218.009</v>
      </c>
      <c r="H1021" s="17">
        <f t="shared" si="15"/>
        <v>0</v>
      </c>
    </row>
    <row r="1022" spans="1:8" ht="13.5" x14ac:dyDescent="0.25">
      <c r="A1022" s="12"/>
      <c r="B1022" s="11">
        <v>43782</v>
      </c>
      <c r="C1022" s="2">
        <v>9.52</v>
      </c>
      <c r="D1022" s="2">
        <v>7.4325000000000001</v>
      </c>
      <c r="E1022" s="2">
        <v>286</v>
      </c>
      <c r="F1022" s="2">
        <v>9.5703999999999994</v>
      </c>
      <c r="G1022" s="2">
        <v>2737.1343999999999</v>
      </c>
      <c r="H1022" s="17">
        <f t="shared" si="15"/>
        <v>-1.3472259092115703E-2</v>
      </c>
    </row>
    <row r="1023" spans="1:8" ht="13.5" x14ac:dyDescent="0.25">
      <c r="A1023" s="12"/>
      <c r="B1023" s="11">
        <v>43783</v>
      </c>
      <c r="C1023" s="2">
        <v>9.65</v>
      </c>
      <c r="D1023" s="2">
        <v>7.5339999999999998</v>
      </c>
      <c r="E1023" s="2">
        <v>6301</v>
      </c>
      <c r="F1023" s="2">
        <v>9.6</v>
      </c>
      <c r="G1023" s="2">
        <v>60489.599999999999</v>
      </c>
      <c r="H1023" s="17">
        <f t="shared" si="15"/>
        <v>1.365623948873188E-2</v>
      </c>
    </row>
    <row r="1024" spans="1:8" ht="13.5" x14ac:dyDescent="0.25">
      <c r="A1024" s="12"/>
      <c r="B1024" s="11">
        <v>43784</v>
      </c>
      <c r="C1024" s="2">
        <v>9.65</v>
      </c>
      <c r="D1024" s="2">
        <v>7.5339999999999998</v>
      </c>
      <c r="E1024" s="2">
        <v>1004</v>
      </c>
      <c r="F1024" s="2">
        <v>9.65</v>
      </c>
      <c r="G1024" s="2">
        <v>9688.6</v>
      </c>
      <c r="H1024" s="17">
        <f t="shared" si="15"/>
        <v>0</v>
      </c>
    </row>
    <row r="1025" spans="1:8" ht="13.5" x14ac:dyDescent="0.25">
      <c r="A1025" s="12"/>
      <c r="B1025" s="11">
        <v>43787</v>
      </c>
      <c r="C1025" s="2">
        <v>9.6</v>
      </c>
      <c r="D1025" s="2">
        <v>7.4950000000000001</v>
      </c>
      <c r="E1025" s="2">
        <v>3337</v>
      </c>
      <c r="F1025" s="2">
        <v>9.5259999999999998</v>
      </c>
      <c r="G1025" s="2">
        <v>31788.261999999999</v>
      </c>
      <c r="H1025" s="17">
        <f t="shared" si="15"/>
        <v>-5.1765330501725116E-3</v>
      </c>
    </row>
    <row r="1026" spans="1:8" ht="13.5" x14ac:dyDescent="0.25">
      <c r="A1026" s="12"/>
      <c r="B1026" s="11">
        <v>43788</v>
      </c>
      <c r="C1026" s="2">
        <v>9.6</v>
      </c>
      <c r="D1026" s="2">
        <v>7.4950000000000001</v>
      </c>
      <c r="E1026" s="2">
        <v>3186</v>
      </c>
      <c r="F1026" s="2">
        <v>9.5823999999999998</v>
      </c>
      <c r="G1026" s="2">
        <v>30529.526399999999</v>
      </c>
      <c r="H1026" s="17">
        <f t="shared" si="15"/>
        <v>0</v>
      </c>
    </row>
    <row r="1027" spans="1:8" ht="13.5" x14ac:dyDescent="0.25">
      <c r="A1027" s="12"/>
      <c r="B1027" s="11">
        <v>43789</v>
      </c>
      <c r="C1027" s="2">
        <v>9.59</v>
      </c>
      <c r="D1027" s="2">
        <v>7.4871999999999996</v>
      </c>
      <c r="E1027" s="2">
        <v>3677</v>
      </c>
      <c r="F1027" s="2">
        <v>9.5129999999999999</v>
      </c>
      <c r="G1027" s="2">
        <v>34979.300999999999</v>
      </c>
      <c r="H1027" s="17">
        <f t="shared" si="15"/>
        <v>-1.0406937958639725E-3</v>
      </c>
    </row>
    <row r="1028" spans="1:8" ht="13.5" x14ac:dyDescent="0.25">
      <c r="A1028" s="12"/>
      <c r="B1028" s="11">
        <v>43790</v>
      </c>
      <c r="C1028" s="2">
        <v>9.5</v>
      </c>
      <c r="D1028" s="2">
        <v>7.4169</v>
      </c>
      <c r="E1028" s="2">
        <v>4721</v>
      </c>
      <c r="F1028" s="2">
        <v>9.5005000000000006</v>
      </c>
      <c r="G1028" s="2">
        <v>44851.860500000003</v>
      </c>
      <c r="H1028" s="17">
        <f t="shared" si="15"/>
        <v>-9.3893578373757322E-3</v>
      </c>
    </row>
    <row r="1029" spans="1:8" ht="13.5" x14ac:dyDescent="0.25">
      <c r="A1029" s="12"/>
      <c r="B1029" s="11">
        <v>43791</v>
      </c>
      <c r="C1029" s="2">
        <v>9.5</v>
      </c>
      <c r="D1029" s="2">
        <v>7.4169</v>
      </c>
      <c r="E1029" s="2">
        <v>1966</v>
      </c>
      <c r="F1029" s="2">
        <v>9.4501000000000008</v>
      </c>
      <c r="G1029" s="2">
        <v>18578.8966</v>
      </c>
      <c r="H1029" s="17">
        <f t="shared" si="15"/>
        <v>0</v>
      </c>
    </row>
    <row r="1030" spans="1:8" ht="13.5" x14ac:dyDescent="0.25">
      <c r="A1030" s="12"/>
      <c r="B1030" s="11">
        <v>43794</v>
      </c>
      <c r="C1030" s="2">
        <v>9.4499999999999993</v>
      </c>
      <c r="D1030" s="2">
        <v>7.3779000000000003</v>
      </c>
      <c r="E1030" s="2">
        <v>2373</v>
      </c>
      <c r="F1030" s="2">
        <v>9.4528999999999996</v>
      </c>
      <c r="G1030" s="2">
        <v>22431.7317</v>
      </c>
      <c r="H1030" s="17">
        <f t="shared" si="15"/>
        <v>-5.2582615378392187E-3</v>
      </c>
    </row>
    <row r="1031" spans="1:8" ht="13.5" x14ac:dyDescent="0.25">
      <c r="A1031" s="12"/>
      <c r="B1031" s="11">
        <v>43795</v>
      </c>
      <c r="C1031" s="2">
        <v>9.48</v>
      </c>
      <c r="D1031" s="2">
        <v>7.4013</v>
      </c>
      <c r="E1031" s="2">
        <v>1449</v>
      </c>
      <c r="F1031" s="2">
        <v>9.4368999999999996</v>
      </c>
      <c r="G1031" s="2">
        <v>13674.0681</v>
      </c>
      <c r="H1031" s="17">
        <f t="shared" ref="H1031:H1094" si="16">(D1031-D1030)/D1030</f>
        <v>3.1716342048549915E-3</v>
      </c>
    </row>
    <row r="1032" spans="1:8" ht="13.5" x14ac:dyDescent="0.25">
      <c r="A1032" s="12"/>
      <c r="B1032" s="11">
        <v>43796</v>
      </c>
      <c r="C1032" s="2">
        <v>9.4700000000000006</v>
      </c>
      <c r="D1032" s="2">
        <v>7.3935000000000004</v>
      </c>
      <c r="E1032" s="2">
        <v>6278</v>
      </c>
      <c r="F1032" s="2">
        <v>9.4716000000000005</v>
      </c>
      <c r="G1032" s="2">
        <v>59462.7048</v>
      </c>
      <c r="H1032" s="17">
        <f t="shared" si="16"/>
        <v>-1.0538689149202957E-3</v>
      </c>
    </row>
    <row r="1033" spans="1:8" ht="13.5" x14ac:dyDescent="0.25">
      <c r="A1033" s="12"/>
      <c r="B1033" s="11">
        <v>43797</v>
      </c>
      <c r="C1033" s="2">
        <v>9.39</v>
      </c>
      <c r="D1033" s="2">
        <v>7.3310000000000004</v>
      </c>
      <c r="E1033" s="2">
        <v>7963</v>
      </c>
      <c r="F1033" s="2">
        <v>9.4037000000000006</v>
      </c>
      <c r="G1033" s="2">
        <v>74881.663100000005</v>
      </c>
      <c r="H1033" s="17">
        <f t="shared" si="16"/>
        <v>-8.4533712044363284E-3</v>
      </c>
    </row>
    <row r="1034" spans="1:8" ht="13.5" x14ac:dyDescent="0.25">
      <c r="A1034" s="12"/>
      <c r="B1034" s="11">
        <v>43798</v>
      </c>
      <c r="C1034" s="2">
        <v>9.48</v>
      </c>
      <c r="D1034" s="2">
        <v>7.4013</v>
      </c>
      <c r="E1034" s="2">
        <v>267</v>
      </c>
      <c r="F1034" s="2">
        <v>9.4688999999999997</v>
      </c>
      <c r="G1034" s="2">
        <v>2528.1963000000001</v>
      </c>
      <c r="H1034" s="17">
        <f t="shared" si="16"/>
        <v>9.5894148138043356E-3</v>
      </c>
    </row>
    <row r="1035" spans="1:8" ht="13.5" x14ac:dyDescent="0.25">
      <c r="A1035" s="12"/>
      <c r="B1035" s="11">
        <v>43801</v>
      </c>
      <c r="C1035" s="2">
        <v>9.5</v>
      </c>
      <c r="D1035" s="2">
        <v>7.4169</v>
      </c>
      <c r="E1035" s="2">
        <v>6519</v>
      </c>
      <c r="F1035" s="2">
        <v>9.4923000000000002</v>
      </c>
      <c r="G1035" s="2">
        <v>61880.303699999997</v>
      </c>
      <c r="H1035" s="17">
        <f t="shared" si="16"/>
        <v>2.1077378298407115E-3</v>
      </c>
    </row>
    <row r="1036" spans="1:8" ht="13.5" x14ac:dyDescent="0.25">
      <c r="A1036" s="12"/>
      <c r="B1036" s="11">
        <v>43802</v>
      </c>
      <c r="C1036" s="2">
        <v>9.2200000000000006</v>
      </c>
      <c r="D1036" s="2">
        <v>7.1982999999999997</v>
      </c>
      <c r="E1036" s="2">
        <v>10533</v>
      </c>
      <c r="F1036" s="2">
        <v>9.2462999999999997</v>
      </c>
      <c r="G1036" s="2">
        <v>97391.277900000001</v>
      </c>
      <c r="H1036" s="17">
        <f t="shared" si="16"/>
        <v>-2.947323005568369E-2</v>
      </c>
    </row>
    <row r="1037" spans="1:8" ht="13.5" x14ac:dyDescent="0.25">
      <c r="A1037" s="12"/>
      <c r="B1037" s="11">
        <v>43803</v>
      </c>
      <c r="C1037" s="2">
        <v>9.2799999999999994</v>
      </c>
      <c r="D1037" s="2">
        <v>7.2450999999999999</v>
      </c>
      <c r="E1037" s="2">
        <v>4690</v>
      </c>
      <c r="F1037" s="2">
        <v>9.2543000000000006</v>
      </c>
      <c r="G1037" s="2">
        <v>43402.667000000001</v>
      </c>
      <c r="H1037" s="17">
        <f t="shared" si="16"/>
        <v>6.5015350846727949E-3</v>
      </c>
    </row>
    <row r="1038" spans="1:8" ht="13.5" x14ac:dyDescent="0.25">
      <c r="A1038" s="12"/>
      <c r="B1038" s="11">
        <v>43804</v>
      </c>
      <c r="C1038" s="2">
        <v>9.33</v>
      </c>
      <c r="D1038" s="2">
        <v>7.2842000000000002</v>
      </c>
      <c r="E1038" s="2">
        <v>813</v>
      </c>
      <c r="F1038" s="2">
        <v>9.2834000000000003</v>
      </c>
      <c r="G1038" s="2">
        <v>7547.4041999999999</v>
      </c>
      <c r="H1038" s="17">
        <f t="shared" si="16"/>
        <v>5.3967509075099522E-3</v>
      </c>
    </row>
    <row r="1039" spans="1:8" ht="13.5" x14ac:dyDescent="0.25">
      <c r="A1039" s="12"/>
      <c r="B1039" s="11">
        <v>43805</v>
      </c>
      <c r="C1039" s="2">
        <v>9.35</v>
      </c>
      <c r="D1039" s="2">
        <v>7.2998000000000003</v>
      </c>
      <c r="E1039" s="2">
        <v>3206</v>
      </c>
      <c r="F1039" s="2">
        <v>9.2937999999999992</v>
      </c>
      <c r="G1039" s="2">
        <v>29795.9228</v>
      </c>
      <c r="H1039" s="17">
        <f t="shared" si="16"/>
        <v>2.1416215919387244E-3</v>
      </c>
    </row>
    <row r="1040" spans="1:8" ht="13.5" x14ac:dyDescent="0.25">
      <c r="A1040" s="12"/>
      <c r="B1040" s="11">
        <v>43808</v>
      </c>
      <c r="C1040" s="2">
        <v>9.4</v>
      </c>
      <c r="D1040" s="2">
        <v>7.3388</v>
      </c>
      <c r="E1040" s="2">
        <v>508</v>
      </c>
      <c r="F1040" s="2">
        <v>9.3988999999999994</v>
      </c>
      <c r="G1040" s="2">
        <v>4774.6412</v>
      </c>
      <c r="H1040" s="17">
        <f t="shared" si="16"/>
        <v>5.3426121263595852E-3</v>
      </c>
    </row>
    <row r="1041" spans="1:8" ht="13.5" x14ac:dyDescent="0.25">
      <c r="A1041" s="12"/>
      <c r="B1041" s="11">
        <v>43809</v>
      </c>
      <c r="C1041" s="2">
        <v>9.3699999999999992</v>
      </c>
      <c r="D1041" s="2">
        <v>7.3154000000000003</v>
      </c>
      <c r="E1041" s="2">
        <v>3722</v>
      </c>
      <c r="F1041" s="2">
        <v>9.3638999999999992</v>
      </c>
      <c r="G1041" s="2">
        <v>34852.435799999999</v>
      </c>
      <c r="H1041" s="17">
        <f t="shared" si="16"/>
        <v>-3.1885321850983325E-3</v>
      </c>
    </row>
    <row r="1042" spans="1:8" ht="13.5" x14ac:dyDescent="0.25">
      <c r="A1042" s="12"/>
      <c r="B1042" s="11">
        <v>43810</v>
      </c>
      <c r="C1042" s="2">
        <v>9.2899999999999991</v>
      </c>
      <c r="D1042" s="2">
        <v>7.2529000000000003</v>
      </c>
      <c r="E1042" s="2">
        <v>3878</v>
      </c>
      <c r="F1042" s="2">
        <v>9.2672000000000008</v>
      </c>
      <c r="G1042" s="2">
        <v>35938.2016</v>
      </c>
      <c r="H1042" s="17">
        <f t="shared" si="16"/>
        <v>-8.5436203078437262E-3</v>
      </c>
    </row>
    <row r="1043" spans="1:8" ht="13.5" x14ac:dyDescent="0.25">
      <c r="A1043" s="12"/>
      <c r="B1043" s="11">
        <v>43811</v>
      </c>
      <c r="C1043" s="2">
        <v>9.2899999999999991</v>
      </c>
      <c r="D1043" s="2">
        <v>7.2529000000000003</v>
      </c>
      <c r="E1043" s="2">
        <v>1100</v>
      </c>
      <c r="F1043" s="2">
        <v>9.2899999999999991</v>
      </c>
      <c r="G1043" s="2">
        <v>10219</v>
      </c>
      <c r="H1043" s="17">
        <f t="shared" si="16"/>
        <v>0</v>
      </c>
    </row>
    <row r="1044" spans="1:8" ht="13.5" x14ac:dyDescent="0.25">
      <c r="A1044" s="12"/>
      <c r="B1044" s="11">
        <v>43812</v>
      </c>
      <c r="C1044" s="2">
        <v>9.27</v>
      </c>
      <c r="D1044" s="2">
        <v>7.2373000000000003</v>
      </c>
      <c r="E1044" s="2">
        <v>1072</v>
      </c>
      <c r="F1044" s="2">
        <v>9.2758000000000003</v>
      </c>
      <c r="G1044" s="2">
        <v>9943.6576000000005</v>
      </c>
      <c r="H1044" s="17">
        <f t="shared" si="16"/>
        <v>-2.1508637924140769E-3</v>
      </c>
    </row>
    <row r="1045" spans="1:8" ht="13.5" x14ac:dyDescent="0.25">
      <c r="A1045" s="12"/>
      <c r="B1045" s="11">
        <v>43815</v>
      </c>
      <c r="C1045" s="2">
        <v>9.4</v>
      </c>
      <c r="D1045" s="2">
        <v>7.3388</v>
      </c>
      <c r="E1045" s="2">
        <v>13792</v>
      </c>
      <c r="F1045" s="2">
        <v>9.3790999999999993</v>
      </c>
      <c r="G1045" s="2">
        <v>129356.5472</v>
      </c>
      <c r="H1045" s="17">
        <f t="shared" si="16"/>
        <v>1.4024567172840658E-2</v>
      </c>
    </row>
    <row r="1046" spans="1:8" ht="13.5" x14ac:dyDescent="0.25">
      <c r="A1046" s="12"/>
      <c r="B1046" s="11">
        <v>43816</v>
      </c>
      <c r="C1046" s="2">
        <v>9.4</v>
      </c>
      <c r="D1046" s="2">
        <v>7.3388</v>
      </c>
      <c r="E1046" s="2">
        <v>3565</v>
      </c>
      <c r="F1046" s="2">
        <v>9.4377999999999993</v>
      </c>
      <c r="G1046" s="2">
        <v>33645.756999999998</v>
      </c>
      <c r="H1046" s="17">
        <f t="shared" si="16"/>
        <v>0</v>
      </c>
    </row>
    <row r="1047" spans="1:8" ht="13.5" x14ac:dyDescent="0.25">
      <c r="A1047" s="12"/>
      <c r="B1047" s="11">
        <v>43817</v>
      </c>
      <c r="C1047" s="2">
        <v>9.4</v>
      </c>
      <c r="D1047" s="2">
        <v>7.3388</v>
      </c>
      <c r="E1047" s="2">
        <v>5603</v>
      </c>
      <c r="F1047" s="2">
        <v>9.4398999999999997</v>
      </c>
      <c r="G1047" s="2">
        <v>52891.759700000002</v>
      </c>
      <c r="H1047" s="17">
        <f t="shared" si="16"/>
        <v>0</v>
      </c>
    </row>
    <row r="1048" spans="1:8" ht="13.5" x14ac:dyDescent="0.25">
      <c r="A1048" s="12"/>
      <c r="B1048" s="11">
        <v>43818</v>
      </c>
      <c r="C1048" s="2">
        <v>9.39</v>
      </c>
      <c r="D1048" s="2">
        <v>7.3310000000000004</v>
      </c>
      <c r="E1048" s="2">
        <v>5754</v>
      </c>
      <c r="F1048" s="2">
        <v>9.3514999999999997</v>
      </c>
      <c r="G1048" s="2">
        <v>53808.531000000003</v>
      </c>
      <c r="H1048" s="17">
        <f t="shared" si="16"/>
        <v>-1.0628440616994039E-3</v>
      </c>
    </row>
    <row r="1049" spans="1:8" ht="13.5" x14ac:dyDescent="0.25">
      <c r="A1049" s="12"/>
      <c r="B1049" s="11">
        <v>43819</v>
      </c>
      <c r="C1049" s="2">
        <v>9.4</v>
      </c>
      <c r="D1049" s="2">
        <v>7.3388</v>
      </c>
      <c r="E1049" s="2">
        <v>9430</v>
      </c>
      <c r="F1049" s="2">
        <v>9.3032000000000004</v>
      </c>
      <c r="G1049" s="2">
        <v>87729.176000000007</v>
      </c>
      <c r="H1049" s="17">
        <f t="shared" si="16"/>
        <v>1.0639749011048404E-3</v>
      </c>
    </row>
    <row r="1050" spans="1:8" ht="13.5" x14ac:dyDescent="0.25">
      <c r="A1050" s="12"/>
      <c r="B1050" s="11">
        <v>43822</v>
      </c>
      <c r="C1050" s="2">
        <v>9.35</v>
      </c>
      <c r="D1050" s="2">
        <v>7.2998000000000003</v>
      </c>
      <c r="E1050" s="2">
        <v>1765</v>
      </c>
      <c r="F1050" s="2">
        <v>9.3005999999999993</v>
      </c>
      <c r="G1050" s="2">
        <v>16415.559000000001</v>
      </c>
      <c r="H1050" s="17">
        <f t="shared" si="16"/>
        <v>-5.3142203084972613E-3</v>
      </c>
    </row>
    <row r="1051" spans="1:8" ht="13.5" x14ac:dyDescent="0.25">
      <c r="A1051" s="12"/>
      <c r="B1051" s="11">
        <v>43823</v>
      </c>
      <c r="C1051" s="2">
        <v>9.39</v>
      </c>
      <c r="D1051" s="2">
        <v>7.3310000000000004</v>
      </c>
      <c r="E1051" s="2">
        <v>221</v>
      </c>
      <c r="F1051" s="2">
        <v>9.39</v>
      </c>
      <c r="G1051" s="2">
        <v>2075.19</v>
      </c>
      <c r="H1051" s="17">
        <f t="shared" si="16"/>
        <v>4.2740897010877165E-3</v>
      </c>
    </row>
    <row r="1052" spans="1:8" ht="13.5" x14ac:dyDescent="0.25">
      <c r="A1052" s="12"/>
      <c r="B1052" s="11">
        <v>43824</v>
      </c>
      <c r="C1052" s="2">
        <v>9.49</v>
      </c>
      <c r="D1052" s="2">
        <v>7.4090999999999996</v>
      </c>
      <c r="E1052" s="2">
        <v>3702</v>
      </c>
      <c r="F1052" s="2">
        <v>9.3439999999999994</v>
      </c>
      <c r="G1052" s="2">
        <v>34591.487999999998</v>
      </c>
      <c r="H1052" s="17">
        <f t="shared" si="16"/>
        <v>1.0653389714909176E-2</v>
      </c>
    </row>
    <row r="1053" spans="1:8" ht="13.5" x14ac:dyDescent="0.25">
      <c r="A1053" s="12"/>
      <c r="B1053" s="11">
        <v>43825</v>
      </c>
      <c r="C1053" s="2">
        <v>9.41</v>
      </c>
      <c r="D1053" s="2">
        <v>7.3465999999999996</v>
      </c>
      <c r="E1053" s="2">
        <v>5270</v>
      </c>
      <c r="F1053" s="2">
        <v>9.4469999999999992</v>
      </c>
      <c r="G1053" s="2">
        <v>49785.69</v>
      </c>
      <c r="H1053" s="17">
        <f t="shared" si="16"/>
        <v>-8.4355724716902187E-3</v>
      </c>
    </row>
    <row r="1054" spans="1:8" ht="13.5" x14ac:dyDescent="0.25">
      <c r="A1054" s="12"/>
      <c r="B1054" s="11">
        <v>43826</v>
      </c>
      <c r="C1054" s="2">
        <v>9.1999999999999993</v>
      </c>
      <c r="D1054" s="2">
        <v>7.1826999999999996</v>
      </c>
      <c r="E1054" s="2">
        <v>8085</v>
      </c>
      <c r="F1054" s="2">
        <v>9.3184000000000005</v>
      </c>
      <c r="G1054" s="2">
        <v>75339.263999999996</v>
      </c>
      <c r="H1054" s="17">
        <f t="shared" si="16"/>
        <v>-2.2309639833392309E-2</v>
      </c>
    </row>
    <row r="1055" spans="1:8" ht="13.5" x14ac:dyDescent="0.25">
      <c r="A1055" s="12"/>
      <c r="B1055" s="11">
        <v>43829</v>
      </c>
      <c r="C1055" s="2">
        <v>9.44</v>
      </c>
      <c r="D1055" s="2">
        <v>7.37</v>
      </c>
      <c r="E1055" s="2">
        <v>8376</v>
      </c>
      <c r="F1055" s="2">
        <v>9.3435000000000006</v>
      </c>
      <c r="G1055" s="2">
        <v>78261.156000000003</v>
      </c>
      <c r="H1055" s="17">
        <f t="shared" si="16"/>
        <v>2.6076545031812615E-2</v>
      </c>
    </row>
    <row r="1056" spans="1:8" ht="13.5" x14ac:dyDescent="0.25">
      <c r="A1056" s="12"/>
      <c r="B1056" s="11">
        <v>43830</v>
      </c>
      <c r="C1056" s="2">
        <v>9.3699999999999992</v>
      </c>
      <c r="D1056" s="2">
        <v>7.3154000000000003</v>
      </c>
      <c r="E1056" s="2">
        <v>5228</v>
      </c>
      <c r="F1056" s="2">
        <v>9.5271000000000008</v>
      </c>
      <c r="G1056" s="2">
        <v>49807.678800000002</v>
      </c>
      <c r="H1056" s="17">
        <f t="shared" si="16"/>
        <v>-7.4084124830393156E-3</v>
      </c>
    </row>
    <row r="1057" spans="1:8" ht="13.5" x14ac:dyDescent="0.25">
      <c r="A1057" s="12"/>
      <c r="B1057" s="11">
        <v>43832</v>
      </c>
      <c r="C1057" s="2">
        <v>9.1999999999999993</v>
      </c>
      <c r="D1057" s="2">
        <v>7.1826999999999996</v>
      </c>
      <c r="E1057" s="2">
        <v>7975</v>
      </c>
      <c r="F1057" s="2">
        <v>9.2071000000000005</v>
      </c>
      <c r="G1057" s="2">
        <v>73426.622499999998</v>
      </c>
      <c r="H1057" s="17">
        <f t="shared" si="16"/>
        <v>-1.8139814637613896E-2</v>
      </c>
    </row>
    <row r="1058" spans="1:8" ht="13.5" x14ac:dyDescent="0.25">
      <c r="A1058" s="12"/>
      <c r="B1058" s="11">
        <v>43833</v>
      </c>
      <c r="C1058" s="2">
        <v>9.1999999999999993</v>
      </c>
      <c r="D1058" s="2">
        <v>7.1826999999999996</v>
      </c>
      <c r="E1058" s="2">
        <v>2034</v>
      </c>
      <c r="F1058" s="2">
        <v>9.3664000000000005</v>
      </c>
      <c r="G1058" s="2">
        <v>19051.257600000001</v>
      </c>
      <c r="H1058" s="17">
        <f t="shared" si="16"/>
        <v>0</v>
      </c>
    </row>
    <row r="1059" spans="1:8" ht="13.5" x14ac:dyDescent="0.25">
      <c r="A1059" s="12"/>
      <c r="B1059" s="11">
        <v>43836</v>
      </c>
      <c r="C1059" s="2">
        <v>9.39</v>
      </c>
      <c r="D1059" s="2">
        <v>7.3310000000000004</v>
      </c>
      <c r="E1059" s="2">
        <v>2364</v>
      </c>
      <c r="F1059" s="2">
        <v>9.2867999999999995</v>
      </c>
      <c r="G1059" s="2">
        <v>21953.995200000001</v>
      </c>
      <c r="H1059" s="17">
        <f t="shared" si="16"/>
        <v>2.0646831971264396E-2</v>
      </c>
    </row>
    <row r="1060" spans="1:8" ht="13.5" x14ac:dyDescent="0.25">
      <c r="A1060" s="12"/>
      <c r="B1060" s="11">
        <v>43837</v>
      </c>
      <c r="C1060" s="2">
        <v>9.26</v>
      </c>
      <c r="D1060" s="2">
        <v>7.2294999999999998</v>
      </c>
      <c r="E1060" s="2">
        <v>2166</v>
      </c>
      <c r="F1060" s="2">
        <v>9.3283000000000005</v>
      </c>
      <c r="G1060" s="2">
        <v>20205.0978</v>
      </c>
      <c r="H1060" s="17">
        <f t="shared" si="16"/>
        <v>-1.384531441822406E-2</v>
      </c>
    </row>
    <row r="1061" spans="1:8" ht="13.5" x14ac:dyDescent="0.25">
      <c r="A1061" s="12"/>
      <c r="B1061" s="11">
        <v>43838</v>
      </c>
      <c r="C1061" s="2">
        <v>9.1999999999999993</v>
      </c>
      <c r="D1061" s="2">
        <v>7.1826999999999996</v>
      </c>
      <c r="E1061" s="2">
        <v>9688</v>
      </c>
      <c r="F1061" s="2">
        <v>9.2119999999999997</v>
      </c>
      <c r="G1061" s="2">
        <v>89245.856</v>
      </c>
      <c r="H1061" s="17">
        <f t="shared" si="16"/>
        <v>-6.4734767272979013E-3</v>
      </c>
    </row>
    <row r="1062" spans="1:8" ht="13.5" x14ac:dyDescent="0.25">
      <c r="A1062" s="12"/>
      <c r="B1062" s="11">
        <v>43839</v>
      </c>
      <c r="C1062" s="2">
        <v>9.3699999999999992</v>
      </c>
      <c r="D1062" s="2">
        <v>7.3154000000000003</v>
      </c>
      <c r="E1062" s="2">
        <v>1996</v>
      </c>
      <c r="F1062" s="2">
        <v>9.2523</v>
      </c>
      <c r="G1062" s="2">
        <v>18467.590800000002</v>
      </c>
      <c r="H1062" s="17">
        <f t="shared" si="16"/>
        <v>1.8474946747045081E-2</v>
      </c>
    </row>
    <row r="1063" spans="1:8" ht="13.5" x14ac:dyDescent="0.25">
      <c r="A1063" s="12"/>
      <c r="B1063" s="11">
        <v>43840</v>
      </c>
      <c r="C1063" s="2">
        <v>9.3699999999999992</v>
      </c>
      <c r="D1063" s="2">
        <v>7.3154000000000003</v>
      </c>
      <c r="E1063" s="2">
        <v>2131</v>
      </c>
      <c r="F1063" s="2">
        <v>9.3026999999999997</v>
      </c>
      <c r="G1063" s="2">
        <v>19824.0537</v>
      </c>
      <c r="H1063" s="17">
        <f t="shared" si="16"/>
        <v>0</v>
      </c>
    </row>
    <row r="1064" spans="1:8" ht="13.5" x14ac:dyDescent="0.25">
      <c r="A1064" s="12"/>
      <c r="B1064" s="11">
        <v>43843</v>
      </c>
      <c r="C1064" s="2">
        <v>9.4</v>
      </c>
      <c r="D1064" s="2">
        <v>7.3388</v>
      </c>
      <c r="E1064" s="2">
        <v>8278</v>
      </c>
      <c r="F1064" s="2">
        <v>9.3699999999999992</v>
      </c>
      <c r="G1064" s="2">
        <v>77564.86</v>
      </c>
      <c r="H1064" s="17">
        <f t="shared" si="16"/>
        <v>3.1987314432566426E-3</v>
      </c>
    </row>
    <row r="1065" spans="1:8" ht="13.5" x14ac:dyDescent="0.25">
      <c r="A1065" s="12"/>
      <c r="B1065" s="11">
        <v>43845</v>
      </c>
      <c r="C1065" s="2">
        <v>9.3800000000000008</v>
      </c>
      <c r="D1065" s="2">
        <v>7.3231999999999999</v>
      </c>
      <c r="E1065" s="2">
        <v>3031</v>
      </c>
      <c r="F1065" s="2">
        <v>9.3950999999999993</v>
      </c>
      <c r="G1065" s="2">
        <v>28476.5481</v>
      </c>
      <c r="H1065" s="17">
        <f t="shared" si="16"/>
        <v>-2.1256881233989288E-3</v>
      </c>
    </row>
    <row r="1066" spans="1:8" ht="13.5" x14ac:dyDescent="0.25">
      <c r="A1066" s="12"/>
      <c r="B1066" s="11">
        <v>43846</v>
      </c>
      <c r="C1066" s="2">
        <v>9.3000000000000007</v>
      </c>
      <c r="D1066" s="2">
        <v>7.2606999999999999</v>
      </c>
      <c r="E1066" s="2">
        <v>3023</v>
      </c>
      <c r="F1066" s="2">
        <v>9.2226999999999997</v>
      </c>
      <c r="G1066" s="2">
        <v>27880.222099999999</v>
      </c>
      <c r="H1066" s="17">
        <f t="shared" si="16"/>
        <v>-8.5345204282280974E-3</v>
      </c>
    </row>
    <row r="1067" spans="1:8" ht="13.5" x14ac:dyDescent="0.25">
      <c r="A1067" s="12"/>
      <c r="B1067" s="11">
        <v>43847</v>
      </c>
      <c r="C1067" s="2">
        <v>9.16</v>
      </c>
      <c r="D1067" s="2">
        <v>7.1513999999999998</v>
      </c>
      <c r="E1067" s="2">
        <v>26986</v>
      </c>
      <c r="F1067" s="2">
        <v>9.2004999999999999</v>
      </c>
      <c r="G1067" s="2">
        <v>248284.693</v>
      </c>
      <c r="H1067" s="17">
        <f t="shared" si="16"/>
        <v>-1.505364496536149E-2</v>
      </c>
    </row>
    <row r="1068" spans="1:8" ht="13.5" x14ac:dyDescent="0.25">
      <c r="A1068" s="12"/>
      <c r="B1068" s="11">
        <v>43850</v>
      </c>
      <c r="C1068" s="2">
        <v>9.1999999999999993</v>
      </c>
      <c r="D1068" s="2">
        <v>7.1826999999999996</v>
      </c>
      <c r="E1068" s="2">
        <v>10925</v>
      </c>
      <c r="F1068" s="2">
        <v>9.2058999999999997</v>
      </c>
      <c r="G1068" s="2">
        <v>100574.4575</v>
      </c>
      <c r="H1068" s="17">
        <f t="shared" si="16"/>
        <v>4.3767653885952241E-3</v>
      </c>
    </row>
    <row r="1069" spans="1:8" ht="13.5" x14ac:dyDescent="0.25">
      <c r="A1069" s="12"/>
      <c r="B1069" s="11">
        <v>43851</v>
      </c>
      <c r="C1069" s="2">
        <v>9.2899999999999991</v>
      </c>
      <c r="D1069" s="2">
        <v>7.2529000000000003</v>
      </c>
      <c r="E1069" s="2">
        <v>34056</v>
      </c>
      <c r="F1069" s="2">
        <v>9.2035</v>
      </c>
      <c r="G1069" s="2">
        <v>313434.39600000001</v>
      </c>
      <c r="H1069" s="17">
        <f t="shared" si="16"/>
        <v>9.7734835089869701E-3</v>
      </c>
    </row>
    <row r="1070" spans="1:8" ht="13.5" x14ac:dyDescent="0.25">
      <c r="A1070" s="12"/>
      <c r="B1070" s="11">
        <v>43852</v>
      </c>
      <c r="C1070" s="2">
        <v>9.2200000000000006</v>
      </c>
      <c r="D1070" s="2">
        <v>7.1982999999999997</v>
      </c>
      <c r="E1070" s="2">
        <v>2152</v>
      </c>
      <c r="F1070" s="2">
        <v>9.2799999999999994</v>
      </c>
      <c r="G1070" s="2">
        <v>19970.560000000001</v>
      </c>
      <c r="H1070" s="17">
        <f t="shared" si="16"/>
        <v>-7.52802327344933E-3</v>
      </c>
    </row>
    <row r="1071" spans="1:8" ht="13.5" x14ac:dyDescent="0.25">
      <c r="A1071" s="12"/>
      <c r="B1071" s="11">
        <v>43853</v>
      </c>
      <c r="C1071" s="2">
        <v>9.25</v>
      </c>
      <c r="D1071" s="2">
        <v>7.2217000000000002</v>
      </c>
      <c r="E1071" s="2">
        <v>2868</v>
      </c>
      <c r="F1071" s="2">
        <v>9.2261000000000006</v>
      </c>
      <c r="G1071" s="2">
        <v>26460.4548</v>
      </c>
      <c r="H1071" s="17">
        <f t="shared" si="16"/>
        <v>3.2507675423364591E-3</v>
      </c>
    </row>
    <row r="1072" spans="1:8" ht="13.5" x14ac:dyDescent="0.25">
      <c r="A1072" s="12"/>
      <c r="B1072" s="11">
        <v>43854</v>
      </c>
      <c r="C1072" s="2">
        <v>9.6</v>
      </c>
      <c r="D1072" s="2">
        <v>7.4950000000000001</v>
      </c>
      <c r="E1072" s="2">
        <v>45336</v>
      </c>
      <c r="F1072" s="2">
        <v>9.5128000000000004</v>
      </c>
      <c r="G1072" s="2">
        <v>431272.30080000003</v>
      </c>
      <c r="H1072" s="17">
        <f t="shared" si="16"/>
        <v>3.7844274893723065E-2</v>
      </c>
    </row>
    <row r="1073" spans="1:8" ht="13.5" x14ac:dyDescent="0.25">
      <c r="A1073" s="12"/>
      <c r="B1073" s="11">
        <v>43857</v>
      </c>
      <c r="C1073" s="2">
        <v>10.029999999999999</v>
      </c>
      <c r="D1073" s="2">
        <v>7.8307000000000002</v>
      </c>
      <c r="E1073" s="2">
        <v>45478</v>
      </c>
      <c r="F1073" s="2">
        <v>9.9076000000000004</v>
      </c>
      <c r="G1073" s="2">
        <v>450577.83279999997</v>
      </c>
      <c r="H1073" s="17">
        <f t="shared" si="16"/>
        <v>4.4789859906604418E-2</v>
      </c>
    </row>
    <row r="1074" spans="1:8" ht="13.5" x14ac:dyDescent="0.25">
      <c r="A1074" s="12"/>
      <c r="B1074" s="11">
        <v>43858</v>
      </c>
      <c r="C1074" s="2">
        <v>9.74</v>
      </c>
      <c r="D1074" s="2">
        <v>7.6043000000000003</v>
      </c>
      <c r="E1074" s="2">
        <v>32380</v>
      </c>
      <c r="F1074" s="2">
        <v>10.0046</v>
      </c>
      <c r="G1074" s="2">
        <v>323948.94799999997</v>
      </c>
      <c r="H1074" s="17">
        <f t="shared" si="16"/>
        <v>-2.8911846961318901E-2</v>
      </c>
    </row>
    <row r="1075" spans="1:8" ht="13.5" x14ac:dyDescent="0.25">
      <c r="A1075" s="12"/>
      <c r="B1075" s="11">
        <v>43859</v>
      </c>
      <c r="C1075" s="2">
        <v>9.74</v>
      </c>
      <c r="D1075" s="2">
        <v>7.6043000000000003</v>
      </c>
      <c r="E1075" s="2">
        <v>15386</v>
      </c>
      <c r="F1075" s="2">
        <v>9.7449999999999992</v>
      </c>
      <c r="G1075" s="2">
        <v>149936.57</v>
      </c>
      <c r="H1075" s="17">
        <f t="shared" si="16"/>
        <v>0</v>
      </c>
    </row>
    <row r="1076" spans="1:8" ht="13.5" x14ac:dyDescent="0.25">
      <c r="A1076" s="12"/>
      <c r="B1076" s="11">
        <v>43860</v>
      </c>
      <c r="C1076" s="2">
        <v>9.6999999999999993</v>
      </c>
      <c r="D1076" s="2">
        <v>7.5730000000000004</v>
      </c>
      <c r="E1076" s="2">
        <v>5049</v>
      </c>
      <c r="F1076" s="2">
        <v>9.8171999999999997</v>
      </c>
      <c r="G1076" s="2">
        <v>49567.042800000003</v>
      </c>
      <c r="H1076" s="17">
        <f t="shared" si="16"/>
        <v>-4.1160922109858738E-3</v>
      </c>
    </row>
    <row r="1077" spans="1:8" ht="13.5" x14ac:dyDescent="0.25">
      <c r="A1077" s="12"/>
      <c r="B1077" s="11">
        <v>43861</v>
      </c>
      <c r="C1077" s="2">
        <v>9.6999999999999993</v>
      </c>
      <c r="D1077" s="2">
        <v>7.5730000000000004</v>
      </c>
      <c r="E1077" s="2">
        <v>7081</v>
      </c>
      <c r="F1077" s="2">
        <v>9.6485000000000003</v>
      </c>
      <c r="G1077" s="2">
        <v>68321.0285</v>
      </c>
      <c r="H1077" s="17">
        <f t="shared" si="16"/>
        <v>0</v>
      </c>
    </row>
    <row r="1078" spans="1:8" ht="13.5" x14ac:dyDescent="0.25">
      <c r="A1078" s="12"/>
      <c r="B1078" s="11">
        <v>43864</v>
      </c>
      <c r="C1078" s="2">
        <v>9.6999999999999993</v>
      </c>
      <c r="D1078" s="2">
        <v>7.5730000000000004</v>
      </c>
      <c r="E1078" s="2">
        <v>1451</v>
      </c>
      <c r="F1078" s="2">
        <v>9.6234000000000002</v>
      </c>
      <c r="G1078" s="2">
        <v>13963.553400000001</v>
      </c>
      <c r="H1078" s="17">
        <f t="shared" si="16"/>
        <v>0</v>
      </c>
    </row>
    <row r="1079" spans="1:8" ht="13.5" x14ac:dyDescent="0.25">
      <c r="A1079" s="12"/>
      <c r="B1079" s="11">
        <v>43865</v>
      </c>
      <c r="C1079" s="2">
        <v>9.67</v>
      </c>
      <c r="D1079" s="2">
        <v>7.5495999999999999</v>
      </c>
      <c r="E1079" s="2">
        <v>2151</v>
      </c>
      <c r="F1079" s="2">
        <v>9.6509999999999998</v>
      </c>
      <c r="G1079" s="2">
        <v>20759.300999999999</v>
      </c>
      <c r="H1079" s="17">
        <f t="shared" si="16"/>
        <v>-3.0899247326027376E-3</v>
      </c>
    </row>
    <row r="1080" spans="1:8" ht="13.5" x14ac:dyDescent="0.25">
      <c r="A1080" s="12"/>
      <c r="B1080" s="11">
        <v>43866</v>
      </c>
      <c r="C1080" s="2">
        <v>9.68</v>
      </c>
      <c r="D1080" s="2">
        <v>7.5574000000000003</v>
      </c>
      <c r="E1080" s="2">
        <v>4513</v>
      </c>
      <c r="F1080" s="2">
        <v>9.6583000000000006</v>
      </c>
      <c r="G1080" s="2">
        <v>43587.907899999998</v>
      </c>
      <c r="H1080" s="17">
        <f t="shared" si="16"/>
        <v>1.0331673201229832E-3</v>
      </c>
    </row>
    <row r="1081" spans="1:8" ht="13.5" x14ac:dyDescent="0.25">
      <c r="A1081" s="12"/>
      <c r="B1081" s="11">
        <v>43867</v>
      </c>
      <c r="C1081" s="2">
        <v>9.67</v>
      </c>
      <c r="D1081" s="2">
        <v>7.5495999999999999</v>
      </c>
      <c r="E1081" s="2">
        <v>2960</v>
      </c>
      <c r="F1081" s="2">
        <v>9.5883000000000003</v>
      </c>
      <c r="G1081" s="2">
        <v>28381.367999999999</v>
      </c>
      <c r="H1081" s="17">
        <f t="shared" si="16"/>
        <v>-1.0321009871120323E-3</v>
      </c>
    </row>
    <row r="1082" spans="1:8" ht="13.5" x14ac:dyDescent="0.25">
      <c r="A1082" s="12"/>
      <c r="B1082" s="11">
        <v>43868</v>
      </c>
      <c r="C1082" s="2">
        <v>9.85</v>
      </c>
      <c r="D1082" s="2">
        <v>7.6901000000000002</v>
      </c>
      <c r="E1082" s="2">
        <v>124</v>
      </c>
      <c r="F1082" s="2">
        <v>9.7019000000000002</v>
      </c>
      <c r="G1082" s="2">
        <v>1203.0355999999999</v>
      </c>
      <c r="H1082" s="17">
        <f t="shared" si="16"/>
        <v>1.8610257497085978E-2</v>
      </c>
    </row>
    <row r="1083" spans="1:8" ht="13.5" x14ac:dyDescent="0.25">
      <c r="A1083" s="12"/>
      <c r="B1083" s="11">
        <v>43871</v>
      </c>
      <c r="C1083" s="2">
        <v>9.7899999999999991</v>
      </c>
      <c r="D1083" s="2">
        <v>7.6433</v>
      </c>
      <c r="E1083" s="2">
        <v>100</v>
      </c>
      <c r="F1083" s="2">
        <v>9.7899999999999991</v>
      </c>
      <c r="G1083" s="2">
        <v>979</v>
      </c>
      <c r="H1083" s="17">
        <f t="shared" si="16"/>
        <v>-6.0857466092768854E-3</v>
      </c>
    </row>
    <row r="1084" spans="1:8" ht="13.5" x14ac:dyDescent="0.25">
      <c r="A1084" s="12"/>
      <c r="B1084" s="11">
        <v>43872</v>
      </c>
      <c r="C1084" s="2">
        <v>9.84</v>
      </c>
      <c r="D1084" s="2">
        <v>7.6822999999999997</v>
      </c>
      <c r="E1084" s="2">
        <v>2177</v>
      </c>
      <c r="F1084" s="2">
        <v>9.7149999999999999</v>
      </c>
      <c r="G1084" s="2">
        <v>21149.555</v>
      </c>
      <c r="H1084" s="17">
        <f t="shared" si="16"/>
        <v>5.1025080789710861E-3</v>
      </c>
    </row>
    <row r="1085" spans="1:8" ht="13.5" x14ac:dyDescent="0.25">
      <c r="A1085" s="12"/>
      <c r="B1085" s="11">
        <v>43873</v>
      </c>
      <c r="C1085" s="2">
        <v>9.74</v>
      </c>
      <c r="D1085" s="2">
        <v>7.6043000000000003</v>
      </c>
      <c r="E1085" s="2">
        <v>1164</v>
      </c>
      <c r="F1085" s="2">
        <v>9.7502999999999993</v>
      </c>
      <c r="G1085" s="2">
        <v>11349.349200000001</v>
      </c>
      <c r="H1085" s="17">
        <f t="shared" si="16"/>
        <v>-1.0153209325332179E-2</v>
      </c>
    </row>
    <row r="1086" spans="1:8" ht="13.5" x14ac:dyDescent="0.25">
      <c r="A1086" s="12"/>
      <c r="B1086" s="11">
        <v>43874</v>
      </c>
      <c r="C1086" s="2">
        <v>9.7899999999999991</v>
      </c>
      <c r="D1086" s="2">
        <v>7.6433</v>
      </c>
      <c r="E1086" s="2">
        <v>20750</v>
      </c>
      <c r="F1086" s="2">
        <v>9.7713000000000001</v>
      </c>
      <c r="G1086" s="2">
        <v>202754.47500000001</v>
      </c>
      <c r="H1086" s="17">
        <f t="shared" si="16"/>
        <v>5.1286771957970755E-3</v>
      </c>
    </row>
    <row r="1087" spans="1:8" ht="13.5" x14ac:dyDescent="0.25">
      <c r="A1087" s="12"/>
      <c r="B1087" s="11">
        <v>43875</v>
      </c>
      <c r="C1087" s="2">
        <v>9.99</v>
      </c>
      <c r="D1087" s="2">
        <v>7.7994000000000003</v>
      </c>
      <c r="E1087" s="2">
        <v>39383</v>
      </c>
      <c r="F1087" s="2">
        <v>9.9754000000000005</v>
      </c>
      <c r="G1087" s="2">
        <v>392861.17820000002</v>
      </c>
      <c r="H1087" s="17">
        <f t="shared" si="16"/>
        <v>2.0423115669933191E-2</v>
      </c>
    </row>
    <row r="1088" spans="1:8" ht="13.5" x14ac:dyDescent="0.25">
      <c r="A1088" s="12"/>
      <c r="B1088" s="11">
        <v>43878</v>
      </c>
      <c r="C1088" s="2">
        <v>9.9</v>
      </c>
      <c r="D1088" s="2">
        <v>7.7291999999999996</v>
      </c>
      <c r="E1088" s="2">
        <v>43852</v>
      </c>
      <c r="F1088" s="2">
        <v>9.9022000000000006</v>
      </c>
      <c r="G1088" s="2">
        <v>434231.27439999999</v>
      </c>
      <c r="H1088" s="17">
        <f t="shared" si="16"/>
        <v>-9.0006923609509317E-3</v>
      </c>
    </row>
    <row r="1089" spans="1:8" ht="13.5" x14ac:dyDescent="0.25">
      <c r="A1089" s="12"/>
      <c r="B1089" s="11">
        <v>43879</v>
      </c>
      <c r="C1089" s="2">
        <v>9.9</v>
      </c>
      <c r="D1089" s="2">
        <v>7.7291999999999996</v>
      </c>
      <c r="E1089" s="2">
        <v>39741</v>
      </c>
      <c r="F1089" s="2">
        <v>9.8998000000000008</v>
      </c>
      <c r="G1089" s="2">
        <v>393427.95179999998</v>
      </c>
      <c r="H1089" s="17">
        <f t="shared" si="16"/>
        <v>0</v>
      </c>
    </row>
    <row r="1090" spans="1:8" ht="13.5" x14ac:dyDescent="0.25">
      <c r="A1090" s="12"/>
      <c r="B1090" s="11">
        <v>43880</v>
      </c>
      <c r="C1090" s="2">
        <v>9.9</v>
      </c>
      <c r="D1090" s="2">
        <v>7.7291999999999996</v>
      </c>
      <c r="E1090" s="2">
        <v>7412</v>
      </c>
      <c r="F1090" s="2">
        <v>9.8948</v>
      </c>
      <c r="G1090" s="2">
        <v>73340.257599999997</v>
      </c>
      <c r="H1090" s="17">
        <f t="shared" si="16"/>
        <v>0</v>
      </c>
    </row>
    <row r="1091" spans="1:8" ht="13.5" x14ac:dyDescent="0.25">
      <c r="A1091" s="12"/>
      <c r="B1091" s="11">
        <v>43881</v>
      </c>
      <c r="C1091" s="2">
        <v>9.9</v>
      </c>
      <c r="D1091" s="2">
        <v>7.7291999999999996</v>
      </c>
      <c r="E1091" s="2">
        <v>4741</v>
      </c>
      <c r="F1091" s="2">
        <v>9.8916000000000004</v>
      </c>
      <c r="G1091" s="2">
        <v>46896.075599999996</v>
      </c>
      <c r="H1091" s="17">
        <f t="shared" si="16"/>
        <v>0</v>
      </c>
    </row>
    <row r="1092" spans="1:8" ht="13.5" x14ac:dyDescent="0.25">
      <c r="A1092" s="12"/>
      <c r="B1092" s="11">
        <v>43882</v>
      </c>
      <c r="C1092" s="2">
        <v>9.9</v>
      </c>
      <c r="D1092" s="2">
        <v>7.7291999999999996</v>
      </c>
      <c r="E1092" s="2">
        <v>3711</v>
      </c>
      <c r="F1092" s="2">
        <v>9.9478000000000009</v>
      </c>
      <c r="G1092" s="2">
        <v>36916.285799999998</v>
      </c>
      <c r="H1092" s="17">
        <f t="shared" si="16"/>
        <v>0</v>
      </c>
    </row>
    <row r="1093" spans="1:8" ht="13.5" x14ac:dyDescent="0.25">
      <c r="A1093" s="12"/>
      <c r="B1093" s="11">
        <v>43885</v>
      </c>
      <c r="C1093" s="2">
        <v>9.89</v>
      </c>
      <c r="D1093" s="2">
        <v>7.7214</v>
      </c>
      <c r="E1093" s="2">
        <v>3144</v>
      </c>
      <c r="F1093" s="2">
        <v>9.9004999999999992</v>
      </c>
      <c r="G1093" s="2">
        <v>31127.171999999999</v>
      </c>
      <c r="H1093" s="17">
        <f t="shared" si="16"/>
        <v>-1.0091600683123203E-3</v>
      </c>
    </row>
    <row r="1094" spans="1:8" ht="13.5" x14ac:dyDescent="0.25">
      <c r="A1094" s="12"/>
      <c r="B1094" s="11">
        <v>43886</v>
      </c>
      <c r="C1094" s="2">
        <v>9.76</v>
      </c>
      <c r="D1094" s="2">
        <v>7.6199000000000003</v>
      </c>
      <c r="E1094" s="2">
        <v>12141</v>
      </c>
      <c r="F1094" s="2">
        <v>9.8195999999999994</v>
      </c>
      <c r="G1094" s="2">
        <v>119219.76360000001</v>
      </c>
      <c r="H1094" s="17">
        <f t="shared" si="16"/>
        <v>-1.3145284533892779E-2</v>
      </c>
    </row>
    <row r="1095" spans="1:8" ht="13.5" x14ac:dyDescent="0.25">
      <c r="A1095" s="12"/>
      <c r="B1095" s="11">
        <v>43887</v>
      </c>
      <c r="C1095" s="2">
        <v>9.8699999999999992</v>
      </c>
      <c r="D1095" s="2">
        <v>7.7058</v>
      </c>
      <c r="E1095" s="2">
        <v>97823</v>
      </c>
      <c r="F1095" s="2">
        <v>9.8007000000000009</v>
      </c>
      <c r="G1095" s="2">
        <v>958733.87609999999</v>
      </c>
      <c r="H1095" s="17">
        <f t="shared" ref="H1095:H1158" si="17">(D1095-D1094)/D1094</f>
        <v>1.1273113820391296E-2</v>
      </c>
    </row>
    <row r="1096" spans="1:8" ht="13.5" x14ac:dyDescent="0.25">
      <c r="A1096" s="12"/>
      <c r="B1096" s="11">
        <v>43888</v>
      </c>
      <c r="C1096" s="2">
        <v>10.3</v>
      </c>
      <c r="D1096" s="2">
        <v>8.0414999999999992</v>
      </c>
      <c r="E1096" s="2">
        <v>25802</v>
      </c>
      <c r="F1096" s="2">
        <v>10.1427</v>
      </c>
      <c r="G1096" s="2">
        <v>261701.9454</v>
      </c>
      <c r="H1096" s="17">
        <f t="shared" si="17"/>
        <v>4.3564587713151033E-2</v>
      </c>
    </row>
    <row r="1097" spans="1:8" ht="13.5" x14ac:dyDescent="0.25">
      <c r="A1097" s="12"/>
      <c r="B1097" s="11">
        <v>43889</v>
      </c>
      <c r="C1097" s="2">
        <v>10.31</v>
      </c>
      <c r="D1097" s="2">
        <v>8.0493000000000006</v>
      </c>
      <c r="E1097" s="2">
        <v>25799</v>
      </c>
      <c r="F1097" s="2">
        <v>10.3195</v>
      </c>
      <c r="G1097" s="2">
        <v>266232.78049999999</v>
      </c>
      <c r="H1097" s="17">
        <f t="shared" si="17"/>
        <v>9.6996828949839735E-4</v>
      </c>
    </row>
    <row r="1098" spans="1:8" ht="13.5" x14ac:dyDescent="0.25">
      <c r="A1098" s="12"/>
      <c r="B1098" s="11">
        <v>43892</v>
      </c>
      <c r="C1098" s="2">
        <v>10.3</v>
      </c>
      <c r="D1098" s="2">
        <v>8.0414999999999992</v>
      </c>
      <c r="E1098" s="2">
        <v>26461</v>
      </c>
      <c r="F1098" s="2">
        <v>10.3218</v>
      </c>
      <c r="G1098" s="2">
        <v>273125.14980000001</v>
      </c>
      <c r="H1098" s="17">
        <f t="shared" si="17"/>
        <v>-9.6902836271493928E-4</v>
      </c>
    </row>
    <row r="1099" spans="1:8" ht="13.5" x14ac:dyDescent="0.25">
      <c r="A1099" s="12"/>
      <c r="B1099" s="11">
        <v>43893</v>
      </c>
      <c r="C1099" s="2">
        <v>10.19</v>
      </c>
      <c r="D1099" s="2">
        <v>7.9555999999999996</v>
      </c>
      <c r="E1099" s="2">
        <v>2680</v>
      </c>
      <c r="F1099" s="2">
        <v>10.1555</v>
      </c>
      <c r="G1099" s="2">
        <v>27216.74</v>
      </c>
      <c r="H1099" s="17">
        <f t="shared" si="17"/>
        <v>-1.0682086675371467E-2</v>
      </c>
    </row>
    <row r="1100" spans="1:8" ht="13.5" x14ac:dyDescent="0.25">
      <c r="A1100" s="12"/>
      <c r="B1100" s="11">
        <v>43894</v>
      </c>
      <c r="C1100" s="2">
        <v>10.199999999999999</v>
      </c>
      <c r="D1100" s="2">
        <v>7.9634</v>
      </c>
      <c r="E1100" s="2">
        <v>10635</v>
      </c>
      <c r="F1100" s="2">
        <v>10.123200000000001</v>
      </c>
      <c r="G1100" s="2">
        <v>107660.232</v>
      </c>
      <c r="H1100" s="17">
        <f t="shared" si="17"/>
        <v>9.8044145004782461E-4</v>
      </c>
    </row>
    <row r="1101" spans="1:8" ht="13.5" x14ac:dyDescent="0.25">
      <c r="A1101" s="12"/>
      <c r="B1101" s="11">
        <v>43895</v>
      </c>
      <c r="C1101" s="2">
        <v>10.16</v>
      </c>
      <c r="D1101" s="2">
        <v>7.9321999999999999</v>
      </c>
      <c r="E1101" s="2">
        <v>2632</v>
      </c>
      <c r="F1101" s="2">
        <v>10.173299999999999</v>
      </c>
      <c r="G1101" s="2">
        <v>26776.125599999999</v>
      </c>
      <c r="H1101" s="17">
        <f t="shared" si="17"/>
        <v>-3.9179245046085985E-3</v>
      </c>
    </row>
    <row r="1102" spans="1:8" ht="13.5" x14ac:dyDescent="0.25">
      <c r="A1102" s="12"/>
      <c r="B1102" s="11">
        <v>43896</v>
      </c>
      <c r="C1102" s="2">
        <v>10.029999999999999</v>
      </c>
      <c r="D1102" s="2">
        <v>7.8307000000000002</v>
      </c>
      <c r="E1102" s="2">
        <v>9047</v>
      </c>
      <c r="F1102" s="2">
        <v>10.0885</v>
      </c>
      <c r="G1102" s="2">
        <v>91270.659499999994</v>
      </c>
      <c r="H1102" s="17">
        <f t="shared" si="17"/>
        <v>-1.2795945639292971E-2</v>
      </c>
    </row>
    <row r="1103" spans="1:8" ht="13.5" x14ac:dyDescent="0.25">
      <c r="A1103" s="12"/>
      <c r="B1103" s="11">
        <v>43899</v>
      </c>
      <c r="C1103" s="2">
        <v>9.98</v>
      </c>
      <c r="D1103" s="2">
        <v>7.7915999999999999</v>
      </c>
      <c r="E1103" s="2">
        <v>4762</v>
      </c>
      <c r="F1103" s="2">
        <v>9.9373000000000005</v>
      </c>
      <c r="G1103" s="2">
        <v>47321.422599999998</v>
      </c>
      <c r="H1103" s="17">
        <f t="shared" si="17"/>
        <v>-4.9931679160228788E-3</v>
      </c>
    </row>
    <row r="1104" spans="1:8" ht="13.5" x14ac:dyDescent="0.25">
      <c r="A1104" s="12"/>
      <c r="B1104" s="11">
        <v>43900</v>
      </c>
      <c r="C1104" s="2">
        <v>9.6999999999999993</v>
      </c>
      <c r="D1104" s="2">
        <v>7.5730000000000004</v>
      </c>
      <c r="E1104" s="2">
        <v>10826</v>
      </c>
      <c r="F1104" s="2">
        <v>9.4535999999999998</v>
      </c>
      <c r="G1104" s="2">
        <v>102344.67359999999</v>
      </c>
      <c r="H1104" s="17">
        <f t="shared" si="17"/>
        <v>-2.805585502335842E-2</v>
      </c>
    </row>
    <row r="1105" spans="1:8" ht="13.5" x14ac:dyDescent="0.25">
      <c r="A1105" s="12"/>
      <c r="B1105" s="11">
        <v>43901</v>
      </c>
      <c r="C1105" s="2">
        <v>9.69</v>
      </c>
      <c r="D1105" s="2">
        <v>7.5651999999999999</v>
      </c>
      <c r="E1105" s="2">
        <v>8681</v>
      </c>
      <c r="F1105" s="2">
        <v>9.6793999999999993</v>
      </c>
      <c r="G1105" s="2">
        <v>84026.871400000004</v>
      </c>
      <c r="H1105" s="17">
        <f t="shared" si="17"/>
        <v>-1.0299749108676182E-3</v>
      </c>
    </row>
    <row r="1106" spans="1:8" ht="13.5" x14ac:dyDescent="0.25">
      <c r="A1106" s="12"/>
      <c r="B1106" s="11">
        <v>43902</v>
      </c>
      <c r="C1106" s="2">
        <v>9.51</v>
      </c>
      <c r="D1106" s="2">
        <v>7.4246999999999996</v>
      </c>
      <c r="E1106" s="2">
        <v>451</v>
      </c>
      <c r="F1106" s="2">
        <v>9.6126000000000005</v>
      </c>
      <c r="G1106" s="2">
        <v>4335.2825999999995</v>
      </c>
      <c r="H1106" s="17">
        <f t="shared" si="17"/>
        <v>-1.8571881774440899E-2</v>
      </c>
    </row>
    <row r="1107" spans="1:8" ht="13.5" x14ac:dyDescent="0.25">
      <c r="A1107" s="12"/>
      <c r="B1107" s="11">
        <v>43903</v>
      </c>
      <c r="C1107" s="2">
        <v>8.9600000000000009</v>
      </c>
      <c r="D1107" s="2">
        <v>6.9953000000000003</v>
      </c>
      <c r="E1107" s="2">
        <v>19793</v>
      </c>
      <c r="F1107" s="2">
        <v>8.9963999999999995</v>
      </c>
      <c r="G1107" s="2">
        <v>178065.7452</v>
      </c>
      <c r="H1107" s="17">
        <f t="shared" si="17"/>
        <v>-5.7833986558379374E-2</v>
      </c>
    </row>
    <row r="1108" spans="1:8" ht="13.5" x14ac:dyDescent="0.25">
      <c r="A1108" s="12"/>
      <c r="B1108" s="11">
        <v>43906</v>
      </c>
      <c r="C1108" s="2">
        <v>8.5500000000000007</v>
      </c>
      <c r="D1108" s="2">
        <v>6.6752000000000002</v>
      </c>
      <c r="E1108" s="2">
        <v>4048</v>
      </c>
      <c r="F1108" s="2">
        <v>8.5696999999999992</v>
      </c>
      <c r="G1108" s="2">
        <v>34690.145600000003</v>
      </c>
      <c r="H1108" s="17">
        <f t="shared" si="17"/>
        <v>-4.5759295526996702E-2</v>
      </c>
    </row>
    <row r="1109" spans="1:8" ht="13.5" x14ac:dyDescent="0.25">
      <c r="A1109" s="12"/>
      <c r="B1109" s="11">
        <v>43907</v>
      </c>
      <c r="C1109" s="2">
        <v>8.17</v>
      </c>
      <c r="D1109" s="2">
        <v>6.3784999999999998</v>
      </c>
      <c r="E1109" s="2">
        <v>7068</v>
      </c>
      <c r="F1109" s="2">
        <v>8.2457999999999991</v>
      </c>
      <c r="G1109" s="2">
        <v>58281.314400000003</v>
      </c>
      <c r="H1109" s="17">
        <f t="shared" si="17"/>
        <v>-4.4448106423777625E-2</v>
      </c>
    </row>
    <row r="1110" spans="1:8" ht="13.5" x14ac:dyDescent="0.25">
      <c r="A1110" s="12"/>
      <c r="B1110" s="11">
        <v>43908</v>
      </c>
      <c r="C1110" s="2">
        <v>8.35</v>
      </c>
      <c r="D1110" s="2">
        <v>6.5190999999999999</v>
      </c>
      <c r="E1110" s="2">
        <v>6911</v>
      </c>
      <c r="F1110" s="2">
        <v>8.2103999999999999</v>
      </c>
      <c r="G1110" s="2">
        <v>56742.074399999998</v>
      </c>
      <c r="H1110" s="17">
        <f t="shared" si="17"/>
        <v>2.2042800031355343E-2</v>
      </c>
    </row>
    <row r="1111" spans="1:8" ht="13.5" x14ac:dyDescent="0.25">
      <c r="A1111" s="12"/>
      <c r="B1111" s="11">
        <v>43909</v>
      </c>
      <c r="C1111" s="2">
        <v>8.3000000000000007</v>
      </c>
      <c r="D1111" s="2">
        <v>6.48</v>
      </c>
      <c r="E1111" s="2">
        <v>1818</v>
      </c>
      <c r="F1111" s="2">
        <v>8.4398</v>
      </c>
      <c r="G1111" s="2">
        <v>15343.556399999999</v>
      </c>
      <c r="H1111" s="17">
        <f t="shared" si="17"/>
        <v>-5.997760427052733E-3</v>
      </c>
    </row>
    <row r="1112" spans="1:8" ht="13.5" x14ac:dyDescent="0.25">
      <c r="A1112" s="12"/>
      <c r="B1112" s="11">
        <v>43913</v>
      </c>
      <c r="C1112" s="2">
        <v>8.5399999999999991</v>
      </c>
      <c r="D1112" s="2">
        <v>6.6673999999999998</v>
      </c>
      <c r="E1112" s="2">
        <v>24820</v>
      </c>
      <c r="F1112" s="2">
        <v>8.5399999999999991</v>
      </c>
      <c r="G1112" s="2">
        <v>211962.8</v>
      </c>
      <c r="H1112" s="17">
        <f t="shared" si="17"/>
        <v>2.8919753086419649E-2</v>
      </c>
    </row>
    <row r="1113" spans="1:8" ht="13.5" x14ac:dyDescent="0.25">
      <c r="A1113" s="12"/>
      <c r="B1113" s="11">
        <v>43914</v>
      </c>
      <c r="C1113" s="2">
        <v>8.7899999999999991</v>
      </c>
      <c r="D1113" s="2">
        <v>6.8625999999999996</v>
      </c>
      <c r="E1113" s="2">
        <v>721</v>
      </c>
      <c r="F1113" s="2">
        <v>8.7899999999999991</v>
      </c>
      <c r="G1113" s="2">
        <v>6337.59</v>
      </c>
      <c r="H1113" s="17">
        <f t="shared" si="17"/>
        <v>2.9276779554249007E-2</v>
      </c>
    </row>
    <row r="1114" spans="1:8" ht="13.5" x14ac:dyDescent="0.25">
      <c r="A1114" s="12"/>
      <c r="B1114" s="11">
        <v>43915</v>
      </c>
      <c r="C1114" s="2">
        <v>8.8000000000000007</v>
      </c>
      <c r="D1114" s="2">
        <v>6.8704000000000001</v>
      </c>
      <c r="E1114" s="2">
        <v>12533</v>
      </c>
      <c r="F1114" s="2">
        <v>8.8214000000000006</v>
      </c>
      <c r="G1114" s="2">
        <v>110558.60619999999</v>
      </c>
      <c r="H1114" s="17">
        <f t="shared" si="17"/>
        <v>1.1365954594469258E-3</v>
      </c>
    </row>
    <row r="1115" spans="1:8" ht="13.5" x14ac:dyDescent="0.25">
      <c r="A1115" s="12"/>
      <c r="B1115" s="11">
        <v>43916</v>
      </c>
      <c r="C1115" s="2">
        <v>8.8000000000000007</v>
      </c>
      <c r="D1115" s="2">
        <v>6.8704000000000001</v>
      </c>
      <c r="E1115" s="2">
        <v>6728</v>
      </c>
      <c r="F1115" s="2">
        <v>8.8139000000000003</v>
      </c>
      <c r="G1115" s="2">
        <v>59299.919199999997</v>
      </c>
      <c r="H1115" s="17">
        <f t="shared" si="17"/>
        <v>0</v>
      </c>
    </row>
    <row r="1116" spans="1:8" ht="13.5" x14ac:dyDescent="0.25">
      <c r="A1116" s="12"/>
      <c r="B1116" s="11">
        <v>43917</v>
      </c>
      <c r="C1116" s="2">
        <v>8.8000000000000007</v>
      </c>
      <c r="D1116" s="2">
        <v>6.8704000000000001</v>
      </c>
      <c r="E1116" s="2">
        <v>9268</v>
      </c>
      <c r="F1116" s="2">
        <v>8.7750000000000004</v>
      </c>
      <c r="G1116" s="2">
        <v>81326.7</v>
      </c>
      <c r="H1116" s="17">
        <f t="shared" si="17"/>
        <v>0</v>
      </c>
    </row>
    <row r="1117" spans="1:8" ht="13.5" x14ac:dyDescent="0.25">
      <c r="A1117" s="12"/>
      <c r="B1117" s="11">
        <v>43920</v>
      </c>
      <c r="C1117" s="2">
        <v>8.99</v>
      </c>
      <c r="D1117" s="2">
        <v>7.0186999999999999</v>
      </c>
      <c r="E1117" s="2">
        <v>8276</v>
      </c>
      <c r="F1117" s="2">
        <v>8.9969000000000001</v>
      </c>
      <c r="G1117" s="2">
        <v>74458.344400000002</v>
      </c>
      <c r="H1117" s="17">
        <f t="shared" si="17"/>
        <v>2.1585351653469941E-2</v>
      </c>
    </row>
    <row r="1118" spans="1:8" ht="13.5" x14ac:dyDescent="0.25">
      <c r="A1118" s="12"/>
      <c r="B1118" s="11">
        <v>43921</v>
      </c>
      <c r="C1118" s="2">
        <v>8.99</v>
      </c>
      <c r="D1118" s="2">
        <v>7.0186999999999999</v>
      </c>
      <c r="E1118" s="2">
        <v>5005</v>
      </c>
      <c r="F1118" s="2">
        <v>8.9832000000000001</v>
      </c>
      <c r="G1118" s="2">
        <v>44960.915999999997</v>
      </c>
      <c r="H1118" s="17">
        <f t="shared" si="17"/>
        <v>0</v>
      </c>
    </row>
    <row r="1119" spans="1:8" ht="13.5" x14ac:dyDescent="0.25">
      <c r="A1119" s="12"/>
      <c r="B1119" s="11">
        <v>43922</v>
      </c>
      <c r="C1119" s="2">
        <v>9.15</v>
      </c>
      <c r="D1119" s="2">
        <v>7.1436000000000002</v>
      </c>
      <c r="E1119" s="2">
        <v>9037</v>
      </c>
      <c r="F1119" s="2">
        <v>9.1216000000000008</v>
      </c>
      <c r="G1119" s="2">
        <v>82431.8992</v>
      </c>
      <c r="H1119" s="17">
        <f t="shared" si="17"/>
        <v>1.7795318221323072E-2</v>
      </c>
    </row>
    <row r="1120" spans="1:8" ht="13.5" x14ac:dyDescent="0.25">
      <c r="A1120" s="12"/>
      <c r="B1120" s="11">
        <v>43923</v>
      </c>
      <c r="C1120" s="2">
        <v>8.8800000000000008</v>
      </c>
      <c r="D1120" s="2">
        <v>6.9328000000000003</v>
      </c>
      <c r="E1120" s="2">
        <v>27903</v>
      </c>
      <c r="F1120" s="2">
        <v>9.0202000000000009</v>
      </c>
      <c r="G1120" s="2">
        <v>251690.64060000001</v>
      </c>
      <c r="H1120" s="17">
        <f t="shared" si="17"/>
        <v>-2.950893107116858E-2</v>
      </c>
    </row>
    <row r="1121" spans="1:8" ht="13.5" x14ac:dyDescent="0.25">
      <c r="A1121" s="12"/>
      <c r="B1121" s="11">
        <v>43924</v>
      </c>
      <c r="C1121" s="2">
        <v>8.8800000000000008</v>
      </c>
      <c r="D1121" s="2">
        <v>6.9328000000000003</v>
      </c>
      <c r="E1121" s="2">
        <v>1911</v>
      </c>
      <c r="F1121" s="2">
        <v>8.8337000000000003</v>
      </c>
      <c r="G1121" s="2">
        <v>16881.200700000001</v>
      </c>
      <c r="H1121" s="17">
        <f t="shared" si="17"/>
        <v>0</v>
      </c>
    </row>
    <row r="1122" spans="1:8" ht="13.5" x14ac:dyDescent="0.25">
      <c r="A1122" s="12"/>
      <c r="B1122" s="11">
        <v>43927</v>
      </c>
      <c r="C1122" s="2">
        <v>8.8800000000000008</v>
      </c>
      <c r="D1122" s="2">
        <v>6.9328000000000003</v>
      </c>
      <c r="E1122" s="2">
        <v>1702</v>
      </c>
      <c r="F1122" s="2">
        <v>8.7345000000000006</v>
      </c>
      <c r="G1122" s="2">
        <v>14866.119000000001</v>
      </c>
      <c r="H1122" s="17">
        <f t="shared" si="17"/>
        <v>0</v>
      </c>
    </row>
    <row r="1123" spans="1:8" ht="13.5" x14ac:dyDescent="0.25">
      <c r="A1123" s="12"/>
      <c r="B1123" s="11">
        <v>43928</v>
      </c>
      <c r="C1123" s="2">
        <v>9.14</v>
      </c>
      <c r="D1123" s="2">
        <v>7.1357999999999997</v>
      </c>
      <c r="E1123" s="2">
        <v>22800</v>
      </c>
      <c r="F1123" s="2">
        <v>9.0969999999999995</v>
      </c>
      <c r="G1123" s="2">
        <v>207411.6</v>
      </c>
      <c r="H1123" s="17">
        <f t="shared" si="17"/>
        <v>2.9281098546041915E-2</v>
      </c>
    </row>
    <row r="1124" spans="1:8" ht="13.5" x14ac:dyDescent="0.25">
      <c r="A1124" s="12"/>
      <c r="B1124" s="11">
        <v>43929</v>
      </c>
      <c r="C1124" s="2">
        <v>9.11</v>
      </c>
      <c r="D1124" s="2">
        <v>7.1124000000000001</v>
      </c>
      <c r="E1124" s="2">
        <v>11726</v>
      </c>
      <c r="F1124" s="2">
        <v>9.0724999999999998</v>
      </c>
      <c r="G1124" s="2">
        <v>106384.13499999999</v>
      </c>
      <c r="H1124" s="17">
        <f t="shared" si="17"/>
        <v>-3.2792398890102922E-3</v>
      </c>
    </row>
    <row r="1125" spans="1:8" ht="13.5" x14ac:dyDescent="0.25">
      <c r="A1125" s="12"/>
      <c r="B1125" s="11">
        <v>43934</v>
      </c>
      <c r="C1125" s="2">
        <v>9.1</v>
      </c>
      <c r="D1125" s="2">
        <v>7.1045999999999996</v>
      </c>
      <c r="E1125" s="2">
        <v>361</v>
      </c>
      <c r="F1125" s="2">
        <v>9.0912000000000006</v>
      </c>
      <c r="G1125" s="2">
        <v>3281.9232000000002</v>
      </c>
      <c r="H1125" s="17">
        <f t="shared" si="17"/>
        <v>-1.0966762274338441E-3</v>
      </c>
    </row>
    <row r="1126" spans="1:8" ht="13.5" x14ac:dyDescent="0.25">
      <c r="A1126" s="12"/>
      <c r="B1126" s="11">
        <v>43935</v>
      </c>
      <c r="C1126" s="2">
        <v>9.1</v>
      </c>
      <c r="D1126" s="2">
        <v>7.1045999999999996</v>
      </c>
      <c r="E1126" s="2">
        <v>2270</v>
      </c>
      <c r="F1126" s="2">
        <v>9.0601000000000003</v>
      </c>
      <c r="G1126" s="2">
        <v>20566.427</v>
      </c>
      <c r="H1126" s="17">
        <f t="shared" si="17"/>
        <v>0</v>
      </c>
    </row>
    <row r="1127" spans="1:8" ht="13.5" x14ac:dyDescent="0.25">
      <c r="A1127" s="12"/>
      <c r="B1127" s="11">
        <v>43936</v>
      </c>
      <c r="C1127" s="2">
        <v>9.14</v>
      </c>
      <c r="D1127" s="2">
        <v>7.1357999999999997</v>
      </c>
      <c r="E1127" s="2">
        <v>6027</v>
      </c>
      <c r="F1127" s="2">
        <v>9.1235999999999997</v>
      </c>
      <c r="G1127" s="2">
        <v>54987.9372</v>
      </c>
      <c r="H1127" s="17">
        <f t="shared" si="17"/>
        <v>4.3915209864031921E-3</v>
      </c>
    </row>
    <row r="1128" spans="1:8" ht="13.5" x14ac:dyDescent="0.25">
      <c r="A1128" s="12"/>
      <c r="B1128" s="11">
        <v>43937</v>
      </c>
      <c r="C1128" s="2">
        <v>9.15</v>
      </c>
      <c r="D1128" s="2">
        <v>7.1436000000000002</v>
      </c>
      <c r="E1128" s="2">
        <v>551</v>
      </c>
      <c r="F1128" s="2">
        <v>9.1501000000000001</v>
      </c>
      <c r="G1128" s="2">
        <v>5041.7051000000001</v>
      </c>
      <c r="H1128" s="17">
        <f t="shared" si="17"/>
        <v>1.0930799630035138E-3</v>
      </c>
    </row>
    <row r="1129" spans="1:8" ht="13.5" x14ac:dyDescent="0.25">
      <c r="A1129" s="12"/>
      <c r="B1129" s="11">
        <v>43938</v>
      </c>
      <c r="C1129" s="2">
        <v>9.18</v>
      </c>
      <c r="D1129" s="2">
        <v>7.1670999999999996</v>
      </c>
      <c r="E1129" s="2">
        <v>3160</v>
      </c>
      <c r="F1129" s="2">
        <v>9.1583000000000006</v>
      </c>
      <c r="G1129" s="2">
        <v>28940.227999999999</v>
      </c>
      <c r="H1129" s="17">
        <f t="shared" si="17"/>
        <v>3.289657875580857E-3</v>
      </c>
    </row>
    <row r="1130" spans="1:8" ht="13.5" x14ac:dyDescent="0.25">
      <c r="A1130" s="12"/>
      <c r="B1130" s="11">
        <v>43941</v>
      </c>
      <c r="C1130" s="2">
        <v>9.2200000000000006</v>
      </c>
      <c r="D1130" s="2">
        <v>7.1982999999999997</v>
      </c>
      <c r="E1130" s="2">
        <v>5191</v>
      </c>
      <c r="F1130" s="2">
        <v>9.2147000000000006</v>
      </c>
      <c r="G1130" s="2">
        <v>47833.507700000002</v>
      </c>
      <c r="H1130" s="17">
        <f t="shared" si="17"/>
        <v>4.3532251538279249E-3</v>
      </c>
    </row>
    <row r="1131" spans="1:8" ht="13.5" x14ac:dyDescent="0.25">
      <c r="A1131" s="12"/>
      <c r="B1131" s="11">
        <v>43942</v>
      </c>
      <c r="C1131" s="2">
        <v>9.1</v>
      </c>
      <c r="D1131" s="2">
        <v>7.1045999999999996</v>
      </c>
      <c r="E1131" s="2">
        <v>7420</v>
      </c>
      <c r="F1131" s="2">
        <v>9.1468000000000007</v>
      </c>
      <c r="G1131" s="2">
        <v>67869.255999999994</v>
      </c>
      <c r="H1131" s="17">
        <f t="shared" si="17"/>
        <v>-1.3016962338329901E-2</v>
      </c>
    </row>
    <row r="1132" spans="1:8" ht="13.5" x14ac:dyDescent="0.25">
      <c r="A1132" s="12"/>
      <c r="B1132" s="11">
        <v>43943</v>
      </c>
      <c r="C1132" s="2">
        <v>8.9499999999999993</v>
      </c>
      <c r="D1132" s="2">
        <v>6.9874999999999998</v>
      </c>
      <c r="E1132" s="2">
        <v>2178</v>
      </c>
      <c r="F1132" s="2">
        <v>8.9824999999999999</v>
      </c>
      <c r="G1132" s="2">
        <v>19563.884999999998</v>
      </c>
      <c r="H1132" s="17">
        <f t="shared" si="17"/>
        <v>-1.6482279086788808E-2</v>
      </c>
    </row>
    <row r="1133" spans="1:8" ht="13.5" x14ac:dyDescent="0.25">
      <c r="A1133" s="12"/>
      <c r="B1133" s="11">
        <v>43944</v>
      </c>
      <c r="C1133" s="2">
        <v>9.06</v>
      </c>
      <c r="D1133" s="2">
        <v>7.0734000000000004</v>
      </c>
      <c r="E1133" s="2">
        <v>2106</v>
      </c>
      <c r="F1133" s="2">
        <v>9.0363000000000007</v>
      </c>
      <c r="G1133" s="2">
        <v>19030.447800000002</v>
      </c>
      <c r="H1133" s="17">
        <f t="shared" si="17"/>
        <v>1.229338103756716E-2</v>
      </c>
    </row>
    <row r="1134" spans="1:8" ht="13.5" x14ac:dyDescent="0.25">
      <c r="A1134" s="12"/>
      <c r="B1134" s="11">
        <v>43945</v>
      </c>
      <c r="C1134" s="2">
        <v>9.1</v>
      </c>
      <c r="D1134" s="2">
        <v>7.1045999999999996</v>
      </c>
      <c r="E1134" s="2">
        <v>2548</v>
      </c>
      <c r="F1134" s="2">
        <v>9.1046999999999993</v>
      </c>
      <c r="G1134" s="2">
        <v>23198.775600000001</v>
      </c>
      <c r="H1134" s="17">
        <f t="shared" si="17"/>
        <v>4.4108915090337354E-3</v>
      </c>
    </row>
    <row r="1135" spans="1:8" ht="13.5" x14ac:dyDescent="0.25">
      <c r="A1135" s="12"/>
      <c r="B1135" s="11">
        <v>43948</v>
      </c>
      <c r="C1135" s="2">
        <v>9.1</v>
      </c>
      <c r="D1135" s="2">
        <v>7.1045999999999996</v>
      </c>
      <c r="E1135" s="2">
        <v>7019</v>
      </c>
      <c r="F1135" s="2">
        <v>9.0998000000000001</v>
      </c>
      <c r="G1135" s="2">
        <v>63871.496200000001</v>
      </c>
      <c r="H1135" s="17">
        <f t="shared" si="17"/>
        <v>0</v>
      </c>
    </row>
    <row r="1136" spans="1:8" ht="13.5" x14ac:dyDescent="0.25">
      <c r="A1136" s="12"/>
      <c r="B1136" s="11">
        <v>43949</v>
      </c>
      <c r="C1136" s="2">
        <v>9</v>
      </c>
      <c r="D1136" s="2">
        <v>7.0265000000000004</v>
      </c>
      <c r="E1136" s="2">
        <v>2714</v>
      </c>
      <c r="F1136" s="2">
        <v>9.0051000000000005</v>
      </c>
      <c r="G1136" s="2">
        <v>24439.841400000001</v>
      </c>
      <c r="H1136" s="17">
        <f t="shared" si="17"/>
        <v>-1.0992877853784756E-2</v>
      </c>
    </row>
    <row r="1137" spans="1:8" ht="13.5" x14ac:dyDescent="0.25">
      <c r="A1137" s="12"/>
      <c r="B1137" s="11">
        <v>43950</v>
      </c>
      <c r="C1137" s="2">
        <v>9.14</v>
      </c>
      <c r="D1137" s="2">
        <v>7.1357999999999997</v>
      </c>
      <c r="E1137" s="2">
        <v>1058</v>
      </c>
      <c r="F1137" s="2">
        <v>9.0067000000000004</v>
      </c>
      <c r="G1137" s="2">
        <v>9529.0885999999991</v>
      </c>
      <c r="H1137" s="17">
        <f t="shared" si="17"/>
        <v>1.555539742403747E-2</v>
      </c>
    </row>
    <row r="1138" spans="1:8" ht="13.5" x14ac:dyDescent="0.25">
      <c r="A1138" s="12"/>
      <c r="B1138" s="11">
        <v>43951</v>
      </c>
      <c r="C1138" s="2">
        <v>9.09</v>
      </c>
      <c r="D1138" s="2">
        <v>7.0968</v>
      </c>
      <c r="E1138" s="2">
        <v>230</v>
      </c>
      <c r="F1138" s="2">
        <v>9.1117000000000008</v>
      </c>
      <c r="G1138" s="2">
        <v>2095.6909999999998</v>
      </c>
      <c r="H1138" s="17">
        <f t="shared" si="17"/>
        <v>-5.4653998150171954E-3</v>
      </c>
    </row>
    <row r="1139" spans="1:8" ht="13.5" x14ac:dyDescent="0.25">
      <c r="A1139" s="12"/>
      <c r="B1139" s="11">
        <v>43955</v>
      </c>
      <c r="C1139" s="2">
        <v>9.18</v>
      </c>
      <c r="D1139" s="2">
        <v>7.1670999999999996</v>
      </c>
      <c r="E1139" s="2">
        <v>1</v>
      </c>
      <c r="F1139" s="2">
        <v>9.18</v>
      </c>
      <c r="G1139" s="2">
        <v>9.18</v>
      </c>
      <c r="H1139" s="17">
        <f t="shared" si="17"/>
        <v>9.9058730695524167E-3</v>
      </c>
    </row>
    <row r="1140" spans="1:8" ht="13.5" x14ac:dyDescent="0.25">
      <c r="A1140" s="12"/>
      <c r="B1140" s="11">
        <v>43956</v>
      </c>
      <c r="C1140" s="2">
        <v>9.19</v>
      </c>
      <c r="D1140" s="2">
        <v>7.1749000000000001</v>
      </c>
      <c r="E1140" s="2">
        <v>1</v>
      </c>
      <c r="F1140" s="2">
        <v>9.19</v>
      </c>
      <c r="G1140" s="2">
        <v>9.19</v>
      </c>
      <c r="H1140" s="17">
        <f t="shared" si="17"/>
        <v>1.088306288457043E-3</v>
      </c>
    </row>
    <row r="1141" spans="1:8" ht="13.5" x14ac:dyDescent="0.25">
      <c r="A1141" s="12"/>
      <c r="B1141" s="11">
        <v>43957</v>
      </c>
      <c r="C1141" s="2">
        <v>9</v>
      </c>
      <c r="D1141" s="2">
        <v>7.0265000000000004</v>
      </c>
      <c r="E1141" s="2">
        <v>3290</v>
      </c>
      <c r="F1141" s="2">
        <v>9.0760000000000005</v>
      </c>
      <c r="G1141" s="2">
        <v>29860.04</v>
      </c>
      <c r="H1141" s="17">
        <f t="shared" si="17"/>
        <v>-2.0683215097074475E-2</v>
      </c>
    </row>
    <row r="1142" spans="1:8" ht="13.5" x14ac:dyDescent="0.25">
      <c r="A1142" s="12"/>
      <c r="B1142" s="11">
        <v>43958</v>
      </c>
      <c r="C1142" s="2">
        <v>9.26</v>
      </c>
      <c r="D1142" s="2">
        <v>7.2294999999999998</v>
      </c>
      <c r="E1142" s="2">
        <v>1500</v>
      </c>
      <c r="F1142" s="2">
        <v>9.26</v>
      </c>
      <c r="G1142" s="2">
        <v>13890</v>
      </c>
      <c r="H1142" s="17">
        <f t="shared" si="17"/>
        <v>2.8890628335586623E-2</v>
      </c>
    </row>
    <row r="1143" spans="1:8" ht="13.5" x14ac:dyDescent="0.25">
      <c r="A1143" s="12"/>
      <c r="B1143" s="11">
        <v>43959</v>
      </c>
      <c r="C1143" s="2">
        <v>8.99</v>
      </c>
      <c r="D1143" s="2">
        <v>7.0186999999999999</v>
      </c>
      <c r="E1143" s="2">
        <v>3481</v>
      </c>
      <c r="F1143" s="2">
        <v>8.99</v>
      </c>
      <c r="G1143" s="2">
        <v>31294.19</v>
      </c>
      <c r="H1143" s="17">
        <f t="shared" si="17"/>
        <v>-2.9158309703298968E-2</v>
      </c>
    </row>
    <row r="1144" spans="1:8" ht="13.5" x14ac:dyDescent="0.25">
      <c r="A1144" s="12"/>
      <c r="B1144" s="11">
        <v>43962</v>
      </c>
      <c r="C1144" s="2">
        <v>8.99</v>
      </c>
      <c r="D1144" s="2">
        <v>7.0186999999999999</v>
      </c>
      <c r="E1144" s="2">
        <v>130065</v>
      </c>
      <c r="F1144" s="2">
        <v>8.7306000000000008</v>
      </c>
      <c r="G1144" s="2">
        <v>1135545.4890000001</v>
      </c>
      <c r="H1144" s="17">
        <f t="shared" si="17"/>
        <v>0</v>
      </c>
    </row>
    <row r="1145" spans="1:8" ht="13.5" x14ac:dyDescent="0.25">
      <c r="A1145" s="12"/>
      <c r="B1145" s="11">
        <v>43963</v>
      </c>
      <c r="C1145" s="2">
        <v>8.73</v>
      </c>
      <c r="D1145" s="2">
        <v>6.8156999999999996</v>
      </c>
      <c r="E1145" s="2">
        <v>74554</v>
      </c>
      <c r="F1145" s="2">
        <v>8.7472999999999992</v>
      </c>
      <c r="G1145" s="2">
        <v>652146.20420000004</v>
      </c>
      <c r="H1145" s="17">
        <f t="shared" si="17"/>
        <v>-2.8922734979412185E-2</v>
      </c>
    </row>
    <row r="1146" spans="1:8" ht="13.5" x14ac:dyDescent="0.25">
      <c r="A1146" s="12"/>
      <c r="B1146" s="11">
        <v>43964</v>
      </c>
      <c r="C1146" s="2">
        <v>8.99</v>
      </c>
      <c r="D1146" s="2">
        <v>7.0186999999999999</v>
      </c>
      <c r="E1146" s="2">
        <v>21511</v>
      </c>
      <c r="F1146" s="2">
        <v>8.9381000000000004</v>
      </c>
      <c r="G1146" s="2">
        <v>192267.46909999999</v>
      </c>
      <c r="H1146" s="17">
        <f t="shared" si="17"/>
        <v>2.9784174772950731E-2</v>
      </c>
    </row>
    <row r="1147" spans="1:8" ht="13.5" x14ac:dyDescent="0.25">
      <c r="A1147" s="12"/>
      <c r="B1147" s="11">
        <v>43965</v>
      </c>
      <c r="C1147" s="2">
        <v>9.25</v>
      </c>
      <c r="D1147" s="2">
        <v>7.2217000000000002</v>
      </c>
      <c r="E1147" s="2">
        <v>22351</v>
      </c>
      <c r="F1147" s="2">
        <v>9.2055000000000007</v>
      </c>
      <c r="G1147" s="2">
        <v>205752.1305</v>
      </c>
      <c r="H1147" s="17">
        <f t="shared" si="17"/>
        <v>2.8922734979412185E-2</v>
      </c>
    </row>
    <row r="1148" spans="1:8" ht="13.5" x14ac:dyDescent="0.25">
      <c r="A1148" s="12"/>
      <c r="B1148" s="11">
        <v>43966</v>
      </c>
      <c r="C1148" s="2">
        <v>9.4499999999999993</v>
      </c>
      <c r="D1148" s="2">
        <v>7.3779000000000003</v>
      </c>
      <c r="E1148" s="2">
        <v>18839</v>
      </c>
      <c r="F1148" s="2">
        <v>9.4521999999999995</v>
      </c>
      <c r="G1148" s="2">
        <v>178069.9958</v>
      </c>
      <c r="H1148" s="17">
        <f t="shared" si="17"/>
        <v>2.1629256269299488E-2</v>
      </c>
    </row>
    <row r="1149" spans="1:8" ht="13.5" x14ac:dyDescent="0.25">
      <c r="A1149" s="12"/>
      <c r="B1149" s="11">
        <v>43969</v>
      </c>
      <c r="C1149" s="2">
        <v>9.4</v>
      </c>
      <c r="D1149" s="2">
        <v>7.3388</v>
      </c>
      <c r="E1149" s="2">
        <v>8527</v>
      </c>
      <c r="F1149" s="2">
        <v>9.4498999999999995</v>
      </c>
      <c r="G1149" s="2">
        <v>80579.297300000006</v>
      </c>
      <c r="H1149" s="17">
        <f t="shared" si="17"/>
        <v>-5.2996110004202221E-3</v>
      </c>
    </row>
    <row r="1150" spans="1:8" ht="13.5" x14ac:dyDescent="0.25">
      <c r="A1150" s="12"/>
      <c r="B1150" s="11">
        <v>43970</v>
      </c>
      <c r="C1150" s="2">
        <v>9.14</v>
      </c>
      <c r="D1150" s="2">
        <v>7.1357999999999997</v>
      </c>
      <c r="E1150" s="2">
        <v>16745</v>
      </c>
      <c r="F1150" s="2">
        <v>9.4032</v>
      </c>
      <c r="G1150" s="2">
        <v>157456.584</v>
      </c>
      <c r="H1150" s="17">
        <f t="shared" si="17"/>
        <v>-2.7661198016024457E-2</v>
      </c>
    </row>
    <row r="1151" spans="1:8" ht="13.5" x14ac:dyDescent="0.25">
      <c r="A1151" s="12"/>
      <c r="B1151" s="11">
        <v>43971</v>
      </c>
      <c r="C1151" s="2">
        <v>9.3800000000000008</v>
      </c>
      <c r="D1151" s="2">
        <v>7.3231999999999999</v>
      </c>
      <c r="E1151" s="2">
        <v>10321</v>
      </c>
      <c r="F1151" s="2">
        <v>9.3460999999999999</v>
      </c>
      <c r="G1151" s="2">
        <v>96461.098100000003</v>
      </c>
      <c r="H1151" s="17">
        <f t="shared" si="17"/>
        <v>2.6261946803441835E-2</v>
      </c>
    </row>
    <row r="1152" spans="1:8" ht="13.5" x14ac:dyDescent="0.25">
      <c r="A1152" s="12"/>
      <c r="B1152" s="11">
        <v>43972</v>
      </c>
      <c r="C1152" s="2">
        <v>9.4600000000000009</v>
      </c>
      <c r="D1152" s="2">
        <v>7.3856999999999999</v>
      </c>
      <c r="E1152" s="2">
        <v>7708</v>
      </c>
      <c r="F1152" s="2">
        <v>9.3934999999999995</v>
      </c>
      <c r="G1152" s="2">
        <v>72405.097999999998</v>
      </c>
      <c r="H1152" s="17">
        <f t="shared" si="17"/>
        <v>8.5345204282280974E-3</v>
      </c>
    </row>
    <row r="1153" spans="1:8" ht="13.5" x14ac:dyDescent="0.25">
      <c r="A1153" s="12"/>
      <c r="B1153" s="11">
        <v>43973</v>
      </c>
      <c r="C1153" s="2">
        <v>9.5</v>
      </c>
      <c r="D1153" s="2">
        <v>7.4169</v>
      </c>
      <c r="E1153" s="2">
        <v>5507</v>
      </c>
      <c r="F1153" s="2">
        <v>9.4847999999999999</v>
      </c>
      <c r="G1153" s="2">
        <v>52232.793599999997</v>
      </c>
      <c r="H1153" s="17">
        <f t="shared" si="17"/>
        <v>4.2243795442544535E-3</v>
      </c>
    </row>
    <row r="1154" spans="1:8" ht="13.5" x14ac:dyDescent="0.25">
      <c r="A1154" s="12"/>
      <c r="B1154" s="11">
        <v>43977</v>
      </c>
      <c r="C1154" s="2">
        <v>9.3800000000000008</v>
      </c>
      <c r="D1154" s="2">
        <v>7.3231999999999999</v>
      </c>
      <c r="E1154" s="2">
        <v>4773</v>
      </c>
      <c r="F1154" s="2">
        <v>9.4491999999999994</v>
      </c>
      <c r="G1154" s="2">
        <v>45101.031600000002</v>
      </c>
      <c r="H1154" s="17">
        <f t="shared" si="17"/>
        <v>-1.2633310412706133E-2</v>
      </c>
    </row>
    <row r="1155" spans="1:8" ht="13.5" x14ac:dyDescent="0.25">
      <c r="A1155" s="12"/>
      <c r="B1155" s="11">
        <v>43978</v>
      </c>
      <c r="C1155" s="2">
        <v>9.4</v>
      </c>
      <c r="D1155" s="2">
        <v>7.3388</v>
      </c>
      <c r="E1155" s="2">
        <v>4513</v>
      </c>
      <c r="F1155" s="2">
        <v>9.3935999999999993</v>
      </c>
      <c r="G1155" s="2">
        <v>42393.316800000001</v>
      </c>
      <c r="H1155" s="17">
        <f t="shared" si="17"/>
        <v>2.1302162988857411E-3</v>
      </c>
    </row>
    <row r="1156" spans="1:8" ht="13.5" x14ac:dyDescent="0.25">
      <c r="A1156" s="12"/>
      <c r="B1156" s="11">
        <v>43979</v>
      </c>
      <c r="C1156" s="2">
        <v>9.35</v>
      </c>
      <c r="D1156" s="2">
        <v>7.2998000000000003</v>
      </c>
      <c r="E1156" s="2">
        <v>3352</v>
      </c>
      <c r="F1156" s="2">
        <v>9.3940000000000001</v>
      </c>
      <c r="G1156" s="2">
        <v>31488.687999999998</v>
      </c>
      <c r="H1156" s="17">
        <f t="shared" si="17"/>
        <v>-5.3142203084972613E-3</v>
      </c>
    </row>
    <row r="1157" spans="1:8" ht="13.5" x14ac:dyDescent="0.25">
      <c r="A1157" s="12"/>
      <c r="B1157" s="11">
        <v>43980</v>
      </c>
      <c r="C1157" s="2">
        <v>9.15</v>
      </c>
      <c r="D1157" s="2">
        <v>7.1436000000000002</v>
      </c>
      <c r="E1157" s="2">
        <v>1646</v>
      </c>
      <c r="F1157" s="2">
        <v>9.2721</v>
      </c>
      <c r="G1157" s="2">
        <v>15261.8766</v>
      </c>
      <c r="H1157" s="17">
        <f t="shared" si="17"/>
        <v>-2.1397846516342928E-2</v>
      </c>
    </row>
    <row r="1158" spans="1:8" ht="13.5" x14ac:dyDescent="0.25">
      <c r="A1158" s="12"/>
      <c r="B1158" s="11">
        <v>43983</v>
      </c>
      <c r="C1158" s="2">
        <v>9.19</v>
      </c>
      <c r="D1158" s="2">
        <v>7.1749000000000001</v>
      </c>
      <c r="E1158" s="2">
        <v>2945</v>
      </c>
      <c r="F1158" s="2">
        <v>9.1635000000000009</v>
      </c>
      <c r="G1158" s="2">
        <v>26986.5075</v>
      </c>
      <c r="H1158" s="17">
        <f t="shared" si="17"/>
        <v>4.3815443193907667E-3</v>
      </c>
    </row>
    <row r="1159" spans="1:8" ht="13.5" x14ac:dyDescent="0.25">
      <c r="A1159" s="12"/>
      <c r="B1159" s="11">
        <v>43984</v>
      </c>
      <c r="C1159" s="2">
        <v>9.4</v>
      </c>
      <c r="D1159" s="2">
        <v>7.3388</v>
      </c>
      <c r="E1159" s="2">
        <v>9151</v>
      </c>
      <c r="F1159" s="2">
        <v>9.3125</v>
      </c>
      <c r="G1159" s="2">
        <v>85218.6875</v>
      </c>
      <c r="H1159" s="17">
        <f t="shared" ref="H1159:H1222" si="18">(D1159-D1158)/D1158</f>
        <v>2.2843523951553323E-2</v>
      </c>
    </row>
    <row r="1160" spans="1:8" ht="13.5" x14ac:dyDescent="0.25">
      <c r="A1160" s="12"/>
      <c r="B1160" s="11">
        <v>43985</v>
      </c>
      <c r="C1160" s="2">
        <v>9.64</v>
      </c>
      <c r="D1160" s="2">
        <v>7.5262000000000002</v>
      </c>
      <c r="E1160" s="2">
        <v>10292</v>
      </c>
      <c r="F1160" s="2">
        <v>9.6194000000000006</v>
      </c>
      <c r="G1160" s="2">
        <v>99002.864799999996</v>
      </c>
      <c r="H1160" s="17">
        <f t="shared" si="18"/>
        <v>2.553550989262553E-2</v>
      </c>
    </row>
    <row r="1161" spans="1:8" ht="13.5" x14ac:dyDescent="0.25">
      <c r="A1161" s="12"/>
      <c r="B1161" s="11">
        <v>43986</v>
      </c>
      <c r="C1161" s="2">
        <v>9.51</v>
      </c>
      <c r="D1161" s="2">
        <v>7.4246999999999996</v>
      </c>
      <c r="E1161" s="2">
        <v>3205</v>
      </c>
      <c r="F1161" s="2">
        <v>9.4975000000000005</v>
      </c>
      <c r="G1161" s="2">
        <v>30439.487499999999</v>
      </c>
      <c r="H1161" s="17">
        <f t="shared" si="18"/>
        <v>-1.3486221466344315E-2</v>
      </c>
    </row>
    <row r="1162" spans="1:8" ht="13.5" x14ac:dyDescent="0.25">
      <c r="A1162" s="12"/>
      <c r="B1162" s="11">
        <v>43987</v>
      </c>
      <c r="C1162" s="2">
        <v>9.77</v>
      </c>
      <c r="D1162" s="2">
        <v>7.6276999999999999</v>
      </c>
      <c r="E1162" s="2">
        <v>9769</v>
      </c>
      <c r="F1162" s="2">
        <v>9.7413000000000007</v>
      </c>
      <c r="G1162" s="2">
        <v>95162.759699999995</v>
      </c>
      <c r="H1162" s="17">
        <f t="shared" si="18"/>
        <v>2.7341172033886932E-2</v>
      </c>
    </row>
    <row r="1163" spans="1:8" ht="13.5" x14ac:dyDescent="0.25">
      <c r="A1163" s="12"/>
      <c r="B1163" s="11">
        <v>43990</v>
      </c>
      <c r="C1163" s="2">
        <v>9.7100000000000009</v>
      </c>
      <c r="D1163" s="2">
        <v>7.5808</v>
      </c>
      <c r="E1163" s="2">
        <v>9839</v>
      </c>
      <c r="F1163" s="2">
        <v>9.7354000000000003</v>
      </c>
      <c r="G1163" s="2">
        <v>95786.600600000005</v>
      </c>
      <c r="H1163" s="17">
        <f t="shared" si="18"/>
        <v>-6.1486424479200736E-3</v>
      </c>
    </row>
    <row r="1164" spans="1:8" ht="13.5" x14ac:dyDescent="0.25">
      <c r="A1164" s="12"/>
      <c r="B1164" s="11">
        <v>43991</v>
      </c>
      <c r="C1164" s="2">
        <v>9.61</v>
      </c>
      <c r="D1164" s="2">
        <v>7.5027999999999997</v>
      </c>
      <c r="E1164" s="2">
        <v>8032</v>
      </c>
      <c r="F1164" s="2">
        <v>9.6640999999999995</v>
      </c>
      <c r="G1164" s="2">
        <v>77622.051200000002</v>
      </c>
      <c r="H1164" s="17">
        <f t="shared" si="18"/>
        <v>-1.0289151540734525E-2</v>
      </c>
    </row>
    <row r="1165" spans="1:8" ht="13.5" x14ac:dyDescent="0.25">
      <c r="A1165" s="12"/>
      <c r="B1165" s="11">
        <v>43992</v>
      </c>
      <c r="C1165" s="2">
        <v>9.69</v>
      </c>
      <c r="D1165" s="2">
        <v>7.5651999999999999</v>
      </c>
      <c r="E1165" s="2">
        <v>2441</v>
      </c>
      <c r="F1165" s="2">
        <v>9.4726999999999997</v>
      </c>
      <c r="G1165" s="2">
        <v>23122.860700000001</v>
      </c>
      <c r="H1165" s="17">
        <f t="shared" si="18"/>
        <v>8.3168950258570452E-3</v>
      </c>
    </row>
    <row r="1166" spans="1:8" ht="13.5" x14ac:dyDescent="0.25">
      <c r="A1166" s="12"/>
      <c r="B1166" s="11">
        <v>43993</v>
      </c>
      <c r="C1166" s="2">
        <v>9.68</v>
      </c>
      <c r="D1166" s="2">
        <v>7.5574000000000003</v>
      </c>
      <c r="E1166" s="2">
        <v>7924</v>
      </c>
      <c r="F1166" s="2">
        <v>9.6858000000000004</v>
      </c>
      <c r="G1166" s="2">
        <v>76750.279200000004</v>
      </c>
      <c r="H1166" s="17">
        <f t="shared" si="18"/>
        <v>-1.0310368529582279E-3</v>
      </c>
    </row>
    <row r="1167" spans="1:8" ht="13.5" x14ac:dyDescent="0.25">
      <c r="A1167" s="12"/>
      <c r="B1167" s="11">
        <v>43994</v>
      </c>
      <c r="C1167" s="2">
        <v>9.6</v>
      </c>
      <c r="D1167" s="2">
        <v>7.4950000000000001</v>
      </c>
      <c r="E1167" s="2">
        <v>5116</v>
      </c>
      <c r="F1167" s="2">
        <v>9.6638000000000002</v>
      </c>
      <c r="G1167" s="2">
        <v>49440.000800000002</v>
      </c>
      <c r="H1167" s="17">
        <f t="shared" si="18"/>
        <v>-8.2568078968957882E-3</v>
      </c>
    </row>
    <row r="1168" spans="1:8" ht="13.5" x14ac:dyDescent="0.25">
      <c r="A1168" s="12"/>
      <c r="B1168" s="11">
        <v>43997</v>
      </c>
      <c r="C1168" s="2">
        <v>9.6</v>
      </c>
      <c r="D1168" s="2">
        <v>7.4950000000000001</v>
      </c>
      <c r="E1168" s="2">
        <v>7845</v>
      </c>
      <c r="F1168" s="2">
        <v>9.5968</v>
      </c>
      <c r="G1168" s="2">
        <v>75286.895999999993</v>
      </c>
      <c r="H1168" s="17">
        <f t="shared" si="18"/>
        <v>0</v>
      </c>
    </row>
    <row r="1169" spans="1:8" ht="13.5" x14ac:dyDescent="0.25">
      <c r="A1169" s="12"/>
      <c r="B1169" s="11">
        <v>43998</v>
      </c>
      <c r="C1169" s="2">
        <v>9.6</v>
      </c>
      <c r="D1169" s="2">
        <v>7.4950000000000001</v>
      </c>
      <c r="E1169" s="2">
        <v>2901</v>
      </c>
      <c r="F1169" s="2">
        <v>9.5928000000000004</v>
      </c>
      <c r="G1169" s="2">
        <v>27828.712800000001</v>
      </c>
      <c r="H1169" s="17">
        <f t="shared" si="18"/>
        <v>0</v>
      </c>
    </row>
    <row r="1170" spans="1:8" ht="13.5" x14ac:dyDescent="0.25">
      <c r="A1170" s="12"/>
      <c r="B1170" s="11">
        <v>43999</v>
      </c>
      <c r="C1170" s="2">
        <v>9.6</v>
      </c>
      <c r="D1170" s="2">
        <v>7.4950000000000001</v>
      </c>
      <c r="E1170" s="2">
        <v>10380</v>
      </c>
      <c r="F1170" s="2">
        <v>9.5561000000000007</v>
      </c>
      <c r="G1170" s="2">
        <v>99192.317999999999</v>
      </c>
      <c r="H1170" s="17">
        <f t="shared" si="18"/>
        <v>0</v>
      </c>
    </row>
    <row r="1171" spans="1:8" ht="13.5" x14ac:dyDescent="0.25">
      <c r="A1171" s="12"/>
      <c r="B1171" s="11">
        <v>44000</v>
      </c>
      <c r="C1171" s="2">
        <v>9.6999999999999993</v>
      </c>
      <c r="D1171" s="2">
        <v>7.5730000000000004</v>
      </c>
      <c r="E1171" s="2">
        <v>10573</v>
      </c>
      <c r="F1171" s="2">
        <v>9.5929000000000002</v>
      </c>
      <c r="G1171" s="2">
        <v>101425.7317</v>
      </c>
      <c r="H1171" s="17">
        <f t="shared" si="18"/>
        <v>1.0406937958639131E-2</v>
      </c>
    </row>
    <row r="1172" spans="1:8" ht="13.5" x14ac:dyDescent="0.25">
      <c r="A1172" s="12"/>
      <c r="B1172" s="11">
        <v>44001</v>
      </c>
      <c r="C1172" s="2">
        <v>9.6999999999999993</v>
      </c>
      <c r="D1172" s="2">
        <v>7.5730000000000004</v>
      </c>
      <c r="E1172" s="2">
        <v>7843</v>
      </c>
      <c r="F1172" s="2">
        <v>9.7205999999999992</v>
      </c>
      <c r="G1172" s="2">
        <v>76238.665800000002</v>
      </c>
      <c r="H1172" s="17">
        <f t="shared" si="18"/>
        <v>0</v>
      </c>
    </row>
    <row r="1173" spans="1:8" ht="13.5" x14ac:dyDescent="0.25">
      <c r="A1173" s="12"/>
      <c r="B1173" s="11">
        <v>44004</v>
      </c>
      <c r="C1173" s="2">
        <v>9.65</v>
      </c>
      <c r="D1173" s="2">
        <v>7.5339999999999998</v>
      </c>
      <c r="E1173" s="2">
        <v>7552</v>
      </c>
      <c r="F1173" s="2">
        <v>9.6532999999999998</v>
      </c>
      <c r="G1173" s="2">
        <v>72901.721600000004</v>
      </c>
      <c r="H1173" s="17">
        <f t="shared" si="18"/>
        <v>-5.1498745543378565E-3</v>
      </c>
    </row>
    <row r="1174" spans="1:8" ht="13.5" x14ac:dyDescent="0.25">
      <c r="A1174" s="12"/>
      <c r="B1174" s="11">
        <v>44005</v>
      </c>
      <c r="C1174" s="2">
        <v>9.75</v>
      </c>
      <c r="D1174" s="2">
        <v>7.6120999999999999</v>
      </c>
      <c r="E1174" s="2">
        <v>12629</v>
      </c>
      <c r="F1174" s="2">
        <v>9.6669999999999998</v>
      </c>
      <c r="G1174" s="2">
        <v>122084.54300000001</v>
      </c>
      <c r="H1174" s="17">
        <f t="shared" si="18"/>
        <v>1.036633926201222E-2</v>
      </c>
    </row>
    <row r="1175" spans="1:8" ht="13.5" x14ac:dyDescent="0.25">
      <c r="A1175" s="12"/>
      <c r="B1175" s="11">
        <v>44006</v>
      </c>
      <c r="C1175" s="2">
        <v>9.75</v>
      </c>
      <c r="D1175" s="2">
        <v>7.6120999999999999</v>
      </c>
      <c r="E1175" s="2">
        <v>64126</v>
      </c>
      <c r="F1175" s="2">
        <v>9.7271999999999998</v>
      </c>
      <c r="G1175" s="2">
        <v>623766.42720000003</v>
      </c>
      <c r="H1175" s="17">
        <f t="shared" si="18"/>
        <v>0</v>
      </c>
    </row>
    <row r="1176" spans="1:8" ht="13.5" x14ac:dyDescent="0.25">
      <c r="A1176" s="12"/>
      <c r="B1176" s="11">
        <v>44007</v>
      </c>
      <c r="C1176" s="2">
        <v>9.6999999999999993</v>
      </c>
      <c r="D1176" s="2">
        <v>7.5730000000000004</v>
      </c>
      <c r="E1176" s="2">
        <v>4667</v>
      </c>
      <c r="F1176" s="2">
        <v>9.7317999999999998</v>
      </c>
      <c r="G1176" s="2">
        <v>45418.310599999997</v>
      </c>
      <c r="H1176" s="17">
        <f t="shared" si="18"/>
        <v>-5.1365588996465459E-3</v>
      </c>
    </row>
    <row r="1177" spans="1:8" ht="13.5" x14ac:dyDescent="0.25">
      <c r="A1177" s="12"/>
      <c r="B1177" s="11">
        <v>44008</v>
      </c>
      <c r="C1177" s="2">
        <v>9.6999999999999993</v>
      </c>
      <c r="D1177" s="2">
        <v>7.5730000000000004</v>
      </c>
      <c r="E1177" s="2">
        <v>5400</v>
      </c>
      <c r="F1177" s="2">
        <v>9.7317999999999998</v>
      </c>
      <c r="G1177" s="2">
        <v>52551.72</v>
      </c>
      <c r="H1177" s="17">
        <f t="shared" si="18"/>
        <v>0</v>
      </c>
    </row>
    <row r="1178" spans="1:8" ht="13.5" x14ac:dyDescent="0.25">
      <c r="A1178" s="12"/>
      <c r="B1178" s="11">
        <v>44011</v>
      </c>
      <c r="C1178" s="2">
        <v>9.6999999999999993</v>
      </c>
      <c r="D1178" s="2">
        <v>7.5730000000000004</v>
      </c>
      <c r="E1178" s="2">
        <v>7513</v>
      </c>
      <c r="F1178" s="2">
        <v>9.7391000000000005</v>
      </c>
      <c r="G1178" s="2">
        <v>73169.858300000007</v>
      </c>
      <c r="H1178" s="17">
        <f t="shared" si="18"/>
        <v>0</v>
      </c>
    </row>
    <row r="1179" spans="1:8" ht="13.5" x14ac:dyDescent="0.25">
      <c r="A1179" s="12"/>
      <c r="B1179" s="11">
        <v>44012</v>
      </c>
      <c r="C1179" s="2">
        <v>9.6999999999999993</v>
      </c>
      <c r="D1179" s="2">
        <v>7.5730000000000004</v>
      </c>
      <c r="E1179" s="2">
        <v>4392</v>
      </c>
      <c r="F1179" s="2">
        <v>9.7411999999999992</v>
      </c>
      <c r="G1179" s="2">
        <v>42783.350400000003</v>
      </c>
      <c r="H1179" s="17">
        <f t="shared" si="18"/>
        <v>0</v>
      </c>
    </row>
    <row r="1180" spans="1:8" ht="13.5" x14ac:dyDescent="0.25">
      <c r="A1180" s="12"/>
      <c r="B1180" s="11">
        <v>44013</v>
      </c>
      <c r="C1180" s="2">
        <v>9.6999999999999993</v>
      </c>
      <c r="D1180" s="2">
        <v>7.5730000000000004</v>
      </c>
      <c r="E1180" s="2">
        <v>21</v>
      </c>
      <c r="F1180" s="2">
        <v>9.7048000000000005</v>
      </c>
      <c r="G1180" s="2">
        <v>203.80080000000001</v>
      </c>
      <c r="H1180" s="17">
        <f t="shared" si="18"/>
        <v>0</v>
      </c>
    </row>
    <row r="1181" spans="1:8" ht="13.5" x14ac:dyDescent="0.25">
      <c r="A1181" s="12"/>
      <c r="B1181" s="11">
        <v>44014</v>
      </c>
      <c r="C1181" s="2">
        <v>9.6999999999999993</v>
      </c>
      <c r="D1181" s="2">
        <v>7.5730000000000004</v>
      </c>
      <c r="E1181" s="2">
        <v>101</v>
      </c>
      <c r="F1181" s="2">
        <v>9.4228000000000005</v>
      </c>
      <c r="G1181" s="2">
        <v>951.70280000000002</v>
      </c>
      <c r="H1181" s="17">
        <f t="shared" si="18"/>
        <v>0</v>
      </c>
    </row>
    <row r="1182" spans="1:8" ht="13.5" x14ac:dyDescent="0.25">
      <c r="A1182" s="12"/>
      <c r="B1182" s="11">
        <v>44015</v>
      </c>
      <c r="C1182" s="2">
        <v>9.6999999999999993</v>
      </c>
      <c r="D1182" s="2">
        <v>7.5730000000000004</v>
      </c>
      <c r="E1182" s="2">
        <v>3673</v>
      </c>
      <c r="F1182" s="2">
        <v>9.7109000000000005</v>
      </c>
      <c r="G1182" s="2">
        <v>35668.135699999999</v>
      </c>
      <c r="H1182" s="17">
        <f t="shared" si="18"/>
        <v>0</v>
      </c>
    </row>
    <row r="1183" spans="1:8" ht="13.5" x14ac:dyDescent="0.25">
      <c r="A1183" s="12"/>
      <c r="B1183" s="11">
        <v>44018</v>
      </c>
      <c r="C1183" s="2">
        <v>9.75</v>
      </c>
      <c r="D1183" s="2">
        <v>7.6120999999999999</v>
      </c>
      <c r="E1183" s="2">
        <v>108</v>
      </c>
      <c r="F1183" s="2">
        <v>9.7009000000000007</v>
      </c>
      <c r="G1183" s="2">
        <v>1047.6972000000001</v>
      </c>
      <c r="H1183" s="17">
        <f t="shared" si="18"/>
        <v>5.1630793608872924E-3</v>
      </c>
    </row>
    <row r="1184" spans="1:8" ht="13.5" x14ac:dyDescent="0.25">
      <c r="A1184" s="12"/>
      <c r="B1184" s="11">
        <v>44019</v>
      </c>
      <c r="C1184" s="2">
        <v>9.6999999999999993</v>
      </c>
      <c r="D1184" s="2">
        <v>7.5730000000000004</v>
      </c>
      <c r="E1184" s="2">
        <v>11228</v>
      </c>
      <c r="F1184" s="2">
        <v>9.6999999999999993</v>
      </c>
      <c r="G1184" s="2">
        <v>108911.6</v>
      </c>
      <c r="H1184" s="17">
        <f t="shared" si="18"/>
        <v>-5.1365588996465459E-3</v>
      </c>
    </row>
    <row r="1185" spans="1:8" ht="13.5" x14ac:dyDescent="0.25">
      <c r="A1185" s="12"/>
      <c r="B1185" s="11">
        <v>44020</v>
      </c>
      <c r="C1185" s="2">
        <v>9.6999999999999993</v>
      </c>
      <c r="D1185" s="2">
        <v>7.5730000000000004</v>
      </c>
      <c r="E1185" s="2">
        <v>2902</v>
      </c>
      <c r="F1185" s="2">
        <v>9.6723999999999997</v>
      </c>
      <c r="G1185" s="2">
        <v>28069.304800000002</v>
      </c>
      <c r="H1185" s="17">
        <f t="shared" si="18"/>
        <v>0</v>
      </c>
    </row>
    <row r="1186" spans="1:8" ht="13.5" x14ac:dyDescent="0.25">
      <c r="A1186" s="12"/>
      <c r="B1186" s="11">
        <v>44021</v>
      </c>
      <c r="C1186" s="2">
        <v>9.6999999999999993</v>
      </c>
      <c r="D1186" s="2">
        <v>7.5730000000000004</v>
      </c>
      <c r="E1186" s="2">
        <v>2656</v>
      </c>
      <c r="F1186" s="2">
        <v>9.6145999999999994</v>
      </c>
      <c r="G1186" s="2">
        <v>25536.3776</v>
      </c>
      <c r="H1186" s="17">
        <f t="shared" si="18"/>
        <v>0</v>
      </c>
    </row>
    <row r="1187" spans="1:8" ht="13.5" x14ac:dyDescent="0.25">
      <c r="A1187" s="12"/>
      <c r="B1187" s="11">
        <v>44022</v>
      </c>
      <c r="C1187" s="2">
        <v>9.74</v>
      </c>
      <c r="D1187" s="2">
        <v>7.6043000000000003</v>
      </c>
      <c r="E1187" s="2">
        <v>4005</v>
      </c>
      <c r="F1187" s="2">
        <v>9.6440999999999999</v>
      </c>
      <c r="G1187" s="2">
        <v>38624.620499999997</v>
      </c>
      <c r="H1187" s="17">
        <f t="shared" si="18"/>
        <v>4.1331044500197917E-3</v>
      </c>
    </row>
    <row r="1188" spans="1:8" ht="13.5" x14ac:dyDescent="0.25">
      <c r="A1188" s="12"/>
      <c r="B1188" s="11">
        <v>44025</v>
      </c>
      <c r="C1188" s="2">
        <v>9.4600000000000009</v>
      </c>
      <c r="D1188" s="2">
        <v>7.3856999999999999</v>
      </c>
      <c r="E1188" s="2">
        <v>3533</v>
      </c>
      <c r="F1188" s="2">
        <v>9.6814999999999998</v>
      </c>
      <c r="G1188" s="2">
        <v>34204.739500000003</v>
      </c>
      <c r="H1188" s="17">
        <f t="shared" si="18"/>
        <v>-2.8746893205160284E-2</v>
      </c>
    </row>
    <row r="1189" spans="1:8" ht="13.5" x14ac:dyDescent="0.25">
      <c r="A1189" s="12"/>
      <c r="B1189" s="11">
        <v>44026</v>
      </c>
      <c r="C1189" s="2">
        <v>9.73</v>
      </c>
      <c r="D1189" s="2">
        <v>7.5964999999999998</v>
      </c>
      <c r="E1189" s="2">
        <v>4895</v>
      </c>
      <c r="F1189" s="2">
        <v>9.6175999999999995</v>
      </c>
      <c r="G1189" s="2">
        <v>47078.152000000002</v>
      </c>
      <c r="H1189" s="17">
        <f t="shared" si="18"/>
        <v>2.8541641279770352E-2</v>
      </c>
    </row>
    <row r="1190" spans="1:8" ht="13.5" x14ac:dyDescent="0.25">
      <c r="A1190" s="12"/>
      <c r="B1190" s="11">
        <v>44027</v>
      </c>
      <c r="C1190" s="2">
        <v>9.69</v>
      </c>
      <c r="D1190" s="2">
        <v>7.5651999999999999</v>
      </c>
      <c r="E1190" s="2">
        <v>2202</v>
      </c>
      <c r="F1190" s="2">
        <v>9.5106999999999999</v>
      </c>
      <c r="G1190" s="2">
        <v>20942.561399999999</v>
      </c>
      <c r="H1190" s="17">
        <f t="shared" si="18"/>
        <v>-4.1203185677614537E-3</v>
      </c>
    </row>
    <row r="1191" spans="1:8" ht="13.5" x14ac:dyDescent="0.25">
      <c r="A1191" s="12"/>
      <c r="B1191" s="11">
        <v>44028</v>
      </c>
      <c r="C1191" s="2">
        <v>9.69</v>
      </c>
      <c r="D1191" s="2">
        <v>7.5651999999999999</v>
      </c>
      <c r="E1191" s="2">
        <v>650</v>
      </c>
      <c r="F1191" s="2">
        <v>9.6267999999999994</v>
      </c>
      <c r="G1191" s="2">
        <v>6257.42</v>
      </c>
      <c r="H1191" s="17">
        <f t="shared" si="18"/>
        <v>0</v>
      </c>
    </row>
    <row r="1192" spans="1:8" ht="13.5" x14ac:dyDescent="0.25">
      <c r="A1192" s="12"/>
      <c r="B1192" s="11">
        <v>44029</v>
      </c>
      <c r="C1192" s="2">
        <v>9.6999999999999993</v>
      </c>
      <c r="D1192" s="2">
        <v>7.5730000000000004</v>
      </c>
      <c r="E1192" s="2">
        <v>2386</v>
      </c>
      <c r="F1192" s="2">
        <v>9.6739999999999995</v>
      </c>
      <c r="G1192" s="2">
        <v>23082.164000000001</v>
      </c>
      <c r="H1192" s="17">
        <f t="shared" si="18"/>
        <v>1.0310368529583452E-3</v>
      </c>
    </row>
    <row r="1193" spans="1:8" ht="13.5" x14ac:dyDescent="0.25">
      <c r="A1193" s="12"/>
      <c r="B1193" s="11">
        <v>44032</v>
      </c>
      <c r="C1193" s="2">
        <v>9.69</v>
      </c>
      <c r="D1193" s="2">
        <v>7.5651999999999999</v>
      </c>
      <c r="E1193" s="2">
        <v>152</v>
      </c>
      <c r="F1193" s="2">
        <v>9.6338000000000008</v>
      </c>
      <c r="G1193" s="2">
        <v>1464.3376000000001</v>
      </c>
      <c r="H1193" s="17">
        <f t="shared" si="18"/>
        <v>-1.0299749108676182E-3</v>
      </c>
    </row>
    <row r="1194" spans="1:8" ht="13.5" x14ac:dyDescent="0.25">
      <c r="A1194" s="12"/>
      <c r="B1194" s="11">
        <v>44033</v>
      </c>
      <c r="C1194" s="2">
        <v>9.65</v>
      </c>
      <c r="D1194" s="2">
        <v>7.5339999999999998</v>
      </c>
      <c r="E1194" s="2">
        <v>2201</v>
      </c>
      <c r="F1194" s="2">
        <v>9.4200999999999997</v>
      </c>
      <c r="G1194" s="2">
        <v>20733.640100000001</v>
      </c>
      <c r="H1194" s="17">
        <f t="shared" si="18"/>
        <v>-4.1241474118331465E-3</v>
      </c>
    </row>
    <row r="1195" spans="1:8" ht="13.5" x14ac:dyDescent="0.25">
      <c r="A1195" s="12"/>
      <c r="B1195" s="11">
        <v>44034</v>
      </c>
      <c r="C1195" s="2">
        <v>9.42</v>
      </c>
      <c r="D1195" s="2">
        <v>7.3544</v>
      </c>
      <c r="E1195" s="2">
        <v>600</v>
      </c>
      <c r="F1195" s="2">
        <v>9.4666999999999994</v>
      </c>
      <c r="G1195" s="2">
        <v>5680.02</v>
      </c>
      <c r="H1195" s="17">
        <f t="shared" si="18"/>
        <v>-2.383859835412792E-2</v>
      </c>
    </row>
    <row r="1196" spans="1:8" ht="13.5" x14ac:dyDescent="0.25">
      <c r="A1196" s="12"/>
      <c r="B1196" s="11">
        <v>44035</v>
      </c>
      <c r="C1196" s="2">
        <v>9.58</v>
      </c>
      <c r="D1196" s="2">
        <v>7.4793000000000003</v>
      </c>
      <c r="E1196" s="2">
        <v>2261</v>
      </c>
      <c r="F1196" s="2">
        <v>9.4804999999999993</v>
      </c>
      <c r="G1196" s="2">
        <v>21435.410500000002</v>
      </c>
      <c r="H1196" s="17">
        <f t="shared" si="18"/>
        <v>1.6983030566735592E-2</v>
      </c>
    </row>
    <row r="1197" spans="1:8" ht="13.5" x14ac:dyDescent="0.25">
      <c r="A1197" s="12"/>
      <c r="B1197" s="11">
        <v>44036</v>
      </c>
      <c r="C1197" s="2">
        <v>9.5500000000000007</v>
      </c>
      <c r="D1197" s="2">
        <v>7.4558999999999997</v>
      </c>
      <c r="E1197" s="2">
        <v>3679</v>
      </c>
      <c r="F1197" s="2">
        <v>9.4608000000000008</v>
      </c>
      <c r="G1197" s="2">
        <v>34806.283199999998</v>
      </c>
      <c r="H1197" s="17">
        <f t="shared" si="18"/>
        <v>-3.1286350326902961E-3</v>
      </c>
    </row>
    <row r="1198" spans="1:8" ht="13.5" x14ac:dyDescent="0.25">
      <c r="A1198" s="12"/>
      <c r="B1198" s="11">
        <v>44039</v>
      </c>
      <c r="C1198" s="2">
        <v>9.5500000000000007</v>
      </c>
      <c r="D1198" s="2">
        <v>7.4558999999999997</v>
      </c>
      <c r="E1198" s="2">
        <v>1726</v>
      </c>
      <c r="F1198" s="2">
        <v>9.48</v>
      </c>
      <c r="G1198" s="2">
        <v>16362.48</v>
      </c>
      <c r="H1198" s="17">
        <f t="shared" si="18"/>
        <v>0</v>
      </c>
    </row>
    <row r="1199" spans="1:8" ht="13.5" x14ac:dyDescent="0.25">
      <c r="A1199" s="12"/>
      <c r="B1199" s="11">
        <v>44040</v>
      </c>
      <c r="C1199" s="2">
        <v>9.4</v>
      </c>
      <c r="D1199" s="2">
        <v>7.3388</v>
      </c>
      <c r="E1199" s="2">
        <v>2933</v>
      </c>
      <c r="F1199" s="2">
        <v>9.5242000000000004</v>
      </c>
      <c r="G1199" s="2">
        <v>27934.478599999999</v>
      </c>
      <c r="H1199" s="17">
        <f t="shared" si="18"/>
        <v>-1.5705682747890901E-2</v>
      </c>
    </row>
    <row r="1200" spans="1:8" ht="13.5" x14ac:dyDescent="0.25">
      <c r="A1200" s="12"/>
      <c r="B1200" s="11">
        <v>44041</v>
      </c>
      <c r="C1200" s="2">
        <v>9.5</v>
      </c>
      <c r="D1200" s="2">
        <v>7.4169</v>
      </c>
      <c r="E1200" s="2">
        <v>1511</v>
      </c>
      <c r="F1200" s="2">
        <v>9.5507000000000009</v>
      </c>
      <c r="G1200" s="2">
        <v>14431.1077</v>
      </c>
      <c r="H1200" s="17">
        <f t="shared" si="18"/>
        <v>1.0642066822913836E-2</v>
      </c>
    </row>
    <row r="1201" spans="1:8" ht="13.5" x14ac:dyDescent="0.25">
      <c r="A1201" s="12"/>
      <c r="B1201" s="11">
        <v>44042</v>
      </c>
      <c r="C1201" s="2">
        <v>9.69</v>
      </c>
      <c r="D1201" s="2">
        <v>7.5651999999999999</v>
      </c>
      <c r="E1201" s="2">
        <v>1</v>
      </c>
      <c r="F1201" s="2">
        <v>9.69</v>
      </c>
      <c r="G1201" s="2">
        <v>9.69</v>
      </c>
      <c r="H1201" s="17">
        <f t="shared" si="18"/>
        <v>1.9994876565681063E-2</v>
      </c>
    </row>
    <row r="1202" spans="1:8" ht="13.5" x14ac:dyDescent="0.25">
      <c r="A1202" s="12"/>
      <c r="B1202" s="11">
        <v>44046</v>
      </c>
      <c r="C1202" s="2">
        <v>9.65</v>
      </c>
      <c r="D1202" s="2">
        <v>7.5339999999999998</v>
      </c>
      <c r="E1202" s="2">
        <v>1700</v>
      </c>
      <c r="F1202" s="2">
        <v>9.6534999999999993</v>
      </c>
      <c r="G1202" s="2">
        <v>16410.95</v>
      </c>
      <c r="H1202" s="17">
        <f t="shared" si="18"/>
        <v>-4.1241474118331465E-3</v>
      </c>
    </row>
    <row r="1203" spans="1:8" ht="13.5" x14ac:dyDescent="0.25">
      <c r="A1203" s="12"/>
      <c r="B1203" s="11">
        <v>44047</v>
      </c>
      <c r="C1203" s="2">
        <v>9.64</v>
      </c>
      <c r="D1203" s="2">
        <v>7.5262000000000002</v>
      </c>
      <c r="E1203" s="2">
        <v>3763</v>
      </c>
      <c r="F1203" s="2">
        <v>9.6104000000000003</v>
      </c>
      <c r="G1203" s="2">
        <v>36163.9352</v>
      </c>
      <c r="H1203" s="17">
        <f t="shared" si="18"/>
        <v>-1.0353066100344552E-3</v>
      </c>
    </row>
    <row r="1204" spans="1:8" ht="13.5" x14ac:dyDescent="0.25">
      <c r="A1204" s="12"/>
      <c r="B1204" s="11">
        <v>44048</v>
      </c>
      <c r="C1204" s="2">
        <v>9.68</v>
      </c>
      <c r="D1204" s="2">
        <v>7.5574000000000003</v>
      </c>
      <c r="E1204" s="2">
        <v>2972</v>
      </c>
      <c r="F1204" s="2">
        <v>9.6090999999999998</v>
      </c>
      <c r="G1204" s="2">
        <v>28558.245200000001</v>
      </c>
      <c r="H1204" s="17">
        <f t="shared" si="18"/>
        <v>4.1455183226595249E-3</v>
      </c>
    </row>
    <row r="1205" spans="1:8" ht="13.5" x14ac:dyDescent="0.25">
      <c r="A1205" s="12"/>
      <c r="B1205" s="11">
        <v>44049</v>
      </c>
      <c r="C1205" s="2">
        <v>9.6999999999999993</v>
      </c>
      <c r="D1205" s="2">
        <v>7.5730000000000004</v>
      </c>
      <c r="E1205" s="2">
        <v>6346</v>
      </c>
      <c r="F1205" s="2">
        <v>9.6991999999999994</v>
      </c>
      <c r="G1205" s="2">
        <v>61551.123200000002</v>
      </c>
      <c r="H1205" s="17">
        <f t="shared" si="18"/>
        <v>2.0642019742239471E-3</v>
      </c>
    </row>
    <row r="1206" spans="1:8" ht="13.5" x14ac:dyDescent="0.25">
      <c r="A1206" s="12"/>
      <c r="B1206" s="11">
        <v>44050</v>
      </c>
      <c r="C1206" s="2">
        <v>9.8000000000000007</v>
      </c>
      <c r="D1206" s="2">
        <v>7.6510999999999996</v>
      </c>
      <c r="E1206" s="2">
        <v>9362</v>
      </c>
      <c r="F1206" s="2">
        <v>9.7327999999999992</v>
      </c>
      <c r="G1206" s="2">
        <v>91118.473599999998</v>
      </c>
      <c r="H1206" s="17">
        <f t="shared" si="18"/>
        <v>1.0312953915225033E-2</v>
      </c>
    </row>
    <row r="1207" spans="1:8" ht="13.5" x14ac:dyDescent="0.25">
      <c r="A1207" s="12"/>
      <c r="B1207" s="11">
        <v>44053</v>
      </c>
      <c r="C1207" s="2">
        <v>9.7899999999999991</v>
      </c>
      <c r="D1207" s="2">
        <v>7.6433</v>
      </c>
      <c r="E1207" s="2">
        <v>2517</v>
      </c>
      <c r="F1207" s="2">
        <v>9.8399000000000001</v>
      </c>
      <c r="G1207" s="2">
        <v>24767.028300000002</v>
      </c>
      <c r="H1207" s="17">
        <f t="shared" si="18"/>
        <v>-1.0194612539372882E-3</v>
      </c>
    </row>
    <row r="1208" spans="1:8" ht="13.5" x14ac:dyDescent="0.25">
      <c r="A1208" s="12"/>
      <c r="B1208" s="11">
        <v>44054</v>
      </c>
      <c r="C1208" s="2">
        <v>9.6999999999999993</v>
      </c>
      <c r="D1208" s="2">
        <v>7.5730000000000004</v>
      </c>
      <c r="E1208" s="2">
        <v>2100</v>
      </c>
      <c r="F1208" s="2">
        <v>9.7771000000000008</v>
      </c>
      <c r="G1208" s="2">
        <v>20531.91</v>
      </c>
      <c r="H1208" s="17">
        <f t="shared" si="18"/>
        <v>-9.1975978961966152E-3</v>
      </c>
    </row>
    <row r="1209" spans="1:8" ht="13.5" x14ac:dyDescent="0.25">
      <c r="A1209" s="12"/>
      <c r="B1209" s="11">
        <v>44055</v>
      </c>
      <c r="C1209" s="2">
        <v>9.6999999999999993</v>
      </c>
      <c r="D1209" s="2">
        <v>7.5730000000000004</v>
      </c>
      <c r="E1209" s="2">
        <v>5651</v>
      </c>
      <c r="F1209" s="2">
        <v>9.6479999999999997</v>
      </c>
      <c r="G1209" s="2">
        <v>54520.847999999998</v>
      </c>
      <c r="H1209" s="17">
        <f t="shared" si="18"/>
        <v>0</v>
      </c>
    </row>
    <row r="1210" spans="1:8" ht="13.5" x14ac:dyDescent="0.25">
      <c r="A1210" s="12"/>
      <c r="B1210" s="11">
        <v>44057</v>
      </c>
      <c r="C1210" s="2">
        <v>9.41</v>
      </c>
      <c r="D1210" s="2">
        <v>7.3465999999999996</v>
      </c>
      <c r="E1210" s="2">
        <v>37845</v>
      </c>
      <c r="F1210" s="2">
        <v>9.5075000000000003</v>
      </c>
      <c r="G1210" s="2">
        <v>359811.33750000002</v>
      </c>
      <c r="H1210" s="17">
        <f t="shared" si="18"/>
        <v>-2.9895682028258392E-2</v>
      </c>
    </row>
    <row r="1211" spans="1:8" ht="13.5" x14ac:dyDescent="0.25">
      <c r="A1211" s="12"/>
      <c r="B1211" s="11">
        <v>44060</v>
      </c>
      <c r="C1211" s="2">
        <v>9.69</v>
      </c>
      <c r="D1211" s="2">
        <v>7.5651999999999999</v>
      </c>
      <c r="E1211" s="2">
        <v>10302</v>
      </c>
      <c r="F1211" s="2">
        <v>9.6083999999999996</v>
      </c>
      <c r="G1211" s="2">
        <v>98985.736799999999</v>
      </c>
      <c r="H1211" s="17">
        <f t="shared" si="18"/>
        <v>2.9755260937032145E-2</v>
      </c>
    </row>
    <row r="1212" spans="1:8" ht="13.5" x14ac:dyDescent="0.25">
      <c r="A1212" s="12"/>
      <c r="B1212" s="11">
        <v>44061</v>
      </c>
      <c r="C1212" s="2">
        <v>9.7200000000000006</v>
      </c>
      <c r="D1212" s="2">
        <v>7.5885999999999996</v>
      </c>
      <c r="E1212" s="2">
        <v>9185</v>
      </c>
      <c r="F1212" s="2">
        <v>9.6998999999999995</v>
      </c>
      <c r="G1212" s="2">
        <v>89093.5815</v>
      </c>
      <c r="H1212" s="17">
        <f t="shared" si="18"/>
        <v>3.0931105588748011E-3</v>
      </c>
    </row>
    <row r="1213" spans="1:8" ht="13.5" x14ac:dyDescent="0.25">
      <c r="A1213" s="12"/>
      <c r="B1213" s="11">
        <v>44062</v>
      </c>
      <c r="C1213" s="2">
        <v>9.75</v>
      </c>
      <c r="D1213" s="2">
        <v>7.6120999999999999</v>
      </c>
      <c r="E1213" s="2">
        <v>9292</v>
      </c>
      <c r="F1213" s="2">
        <v>9.7379999999999995</v>
      </c>
      <c r="G1213" s="2">
        <v>90485.495999999999</v>
      </c>
      <c r="H1213" s="17">
        <f t="shared" si="18"/>
        <v>3.0967503887410455E-3</v>
      </c>
    </row>
    <row r="1214" spans="1:8" ht="13.5" x14ac:dyDescent="0.25">
      <c r="A1214" s="12"/>
      <c r="B1214" s="11">
        <v>44064</v>
      </c>
      <c r="C1214" s="2">
        <v>9.76</v>
      </c>
      <c r="D1214" s="2">
        <v>7.6199000000000003</v>
      </c>
      <c r="E1214" s="2">
        <v>5321</v>
      </c>
      <c r="F1214" s="2">
        <v>9.7659000000000002</v>
      </c>
      <c r="G1214" s="2">
        <v>51964.353900000002</v>
      </c>
      <c r="H1214" s="17">
        <f t="shared" si="18"/>
        <v>1.0246843840727884E-3</v>
      </c>
    </row>
    <row r="1215" spans="1:8" ht="13.5" x14ac:dyDescent="0.25">
      <c r="A1215" s="12"/>
      <c r="B1215" s="11">
        <v>44067</v>
      </c>
      <c r="C1215" s="2">
        <v>9.76</v>
      </c>
      <c r="D1215" s="2">
        <v>7.6199000000000003</v>
      </c>
      <c r="E1215" s="2">
        <v>2056</v>
      </c>
      <c r="F1215" s="2">
        <v>9.76</v>
      </c>
      <c r="G1215" s="2">
        <v>20066.560000000001</v>
      </c>
      <c r="H1215" s="17">
        <f t="shared" si="18"/>
        <v>0</v>
      </c>
    </row>
    <row r="1216" spans="1:8" ht="13.5" x14ac:dyDescent="0.25">
      <c r="A1216" s="12"/>
      <c r="B1216" s="11">
        <v>44068</v>
      </c>
      <c r="C1216" s="2">
        <v>9.8000000000000007</v>
      </c>
      <c r="D1216" s="2">
        <v>7.6510999999999996</v>
      </c>
      <c r="E1216" s="2">
        <v>2750</v>
      </c>
      <c r="F1216" s="2">
        <v>9.7985000000000007</v>
      </c>
      <c r="G1216" s="2">
        <v>26945.875</v>
      </c>
      <c r="H1216" s="17">
        <f t="shared" si="18"/>
        <v>4.0945419231222489E-3</v>
      </c>
    </row>
    <row r="1217" spans="1:8" ht="13.5" x14ac:dyDescent="0.25">
      <c r="A1217" s="12"/>
      <c r="B1217" s="11">
        <v>44069</v>
      </c>
      <c r="C1217" s="2">
        <v>9.8000000000000007</v>
      </c>
      <c r="D1217" s="2">
        <v>7.6510999999999996</v>
      </c>
      <c r="E1217" s="2">
        <v>5987</v>
      </c>
      <c r="F1217" s="2">
        <v>9.7989999999999995</v>
      </c>
      <c r="G1217" s="2">
        <v>58666.612999999998</v>
      </c>
      <c r="H1217" s="17">
        <f t="shared" si="18"/>
        <v>0</v>
      </c>
    </row>
    <row r="1218" spans="1:8" ht="13.5" x14ac:dyDescent="0.25">
      <c r="A1218" s="12"/>
      <c r="B1218" s="11">
        <v>44070</v>
      </c>
      <c r="C1218" s="2">
        <v>9.8000000000000007</v>
      </c>
      <c r="D1218" s="2">
        <v>7.6510999999999996</v>
      </c>
      <c r="E1218" s="2">
        <v>4008</v>
      </c>
      <c r="F1218" s="2">
        <v>9.8049999999999997</v>
      </c>
      <c r="G1218" s="2">
        <v>39298.44</v>
      </c>
      <c r="H1218" s="17">
        <f t="shared" si="18"/>
        <v>0</v>
      </c>
    </row>
    <row r="1219" spans="1:8" ht="13.5" x14ac:dyDescent="0.25">
      <c r="A1219" s="12"/>
      <c r="B1219" s="11">
        <v>44071</v>
      </c>
      <c r="C1219" s="2">
        <v>9.8000000000000007</v>
      </c>
      <c r="D1219" s="2">
        <v>7.6510999999999996</v>
      </c>
      <c r="E1219" s="2">
        <v>1729</v>
      </c>
      <c r="F1219" s="2">
        <v>9.8064</v>
      </c>
      <c r="G1219" s="2">
        <v>16955.265599999999</v>
      </c>
      <c r="H1219" s="17">
        <f t="shared" si="18"/>
        <v>0</v>
      </c>
    </row>
    <row r="1220" spans="1:8" ht="13.5" x14ac:dyDescent="0.25">
      <c r="A1220" s="12"/>
      <c r="B1220" s="11">
        <v>44074</v>
      </c>
      <c r="C1220" s="2">
        <v>9.7899999999999991</v>
      </c>
      <c r="D1220" s="2">
        <v>7.6433</v>
      </c>
      <c r="E1220" s="2">
        <v>4670</v>
      </c>
      <c r="F1220" s="2">
        <v>9.7776999999999994</v>
      </c>
      <c r="G1220" s="2">
        <v>45661.858999999997</v>
      </c>
      <c r="H1220" s="17">
        <f t="shared" si="18"/>
        <v>-1.0194612539372882E-3</v>
      </c>
    </row>
    <row r="1221" spans="1:8" ht="13.5" x14ac:dyDescent="0.25">
      <c r="A1221" s="12"/>
      <c r="B1221" s="11">
        <v>44075</v>
      </c>
      <c r="C1221" s="2">
        <v>9.75</v>
      </c>
      <c r="D1221" s="2">
        <v>7.6120999999999999</v>
      </c>
      <c r="E1221" s="2">
        <v>1660</v>
      </c>
      <c r="F1221" s="2">
        <v>9.7261000000000006</v>
      </c>
      <c r="G1221" s="2">
        <v>16145.325999999999</v>
      </c>
      <c r="H1221" s="17">
        <f t="shared" si="18"/>
        <v>-4.0820064631769152E-3</v>
      </c>
    </row>
    <row r="1222" spans="1:8" ht="13.5" x14ac:dyDescent="0.25">
      <c r="A1222" s="12"/>
      <c r="B1222" s="11">
        <v>44076</v>
      </c>
      <c r="C1222" s="2">
        <v>9.9</v>
      </c>
      <c r="D1222" s="2">
        <v>7.7291999999999996</v>
      </c>
      <c r="E1222" s="2">
        <v>3054</v>
      </c>
      <c r="F1222" s="2">
        <v>9.8135999999999992</v>
      </c>
      <c r="G1222" s="2">
        <v>29970.734400000001</v>
      </c>
      <c r="H1222" s="17">
        <f t="shared" si="18"/>
        <v>1.5383402740373846E-2</v>
      </c>
    </row>
    <row r="1223" spans="1:8" ht="13.5" x14ac:dyDescent="0.25">
      <c r="A1223" s="12"/>
      <c r="B1223" s="11">
        <v>44077</v>
      </c>
      <c r="C1223" s="2">
        <v>9.99</v>
      </c>
      <c r="D1223" s="2">
        <v>7.7994000000000003</v>
      </c>
      <c r="E1223" s="2">
        <v>9829</v>
      </c>
      <c r="F1223" s="2">
        <v>9.8472000000000008</v>
      </c>
      <c r="G1223" s="2">
        <v>96788.128800000006</v>
      </c>
      <c r="H1223" s="17">
        <f t="shared" ref="H1223:H1286" si="19">(D1223-D1222)/D1222</f>
        <v>9.0824406148114559E-3</v>
      </c>
    </row>
    <row r="1224" spans="1:8" ht="13.5" x14ac:dyDescent="0.25">
      <c r="A1224" s="12"/>
      <c r="B1224" s="11">
        <v>44078</v>
      </c>
      <c r="C1224" s="2">
        <v>10.58</v>
      </c>
      <c r="D1224" s="2">
        <v>8.2600999999999996</v>
      </c>
      <c r="E1224" s="2">
        <v>43587</v>
      </c>
      <c r="F1224" s="2">
        <v>10.378500000000001</v>
      </c>
      <c r="G1224" s="2">
        <v>452367.67950000003</v>
      </c>
      <c r="H1224" s="17">
        <f t="shared" si="19"/>
        <v>5.9068646306126009E-2</v>
      </c>
    </row>
    <row r="1225" spans="1:8" ht="13.5" x14ac:dyDescent="0.25">
      <c r="A1225" s="12"/>
      <c r="B1225" s="11">
        <v>44081</v>
      </c>
      <c r="C1225" s="2">
        <v>10.35</v>
      </c>
      <c r="D1225" s="2">
        <v>8.0805000000000007</v>
      </c>
      <c r="E1225" s="2">
        <v>12531</v>
      </c>
      <c r="F1225" s="2">
        <v>10.304</v>
      </c>
      <c r="G1225" s="2">
        <v>129119.424</v>
      </c>
      <c r="H1225" s="17">
        <f t="shared" si="19"/>
        <v>-2.1743078170966317E-2</v>
      </c>
    </row>
    <row r="1226" spans="1:8" ht="13.5" x14ac:dyDescent="0.25">
      <c r="A1226" s="12"/>
      <c r="B1226" s="11">
        <v>44082</v>
      </c>
      <c r="C1226" s="2">
        <v>10.15</v>
      </c>
      <c r="D1226" s="2">
        <v>7.9244000000000003</v>
      </c>
      <c r="E1226" s="2">
        <v>9886</v>
      </c>
      <c r="F1226" s="2">
        <v>10.150600000000001</v>
      </c>
      <c r="G1226" s="2">
        <v>100348.8316</v>
      </c>
      <c r="H1226" s="17">
        <f t="shared" si="19"/>
        <v>-1.9318111503001095E-2</v>
      </c>
    </row>
    <row r="1227" spans="1:8" ht="13.5" x14ac:dyDescent="0.25">
      <c r="A1227" s="12"/>
      <c r="B1227" s="11">
        <v>44083</v>
      </c>
      <c r="C1227" s="2">
        <v>10.6</v>
      </c>
      <c r="D1227" s="2">
        <v>8.2757000000000005</v>
      </c>
      <c r="E1227" s="2">
        <v>58787</v>
      </c>
      <c r="F1227" s="2">
        <v>10.419700000000001</v>
      </c>
      <c r="G1227" s="2">
        <v>612542.90390000003</v>
      </c>
      <c r="H1227" s="17">
        <f t="shared" si="19"/>
        <v>4.4331432032709117E-2</v>
      </c>
    </row>
    <row r="1228" spans="1:8" ht="13.5" x14ac:dyDescent="0.25">
      <c r="A1228" s="12"/>
      <c r="B1228" s="11">
        <v>44084</v>
      </c>
      <c r="C1228" s="2">
        <v>10.67</v>
      </c>
      <c r="D1228" s="2">
        <v>8.3302999999999994</v>
      </c>
      <c r="E1228" s="2">
        <v>8330</v>
      </c>
      <c r="F1228" s="2">
        <v>10.7509</v>
      </c>
      <c r="G1228" s="2">
        <v>89554.997000000003</v>
      </c>
      <c r="H1228" s="17">
        <f t="shared" si="19"/>
        <v>6.5976292035717669E-3</v>
      </c>
    </row>
    <row r="1229" spans="1:8" ht="13.5" x14ac:dyDescent="0.25">
      <c r="A1229" s="12"/>
      <c r="B1229" s="11">
        <v>44085</v>
      </c>
      <c r="C1229" s="2">
        <v>10.68</v>
      </c>
      <c r="D1229" s="2">
        <v>8.3381000000000007</v>
      </c>
      <c r="E1229" s="2">
        <v>19414</v>
      </c>
      <c r="F1229" s="2">
        <v>10.7288</v>
      </c>
      <c r="G1229" s="2">
        <v>208288.92319999999</v>
      </c>
      <c r="H1229" s="17">
        <f t="shared" si="19"/>
        <v>9.3634082806157788E-4</v>
      </c>
    </row>
    <row r="1230" spans="1:8" ht="13.5" x14ac:dyDescent="0.25">
      <c r="A1230" s="12"/>
      <c r="B1230" s="11">
        <v>44088</v>
      </c>
      <c r="C1230" s="2">
        <v>10.56</v>
      </c>
      <c r="D1230" s="2">
        <v>8.2445000000000004</v>
      </c>
      <c r="E1230" s="2">
        <v>2542</v>
      </c>
      <c r="F1230" s="2">
        <v>10.6099</v>
      </c>
      <c r="G1230" s="2">
        <v>26970.3658</v>
      </c>
      <c r="H1230" s="17">
        <f t="shared" si="19"/>
        <v>-1.122557896882987E-2</v>
      </c>
    </row>
    <row r="1231" spans="1:8" ht="13.5" x14ac:dyDescent="0.25">
      <c r="A1231" s="12"/>
      <c r="B1231" s="11">
        <v>44089</v>
      </c>
      <c r="C1231" s="2">
        <v>10.55</v>
      </c>
      <c r="D1231" s="2">
        <v>8.2365999999999993</v>
      </c>
      <c r="E1231" s="2">
        <v>2618</v>
      </c>
      <c r="F1231" s="2">
        <v>10.418100000000001</v>
      </c>
      <c r="G1231" s="2">
        <v>27274.585800000001</v>
      </c>
      <c r="H1231" s="17">
        <f t="shared" si="19"/>
        <v>-9.5821456728741928E-4</v>
      </c>
    </row>
    <row r="1232" spans="1:8" ht="13.5" x14ac:dyDescent="0.25">
      <c r="A1232" s="12"/>
      <c r="B1232" s="11">
        <v>44090</v>
      </c>
      <c r="C1232" s="2">
        <v>10.5</v>
      </c>
      <c r="D1232" s="2">
        <v>8.1975999999999996</v>
      </c>
      <c r="E1232" s="2">
        <v>4891</v>
      </c>
      <c r="F1232" s="2">
        <v>10.3337</v>
      </c>
      <c r="G1232" s="2">
        <v>50542.126700000001</v>
      </c>
      <c r="H1232" s="17">
        <f t="shared" si="19"/>
        <v>-4.7349634557948307E-3</v>
      </c>
    </row>
    <row r="1233" spans="1:8" ht="13.5" x14ac:dyDescent="0.25">
      <c r="A1233" s="12"/>
      <c r="B1233" s="11">
        <v>44091</v>
      </c>
      <c r="C1233" s="2">
        <v>10.59</v>
      </c>
      <c r="D1233" s="2">
        <v>8.2678999999999991</v>
      </c>
      <c r="E1233" s="2">
        <v>84233</v>
      </c>
      <c r="F1233" s="2">
        <v>10.6394</v>
      </c>
      <c r="G1233" s="2">
        <v>896188.58019999997</v>
      </c>
      <c r="H1233" s="17">
        <f t="shared" si="19"/>
        <v>8.5756806870302994E-3</v>
      </c>
    </row>
    <row r="1234" spans="1:8" ht="13.5" x14ac:dyDescent="0.25">
      <c r="A1234" s="12"/>
      <c r="B1234" s="11">
        <v>44092</v>
      </c>
      <c r="C1234" s="2">
        <v>10.55</v>
      </c>
      <c r="D1234" s="2">
        <v>8.2365999999999993</v>
      </c>
      <c r="E1234" s="2">
        <v>12802</v>
      </c>
      <c r="F1234" s="2">
        <v>10.4968</v>
      </c>
      <c r="G1234" s="2">
        <v>134380.0336</v>
      </c>
      <c r="H1234" s="17">
        <f t="shared" si="19"/>
        <v>-3.7857255167575666E-3</v>
      </c>
    </row>
    <row r="1235" spans="1:8" ht="13.5" x14ac:dyDescent="0.25">
      <c r="A1235" s="12"/>
      <c r="B1235" s="11">
        <v>44095</v>
      </c>
      <c r="C1235" s="2">
        <v>10.3</v>
      </c>
      <c r="D1235" s="2">
        <v>8.0414999999999992</v>
      </c>
      <c r="E1235" s="2">
        <v>3538</v>
      </c>
      <c r="F1235" s="2">
        <v>10.3659</v>
      </c>
      <c r="G1235" s="2">
        <v>36674.554199999999</v>
      </c>
      <c r="H1235" s="17">
        <f t="shared" si="19"/>
        <v>-2.3686958210912278E-2</v>
      </c>
    </row>
    <row r="1236" spans="1:8" ht="13.5" x14ac:dyDescent="0.25">
      <c r="A1236" s="12"/>
      <c r="B1236" s="11">
        <v>44096</v>
      </c>
      <c r="C1236" s="2">
        <v>10.31</v>
      </c>
      <c r="D1236" s="2">
        <v>8.0493000000000006</v>
      </c>
      <c r="E1236" s="2">
        <v>4801</v>
      </c>
      <c r="F1236" s="2">
        <v>10.2986</v>
      </c>
      <c r="G1236" s="2">
        <v>49443.578600000001</v>
      </c>
      <c r="H1236" s="17">
        <f t="shared" si="19"/>
        <v>9.6996828949839735E-4</v>
      </c>
    </row>
    <row r="1237" spans="1:8" ht="13.5" x14ac:dyDescent="0.25">
      <c r="A1237" s="12"/>
      <c r="B1237" s="11">
        <v>44097</v>
      </c>
      <c r="C1237" s="2">
        <v>10.31</v>
      </c>
      <c r="D1237" s="2">
        <v>8.0493000000000006</v>
      </c>
      <c r="E1237" s="2">
        <v>2837</v>
      </c>
      <c r="F1237" s="2">
        <v>10.3032</v>
      </c>
      <c r="G1237" s="2">
        <v>29230.178400000001</v>
      </c>
      <c r="H1237" s="17">
        <f t="shared" si="19"/>
        <v>0</v>
      </c>
    </row>
    <row r="1238" spans="1:8" ht="13.5" x14ac:dyDescent="0.25">
      <c r="A1238" s="12"/>
      <c r="B1238" s="11">
        <v>44098</v>
      </c>
      <c r="C1238" s="2">
        <v>10.3</v>
      </c>
      <c r="D1238" s="2">
        <v>8.0414999999999992</v>
      </c>
      <c r="E1238" s="2">
        <v>10544</v>
      </c>
      <c r="F1238" s="2">
        <v>10.313000000000001</v>
      </c>
      <c r="G1238" s="2">
        <v>108740.272</v>
      </c>
      <c r="H1238" s="17">
        <f t="shared" si="19"/>
        <v>-9.6902836271493928E-4</v>
      </c>
    </row>
    <row r="1239" spans="1:8" ht="13.5" x14ac:dyDescent="0.25">
      <c r="A1239" s="12"/>
      <c r="B1239" s="11">
        <v>44099</v>
      </c>
      <c r="C1239" s="2">
        <v>10.210000000000001</v>
      </c>
      <c r="D1239" s="2">
        <v>7.9711999999999996</v>
      </c>
      <c r="E1239" s="2">
        <v>5489</v>
      </c>
      <c r="F1239" s="2">
        <v>10.244999999999999</v>
      </c>
      <c r="G1239" s="2">
        <v>56234.805</v>
      </c>
      <c r="H1239" s="17">
        <f t="shared" si="19"/>
        <v>-8.7421500963750041E-3</v>
      </c>
    </row>
    <row r="1240" spans="1:8" ht="13.5" x14ac:dyDescent="0.25">
      <c r="A1240" s="12"/>
      <c r="B1240" s="11">
        <v>44102</v>
      </c>
      <c r="C1240" s="2">
        <v>10.18</v>
      </c>
      <c r="D1240" s="2">
        <v>7.9478</v>
      </c>
      <c r="E1240" s="2">
        <v>6518</v>
      </c>
      <c r="F1240" s="2">
        <v>10.1829</v>
      </c>
      <c r="G1240" s="2">
        <v>66372.142200000002</v>
      </c>
      <c r="H1240" s="17">
        <f t="shared" si="19"/>
        <v>-2.9355680449618181E-3</v>
      </c>
    </row>
    <row r="1241" spans="1:8" ht="13.5" x14ac:dyDescent="0.25">
      <c r="A1241" s="12"/>
      <c r="B1241" s="11">
        <v>44103</v>
      </c>
      <c r="C1241" s="2">
        <v>10.35</v>
      </c>
      <c r="D1241" s="2">
        <v>8.0805000000000007</v>
      </c>
      <c r="E1241" s="2">
        <v>4740</v>
      </c>
      <c r="F1241" s="2">
        <v>10.191800000000001</v>
      </c>
      <c r="G1241" s="2">
        <v>48309.131999999998</v>
      </c>
      <c r="H1241" s="17">
        <f t="shared" si="19"/>
        <v>1.6696444299051399E-2</v>
      </c>
    </row>
    <row r="1242" spans="1:8" ht="13.5" x14ac:dyDescent="0.25">
      <c r="A1242" s="12"/>
      <c r="B1242" s="11">
        <v>44104</v>
      </c>
      <c r="C1242" s="2">
        <v>10.3</v>
      </c>
      <c r="D1242" s="2">
        <v>8.0414999999999992</v>
      </c>
      <c r="E1242" s="2">
        <v>591</v>
      </c>
      <c r="F1242" s="2">
        <v>10.380100000000001</v>
      </c>
      <c r="G1242" s="2">
        <v>6134.6391000000003</v>
      </c>
      <c r="H1242" s="17">
        <f t="shared" si="19"/>
        <v>-4.8264340077967295E-3</v>
      </c>
    </row>
    <row r="1243" spans="1:8" ht="13.5" x14ac:dyDescent="0.25">
      <c r="A1243" s="12"/>
      <c r="B1243" s="11">
        <v>44105</v>
      </c>
      <c r="C1243" s="2">
        <v>10.06</v>
      </c>
      <c r="D1243" s="2">
        <v>7.8540999999999999</v>
      </c>
      <c r="E1243" s="2">
        <v>15059</v>
      </c>
      <c r="F1243" s="2">
        <v>9.9353999999999996</v>
      </c>
      <c r="G1243" s="2">
        <v>149617.18859999999</v>
      </c>
      <c r="H1243" s="17">
        <f t="shared" si="19"/>
        <v>-2.3304109929739397E-2</v>
      </c>
    </row>
    <row r="1244" spans="1:8" ht="13.5" x14ac:dyDescent="0.25">
      <c r="A1244" s="12"/>
      <c r="B1244" s="11">
        <v>44106</v>
      </c>
      <c r="C1244" s="2">
        <v>9.99</v>
      </c>
      <c r="D1244" s="2">
        <v>7.7994000000000003</v>
      </c>
      <c r="E1244" s="2">
        <v>2864</v>
      </c>
      <c r="F1244" s="2">
        <v>9.8869000000000007</v>
      </c>
      <c r="G1244" s="2">
        <v>28316.081600000001</v>
      </c>
      <c r="H1244" s="17">
        <f t="shared" si="19"/>
        <v>-6.9645153486713341E-3</v>
      </c>
    </row>
    <row r="1245" spans="1:8" ht="13.5" x14ac:dyDescent="0.25">
      <c r="A1245" s="12"/>
      <c r="B1245" s="11">
        <v>44109</v>
      </c>
      <c r="C1245" s="2">
        <v>10.19</v>
      </c>
      <c r="D1245" s="2">
        <v>7.9555999999999996</v>
      </c>
      <c r="E1245" s="2">
        <v>5314</v>
      </c>
      <c r="F1245" s="2">
        <v>10.0578</v>
      </c>
      <c r="G1245" s="2">
        <v>53447.1492</v>
      </c>
      <c r="H1245" s="17">
        <f t="shared" si="19"/>
        <v>2.0027181578070007E-2</v>
      </c>
    </row>
    <row r="1246" spans="1:8" ht="13.5" x14ac:dyDescent="0.25">
      <c r="A1246" s="12"/>
      <c r="B1246" s="11">
        <v>44110</v>
      </c>
      <c r="C1246" s="2">
        <v>10.45</v>
      </c>
      <c r="D1246" s="2">
        <v>8.1585999999999999</v>
      </c>
      <c r="E1246" s="2">
        <v>15810</v>
      </c>
      <c r="F1246" s="2">
        <v>10.221500000000001</v>
      </c>
      <c r="G1246" s="2">
        <v>161601.91500000001</v>
      </c>
      <c r="H1246" s="17">
        <f t="shared" si="19"/>
        <v>2.5516617225602129E-2</v>
      </c>
    </row>
    <row r="1247" spans="1:8" ht="13.5" x14ac:dyDescent="0.25">
      <c r="A1247" s="12"/>
      <c r="B1247" s="11">
        <v>44111</v>
      </c>
      <c r="C1247" s="2">
        <v>10.4</v>
      </c>
      <c r="D1247" s="2">
        <v>8.1195000000000004</v>
      </c>
      <c r="E1247" s="2">
        <v>102</v>
      </c>
      <c r="F1247" s="2">
        <v>10.1555</v>
      </c>
      <c r="G1247" s="2">
        <v>1035.8610000000001</v>
      </c>
      <c r="H1247" s="17">
        <f t="shared" si="19"/>
        <v>-4.7924889074105201E-3</v>
      </c>
    </row>
    <row r="1248" spans="1:8" ht="13.5" x14ac:dyDescent="0.25">
      <c r="A1248" s="12"/>
      <c r="B1248" s="11">
        <v>44112</v>
      </c>
      <c r="C1248" s="2">
        <v>10.45</v>
      </c>
      <c r="D1248" s="2">
        <v>8.1585999999999999</v>
      </c>
      <c r="E1248" s="2">
        <v>7773</v>
      </c>
      <c r="F1248" s="2">
        <v>10.295</v>
      </c>
      <c r="G1248" s="2">
        <v>80023.035000000003</v>
      </c>
      <c r="H1248" s="17">
        <f t="shared" si="19"/>
        <v>4.8155674610504918E-3</v>
      </c>
    </row>
    <row r="1249" spans="1:8" ht="13.5" x14ac:dyDescent="0.25">
      <c r="A1249" s="12"/>
      <c r="B1249" s="11">
        <v>44113</v>
      </c>
      <c r="C1249" s="2">
        <v>10.4</v>
      </c>
      <c r="D1249" s="2">
        <v>8.1195000000000004</v>
      </c>
      <c r="E1249" s="2">
        <v>3889</v>
      </c>
      <c r="F1249" s="2">
        <v>10.374700000000001</v>
      </c>
      <c r="G1249" s="2">
        <v>40347.208299999998</v>
      </c>
      <c r="H1249" s="17">
        <f t="shared" si="19"/>
        <v>-4.7924889074105201E-3</v>
      </c>
    </row>
    <row r="1250" spans="1:8" ht="13.5" x14ac:dyDescent="0.25">
      <c r="A1250" s="12"/>
      <c r="B1250" s="11">
        <v>44116</v>
      </c>
      <c r="C1250" s="2">
        <v>10.4</v>
      </c>
      <c r="D1250" s="2">
        <v>8.1195000000000004</v>
      </c>
      <c r="E1250" s="2">
        <v>840</v>
      </c>
      <c r="F1250" s="2">
        <v>10.4</v>
      </c>
      <c r="G1250" s="2">
        <v>8736</v>
      </c>
      <c r="H1250" s="17">
        <f t="shared" si="19"/>
        <v>0</v>
      </c>
    </row>
    <row r="1251" spans="1:8" ht="13.5" x14ac:dyDescent="0.25">
      <c r="A1251" s="12"/>
      <c r="B1251" s="11">
        <v>44117</v>
      </c>
      <c r="C1251" s="2">
        <v>10.35</v>
      </c>
      <c r="D1251" s="2">
        <v>8.0805000000000007</v>
      </c>
      <c r="E1251" s="2">
        <v>11801</v>
      </c>
      <c r="F1251" s="2">
        <v>10.258900000000001</v>
      </c>
      <c r="G1251" s="2">
        <v>121065.2789</v>
      </c>
      <c r="H1251" s="17">
        <f t="shared" si="19"/>
        <v>-4.8032514317383704E-3</v>
      </c>
    </row>
    <row r="1252" spans="1:8" ht="13.5" x14ac:dyDescent="0.25">
      <c r="A1252" s="12"/>
      <c r="B1252" s="11">
        <v>44118</v>
      </c>
      <c r="C1252" s="2">
        <v>10.35</v>
      </c>
      <c r="D1252" s="2">
        <v>8.0805000000000007</v>
      </c>
      <c r="E1252" s="2">
        <v>0</v>
      </c>
      <c r="F1252" s="2">
        <v>0</v>
      </c>
      <c r="G1252" s="2">
        <v>0</v>
      </c>
      <c r="H1252" s="17">
        <f t="shared" si="19"/>
        <v>0</v>
      </c>
    </row>
    <row r="1253" spans="1:8" ht="13.5" x14ac:dyDescent="0.25">
      <c r="A1253" s="12"/>
      <c r="B1253" s="11">
        <v>44120</v>
      </c>
      <c r="C1253" s="2">
        <v>10.210000000000001</v>
      </c>
      <c r="D1253" s="2">
        <v>7.9711999999999996</v>
      </c>
      <c r="E1253" s="2">
        <v>1584</v>
      </c>
      <c r="F1253" s="2">
        <v>10.198399999999999</v>
      </c>
      <c r="G1253" s="2">
        <v>16154.265600000001</v>
      </c>
      <c r="H1253" s="17">
        <f t="shared" si="19"/>
        <v>-1.3526390693645326E-2</v>
      </c>
    </row>
    <row r="1254" spans="1:8" ht="13.5" x14ac:dyDescent="0.25">
      <c r="A1254" s="12"/>
      <c r="B1254" s="11">
        <v>44123</v>
      </c>
      <c r="C1254" s="2">
        <v>10.49</v>
      </c>
      <c r="D1254" s="2">
        <v>8.1898</v>
      </c>
      <c r="E1254" s="2">
        <v>14149</v>
      </c>
      <c r="F1254" s="2">
        <v>10.2536</v>
      </c>
      <c r="G1254" s="2">
        <v>145078.18640000001</v>
      </c>
      <c r="H1254" s="17">
        <f t="shared" si="19"/>
        <v>2.7423725411481376E-2</v>
      </c>
    </row>
    <row r="1255" spans="1:8" ht="13.5" x14ac:dyDescent="0.25">
      <c r="A1255" s="12"/>
      <c r="B1255" s="11">
        <v>44124</v>
      </c>
      <c r="C1255" s="2">
        <v>10.49</v>
      </c>
      <c r="D1255" s="2">
        <v>8.1898</v>
      </c>
      <c r="E1255" s="2">
        <v>1487</v>
      </c>
      <c r="F1255" s="2">
        <v>10.4879</v>
      </c>
      <c r="G1255" s="2">
        <v>15595.507299999999</v>
      </c>
      <c r="H1255" s="17">
        <f t="shared" si="19"/>
        <v>0</v>
      </c>
    </row>
    <row r="1256" spans="1:8" ht="13.5" x14ac:dyDescent="0.25">
      <c r="A1256" s="12"/>
      <c r="B1256" s="11">
        <v>44125</v>
      </c>
      <c r="C1256" s="2">
        <v>10.35</v>
      </c>
      <c r="D1256" s="2">
        <v>8.0805000000000007</v>
      </c>
      <c r="E1256" s="2">
        <v>7537</v>
      </c>
      <c r="F1256" s="2">
        <v>10.4816</v>
      </c>
      <c r="G1256" s="2">
        <v>78999.819199999998</v>
      </c>
      <c r="H1256" s="17">
        <f t="shared" si="19"/>
        <v>-1.3345869251996299E-2</v>
      </c>
    </row>
    <row r="1257" spans="1:8" ht="13.5" x14ac:dyDescent="0.25">
      <c r="A1257" s="12"/>
      <c r="B1257" s="11">
        <v>44126</v>
      </c>
      <c r="C1257" s="2">
        <v>10.63</v>
      </c>
      <c r="D1257" s="2">
        <v>8.2990999999999993</v>
      </c>
      <c r="E1257" s="2">
        <v>13495</v>
      </c>
      <c r="F1257" s="2">
        <v>10.5853</v>
      </c>
      <c r="G1257" s="2">
        <v>142848.62349999999</v>
      </c>
      <c r="H1257" s="17">
        <f t="shared" si="19"/>
        <v>2.7052781387290212E-2</v>
      </c>
    </row>
    <row r="1258" spans="1:8" ht="13.5" x14ac:dyDescent="0.25">
      <c r="A1258" s="12"/>
      <c r="B1258" s="11">
        <v>44127</v>
      </c>
      <c r="C1258" s="2">
        <v>10.66</v>
      </c>
      <c r="D1258" s="2">
        <v>8.3224999999999998</v>
      </c>
      <c r="E1258" s="2">
        <v>19073</v>
      </c>
      <c r="F1258" s="2">
        <v>10.722200000000001</v>
      </c>
      <c r="G1258" s="2">
        <v>204504.52059999999</v>
      </c>
      <c r="H1258" s="17">
        <f t="shared" si="19"/>
        <v>2.8195828463327991E-3</v>
      </c>
    </row>
    <row r="1259" spans="1:8" ht="13.5" x14ac:dyDescent="0.25">
      <c r="A1259" s="12"/>
      <c r="B1259" s="11">
        <v>44130</v>
      </c>
      <c r="C1259" s="2">
        <v>10.6</v>
      </c>
      <c r="D1259" s="2">
        <v>8.2757000000000005</v>
      </c>
      <c r="E1259" s="2">
        <v>4427</v>
      </c>
      <c r="F1259" s="2">
        <v>10.4931</v>
      </c>
      <c r="G1259" s="2">
        <v>46452.953699999998</v>
      </c>
      <c r="H1259" s="17">
        <f t="shared" si="19"/>
        <v>-5.6233103033943273E-3</v>
      </c>
    </row>
    <row r="1260" spans="1:8" ht="13.5" x14ac:dyDescent="0.25">
      <c r="A1260" s="12"/>
      <c r="B1260" s="11">
        <v>44131</v>
      </c>
      <c r="C1260" s="2">
        <v>10.58</v>
      </c>
      <c r="D1260" s="2">
        <v>8.2600999999999996</v>
      </c>
      <c r="E1260" s="2">
        <v>1839</v>
      </c>
      <c r="F1260" s="2">
        <v>10.4565</v>
      </c>
      <c r="G1260" s="2">
        <v>19229.503499999999</v>
      </c>
      <c r="H1260" s="17">
        <f t="shared" si="19"/>
        <v>-1.8850369153063722E-3</v>
      </c>
    </row>
    <row r="1261" spans="1:8" ht="13.5" x14ac:dyDescent="0.25">
      <c r="A1261" s="12"/>
      <c r="B1261" s="11">
        <v>44132</v>
      </c>
      <c r="C1261" s="2">
        <v>10.48</v>
      </c>
      <c r="D1261" s="2">
        <v>8.1820000000000004</v>
      </c>
      <c r="E1261" s="2">
        <v>1231</v>
      </c>
      <c r="F1261" s="2">
        <v>10.350099999999999</v>
      </c>
      <c r="G1261" s="2">
        <v>12740.973099999999</v>
      </c>
      <c r="H1261" s="17">
        <f t="shared" si="19"/>
        <v>-9.4550913427197212E-3</v>
      </c>
    </row>
    <row r="1262" spans="1:8" ht="13.5" x14ac:dyDescent="0.25">
      <c r="A1262" s="12"/>
      <c r="B1262" s="11">
        <v>44134</v>
      </c>
      <c r="C1262" s="2">
        <v>10.4</v>
      </c>
      <c r="D1262" s="2">
        <v>8.1195000000000004</v>
      </c>
      <c r="E1262" s="2">
        <v>1908</v>
      </c>
      <c r="F1262" s="2">
        <v>10.462899999999999</v>
      </c>
      <c r="G1262" s="2">
        <v>19963.213199999998</v>
      </c>
      <c r="H1262" s="17">
        <f t="shared" si="19"/>
        <v>-7.638719139574676E-3</v>
      </c>
    </row>
    <row r="1263" spans="1:8" ht="13.5" x14ac:dyDescent="0.25">
      <c r="A1263" s="12"/>
      <c r="B1263" s="11">
        <v>44137</v>
      </c>
      <c r="C1263" s="2">
        <v>10.5</v>
      </c>
      <c r="D1263" s="2">
        <v>8.1975999999999996</v>
      </c>
      <c r="E1263" s="2">
        <v>3100</v>
      </c>
      <c r="F1263" s="2">
        <v>10.439</v>
      </c>
      <c r="G1263" s="2">
        <v>32360.9</v>
      </c>
      <c r="H1263" s="17">
        <f t="shared" si="19"/>
        <v>9.6188188927888614E-3</v>
      </c>
    </row>
    <row r="1264" spans="1:8" ht="13.5" x14ac:dyDescent="0.25">
      <c r="A1264" s="12"/>
      <c r="B1264" s="11">
        <v>44138</v>
      </c>
      <c r="C1264" s="2">
        <v>10.6</v>
      </c>
      <c r="D1264" s="2">
        <v>8.2757000000000005</v>
      </c>
      <c r="E1264" s="2">
        <v>8613</v>
      </c>
      <c r="F1264" s="2">
        <v>10.6206</v>
      </c>
      <c r="G1264" s="2">
        <v>91475.227799999993</v>
      </c>
      <c r="H1264" s="17">
        <f t="shared" si="19"/>
        <v>9.5271786864449294E-3</v>
      </c>
    </row>
    <row r="1265" spans="1:8" ht="13.5" x14ac:dyDescent="0.25">
      <c r="A1265" s="12"/>
      <c r="B1265" s="11">
        <v>44139</v>
      </c>
      <c r="C1265" s="2">
        <v>10.91</v>
      </c>
      <c r="D1265" s="2">
        <v>8.5176999999999996</v>
      </c>
      <c r="E1265" s="2">
        <v>8349</v>
      </c>
      <c r="F1265" s="2">
        <v>10.707800000000001</v>
      </c>
      <c r="G1265" s="2">
        <v>89399.422200000001</v>
      </c>
      <c r="H1265" s="17">
        <f t="shared" si="19"/>
        <v>2.9242239327186715E-2</v>
      </c>
    </row>
    <row r="1266" spans="1:8" ht="13.5" x14ac:dyDescent="0.25">
      <c r="A1266" s="12"/>
      <c r="B1266" s="11">
        <v>44140</v>
      </c>
      <c r="C1266" s="2">
        <v>10.9</v>
      </c>
      <c r="D1266" s="2">
        <v>8.5099</v>
      </c>
      <c r="E1266" s="2">
        <v>7643</v>
      </c>
      <c r="F1266" s="2">
        <v>10.865399999999999</v>
      </c>
      <c r="G1266" s="2">
        <v>83044.252200000003</v>
      </c>
      <c r="H1266" s="17">
        <f t="shared" si="19"/>
        <v>-9.1574016459837579E-4</v>
      </c>
    </row>
    <row r="1267" spans="1:8" ht="13.5" x14ac:dyDescent="0.25">
      <c r="A1267" s="12"/>
      <c r="B1267" s="11">
        <v>44141</v>
      </c>
      <c r="C1267" s="2">
        <v>10.5</v>
      </c>
      <c r="D1267" s="2">
        <v>8.1975999999999996</v>
      </c>
      <c r="E1267" s="2">
        <v>182815</v>
      </c>
      <c r="F1267" s="2">
        <v>10.5176</v>
      </c>
      <c r="G1267" s="2">
        <v>1922775.044</v>
      </c>
      <c r="H1267" s="17">
        <f t="shared" si="19"/>
        <v>-3.6698433589113913E-2</v>
      </c>
    </row>
    <row r="1268" spans="1:8" ht="13.5" x14ac:dyDescent="0.25">
      <c r="A1268" s="12"/>
      <c r="B1268" s="11">
        <v>44144</v>
      </c>
      <c r="C1268" s="2">
        <v>10.36</v>
      </c>
      <c r="D1268" s="2">
        <v>8.0883000000000003</v>
      </c>
      <c r="E1268" s="2">
        <v>1567</v>
      </c>
      <c r="F1268" s="2">
        <v>10.393599999999999</v>
      </c>
      <c r="G1268" s="2">
        <v>16286.771199999999</v>
      </c>
      <c r="H1268" s="17">
        <f t="shared" si="19"/>
        <v>-1.3333170684102578E-2</v>
      </c>
    </row>
    <row r="1269" spans="1:8" ht="13.5" x14ac:dyDescent="0.25">
      <c r="A1269" s="12"/>
      <c r="B1269" s="11">
        <v>44145</v>
      </c>
      <c r="C1269" s="2">
        <v>10.34</v>
      </c>
      <c r="D1269" s="2">
        <v>8.0726999999999993</v>
      </c>
      <c r="E1269" s="2">
        <v>20393</v>
      </c>
      <c r="F1269" s="2">
        <v>10.254099999999999</v>
      </c>
      <c r="G1269" s="2">
        <v>209111.86129999999</v>
      </c>
      <c r="H1269" s="17">
        <f t="shared" si="19"/>
        <v>-1.9287118430326455E-3</v>
      </c>
    </row>
    <row r="1270" spans="1:8" ht="13.5" x14ac:dyDescent="0.25">
      <c r="A1270" s="12"/>
      <c r="B1270" s="11">
        <v>44146</v>
      </c>
      <c r="C1270" s="2">
        <v>10.34</v>
      </c>
      <c r="D1270" s="2">
        <v>8.0726999999999993</v>
      </c>
      <c r="E1270" s="2">
        <v>4200</v>
      </c>
      <c r="F1270" s="2">
        <v>10.2658</v>
      </c>
      <c r="G1270" s="2">
        <v>43116.36</v>
      </c>
      <c r="H1270" s="17">
        <f t="shared" si="19"/>
        <v>0</v>
      </c>
    </row>
    <row r="1271" spans="1:8" ht="13.5" x14ac:dyDescent="0.25">
      <c r="A1271" s="12"/>
      <c r="B1271" s="11">
        <v>44147</v>
      </c>
      <c r="C1271" s="2">
        <v>10.29</v>
      </c>
      <c r="D1271" s="2">
        <v>8.0336999999999996</v>
      </c>
      <c r="E1271" s="2">
        <v>1918</v>
      </c>
      <c r="F1271" s="2">
        <v>10.1463</v>
      </c>
      <c r="G1271" s="2">
        <v>19460.6034</v>
      </c>
      <c r="H1271" s="17">
        <f t="shared" si="19"/>
        <v>-4.8310974023560525E-3</v>
      </c>
    </row>
    <row r="1272" spans="1:8" ht="13.5" x14ac:dyDescent="0.25">
      <c r="A1272" s="12"/>
      <c r="B1272" s="11">
        <v>44148</v>
      </c>
      <c r="C1272" s="2">
        <v>10.25</v>
      </c>
      <c r="D1272" s="2">
        <v>8.0023999999999997</v>
      </c>
      <c r="E1272" s="2">
        <v>2788</v>
      </c>
      <c r="F1272" s="2">
        <v>10.2464</v>
      </c>
      <c r="G1272" s="2">
        <v>28566.963199999998</v>
      </c>
      <c r="H1272" s="17">
        <f t="shared" si="19"/>
        <v>-3.8960877304355258E-3</v>
      </c>
    </row>
    <row r="1273" spans="1:8" ht="13.5" x14ac:dyDescent="0.25">
      <c r="A1273" s="12"/>
      <c r="B1273" s="11">
        <v>44151</v>
      </c>
      <c r="C1273" s="2">
        <v>10.11</v>
      </c>
      <c r="D1273" s="2">
        <v>7.8930999999999996</v>
      </c>
      <c r="E1273" s="2">
        <v>1706</v>
      </c>
      <c r="F1273" s="2">
        <v>10.1381</v>
      </c>
      <c r="G1273" s="2">
        <v>17295.598600000001</v>
      </c>
      <c r="H1273" s="17">
        <f t="shared" si="19"/>
        <v>-1.3658402479256246E-2</v>
      </c>
    </row>
    <row r="1274" spans="1:8" ht="13.5" x14ac:dyDescent="0.25">
      <c r="A1274" s="12"/>
      <c r="B1274" s="11">
        <v>44152</v>
      </c>
      <c r="C1274" s="2">
        <v>10.199999999999999</v>
      </c>
      <c r="D1274" s="2">
        <v>7.9634</v>
      </c>
      <c r="E1274" s="2">
        <v>6262</v>
      </c>
      <c r="F1274" s="2">
        <v>10.1081</v>
      </c>
      <c r="G1274" s="2">
        <v>63296.922200000001</v>
      </c>
      <c r="H1274" s="17">
        <f t="shared" si="19"/>
        <v>8.9065132837542263E-3</v>
      </c>
    </row>
    <row r="1275" spans="1:8" ht="13.5" x14ac:dyDescent="0.25">
      <c r="A1275" s="12"/>
      <c r="B1275" s="11">
        <v>44153</v>
      </c>
      <c r="C1275" s="2">
        <v>10.1</v>
      </c>
      <c r="D1275" s="2">
        <v>7.8853</v>
      </c>
      <c r="E1275" s="2">
        <v>9620</v>
      </c>
      <c r="F1275" s="2">
        <v>10.136200000000001</v>
      </c>
      <c r="G1275" s="2">
        <v>97510.244000000006</v>
      </c>
      <c r="H1275" s="17">
        <f t="shared" si="19"/>
        <v>-9.8073687118567527E-3</v>
      </c>
    </row>
    <row r="1276" spans="1:8" ht="13.5" x14ac:dyDescent="0.25">
      <c r="A1276" s="12"/>
      <c r="B1276" s="11">
        <v>44154</v>
      </c>
      <c r="C1276" s="2">
        <v>10.07</v>
      </c>
      <c r="D1276" s="2">
        <v>7.8619000000000003</v>
      </c>
      <c r="E1276" s="2">
        <v>125024</v>
      </c>
      <c r="F1276" s="2">
        <v>10.0967</v>
      </c>
      <c r="G1276" s="2">
        <v>1262329.8208000001</v>
      </c>
      <c r="H1276" s="17">
        <f t="shared" si="19"/>
        <v>-2.9675472080960322E-3</v>
      </c>
    </row>
    <row r="1277" spans="1:8" ht="13.5" x14ac:dyDescent="0.25">
      <c r="A1277" s="12"/>
      <c r="B1277" s="11">
        <v>44155</v>
      </c>
      <c r="C1277" s="2">
        <v>10.07</v>
      </c>
      <c r="D1277" s="2">
        <v>7.8619000000000003</v>
      </c>
      <c r="E1277" s="2">
        <v>1750</v>
      </c>
      <c r="F1277" s="2">
        <v>10.0434</v>
      </c>
      <c r="G1277" s="2">
        <v>17575.95</v>
      </c>
      <c r="H1277" s="17">
        <f t="shared" si="19"/>
        <v>0</v>
      </c>
    </row>
    <row r="1278" spans="1:8" ht="13.5" x14ac:dyDescent="0.25">
      <c r="A1278" s="12"/>
      <c r="B1278" s="11">
        <v>44158</v>
      </c>
      <c r="C1278" s="2">
        <v>9.9700000000000006</v>
      </c>
      <c r="D1278" s="2">
        <v>7.7838000000000003</v>
      </c>
      <c r="E1278" s="2">
        <v>5620</v>
      </c>
      <c r="F1278" s="2">
        <v>9.9959000000000007</v>
      </c>
      <c r="G1278" s="2">
        <v>56176.957999999999</v>
      </c>
      <c r="H1278" s="17">
        <f t="shared" si="19"/>
        <v>-9.933985423370947E-3</v>
      </c>
    </row>
    <row r="1279" spans="1:8" ht="13.5" x14ac:dyDescent="0.25">
      <c r="A1279" s="12"/>
      <c r="B1279" s="11">
        <v>44159</v>
      </c>
      <c r="C1279" s="2">
        <v>9.9499999999999993</v>
      </c>
      <c r="D1279" s="2">
        <v>7.7682000000000002</v>
      </c>
      <c r="E1279" s="2">
        <v>1461</v>
      </c>
      <c r="F1279" s="2">
        <v>9.9575999999999993</v>
      </c>
      <c r="G1279" s="2">
        <v>14548.053599999999</v>
      </c>
      <c r="H1279" s="17">
        <f t="shared" si="19"/>
        <v>-2.0041624913281503E-3</v>
      </c>
    </row>
    <row r="1280" spans="1:8" ht="13.5" x14ac:dyDescent="0.25">
      <c r="A1280" s="12"/>
      <c r="B1280" s="11">
        <v>44160</v>
      </c>
      <c r="C1280" s="2">
        <v>9.9499999999999993</v>
      </c>
      <c r="D1280" s="2">
        <v>7.7682000000000002</v>
      </c>
      <c r="E1280" s="2">
        <v>3549</v>
      </c>
      <c r="F1280" s="2">
        <v>9.9906000000000006</v>
      </c>
      <c r="G1280" s="2">
        <v>35456.6394</v>
      </c>
      <c r="H1280" s="17">
        <f t="shared" si="19"/>
        <v>0</v>
      </c>
    </row>
    <row r="1281" spans="1:8" ht="13.5" x14ac:dyDescent="0.25">
      <c r="A1281" s="12"/>
      <c r="B1281" s="11">
        <v>44161</v>
      </c>
      <c r="C1281" s="2">
        <v>9.9499999999999993</v>
      </c>
      <c r="D1281" s="2">
        <v>7.7682000000000002</v>
      </c>
      <c r="E1281" s="2">
        <v>5432</v>
      </c>
      <c r="F1281" s="2">
        <v>9.9193999999999996</v>
      </c>
      <c r="G1281" s="2">
        <v>53882.180800000002</v>
      </c>
      <c r="H1281" s="17">
        <f t="shared" si="19"/>
        <v>0</v>
      </c>
    </row>
    <row r="1282" spans="1:8" ht="13.5" x14ac:dyDescent="0.25">
      <c r="A1282" s="12"/>
      <c r="B1282" s="11">
        <v>44162</v>
      </c>
      <c r="C1282" s="2">
        <v>9.9</v>
      </c>
      <c r="D1282" s="2">
        <v>7.7291999999999996</v>
      </c>
      <c r="E1282" s="2">
        <v>1005</v>
      </c>
      <c r="F1282" s="2">
        <v>9.9049999999999994</v>
      </c>
      <c r="G1282" s="2">
        <v>9954.5249999999996</v>
      </c>
      <c r="H1282" s="17">
        <f t="shared" si="19"/>
        <v>-5.0204680620994039E-3</v>
      </c>
    </row>
    <row r="1283" spans="1:8" ht="13.5" x14ac:dyDescent="0.25">
      <c r="A1283" s="12"/>
      <c r="B1283" s="11">
        <v>44165</v>
      </c>
      <c r="C1283" s="2">
        <v>9.9</v>
      </c>
      <c r="D1283" s="2">
        <v>7.7291999999999996</v>
      </c>
      <c r="E1283" s="2">
        <v>50550</v>
      </c>
      <c r="F1283" s="2">
        <v>9.8816000000000006</v>
      </c>
      <c r="G1283" s="2">
        <v>499514.88</v>
      </c>
      <c r="H1283" s="17">
        <f t="shared" si="19"/>
        <v>0</v>
      </c>
    </row>
    <row r="1284" spans="1:8" ht="13.5" x14ac:dyDescent="0.25">
      <c r="A1284" s="12"/>
      <c r="B1284" s="11">
        <v>44166</v>
      </c>
      <c r="C1284" s="2">
        <v>9.89</v>
      </c>
      <c r="D1284" s="2">
        <v>7.7214</v>
      </c>
      <c r="E1284" s="2">
        <v>1436</v>
      </c>
      <c r="F1284" s="2">
        <v>9.8950999999999993</v>
      </c>
      <c r="G1284" s="2">
        <v>14209.363600000001</v>
      </c>
      <c r="H1284" s="17">
        <f t="shared" si="19"/>
        <v>-1.0091600683123203E-3</v>
      </c>
    </row>
    <row r="1285" spans="1:8" ht="13.5" x14ac:dyDescent="0.25">
      <c r="A1285" s="12"/>
      <c r="B1285" s="11">
        <v>44167</v>
      </c>
      <c r="C1285" s="2">
        <v>9.75</v>
      </c>
      <c r="D1285" s="2">
        <v>7.6120999999999999</v>
      </c>
      <c r="E1285" s="2">
        <v>6202</v>
      </c>
      <c r="F1285" s="2">
        <v>9.7543000000000006</v>
      </c>
      <c r="G1285" s="2">
        <v>60496.168599999997</v>
      </c>
      <c r="H1285" s="17">
        <f t="shared" si="19"/>
        <v>-1.4155464035019579E-2</v>
      </c>
    </row>
    <row r="1286" spans="1:8" ht="13.5" x14ac:dyDescent="0.25">
      <c r="A1286" s="12"/>
      <c r="B1286" s="11">
        <v>44168</v>
      </c>
      <c r="C1286" s="2">
        <v>9.75</v>
      </c>
      <c r="D1286" s="2">
        <v>7.6120999999999999</v>
      </c>
      <c r="E1286" s="2">
        <v>3885</v>
      </c>
      <c r="F1286" s="2">
        <v>9.7186000000000003</v>
      </c>
      <c r="G1286" s="2">
        <v>37756.760999999999</v>
      </c>
      <c r="H1286" s="17">
        <f t="shared" si="19"/>
        <v>0</v>
      </c>
    </row>
    <row r="1287" spans="1:8" ht="13.5" x14ac:dyDescent="0.25">
      <c r="A1287" s="12"/>
      <c r="B1287" s="11">
        <v>44169</v>
      </c>
      <c r="C1287" s="2">
        <v>9.75</v>
      </c>
      <c r="D1287" s="2">
        <v>7.6120999999999999</v>
      </c>
      <c r="E1287" s="2">
        <v>4148</v>
      </c>
      <c r="F1287" s="2">
        <v>9.8152000000000008</v>
      </c>
      <c r="G1287" s="2">
        <v>40713.4496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44172</v>
      </c>
      <c r="C1288" s="2">
        <v>9.73</v>
      </c>
      <c r="D1288" s="2">
        <v>7.5964999999999998</v>
      </c>
      <c r="E1288" s="2">
        <v>5453</v>
      </c>
      <c r="F1288" s="2">
        <v>9.7220999999999993</v>
      </c>
      <c r="G1288" s="2">
        <v>53014.611299999997</v>
      </c>
      <c r="H1288" s="17">
        <f t="shared" si="20"/>
        <v>-2.0493687681454602E-3</v>
      </c>
    </row>
    <row r="1289" spans="1:8" ht="13.5" x14ac:dyDescent="0.25">
      <c r="A1289" s="12"/>
      <c r="B1289" s="11">
        <v>44173</v>
      </c>
      <c r="C1289" s="2">
        <v>9.65</v>
      </c>
      <c r="D1289" s="2">
        <v>7.5339999999999998</v>
      </c>
      <c r="E1289" s="2">
        <v>36896</v>
      </c>
      <c r="F1289" s="2">
        <v>9.6584000000000003</v>
      </c>
      <c r="G1289" s="2">
        <v>356356.32640000002</v>
      </c>
      <c r="H1289" s="17">
        <f t="shared" si="20"/>
        <v>-8.2274731784374392E-3</v>
      </c>
    </row>
    <row r="1290" spans="1:8" ht="13.5" x14ac:dyDescent="0.25">
      <c r="A1290" s="12"/>
      <c r="B1290" s="11">
        <v>44174</v>
      </c>
      <c r="C1290" s="2">
        <v>9.6</v>
      </c>
      <c r="D1290" s="2">
        <v>7.4950000000000001</v>
      </c>
      <c r="E1290" s="2">
        <v>10887</v>
      </c>
      <c r="F1290" s="2">
        <v>9.5545000000000009</v>
      </c>
      <c r="G1290" s="2">
        <v>104019.84149999999</v>
      </c>
      <c r="H1290" s="17">
        <f t="shared" si="20"/>
        <v>-5.1765330501725116E-3</v>
      </c>
    </row>
    <row r="1291" spans="1:8" ht="13.5" x14ac:dyDescent="0.25">
      <c r="A1291" s="12"/>
      <c r="B1291" s="11">
        <v>44175</v>
      </c>
      <c r="C1291" s="2">
        <v>9.5500000000000007</v>
      </c>
      <c r="D1291" s="2">
        <v>7.4558999999999997</v>
      </c>
      <c r="E1291" s="2">
        <v>6385</v>
      </c>
      <c r="F1291" s="2">
        <v>9.5648999999999997</v>
      </c>
      <c r="G1291" s="2">
        <v>61071.886500000001</v>
      </c>
      <c r="H1291" s="17">
        <f t="shared" si="20"/>
        <v>-5.2168112074716952E-3</v>
      </c>
    </row>
    <row r="1292" spans="1:8" ht="13.5" x14ac:dyDescent="0.25">
      <c r="A1292" s="12"/>
      <c r="B1292" s="11">
        <v>44176</v>
      </c>
      <c r="C1292" s="2">
        <v>9.59</v>
      </c>
      <c r="D1292" s="2">
        <v>7.4871999999999996</v>
      </c>
      <c r="E1292" s="2">
        <v>899</v>
      </c>
      <c r="F1292" s="2">
        <v>9.5812000000000008</v>
      </c>
      <c r="G1292" s="2">
        <v>8613.4987999999994</v>
      </c>
      <c r="H1292" s="17">
        <f t="shared" si="20"/>
        <v>4.1980176772756991E-3</v>
      </c>
    </row>
    <row r="1293" spans="1:8" ht="13.5" x14ac:dyDescent="0.25">
      <c r="A1293" s="12"/>
      <c r="B1293" s="11">
        <v>44179</v>
      </c>
      <c r="C1293" s="2">
        <v>9.6</v>
      </c>
      <c r="D1293" s="2">
        <v>7.4950000000000001</v>
      </c>
      <c r="E1293" s="2">
        <v>66</v>
      </c>
      <c r="F1293" s="2">
        <v>9.7355999999999998</v>
      </c>
      <c r="G1293" s="2">
        <v>642.54960000000005</v>
      </c>
      <c r="H1293" s="17">
        <f t="shared" si="20"/>
        <v>1.0417779677316585E-3</v>
      </c>
    </row>
    <row r="1294" spans="1:8" ht="13.5" x14ac:dyDescent="0.25">
      <c r="A1294" s="12"/>
      <c r="B1294" s="11">
        <v>44180</v>
      </c>
      <c r="C1294" s="2">
        <v>9.6</v>
      </c>
      <c r="D1294" s="2">
        <v>7.4950000000000001</v>
      </c>
      <c r="E1294" s="2">
        <v>6050</v>
      </c>
      <c r="F1294" s="2">
        <v>9.5998000000000001</v>
      </c>
      <c r="G1294" s="2">
        <v>58078.79</v>
      </c>
      <c r="H1294" s="17">
        <f t="shared" si="20"/>
        <v>0</v>
      </c>
    </row>
    <row r="1295" spans="1:8" ht="13.5" x14ac:dyDescent="0.25">
      <c r="A1295" s="12"/>
      <c r="B1295" s="11">
        <v>44181</v>
      </c>
      <c r="C1295" s="2">
        <v>9.6</v>
      </c>
      <c r="D1295" s="2">
        <v>7.4950000000000001</v>
      </c>
      <c r="E1295" s="2">
        <v>6188</v>
      </c>
      <c r="F1295" s="2">
        <v>9.5275999999999996</v>
      </c>
      <c r="G1295" s="2">
        <v>58956.788800000002</v>
      </c>
      <c r="H1295" s="17">
        <f t="shared" si="20"/>
        <v>0</v>
      </c>
    </row>
    <row r="1296" spans="1:8" ht="13.5" x14ac:dyDescent="0.25">
      <c r="A1296" s="12"/>
      <c r="B1296" s="11">
        <v>44182</v>
      </c>
      <c r="C1296" s="2">
        <v>9.59</v>
      </c>
      <c r="D1296" s="2">
        <v>7.4871999999999996</v>
      </c>
      <c r="E1296" s="2">
        <v>6796</v>
      </c>
      <c r="F1296" s="2">
        <v>9.5037000000000003</v>
      </c>
      <c r="G1296" s="2">
        <v>64587.145199999999</v>
      </c>
      <c r="H1296" s="17">
        <f t="shared" si="20"/>
        <v>-1.0406937958639725E-3</v>
      </c>
    </row>
    <row r="1297" spans="1:8" ht="13.5" x14ac:dyDescent="0.25">
      <c r="A1297" s="12"/>
      <c r="B1297" s="11">
        <v>44183</v>
      </c>
      <c r="C1297" s="2">
        <v>9.59</v>
      </c>
      <c r="D1297" s="2">
        <v>7.4871999999999996</v>
      </c>
      <c r="E1297" s="2">
        <v>3220</v>
      </c>
      <c r="F1297" s="2">
        <v>9.5386000000000006</v>
      </c>
      <c r="G1297" s="2">
        <v>30714.292000000001</v>
      </c>
      <c r="H1297" s="17">
        <f t="shared" si="20"/>
        <v>0</v>
      </c>
    </row>
    <row r="1298" spans="1:8" ht="13.5" x14ac:dyDescent="0.25">
      <c r="A1298" s="12"/>
      <c r="B1298" s="11">
        <v>44186</v>
      </c>
      <c r="C1298" s="2">
        <v>9.52</v>
      </c>
      <c r="D1298" s="2">
        <v>7.4325000000000001</v>
      </c>
      <c r="E1298" s="2">
        <v>5434</v>
      </c>
      <c r="F1298" s="2">
        <v>9.5479000000000003</v>
      </c>
      <c r="G1298" s="2">
        <v>51883.2886</v>
      </c>
      <c r="H1298" s="17">
        <f t="shared" si="20"/>
        <v>-7.3058019019125349E-3</v>
      </c>
    </row>
    <row r="1299" spans="1:8" ht="13.5" x14ac:dyDescent="0.25">
      <c r="A1299" s="12"/>
      <c r="B1299" s="11">
        <v>44187</v>
      </c>
      <c r="C1299" s="2">
        <v>9.52</v>
      </c>
      <c r="D1299" s="2">
        <v>7.4325000000000001</v>
      </c>
      <c r="E1299" s="2">
        <v>9076</v>
      </c>
      <c r="F1299" s="2">
        <v>9.5175999999999998</v>
      </c>
      <c r="G1299" s="2">
        <v>86381.737599999993</v>
      </c>
      <c r="H1299" s="17">
        <f t="shared" si="20"/>
        <v>0</v>
      </c>
    </row>
    <row r="1300" spans="1:8" ht="13.5" x14ac:dyDescent="0.25">
      <c r="A1300" s="12"/>
      <c r="B1300" s="11">
        <v>44188</v>
      </c>
      <c r="C1300" s="2">
        <v>9.6</v>
      </c>
      <c r="D1300" s="2">
        <v>7.4950000000000001</v>
      </c>
      <c r="E1300" s="2">
        <v>49053</v>
      </c>
      <c r="F1300" s="2">
        <v>9.5937999999999999</v>
      </c>
      <c r="G1300" s="2">
        <v>470604.67139999999</v>
      </c>
      <c r="H1300" s="17">
        <f t="shared" si="20"/>
        <v>8.409014463504878E-3</v>
      </c>
    </row>
    <row r="1301" spans="1:8" ht="13.5" x14ac:dyDescent="0.25">
      <c r="A1301" s="12"/>
      <c r="B1301" s="11">
        <v>44189</v>
      </c>
      <c r="C1301" s="2">
        <v>9.6</v>
      </c>
      <c r="D1301" s="2">
        <v>7.4950000000000001</v>
      </c>
      <c r="E1301" s="2">
        <v>33722</v>
      </c>
      <c r="F1301" s="2">
        <v>9.6023999999999994</v>
      </c>
      <c r="G1301" s="2">
        <v>323812.13280000002</v>
      </c>
      <c r="H1301" s="17">
        <f t="shared" si="20"/>
        <v>0</v>
      </c>
    </row>
    <row r="1302" spans="1:8" ht="13.5" x14ac:dyDescent="0.25">
      <c r="A1302" s="12"/>
      <c r="B1302" s="11">
        <v>44190</v>
      </c>
      <c r="C1302" s="2">
        <v>9.84</v>
      </c>
      <c r="D1302" s="2">
        <v>7.6822999999999997</v>
      </c>
      <c r="E1302" s="2">
        <v>4907</v>
      </c>
      <c r="F1302" s="2">
        <v>9.8196999999999992</v>
      </c>
      <c r="G1302" s="2">
        <v>48185.267899999999</v>
      </c>
      <c r="H1302" s="17">
        <f t="shared" si="20"/>
        <v>2.4989993328885868E-2</v>
      </c>
    </row>
    <row r="1303" spans="1:8" ht="13.5" x14ac:dyDescent="0.25">
      <c r="A1303" s="12"/>
      <c r="B1303" s="11">
        <v>44193</v>
      </c>
      <c r="C1303" s="2">
        <v>9.65</v>
      </c>
      <c r="D1303" s="2">
        <v>7.5339999999999998</v>
      </c>
      <c r="E1303" s="2">
        <v>1812</v>
      </c>
      <c r="F1303" s="2">
        <v>9.6710999999999991</v>
      </c>
      <c r="G1303" s="2">
        <v>17524.033200000002</v>
      </c>
      <c r="H1303" s="17">
        <f t="shared" si="20"/>
        <v>-1.9304114653163749E-2</v>
      </c>
    </row>
    <row r="1304" spans="1:8" ht="13.5" x14ac:dyDescent="0.25">
      <c r="A1304" s="12"/>
      <c r="B1304" s="11">
        <v>44194</v>
      </c>
      <c r="C1304" s="2">
        <v>9.8000000000000007</v>
      </c>
      <c r="D1304" s="2">
        <v>7.6510999999999996</v>
      </c>
      <c r="E1304" s="2">
        <v>1421</v>
      </c>
      <c r="F1304" s="2">
        <v>9.6041000000000007</v>
      </c>
      <c r="G1304" s="2">
        <v>13647.426100000001</v>
      </c>
      <c r="H1304" s="17">
        <f t="shared" si="20"/>
        <v>1.554287231218473E-2</v>
      </c>
    </row>
    <row r="1305" spans="1:8" ht="13.5" x14ac:dyDescent="0.25">
      <c r="A1305" s="12"/>
      <c r="B1305" s="11">
        <v>44195</v>
      </c>
      <c r="C1305" s="2">
        <v>9.75</v>
      </c>
      <c r="D1305" s="2">
        <v>7.6120999999999999</v>
      </c>
      <c r="E1305" s="2">
        <v>2783</v>
      </c>
      <c r="F1305" s="2">
        <v>9.7683999999999997</v>
      </c>
      <c r="G1305" s="2">
        <v>27185.457200000001</v>
      </c>
      <c r="H1305" s="17">
        <f t="shared" si="20"/>
        <v>-5.0973062696866734E-3</v>
      </c>
    </row>
    <row r="1306" spans="1:8" ht="13.5" x14ac:dyDescent="0.25">
      <c r="A1306" s="12"/>
      <c r="B1306" s="11">
        <v>44196</v>
      </c>
      <c r="C1306" s="2">
        <v>9.75</v>
      </c>
      <c r="D1306" s="2">
        <v>7.6120999999999999</v>
      </c>
      <c r="E1306" s="2">
        <v>6997</v>
      </c>
      <c r="F1306" s="2">
        <v>9.7162000000000006</v>
      </c>
      <c r="G1306" s="2">
        <v>67984.251399999994</v>
      </c>
      <c r="H1306" s="17">
        <f t="shared" si="20"/>
        <v>0</v>
      </c>
    </row>
    <row r="1307" spans="1:8" ht="13.5" x14ac:dyDescent="0.25">
      <c r="A1307" s="12"/>
      <c r="B1307" s="11">
        <v>44200</v>
      </c>
      <c r="C1307" s="2">
        <v>9.5500000000000007</v>
      </c>
      <c r="D1307" s="2">
        <v>7.4558999999999997</v>
      </c>
      <c r="E1307" s="2">
        <v>8421</v>
      </c>
      <c r="F1307" s="2">
        <v>9.5968</v>
      </c>
      <c r="G1307" s="2">
        <v>80814.652799999996</v>
      </c>
      <c r="H1307" s="17">
        <f t="shared" si="20"/>
        <v>-2.0519961640020509E-2</v>
      </c>
    </row>
    <row r="1308" spans="1:8" ht="13.5" x14ac:dyDescent="0.25">
      <c r="A1308" s="12"/>
      <c r="B1308" s="11">
        <v>44201</v>
      </c>
      <c r="C1308" s="2">
        <v>9.42</v>
      </c>
      <c r="D1308" s="2">
        <v>7.3544</v>
      </c>
      <c r="E1308" s="2">
        <v>2476</v>
      </c>
      <c r="F1308" s="2">
        <v>9.4786000000000001</v>
      </c>
      <c r="G1308" s="2">
        <v>23469.013599999998</v>
      </c>
      <c r="H1308" s="17">
        <f t="shared" si="20"/>
        <v>-1.3613380007779034E-2</v>
      </c>
    </row>
    <row r="1309" spans="1:8" ht="13.5" x14ac:dyDescent="0.25">
      <c r="A1309" s="12"/>
      <c r="B1309" s="11">
        <v>44202</v>
      </c>
      <c r="C1309" s="2">
        <v>9.4</v>
      </c>
      <c r="D1309" s="2">
        <v>7.3388</v>
      </c>
      <c r="E1309" s="2">
        <v>11267</v>
      </c>
      <c r="F1309" s="2">
        <v>9.3971999999999998</v>
      </c>
      <c r="G1309" s="2">
        <v>105878.2524</v>
      </c>
      <c r="H1309" s="17">
        <f t="shared" si="20"/>
        <v>-2.1211791580550499E-3</v>
      </c>
    </row>
    <row r="1310" spans="1:8" ht="13.5" x14ac:dyDescent="0.25">
      <c r="A1310" s="12"/>
      <c r="B1310" s="11">
        <v>44203</v>
      </c>
      <c r="C1310" s="2">
        <v>9.4</v>
      </c>
      <c r="D1310" s="2">
        <v>7.3388</v>
      </c>
      <c r="E1310" s="2">
        <v>7562</v>
      </c>
      <c r="F1310" s="2">
        <v>9.3888999999999996</v>
      </c>
      <c r="G1310" s="2">
        <v>70998.861799999999</v>
      </c>
      <c r="H1310" s="17">
        <f t="shared" si="20"/>
        <v>0</v>
      </c>
    </row>
    <row r="1311" spans="1:8" ht="13.5" x14ac:dyDescent="0.25">
      <c r="A1311" s="12"/>
      <c r="B1311" s="11">
        <v>44204</v>
      </c>
      <c r="C1311" s="2">
        <v>9.48</v>
      </c>
      <c r="D1311" s="2">
        <v>7.4013</v>
      </c>
      <c r="E1311" s="2">
        <v>15484</v>
      </c>
      <c r="F1311" s="2">
        <v>9.3930000000000007</v>
      </c>
      <c r="G1311" s="2">
        <v>145441.212</v>
      </c>
      <c r="H1311" s="17">
        <f t="shared" si="20"/>
        <v>8.5163786995149076E-3</v>
      </c>
    </row>
    <row r="1312" spans="1:8" ht="13.5" x14ac:dyDescent="0.25">
      <c r="A1312" s="12"/>
      <c r="B1312" s="11">
        <v>44207</v>
      </c>
      <c r="C1312" s="2">
        <v>9.48</v>
      </c>
      <c r="D1312" s="2">
        <v>7.4013</v>
      </c>
      <c r="E1312" s="2">
        <v>1294</v>
      </c>
      <c r="F1312" s="2">
        <v>9.4039999999999999</v>
      </c>
      <c r="G1312" s="2">
        <v>12168.776</v>
      </c>
      <c r="H1312" s="17">
        <f t="shared" si="20"/>
        <v>0</v>
      </c>
    </row>
    <row r="1313" spans="1:8" ht="13.5" x14ac:dyDescent="0.25">
      <c r="A1313" s="12"/>
      <c r="B1313" s="11">
        <v>44208</v>
      </c>
      <c r="C1313" s="2">
        <v>9.4499999999999993</v>
      </c>
      <c r="D1313" s="2">
        <v>7.3779000000000003</v>
      </c>
      <c r="E1313" s="2">
        <v>1143</v>
      </c>
      <c r="F1313" s="2">
        <v>9.3571000000000009</v>
      </c>
      <c r="G1313" s="2">
        <v>10695.165300000001</v>
      </c>
      <c r="H1313" s="17">
        <f t="shared" si="20"/>
        <v>-3.1616067447610072E-3</v>
      </c>
    </row>
    <row r="1314" spans="1:8" ht="13.5" x14ac:dyDescent="0.25">
      <c r="A1314" s="12"/>
      <c r="B1314" s="11">
        <v>44209</v>
      </c>
      <c r="C1314" s="2">
        <v>9.4499999999999993</v>
      </c>
      <c r="D1314" s="2">
        <v>7.3779000000000003</v>
      </c>
      <c r="E1314" s="2">
        <v>3188</v>
      </c>
      <c r="F1314" s="2">
        <v>9.4140999999999995</v>
      </c>
      <c r="G1314" s="2">
        <v>30012.150799999999</v>
      </c>
      <c r="H1314" s="17">
        <f t="shared" si="20"/>
        <v>0</v>
      </c>
    </row>
    <row r="1315" spans="1:8" ht="13.5" x14ac:dyDescent="0.25">
      <c r="A1315" s="12"/>
      <c r="B1315" s="11">
        <v>44211</v>
      </c>
      <c r="C1315" s="2">
        <v>9.4</v>
      </c>
      <c r="D1315" s="2">
        <v>7.3388</v>
      </c>
      <c r="E1315" s="2">
        <v>2177</v>
      </c>
      <c r="F1315" s="2">
        <v>9.3895999999999997</v>
      </c>
      <c r="G1315" s="2">
        <v>20441.159199999998</v>
      </c>
      <c r="H1315" s="17">
        <f t="shared" si="20"/>
        <v>-5.2996110004202221E-3</v>
      </c>
    </row>
    <row r="1316" spans="1:8" ht="13.5" x14ac:dyDescent="0.25">
      <c r="A1316" s="12"/>
      <c r="B1316" s="11">
        <v>44214</v>
      </c>
      <c r="C1316" s="2">
        <v>9.5500000000000007</v>
      </c>
      <c r="D1316" s="2">
        <v>7.4558999999999997</v>
      </c>
      <c r="E1316" s="2">
        <v>4451</v>
      </c>
      <c r="F1316" s="2">
        <v>9.4397000000000002</v>
      </c>
      <c r="G1316" s="2">
        <v>42016.104700000004</v>
      </c>
      <c r="H1316" s="17">
        <f t="shared" si="20"/>
        <v>1.5956287131411097E-2</v>
      </c>
    </row>
    <row r="1317" spans="1:8" ht="13.5" x14ac:dyDescent="0.25">
      <c r="A1317" s="12"/>
      <c r="B1317" s="11">
        <v>44215</v>
      </c>
      <c r="C1317" s="2">
        <v>9.65</v>
      </c>
      <c r="D1317" s="2">
        <v>7.5339999999999998</v>
      </c>
      <c r="E1317" s="2">
        <v>165</v>
      </c>
      <c r="F1317" s="2">
        <v>9.6608000000000001</v>
      </c>
      <c r="G1317" s="2">
        <v>1594.0319999999999</v>
      </c>
      <c r="H1317" s="17">
        <f t="shared" si="20"/>
        <v>1.0474925897611296E-2</v>
      </c>
    </row>
    <row r="1318" spans="1:8" ht="13.5" x14ac:dyDescent="0.25">
      <c r="A1318" s="12"/>
      <c r="B1318" s="11">
        <v>44216</v>
      </c>
      <c r="C1318" s="2">
        <v>9.64</v>
      </c>
      <c r="D1318" s="2">
        <v>7.5262000000000002</v>
      </c>
      <c r="E1318" s="2">
        <v>3379</v>
      </c>
      <c r="F1318" s="2">
        <v>9.6440999999999999</v>
      </c>
      <c r="G1318" s="2">
        <v>32587.4139</v>
      </c>
      <c r="H1318" s="17">
        <f t="shared" si="20"/>
        <v>-1.0353066100344552E-3</v>
      </c>
    </row>
    <row r="1319" spans="1:8" ht="13.5" x14ac:dyDescent="0.25">
      <c r="A1319" s="12"/>
      <c r="B1319" s="11">
        <v>44217</v>
      </c>
      <c r="C1319" s="2">
        <v>9.5</v>
      </c>
      <c r="D1319" s="2">
        <v>7.4169</v>
      </c>
      <c r="E1319" s="2">
        <v>3054</v>
      </c>
      <c r="F1319" s="2">
        <v>9.5786999999999995</v>
      </c>
      <c r="G1319" s="2">
        <v>29253.3498</v>
      </c>
      <c r="H1319" s="17">
        <f t="shared" si="20"/>
        <v>-1.4522601047009137E-2</v>
      </c>
    </row>
    <row r="1320" spans="1:8" ht="13.5" x14ac:dyDescent="0.25">
      <c r="A1320" s="12"/>
      <c r="B1320" s="11">
        <v>44218</v>
      </c>
      <c r="C1320" s="2">
        <v>9.5</v>
      </c>
      <c r="D1320" s="2">
        <v>7.4169</v>
      </c>
      <c r="E1320" s="2">
        <v>680</v>
      </c>
      <c r="F1320" s="2">
        <v>9.4573999999999998</v>
      </c>
      <c r="G1320" s="2">
        <v>6431.0320000000002</v>
      </c>
      <c r="H1320" s="17">
        <f t="shared" si="20"/>
        <v>0</v>
      </c>
    </row>
    <row r="1321" spans="1:8" ht="13.5" x14ac:dyDescent="0.25">
      <c r="A1321" s="12"/>
      <c r="B1321" s="11">
        <v>44221</v>
      </c>
      <c r="C1321" s="2">
        <v>9.49</v>
      </c>
      <c r="D1321" s="2">
        <v>7.4090999999999996</v>
      </c>
      <c r="E1321" s="2">
        <v>1047</v>
      </c>
      <c r="F1321" s="2">
        <v>9.3218999999999994</v>
      </c>
      <c r="G1321" s="2">
        <v>9760.0293000000001</v>
      </c>
      <c r="H1321" s="17">
        <f t="shared" si="20"/>
        <v>-1.0516523075679155E-3</v>
      </c>
    </row>
    <row r="1322" spans="1:8" ht="13.5" x14ac:dyDescent="0.25">
      <c r="A1322" s="12"/>
      <c r="B1322" s="11">
        <v>44222</v>
      </c>
      <c r="C1322" s="2">
        <v>9.4600000000000009</v>
      </c>
      <c r="D1322" s="2">
        <v>7.3856999999999999</v>
      </c>
      <c r="E1322" s="2">
        <v>552</v>
      </c>
      <c r="F1322" s="2">
        <v>9.3834999999999997</v>
      </c>
      <c r="G1322" s="2">
        <v>5179.692</v>
      </c>
      <c r="H1322" s="17">
        <f t="shared" si="20"/>
        <v>-3.1582783334007701E-3</v>
      </c>
    </row>
    <row r="1323" spans="1:8" ht="13.5" x14ac:dyDescent="0.25">
      <c r="A1323" s="12"/>
      <c r="B1323" s="11">
        <v>44223</v>
      </c>
      <c r="C1323" s="2">
        <v>9.36</v>
      </c>
      <c r="D1323" s="2">
        <v>7.3075999999999999</v>
      </c>
      <c r="E1323" s="2">
        <v>742</v>
      </c>
      <c r="F1323" s="2">
        <v>9.3760999999999992</v>
      </c>
      <c r="G1323" s="2">
        <v>6957.0662000000002</v>
      </c>
      <c r="H1323" s="17">
        <f t="shared" si="20"/>
        <v>-1.0574488538662559E-2</v>
      </c>
    </row>
    <row r="1324" spans="1:8" ht="13.5" x14ac:dyDescent="0.25">
      <c r="A1324" s="12"/>
      <c r="B1324" s="11">
        <v>44224</v>
      </c>
      <c r="C1324" s="2">
        <v>9.3699999999999992</v>
      </c>
      <c r="D1324" s="2">
        <v>7.3154000000000003</v>
      </c>
      <c r="E1324" s="2">
        <v>1926</v>
      </c>
      <c r="F1324" s="2">
        <v>9.3694000000000006</v>
      </c>
      <c r="G1324" s="2">
        <v>18045.464400000001</v>
      </c>
      <c r="H1324" s="17">
        <f t="shared" si="20"/>
        <v>1.0673819037714809E-3</v>
      </c>
    </row>
    <row r="1325" spans="1:8" ht="13.5" x14ac:dyDescent="0.25">
      <c r="A1325" s="12"/>
      <c r="B1325" s="11">
        <v>44225</v>
      </c>
      <c r="C1325" s="2">
        <v>9.3000000000000007</v>
      </c>
      <c r="D1325" s="2">
        <v>7.2606999999999999</v>
      </c>
      <c r="E1325" s="2">
        <v>15571</v>
      </c>
      <c r="F1325" s="2">
        <v>9.3092000000000006</v>
      </c>
      <c r="G1325" s="2">
        <v>144953.55319999999</v>
      </c>
      <c r="H1325" s="17">
        <f t="shared" si="20"/>
        <v>-7.477376493424886E-3</v>
      </c>
    </row>
    <row r="1326" spans="1:8" ht="13.5" x14ac:dyDescent="0.25">
      <c r="A1326" s="12"/>
      <c r="B1326" s="11">
        <v>44228</v>
      </c>
      <c r="C1326" s="2">
        <v>9.3000000000000007</v>
      </c>
      <c r="D1326" s="2">
        <v>7.2606999999999999</v>
      </c>
      <c r="E1326" s="2">
        <v>2440</v>
      </c>
      <c r="F1326" s="2">
        <v>9.2998999999999992</v>
      </c>
      <c r="G1326" s="2">
        <v>22691.756000000001</v>
      </c>
      <c r="H1326" s="17">
        <f t="shared" si="20"/>
        <v>0</v>
      </c>
    </row>
    <row r="1327" spans="1:8" ht="13.5" x14ac:dyDescent="0.25">
      <c r="A1327" s="12"/>
      <c r="B1327" s="11">
        <v>44229</v>
      </c>
      <c r="C1327" s="2">
        <v>9.1999999999999993</v>
      </c>
      <c r="D1327" s="2">
        <v>7.1826999999999996</v>
      </c>
      <c r="E1327" s="2">
        <v>11947</v>
      </c>
      <c r="F1327" s="2">
        <v>9.2415000000000003</v>
      </c>
      <c r="G1327" s="2">
        <v>110408.20050000001</v>
      </c>
      <c r="H1327" s="17">
        <f t="shared" si="20"/>
        <v>-1.0742765849022862E-2</v>
      </c>
    </row>
    <row r="1328" spans="1:8" ht="13.5" x14ac:dyDescent="0.25">
      <c r="A1328" s="12"/>
      <c r="B1328" s="11">
        <v>44230</v>
      </c>
      <c r="C1328" s="2">
        <v>9.1999999999999993</v>
      </c>
      <c r="D1328" s="2">
        <v>7.1826999999999996</v>
      </c>
      <c r="E1328" s="2">
        <v>40193</v>
      </c>
      <c r="F1328" s="2">
        <v>9.0297000000000001</v>
      </c>
      <c r="G1328" s="2">
        <v>362930.73210000002</v>
      </c>
      <c r="H1328" s="17">
        <f t="shared" si="20"/>
        <v>0</v>
      </c>
    </row>
    <row r="1329" spans="1:8" ht="13.5" x14ac:dyDescent="0.25">
      <c r="A1329" s="12"/>
      <c r="B1329" s="11">
        <v>44231</v>
      </c>
      <c r="C1329" s="2">
        <v>8.9499999999999993</v>
      </c>
      <c r="D1329" s="2">
        <v>6.9874999999999998</v>
      </c>
      <c r="E1329" s="2">
        <v>5422</v>
      </c>
      <c r="F1329" s="2">
        <v>8.9651999999999994</v>
      </c>
      <c r="G1329" s="2">
        <v>48609.314400000003</v>
      </c>
      <c r="H1329" s="17">
        <f t="shared" si="20"/>
        <v>-2.7176409985103071E-2</v>
      </c>
    </row>
    <row r="1330" spans="1:8" ht="13.5" x14ac:dyDescent="0.25">
      <c r="A1330" s="12"/>
      <c r="B1330" s="11">
        <v>44232</v>
      </c>
      <c r="C1330" s="2">
        <v>9</v>
      </c>
      <c r="D1330" s="2">
        <v>7.0265000000000004</v>
      </c>
      <c r="E1330" s="2">
        <v>4659</v>
      </c>
      <c r="F1330" s="2">
        <v>8.9999000000000002</v>
      </c>
      <c r="G1330" s="2">
        <v>41930.534099999997</v>
      </c>
      <c r="H1330" s="17">
        <f t="shared" si="20"/>
        <v>5.5813953488372935E-3</v>
      </c>
    </row>
    <row r="1331" spans="1:8" ht="13.5" x14ac:dyDescent="0.25">
      <c r="A1331" s="12"/>
      <c r="B1331" s="11">
        <v>44235</v>
      </c>
      <c r="C1331" s="2">
        <v>8.9</v>
      </c>
      <c r="D1331" s="2">
        <v>6.9485000000000001</v>
      </c>
      <c r="E1331" s="2">
        <v>24403</v>
      </c>
      <c r="F1331" s="2">
        <v>8.8999000000000006</v>
      </c>
      <c r="G1331" s="2">
        <v>217184.2597</v>
      </c>
      <c r="H1331" s="17">
        <f t="shared" si="20"/>
        <v>-1.1100832562442224E-2</v>
      </c>
    </row>
    <row r="1332" spans="1:8" ht="13.5" x14ac:dyDescent="0.25">
      <c r="A1332" s="12"/>
      <c r="B1332" s="11">
        <v>44236</v>
      </c>
      <c r="C1332" s="2">
        <v>8.8800000000000008</v>
      </c>
      <c r="D1332" s="2">
        <v>6.9328000000000003</v>
      </c>
      <c r="E1332" s="2">
        <v>8303</v>
      </c>
      <c r="F1332" s="2">
        <v>8.8899000000000008</v>
      </c>
      <c r="G1332" s="2">
        <v>73812.839699999997</v>
      </c>
      <c r="H1332" s="17">
        <f t="shared" si="20"/>
        <v>-2.2594804634093438E-3</v>
      </c>
    </row>
    <row r="1333" spans="1:8" ht="13.5" x14ac:dyDescent="0.25">
      <c r="A1333" s="12"/>
      <c r="B1333" s="11">
        <v>44237</v>
      </c>
      <c r="C1333" s="2">
        <v>9.1300000000000008</v>
      </c>
      <c r="D1333" s="2">
        <v>7.1280000000000001</v>
      </c>
      <c r="E1333" s="2">
        <v>1976</v>
      </c>
      <c r="F1333" s="2">
        <v>8.8855000000000004</v>
      </c>
      <c r="G1333" s="2">
        <v>17557.748</v>
      </c>
      <c r="H1333" s="17">
        <f t="shared" si="20"/>
        <v>2.815601200092312E-2</v>
      </c>
    </row>
    <row r="1334" spans="1:8" ht="13.5" x14ac:dyDescent="0.25">
      <c r="A1334" s="12"/>
      <c r="B1334" s="11">
        <v>44238</v>
      </c>
      <c r="C1334" s="2">
        <v>8.8000000000000007</v>
      </c>
      <c r="D1334" s="2">
        <v>6.8704000000000001</v>
      </c>
      <c r="E1334" s="2">
        <v>26860</v>
      </c>
      <c r="F1334" s="2">
        <v>8.8475000000000001</v>
      </c>
      <c r="G1334" s="2">
        <v>237643.85</v>
      </c>
      <c r="H1334" s="17">
        <f t="shared" si="20"/>
        <v>-3.6139169472502813E-2</v>
      </c>
    </row>
    <row r="1335" spans="1:8" ht="13.5" x14ac:dyDescent="0.25">
      <c r="A1335" s="12"/>
      <c r="B1335" s="11">
        <v>44239</v>
      </c>
      <c r="C1335" s="2">
        <v>8.6</v>
      </c>
      <c r="D1335" s="2">
        <v>6.7141999999999999</v>
      </c>
      <c r="E1335" s="2">
        <v>24157</v>
      </c>
      <c r="F1335" s="2">
        <v>8.6030999999999995</v>
      </c>
      <c r="G1335" s="2">
        <v>207825.08670000001</v>
      </c>
      <c r="H1335" s="17">
        <f t="shared" si="20"/>
        <v>-2.2735211923614364E-2</v>
      </c>
    </row>
    <row r="1336" spans="1:8" ht="13.5" x14ac:dyDescent="0.25">
      <c r="A1336" s="12"/>
      <c r="B1336" s="11">
        <v>44242</v>
      </c>
      <c r="C1336" s="2">
        <v>8.6</v>
      </c>
      <c r="D1336" s="2">
        <v>6.7141999999999999</v>
      </c>
      <c r="E1336" s="2">
        <v>7117</v>
      </c>
      <c r="F1336" s="2">
        <v>8.5744000000000007</v>
      </c>
      <c r="G1336" s="2">
        <v>61024.004800000002</v>
      </c>
      <c r="H1336" s="17">
        <f t="shared" si="20"/>
        <v>0</v>
      </c>
    </row>
    <row r="1337" spans="1:8" ht="13.5" x14ac:dyDescent="0.25">
      <c r="A1337" s="12"/>
      <c r="B1337" s="11">
        <v>44243</v>
      </c>
      <c r="C1337" s="2">
        <v>8.6</v>
      </c>
      <c r="D1337" s="2">
        <v>6.7141999999999999</v>
      </c>
      <c r="E1337" s="2">
        <v>21656</v>
      </c>
      <c r="F1337" s="2">
        <v>8.5995000000000008</v>
      </c>
      <c r="G1337" s="2">
        <v>186230.772</v>
      </c>
      <c r="H1337" s="17">
        <f t="shared" si="20"/>
        <v>0</v>
      </c>
    </row>
    <row r="1338" spans="1:8" ht="13.5" x14ac:dyDescent="0.25">
      <c r="A1338" s="12"/>
      <c r="B1338" s="11">
        <v>44244</v>
      </c>
      <c r="C1338" s="2">
        <v>8.6</v>
      </c>
      <c r="D1338" s="2">
        <v>6.7141999999999999</v>
      </c>
      <c r="E1338" s="2">
        <v>3232</v>
      </c>
      <c r="F1338" s="2">
        <v>8.6</v>
      </c>
      <c r="G1338" s="2">
        <v>27795.200000000001</v>
      </c>
      <c r="H1338" s="17">
        <f t="shared" si="20"/>
        <v>0</v>
      </c>
    </row>
    <row r="1339" spans="1:8" ht="13.5" x14ac:dyDescent="0.25">
      <c r="A1339" s="12"/>
      <c r="B1339" s="11">
        <v>44245</v>
      </c>
      <c r="C1339" s="2">
        <v>8.6</v>
      </c>
      <c r="D1339" s="2">
        <v>6.7141999999999999</v>
      </c>
      <c r="E1339" s="2">
        <v>16408</v>
      </c>
      <c r="F1339" s="2">
        <v>8.6362000000000005</v>
      </c>
      <c r="G1339" s="2">
        <v>141702.7696</v>
      </c>
      <c r="H1339" s="17">
        <f t="shared" si="20"/>
        <v>0</v>
      </c>
    </row>
    <row r="1340" spans="1:8" ht="13.5" x14ac:dyDescent="0.25">
      <c r="A1340" s="12"/>
      <c r="B1340" s="11">
        <v>44246</v>
      </c>
      <c r="C1340" s="2">
        <v>8.6</v>
      </c>
      <c r="D1340" s="2">
        <v>6.7141999999999999</v>
      </c>
      <c r="E1340" s="2">
        <v>19695</v>
      </c>
      <c r="F1340" s="2">
        <v>8.6121999999999996</v>
      </c>
      <c r="G1340" s="2">
        <v>169617.27900000001</v>
      </c>
      <c r="H1340" s="17">
        <f t="shared" si="20"/>
        <v>0</v>
      </c>
    </row>
    <row r="1341" spans="1:8" ht="13.5" x14ac:dyDescent="0.25">
      <c r="A1341" s="12"/>
      <c r="B1341" s="11">
        <v>44249</v>
      </c>
      <c r="C1341" s="2">
        <v>8.6</v>
      </c>
      <c r="D1341" s="2">
        <v>6.7141999999999999</v>
      </c>
      <c r="E1341" s="2">
        <v>13841</v>
      </c>
      <c r="F1341" s="2">
        <v>8.6</v>
      </c>
      <c r="G1341" s="2">
        <v>119032.6</v>
      </c>
      <c r="H1341" s="17">
        <f t="shared" si="20"/>
        <v>0</v>
      </c>
    </row>
    <row r="1342" spans="1:8" ht="13.5" x14ac:dyDescent="0.25">
      <c r="A1342" s="12"/>
      <c r="B1342" s="11">
        <v>44250</v>
      </c>
      <c r="C1342" s="2">
        <v>8.75</v>
      </c>
      <c r="D1342" s="2">
        <v>6.8312999999999997</v>
      </c>
      <c r="E1342" s="2">
        <v>11421</v>
      </c>
      <c r="F1342" s="2">
        <v>8.6044</v>
      </c>
      <c r="G1342" s="2">
        <v>98270.852400000003</v>
      </c>
      <c r="H1342" s="17">
        <f t="shared" si="20"/>
        <v>1.7440648178487349E-2</v>
      </c>
    </row>
    <row r="1343" spans="1:8" ht="13.5" x14ac:dyDescent="0.25">
      <c r="A1343" s="12"/>
      <c r="B1343" s="11">
        <v>44251</v>
      </c>
      <c r="C1343" s="2">
        <v>8.75</v>
      </c>
      <c r="D1343" s="2">
        <v>6.8312999999999997</v>
      </c>
      <c r="E1343" s="2">
        <v>22172</v>
      </c>
      <c r="F1343" s="2">
        <v>8.6006999999999998</v>
      </c>
      <c r="G1343" s="2">
        <v>190694.72039999999</v>
      </c>
      <c r="H1343" s="17">
        <f t="shared" si="20"/>
        <v>0</v>
      </c>
    </row>
    <row r="1344" spans="1:8" ht="13.5" x14ac:dyDescent="0.25">
      <c r="A1344" s="12"/>
      <c r="B1344" s="11">
        <v>44252</v>
      </c>
      <c r="C1344" s="2">
        <v>8.74</v>
      </c>
      <c r="D1344" s="2">
        <v>6.8235000000000001</v>
      </c>
      <c r="E1344" s="2">
        <v>1655</v>
      </c>
      <c r="F1344" s="2">
        <v>8.7204999999999995</v>
      </c>
      <c r="G1344" s="2">
        <v>14432.4275</v>
      </c>
      <c r="H1344" s="17">
        <f t="shared" si="20"/>
        <v>-1.1418031706995134E-3</v>
      </c>
    </row>
    <row r="1345" spans="1:8" ht="13.5" x14ac:dyDescent="0.25">
      <c r="A1345" s="12"/>
      <c r="B1345" s="11">
        <v>44253</v>
      </c>
      <c r="C1345" s="2">
        <v>8.74</v>
      </c>
      <c r="D1345" s="2">
        <v>6.8235000000000001</v>
      </c>
      <c r="E1345" s="2">
        <v>113</v>
      </c>
      <c r="F1345" s="2">
        <v>8.74</v>
      </c>
      <c r="G1345" s="2">
        <v>987.62</v>
      </c>
      <c r="H1345" s="17">
        <f t="shared" si="20"/>
        <v>0</v>
      </c>
    </row>
    <row r="1346" spans="1:8" ht="13.5" x14ac:dyDescent="0.25">
      <c r="A1346" s="12"/>
      <c r="B1346" s="11">
        <v>44256</v>
      </c>
      <c r="C1346" s="2">
        <v>8.7200000000000006</v>
      </c>
      <c r="D1346" s="2">
        <v>6.8079000000000001</v>
      </c>
      <c r="E1346" s="2">
        <v>12793</v>
      </c>
      <c r="F1346" s="2">
        <v>8.6043000000000003</v>
      </c>
      <c r="G1346" s="2">
        <v>110074.80989999999</v>
      </c>
      <c r="H1346" s="17">
        <f t="shared" si="20"/>
        <v>-2.2862167509342798E-3</v>
      </c>
    </row>
    <row r="1347" spans="1:8" ht="13.5" x14ac:dyDescent="0.25">
      <c r="A1347" s="12"/>
      <c r="B1347" s="11">
        <v>44257</v>
      </c>
      <c r="C1347" s="2">
        <v>8.7200000000000006</v>
      </c>
      <c r="D1347" s="2">
        <v>6.8079000000000001</v>
      </c>
      <c r="E1347" s="2">
        <v>1266</v>
      </c>
      <c r="F1347" s="2">
        <v>8.6646000000000001</v>
      </c>
      <c r="G1347" s="2">
        <v>10969.383599999999</v>
      </c>
      <c r="H1347" s="17">
        <f t="shared" si="20"/>
        <v>0</v>
      </c>
    </row>
    <row r="1348" spans="1:8" ht="13.5" x14ac:dyDescent="0.25">
      <c r="A1348" s="12"/>
      <c r="B1348" s="11">
        <v>44258</v>
      </c>
      <c r="C1348" s="2">
        <v>8.6999999999999993</v>
      </c>
      <c r="D1348" s="2">
        <v>6.7923</v>
      </c>
      <c r="E1348" s="2">
        <v>5483</v>
      </c>
      <c r="F1348" s="2">
        <v>8.7058</v>
      </c>
      <c r="G1348" s="2">
        <v>47733.901400000002</v>
      </c>
      <c r="H1348" s="17">
        <f t="shared" si="20"/>
        <v>-2.2914555149165026E-3</v>
      </c>
    </row>
    <row r="1349" spans="1:8" ht="13.5" x14ac:dyDescent="0.25">
      <c r="A1349" s="12"/>
      <c r="B1349" s="11">
        <v>44259</v>
      </c>
      <c r="C1349" s="2">
        <v>8.9</v>
      </c>
      <c r="D1349" s="2">
        <v>6.9485000000000001</v>
      </c>
      <c r="E1349" s="2">
        <v>3435</v>
      </c>
      <c r="F1349" s="2">
        <v>8.7619000000000007</v>
      </c>
      <c r="G1349" s="2">
        <v>30097.126499999998</v>
      </c>
      <c r="H1349" s="17">
        <f t="shared" si="20"/>
        <v>2.299662853525317E-2</v>
      </c>
    </row>
    <row r="1350" spans="1:8" ht="13.5" x14ac:dyDescent="0.25">
      <c r="A1350" s="12"/>
      <c r="B1350" s="11">
        <v>44260</v>
      </c>
      <c r="C1350" s="2">
        <v>8.75</v>
      </c>
      <c r="D1350" s="2">
        <v>6.8312999999999997</v>
      </c>
      <c r="E1350" s="2">
        <v>5753</v>
      </c>
      <c r="F1350" s="2">
        <v>8.7405000000000008</v>
      </c>
      <c r="G1350" s="2">
        <v>50284.0965</v>
      </c>
      <c r="H1350" s="17">
        <f t="shared" si="20"/>
        <v>-1.6866949701374458E-2</v>
      </c>
    </row>
    <row r="1351" spans="1:8" ht="13.5" x14ac:dyDescent="0.25">
      <c r="A1351" s="12"/>
      <c r="B1351" s="11">
        <v>44263</v>
      </c>
      <c r="C1351" s="2">
        <v>8.6</v>
      </c>
      <c r="D1351" s="2">
        <v>6.7141999999999999</v>
      </c>
      <c r="E1351" s="2">
        <v>18047</v>
      </c>
      <c r="F1351" s="2">
        <v>8.6021000000000001</v>
      </c>
      <c r="G1351" s="2">
        <v>155242.0987</v>
      </c>
      <c r="H1351" s="17">
        <f t="shared" ref="H1351:H1414" si="21">(D1351-D1350)/D1350</f>
        <v>-1.7141686062682033E-2</v>
      </c>
    </row>
    <row r="1352" spans="1:8" ht="13.5" x14ac:dyDescent="0.25">
      <c r="A1352" s="12"/>
      <c r="B1352" s="11">
        <v>44264</v>
      </c>
      <c r="C1352" s="2">
        <v>8.6</v>
      </c>
      <c r="D1352" s="2">
        <v>6.7141999999999999</v>
      </c>
      <c r="E1352" s="2">
        <v>251</v>
      </c>
      <c r="F1352" s="2">
        <v>8.6005000000000003</v>
      </c>
      <c r="G1352" s="2">
        <v>2158.7255</v>
      </c>
      <c r="H1352" s="17">
        <f t="shared" si="21"/>
        <v>0</v>
      </c>
    </row>
    <row r="1353" spans="1:8" ht="13.5" x14ac:dyDescent="0.25">
      <c r="A1353" s="12"/>
      <c r="B1353" s="11">
        <v>44265</v>
      </c>
      <c r="C1353" s="2">
        <v>8.6999999999999993</v>
      </c>
      <c r="D1353" s="2">
        <v>6.7923</v>
      </c>
      <c r="E1353" s="2">
        <v>3028</v>
      </c>
      <c r="F1353" s="2">
        <v>8.7012999999999998</v>
      </c>
      <c r="G1353" s="2">
        <v>26347.536400000001</v>
      </c>
      <c r="H1353" s="17">
        <f t="shared" si="21"/>
        <v>1.163206338804326E-2</v>
      </c>
    </row>
    <row r="1354" spans="1:8" ht="13.5" x14ac:dyDescent="0.25">
      <c r="A1354" s="12"/>
      <c r="B1354" s="11">
        <v>44266</v>
      </c>
      <c r="C1354" s="2">
        <v>8.6999999999999993</v>
      </c>
      <c r="D1354" s="2">
        <v>6.7923</v>
      </c>
      <c r="E1354" s="2">
        <v>16743</v>
      </c>
      <c r="F1354" s="2">
        <v>8.6452000000000009</v>
      </c>
      <c r="G1354" s="2">
        <v>144746.58360000001</v>
      </c>
      <c r="H1354" s="17">
        <f t="shared" si="21"/>
        <v>0</v>
      </c>
    </row>
    <row r="1355" spans="1:8" ht="13.5" x14ac:dyDescent="0.25">
      <c r="A1355" s="12"/>
      <c r="B1355" s="11">
        <v>44267</v>
      </c>
      <c r="C1355" s="2">
        <v>8.6</v>
      </c>
      <c r="D1355" s="2">
        <v>6.7141999999999999</v>
      </c>
      <c r="E1355" s="2">
        <v>5062</v>
      </c>
      <c r="F1355" s="2">
        <v>8.6355000000000004</v>
      </c>
      <c r="G1355" s="2">
        <v>43712.900999999998</v>
      </c>
      <c r="H1355" s="17">
        <f t="shared" si="21"/>
        <v>-1.1498314267626585E-2</v>
      </c>
    </row>
    <row r="1356" spans="1:8" ht="13.5" x14ac:dyDescent="0.25">
      <c r="A1356" s="12"/>
      <c r="B1356" s="11">
        <v>44270</v>
      </c>
      <c r="C1356" s="2">
        <v>8.68</v>
      </c>
      <c r="D1356" s="2">
        <v>6.7766999999999999</v>
      </c>
      <c r="E1356" s="2">
        <v>3391</v>
      </c>
      <c r="F1356" s="2">
        <v>8.5718999999999994</v>
      </c>
      <c r="G1356" s="2">
        <v>29067.312900000001</v>
      </c>
      <c r="H1356" s="17">
        <f t="shared" si="21"/>
        <v>9.3086294718655975E-3</v>
      </c>
    </row>
    <row r="1357" spans="1:8" ht="13.5" x14ac:dyDescent="0.25">
      <c r="A1357" s="12"/>
      <c r="B1357" s="11">
        <v>44271</v>
      </c>
      <c r="C1357" s="2">
        <v>8.82</v>
      </c>
      <c r="D1357" s="2">
        <v>6.8860000000000001</v>
      </c>
      <c r="E1357" s="2">
        <v>32</v>
      </c>
      <c r="F1357" s="2">
        <v>8.6715999999999998</v>
      </c>
      <c r="G1357" s="2">
        <v>277.49119999999999</v>
      </c>
      <c r="H1357" s="17">
        <f t="shared" si="21"/>
        <v>1.6128794250889103E-2</v>
      </c>
    </row>
    <row r="1358" spans="1:8" ht="13.5" x14ac:dyDescent="0.25">
      <c r="A1358" s="12"/>
      <c r="B1358" s="11">
        <v>44272</v>
      </c>
      <c r="C1358" s="2">
        <v>8.8000000000000007</v>
      </c>
      <c r="D1358" s="2">
        <v>6.8704000000000001</v>
      </c>
      <c r="E1358" s="2">
        <v>501</v>
      </c>
      <c r="F1358" s="2">
        <v>8.5960000000000001</v>
      </c>
      <c r="G1358" s="2">
        <v>4306.5959999999995</v>
      </c>
      <c r="H1358" s="17">
        <f t="shared" si="21"/>
        <v>-2.2654661632297499E-3</v>
      </c>
    </row>
    <row r="1359" spans="1:8" ht="13.5" x14ac:dyDescent="0.25">
      <c r="A1359" s="12"/>
      <c r="B1359" s="11">
        <v>44273</v>
      </c>
      <c r="C1359" s="2">
        <v>8.58</v>
      </c>
      <c r="D1359" s="2">
        <v>6.6985999999999999</v>
      </c>
      <c r="E1359" s="2">
        <v>4915</v>
      </c>
      <c r="F1359" s="2">
        <v>8.7235999999999994</v>
      </c>
      <c r="G1359" s="2">
        <v>42876.493999999999</v>
      </c>
      <c r="H1359" s="17">
        <f t="shared" si="21"/>
        <v>-2.5005822077317212E-2</v>
      </c>
    </row>
    <row r="1360" spans="1:8" ht="13.5" x14ac:dyDescent="0.25">
      <c r="A1360" s="12"/>
      <c r="B1360" s="11">
        <v>44274</v>
      </c>
      <c r="C1360" s="2">
        <v>8.6999999999999993</v>
      </c>
      <c r="D1360" s="2">
        <v>6.7923</v>
      </c>
      <c r="E1360" s="2">
        <v>4407</v>
      </c>
      <c r="F1360" s="2">
        <v>8.5716999999999999</v>
      </c>
      <c r="G1360" s="2">
        <v>37775.481899999999</v>
      </c>
      <c r="H1360" s="17">
        <f t="shared" si="21"/>
        <v>1.3987997492013274E-2</v>
      </c>
    </row>
    <row r="1361" spans="1:8" ht="13.5" x14ac:dyDescent="0.25">
      <c r="A1361" s="12"/>
      <c r="B1361" s="11">
        <v>44277</v>
      </c>
      <c r="C1361" s="2">
        <v>8.6199999999999992</v>
      </c>
      <c r="D1361" s="2">
        <v>6.7298999999999998</v>
      </c>
      <c r="E1361" s="2">
        <v>102</v>
      </c>
      <c r="F1361" s="2">
        <v>8.5432000000000006</v>
      </c>
      <c r="G1361" s="2">
        <v>871.40639999999996</v>
      </c>
      <c r="H1361" s="17">
        <f t="shared" si="21"/>
        <v>-9.1868733713175565E-3</v>
      </c>
    </row>
    <row r="1362" spans="1:8" ht="13.5" x14ac:dyDescent="0.25">
      <c r="A1362" s="12"/>
      <c r="B1362" s="11">
        <v>44278</v>
      </c>
      <c r="C1362" s="2">
        <v>8.69</v>
      </c>
      <c r="D1362" s="2">
        <v>6.7845000000000004</v>
      </c>
      <c r="E1362" s="2">
        <v>6736</v>
      </c>
      <c r="F1362" s="2">
        <v>8.5815000000000001</v>
      </c>
      <c r="G1362" s="2">
        <v>57804.983999999997</v>
      </c>
      <c r="H1362" s="17">
        <f t="shared" si="21"/>
        <v>8.113047742165657E-3</v>
      </c>
    </row>
    <row r="1363" spans="1:8" ht="13.5" x14ac:dyDescent="0.25">
      <c r="A1363" s="12"/>
      <c r="B1363" s="11">
        <v>44279</v>
      </c>
      <c r="C1363" s="2">
        <v>8.6</v>
      </c>
      <c r="D1363" s="2">
        <v>6.7141999999999999</v>
      </c>
      <c r="E1363" s="2">
        <v>8764</v>
      </c>
      <c r="F1363" s="2">
        <v>8.5291999999999994</v>
      </c>
      <c r="G1363" s="2">
        <v>74749.908800000005</v>
      </c>
      <c r="H1363" s="17">
        <f t="shared" si="21"/>
        <v>-1.0361854226545873E-2</v>
      </c>
    </row>
    <row r="1364" spans="1:8" ht="13.5" x14ac:dyDescent="0.25">
      <c r="A1364" s="12"/>
      <c r="B1364" s="11">
        <v>44280</v>
      </c>
      <c r="C1364" s="2">
        <v>8.65</v>
      </c>
      <c r="D1364" s="2">
        <v>6.7533000000000003</v>
      </c>
      <c r="E1364" s="2">
        <v>2724</v>
      </c>
      <c r="F1364" s="2">
        <v>8.5050000000000008</v>
      </c>
      <c r="G1364" s="2">
        <v>23167.62</v>
      </c>
      <c r="H1364" s="17">
        <f t="shared" si="21"/>
        <v>5.8234785975991715E-3</v>
      </c>
    </row>
    <row r="1365" spans="1:8" ht="13.5" x14ac:dyDescent="0.25">
      <c r="A1365" s="12"/>
      <c r="B1365" s="11">
        <v>44281</v>
      </c>
      <c r="C1365" s="2">
        <v>8.48</v>
      </c>
      <c r="D1365" s="2">
        <v>6.6204999999999998</v>
      </c>
      <c r="E1365" s="2">
        <v>25840</v>
      </c>
      <c r="F1365" s="2">
        <v>8.4990000000000006</v>
      </c>
      <c r="G1365" s="2">
        <v>219614.16</v>
      </c>
      <c r="H1365" s="17">
        <f t="shared" si="21"/>
        <v>-1.9664460337908942E-2</v>
      </c>
    </row>
    <row r="1366" spans="1:8" ht="13.5" x14ac:dyDescent="0.25">
      <c r="A1366" s="12"/>
      <c r="B1366" s="11">
        <v>44284</v>
      </c>
      <c r="C1366" s="2">
        <v>8.5</v>
      </c>
      <c r="D1366" s="2">
        <v>6.6361999999999997</v>
      </c>
      <c r="E1366" s="2">
        <v>6165</v>
      </c>
      <c r="F1366" s="2">
        <v>8.4108000000000001</v>
      </c>
      <c r="G1366" s="2">
        <v>51852.582000000002</v>
      </c>
      <c r="H1366" s="17">
        <f t="shared" si="21"/>
        <v>2.3714220980288235E-3</v>
      </c>
    </row>
    <row r="1367" spans="1:8" ht="13.5" x14ac:dyDescent="0.25">
      <c r="A1367" s="12"/>
      <c r="B1367" s="11">
        <v>44285</v>
      </c>
      <c r="C1367" s="2">
        <v>8.59</v>
      </c>
      <c r="D1367" s="2">
        <v>6.7064000000000004</v>
      </c>
      <c r="E1367" s="2">
        <v>819</v>
      </c>
      <c r="F1367" s="2">
        <v>8.4030000000000005</v>
      </c>
      <c r="G1367" s="2">
        <v>6882.0569999999998</v>
      </c>
      <c r="H1367" s="17">
        <f t="shared" si="21"/>
        <v>1.0578343027636404E-2</v>
      </c>
    </row>
    <row r="1368" spans="1:8" ht="13.5" x14ac:dyDescent="0.25">
      <c r="A1368" s="12"/>
      <c r="B1368" s="11">
        <v>44286</v>
      </c>
      <c r="C1368" s="2">
        <v>8.58</v>
      </c>
      <c r="D1368" s="2">
        <v>6.6985999999999999</v>
      </c>
      <c r="E1368" s="2">
        <v>1026</v>
      </c>
      <c r="F1368" s="2">
        <v>8.4113000000000007</v>
      </c>
      <c r="G1368" s="2">
        <v>8629.9938000000002</v>
      </c>
      <c r="H1368" s="17">
        <f t="shared" si="21"/>
        <v>-1.1630681140403902E-3</v>
      </c>
    </row>
    <row r="1369" spans="1:8" ht="13.5" x14ac:dyDescent="0.25">
      <c r="A1369" s="12"/>
      <c r="B1369" s="11">
        <v>44287</v>
      </c>
      <c r="C1369" s="2">
        <v>8.4</v>
      </c>
      <c r="D1369" s="2">
        <v>6.5580999999999996</v>
      </c>
      <c r="E1369" s="2">
        <v>6323</v>
      </c>
      <c r="F1369" s="2">
        <v>8.3924000000000003</v>
      </c>
      <c r="G1369" s="2">
        <v>53065.145199999999</v>
      </c>
      <c r="H1369" s="17">
        <f t="shared" si="21"/>
        <v>-2.0974531991759516E-2</v>
      </c>
    </row>
    <row r="1370" spans="1:8" ht="13.5" x14ac:dyDescent="0.25">
      <c r="A1370" s="12"/>
      <c r="B1370" s="11">
        <v>44288</v>
      </c>
      <c r="C1370" s="2">
        <v>8.4</v>
      </c>
      <c r="D1370" s="2">
        <v>6.5580999999999996</v>
      </c>
      <c r="E1370" s="2">
        <v>14391</v>
      </c>
      <c r="F1370" s="2">
        <v>8.3429000000000002</v>
      </c>
      <c r="G1370" s="2">
        <v>120062.67389999999</v>
      </c>
      <c r="H1370" s="17">
        <f t="shared" si="21"/>
        <v>0</v>
      </c>
    </row>
    <row r="1371" spans="1:8" ht="13.5" x14ac:dyDescent="0.25">
      <c r="A1371" s="12"/>
      <c r="B1371" s="11">
        <v>44291</v>
      </c>
      <c r="C1371" s="2">
        <v>8.39</v>
      </c>
      <c r="D1371" s="2">
        <v>6.5503</v>
      </c>
      <c r="E1371" s="2">
        <v>6499</v>
      </c>
      <c r="F1371" s="2">
        <v>8.2634000000000007</v>
      </c>
      <c r="G1371" s="2">
        <v>53703.836600000002</v>
      </c>
      <c r="H1371" s="17">
        <f t="shared" si="21"/>
        <v>-1.1893688720817897E-3</v>
      </c>
    </row>
    <row r="1372" spans="1:8" ht="13.5" x14ac:dyDescent="0.25">
      <c r="A1372" s="12"/>
      <c r="B1372" s="11">
        <v>44292</v>
      </c>
      <c r="C1372" s="2">
        <v>8.14</v>
      </c>
      <c r="D1372" s="2">
        <v>6.3551000000000002</v>
      </c>
      <c r="E1372" s="2">
        <v>9094</v>
      </c>
      <c r="F1372" s="2">
        <v>8.1784999999999997</v>
      </c>
      <c r="G1372" s="2">
        <v>74375.278999999995</v>
      </c>
      <c r="H1372" s="17">
        <f t="shared" si="21"/>
        <v>-2.9800161824649226E-2</v>
      </c>
    </row>
    <row r="1373" spans="1:8" ht="13.5" x14ac:dyDescent="0.25">
      <c r="A1373" s="12"/>
      <c r="B1373" s="11">
        <v>44293</v>
      </c>
      <c r="C1373" s="2">
        <v>8</v>
      </c>
      <c r="D1373" s="2">
        <v>6.2458</v>
      </c>
      <c r="E1373" s="2">
        <v>26511</v>
      </c>
      <c r="F1373" s="2">
        <v>8.0207999999999995</v>
      </c>
      <c r="G1373" s="2">
        <v>212639.42879999999</v>
      </c>
      <c r="H1373" s="17">
        <f t="shared" si="21"/>
        <v>-1.7198785227612496E-2</v>
      </c>
    </row>
    <row r="1374" spans="1:8" ht="13.5" x14ac:dyDescent="0.25">
      <c r="A1374" s="12"/>
      <c r="B1374" s="11">
        <v>44294</v>
      </c>
      <c r="C1374" s="2">
        <v>8.11</v>
      </c>
      <c r="D1374" s="2">
        <v>6.3316999999999997</v>
      </c>
      <c r="E1374" s="2">
        <v>2643</v>
      </c>
      <c r="F1374" s="2">
        <v>8.1019000000000005</v>
      </c>
      <c r="G1374" s="2">
        <v>21413.3217</v>
      </c>
      <c r="H1374" s="17">
        <f t="shared" si="21"/>
        <v>1.3753242178744058E-2</v>
      </c>
    </row>
    <row r="1375" spans="1:8" ht="13.5" x14ac:dyDescent="0.25">
      <c r="A1375" s="12"/>
      <c r="B1375" s="11">
        <v>44298</v>
      </c>
      <c r="C1375" s="2">
        <v>7.87</v>
      </c>
      <c r="D1375" s="2">
        <v>6.1443000000000003</v>
      </c>
      <c r="E1375" s="2">
        <v>10237</v>
      </c>
      <c r="F1375" s="2">
        <v>7.8951000000000002</v>
      </c>
      <c r="G1375" s="2">
        <v>80822.138699999996</v>
      </c>
      <c r="H1375" s="17">
        <f t="shared" si="21"/>
        <v>-2.9597106622234054E-2</v>
      </c>
    </row>
    <row r="1376" spans="1:8" ht="13.5" x14ac:dyDescent="0.25">
      <c r="A1376" s="12"/>
      <c r="B1376" s="11">
        <v>44299</v>
      </c>
      <c r="C1376" s="2">
        <v>8</v>
      </c>
      <c r="D1376" s="2">
        <v>6.2458</v>
      </c>
      <c r="E1376" s="2">
        <v>5485</v>
      </c>
      <c r="F1376" s="2">
        <v>8.0106000000000002</v>
      </c>
      <c r="G1376" s="2">
        <v>43938.141000000003</v>
      </c>
      <c r="H1376" s="17">
        <f t="shared" si="21"/>
        <v>1.6519375681525918E-2</v>
      </c>
    </row>
    <row r="1377" spans="1:8" ht="13.5" x14ac:dyDescent="0.25">
      <c r="A1377" s="12"/>
      <c r="B1377" s="11">
        <v>44300</v>
      </c>
      <c r="C1377" s="2">
        <v>8</v>
      </c>
      <c r="D1377" s="2">
        <v>6.2458</v>
      </c>
      <c r="E1377" s="2">
        <v>5071</v>
      </c>
      <c r="F1377" s="2">
        <v>7.9794</v>
      </c>
      <c r="G1377" s="2">
        <v>40463.537400000001</v>
      </c>
      <c r="H1377" s="17">
        <f t="shared" si="21"/>
        <v>0</v>
      </c>
    </row>
    <row r="1378" spans="1:8" ht="13.5" x14ac:dyDescent="0.25">
      <c r="A1378" s="12"/>
      <c r="B1378" s="11">
        <v>44301</v>
      </c>
      <c r="C1378" s="2">
        <v>7.99</v>
      </c>
      <c r="D1378" s="2">
        <v>6.2380000000000004</v>
      </c>
      <c r="E1378" s="2">
        <v>2387</v>
      </c>
      <c r="F1378" s="2">
        <v>7.9852999999999996</v>
      </c>
      <c r="G1378" s="2">
        <v>19060.911100000001</v>
      </c>
      <c r="H1378" s="17">
        <f t="shared" si="21"/>
        <v>-1.2488392199557438E-3</v>
      </c>
    </row>
    <row r="1379" spans="1:8" ht="13.5" x14ac:dyDescent="0.25">
      <c r="A1379" s="12"/>
      <c r="B1379" s="11">
        <v>44302</v>
      </c>
      <c r="C1379" s="2">
        <v>7.72</v>
      </c>
      <c r="D1379" s="2">
        <v>6.0271999999999997</v>
      </c>
      <c r="E1379" s="2">
        <v>10313</v>
      </c>
      <c r="F1379" s="2">
        <v>7.7827000000000002</v>
      </c>
      <c r="G1379" s="2">
        <v>80262.985100000005</v>
      </c>
      <c r="H1379" s="17">
        <f t="shared" si="21"/>
        <v>-3.3792882334081557E-2</v>
      </c>
    </row>
    <row r="1380" spans="1:8" ht="13.5" x14ac:dyDescent="0.25">
      <c r="A1380" s="12"/>
      <c r="B1380" s="11">
        <v>44305</v>
      </c>
      <c r="C1380" s="2">
        <v>7.7</v>
      </c>
      <c r="D1380" s="2">
        <v>6.0115999999999996</v>
      </c>
      <c r="E1380" s="2">
        <v>1182</v>
      </c>
      <c r="F1380" s="2">
        <v>7.7016</v>
      </c>
      <c r="G1380" s="2">
        <v>9103.2911999999997</v>
      </c>
      <c r="H1380" s="17">
        <f t="shared" si="21"/>
        <v>-2.5882665250862853E-3</v>
      </c>
    </row>
    <row r="1381" spans="1:8" ht="13.5" x14ac:dyDescent="0.25">
      <c r="A1381" s="12"/>
      <c r="B1381" s="11">
        <v>44306</v>
      </c>
      <c r="C1381" s="2">
        <v>7.9</v>
      </c>
      <c r="D1381" s="2">
        <v>6.1677</v>
      </c>
      <c r="E1381" s="2">
        <v>374</v>
      </c>
      <c r="F1381" s="2">
        <v>7.7053000000000003</v>
      </c>
      <c r="G1381" s="2">
        <v>2881.7822000000001</v>
      </c>
      <c r="H1381" s="17">
        <f t="shared" si="21"/>
        <v>2.5966464834653064E-2</v>
      </c>
    </row>
    <row r="1382" spans="1:8" ht="13.5" x14ac:dyDescent="0.25">
      <c r="A1382" s="12"/>
      <c r="B1382" s="11">
        <v>44307</v>
      </c>
      <c r="C1382" s="2">
        <v>7.9</v>
      </c>
      <c r="D1382" s="2">
        <v>6.1677</v>
      </c>
      <c r="E1382" s="2">
        <v>2531</v>
      </c>
      <c r="F1382" s="2">
        <v>7.9173999999999998</v>
      </c>
      <c r="G1382" s="2">
        <v>20038.939399999999</v>
      </c>
      <c r="H1382" s="17">
        <f t="shared" si="21"/>
        <v>0</v>
      </c>
    </row>
    <row r="1383" spans="1:8" ht="13.5" x14ac:dyDescent="0.25">
      <c r="A1383" s="12"/>
      <c r="B1383" s="11">
        <v>44308</v>
      </c>
      <c r="C1383" s="2">
        <v>7.67</v>
      </c>
      <c r="D1383" s="2">
        <v>5.9882</v>
      </c>
      <c r="E1383" s="2">
        <v>14979</v>
      </c>
      <c r="F1383" s="2">
        <v>7.6802000000000001</v>
      </c>
      <c r="G1383" s="2">
        <v>115041.71580000001</v>
      </c>
      <c r="H1383" s="17">
        <f t="shared" si="21"/>
        <v>-2.9103231350422362E-2</v>
      </c>
    </row>
    <row r="1384" spans="1:8" ht="13.5" x14ac:dyDescent="0.25">
      <c r="A1384" s="12"/>
      <c r="B1384" s="11">
        <v>44309</v>
      </c>
      <c r="C1384" s="2">
        <v>7.46</v>
      </c>
      <c r="D1384" s="2">
        <v>5.8242000000000003</v>
      </c>
      <c r="E1384" s="2">
        <v>13026</v>
      </c>
      <c r="F1384" s="2">
        <v>7.5353000000000003</v>
      </c>
      <c r="G1384" s="2">
        <v>98154.817800000004</v>
      </c>
      <c r="H1384" s="17">
        <f t="shared" si="21"/>
        <v>-2.7387194816472345E-2</v>
      </c>
    </row>
    <row r="1385" spans="1:8" ht="13.5" x14ac:dyDescent="0.25">
      <c r="A1385" s="12"/>
      <c r="B1385" s="11">
        <v>44312</v>
      </c>
      <c r="C1385" s="2">
        <v>7.31</v>
      </c>
      <c r="D1385" s="2">
        <v>5.7070999999999996</v>
      </c>
      <c r="E1385" s="2">
        <v>8468</v>
      </c>
      <c r="F1385" s="2">
        <v>7.3952</v>
      </c>
      <c r="G1385" s="2">
        <v>62622.553599999999</v>
      </c>
      <c r="H1385" s="17">
        <f t="shared" si="21"/>
        <v>-2.0105765598708945E-2</v>
      </c>
    </row>
    <row r="1386" spans="1:8" ht="13.5" x14ac:dyDescent="0.25">
      <c r="A1386" s="12"/>
      <c r="B1386" s="11">
        <v>44313</v>
      </c>
      <c r="C1386" s="2">
        <v>7.1</v>
      </c>
      <c r="D1386" s="2">
        <v>5.5430999999999999</v>
      </c>
      <c r="E1386" s="2">
        <v>8095</v>
      </c>
      <c r="F1386" s="2">
        <v>7.1372</v>
      </c>
      <c r="G1386" s="2">
        <v>57775.633999999998</v>
      </c>
      <c r="H1386" s="17">
        <f t="shared" si="21"/>
        <v>-2.8736135690630916E-2</v>
      </c>
    </row>
    <row r="1387" spans="1:8" ht="13.5" x14ac:dyDescent="0.25">
      <c r="A1387" s="12"/>
      <c r="B1387" s="11">
        <v>44314</v>
      </c>
      <c r="C1387" s="2">
        <v>6.81</v>
      </c>
      <c r="D1387" s="2">
        <v>5.3167</v>
      </c>
      <c r="E1387" s="2">
        <v>320160</v>
      </c>
      <c r="F1387" s="2">
        <v>6.8437999999999999</v>
      </c>
      <c r="G1387" s="2">
        <v>2191111.0079999999</v>
      </c>
      <c r="H1387" s="17">
        <f t="shared" si="21"/>
        <v>-4.0843571286825052E-2</v>
      </c>
    </row>
    <row r="1388" spans="1:8" ht="13.5" x14ac:dyDescent="0.25">
      <c r="A1388" s="12"/>
      <c r="B1388" s="11">
        <v>44315</v>
      </c>
      <c r="C1388" s="2">
        <v>7.22</v>
      </c>
      <c r="D1388" s="2">
        <v>5.6368</v>
      </c>
      <c r="E1388" s="2">
        <v>50250</v>
      </c>
      <c r="F1388" s="2">
        <v>7.2168000000000001</v>
      </c>
      <c r="G1388" s="2">
        <v>362644.2</v>
      </c>
      <c r="H1388" s="17">
        <f t="shared" si="21"/>
        <v>6.0206519081385079E-2</v>
      </c>
    </row>
    <row r="1389" spans="1:8" ht="13.5" x14ac:dyDescent="0.25">
      <c r="A1389" s="12"/>
      <c r="B1389" s="11">
        <v>44316</v>
      </c>
      <c r="C1389" s="2">
        <v>7.48</v>
      </c>
      <c r="D1389" s="2">
        <v>5.8398000000000003</v>
      </c>
      <c r="E1389" s="2">
        <v>30341</v>
      </c>
      <c r="F1389" s="2">
        <v>7.4557000000000002</v>
      </c>
      <c r="G1389" s="2">
        <v>226213.39369999999</v>
      </c>
      <c r="H1389" s="17">
        <f t="shared" si="21"/>
        <v>3.601334090263985E-2</v>
      </c>
    </row>
    <row r="1390" spans="1:8" ht="13.5" x14ac:dyDescent="0.25">
      <c r="A1390" s="12"/>
      <c r="B1390" s="11">
        <v>44319</v>
      </c>
      <c r="C1390" s="2">
        <v>7.48</v>
      </c>
      <c r="D1390" s="2">
        <v>5.8398000000000003</v>
      </c>
      <c r="E1390" s="2">
        <v>21258</v>
      </c>
      <c r="F1390" s="2">
        <v>7.4795999999999996</v>
      </c>
      <c r="G1390" s="2">
        <v>159001.33679999999</v>
      </c>
      <c r="H1390" s="17">
        <f t="shared" si="21"/>
        <v>0</v>
      </c>
    </row>
    <row r="1391" spans="1:8" ht="13.5" x14ac:dyDescent="0.25">
      <c r="A1391" s="12"/>
      <c r="B1391" s="11">
        <v>44320</v>
      </c>
      <c r="C1391" s="2">
        <v>7.33</v>
      </c>
      <c r="D1391" s="2">
        <v>5.7226999999999997</v>
      </c>
      <c r="E1391" s="2">
        <v>24413</v>
      </c>
      <c r="F1391" s="2">
        <v>7.3440000000000003</v>
      </c>
      <c r="G1391" s="2">
        <v>179289.07199999999</v>
      </c>
      <c r="H1391" s="17">
        <f t="shared" si="21"/>
        <v>-2.0052056577280153E-2</v>
      </c>
    </row>
    <row r="1392" spans="1:8" ht="13.5" x14ac:dyDescent="0.25">
      <c r="A1392" s="12"/>
      <c r="B1392" s="11">
        <v>44321</v>
      </c>
      <c r="C1392" s="2">
        <v>7.42</v>
      </c>
      <c r="D1392" s="2">
        <v>5.7930000000000001</v>
      </c>
      <c r="E1392" s="2">
        <v>12402</v>
      </c>
      <c r="F1392" s="2">
        <v>7.2811000000000003</v>
      </c>
      <c r="G1392" s="2">
        <v>90300.2022</v>
      </c>
      <c r="H1392" s="17">
        <f t="shared" si="21"/>
        <v>1.2284411204501454E-2</v>
      </c>
    </row>
    <row r="1393" spans="1:8" ht="13.5" x14ac:dyDescent="0.25">
      <c r="A1393" s="12"/>
      <c r="B1393" s="11">
        <v>44322</v>
      </c>
      <c r="C1393" s="2">
        <v>7.47</v>
      </c>
      <c r="D1393" s="2">
        <v>5.8319999999999999</v>
      </c>
      <c r="E1393" s="2">
        <v>11259</v>
      </c>
      <c r="F1393" s="2">
        <v>7.4751000000000003</v>
      </c>
      <c r="G1393" s="2">
        <v>84162.150899999993</v>
      </c>
      <c r="H1393" s="17">
        <f t="shared" si="21"/>
        <v>6.732263076126308E-3</v>
      </c>
    </row>
    <row r="1394" spans="1:8" ht="13.5" x14ac:dyDescent="0.25">
      <c r="A1394" s="12"/>
      <c r="B1394" s="11">
        <v>44323</v>
      </c>
      <c r="C1394" s="2">
        <v>7.25</v>
      </c>
      <c r="D1394" s="2">
        <v>5.6603000000000003</v>
      </c>
      <c r="E1394" s="2">
        <v>4487</v>
      </c>
      <c r="F1394" s="2">
        <v>7.3468</v>
      </c>
      <c r="G1394" s="2">
        <v>32965.0916</v>
      </c>
      <c r="H1394" s="17">
        <f t="shared" si="21"/>
        <v>-2.9441015089163157E-2</v>
      </c>
    </row>
    <row r="1395" spans="1:8" ht="13.5" x14ac:dyDescent="0.25">
      <c r="A1395" s="12"/>
      <c r="B1395" s="11">
        <v>44326</v>
      </c>
      <c r="C1395" s="2">
        <v>7.3</v>
      </c>
      <c r="D1395" s="2">
        <v>5.6993</v>
      </c>
      <c r="E1395" s="2">
        <v>8513</v>
      </c>
      <c r="F1395" s="2">
        <v>7.2521000000000004</v>
      </c>
      <c r="G1395" s="2">
        <v>61737.1273</v>
      </c>
      <c r="H1395" s="17">
        <f t="shared" si="21"/>
        <v>6.8900941646201971E-3</v>
      </c>
    </row>
    <row r="1396" spans="1:8" ht="13.5" x14ac:dyDescent="0.25">
      <c r="A1396" s="12"/>
      <c r="B1396" s="11">
        <v>44327</v>
      </c>
      <c r="C1396" s="2">
        <v>7.23</v>
      </c>
      <c r="D1396" s="2">
        <v>5.6445999999999996</v>
      </c>
      <c r="E1396" s="2">
        <v>7713</v>
      </c>
      <c r="F1396" s="2">
        <v>7.2625000000000002</v>
      </c>
      <c r="G1396" s="2">
        <v>56015.662499999999</v>
      </c>
      <c r="H1396" s="17">
        <f t="shared" si="21"/>
        <v>-9.5976698892847219E-3</v>
      </c>
    </row>
    <row r="1397" spans="1:8" ht="13.5" x14ac:dyDescent="0.25">
      <c r="A1397" s="12"/>
      <c r="B1397" s="11">
        <v>44333</v>
      </c>
      <c r="C1397" s="2">
        <v>7.22</v>
      </c>
      <c r="D1397" s="2">
        <v>5.6368</v>
      </c>
      <c r="E1397" s="2">
        <v>4037</v>
      </c>
      <c r="F1397" s="2">
        <v>7.2123999999999997</v>
      </c>
      <c r="G1397" s="2">
        <v>29116.4588</v>
      </c>
      <c r="H1397" s="17">
        <f t="shared" si="21"/>
        <v>-1.3818516812528054E-3</v>
      </c>
    </row>
    <row r="1398" spans="1:8" ht="13.5" x14ac:dyDescent="0.25">
      <c r="A1398" s="12"/>
      <c r="B1398" s="11">
        <v>44334</v>
      </c>
      <c r="C1398" s="2">
        <v>7.01</v>
      </c>
      <c r="D1398" s="2">
        <v>5.4729000000000001</v>
      </c>
      <c r="E1398" s="2">
        <v>26030</v>
      </c>
      <c r="F1398" s="2">
        <v>7.1135999999999999</v>
      </c>
      <c r="G1398" s="2">
        <v>185167.008</v>
      </c>
      <c r="H1398" s="17">
        <f t="shared" si="21"/>
        <v>-2.9076781152426897E-2</v>
      </c>
    </row>
    <row r="1399" spans="1:8" ht="13.5" x14ac:dyDescent="0.25">
      <c r="A1399" s="12"/>
      <c r="B1399" s="11">
        <v>44335</v>
      </c>
      <c r="C1399" s="2">
        <v>7.18</v>
      </c>
      <c r="D1399" s="2">
        <v>5.6055999999999999</v>
      </c>
      <c r="E1399" s="2">
        <v>23996</v>
      </c>
      <c r="F1399" s="2">
        <v>7.0213999999999999</v>
      </c>
      <c r="G1399" s="2">
        <v>168485.51439999999</v>
      </c>
      <c r="H1399" s="17">
        <f t="shared" si="21"/>
        <v>2.4246743042993627E-2</v>
      </c>
    </row>
    <row r="1400" spans="1:8" ht="13.5" x14ac:dyDescent="0.25">
      <c r="A1400" s="12"/>
      <c r="B1400" s="11">
        <v>44336</v>
      </c>
      <c r="C1400" s="2">
        <v>7.14</v>
      </c>
      <c r="D1400" s="2">
        <v>5.5743999999999998</v>
      </c>
      <c r="E1400" s="2">
        <v>5532</v>
      </c>
      <c r="F1400" s="2">
        <v>7.0941000000000001</v>
      </c>
      <c r="G1400" s="2">
        <v>39244.561199999996</v>
      </c>
      <c r="H1400" s="17">
        <f t="shared" si="21"/>
        <v>-5.5658627087198723E-3</v>
      </c>
    </row>
    <row r="1401" spans="1:8" ht="13.5" x14ac:dyDescent="0.25">
      <c r="A1401" s="12"/>
      <c r="B1401" s="11">
        <v>44337</v>
      </c>
      <c r="C1401" s="2">
        <v>7.09</v>
      </c>
      <c r="D1401" s="2">
        <v>5.5353000000000003</v>
      </c>
      <c r="E1401" s="2">
        <v>6389</v>
      </c>
      <c r="F1401" s="2">
        <v>7.1154999999999999</v>
      </c>
      <c r="G1401" s="2">
        <v>45460.929499999998</v>
      </c>
      <c r="H1401" s="17">
        <f t="shared" si="21"/>
        <v>-7.0142078071181594E-3</v>
      </c>
    </row>
    <row r="1402" spans="1:8" ht="13.5" x14ac:dyDescent="0.25">
      <c r="A1402" s="12"/>
      <c r="B1402" s="11">
        <v>44340</v>
      </c>
      <c r="C1402" s="2">
        <v>7.2</v>
      </c>
      <c r="D1402" s="2">
        <v>5.6212</v>
      </c>
      <c r="E1402" s="2">
        <v>4500</v>
      </c>
      <c r="F1402" s="2">
        <v>7.1618000000000004</v>
      </c>
      <c r="G1402" s="2">
        <v>32228.1</v>
      </c>
      <c r="H1402" s="17">
        <f t="shared" si="21"/>
        <v>1.5518580745397654E-2</v>
      </c>
    </row>
    <row r="1403" spans="1:8" ht="13.5" x14ac:dyDescent="0.25">
      <c r="A1403" s="12"/>
      <c r="B1403" s="11">
        <v>44341</v>
      </c>
      <c r="C1403" s="2">
        <v>7.2</v>
      </c>
      <c r="D1403" s="2">
        <v>5.6212</v>
      </c>
      <c r="E1403" s="2">
        <v>2570</v>
      </c>
      <c r="F1403" s="2">
        <v>7.1577999999999999</v>
      </c>
      <c r="G1403" s="2">
        <v>18395.545999999998</v>
      </c>
      <c r="H1403" s="17">
        <f t="shared" si="21"/>
        <v>0</v>
      </c>
    </row>
    <row r="1404" spans="1:8" ht="13.5" x14ac:dyDescent="0.25">
      <c r="A1404" s="12"/>
      <c r="B1404" s="11">
        <v>44342</v>
      </c>
      <c r="C1404" s="2">
        <v>7.07</v>
      </c>
      <c r="D1404" s="2">
        <v>5.5197000000000003</v>
      </c>
      <c r="E1404" s="2">
        <v>18448</v>
      </c>
      <c r="F1404" s="2">
        <v>7.0696000000000003</v>
      </c>
      <c r="G1404" s="2">
        <v>130419.9808</v>
      </c>
      <c r="H1404" s="17">
        <f t="shared" si="21"/>
        <v>-1.8056642709741638E-2</v>
      </c>
    </row>
    <row r="1405" spans="1:8" ht="13.5" x14ac:dyDescent="0.25">
      <c r="A1405" s="12"/>
      <c r="B1405" s="11">
        <v>44343</v>
      </c>
      <c r="C1405" s="2">
        <v>7.18</v>
      </c>
      <c r="D1405" s="2">
        <v>5.6055999999999999</v>
      </c>
      <c r="E1405" s="2">
        <v>13540</v>
      </c>
      <c r="F1405" s="2">
        <v>7.0145</v>
      </c>
      <c r="G1405" s="2">
        <v>94976.33</v>
      </c>
      <c r="H1405" s="17">
        <f t="shared" si="21"/>
        <v>1.5562439987680424E-2</v>
      </c>
    </row>
    <row r="1406" spans="1:8" ht="13.5" x14ac:dyDescent="0.25">
      <c r="A1406" s="12"/>
      <c r="B1406" s="11">
        <v>44344</v>
      </c>
      <c r="C1406" s="2">
        <v>7.15</v>
      </c>
      <c r="D1406" s="2">
        <v>5.5822000000000003</v>
      </c>
      <c r="E1406" s="2">
        <v>7634</v>
      </c>
      <c r="F1406" s="2">
        <v>7.1565000000000003</v>
      </c>
      <c r="G1406" s="2">
        <v>54632.720999999998</v>
      </c>
      <c r="H1406" s="17">
        <f t="shared" si="21"/>
        <v>-4.1743970315398253E-3</v>
      </c>
    </row>
    <row r="1407" spans="1:8" ht="13.5" x14ac:dyDescent="0.25">
      <c r="A1407" s="12"/>
      <c r="B1407" s="11">
        <v>44347</v>
      </c>
      <c r="C1407" s="2">
        <v>7.14</v>
      </c>
      <c r="D1407" s="2">
        <v>5.5743999999999998</v>
      </c>
      <c r="E1407" s="2">
        <v>8128</v>
      </c>
      <c r="F1407" s="2">
        <v>7.0518999999999998</v>
      </c>
      <c r="G1407" s="2">
        <v>57317.843200000003</v>
      </c>
      <c r="H1407" s="17">
        <f t="shared" si="21"/>
        <v>-1.39729855612491E-3</v>
      </c>
    </row>
    <row r="1408" spans="1:8" ht="13.5" x14ac:dyDescent="0.25">
      <c r="A1408" s="12"/>
      <c r="B1408" s="11">
        <v>44348</v>
      </c>
      <c r="C1408" s="2">
        <v>7.05</v>
      </c>
      <c r="D1408" s="2">
        <v>5.5041000000000002</v>
      </c>
      <c r="E1408" s="2">
        <v>5229</v>
      </c>
      <c r="F1408" s="2">
        <v>7.0522999999999998</v>
      </c>
      <c r="G1408" s="2">
        <v>36876.476699999999</v>
      </c>
      <c r="H1408" s="17">
        <f t="shared" si="21"/>
        <v>-1.2611222732491316E-2</v>
      </c>
    </row>
    <row r="1409" spans="1:8" ht="13.5" x14ac:dyDescent="0.25">
      <c r="A1409" s="12"/>
      <c r="B1409" s="11">
        <v>44349</v>
      </c>
      <c r="C1409" s="2">
        <v>7</v>
      </c>
      <c r="D1409" s="2">
        <v>5.4650999999999996</v>
      </c>
      <c r="E1409" s="2">
        <v>9457</v>
      </c>
      <c r="F1409" s="2">
        <v>7.0328999999999997</v>
      </c>
      <c r="G1409" s="2">
        <v>66510.135299999994</v>
      </c>
      <c r="H1409" s="17">
        <f t="shared" si="21"/>
        <v>-7.0856270779965091E-3</v>
      </c>
    </row>
    <row r="1410" spans="1:8" ht="13.5" x14ac:dyDescent="0.25">
      <c r="A1410" s="12"/>
      <c r="B1410" s="11">
        <v>44350</v>
      </c>
      <c r="C1410" s="2">
        <v>7</v>
      </c>
      <c r="D1410" s="2">
        <v>5.4650999999999996</v>
      </c>
      <c r="E1410" s="2">
        <v>1756</v>
      </c>
      <c r="F1410" s="2">
        <v>7.0011000000000001</v>
      </c>
      <c r="G1410" s="2">
        <v>12293.9316</v>
      </c>
      <c r="H1410" s="17">
        <f t="shared" si="21"/>
        <v>0</v>
      </c>
    </row>
    <row r="1411" spans="1:8" ht="13.5" x14ac:dyDescent="0.25">
      <c r="A1411" s="12"/>
      <c r="B1411" s="11">
        <v>44351</v>
      </c>
      <c r="C1411" s="2">
        <v>7.1</v>
      </c>
      <c r="D1411" s="2">
        <v>5.5430999999999999</v>
      </c>
      <c r="E1411" s="2">
        <v>8637</v>
      </c>
      <c r="F1411" s="2">
        <v>7.0124000000000004</v>
      </c>
      <c r="G1411" s="2">
        <v>60566.0988</v>
      </c>
      <c r="H1411" s="17">
        <f t="shared" si="21"/>
        <v>1.4272382939013064E-2</v>
      </c>
    </row>
    <row r="1412" spans="1:8" ht="13.5" x14ac:dyDescent="0.25">
      <c r="A1412" s="12"/>
      <c r="B1412" s="11">
        <v>44354</v>
      </c>
      <c r="C1412" s="2">
        <v>7.1</v>
      </c>
      <c r="D1412" s="2">
        <v>5.5430999999999999</v>
      </c>
      <c r="E1412" s="2">
        <v>15037</v>
      </c>
      <c r="F1412" s="2">
        <v>7.0697000000000001</v>
      </c>
      <c r="G1412" s="2">
        <v>106307.07889999999</v>
      </c>
      <c r="H1412" s="17">
        <f t="shared" si="21"/>
        <v>0</v>
      </c>
    </row>
    <row r="1413" spans="1:8" ht="13.5" x14ac:dyDescent="0.25">
      <c r="A1413" s="12"/>
      <c r="B1413" s="11">
        <v>44355</v>
      </c>
      <c r="C1413" s="2">
        <v>7</v>
      </c>
      <c r="D1413" s="2">
        <v>5.4650999999999996</v>
      </c>
      <c r="E1413" s="2">
        <v>3264</v>
      </c>
      <c r="F1413" s="2">
        <v>7.0179</v>
      </c>
      <c r="G1413" s="2">
        <v>22906.425599999999</v>
      </c>
      <c r="H1413" s="17">
        <f t="shared" si="21"/>
        <v>-1.4071548411538723E-2</v>
      </c>
    </row>
    <row r="1414" spans="1:8" ht="13.5" x14ac:dyDescent="0.25">
      <c r="A1414" s="12"/>
      <c r="B1414" s="11">
        <v>44356</v>
      </c>
      <c r="C1414" s="2">
        <v>7.09</v>
      </c>
      <c r="D1414" s="2">
        <v>5.5353000000000003</v>
      </c>
      <c r="E1414" s="2">
        <v>2042</v>
      </c>
      <c r="F1414" s="2">
        <v>7.0060000000000002</v>
      </c>
      <c r="G1414" s="2">
        <v>14306.252</v>
      </c>
      <c r="H1414" s="17">
        <f t="shared" si="21"/>
        <v>1.2845144645111838E-2</v>
      </c>
    </row>
    <row r="1415" spans="1:8" ht="13.5" x14ac:dyDescent="0.25">
      <c r="A1415" s="12"/>
      <c r="B1415" s="11">
        <v>44357</v>
      </c>
      <c r="C1415" s="2">
        <v>7.18</v>
      </c>
      <c r="D1415" s="2">
        <v>5.6055999999999999</v>
      </c>
      <c r="E1415" s="2">
        <v>4840</v>
      </c>
      <c r="F1415" s="2">
        <v>7.1158999999999999</v>
      </c>
      <c r="G1415" s="2">
        <v>34440.955999999998</v>
      </c>
      <c r="H1415" s="17">
        <f t="shared" ref="H1415:H1478" si="22">(D1415-D1414)/D1414</f>
        <v>1.2700305313171749E-2</v>
      </c>
    </row>
    <row r="1416" spans="1:8" ht="13.5" x14ac:dyDescent="0.25">
      <c r="A1416" s="12"/>
      <c r="B1416" s="11">
        <v>44358</v>
      </c>
      <c r="C1416" s="2">
        <v>7.32</v>
      </c>
      <c r="D1416" s="2">
        <v>5.7149000000000001</v>
      </c>
      <c r="E1416" s="2">
        <v>44742</v>
      </c>
      <c r="F1416" s="2">
        <v>7.3273000000000001</v>
      </c>
      <c r="G1416" s="2">
        <v>327838.05660000001</v>
      </c>
      <c r="H1416" s="17">
        <f t="shared" si="22"/>
        <v>1.9498358784073102E-2</v>
      </c>
    </row>
    <row r="1417" spans="1:8" ht="13.5" x14ac:dyDescent="0.25">
      <c r="A1417" s="12"/>
      <c r="B1417" s="11">
        <v>44361</v>
      </c>
      <c r="C1417" s="2">
        <v>7.5</v>
      </c>
      <c r="D1417" s="2">
        <v>5.8554000000000004</v>
      </c>
      <c r="E1417" s="2">
        <v>41635</v>
      </c>
      <c r="F1417" s="2">
        <v>7.4894999999999996</v>
      </c>
      <c r="G1417" s="2">
        <v>311825.33250000002</v>
      </c>
      <c r="H1417" s="17">
        <f t="shared" si="22"/>
        <v>2.4584857127858805E-2</v>
      </c>
    </row>
    <row r="1418" spans="1:8" ht="13.5" x14ac:dyDescent="0.25">
      <c r="A1418" s="12"/>
      <c r="B1418" s="11">
        <v>44362</v>
      </c>
      <c r="C1418" s="2">
        <v>7.39</v>
      </c>
      <c r="D1418" s="2">
        <v>5.7695999999999996</v>
      </c>
      <c r="E1418" s="2">
        <v>19932</v>
      </c>
      <c r="F1418" s="2">
        <v>7.3650000000000002</v>
      </c>
      <c r="G1418" s="2">
        <v>146799.18</v>
      </c>
      <c r="H1418" s="17">
        <f t="shared" si="22"/>
        <v>-1.4653140690644663E-2</v>
      </c>
    </row>
    <row r="1419" spans="1:8" ht="13.5" x14ac:dyDescent="0.25">
      <c r="A1419" s="12"/>
      <c r="B1419" s="11">
        <v>44363</v>
      </c>
      <c r="C1419" s="2">
        <v>7.32</v>
      </c>
      <c r="D1419" s="2">
        <v>5.7149000000000001</v>
      </c>
      <c r="E1419" s="2">
        <v>4096</v>
      </c>
      <c r="F1419" s="2">
        <v>7.2971000000000004</v>
      </c>
      <c r="G1419" s="2">
        <v>29888.921600000001</v>
      </c>
      <c r="H1419" s="17">
        <f t="shared" si="22"/>
        <v>-9.4807265668329747E-3</v>
      </c>
    </row>
    <row r="1420" spans="1:8" ht="13.5" x14ac:dyDescent="0.25">
      <c r="A1420" s="12"/>
      <c r="B1420" s="11">
        <v>44364</v>
      </c>
      <c r="C1420" s="2">
        <v>7.35</v>
      </c>
      <c r="D1420" s="2">
        <v>5.7382999999999997</v>
      </c>
      <c r="E1420" s="2">
        <v>7144</v>
      </c>
      <c r="F1420" s="2">
        <v>7.3826999999999998</v>
      </c>
      <c r="G1420" s="2">
        <v>52742.008800000003</v>
      </c>
      <c r="H1420" s="17">
        <f t="shared" si="22"/>
        <v>4.0945598348176944E-3</v>
      </c>
    </row>
    <row r="1421" spans="1:8" ht="13.5" x14ac:dyDescent="0.25">
      <c r="A1421" s="12"/>
      <c r="B1421" s="11">
        <v>44365</v>
      </c>
      <c r="C1421" s="2">
        <v>7.3</v>
      </c>
      <c r="D1421" s="2">
        <v>5.6993</v>
      </c>
      <c r="E1421" s="2">
        <v>2504</v>
      </c>
      <c r="F1421" s="2">
        <v>7.3174999999999999</v>
      </c>
      <c r="G1421" s="2">
        <v>18323.02</v>
      </c>
      <c r="H1421" s="17">
        <f t="shared" si="22"/>
        <v>-6.796437969433404E-3</v>
      </c>
    </row>
    <row r="1422" spans="1:8" ht="13.5" x14ac:dyDescent="0.25">
      <c r="A1422" s="12"/>
      <c r="B1422" s="11">
        <v>44368</v>
      </c>
      <c r="C1422" s="2">
        <v>7.5</v>
      </c>
      <c r="D1422" s="2">
        <v>5.8554000000000004</v>
      </c>
      <c r="E1422" s="2">
        <v>9724</v>
      </c>
      <c r="F1422" s="2">
        <v>7.3696000000000002</v>
      </c>
      <c r="G1422" s="2">
        <v>71661.990399999995</v>
      </c>
      <c r="H1422" s="17">
        <f t="shared" si="22"/>
        <v>2.7389328514028099E-2</v>
      </c>
    </row>
    <row r="1423" spans="1:8" ht="13.5" x14ac:dyDescent="0.25">
      <c r="A1423" s="12"/>
      <c r="B1423" s="11">
        <v>44369</v>
      </c>
      <c r="C1423" s="2">
        <v>7.4</v>
      </c>
      <c r="D1423" s="2">
        <v>5.7774000000000001</v>
      </c>
      <c r="E1423" s="2">
        <v>1416</v>
      </c>
      <c r="F1423" s="2">
        <v>7.4709000000000003</v>
      </c>
      <c r="G1423" s="2">
        <v>10578.794400000001</v>
      </c>
      <c r="H1423" s="17">
        <f t="shared" si="22"/>
        <v>-1.3321036991495078E-2</v>
      </c>
    </row>
    <row r="1424" spans="1:8" ht="13.5" x14ac:dyDescent="0.25">
      <c r="A1424" s="12"/>
      <c r="B1424" s="11">
        <v>44370</v>
      </c>
      <c r="C1424" s="2">
        <v>7.25</v>
      </c>
      <c r="D1424" s="2">
        <v>5.6603000000000003</v>
      </c>
      <c r="E1424" s="2">
        <v>2284</v>
      </c>
      <c r="F1424" s="2">
        <v>7.3262999999999998</v>
      </c>
      <c r="G1424" s="2">
        <v>16733.269199999999</v>
      </c>
      <c r="H1424" s="17">
        <f t="shared" si="22"/>
        <v>-2.0268632949077398E-2</v>
      </c>
    </row>
    <row r="1425" spans="1:8" ht="13.5" x14ac:dyDescent="0.25">
      <c r="A1425" s="12"/>
      <c r="B1425" s="11">
        <v>44371</v>
      </c>
      <c r="C1425" s="2">
        <v>7.39</v>
      </c>
      <c r="D1425" s="2">
        <v>5.7695999999999996</v>
      </c>
      <c r="E1425" s="2">
        <v>689</v>
      </c>
      <c r="F1425" s="2">
        <v>7.2511999999999999</v>
      </c>
      <c r="G1425" s="2">
        <v>4996.0767999999998</v>
      </c>
      <c r="H1425" s="17">
        <f t="shared" si="22"/>
        <v>1.9309930569050983E-2</v>
      </c>
    </row>
    <row r="1426" spans="1:8" ht="13.5" x14ac:dyDescent="0.25">
      <c r="A1426" s="12"/>
      <c r="B1426" s="11">
        <v>44372</v>
      </c>
      <c r="C1426" s="2">
        <v>7.34</v>
      </c>
      <c r="D1426" s="2">
        <v>5.7305000000000001</v>
      </c>
      <c r="E1426" s="2">
        <v>3242</v>
      </c>
      <c r="F1426" s="2">
        <v>7.3226000000000004</v>
      </c>
      <c r="G1426" s="2">
        <v>23739.869200000001</v>
      </c>
      <c r="H1426" s="17">
        <f t="shared" si="22"/>
        <v>-6.7768996117580889E-3</v>
      </c>
    </row>
    <row r="1427" spans="1:8" ht="13.5" x14ac:dyDescent="0.25">
      <c r="A1427" s="12"/>
      <c r="B1427" s="11">
        <v>44375</v>
      </c>
      <c r="C1427" s="2">
        <v>7.35</v>
      </c>
      <c r="D1427" s="2">
        <v>5.7382999999999997</v>
      </c>
      <c r="E1427" s="2">
        <v>5414</v>
      </c>
      <c r="F1427" s="2">
        <v>7.4081000000000001</v>
      </c>
      <c r="G1427" s="2">
        <v>40107.453399999999</v>
      </c>
      <c r="H1427" s="17">
        <f t="shared" si="22"/>
        <v>1.3611377715730887E-3</v>
      </c>
    </row>
    <row r="1428" spans="1:8" ht="13.5" x14ac:dyDescent="0.25">
      <c r="A1428" s="12"/>
      <c r="B1428" s="11">
        <v>44376</v>
      </c>
      <c r="C1428" s="2">
        <v>7.35</v>
      </c>
      <c r="D1428" s="2">
        <v>5.7382999999999997</v>
      </c>
      <c r="E1428" s="2">
        <v>1596</v>
      </c>
      <c r="F1428" s="2">
        <v>7.3079000000000001</v>
      </c>
      <c r="G1428" s="2">
        <v>11663.4084</v>
      </c>
      <c r="H1428" s="17">
        <f t="shared" si="22"/>
        <v>0</v>
      </c>
    </row>
    <row r="1429" spans="1:8" ht="13.5" x14ac:dyDescent="0.25">
      <c r="A1429" s="12"/>
      <c r="B1429" s="11">
        <v>44377</v>
      </c>
      <c r="C1429" s="2">
        <v>7.25</v>
      </c>
      <c r="D1429" s="2">
        <v>6.0465999999999998</v>
      </c>
      <c r="E1429" s="2">
        <v>3572</v>
      </c>
      <c r="F1429" s="2">
        <v>7.1853999999999996</v>
      </c>
      <c r="G1429" s="2">
        <v>25666.248800000001</v>
      </c>
      <c r="H1429" s="17">
        <f t="shared" si="22"/>
        <v>5.3726713486572687E-2</v>
      </c>
    </row>
    <row r="1430" spans="1:8" ht="13.5" x14ac:dyDescent="0.25">
      <c r="A1430" s="12"/>
      <c r="B1430" s="11">
        <v>44378</v>
      </c>
      <c r="C1430" s="2">
        <v>7.24</v>
      </c>
      <c r="D1430" s="2">
        <v>6.0382999999999996</v>
      </c>
      <c r="E1430" s="2">
        <v>1268</v>
      </c>
      <c r="F1430" s="2">
        <v>7.1544999999999996</v>
      </c>
      <c r="G1430" s="2">
        <v>9071.9060000000009</v>
      </c>
      <c r="H1430" s="17">
        <f t="shared" si="22"/>
        <v>-1.3726722455595205E-3</v>
      </c>
    </row>
    <row r="1431" spans="1:8" ht="13.5" x14ac:dyDescent="0.25">
      <c r="A1431" s="12"/>
      <c r="B1431" s="11">
        <v>44379</v>
      </c>
      <c r="C1431" s="2">
        <v>7.23</v>
      </c>
      <c r="D1431" s="2">
        <v>6.03</v>
      </c>
      <c r="E1431" s="2">
        <v>335</v>
      </c>
      <c r="F1431" s="2">
        <v>7.1016000000000004</v>
      </c>
      <c r="G1431" s="2">
        <v>2379.0360000000001</v>
      </c>
      <c r="H1431" s="17">
        <f t="shared" si="22"/>
        <v>-1.3745590646372834E-3</v>
      </c>
    </row>
    <row r="1432" spans="1:8" ht="13.5" x14ac:dyDescent="0.25">
      <c r="A1432" s="12"/>
      <c r="B1432" s="11">
        <v>44382</v>
      </c>
      <c r="C1432" s="2">
        <v>7.23</v>
      </c>
      <c r="D1432" s="2">
        <v>6.03</v>
      </c>
      <c r="E1432" s="2">
        <v>0</v>
      </c>
      <c r="F1432" s="2">
        <v>0</v>
      </c>
      <c r="G1432" s="2">
        <v>0</v>
      </c>
      <c r="H1432" s="17">
        <f t="shared" si="22"/>
        <v>0</v>
      </c>
    </row>
    <row r="1433" spans="1:8" ht="13.5" x14ac:dyDescent="0.25">
      <c r="A1433" s="12"/>
      <c r="B1433" s="11">
        <v>44383</v>
      </c>
      <c r="C1433" s="2">
        <v>7.23</v>
      </c>
      <c r="D1433" s="2">
        <v>6.03</v>
      </c>
      <c r="E1433" s="2">
        <v>0</v>
      </c>
      <c r="F1433" s="2">
        <v>0</v>
      </c>
      <c r="G1433" s="2">
        <v>0</v>
      </c>
      <c r="H1433" s="17">
        <f t="shared" si="22"/>
        <v>0</v>
      </c>
    </row>
    <row r="1434" spans="1:8" ht="13.5" x14ac:dyDescent="0.25">
      <c r="A1434" s="12"/>
      <c r="B1434" s="11">
        <v>44384</v>
      </c>
      <c r="C1434" s="2">
        <v>7.22</v>
      </c>
      <c r="D1434" s="2">
        <v>6.0216000000000003</v>
      </c>
      <c r="E1434" s="2">
        <v>1197</v>
      </c>
      <c r="F1434" s="2">
        <v>7.1002000000000001</v>
      </c>
      <c r="G1434" s="2">
        <v>8498.9393999999993</v>
      </c>
      <c r="H1434" s="17">
        <f t="shared" si="22"/>
        <v>-1.3930348258706406E-3</v>
      </c>
    </row>
    <row r="1435" spans="1:8" ht="13.5" x14ac:dyDescent="0.25">
      <c r="A1435" s="12"/>
      <c r="B1435" s="11">
        <v>44385</v>
      </c>
      <c r="C1435" s="2">
        <v>7.2</v>
      </c>
      <c r="D1435" s="2">
        <v>6.0049000000000001</v>
      </c>
      <c r="E1435" s="2">
        <v>111</v>
      </c>
      <c r="F1435" s="2">
        <v>7.2117000000000004</v>
      </c>
      <c r="G1435" s="2">
        <v>800.49869999999999</v>
      </c>
      <c r="H1435" s="17">
        <f t="shared" si="22"/>
        <v>-2.7733492759399758E-3</v>
      </c>
    </row>
    <row r="1436" spans="1:8" ht="13.5" x14ac:dyDescent="0.25">
      <c r="A1436" s="12"/>
      <c r="B1436" s="11">
        <v>44386</v>
      </c>
      <c r="C1436" s="2">
        <v>7.19</v>
      </c>
      <c r="D1436" s="2">
        <v>5.9965999999999999</v>
      </c>
      <c r="E1436" s="2">
        <v>7837</v>
      </c>
      <c r="F1436" s="2">
        <v>7.0486000000000004</v>
      </c>
      <c r="G1436" s="2">
        <v>55239.878199999999</v>
      </c>
      <c r="H1436" s="17">
        <f t="shared" si="22"/>
        <v>-1.3822045329647782E-3</v>
      </c>
    </row>
    <row r="1437" spans="1:8" ht="13.5" x14ac:dyDescent="0.25">
      <c r="A1437" s="12"/>
      <c r="B1437" s="11">
        <v>44389</v>
      </c>
      <c r="C1437" s="2">
        <v>7.2</v>
      </c>
      <c r="D1437" s="2">
        <v>6.0049000000000001</v>
      </c>
      <c r="E1437" s="2">
        <v>40</v>
      </c>
      <c r="F1437" s="2">
        <v>7.11</v>
      </c>
      <c r="G1437" s="2">
        <v>284.39999999999998</v>
      </c>
      <c r="H1437" s="17">
        <f t="shared" si="22"/>
        <v>1.3841176666778167E-3</v>
      </c>
    </row>
    <row r="1438" spans="1:8" ht="13.5" x14ac:dyDescent="0.25">
      <c r="A1438" s="12"/>
      <c r="B1438" s="11">
        <v>44390</v>
      </c>
      <c r="C1438" s="2">
        <v>7.1</v>
      </c>
      <c r="D1438" s="2">
        <v>5.9215</v>
      </c>
      <c r="E1438" s="2">
        <v>3880</v>
      </c>
      <c r="F1438" s="2">
        <v>7.1658999999999997</v>
      </c>
      <c r="G1438" s="2">
        <v>27803.691999999999</v>
      </c>
      <c r="H1438" s="17">
        <f t="shared" si="22"/>
        <v>-1.3888657596296381E-2</v>
      </c>
    </row>
    <row r="1439" spans="1:8" ht="13.5" x14ac:dyDescent="0.25">
      <c r="A1439" s="12"/>
      <c r="B1439" s="11">
        <v>44391</v>
      </c>
      <c r="C1439" s="2">
        <v>7.2</v>
      </c>
      <c r="D1439" s="2">
        <v>6.0049000000000001</v>
      </c>
      <c r="E1439" s="2">
        <v>44</v>
      </c>
      <c r="F1439" s="2">
        <v>7.2</v>
      </c>
      <c r="G1439" s="2">
        <v>316.8</v>
      </c>
      <c r="H1439" s="17">
        <f t="shared" si="22"/>
        <v>1.4084269188550222E-2</v>
      </c>
    </row>
    <row r="1440" spans="1:8" ht="13.5" x14ac:dyDescent="0.25">
      <c r="A1440" s="12"/>
      <c r="B1440" s="11">
        <v>44392</v>
      </c>
      <c r="C1440" s="2">
        <v>7.19</v>
      </c>
      <c r="D1440" s="2">
        <v>5.9965999999999999</v>
      </c>
      <c r="E1440" s="2">
        <v>2953</v>
      </c>
      <c r="F1440" s="2">
        <v>6.9954999999999998</v>
      </c>
      <c r="G1440" s="2">
        <v>20657.711500000001</v>
      </c>
      <c r="H1440" s="17">
        <f t="shared" si="22"/>
        <v>-1.3822045329647782E-3</v>
      </c>
    </row>
    <row r="1441" spans="1:8" ht="13.5" x14ac:dyDescent="0.25">
      <c r="A1441" s="12"/>
      <c r="B1441" s="11">
        <v>44393</v>
      </c>
      <c r="C1441" s="2">
        <v>7.19</v>
      </c>
      <c r="D1441" s="2">
        <v>5.9965999999999999</v>
      </c>
      <c r="E1441" s="2">
        <v>500</v>
      </c>
      <c r="F1441" s="2">
        <v>7.0110999999999999</v>
      </c>
      <c r="G1441" s="2">
        <v>3505.55</v>
      </c>
      <c r="H1441" s="17">
        <f t="shared" si="22"/>
        <v>0</v>
      </c>
    </row>
    <row r="1442" spans="1:8" ht="13.5" x14ac:dyDescent="0.25">
      <c r="A1442" s="12"/>
      <c r="B1442" s="11">
        <v>44396</v>
      </c>
      <c r="C1442" s="2">
        <v>7.18</v>
      </c>
      <c r="D1442" s="2">
        <v>5.9882999999999997</v>
      </c>
      <c r="E1442" s="2">
        <v>456</v>
      </c>
      <c r="F1442" s="2">
        <v>7.1962999999999999</v>
      </c>
      <c r="G1442" s="2">
        <v>3281.5128</v>
      </c>
      <c r="H1442" s="17">
        <f t="shared" si="22"/>
        <v>-1.3841176666778167E-3</v>
      </c>
    </row>
    <row r="1443" spans="1:8" ht="13.5" x14ac:dyDescent="0.25">
      <c r="A1443" s="12"/>
      <c r="B1443" s="11">
        <v>44399</v>
      </c>
      <c r="C1443" s="2">
        <v>7.17</v>
      </c>
      <c r="D1443" s="2">
        <v>5.9798999999999998</v>
      </c>
      <c r="E1443" s="2">
        <v>195</v>
      </c>
      <c r="F1443" s="2">
        <v>7.0307000000000004</v>
      </c>
      <c r="G1443" s="2">
        <v>1370.9865</v>
      </c>
      <c r="H1443" s="17">
        <f t="shared" si="22"/>
        <v>-1.402735333901101E-3</v>
      </c>
    </row>
    <row r="1444" spans="1:8" ht="13.5" x14ac:dyDescent="0.25">
      <c r="A1444" s="12"/>
      <c r="B1444" s="11">
        <v>44400</v>
      </c>
      <c r="C1444" s="2">
        <v>7.1</v>
      </c>
      <c r="D1444" s="2">
        <v>5.9215</v>
      </c>
      <c r="E1444" s="2">
        <v>5857</v>
      </c>
      <c r="F1444" s="2">
        <v>7.0392999999999999</v>
      </c>
      <c r="G1444" s="2">
        <v>41229.180099999998</v>
      </c>
      <c r="H1444" s="17">
        <f t="shared" si="22"/>
        <v>-9.7660495994915941E-3</v>
      </c>
    </row>
    <row r="1445" spans="1:8" ht="13.5" x14ac:dyDescent="0.25">
      <c r="A1445" s="12"/>
      <c r="B1445" s="11">
        <v>44403</v>
      </c>
      <c r="C1445" s="2">
        <v>7.1</v>
      </c>
      <c r="D1445" s="2">
        <v>5.9215</v>
      </c>
      <c r="E1445" s="2">
        <v>19161</v>
      </c>
      <c r="F1445" s="2">
        <v>7.0198</v>
      </c>
      <c r="G1445" s="2">
        <v>134506.3878</v>
      </c>
      <c r="H1445" s="17">
        <f t="shared" si="22"/>
        <v>0</v>
      </c>
    </row>
    <row r="1446" spans="1:8" ht="13.5" x14ac:dyDescent="0.25">
      <c r="A1446" s="12"/>
      <c r="B1446" s="11">
        <v>44404</v>
      </c>
      <c r="C1446" s="2">
        <v>7.1</v>
      </c>
      <c r="D1446" s="2">
        <v>5.9215</v>
      </c>
      <c r="E1446" s="2">
        <v>2600</v>
      </c>
      <c r="F1446" s="2">
        <v>7.0731000000000002</v>
      </c>
      <c r="G1446" s="2">
        <v>18390.060000000001</v>
      </c>
      <c r="H1446" s="17">
        <f t="shared" si="22"/>
        <v>0</v>
      </c>
    </row>
    <row r="1447" spans="1:8" ht="13.5" x14ac:dyDescent="0.25">
      <c r="A1447" s="12"/>
      <c r="B1447" s="11">
        <v>44405</v>
      </c>
      <c r="C1447" s="2">
        <v>7.1</v>
      </c>
      <c r="D1447" s="2">
        <v>5.9215</v>
      </c>
      <c r="E1447" s="2">
        <v>20865</v>
      </c>
      <c r="F1447" s="2">
        <v>7.1</v>
      </c>
      <c r="G1447" s="2">
        <v>148141.5</v>
      </c>
      <c r="H1447" s="17">
        <f t="shared" si="22"/>
        <v>0</v>
      </c>
    </row>
    <row r="1448" spans="1:8" ht="13.5" x14ac:dyDescent="0.25">
      <c r="A1448" s="12"/>
      <c r="B1448" s="11">
        <v>44406</v>
      </c>
      <c r="C1448" s="2">
        <v>7.1</v>
      </c>
      <c r="D1448" s="2">
        <v>5.9215</v>
      </c>
      <c r="E1448" s="2">
        <v>1926</v>
      </c>
      <c r="F1448" s="2">
        <v>7.0803000000000003</v>
      </c>
      <c r="G1448" s="2">
        <v>13636.657800000001</v>
      </c>
      <c r="H1448" s="17">
        <f t="shared" si="22"/>
        <v>0</v>
      </c>
    </row>
    <row r="1449" spans="1:8" ht="13.5" x14ac:dyDescent="0.25">
      <c r="A1449" s="12"/>
      <c r="B1449" s="11">
        <v>44407</v>
      </c>
      <c r="C1449" s="2">
        <v>7.1</v>
      </c>
      <c r="D1449" s="2">
        <v>5.9215</v>
      </c>
      <c r="E1449" s="2">
        <v>48163</v>
      </c>
      <c r="F1449" s="2">
        <v>7.0007000000000001</v>
      </c>
      <c r="G1449" s="2">
        <v>337174.71409999998</v>
      </c>
      <c r="H1449" s="17">
        <f t="shared" si="22"/>
        <v>0</v>
      </c>
    </row>
    <row r="1450" spans="1:8" ht="13.5" x14ac:dyDescent="0.25">
      <c r="A1450" s="12"/>
      <c r="B1450" s="11">
        <v>44410</v>
      </c>
      <c r="C1450" s="2">
        <v>7</v>
      </c>
      <c r="D1450" s="2">
        <v>5.8380999999999998</v>
      </c>
      <c r="E1450" s="2">
        <v>2146</v>
      </c>
      <c r="F1450" s="2">
        <v>6.9995000000000003</v>
      </c>
      <c r="G1450" s="2">
        <v>15020.927</v>
      </c>
      <c r="H1450" s="17">
        <f t="shared" si="22"/>
        <v>-1.4084269188550222E-2</v>
      </c>
    </row>
    <row r="1451" spans="1:8" ht="13.5" x14ac:dyDescent="0.25">
      <c r="A1451" s="12"/>
      <c r="B1451" s="11">
        <v>44411</v>
      </c>
      <c r="C1451" s="2">
        <v>7</v>
      </c>
      <c r="D1451" s="2">
        <v>5.8380999999999998</v>
      </c>
      <c r="E1451" s="2">
        <v>6589</v>
      </c>
      <c r="F1451" s="2">
        <v>7</v>
      </c>
      <c r="G1451" s="2">
        <v>46123</v>
      </c>
      <c r="H1451" s="17">
        <f t="shared" si="22"/>
        <v>0</v>
      </c>
    </row>
    <row r="1452" spans="1:8" ht="13.5" x14ac:dyDescent="0.25">
      <c r="A1452" s="12"/>
      <c r="B1452" s="11">
        <v>44412</v>
      </c>
      <c r="C1452" s="2">
        <v>6.96</v>
      </c>
      <c r="D1452" s="2">
        <v>5.8048000000000002</v>
      </c>
      <c r="E1452" s="2">
        <v>2844</v>
      </c>
      <c r="F1452" s="2">
        <v>6.96</v>
      </c>
      <c r="G1452" s="2">
        <v>19794.240000000002</v>
      </c>
      <c r="H1452" s="17">
        <f t="shared" si="22"/>
        <v>-5.7039105188331244E-3</v>
      </c>
    </row>
    <row r="1453" spans="1:8" ht="13.5" x14ac:dyDescent="0.25">
      <c r="A1453" s="12"/>
      <c r="B1453" s="11">
        <v>44413</v>
      </c>
      <c r="C1453" s="2">
        <v>7</v>
      </c>
      <c r="D1453" s="2">
        <v>5.8380999999999998</v>
      </c>
      <c r="E1453" s="2">
        <v>23616</v>
      </c>
      <c r="F1453" s="2">
        <v>7.0037000000000003</v>
      </c>
      <c r="G1453" s="2">
        <v>165399.3792</v>
      </c>
      <c r="H1453" s="17">
        <f t="shared" si="22"/>
        <v>5.7366317530319153E-3</v>
      </c>
    </row>
    <row r="1454" spans="1:8" ht="13.5" x14ac:dyDescent="0.25">
      <c r="A1454" s="12"/>
      <c r="B1454" s="11">
        <v>44414</v>
      </c>
      <c r="C1454" s="2">
        <v>6.98</v>
      </c>
      <c r="D1454" s="2">
        <v>5.8215000000000003</v>
      </c>
      <c r="E1454" s="2">
        <v>132</v>
      </c>
      <c r="F1454" s="2">
        <v>6.9962</v>
      </c>
      <c r="G1454" s="2">
        <v>923.49839999999995</v>
      </c>
      <c r="H1454" s="17">
        <f t="shared" si="22"/>
        <v>-2.843390829208048E-3</v>
      </c>
    </row>
    <row r="1455" spans="1:8" ht="13.5" x14ac:dyDescent="0.25">
      <c r="A1455" s="12"/>
      <c r="B1455" s="11">
        <v>44417</v>
      </c>
      <c r="C1455" s="2">
        <v>7.09</v>
      </c>
      <c r="D1455" s="2">
        <v>5.9131999999999998</v>
      </c>
      <c r="E1455" s="2">
        <v>785</v>
      </c>
      <c r="F1455" s="2">
        <v>7.0875000000000004</v>
      </c>
      <c r="G1455" s="2">
        <v>5563.6875</v>
      </c>
      <c r="H1455" s="17">
        <f t="shared" si="22"/>
        <v>1.575195396375495E-2</v>
      </c>
    </row>
    <row r="1456" spans="1:8" ht="13.5" x14ac:dyDescent="0.25">
      <c r="A1456" s="12"/>
      <c r="B1456" s="11">
        <v>44419</v>
      </c>
      <c r="C1456" s="2">
        <v>7.1</v>
      </c>
      <c r="D1456" s="2">
        <v>5.9215</v>
      </c>
      <c r="E1456" s="2">
        <v>134</v>
      </c>
      <c r="F1456" s="2">
        <v>7.1</v>
      </c>
      <c r="G1456" s="2">
        <v>951.4</v>
      </c>
      <c r="H1456" s="17">
        <f t="shared" si="22"/>
        <v>1.4036393154299189E-3</v>
      </c>
    </row>
    <row r="1457" spans="1:8" ht="13.5" x14ac:dyDescent="0.25">
      <c r="A1457" s="12"/>
      <c r="B1457" s="11">
        <v>44420</v>
      </c>
      <c r="C1457" s="2">
        <v>7</v>
      </c>
      <c r="D1457" s="2">
        <v>5.8380999999999998</v>
      </c>
      <c r="E1457" s="2">
        <v>657</v>
      </c>
      <c r="F1457" s="2">
        <v>7.0137</v>
      </c>
      <c r="G1457" s="2">
        <v>4608.0009</v>
      </c>
      <c r="H1457" s="17">
        <f t="shared" si="22"/>
        <v>-1.4084269188550222E-2</v>
      </c>
    </row>
    <row r="1458" spans="1:8" ht="13.5" x14ac:dyDescent="0.25">
      <c r="A1458" s="12"/>
      <c r="B1458" s="11">
        <v>44424</v>
      </c>
      <c r="C1458" s="2">
        <v>7.14</v>
      </c>
      <c r="D1458" s="2">
        <v>5.9549000000000003</v>
      </c>
      <c r="E1458" s="2">
        <v>551</v>
      </c>
      <c r="F1458" s="2">
        <v>6.9805000000000001</v>
      </c>
      <c r="G1458" s="2">
        <v>3846.2555000000002</v>
      </c>
      <c r="H1458" s="17">
        <f t="shared" si="22"/>
        <v>2.0006508966958509E-2</v>
      </c>
    </row>
    <row r="1459" spans="1:8" ht="13.5" x14ac:dyDescent="0.25">
      <c r="A1459" s="12"/>
      <c r="B1459" s="11">
        <v>44425</v>
      </c>
      <c r="C1459" s="2">
        <v>6.93</v>
      </c>
      <c r="D1459" s="2">
        <v>5.7797999999999998</v>
      </c>
      <c r="E1459" s="2">
        <v>2659</v>
      </c>
      <c r="F1459" s="2">
        <v>6.9493</v>
      </c>
      <c r="G1459" s="2">
        <v>18478.188699999999</v>
      </c>
      <c r="H1459" s="17">
        <f t="shared" si="22"/>
        <v>-2.94043560765085E-2</v>
      </c>
    </row>
    <row r="1460" spans="1:8" ht="13.5" x14ac:dyDescent="0.25">
      <c r="A1460" s="12"/>
      <c r="B1460" s="11">
        <v>44426</v>
      </c>
      <c r="C1460" s="2">
        <v>6.83</v>
      </c>
      <c r="D1460" s="2">
        <v>5.6962999999999999</v>
      </c>
      <c r="E1460" s="2">
        <v>3842</v>
      </c>
      <c r="F1460" s="2">
        <v>6.9111000000000002</v>
      </c>
      <c r="G1460" s="2">
        <v>26552.446199999998</v>
      </c>
      <c r="H1460" s="17">
        <f t="shared" si="22"/>
        <v>-1.4446866673587307E-2</v>
      </c>
    </row>
    <row r="1461" spans="1:8" ht="13.5" x14ac:dyDescent="0.25">
      <c r="A1461" s="12"/>
      <c r="B1461" s="11">
        <v>44427</v>
      </c>
      <c r="C1461" s="2">
        <v>7.02</v>
      </c>
      <c r="D1461" s="2">
        <v>5.8548</v>
      </c>
      <c r="E1461" s="2">
        <v>4821</v>
      </c>
      <c r="F1461" s="2">
        <v>7.0049999999999999</v>
      </c>
      <c r="G1461" s="2">
        <v>33771.105000000003</v>
      </c>
      <c r="H1461" s="17">
        <f t="shared" si="22"/>
        <v>2.782507943752964E-2</v>
      </c>
    </row>
    <row r="1462" spans="1:8" ht="13.5" x14ac:dyDescent="0.25">
      <c r="A1462" s="12"/>
      <c r="B1462" s="11">
        <v>44428</v>
      </c>
      <c r="C1462" s="2">
        <v>7</v>
      </c>
      <c r="D1462" s="2">
        <v>5.8380999999999998</v>
      </c>
      <c r="E1462" s="2">
        <v>3470</v>
      </c>
      <c r="F1462" s="2">
        <v>7.0114999999999998</v>
      </c>
      <c r="G1462" s="2">
        <v>24329.904999999999</v>
      </c>
      <c r="H1462" s="17">
        <f t="shared" si="22"/>
        <v>-2.8523604563777004E-3</v>
      </c>
    </row>
    <row r="1463" spans="1:8" ht="13.5" x14ac:dyDescent="0.25">
      <c r="A1463" s="12"/>
      <c r="B1463" s="11">
        <v>44431</v>
      </c>
      <c r="C1463" s="2">
        <v>7</v>
      </c>
      <c r="D1463" s="2">
        <v>5.8380999999999998</v>
      </c>
      <c r="E1463" s="2">
        <v>160</v>
      </c>
      <c r="F1463" s="2">
        <v>7</v>
      </c>
      <c r="G1463" s="2">
        <v>1120</v>
      </c>
      <c r="H1463" s="17">
        <f t="shared" si="22"/>
        <v>0</v>
      </c>
    </row>
    <row r="1464" spans="1:8" ht="13.5" x14ac:dyDescent="0.25">
      <c r="A1464" s="12"/>
      <c r="B1464" s="11">
        <v>44432</v>
      </c>
      <c r="C1464" s="2">
        <v>6.9</v>
      </c>
      <c r="D1464" s="2">
        <v>5.7546999999999997</v>
      </c>
      <c r="E1464" s="2">
        <v>2262</v>
      </c>
      <c r="F1464" s="2">
        <v>6.9111000000000002</v>
      </c>
      <c r="G1464" s="2">
        <v>15632.9082</v>
      </c>
      <c r="H1464" s="17">
        <f t="shared" si="22"/>
        <v>-1.4285469587708354E-2</v>
      </c>
    </row>
    <row r="1465" spans="1:8" ht="13.5" x14ac:dyDescent="0.25">
      <c r="A1465" s="12"/>
      <c r="B1465" s="11">
        <v>44433</v>
      </c>
      <c r="C1465" s="2">
        <v>7</v>
      </c>
      <c r="D1465" s="2">
        <v>5.8380999999999998</v>
      </c>
      <c r="E1465" s="2">
        <v>6292</v>
      </c>
      <c r="F1465" s="2">
        <v>6.8978999999999999</v>
      </c>
      <c r="G1465" s="2">
        <v>43401.586799999997</v>
      </c>
      <c r="H1465" s="17">
        <f t="shared" si="22"/>
        <v>1.4492501781152823E-2</v>
      </c>
    </row>
    <row r="1466" spans="1:8" ht="13.5" x14ac:dyDescent="0.25">
      <c r="A1466" s="12"/>
      <c r="B1466" s="11">
        <v>44434</v>
      </c>
      <c r="C1466" s="2">
        <v>6.9</v>
      </c>
      <c r="D1466" s="2">
        <v>5.7546999999999997</v>
      </c>
      <c r="E1466" s="2">
        <v>6965</v>
      </c>
      <c r="F1466" s="2">
        <v>6.8982999999999999</v>
      </c>
      <c r="G1466" s="2">
        <v>48046.659500000002</v>
      </c>
      <c r="H1466" s="17">
        <f t="shared" si="22"/>
        <v>-1.4285469587708354E-2</v>
      </c>
    </row>
    <row r="1467" spans="1:8" ht="13.5" x14ac:dyDescent="0.25">
      <c r="A1467" s="12"/>
      <c r="B1467" s="11">
        <v>44435</v>
      </c>
      <c r="C1467" s="2">
        <v>6.98</v>
      </c>
      <c r="D1467" s="2">
        <v>5.8215000000000003</v>
      </c>
      <c r="E1467" s="2">
        <v>1701</v>
      </c>
      <c r="F1467" s="2">
        <v>6.8608000000000002</v>
      </c>
      <c r="G1467" s="2">
        <v>11670.220799999999</v>
      </c>
      <c r="H1467" s="17">
        <f t="shared" si="22"/>
        <v>1.1607903105287963E-2</v>
      </c>
    </row>
    <row r="1468" spans="1:8" ht="13.5" x14ac:dyDescent="0.25">
      <c r="A1468" s="12"/>
      <c r="B1468" s="11">
        <v>44438</v>
      </c>
      <c r="C1468" s="2">
        <v>6.98</v>
      </c>
      <c r="D1468" s="2">
        <v>5.8215000000000003</v>
      </c>
      <c r="E1468" s="2">
        <v>0</v>
      </c>
      <c r="F1468" s="2">
        <v>0</v>
      </c>
      <c r="G1468" s="2">
        <v>0</v>
      </c>
      <c r="H1468" s="17">
        <f t="shared" si="22"/>
        <v>0</v>
      </c>
    </row>
    <row r="1469" spans="1:8" ht="13.5" x14ac:dyDescent="0.25">
      <c r="A1469" s="12"/>
      <c r="B1469" s="11">
        <v>44439</v>
      </c>
      <c r="C1469" s="2">
        <v>6.85</v>
      </c>
      <c r="D1469" s="2">
        <v>5.7130000000000001</v>
      </c>
      <c r="E1469" s="2">
        <v>30</v>
      </c>
      <c r="F1469" s="2">
        <v>6.85</v>
      </c>
      <c r="G1469" s="2">
        <v>205.5</v>
      </c>
      <c r="H1469" s="17">
        <f t="shared" si="22"/>
        <v>-1.8637808125053723E-2</v>
      </c>
    </row>
    <row r="1470" spans="1:8" ht="13.5" x14ac:dyDescent="0.25">
      <c r="A1470" s="12"/>
      <c r="B1470" s="11">
        <v>44440</v>
      </c>
      <c r="C1470" s="2">
        <v>6.98</v>
      </c>
      <c r="D1470" s="2">
        <v>5.8215000000000003</v>
      </c>
      <c r="E1470" s="2">
        <v>1332</v>
      </c>
      <c r="F1470" s="2">
        <v>6.84</v>
      </c>
      <c r="G1470" s="2">
        <v>9110.8799999999992</v>
      </c>
      <c r="H1470" s="17">
        <f t="shared" si="22"/>
        <v>1.8991773148958561E-2</v>
      </c>
    </row>
    <row r="1471" spans="1:8" ht="13.5" x14ac:dyDescent="0.25">
      <c r="A1471" s="12"/>
      <c r="B1471" s="11">
        <v>44441</v>
      </c>
      <c r="C1471" s="2">
        <v>6.98</v>
      </c>
      <c r="D1471" s="2">
        <v>5.8215000000000003</v>
      </c>
      <c r="E1471" s="2">
        <v>0</v>
      </c>
      <c r="F1471" s="2">
        <v>0</v>
      </c>
      <c r="G1471" s="2">
        <v>0</v>
      </c>
      <c r="H1471" s="17">
        <f t="shared" si="22"/>
        <v>0</v>
      </c>
    </row>
    <row r="1472" spans="1:8" ht="13.5" x14ac:dyDescent="0.25">
      <c r="A1472" s="12"/>
      <c r="B1472" s="11">
        <v>44442</v>
      </c>
      <c r="C1472" s="2">
        <v>6.89</v>
      </c>
      <c r="D1472" s="2">
        <v>5.7464000000000004</v>
      </c>
      <c r="E1472" s="2">
        <v>1000</v>
      </c>
      <c r="F1472" s="2">
        <v>6.89</v>
      </c>
      <c r="G1472" s="2">
        <v>6890</v>
      </c>
      <c r="H1472" s="17">
        <f t="shared" si="22"/>
        <v>-1.2900455209138528E-2</v>
      </c>
    </row>
    <row r="1473" spans="1:8" ht="13.5" x14ac:dyDescent="0.25">
      <c r="A1473" s="12"/>
      <c r="B1473" s="11">
        <v>44445</v>
      </c>
      <c r="C1473" s="2">
        <v>7</v>
      </c>
      <c r="D1473" s="2">
        <v>5.8380999999999998</v>
      </c>
      <c r="E1473" s="2">
        <v>2266</v>
      </c>
      <c r="F1473" s="2">
        <v>6.9580000000000002</v>
      </c>
      <c r="G1473" s="2">
        <v>15766.828</v>
      </c>
      <c r="H1473" s="17">
        <f t="shared" si="22"/>
        <v>1.5957817068077307E-2</v>
      </c>
    </row>
    <row r="1474" spans="1:8" ht="13.5" x14ac:dyDescent="0.25">
      <c r="A1474" s="12"/>
      <c r="B1474" s="11">
        <v>44446</v>
      </c>
      <c r="C1474" s="2">
        <v>6.81</v>
      </c>
      <c r="D1474" s="2">
        <v>5.6797000000000004</v>
      </c>
      <c r="E1474" s="2">
        <v>1670</v>
      </c>
      <c r="F1474" s="2">
        <v>6.875</v>
      </c>
      <c r="G1474" s="2">
        <v>11481.25</v>
      </c>
      <c r="H1474" s="17">
        <f t="shared" si="22"/>
        <v>-2.713211490039558E-2</v>
      </c>
    </row>
    <row r="1475" spans="1:8" ht="13.5" x14ac:dyDescent="0.25">
      <c r="A1475" s="12"/>
      <c r="B1475" s="11">
        <v>44447</v>
      </c>
      <c r="C1475" s="2">
        <v>6.89</v>
      </c>
      <c r="D1475" s="2">
        <v>5.7464000000000004</v>
      </c>
      <c r="E1475" s="2">
        <v>1861</v>
      </c>
      <c r="F1475" s="2">
        <v>6.8730000000000002</v>
      </c>
      <c r="G1475" s="2">
        <v>12790.653</v>
      </c>
      <c r="H1475" s="17">
        <f t="shared" si="22"/>
        <v>1.1743578005880589E-2</v>
      </c>
    </row>
    <row r="1476" spans="1:8" ht="13.5" x14ac:dyDescent="0.25">
      <c r="A1476" s="12"/>
      <c r="B1476" s="11">
        <v>44448</v>
      </c>
      <c r="C1476" s="2">
        <v>6.8</v>
      </c>
      <c r="D1476" s="2">
        <v>5.6712999999999996</v>
      </c>
      <c r="E1476" s="2">
        <v>1845</v>
      </c>
      <c r="F1476" s="2">
        <v>6.8220000000000001</v>
      </c>
      <c r="G1476" s="2">
        <v>12586.59</v>
      </c>
      <c r="H1476" s="17">
        <f t="shared" si="22"/>
        <v>-1.3069051928163863E-2</v>
      </c>
    </row>
    <row r="1477" spans="1:8" ht="13.5" x14ac:dyDescent="0.25">
      <c r="A1477" s="12"/>
      <c r="B1477" s="11">
        <v>44449</v>
      </c>
      <c r="C1477" s="2">
        <v>6.85</v>
      </c>
      <c r="D1477" s="2">
        <v>5.7130000000000001</v>
      </c>
      <c r="E1477" s="2">
        <v>4743</v>
      </c>
      <c r="F1477" s="2">
        <v>6.8</v>
      </c>
      <c r="G1477" s="2">
        <v>32252.400000000001</v>
      </c>
      <c r="H1477" s="17">
        <f t="shared" si="22"/>
        <v>7.3528115246946054E-3</v>
      </c>
    </row>
    <row r="1478" spans="1:8" ht="13.5" x14ac:dyDescent="0.25">
      <c r="A1478" s="12"/>
      <c r="B1478" s="11">
        <v>44452</v>
      </c>
      <c r="C1478" s="2">
        <v>6.8</v>
      </c>
      <c r="D1478" s="2">
        <v>5.6712999999999996</v>
      </c>
      <c r="E1478" s="2">
        <v>610</v>
      </c>
      <c r="F1478" s="2">
        <v>6.798</v>
      </c>
      <c r="G1478" s="2">
        <v>4146.78</v>
      </c>
      <c r="H1478" s="17">
        <f t="shared" si="22"/>
        <v>-7.2991423070191694E-3</v>
      </c>
    </row>
    <row r="1479" spans="1:8" ht="13.5" x14ac:dyDescent="0.25">
      <c r="A1479" s="12"/>
      <c r="B1479" s="11">
        <v>44453</v>
      </c>
      <c r="C1479" s="2">
        <v>6.8</v>
      </c>
      <c r="D1479" s="2">
        <v>5.6712999999999996</v>
      </c>
      <c r="E1479" s="2">
        <v>343</v>
      </c>
      <c r="F1479" s="2">
        <v>6.7949999999999999</v>
      </c>
      <c r="G1479" s="2">
        <v>2330.6849999999999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44454</v>
      </c>
      <c r="C1480" s="2">
        <v>6.75</v>
      </c>
      <c r="D1480" s="2">
        <v>5.6295999999999999</v>
      </c>
      <c r="E1480" s="2">
        <v>1767</v>
      </c>
      <c r="F1480" s="2">
        <v>6.734</v>
      </c>
      <c r="G1480" s="2">
        <v>11898.977999999999</v>
      </c>
      <c r="H1480" s="17">
        <f t="shared" si="23"/>
        <v>-7.3528115246944492E-3</v>
      </c>
    </row>
    <row r="1481" spans="1:8" ht="13.5" x14ac:dyDescent="0.25">
      <c r="A1481" s="12"/>
      <c r="B1481" s="11">
        <v>44455</v>
      </c>
      <c r="C1481" s="2">
        <v>6.72</v>
      </c>
      <c r="D1481" s="2">
        <v>5.6045999999999996</v>
      </c>
      <c r="E1481" s="2">
        <v>4515</v>
      </c>
      <c r="F1481" s="2">
        <v>6.7130000000000001</v>
      </c>
      <c r="G1481" s="2">
        <v>30309.195</v>
      </c>
      <c r="H1481" s="17">
        <f t="shared" si="23"/>
        <v>-4.4408128463834648E-3</v>
      </c>
    </row>
    <row r="1482" spans="1:8" ht="13.5" x14ac:dyDescent="0.25">
      <c r="A1482" s="12"/>
      <c r="B1482" s="11">
        <v>44456</v>
      </c>
      <c r="C1482" s="2">
        <v>6.74</v>
      </c>
      <c r="D1482" s="2">
        <v>5.6212999999999997</v>
      </c>
      <c r="E1482" s="2">
        <v>6871</v>
      </c>
      <c r="F1482" s="2">
        <v>6.7039999999999997</v>
      </c>
      <c r="G1482" s="2">
        <v>46063.184000000001</v>
      </c>
      <c r="H1482" s="17">
        <f t="shared" si="23"/>
        <v>2.9796952503301148E-3</v>
      </c>
    </row>
    <row r="1483" spans="1:8" ht="13.5" x14ac:dyDescent="0.25">
      <c r="A1483" s="12"/>
      <c r="B1483" s="11">
        <v>44459</v>
      </c>
      <c r="C1483" s="2">
        <v>6.85</v>
      </c>
      <c r="D1483" s="2">
        <v>5.7130000000000001</v>
      </c>
      <c r="E1483" s="2">
        <v>3948</v>
      </c>
      <c r="F1483" s="2">
        <v>6.7220000000000004</v>
      </c>
      <c r="G1483" s="2">
        <v>26538.455999999998</v>
      </c>
      <c r="H1483" s="17">
        <f t="shared" si="23"/>
        <v>1.6312952519879804E-2</v>
      </c>
    </row>
    <row r="1484" spans="1:8" ht="13.5" x14ac:dyDescent="0.25">
      <c r="A1484" s="12"/>
      <c r="B1484" s="11">
        <v>44460</v>
      </c>
      <c r="C1484" s="2">
        <v>6.87</v>
      </c>
      <c r="D1484" s="2">
        <v>5.7297000000000002</v>
      </c>
      <c r="E1484" s="2">
        <v>2102</v>
      </c>
      <c r="F1484" s="2">
        <v>6.782</v>
      </c>
      <c r="G1484" s="2">
        <v>14255.763999999999</v>
      </c>
      <c r="H1484" s="17">
        <f t="shared" si="23"/>
        <v>2.9231577104848871E-3</v>
      </c>
    </row>
    <row r="1485" spans="1:8" ht="13.5" x14ac:dyDescent="0.25">
      <c r="A1485" s="12"/>
      <c r="B1485" s="11">
        <v>44461</v>
      </c>
      <c r="C1485" s="2">
        <v>6.84</v>
      </c>
      <c r="D1485" s="2">
        <v>5.7046999999999999</v>
      </c>
      <c r="E1485" s="2">
        <v>8310</v>
      </c>
      <c r="F1485" s="2">
        <v>6.7279999999999998</v>
      </c>
      <c r="G1485" s="2">
        <v>55909.68</v>
      </c>
      <c r="H1485" s="17">
        <f t="shared" si="23"/>
        <v>-4.363230186571785E-3</v>
      </c>
    </row>
    <row r="1486" spans="1:8" ht="13.5" x14ac:dyDescent="0.25">
      <c r="A1486" s="12"/>
      <c r="B1486" s="11">
        <v>44462</v>
      </c>
      <c r="C1486" s="2">
        <v>6.72</v>
      </c>
      <c r="D1486" s="2">
        <v>5.6045999999999996</v>
      </c>
      <c r="E1486" s="2">
        <v>3522</v>
      </c>
      <c r="F1486" s="2">
        <v>6.7409999999999997</v>
      </c>
      <c r="G1486" s="2">
        <v>23741.802</v>
      </c>
      <c r="H1486" s="17">
        <f t="shared" si="23"/>
        <v>-1.7546934983434764E-2</v>
      </c>
    </row>
    <row r="1487" spans="1:8" ht="13.5" x14ac:dyDescent="0.25">
      <c r="A1487" s="12"/>
      <c r="B1487" s="11">
        <v>44463</v>
      </c>
      <c r="C1487" s="2">
        <v>6.8</v>
      </c>
      <c r="D1487" s="2">
        <v>5.6712999999999996</v>
      </c>
      <c r="E1487" s="2">
        <v>369</v>
      </c>
      <c r="F1487" s="2">
        <v>6.7649999999999997</v>
      </c>
      <c r="G1487" s="2">
        <v>2496.2849999999999</v>
      </c>
      <c r="H1487" s="17">
        <f t="shared" si="23"/>
        <v>1.1900938514791419E-2</v>
      </c>
    </row>
    <row r="1488" spans="1:8" ht="13.5" x14ac:dyDescent="0.25">
      <c r="A1488" s="12"/>
      <c r="B1488" s="11">
        <v>44466</v>
      </c>
      <c r="C1488" s="2">
        <v>6.79</v>
      </c>
      <c r="D1488" s="2">
        <v>5.6630000000000003</v>
      </c>
      <c r="E1488" s="2">
        <v>1702</v>
      </c>
      <c r="F1488" s="2">
        <v>6.79</v>
      </c>
      <c r="G1488" s="2">
        <v>11556.58</v>
      </c>
      <c r="H1488" s="17">
        <f t="shared" si="23"/>
        <v>-1.463509248320369E-3</v>
      </c>
    </row>
    <row r="1489" spans="1:8" ht="13.5" x14ac:dyDescent="0.25">
      <c r="A1489" s="12"/>
      <c r="B1489" s="11">
        <v>44467</v>
      </c>
      <c r="C1489" s="2">
        <v>6.8</v>
      </c>
      <c r="D1489" s="2">
        <v>5.6712999999999996</v>
      </c>
      <c r="E1489" s="2">
        <v>2205</v>
      </c>
      <c r="F1489" s="2">
        <v>6.718</v>
      </c>
      <c r="G1489" s="2">
        <v>14813.19</v>
      </c>
      <c r="H1489" s="17">
        <f t="shared" si="23"/>
        <v>1.4656542468654966E-3</v>
      </c>
    </row>
    <row r="1490" spans="1:8" ht="13.5" x14ac:dyDescent="0.25">
      <c r="A1490" s="12"/>
      <c r="B1490" s="11">
        <v>44468</v>
      </c>
      <c r="C1490" s="2">
        <v>6.87</v>
      </c>
      <c r="D1490" s="2">
        <v>5.7297000000000002</v>
      </c>
      <c r="E1490" s="2">
        <v>3856</v>
      </c>
      <c r="F1490" s="2">
        <v>6.7880000000000003</v>
      </c>
      <c r="G1490" s="2">
        <v>26174.527999999998</v>
      </c>
      <c r="H1490" s="17">
        <f t="shared" si="23"/>
        <v>1.0297462662881646E-2</v>
      </c>
    </row>
    <row r="1491" spans="1:8" ht="13.5" x14ac:dyDescent="0.25">
      <c r="A1491" s="12"/>
      <c r="B1491" s="11">
        <v>44469</v>
      </c>
      <c r="C1491" s="2">
        <v>6.88</v>
      </c>
      <c r="D1491" s="2">
        <v>5.7381000000000002</v>
      </c>
      <c r="E1491" s="2">
        <v>2343</v>
      </c>
      <c r="F1491" s="2">
        <v>6.8920000000000003</v>
      </c>
      <c r="G1491" s="2">
        <v>16147.956</v>
      </c>
      <c r="H1491" s="17">
        <f t="shared" si="23"/>
        <v>1.4660453426880923E-3</v>
      </c>
    </row>
    <row r="1492" spans="1:8" ht="13.5" x14ac:dyDescent="0.25">
      <c r="A1492" s="12"/>
      <c r="B1492" s="11">
        <v>44470</v>
      </c>
      <c r="C1492" s="2">
        <v>7.25</v>
      </c>
      <c r="D1492" s="2">
        <v>6.0465999999999998</v>
      </c>
      <c r="E1492" s="2">
        <v>9667</v>
      </c>
      <c r="F1492" s="2">
        <v>7.1529999999999996</v>
      </c>
      <c r="G1492" s="2">
        <v>69148.051000000007</v>
      </c>
      <c r="H1492" s="17">
        <f t="shared" si="23"/>
        <v>5.3763440860214971E-2</v>
      </c>
    </row>
    <row r="1493" spans="1:8" ht="13.5" x14ac:dyDescent="0.25">
      <c r="A1493" s="12"/>
      <c r="B1493" s="11">
        <v>44473</v>
      </c>
      <c r="C1493" s="2">
        <v>7.19</v>
      </c>
      <c r="D1493" s="2">
        <v>5.9965999999999999</v>
      </c>
      <c r="E1493" s="2">
        <v>8181</v>
      </c>
      <c r="F1493" s="2">
        <v>7.18</v>
      </c>
      <c r="G1493" s="2">
        <v>58739.58</v>
      </c>
      <c r="H1493" s="17">
        <f t="shared" si="23"/>
        <v>-8.2691099130089343E-3</v>
      </c>
    </row>
    <row r="1494" spans="1:8" ht="13.5" x14ac:dyDescent="0.25">
      <c r="A1494" s="12"/>
      <c r="B1494" s="11">
        <v>44474</v>
      </c>
      <c r="C1494" s="2">
        <v>7.18</v>
      </c>
      <c r="D1494" s="2">
        <v>5.9882999999999997</v>
      </c>
      <c r="E1494" s="2">
        <v>18196</v>
      </c>
      <c r="F1494" s="2">
        <v>7.1349999999999998</v>
      </c>
      <c r="G1494" s="2">
        <v>129828.46</v>
      </c>
      <c r="H1494" s="17">
        <f t="shared" si="23"/>
        <v>-1.3841176666778167E-3</v>
      </c>
    </row>
    <row r="1495" spans="1:8" ht="13.5" x14ac:dyDescent="0.25">
      <c r="A1495" s="12"/>
      <c r="B1495" s="11">
        <v>44475</v>
      </c>
      <c r="C1495" s="2">
        <v>7.25</v>
      </c>
      <c r="D1495" s="2">
        <v>6.0465999999999998</v>
      </c>
      <c r="E1495" s="2">
        <v>17260</v>
      </c>
      <c r="F1495" s="2">
        <v>7.1879999999999997</v>
      </c>
      <c r="G1495" s="2">
        <v>124064.88</v>
      </c>
      <c r="H1495" s="17">
        <f t="shared" si="23"/>
        <v>9.7356511864803066E-3</v>
      </c>
    </row>
    <row r="1496" spans="1:8" ht="13.5" x14ac:dyDescent="0.25">
      <c r="A1496" s="12"/>
      <c r="B1496" s="11">
        <v>44476</v>
      </c>
      <c r="C1496" s="2">
        <v>7.29</v>
      </c>
      <c r="D1496" s="2">
        <v>6.08</v>
      </c>
      <c r="E1496" s="2">
        <v>719</v>
      </c>
      <c r="F1496" s="2">
        <v>7.266</v>
      </c>
      <c r="G1496" s="2">
        <v>5224.2539999999999</v>
      </c>
      <c r="H1496" s="17">
        <f t="shared" si="23"/>
        <v>5.5237654218900411E-3</v>
      </c>
    </row>
    <row r="1497" spans="1:8" ht="13.5" x14ac:dyDescent="0.25">
      <c r="A1497" s="12"/>
      <c r="B1497" s="11">
        <v>44477</v>
      </c>
      <c r="C1497" s="2">
        <v>7.45</v>
      </c>
      <c r="D1497" s="2">
        <v>6.2134</v>
      </c>
      <c r="E1497" s="2">
        <v>12226</v>
      </c>
      <c r="F1497" s="2">
        <v>7.3209999999999997</v>
      </c>
      <c r="G1497" s="2">
        <v>89506.546000000002</v>
      </c>
      <c r="H1497" s="17">
        <f t="shared" si="23"/>
        <v>2.1940789473684205E-2</v>
      </c>
    </row>
    <row r="1498" spans="1:8" ht="13.5" x14ac:dyDescent="0.25">
      <c r="A1498" s="12"/>
      <c r="B1498" s="11">
        <v>44480</v>
      </c>
      <c r="C1498" s="2">
        <v>7.47</v>
      </c>
      <c r="D1498" s="2">
        <v>6.2301000000000002</v>
      </c>
      <c r="E1498" s="2">
        <v>19788</v>
      </c>
      <c r="F1498" s="2">
        <v>7.44</v>
      </c>
      <c r="G1498" s="2">
        <v>147222.72</v>
      </c>
      <c r="H1498" s="17">
        <f t="shared" si="23"/>
        <v>2.6877394019377732E-3</v>
      </c>
    </row>
    <row r="1499" spans="1:8" ht="13.5" x14ac:dyDescent="0.25">
      <c r="A1499" s="12"/>
      <c r="B1499" s="11">
        <v>44481</v>
      </c>
      <c r="C1499" s="2">
        <v>7.7</v>
      </c>
      <c r="D1499" s="2">
        <v>6.4218999999999999</v>
      </c>
      <c r="E1499" s="2">
        <v>17987</v>
      </c>
      <c r="F1499" s="2">
        <v>7.5670000000000002</v>
      </c>
      <c r="G1499" s="2">
        <v>136107.62899999999</v>
      </c>
      <c r="H1499" s="17">
        <f t="shared" si="23"/>
        <v>3.0786022696264865E-2</v>
      </c>
    </row>
    <row r="1500" spans="1:8" ht="13.5" x14ac:dyDescent="0.25">
      <c r="A1500" s="12"/>
      <c r="B1500" s="11">
        <v>44482</v>
      </c>
      <c r="C1500" s="2">
        <v>7.71</v>
      </c>
      <c r="D1500" s="2">
        <v>6.4302999999999999</v>
      </c>
      <c r="E1500" s="2">
        <v>13030</v>
      </c>
      <c r="F1500" s="2">
        <v>7.7919999999999998</v>
      </c>
      <c r="G1500" s="2">
        <v>101529.76</v>
      </c>
      <c r="H1500" s="17">
        <f t="shared" si="23"/>
        <v>1.3080241050156438E-3</v>
      </c>
    </row>
    <row r="1501" spans="1:8" ht="13.5" x14ac:dyDescent="0.25">
      <c r="A1501" s="12"/>
      <c r="B1501" s="11">
        <v>44483</v>
      </c>
      <c r="C1501" s="2">
        <v>7.6</v>
      </c>
      <c r="D1501" s="2">
        <v>6.3384999999999998</v>
      </c>
      <c r="E1501" s="2">
        <v>2755</v>
      </c>
      <c r="F1501" s="2">
        <v>7.6550000000000002</v>
      </c>
      <c r="G1501" s="2">
        <v>21089.525000000001</v>
      </c>
      <c r="H1501" s="17">
        <f t="shared" si="23"/>
        <v>-1.427616129885077E-2</v>
      </c>
    </row>
    <row r="1502" spans="1:8" ht="13.5" x14ac:dyDescent="0.25">
      <c r="A1502" s="12"/>
      <c r="B1502" s="11">
        <v>44488</v>
      </c>
      <c r="C1502" s="2">
        <v>7.6</v>
      </c>
      <c r="D1502" s="2">
        <v>6.3384999999999998</v>
      </c>
      <c r="E1502" s="2">
        <v>334</v>
      </c>
      <c r="F1502" s="2">
        <v>7.5979999999999999</v>
      </c>
      <c r="G1502" s="2">
        <v>2537.732</v>
      </c>
      <c r="H1502" s="17">
        <f t="shared" si="23"/>
        <v>0</v>
      </c>
    </row>
    <row r="1503" spans="1:8" ht="13.5" x14ac:dyDescent="0.25">
      <c r="A1503" s="12"/>
      <c r="B1503" s="11">
        <v>44489</v>
      </c>
      <c r="C1503" s="2">
        <v>7.6</v>
      </c>
      <c r="D1503" s="2">
        <v>6.3384999999999998</v>
      </c>
      <c r="E1503" s="2">
        <v>9822</v>
      </c>
      <c r="F1503" s="2">
        <v>7.601</v>
      </c>
      <c r="G1503" s="2">
        <v>74657.021999999997</v>
      </c>
      <c r="H1503" s="17">
        <f t="shared" si="23"/>
        <v>0</v>
      </c>
    </row>
    <row r="1504" spans="1:8" ht="13.5" x14ac:dyDescent="0.25">
      <c r="A1504" s="12"/>
      <c r="B1504" s="11">
        <v>44490</v>
      </c>
      <c r="C1504" s="2">
        <v>7.57</v>
      </c>
      <c r="D1504" s="2">
        <v>6.3135000000000003</v>
      </c>
      <c r="E1504" s="2">
        <v>877</v>
      </c>
      <c r="F1504" s="2">
        <v>7.5469999999999997</v>
      </c>
      <c r="G1504" s="2">
        <v>6618.7190000000001</v>
      </c>
      <c r="H1504" s="17">
        <f t="shared" si="23"/>
        <v>-3.9441508243274383E-3</v>
      </c>
    </row>
    <row r="1505" spans="1:8" ht="13.5" x14ac:dyDescent="0.25">
      <c r="A1505" s="12"/>
      <c r="B1505" s="11">
        <v>44491</v>
      </c>
      <c r="C1505" s="2">
        <v>7.45</v>
      </c>
      <c r="D1505" s="2">
        <v>6.2134</v>
      </c>
      <c r="E1505" s="2">
        <v>2380</v>
      </c>
      <c r="F1505" s="2">
        <v>7.3840000000000003</v>
      </c>
      <c r="G1505" s="2">
        <v>17573.919999999998</v>
      </c>
      <c r="H1505" s="17">
        <f t="shared" si="23"/>
        <v>-1.5854914073018183E-2</v>
      </c>
    </row>
    <row r="1506" spans="1:8" ht="13.5" x14ac:dyDescent="0.25">
      <c r="A1506" s="12"/>
      <c r="B1506" s="11">
        <v>44494</v>
      </c>
      <c r="C1506" s="2">
        <v>7.43</v>
      </c>
      <c r="D1506" s="2">
        <v>6.1967999999999996</v>
      </c>
      <c r="E1506" s="2">
        <v>2286</v>
      </c>
      <c r="F1506" s="2">
        <v>7.3109999999999999</v>
      </c>
      <c r="G1506" s="2">
        <v>16712.946</v>
      </c>
      <c r="H1506" s="17">
        <f t="shared" si="23"/>
        <v>-2.6716451540220155E-3</v>
      </c>
    </row>
    <row r="1507" spans="1:8" ht="13.5" x14ac:dyDescent="0.25">
      <c r="A1507" s="12"/>
      <c r="B1507" s="11">
        <v>44495</v>
      </c>
      <c r="C1507" s="2">
        <v>7.27</v>
      </c>
      <c r="D1507" s="2">
        <v>6.0632999999999999</v>
      </c>
      <c r="E1507" s="2">
        <v>3729</v>
      </c>
      <c r="F1507" s="2">
        <v>7.29</v>
      </c>
      <c r="G1507" s="2">
        <v>27184.41</v>
      </c>
      <c r="H1507" s="17">
        <f t="shared" si="23"/>
        <v>-2.1543377226955807E-2</v>
      </c>
    </row>
    <row r="1508" spans="1:8" ht="13.5" x14ac:dyDescent="0.25">
      <c r="A1508" s="12"/>
      <c r="B1508" s="11">
        <v>44496</v>
      </c>
      <c r="C1508" s="2">
        <v>7.3</v>
      </c>
      <c r="D1508" s="2">
        <v>6.0883000000000003</v>
      </c>
      <c r="E1508" s="2">
        <v>104</v>
      </c>
      <c r="F1508" s="2">
        <v>7.3650000000000002</v>
      </c>
      <c r="G1508" s="2">
        <v>765.96</v>
      </c>
      <c r="H1508" s="17">
        <f t="shared" si="23"/>
        <v>4.123167252156475E-3</v>
      </c>
    </row>
    <row r="1509" spans="1:8" ht="13.5" x14ac:dyDescent="0.25">
      <c r="A1509" s="12"/>
      <c r="B1509" s="11">
        <v>44497</v>
      </c>
      <c r="C1509" s="2">
        <v>7.3</v>
      </c>
      <c r="D1509" s="2">
        <v>6.0883000000000003</v>
      </c>
      <c r="E1509" s="2">
        <v>958</v>
      </c>
      <c r="F1509" s="2">
        <v>7.1609999999999996</v>
      </c>
      <c r="G1509" s="2">
        <v>6860.2380000000003</v>
      </c>
      <c r="H1509" s="17">
        <f t="shared" si="23"/>
        <v>0</v>
      </c>
    </row>
    <row r="1510" spans="1:8" ht="13.5" x14ac:dyDescent="0.25">
      <c r="A1510" s="12"/>
      <c r="B1510" s="11">
        <v>44498</v>
      </c>
      <c r="C1510" s="2">
        <v>7.3</v>
      </c>
      <c r="D1510" s="2">
        <v>6.0883000000000003</v>
      </c>
      <c r="E1510" s="2">
        <v>1751</v>
      </c>
      <c r="F1510" s="2">
        <v>7.194</v>
      </c>
      <c r="G1510" s="2">
        <v>12596.694</v>
      </c>
      <c r="H1510" s="17">
        <f t="shared" si="23"/>
        <v>0</v>
      </c>
    </row>
    <row r="1511" spans="1:8" ht="13.5" x14ac:dyDescent="0.25">
      <c r="A1511" s="12"/>
      <c r="B1511" s="11">
        <v>44501</v>
      </c>
      <c r="C1511" s="2">
        <v>7.39</v>
      </c>
      <c r="D1511" s="2">
        <v>6.1634000000000002</v>
      </c>
      <c r="E1511" s="2">
        <v>283</v>
      </c>
      <c r="F1511" s="2">
        <v>7.2990000000000004</v>
      </c>
      <c r="G1511" s="2">
        <v>2065.6170000000002</v>
      </c>
      <c r="H1511" s="17">
        <f t="shared" si="23"/>
        <v>1.2335134602434168E-2</v>
      </c>
    </row>
    <row r="1512" spans="1:8" ht="13.5" x14ac:dyDescent="0.25">
      <c r="A1512" s="12"/>
      <c r="B1512" s="11">
        <v>44502</v>
      </c>
      <c r="C1512" s="2">
        <v>7.18</v>
      </c>
      <c r="D1512" s="2">
        <v>5.9882999999999997</v>
      </c>
      <c r="E1512" s="2">
        <v>29824</v>
      </c>
      <c r="F1512" s="2">
        <v>7.1680000000000001</v>
      </c>
      <c r="G1512" s="2">
        <v>213778.432</v>
      </c>
      <c r="H1512" s="17">
        <f t="shared" si="23"/>
        <v>-2.8409644027647153E-2</v>
      </c>
    </row>
    <row r="1513" spans="1:8" ht="13.5" x14ac:dyDescent="0.25">
      <c r="A1513" s="12"/>
      <c r="B1513" s="11">
        <v>44503</v>
      </c>
      <c r="C1513" s="2">
        <v>7.2</v>
      </c>
      <c r="D1513" s="2">
        <v>6.0049000000000001</v>
      </c>
      <c r="E1513" s="2">
        <v>4898</v>
      </c>
      <c r="F1513" s="2">
        <v>7.18</v>
      </c>
      <c r="G1513" s="2">
        <v>35167.64</v>
      </c>
      <c r="H1513" s="17">
        <f t="shared" si="23"/>
        <v>2.772072207471301E-3</v>
      </c>
    </row>
    <row r="1514" spans="1:8" ht="13.5" x14ac:dyDescent="0.25">
      <c r="A1514" s="12"/>
      <c r="B1514" s="11">
        <v>44504</v>
      </c>
      <c r="C1514" s="2">
        <v>7.2</v>
      </c>
      <c r="D1514" s="2">
        <v>6.0049000000000001</v>
      </c>
      <c r="E1514" s="2">
        <v>2200</v>
      </c>
      <c r="F1514" s="2">
        <v>7.2</v>
      </c>
      <c r="G1514" s="2">
        <v>15840</v>
      </c>
      <c r="H1514" s="17">
        <f t="shared" si="23"/>
        <v>0</v>
      </c>
    </row>
    <row r="1515" spans="1:8" ht="13.5" x14ac:dyDescent="0.25">
      <c r="A1515" s="12"/>
      <c r="B1515" s="11">
        <v>44505</v>
      </c>
      <c r="C1515" s="2">
        <v>7.27</v>
      </c>
      <c r="D1515" s="2">
        <v>6.0632999999999999</v>
      </c>
      <c r="E1515" s="2">
        <v>5868</v>
      </c>
      <c r="F1515" s="2">
        <v>7.2149999999999999</v>
      </c>
      <c r="G1515" s="2">
        <v>42337.62</v>
      </c>
      <c r="H1515" s="17">
        <f t="shared" si="23"/>
        <v>9.7253909307398606E-3</v>
      </c>
    </row>
    <row r="1516" spans="1:8" ht="13.5" x14ac:dyDescent="0.25">
      <c r="A1516" s="12"/>
      <c r="B1516" s="11">
        <v>44508</v>
      </c>
      <c r="C1516" s="2">
        <v>7.7</v>
      </c>
      <c r="D1516" s="2">
        <v>6.4218999999999999</v>
      </c>
      <c r="E1516" s="2">
        <v>10852</v>
      </c>
      <c r="F1516" s="2">
        <v>7.5449999999999999</v>
      </c>
      <c r="G1516" s="2">
        <v>81878.34</v>
      </c>
      <c r="H1516" s="17">
        <f t="shared" si="23"/>
        <v>5.9142711064931644E-2</v>
      </c>
    </row>
    <row r="1517" spans="1:8" ht="13.5" x14ac:dyDescent="0.25">
      <c r="A1517" s="12"/>
      <c r="B1517" s="11">
        <v>44509</v>
      </c>
      <c r="C1517" s="2">
        <v>7.6</v>
      </c>
      <c r="D1517" s="2">
        <v>6.3384999999999998</v>
      </c>
      <c r="E1517" s="2">
        <v>14874</v>
      </c>
      <c r="F1517" s="2">
        <v>7.593</v>
      </c>
      <c r="G1517" s="2">
        <v>112938.28200000001</v>
      </c>
      <c r="H1517" s="17">
        <f t="shared" si="23"/>
        <v>-1.2986810756941114E-2</v>
      </c>
    </row>
    <row r="1518" spans="1:8" ht="13.5" x14ac:dyDescent="0.25">
      <c r="A1518" s="12"/>
      <c r="B1518" s="11">
        <v>44510</v>
      </c>
      <c r="C1518" s="2">
        <v>7.89</v>
      </c>
      <c r="D1518" s="2">
        <v>6.5804</v>
      </c>
      <c r="E1518" s="2">
        <v>55616</v>
      </c>
      <c r="F1518" s="2">
        <v>7.9509999999999996</v>
      </c>
      <c r="G1518" s="2">
        <v>442202.81599999999</v>
      </c>
      <c r="H1518" s="17">
        <f t="shared" si="23"/>
        <v>3.8163603376193143E-2</v>
      </c>
    </row>
    <row r="1519" spans="1:8" ht="13.5" x14ac:dyDescent="0.25">
      <c r="A1519" s="12"/>
      <c r="B1519" s="11">
        <v>44511</v>
      </c>
      <c r="C1519" s="2">
        <v>7.93</v>
      </c>
      <c r="D1519" s="2">
        <v>6.6138000000000003</v>
      </c>
      <c r="E1519" s="2">
        <v>30437</v>
      </c>
      <c r="F1519" s="2">
        <v>8.0350000000000001</v>
      </c>
      <c r="G1519" s="2">
        <v>244561.29500000001</v>
      </c>
      <c r="H1519" s="17">
        <f t="shared" si="23"/>
        <v>5.0756792900128137E-3</v>
      </c>
    </row>
    <row r="1520" spans="1:8" ht="13.5" x14ac:dyDescent="0.25">
      <c r="A1520" s="12"/>
      <c r="B1520" s="11">
        <v>44512</v>
      </c>
      <c r="C1520" s="2">
        <v>7.98</v>
      </c>
      <c r="D1520" s="2">
        <v>6.6555</v>
      </c>
      <c r="E1520" s="2">
        <v>6971</v>
      </c>
      <c r="F1520" s="2">
        <v>7.9219999999999997</v>
      </c>
      <c r="G1520" s="2">
        <v>55224.262000000002</v>
      </c>
      <c r="H1520" s="17">
        <f t="shared" si="23"/>
        <v>6.3049986392088699E-3</v>
      </c>
    </row>
    <row r="1521" spans="1:8" ht="13.5" x14ac:dyDescent="0.25">
      <c r="A1521" s="12"/>
      <c r="B1521" s="11">
        <v>44515</v>
      </c>
      <c r="C1521" s="2">
        <v>7.93</v>
      </c>
      <c r="D1521" s="2">
        <v>6.6138000000000003</v>
      </c>
      <c r="E1521" s="2">
        <v>2512</v>
      </c>
      <c r="F1521" s="2">
        <v>7.9409999999999998</v>
      </c>
      <c r="G1521" s="2">
        <v>19947.792000000001</v>
      </c>
      <c r="H1521" s="17">
        <f t="shared" si="23"/>
        <v>-6.2654947036285217E-3</v>
      </c>
    </row>
    <row r="1522" spans="1:8" ht="13.5" x14ac:dyDescent="0.25">
      <c r="A1522" s="12"/>
      <c r="B1522" s="11">
        <v>44516</v>
      </c>
      <c r="C1522" s="2">
        <v>7.89</v>
      </c>
      <c r="D1522" s="2">
        <v>6.5804</v>
      </c>
      <c r="E1522" s="2">
        <v>9881</v>
      </c>
      <c r="F1522" s="2">
        <v>7.9569999999999999</v>
      </c>
      <c r="G1522" s="2">
        <v>78623.116999999998</v>
      </c>
      <c r="H1522" s="17">
        <f t="shared" si="23"/>
        <v>-5.0500468716925696E-3</v>
      </c>
    </row>
    <row r="1523" spans="1:8" ht="13.5" x14ac:dyDescent="0.25">
      <c r="A1523" s="12"/>
      <c r="B1523" s="11">
        <v>44517</v>
      </c>
      <c r="C1523" s="2">
        <v>7.88</v>
      </c>
      <c r="D1523" s="2">
        <v>6.5720999999999998</v>
      </c>
      <c r="E1523" s="2">
        <v>4465</v>
      </c>
      <c r="F1523" s="2">
        <v>7.8979999999999997</v>
      </c>
      <c r="G1523" s="2">
        <v>35264.57</v>
      </c>
      <c r="H1523" s="17">
        <f t="shared" si="23"/>
        <v>-1.2613215002127828E-3</v>
      </c>
    </row>
    <row r="1524" spans="1:8" ht="13.5" x14ac:dyDescent="0.25">
      <c r="A1524" s="12"/>
      <c r="B1524" s="11">
        <v>44518</v>
      </c>
      <c r="C1524" s="2">
        <v>7.94</v>
      </c>
      <c r="D1524" s="2">
        <v>6.6220999999999997</v>
      </c>
      <c r="E1524" s="2">
        <v>2965</v>
      </c>
      <c r="F1524" s="2">
        <v>7.9</v>
      </c>
      <c r="G1524" s="2">
        <v>23423.5</v>
      </c>
      <c r="H1524" s="17">
        <f t="shared" si="23"/>
        <v>7.6079183213888747E-3</v>
      </c>
    </row>
    <row r="1525" spans="1:8" ht="13.5" x14ac:dyDescent="0.25">
      <c r="A1525" s="12"/>
      <c r="B1525" s="11">
        <v>44519</v>
      </c>
      <c r="C1525" s="2">
        <v>7.9</v>
      </c>
      <c r="D1525" s="2">
        <v>6.5887000000000002</v>
      </c>
      <c r="E1525" s="2">
        <v>47312</v>
      </c>
      <c r="F1525" s="2">
        <v>8.0440000000000005</v>
      </c>
      <c r="G1525" s="2">
        <v>380577.728</v>
      </c>
      <c r="H1525" s="17">
        <f t="shared" si="23"/>
        <v>-5.0437172498149279E-3</v>
      </c>
    </row>
    <row r="1526" spans="1:8" ht="13.5" x14ac:dyDescent="0.25">
      <c r="A1526" s="12"/>
      <c r="B1526" s="11">
        <v>44522</v>
      </c>
      <c r="C1526" s="2">
        <v>8.08</v>
      </c>
      <c r="D1526" s="2">
        <v>6.7389000000000001</v>
      </c>
      <c r="E1526" s="2">
        <v>19553</v>
      </c>
      <c r="F1526" s="2">
        <v>8.1349999999999998</v>
      </c>
      <c r="G1526" s="2">
        <v>159063.655</v>
      </c>
      <c r="H1526" s="17">
        <f t="shared" si="23"/>
        <v>2.2796606310804844E-2</v>
      </c>
    </row>
    <row r="1527" spans="1:8" ht="13.5" x14ac:dyDescent="0.25">
      <c r="A1527" s="12"/>
      <c r="B1527" s="11">
        <v>44523</v>
      </c>
      <c r="C1527" s="2">
        <v>8.18</v>
      </c>
      <c r="D1527" s="2">
        <v>6.8223000000000003</v>
      </c>
      <c r="E1527" s="2">
        <v>12436</v>
      </c>
      <c r="F1527" s="2">
        <v>8.1300000000000008</v>
      </c>
      <c r="G1527" s="2">
        <v>101104.68</v>
      </c>
      <c r="H1527" s="17">
        <f t="shared" si="23"/>
        <v>1.2375907047144214E-2</v>
      </c>
    </row>
    <row r="1528" spans="1:8" ht="13.5" x14ac:dyDescent="0.25">
      <c r="A1528" s="12"/>
      <c r="B1528" s="11">
        <v>44524</v>
      </c>
      <c r="C1528" s="2">
        <v>8.14</v>
      </c>
      <c r="D1528" s="2">
        <v>6.7888999999999999</v>
      </c>
      <c r="E1528" s="2">
        <v>1993</v>
      </c>
      <c r="F1528" s="2">
        <v>8.1359999999999992</v>
      </c>
      <c r="G1528" s="2">
        <v>16215.048000000001</v>
      </c>
      <c r="H1528" s="17">
        <f t="shared" si="23"/>
        <v>-4.8957096580332614E-3</v>
      </c>
    </row>
    <row r="1529" spans="1:8" ht="13.5" x14ac:dyDescent="0.25">
      <c r="A1529" s="12"/>
      <c r="B1529" s="11">
        <v>44525</v>
      </c>
      <c r="C1529" s="2">
        <v>8.1</v>
      </c>
      <c r="D1529" s="2">
        <v>6.7556000000000003</v>
      </c>
      <c r="E1529" s="2">
        <v>963</v>
      </c>
      <c r="F1529" s="2">
        <v>8.0530000000000008</v>
      </c>
      <c r="G1529" s="2">
        <v>7755.0389999999998</v>
      </c>
      <c r="H1529" s="17">
        <f t="shared" si="23"/>
        <v>-4.9050656218238096E-3</v>
      </c>
    </row>
    <row r="1530" spans="1:8" ht="13.5" x14ac:dyDescent="0.25">
      <c r="A1530" s="12"/>
      <c r="B1530" s="11">
        <v>44526</v>
      </c>
      <c r="C1530" s="2">
        <v>8.08</v>
      </c>
      <c r="D1530" s="2">
        <v>6.7389000000000001</v>
      </c>
      <c r="E1530" s="2">
        <v>7956</v>
      </c>
      <c r="F1530" s="2">
        <v>8.0090000000000003</v>
      </c>
      <c r="G1530" s="2">
        <v>63719.603999999999</v>
      </c>
      <c r="H1530" s="17">
        <f t="shared" si="23"/>
        <v>-2.4720232103736394E-3</v>
      </c>
    </row>
    <row r="1531" spans="1:8" ht="13.5" x14ac:dyDescent="0.25">
      <c r="A1531" s="12"/>
      <c r="B1531" s="11">
        <v>44529</v>
      </c>
      <c r="C1531" s="2">
        <v>7.94</v>
      </c>
      <c r="D1531" s="2">
        <v>6.6220999999999997</v>
      </c>
      <c r="E1531" s="2">
        <v>25774</v>
      </c>
      <c r="F1531" s="2">
        <v>8.0020000000000007</v>
      </c>
      <c r="G1531" s="2">
        <v>206243.54800000001</v>
      </c>
      <c r="H1531" s="17">
        <f t="shared" si="23"/>
        <v>-1.73322055528351E-2</v>
      </c>
    </row>
    <row r="1532" spans="1:8" ht="13.5" x14ac:dyDescent="0.25">
      <c r="A1532" s="12"/>
      <c r="B1532" s="11">
        <v>44530</v>
      </c>
      <c r="C1532" s="2">
        <v>8.15</v>
      </c>
      <c r="D1532" s="2">
        <v>6.7972999999999999</v>
      </c>
      <c r="E1532" s="2">
        <v>103</v>
      </c>
      <c r="F1532" s="2">
        <v>7.952</v>
      </c>
      <c r="G1532" s="2">
        <v>819.05600000000004</v>
      </c>
      <c r="H1532" s="17">
        <f t="shared" si="23"/>
        <v>2.645686413675424E-2</v>
      </c>
    </row>
    <row r="1533" spans="1:8" ht="13.5" x14ac:dyDescent="0.25">
      <c r="A1533" s="12"/>
      <c r="B1533" s="11">
        <v>44531</v>
      </c>
      <c r="C1533" s="2">
        <v>7.93</v>
      </c>
      <c r="D1533" s="2">
        <v>6.6138000000000003</v>
      </c>
      <c r="E1533" s="2">
        <v>2876</v>
      </c>
      <c r="F1533" s="2">
        <v>7.915</v>
      </c>
      <c r="G1533" s="2">
        <v>22763.54</v>
      </c>
      <c r="H1533" s="17">
        <f t="shared" si="23"/>
        <v>-2.6996013122857539E-2</v>
      </c>
    </row>
    <row r="1534" spans="1:8" ht="13.5" x14ac:dyDescent="0.25">
      <c r="A1534" s="12"/>
      <c r="B1534" s="11">
        <v>44532</v>
      </c>
      <c r="C1534" s="2">
        <v>7.9</v>
      </c>
      <c r="D1534" s="2">
        <v>6.5887000000000002</v>
      </c>
      <c r="E1534" s="2">
        <v>4385</v>
      </c>
      <c r="F1534" s="2">
        <v>7.8150000000000004</v>
      </c>
      <c r="G1534" s="2">
        <v>34268.775000000001</v>
      </c>
      <c r="H1534" s="17">
        <f t="shared" si="23"/>
        <v>-3.7950951041761348E-3</v>
      </c>
    </row>
    <row r="1535" spans="1:8" ht="13.5" x14ac:dyDescent="0.25">
      <c r="A1535" s="12"/>
      <c r="B1535" s="11">
        <v>44533</v>
      </c>
      <c r="C1535" s="2">
        <v>7.82</v>
      </c>
      <c r="D1535" s="2">
        <v>6.5220000000000002</v>
      </c>
      <c r="E1535" s="2">
        <v>1457</v>
      </c>
      <c r="F1535" s="2">
        <v>7.8250000000000002</v>
      </c>
      <c r="G1535" s="2">
        <v>11401.025</v>
      </c>
      <c r="H1535" s="17">
        <f t="shared" si="23"/>
        <v>-1.0123393082095099E-2</v>
      </c>
    </row>
    <row r="1536" spans="1:8" ht="13.5" x14ac:dyDescent="0.25">
      <c r="A1536" s="12"/>
      <c r="B1536" s="11">
        <v>44536</v>
      </c>
      <c r="C1536" s="2">
        <v>7.8</v>
      </c>
      <c r="D1536" s="2">
        <v>6.5053000000000001</v>
      </c>
      <c r="E1536" s="2">
        <v>2736</v>
      </c>
      <c r="F1536" s="2">
        <v>7.7320000000000002</v>
      </c>
      <c r="G1536" s="2">
        <v>21154.752</v>
      </c>
      <c r="H1536" s="17">
        <f t="shared" si="23"/>
        <v>-2.5605642440969271E-3</v>
      </c>
    </row>
    <row r="1537" spans="1:8" ht="13.5" x14ac:dyDescent="0.25">
      <c r="A1537" s="12"/>
      <c r="B1537" s="11">
        <v>44537</v>
      </c>
      <c r="C1537" s="2">
        <v>7.83</v>
      </c>
      <c r="D1537" s="2">
        <v>6.5304000000000002</v>
      </c>
      <c r="E1537" s="2">
        <v>3097</v>
      </c>
      <c r="F1537" s="2">
        <v>7.69</v>
      </c>
      <c r="G1537" s="2">
        <v>23815.93</v>
      </c>
      <c r="H1537" s="17">
        <f t="shared" si="23"/>
        <v>3.8583923877453957E-3</v>
      </c>
    </row>
    <row r="1538" spans="1:8" ht="13.5" x14ac:dyDescent="0.25">
      <c r="A1538" s="12"/>
      <c r="B1538" s="11">
        <v>44538</v>
      </c>
      <c r="C1538" s="2">
        <v>7.74</v>
      </c>
      <c r="D1538" s="2">
        <v>6.4553000000000003</v>
      </c>
      <c r="E1538" s="2">
        <v>361</v>
      </c>
      <c r="F1538" s="2">
        <v>7.6340000000000003</v>
      </c>
      <c r="G1538" s="2">
        <v>2755.8739999999998</v>
      </c>
      <c r="H1538" s="17">
        <f t="shared" si="23"/>
        <v>-1.1500061251990681E-2</v>
      </c>
    </row>
    <row r="1539" spans="1:8" ht="13.5" x14ac:dyDescent="0.25">
      <c r="A1539" s="12"/>
      <c r="B1539" s="11">
        <v>44539</v>
      </c>
      <c r="C1539" s="2">
        <v>7.74</v>
      </c>
      <c r="D1539" s="2">
        <v>6.4553000000000003</v>
      </c>
      <c r="E1539" s="2">
        <v>254</v>
      </c>
      <c r="F1539" s="2">
        <v>7.74</v>
      </c>
      <c r="G1539" s="2">
        <v>1965.96</v>
      </c>
      <c r="H1539" s="17">
        <f t="shared" si="23"/>
        <v>0</v>
      </c>
    </row>
    <row r="1540" spans="1:8" ht="13.5" x14ac:dyDescent="0.25">
      <c r="A1540" s="12"/>
      <c r="B1540" s="11">
        <v>44540</v>
      </c>
      <c r="C1540" s="2">
        <v>7.75</v>
      </c>
      <c r="D1540" s="2">
        <v>6.4635999999999996</v>
      </c>
      <c r="E1540" s="2">
        <v>674</v>
      </c>
      <c r="F1540" s="2">
        <v>7.7060000000000004</v>
      </c>
      <c r="G1540" s="2">
        <v>5193.8440000000001</v>
      </c>
      <c r="H1540" s="17">
        <f t="shared" si="23"/>
        <v>1.2857651851965529E-3</v>
      </c>
    </row>
    <row r="1541" spans="1:8" ht="13.5" x14ac:dyDescent="0.25">
      <c r="A1541" s="12"/>
      <c r="B1541" s="11">
        <v>44543</v>
      </c>
      <c r="C1541" s="2">
        <v>7.7</v>
      </c>
      <c r="D1541" s="2">
        <v>6.4218999999999999</v>
      </c>
      <c r="E1541" s="2">
        <v>8306</v>
      </c>
      <c r="F1541" s="2">
        <v>7.6879999999999997</v>
      </c>
      <c r="G1541" s="2">
        <v>63856.527999999998</v>
      </c>
      <c r="H1541" s="17">
        <f t="shared" si="23"/>
        <v>-6.4515130886811725E-3</v>
      </c>
    </row>
    <row r="1542" spans="1:8" ht="13.5" x14ac:dyDescent="0.25">
      <c r="A1542" s="12"/>
      <c r="B1542" s="11">
        <v>44544</v>
      </c>
      <c r="C1542" s="2">
        <v>7.6</v>
      </c>
      <c r="D1542" s="2">
        <v>6.3384999999999998</v>
      </c>
      <c r="E1542" s="2">
        <v>10106</v>
      </c>
      <c r="F1542" s="2">
        <v>7.5629999999999997</v>
      </c>
      <c r="G1542" s="2">
        <v>76431.678</v>
      </c>
      <c r="H1542" s="17">
        <f t="shared" si="23"/>
        <v>-1.2986810756941114E-2</v>
      </c>
    </row>
    <row r="1543" spans="1:8" ht="13.5" x14ac:dyDescent="0.25">
      <c r="A1543" s="12"/>
      <c r="B1543" s="11">
        <v>44545</v>
      </c>
      <c r="C1543" s="2">
        <v>7.65</v>
      </c>
      <c r="D1543" s="2">
        <v>6.3802000000000003</v>
      </c>
      <c r="E1543" s="2">
        <v>2572</v>
      </c>
      <c r="F1543" s="2">
        <v>7.55</v>
      </c>
      <c r="G1543" s="2">
        <v>19418.599999999999</v>
      </c>
      <c r="H1543" s="17">
        <f t="shared" ref="H1543:H1606" si="24">(D1543-D1542)/D1542</f>
        <v>6.5788435749783887E-3</v>
      </c>
    </row>
    <row r="1544" spans="1:8" ht="13.5" x14ac:dyDescent="0.25">
      <c r="A1544" s="12"/>
      <c r="B1544" s="11">
        <v>44546</v>
      </c>
      <c r="C1544" s="2">
        <v>7.59</v>
      </c>
      <c r="D1544" s="2">
        <v>6.3301999999999996</v>
      </c>
      <c r="E1544" s="2">
        <v>4525</v>
      </c>
      <c r="F1544" s="2">
        <v>7.51</v>
      </c>
      <c r="G1544" s="2">
        <v>33982.75</v>
      </c>
      <c r="H1544" s="17">
        <f t="shared" si="24"/>
        <v>-7.8367449296261413E-3</v>
      </c>
    </row>
    <row r="1545" spans="1:8" ht="13.5" x14ac:dyDescent="0.25">
      <c r="A1545" s="12"/>
      <c r="B1545" s="11">
        <v>44550</v>
      </c>
      <c r="C1545" s="2">
        <v>7.5</v>
      </c>
      <c r="D1545" s="2">
        <v>6.2550999999999997</v>
      </c>
      <c r="E1545" s="2">
        <v>5087</v>
      </c>
      <c r="F1545" s="2">
        <v>7.5</v>
      </c>
      <c r="G1545" s="2">
        <v>38152.5</v>
      </c>
      <c r="H1545" s="17">
        <f t="shared" si="24"/>
        <v>-1.1863764178067036E-2</v>
      </c>
    </row>
    <row r="1546" spans="1:8" ht="13.5" x14ac:dyDescent="0.25">
      <c r="A1546" s="12"/>
      <c r="B1546" s="11">
        <v>44551</v>
      </c>
      <c r="C1546" s="2">
        <v>7.6</v>
      </c>
      <c r="D1546" s="2">
        <v>6.3384999999999998</v>
      </c>
      <c r="E1546" s="2">
        <v>8871</v>
      </c>
      <c r="F1546" s="2">
        <v>7.4950000000000001</v>
      </c>
      <c r="G1546" s="2">
        <v>66488.145000000004</v>
      </c>
      <c r="H1546" s="17">
        <f t="shared" si="24"/>
        <v>1.333312017393809E-2</v>
      </c>
    </row>
    <row r="1547" spans="1:8" ht="13.5" x14ac:dyDescent="0.25">
      <c r="A1547" s="12"/>
      <c r="B1547" s="11">
        <v>44552</v>
      </c>
      <c r="C1547" s="2">
        <v>7.44</v>
      </c>
      <c r="D1547" s="2">
        <v>6.2050999999999998</v>
      </c>
      <c r="E1547" s="2">
        <v>8287</v>
      </c>
      <c r="F1547" s="2">
        <v>7.4880000000000004</v>
      </c>
      <c r="G1547" s="2">
        <v>62053.055999999997</v>
      </c>
      <c r="H1547" s="17">
        <f t="shared" si="24"/>
        <v>-2.1045988798611654E-2</v>
      </c>
    </row>
    <row r="1548" spans="1:8" ht="13.5" x14ac:dyDescent="0.25">
      <c r="A1548" s="12"/>
      <c r="B1548" s="11">
        <v>44553</v>
      </c>
      <c r="C1548" s="2">
        <v>7.3</v>
      </c>
      <c r="D1548" s="2">
        <v>6.0883000000000003</v>
      </c>
      <c r="E1548" s="2">
        <v>8724</v>
      </c>
      <c r="F1548" s="2">
        <v>7.4509999999999996</v>
      </c>
      <c r="G1548" s="2">
        <v>65002.523999999998</v>
      </c>
      <c r="H1548" s="17">
        <f t="shared" si="24"/>
        <v>-1.8823226055986138E-2</v>
      </c>
    </row>
    <row r="1549" spans="1:8" ht="13.5" x14ac:dyDescent="0.25">
      <c r="A1549" s="12"/>
      <c r="B1549" s="11">
        <v>44554</v>
      </c>
      <c r="C1549" s="2">
        <v>7.47</v>
      </c>
      <c r="D1549" s="2">
        <v>6.2301000000000002</v>
      </c>
      <c r="E1549" s="2">
        <v>29457</v>
      </c>
      <c r="F1549" s="2">
        <v>7.298</v>
      </c>
      <c r="G1549" s="2">
        <v>214977.18599999999</v>
      </c>
      <c r="H1549" s="17">
        <f t="shared" si="24"/>
        <v>2.3290573723371042E-2</v>
      </c>
    </row>
    <row r="1550" spans="1:8" ht="13.5" x14ac:dyDescent="0.25">
      <c r="A1550" s="12"/>
      <c r="B1550" s="11">
        <v>44557</v>
      </c>
      <c r="C1550" s="2">
        <v>7.4</v>
      </c>
      <c r="D1550" s="2">
        <v>6.1717000000000004</v>
      </c>
      <c r="E1550" s="2">
        <v>9586</v>
      </c>
      <c r="F1550" s="2">
        <v>7.431</v>
      </c>
      <c r="G1550" s="2">
        <v>71233.566000000006</v>
      </c>
      <c r="H1550" s="17">
        <f t="shared" si="24"/>
        <v>-9.3738463267041914E-3</v>
      </c>
    </row>
    <row r="1551" spans="1:8" ht="13.5" x14ac:dyDescent="0.25">
      <c r="A1551" s="12"/>
      <c r="B1551" s="11">
        <v>44558</v>
      </c>
      <c r="C1551" s="2">
        <v>7.43</v>
      </c>
      <c r="D1551" s="2">
        <v>6.1967999999999996</v>
      </c>
      <c r="E1551" s="2">
        <v>1922</v>
      </c>
      <c r="F1551" s="2">
        <v>7.391</v>
      </c>
      <c r="G1551" s="2">
        <v>14205.502</v>
      </c>
      <c r="H1551" s="17">
        <f t="shared" si="24"/>
        <v>4.0669507591100072E-3</v>
      </c>
    </row>
    <row r="1552" spans="1:8" ht="13.5" x14ac:dyDescent="0.25">
      <c r="A1552" s="12"/>
      <c r="B1552" s="11">
        <v>44559</v>
      </c>
      <c r="C1552" s="2">
        <v>7.47</v>
      </c>
      <c r="D1552" s="2">
        <v>6.2301000000000002</v>
      </c>
      <c r="E1552" s="2">
        <v>595</v>
      </c>
      <c r="F1552" s="2">
        <v>7.4550000000000001</v>
      </c>
      <c r="G1552" s="2">
        <v>4435.7250000000004</v>
      </c>
      <c r="H1552" s="17">
        <f t="shared" si="24"/>
        <v>5.3737412858250308E-3</v>
      </c>
    </row>
    <row r="1553" spans="1:8" ht="13.5" x14ac:dyDescent="0.25">
      <c r="A1553" s="12"/>
      <c r="B1553" s="11">
        <v>44560</v>
      </c>
      <c r="C1553" s="2">
        <v>7.4</v>
      </c>
      <c r="D1553" s="2">
        <v>6.1717000000000004</v>
      </c>
      <c r="E1553" s="2">
        <v>1082</v>
      </c>
      <c r="F1553" s="2">
        <v>7.335</v>
      </c>
      <c r="G1553" s="2">
        <v>7936.47</v>
      </c>
      <c r="H1553" s="17">
        <f t="shared" si="24"/>
        <v>-9.3738463267041914E-3</v>
      </c>
    </row>
    <row r="1554" spans="1:8" ht="13.5" x14ac:dyDescent="0.25">
      <c r="A1554" s="12"/>
      <c r="B1554" s="11">
        <v>44561</v>
      </c>
      <c r="C1554" s="2">
        <v>7.41</v>
      </c>
      <c r="D1554" s="2">
        <v>6.1801000000000004</v>
      </c>
      <c r="E1554" s="2">
        <v>5038</v>
      </c>
      <c r="F1554" s="2">
        <v>7.3570000000000002</v>
      </c>
      <c r="G1554" s="2">
        <v>37064.565999999999</v>
      </c>
      <c r="H1554" s="17">
        <f t="shared" si="24"/>
        <v>1.3610512500607551E-3</v>
      </c>
    </row>
    <row r="1555" spans="1:8" ht="13.5" x14ac:dyDescent="0.25">
      <c r="A1555" s="12"/>
      <c r="B1555" s="11">
        <v>44564</v>
      </c>
      <c r="C1555" s="2">
        <v>7.29</v>
      </c>
      <c r="D1555" s="2">
        <v>6.08</v>
      </c>
      <c r="E1555" s="2">
        <v>12743</v>
      </c>
      <c r="F1555" s="2">
        <v>7.2939999999999996</v>
      </c>
      <c r="G1555" s="2">
        <v>92947.441999999995</v>
      </c>
      <c r="H1555" s="17">
        <f t="shared" si="24"/>
        <v>-1.6197148913448051E-2</v>
      </c>
    </row>
    <row r="1556" spans="1:8" ht="13.5" x14ac:dyDescent="0.25">
      <c r="A1556" s="12"/>
      <c r="B1556" s="11">
        <v>44565</v>
      </c>
      <c r="C1556" s="2">
        <v>7.25</v>
      </c>
      <c r="D1556" s="2">
        <v>6.0465999999999998</v>
      </c>
      <c r="E1556" s="2">
        <v>912</v>
      </c>
      <c r="F1556" s="2">
        <v>7.2960000000000003</v>
      </c>
      <c r="G1556" s="2">
        <v>6653.9520000000002</v>
      </c>
      <c r="H1556" s="17">
        <f t="shared" si="24"/>
        <v>-5.4934210526316309E-3</v>
      </c>
    </row>
    <row r="1557" spans="1:8" ht="13.5" x14ac:dyDescent="0.25">
      <c r="A1557" s="12"/>
      <c r="B1557" s="11">
        <v>44566</v>
      </c>
      <c r="C1557" s="2">
        <v>7.4</v>
      </c>
      <c r="D1557" s="2">
        <v>6.1717000000000004</v>
      </c>
      <c r="E1557" s="2">
        <v>1698</v>
      </c>
      <c r="F1557" s="2">
        <v>7.2530000000000001</v>
      </c>
      <c r="G1557" s="2">
        <v>12315.593999999999</v>
      </c>
      <c r="H1557" s="17">
        <f t="shared" si="24"/>
        <v>2.0689313002348535E-2</v>
      </c>
    </row>
    <row r="1558" spans="1:8" ht="13.5" x14ac:dyDescent="0.25">
      <c r="A1558" s="12"/>
      <c r="B1558" s="11">
        <v>44567</v>
      </c>
      <c r="C1558" s="2">
        <v>7.25</v>
      </c>
      <c r="D1558" s="2">
        <v>6.0465999999999998</v>
      </c>
      <c r="E1558" s="2">
        <v>6689</v>
      </c>
      <c r="F1558" s="2">
        <v>7.3040000000000003</v>
      </c>
      <c r="G1558" s="2">
        <v>48856.455999999998</v>
      </c>
      <c r="H1558" s="17">
        <f t="shared" si="24"/>
        <v>-2.0269941831262156E-2</v>
      </c>
    </row>
    <row r="1559" spans="1:8" ht="13.5" x14ac:dyDescent="0.25">
      <c r="A1559" s="12"/>
      <c r="B1559" s="11">
        <v>44568</v>
      </c>
      <c r="C1559" s="2">
        <v>7.35</v>
      </c>
      <c r="D1559" s="2">
        <v>6.13</v>
      </c>
      <c r="E1559" s="2">
        <v>4266</v>
      </c>
      <c r="F1559" s="2">
        <v>7.2460000000000004</v>
      </c>
      <c r="G1559" s="2">
        <v>30911.436000000002</v>
      </c>
      <c r="H1559" s="17">
        <f t="shared" si="24"/>
        <v>1.3792875334898974E-2</v>
      </c>
    </row>
    <row r="1560" spans="1:8" ht="13.5" x14ac:dyDescent="0.25">
      <c r="A1560" s="12"/>
      <c r="B1560" s="11">
        <v>44571</v>
      </c>
      <c r="C1560" s="2">
        <v>7.25</v>
      </c>
      <c r="D1560" s="2">
        <v>6.0465999999999998</v>
      </c>
      <c r="E1560" s="2">
        <v>792</v>
      </c>
      <c r="F1560" s="2">
        <v>7.218</v>
      </c>
      <c r="G1560" s="2">
        <v>5716.6559999999999</v>
      </c>
      <c r="H1560" s="17">
        <f t="shared" si="24"/>
        <v>-1.3605220228385015E-2</v>
      </c>
    </row>
    <row r="1561" spans="1:8" ht="13.5" x14ac:dyDescent="0.25">
      <c r="A1561" s="12"/>
      <c r="B1561" s="11">
        <v>44572</v>
      </c>
      <c r="C1561" s="2">
        <v>7.2</v>
      </c>
      <c r="D1561" s="2">
        <v>6.0049000000000001</v>
      </c>
      <c r="E1561" s="2">
        <v>840</v>
      </c>
      <c r="F1561" s="2">
        <v>7.2</v>
      </c>
      <c r="G1561" s="2">
        <v>6048</v>
      </c>
      <c r="H1561" s="17">
        <f t="shared" si="24"/>
        <v>-6.8964376674494144E-3</v>
      </c>
    </row>
    <row r="1562" spans="1:8" ht="13.5" x14ac:dyDescent="0.25">
      <c r="A1562" s="12"/>
      <c r="B1562" s="11">
        <v>44573</v>
      </c>
      <c r="C1562" s="2">
        <v>7.28</v>
      </c>
      <c r="D1562" s="2">
        <v>6.0716999999999999</v>
      </c>
      <c r="E1562" s="2">
        <v>1302</v>
      </c>
      <c r="F1562" s="2">
        <v>7.18</v>
      </c>
      <c r="G1562" s="2">
        <v>9348.36</v>
      </c>
      <c r="H1562" s="17">
        <f t="shared" si="24"/>
        <v>1.1124248530366825E-2</v>
      </c>
    </row>
    <row r="1563" spans="1:8" ht="13.5" x14ac:dyDescent="0.25">
      <c r="A1563" s="12"/>
      <c r="B1563" s="11">
        <v>44574</v>
      </c>
      <c r="C1563" s="2">
        <v>7.27</v>
      </c>
      <c r="D1563" s="2">
        <v>6.0632999999999999</v>
      </c>
      <c r="E1563" s="2">
        <v>121</v>
      </c>
      <c r="F1563" s="2">
        <v>7.1890000000000001</v>
      </c>
      <c r="G1563" s="2">
        <v>869.86900000000003</v>
      </c>
      <c r="H1563" s="17">
        <f t="shared" si="24"/>
        <v>-1.3834675626266059E-3</v>
      </c>
    </row>
    <row r="1564" spans="1:8" ht="13.5" x14ac:dyDescent="0.25">
      <c r="A1564" s="12"/>
      <c r="B1564" s="11">
        <v>44575</v>
      </c>
      <c r="C1564" s="2">
        <v>7.24</v>
      </c>
      <c r="D1564" s="2">
        <v>6.0382999999999996</v>
      </c>
      <c r="E1564" s="2">
        <v>9628</v>
      </c>
      <c r="F1564" s="2">
        <v>7.1660000000000004</v>
      </c>
      <c r="G1564" s="2">
        <v>68994.248000000007</v>
      </c>
      <c r="H1564" s="17">
        <f t="shared" si="24"/>
        <v>-4.123167252156475E-3</v>
      </c>
    </row>
    <row r="1565" spans="1:8" ht="13.5" x14ac:dyDescent="0.25">
      <c r="A1565" s="12"/>
      <c r="B1565" s="11">
        <v>44578</v>
      </c>
      <c r="C1565" s="2">
        <v>7.1</v>
      </c>
      <c r="D1565" s="2">
        <v>5.9215</v>
      </c>
      <c r="E1565" s="2">
        <v>6656</v>
      </c>
      <c r="F1565" s="2">
        <v>7.08</v>
      </c>
      <c r="G1565" s="2">
        <v>47124.480000000003</v>
      </c>
      <c r="H1565" s="17">
        <f t="shared" si="24"/>
        <v>-1.9343192620439459E-2</v>
      </c>
    </row>
    <row r="1566" spans="1:8" ht="13.5" x14ac:dyDescent="0.25">
      <c r="A1566" s="12"/>
      <c r="B1566" s="11">
        <v>44579</v>
      </c>
      <c r="C1566" s="2">
        <v>7.22</v>
      </c>
      <c r="D1566" s="2">
        <v>6.0216000000000003</v>
      </c>
      <c r="E1566" s="2">
        <v>84553</v>
      </c>
      <c r="F1566" s="2">
        <v>7.1159999999999997</v>
      </c>
      <c r="G1566" s="2">
        <v>601679.14800000004</v>
      </c>
      <c r="H1566" s="17">
        <f t="shared" si="24"/>
        <v>1.690450054884747E-2</v>
      </c>
    </row>
    <row r="1567" spans="1:8" ht="13.5" x14ac:dyDescent="0.25">
      <c r="A1567" s="12"/>
      <c r="B1567" s="11">
        <v>44580</v>
      </c>
      <c r="C1567" s="2">
        <v>7.44</v>
      </c>
      <c r="D1567" s="2">
        <v>6.2050999999999998</v>
      </c>
      <c r="E1567" s="2">
        <v>2531</v>
      </c>
      <c r="F1567" s="2">
        <v>7.2729999999999997</v>
      </c>
      <c r="G1567" s="2">
        <v>18407.963</v>
      </c>
      <c r="H1567" s="17">
        <f t="shared" si="24"/>
        <v>3.0473628271555656E-2</v>
      </c>
    </row>
    <row r="1568" spans="1:8" ht="13.5" x14ac:dyDescent="0.25">
      <c r="A1568" s="12"/>
      <c r="B1568" s="11">
        <v>44581</v>
      </c>
      <c r="C1568" s="2">
        <v>7.45</v>
      </c>
      <c r="D1568" s="2">
        <v>6.2134</v>
      </c>
      <c r="E1568" s="2">
        <v>2558</v>
      </c>
      <c r="F1568" s="2">
        <v>7.44</v>
      </c>
      <c r="G1568" s="2">
        <v>19031.52</v>
      </c>
      <c r="H1568" s="17">
        <f t="shared" si="24"/>
        <v>1.3376093858278185E-3</v>
      </c>
    </row>
    <row r="1569" spans="1:8" ht="13.5" x14ac:dyDescent="0.25">
      <c r="A1569" s="12"/>
      <c r="B1569" s="11">
        <v>44582</v>
      </c>
      <c r="C1569" s="2">
        <v>7.5</v>
      </c>
      <c r="D1569" s="2">
        <v>6.2550999999999997</v>
      </c>
      <c r="E1569" s="2">
        <v>18185</v>
      </c>
      <c r="F1569" s="2">
        <v>7.548</v>
      </c>
      <c r="G1569" s="2">
        <v>137260.38</v>
      </c>
      <c r="H1569" s="17">
        <f t="shared" si="24"/>
        <v>6.7113013808864112E-3</v>
      </c>
    </row>
    <row r="1570" spans="1:8" ht="13.5" x14ac:dyDescent="0.25">
      <c r="A1570" s="12"/>
      <c r="B1570" s="11">
        <v>44585</v>
      </c>
      <c r="C1570" s="2">
        <v>7.25</v>
      </c>
      <c r="D1570" s="2">
        <v>6.0465999999999998</v>
      </c>
      <c r="E1570" s="2">
        <v>522</v>
      </c>
      <c r="F1570" s="2">
        <v>7.3970000000000002</v>
      </c>
      <c r="G1570" s="2">
        <v>3861.2339999999999</v>
      </c>
      <c r="H1570" s="17">
        <f t="shared" si="24"/>
        <v>-3.3332800434845156E-2</v>
      </c>
    </row>
    <row r="1571" spans="1:8" ht="13.5" x14ac:dyDescent="0.25">
      <c r="A1571" s="12"/>
      <c r="B1571" s="11">
        <v>44586</v>
      </c>
      <c r="C1571" s="2">
        <v>7.5</v>
      </c>
      <c r="D1571" s="2">
        <v>6.2550999999999997</v>
      </c>
      <c r="E1571" s="2">
        <v>624</v>
      </c>
      <c r="F1571" s="2">
        <v>7.2119999999999997</v>
      </c>
      <c r="G1571" s="2">
        <v>4500.2879999999996</v>
      </c>
      <c r="H1571" s="17">
        <f t="shared" si="24"/>
        <v>3.4482188337247366E-2</v>
      </c>
    </row>
    <row r="1572" spans="1:8" ht="13.5" x14ac:dyDescent="0.25">
      <c r="A1572" s="12"/>
      <c r="B1572" s="11">
        <v>44587</v>
      </c>
      <c r="C1572" s="2">
        <v>7.47</v>
      </c>
      <c r="D1572" s="2">
        <v>6.2301000000000002</v>
      </c>
      <c r="E1572" s="2">
        <v>5737</v>
      </c>
      <c r="F1572" s="2">
        <v>7.2210000000000001</v>
      </c>
      <c r="G1572" s="2">
        <v>41426.877</v>
      </c>
      <c r="H1572" s="17">
        <f t="shared" si="24"/>
        <v>-3.996738661252333E-3</v>
      </c>
    </row>
    <row r="1573" spans="1:8" ht="13.5" x14ac:dyDescent="0.25">
      <c r="A1573" s="12"/>
      <c r="B1573" s="11">
        <v>44588</v>
      </c>
      <c r="C1573" s="2">
        <v>7.4</v>
      </c>
      <c r="D1573" s="2">
        <v>6.1717000000000004</v>
      </c>
      <c r="E1573" s="2">
        <v>3767</v>
      </c>
      <c r="F1573" s="2">
        <v>7.2039999999999997</v>
      </c>
      <c r="G1573" s="2">
        <v>27137.468000000001</v>
      </c>
      <c r="H1573" s="17">
        <f t="shared" si="24"/>
        <v>-9.3738463267041914E-3</v>
      </c>
    </row>
    <row r="1574" spans="1:8" ht="13.5" x14ac:dyDescent="0.25">
      <c r="A1574" s="12"/>
      <c r="B1574" s="11">
        <v>44589</v>
      </c>
      <c r="C1574" s="2">
        <v>7.22</v>
      </c>
      <c r="D1574" s="2">
        <v>6.0216000000000003</v>
      </c>
      <c r="E1574" s="2">
        <v>240</v>
      </c>
      <c r="F1574" s="2">
        <v>7.2279999999999998</v>
      </c>
      <c r="G1574" s="2">
        <v>1734.72</v>
      </c>
      <c r="H1574" s="17">
        <f t="shared" si="24"/>
        <v>-2.432068959930005E-2</v>
      </c>
    </row>
    <row r="1575" spans="1:8" ht="13.5" x14ac:dyDescent="0.25">
      <c r="A1575" s="12"/>
      <c r="B1575" s="11">
        <v>44592</v>
      </c>
      <c r="C1575" s="2">
        <v>7.32</v>
      </c>
      <c r="D1575" s="2">
        <v>6.1050000000000004</v>
      </c>
      <c r="E1575" s="2">
        <v>3288</v>
      </c>
      <c r="F1575" s="2">
        <v>7.22</v>
      </c>
      <c r="G1575" s="2">
        <v>23739.360000000001</v>
      </c>
      <c r="H1575" s="17">
        <f t="shared" si="24"/>
        <v>1.3850139497807914E-2</v>
      </c>
    </row>
    <row r="1576" spans="1:8" ht="13.5" x14ac:dyDescent="0.25">
      <c r="A1576" s="12"/>
      <c r="B1576" s="11">
        <v>44593</v>
      </c>
      <c r="C1576" s="2">
        <v>7.29</v>
      </c>
      <c r="D1576" s="2">
        <v>6.08</v>
      </c>
      <c r="E1576" s="2">
        <v>5740</v>
      </c>
      <c r="F1576" s="2">
        <v>7.2060000000000004</v>
      </c>
      <c r="G1576" s="2">
        <v>41362.44</v>
      </c>
      <c r="H1576" s="17">
        <f t="shared" si="24"/>
        <v>-4.0950040950041532E-3</v>
      </c>
    </row>
    <row r="1577" spans="1:8" ht="13.5" x14ac:dyDescent="0.25">
      <c r="A1577" s="12"/>
      <c r="B1577" s="11">
        <v>44594</v>
      </c>
      <c r="C1577" s="2">
        <v>7.29</v>
      </c>
      <c r="D1577" s="2">
        <v>6.08</v>
      </c>
      <c r="E1577" s="2">
        <v>3080</v>
      </c>
      <c r="F1577" s="2">
        <v>7.3140000000000001</v>
      </c>
      <c r="G1577" s="2">
        <v>22527.119999999999</v>
      </c>
      <c r="H1577" s="17">
        <f t="shared" si="24"/>
        <v>0</v>
      </c>
    </row>
    <row r="1578" spans="1:8" ht="13.5" x14ac:dyDescent="0.25">
      <c r="A1578" s="12"/>
      <c r="B1578" s="11">
        <v>44595</v>
      </c>
      <c r="C1578" s="2">
        <v>7.22</v>
      </c>
      <c r="D1578" s="2">
        <v>6.0216000000000003</v>
      </c>
      <c r="E1578" s="2">
        <v>4752</v>
      </c>
      <c r="F1578" s="2">
        <v>7.2249999999999996</v>
      </c>
      <c r="G1578" s="2">
        <v>34333.199999999997</v>
      </c>
      <c r="H1578" s="17">
        <f t="shared" si="24"/>
        <v>-9.6052631578947018E-3</v>
      </c>
    </row>
    <row r="1579" spans="1:8" ht="13.5" x14ac:dyDescent="0.25">
      <c r="A1579" s="12"/>
      <c r="B1579" s="11">
        <v>44596</v>
      </c>
      <c r="C1579" s="2">
        <v>7.34</v>
      </c>
      <c r="D1579" s="2">
        <v>6.1216999999999997</v>
      </c>
      <c r="E1579" s="2">
        <v>1852</v>
      </c>
      <c r="F1579" s="2">
        <v>7.2480000000000002</v>
      </c>
      <c r="G1579" s="2">
        <v>13423.296</v>
      </c>
      <c r="H1579" s="17">
        <f t="shared" si="24"/>
        <v>1.6623488773747742E-2</v>
      </c>
    </row>
    <row r="1580" spans="1:8" ht="13.5" x14ac:dyDescent="0.25">
      <c r="A1580" s="12"/>
      <c r="B1580" s="11">
        <v>44599</v>
      </c>
      <c r="C1580" s="2">
        <v>7.38</v>
      </c>
      <c r="D1580" s="2">
        <v>6.1551</v>
      </c>
      <c r="E1580" s="2">
        <v>939</v>
      </c>
      <c r="F1580" s="2">
        <v>7.3810000000000002</v>
      </c>
      <c r="G1580" s="2">
        <v>6930.759</v>
      </c>
      <c r="H1580" s="17">
        <f t="shared" si="24"/>
        <v>5.456000784095973E-3</v>
      </c>
    </row>
    <row r="1581" spans="1:8" ht="13.5" x14ac:dyDescent="0.25">
      <c r="A1581" s="12"/>
      <c r="B1581" s="11">
        <v>44600</v>
      </c>
      <c r="C1581" s="2">
        <v>7.4</v>
      </c>
      <c r="D1581" s="2">
        <v>6.1717000000000004</v>
      </c>
      <c r="E1581" s="2">
        <v>12126</v>
      </c>
      <c r="F1581" s="2">
        <v>7.3970000000000002</v>
      </c>
      <c r="G1581" s="2">
        <v>89696.021999999997</v>
      </c>
      <c r="H1581" s="17">
        <f t="shared" si="24"/>
        <v>2.6969504963364351E-3</v>
      </c>
    </row>
    <row r="1582" spans="1:8" ht="13.5" x14ac:dyDescent="0.25">
      <c r="A1582" s="12"/>
      <c r="B1582" s="11">
        <v>44601</v>
      </c>
      <c r="C1582" s="2">
        <v>7.38</v>
      </c>
      <c r="D1582" s="2">
        <v>6.1551</v>
      </c>
      <c r="E1582" s="2">
        <v>5811</v>
      </c>
      <c r="F1582" s="2">
        <v>7.2910000000000004</v>
      </c>
      <c r="G1582" s="2">
        <v>42368.000999999997</v>
      </c>
      <c r="H1582" s="17">
        <f t="shared" si="24"/>
        <v>-2.6896965179772818E-3</v>
      </c>
    </row>
    <row r="1583" spans="1:8" ht="13.5" x14ac:dyDescent="0.25">
      <c r="A1583" s="12"/>
      <c r="B1583" s="11">
        <v>44602</v>
      </c>
      <c r="C1583" s="2">
        <v>7.38</v>
      </c>
      <c r="D1583" s="2">
        <v>6.1551</v>
      </c>
      <c r="E1583" s="2">
        <v>114</v>
      </c>
      <c r="F1583" s="2">
        <v>7.38</v>
      </c>
      <c r="G1583" s="2">
        <v>841.32</v>
      </c>
      <c r="H1583" s="17">
        <f t="shared" si="24"/>
        <v>0</v>
      </c>
    </row>
    <row r="1584" spans="1:8" ht="13.5" x14ac:dyDescent="0.25">
      <c r="A1584" s="12"/>
      <c r="B1584" s="11">
        <v>44603</v>
      </c>
      <c r="C1584" s="2">
        <v>7.39</v>
      </c>
      <c r="D1584" s="2">
        <v>6.1634000000000002</v>
      </c>
      <c r="E1584" s="2">
        <v>4138</v>
      </c>
      <c r="F1584" s="2">
        <v>7.2510000000000003</v>
      </c>
      <c r="G1584" s="2">
        <v>30004.637999999999</v>
      </c>
      <c r="H1584" s="17">
        <f t="shared" si="24"/>
        <v>1.3484752481682176E-3</v>
      </c>
    </row>
    <row r="1585" spans="1:8" ht="13.5" x14ac:dyDescent="0.25">
      <c r="A1585" s="12"/>
      <c r="B1585" s="11">
        <v>44606</v>
      </c>
      <c r="C1585" s="2">
        <v>7.35</v>
      </c>
      <c r="D1585" s="2">
        <v>6.13</v>
      </c>
      <c r="E1585" s="2">
        <v>100</v>
      </c>
      <c r="F1585" s="2">
        <v>7.35</v>
      </c>
      <c r="G1585" s="2">
        <v>735</v>
      </c>
      <c r="H1585" s="17">
        <f t="shared" si="24"/>
        <v>-5.4190868676380431E-3</v>
      </c>
    </row>
    <row r="1586" spans="1:8" ht="13.5" x14ac:dyDescent="0.25">
      <c r="A1586" s="12"/>
      <c r="B1586" s="11">
        <v>44607</v>
      </c>
      <c r="C1586" s="2">
        <v>7.4</v>
      </c>
      <c r="D1586" s="2">
        <v>6.1717000000000004</v>
      </c>
      <c r="E1586" s="2">
        <v>4313</v>
      </c>
      <c r="F1586" s="2">
        <v>7.43</v>
      </c>
      <c r="G1586" s="2">
        <v>32045.59</v>
      </c>
      <c r="H1586" s="17">
        <f t="shared" si="24"/>
        <v>6.8026101141925796E-3</v>
      </c>
    </row>
    <row r="1587" spans="1:8" ht="13.5" x14ac:dyDescent="0.25">
      <c r="A1587" s="12"/>
      <c r="B1587" s="11">
        <v>44608</v>
      </c>
      <c r="C1587" s="2">
        <v>7.5</v>
      </c>
      <c r="D1587" s="2">
        <v>6.2550999999999997</v>
      </c>
      <c r="E1587" s="2">
        <v>5609</v>
      </c>
      <c r="F1587" s="2">
        <v>7.4989999999999997</v>
      </c>
      <c r="G1587" s="2">
        <v>42061.891000000003</v>
      </c>
      <c r="H1587" s="17">
        <f t="shared" si="24"/>
        <v>1.3513294554174578E-2</v>
      </c>
    </row>
    <row r="1588" spans="1:8" ht="13.5" x14ac:dyDescent="0.25">
      <c r="A1588" s="12"/>
      <c r="B1588" s="11">
        <v>44609</v>
      </c>
      <c r="C1588" s="2">
        <v>7.62</v>
      </c>
      <c r="D1588" s="2">
        <v>6.3552</v>
      </c>
      <c r="E1588" s="2">
        <v>13292</v>
      </c>
      <c r="F1588" s="2">
        <v>7.5039999999999996</v>
      </c>
      <c r="G1588" s="2">
        <v>99743.168000000005</v>
      </c>
      <c r="H1588" s="17">
        <f t="shared" si="24"/>
        <v>1.6002941599654732E-2</v>
      </c>
    </row>
    <row r="1589" spans="1:8" ht="13.5" x14ac:dyDescent="0.25">
      <c r="A1589" s="12"/>
      <c r="B1589" s="11">
        <v>44610</v>
      </c>
      <c r="C1589" s="2">
        <v>7.59</v>
      </c>
      <c r="D1589" s="2">
        <v>6.3301999999999996</v>
      </c>
      <c r="E1589" s="2">
        <v>1485</v>
      </c>
      <c r="F1589" s="2">
        <v>7.5380000000000003</v>
      </c>
      <c r="G1589" s="2">
        <v>11193.93</v>
      </c>
      <c r="H1589" s="17">
        <f t="shared" si="24"/>
        <v>-3.9337865055388277E-3</v>
      </c>
    </row>
    <row r="1590" spans="1:8" ht="13.5" x14ac:dyDescent="0.25">
      <c r="A1590" s="12"/>
      <c r="B1590" s="11">
        <v>44613</v>
      </c>
      <c r="C1590" s="2">
        <v>7.54</v>
      </c>
      <c r="D1590" s="2">
        <v>6.2885</v>
      </c>
      <c r="E1590" s="2">
        <v>3512</v>
      </c>
      <c r="F1590" s="2">
        <v>7.452</v>
      </c>
      <c r="G1590" s="2">
        <v>26171.423999999999</v>
      </c>
      <c r="H1590" s="17">
        <f t="shared" si="24"/>
        <v>-6.58746959021826E-3</v>
      </c>
    </row>
    <row r="1591" spans="1:8" ht="13.5" x14ac:dyDescent="0.25">
      <c r="A1591" s="12"/>
      <c r="B1591" s="11">
        <v>44614</v>
      </c>
      <c r="C1591" s="2">
        <v>7.54</v>
      </c>
      <c r="D1591" s="2">
        <v>6.2885</v>
      </c>
      <c r="E1591" s="2">
        <v>7797</v>
      </c>
      <c r="F1591" s="2">
        <v>7.3209999999999997</v>
      </c>
      <c r="G1591" s="2">
        <v>57081.837</v>
      </c>
      <c r="H1591" s="17">
        <f t="shared" si="24"/>
        <v>0</v>
      </c>
    </row>
    <row r="1592" spans="1:8" ht="13.5" x14ac:dyDescent="0.25">
      <c r="A1592" s="12"/>
      <c r="B1592" s="11">
        <v>44615</v>
      </c>
      <c r="C1592" s="2">
        <v>7.5</v>
      </c>
      <c r="D1592" s="2">
        <v>6.2550999999999997</v>
      </c>
      <c r="E1592" s="2">
        <v>525</v>
      </c>
      <c r="F1592" s="2">
        <v>7.4930000000000003</v>
      </c>
      <c r="G1592" s="2">
        <v>3933.8249999999998</v>
      </c>
      <c r="H1592" s="17">
        <f t="shared" si="24"/>
        <v>-5.3112824998012755E-3</v>
      </c>
    </row>
    <row r="1593" spans="1:8" ht="13.5" x14ac:dyDescent="0.25">
      <c r="A1593" s="12"/>
      <c r="B1593" s="11">
        <v>44616</v>
      </c>
      <c r="C1593" s="2">
        <v>7.44</v>
      </c>
      <c r="D1593" s="2">
        <v>6.2050999999999998</v>
      </c>
      <c r="E1593" s="2">
        <v>2649</v>
      </c>
      <c r="F1593" s="2">
        <v>7.3109999999999999</v>
      </c>
      <c r="G1593" s="2">
        <v>19366.839</v>
      </c>
      <c r="H1593" s="17">
        <f t="shared" si="24"/>
        <v>-7.9934773225048081E-3</v>
      </c>
    </row>
    <row r="1594" spans="1:8" ht="13.5" x14ac:dyDescent="0.25">
      <c r="A1594" s="12"/>
      <c r="B1594" s="11">
        <v>44617</v>
      </c>
      <c r="C1594" s="2">
        <v>7.39</v>
      </c>
      <c r="D1594" s="2">
        <v>6.1634000000000002</v>
      </c>
      <c r="E1594" s="2">
        <v>6761</v>
      </c>
      <c r="F1594" s="2">
        <v>7.2519999999999998</v>
      </c>
      <c r="G1594" s="2">
        <v>49030.771999999997</v>
      </c>
      <c r="H1594" s="17">
        <f t="shared" si="24"/>
        <v>-6.7202784806046035E-3</v>
      </c>
    </row>
    <row r="1595" spans="1:8" ht="13.5" x14ac:dyDescent="0.25">
      <c r="A1595" s="12"/>
      <c r="B1595" s="11">
        <v>44620</v>
      </c>
      <c r="C1595" s="2">
        <v>7.3</v>
      </c>
      <c r="D1595" s="2">
        <v>6.0883000000000003</v>
      </c>
      <c r="E1595" s="2">
        <v>6539</v>
      </c>
      <c r="F1595" s="2">
        <v>7.2569999999999997</v>
      </c>
      <c r="G1595" s="2">
        <v>47453.523000000001</v>
      </c>
      <c r="H1595" s="17">
        <f t="shared" si="24"/>
        <v>-1.2184833046694996E-2</v>
      </c>
    </row>
    <row r="1596" spans="1:8" ht="13.5" x14ac:dyDescent="0.25">
      <c r="A1596" s="12"/>
      <c r="B1596" s="11">
        <v>44621</v>
      </c>
      <c r="C1596" s="2">
        <v>7.3</v>
      </c>
      <c r="D1596" s="2">
        <v>6.0883000000000003</v>
      </c>
      <c r="E1596" s="2">
        <v>42539</v>
      </c>
      <c r="F1596" s="2">
        <v>7.2990000000000004</v>
      </c>
      <c r="G1596" s="2">
        <v>310492.16100000002</v>
      </c>
      <c r="H1596" s="17">
        <f t="shared" si="24"/>
        <v>0</v>
      </c>
    </row>
    <row r="1597" spans="1:8" ht="13.5" x14ac:dyDescent="0.25">
      <c r="A1597" s="12"/>
      <c r="B1597" s="11">
        <v>44622</v>
      </c>
      <c r="C1597" s="2">
        <v>7.5</v>
      </c>
      <c r="D1597" s="2">
        <v>6.2550999999999997</v>
      </c>
      <c r="E1597" s="2">
        <v>576</v>
      </c>
      <c r="F1597" s="2">
        <v>7.4829999999999997</v>
      </c>
      <c r="G1597" s="2">
        <v>4310.2079999999996</v>
      </c>
      <c r="H1597" s="17">
        <f t="shared" si="24"/>
        <v>2.7396810275446246E-2</v>
      </c>
    </row>
    <row r="1598" spans="1:8" ht="13.5" x14ac:dyDescent="0.25">
      <c r="A1598" s="12"/>
      <c r="B1598" s="11">
        <v>44623</v>
      </c>
      <c r="C1598" s="2">
        <v>7.65</v>
      </c>
      <c r="D1598" s="2">
        <v>6.3802000000000003</v>
      </c>
      <c r="E1598" s="2">
        <v>13068</v>
      </c>
      <c r="F1598" s="2">
        <v>7.4349999999999996</v>
      </c>
      <c r="G1598" s="2">
        <v>97160.58</v>
      </c>
      <c r="H1598" s="17">
        <f t="shared" si="24"/>
        <v>1.9999680260907204E-2</v>
      </c>
    </row>
    <row r="1599" spans="1:8" ht="13.5" x14ac:dyDescent="0.25">
      <c r="A1599" s="12"/>
      <c r="B1599" s="11">
        <v>44624</v>
      </c>
      <c r="C1599" s="2">
        <v>7.5</v>
      </c>
      <c r="D1599" s="2">
        <v>6.2550999999999997</v>
      </c>
      <c r="E1599" s="2">
        <v>654</v>
      </c>
      <c r="F1599" s="2">
        <v>7.5979999999999999</v>
      </c>
      <c r="G1599" s="2">
        <v>4969.0919999999996</v>
      </c>
      <c r="H1599" s="17">
        <f t="shared" si="24"/>
        <v>-1.960753581392443E-2</v>
      </c>
    </row>
    <row r="1600" spans="1:8" ht="13.5" x14ac:dyDescent="0.25">
      <c r="A1600" s="12"/>
      <c r="B1600" s="11">
        <v>44627</v>
      </c>
      <c r="C1600" s="2">
        <v>7.4</v>
      </c>
      <c r="D1600" s="2">
        <v>6.1717000000000004</v>
      </c>
      <c r="E1600" s="2">
        <v>2688</v>
      </c>
      <c r="F1600" s="2">
        <v>7.38</v>
      </c>
      <c r="G1600" s="2">
        <v>19837.439999999999</v>
      </c>
      <c r="H1600" s="17">
        <f t="shared" si="24"/>
        <v>-1.3333120173937948E-2</v>
      </c>
    </row>
    <row r="1601" spans="1:8" ht="13.5" x14ac:dyDescent="0.25">
      <c r="A1601" s="12"/>
      <c r="B1601" s="11">
        <v>44628</v>
      </c>
      <c r="C1601" s="2">
        <v>7.49</v>
      </c>
      <c r="D1601" s="2">
        <v>6.2468000000000004</v>
      </c>
      <c r="E1601" s="2">
        <v>5003</v>
      </c>
      <c r="F1601" s="2">
        <v>7.399</v>
      </c>
      <c r="G1601" s="2">
        <v>37017.197</v>
      </c>
      <c r="H1601" s="17">
        <f t="shared" si="24"/>
        <v>1.2168446295186082E-2</v>
      </c>
    </row>
    <row r="1602" spans="1:8" ht="13.5" x14ac:dyDescent="0.25">
      <c r="A1602" s="12"/>
      <c r="B1602" s="11">
        <v>44629</v>
      </c>
      <c r="C1602" s="2">
        <v>7.45</v>
      </c>
      <c r="D1602" s="2">
        <v>6.2134</v>
      </c>
      <c r="E1602" s="2">
        <v>4712</v>
      </c>
      <c r="F1602" s="2">
        <v>7.4450000000000003</v>
      </c>
      <c r="G1602" s="2">
        <v>35080.839999999997</v>
      </c>
      <c r="H1602" s="17">
        <f t="shared" si="24"/>
        <v>-5.3467375296152135E-3</v>
      </c>
    </row>
    <row r="1603" spans="1:8" ht="13.5" x14ac:dyDescent="0.25">
      <c r="A1603" s="12"/>
      <c r="B1603" s="11">
        <v>44630</v>
      </c>
      <c r="C1603" s="2">
        <v>7.37</v>
      </c>
      <c r="D1603" s="2">
        <v>6.1467000000000001</v>
      </c>
      <c r="E1603" s="2">
        <v>1244</v>
      </c>
      <c r="F1603" s="2">
        <v>7.3760000000000003</v>
      </c>
      <c r="G1603" s="2">
        <v>9175.7440000000006</v>
      </c>
      <c r="H1603" s="17">
        <f t="shared" si="24"/>
        <v>-1.0734863359835192E-2</v>
      </c>
    </row>
    <row r="1604" spans="1:8" ht="13.5" x14ac:dyDescent="0.25">
      <c r="A1604" s="12"/>
      <c r="B1604" s="11">
        <v>44631</v>
      </c>
      <c r="C1604" s="2">
        <v>7.43</v>
      </c>
      <c r="D1604" s="2">
        <v>6.1967999999999996</v>
      </c>
      <c r="E1604" s="2">
        <v>269</v>
      </c>
      <c r="F1604" s="2">
        <v>7.3410000000000002</v>
      </c>
      <c r="G1604" s="2">
        <v>1974.729</v>
      </c>
      <c r="H1604" s="17">
        <f t="shared" si="24"/>
        <v>8.1507150178143709E-3</v>
      </c>
    </row>
    <row r="1605" spans="1:8" ht="13.5" x14ac:dyDescent="0.25">
      <c r="A1605" s="12"/>
      <c r="B1605" s="11">
        <v>44634</v>
      </c>
      <c r="C1605" s="2">
        <v>7.4</v>
      </c>
      <c r="D1605" s="2">
        <v>6.1717000000000004</v>
      </c>
      <c r="E1605" s="2">
        <v>51</v>
      </c>
      <c r="F1605" s="2">
        <v>7.351</v>
      </c>
      <c r="G1605" s="2">
        <v>374.90100000000001</v>
      </c>
      <c r="H1605" s="17">
        <f t="shared" si="24"/>
        <v>-4.0504776658919503E-3</v>
      </c>
    </row>
    <row r="1606" spans="1:8" ht="13.5" x14ac:dyDescent="0.25">
      <c r="A1606" s="12"/>
      <c r="B1606" s="11">
        <v>44635</v>
      </c>
      <c r="C1606" s="2">
        <v>7.44</v>
      </c>
      <c r="D1606" s="2">
        <v>6.2050999999999998</v>
      </c>
      <c r="E1606" s="2">
        <v>21853</v>
      </c>
      <c r="F1606" s="2">
        <v>7.32</v>
      </c>
      <c r="G1606" s="2">
        <v>159963.96</v>
      </c>
      <c r="H1606" s="17">
        <f t="shared" si="24"/>
        <v>5.4117990180986486E-3</v>
      </c>
    </row>
    <row r="1607" spans="1:8" ht="13.5" x14ac:dyDescent="0.25">
      <c r="A1607" s="12"/>
      <c r="B1607" s="11">
        <v>44636</v>
      </c>
      <c r="C1607" s="2">
        <v>7.48</v>
      </c>
      <c r="D1607" s="2">
        <v>6.2385000000000002</v>
      </c>
      <c r="E1607" s="2">
        <v>2911</v>
      </c>
      <c r="F1607" s="2">
        <v>7.44</v>
      </c>
      <c r="G1607" s="2">
        <v>21657.84</v>
      </c>
      <c r="H1607" s="17">
        <f t="shared" ref="H1607:H1670" si="25">(D1607-D1606)/D1606</f>
        <v>5.3826690947769281E-3</v>
      </c>
    </row>
    <row r="1608" spans="1:8" ht="13.5" x14ac:dyDescent="0.25">
      <c r="A1608" s="12"/>
      <c r="B1608" s="11">
        <v>44637</v>
      </c>
      <c r="C1608" s="2">
        <v>7.4</v>
      </c>
      <c r="D1608" s="2">
        <v>6.1717000000000004</v>
      </c>
      <c r="E1608" s="2">
        <v>1314</v>
      </c>
      <c r="F1608" s="2">
        <v>7.4009999999999998</v>
      </c>
      <c r="G1608" s="2">
        <v>9724.9140000000007</v>
      </c>
      <c r="H1608" s="17">
        <f t="shared" si="25"/>
        <v>-1.0707702171996432E-2</v>
      </c>
    </row>
    <row r="1609" spans="1:8" ht="13.5" x14ac:dyDescent="0.25">
      <c r="A1609" s="12"/>
      <c r="B1609" s="11">
        <v>44638</v>
      </c>
      <c r="C1609" s="2">
        <v>7.49</v>
      </c>
      <c r="D1609" s="2">
        <v>6.2468000000000004</v>
      </c>
      <c r="E1609" s="2">
        <v>230</v>
      </c>
      <c r="F1609" s="2">
        <v>7.4640000000000004</v>
      </c>
      <c r="G1609" s="2">
        <v>1716.72</v>
      </c>
      <c r="H1609" s="17">
        <f t="shared" si="25"/>
        <v>1.2168446295186082E-2</v>
      </c>
    </row>
    <row r="1610" spans="1:8" ht="13.5" x14ac:dyDescent="0.25">
      <c r="A1610" s="12"/>
      <c r="B1610" s="11">
        <v>44641</v>
      </c>
      <c r="C1610" s="2">
        <v>7.35</v>
      </c>
      <c r="D1610" s="2">
        <v>6.13</v>
      </c>
      <c r="E1610" s="2">
        <v>4077</v>
      </c>
      <c r="F1610" s="2">
        <v>7.4589999999999996</v>
      </c>
      <c r="G1610" s="2">
        <v>30410.343000000001</v>
      </c>
      <c r="H1610" s="17">
        <f t="shared" si="25"/>
        <v>-1.8697573157456689E-2</v>
      </c>
    </row>
    <row r="1611" spans="1:8" ht="13.5" x14ac:dyDescent="0.25">
      <c r="A1611" s="12"/>
      <c r="B1611" s="11">
        <v>44642</v>
      </c>
      <c r="C1611" s="2">
        <v>7.3</v>
      </c>
      <c r="D1611" s="2">
        <v>6.0883000000000003</v>
      </c>
      <c r="E1611" s="2">
        <v>8500</v>
      </c>
      <c r="F1611" s="2">
        <v>7.2949999999999999</v>
      </c>
      <c r="G1611" s="2">
        <v>62007.5</v>
      </c>
      <c r="H1611" s="17">
        <f t="shared" si="25"/>
        <v>-6.8026101141924348E-3</v>
      </c>
    </row>
    <row r="1612" spans="1:8" ht="13.5" x14ac:dyDescent="0.25">
      <c r="A1612" s="12"/>
      <c r="B1612" s="11">
        <v>44643</v>
      </c>
      <c r="C1612" s="2">
        <v>7.35</v>
      </c>
      <c r="D1612" s="2">
        <v>6.13</v>
      </c>
      <c r="E1612" s="2">
        <v>13901</v>
      </c>
      <c r="F1612" s="2">
        <v>7.35</v>
      </c>
      <c r="G1612" s="2">
        <v>102172.35</v>
      </c>
      <c r="H1612" s="17">
        <f t="shared" si="25"/>
        <v>6.8492025688615251E-3</v>
      </c>
    </row>
    <row r="1613" spans="1:8" ht="13.5" x14ac:dyDescent="0.25">
      <c r="A1613" s="12"/>
      <c r="B1613" s="11">
        <v>44644</v>
      </c>
      <c r="C1613" s="2">
        <v>7.35</v>
      </c>
      <c r="D1613" s="2">
        <v>6.13</v>
      </c>
      <c r="E1613" s="2">
        <v>812</v>
      </c>
      <c r="F1613" s="2">
        <v>7.319</v>
      </c>
      <c r="G1613" s="2">
        <v>5943.0280000000002</v>
      </c>
      <c r="H1613" s="17">
        <f t="shared" si="25"/>
        <v>0</v>
      </c>
    </row>
    <row r="1614" spans="1:8" ht="13.5" x14ac:dyDescent="0.25">
      <c r="A1614" s="12"/>
      <c r="B1614" s="11">
        <v>44645</v>
      </c>
      <c r="C1614" s="2">
        <v>7.5</v>
      </c>
      <c r="D1614" s="2">
        <v>6.2550999999999997</v>
      </c>
      <c r="E1614" s="2">
        <v>4698</v>
      </c>
      <c r="F1614" s="2">
        <v>7.2839999999999998</v>
      </c>
      <c r="G1614" s="2">
        <v>34220.232000000004</v>
      </c>
      <c r="H1614" s="17">
        <f t="shared" si="25"/>
        <v>2.0407830342577451E-2</v>
      </c>
    </row>
    <row r="1615" spans="1:8" ht="13.5" x14ac:dyDescent="0.25">
      <c r="A1615" s="12"/>
      <c r="B1615" s="11">
        <v>44648</v>
      </c>
      <c r="C1615" s="2">
        <v>7.24</v>
      </c>
      <c r="D1615" s="2">
        <v>6.0382999999999996</v>
      </c>
      <c r="E1615" s="2">
        <v>8071</v>
      </c>
      <c r="F1615" s="2">
        <v>7.2619999999999996</v>
      </c>
      <c r="G1615" s="2">
        <v>58611.601999999999</v>
      </c>
      <c r="H1615" s="17">
        <f t="shared" si="25"/>
        <v>-3.4659717670380986E-2</v>
      </c>
    </row>
    <row r="1616" spans="1:8" ht="13.5" x14ac:dyDescent="0.25">
      <c r="A1616" s="12"/>
      <c r="B1616" s="11">
        <v>44649</v>
      </c>
      <c r="C1616" s="2">
        <v>7.25</v>
      </c>
      <c r="D1616" s="2">
        <v>6.0465999999999998</v>
      </c>
      <c r="E1616" s="2">
        <v>22931</v>
      </c>
      <c r="F1616" s="2">
        <v>7.274</v>
      </c>
      <c r="G1616" s="2">
        <v>166800.09400000001</v>
      </c>
      <c r="H1616" s="17">
        <f t="shared" si="25"/>
        <v>1.3745590646374304E-3</v>
      </c>
    </row>
    <row r="1617" spans="1:8" ht="13.5" x14ac:dyDescent="0.25">
      <c r="A1617" s="12"/>
      <c r="B1617" s="11">
        <v>44650</v>
      </c>
      <c r="C1617" s="2">
        <v>7.47</v>
      </c>
      <c r="D1617" s="2">
        <v>6.2301000000000002</v>
      </c>
      <c r="E1617" s="2">
        <v>24</v>
      </c>
      <c r="F1617" s="2">
        <v>7.25</v>
      </c>
      <c r="G1617" s="2">
        <v>174</v>
      </c>
      <c r="H1617" s="17">
        <f t="shared" si="25"/>
        <v>3.0347633380742971E-2</v>
      </c>
    </row>
    <row r="1618" spans="1:8" ht="13.5" x14ac:dyDescent="0.25">
      <c r="A1618" s="12"/>
      <c r="B1618" s="11">
        <v>44651</v>
      </c>
      <c r="C1618" s="2">
        <v>7.47</v>
      </c>
      <c r="D1618" s="2">
        <v>6.2301000000000002</v>
      </c>
      <c r="E1618" s="2">
        <v>0</v>
      </c>
      <c r="F1618" s="2">
        <v>0</v>
      </c>
      <c r="G1618" s="2">
        <v>0</v>
      </c>
      <c r="H1618" s="17">
        <f t="shared" si="25"/>
        <v>0</v>
      </c>
    </row>
    <row r="1619" spans="1:8" ht="13.5" x14ac:dyDescent="0.25">
      <c r="A1619" s="12"/>
      <c r="B1619" s="11">
        <v>44652</v>
      </c>
      <c r="C1619" s="2">
        <v>7.38</v>
      </c>
      <c r="D1619" s="2">
        <v>6.1551</v>
      </c>
      <c r="E1619" s="2">
        <v>531</v>
      </c>
      <c r="F1619" s="2">
        <v>7.2290000000000001</v>
      </c>
      <c r="G1619" s="2">
        <v>3838.5990000000002</v>
      </c>
      <c r="H1619" s="17">
        <f t="shared" si="25"/>
        <v>-1.2038330042856484E-2</v>
      </c>
    </row>
    <row r="1620" spans="1:8" ht="13.5" x14ac:dyDescent="0.25">
      <c r="A1620" s="12"/>
      <c r="B1620" s="11">
        <v>44655</v>
      </c>
      <c r="C1620" s="2">
        <v>7.24</v>
      </c>
      <c r="D1620" s="2">
        <v>6.0382999999999996</v>
      </c>
      <c r="E1620" s="2">
        <v>791</v>
      </c>
      <c r="F1620" s="2">
        <v>7.2389999999999999</v>
      </c>
      <c r="G1620" s="2">
        <v>5726.049</v>
      </c>
      <c r="H1620" s="17">
        <f t="shared" si="25"/>
        <v>-1.8976133612776471E-2</v>
      </c>
    </row>
    <row r="1621" spans="1:8" ht="13.5" x14ac:dyDescent="0.25">
      <c r="A1621" s="12"/>
      <c r="B1621" s="11">
        <v>44656</v>
      </c>
      <c r="C1621" s="2">
        <v>7.35</v>
      </c>
      <c r="D1621" s="2">
        <v>6.13</v>
      </c>
      <c r="E1621" s="2">
        <v>5</v>
      </c>
      <c r="F1621" s="2">
        <v>7.35</v>
      </c>
      <c r="G1621" s="2">
        <v>36.75</v>
      </c>
      <c r="H1621" s="17">
        <f t="shared" si="25"/>
        <v>1.5186393521355404E-2</v>
      </c>
    </row>
    <row r="1622" spans="1:8" ht="13.5" x14ac:dyDescent="0.25">
      <c r="A1622" s="12"/>
      <c r="B1622" s="11">
        <v>44657</v>
      </c>
      <c r="C1622" s="2">
        <v>7.26</v>
      </c>
      <c r="D1622" s="2">
        <v>6.0549999999999997</v>
      </c>
      <c r="E1622" s="2">
        <v>10</v>
      </c>
      <c r="F1622" s="2">
        <v>7.26</v>
      </c>
      <c r="G1622" s="2">
        <v>72.599999999999994</v>
      </c>
      <c r="H1622" s="17">
        <f t="shared" si="25"/>
        <v>-1.2234910277324661E-2</v>
      </c>
    </row>
    <row r="1623" spans="1:8" ht="13.5" x14ac:dyDescent="0.25">
      <c r="A1623" s="12"/>
      <c r="B1623" s="11">
        <v>44658</v>
      </c>
      <c r="C1623" s="2">
        <v>7.25</v>
      </c>
      <c r="D1623" s="2">
        <v>6.0465999999999998</v>
      </c>
      <c r="E1623" s="2">
        <v>839</v>
      </c>
      <c r="F1623" s="2">
        <v>7.25</v>
      </c>
      <c r="G1623" s="2">
        <v>6082.75</v>
      </c>
      <c r="H1623" s="17">
        <f t="shared" si="25"/>
        <v>-1.3872832369942135E-3</v>
      </c>
    </row>
    <row r="1624" spans="1:8" ht="13.5" x14ac:dyDescent="0.25">
      <c r="A1624" s="12"/>
      <c r="B1624" s="11">
        <v>44659</v>
      </c>
      <c r="C1624" s="2">
        <v>7.25</v>
      </c>
      <c r="D1624" s="2">
        <v>6.0465999999999998</v>
      </c>
      <c r="E1624" s="2">
        <v>2999</v>
      </c>
      <c r="F1624" s="2">
        <v>7.3029999999999999</v>
      </c>
      <c r="G1624" s="2">
        <v>21901.697</v>
      </c>
      <c r="H1624" s="17">
        <f t="shared" si="25"/>
        <v>0</v>
      </c>
    </row>
    <row r="1625" spans="1:8" ht="13.5" x14ac:dyDescent="0.25">
      <c r="A1625" s="12"/>
      <c r="B1625" s="11">
        <v>44662</v>
      </c>
      <c r="C1625" s="2">
        <v>7.38</v>
      </c>
      <c r="D1625" s="2">
        <v>6.1551</v>
      </c>
      <c r="E1625" s="2">
        <v>4610</v>
      </c>
      <c r="F1625" s="2">
        <v>7.2229999999999999</v>
      </c>
      <c r="G1625" s="2">
        <v>33298.03</v>
      </c>
      <c r="H1625" s="17">
        <f t="shared" si="25"/>
        <v>1.7943968511229494E-2</v>
      </c>
    </row>
    <row r="1626" spans="1:8" ht="13.5" x14ac:dyDescent="0.25">
      <c r="A1626" s="12"/>
      <c r="B1626" s="11">
        <v>44663</v>
      </c>
      <c r="C1626" s="2">
        <v>7.38</v>
      </c>
      <c r="D1626" s="2">
        <v>6.1551</v>
      </c>
      <c r="E1626" s="2">
        <v>350</v>
      </c>
      <c r="F1626" s="2">
        <v>7.38</v>
      </c>
      <c r="G1626" s="2">
        <v>2583</v>
      </c>
      <c r="H1626" s="17">
        <f t="shared" si="25"/>
        <v>0</v>
      </c>
    </row>
    <row r="1627" spans="1:8" ht="13.5" x14ac:dyDescent="0.25">
      <c r="A1627" s="12"/>
      <c r="B1627" s="11">
        <v>44664</v>
      </c>
      <c r="C1627" s="2">
        <v>7.2</v>
      </c>
      <c r="D1627" s="2">
        <v>6.0049000000000001</v>
      </c>
      <c r="E1627" s="2">
        <v>1919</v>
      </c>
      <c r="F1627" s="2">
        <v>7.2009999999999996</v>
      </c>
      <c r="G1627" s="2">
        <v>13818.718999999999</v>
      </c>
      <c r="H1627" s="17">
        <f t="shared" si="25"/>
        <v>-2.4402527984923053E-2</v>
      </c>
    </row>
    <row r="1628" spans="1:8" ht="13.5" x14ac:dyDescent="0.25">
      <c r="A1628" s="12"/>
      <c r="B1628" s="11">
        <v>44665</v>
      </c>
      <c r="C1628" s="2">
        <v>7.35</v>
      </c>
      <c r="D1628" s="2">
        <v>6.13</v>
      </c>
      <c r="E1628" s="2">
        <v>961</v>
      </c>
      <c r="F1628" s="2">
        <v>7.26</v>
      </c>
      <c r="G1628" s="2">
        <v>6976.86</v>
      </c>
      <c r="H1628" s="17">
        <f t="shared" si="25"/>
        <v>2.0832986394444499E-2</v>
      </c>
    </row>
    <row r="1629" spans="1:8" ht="13.5" x14ac:dyDescent="0.25">
      <c r="A1629" s="12"/>
      <c r="B1629" s="11">
        <v>44666</v>
      </c>
      <c r="C1629" s="2">
        <v>7.3</v>
      </c>
      <c r="D1629" s="2">
        <v>6.0883000000000003</v>
      </c>
      <c r="E1629" s="2">
        <v>1417</v>
      </c>
      <c r="F1629" s="2">
        <v>7.2610000000000001</v>
      </c>
      <c r="G1629" s="2">
        <v>10288.837</v>
      </c>
      <c r="H1629" s="17">
        <f t="shared" si="25"/>
        <v>-6.8026101141924348E-3</v>
      </c>
    </row>
    <row r="1630" spans="1:8" ht="13.5" x14ac:dyDescent="0.25">
      <c r="A1630" s="12"/>
      <c r="B1630" s="11">
        <v>44669</v>
      </c>
      <c r="C1630" s="2">
        <v>7.3</v>
      </c>
      <c r="D1630" s="2">
        <v>6.0883000000000003</v>
      </c>
      <c r="E1630" s="2">
        <v>15571</v>
      </c>
      <c r="F1630" s="2">
        <v>7.2030000000000003</v>
      </c>
      <c r="G1630" s="2">
        <v>112157.913</v>
      </c>
      <c r="H1630" s="17">
        <f t="shared" si="25"/>
        <v>0</v>
      </c>
    </row>
    <row r="1631" spans="1:8" ht="13.5" x14ac:dyDescent="0.25">
      <c r="A1631" s="12"/>
      <c r="B1631" s="11">
        <v>44670</v>
      </c>
      <c r="C1631" s="2">
        <v>7.34</v>
      </c>
      <c r="D1631" s="2">
        <v>6.1216999999999997</v>
      </c>
      <c r="E1631" s="2">
        <v>4481</v>
      </c>
      <c r="F1631" s="2">
        <v>7.25</v>
      </c>
      <c r="G1631" s="2">
        <v>32487.25</v>
      </c>
      <c r="H1631" s="17">
        <f t="shared" si="25"/>
        <v>5.4859320335724961E-3</v>
      </c>
    </row>
    <row r="1632" spans="1:8" ht="13.5" x14ac:dyDescent="0.25">
      <c r="A1632" s="12"/>
      <c r="B1632" s="11">
        <v>44671</v>
      </c>
      <c r="C1632" s="2">
        <v>7.25</v>
      </c>
      <c r="D1632" s="2">
        <v>6.0465999999999998</v>
      </c>
      <c r="E1632" s="2">
        <v>3140</v>
      </c>
      <c r="F1632" s="2">
        <v>7.17</v>
      </c>
      <c r="G1632" s="2">
        <v>22513.8</v>
      </c>
      <c r="H1632" s="17">
        <f t="shared" si="25"/>
        <v>-1.226783409837136E-2</v>
      </c>
    </row>
    <row r="1633" spans="1:8" ht="13.5" x14ac:dyDescent="0.25">
      <c r="A1633" s="12"/>
      <c r="B1633" s="11">
        <v>44672</v>
      </c>
      <c r="C1633" s="2">
        <v>7.2</v>
      </c>
      <c r="D1633" s="2">
        <v>6.0049000000000001</v>
      </c>
      <c r="E1633" s="2">
        <v>3212</v>
      </c>
      <c r="F1633" s="2">
        <v>7.1609999999999996</v>
      </c>
      <c r="G1633" s="2">
        <v>23001.132000000001</v>
      </c>
      <c r="H1633" s="17">
        <f t="shared" si="25"/>
        <v>-6.8964376674494144E-3</v>
      </c>
    </row>
    <row r="1634" spans="1:8" ht="13.5" x14ac:dyDescent="0.25">
      <c r="A1634" s="12"/>
      <c r="B1634" s="11">
        <v>44673</v>
      </c>
      <c r="C1634" s="2">
        <v>7.15</v>
      </c>
      <c r="D1634" s="2">
        <v>5.9631999999999996</v>
      </c>
      <c r="E1634" s="2">
        <v>1446</v>
      </c>
      <c r="F1634" s="2">
        <v>7.202</v>
      </c>
      <c r="G1634" s="2">
        <v>10414.092000000001</v>
      </c>
      <c r="H1634" s="17">
        <f t="shared" si="25"/>
        <v>-6.9443287981482641E-3</v>
      </c>
    </row>
    <row r="1635" spans="1:8" ht="13.5" x14ac:dyDescent="0.25">
      <c r="A1635" s="12"/>
      <c r="B1635" s="11">
        <v>44676</v>
      </c>
      <c r="C1635" s="2">
        <v>7.15</v>
      </c>
      <c r="D1635" s="2">
        <v>5.9631999999999996</v>
      </c>
      <c r="E1635" s="2">
        <v>11496</v>
      </c>
      <c r="F1635" s="2">
        <v>7.242</v>
      </c>
      <c r="G1635" s="2">
        <v>83254.032000000007</v>
      </c>
      <c r="H1635" s="17">
        <f t="shared" si="25"/>
        <v>0</v>
      </c>
    </row>
    <row r="1636" spans="1:8" ht="13.5" x14ac:dyDescent="0.25">
      <c r="A1636" s="12"/>
      <c r="B1636" s="11">
        <v>44677</v>
      </c>
      <c r="C1636" s="2">
        <v>7.22</v>
      </c>
      <c r="D1636" s="2">
        <v>6.0216000000000003</v>
      </c>
      <c r="E1636" s="2">
        <v>9523</v>
      </c>
      <c r="F1636" s="2">
        <v>7.1029999999999998</v>
      </c>
      <c r="G1636" s="2">
        <v>67641.869000000006</v>
      </c>
      <c r="H1636" s="17">
        <f t="shared" si="25"/>
        <v>9.793399517037945E-3</v>
      </c>
    </row>
    <row r="1637" spans="1:8" ht="13.5" x14ac:dyDescent="0.25">
      <c r="A1637" s="12"/>
      <c r="B1637" s="11">
        <v>44678</v>
      </c>
      <c r="C1637" s="2">
        <v>7.1</v>
      </c>
      <c r="D1637" s="2">
        <v>5.9215</v>
      </c>
      <c r="E1637" s="2">
        <v>1274</v>
      </c>
      <c r="F1637" s="2">
        <v>7.1</v>
      </c>
      <c r="G1637" s="2">
        <v>9045.4</v>
      </c>
      <c r="H1637" s="17">
        <f t="shared" si="25"/>
        <v>-1.6623488773747891E-2</v>
      </c>
    </row>
    <row r="1638" spans="1:8" ht="13.5" x14ac:dyDescent="0.25">
      <c r="A1638" s="12"/>
      <c r="B1638" s="11">
        <v>44679</v>
      </c>
      <c r="C1638" s="2">
        <v>7.2</v>
      </c>
      <c r="D1638" s="2">
        <v>6.0049000000000001</v>
      </c>
      <c r="E1638" s="2">
        <v>4362</v>
      </c>
      <c r="F1638" s="2">
        <v>7.0789999999999997</v>
      </c>
      <c r="G1638" s="2">
        <v>30878.598000000002</v>
      </c>
      <c r="H1638" s="17">
        <f t="shared" si="25"/>
        <v>1.4084269188550222E-2</v>
      </c>
    </row>
    <row r="1639" spans="1:8" ht="13.5" x14ac:dyDescent="0.25">
      <c r="A1639" s="12"/>
      <c r="B1639" s="11">
        <v>44680</v>
      </c>
      <c r="C1639" s="2">
        <v>7.2</v>
      </c>
      <c r="D1639" s="2">
        <v>6.0049000000000001</v>
      </c>
      <c r="E1639" s="2">
        <v>500</v>
      </c>
      <c r="F1639" s="2">
        <v>7.2</v>
      </c>
      <c r="G1639" s="2">
        <v>3600</v>
      </c>
      <c r="H1639" s="17">
        <f t="shared" si="25"/>
        <v>0</v>
      </c>
    </row>
    <row r="1640" spans="1:8" ht="13.5" x14ac:dyDescent="0.25">
      <c r="A1640" s="12"/>
      <c r="B1640" s="11">
        <v>44685</v>
      </c>
      <c r="C1640" s="2">
        <v>7.15</v>
      </c>
      <c r="D1640" s="2">
        <v>5.9631999999999996</v>
      </c>
      <c r="E1640" s="2">
        <v>1005</v>
      </c>
      <c r="F1640" s="2">
        <v>7.15</v>
      </c>
      <c r="G1640" s="2">
        <v>7185.75</v>
      </c>
      <c r="H1640" s="17">
        <f t="shared" si="25"/>
        <v>-6.9443287981482641E-3</v>
      </c>
    </row>
    <row r="1641" spans="1:8" ht="13.5" x14ac:dyDescent="0.25">
      <c r="A1641" s="12"/>
      <c r="B1641" s="11">
        <v>44686</v>
      </c>
      <c r="C1641" s="2">
        <v>7.1</v>
      </c>
      <c r="D1641" s="2">
        <v>5.9215</v>
      </c>
      <c r="E1641" s="2">
        <v>1860</v>
      </c>
      <c r="F1641" s="2">
        <v>7.1379999999999999</v>
      </c>
      <c r="G1641" s="2">
        <v>13276.68</v>
      </c>
      <c r="H1641" s="17">
        <f t="shared" si="25"/>
        <v>-6.992889723638253E-3</v>
      </c>
    </row>
    <row r="1642" spans="1:8" ht="13.5" x14ac:dyDescent="0.25">
      <c r="A1642" s="12"/>
      <c r="B1642" s="11">
        <v>44687</v>
      </c>
      <c r="C1642" s="2">
        <v>7.1</v>
      </c>
      <c r="D1642" s="2">
        <v>5.9215</v>
      </c>
      <c r="E1642" s="2">
        <v>2036</v>
      </c>
      <c r="F1642" s="2">
        <v>7.1349999999999998</v>
      </c>
      <c r="G1642" s="2">
        <v>14526.86</v>
      </c>
      <c r="H1642" s="17">
        <f t="shared" si="25"/>
        <v>0</v>
      </c>
    </row>
    <row r="1643" spans="1:8" ht="13.5" x14ac:dyDescent="0.25">
      <c r="A1643" s="12"/>
      <c r="B1643" s="11">
        <v>44690</v>
      </c>
      <c r="C1643" s="2">
        <v>7</v>
      </c>
      <c r="D1643" s="2">
        <v>5.8380999999999998</v>
      </c>
      <c r="E1643" s="2">
        <v>2936</v>
      </c>
      <c r="F1643" s="2">
        <v>7.04</v>
      </c>
      <c r="G1643" s="2">
        <v>20669.439999999999</v>
      </c>
      <c r="H1643" s="17">
        <f t="shared" si="25"/>
        <v>-1.4084269188550222E-2</v>
      </c>
    </row>
    <row r="1644" spans="1:8" ht="13.5" x14ac:dyDescent="0.25">
      <c r="A1644" s="12"/>
      <c r="B1644" s="11">
        <v>44691</v>
      </c>
      <c r="C1644" s="2">
        <v>7</v>
      </c>
      <c r="D1644" s="2">
        <v>5.8380999999999998</v>
      </c>
      <c r="E1644" s="2">
        <v>16600</v>
      </c>
      <c r="F1644" s="2">
        <v>7</v>
      </c>
      <c r="G1644" s="2">
        <v>116200</v>
      </c>
      <c r="H1644" s="17">
        <f t="shared" si="25"/>
        <v>0</v>
      </c>
    </row>
    <row r="1645" spans="1:8" ht="13.5" x14ac:dyDescent="0.25">
      <c r="A1645" s="12"/>
      <c r="B1645" s="11">
        <v>44692</v>
      </c>
      <c r="C1645" s="2">
        <v>7</v>
      </c>
      <c r="D1645" s="2">
        <v>5.8380999999999998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44693</v>
      </c>
      <c r="C1646" s="2">
        <v>7.18</v>
      </c>
      <c r="D1646" s="2">
        <v>5.9882999999999997</v>
      </c>
      <c r="E1646" s="2">
        <v>2433</v>
      </c>
      <c r="F1646" s="2">
        <v>6.9450000000000003</v>
      </c>
      <c r="G1646" s="2">
        <v>16897.185000000001</v>
      </c>
      <c r="H1646" s="17">
        <f t="shared" si="25"/>
        <v>2.5727548346208509E-2</v>
      </c>
    </row>
    <row r="1647" spans="1:8" ht="13.5" x14ac:dyDescent="0.25">
      <c r="A1647" s="12"/>
      <c r="B1647" s="11">
        <v>44694</v>
      </c>
      <c r="C1647" s="2">
        <v>7.1</v>
      </c>
      <c r="D1647" s="2">
        <v>5.9215</v>
      </c>
      <c r="E1647" s="2">
        <v>1077</v>
      </c>
      <c r="F1647" s="2">
        <v>7.0209999999999999</v>
      </c>
      <c r="G1647" s="2">
        <v>7561.6170000000002</v>
      </c>
      <c r="H1647" s="17">
        <f t="shared" si="25"/>
        <v>-1.1155085750546858E-2</v>
      </c>
    </row>
    <row r="1648" spans="1:8" ht="13.5" x14ac:dyDescent="0.25">
      <c r="A1648" s="12"/>
      <c r="B1648" s="11">
        <v>44697</v>
      </c>
      <c r="C1648" s="2">
        <v>7</v>
      </c>
      <c r="D1648" s="2">
        <v>5.8380999999999998</v>
      </c>
      <c r="E1648" s="2">
        <v>5529</v>
      </c>
      <c r="F1648" s="2">
        <v>7.03</v>
      </c>
      <c r="G1648" s="2">
        <v>38868.870000000003</v>
      </c>
      <c r="H1648" s="17">
        <f t="shared" si="25"/>
        <v>-1.4084269188550222E-2</v>
      </c>
    </row>
    <row r="1649" spans="1:8" ht="13.5" x14ac:dyDescent="0.25">
      <c r="A1649" s="12"/>
      <c r="B1649" s="11">
        <v>44698</v>
      </c>
      <c r="C1649" s="2">
        <v>6.97</v>
      </c>
      <c r="D1649" s="2">
        <v>5.8131000000000004</v>
      </c>
      <c r="E1649" s="2">
        <v>1794</v>
      </c>
      <c r="F1649" s="2">
        <v>6.9740000000000002</v>
      </c>
      <c r="G1649" s="2">
        <v>12511.356</v>
      </c>
      <c r="H1649" s="17">
        <f t="shared" si="25"/>
        <v>-4.2822151042290245E-3</v>
      </c>
    </row>
    <row r="1650" spans="1:8" ht="13.5" x14ac:dyDescent="0.25">
      <c r="A1650" s="12"/>
      <c r="B1650" s="11">
        <v>44699</v>
      </c>
      <c r="C1650" s="2">
        <v>7</v>
      </c>
      <c r="D1650" s="2">
        <v>5.8380999999999998</v>
      </c>
      <c r="E1650" s="2">
        <v>355</v>
      </c>
      <c r="F1650" s="2">
        <v>6.9580000000000002</v>
      </c>
      <c r="G1650" s="2">
        <v>2470.09</v>
      </c>
      <c r="H1650" s="17">
        <f t="shared" si="25"/>
        <v>4.3006313326795454E-3</v>
      </c>
    </row>
    <row r="1651" spans="1:8" ht="13.5" x14ac:dyDescent="0.25">
      <c r="A1651" s="12"/>
      <c r="B1651" s="11">
        <v>44700</v>
      </c>
      <c r="C1651" s="2">
        <v>7.1</v>
      </c>
      <c r="D1651" s="2">
        <v>5.9215</v>
      </c>
      <c r="E1651" s="2">
        <v>181</v>
      </c>
      <c r="F1651" s="2">
        <v>6.9909999999999997</v>
      </c>
      <c r="G1651" s="2">
        <v>1265.3710000000001</v>
      </c>
      <c r="H1651" s="17">
        <f t="shared" si="25"/>
        <v>1.4285469587708354E-2</v>
      </c>
    </row>
    <row r="1652" spans="1:8" ht="13.5" x14ac:dyDescent="0.25">
      <c r="A1652" s="12"/>
      <c r="B1652" s="11">
        <v>44701</v>
      </c>
      <c r="C1652" s="2">
        <v>7.1</v>
      </c>
      <c r="D1652" s="2">
        <v>5.9215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1:8" ht="13.5" x14ac:dyDescent="0.25">
      <c r="A1653" s="12"/>
      <c r="B1653" s="11">
        <v>44704</v>
      </c>
      <c r="C1653" s="2">
        <v>6.95</v>
      </c>
      <c r="D1653" s="2">
        <v>5.7964000000000002</v>
      </c>
      <c r="E1653" s="2">
        <v>9184</v>
      </c>
      <c r="F1653" s="2">
        <v>7.0490000000000004</v>
      </c>
      <c r="G1653" s="2">
        <v>64738.016000000003</v>
      </c>
      <c r="H1653" s="17">
        <f t="shared" si="25"/>
        <v>-2.1126403782825258E-2</v>
      </c>
    </row>
    <row r="1654" spans="1:8" ht="13.5" x14ac:dyDescent="0.25">
      <c r="A1654" s="12"/>
      <c r="B1654" s="11">
        <v>44705</v>
      </c>
      <c r="C1654" s="2">
        <v>7</v>
      </c>
      <c r="D1654" s="2">
        <v>5.8380999999999998</v>
      </c>
      <c r="E1654" s="2">
        <v>6715</v>
      </c>
      <c r="F1654" s="2">
        <v>7</v>
      </c>
      <c r="G1654" s="2">
        <v>47005</v>
      </c>
      <c r="H1654" s="17">
        <f t="shared" si="25"/>
        <v>7.1941204885790531E-3</v>
      </c>
    </row>
    <row r="1655" spans="1:8" ht="13.5" x14ac:dyDescent="0.25">
      <c r="A1655" s="12"/>
      <c r="B1655" s="11">
        <v>44706</v>
      </c>
      <c r="C1655" s="2">
        <v>6.98</v>
      </c>
      <c r="D1655" s="2">
        <v>5.8215000000000003</v>
      </c>
      <c r="E1655" s="2">
        <v>6811</v>
      </c>
      <c r="F1655" s="2">
        <v>6.97</v>
      </c>
      <c r="G1655" s="2">
        <v>47472.67</v>
      </c>
      <c r="H1655" s="17">
        <f t="shared" si="25"/>
        <v>-2.843390829208048E-3</v>
      </c>
    </row>
    <row r="1656" spans="1:8" ht="13.5" x14ac:dyDescent="0.25">
      <c r="A1656" s="12"/>
      <c r="B1656" s="11">
        <v>44707</v>
      </c>
      <c r="C1656" s="2">
        <v>6.87</v>
      </c>
      <c r="D1656" s="2">
        <v>5.7297000000000002</v>
      </c>
      <c r="E1656" s="2">
        <v>2726</v>
      </c>
      <c r="F1656" s="2">
        <v>6.9749999999999996</v>
      </c>
      <c r="G1656" s="2">
        <v>19013.849999999999</v>
      </c>
      <c r="H1656" s="17">
        <f t="shared" si="25"/>
        <v>-1.5769131667096127E-2</v>
      </c>
    </row>
    <row r="1657" spans="1:8" ht="13.5" x14ac:dyDescent="0.25">
      <c r="A1657" s="12"/>
      <c r="B1657" s="11">
        <v>44708</v>
      </c>
      <c r="C1657" s="2">
        <v>6.91</v>
      </c>
      <c r="D1657" s="2">
        <v>5.7630999999999997</v>
      </c>
      <c r="E1657" s="2">
        <v>4142</v>
      </c>
      <c r="F1657" s="2">
        <v>6.9370000000000003</v>
      </c>
      <c r="G1657" s="2">
        <v>28733.054</v>
      </c>
      <c r="H1657" s="17">
        <f t="shared" si="25"/>
        <v>5.8292755292597221E-3</v>
      </c>
    </row>
    <row r="1658" spans="1:8" ht="13.5" x14ac:dyDescent="0.25">
      <c r="A1658" s="12"/>
      <c r="B1658" s="11">
        <v>44711</v>
      </c>
      <c r="C1658" s="2">
        <v>6.99</v>
      </c>
      <c r="D1658" s="2">
        <v>5.8297999999999996</v>
      </c>
      <c r="E1658" s="2">
        <v>10428</v>
      </c>
      <c r="F1658" s="2">
        <v>6.9249999999999998</v>
      </c>
      <c r="G1658" s="2">
        <v>72213.899999999994</v>
      </c>
      <c r="H1658" s="17">
        <f t="shared" si="25"/>
        <v>1.1573632246533981E-2</v>
      </c>
    </row>
    <row r="1659" spans="1:8" ht="13.5" x14ac:dyDescent="0.25">
      <c r="A1659" s="12"/>
      <c r="B1659" s="11">
        <v>44712</v>
      </c>
      <c r="C1659" s="2">
        <v>7</v>
      </c>
      <c r="D1659" s="2">
        <v>5.8380999999999998</v>
      </c>
      <c r="E1659" s="2">
        <v>861</v>
      </c>
      <c r="F1659" s="2">
        <v>6.8970000000000002</v>
      </c>
      <c r="G1659" s="2">
        <v>5938.317</v>
      </c>
      <c r="H1659" s="17">
        <f t="shared" si="25"/>
        <v>1.4237195101032963E-3</v>
      </c>
    </row>
    <row r="1660" spans="1:8" ht="13.5" x14ac:dyDescent="0.25">
      <c r="A1660" s="12"/>
      <c r="B1660" s="11">
        <v>44713</v>
      </c>
      <c r="C1660" s="2">
        <v>6.95</v>
      </c>
      <c r="D1660" s="2">
        <v>5.7964000000000002</v>
      </c>
      <c r="E1660" s="2">
        <v>112</v>
      </c>
      <c r="F1660" s="2">
        <v>6.9279999999999999</v>
      </c>
      <c r="G1660" s="2">
        <v>775.93600000000004</v>
      </c>
      <c r="H1660" s="17">
        <f t="shared" si="25"/>
        <v>-7.1427347938541009E-3</v>
      </c>
    </row>
    <row r="1661" spans="1:8" ht="13.5" x14ac:dyDescent="0.25">
      <c r="A1661" s="12"/>
      <c r="B1661" s="11">
        <v>44714</v>
      </c>
      <c r="C1661" s="2">
        <v>6.95</v>
      </c>
      <c r="D1661" s="2">
        <v>5.7964000000000002</v>
      </c>
      <c r="E1661" s="2">
        <v>1324</v>
      </c>
      <c r="F1661" s="2">
        <v>6.95</v>
      </c>
      <c r="G1661" s="2">
        <v>9201.7999999999993</v>
      </c>
      <c r="H1661" s="17">
        <f t="shared" si="25"/>
        <v>0</v>
      </c>
    </row>
    <row r="1662" spans="1:8" ht="13.5" x14ac:dyDescent="0.25">
      <c r="A1662" s="12"/>
      <c r="B1662" s="11">
        <v>44715</v>
      </c>
      <c r="C1662" s="2">
        <v>6.98</v>
      </c>
      <c r="D1662" s="2">
        <v>5.8215000000000003</v>
      </c>
      <c r="E1662" s="2">
        <v>1615</v>
      </c>
      <c r="F1662" s="2">
        <v>6.9779999999999998</v>
      </c>
      <c r="G1662" s="2">
        <v>11269.47</v>
      </c>
      <c r="H1662" s="17">
        <f t="shared" si="25"/>
        <v>4.3302739631495618E-3</v>
      </c>
    </row>
    <row r="1663" spans="1:8" ht="13.5" x14ac:dyDescent="0.25">
      <c r="A1663" s="12"/>
      <c r="B1663" s="11">
        <v>44718</v>
      </c>
      <c r="C1663" s="2">
        <v>6.87</v>
      </c>
      <c r="D1663" s="2">
        <v>5.7297000000000002</v>
      </c>
      <c r="E1663" s="2">
        <v>1065</v>
      </c>
      <c r="F1663" s="2">
        <v>6.8739999999999997</v>
      </c>
      <c r="G1663" s="2">
        <v>7320.81</v>
      </c>
      <c r="H1663" s="17">
        <f t="shared" si="25"/>
        <v>-1.5769131667096127E-2</v>
      </c>
    </row>
    <row r="1664" spans="1:8" ht="13.5" x14ac:dyDescent="0.25">
      <c r="A1664" s="12"/>
      <c r="B1664" s="11">
        <v>44719</v>
      </c>
      <c r="C1664" s="2">
        <v>6.99</v>
      </c>
      <c r="D1664" s="2">
        <v>5.8297999999999996</v>
      </c>
      <c r="E1664" s="2">
        <v>3571</v>
      </c>
      <c r="F1664" s="2">
        <v>6.8520000000000003</v>
      </c>
      <c r="G1664" s="2">
        <v>24468.491999999998</v>
      </c>
      <c r="H1664" s="17">
        <f t="shared" si="25"/>
        <v>1.7470373667033075E-2</v>
      </c>
    </row>
    <row r="1665" spans="1:8" ht="13.5" x14ac:dyDescent="0.25">
      <c r="A1665" s="12"/>
      <c r="B1665" s="11">
        <v>44720</v>
      </c>
      <c r="C1665" s="2">
        <v>6.8</v>
      </c>
      <c r="D1665" s="2">
        <v>5.6712999999999996</v>
      </c>
      <c r="E1665" s="2">
        <v>4643</v>
      </c>
      <c r="F1665" s="2">
        <v>6.8</v>
      </c>
      <c r="G1665" s="2">
        <v>31572.400000000001</v>
      </c>
      <c r="H1665" s="17">
        <f t="shared" si="25"/>
        <v>-2.7187896668839428E-2</v>
      </c>
    </row>
    <row r="1666" spans="1:8" ht="13.5" x14ac:dyDescent="0.25">
      <c r="A1666" s="12"/>
      <c r="B1666" s="11">
        <v>44721</v>
      </c>
      <c r="C1666" s="2">
        <v>6.89</v>
      </c>
      <c r="D1666" s="2">
        <v>5.7464000000000004</v>
      </c>
      <c r="E1666" s="2">
        <v>10382</v>
      </c>
      <c r="F1666" s="2">
        <v>6.8049999999999997</v>
      </c>
      <c r="G1666" s="2">
        <v>70649.509999999995</v>
      </c>
      <c r="H1666" s="17">
        <f t="shared" si="25"/>
        <v>1.3242113801068685E-2</v>
      </c>
    </row>
    <row r="1667" spans="1:8" ht="13.5" x14ac:dyDescent="0.25">
      <c r="A1667" s="12"/>
      <c r="B1667" s="11">
        <v>44722</v>
      </c>
      <c r="C1667" s="2">
        <v>6.89</v>
      </c>
      <c r="D1667" s="2">
        <v>5.7464000000000004</v>
      </c>
      <c r="E1667" s="2">
        <v>746</v>
      </c>
      <c r="F1667" s="2">
        <v>6.89</v>
      </c>
      <c r="G1667" s="2">
        <v>5139.9399999999996</v>
      </c>
      <c r="H1667" s="17">
        <f t="shared" si="25"/>
        <v>0</v>
      </c>
    </row>
    <row r="1668" spans="1:8" ht="13.5" x14ac:dyDescent="0.25">
      <c r="A1668" s="12"/>
      <c r="B1668" s="11">
        <v>44725</v>
      </c>
      <c r="C1668" s="2">
        <v>6.77</v>
      </c>
      <c r="D1668" s="2">
        <v>5.6463000000000001</v>
      </c>
      <c r="E1668" s="2">
        <v>757</v>
      </c>
      <c r="F1668" s="2">
        <v>6.77</v>
      </c>
      <c r="G1668" s="2">
        <v>5124.8900000000003</v>
      </c>
      <c r="H1668" s="17">
        <f t="shared" si="25"/>
        <v>-1.7419601837672334E-2</v>
      </c>
    </row>
    <row r="1669" spans="1:8" ht="13.5" x14ac:dyDescent="0.25">
      <c r="A1669" s="12"/>
      <c r="B1669" s="11">
        <v>44726</v>
      </c>
      <c r="C1669" s="2">
        <v>6.94</v>
      </c>
      <c r="D1669" s="2">
        <v>5.7881</v>
      </c>
      <c r="E1669" s="2">
        <v>31681</v>
      </c>
      <c r="F1669" s="2">
        <v>6.9189999999999996</v>
      </c>
      <c r="G1669" s="2">
        <v>219200.83900000001</v>
      </c>
      <c r="H1669" s="17">
        <f t="shared" si="25"/>
        <v>2.5113791332376942E-2</v>
      </c>
    </row>
    <row r="1670" spans="1:8" ht="13.5" x14ac:dyDescent="0.25">
      <c r="A1670" s="12"/>
      <c r="B1670" s="11">
        <v>44727</v>
      </c>
      <c r="C1670" s="2">
        <v>6.99</v>
      </c>
      <c r="D1670" s="2">
        <v>5.8297999999999996</v>
      </c>
      <c r="E1670" s="2">
        <v>19718</v>
      </c>
      <c r="F1670" s="2">
        <v>6.992</v>
      </c>
      <c r="G1670" s="2">
        <v>137868.25599999999</v>
      </c>
      <c r="H1670" s="17">
        <f t="shared" si="25"/>
        <v>7.2044366890688868E-3</v>
      </c>
    </row>
    <row r="1671" spans="1:8" ht="13.5" x14ac:dyDescent="0.25">
      <c r="A1671" s="12"/>
      <c r="B1671" s="11">
        <v>44728</v>
      </c>
      <c r="C1671" s="2">
        <v>6.9</v>
      </c>
      <c r="D1671" s="2">
        <v>5.7546999999999997</v>
      </c>
      <c r="E1671" s="2">
        <v>5414</v>
      </c>
      <c r="F1671" s="2">
        <v>6.94</v>
      </c>
      <c r="G1671" s="2">
        <v>37573.160000000003</v>
      </c>
      <c r="H1671" s="17">
        <f t="shared" ref="H1671:H1734" si="26">(D1671-D1670)/D1670</f>
        <v>-1.2882088579368066E-2</v>
      </c>
    </row>
    <row r="1672" spans="1:8" ht="13.5" x14ac:dyDescent="0.25">
      <c r="A1672" s="12"/>
      <c r="B1672" s="11">
        <v>44729</v>
      </c>
      <c r="C1672" s="2">
        <v>6.9</v>
      </c>
      <c r="D1672" s="2">
        <v>5.7546999999999997</v>
      </c>
      <c r="E1672" s="2">
        <v>15478</v>
      </c>
      <c r="F1672" s="2">
        <v>6.8979999999999997</v>
      </c>
      <c r="G1672" s="2">
        <v>106767.24400000001</v>
      </c>
      <c r="H1672" s="17">
        <f t="shared" si="26"/>
        <v>0</v>
      </c>
    </row>
    <row r="1673" spans="1:8" ht="13.5" x14ac:dyDescent="0.25">
      <c r="A1673" s="12"/>
      <c r="B1673" s="11">
        <v>44732</v>
      </c>
      <c r="C1673" s="2">
        <v>7.2</v>
      </c>
      <c r="D1673" s="2">
        <v>6.0049000000000001</v>
      </c>
      <c r="E1673" s="2">
        <v>40392</v>
      </c>
      <c r="F1673" s="2">
        <v>7.069</v>
      </c>
      <c r="G1673" s="2">
        <v>285531.04800000001</v>
      </c>
      <c r="H1673" s="17">
        <f t="shared" si="26"/>
        <v>4.3477505343458463E-2</v>
      </c>
    </row>
    <row r="1674" spans="1:8" ht="13.5" x14ac:dyDescent="0.25">
      <c r="A1674" s="12"/>
      <c r="B1674" s="11">
        <v>44733</v>
      </c>
      <c r="C1674" s="2">
        <v>7.34</v>
      </c>
      <c r="D1674" s="2">
        <v>6.1216999999999997</v>
      </c>
      <c r="E1674" s="2">
        <v>34261</v>
      </c>
      <c r="F1674" s="2">
        <v>7.298</v>
      </c>
      <c r="G1674" s="2">
        <v>250036.77799999999</v>
      </c>
      <c r="H1674" s="17">
        <f t="shared" si="26"/>
        <v>1.9450781861479721E-2</v>
      </c>
    </row>
    <row r="1675" spans="1:8" ht="13.5" x14ac:dyDescent="0.25">
      <c r="A1675" s="12"/>
      <c r="B1675" s="11">
        <v>44734</v>
      </c>
      <c r="C1675" s="2">
        <v>7.39</v>
      </c>
      <c r="D1675" s="2">
        <v>6.1634000000000002</v>
      </c>
      <c r="E1675" s="2">
        <v>23014</v>
      </c>
      <c r="F1675" s="2">
        <v>7.3540000000000001</v>
      </c>
      <c r="G1675" s="2">
        <v>169244.95600000001</v>
      </c>
      <c r="H1675" s="17">
        <f t="shared" si="26"/>
        <v>6.8118333142755307E-3</v>
      </c>
    </row>
    <row r="1676" spans="1:8" ht="13.5" x14ac:dyDescent="0.25">
      <c r="A1676" s="12"/>
      <c r="B1676" s="11">
        <v>44735</v>
      </c>
      <c r="C1676" s="2">
        <v>7.44</v>
      </c>
      <c r="D1676" s="2">
        <v>6.2050999999999998</v>
      </c>
      <c r="E1676" s="2">
        <v>19517</v>
      </c>
      <c r="F1676" s="2">
        <v>7.4029999999999996</v>
      </c>
      <c r="G1676" s="2">
        <v>144484.351</v>
      </c>
      <c r="H1676" s="17">
        <f t="shared" si="26"/>
        <v>6.7657461790569529E-3</v>
      </c>
    </row>
    <row r="1677" spans="1:8" ht="13.5" x14ac:dyDescent="0.25">
      <c r="A1677" s="12"/>
      <c r="B1677" s="11">
        <v>44736</v>
      </c>
      <c r="C1677" s="2">
        <v>7.29</v>
      </c>
      <c r="D1677" s="2">
        <v>6.08</v>
      </c>
      <c r="E1677" s="2">
        <v>18628</v>
      </c>
      <c r="F1677" s="2">
        <v>7.2530000000000001</v>
      </c>
      <c r="G1677" s="2">
        <v>135108.88399999999</v>
      </c>
      <c r="H1677" s="17">
        <f t="shared" si="26"/>
        <v>-2.0160835441813955E-2</v>
      </c>
    </row>
    <row r="1678" spans="1:8" ht="13.5" x14ac:dyDescent="0.25">
      <c r="A1678" s="12"/>
      <c r="B1678" s="11">
        <v>44739</v>
      </c>
      <c r="C1678" s="2">
        <v>7.27</v>
      </c>
      <c r="D1678" s="2">
        <v>6.0632999999999999</v>
      </c>
      <c r="E1678" s="2">
        <v>3870</v>
      </c>
      <c r="F1678" s="2">
        <v>7.2080000000000002</v>
      </c>
      <c r="G1678" s="2">
        <v>27894.959999999999</v>
      </c>
      <c r="H1678" s="17">
        <f t="shared" si="26"/>
        <v>-2.7467105263158154E-3</v>
      </c>
    </row>
    <row r="1679" spans="1:8" ht="13.5" x14ac:dyDescent="0.25">
      <c r="A1679" s="12"/>
      <c r="B1679" s="11">
        <v>44740</v>
      </c>
      <c r="C1679" s="2">
        <v>7.19</v>
      </c>
      <c r="D1679" s="2">
        <v>5.9965999999999999</v>
      </c>
      <c r="E1679" s="2">
        <v>1000</v>
      </c>
      <c r="F1679" s="2">
        <v>7.1959999999999997</v>
      </c>
      <c r="G1679" s="2">
        <v>7196</v>
      </c>
      <c r="H1679" s="17">
        <f t="shared" si="26"/>
        <v>-1.1000610228753316E-2</v>
      </c>
    </row>
    <row r="1680" spans="1:8" ht="13.5" x14ac:dyDescent="0.25">
      <c r="A1680" s="12"/>
      <c r="B1680" s="11">
        <v>44741</v>
      </c>
      <c r="C1680" s="2">
        <v>7.17</v>
      </c>
      <c r="D1680" s="2">
        <v>5.9798999999999998</v>
      </c>
      <c r="E1680" s="2">
        <v>1458</v>
      </c>
      <c r="F1680" s="2">
        <v>7.1680000000000001</v>
      </c>
      <c r="G1680" s="2">
        <v>10450.944</v>
      </c>
      <c r="H1680" s="17">
        <f t="shared" si="26"/>
        <v>-2.784911449821592E-3</v>
      </c>
    </row>
    <row r="1681" spans="1:8" ht="13.5" x14ac:dyDescent="0.25">
      <c r="A1681" s="12"/>
      <c r="B1681" s="11">
        <v>44742</v>
      </c>
      <c r="C1681" s="2">
        <v>7.14</v>
      </c>
      <c r="D1681" s="2">
        <v>5.9549000000000003</v>
      </c>
      <c r="E1681" s="2">
        <v>6022</v>
      </c>
      <c r="F1681" s="2">
        <v>7.1449999999999996</v>
      </c>
      <c r="G1681" s="2">
        <v>43027.19</v>
      </c>
      <c r="H1681" s="17">
        <f t="shared" si="26"/>
        <v>-4.1806719175905066E-3</v>
      </c>
    </row>
    <row r="1682" spans="1:8" ht="13.5" x14ac:dyDescent="0.25">
      <c r="A1682" s="12"/>
      <c r="B1682" s="11">
        <v>44743</v>
      </c>
      <c r="C1682" s="2">
        <v>7.28</v>
      </c>
      <c r="D1682" s="2">
        <v>6.0716999999999999</v>
      </c>
      <c r="E1682" s="2">
        <v>2932</v>
      </c>
      <c r="F1682" s="2">
        <v>7.1870000000000003</v>
      </c>
      <c r="G1682" s="2">
        <v>21072.284</v>
      </c>
      <c r="H1682" s="17">
        <f t="shared" si="26"/>
        <v>1.9614099313170593E-2</v>
      </c>
    </row>
    <row r="1683" spans="1:8" ht="13.5" x14ac:dyDescent="0.25">
      <c r="A1683" s="12"/>
      <c r="B1683" s="11">
        <v>44746</v>
      </c>
      <c r="C1683" s="2">
        <v>7.28</v>
      </c>
      <c r="D1683" s="2">
        <v>6.0716999999999999</v>
      </c>
      <c r="E1683" s="2">
        <v>355</v>
      </c>
      <c r="F1683" s="2">
        <v>7.28</v>
      </c>
      <c r="G1683" s="2">
        <v>2584.4</v>
      </c>
      <c r="H1683" s="17">
        <f t="shared" si="26"/>
        <v>0</v>
      </c>
    </row>
    <row r="1684" spans="1:8" ht="13.5" x14ac:dyDescent="0.25">
      <c r="A1684" s="12"/>
      <c r="B1684" s="11">
        <v>44747</v>
      </c>
      <c r="C1684" s="2">
        <v>7.28</v>
      </c>
      <c r="D1684" s="2">
        <v>6.0716999999999999</v>
      </c>
      <c r="E1684" s="2">
        <v>2309</v>
      </c>
      <c r="F1684" s="2">
        <v>7.2759999999999998</v>
      </c>
      <c r="G1684" s="2">
        <v>16800.284</v>
      </c>
      <c r="H1684" s="17">
        <f t="shared" si="26"/>
        <v>0</v>
      </c>
    </row>
    <row r="1685" spans="1:8" ht="13.5" x14ac:dyDescent="0.25">
      <c r="A1685" s="12"/>
      <c r="B1685" s="11">
        <v>44748</v>
      </c>
      <c r="C1685" s="2">
        <v>7</v>
      </c>
      <c r="D1685" s="2">
        <v>6.1832000000000003</v>
      </c>
      <c r="E1685" s="2">
        <v>14197</v>
      </c>
      <c r="F1685" s="2">
        <v>7.0010000000000003</v>
      </c>
      <c r="G1685" s="2">
        <v>99393.197</v>
      </c>
      <c r="H1685" s="17">
        <f t="shared" si="26"/>
        <v>1.8363884908674733E-2</v>
      </c>
    </row>
    <row r="1686" spans="1:8" ht="13.5" x14ac:dyDescent="0.25">
      <c r="A1686" s="12"/>
      <c r="B1686" s="11">
        <v>44749</v>
      </c>
      <c r="C1686" s="2">
        <v>7.05</v>
      </c>
      <c r="D1686" s="2">
        <v>6.2272999999999996</v>
      </c>
      <c r="E1686" s="2">
        <v>9962</v>
      </c>
      <c r="F1686" s="2">
        <v>7.0049999999999999</v>
      </c>
      <c r="G1686" s="2">
        <v>69783.81</v>
      </c>
      <c r="H1686" s="17">
        <f t="shared" si="26"/>
        <v>7.1322292663991722E-3</v>
      </c>
    </row>
    <row r="1687" spans="1:8" ht="13.5" x14ac:dyDescent="0.25">
      <c r="A1687" s="12"/>
      <c r="B1687" s="11">
        <v>44750</v>
      </c>
      <c r="C1687" s="2">
        <v>7.05</v>
      </c>
      <c r="D1687" s="2">
        <v>6.2272999999999996</v>
      </c>
      <c r="E1687" s="2">
        <v>13268</v>
      </c>
      <c r="F1687" s="2">
        <v>7.0780000000000003</v>
      </c>
      <c r="G1687" s="2">
        <v>93910.903999999995</v>
      </c>
      <c r="H1687" s="17">
        <f t="shared" si="26"/>
        <v>0</v>
      </c>
    </row>
    <row r="1688" spans="1:8" ht="13.5" x14ac:dyDescent="0.25">
      <c r="A1688" s="12"/>
      <c r="B1688" s="11">
        <v>44753</v>
      </c>
      <c r="C1688" s="2">
        <v>7.25</v>
      </c>
      <c r="D1688" s="2">
        <v>6.4039999999999999</v>
      </c>
      <c r="E1688" s="2">
        <v>13990</v>
      </c>
      <c r="F1688" s="2">
        <v>7.18</v>
      </c>
      <c r="G1688" s="2">
        <v>100448.2</v>
      </c>
      <c r="H1688" s="17">
        <f t="shared" si="26"/>
        <v>2.8375058211423942E-2</v>
      </c>
    </row>
    <row r="1689" spans="1:8" ht="13.5" x14ac:dyDescent="0.25">
      <c r="A1689" s="12"/>
      <c r="B1689" s="11">
        <v>44754</v>
      </c>
      <c r="C1689" s="2">
        <v>7.38</v>
      </c>
      <c r="D1689" s="2">
        <v>6.5187999999999997</v>
      </c>
      <c r="E1689" s="2">
        <v>10535</v>
      </c>
      <c r="F1689" s="2">
        <v>7.3029999999999999</v>
      </c>
      <c r="G1689" s="2">
        <v>76937.104999999996</v>
      </c>
      <c r="H1689" s="17">
        <f t="shared" si="26"/>
        <v>1.7926296064959369E-2</v>
      </c>
    </row>
    <row r="1690" spans="1:8" ht="13.5" x14ac:dyDescent="0.25">
      <c r="A1690" s="12"/>
      <c r="B1690" s="11">
        <v>44755</v>
      </c>
      <c r="C1690" s="2">
        <v>7.28</v>
      </c>
      <c r="D1690" s="2">
        <v>6.4305000000000003</v>
      </c>
      <c r="E1690" s="2">
        <v>1989</v>
      </c>
      <c r="F1690" s="2">
        <v>7.2880000000000003</v>
      </c>
      <c r="G1690" s="2">
        <v>14495.832</v>
      </c>
      <c r="H1690" s="17">
        <f t="shared" si="26"/>
        <v>-1.3545437810639901E-2</v>
      </c>
    </row>
    <row r="1691" spans="1:8" ht="13.5" x14ac:dyDescent="0.25">
      <c r="A1691" s="12"/>
      <c r="B1691" s="11">
        <v>44756</v>
      </c>
      <c r="C1691" s="2">
        <v>7.3</v>
      </c>
      <c r="D1691" s="2">
        <v>6.4481000000000002</v>
      </c>
      <c r="E1691" s="2">
        <v>300</v>
      </c>
      <c r="F1691" s="2">
        <v>7.32</v>
      </c>
      <c r="G1691" s="2">
        <v>2196</v>
      </c>
      <c r="H1691" s="17">
        <f t="shared" si="26"/>
        <v>2.7369566907705211E-3</v>
      </c>
    </row>
    <row r="1692" spans="1:8" ht="13.5" x14ac:dyDescent="0.25">
      <c r="A1692" s="12"/>
      <c r="B1692" s="11">
        <v>44757</v>
      </c>
      <c r="C1692" s="2">
        <v>7.3</v>
      </c>
      <c r="D1692" s="2">
        <v>6.4481000000000002</v>
      </c>
      <c r="E1692" s="2">
        <v>15252</v>
      </c>
      <c r="F1692" s="2">
        <v>7.3</v>
      </c>
      <c r="G1692" s="2">
        <v>111339.6</v>
      </c>
      <c r="H1692" s="17">
        <f t="shared" si="26"/>
        <v>0</v>
      </c>
    </row>
    <row r="1693" spans="1:8" ht="13.5" x14ac:dyDescent="0.25">
      <c r="A1693" s="12"/>
      <c r="B1693" s="11">
        <v>44760</v>
      </c>
      <c r="C1693" s="2">
        <v>7.3</v>
      </c>
      <c r="D1693" s="2">
        <v>6.4481000000000002</v>
      </c>
      <c r="E1693" s="2">
        <v>6729</v>
      </c>
      <c r="F1693" s="2">
        <v>7.2050000000000001</v>
      </c>
      <c r="G1693" s="2">
        <v>48482.445</v>
      </c>
      <c r="H1693" s="17">
        <f t="shared" si="26"/>
        <v>0</v>
      </c>
    </row>
    <row r="1694" spans="1:8" ht="13.5" x14ac:dyDescent="0.25">
      <c r="A1694" s="12"/>
      <c r="B1694" s="11">
        <v>44761</v>
      </c>
      <c r="C1694" s="2">
        <v>7.28</v>
      </c>
      <c r="D1694" s="2">
        <v>6.4305000000000003</v>
      </c>
      <c r="E1694" s="2">
        <v>240</v>
      </c>
      <c r="F1694" s="2">
        <v>7.28</v>
      </c>
      <c r="G1694" s="2">
        <v>1747.2</v>
      </c>
      <c r="H1694" s="17">
        <f t="shared" si="26"/>
        <v>-2.7294862052387272E-3</v>
      </c>
    </row>
    <row r="1695" spans="1:8" ht="13.5" x14ac:dyDescent="0.25">
      <c r="A1695" s="12"/>
      <c r="B1695" s="11">
        <v>44762</v>
      </c>
      <c r="C1695" s="2">
        <v>7.3</v>
      </c>
      <c r="D1695" s="2">
        <v>6.4481000000000002</v>
      </c>
      <c r="E1695" s="2">
        <v>1377</v>
      </c>
      <c r="F1695" s="2">
        <v>7.1980000000000004</v>
      </c>
      <c r="G1695" s="2">
        <v>9911.6460000000006</v>
      </c>
      <c r="H1695" s="17">
        <f t="shared" si="26"/>
        <v>2.7369566907705211E-3</v>
      </c>
    </row>
    <row r="1696" spans="1:8" ht="13.5" x14ac:dyDescent="0.25">
      <c r="A1696" s="12"/>
      <c r="B1696" s="11">
        <v>44763</v>
      </c>
      <c r="C1696" s="2">
        <v>7.1</v>
      </c>
      <c r="D1696" s="2">
        <v>6.2714999999999996</v>
      </c>
      <c r="E1696" s="2">
        <v>3022</v>
      </c>
      <c r="F1696" s="2">
        <v>7.1520000000000001</v>
      </c>
      <c r="G1696" s="2">
        <v>21613.344000000001</v>
      </c>
      <c r="H1696" s="17">
        <f t="shared" si="26"/>
        <v>-2.7387912718475294E-2</v>
      </c>
    </row>
    <row r="1697" spans="1:8" ht="13.5" x14ac:dyDescent="0.25">
      <c r="A1697" s="12"/>
      <c r="B1697" s="11">
        <v>44764</v>
      </c>
      <c r="C1697" s="2">
        <v>7.19</v>
      </c>
      <c r="D1697" s="2">
        <v>6.351</v>
      </c>
      <c r="E1697" s="2">
        <v>8837</v>
      </c>
      <c r="F1697" s="2">
        <v>7.1589999999999998</v>
      </c>
      <c r="G1697" s="2">
        <v>63264.082999999999</v>
      </c>
      <c r="H1697" s="17">
        <f t="shared" si="26"/>
        <v>1.2676393207366715E-2</v>
      </c>
    </row>
    <row r="1698" spans="1:8" ht="13.5" x14ac:dyDescent="0.25">
      <c r="A1698" s="12"/>
      <c r="B1698" s="11">
        <v>44768</v>
      </c>
      <c r="C1698" s="2">
        <v>7.2</v>
      </c>
      <c r="D1698" s="2">
        <v>6.3597999999999999</v>
      </c>
      <c r="E1698" s="2">
        <v>3712</v>
      </c>
      <c r="F1698" s="2">
        <v>7.2</v>
      </c>
      <c r="G1698" s="2">
        <v>26726.400000000001</v>
      </c>
      <c r="H1698" s="17">
        <f t="shared" si="26"/>
        <v>1.3856085655802109E-3</v>
      </c>
    </row>
    <row r="1699" spans="1:8" ht="13.5" x14ac:dyDescent="0.25">
      <c r="A1699" s="12"/>
      <c r="B1699" s="11">
        <v>44769</v>
      </c>
      <c r="C1699" s="2">
        <v>7.18</v>
      </c>
      <c r="D1699" s="2">
        <v>6.3421000000000003</v>
      </c>
      <c r="E1699" s="2">
        <v>2633</v>
      </c>
      <c r="F1699" s="2">
        <v>7.1719999999999997</v>
      </c>
      <c r="G1699" s="2">
        <v>18883.876</v>
      </c>
      <c r="H1699" s="17">
        <f t="shared" si="26"/>
        <v>-2.7831063869932396E-3</v>
      </c>
    </row>
    <row r="1700" spans="1:8" ht="13.5" x14ac:dyDescent="0.25">
      <c r="A1700" s="12"/>
      <c r="B1700" s="11">
        <v>44770</v>
      </c>
      <c r="C1700" s="2">
        <v>7.18</v>
      </c>
      <c r="D1700" s="2">
        <v>6.3421000000000003</v>
      </c>
      <c r="E1700" s="2">
        <v>0</v>
      </c>
      <c r="F1700" s="2">
        <v>0</v>
      </c>
      <c r="G1700" s="2">
        <v>0</v>
      </c>
      <c r="H1700" s="17">
        <f t="shared" si="26"/>
        <v>0</v>
      </c>
    </row>
    <row r="1701" spans="1:8" ht="13.5" x14ac:dyDescent="0.25">
      <c r="A1701" s="12"/>
      <c r="B1701" s="11">
        <v>44771</v>
      </c>
      <c r="C1701" s="2">
        <v>7.27</v>
      </c>
      <c r="D1701" s="2">
        <v>6.4215999999999998</v>
      </c>
      <c r="E1701" s="2">
        <v>33177</v>
      </c>
      <c r="F1701" s="2">
        <v>7.1840000000000002</v>
      </c>
      <c r="G1701" s="2">
        <v>238343.568</v>
      </c>
      <c r="H1701" s="17">
        <f t="shared" si="26"/>
        <v>1.2535280112265568E-2</v>
      </c>
    </row>
    <row r="1702" spans="1:8" ht="13.5" x14ac:dyDescent="0.25">
      <c r="A1702" s="12"/>
      <c r="B1702" s="11">
        <v>44774</v>
      </c>
      <c r="C1702" s="2">
        <v>7.25</v>
      </c>
      <c r="D1702" s="2">
        <v>6.4039999999999999</v>
      </c>
      <c r="E1702" s="2">
        <v>76</v>
      </c>
      <c r="F1702" s="2">
        <v>7.2690000000000001</v>
      </c>
      <c r="G1702" s="2">
        <v>552.44399999999996</v>
      </c>
      <c r="H1702" s="17">
        <f t="shared" si="26"/>
        <v>-2.7407499688550888E-3</v>
      </c>
    </row>
    <row r="1703" spans="1:8" ht="13.5" x14ac:dyDescent="0.25">
      <c r="A1703" s="12"/>
      <c r="B1703" s="11">
        <v>44775</v>
      </c>
      <c r="C1703" s="2">
        <v>7.22</v>
      </c>
      <c r="D1703" s="2">
        <v>6.3775000000000004</v>
      </c>
      <c r="E1703" s="2">
        <v>13390</v>
      </c>
      <c r="F1703" s="2">
        <v>7.1769999999999996</v>
      </c>
      <c r="G1703" s="2">
        <v>96100.03</v>
      </c>
      <c r="H1703" s="17">
        <f t="shared" si="26"/>
        <v>-4.1380387257963034E-3</v>
      </c>
    </row>
    <row r="1704" spans="1:8" ht="13.5" x14ac:dyDescent="0.25">
      <c r="A1704" s="12"/>
      <c r="B1704" s="11">
        <v>44776</v>
      </c>
      <c r="C1704" s="2">
        <v>7.2</v>
      </c>
      <c r="D1704" s="2">
        <v>6.3597999999999999</v>
      </c>
      <c r="E1704" s="2">
        <v>208</v>
      </c>
      <c r="F1704" s="2">
        <v>7.1950000000000003</v>
      </c>
      <c r="G1704" s="2">
        <v>1496.56</v>
      </c>
      <c r="H1704" s="17">
        <f t="shared" si="26"/>
        <v>-2.7753822030577016E-3</v>
      </c>
    </row>
    <row r="1705" spans="1:8" ht="13.5" x14ac:dyDescent="0.25">
      <c r="A1705" s="12"/>
      <c r="B1705" s="11">
        <v>44777</v>
      </c>
      <c r="C1705" s="2">
        <v>7.27</v>
      </c>
      <c r="D1705" s="2">
        <v>6.4215999999999998</v>
      </c>
      <c r="E1705" s="2">
        <v>10321</v>
      </c>
      <c r="F1705" s="2">
        <v>7.2350000000000003</v>
      </c>
      <c r="G1705" s="2">
        <v>74672.434999999998</v>
      </c>
      <c r="H1705" s="17">
        <f t="shared" si="26"/>
        <v>9.7172867071291316E-3</v>
      </c>
    </row>
    <row r="1706" spans="1:8" ht="13.5" x14ac:dyDescent="0.25">
      <c r="A1706" s="12"/>
      <c r="B1706" s="11">
        <v>44778</v>
      </c>
      <c r="C1706" s="2">
        <v>7.23</v>
      </c>
      <c r="D1706" s="2">
        <v>6.3863000000000003</v>
      </c>
      <c r="E1706" s="2">
        <v>3703</v>
      </c>
      <c r="F1706" s="2">
        <v>7.2279999999999998</v>
      </c>
      <c r="G1706" s="2">
        <v>26765.284</v>
      </c>
      <c r="H1706" s="17">
        <f t="shared" si="26"/>
        <v>-5.4970723807149999E-3</v>
      </c>
    </row>
    <row r="1707" spans="1:8" ht="13.5" x14ac:dyDescent="0.25">
      <c r="A1707" s="12"/>
      <c r="B1707" s="11">
        <v>44781</v>
      </c>
      <c r="C1707" s="2">
        <v>7.22</v>
      </c>
      <c r="D1707" s="2">
        <v>6.3775000000000004</v>
      </c>
      <c r="E1707" s="2">
        <v>1607</v>
      </c>
      <c r="F1707" s="2">
        <v>7.18</v>
      </c>
      <c r="G1707" s="2">
        <v>11538.26</v>
      </c>
      <c r="H1707" s="17">
        <f t="shared" si="26"/>
        <v>-1.3779496735198658E-3</v>
      </c>
    </row>
    <row r="1708" spans="1:8" ht="13.5" x14ac:dyDescent="0.25">
      <c r="A1708" s="12"/>
      <c r="B1708" s="11">
        <v>44782</v>
      </c>
      <c r="C1708" s="2">
        <v>7.25</v>
      </c>
      <c r="D1708" s="2">
        <v>6.4039999999999999</v>
      </c>
      <c r="E1708" s="2">
        <v>6745</v>
      </c>
      <c r="F1708" s="2">
        <v>7.2050000000000001</v>
      </c>
      <c r="G1708" s="2">
        <v>48597.724999999999</v>
      </c>
      <c r="H1708" s="17">
        <f t="shared" si="26"/>
        <v>4.1552332418658602E-3</v>
      </c>
    </row>
    <row r="1709" spans="1:8" ht="13.5" x14ac:dyDescent="0.25">
      <c r="A1709" s="12"/>
      <c r="B1709" s="11">
        <v>44783</v>
      </c>
      <c r="C1709" s="2">
        <v>7.58</v>
      </c>
      <c r="D1709" s="2">
        <v>6.6955</v>
      </c>
      <c r="E1709" s="2">
        <v>11293</v>
      </c>
      <c r="F1709" s="2">
        <v>7.4429999999999996</v>
      </c>
      <c r="G1709" s="2">
        <v>84053.798999999999</v>
      </c>
      <c r="H1709" s="17">
        <f t="shared" si="26"/>
        <v>4.5518425983760165E-2</v>
      </c>
    </row>
    <row r="1710" spans="1:8" ht="13.5" x14ac:dyDescent="0.25">
      <c r="A1710" s="12"/>
      <c r="B1710" s="11">
        <v>44784</v>
      </c>
      <c r="C1710" s="2">
        <v>7.8</v>
      </c>
      <c r="D1710" s="2">
        <v>6.8898000000000001</v>
      </c>
      <c r="E1710" s="2">
        <v>6225</v>
      </c>
      <c r="F1710" s="2">
        <v>7.657</v>
      </c>
      <c r="G1710" s="2">
        <v>47664.824999999997</v>
      </c>
      <c r="H1710" s="17">
        <f t="shared" si="26"/>
        <v>2.9019490702710798E-2</v>
      </c>
    </row>
    <row r="1711" spans="1:8" ht="13.5" x14ac:dyDescent="0.25">
      <c r="A1711" s="12"/>
      <c r="B1711" s="11">
        <v>44785</v>
      </c>
      <c r="C1711" s="2">
        <v>7.74</v>
      </c>
      <c r="D1711" s="2">
        <v>6.8368000000000002</v>
      </c>
      <c r="E1711" s="2">
        <v>3051</v>
      </c>
      <c r="F1711" s="2">
        <v>7.7380000000000004</v>
      </c>
      <c r="G1711" s="2">
        <v>23608.637999999999</v>
      </c>
      <c r="H1711" s="17">
        <f t="shared" si="26"/>
        <v>-7.6925309878370833E-3</v>
      </c>
    </row>
    <row r="1712" spans="1:8" ht="13.5" x14ac:dyDescent="0.25">
      <c r="A1712" s="12"/>
      <c r="B1712" s="11">
        <v>44788</v>
      </c>
      <c r="C1712" s="2">
        <v>7.68</v>
      </c>
      <c r="D1712" s="2">
        <v>6.7838000000000003</v>
      </c>
      <c r="E1712" s="2">
        <v>3797</v>
      </c>
      <c r="F1712" s="2">
        <v>7.6849999999999996</v>
      </c>
      <c r="G1712" s="2">
        <v>29179.945</v>
      </c>
      <c r="H1712" s="17">
        <f t="shared" si="26"/>
        <v>-7.7521647554411321E-3</v>
      </c>
    </row>
    <row r="1713" spans="1:8" ht="13.5" x14ac:dyDescent="0.25">
      <c r="A1713" s="12"/>
      <c r="B1713" s="11">
        <v>44789</v>
      </c>
      <c r="C1713" s="2">
        <v>7.62</v>
      </c>
      <c r="D1713" s="2">
        <v>6.7308000000000003</v>
      </c>
      <c r="E1713" s="2">
        <v>1552</v>
      </c>
      <c r="F1713" s="2">
        <v>7.4039999999999999</v>
      </c>
      <c r="G1713" s="2">
        <v>11491.008</v>
      </c>
      <c r="H1713" s="17">
        <f t="shared" si="26"/>
        <v>-7.8127303281346639E-3</v>
      </c>
    </row>
    <row r="1714" spans="1:8" ht="13.5" x14ac:dyDescent="0.25">
      <c r="A1714" s="12"/>
      <c r="B1714" s="11">
        <v>44790</v>
      </c>
      <c r="C1714" s="2">
        <v>7.39</v>
      </c>
      <c r="D1714" s="2">
        <v>6.5275999999999996</v>
      </c>
      <c r="E1714" s="2">
        <v>2848</v>
      </c>
      <c r="F1714" s="2">
        <v>7.3970000000000002</v>
      </c>
      <c r="G1714" s="2">
        <v>21066.655999999999</v>
      </c>
      <c r="H1714" s="17">
        <f t="shared" si="26"/>
        <v>-3.0189576276222842E-2</v>
      </c>
    </row>
    <row r="1715" spans="1:8" ht="13.5" x14ac:dyDescent="0.25">
      <c r="A1715" s="12"/>
      <c r="B1715" s="11">
        <v>44791</v>
      </c>
      <c r="C1715" s="2">
        <v>7.4</v>
      </c>
      <c r="D1715" s="2">
        <v>6.5365000000000002</v>
      </c>
      <c r="E1715" s="2">
        <v>628</v>
      </c>
      <c r="F1715" s="2">
        <v>7.3529999999999998</v>
      </c>
      <c r="G1715" s="2">
        <v>4617.6840000000002</v>
      </c>
      <c r="H1715" s="17">
        <f t="shared" si="26"/>
        <v>1.3634413873399986E-3</v>
      </c>
    </row>
    <row r="1716" spans="1:8" ht="13.5" x14ac:dyDescent="0.25">
      <c r="A1716" s="12"/>
      <c r="B1716" s="11">
        <v>44792</v>
      </c>
      <c r="C1716" s="2">
        <v>7.55</v>
      </c>
      <c r="D1716" s="2">
        <v>6.6689999999999996</v>
      </c>
      <c r="E1716" s="2">
        <v>1294</v>
      </c>
      <c r="F1716" s="2">
        <v>7.4550000000000001</v>
      </c>
      <c r="G1716" s="2">
        <v>9646.77</v>
      </c>
      <c r="H1716" s="17">
        <f t="shared" si="26"/>
        <v>2.0270787118488395E-2</v>
      </c>
    </row>
    <row r="1717" spans="1:8" ht="13.5" x14ac:dyDescent="0.25">
      <c r="A1717" s="12"/>
      <c r="B1717" s="11">
        <v>44795</v>
      </c>
      <c r="C1717" s="2">
        <v>7.54</v>
      </c>
      <c r="D1717" s="2">
        <v>6.6600999999999999</v>
      </c>
      <c r="E1717" s="2">
        <v>3050</v>
      </c>
      <c r="F1717" s="2">
        <v>7.51</v>
      </c>
      <c r="G1717" s="2">
        <v>22905.5</v>
      </c>
      <c r="H1717" s="17">
        <f t="shared" si="26"/>
        <v>-1.3345329134802348E-3</v>
      </c>
    </row>
    <row r="1718" spans="1:8" ht="13.5" x14ac:dyDescent="0.25">
      <c r="A1718" s="12"/>
      <c r="B1718" s="11">
        <v>44796</v>
      </c>
      <c r="C1718" s="2">
        <v>7.45</v>
      </c>
      <c r="D1718" s="2">
        <v>6.5805999999999996</v>
      </c>
      <c r="E1718" s="2">
        <v>2049</v>
      </c>
      <c r="F1718" s="2">
        <v>7.476</v>
      </c>
      <c r="G1718" s="2">
        <v>15318.324000000001</v>
      </c>
      <c r="H1718" s="17">
        <f t="shared" si="26"/>
        <v>-1.1936757706340798E-2</v>
      </c>
    </row>
    <row r="1719" spans="1:8" ht="13.5" x14ac:dyDescent="0.25">
      <c r="A1719" s="12"/>
      <c r="B1719" s="11">
        <v>44797</v>
      </c>
      <c r="C1719" s="2">
        <v>7.49</v>
      </c>
      <c r="D1719" s="2">
        <v>6.6159999999999997</v>
      </c>
      <c r="E1719" s="2">
        <v>2416</v>
      </c>
      <c r="F1719" s="2">
        <v>7.49</v>
      </c>
      <c r="G1719" s="2">
        <v>18095.84</v>
      </c>
      <c r="H1719" s="17">
        <f t="shared" si="26"/>
        <v>5.3794486824909737E-3</v>
      </c>
    </row>
    <row r="1720" spans="1:8" ht="13.5" x14ac:dyDescent="0.25">
      <c r="A1720" s="12"/>
      <c r="B1720" s="11">
        <v>44798</v>
      </c>
      <c r="C1720" s="2">
        <v>7.7</v>
      </c>
      <c r="D1720" s="2">
        <v>6.8014999999999999</v>
      </c>
      <c r="E1720" s="2">
        <v>14929</v>
      </c>
      <c r="F1720" s="2">
        <v>7.6280000000000001</v>
      </c>
      <c r="G1720" s="2">
        <v>113878.412</v>
      </c>
      <c r="H1720" s="17">
        <f t="shared" si="26"/>
        <v>2.8038089480048402E-2</v>
      </c>
    </row>
    <row r="1721" spans="1:8" ht="13.5" x14ac:dyDescent="0.25">
      <c r="A1721" s="12"/>
      <c r="B1721" s="11">
        <v>44799</v>
      </c>
      <c r="C1721" s="2">
        <v>7.79</v>
      </c>
      <c r="D1721" s="2">
        <v>6.8810000000000002</v>
      </c>
      <c r="E1721" s="2">
        <v>4901</v>
      </c>
      <c r="F1721" s="2">
        <v>7.7770000000000001</v>
      </c>
      <c r="G1721" s="2">
        <v>38115.076999999997</v>
      </c>
      <c r="H1721" s="17">
        <f t="shared" si="26"/>
        <v>1.1688598103359605E-2</v>
      </c>
    </row>
    <row r="1722" spans="1:8" ht="13.5" x14ac:dyDescent="0.25">
      <c r="A1722" s="12"/>
      <c r="B1722" s="11">
        <v>44802</v>
      </c>
      <c r="C1722" s="2">
        <v>7.95</v>
      </c>
      <c r="D1722" s="2">
        <v>7.0223000000000004</v>
      </c>
      <c r="E1722" s="2">
        <v>13679</v>
      </c>
      <c r="F1722" s="2">
        <v>7.9329999999999998</v>
      </c>
      <c r="G1722" s="2">
        <v>108515.507</v>
      </c>
      <c r="H1722" s="17">
        <f t="shared" si="26"/>
        <v>2.0534805987501844E-2</v>
      </c>
    </row>
    <row r="1723" spans="1:8" ht="13.5" x14ac:dyDescent="0.25">
      <c r="A1723" s="12"/>
      <c r="B1723" s="11">
        <v>44803</v>
      </c>
      <c r="C1723" s="2">
        <v>8.1</v>
      </c>
      <c r="D1723" s="2">
        <v>7.1547999999999998</v>
      </c>
      <c r="E1723" s="2">
        <v>17840</v>
      </c>
      <c r="F1723" s="2">
        <v>8.032</v>
      </c>
      <c r="G1723" s="2">
        <v>143290.88</v>
      </c>
      <c r="H1723" s="17">
        <f t="shared" si="26"/>
        <v>1.8868461899947224E-2</v>
      </c>
    </row>
    <row r="1724" spans="1:8" ht="13.5" x14ac:dyDescent="0.25">
      <c r="A1724" s="12"/>
      <c r="B1724" s="11">
        <v>44804</v>
      </c>
      <c r="C1724" s="2">
        <v>7.9</v>
      </c>
      <c r="D1724" s="2">
        <v>6.9781000000000004</v>
      </c>
      <c r="E1724" s="2">
        <v>3050</v>
      </c>
      <c r="F1724" s="2">
        <v>8.0109999999999992</v>
      </c>
      <c r="G1724" s="2">
        <v>24433.55</v>
      </c>
      <c r="H1724" s="17">
        <f t="shared" si="26"/>
        <v>-2.4696707105719157E-2</v>
      </c>
    </row>
    <row r="1725" spans="1:8" ht="13.5" x14ac:dyDescent="0.25">
      <c r="A1725" s="12"/>
      <c r="B1725" s="11">
        <v>44805</v>
      </c>
      <c r="C1725" s="2">
        <v>7.8</v>
      </c>
      <c r="D1725" s="2">
        <v>6.8898000000000001</v>
      </c>
      <c r="E1725" s="2">
        <v>15538</v>
      </c>
      <c r="F1725" s="2">
        <v>7.718</v>
      </c>
      <c r="G1725" s="2">
        <v>119922.284</v>
      </c>
      <c r="H1725" s="17">
        <f t="shared" si="26"/>
        <v>-1.2653874263768112E-2</v>
      </c>
    </row>
    <row r="1726" spans="1:8" ht="13.5" x14ac:dyDescent="0.25">
      <c r="A1726" s="12"/>
      <c r="B1726" s="11">
        <v>44806</v>
      </c>
      <c r="C1726" s="2">
        <v>7.9</v>
      </c>
      <c r="D1726" s="2">
        <v>6.9781000000000004</v>
      </c>
      <c r="E1726" s="2">
        <v>7303</v>
      </c>
      <c r="F1726" s="2">
        <v>7.8970000000000002</v>
      </c>
      <c r="G1726" s="2">
        <v>57671.790999999997</v>
      </c>
      <c r="H1726" s="17">
        <f t="shared" si="26"/>
        <v>1.2816046909924855E-2</v>
      </c>
    </row>
    <row r="1727" spans="1:8" ht="13.5" x14ac:dyDescent="0.25">
      <c r="A1727" s="12"/>
      <c r="B1727" s="11">
        <v>44809</v>
      </c>
      <c r="C1727" s="2">
        <v>7.95</v>
      </c>
      <c r="D1727" s="2">
        <v>7.0223000000000004</v>
      </c>
      <c r="E1727" s="2">
        <v>124</v>
      </c>
      <c r="F1727" s="2">
        <v>7.9459999999999997</v>
      </c>
      <c r="G1727" s="2">
        <v>985.30399999999997</v>
      </c>
      <c r="H1727" s="17">
        <f t="shared" si="26"/>
        <v>6.3341024060990835E-3</v>
      </c>
    </row>
    <row r="1728" spans="1:8" ht="13.5" x14ac:dyDescent="0.25">
      <c r="A1728" s="12"/>
      <c r="B1728" s="11">
        <v>44810</v>
      </c>
      <c r="C1728" s="2">
        <v>7.81</v>
      </c>
      <c r="D1728" s="2">
        <v>6.8986000000000001</v>
      </c>
      <c r="E1728" s="2">
        <v>2829</v>
      </c>
      <c r="F1728" s="2">
        <v>7.8150000000000004</v>
      </c>
      <c r="G1728" s="2">
        <v>22108.634999999998</v>
      </c>
      <c r="H1728" s="17">
        <f t="shared" si="26"/>
        <v>-1.7615311222818786E-2</v>
      </c>
    </row>
    <row r="1729" spans="1:8" ht="13.5" x14ac:dyDescent="0.25">
      <c r="A1729" s="12"/>
      <c r="B1729" s="11">
        <v>44811</v>
      </c>
      <c r="C1729" s="2">
        <v>7.88</v>
      </c>
      <c r="D1729" s="2">
        <v>6.9604999999999997</v>
      </c>
      <c r="E1729" s="2">
        <v>1146</v>
      </c>
      <c r="F1729" s="2">
        <v>7.7889999999999997</v>
      </c>
      <c r="G1729" s="2">
        <v>8926.1939999999995</v>
      </c>
      <c r="H1729" s="17">
        <f t="shared" si="26"/>
        <v>8.9728350679847534E-3</v>
      </c>
    </row>
    <row r="1730" spans="1:8" ht="13.5" x14ac:dyDescent="0.25">
      <c r="A1730" s="12"/>
      <c r="B1730" s="11">
        <v>44812</v>
      </c>
      <c r="C1730" s="2">
        <v>7.75</v>
      </c>
      <c r="D1730" s="2">
        <v>6.8456000000000001</v>
      </c>
      <c r="E1730" s="2">
        <v>9367</v>
      </c>
      <c r="F1730" s="2">
        <v>7.7389999999999999</v>
      </c>
      <c r="G1730" s="2">
        <v>72491.213000000003</v>
      </c>
      <c r="H1730" s="17">
        <f t="shared" si="26"/>
        <v>-1.6507434810717557E-2</v>
      </c>
    </row>
    <row r="1731" spans="1:8" ht="13.5" x14ac:dyDescent="0.25">
      <c r="A1731" s="12"/>
      <c r="B1731" s="11">
        <v>44813</v>
      </c>
      <c r="C1731" s="2">
        <v>7.79</v>
      </c>
      <c r="D1731" s="2">
        <v>6.8810000000000002</v>
      </c>
      <c r="E1731" s="2">
        <v>7551</v>
      </c>
      <c r="F1731" s="2">
        <v>7.7939999999999996</v>
      </c>
      <c r="G1731" s="2">
        <v>58852.493999999999</v>
      </c>
      <c r="H1731" s="17">
        <f t="shared" si="26"/>
        <v>5.1712048615169008E-3</v>
      </c>
    </row>
    <row r="1732" spans="1:8" ht="13.5" x14ac:dyDescent="0.25">
      <c r="A1732" s="12"/>
      <c r="B1732" s="11">
        <v>44816</v>
      </c>
      <c r="C1732" s="2">
        <v>7.72</v>
      </c>
      <c r="D1732" s="2">
        <v>6.8190999999999997</v>
      </c>
      <c r="E1732" s="2">
        <v>9441</v>
      </c>
      <c r="F1732" s="2">
        <v>7.5810000000000004</v>
      </c>
      <c r="G1732" s="2">
        <v>71572.221000000005</v>
      </c>
      <c r="H1732" s="17">
        <f t="shared" si="26"/>
        <v>-8.9957854962942167E-3</v>
      </c>
    </row>
    <row r="1733" spans="1:8" ht="13.5" x14ac:dyDescent="0.25">
      <c r="A1733" s="12"/>
      <c r="B1733" s="11">
        <v>44817</v>
      </c>
      <c r="C1733" s="2">
        <v>7.78</v>
      </c>
      <c r="D1733" s="2">
        <v>6.8720999999999997</v>
      </c>
      <c r="E1733" s="2">
        <v>1106</v>
      </c>
      <c r="F1733" s="2">
        <v>7.7450000000000001</v>
      </c>
      <c r="G1733" s="2">
        <v>8565.9699999999993</v>
      </c>
      <c r="H1733" s="17">
        <f t="shared" si="26"/>
        <v>7.7722866653957175E-3</v>
      </c>
    </row>
    <row r="1734" spans="1:8" ht="13.5" x14ac:dyDescent="0.25">
      <c r="A1734" s="12"/>
      <c r="B1734" s="11">
        <v>44818</v>
      </c>
      <c r="C1734" s="2">
        <v>7.45</v>
      </c>
      <c r="D1734" s="2">
        <v>6.5805999999999996</v>
      </c>
      <c r="E1734" s="2">
        <v>18707</v>
      </c>
      <c r="F1734" s="2">
        <v>7.4139999999999997</v>
      </c>
      <c r="G1734" s="2">
        <v>138693.698</v>
      </c>
      <c r="H1734" s="17">
        <f t="shared" si="26"/>
        <v>-4.2417892638349282E-2</v>
      </c>
    </row>
    <row r="1735" spans="1:8" ht="13.5" x14ac:dyDescent="0.25">
      <c r="A1735" s="12"/>
      <c r="B1735" s="11">
        <v>44819</v>
      </c>
      <c r="C1735" s="2">
        <v>7.41</v>
      </c>
      <c r="D1735" s="2">
        <v>6.5453000000000001</v>
      </c>
      <c r="E1735" s="2">
        <v>2449</v>
      </c>
      <c r="F1735" s="2">
        <v>7.3730000000000002</v>
      </c>
      <c r="G1735" s="2">
        <v>18056.476999999999</v>
      </c>
      <c r="H1735" s="17">
        <f t="shared" ref="H1735:H1798" si="27">(D1735-D1734)/D1734</f>
        <v>-5.3642524997719728E-3</v>
      </c>
    </row>
    <row r="1736" spans="1:8" ht="13.5" x14ac:dyDescent="0.25">
      <c r="A1736" s="12"/>
      <c r="B1736" s="11">
        <v>44820</v>
      </c>
      <c r="C1736" s="2">
        <v>7.4</v>
      </c>
      <c r="D1736" s="2">
        <v>6.5365000000000002</v>
      </c>
      <c r="E1736" s="2">
        <v>927</v>
      </c>
      <c r="F1736" s="2">
        <v>7.3710000000000004</v>
      </c>
      <c r="G1736" s="2">
        <v>6832.9170000000004</v>
      </c>
      <c r="H1736" s="17">
        <f t="shared" si="27"/>
        <v>-1.3444761890211172E-3</v>
      </c>
    </row>
    <row r="1737" spans="1:8" ht="13.5" x14ac:dyDescent="0.25">
      <c r="A1737" s="12"/>
      <c r="B1737" s="11">
        <v>44823</v>
      </c>
      <c r="C1737" s="2">
        <v>7.35</v>
      </c>
      <c r="D1737" s="2">
        <v>6.4923000000000002</v>
      </c>
      <c r="E1737" s="2">
        <v>2997</v>
      </c>
      <c r="F1737" s="2">
        <v>7.351</v>
      </c>
      <c r="G1737" s="2">
        <v>22030.947</v>
      </c>
      <c r="H1737" s="17">
        <f t="shared" si="27"/>
        <v>-6.7620286085825774E-3</v>
      </c>
    </row>
    <row r="1738" spans="1:8" ht="13.5" x14ac:dyDescent="0.25">
      <c r="A1738" s="12"/>
      <c r="B1738" s="11">
        <v>44824</v>
      </c>
      <c r="C1738" s="2">
        <v>7.72</v>
      </c>
      <c r="D1738" s="2">
        <v>6.8190999999999997</v>
      </c>
      <c r="E1738" s="2">
        <v>2892</v>
      </c>
      <c r="F1738" s="2">
        <v>7.4459999999999997</v>
      </c>
      <c r="G1738" s="2">
        <v>21533.831999999999</v>
      </c>
      <c r="H1738" s="17">
        <f t="shared" si="27"/>
        <v>5.0336552531460271E-2</v>
      </c>
    </row>
    <row r="1739" spans="1:8" ht="13.5" x14ac:dyDescent="0.25">
      <c r="A1739" s="12"/>
      <c r="B1739" s="11">
        <v>44825</v>
      </c>
      <c r="C1739" s="2">
        <v>7.75</v>
      </c>
      <c r="D1739" s="2">
        <v>6.8456000000000001</v>
      </c>
      <c r="E1739" s="2">
        <v>4236</v>
      </c>
      <c r="F1739" s="2">
        <v>7.6749999999999998</v>
      </c>
      <c r="G1739" s="2">
        <v>32511.3</v>
      </c>
      <c r="H1739" s="17">
        <f t="shared" si="27"/>
        <v>3.8861433326979238E-3</v>
      </c>
    </row>
    <row r="1740" spans="1:8" ht="13.5" x14ac:dyDescent="0.25">
      <c r="A1740" s="12"/>
      <c r="B1740" s="11">
        <v>44826</v>
      </c>
      <c r="C1740" s="2">
        <v>7.7</v>
      </c>
      <c r="D1740" s="2">
        <v>6.8014999999999999</v>
      </c>
      <c r="E1740" s="2">
        <v>201</v>
      </c>
      <c r="F1740" s="2">
        <v>7.5510000000000002</v>
      </c>
      <c r="G1740" s="2">
        <v>1517.751</v>
      </c>
      <c r="H1740" s="17">
        <f t="shared" si="27"/>
        <v>-6.4420941918897174E-3</v>
      </c>
    </row>
    <row r="1741" spans="1:8" ht="13.5" x14ac:dyDescent="0.25">
      <c r="A1741" s="12"/>
      <c r="B1741" s="11">
        <v>44827</v>
      </c>
      <c r="C1741" s="2">
        <v>7.7</v>
      </c>
      <c r="D1741" s="2">
        <v>6.8014999999999999</v>
      </c>
      <c r="E1741" s="2">
        <v>6294</v>
      </c>
      <c r="F1741" s="2">
        <v>7.7009999999999996</v>
      </c>
      <c r="G1741" s="2">
        <v>48470.093999999997</v>
      </c>
      <c r="H1741" s="17">
        <f t="shared" si="27"/>
        <v>0</v>
      </c>
    </row>
    <row r="1742" spans="1:8" ht="13.5" x14ac:dyDescent="0.25">
      <c r="A1742" s="12"/>
      <c r="B1742" s="11">
        <v>44830</v>
      </c>
      <c r="C1742" s="2">
        <v>7.7</v>
      </c>
      <c r="D1742" s="2">
        <v>6.8014999999999999</v>
      </c>
      <c r="E1742" s="2">
        <v>5456</v>
      </c>
      <c r="F1742" s="2">
        <v>7.7119999999999997</v>
      </c>
      <c r="G1742" s="2">
        <v>42076.671999999999</v>
      </c>
      <c r="H1742" s="17">
        <f t="shared" si="27"/>
        <v>0</v>
      </c>
    </row>
    <row r="1743" spans="1:8" ht="13.5" x14ac:dyDescent="0.25">
      <c r="A1743" s="12"/>
      <c r="B1743" s="11">
        <v>44831</v>
      </c>
      <c r="C1743" s="2">
        <v>7.6</v>
      </c>
      <c r="D1743" s="2">
        <v>6.7130999999999998</v>
      </c>
      <c r="E1743" s="2">
        <v>1425</v>
      </c>
      <c r="F1743" s="2">
        <v>7.5339999999999998</v>
      </c>
      <c r="G1743" s="2">
        <v>10735.95</v>
      </c>
      <c r="H1743" s="17">
        <f t="shared" si="27"/>
        <v>-1.299713298537088E-2</v>
      </c>
    </row>
    <row r="1744" spans="1:8" ht="13.5" x14ac:dyDescent="0.25">
      <c r="A1744" s="12"/>
      <c r="B1744" s="11">
        <v>44832</v>
      </c>
      <c r="C1744" s="2">
        <v>7.67</v>
      </c>
      <c r="D1744" s="2">
        <v>6.7750000000000004</v>
      </c>
      <c r="E1744" s="2">
        <v>3182</v>
      </c>
      <c r="F1744" s="2">
        <v>7.4109999999999996</v>
      </c>
      <c r="G1744" s="2">
        <v>23581.802</v>
      </c>
      <c r="H1744" s="17">
        <f t="shared" si="27"/>
        <v>9.2207772862016816E-3</v>
      </c>
    </row>
    <row r="1745" spans="1:8" ht="13.5" x14ac:dyDescent="0.25">
      <c r="A1745" s="12"/>
      <c r="B1745" s="11">
        <v>44833</v>
      </c>
      <c r="C1745" s="2">
        <v>7.5</v>
      </c>
      <c r="D1745" s="2">
        <v>6.6247999999999996</v>
      </c>
      <c r="E1745" s="2">
        <v>9645</v>
      </c>
      <c r="F1745" s="2">
        <v>7.6509999999999998</v>
      </c>
      <c r="G1745" s="2">
        <v>73793.895000000004</v>
      </c>
      <c r="H1745" s="17">
        <f t="shared" si="27"/>
        <v>-2.2169741697417089E-2</v>
      </c>
    </row>
    <row r="1746" spans="1:8" ht="13.5" x14ac:dyDescent="0.25">
      <c r="A1746" s="12"/>
      <c r="B1746" s="11">
        <v>44834</v>
      </c>
      <c r="C1746" s="2">
        <v>7.59</v>
      </c>
      <c r="D1746" s="2">
        <v>6.7042999999999999</v>
      </c>
      <c r="E1746" s="2">
        <v>169</v>
      </c>
      <c r="F1746" s="2">
        <v>7.4619999999999997</v>
      </c>
      <c r="G1746" s="2">
        <v>1261.078</v>
      </c>
      <c r="H1746" s="17">
        <f t="shared" si="27"/>
        <v>1.2000362275087603E-2</v>
      </c>
    </row>
    <row r="1747" spans="1:8" ht="13.5" x14ac:dyDescent="0.25">
      <c r="A1747" s="12"/>
      <c r="B1747" s="11">
        <v>44837</v>
      </c>
      <c r="C1747" s="2">
        <v>7.46</v>
      </c>
      <c r="D1747" s="2">
        <v>6.5895000000000001</v>
      </c>
      <c r="E1747" s="2">
        <v>113</v>
      </c>
      <c r="F1747" s="2">
        <v>7.5679999999999996</v>
      </c>
      <c r="G1747" s="2">
        <v>855.18399999999997</v>
      </c>
      <c r="H1747" s="17">
        <f t="shared" si="27"/>
        <v>-1.7123338752740747E-2</v>
      </c>
    </row>
    <row r="1748" spans="1:8" ht="13.5" x14ac:dyDescent="0.25">
      <c r="A1748" s="12"/>
      <c r="B1748" s="11">
        <v>44838</v>
      </c>
      <c r="C1748" s="2">
        <v>7.6</v>
      </c>
      <c r="D1748" s="2">
        <v>6.7130999999999998</v>
      </c>
      <c r="E1748" s="2">
        <v>1467</v>
      </c>
      <c r="F1748" s="2">
        <v>7.5709999999999997</v>
      </c>
      <c r="G1748" s="2">
        <v>11106.656999999999</v>
      </c>
      <c r="H1748" s="17">
        <f t="shared" si="27"/>
        <v>1.8757113589801915E-2</v>
      </c>
    </row>
    <row r="1749" spans="1:8" ht="13.5" x14ac:dyDescent="0.25">
      <c r="A1749" s="12"/>
      <c r="B1749" s="11">
        <v>44839</v>
      </c>
      <c r="C1749" s="2">
        <v>7.55</v>
      </c>
      <c r="D1749" s="2">
        <v>6.6689999999999996</v>
      </c>
      <c r="E1749" s="2">
        <v>2370</v>
      </c>
      <c r="F1749" s="2">
        <v>7.4489999999999998</v>
      </c>
      <c r="G1749" s="2">
        <v>17654.13</v>
      </c>
      <c r="H1749" s="17">
        <f t="shared" si="27"/>
        <v>-6.5692452071323612E-3</v>
      </c>
    </row>
    <row r="1750" spans="1:8" ht="13.5" x14ac:dyDescent="0.25">
      <c r="A1750" s="12"/>
      <c r="B1750" s="11">
        <v>44840</v>
      </c>
      <c r="C1750" s="2">
        <v>7.45</v>
      </c>
      <c r="D1750" s="2">
        <v>6.5805999999999996</v>
      </c>
      <c r="E1750" s="2">
        <v>1241</v>
      </c>
      <c r="F1750" s="2">
        <v>7.5380000000000003</v>
      </c>
      <c r="G1750" s="2">
        <v>9354.6579999999994</v>
      </c>
      <c r="H1750" s="17">
        <f t="shared" si="27"/>
        <v>-1.3255360623781682E-2</v>
      </c>
    </row>
    <row r="1751" spans="1:8" ht="13.5" x14ac:dyDescent="0.25">
      <c r="A1751" s="12"/>
      <c r="B1751" s="11">
        <v>44841</v>
      </c>
      <c r="C1751" s="2">
        <v>7.54</v>
      </c>
      <c r="D1751" s="2">
        <v>6.6600999999999999</v>
      </c>
      <c r="E1751" s="2">
        <v>2201</v>
      </c>
      <c r="F1751" s="2">
        <v>7.4509999999999996</v>
      </c>
      <c r="G1751" s="2">
        <v>16399.651000000002</v>
      </c>
      <c r="H1751" s="17">
        <f t="shared" si="27"/>
        <v>1.2080965261526359E-2</v>
      </c>
    </row>
    <row r="1752" spans="1:8" ht="13.5" x14ac:dyDescent="0.25">
      <c r="A1752" s="12"/>
      <c r="B1752" s="11">
        <v>44844</v>
      </c>
      <c r="C1752" s="2">
        <v>7.42</v>
      </c>
      <c r="D1752" s="2">
        <v>6.5541</v>
      </c>
      <c r="E1752" s="2">
        <v>2240</v>
      </c>
      <c r="F1752" s="2">
        <v>7.4320000000000004</v>
      </c>
      <c r="G1752" s="2">
        <v>16647.68</v>
      </c>
      <c r="H1752" s="17">
        <f t="shared" si="27"/>
        <v>-1.5915676941787641E-2</v>
      </c>
    </row>
    <row r="1753" spans="1:8" ht="13.5" x14ac:dyDescent="0.25">
      <c r="A1753" s="12"/>
      <c r="B1753" s="11">
        <v>44845</v>
      </c>
      <c r="C1753" s="2">
        <v>7.4</v>
      </c>
      <c r="D1753" s="2">
        <v>6.5365000000000002</v>
      </c>
      <c r="E1753" s="2">
        <v>3056</v>
      </c>
      <c r="F1753" s="2">
        <v>7.5270000000000001</v>
      </c>
      <c r="G1753" s="2">
        <v>23002.511999999999</v>
      </c>
      <c r="H1753" s="17">
        <f t="shared" si="27"/>
        <v>-2.6853419996643074E-3</v>
      </c>
    </row>
    <row r="1754" spans="1:8" ht="13.5" x14ac:dyDescent="0.25">
      <c r="A1754" s="12"/>
      <c r="B1754" s="11">
        <v>44846</v>
      </c>
      <c r="C1754" s="2">
        <v>7.55</v>
      </c>
      <c r="D1754" s="2">
        <v>6.6689999999999996</v>
      </c>
      <c r="E1754" s="2">
        <v>6115</v>
      </c>
      <c r="F1754" s="2">
        <v>7.5220000000000002</v>
      </c>
      <c r="G1754" s="2">
        <v>45997.03</v>
      </c>
      <c r="H1754" s="17">
        <f t="shared" si="27"/>
        <v>2.0270787118488395E-2</v>
      </c>
    </row>
    <row r="1755" spans="1:8" ht="13.5" x14ac:dyDescent="0.25">
      <c r="A1755" s="12"/>
      <c r="B1755" s="11">
        <v>44847</v>
      </c>
      <c r="C1755" s="2">
        <v>7.55</v>
      </c>
      <c r="D1755" s="2">
        <v>6.6689999999999996</v>
      </c>
      <c r="E1755" s="2">
        <v>352</v>
      </c>
      <c r="F1755" s="2">
        <v>7.4450000000000003</v>
      </c>
      <c r="G1755" s="2">
        <v>2620.64</v>
      </c>
      <c r="H1755" s="17">
        <f t="shared" si="27"/>
        <v>0</v>
      </c>
    </row>
    <row r="1756" spans="1:8" ht="13.5" x14ac:dyDescent="0.25">
      <c r="A1756" s="12"/>
      <c r="B1756" s="11">
        <v>44848</v>
      </c>
      <c r="C1756" s="2">
        <v>7.6</v>
      </c>
      <c r="D1756" s="2">
        <v>6.7130999999999998</v>
      </c>
      <c r="E1756" s="2">
        <v>501</v>
      </c>
      <c r="F1756" s="2">
        <v>7.5739999999999998</v>
      </c>
      <c r="G1756" s="2">
        <v>3794.5740000000001</v>
      </c>
      <c r="H1756" s="17">
        <f t="shared" si="27"/>
        <v>6.6126855600540189E-3</v>
      </c>
    </row>
    <row r="1757" spans="1:8" ht="13.5" x14ac:dyDescent="0.25">
      <c r="A1757" s="12"/>
      <c r="B1757" s="11">
        <v>44851</v>
      </c>
      <c r="C1757" s="2">
        <v>7.49</v>
      </c>
      <c r="D1757" s="2">
        <v>6.6159999999999997</v>
      </c>
      <c r="E1757" s="2">
        <v>1222</v>
      </c>
      <c r="F1757" s="2">
        <v>7.484</v>
      </c>
      <c r="G1757" s="2">
        <v>9145.4480000000003</v>
      </c>
      <c r="H1757" s="17">
        <f t="shared" si="27"/>
        <v>-1.4464256453799316E-2</v>
      </c>
    </row>
    <row r="1758" spans="1:8" ht="13.5" x14ac:dyDescent="0.25">
      <c r="A1758" s="12"/>
      <c r="B1758" s="11">
        <v>44852</v>
      </c>
      <c r="C1758" s="2">
        <v>7.36</v>
      </c>
      <c r="D1758" s="2">
        <v>6.5011000000000001</v>
      </c>
      <c r="E1758" s="2">
        <v>647</v>
      </c>
      <c r="F1758" s="2">
        <v>7.3609999999999998</v>
      </c>
      <c r="G1758" s="2">
        <v>4762.567</v>
      </c>
      <c r="H1758" s="17">
        <f t="shared" si="27"/>
        <v>-1.736698911729135E-2</v>
      </c>
    </row>
    <row r="1759" spans="1:8" ht="13.5" x14ac:dyDescent="0.25">
      <c r="A1759" s="12"/>
      <c r="B1759" s="11">
        <v>44853</v>
      </c>
      <c r="C1759" s="2">
        <v>7.35</v>
      </c>
      <c r="D1759" s="2">
        <v>6.4923000000000002</v>
      </c>
      <c r="E1759" s="2">
        <v>3932</v>
      </c>
      <c r="F1759" s="2">
        <v>7.3529999999999998</v>
      </c>
      <c r="G1759" s="2">
        <v>28911.995999999999</v>
      </c>
      <c r="H1759" s="17">
        <f t="shared" si="27"/>
        <v>-1.3536170801864175E-3</v>
      </c>
    </row>
    <row r="1760" spans="1:8" ht="13.5" x14ac:dyDescent="0.25">
      <c r="A1760" s="12"/>
      <c r="B1760" s="11">
        <v>44854</v>
      </c>
      <c r="C1760" s="2">
        <v>7.3</v>
      </c>
      <c r="D1760" s="2">
        <v>6.4481000000000002</v>
      </c>
      <c r="E1760" s="2">
        <v>3365</v>
      </c>
      <c r="F1760" s="2">
        <v>7.3339999999999996</v>
      </c>
      <c r="G1760" s="2">
        <v>24678.91</v>
      </c>
      <c r="H1760" s="17">
        <f t="shared" si="27"/>
        <v>-6.8080649384655691E-3</v>
      </c>
    </row>
    <row r="1761" spans="1:8" ht="13.5" x14ac:dyDescent="0.25">
      <c r="A1761" s="12"/>
      <c r="B1761" s="11">
        <v>44855</v>
      </c>
      <c r="C1761" s="2">
        <v>7.4</v>
      </c>
      <c r="D1761" s="2">
        <v>6.5365000000000002</v>
      </c>
      <c r="E1761" s="2">
        <v>899</v>
      </c>
      <c r="F1761" s="2">
        <v>7.3620000000000001</v>
      </c>
      <c r="G1761" s="2">
        <v>6618.4380000000001</v>
      </c>
      <c r="H1761" s="17">
        <f t="shared" si="27"/>
        <v>1.3709464803585557E-2</v>
      </c>
    </row>
    <row r="1762" spans="1:8" ht="13.5" x14ac:dyDescent="0.25">
      <c r="A1762" s="12"/>
      <c r="B1762" s="11">
        <v>44858</v>
      </c>
      <c r="C1762" s="2">
        <v>7.49</v>
      </c>
      <c r="D1762" s="2">
        <v>6.6159999999999997</v>
      </c>
      <c r="E1762" s="2">
        <v>49</v>
      </c>
      <c r="F1762" s="2">
        <v>7.5270000000000001</v>
      </c>
      <c r="G1762" s="2">
        <v>368.82299999999998</v>
      </c>
      <c r="H1762" s="17">
        <f t="shared" si="27"/>
        <v>1.216247227109301E-2</v>
      </c>
    </row>
    <row r="1763" spans="1:8" ht="13.5" x14ac:dyDescent="0.25">
      <c r="A1763" s="12"/>
      <c r="B1763" s="11">
        <v>44859</v>
      </c>
      <c r="C1763" s="2">
        <v>7.4</v>
      </c>
      <c r="D1763" s="2">
        <v>6.5365000000000002</v>
      </c>
      <c r="E1763" s="2">
        <v>963</v>
      </c>
      <c r="F1763" s="2">
        <v>7.3330000000000002</v>
      </c>
      <c r="G1763" s="2">
        <v>7061.6790000000001</v>
      </c>
      <c r="H1763" s="17">
        <f t="shared" si="27"/>
        <v>-1.2016324062877792E-2</v>
      </c>
    </row>
    <row r="1764" spans="1:8" ht="13.5" x14ac:dyDescent="0.25">
      <c r="A1764" s="12"/>
      <c r="B1764" s="11">
        <v>44860</v>
      </c>
      <c r="C1764" s="2">
        <v>7.4</v>
      </c>
      <c r="D1764" s="2">
        <v>6.5365000000000002</v>
      </c>
      <c r="E1764" s="2">
        <v>558</v>
      </c>
      <c r="F1764" s="2">
        <v>7.3040000000000003</v>
      </c>
      <c r="G1764" s="2">
        <v>4075.6320000000001</v>
      </c>
      <c r="H1764" s="17">
        <f t="shared" si="27"/>
        <v>0</v>
      </c>
    </row>
    <row r="1765" spans="1:8" ht="13.5" x14ac:dyDescent="0.25">
      <c r="A1765" s="12"/>
      <c r="B1765" s="11">
        <v>44861</v>
      </c>
      <c r="C1765" s="2">
        <v>7.4</v>
      </c>
      <c r="D1765" s="2">
        <v>6.5365000000000002</v>
      </c>
      <c r="E1765" s="2">
        <v>3301</v>
      </c>
      <c r="F1765" s="2">
        <v>7.3929999999999998</v>
      </c>
      <c r="G1765" s="2">
        <v>24404.293000000001</v>
      </c>
      <c r="H1765" s="17">
        <f t="shared" si="27"/>
        <v>0</v>
      </c>
    </row>
    <row r="1766" spans="1:8" ht="13.5" x14ac:dyDescent="0.25">
      <c r="A1766" s="12"/>
      <c r="B1766" s="11">
        <v>44862</v>
      </c>
      <c r="C1766" s="2">
        <v>7.44</v>
      </c>
      <c r="D1766" s="2">
        <v>6.5717999999999996</v>
      </c>
      <c r="E1766" s="2">
        <v>1117</v>
      </c>
      <c r="F1766" s="2">
        <v>7.4059999999999997</v>
      </c>
      <c r="G1766" s="2">
        <v>8272.5020000000004</v>
      </c>
      <c r="H1766" s="17">
        <f t="shared" si="27"/>
        <v>5.4004436625104324E-3</v>
      </c>
    </row>
    <row r="1767" spans="1:8" ht="13.5" x14ac:dyDescent="0.25">
      <c r="A1767" s="12"/>
      <c r="B1767" s="11">
        <v>44865</v>
      </c>
      <c r="C1767" s="2">
        <v>7.37</v>
      </c>
      <c r="D1767" s="2">
        <v>6.51</v>
      </c>
      <c r="E1767" s="2">
        <v>7504</v>
      </c>
      <c r="F1767" s="2">
        <v>7.3659999999999997</v>
      </c>
      <c r="G1767" s="2">
        <v>55274.464</v>
      </c>
      <c r="H1767" s="17">
        <f t="shared" si="27"/>
        <v>-9.4038163060348543E-3</v>
      </c>
    </row>
    <row r="1768" spans="1:8" ht="13.5" x14ac:dyDescent="0.25">
      <c r="A1768" s="12"/>
      <c r="B1768" s="11">
        <v>44866</v>
      </c>
      <c r="C1768" s="2">
        <v>7.4</v>
      </c>
      <c r="D1768" s="2">
        <v>6.5365000000000002</v>
      </c>
      <c r="E1768" s="2">
        <v>632</v>
      </c>
      <c r="F1768" s="2">
        <v>7.3209999999999997</v>
      </c>
      <c r="G1768" s="2">
        <v>4626.8720000000003</v>
      </c>
      <c r="H1768" s="17">
        <f t="shared" si="27"/>
        <v>4.0706605222734886E-3</v>
      </c>
    </row>
    <row r="1769" spans="1:8" ht="13.5" x14ac:dyDescent="0.25">
      <c r="A1769" s="12"/>
      <c r="B1769" s="11">
        <v>44867</v>
      </c>
      <c r="C1769" s="2">
        <v>7.3</v>
      </c>
      <c r="D1769" s="2">
        <v>6.4481000000000002</v>
      </c>
      <c r="E1769" s="2">
        <v>7102</v>
      </c>
      <c r="F1769" s="2">
        <v>7.3479999999999999</v>
      </c>
      <c r="G1769" s="2">
        <v>52185.495999999999</v>
      </c>
      <c r="H1769" s="17">
        <f t="shared" si="27"/>
        <v>-1.3524057217165155E-2</v>
      </c>
    </row>
    <row r="1770" spans="1:8" ht="13.5" x14ac:dyDescent="0.25">
      <c r="A1770" s="12"/>
      <c r="B1770" s="11">
        <v>44868</v>
      </c>
      <c r="C1770" s="2">
        <v>7.2</v>
      </c>
      <c r="D1770" s="2">
        <v>6.3597999999999999</v>
      </c>
      <c r="E1770" s="2">
        <v>5365</v>
      </c>
      <c r="F1770" s="2">
        <v>7.2</v>
      </c>
      <c r="G1770" s="2">
        <v>38628</v>
      </c>
      <c r="H1770" s="17">
        <f t="shared" si="27"/>
        <v>-1.3693956359237647E-2</v>
      </c>
    </row>
    <row r="1771" spans="1:8" ht="13.5" x14ac:dyDescent="0.25">
      <c r="A1771" s="12"/>
      <c r="B1771" s="11">
        <v>44869</v>
      </c>
      <c r="C1771" s="2">
        <v>7.35</v>
      </c>
      <c r="D1771" s="2">
        <v>6.4923000000000002</v>
      </c>
      <c r="E1771" s="2">
        <v>70</v>
      </c>
      <c r="F1771" s="2">
        <v>7.35</v>
      </c>
      <c r="G1771" s="2">
        <v>514.5</v>
      </c>
      <c r="H1771" s="17">
        <f t="shared" si="27"/>
        <v>2.0833988490204139E-2</v>
      </c>
    </row>
    <row r="1772" spans="1:8" ht="13.5" x14ac:dyDescent="0.25">
      <c r="A1772" s="12"/>
      <c r="B1772" s="11">
        <v>44872</v>
      </c>
      <c r="C1772" s="2">
        <v>7.35</v>
      </c>
      <c r="D1772" s="2">
        <v>6.4923000000000002</v>
      </c>
      <c r="E1772" s="2">
        <v>3300</v>
      </c>
      <c r="F1772" s="2">
        <v>7.21</v>
      </c>
      <c r="G1772" s="2">
        <v>23793</v>
      </c>
      <c r="H1772" s="17">
        <f t="shared" si="27"/>
        <v>0</v>
      </c>
    </row>
    <row r="1773" spans="1:8" ht="13.5" x14ac:dyDescent="0.25">
      <c r="A1773" s="12"/>
      <c r="B1773" s="11">
        <v>44873</v>
      </c>
      <c r="C1773" s="2">
        <v>7.37</v>
      </c>
      <c r="D1773" s="2">
        <v>6.51</v>
      </c>
      <c r="E1773" s="2">
        <v>2</v>
      </c>
      <c r="F1773" s="2">
        <v>7.43</v>
      </c>
      <c r="G1773" s="2">
        <v>14.86</v>
      </c>
      <c r="H1773" s="17">
        <f t="shared" si="27"/>
        <v>2.7263065477565124E-3</v>
      </c>
    </row>
    <row r="1774" spans="1:8" ht="13.5" x14ac:dyDescent="0.25">
      <c r="A1774" s="12"/>
      <c r="B1774" s="11">
        <v>44874</v>
      </c>
      <c r="C1774" s="2">
        <v>7.4</v>
      </c>
      <c r="D1774" s="2">
        <v>6.5365000000000002</v>
      </c>
      <c r="E1774" s="2">
        <v>250</v>
      </c>
      <c r="F1774" s="2">
        <v>7.4</v>
      </c>
      <c r="G1774" s="2">
        <v>1850</v>
      </c>
      <c r="H1774" s="17">
        <f t="shared" si="27"/>
        <v>4.0706605222734886E-3</v>
      </c>
    </row>
    <row r="1775" spans="1:8" ht="13.5" x14ac:dyDescent="0.25">
      <c r="A1775" s="12"/>
      <c r="B1775" s="11">
        <v>44875</v>
      </c>
      <c r="C1775" s="2">
        <v>7.35</v>
      </c>
      <c r="D1775" s="2">
        <v>6.4923000000000002</v>
      </c>
      <c r="E1775" s="2">
        <v>1413</v>
      </c>
      <c r="F1775" s="2">
        <v>7.2510000000000003</v>
      </c>
      <c r="G1775" s="2">
        <v>10245.663</v>
      </c>
      <c r="H1775" s="17">
        <f t="shared" si="27"/>
        <v>-6.7620286085825774E-3</v>
      </c>
    </row>
    <row r="1776" spans="1:8" ht="13.5" x14ac:dyDescent="0.25">
      <c r="A1776" s="12"/>
      <c r="B1776" s="11">
        <v>44876</v>
      </c>
      <c r="C1776" s="2">
        <v>7.34</v>
      </c>
      <c r="D1776" s="2">
        <v>6.4835000000000003</v>
      </c>
      <c r="E1776" s="2">
        <v>259</v>
      </c>
      <c r="F1776" s="2">
        <v>7.3330000000000002</v>
      </c>
      <c r="G1776" s="2">
        <v>1899.2470000000001</v>
      </c>
      <c r="H1776" s="17">
        <f t="shared" si="27"/>
        <v>-1.3554518429524081E-3</v>
      </c>
    </row>
    <row r="1777" spans="1:8" ht="13.5" x14ac:dyDescent="0.25">
      <c r="A1777" s="12"/>
      <c r="B1777" s="11">
        <v>44879</v>
      </c>
      <c r="C1777" s="2">
        <v>7.34</v>
      </c>
      <c r="D1777" s="2">
        <v>6.4835000000000003</v>
      </c>
      <c r="E1777" s="2">
        <v>0</v>
      </c>
      <c r="F1777" s="2">
        <v>0</v>
      </c>
      <c r="G1777" s="2">
        <v>0</v>
      </c>
      <c r="H1777" s="17">
        <f t="shared" si="27"/>
        <v>0</v>
      </c>
    </row>
    <row r="1778" spans="1:8" ht="13.5" x14ac:dyDescent="0.25">
      <c r="A1778" s="12"/>
      <c r="B1778" s="11">
        <v>44880</v>
      </c>
      <c r="C1778" s="2">
        <v>7.2</v>
      </c>
      <c r="D1778" s="2">
        <v>6.3597999999999999</v>
      </c>
      <c r="E1778" s="2">
        <v>6938</v>
      </c>
      <c r="F1778" s="2">
        <v>7.2210000000000001</v>
      </c>
      <c r="G1778" s="2">
        <v>50099.298000000003</v>
      </c>
      <c r="H1778" s="17">
        <f t="shared" si="27"/>
        <v>-1.9079201048816281E-2</v>
      </c>
    </row>
    <row r="1779" spans="1:8" ht="13.5" x14ac:dyDescent="0.25">
      <c r="A1779" s="12"/>
      <c r="B1779" s="11">
        <v>44881</v>
      </c>
      <c r="C1779" s="2">
        <v>7.2</v>
      </c>
      <c r="D1779" s="2">
        <v>6.3597999999999999</v>
      </c>
      <c r="E1779" s="2">
        <v>644</v>
      </c>
      <c r="F1779" s="2">
        <v>7.2</v>
      </c>
      <c r="G1779" s="2">
        <v>4636.8</v>
      </c>
      <c r="H1779" s="17">
        <f t="shared" si="27"/>
        <v>0</v>
      </c>
    </row>
    <row r="1780" spans="1:8" ht="13.5" x14ac:dyDescent="0.25">
      <c r="A1780" s="12"/>
      <c r="B1780" s="11">
        <v>44882</v>
      </c>
      <c r="C1780" s="2">
        <v>7.3</v>
      </c>
      <c r="D1780" s="2">
        <v>6.4481000000000002</v>
      </c>
      <c r="E1780" s="2">
        <v>437</v>
      </c>
      <c r="F1780" s="2">
        <v>7.194</v>
      </c>
      <c r="G1780" s="2">
        <v>3143.7779999999998</v>
      </c>
      <c r="H1780" s="17">
        <f t="shared" si="27"/>
        <v>1.3884084405170017E-2</v>
      </c>
    </row>
    <row r="1781" spans="1:8" ht="13.5" x14ac:dyDescent="0.25">
      <c r="A1781" s="12"/>
      <c r="B1781" s="11">
        <v>44883</v>
      </c>
      <c r="C1781" s="2">
        <v>7.29</v>
      </c>
      <c r="D1781" s="2">
        <v>6.4393000000000002</v>
      </c>
      <c r="E1781" s="2">
        <v>6188</v>
      </c>
      <c r="F1781" s="2">
        <v>7.234</v>
      </c>
      <c r="G1781" s="2">
        <v>44763.991999999998</v>
      </c>
      <c r="H1781" s="17">
        <f t="shared" si="27"/>
        <v>-1.3647431026193636E-3</v>
      </c>
    </row>
    <row r="1782" spans="1:8" ht="13.5" x14ac:dyDescent="0.25">
      <c r="A1782" s="12"/>
      <c r="B1782" s="11">
        <v>44886</v>
      </c>
      <c r="C1782" s="2">
        <v>7.28</v>
      </c>
      <c r="D1782" s="2">
        <v>6.4305000000000003</v>
      </c>
      <c r="E1782" s="2">
        <v>48148</v>
      </c>
      <c r="F1782" s="2">
        <v>7.117</v>
      </c>
      <c r="G1782" s="2">
        <v>342669.31599999999</v>
      </c>
      <c r="H1782" s="17">
        <f t="shared" si="27"/>
        <v>-1.3666081716956686E-3</v>
      </c>
    </row>
    <row r="1783" spans="1:8" ht="13.5" x14ac:dyDescent="0.25">
      <c r="A1783" s="12"/>
      <c r="B1783" s="11">
        <v>44887</v>
      </c>
      <c r="C1783" s="2">
        <v>7.3</v>
      </c>
      <c r="D1783" s="2">
        <v>6.4481000000000002</v>
      </c>
      <c r="E1783" s="2">
        <v>1</v>
      </c>
      <c r="F1783" s="2">
        <v>7.3</v>
      </c>
      <c r="G1783" s="2">
        <v>7.3</v>
      </c>
      <c r="H1783" s="17">
        <f t="shared" si="27"/>
        <v>2.7369566907705211E-3</v>
      </c>
    </row>
    <row r="1784" spans="1:8" ht="13.5" x14ac:dyDescent="0.25">
      <c r="A1784" s="12"/>
      <c r="B1784" s="11">
        <v>44888</v>
      </c>
      <c r="C1784" s="2">
        <v>7.2</v>
      </c>
      <c r="D1784" s="2">
        <v>6.3597999999999999</v>
      </c>
      <c r="E1784" s="2">
        <v>7</v>
      </c>
      <c r="F1784" s="2">
        <v>7.2</v>
      </c>
      <c r="G1784" s="2">
        <v>50.4</v>
      </c>
      <c r="H1784" s="17">
        <f t="shared" si="27"/>
        <v>-1.3693956359237647E-2</v>
      </c>
    </row>
    <row r="1785" spans="1:8" ht="13.5" x14ac:dyDescent="0.25">
      <c r="A1785" s="12"/>
      <c r="B1785" s="11">
        <v>44889</v>
      </c>
      <c r="C1785" s="2">
        <v>7.2</v>
      </c>
      <c r="D1785" s="2">
        <v>6.3597999999999999</v>
      </c>
      <c r="E1785" s="2">
        <v>4469</v>
      </c>
      <c r="F1785" s="2">
        <v>7.2</v>
      </c>
      <c r="G1785" s="2">
        <v>32176.799999999999</v>
      </c>
      <c r="H1785" s="17">
        <f t="shared" si="27"/>
        <v>0</v>
      </c>
    </row>
    <row r="1786" spans="1:8" ht="13.5" x14ac:dyDescent="0.25">
      <c r="A1786" s="12"/>
      <c r="B1786" s="11">
        <v>44890</v>
      </c>
      <c r="C1786" s="2">
        <v>7.29</v>
      </c>
      <c r="D1786" s="2">
        <v>6.4393000000000002</v>
      </c>
      <c r="E1786" s="2">
        <v>163</v>
      </c>
      <c r="F1786" s="2">
        <v>7.2430000000000003</v>
      </c>
      <c r="G1786" s="2">
        <v>1180.6089999999999</v>
      </c>
      <c r="H1786" s="17">
        <f t="shared" si="27"/>
        <v>1.2500393094122512E-2</v>
      </c>
    </row>
    <row r="1787" spans="1:8" ht="13.5" x14ac:dyDescent="0.25">
      <c r="A1787" s="12"/>
      <c r="B1787" s="11">
        <v>44893</v>
      </c>
      <c r="C1787" s="2">
        <v>7.3</v>
      </c>
      <c r="D1787" s="2">
        <v>6.4481000000000002</v>
      </c>
      <c r="E1787" s="2">
        <v>513</v>
      </c>
      <c r="F1787" s="2">
        <v>7.2590000000000003</v>
      </c>
      <c r="G1787" s="2">
        <v>3723.8670000000002</v>
      </c>
      <c r="H1787" s="17">
        <f t="shared" si="27"/>
        <v>1.3666081716956686E-3</v>
      </c>
    </row>
    <row r="1788" spans="1:8" ht="13.5" x14ac:dyDescent="0.25">
      <c r="A1788" s="12"/>
      <c r="B1788" s="11">
        <v>44894</v>
      </c>
      <c r="C1788" s="2">
        <v>7.16</v>
      </c>
      <c r="D1788" s="2">
        <v>6.3244999999999996</v>
      </c>
      <c r="E1788" s="2">
        <v>3852</v>
      </c>
      <c r="F1788" s="2">
        <v>7.2910000000000004</v>
      </c>
      <c r="G1788" s="2">
        <v>28084.932000000001</v>
      </c>
      <c r="H1788" s="17">
        <f t="shared" si="27"/>
        <v>-1.9168437214063149E-2</v>
      </c>
    </row>
    <row r="1789" spans="1:8" ht="13.5" x14ac:dyDescent="0.25">
      <c r="A1789" s="12"/>
      <c r="B1789" s="11">
        <v>44895</v>
      </c>
      <c r="C1789" s="2">
        <v>7.4</v>
      </c>
      <c r="D1789" s="2">
        <v>6.5365000000000002</v>
      </c>
      <c r="E1789" s="2">
        <v>6912</v>
      </c>
      <c r="F1789" s="2">
        <v>7.4109999999999996</v>
      </c>
      <c r="G1789" s="2">
        <v>51224.832000000002</v>
      </c>
      <c r="H1789" s="17">
        <f t="shared" si="27"/>
        <v>3.3520436398134346E-2</v>
      </c>
    </row>
    <row r="1790" spans="1:8" ht="13.5" x14ac:dyDescent="0.25">
      <c r="A1790" s="12"/>
      <c r="B1790" s="11">
        <v>44896</v>
      </c>
      <c r="C1790" s="2">
        <v>7.4</v>
      </c>
      <c r="D1790" s="2">
        <v>6.5365000000000002</v>
      </c>
      <c r="E1790" s="2">
        <v>1357</v>
      </c>
      <c r="F1790" s="2">
        <v>7.39</v>
      </c>
      <c r="G1790" s="2">
        <v>10028.23</v>
      </c>
      <c r="H1790" s="17">
        <f t="shared" si="27"/>
        <v>0</v>
      </c>
    </row>
    <row r="1791" spans="1:8" ht="13.5" x14ac:dyDescent="0.25">
      <c r="A1791" s="12"/>
      <c r="B1791" s="11">
        <v>44897</v>
      </c>
      <c r="C1791" s="2">
        <v>7.4</v>
      </c>
      <c r="D1791" s="2">
        <v>6.5365000000000002</v>
      </c>
      <c r="E1791" s="2">
        <v>11</v>
      </c>
      <c r="F1791" s="2">
        <v>7.4089999999999998</v>
      </c>
      <c r="G1791" s="2">
        <v>81.498999999999995</v>
      </c>
      <c r="H1791" s="17">
        <f t="shared" si="27"/>
        <v>0</v>
      </c>
    </row>
    <row r="1792" spans="1:8" ht="13.5" x14ac:dyDescent="0.25">
      <c r="A1792" s="12"/>
      <c r="B1792" s="11">
        <v>44900</v>
      </c>
      <c r="C1792" s="2">
        <v>7.3</v>
      </c>
      <c r="D1792" s="2">
        <v>6.4481000000000002</v>
      </c>
      <c r="E1792" s="2">
        <v>5440</v>
      </c>
      <c r="F1792" s="2">
        <v>7.2869999999999999</v>
      </c>
      <c r="G1792" s="2">
        <v>39641.279999999999</v>
      </c>
      <c r="H1792" s="17">
        <f t="shared" si="27"/>
        <v>-1.3524057217165155E-2</v>
      </c>
    </row>
    <row r="1793" spans="1:8" ht="13.5" x14ac:dyDescent="0.25">
      <c r="A1793" s="12"/>
      <c r="B1793" s="11">
        <v>44901</v>
      </c>
      <c r="C1793" s="2">
        <v>7.25</v>
      </c>
      <c r="D1793" s="2">
        <v>6.4039999999999999</v>
      </c>
      <c r="E1793" s="2">
        <v>2034</v>
      </c>
      <c r="F1793" s="2">
        <v>7.25</v>
      </c>
      <c r="G1793" s="2">
        <v>14746.5</v>
      </c>
      <c r="H1793" s="17">
        <f t="shared" si="27"/>
        <v>-6.8392239574448675E-3</v>
      </c>
    </row>
    <row r="1794" spans="1:8" ht="13.5" x14ac:dyDescent="0.25">
      <c r="A1794" s="12"/>
      <c r="B1794" s="11">
        <v>44902</v>
      </c>
      <c r="C1794" s="2">
        <v>7.2</v>
      </c>
      <c r="D1794" s="2">
        <v>6.3597999999999999</v>
      </c>
      <c r="E1794" s="2">
        <v>208</v>
      </c>
      <c r="F1794" s="2">
        <v>7.2</v>
      </c>
      <c r="G1794" s="2">
        <v>1497.6</v>
      </c>
      <c r="H1794" s="17">
        <f t="shared" si="27"/>
        <v>-6.901936289818866E-3</v>
      </c>
    </row>
    <row r="1795" spans="1:8" ht="13.5" x14ac:dyDescent="0.25">
      <c r="A1795" s="12"/>
      <c r="B1795" s="11">
        <v>44903</v>
      </c>
      <c r="C1795" s="2">
        <v>7.25</v>
      </c>
      <c r="D1795" s="2">
        <v>6.4039999999999999</v>
      </c>
      <c r="E1795" s="2">
        <v>2</v>
      </c>
      <c r="F1795" s="2">
        <v>7.25</v>
      </c>
      <c r="G1795" s="2">
        <v>14.5</v>
      </c>
      <c r="H1795" s="17">
        <f t="shared" si="27"/>
        <v>6.9499040850341236E-3</v>
      </c>
    </row>
    <row r="1796" spans="1:8" ht="13.5" x14ac:dyDescent="0.25">
      <c r="A1796" s="12"/>
      <c r="B1796" s="11">
        <v>44904</v>
      </c>
      <c r="C1796" s="2">
        <v>7.24</v>
      </c>
      <c r="D1796" s="2">
        <v>6.3951000000000002</v>
      </c>
      <c r="E1796" s="2">
        <v>2471</v>
      </c>
      <c r="F1796" s="2">
        <v>7.15</v>
      </c>
      <c r="G1796" s="2">
        <v>17667.650000000001</v>
      </c>
      <c r="H1796" s="17">
        <f t="shared" si="27"/>
        <v>-1.3897564022485457E-3</v>
      </c>
    </row>
    <row r="1797" spans="1:8" ht="13.5" x14ac:dyDescent="0.25">
      <c r="A1797" s="12"/>
      <c r="B1797" s="11">
        <v>44907</v>
      </c>
      <c r="C1797" s="2">
        <v>7.25</v>
      </c>
      <c r="D1797" s="2">
        <v>6.4039999999999999</v>
      </c>
      <c r="E1797" s="2">
        <v>702</v>
      </c>
      <c r="F1797" s="2">
        <v>7.1619999999999999</v>
      </c>
      <c r="G1797" s="2">
        <v>5027.7240000000002</v>
      </c>
      <c r="H1797" s="17">
        <f t="shared" si="27"/>
        <v>1.391690513049004E-3</v>
      </c>
    </row>
    <row r="1798" spans="1:8" ht="13.5" x14ac:dyDescent="0.25">
      <c r="A1798" s="12"/>
      <c r="B1798" s="11">
        <v>44908</v>
      </c>
      <c r="C1798" s="2">
        <v>7.23</v>
      </c>
      <c r="D1798" s="2">
        <v>6.3863000000000003</v>
      </c>
      <c r="E1798" s="2">
        <v>407</v>
      </c>
      <c r="F1798" s="2">
        <v>7.2309999999999999</v>
      </c>
      <c r="G1798" s="2">
        <v>2943.0169999999998</v>
      </c>
      <c r="H1798" s="17">
        <f t="shared" si="27"/>
        <v>-2.7638975640224242E-3</v>
      </c>
    </row>
    <row r="1799" spans="1:8" ht="13.5" x14ac:dyDescent="0.25">
      <c r="A1799" s="12"/>
      <c r="B1799" s="11">
        <v>44909</v>
      </c>
      <c r="C1799" s="2">
        <v>7.1</v>
      </c>
      <c r="D1799" s="2">
        <v>6.2714999999999996</v>
      </c>
      <c r="E1799" s="2">
        <v>4656</v>
      </c>
      <c r="F1799" s="2">
        <v>7.1130000000000004</v>
      </c>
      <c r="G1799" s="2">
        <v>33118.127999999997</v>
      </c>
      <c r="H1799" s="17">
        <f t="shared" ref="H1799:H1862" si="28">(D1799-D1798)/D1798</f>
        <v>-1.797597983182761E-2</v>
      </c>
    </row>
    <row r="1800" spans="1:8" ht="13.5" x14ac:dyDescent="0.25">
      <c r="A1800" s="12"/>
      <c r="B1800" s="11">
        <v>44910</v>
      </c>
      <c r="C1800" s="2">
        <v>7.1</v>
      </c>
      <c r="D1800" s="2">
        <v>6.2714999999999996</v>
      </c>
      <c r="E1800" s="2">
        <v>3368</v>
      </c>
      <c r="F1800" s="2">
        <v>7.1</v>
      </c>
      <c r="G1800" s="2">
        <v>23912.799999999999</v>
      </c>
      <c r="H1800" s="17">
        <f t="shared" si="28"/>
        <v>0</v>
      </c>
    </row>
    <row r="1801" spans="1:8" ht="13.5" x14ac:dyDescent="0.25">
      <c r="A1801" s="12"/>
      <c r="B1801" s="11">
        <v>44911</v>
      </c>
      <c r="C1801" s="2">
        <v>7.1</v>
      </c>
      <c r="D1801" s="2">
        <v>6.2714999999999996</v>
      </c>
      <c r="E1801" s="2">
        <v>1370</v>
      </c>
      <c r="F1801" s="2">
        <v>7.0880000000000001</v>
      </c>
      <c r="G1801" s="2">
        <v>9710.56</v>
      </c>
      <c r="H1801" s="17">
        <f t="shared" si="28"/>
        <v>0</v>
      </c>
    </row>
    <row r="1802" spans="1:8" ht="13.5" x14ac:dyDescent="0.25">
      <c r="A1802" s="12"/>
      <c r="B1802" s="11">
        <v>44914</v>
      </c>
      <c r="C1802" s="2">
        <v>7.13</v>
      </c>
      <c r="D1802" s="2">
        <v>6.298</v>
      </c>
      <c r="E1802" s="2">
        <v>7450</v>
      </c>
      <c r="F1802" s="2">
        <v>6.9930000000000003</v>
      </c>
      <c r="G1802" s="2">
        <v>52097.85</v>
      </c>
      <c r="H1802" s="17">
        <f t="shared" si="28"/>
        <v>4.2254644024556191E-3</v>
      </c>
    </row>
    <row r="1803" spans="1:8" ht="13.5" x14ac:dyDescent="0.25">
      <c r="A1803" s="12"/>
      <c r="B1803" s="11">
        <v>44915</v>
      </c>
      <c r="C1803" s="2">
        <v>7.1</v>
      </c>
      <c r="D1803" s="2">
        <v>6.2714999999999996</v>
      </c>
      <c r="E1803" s="2">
        <v>2695</v>
      </c>
      <c r="F1803" s="2">
        <v>7.08</v>
      </c>
      <c r="G1803" s="2">
        <v>19080.599999999999</v>
      </c>
      <c r="H1803" s="17">
        <f t="shared" si="28"/>
        <v>-4.2076849793585922E-3</v>
      </c>
    </row>
    <row r="1804" spans="1:8" ht="13.5" x14ac:dyDescent="0.25">
      <c r="A1804" s="12"/>
      <c r="B1804" s="11">
        <v>44916</v>
      </c>
      <c r="C1804" s="2">
        <v>7</v>
      </c>
      <c r="D1804" s="2">
        <v>6.1832000000000003</v>
      </c>
      <c r="E1804" s="2">
        <v>738</v>
      </c>
      <c r="F1804" s="2">
        <v>7</v>
      </c>
      <c r="G1804" s="2">
        <v>5166</v>
      </c>
      <c r="H1804" s="17">
        <f t="shared" si="28"/>
        <v>-1.4079566291955574E-2</v>
      </c>
    </row>
    <row r="1805" spans="1:8" ht="13.5" x14ac:dyDescent="0.25">
      <c r="A1805" s="12"/>
      <c r="B1805" s="11">
        <v>44917</v>
      </c>
      <c r="C1805" s="2">
        <v>6.99</v>
      </c>
      <c r="D1805" s="2">
        <v>6.1742999999999997</v>
      </c>
      <c r="E1805" s="2">
        <v>2011</v>
      </c>
      <c r="F1805" s="2">
        <v>6.99</v>
      </c>
      <c r="G1805" s="2">
        <v>14056.89</v>
      </c>
      <c r="H1805" s="17">
        <f t="shared" si="28"/>
        <v>-1.4393841376634387E-3</v>
      </c>
    </row>
    <row r="1806" spans="1:8" ht="13.5" x14ac:dyDescent="0.25">
      <c r="A1806" s="12"/>
      <c r="B1806" s="11">
        <v>44918</v>
      </c>
      <c r="C1806" s="2">
        <v>6.99</v>
      </c>
      <c r="D1806" s="2">
        <v>6.1742999999999997</v>
      </c>
      <c r="E1806" s="2">
        <v>81</v>
      </c>
      <c r="F1806" s="2">
        <v>6.9409999999999998</v>
      </c>
      <c r="G1806" s="2">
        <v>562.221</v>
      </c>
      <c r="H1806" s="17">
        <f t="shared" si="28"/>
        <v>0</v>
      </c>
    </row>
    <row r="1807" spans="1:8" ht="13.5" x14ac:dyDescent="0.25">
      <c r="A1807" s="12"/>
      <c r="B1807" s="11">
        <v>44921</v>
      </c>
      <c r="C1807" s="2">
        <v>6.9</v>
      </c>
      <c r="D1807" s="2">
        <v>6.0948000000000002</v>
      </c>
      <c r="E1807" s="2">
        <v>1787</v>
      </c>
      <c r="F1807" s="2">
        <v>6.8529999999999998</v>
      </c>
      <c r="G1807" s="2">
        <v>12246.311</v>
      </c>
      <c r="H1807" s="17">
        <f t="shared" si="28"/>
        <v>-1.2875953549390128E-2</v>
      </c>
    </row>
    <row r="1808" spans="1:8" ht="13.5" x14ac:dyDescent="0.25">
      <c r="A1808" s="12"/>
      <c r="B1808" s="11">
        <v>44922</v>
      </c>
      <c r="C1808" s="2">
        <v>7.15</v>
      </c>
      <c r="D1808" s="2">
        <v>6.3155999999999999</v>
      </c>
      <c r="E1808" s="2">
        <v>5211</v>
      </c>
      <c r="F1808" s="2">
        <v>7.032</v>
      </c>
      <c r="G1808" s="2">
        <v>36643.752</v>
      </c>
      <c r="H1808" s="17">
        <f t="shared" si="28"/>
        <v>3.6227603859027312E-2</v>
      </c>
    </row>
    <row r="1809" spans="1:8" ht="13.5" x14ac:dyDescent="0.25">
      <c r="A1809" s="12"/>
      <c r="B1809" s="11">
        <v>44923</v>
      </c>
      <c r="C1809" s="2">
        <v>7.13</v>
      </c>
      <c r="D1809" s="2">
        <v>6.298</v>
      </c>
      <c r="E1809" s="2">
        <v>1403</v>
      </c>
      <c r="F1809" s="2">
        <v>7.0110000000000001</v>
      </c>
      <c r="G1809" s="2">
        <v>9836.4330000000009</v>
      </c>
      <c r="H1809" s="17">
        <f t="shared" si="28"/>
        <v>-2.7867502691747161E-3</v>
      </c>
    </row>
    <row r="1810" spans="1:8" ht="13.5" x14ac:dyDescent="0.25">
      <c r="A1810" s="12"/>
      <c r="B1810" s="11">
        <v>44924</v>
      </c>
      <c r="C1810" s="2">
        <v>7.14</v>
      </c>
      <c r="D1810" s="2">
        <v>6.3068</v>
      </c>
      <c r="E1810" s="2">
        <v>2110</v>
      </c>
      <c r="F1810" s="2">
        <v>7.1079999999999997</v>
      </c>
      <c r="G1810" s="2">
        <v>14997.88</v>
      </c>
      <c r="H1810" s="17">
        <f t="shared" si="28"/>
        <v>1.3972689742775355E-3</v>
      </c>
    </row>
    <row r="1811" spans="1:8" ht="13.5" x14ac:dyDescent="0.25">
      <c r="A1811" s="12"/>
      <c r="B1811" s="11">
        <v>44925</v>
      </c>
      <c r="C1811" s="2">
        <v>7.12</v>
      </c>
      <c r="D1811" s="2">
        <v>6.2891000000000004</v>
      </c>
      <c r="E1811" s="2">
        <v>8</v>
      </c>
      <c r="F1811" s="2">
        <v>7.12</v>
      </c>
      <c r="G1811" s="2">
        <v>56.96</v>
      </c>
      <c r="H1811" s="17">
        <f t="shared" si="28"/>
        <v>-2.8064945772816015E-3</v>
      </c>
    </row>
    <row r="1812" spans="1:8" ht="13.5" x14ac:dyDescent="0.25">
      <c r="A1812" s="12"/>
      <c r="B1812" s="11">
        <v>44928</v>
      </c>
      <c r="C1812" s="2">
        <v>6.99</v>
      </c>
      <c r="D1812" s="2">
        <v>6.1742999999999997</v>
      </c>
      <c r="E1812" s="2">
        <v>3378</v>
      </c>
      <c r="F1812" s="2">
        <v>7.008</v>
      </c>
      <c r="G1812" s="2">
        <v>23673.024000000001</v>
      </c>
      <c r="H1812" s="17">
        <f t="shared" si="28"/>
        <v>-1.8253804200919158E-2</v>
      </c>
    </row>
    <row r="1813" spans="1:8" ht="13.5" x14ac:dyDescent="0.25">
      <c r="A1813" s="12"/>
      <c r="B1813" s="11">
        <v>44929</v>
      </c>
      <c r="C1813" s="2">
        <v>6.9</v>
      </c>
      <c r="D1813" s="2">
        <v>6.0948000000000002</v>
      </c>
      <c r="E1813" s="2">
        <v>53485</v>
      </c>
      <c r="F1813" s="2">
        <v>6.8719999999999999</v>
      </c>
      <c r="G1813" s="2">
        <v>367548.92</v>
      </c>
      <c r="H1813" s="17">
        <f t="shared" si="28"/>
        <v>-1.2875953549390128E-2</v>
      </c>
    </row>
    <row r="1814" spans="1:8" ht="13.5" x14ac:dyDescent="0.25">
      <c r="A1814" s="12"/>
      <c r="B1814" s="11">
        <v>44930</v>
      </c>
      <c r="C1814" s="2">
        <v>6.8</v>
      </c>
      <c r="D1814" s="2">
        <v>6.0065</v>
      </c>
      <c r="E1814" s="2">
        <v>10810</v>
      </c>
      <c r="F1814" s="2">
        <v>6.8150000000000004</v>
      </c>
      <c r="G1814" s="2">
        <v>73670.149999999994</v>
      </c>
      <c r="H1814" s="17">
        <f t="shared" si="28"/>
        <v>-1.4487760057754194E-2</v>
      </c>
    </row>
    <row r="1815" spans="1:8" ht="13.5" x14ac:dyDescent="0.25">
      <c r="A1815" s="12"/>
      <c r="B1815" s="11">
        <v>44931</v>
      </c>
      <c r="C1815" s="2">
        <v>6.77</v>
      </c>
      <c r="D1815" s="2">
        <v>5.98</v>
      </c>
      <c r="E1815" s="2">
        <v>11727</v>
      </c>
      <c r="F1815" s="2">
        <v>6.7919999999999998</v>
      </c>
      <c r="G1815" s="2">
        <v>79649.784</v>
      </c>
      <c r="H1815" s="17">
        <f t="shared" si="28"/>
        <v>-4.4118871222841131E-3</v>
      </c>
    </row>
    <row r="1816" spans="1:8" ht="13.5" x14ac:dyDescent="0.25">
      <c r="A1816" s="12"/>
      <c r="B1816" s="11">
        <v>44932</v>
      </c>
      <c r="C1816" s="2">
        <v>6.7</v>
      </c>
      <c r="D1816" s="2">
        <v>5.9181999999999997</v>
      </c>
      <c r="E1816" s="2">
        <v>49360</v>
      </c>
      <c r="F1816" s="2">
        <v>6.702</v>
      </c>
      <c r="G1816" s="2">
        <v>330810.71999999997</v>
      </c>
      <c r="H1816" s="17">
        <f t="shared" si="28"/>
        <v>-1.0334448160535241E-2</v>
      </c>
    </row>
    <row r="1817" spans="1:8" ht="13.5" x14ac:dyDescent="0.25">
      <c r="A1817" s="12"/>
      <c r="B1817" s="11">
        <v>44935</v>
      </c>
      <c r="C1817" s="2">
        <v>6.79</v>
      </c>
      <c r="D1817" s="2">
        <v>5.9977</v>
      </c>
      <c r="E1817" s="2">
        <v>1011</v>
      </c>
      <c r="F1817" s="2">
        <v>6.7969999999999997</v>
      </c>
      <c r="G1817" s="2">
        <v>6871.7669999999998</v>
      </c>
      <c r="H1817" s="17">
        <f t="shared" si="28"/>
        <v>1.3433138454259801E-2</v>
      </c>
    </row>
    <row r="1818" spans="1:8" ht="13.5" x14ac:dyDescent="0.25">
      <c r="A1818" s="12"/>
      <c r="B1818" s="11">
        <v>44936</v>
      </c>
      <c r="C1818" s="2">
        <v>6.78</v>
      </c>
      <c r="D1818" s="2">
        <v>5.9888000000000003</v>
      </c>
      <c r="E1818" s="2">
        <v>1987</v>
      </c>
      <c r="F1818" s="2">
        <v>6.71</v>
      </c>
      <c r="G1818" s="2">
        <v>13332.77</v>
      </c>
      <c r="H1818" s="17">
        <f t="shared" si="28"/>
        <v>-1.4839021624955709E-3</v>
      </c>
    </row>
    <row r="1819" spans="1:8" ht="13.5" x14ac:dyDescent="0.25">
      <c r="A1819" s="12"/>
      <c r="B1819" s="11">
        <v>44937</v>
      </c>
      <c r="C1819" s="2">
        <v>6.7</v>
      </c>
      <c r="D1819" s="2">
        <v>5.9181999999999997</v>
      </c>
      <c r="E1819" s="2">
        <v>2990</v>
      </c>
      <c r="F1819" s="2">
        <v>6.7320000000000002</v>
      </c>
      <c r="G1819" s="2">
        <v>20128.68</v>
      </c>
      <c r="H1819" s="17">
        <f t="shared" si="28"/>
        <v>-1.1788672188084534E-2</v>
      </c>
    </row>
    <row r="1820" spans="1:8" ht="13.5" x14ac:dyDescent="0.25">
      <c r="A1820" s="12"/>
      <c r="B1820" s="11">
        <v>44938</v>
      </c>
      <c r="C1820" s="2">
        <v>6.66</v>
      </c>
      <c r="D1820" s="2">
        <v>5.8827999999999996</v>
      </c>
      <c r="E1820" s="2">
        <v>3368</v>
      </c>
      <c r="F1820" s="2">
        <v>6.6440000000000001</v>
      </c>
      <c r="G1820" s="2">
        <v>22376.991999999998</v>
      </c>
      <c r="H1820" s="17">
        <f t="shared" si="28"/>
        <v>-5.9815484437835999E-3</v>
      </c>
    </row>
    <row r="1821" spans="1:8" ht="13.5" x14ac:dyDescent="0.25">
      <c r="A1821" s="12"/>
      <c r="B1821" s="11">
        <v>44939</v>
      </c>
      <c r="C1821" s="2">
        <v>6.94</v>
      </c>
      <c r="D1821" s="2">
        <v>6.1302000000000003</v>
      </c>
      <c r="E1821" s="2">
        <v>12423</v>
      </c>
      <c r="F1821" s="2">
        <v>6.83</v>
      </c>
      <c r="G1821" s="2">
        <v>84849.09</v>
      </c>
      <c r="H1821" s="17">
        <f t="shared" si="28"/>
        <v>4.2054803834908672E-2</v>
      </c>
    </row>
    <row r="1822" spans="1:8" ht="13.5" x14ac:dyDescent="0.25">
      <c r="A1822" s="12"/>
      <c r="B1822" s="11">
        <v>44942</v>
      </c>
      <c r="C1822" s="2">
        <v>6.89</v>
      </c>
      <c r="D1822" s="2">
        <v>6.0860000000000003</v>
      </c>
      <c r="E1822" s="2">
        <v>4471</v>
      </c>
      <c r="F1822" s="2">
        <v>6.9269999999999996</v>
      </c>
      <c r="G1822" s="2">
        <v>30970.616999999998</v>
      </c>
      <c r="H1822" s="17">
        <f t="shared" si="28"/>
        <v>-7.2102052135330028E-3</v>
      </c>
    </row>
    <row r="1823" spans="1:8" ht="13.5" x14ac:dyDescent="0.25">
      <c r="A1823" s="12"/>
      <c r="B1823" s="11">
        <v>44943</v>
      </c>
      <c r="C1823" s="2">
        <v>6.87</v>
      </c>
      <c r="D1823" s="2">
        <v>6.0682999999999998</v>
      </c>
      <c r="E1823" s="2">
        <v>2818</v>
      </c>
      <c r="F1823" s="2">
        <v>6.8579999999999997</v>
      </c>
      <c r="G1823" s="2">
        <v>19325.844000000001</v>
      </c>
      <c r="H1823" s="17">
        <f t="shared" si="28"/>
        <v>-2.9083141636543695E-3</v>
      </c>
    </row>
    <row r="1824" spans="1:8" ht="13.5" x14ac:dyDescent="0.25">
      <c r="A1824" s="12"/>
      <c r="B1824" s="11">
        <v>44944</v>
      </c>
      <c r="C1824" s="2">
        <v>6.8</v>
      </c>
      <c r="D1824" s="2">
        <v>6.0065</v>
      </c>
      <c r="E1824" s="2">
        <v>5257</v>
      </c>
      <c r="F1824" s="2">
        <v>6.7569999999999997</v>
      </c>
      <c r="G1824" s="2">
        <v>35521.548999999999</v>
      </c>
      <c r="H1824" s="17">
        <f t="shared" si="28"/>
        <v>-1.0184071321457386E-2</v>
      </c>
    </row>
    <row r="1825" spans="1:8" ht="13.5" x14ac:dyDescent="0.25">
      <c r="A1825" s="12"/>
      <c r="B1825" s="11">
        <v>44945</v>
      </c>
      <c r="C1825" s="2">
        <v>6.7</v>
      </c>
      <c r="D1825" s="2">
        <v>5.9181999999999997</v>
      </c>
      <c r="E1825" s="2">
        <v>14015</v>
      </c>
      <c r="F1825" s="2">
        <v>6.702</v>
      </c>
      <c r="G1825" s="2">
        <v>93928.53</v>
      </c>
      <c r="H1825" s="17">
        <f t="shared" si="28"/>
        <v>-1.4700740864063975E-2</v>
      </c>
    </row>
    <row r="1826" spans="1:8" ht="13.5" x14ac:dyDescent="0.25">
      <c r="A1826" s="12"/>
      <c r="B1826" s="11">
        <v>44946</v>
      </c>
      <c r="C1826" s="2">
        <v>6.79</v>
      </c>
      <c r="D1826" s="2">
        <v>5.9977</v>
      </c>
      <c r="E1826" s="2">
        <v>2745</v>
      </c>
      <c r="F1826" s="2">
        <v>6.7850000000000001</v>
      </c>
      <c r="G1826" s="2">
        <v>18624.825000000001</v>
      </c>
      <c r="H1826" s="17">
        <f t="shared" si="28"/>
        <v>1.3433138454259801E-2</v>
      </c>
    </row>
    <row r="1827" spans="1:8" ht="13.5" x14ac:dyDescent="0.25">
      <c r="A1827" s="12"/>
      <c r="B1827" s="11">
        <v>44949</v>
      </c>
      <c r="C1827" s="2">
        <v>6.79</v>
      </c>
      <c r="D1827" s="2">
        <v>5.9977</v>
      </c>
      <c r="E1827" s="2">
        <v>1832</v>
      </c>
      <c r="F1827" s="2">
        <v>6.7549999999999999</v>
      </c>
      <c r="G1827" s="2">
        <v>12375.16</v>
      </c>
      <c r="H1827" s="17">
        <f t="shared" si="28"/>
        <v>0</v>
      </c>
    </row>
    <row r="1828" spans="1:8" ht="13.5" x14ac:dyDescent="0.25">
      <c r="A1828" s="12"/>
      <c r="B1828" s="11">
        <v>44950</v>
      </c>
      <c r="C1828" s="2">
        <v>7.08</v>
      </c>
      <c r="D1828" s="2">
        <v>6.2538</v>
      </c>
      <c r="E1828" s="2">
        <v>6929</v>
      </c>
      <c r="F1828" s="2">
        <v>6.8949999999999996</v>
      </c>
      <c r="G1828" s="2">
        <v>47775.455000000002</v>
      </c>
      <c r="H1828" s="17">
        <f t="shared" si="28"/>
        <v>4.2699701552261701E-2</v>
      </c>
    </row>
    <row r="1829" spans="1:8" ht="13.5" x14ac:dyDescent="0.25">
      <c r="A1829" s="12"/>
      <c r="B1829" s="11">
        <v>44951</v>
      </c>
      <c r="C1829" s="2">
        <v>7.08</v>
      </c>
      <c r="D1829" s="2">
        <v>6.2538</v>
      </c>
      <c r="E1829" s="2">
        <v>2212</v>
      </c>
      <c r="F1829" s="2">
        <v>7.0110000000000001</v>
      </c>
      <c r="G1829" s="2">
        <v>15508.332</v>
      </c>
      <c r="H1829" s="17">
        <f t="shared" si="28"/>
        <v>0</v>
      </c>
    </row>
    <row r="1830" spans="1:8" ht="13.5" x14ac:dyDescent="0.25">
      <c r="A1830" s="12"/>
      <c r="B1830" s="11">
        <v>44952</v>
      </c>
      <c r="C1830" s="2">
        <v>7.09</v>
      </c>
      <c r="D1830" s="2">
        <v>6.2625999999999999</v>
      </c>
      <c r="E1830" s="2">
        <v>6130</v>
      </c>
      <c r="F1830" s="2">
        <v>7.0650000000000004</v>
      </c>
      <c r="G1830" s="2">
        <v>43308.45</v>
      </c>
      <c r="H1830" s="17">
        <f t="shared" si="28"/>
        <v>1.4071444561706353E-3</v>
      </c>
    </row>
    <row r="1831" spans="1:8" ht="13.5" x14ac:dyDescent="0.25">
      <c r="A1831" s="12"/>
      <c r="B1831" s="11">
        <v>44953</v>
      </c>
      <c r="C1831" s="2">
        <v>7.02</v>
      </c>
      <c r="D1831" s="2">
        <v>6.2008000000000001</v>
      </c>
      <c r="E1831" s="2">
        <v>6309</v>
      </c>
      <c r="F1831" s="2">
        <v>6.9169999999999998</v>
      </c>
      <c r="G1831" s="2">
        <v>43639.353000000003</v>
      </c>
      <c r="H1831" s="17">
        <f t="shared" si="28"/>
        <v>-9.8681058985085838E-3</v>
      </c>
    </row>
    <row r="1832" spans="1:8" ht="13.5" x14ac:dyDescent="0.25">
      <c r="A1832" s="12"/>
      <c r="B1832" s="11">
        <v>44956</v>
      </c>
      <c r="C1832" s="2">
        <v>7.15</v>
      </c>
      <c r="D1832" s="2">
        <v>6.3155999999999999</v>
      </c>
      <c r="E1832" s="2">
        <v>4378</v>
      </c>
      <c r="F1832" s="2">
        <v>7.0579999999999998</v>
      </c>
      <c r="G1832" s="2">
        <v>30899.923999999999</v>
      </c>
      <c r="H1832" s="17">
        <f t="shared" si="28"/>
        <v>1.8513740162559637E-2</v>
      </c>
    </row>
    <row r="1833" spans="1:8" ht="13.5" x14ac:dyDescent="0.25">
      <c r="A1833" s="12"/>
      <c r="B1833" s="11">
        <v>44957</v>
      </c>
      <c r="C1833" s="2">
        <v>7.14</v>
      </c>
      <c r="D1833" s="2">
        <v>6.3068</v>
      </c>
      <c r="E1833" s="2">
        <v>3427</v>
      </c>
      <c r="F1833" s="2">
        <v>7.125</v>
      </c>
      <c r="G1833" s="2">
        <v>24417.375</v>
      </c>
      <c r="H1833" s="17">
        <f t="shared" si="28"/>
        <v>-1.3933751345873581E-3</v>
      </c>
    </row>
    <row r="1834" spans="1:8" ht="13.5" x14ac:dyDescent="0.25">
      <c r="A1834" s="12"/>
      <c r="B1834" s="11">
        <v>44958</v>
      </c>
      <c r="C1834" s="2">
        <v>7.14</v>
      </c>
      <c r="D1834" s="2">
        <v>6.3068</v>
      </c>
      <c r="E1834" s="2">
        <v>3491</v>
      </c>
      <c r="F1834" s="2">
        <v>7.1230000000000002</v>
      </c>
      <c r="G1834" s="2">
        <v>24866.393</v>
      </c>
      <c r="H1834" s="17">
        <f t="shared" si="28"/>
        <v>0</v>
      </c>
    </row>
    <row r="1835" spans="1:8" ht="13.5" x14ac:dyDescent="0.25">
      <c r="A1835" s="12"/>
      <c r="B1835" s="11">
        <v>44959</v>
      </c>
      <c r="C1835" s="2">
        <v>7.13</v>
      </c>
      <c r="D1835" s="2">
        <v>6.298</v>
      </c>
      <c r="E1835" s="2">
        <v>3680</v>
      </c>
      <c r="F1835" s="2">
        <v>6.9889999999999999</v>
      </c>
      <c r="G1835" s="2">
        <v>25719.52</v>
      </c>
      <c r="H1835" s="17">
        <f t="shared" si="28"/>
        <v>-1.3953193378575379E-3</v>
      </c>
    </row>
    <row r="1836" spans="1:8" ht="13.5" x14ac:dyDescent="0.25">
      <c r="A1836" s="12"/>
      <c r="B1836" s="11">
        <v>44960</v>
      </c>
      <c r="C1836" s="2">
        <v>7.38</v>
      </c>
      <c r="D1836" s="2">
        <v>6.5187999999999997</v>
      </c>
      <c r="E1836" s="2">
        <v>6137</v>
      </c>
      <c r="F1836" s="2">
        <v>7.2030000000000003</v>
      </c>
      <c r="G1836" s="2">
        <v>44204.811000000002</v>
      </c>
      <c r="H1836" s="17">
        <f t="shared" si="28"/>
        <v>3.5058748809145709E-2</v>
      </c>
    </row>
    <row r="1837" spans="1:8" ht="13.5" x14ac:dyDescent="0.25">
      <c r="A1837" s="12"/>
      <c r="B1837" s="11">
        <v>44963</v>
      </c>
      <c r="C1837" s="2">
        <v>7.37</v>
      </c>
      <c r="D1837" s="2">
        <v>6.51</v>
      </c>
      <c r="E1837" s="2">
        <v>2031</v>
      </c>
      <c r="F1837" s="2">
        <v>7.3639999999999999</v>
      </c>
      <c r="G1837" s="2">
        <v>14956.284</v>
      </c>
      <c r="H1837" s="17">
        <f t="shared" si="28"/>
        <v>-1.3499417070626373E-3</v>
      </c>
    </row>
    <row r="1838" spans="1:8" ht="13.5" x14ac:dyDescent="0.25">
      <c r="A1838" s="12"/>
      <c r="B1838" s="11">
        <v>44964</v>
      </c>
      <c r="C1838" s="2">
        <v>7.34</v>
      </c>
      <c r="D1838" s="2">
        <v>6.4835000000000003</v>
      </c>
      <c r="E1838" s="2">
        <v>1001</v>
      </c>
      <c r="F1838" s="2">
        <v>7.1749999999999998</v>
      </c>
      <c r="G1838" s="2">
        <v>7182.1750000000002</v>
      </c>
      <c r="H1838" s="17">
        <f t="shared" si="28"/>
        <v>-4.0706605222733524E-3</v>
      </c>
    </row>
    <row r="1839" spans="1:8" ht="13.5" x14ac:dyDescent="0.25">
      <c r="A1839" s="12"/>
      <c r="B1839" s="11">
        <v>44965</v>
      </c>
      <c r="C1839" s="2">
        <v>7.33</v>
      </c>
      <c r="D1839" s="2">
        <v>6.4745999999999997</v>
      </c>
      <c r="E1839" s="2">
        <v>4057</v>
      </c>
      <c r="F1839" s="2">
        <v>7.2119999999999997</v>
      </c>
      <c r="G1839" s="2">
        <v>29259.083999999999</v>
      </c>
      <c r="H1839" s="17">
        <f t="shared" si="28"/>
        <v>-1.372715354361159E-3</v>
      </c>
    </row>
    <row r="1840" spans="1:8" ht="13.5" x14ac:dyDescent="0.25">
      <c r="A1840" s="12"/>
      <c r="B1840" s="11">
        <v>44966</v>
      </c>
      <c r="C1840" s="2">
        <v>7.11</v>
      </c>
      <c r="D1840" s="2">
        <v>6.2803000000000004</v>
      </c>
      <c r="E1840" s="2">
        <v>1913</v>
      </c>
      <c r="F1840" s="2">
        <v>7.1509999999999998</v>
      </c>
      <c r="G1840" s="2">
        <v>13679.862999999999</v>
      </c>
      <c r="H1840" s="17">
        <f t="shared" si="28"/>
        <v>-3.0009575881135401E-2</v>
      </c>
    </row>
    <row r="1841" spans="1:8" ht="13.5" x14ac:dyDescent="0.25">
      <c r="A1841" s="12"/>
      <c r="B1841" s="11">
        <v>44967</v>
      </c>
      <c r="C1841" s="2">
        <v>7.33</v>
      </c>
      <c r="D1841" s="2">
        <v>6.4745999999999997</v>
      </c>
      <c r="E1841" s="2">
        <v>36</v>
      </c>
      <c r="F1841" s="2">
        <v>7.1840000000000002</v>
      </c>
      <c r="G1841" s="2">
        <v>258.62400000000002</v>
      </c>
      <c r="H1841" s="17">
        <f t="shared" si="28"/>
        <v>3.0938012515325578E-2</v>
      </c>
    </row>
    <row r="1842" spans="1:8" ht="13.5" x14ac:dyDescent="0.25">
      <c r="A1842" s="12"/>
      <c r="B1842" s="11">
        <v>44970</v>
      </c>
      <c r="C1842" s="2">
        <v>7.3</v>
      </c>
      <c r="D1842" s="2">
        <v>6.4481000000000002</v>
      </c>
      <c r="E1842" s="2">
        <v>502</v>
      </c>
      <c r="F1842" s="2">
        <v>7.32</v>
      </c>
      <c r="G1842" s="2">
        <v>3674.64</v>
      </c>
      <c r="H1842" s="17">
        <f t="shared" si="28"/>
        <v>-4.092916936953561E-3</v>
      </c>
    </row>
    <row r="1843" spans="1:8" ht="13.5" x14ac:dyDescent="0.25">
      <c r="A1843" s="12"/>
      <c r="B1843" s="11">
        <v>44971</v>
      </c>
      <c r="C1843" s="2">
        <v>7.3</v>
      </c>
      <c r="D1843" s="2">
        <v>6.4481000000000002</v>
      </c>
      <c r="E1843" s="2">
        <v>0</v>
      </c>
      <c r="F1843" s="2">
        <v>0</v>
      </c>
      <c r="G1843" s="2">
        <v>0</v>
      </c>
      <c r="H1843" s="17">
        <f t="shared" si="28"/>
        <v>0</v>
      </c>
    </row>
    <row r="1844" spans="1:8" ht="13.5" x14ac:dyDescent="0.25">
      <c r="A1844" s="12"/>
      <c r="B1844" s="11">
        <v>44972</v>
      </c>
      <c r="C1844" s="2">
        <v>7.1</v>
      </c>
      <c r="D1844" s="2">
        <v>6.2714999999999996</v>
      </c>
      <c r="E1844" s="2">
        <v>2908</v>
      </c>
      <c r="F1844" s="2">
        <v>7.2469999999999999</v>
      </c>
      <c r="G1844" s="2">
        <v>21074.276000000002</v>
      </c>
      <c r="H1844" s="17">
        <f t="shared" si="28"/>
        <v>-2.7387912718475294E-2</v>
      </c>
    </row>
    <row r="1845" spans="1:8" ht="13.5" x14ac:dyDescent="0.25">
      <c r="A1845" s="12"/>
      <c r="B1845" s="11">
        <v>44973</v>
      </c>
      <c r="C1845" s="2">
        <v>7.24</v>
      </c>
      <c r="D1845" s="2">
        <v>6.3951000000000002</v>
      </c>
      <c r="E1845" s="2">
        <v>1961</v>
      </c>
      <c r="F1845" s="2">
        <v>7.1180000000000003</v>
      </c>
      <c r="G1845" s="2">
        <v>13958.397999999999</v>
      </c>
      <c r="H1845" s="17">
        <f t="shared" si="28"/>
        <v>1.9708203779000337E-2</v>
      </c>
    </row>
    <row r="1846" spans="1:8" ht="13.5" x14ac:dyDescent="0.25">
      <c r="A1846" s="12"/>
      <c r="B1846" s="11">
        <v>44974</v>
      </c>
      <c r="C1846" s="2">
        <v>7.1</v>
      </c>
      <c r="D1846" s="2">
        <v>6.2714999999999996</v>
      </c>
      <c r="E1846" s="2">
        <v>2180</v>
      </c>
      <c r="F1846" s="2">
        <v>7.1459999999999999</v>
      </c>
      <c r="G1846" s="2">
        <v>15578.28</v>
      </c>
      <c r="H1846" s="17">
        <f t="shared" si="28"/>
        <v>-1.9327297462119527E-2</v>
      </c>
    </row>
    <row r="1847" spans="1:8" ht="13.5" x14ac:dyDescent="0.25">
      <c r="A1847" s="12"/>
      <c r="B1847" s="11">
        <v>44977</v>
      </c>
      <c r="C1847" s="2">
        <v>7.15</v>
      </c>
      <c r="D1847" s="2">
        <v>6.3155999999999999</v>
      </c>
      <c r="E1847" s="2">
        <v>1328</v>
      </c>
      <c r="F1847" s="2">
        <v>7.1520000000000001</v>
      </c>
      <c r="G1847" s="2">
        <v>9497.8559999999998</v>
      </c>
      <c r="H1847" s="17">
        <f t="shared" si="28"/>
        <v>7.031810571633621E-3</v>
      </c>
    </row>
    <row r="1848" spans="1:8" ht="13.5" x14ac:dyDescent="0.25">
      <c r="A1848" s="12"/>
      <c r="B1848" s="11">
        <v>44978</v>
      </c>
      <c r="C1848" s="2">
        <v>7.15</v>
      </c>
      <c r="D1848" s="2">
        <v>6.3155999999999999</v>
      </c>
      <c r="E1848" s="2">
        <v>25170</v>
      </c>
      <c r="F1848" s="2">
        <v>7.1050000000000004</v>
      </c>
      <c r="G1848" s="2">
        <v>178832.85</v>
      </c>
      <c r="H1848" s="17">
        <f t="shared" si="28"/>
        <v>0</v>
      </c>
    </row>
    <row r="1849" spans="1:8" ht="13.5" x14ac:dyDescent="0.25">
      <c r="A1849" s="12"/>
      <c r="B1849" s="11">
        <v>44979</v>
      </c>
      <c r="C1849" s="2">
        <v>7.25</v>
      </c>
      <c r="D1849" s="2">
        <v>6.4039999999999999</v>
      </c>
      <c r="E1849" s="2">
        <v>1777</v>
      </c>
      <c r="F1849" s="2">
        <v>7.133</v>
      </c>
      <c r="G1849" s="2">
        <v>12675.341</v>
      </c>
      <c r="H1849" s="17">
        <f t="shared" si="28"/>
        <v>1.3997086579264051E-2</v>
      </c>
    </row>
    <row r="1850" spans="1:8" ht="13.5" x14ac:dyDescent="0.25">
      <c r="A1850" s="12"/>
      <c r="B1850" s="11">
        <v>44980</v>
      </c>
      <c r="C1850" s="2">
        <v>7.1</v>
      </c>
      <c r="D1850" s="2">
        <v>6.2714999999999996</v>
      </c>
      <c r="E1850" s="2">
        <v>21349</v>
      </c>
      <c r="F1850" s="2">
        <v>7.0730000000000004</v>
      </c>
      <c r="G1850" s="2">
        <v>151001.47700000001</v>
      </c>
      <c r="H1850" s="17">
        <f t="shared" si="28"/>
        <v>-2.0690193628981932E-2</v>
      </c>
    </row>
    <row r="1851" spans="1:8" ht="13.5" x14ac:dyDescent="0.25">
      <c r="A1851" s="12"/>
      <c r="B1851" s="11">
        <v>44981</v>
      </c>
      <c r="C1851" s="2">
        <v>7.08</v>
      </c>
      <c r="D1851" s="2">
        <v>6.2538</v>
      </c>
      <c r="E1851" s="2">
        <v>15181</v>
      </c>
      <c r="F1851" s="2">
        <v>7.0869999999999997</v>
      </c>
      <c r="G1851" s="2">
        <v>107587.747</v>
      </c>
      <c r="H1851" s="17">
        <f t="shared" si="28"/>
        <v>-2.8222913178664764E-3</v>
      </c>
    </row>
    <row r="1852" spans="1:8" ht="13.5" x14ac:dyDescent="0.25">
      <c r="A1852" s="12"/>
      <c r="B1852" s="11">
        <v>44984</v>
      </c>
      <c r="C1852" s="2">
        <v>7.1</v>
      </c>
      <c r="D1852" s="2">
        <v>6.2714999999999996</v>
      </c>
      <c r="E1852" s="2">
        <v>12062</v>
      </c>
      <c r="F1852" s="2">
        <v>7.0670000000000002</v>
      </c>
      <c r="G1852" s="2">
        <v>85242.153999999995</v>
      </c>
      <c r="H1852" s="17">
        <f t="shared" si="28"/>
        <v>2.8302791902522634E-3</v>
      </c>
    </row>
    <row r="1853" spans="1:8" ht="13.5" x14ac:dyDescent="0.25">
      <c r="A1853" s="12"/>
      <c r="B1853" s="11">
        <v>44985</v>
      </c>
      <c r="C1853" s="2">
        <v>7.2</v>
      </c>
      <c r="D1853" s="2">
        <v>6.3597999999999999</v>
      </c>
      <c r="E1853" s="2">
        <v>13769</v>
      </c>
      <c r="F1853" s="2">
        <v>7.0810000000000004</v>
      </c>
      <c r="G1853" s="2">
        <v>97498.289000000004</v>
      </c>
      <c r="H1853" s="17">
        <f t="shared" si="28"/>
        <v>1.4079566291955717E-2</v>
      </c>
    </row>
    <row r="1854" spans="1:8" ht="13.5" x14ac:dyDescent="0.25">
      <c r="A1854" s="12"/>
      <c r="B1854" s="11">
        <v>44986</v>
      </c>
      <c r="C1854" s="2">
        <v>7.29</v>
      </c>
      <c r="D1854" s="2">
        <v>6.4393000000000002</v>
      </c>
      <c r="E1854" s="2">
        <v>6877</v>
      </c>
      <c r="F1854" s="2">
        <v>7.1269999999999998</v>
      </c>
      <c r="G1854" s="2">
        <v>49012.379000000001</v>
      </c>
      <c r="H1854" s="17">
        <f t="shared" si="28"/>
        <v>1.2500393094122512E-2</v>
      </c>
    </row>
    <row r="1855" spans="1:8" ht="13.5" x14ac:dyDescent="0.25">
      <c r="A1855" s="12"/>
      <c r="B1855" s="11">
        <v>44987</v>
      </c>
      <c r="C1855" s="2">
        <v>7.28</v>
      </c>
      <c r="D1855" s="2">
        <v>6.4305000000000003</v>
      </c>
      <c r="E1855" s="2">
        <v>2515</v>
      </c>
      <c r="F1855" s="2">
        <v>7.2670000000000003</v>
      </c>
      <c r="G1855" s="2">
        <v>18276.505000000001</v>
      </c>
      <c r="H1855" s="17">
        <f t="shared" si="28"/>
        <v>-1.3666081716956686E-3</v>
      </c>
    </row>
    <row r="1856" spans="1:8" ht="13.5" x14ac:dyDescent="0.25">
      <c r="A1856" s="12"/>
      <c r="B1856" s="11">
        <v>44988</v>
      </c>
      <c r="C1856" s="2">
        <v>7.27</v>
      </c>
      <c r="D1856" s="2">
        <v>6.4215999999999998</v>
      </c>
      <c r="E1856" s="2">
        <v>6120</v>
      </c>
      <c r="F1856" s="2">
        <v>7.2169999999999996</v>
      </c>
      <c r="G1856" s="2">
        <v>44168.04</v>
      </c>
      <c r="H1856" s="17">
        <f t="shared" si="28"/>
        <v>-1.3840292356738315E-3</v>
      </c>
    </row>
    <row r="1857" spans="1:8" ht="13.5" x14ac:dyDescent="0.25">
      <c r="A1857" s="12"/>
      <c r="B1857" s="11">
        <v>44991</v>
      </c>
      <c r="C1857" s="2">
        <v>7.27</v>
      </c>
      <c r="D1857" s="2">
        <v>6.4215999999999998</v>
      </c>
      <c r="E1857" s="2">
        <v>1000</v>
      </c>
      <c r="F1857" s="2">
        <v>7.27</v>
      </c>
      <c r="G1857" s="2">
        <v>7270</v>
      </c>
      <c r="H1857" s="17">
        <f t="shared" si="28"/>
        <v>0</v>
      </c>
    </row>
    <row r="1858" spans="1:8" ht="13.5" x14ac:dyDescent="0.25">
      <c r="A1858" s="12"/>
      <c r="B1858" s="11">
        <v>44992</v>
      </c>
      <c r="C1858" s="2">
        <v>7.26</v>
      </c>
      <c r="D1858" s="2">
        <v>6.4127999999999998</v>
      </c>
      <c r="E1858" s="2">
        <v>170</v>
      </c>
      <c r="F1858" s="2">
        <v>7.26</v>
      </c>
      <c r="G1858" s="2">
        <v>1234.2</v>
      </c>
      <c r="H1858" s="17">
        <f t="shared" si="28"/>
        <v>-1.3703749844275444E-3</v>
      </c>
    </row>
    <row r="1859" spans="1:8" ht="13.5" x14ac:dyDescent="0.25">
      <c r="A1859" s="12"/>
      <c r="B1859" s="11">
        <v>44993</v>
      </c>
      <c r="C1859" s="2">
        <v>7.1</v>
      </c>
      <c r="D1859" s="2">
        <v>6.2714999999999996</v>
      </c>
      <c r="E1859" s="2">
        <v>3795</v>
      </c>
      <c r="F1859" s="2">
        <v>7.1150000000000002</v>
      </c>
      <c r="G1859" s="2">
        <v>27001.424999999999</v>
      </c>
      <c r="H1859" s="17">
        <f t="shared" si="28"/>
        <v>-2.2034056886227577E-2</v>
      </c>
    </row>
    <row r="1860" spans="1:8" ht="13.5" x14ac:dyDescent="0.25">
      <c r="A1860" s="12"/>
      <c r="B1860" s="11">
        <v>44994</v>
      </c>
      <c r="C1860" s="2">
        <v>7.1</v>
      </c>
      <c r="D1860" s="2">
        <v>6.2714999999999996</v>
      </c>
      <c r="E1860" s="2">
        <v>0</v>
      </c>
      <c r="F1860" s="2">
        <v>0</v>
      </c>
      <c r="G1860" s="2">
        <v>0</v>
      </c>
      <c r="H1860" s="17">
        <f t="shared" si="28"/>
        <v>0</v>
      </c>
    </row>
    <row r="1861" spans="1:8" ht="13.5" x14ac:dyDescent="0.25">
      <c r="A1861" s="12"/>
      <c r="B1861" s="11">
        <v>44995</v>
      </c>
      <c r="C1861" s="2">
        <v>7.1</v>
      </c>
      <c r="D1861" s="2">
        <v>6.2714999999999996</v>
      </c>
      <c r="E1861" s="2">
        <v>2227</v>
      </c>
      <c r="F1861" s="2">
        <v>7.0720000000000001</v>
      </c>
      <c r="G1861" s="2">
        <v>15749.343999999999</v>
      </c>
      <c r="H1861" s="17">
        <f t="shared" si="28"/>
        <v>0</v>
      </c>
    </row>
    <row r="1862" spans="1:8" ht="13.5" x14ac:dyDescent="0.25">
      <c r="A1862" s="12"/>
      <c r="B1862" s="11">
        <v>44998</v>
      </c>
      <c r="C1862" s="2">
        <v>7.05</v>
      </c>
      <c r="D1862" s="2">
        <v>6.2272999999999996</v>
      </c>
      <c r="E1862" s="2">
        <v>3526</v>
      </c>
      <c r="F1862" s="2">
        <v>7.0910000000000002</v>
      </c>
      <c r="G1862" s="2">
        <v>25002.866000000002</v>
      </c>
      <c r="H1862" s="17">
        <f t="shared" si="28"/>
        <v>-7.0477557203220955E-3</v>
      </c>
    </row>
    <row r="1863" spans="1:8" ht="13.5" x14ac:dyDescent="0.25">
      <c r="A1863" s="12"/>
      <c r="B1863" s="11">
        <v>44999</v>
      </c>
      <c r="C1863" s="2">
        <v>7.09</v>
      </c>
      <c r="D1863" s="2">
        <v>6.2625999999999999</v>
      </c>
      <c r="E1863" s="2">
        <v>1</v>
      </c>
      <c r="F1863" s="2">
        <v>7.09</v>
      </c>
      <c r="G1863" s="2">
        <v>7.09</v>
      </c>
      <c r="H1863" s="17">
        <f t="shared" ref="H1863:H1926" si="29">(D1863-D1862)/D1862</f>
        <v>5.6685883127519689E-3</v>
      </c>
    </row>
    <row r="1864" spans="1:8" ht="13.5" x14ac:dyDescent="0.25">
      <c r="A1864" s="12"/>
      <c r="B1864" s="11">
        <v>45000</v>
      </c>
      <c r="C1864" s="2">
        <v>7.05</v>
      </c>
      <c r="D1864" s="2">
        <v>6.2272999999999996</v>
      </c>
      <c r="E1864" s="2">
        <v>3577</v>
      </c>
      <c r="F1864" s="2">
        <v>7.0510000000000002</v>
      </c>
      <c r="G1864" s="2">
        <v>25221.427</v>
      </c>
      <c r="H1864" s="17">
        <f t="shared" si="29"/>
        <v>-5.6366365407339337E-3</v>
      </c>
    </row>
    <row r="1865" spans="1:8" ht="13.5" x14ac:dyDescent="0.25">
      <c r="A1865" s="12"/>
      <c r="B1865" s="11">
        <v>45001</v>
      </c>
      <c r="C1865" s="2">
        <v>7.18</v>
      </c>
      <c r="D1865" s="2">
        <v>6.3421000000000003</v>
      </c>
      <c r="E1865" s="2">
        <v>25</v>
      </c>
      <c r="F1865" s="2">
        <v>7.0579999999999998</v>
      </c>
      <c r="G1865" s="2">
        <v>176.45</v>
      </c>
      <c r="H1865" s="17">
        <f t="shared" si="29"/>
        <v>1.8434955759317952E-2</v>
      </c>
    </row>
    <row r="1866" spans="1:8" ht="13.5" x14ac:dyDescent="0.25">
      <c r="A1866" s="12"/>
      <c r="B1866" s="11">
        <v>45002</v>
      </c>
      <c r="C1866" s="2">
        <v>7.18</v>
      </c>
      <c r="D1866" s="2">
        <v>6.3421000000000003</v>
      </c>
      <c r="E1866" s="2">
        <v>0</v>
      </c>
      <c r="F1866" s="2">
        <v>0</v>
      </c>
      <c r="G1866" s="2">
        <v>0</v>
      </c>
      <c r="H1866" s="17">
        <f t="shared" si="29"/>
        <v>0</v>
      </c>
    </row>
    <row r="1867" spans="1:8" ht="13.5" x14ac:dyDescent="0.25">
      <c r="A1867" s="12"/>
      <c r="B1867" s="11">
        <v>45006</v>
      </c>
      <c r="C1867" s="2">
        <v>7.18</v>
      </c>
      <c r="D1867" s="2">
        <v>6.3421000000000003</v>
      </c>
      <c r="E1867" s="2">
        <v>1000</v>
      </c>
      <c r="F1867" s="2">
        <v>7.173</v>
      </c>
      <c r="G1867" s="2">
        <v>7173</v>
      </c>
      <c r="H1867" s="17">
        <f t="shared" si="29"/>
        <v>0</v>
      </c>
    </row>
    <row r="1868" spans="1:8" ht="13.5" x14ac:dyDescent="0.25">
      <c r="A1868" s="12"/>
      <c r="B1868" s="11">
        <v>45007</v>
      </c>
      <c r="C1868" s="2">
        <v>7.29</v>
      </c>
      <c r="D1868" s="2">
        <v>6.4393000000000002</v>
      </c>
      <c r="E1868" s="2">
        <v>4901</v>
      </c>
      <c r="F1868" s="2">
        <v>7.2320000000000002</v>
      </c>
      <c r="G1868" s="2">
        <v>35444.031999999999</v>
      </c>
      <c r="H1868" s="17">
        <f t="shared" si="29"/>
        <v>1.5326153797637998E-2</v>
      </c>
    </row>
    <row r="1869" spans="1:8" ht="13.5" x14ac:dyDescent="0.25">
      <c r="A1869" s="12"/>
      <c r="B1869" s="11">
        <v>45008</v>
      </c>
      <c r="C1869" s="2">
        <v>7.33</v>
      </c>
      <c r="D1869" s="2">
        <v>6.4745999999999997</v>
      </c>
      <c r="E1869" s="2">
        <v>1851</v>
      </c>
      <c r="F1869" s="2">
        <v>7.3170000000000002</v>
      </c>
      <c r="G1869" s="2">
        <v>13543.767</v>
      </c>
      <c r="H1869" s="17">
        <f t="shared" si="29"/>
        <v>5.4819623250973622E-3</v>
      </c>
    </row>
    <row r="1870" spans="1:8" ht="13.5" x14ac:dyDescent="0.25">
      <c r="A1870" s="12"/>
      <c r="B1870" s="11">
        <v>45009</v>
      </c>
      <c r="C1870" s="2">
        <v>7.48</v>
      </c>
      <c r="D1870" s="2">
        <v>6.6071</v>
      </c>
      <c r="E1870" s="2">
        <v>6268</v>
      </c>
      <c r="F1870" s="2">
        <v>7.3209999999999997</v>
      </c>
      <c r="G1870" s="2">
        <v>45888.027999999998</v>
      </c>
      <c r="H1870" s="17">
        <f t="shared" si="29"/>
        <v>2.0464584684768215E-2</v>
      </c>
    </row>
    <row r="1871" spans="1:8" ht="13.5" x14ac:dyDescent="0.25">
      <c r="A1871" s="12"/>
      <c r="B1871" s="11">
        <v>45012</v>
      </c>
      <c r="C1871" s="2">
        <v>7.44</v>
      </c>
      <c r="D1871" s="2">
        <v>6.5717999999999996</v>
      </c>
      <c r="E1871" s="2">
        <v>1403</v>
      </c>
      <c r="F1871" s="2">
        <v>7.33</v>
      </c>
      <c r="G1871" s="2">
        <v>10283.99</v>
      </c>
      <c r="H1871" s="17">
        <f t="shared" si="29"/>
        <v>-5.3427373582964283E-3</v>
      </c>
    </row>
    <row r="1872" spans="1:8" ht="13.5" x14ac:dyDescent="0.25">
      <c r="A1872" s="12"/>
      <c r="B1872" s="11">
        <v>45013</v>
      </c>
      <c r="C1872" s="2">
        <v>7.34</v>
      </c>
      <c r="D1872" s="2">
        <v>6.4835000000000003</v>
      </c>
      <c r="E1872" s="2">
        <v>1065</v>
      </c>
      <c r="F1872" s="2">
        <v>7.3470000000000004</v>
      </c>
      <c r="G1872" s="2">
        <v>7824.5550000000003</v>
      </c>
      <c r="H1872" s="17">
        <f t="shared" si="29"/>
        <v>-1.3436197084512521E-2</v>
      </c>
    </row>
    <row r="1873" spans="1:8" ht="13.5" x14ac:dyDescent="0.25">
      <c r="A1873" s="12"/>
      <c r="B1873" s="11">
        <v>45014</v>
      </c>
      <c r="C1873" s="2">
        <v>7.3</v>
      </c>
      <c r="D1873" s="2">
        <v>6.4481000000000002</v>
      </c>
      <c r="E1873" s="2">
        <v>591</v>
      </c>
      <c r="F1873" s="2">
        <v>7.3</v>
      </c>
      <c r="G1873" s="2">
        <v>4314.3</v>
      </c>
      <c r="H1873" s="17">
        <f t="shared" si="29"/>
        <v>-5.4600138813912392E-3</v>
      </c>
    </row>
    <row r="1874" spans="1:8" ht="13.5" x14ac:dyDescent="0.25">
      <c r="A1874" s="12"/>
      <c r="B1874" s="11">
        <v>45015</v>
      </c>
      <c r="C1874" s="2">
        <v>7.3</v>
      </c>
      <c r="D1874" s="2">
        <v>6.4481000000000002</v>
      </c>
      <c r="E1874" s="2">
        <v>1575</v>
      </c>
      <c r="F1874" s="2">
        <v>7.2709999999999999</v>
      </c>
      <c r="G1874" s="2">
        <v>11451.825000000001</v>
      </c>
      <c r="H1874" s="17">
        <f t="shared" si="29"/>
        <v>0</v>
      </c>
    </row>
    <row r="1875" spans="1:8" ht="13.5" x14ac:dyDescent="0.25">
      <c r="A1875" s="12"/>
      <c r="B1875" s="11">
        <v>45016</v>
      </c>
      <c r="C1875" s="2">
        <v>7.34</v>
      </c>
      <c r="D1875" s="2">
        <v>6.4835000000000003</v>
      </c>
      <c r="E1875" s="2">
        <v>2913</v>
      </c>
      <c r="F1875" s="2">
        <v>7.202</v>
      </c>
      <c r="G1875" s="2">
        <v>20979.425999999999</v>
      </c>
      <c r="H1875" s="17">
        <f t="shared" si="29"/>
        <v>5.489989299173415E-3</v>
      </c>
    </row>
    <row r="1876" spans="1:8" ht="13.5" x14ac:dyDescent="0.25">
      <c r="A1876" s="12"/>
      <c r="B1876" s="11">
        <v>45019</v>
      </c>
      <c r="C1876" s="2">
        <v>7.3</v>
      </c>
      <c r="D1876" s="2">
        <v>6.4481000000000002</v>
      </c>
      <c r="E1876" s="2">
        <v>1100</v>
      </c>
      <c r="F1876" s="2">
        <v>7.2560000000000002</v>
      </c>
      <c r="G1876" s="2">
        <v>7981.6</v>
      </c>
      <c r="H1876" s="17">
        <f t="shared" si="29"/>
        <v>-5.4600138813912392E-3</v>
      </c>
    </row>
    <row r="1877" spans="1:8" ht="13.5" x14ac:dyDescent="0.25">
      <c r="A1877" s="12"/>
      <c r="B1877" s="11">
        <v>45020</v>
      </c>
      <c r="C1877" s="2">
        <v>7.26</v>
      </c>
      <c r="D1877" s="2">
        <v>6.4127999999999998</v>
      </c>
      <c r="E1877" s="2">
        <v>3269</v>
      </c>
      <c r="F1877" s="2">
        <v>7.2229999999999999</v>
      </c>
      <c r="G1877" s="2">
        <v>23611.987000000001</v>
      </c>
      <c r="H1877" s="17">
        <f t="shared" si="29"/>
        <v>-5.4744808548255041E-3</v>
      </c>
    </row>
    <row r="1878" spans="1:8" ht="13.5" x14ac:dyDescent="0.25">
      <c r="A1878" s="12"/>
      <c r="B1878" s="11">
        <v>45021</v>
      </c>
      <c r="C1878" s="2">
        <v>7.23</v>
      </c>
      <c r="D1878" s="2">
        <v>6.3863000000000003</v>
      </c>
      <c r="E1878" s="2">
        <v>807</v>
      </c>
      <c r="F1878" s="2">
        <v>7.2439999999999998</v>
      </c>
      <c r="G1878" s="2">
        <v>5845.9080000000004</v>
      </c>
      <c r="H1878" s="17">
        <f t="shared" si="29"/>
        <v>-4.1323602794410439E-3</v>
      </c>
    </row>
    <row r="1879" spans="1:8" ht="13.5" x14ac:dyDescent="0.25">
      <c r="A1879" s="12"/>
      <c r="B1879" s="11">
        <v>45022</v>
      </c>
      <c r="C1879" s="2">
        <v>7.3</v>
      </c>
      <c r="D1879" s="2">
        <v>6.4481000000000002</v>
      </c>
      <c r="E1879" s="2">
        <v>96</v>
      </c>
      <c r="F1879" s="2">
        <v>7.1840000000000002</v>
      </c>
      <c r="G1879" s="2">
        <v>689.66399999999999</v>
      </c>
      <c r="H1879" s="17">
        <f t="shared" si="29"/>
        <v>9.6769647526736696E-3</v>
      </c>
    </row>
    <row r="1880" spans="1:8" ht="13.5" x14ac:dyDescent="0.25">
      <c r="A1880" s="12"/>
      <c r="B1880" s="11">
        <v>45023</v>
      </c>
      <c r="C1880" s="2">
        <v>7.35</v>
      </c>
      <c r="D1880" s="2">
        <v>6.4923000000000002</v>
      </c>
      <c r="E1880" s="2">
        <v>3227</v>
      </c>
      <c r="F1880" s="2">
        <v>7.2720000000000002</v>
      </c>
      <c r="G1880" s="2">
        <v>23466.743999999999</v>
      </c>
      <c r="H1880" s="17">
        <f t="shared" si="29"/>
        <v>6.8547324017927784E-3</v>
      </c>
    </row>
    <row r="1881" spans="1:8" ht="13.5" x14ac:dyDescent="0.25">
      <c r="A1881" s="12"/>
      <c r="B1881" s="11">
        <v>45026</v>
      </c>
      <c r="C1881" s="2">
        <v>7.2</v>
      </c>
      <c r="D1881" s="2">
        <v>6.3597999999999999</v>
      </c>
      <c r="E1881" s="2">
        <v>130</v>
      </c>
      <c r="F1881" s="2">
        <v>7.2119999999999997</v>
      </c>
      <c r="G1881" s="2">
        <v>937.56</v>
      </c>
      <c r="H1881" s="17">
        <f t="shared" si="29"/>
        <v>-2.0408791953545013E-2</v>
      </c>
    </row>
    <row r="1882" spans="1:8" ht="13.5" x14ac:dyDescent="0.25">
      <c r="A1882" s="12"/>
      <c r="B1882" s="11">
        <v>45027</v>
      </c>
      <c r="C1882" s="2">
        <v>7.18</v>
      </c>
      <c r="D1882" s="2">
        <v>6.3421000000000003</v>
      </c>
      <c r="E1882" s="2">
        <v>11647</v>
      </c>
      <c r="F1882" s="2">
        <v>7.1779999999999999</v>
      </c>
      <c r="G1882" s="2">
        <v>83602.165999999997</v>
      </c>
      <c r="H1882" s="17">
        <f t="shared" si="29"/>
        <v>-2.7831063869932396E-3</v>
      </c>
    </row>
    <row r="1883" spans="1:8" ht="13.5" x14ac:dyDescent="0.25">
      <c r="A1883" s="12"/>
      <c r="B1883" s="11">
        <v>45028</v>
      </c>
      <c r="C1883" s="2">
        <v>7.18</v>
      </c>
      <c r="D1883" s="2">
        <v>6.3421000000000003</v>
      </c>
      <c r="E1883" s="2">
        <v>5000</v>
      </c>
      <c r="F1883" s="2">
        <v>7.1609999999999996</v>
      </c>
      <c r="G1883" s="2">
        <v>35805</v>
      </c>
      <c r="H1883" s="17">
        <f t="shared" si="29"/>
        <v>0</v>
      </c>
    </row>
    <row r="1884" spans="1:8" ht="13.5" x14ac:dyDescent="0.25">
      <c r="A1884" s="12"/>
      <c r="B1884" s="11">
        <v>45029</v>
      </c>
      <c r="C1884" s="2">
        <v>7.29</v>
      </c>
      <c r="D1884" s="2">
        <v>6.4393000000000002</v>
      </c>
      <c r="E1884" s="2">
        <v>561</v>
      </c>
      <c r="F1884" s="2">
        <v>7.0609999999999999</v>
      </c>
      <c r="G1884" s="2">
        <v>3961.221</v>
      </c>
      <c r="H1884" s="17">
        <f t="shared" si="29"/>
        <v>1.5326153797637998E-2</v>
      </c>
    </row>
    <row r="1885" spans="1:8" ht="13.5" x14ac:dyDescent="0.25">
      <c r="A1885" s="12"/>
      <c r="B1885" s="11">
        <v>45030</v>
      </c>
      <c r="C1885" s="2">
        <v>7.25</v>
      </c>
      <c r="D1885" s="2">
        <v>6.4039999999999999</v>
      </c>
      <c r="E1885" s="2">
        <v>4901</v>
      </c>
      <c r="F1885" s="2">
        <v>7.2380000000000004</v>
      </c>
      <c r="G1885" s="2">
        <v>35473.438000000002</v>
      </c>
      <c r="H1885" s="17">
        <f t="shared" si="29"/>
        <v>-5.4819623250975001E-3</v>
      </c>
    </row>
    <row r="1886" spans="1:8" ht="13.5" x14ac:dyDescent="0.25">
      <c r="A1886" s="12"/>
      <c r="B1886" s="11">
        <v>45033</v>
      </c>
      <c r="C1886" s="2">
        <v>7.22</v>
      </c>
      <c r="D1886" s="2">
        <v>6.3775000000000004</v>
      </c>
      <c r="E1886" s="2">
        <v>451</v>
      </c>
      <c r="F1886" s="2">
        <v>7.13</v>
      </c>
      <c r="G1886" s="2">
        <v>3215.63</v>
      </c>
      <c r="H1886" s="17">
        <f t="shared" si="29"/>
        <v>-4.1380387257963034E-3</v>
      </c>
    </row>
    <row r="1887" spans="1:8" ht="13.5" x14ac:dyDescent="0.25">
      <c r="A1887" s="12"/>
      <c r="B1887" s="11">
        <v>45034</v>
      </c>
      <c r="C1887" s="2">
        <v>7.22</v>
      </c>
      <c r="D1887" s="2">
        <v>6.3775000000000004</v>
      </c>
      <c r="E1887" s="2">
        <v>0</v>
      </c>
      <c r="F1887" s="2">
        <v>0</v>
      </c>
      <c r="G1887" s="2">
        <v>0</v>
      </c>
      <c r="H1887" s="17">
        <f t="shared" si="29"/>
        <v>0</v>
      </c>
    </row>
    <row r="1888" spans="1:8" ht="13.5" x14ac:dyDescent="0.25">
      <c r="A1888" s="12"/>
      <c r="B1888" s="11">
        <v>45035</v>
      </c>
      <c r="C1888" s="2">
        <v>7.25</v>
      </c>
      <c r="D1888" s="2">
        <v>6.4039999999999999</v>
      </c>
      <c r="E1888" s="2">
        <v>2428</v>
      </c>
      <c r="F1888" s="2">
        <v>7.2439999999999998</v>
      </c>
      <c r="G1888" s="2">
        <v>17588.432000000001</v>
      </c>
      <c r="H1888" s="17">
        <f t="shared" si="29"/>
        <v>4.1552332418658602E-3</v>
      </c>
    </row>
    <row r="1889" spans="1:8" ht="13.5" x14ac:dyDescent="0.25">
      <c r="A1889" s="12"/>
      <c r="B1889" s="11">
        <v>45036</v>
      </c>
      <c r="C1889" s="2">
        <v>7.28</v>
      </c>
      <c r="D1889" s="2">
        <v>6.4305000000000003</v>
      </c>
      <c r="E1889" s="2">
        <v>5672</v>
      </c>
      <c r="F1889" s="2">
        <v>7.2320000000000002</v>
      </c>
      <c r="G1889" s="2">
        <v>41019.904000000002</v>
      </c>
      <c r="H1889" s="17">
        <f t="shared" si="29"/>
        <v>4.1380387257964413E-3</v>
      </c>
    </row>
    <row r="1890" spans="1:8" ht="13.5" x14ac:dyDescent="0.25">
      <c r="A1890" s="12"/>
      <c r="B1890" s="11">
        <v>45040</v>
      </c>
      <c r="C1890" s="2">
        <v>7.53</v>
      </c>
      <c r="D1890" s="2">
        <v>6.6513</v>
      </c>
      <c r="E1890" s="2">
        <v>17304</v>
      </c>
      <c r="F1890" s="2">
        <v>7.4219999999999997</v>
      </c>
      <c r="G1890" s="2">
        <v>128430.288</v>
      </c>
      <c r="H1890" s="17">
        <f t="shared" si="29"/>
        <v>3.4336365756939533E-2</v>
      </c>
    </row>
    <row r="1891" spans="1:8" ht="13.5" x14ac:dyDescent="0.25">
      <c r="A1891" s="12"/>
      <c r="B1891" s="11">
        <v>45041</v>
      </c>
      <c r="C1891" s="2">
        <v>7.5</v>
      </c>
      <c r="D1891" s="2">
        <v>6.6247999999999996</v>
      </c>
      <c r="E1891" s="2">
        <v>1614</v>
      </c>
      <c r="F1891" s="2">
        <v>7.5069999999999997</v>
      </c>
      <c r="G1891" s="2">
        <v>12116.298000000001</v>
      </c>
      <c r="H1891" s="17">
        <f t="shared" si="29"/>
        <v>-3.9841835430668307E-3</v>
      </c>
    </row>
    <row r="1892" spans="1:8" ht="13.5" x14ac:dyDescent="0.25">
      <c r="A1892" s="12"/>
      <c r="B1892" s="11">
        <v>45042</v>
      </c>
      <c r="C1892" s="2">
        <v>7.49</v>
      </c>
      <c r="D1892" s="2">
        <v>6.6159999999999997</v>
      </c>
      <c r="E1892" s="2">
        <v>2603</v>
      </c>
      <c r="F1892" s="2">
        <v>7.3849999999999998</v>
      </c>
      <c r="G1892" s="2">
        <v>19223.154999999999</v>
      </c>
      <c r="H1892" s="17">
        <f t="shared" si="29"/>
        <v>-1.3283419876826349E-3</v>
      </c>
    </row>
    <row r="1893" spans="1:8" ht="13.5" x14ac:dyDescent="0.25">
      <c r="A1893" s="12"/>
      <c r="B1893" s="11">
        <v>45043</v>
      </c>
      <c r="C1893" s="2">
        <v>7.3</v>
      </c>
      <c r="D1893" s="2">
        <v>6.4481000000000002</v>
      </c>
      <c r="E1893" s="2">
        <v>2340</v>
      </c>
      <c r="F1893" s="2">
        <v>7.3220000000000001</v>
      </c>
      <c r="G1893" s="2">
        <v>17133.48</v>
      </c>
      <c r="H1893" s="17">
        <f t="shared" si="29"/>
        <v>-2.5377871825876589E-2</v>
      </c>
    </row>
    <row r="1894" spans="1:8" ht="13.5" x14ac:dyDescent="0.25">
      <c r="A1894" s="12"/>
      <c r="B1894" s="11">
        <v>45044</v>
      </c>
      <c r="C1894" s="2">
        <v>7.38</v>
      </c>
      <c r="D1894" s="2">
        <v>6.5187999999999997</v>
      </c>
      <c r="E1894" s="2">
        <v>815</v>
      </c>
      <c r="F1894" s="2">
        <v>7.2949999999999999</v>
      </c>
      <c r="G1894" s="2">
        <v>5945.4250000000002</v>
      </c>
      <c r="H1894" s="17">
        <f t="shared" si="29"/>
        <v>1.0964470153998781E-2</v>
      </c>
    </row>
    <row r="1895" spans="1:8" ht="13.5" x14ac:dyDescent="0.25">
      <c r="A1895" s="12"/>
      <c r="B1895" s="11">
        <v>45048</v>
      </c>
      <c r="C1895" s="2">
        <v>7.3</v>
      </c>
      <c r="D1895" s="2">
        <v>6.4481000000000002</v>
      </c>
      <c r="E1895" s="2">
        <v>998</v>
      </c>
      <c r="F1895" s="2">
        <v>7.327</v>
      </c>
      <c r="G1895" s="2">
        <v>7312.3459999999995</v>
      </c>
      <c r="H1895" s="17">
        <f t="shared" si="29"/>
        <v>-1.0845554396514625E-2</v>
      </c>
    </row>
    <row r="1896" spans="1:8" ht="13.5" x14ac:dyDescent="0.25">
      <c r="A1896" s="12"/>
      <c r="B1896" s="11">
        <v>45049</v>
      </c>
      <c r="C1896" s="2">
        <v>7.35</v>
      </c>
      <c r="D1896" s="2">
        <v>6.4923000000000002</v>
      </c>
      <c r="E1896" s="2">
        <v>2741</v>
      </c>
      <c r="F1896" s="2">
        <v>7.3390000000000004</v>
      </c>
      <c r="G1896" s="2">
        <v>20116.199000000001</v>
      </c>
      <c r="H1896" s="17">
        <f t="shared" si="29"/>
        <v>6.8547324017927784E-3</v>
      </c>
    </row>
    <row r="1897" spans="1:8" ht="13.5" x14ac:dyDescent="0.25">
      <c r="A1897" s="12"/>
      <c r="B1897" s="11">
        <v>45050</v>
      </c>
      <c r="C1897" s="2">
        <v>7.3</v>
      </c>
      <c r="D1897" s="2">
        <v>6.4481000000000002</v>
      </c>
      <c r="E1897" s="2">
        <v>5824</v>
      </c>
      <c r="F1897" s="2">
        <v>7.2919999999999998</v>
      </c>
      <c r="G1897" s="2">
        <v>42468.608</v>
      </c>
      <c r="H1897" s="17">
        <f t="shared" si="29"/>
        <v>-6.8080649384655691E-3</v>
      </c>
    </row>
    <row r="1898" spans="1:8" ht="13.5" x14ac:dyDescent="0.25">
      <c r="A1898" s="12"/>
      <c r="B1898" s="11">
        <v>45051</v>
      </c>
      <c r="C1898" s="2">
        <v>7.3</v>
      </c>
      <c r="D1898" s="2">
        <v>6.4481000000000002</v>
      </c>
      <c r="E1898" s="2">
        <v>1085</v>
      </c>
      <c r="F1898" s="2">
        <v>7.3019999999999996</v>
      </c>
      <c r="G1898" s="2">
        <v>7922.67</v>
      </c>
      <c r="H1898" s="17">
        <f t="shared" si="29"/>
        <v>0</v>
      </c>
    </row>
    <row r="1899" spans="1:8" ht="13.5" x14ac:dyDescent="0.25">
      <c r="A1899" s="12"/>
      <c r="B1899" s="11">
        <v>45054</v>
      </c>
      <c r="C1899" s="2">
        <v>7.4</v>
      </c>
      <c r="D1899" s="2">
        <v>6.5365000000000002</v>
      </c>
      <c r="E1899" s="2">
        <v>6053</v>
      </c>
      <c r="F1899" s="2">
        <v>7.3029999999999999</v>
      </c>
      <c r="G1899" s="2">
        <v>44205.059000000001</v>
      </c>
      <c r="H1899" s="17">
        <f t="shared" si="29"/>
        <v>1.3709464803585557E-2</v>
      </c>
    </row>
    <row r="1900" spans="1:8" ht="13.5" x14ac:dyDescent="0.25">
      <c r="A1900" s="12"/>
      <c r="B1900" s="11">
        <v>45055</v>
      </c>
      <c r="C1900" s="2">
        <v>7.3</v>
      </c>
      <c r="D1900" s="2">
        <v>6.4481000000000002</v>
      </c>
      <c r="E1900" s="2">
        <v>12812</v>
      </c>
      <c r="F1900" s="2">
        <v>7.298</v>
      </c>
      <c r="G1900" s="2">
        <v>93501.975999999995</v>
      </c>
      <c r="H1900" s="17">
        <f t="shared" si="29"/>
        <v>-1.3524057217165155E-2</v>
      </c>
    </row>
    <row r="1901" spans="1:8" ht="13.5" x14ac:dyDescent="0.25">
      <c r="A1901" s="12"/>
      <c r="B1901" s="11">
        <v>45056</v>
      </c>
      <c r="C1901" s="2">
        <v>7.28</v>
      </c>
      <c r="D1901" s="2">
        <v>6.4305000000000003</v>
      </c>
      <c r="E1901" s="2">
        <v>11615</v>
      </c>
      <c r="F1901" s="2">
        <v>7.2229999999999999</v>
      </c>
      <c r="G1901" s="2">
        <v>83895.145000000004</v>
      </c>
      <c r="H1901" s="17">
        <f t="shared" si="29"/>
        <v>-2.7294862052387272E-3</v>
      </c>
    </row>
    <row r="1902" spans="1:8" ht="13.5" x14ac:dyDescent="0.25">
      <c r="A1902" s="12"/>
      <c r="B1902" s="11">
        <v>45057</v>
      </c>
      <c r="C1902" s="2">
        <v>7.45</v>
      </c>
      <c r="D1902" s="2">
        <v>6.5805999999999996</v>
      </c>
      <c r="E1902" s="2">
        <v>13174</v>
      </c>
      <c r="F1902" s="2">
        <v>7.3819999999999997</v>
      </c>
      <c r="G1902" s="2">
        <v>97250.467999999993</v>
      </c>
      <c r="H1902" s="17">
        <f t="shared" si="29"/>
        <v>2.3341886322991872E-2</v>
      </c>
    </row>
    <row r="1903" spans="1:8" ht="13.5" x14ac:dyDescent="0.25">
      <c r="A1903" s="12"/>
      <c r="B1903" s="11">
        <v>45058</v>
      </c>
      <c r="C1903" s="2">
        <v>7.3</v>
      </c>
      <c r="D1903" s="2">
        <v>6.4481000000000002</v>
      </c>
      <c r="E1903" s="2">
        <v>7277</v>
      </c>
      <c r="F1903" s="2">
        <v>7.3579999999999997</v>
      </c>
      <c r="G1903" s="2">
        <v>53544.165999999997</v>
      </c>
      <c r="H1903" s="17">
        <f t="shared" si="29"/>
        <v>-2.0134942102543751E-2</v>
      </c>
    </row>
    <row r="1904" spans="1:8" ht="13.5" x14ac:dyDescent="0.25">
      <c r="A1904" s="12"/>
      <c r="B1904" s="11">
        <v>45061</v>
      </c>
      <c r="C1904" s="2">
        <v>7.3</v>
      </c>
      <c r="D1904" s="2">
        <v>6.4481000000000002</v>
      </c>
      <c r="E1904" s="2">
        <v>4346</v>
      </c>
      <c r="F1904" s="2">
        <v>7.3</v>
      </c>
      <c r="G1904" s="2">
        <v>31725.8</v>
      </c>
      <c r="H1904" s="17">
        <f t="shared" si="29"/>
        <v>0</v>
      </c>
    </row>
    <row r="1905" spans="1:8" ht="13.5" x14ac:dyDescent="0.25">
      <c r="A1905" s="12"/>
      <c r="B1905" s="11">
        <v>45062</v>
      </c>
      <c r="C1905" s="2">
        <v>7.4</v>
      </c>
      <c r="D1905" s="2">
        <v>6.5365000000000002</v>
      </c>
      <c r="E1905" s="2">
        <v>5899</v>
      </c>
      <c r="F1905" s="2">
        <v>7.3159999999999998</v>
      </c>
      <c r="G1905" s="2">
        <v>43157.084000000003</v>
      </c>
      <c r="H1905" s="17">
        <f t="shared" si="29"/>
        <v>1.3709464803585557E-2</v>
      </c>
    </row>
    <row r="1906" spans="1:8" ht="13.5" x14ac:dyDescent="0.25">
      <c r="A1906" s="12"/>
      <c r="B1906" s="11">
        <v>45063</v>
      </c>
      <c r="C1906" s="2">
        <v>7.28</v>
      </c>
      <c r="D1906" s="2">
        <v>6.4305000000000003</v>
      </c>
      <c r="E1906" s="2">
        <v>6236</v>
      </c>
      <c r="F1906" s="2">
        <v>7.31</v>
      </c>
      <c r="G1906" s="2">
        <v>45585.16</v>
      </c>
      <c r="H1906" s="17">
        <f t="shared" si="29"/>
        <v>-1.621662969479077E-2</v>
      </c>
    </row>
    <row r="1907" spans="1:8" ht="13.5" x14ac:dyDescent="0.25">
      <c r="A1907" s="12"/>
      <c r="B1907" s="11">
        <v>45064</v>
      </c>
      <c r="C1907" s="2">
        <v>7.3</v>
      </c>
      <c r="D1907" s="2">
        <v>6.4481000000000002</v>
      </c>
      <c r="E1907" s="2">
        <v>2990</v>
      </c>
      <c r="F1907" s="2">
        <v>7.2560000000000002</v>
      </c>
      <c r="G1907" s="2">
        <v>21695.439999999999</v>
      </c>
      <c r="H1907" s="17">
        <f t="shared" si="29"/>
        <v>2.7369566907705211E-3</v>
      </c>
    </row>
    <row r="1908" spans="1:8" ht="13.5" x14ac:dyDescent="0.25">
      <c r="A1908" s="12"/>
      <c r="B1908" s="11">
        <v>45065</v>
      </c>
      <c r="C1908" s="2">
        <v>7.38</v>
      </c>
      <c r="D1908" s="2">
        <v>6.5187999999999997</v>
      </c>
      <c r="E1908" s="2">
        <v>22548</v>
      </c>
      <c r="F1908" s="2">
        <v>7.2240000000000002</v>
      </c>
      <c r="G1908" s="2">
        <v>162886.75200000001</v>
      </c>
      <c r="H1908" s="17">
        <f t="shared" si="29"/>
        <v>1.0964470153998781E-2</v>
      </c>
    </row>
    <row r="1909" spans="1:8" ht="13.5" x14ac:dyDescent="0.25">
      <c r="A1909" s="12"/>
      <c r="B1909" s="11">
        <v>45068</v>
      </c>
      <c r="C1909" s="2">
        <v>7.37</v>
      </c>
      <c r="D1909" s="2">
        <v>6.51</v>
      </c>
      <c r="E1909" s="2">
        <v>1142</v>
      </c>
      <c r="F1909" s="2">
        <v>7.3070000000000004</v>
      </c>
      <c r="G1909" s="2">
        <v>8344.5939999999991</v>
      </c>
      <c r="H1909" s="17">
        <f t="shared" si="29"/>
        <v>-1.3499417070626373E-3</v>
      </c>
    </row>
    <row r="1910" spans="1:8" ht="13.5" x14ac:dyDescent="0.25">
      <c r="A1910" s="12"/>
      <c r="B1910" s="11">
        <v>45069</v>
      </c>
      <c r="C1910" s="2">
        <v>7.35</v>
      </c>
      <c r="D1910" s="2">
        <v>6.4923000000000002</v>
      </c>
      <c r="E1910" s="2">
        <v>13787</v>
      </c>
      <c r="F1910" s="2">
        <v>7.2539999999999996</v>
      </c>
      <c r="G1910" s="2">
        <v>100010.898</v>
      </c>
      <c r="H1910" s="17">
        <f t="shared" si="29"/>
        <v>-2.7188940092165294E-3</v>
      </c>
    </row>
    <row r="1911" spans="1:8" ht="13.5" x14ac:dyDescent="0.25">
      <c r="A1911" s="12"/>
      <c r="B1911" s="11">
        <v>45070</v>
      </c>
      <c r="C1911" s="2">
        <v>7.35</v>
      </c>
      <c r="D1911" s="2">
        <v>6.4923000000000002</v>
      </c>
      <c r="E1911" s="2">
        <v>3876</v>
      </c>
      <c r="F1911" s="2">
        <v>7.3120000000000003</v>
      </c>
      <c r="G1911" s="2">
        <v>28341.312000000002</v>
      </c>
      <c r="H1911" s="17">
        <f t="shared" si="29"/>
        <v>0</v>
      </c>
    </row>
    <row r="1912" spans="1:8" ht="13.5" x14ac:dyDescent="0.25">
      <c r="A1912" s="12"/>
      <c r="B1912" s="11">
        <v>45071</v>
      </c>
      <c r="C1912" s="2">
        <v>7.4</v>
      </c>
      <c r="D1912" s="2">
        <v>6.5365000000000002</v>
      </c>
      <c r="E1912" s="2">
        <v>3854</v>
      </c>
      <c r="F1912" s="2">
        <v>7.2969999999999997</v>
      </c>
      <c r="G1912" s="2">
        <v>28122.637999999999</v>
      </c>
      <c r="H1912" s="17">
        <f t="shared" si="29"/>
        <v>6.8080649384655691E-3</v>
      </c>
    </row>
    <row r="1913" spans="1:8" ht="13.5" x14ac:dyDescent="0.25">
      <c r="A1913" s="12"/>
      <c r="B1913" s="11">
        <v>45072</v>
      </c>
      <c r="C1913" s="2">
        <v>7.38</v>
      </c>
      <c r="D1913" s="2">
        <v>6.5187999999999997</v>
      </c>
      <c r="E1913" s="2">
        <v>3759</v>
      </c>
      <c r="F1913" s="2">
        <v>7.3109999999999999</v>
      </c>
      <c r="G1913" s="2">
        <v>27482.048999999999</v>
      </c>
      <c r="H1913" s="17">
        <f t="shared" si="29"/>
        <v>-2.7078711848849525E-3</v>
      </c>
    </row>
    <row r="1914" spans="1:8" ht="13.5" x14ac:dyDescent="0.25">
      <c r="A1914" s="12"/>
      <c r="B1914" s="11">
        <v>45075</v>
      </c>
      <c r="C1914" s="2">
        <v>7.3</v>
      </c>
      <c r="D1914" s="2">
        <v>6.4481000000000002</v>
      </c>
      <c r="E1914" s="2">
        <v>2126</v>
      </c>
      <c r="F1914" s="2">
        <v>7.3019999999999996</v>
      </c>
      <c r="G1914" s="2">
        <v>15524.052</v>
      </c>
      <c r="H1914" s="17">
        <f t="shared" si="29"/>
        <v>-1.0845554396514625E-2</v>
      </c>
    </row>
    <row r="1915" spans="1:8" ht="13.5" x14ac:dyDescent="0.25">
      <c r="A1915" s="12"/>
      <c r="B1915" s="11">
        <v>45076</v>
      </c>
      <c r="C1915" s="2">
        <v>7.23</v>
      </c>
      <c r="D1915" s="2">
        <v>6.3863000000000003</v>
      </c>
      <c r="E1915" s="2">
        <v>19881</v>
      </c>
      <c r="F1915" s="2">
        <v>7.2249999999999996</v>
      </c>
      <c r="G1915" s="2">
        <v>143640.22500000001</v>
      </c>
      <c r="H1915" s="17">
        <f t="shared" si="29"/>
        <v>-9.5842186070315052E-3</v>
      </c>
    </row>
    <row r="1916" spans="1:8" ht="13.5" x14ac:dyDescent="0.25">
      <c r="A1916" s="12"/>
      <c r="B1916" s="11">
        <v>45077</v>
      </c>
      <c r="C1916" s="2">
        <v>7.3</v>
      </c>
      <c r="D1916" s="2">
        <v>6.4481000000000002</v>
      </c>
      <c r="E1916" s="2">
        <v>3063</v>
      </c>
      <c r="F1916" s="2">
        <v>7.22</v>
      </c>
      <c r="G1916" s="2">
        <v>22114.86</v>
      </c>
      <c r="H1916" s="17">
        <f t="shared" si="29"/>
        <v>9.6769647526736696E-3</v>
      </c>
    </row>
    <row r="1917" spans="1:8" ht="13.5" x14ac:dyDescent="0.25">
      <c r="A1917" s="12"/>
      <c r="B1917" s="11">
        <v>45078</v>
      </c>
      <c r="C1917" s="2">
        <v>7.3</v>
      </c>
      <c r="D1917" s="2">
        <v>6.4481000000000002</v>
      </c>
      <c r="E1917" s="2">
        <v>2655</v>
      </c>
      <c r="F1917" s="2">
        <v>7.2569999999999997</v>
      </c>
      <c r="G1917" s="2">
        <v>19267.334999999999</v>
      </c>
      <c r="H1917" s="17">
        <f t="shared" si="29"/>
        <v>0</v>
      </c>
    </row>
    <row r="1918" spans="1:8" ht="13.5" x14ac:dyDescent="0.25">
      <c r="A1918" s="12"/>
      <c r="B1918" s="11">
        <v>45079</v>
      </c>
      <c r="C1918" s="2">
        <v>7.38</v>
      </c>
      <c r="D1918" s="2">
        <v>6.5187999999999997</v>
      </c>
      <c r="E1918" s="2">
        <v>4603</v>
      </c>
      <c r="F1918" s="2">
        <v>7.2939999999999996</v>
      </c>
      <c r="G1918" s="2">
        <v>33574.281999999999</v>
      </c>
      <c r="H1918" s="17">
        <f t="shared" si="29"/>
        <v>1.0964470153998781E-2</v>
      </c>
    </row>
    <row r="1919" spans="1:8" ht="13.5" x14ac:dyDescent="0.25">
      <c r="A1919" s="12"/>
      <c r="B1919" s="11">
        <v>45082</v>
      </c>
      <c r="C1919" s="2">
        <v>7.44</v>
      </c>
      <c r="D1919" s="2">
        <v>6.5717999999999996</v>
      </c>
      <c r="E1919" s="2">
        <v>11092</v>
      </c>
      <c r="F1919" s="2">
        <v>7.45</v>
      </c>
      <c r="G1919" s="2">
        <v>82635.399999999994</v>
      </c>
      <c r="H1919" s="17">
        <f t="shared" si="29"/>
        <v>8.1303307357182206E-3</v>
      </c>
    </row>
    <row r="1920" spans="1:8" ht="13.5" x14ac:dyDescent="0.25">
      <c r="A1920" s="12"/>
      <c r="B1920" s="11">
        <v>45083</v>
      </c>
      <c r="C1920" s="2">
        <v>7.4</v>
      </c>
      <c r="D1920" s="2">
        <v>6.5365000000000002</v>
      </c>
      <c r="E1920" s="2">
        <v>3199</v>
      </c>
      <c r="F1920" s="2">
        <v>7.3710000000000004</v>
      </c>
      <c r="G1920" s="2">
        <v>23579.829000000002</v>
      </c>
      <c r="H1920" s="17">
        <f t="shared" si="29"/>
        <v>-5.3714355275570535E-3</v>
      </c>
    </row>
    <row r="1921" spans="1:8" ht="13.5" x14ac:dyDescent="0.25">
      <c r="A1921" s="12"/>
      <c r="B1921" s="11">
        <v>45084</v>
      </c>
      <c r="C1921" s="2">
        <v>7.45</v>
      </c>
      <c r="D1921" s="2">
        <v>6.5805999999999996</v>
      </c>
      <c r="E1921" s="2">
        <v>30513</v>
      </c>
      <c r="F1921" s="2">
        <v>7.3019999999999996</v>
      </c>
      <c r="G1921" s="2">
        <v>222805.92600000001</v>
      </c>
      <c r="H1921" s="17">
        <f t="shared" si="29"/>
        <v>6.7467299013232408E-3</v>
      </c>
    </row>
    <row r="1922" spans="1:8" ht="13.5" x14ac:dyDescent="0.25">
      <c r="A1922" s="12"/>
      <c r="B1922" s="11">
        <v>45085</v>
      </c>
      <c r="C1922" s="2">
        <v>7.54</v>
      </c>
      <c r="D1922" s="2">
        <v>6.6600999999999999</v>
      </c>
      <c r="E1922" s="2">
        <v>20986</v>
      </c>
      <c r="F1922" s="2">
        <v>7.5</v>
      </c>
      <c r="G1922" s="2">
        <v>157395</v>
      </c>
      <c r="H1922" s="17">
        <f t="shared" si="29"/>
        <v>1.2080965261526359E-2</v>
      </c>
    </row>
    <row r="1923" spans="1:8" ht="13.5" x14ac:dyDescent="0.25">
      <c r="A1923" s="12"/>
      <c r="B1923" s="11">
        <v>45086</v>
      </c>
      <c r="C1923" s="2">
        <v>7.55</v>
      </c>
      <c r="D1923" s="2">
        <v>6.6689999999999996</v>
      </c>
      <c r="E1923" s="2">
        <v>38446</v>
      </c>
      <c r="F1923" s="2">
        <v>7.6239999999999997</v>
      </c>
      <c r="G1923" s="2">
        <v>293112.304</v>
      </c>
      <c r="H1923" s="17">
        <f t="shared" si="29"/>
        <v>1.3363162715274075E-3</v>
      </c>
    </row>
    <row r="1924" spans="1:8" ht="13.5" x14ac:dyDescent="0.25">
      <c r="A1924" s="12"/>
      <c r="B1924" s="11">
        <v>45089</v>
      </c>
      <c r="C1924" s="2">
        <v>7.55</v>
      </c>
      <c r="D1924" s="2">
        <v>6.6689999999999996</v>
      </c>
      <c r="E1924" s="2">
        <v>7881</v>
      </c>
      <c r="F1924" s="2">
        <v>7.55</v>
      </c>
      <c r="G1924" s="2">
        <v>59501.55</v>
      </c>
      <c r="H1924" s="17">
        <f t="shared" si="29"/>
        <v>0</v>
      </c>
    </row>
    <row r="1925" spans="1:8" ht="13.5" x14ac:dyDescent="0.25">
      <c r="A1925" s="12"/>
      <c r="B1925" s="11">
        <v>45090</v>
      </c>
      <c r="C1925" s="2">
        <v>7.61</v>
      </c>
      <c r="D1925" s="2">
        <v>6.7220000000000004</v>
      </c>
      <c r="E1925" s="2">
        <v>5570</v>
      </c>
      <c r="F1925" s="2">
        <v>7.5949999999999998</v>
      </c>
      <c r="G1925" s="2">
        <v>42304.15</v>
      </c>
      <c r="H1925" s="17">
        <f t="shared" si="29"/>
        <v>7.9472184735343877E-3</v>
      </c>
    </row>
    <row r="1926" spans="1:8" ht="13.5" x14ac:dyDescent="0.25">
      <c r="A1926" s="12"/>
      <c r="B1926" s="11">
        <v>45091</v>
      </c>
      <c r="C1926" s="2">
        <v>7.6</v>
      </c>
      <c r="D1926" s="2">
        <v>6.7130999999999998</v>
      </c>
      <c r="E1926" s="2">
        <v>10010</v>
      </c>
      <c r="F1926" s="2">
        <v>7.5629999999999997</v>
      </c>
      <c r="G1926" s="2">
        <v>75705.63</v>
      </c>
      <c r="H1926" s="17">
        <f t="shared" si="29"/>
        <v>-1.3240107110979729E-3</v>
      </c>
    </row>
    <row r="1927" spans="1:8" ht="13.5" x14ac:dyDescent="0.25">
      <c r="A1927" s="12"/>
      <c r="B1927" s="11">
        <v>45092</v>
      </c>
      <c r="C1927" s="2">
        <v>7.66</v>
      </c>
      <c r="D1927" s="2">
        <v>6.7660999999999998</v>
      </c>
      <c r="E1927" s="2">
        <v>10431</v>
      </c>
      <c r="F1927" s="2">
        <v>7.6180000000000003</v>
      </c>
      <c r="G1927" s="2">
        <v>79463.357999999993</v>
      </c>
      <c r="H1927" s="17">
        <f t="shared" ref="H1927:H1990" si="30">(D1927-D1926)/D1926</f>
        <v>7.8950112466669546E-3</v>
      </c>
    </row>
    <row r="1928" spans="1:8" ht="13.5" x14ac:dyDescent="0.25">
      <c r="A1928" s="12"/>
      <c r="B1928" s="11">
        <v>45093</v>
      </c>
      <c r="C1928" s="2">
        <v>7.66</v>
      </c>
      <c r="D1928" s="2">
        <v>6.7660999999999998</v>
      </c>
      <c r="E1928" s="2">
        <v>8041</v>
      </c>
      <c r="F1928" s="2">
        <v>7.6479999999999997</v>
      </c>
      <c r="G1928" s="2">
        <v>61497.567999999999</v>
      </c>
      <c r="H1928" s="17">
        <f t="shared" si="30"/>
        <v>0</v>
      </c>
    </row>
    <row r="1929" spans="1:8" ht="13.5" x14ac:dyDescent="0.25">
      <c r="A1929" s="12"/>
      <c r="B1929" s="11">
        <v>45096</v>
      </c>
      <c r="C1929" s="2">
        <v>7.64</v>
      </c>
      <c r="D1929" s="2">
        <v>6.7484999999999999</v>
      </c>
      <c r="E1929" s="2">
        <v>1626</v>
      </c>
      <c r="F1929" s="2">
        <v>7.5369999999999999</v>
      </c>
      <c r="G1929" s="2">
        <v>12255.162</v>
      </c>
      <c r="H1929" s="17">
        <f t="shared" si="30"/>
        <v>-2.6012030564135672E-3</v>
      </c>
    </row>
    <row r="1930" spans="1:8" ht="13.5" x14ac:dyDescent="0.25">
      <c r="A1930" s="12"/>
      <c r="B1930" s="11">
        <v>45097</v>
      </c>
      <c r="C1930" s="2">
        <v>7.7</v>
      </c>
      <c r="D1930" s="2">
        <v>6.8014999999999999</v>
      </c>
      <c r="E1930" s="2">
        <v>4964</v>
      </c>
      <c r="F1930" s="2">
        <v>7.657</v>
      </c>
      <c r="G1930" s="2">
        <v>38009.347999999998</v>
      </c>
      <c r="H1930" s="17">
        <f t="shared" si="30"/>
        <v>7.8535970956508765E-3</v>
      </c>
    </row>
    <row r="1931" spans="1:8" ht="13.5" x14ac:dyDescent="0.25">
      <c r="A1931" s="12"/>
      <c r="B1931" s="11">
        <v>45098</v>
      </c>
      <c r="C1931" s="2">
        <v>7.9</v>
      </c>
      <c r="D1931" s="2">
        <v>6.9781000000000004</v>
      </c>
      <c r="E1931" s="2">
        <v>77267</v>
      </c>
      <c r="F1931" s="2">
        <v>7.8470000000000004</v>
      </c>
      <c r="G1931" s="2">
        <v>606314.14899999998</v>
      </c>
      <c r="H1931" s="17">
        <f t="shared" si="30"/>
        <v>2.5964860692494381E-2</v>
      </c>
    </row>
    <row r="1932" spans="1:8" ht="13.5" x14ac:dyDescent="0.25">
      <c r="A1932" s="12"/>
      <c r="B1932" s="11">
        <v>45099</v>
      </c>
      <c r="C1932" s="2">
        <v>7.91</v>
      </c>
      <c r="D1932" s="2">
        <v>6.9870000000000001</v>
      </c>
      <c r="E1932" s="2">
        <v>23222</v>
      </c>
      <c r="F1932" s="2">
        <v>7.9340000000000002</v>
      </c>
      <c r="G1932" s="2">
        <v>184243.348</v>
      </c>
      <c r="H1932" s="17">
        <f t="shared" si="30"/>
        <v>1.2754188102778242E-3</v>
      </c>
    </row>
    <row r="1933" spans="1:8" ht="13.5" x14ac:dyDescent="0.25">
      <c r="A1933" s="12"/>
      <c r="B1933" s="11">
        <v>45100</v>
      </c>
      <c r="C1933" s="2">
        <v>7.9</v>
      </c>
      <c r="D1933" s="2">
        <v>6.9781000000000004</v>
      </c>
      <c r="E1933" s="2">
        <v>2383</v>
      </c>
      <c r="F1933" s="2">
        <v>7.8570000000000002</v>
      </c>
      <c r="G1933" s="2">
        <v>18723.231</v>
      </c>
      <c r="H1933" s="17">
        <f t="shared" si="30"/>
        <v>-1.2737941892084852E-3</v>
      </c>
    </row>
    <row r="1934" spans="1:8" ht="13.5" x14ac:dyDescent="0.25">
      <c r="A1934" s="12"/>
      <c r="B1934" s="11">
        <v>45103</v>
      </c>
      <c r="C1934" s="2">
        <v>7.9</v>
      </c>
      <c r="D1934" s="2">
        <v>6.9781000000000004</v>
      </c>
      <c r="E1934" s="2">
        <v>5821</v>
      </c>
      <c r="F1934" s="2">
        <v>7.8719999999999999</v>
      </c>
      <c r="G1934" s="2">
        <v>45822.911999999997</v>
      </c>
      <c r="H1934" s="17">
        <f t="shared" si="30"/>
        <v>0</v>
      </c>
    </row>
    <row r="1935" spans="1:8" ht="13.5" x14ac:dyDescent="0.25">
      <c r="A1935" s="12"/>
      <c r="B1935" s="11">
        <v>45104</v>
      </c>
      <c r="C1935" s="2">
        <v>7.9</v>
      </c>
      <c r="D1935" s="2">
        <v>6.9781000000000004</v>
      </c>
      <c r="E1935" s="2">
        <v>6811</v>
      </c>
      <c r="F1935" s="2">
        <v>7.9</v>
      </c>
      <c r="G1935" s="2">
        <v>53806.9</v>
      </c>
      <c r="H1935" s="17">
        <f t="shared" si="30"/>
        <v>0</v>
      </c>
    </row>
    <row r="1936" spans="1:8" ht="13.5" x14ac:dyDescent="0.25">
      <c r="A1936" s="12"/>
      <c r="B1936" s="11">
        <v>45107</v>
      </c>
      <c r="C1936" s="2">
        <v>7.9</v>
      </c>
      <c r="D1936" s="2">
        <v>6.9781000000000004</v>
      </c>
      <c r="E1936" s="2">
        <v>16103</v>
      </c>
      <c r="F1936" s="2">
        <v>7.9349999999999996</v>
      </c>
      <c r="G1936" s="2">
        <v>127777.30499999999</v>
      </c>
      <c r="H1936" s="17">
        <f t="shared" si="30"/>
        <v>0</v>
      </c>
    </row>
    <row r="1937" spans="1:8" ht="13.5" x14ac:dyDescent="0.25">
      <c r="A1937" s="12"/>
      <c r="B1937" s="11">
        <v>45110</v>
      </c>
      <c r="C1937" s="2">
        <v>8.0500000000000007</v>
      </c>
      <c r="D1937" s="2">
        <v>7.1105999999999998</v>
      </c>
      <c r="E1937" s="2">
        <v>5481</v>
      </c>
      <c r="F1937" s="2">
        <v>8.016</v>
      </c>
      <c r="G1937" s="2">
        <v>43935.696000000004</v>
      </c>
      <c r="H1937" s="17">
        <f t="shared" si="30"/>
        <v>1.8987976669867068E-2</v>
      </c>
    </row>
    <row r="1938" spans="1:8" ht="13.5" x14ac:dyDescent="0.25">
      <c r="A1938" s="12"/>
      <c r="B1938" s="11">
        <v>45111</v>
      </c>
      <c r="C1938" s="2">
        <v>8</v>
      </c>
      <c r="D1938" s="2">
        <v>7.0664999999999996</v>
      </c>
      <c r="E1938" s="2">
        <v>1358</v>
      </c>
      <c r="F1938" s="2">
        <v>8.0030000000000001</v>
      </c>
      <c r="G1938" s="2">
        <v>10868.074000000001</v>
      </c>
      <c r="H1938" s="17">
        <f t="shared" si="30"/>
        <v>-6.2020082693443942E-3</v>
      </c>
    </row>
    <row r="1939" spans="1:8" ht="13.5" x14ac:dyDescent="0.25">
      <c r="A1939" s="12"/>
      <c r="B1939" s="11">
        <v>45112</v>
      </c>
      <c r="C1939" s="2">
        <v>8.09</v>
      </c>
      <c r="D1939" s="2">
        <v>7.1459999999999999</v>
      </c>
      <c r="E1939" s="2">
        <v>11919</v>
      </c>
      <c r="F1939" s="2">
        <v>8.0470000000000006</v>
      </c>
      <c r="G1939" s="2">
        <v>95912.192999999999</v>
      </c>
      <c r="H1939" s="17">
        <f t="shared" si="30"/>
        <v>1.1250265336446665E-2</v>
      </c>
    </row>
    <row r="1940" spans="1:8" ht="13.5" x14ac:dyDescent="0.25">
      <c r="A1940" s="12"/>
      <c r="B1940" s="11">
        <v>45113</v>
      </c>
      <c r="C1940" s="2">
        <v>8.08</v>
      </c>
      <c r="D1940" s="2">
        <v>7.1371000000000002</v>
      </c>
      <c r="E1940" s="2">
        <v>7155</v>
      </c>
      <c r="F1940" s="2">
        <v>8.0220000000000002</v>
      </c>
      <c r="G1940" s="2">
        <v>57397.41</v>
      </c>
      <c r="H1940" s="17">
        <f t="shared" si="30"/>
        <v>-1.2454520011194634E-3</v>
      </c>
    </row>
    <row r="1941" spans="1:8" ht="13.5" x14ac:dyDescent="0.25">
      <c r="A1941" s="12"/>
      <c r="B1941" s="11">
        <v>45114</v>
      </c>
      <c r="C1941" s="2">
        <v>8.08</v>
      </c>
      <c r="D1941" s="2">
        <v>7.1371000000000002</v>
      </c>
      <c r="E1941" s="2">
        <v>4869</v>
      </c>
      <c r="F1941" s="2">
        <v>8.0020000000000007</v>
      </c>
      <c r="G1941" s="2">
        <v>38961.737999999998</v>
      </c>
      <c r="H1941" s="17">
        <f t="shared" si="30"/>
        <v>0</v>
      </c>
    </row>
    <row r="1942" spans="1:8" ht="13.5" x14ac:dyDescent="0.25">
      <c r="A1942" s="12"/>
      <c r="B1942" s="11">
        <v>45117</v>
      </c>
      <c r="C1942" s="2">
        <v>8.01</v>
      </c>
      <c r="D1942" s="2">
        <v>7.0753000000000004</v>
      </c>
      <c r="E1942" s="2">
        <v>3306</v>
      </c>
      <c r="F1942" s="2">
        <v>8.0359999999999996</v>
      </c>
      <c r="G1942" s="2">
        <v>26567.016</v>
      </c>
      <c r="H1942" s="17">
        <f t="shared" si="30"/>
        <v>-8.6589791371845509E-3</v>
      </c>
    </row>
    <row r="1943" spans="1:8" ht="13.5" x14ac:dyDescent="0.25">
      <c r="A1943" s="12"/>
      <c r="B1943" s="11">
        <v>45118</v>
      </c>
      <c r="C1943" s="2">
        <v>8.1</v>
      </c>
      <c r="D1943" s="2">
        <v>7.1547999999999998</v>
      </c>
      <c r="E1943" s="2">
        <v>2415</v>
      </c>
      <c r="F1943" s="2">
        <v>8.0890000000000004</v>
      </c>
      <c r="G1943" s="2">
        <v>19534.935000000001</v>
      </c>
      <c r="H1943" s="17">
        <f t="shared" si="30"/>
        <v>1.1236272666883306E-2</v>
      </c>
    </row>
    <row r="1944" spans="1:8" ht="13.5" x14ac:dyDescent="0.25">
      <c r="A1944" s="12"/>
      <c r="B1944" s="11">
        <v>45119</v>
      </c>
      <c r="C1944" s="2">
        <v>8</v>
      </c>
      <c r="D1944" s="2">
        <v>7.0664999999999996</v>
      </c>
      <c r="E1944" s="2">
        <v>7072</v>
      </c>
      <c r="F1944" s="2">
        <v>7.9580000000000002</v>
      </c>
      <c r="G1944" s="2">
        <v>56278.976000000002</v>
      </c>
      <c r="H1944" s="17">
        <f t="shared" si="30"/>
        <v>-1.2341365237323234E-2</v>
      </c>
    </row>
    <row r="1945" spans="1:8" ht="13.5" x14ac:dyDescent="0.25">
      <c r="A1945" s="12"/>
      <c r="B1945" s="11">
        <v>45120</v>
      </c>
      <c r="C1945" s="2">
        <v>7.92</v>
      </c>
      <c r="D1945" s="2">
        <v>6.9958</v>
      </c>
      <c r="E1945" s="2">
        <v>3935</v>
      </c>
      <c r="F1945" s="2">
        <v>7.9580000000000002</v>
      </c>
      <c r="G1945" s="2">
        <v>31314.73</v>
      </c>
      <c r="H1945" s="17">
        <f t="shared" si="30"/>
        <v>-1.0004952947003402E-2</v>
      </c>
    </row>
    <row r="1946" spans="1:8" ht="13.5" x14ac:dyDescent="0.25">
      <c r="A1946" s="12"/>
      <c r="B1946" s="11">
        <v>45121</v>
      </c>
      <c r="C1946" s="2">
        <v>7.9</v>
      </c>
      <c r="D1946" s="2">
        <v>6.9781000000000004</v>
      </c>
      <c r="E1946" s="2">
        <v>5131</v>
      </c>
      <c r="F1946" s="2">
        <v>7.9</v>
      </c>
      <c r="G1946" s="2">
        <v>40534.9</v>
      </c>
      <c r="H1946" s="17">
        <f t="shared" si="30"/>
        <v>-2.5300894822607284E-3</v>
      </c>
    </row>
    <row r="1947" spans="1:8" ht="13.5" x14ac:dyDescent="0.25">
      <c r="A1947" s="12"/>
      <c r="B1947" s="11">
        <v>45124</v>
      </c>
      <c r="C1947" s="2">
        <v>7.8</v>
      </c>
      <c r="D1947" s="2">
        <v>6.8898000000000001</v>
      </c>
      <c r="E1947" s="2">
        <v>2853</v>
      </c>
      <c r="F1947" s="2">
        <v>7.8259999999999996</v>
      </c>
      <c r="G1947" s="2">
        <v>22327.578000000001</v>
      </c>
      <c r="H1947" s="17">
        <f t="shared" si="30"/>
        <v>-1.2653874263768112E-2</v>
      </c>
    </row>
    <row r="1948" spans="1:8" ht="13.5" x14ac:dyDescent="0.25">
      <c r="A1948" s="12"/>
      <c r="B1948" s="11">
        <v>45125</v>
      </c>
      <c r="C1948" s="2">
        <v>7.87</v>
      </c>
      <c r="D1948" s="2">
        <v>6.9516</v>
      </c>
      <c r="E1948" s="2">
        <v>1283</v>
      </c>
      <c r="F1948" s="2">
        <v>7.8360000000000003</v>
      </c>
      <c r="G1948" s="2">
        <v>10053.588</v>
      </c>
      <c r="H1948" s="17">
        <f t="shared" si="30"/>
        <v>8.9697814160062481E-3</v>
      </c>
    </row>
    <row r="1949" spans="1:8" ht="13.5" x14ac:dyDescent="0.25">
      <c r="A1949" s="12"/>
      <c r="B1949" s="11">
        <v>45127</v>
      </c>
      <c r="C1949" s="2">
        <v>7.87</v>
      </c>
      <c r="D1949" s="2">
        <v>6.9516</v>
      </c>
      <c r="E1949" s="2">
        <v>2548</v>
      </c>
      <c r="F1949" s="2">
        <v>7.8789999999999996</v>
      </c>
      <c r="G1949" s="2">
        <v>20075.691999999999</v>
      </c>
      <c r="H1949" s="17">
        <f t="shared" si="30"/>
        <v>0</v>
      </c>
    </row>
    <row r="1950" spans="1:8" ht="13.5" x14ac:dyDescent="0.25">
      <c r="A1950" s="12"/>
      <c r="B1950" s="11">
        <v>45128</v>
      </c>
      <c r="C1950" s="2">
        <v>8.15</v>
      </c>
      <c r="D1950" s="2">
        <v>7.1989999999999998</v>
      </c>
      <c r="E1950" s="2">
        <v>15751</v>
      </c>
      <c r="F1950" s="2">
        <v>8.0739999999999998</v>
      </c>
      <c r="G1950" s="2">
        <v>127173.57399999999</v>
      </c>
      <c r="H1950" s="17">
        <f t="shared" si="30"/>
        <v>3.5588929167385902E-2</v>
      </c>
    </row>
    <row r="1951" spans="1:8" ht="13.5" x14ac:dyDescent="0.25">
      <c r="A1951" s="12"/>
      <c r="B1951" s="11">
        <v>45131</v>
      </c>
      <c r="C1951" s="2">
        <v>8.14</v>
      </c>
      <c r="D1951" s="2">
        <v>7.1901000000000002</v>
      </c>
      <c r="E1951" s="2">
        <v>202</v>
      </c>
      <c r="F1951" s="2">
        <v>8.14</v>
      </c>
      <c r="G1951" s="2">
        <v>1644.28</v>
      </c>
      <c r="H1951" s="17">
        <f t="shared" si="30"/>
        <v>-1.2362828170578812E-3</v>
      </c>
    </row>
    <row r="1952" spans="1:8" ht="13.5" x14ac:dyDescent="0.25">
      <c r="A1952" s="12"/>
      <c r="B1952" s="11">
        <v>45133</v>
      </c>
      <c r="C1952" s="2">
        <v>8.1999999999999993</v>
      </c>
      <c r="D1952" s="2">
        <v>7.2431000000000001</v>
      </c>
      <c r="E1952" s="2">
        <v>5305</v>
      </c>
      <c r="F1952" s="2">
        <v>8.1630000000000003</v>
      </c>
      <c r="G1952" s="2">
        <v>43304.714999999997</v>
      </c>
      <c r="H1952" s="17">
        <f t="shared" si="30"/>
        <v>7.3712465751519362E-3</v>
      </c>
    </row>
    <row r="1953" spans="1:8" ht="13.5" x14ac:dyDescent="0.25">
      <c r="A1953" s="12"/>
      <c r="B1953" s="11">
        <v>45134</v>
      </c>
      <c r="C1953" s="2">
        <v>8.25</v>
      </c>
      <c r="D1953" s="2">
        <v>7.2873000000000001</v>
      </c>
      <c r="E1953" s="2">
        <v>2287</v>
      </c>
      <c r="F1953" s="2">
        <v>8.2219999999999995</v>
      </c>
      <c r="G1953" s="2">
        <v>18803.714</v>
      </c>
      <c r="H1953" s="17">
        <f t="shared" si="30"/>
        <v>6.1023594869600052E-3</v>
      </c>
    </row>
    <row r="1954" spans="1:8" ht="13.5" x14ac:dyDescent="0.25">
      <c r="A1954" s="12"/>
      <c r="B1954" s="11">
        <v>45135</v>
      </c>
      <c r="C1954" s="2">
        <v>8.2200000000000006</v>
      </c>
      <c r="D1954" s="2">
        <v>7.2607999999999997</v>
      </c>
      <c r="E1954" s="2">
        <v>13935</v>
      </c>
      <c r="F1954" s="2">
        <v>8.19</v>
      </c>
      <c r="G1954" s="2">
        <v>114127.65</v>
      </c>
      <c r="H1954" s="17">
        <f t="shared" si="30"/>
        <v>-3.6364634363893916E-3</v>
      </c>
    </row>
    <row r="1955" spans="1:8" ht="13.5" x14ac:dyDescent="0.25">
      <c r="A1955" s="12"/>
      <c r="B1955" s="11">
        <v>45138</v>
      </c>
      <c r="C1955" s="2">
        <v>7.9</v>
      </c>
      <c r="D1955" s="2">
        <v>7.3990999999999998</v>
      </c>
      <c r="E1955" s="2">
        <v>4063</v>
      </c>
      <c r="F1955" s="2">
        <v>7.8929999999999998</v>
      </c>
      <c r="G1955" s="2">
        <v>32069.258999999998</v>
      </c>
      <c r="H1955" s="17">
        <f t="shared" si="30"/>
        <v>1.9047487880123417E-2</v>
      </c>
    </row>
    <row r="1956" spans="1:8" ht="13.5" x14ac:dyDescent="0.25">
      <c r="A1956" s="12"/>
      <c r="B1956" s="11">
        <v>45139</v>
      </c>
      <c r="C1956" s="2">
        <v>7.94</v>
      </c>
      <c r="D1956" s="2">
        <v>7.4366000000000003</v>
      </c>
      <c r="E1956" s="2">
        <v>5983</v>
      </c>
      <c r="F1956" s="2">
        <v>7.9569999999999999</v>
      </c>
      <c r="G1956" s="2">
        <v>47606.731</v>
      </c>
      <c r="H1956" s="17">
        <f t="shared" si="30"/>
        <v>5.068183968320544E-3</v>
      </c>
    </row>
    <row r="1957" spans="1:8" ht="13.5" x14ac:dyDescent="0.25">
      <c r="A1957" s="12"/>
      <c r="B1957" s="11">
        <v>45140</v>
      </c>
      <c r="C1957" s="2">
        <v>7.94</v>
      </c>
      <c r="D1957" s="2">
        <v>7.4366000000000003</v>
      </c>
      <c r="E1957" s="2">
        <v>678</v>
      </c>
      <c r="F1957" s="2">
        <v>7.94</v>
      </c>
      <c r="G1957" s="2">
        <v>5383.32</v>
      </c>
      <c r="H1957" s="17">
        <f t="shared" si="30"/>
        <v>0</v>
      </c>
    </row>
    <row r="1958" spans="1:8" ht="13.5" x14ac:dyDescent="0.25">
      <c r="A1958" s="12"/>
      <c r="B1958" s="11">
        <v>45141</v>
      </c>
      <c r="C1958" s="2">
        <v>7.9</v>
      </c>
      <c r="D1958" s="2">
        <v>7.3990999999999998</v>
      </c>
      <c r="E1958" s="2">
        <v>2494</v>
      </c>
      <c r="F1958" s="2">
        <v>7.9139999999999997</v>
      </c>
      <c r="G1958" s="2">
        <v>19737.516</v>
      </c>
      <c r="H1958" s="17">
        <f t="shared" si="30"/>
        <v>-5.04262700696562E-3</v>
      </c>
    </row>
    <row r="1959" spans="1:8" ht="13.5" x14ac:dyDescent="0.25">
      <c r="A1959" s="12"/>
      <c r="B1959" s="11">
        <v>45142</v>
      </c>
      <c r="C1959" s="2">
        <v>7.85</v>
      </c>
      <c r="D1959" s="2">
        <v>7.3522999999999996</v>
      </c>
      <c r="E1959" s="2">
        <v>678</v>
      </c>
      <c r="F1959" s="2">
        <v>7.8769999999999998</v>
      </c>
      <c r="G1959" s="2">
        <v>5340.6059999999998</v>
      </c>
      <c r="H1959" s="17">
        <f t="shared" si="30"/>
        <v>-6.3250935924639724E-3</v>
      </c>
    </row>
    <row r="1960" spans="1:8" ht="13.5" x14ac:dyDescent="0.25">
      <c r="A1960" s="12"/>
      <c r="B1960" s="11">
        <v>45145</v>
      </c>
      <c r="C1960" s="2">
        <v>7.85</v>
      </c>
      <c r="D1960" s="2">
        <v>7.3522999999999996</v>
      </c>
      <c r="E1960" s="2">
        <v>618</v>
      </c>
      <c r="F1960" s="2">
        <v>7.8970000000000002</v>
      </c>
      <c r="G1960" s="2">
        <v>4880.3459999999995</v>
      </c>
      <c r="H1960" s="17">
        <f t="shared" si="30"/>
        <v>0</v>
      </c>
    </row>
    <row r="1961" spans="1:8" ht="13.5" x14ac:dyDescent="0.25">
      <c r="A1961" s="12"/>
      <c r="B1961" s="11">
        <v>45146</v>
      </c>
      <c r="C1961" s="2">
        <v>7.79</v>
      </c>
      <c r="D1961" s="2">
        <v>7.2961</v>
      </c>
      <c r="E1961" s="2">
        <v>3105</v>
      </c>
      <c r="F1961" s="2">
        <v>7.7889999999999997</v>
      </c>
      <c r="G1961" s="2">
        <v>24184.845000000001</v>
      </c>
      <c r="H1961" s="17">
        <f t="shared" si="30"/>
        <v>-7.6438665451626824E-3</v>
      </c>
    </row>
    <row r="1962" spans="1:8" ht="13.5" x14ac:dyDescent="0.25">
      <c r="A1962" s="12"/>
      <c r="B1962" s="11">
        <v>45147</v>
      </c>
      <c r="C1962" s="2">
        <v>7.64</v>
      </c>
      <c r="D1962" s="2">
        <v>7.1555999999999997</v>
      </c>
      <c r="E1962" s="2">
        <v>5033</v>
      </c>
      <c r="F1962" s="2">
        <v>7.6550000000000002</v>
      </c>
      <c r="G1962" s="2">
        <v>38527.614999999998</v>
      </c>
      <c r="H1962" s="17">
        <f t="shared" si="30"/>
        <v>-1.9256863255711996E-2</v>
      </c>
    </row>
    <row r="1963" spans="1:8" ht="13.5" x14ac:dyDescent="0.25">
      <c r="A1963" s="12"/>
      <c r="B1963" s="11">
        <v>45148</v>
      </c>
      <c r="C1963" s="2">
        <v>7.6</v>
      </c>
      <c r="D1963" s="2">
        <v>7.1181999999999999</v>
      </c>
      <c r="E1963" s="2">
        <v>2023</v>
      </c>
      <c r="F1963" s="2">
        <v>7.6369999999999996</v>
      </c>
      <c r="G1963" s="2">
        <v>15449.651</v>
      </c>
      <c r="H1963" s="17">
        <f t="shared" si="30"/>
        <v>-5.2266756107104753E-3</v>
      </c>
    </row>
    <row r="1964" spans="1:8" ht="13.5" x14ac:dyDescent="0.25">
      <c r="A1964" s="12"/>
      <c r="B1964" s="11">
        <v>45149</v>
      </c>
      <c r="C1964" s="2">
        <v>7.79</v>
      </c>
      <c r="D1964" s="2">
        <v>7.2961</v>
      </c>
      <c r="E1964" s="2">
        <v>3553</v>
      </c>
      <c r="F1964" s="2">
        <v>7.5419999999999998</v>
      </c>
      <c r="G1964" s="2">
        <v>26796.725999999999</v>
      </c>
      <c r="H1964" s="17">
        <f t="shared" si="30"/>
        <v>2.4992273327526647E-2</v>
      </c>
    </row>
    <row r="1965" spans="1:8" ht="13.5" x14ac:dyDescent="0.25">
      <c r="A1965" s="12"/>
      <c r="B1965" s="11">
        <v>45152</v>
      </c>
      <c r="C1965" s="2">
        <v>7.7</v>
      </c>
      <c r="D1965" s="2">
        <v>7.2118000000000002</v>
      </c>
      <c r="E1965" s="2">
        <v>201</v>
      </c>
      <c r="F1965" s="2">
        <v>7.79</v>
      </c>
      <c r="G1965" s="2">
        <v>1565.79</v>
      </c>
      <c r="H1965" s="17">
        <f t="shared" si="30"/>
        <v>-1.1554117953427149E-2</v>
      </c>
    </row>
    <row r="1966" spans="1:8" ht="13.5" x14ac:dyDescent="0.25">
      <c r="A1966" s="12"/>
      <c r="B1966" s="11">
        <v>45153</v>
      </c>
      <c r="C1966" s="2">
        <v>7.8</v>
      </c>
      <c r="D1966" s="2">
        <v>7.3055000000000003</v>
      </c>
      <c r="E1966" s="2">
        <v>695</v>
      </c>
      <c r="F1966" s="2">
        <v>7.7809999999999997</v>
      </c>
      <c r="G1966" s="2">
        <v>5407.7950000000001</v>
      </c>
      <c r="H1966" s="17">
        <f t="shared" si="30"/>
        <v>1.299259546853769E-2</v>
      </c>
    </row>
    <row r="1967" spans="1:8" ht="13.5" x14ac:dyDescent="0.25">
      <c r="A1967" s="12"/>
      <c r="B1967" s="11">
        <v>45154</v>
      </c>
      <c r="C1967" s="2">
        <v>7.78</v>
      </c>
      <c r="D1967" s="2">
        <v>7.2866999999999997</v>
      </c>
      <c r="E1967" s="2">
        <v>513</v>
      </c>
      <c r="F1967" s="2">
        <v>7.78</v>
      </c>
      <c r="G1967" s="2">
        <v>3991.14</v>
      </c>
      <c r="H1967" s="17">
        <f t="shared" si="30"/>
        <v>-2.573403600027458E-3</v>
      </c>
    </row>
    <row r="1968" spans="1:8" ht="13.5" x14ac:dyDescent="0.25">
      <c r="A1968" s="12"/>
      <c r="B1968" s="11">
        <v>45155</v>
      </c>
      <c r="C1968" s="2">
        <v>7.71</v>
      </c>
      <c r="D1968" s="2">
        <v>7.2211999999999996</v>
      </c>
      <c r="E1968" s="2">
        <v>1647</v>
      </c>
      <c r="F1968" s="2">
        <v>7.7380000000000004</v>
      </c>
      <c r="G1968" s="2">
        <v>12744.486000000001</v>
      </c>
      <c r="H1968" s="17">
        <f t="shared" si="30"/>
        <v>-8.9889799223242511E-3</v>
      </c>
    </row>
    <row r="1969" spans="1:8" ht="13.5" x14ac:dyDescent="0.25">
      <c r="A1969" s="12"/>
      <c r="B1969" s="11">
        <v>45156</v>
      </c>
      <c r="C1969" s="2">
        <v>7.62</v>
      </c>
      <c r="D1969" s="2">
        <v>7.1368999999999998</v>
      </c>
      <c r="E1969" s="2">
        <v>2627</v>
      </c>
      <c r="F1969" s="2">
        <v>7.65</v>
      </c>
      <c r="G1969" s="2">
        <v>20096.55</v>
      </c>
      <c r="H1969" s="17">
        <f t="shared" si="30"/>
        <v>-1.1673960006647071E-2</v>
      </c>
    </row>
    <row r="1970" spans="1:8" ht="13.5" x14ac:dyDescent="0.25">
      <c r="A1970" s="12"/>
      <c r="B1970" s="11">
        <v>45159</v>
      </c>
      <c r="C1970" s="2">
        <v>7.58</v>
      </c>
      <c r="D1970" s="2">
        <v>7.0994000000000002</v>
      </c>
      <c r="E1970" s="2">
        <v>1303</v>
      </c>
      <c r="F1970" s="2">
        <v>7.6040000000000001</v>
      </c>
      <c r="G1970" s="2">
        <v>9908.0120000000006</v>
      </c>
      <c r="H1970" s="17">
        <f t="shared" si="30"/>
        <v>-5.2543821547169842E-3</v>
      </c>
    </row>
    <row r="1971" spans="1:8" ht="13.5" x14ac:dyDescent="0.25">
      <c r="A1971" s="12"/>
      <c r="B1971" s="11">
        <v>45160</v>
      </c>
      <c r="C1971" s="2">
        <v>7.7</v>
      </c>
      <c r="D1971" s="2">
        <v>7.2118000000000002</v>
      </c>
      <c r="E1971" s="2">
        <v>1544</v>
      </c>
      <c r="F1971" s="2">
        <v>7.6790000000000003</v>
      </c>
      <c r="G1971" s="2">
        <v>11856.376</v>
      </c>
      <c r="H1971" s="17">
        <f t="shared" si="30"/>
        <v>1.5832323858354234E-2</v>
      </c>
    </row>
    <row r="1972" spans="1:8" ht="13.5" x14ac:dyDescent="0.25">
      <c r="A1972" s="12"/>
      <c r="B1972" s="11">
        <v>45161</v>
      </c>
      <c r="C1972" s="2">
        <v>7.69</v>
      </c>
      <c r="D1972" s="2">
        <v>7.2024999999999997</v>
      </c>
      <c r="E1972" s="2">
        <v>2509</v>
      </c>
      <c r="F1972" s="2">
        <v>7.6</v>
      </c>
      <c r="G1972" s="2">
        <v>19068.400000000001</v>
      </c>
      <c r="H1972" s="17">
        <f t="shared" si="30"/>
        <v>-1.2895532322028521E-3</v>
      </c>
    </row>
    <row r="1973" spans="1:8" ht="13.5" x14ac:dyDescent="0.25">
      <c r="A1973" s="12"/>
      <c r="B1973" s="11">
        <v>45162</v>
      </c>
      <c r="C1973" s="2">
        <v>7.7</v>
      </c>
      <c r="D1973" s="2">
        <v>7.2118000000000002</v>
      </c>
      <c r="E1973" s="2">
        <v>315</v>
      </c>
      <c r="F1973" s="2">
        <v>7.6</v>
      </c>
      <c r="G1973" s="2">
        <v>2394</v>
      </c>
      <c r="H1973" s="17">
        <f t="shared" si="30"/>
        <v>1.2912183269698759E-3</v>
      </c>
    </row>
    <row r="1974" spans="1:8" ht="13.5" x14ac:dyDescent="0.25">
      <c r="A1974" s="12"/>
      <c r="B1974" s="11">
        <v>45163</v>
      </c>
      <c r="C1974" s="2">
        <v>7.69</v>
      </c>
      <c r="D1974" s="2">
        <v>7.2024999999999997</v>
      </c>
      <c r="E1974" s="2">
        <v>1409</v>
      </c>
      <c r="F1974" s="2">
        <v>7.6639999999999997</v>
      </c>
      <c r="G1974" s="2">
        <v>10798.575999999999</v>
      </c>
      <c r="H1974" s="17">
        <f t="shared" si="30"/>
        <v>-1.2895532322028521E-3</v>
      </c>
    </row>
    <row r="1975" spans="1:8" ht="13.5" x14ac:dyDescent="0.25">
      <c r="A1975" s="12"/>
      <c r="B1975" s="11">
        <v>45166</v>
      </c>
      <c r="C1975" s="2">
        <v>7.74</v>
      </c>
      <c r="D1975" s="2">
        <v>7.2492999999999999</v>
      </c>
      <c r="E1975" s="2">
        <v>878</v>
      </c>
      <c r="F1975" s="2">
        <v>7.7080000000000002</v>
      </c>
      <c r="G1975" s="2">
        <v>6767.6239999999998</v>
      </c>
      <c r="H1975" s="17">
        <f t="shared" si="30"/>
        <v>6.4977438389448357E-3</v>
      </c>
    </row>
    <row r="1976" spans="1:8" ht="13.5" x14ac:dyDescent="0.25">
      <c r="A1976" s="12"/>
      <c r="B1976" s="11">
        <v>45167</v>
      </c>
      <c r="C1976" s="2">
        <v>7.7</v>
      </c>
      <c r="D1976" s="2">
        <v>7.2118000000000002</v>
      </c>
      <c r="E1976" s="2">
        <v>1208</v>
      </c>
      <c r="F1976" s="2">
        <v>7.7160000000000002</v>
      </c>
      <c r="G1976" s="2">
        <v>9320.9279999999999</v>
      </c>
      <c r="H1976" s="17">
        <f t="shared" si="30"/>
        <v>-5.1729132467961932E-3</v>
      </c>
    </row>
    <row r="1977" spans="1:8" ht="13.5" x14ac:dyDescent="0.25">
      <c r="A1977" s="12"/>
      <c r="B1977" s="11">
        <v>45168</v>
      </c>
      <c r="C1977" s="2">
        <v>7.7</v>
      </c>
      <c r="D1977" s="2">
        <v>7.2118000000000002</v>
      </c>
      <c r="E1977" s="2">
        <v>2344</v>
      </c>
      <c r="F1977" s="2">
        <v>7.5609999999999999</v>
      </c>
      <c r="G1977" s="2">
        <v>17722.984</v>
      </c>
      <c r="H1977" s="17">
        <f t="shared" si="30"/>
        <v>0</v>
      </c>
    </row>
    <row r="1978" spans="1:8" ht="13.5" x14ac:dyDescent="0.25">
      <c r="A1978" s="12"/>
      <c r="B1978" s="11">
        <v>45169</v>
      </c>
      <c r="C1978" s="2">
        <v>7.65</v>
      </c>
      <c r="D1978" s="2">
        <v>7.165</v>
      </c>
      <c r="E1978" s="2">
        <v>66</v>
      </c>
      <c r="F1978" s="2">
        <v>7.681</v>
      </c>
      <c r="G1978" s="2">
        <v>506.94600000000003</v>
      </c>
      <c r="H1978" s="17">
        <f t="shared" si="30"/>
        <v>-6.4893646523752979E-3</v>
      </c>
    </row>
    <row r="1979" spans="1:8" ht="13.5" x14ac:dyDescent="0.25">
      <c r="A1979" s="12"/>
      <c r="B1979" s="11">
        <v>45170</v>
      </c>
      <c r="C1979" s="2">
        <v>7.65</v>
      </c>
      <c r="D1979" s="2">
        <v>7.165</v>
      </c>
      <c r="E1979" s="2">
        <v>330</v>
      </c>
      <c r="F1979" s="2">
        <v>7.65</v>
      </c>
      <c r="G1979" s="2">
        <v>2524.5</v>
      </c>
      <c r="H1979" s="17">
        <f t="shared" si="30"/>
        <v>0</v>
      </c>
    </row>
    <row r="1980" spans="1:8" ht="13.5" x14ac:dyDescent="0.25">
      <c r="A1980" s="12"/>
      <c r="B1980" s="11">
        <v>45173</v>
      </c>
      <c r="C1980" s="2">
        <v>7.7</v>
      </c>
      <c r="D1980" s="2">
        <v>7.2118000000000002</v>
      </c>
      <c r="E1980" s="2">
        <v>976</v>
      </c>
      <c r="F1980" s="2">
        <v>7.6760000000000002</v>
      </c>
      <c r="G1980" s="2">
        <v>7491.7759999999998</v>
      </c>
      <c r="H1980" s="17">
        <f t="shared" si="30"/>
        <v>6.5317515701326136E-3</v>
      </c>
    </row>
    <row r="1981" spans="1:8" ht="13.5" x14ac:dyDescent="0.25">
      <c r="A1981" s="12"/>
      <c r="B1981" s="11">
        <v>45174</v>
      </c>
      <c r="C1981" s="2">
        <v>7.68</v>
      </c>
      <c r="D1981" s="2">
        <v>7.1931000000000003</v>
      </c>
      <c r="E1981" s="2">
        <v>3156</v>
      </c>
      <c r="F1981" s="2">
        <v>7.6280000000000001</v>
      </c>
      <c r="G1981" s="2">
        <v>24073.968000000001</v>
      </c>
      <c r="H1981" s="17">
        <f t="shared" si="30"/>
        <v>-2.5929726281926756E-3</v>
      </c>
    </row>
    <row r="1982" spans="1:8" ht="13.5" x14ac:dyDescent="0.25">
      <c r="A1982" s="12"/>
      <c r="B1982" s="11">
        <v>45175</v>
      </c>
      <c r="C1982" s="2">
        <v>7.85</v>
      </c>
      <c r="D1982" s="2">
        <v>7.3522999999999996</v>
      </c>
      <c r="E1982" s="2">
        <v>8773</v>
      </c>
      <c r="F1982" s="2">
        <v>7.7789999999999999</v>
      </c>
      <c r="G1982" s="2">
        <v>68245.167000000001</v>
      </c>
      <c r="H1982" s="17">
        <f t="shared" si="30"/>
        <v>2.2132321252311151E-2</v>
      </c>
    </row>
    <row r="1983" spans="1:8" ht="13.5" x14ac:dyDescent="0.25">
      <c r="A1983" s="12"/>
      <c r="B1983" s="11">
        <v>45176</v>
      </c>
      <c r="C1983" s="2">
        <v>7.8</v>
      </c>
      <c r="D1983" s="2">
        <v>7.3055000000000003</v>
      </c>
      <c r="E1983" s="2">
        <v>5226</v>
      </c>
      <c r="F1983" s="2">
        <v>7.7930000000000001</v>
      </c>
      <c r="G1983" s="2">
        <v>40726.218000000001</v>
      </c>
      <c r="H1983" s="17">
        <f t="shared" si="30"/>
        <v>-6.3653550589610449E-3</v>
      </c>
    </row>
    <row r="1984" spans="1:8" ht="13.5" x14ac:dyDescent="0.25">
      <c r="A1984" s="12"/>
      <c r="B1984" s="11">
        <v>45177</v>
      </c>
      <c r="C1984" s="2">
        <v>7.84</v>
      </c>
      <c r="D1984" s="2">
        <v>7.3429000000000002</v>
      </c>
      <c r="E1984" s="2">
        <v>9006</v>
      </c>
      <c r="F1984" s="2">
        <v>7.7939999999999996</v>
      </c>
      <c r="G1984" s="2">
        <v>70192.763999999996</v>
      </c>
      <c r="H1984" s="17">
        <f t="shared" si="30"/>
        <v>5.1194305660118922E-3</v>
      </c>
    </row>
    <row r="1985" spans="1:8" ht="13.5" x14ac:dyDescent="0.25">
      <c r="A1985" s="12"/>
      <c r="B1985" s="11">
        <v>45180</v>
      </c>
      <c r="C1985" s="2">
        <v>7.92</v>
      </c>
      <c r="D1985" s="2">
        <v>7.4179000000000004</v>
      </c>
      <c r="E1985" s="2">
        <v>18147</v>
      </c>
      <c r="F1985" s="2">
        <v>7.8719999999999999</v>
      </c>
      <c r="G1985" s="2">
        <v>142853.18400000001</v>
      </c>
      <c r="H1985" s="17">
        <f t="shared" si="30"/>
        <v>1.0213948167617722E-2</v>
      </c>
    </row>
    <row r="1986" spans="1:8" ht="13.5" x14ac:dyDescent="0.25">
      <c r="A1986" s="12"/>
      <c r="B1986" s="11">
        <v>45181</v>
      </c>
      <c r="C1986" s="2">
        <v>7.92</v>
      </c>
      <c r="D1986" s="2">
        <v>7.4179000000000004</v>
      </c>
      <c r="E1986" s="2">
        <v>22334</v>
      </c>
      <c r="F1986" s="2">
        <v>7.9340000000000002</v>
      </c>
      <c r="G1986" s="2">
        <v>177197.95600000001</v>
      </c>
      <c r="H1986" s="17">
        <f t="shared" si="30"/>
        <v>0</v>
      </c>
    </row>
    <row r="1987" spans="1:8" ht="13.5" x14ac:dyDescent="0.25">
      <c r="A1987" s="12"/>
      <c r="B1987" s="11">
        <v>45182</v>
      </c>
      <c r="C1987" s="2">
        <v>7.98</v>
      </c>
      <c r="D1987" s="2">
        <v>7.4741</v>
      </c>
      <c r="E1987" s="2">
        <v>1322</v>
      </c>
      <c r="F1987" s="2">
        <v>7.9820000000000002</v>
      </c>
      <c r="G1987" s="2">
        <v>10552.204</v>
      </c>
      <c r="H1987" s="17">
        <f t="shared" si="30"/>
        <v>7.576268216071878E-3</v>
      </c>
    </row>
    <row r="1988" spans="1:8" ht="13.5" x14ac:dyDescent="0.25">
      <c r="A1988" s="12"/>
      <c r="B1988" s="11">
        <v>45183</v>
      </c>
      <c r="C1988" s="2">
        <v>8</v>
      </c>
      <c r="D1988" s="2">
        <v>7.4927999999999999</v>
      </c>
      <c r="E1988" s="2">
        <v>252</v>
      </c>
      <c r="F1988" s="2">
        <v>8</v>
      </c>
      <c r="G1988" s="2">
        <v>2016</v>
      </c>
      <c r="H1988" s="17">
        <f t="shared" si="30"/>
        <v>2.5019734817569926E-3</v>
      </c>
    </row>
    <row r="1989" spans="1:8" ht="13.5" x14ac:dyDescent="0.25">
      <c r="A1989" s="12"/>
      <c r="B1989" s="11">
        <v>45184</v>
      </c>
      <c r="C1989" s="2">
        <v>8</v>
      </c>
      <c r="D1989" s="2">
        <v>7.4927999999999999</v>
      </c>
      <c r="E1989" s="2">
        <v>318</v>
      </c>
      <c r="F1989" s="2">
        <v>8</v>
      </c>
      <c r="G1989" s="2">
        <v>2544</v>
      </c>
      <c r="H1989" s="17">
        <f t="shared" si="30"/>
        <v>0</v>
      </c>
    </row>
    <row r="1990" spans="1:8" ht="13.5" x14ac:dyDescent="0.25">
      <c r="A1990" s="12"/>
      <c r="B1990" s="11">
        <v>45187</v>
      </c>
      <c r="C1990" s="2">
        <v>8</v>
      </c>
      <c r="D1990" s="2">
        <v>7.4927999999999999</v>
      </c>
      <c r="E1990" s="2">
        <v>12656</v>
      </c>
      <c r="F1990" s="2">
        <v>8</v>
      </c>
      <c r="G1990" s="2">
        <v>101248</v>
      </c>
      <c r="H1990" s="17">
        <f t="shared" si="30"/>
        <v>0</v>
      </c>
    </row>
    <row r="1991" spans="1:8" ht="13.5" x14ac:dyDescent="0.25">
      <c r="A1991" s="12"/>
      <c r="B1991" s="11">
        <v>45188</v>
      </c>
      <c r="C1991" s="2">
        <v>7.95</v>
      </c>
      <c r="D1991" s="2">
        <v>7.4459999999999997</v>
      </c>
      <c r="E1991" s="2">
        <v>2103</v>
      </c>
      <c r="F1991" s="2">
        <v>7.81</v>
      </c>
      <c r="G1991" s="2">
        <v>16424.43</v>
      </c>
      <c r="H1991" s="17">
        <f t="shared" ref="H1991:H2054" si="31">(D1991-D1990)/D1990</f>
        <v>-6.2459961563100814E-3</v>
      </c>
    </row>
    <row r="1992" spans="1:8" ht="13.5" x14ac:dyDescent="0.25">
      <c r="A1992" s="12"/>
      <c r="B1992" s="11">
        <v>45189</v>
      </c>
      <c r="C1992" s="2">
        <v>7.89</v>
      </c>
      <c r="D1992" s="2">
        <v>7.3898000000000001</v>
      </c>
      <c r="E1992" s="2">
        <v>2061</v>
      </c>
      <c r="F1992" s="2">
        <v>7.8090000000000002</v>
      </c>
      <c r="G1992" s="2">
        <v>16094.349</v>
      </c>
      <c r="H1992" s="17">
        <f t="shared" si="31"/>
        <v>-7.5476766048884749E-3</v>
      </c>
    </row>
    <row r="1993" spans="1:8" ht="13.5" x14ac:dyDescent="0.25">
      <c r="A1993" s="12"/>
      <c r="B1993" s="11">
        <v>45190</v>
      </c>
      <c r="C1993" s="2">
        <v>7.78</v>
      </c>
      <c r="D1993" s="2">
        <v>7.2866999999999997</v>
      </c>
      <c r="E1993" s="2">
        <v>3320</v>
      </c>
      <c r="F1993" s="2">
        <v>7.7919999999999998</v>
      </c>
      <c r="G1993" s="2">
        <v>25869.439999999999</v>
      </c>
      <c r="H1993" s="17">
        <f t="shared" si="31"/>
        <v>-1.3951663103196354E-2</v>
      </c>
    </row>
    <row r="1994" spans="1:8" ht="13.5" x14ac:dyDescent="0.25">
      <c r="A1994" s="12"/>
      <c r="B1994" s="11">
        <v>45191</v>
      </c>
      <c r="C1994" s="2">
        <v>7.78</v>
      </c>
      <c r="D1994" s="2">
        <v>7.2866999999999997</v>
      </c>
      <c r="E1994" s="2">
        <v>961</v>
      </c>
      <c r="F1994" s="2">
        <v>7.78</v>
      </c>
      <c r="G1994" s="2">
        <v>7476.58</v>
      </c>
      <c r="H1994" s="17">
        <f t="shared" si="31"/>
        <v>0</v>
      </c>
    </row>
    <row r="1995" spans="1:8" ht="13.5" x14ac:dyDescent="0.25">
      <c r="A1995" s="12"/>
      <c r="B1995" s="11">
        <v>45194</v>
      </c>
      <c r="C1995" s="2">
        <v>7.7</v>
      </c>
      <c r="D1995" s="2">
        <v>7.2118000000000002</v>
      </c>
      <c r="E1995" s="2">
        <v>4344</v>
      </c>
      <c r="F1995" s="2">
        <v>7.702</v>
      </c>
      <c r="G1995" s="2">
        <v>33457.487999999998</v>
      </c>
      <c r="H1995" s="17">
        <f t="shared" si="31"/>
        <v>-1.0279001468428715E-2</v>
      </c>
    </row>
    <row r="1996" spans="1:8" ht="13.5" x14ac:dyDescent="0.25">
      <c r="A1996" s="12"/>
      <c r="B1996" s="11">
        <v>45195</v>
      </c>
      <c r="C1996" s="2">
        <v>7.79</v>
      </c>
      <c r="D1996" s="2">
        <v>7.2961</v>
      </c>
      <c r="E1996" s="2">
        <v>25097</v>
      </c>
      <c r="F1996" s="2">
        <v>7.7720000000000002</v>
      </c>
      <c r="G1996" s="2">
        <v>195053.88399999999</v>
      </c>
      <c r="H1996" s="17">
        <f t="shared" si="31"/>
        <v>1.1689176072547743E-2</v>
      </c>
    </row>
    <row r="1997" spans="1:8" ht="13.5" x14ac:dyDescent="0.25">
      <c r="A1997" s="12"/>
      <c r="B1997" s="11">
        <v>45197</v>
      </c>
      <c r="C1997" s="2">
        <v>7.7</v>
      </c>
      <c r="D1997" s="2">
        <v>7.2118000000000002</v>
      </c>
      <c r="E1997" s="2">
        <v>5266</v>
      </c>
      <c r="F1997" s="2">
        <v>7.7149999999999999</v>
      </c>
      <c r="G1997" s="2">
        <v>40627.19</v>
      </c>
      <c r="H1997" s="17">
        <f t="shared" si="31"/>
        <v>-1.1554117953427149E-2</v>
      </c>
    </row>
    <row r="1998" spans="1:8" ht="13.5" x14ac:dyDescent="0.25">
      <c r="A1998" s="12"/>
      <c r="B1998" s="11">
        <v>45198</v>
      </c>
      <c r="C1998" s="2">
        <v>7.7</v>
      </c>
      <c r="D1998" s="2">
        <v>7.2118000000000002</v>
      </c>
      <c r="E1998" s="2">
        <v>400</v>
      </c>
      <c r="F1998" s="2">
        <v>7.625</v>
      </c>
      <c r="G1998" s="2">
        <v>3050</v>
      </c>
      <c r="H1998" s="17">
        <f t="shared" si="31"/>
        <v>0</v>
      </c>
    </row>
    <row r="1999" spans="1:8" ht="13.5" x14ac:dyDescent="0.25">
      <c r="A1999" s="12"/>
      <c r="B1999" s="11">
        <v>45201</v>
      </c>
      <c r="C1999" s="2">
        <v>7.7</v>
      </c>
      <c r="D1999" s="2">
        <v>7.2118000000000002</v>
      </c>
      <c r="E1999" s="2">
        <v>1687</v>
      </c>
      <c r="F1999" s="2">
        <v>7.7</v>
      </c>
      <c r="G1999" s="2">
        <v>12989.9</v>
      </c>
      <c r="H1999" s="17">
        <f t="shared" si="31"/>
        <v>0</v>
      </c>
    </row>
    <row r="2000" spans="1:8" ht="13.5" x14ac:dyDescent="0.25">
      <c r="A2000" s="12"/>
      <c r="B2000" s="11">
        <v>45202</v>
      </c>
      <c r="C2000" s="2">
        <v>8.0500000000000007</v>
      </c>
      <c r="D2000" s="2">
        <v>7.5396000000000001</v>
      </c>
      <c r="E2000" s="2">
        <v>120836</v>
      </c>
      <c r="F2000" s="2">
        <v>7.8449999999999998</v>
      </c>
      <c r="G2000" s="2">
        <v>947958.42</v>
      </c>
      <c r="H2000" s="17">
        <f t="shared" si="31"/>
        <v>4.5453284894201154E-2</v>
      </c>
    </row>
    <row r="2001" spans="1:8" ht="13.5" x14ac:dyDescent="0.25">
      <c r="A2001" s="12"/>
      <c r="B2001" s="11">
        <v>45203</v>
      </c>
      <c r="C2001" s="2">
        <v>7.9</v>
      </c>
      <c r="D2001" s="2">
        <v>7.3990999999999998</v>
      </c>
      <c r="E2001" s="2">
        <v>10620</v>
      </c>
      <c r="F2001" s="2">
        <v>7.9349999999999996</v>
      </c>
      <c r="G2001" s="2">
        <v>84269.7</v>
      </c>
      <c r="H2001" s="17">
        <f t="shared" si="31"/>
        <v>-1.8634940845668243E-2</v>
      </c>
    </row>
    <row r="2002" spans="1:8" ht="13.5" x14ac:dyDescent="0.25">
      <c r="A2002" s="12"/>
      <c r="B2002" s="11">
        <v>45204</v>
      </c>
      <c r="C2002" s="2">
        <v>7.87</v>
      </c>
      <c r="D2002" s="2">
        <v>7.3710000000000004</v>
      </c>
      <c r="E2002" s="2">
        <v>17672</v>
      </c>
      <c r="F2002" s="2">
        <v>7.8719999999999999</v>
      </c>
      <c r="G2002" s="2">
        <v>139113.984</v>
      </c>
      <c r="H2002" s="17">
        <f t="shared" si="31"/>
        <v>-3.797759186928052E-3</v>
      </c>
    </row>
    <row r="2003" spans="1:8" ht="13.5" x14ac:dyDescent="0.25">
      <c r="A2003" s="12"/>
      <c r="B2003" s="11">
        <v>45205</v>
      </c>
      <c r="C2003" s="2">
        <v>7.9</v>
      </c>
      <c r="D2003" s="2">
        <v>7.3990999999999998</v>
      </c>
      <c r="E2003" s="2">
        <v>12020</v>
      </c>
      <c r="F2003" s="2">
        <v>7.9009999999999998</v>
      </c>
      <c r="G2003" s="2">
        <v>94970.02</v>
      </c>
      <c r="H2003" s="17">
        <f t="shared" si="31"/>
        <v>3.8122371455703904E-3</v>
      </c>
    </row>
    <row r="2004" spans="1:8" ht="13.5" x14ac:dyDescent="0.25">
      <c r="A2004" s="12"/>
      <c r="B2004" s="11">
        <v>45208</v>
      </c>
      <c r="C2004" s="2">
        <v>7.89</v>
      </c>
      <c r="D2004" s="2">
        <v>7.3898000000000001</v>
      </c>
      <c r="E2004" s="2">
        <v>3595</v>
      </c>
      <c r="F2004" s="2">
        <v>7.8040000000000003</v>
      </c>
      <c r="G2004" s="2">
        <v>28055.38</v>
      </c>
      <c r="H2004" s="17">
        <f t="shared" si="31"/>
        <v>-1.2569096241434286E-3</v>
      </c>
    </row>
    <row r="2005" spans="1:8" ht="13.5" x14ac:dyDescent="0.25">
      <c r="A2005" s="12"/>
      <c r="B2005" s="11">
        <v>45209</v>
      </c>
      <c r="C2005" s="2">
        <v>7.74</v>
      </c>
      <c r="D2005" s="2">
        <v>7.2492999999999999</v>
      </c>
      <c r="E2005" s="2">
        <v>2000</v>
      </c>
      <c r="F2005" s="2">
        <v>7.7480000000000002</v>
      </c>
      <c r="G2005" s="2">
        <v>15496</v>
      </c>
      <c r="H2005" s="17">
        <f t="shared" si="31"/>
        <v>-1.9012693171669096E-2</v>
      </c>
    </row>
    <row r="2006" spans="1:8" ht="13.5" x14ac:dyDescent="0.25">
      <c r="A2006" s="12"/>
      <c r="B2006" s="11">
        <v>45210</v>
      </c>
      <c r="C2006" s="2">
        <v>7.71</v>
      </c>
      <c r="D2006" s="2">
        <v>7.2211999999999996</v>
      </c>
      <c r="E2006" s="2">
        <v>6160</v>
      </c>
      <c r="F2006" s="2">
        <v>7.7140000000000004</v>
      </c>
      <c r="G2006" s="2">
        <v>47518.239999999998</v>
      </c>
      <c r="H2006" s="17">
        <f t="shared" si="31"/>
        <v>-3.8762363262660167E-3</v>
      </c>
    </row>
    <row r="2007" spans="1:8" ht="13.5" x14ac:dyDescent="0.25">
      <c r="A2007" s="12"/>
      <c r="B2007" s="11">
        <v>45211</v>
      </c>
      <c r="C2007" s="2">
        <v>7.75</v>
      </c>
      <c r="D2007" s="2">
        <v>7.2587000000000002</v>
      </c>
      <c r="E2007" s="2">
        <v>5334</v>
      </c>
      <c r="F2007" s="2">
        <v>7.7370000000000001</v>
      </c>
      <c r="G2007" s="2">
        <v>41269.158000000003</v>
      </c>
      <c r="H2007" s="17">
        <f t="shared" si="31"/>
        <v>5.1930427075833011E-3</v>
      </c>
    </row>
    <row r="2008" spans="1:8" ht="13.5" x14ac:dyDescent="0.25">
      <c r="A2008" s="12"/>
      <c r="B2008" s="11">
        <v>45212</v>
      </c>
      <c r="C2008" s="2">
        <v>7.75</v>
      </c>
      <c r="D2008" s="2">
        <v>7.2587000000000002</v>
      </c>
      <c r="E2008" s="2">
        <v>1948</v>
      </c>
      <c r="F2008" s="2">
        <v>7.7089999999999996</v>
      </c>
      <c r="G2008" s="2">
        <v>15017.132</v>
      </c>
      <c r="H2008" s="17">
        <f t="shared" si="31"/>
        <v>0</v>
      </c>
    </row>
    <row r="2009" spans="1:8" ht="13.5" x14ac:dyDescent="0.25">
      <c r="A2009" s="12"/>
      <c r="B2009" s="11">
        <v>45215</v>
      </c>
      <c r="C2009" s="2">
        <v>7.75</v>
      </c>
      <c r="D2009" s="2">
        <v>7.2587000000000002</v>
      </c>
      <c r="E2009" s="2">
        <v>3343</v>
      </c>
      <c r="F2009" s="2">
        <v>7.7480000000000002</v>
      </c>
      <c r="G2009" s="2">
        <v>25901.563999999998</v>
      </c>
      <c r="H2009" s="17">
        <f t="shared" si="31"/>
        <v>0</v>
      </c>
    </row>
    <row r="2010" spans="1:8" ht="13.5" x14ac:dyDescent="0.25">
      <c r="A2010" s="12"/>
      <c r="B2010" s="11">
        <v>45216</v>
      </c>
      <c r="C2010" s="2">
        <v>7.76</v>
      </c>
      <c r="D2010" s="2">
        <v>7.2679999999999998</v>
      </c>
      <c r="E2010" s="2">
        <v>3881</v>
      </c>
      <c r="F2010" s="2">
        <v>7.7590000000000003</v>
      </c>
      <c r="G2010" s="2">
        <v>30112.679</v>
      </c>
      <c r="H2010" s="17">
        <f t="shared" si="31"/>
        <v>1.2812211553032418E-3</v>
      </c>
    </row>
    <row r="2011" spans="1:8" ht="13.5" x14ac:dyDescent="0.25">
      <c r="A2011" s="12"/>
      <c r="B2011" s="11">
        <v>45217</v>
      </c>
      <c r="C2011" s="2">
        <v>7.94</v>
      </c>
      <c r="D2011" s="2">
        <v>7.4366000000000003</v>
      </c>
      <c r="E2011" s="2">
        <v>3895</v>
      </c>
      <c r="F2011" s="2">
        <v>7.8540000000000001</v>
      </c>
      <c r="G2011" s="2">
        <v>30591.33</v>
      </c>
      <c r="H2011" s="17">
        <f t="shared" si="31"/>
        <v>2.3197578425976959E-2</v>
      </c>
    </row>
    <row r="2012" spans="1:8" ht="13.5" x14ac:dyDescent="0.25">
      <c r="A2012" s="12"/>
      <c r="B2012" s="11">
        <v>45218</v>
      </c>
      <c r="C2012" s="2">
        <v>7.8</v>
      </c>
      <c r="D2012" s="2">
        <v>7.3055000000000003</v>
      </c>
      <c r="E2012" s="2">
        <v>33833</v>
      </c>
      <c r="F2012" s="2">
        <v>7.9089999999999998</v>
      </c>
      <c r="G2012" s="2">
        <v>267585.19699999999</v>
      </c>
      <c r="H2012" s="17">
        <f t="shared" si="31"/>
        <v>-1.7629024016351556E-2</v>
      </c>
    </row>
    <row r="2013" spans="1:8" ht="13.5" x14ac:dyDescent="0.25">
      <c r="A2013" s="12"/>
      <c r="B2013" s="11">
        <v>45219</v>
      </c>
      <c r="C2013" s="2">
        <v>7.75</v>
      </c>
      <c r="D2013" s="2">
        <v>7.2587000000000002</v>
      </c>
      <c r="E2013" s="2">
        <v>2869</v>
      </c>
      <c r="F2013" s="2">
        <v>7.75</v>
      </c>
      <c r="G2013" s="2">
        <v>22234.75</v>
      </c>
      <c r="H2013" s="17">
        <f t="shared" si="31"/>
        <v>-6.4061323660256205E-3</v>
      </c>
    </row>
    <row r="2014" spans="1:8" ht="13.5" x14ac:dyDescent="0.25">
      <c r="A2014" s="12"/>
      <c r="B2014" s="11">
        <v>45222</v>
      </c>
      <c r="C2014" s="2">
        <v>7.8</v>
      </c>
      <c r="D2014" s="2">
        <v>7.3055000000000003</v>
      </c>
      <c r="E2014" s="2">
        <v>4588</v>
      </c>
      <c r="F2014" s="2">
        <v>7.8179999999999996</v>
      </c>
      <c r="G2014" s="2">
        <v>35868.983999999997</v>
      </c>
      <c r="H2014" s="17">
        <f t="shared" si="31"/>
        <v>6.4474354912036833E-3</v>
      </c>
    </row>
    <row r="2015" spans="1:8" ht="13.5" x14ac:dyDescent="0.25">
      <c r="A2015" s="12"/>
      <c r="B2015" s="11">
        <v>45223</v>
      </c>
      <c r="C2015" s="2">
        <v>7.75</v>
      </c>
      <c r="D2015" s="2">
        <v>7.2587000000000002</v>
      </c>
      <c r="E2015" s="2">
        <v>6294</v>
      </c>
      <c r="F2015" s="2">
        <v>7.79</v>
      </c>
      <c r="G2015" s="2">
        <v>49030.26</v>
      </c>
      <c r="H2015" s="17">
        <f t="shared" si="31"/>
        <v>-6.4061323660256205E-3</v>
      </c>
    </row>
    <row r="2016" spans="1:8" ht="13.5" x14ac:dyDescent="0.25">
      <c r="A2016" s="12"/>
      <c r="B2016" s="11">
        <v>45224</v>
      </c>
      <c r="C2016" s="2">
        <v>7.75</v>
      </c>
      <c r="D2016" s="2">
        <v>7.2587000000000002</v>
      </c>
      <c r="E2016" s="2">
        <v>4512</v>
      </c>
      <c r="F2016" s="2">
        <v>7.766</v>
      </c>
      <c r="G2016" s="2">
        <v>35040.192000000003</v>
      </c>
      <c r="H2016" s="17">
        <f t="shared" si="31"/>
        <v>0</v>
      </c>
    </row>
    <row r="2017" spans="1:8" ht="13.5" x14ac:dyDescent="0.25">
      <c r="A2017" s="12"/>
      <c r="B2017" s="11">
        <v>45225</v>
      </c>
      <c r="C2017" s="2">
        <v>7.75</v>
      </c>
      <c r="D2017" s="2">
        <v>7.2587000000000002</v>
      </c>
      <c r="E2017" s="2">
        <v>2971</v>
      </c>
      <c r="F2017" s="2">
        <v>7.7469999999999999</v>
      </c>
      <c r="G2017" s="2">
        <v>23016.337</v>
      </c>
      <c r="H2017" s="17">
        <f t="shared" si="31"/>
        <v>0</v>
      </c>
    </row>
    <row r="2018" spans="1:8" ht="13.5" x14ac:dyDescent="0.25">
      <c r="A2018" s="12"/>
      <c r="B2018" s="11">
        <v>45226</v>
      </c>
      <c r="C2018" s="2">
        <v>7.75</v>
      </c>
      <c r="D2018" s="2">
        <v>7.2587000000000002</v>
      </c>
      <c r="E2018" s="2">
        <v>6667</v>
      </c>
      <c r="F2018" s="2">
        <v>7.718</v>
      </c>
      <c r="G2018" s="2">
        <v>51455.906000000003</v>
      </c>
      <c r="H2018" s="17">
        <f t="shared" si="31"/>
        <v>0</v>
      </c>
    </row>
    <row r="2019" spans="1:8" ht="13.5" x14ac:dyDescent="0.25">
      <c r="A2019" s="12"/>
      <c r="B2019" s="11">
        <v>45229</v>
      </c>
      <c r="C2019" s="2">
        <v>7.75</v>
      </c>
      <c r="D2019" s="2">
        <v>7.2587000000000002</v>
      </c>
      <c r="E2019" s="2">
        <v>820</v>
      </c>
      <c r="F2019" s="2">
        <v>7.734</v>
      </c>
      <c r="G2019" s="2">
        <v>6341.88</v>
      </c>
      <c r="H2019" s="17">
        <f t="shared" si="31"/>
        <v>0</v>
      </c>
    </row>
    <row r="2020" spans="1:8" ht="13.5" x14ac:dyDescent="0.25">
      <c r="A2020" s="12"/>
      <c r="B2020" s="11">
        <v>45230</v>
      </c>
      <c r="C2020" s="2">
        <v>7.68</v>
      </c>
      <c r="D2020" s="2">
        <v>7.1931000000000003</v>
      </c>
      <c r="E2020" s="2">
        <v>4599</v>
      </c>
      <c r="F2020" s="2">
        <v>7.7</v>
      </c>
      <c r="G2020" s="2">
        <v>35412.300000000003</v>
      </c>
      <c r="H2020" s="17">
        <f t="shared" si="31"/>
        <v>-9.0374309449350269E-3</v>
      </c>
    </row>
    <row r="2021" spans="1:8" ht="13.5" x14ac:dyDescent="0.25">
      <c r="A2021" s="12"/>
      <c r="B2021" s="11">
        <v>45231</v>
      </c>
      <c r="C2021" s="2">
        <v>7.87</v>
      </c>
      <c r="D2021" s="2">
        <v>7.3710000000000004</v>
      </c>
      <c r="E2021" s="2">
        <v>1952</v>
      </c>
      <c r="F2021" s="2">
        <v>7.8170000000000002</v>
      </c>
      <c r="G2021" s="2">
        <v>15258.784</v>
      </c>
      <c r="H2021" s="17">
        <f t="shared" si="31"/>
        <v>2.4732034866747323E-2</v>
      </c>
    </row>
    <row r="2022" spans="1:8" ht="13.5" x14ac:dyDescent="0.25">
      <c r="A2022" s="12"/>
      <c r="B2022" s="11">
        <v>45232</v>
      </c>
      <c r="C2022" s="2">
        <v>7.8</v>
      </c>
      <c r="D2022" s="2">
        <v>7.3055000000000003</v>
      </c>
      <c r="E2022" s="2">
        <v>3070</v>
      </c>
      <c r="F2022" s="2">
        <v>7.7</v>
      </c>
      <c r="G2022" s="2">
        <v>23639</v>
      </c>
      <c r="H2022" s="17">
        <f t="shared" si="31"/>
        <v>-8.8861755528422352E-3</v>
      </c>
    </row>
    <row r="2023" spans="1:8" ht="13.5" x14ac:dyDescent="0.25">
      <c r="A2023" s="12"/>
      <c r="B2023" s="11">
        <v>45233</v>
      </c>
      <c r="C2023" s="2">
        <v>7.8</v>
      </c>
      <c r="D2023" s="2">
        <v>7.3055000000000003</v>
      </c>
      <c r="E2023" s="2">
        <v>33</v>
      </c>
      <c r="F2023" s="2">
        <v>7.8</v>
      </c>
      <c r="G2023" s="2">
        <v>257.39999999999998</v>
      </c>
      <c r="H2023" s="17">
        <f t="shared" si="31"/>
        <v>0</v>
      </c>
    </row>
    <row r="2024" spans="1:8" ht="13.5" x14ac:dyDescent="0.25">
      <c r="A2024" s="12"/>
      <c r="B2024" s="11">
        <v>45236</v>
      </c>
      <c r="C2024" s="2">
        <v>7.8</v>
      </c>
      <c r="D2024" s="2">
        <v>7.3055000000000003</v>
      </c>
      <c r="E2024" s="2">
        <v>4142</v>
      </c>
      <c r="F2024" s="2">
        <v>7.8</v>
      </c>
      <c r="G2024" s="2">
        <v>32307.599999999999</v>
      </c>
      <c r="H2024" s="17">
        <f t="shared" si="31"/>
        <v>0</v>
      </c>
    </row>
    <row r="2025" spans="1:8" ht="13.5" x14ac:dyDescent="0.25">
      <c r="A2025" s="12"/>
      <c r="B2025" s="11">
        <v>45237</v>
      </c>
      <c r="C2025" s="2">
        <v>7.8</v>
      </c>
      <c r="D2025" s="2">
        <v>7.3055000000000003</v>
      </c>
      <c r="E2025" s="2">
        <v>550</v>
      </c>
      <c r="F2025" s="2">
        <v>7.8</v>
      </c>
      <c r="G2025" s="2">
        <v>4290</v>
      </c>
      <c r="H2025" s="17">
        <f t="shared" si="31"/>
        <v>0</v>
      </c>
    </row>
    <row r="2026" spans="1:8" ht="13.5" x14ac:dyDescent="0.25">
      <c r="A2026" s="12"/>
      <c r="B2026" s="11">
        <v>45238</v>
      </c>
      <c r="C2026" s="2">
        <v>7.77</v>
      </c>
      <c r="D2026" s="2">
        <v>7.2774000000000001</v>
      </c>
      <c r="E2026" s="2">
        <v>2021</v>
      </c>
      <c r="F2026" s="2">
        <v>7.7389999999999999</v>
      </c>
      <c r="G2026" s="2">
        <v>15640.519</v>
      </c>
      <c r="H2026" s="17">
        <f t="shared" si="31"/>
        <v>-3.8464170830196749E-3</v>
      </c>
    </row>
    <row r="2027" spans="1:8" ht="13.5" x14ac:dyDescent="0.25">
      <c r="A2027" s="12"/>
      <c r="B2027" s="11">
        <v>45239</v>
      </c>
      <c r="C2027" s="2">
        <v>7.77</v>
      </c>
      <c r="D2027" s="2">
        <v>7.2774000000000001</v>
      </c>
      <c r="E2027" s="2">
        <v>1090</v>
      </c>
      <c r="F2027" s="2">
        <v>7.7690000000000001</v>
      </c>
      <c r="G2027" s="2">
        <v>8468.2099999999991</v>
      </c>
      <c r="H2027" s="17">
        <f t="shared" si="31"/>
        <v>0</v>
      </c>
    </row>
    <row r="2028" spans="1:8" ht="13.5" x14ac:dyDescent="0.25">
      <c r="A2028" s="12"/>
      <c r="B2028" s="11">
        <v>45240</v>
      </c>
      <c r="C2028" s="2">
        <v>7.7</v>
      </c>
      <c r="D2028" s="2">
        <v>7.2118000000000002</v>
      </c>
      <c r="E2028" s="2">
        <v>3435</v>
      </c>
      <c r="F2028" s="2">
        <v>7.6989999999999998</v>
      </c>
      <c r="G2028" s="2">
        <v>26446.064999999999</v>
      </c>
      <c r="H2028" s="17">
        <f t="shared" si="31"/>
        <v>-9.0142083711215373E-3</v>
      </c>
    </row>
    <row r="2029" spans="1:8" ht="13.5" x14ac:dyDescent="0.25">
      <c r="A2029" s="12"/>
      <c r="B2029" s="11">
        <v>45243</v>
      </c>
      <c r="C2029" s="2">
        <v>7.35</v>
      </c>
      <c r="D2029" s="2">
        <v>6.8840000000000003</v>
      </c>
      <c r="E2029" s="2">
        <v>34609</v>
      </c>
      <c r="F2029" s="2">
        <v>7.2560000000000002</v>
      </c>
      <c r="G2029" s="2">
        <v>251122.90400000001</v>
      </c>
      <c r="H2029" s="17">
        <f t="shared" si="31"/>
        <v>-4.5453284894201154E-2</v>
      </c>
    </row>
    <row r="2030" spans="1:8" ht="13.5" x14ac:dyDescent="0.25">
      <c r="A2030" s="12"/>
      <c r="B2030" s="11">
        <v>45244</v>
      </c>
      <c r="C2030" s="2">
        <v>7.44</v>
      </c>
      <c r="D2030" s="2">
        <v>6.9683000000000002</v>
      </c>
      <c r="E2030" s="2">
        <v>381</v>
      </c>
      <c r="F2030" s="2">
        <v>7.4260000000000002</v>
      </c>
      <c r="G2030" s="2">
        <v>2829.306</v>
      </c>
      <c r="H2030" s="17">
        <f t="shared" si="31"/>
        <v>1.2245787332945934E-2</v>
      </c>
    </row>
    <row r="2031" spans="1:8" ht="13.5" x14ac:dyDescent="0.25">
      <c r="A2031" s="12"/>
      <c r="B2031" s="11">
        <v>45245</v>
      </c>
      <c r="C2031" s="2">
        <v>7.34</v>
      </c>
      <c r="D2031" s="2">
        <v>6.8746</v>
      </c>
      <c r="E2031" s="2">
        <v>1561</v>
      </c>
      <c r="F2031" s="2">
        <v>7.3479999999999999</v>
      </c>
      <c r="G2031" s="2">
        <v>11470.227999999999</v>
      </c>
      <c r="H2031" s="17">
        <f t="shared" si="31"/>
        <v>-1.3446608211471967E-2</v>
      </c>
    </row>
    <row r="2032" spans="1:8" ht="13.5" x14ac:dyDescent="0.25">
      <c r="A2032" s="12"/>
      <c r="B2032" s="11">
        <v>45246</v>
      </c>
      <c r="C2032" s="2">
        <v>7.34</v>
      </c>
      <c r="D2032" s="2">
        <v>6.8746</v>
      </c>
      <c r="E2032" s="2">
        <v>6523</v>
      </c>
      <c r="F2032" s="2">
        <v>7.3070000000000004</v>
      </c>
      <c r="G2032" s="2">
        <v>47663.561000000002</v>
      </c>
      <c r="H2032" s="17">
        <f t="shared" si="31"/>
        <v>0</v>
      </c>
    </row>
    <row r="2033" spans="1:8" ht="13.5" x14ac:dyDescent="0.25">
      <c r="A2033" s="12"/>
      <c r="B2033" s="11">
        <v>45247</v>
      </c>
      <c r="C2033" s="2">
        <v>7.29</v>
      </c>
      <c r="D2033" s="2">
        <v>6.8277999999999999</v>
      </c>
      <c r="E2033" s="2">
        <v>12492</v>
      </c>
      <c r="F2033" s="2">
        <v>7.2949999999999999</v>
      </c>
      <c r="G2033" s="2">
        <v>91129.14</v>
      </c>
      <c r="H2033" s="17">
        <f t="shared" si="31"/>
        <v>-6.8076688098216874E-3</v>
      </c>
    </row>
    <row r="2034" spans="1:8" ht="13.5" x14ac:dyDescent="0.25">
      <c r="A2034" s="12"/>
      <c r="B2034" s="11">
        <v>45250</v>
      </c>
      <c r="C2034" s="2">
        <v>7.26</v>
      </c>
      <c r="D2034" s="2">
        <v>6.7996999999999996</v>
      </c>
      <c r="E2034" s="2">
        <v>1393</v>
      </c>
      <c r="F2034" s="2">
        <v>7.2750000000000004</v>
      </c>
      <c r="G2034" s="2">
        <v>10134.075000000001</v>
      </c>
      <c r="H2034" s="17">
        <f t="shared" si="31"/>
        <v>-4.115527695597445E-3</v>
      </c>
    </row>
    <row r="2035" spans="1:8" ht="13.5" x14ac:dyDescent="0.25">
      <c r="A2035" s="12"/>
      <c r="B2035" s="11">
        <v>45251</v>
      </c>
      <c r="C2035" s="2">
        <v>7.4</v>
      </c>
      <c r="D2035" s="2">
        <v>6.9307999999999996</v>
      </c>
      <c r="E2035" s="2">
        <v>20</v>
      </c>
      <c r="F2035" s="2">
        <v>7.4</v>
      </c>
      <c r="G2035" s="2">
        <v>148</v>
      </c>
      <c r="H2035" s="17">
        <f t="shared" si="31"/>
        <v>1.9280262364516083E-2</v>
      </c>
    </row>
    <row r="2036" spans="1:8" ht="13.5" x14ac:dyDescent="0.25">
      <c r="A2036" s="12"/>
      <c r="B2036" s="11">
        <v>45252</v>
      </c>
      <c r="C2036" s="2">
        <v>7.34</v>
      </c>
      <c r="D2036" s="2">
        <v>6.8746</v>
      </c>
      <c r="E2036" s="2">
        <v>2120</v>
      </c>
      <c r="F2036" s="2">
        <v>7.2640000000000002</v>
      </c>
      <c r="G2036" s="2">
        <v>15399.68</v>
      </c>
      <c r="H2036" s="17">
        <f t="shared" si="31"/>
        <v>-8.1087320367056598E-3</v>
      </c>
    </row>
    <row r="2037" spans="1:8" ht="13.5" x14ac:dyDescent="0.25">
      <c r="A2037" s="12"/>
      <c r="B2037" s="11">
        <v>45253</v>
      </c>
      <c r="C2037" s="2">
        <v>7.34</v>
      </c>
      <c r="D2037" s="2">
        <v>6.8746</v>
      </c>
      <c r="E2037" s="2">
        <v>1373</v>
      </c>
      <c r="F2037" s="2">
        <v>7.2640000000000002</v>
      </c>
      <c r="G2037" s="2">
        <v>9973.4719999999998</v>
      </c>
      <c r="H2037" s="17">
        <f t="shared" si="31"/>
        <v>0</v>
      </c>
    </row>
    <row r="2038" spans="1:8" ht="13.5" x14ac:dyDescent="0.25">
      <c r="A2038" s="12"/>
      <c r="B2038" s="11">
        <v>45254</v>
      </c>
      <c r="C2038" s="2">
        <v>7.38</v>
      </c>
      <c r="D2038" s="2">
        <v>6.9120999999999997</v>
      </c>
      <c r="E2038" s="2">
        <v>1198</v>
      </c>
      <c r="F2038" s="2">
        <v>7.3049999999999997</v>
      </c>
      <c r="G2038" s="2">
        <v>8751.39</v>
      </c>
      <c r="H2038" s="17">
        <f t="shared" si="31"/>
        <v>5.4548628283826901E-3</v>
      </c>
    </row>
    <row r="2039" spans="1:8" ht="13.5" x14ac:dyDescent="0.25">
      <c r="A2039" s="12"/>
      <c r="B2039" s="11">
        <v>45257</v>
      </c>
      <c r="C2039" s="2">
        <v>7.39</v>
      </c>
      <c r="D2039" s="2">
        <v>6.9215</v>
      </c>
      <c r="E2039" s="2">
        <v>4361</v>
      </c>
      <c r="F2039" s="2">
        <v>7.3310000000000004</v>
      </c>
      <c r="G2039" s="2">
        <v>31970.491000000002</v>
      </c>
      <c r="H2039" s="17">
        <f t="shared" si="31"/>
        <v>1.3599340287322663E-3</v>
      </c>
    </row>
    <row r="2040" spans="1:8" ht="13.5" x14ac:dyDescent="0.25">
      <c r="A2040" s="12"/>
      <c r="B2040" s="11">
        <v>45258</v>
      </c>
      <c r="C2040" s="2">
        <v>7.39</v>
      </c>
      <c r="D2040" s="2">
        <v>6.9215</v>
      </c>
      <c r="E2040" s="2">
        <v>1591</v>
      </c>
      <c r="F2040" s="2">
        <v>7.3609999999999998</v>
      </c>
      <c r="G2040" s="2">
        <v>11711.351000000001</v>
      </c>
      <c r="H2040" s="17">
        <f t="shared" si="31"/>
        <v>0</v>
      </c>
    </row>
    <row r="2041" spans="1:8" ht="13.5" x14ac:dyDescent="0.25">
      <c r="A2041" s="12"/>
      <c r="B2041" s="11">
        <v>45259</v>
      </c>
      <c r="C2041" s="2">
        <v>7.39</v>
      </c>
      <c r="D2041" s="2">
        <v>6.9215</v>
      </c>
      <c r="E2041" s="2">
        <v>4320</v>
      </c>
      <c r="F2041" s="2">
        <v>7.3760000000000003</v>
      </c>
      <c r="G2041" s="2">
        <v>31864.32</v>
      </c>
      <c r="H2041" s="17">
        <f t="shared" si="31"/>
        <v>0</v>
      </c>
    </row>
    <row r="2042" spans="1:8" ht="13.5" x14ac:dyDescent="0.25">
      <c r="A2042" s="12"/>
      <c r="B2042" s="11">
        <v>45260</v>
      </c>
      <c r="C2042" s="2">
        <v>7.45</v>
      </c>
      <c r="D2042" s="2">
        <v>6.9776999999999996</v>
      </c>
      <c r="E2042" s="2">
        <v>2299</v>
      </c>
      <c r="F2042" s="2">
        <v>7.39</v>
      </c>
      <c r="G2042" s="2">
        <v>16989.61</v>
      </c>
      <c r="H2042" s="17">
        <f t="shared" si="31"/>
        <v>8.1196272484287488E-3</v>
      </c>
    </row>
    <row r="2043" spans="1:8" ht="13.5" x14ac:dyDescent="0.25">
      <c r="A2043" s="12"/>
      <c r="B2043" s="11">
        <v>45261</v>
      </c>
      <c r="C2043" s="2">
        <v>7.43</v>
      </c>
      <c r="D2043" s="2">
        <v>6.9588999999999999</v>
      </c>
      <c r="E2043" s="2">
        <v>1431</v>
      </c>
      <c r="F2043" s="2">
        <v>7.41</v>
      </c>
      <c r="G2043" s="2">
        <v>10603.71</v>
      </c>
      <c r="H2043" s="17">
        <f t="shared" si="31"/>
        <v>-2.6942975479025619E-3</v>
      </c>
    </row>
    <row r="2044" spans="1:8" ht="13.5" x14ac:dyDescent="0.25">
      <c r="A2044" s="12"/>
      <c r="B2044" s="11">
        <v>45264</v>
      </c>
      <c r="C2044" s="2">
        <v>7.41</v>
      </c>
      <c r="D2044" s="2">
        <v>6.9401999999999999</v>
      </c>
      <c r="E2044" s="2">
        <v>3989</v>
      </c>
      <c r="F2044" s="2">
        <v>7.3250000000000002</v>
      </c>
      <c r="G2044" s="2">
        <v>29219.424999999999</v>
      </c>
      <c r="H2044" s="17">
        <f t="shared" si="31"/>
        <v>-2.687206311342301E-3</v>
      </c>
    </row>
    <row r="2045" spans="1:8" ht="13.5" x14ac:dyDescent="0.25">
      <c r="A2045" s="12"/>
      <c r="B2045" s="11">
        <v>45265</v>
      </c>
      <c r="C2045" s="2">
        <v>7.2</v>
      </c>
      <c r="D2045" s="2">
        <v>6.7435</v>
      </c>
      <c r="E2045" s="2">
        <v>10978</v>
      </c>
      <c r="F2045" s="2">
        <v>7.1719999999999997</v>
      </c>
      <c r="G2045" s="2">
        <v>78734.216</v>
      </c>
      <c r="H2045" s="17">
        <f t="shared" si="31"/>
        <v>-2.8342122705397522E-2</v>
      </c>
    </row>
    <row r="2046" spans="1:8" ht="13.5" x14ac:dyDescent="0.25">
      <c r="A2046" s="12"/>
      <c r="B2046" s="11">
        <v>45266</v>
      </c>
      <c r="C2046" s="2">
        <v>7.28</v>
      </c>
      <c r="D2046" s="2">
        <v>6.8183999999999996</v>
      </c>
      <c r="E2046" s="2">
        <v>39</v>
      </c>
      <c r="F2046" s="2">
        <v>7.2039999999999997</v>
      </c>
      <c r="G2046" s="2">
        <v>280.95600000000002</v>
      </c>
      <c r="H2046" s="17">
        <f t="shared" si="31"/>
        <v>1.1106991918143327E-2</v>
      </c>
    </row>
    <row r="2047" spans="1:8" ht="13.5" x14ac:dyDescent="0.25">
      <c r="A2047" s="12"/>
      <c r="B2047" s="11">
        <v>45267</v>
      </c>
      <c r="C2047" s="2">
        <v>7</v>
      </c>
      <c r="D2047" s="2">
        <v>6.5561999999999996</v>
      </c>
      <c r="E2047" s="2">
        <v>32979</v>
      </c>
      <c r="F2047" s="2">
        <v>7.0380000000000003</v>
      </c>
      <c r="G2047" s="2">
        <v>232106.20199999999</v>
      </c>
      <c r="H2047" s="17">
        <f t="shared" si="31"/>
        <v>-3.8454769447377683E-2</v>
      </c>
    </row>
    <row r="2048" spans="1:8" ht="13.5" x14ac:dyDescent="0.25">
      <c r="A2048" s="12"/>
      <c r="B2048" s="11">
        <v>45268</v>
      </c>
      <c r="C2048" s="2">
        <v>7.02</v>
      </c>
      <c r="D2048" s="2">
        <v>6.5749000000000004</v>
      </c>
      <c r="E2048" s="2">
        <v>20076</v>
      </c>
      <c r="F2048" s="2">
        <v>6.9240000000000004</v>
      </c>
      <c r="G2048" s="2">
        <v>139006.22399999999</v>
      </c>
      <c r="H2048" s="17">
        <f t="shared" si="31"/>
        <v>2.8522619810257203E-3</v>
      </c>
    </row>
    <row r="2049" spans="1:8" ht="13.5" x14ac:dyDescent="0.25">
      <c r="A2049" s="12"/>
      <c r="B2049" s="11">
        <v>45271</v>
      </c>
      <c r="C2049" s="2">
        <v>7.02</v>
      </c>
      <c r="D2049" s="2">
        <v>6.5749000000000004</v>
      </c>
      <c r="E2049" s="2">
        <v>15816</v>
      </c>
      <c r="F2049" s="2">
        <v>7.0190000000000001</v>
      </c>
      <c r="G2049" s="2">
        <v>111012.504</v>
      </c>
      <c r="H2049" s="17">
        <f t="shared" si="31"/>
        <v>0</v>
      </c>
    </row>
    <row r="2050" spans="1:8" ht="13.5" x14ac:dyDescent="0.25">
      <c r="A2050" s="12"/>
      <c r="B2050" s="11">
        <v>45272</v>
      </c>
      <c r="C2050" s="2">
        <v>7.19</v>
      </c>
      <c r="D2050" s="2">
        <v>6.7342000000000004</v>
      </c>
      <c r="E2050" s="2">
        <v>2471</v>
      </c>
      <c r="F2050" s="2">
        <v>6.9740000000000002</v>
      </c>
      <c r="G2050" s="2">
        <v>17232.754000000001</v>
      </c>
      <c r="H2050" s="17">
        <f t="shared" si="31"/>
        <v>2.4228505376507625E-2</v>
      </c>
    </row>
    <row r="2051" spans="1:8" ht="13.5" x14ac:dyDescent="0.25">
      <c r="A2051" s="12"/>
      <c r="B2051" s="11">
        <v>45273</v>
      </c>
      <c r="C2051" s="2">
        <v>7.17</v>
      </c>
      <c r="D2051" s="2">
        <v>6.7153999999999998</v>
      </c>
      <c r="E2051" s="2">
        <v>7014</v>
      </c>
      <c r="F2051" s="2">
        <v>7.1130000000000004</v>
      </c>
      <c r="G2051" s="2">
        <v>49890.582000000002</v>
      </c>
      <c r="H2051" s="17">
        <f t="shared" si="31"/>
        <v>-2.7917198776395997E-3</v>
      </c>
    </row>
    <row r="2052" spans="1:8" ht="13.5" x14ac:dyDescent="0.25">
      <c r="A2052" s="12"/>
      <c r="B2052" s="11">
        <v>45274</v>
      </c>
      <c r="C2052" s="2">
        <v>7.2</v>
      </c>
      <c r="D2052" s="2">
        <v>6.7435</v>
      </c>
      <c r="E2052" s="2">
        <v>1845</v>
      </c>
      <c r="F2052" s="2">
        <v>7.1269999999999998</v>
      </c>
      <c r="G2052" s="2">
        <v>13149.315000000001</v>
      </c>
      <c r="H2052" s="17">
        <f t="shared" si="31"/>
        <v>4.1844119486553651E-3</v>
      </c>
    </row>
    <row r="2053" spans="1:8" ht="13.5" x14ac:dyDescent="0.25">
      <c r="A2053" s="12"/>
      <c r="B2053" s="11">
        <v>45275</v>
      </c>
      <c r="C2053" s="2">
        <v>7.12</v>
      </c>
      <c r="D2053" s="2">
        <v>6.6685999999999996</v>
      </c>
      <c r="E2053" s="2">
        <v>5181</v>
      </c>
      <c r="F2053" s="2">
        <v>7.1189999999999998</v>
      </c>
      <c r="G2053" s="2">
        <v>36883.538999999997</v>
      </c>
      <c r="H2053" s="17">
        <f t="shared" si="31"/>
        <v>-1.1106991918143459E-2</v>
      </c>
    </row>
    <row r="2054" spans="1:8" ht="13.5" x14ac:dyDescent="0.25">
      <c r="A2054" s="12"/>
      <c r="B2054" s="11">
        <v>45278</v>
      </c>
      <c r="C2054" s="2">
        <v>7.22</v>
      </c>
      <c r="D2054" s="2">
        <v>6.7622999999999998</v>
      </c>
      <c r="E2054" s="2">
        <v>7007</v>
      </c>
      <c r="F2054" s="2">
        <v>7.2069999999999999</v>
      </c>
      <c r="G2054" s="2">
        <v>50499.449000000001</v>
      </c>
      <c r="H2054" s="17">
        <f t="shared" si="31"/>
        <v>1.405092523168283E-2</v>
      </c>
    </row>
    <row r="2055" spans="1:8" ht="13.5" x14ac:dyDescent="0.25">
      <c r="A2055" s="12"/>
      <c r="B2055" s="11">
        <v>45279</v>
      </c>
      <c r="C2055" s="2">
        <v>7.2</v>
      </c>
      <c r="D2055" s="2">
        <v>6.7435</v>
      </c>
      <c r="E2055" s="2">
        <v>4611</v>
      </c>
      <c r="F2055" s="2">
        <v>7.1920000000000002</v>
      </c>
      <c r="G2055" s="2">
        <v>33162.311999999998</v>
      </c>
      <c r="H2055" s="17">
        <f t="shared" ref="H2055:H2118" si="32">(D2055-D2054)/D2054</f>
        <v>-2.7801191902163029E-3</v>
      </c>
    </row>
    <row r="2056" spans="1:8" ht="13.5" x14ac:dyDescent="0.25">
      <c r="A2056" s="12"/>
      <c r="B2056" s="11">
        <v>45280</v>
      </c>
      <c r="C2056" s="2">
        <v>7.2</v>
      </c>
      <c r="D2056" s="2">
        <v>6.7435</v>
      </c>
      <c r="E2056" s="2">
        <v>2603</v>
      </c>
      <c r="F2056" s="2">
        <v>7.117</v>
      </c>
      <c r="G2056" s="2">
        <v>18525.550999999999</v>
      </c>
      <c r="H2056" s="17">
        <f t="shared" si="32"/>
        <v>0</v>
      </c>
    </row>
    <row r="2057" spans="1:8" ht="13.5" x14ac:dyDescent="0.25">
      <c r="A2057" s="12"/>
      <c r="B2057" s="11">
        <v>45281</v>
      </c>
      <c r="C2057" s="2">
        <v>7.23</v>
      </c>
      <c r="D2057" s="2">
        <v>6.7716000000000003</v>
      </c>
      <c r="E2057" s="2">
        <v>71</v>
      </c>
      <c r="F2057" s="2">
        <v>7.1219999999999999</v>
      </c>
      <c r="G2057" s="2">
        <v>505.66199999999998</v>
      </c>
      <c r="H2057" s="17">
        <f t="shared" si="32"/>
        <v>4.1669756061392801E-3</v>
      </c>
    </row>
    <row r="2058" spans="1:8" ht="13.5" x14ac:dyDescent="0.25">
      <c r="A2058" s="12"/>
      <c r="B2058" s="11">
        <v>45282</v>
      </c>
      <c r="C2058" s="2">
        <v>7.33</v>
      </c>
      <c r="D2058" s="2">
        <v>6.8653000000000004</v>
      </c>
      <c r="E2058" s="2">
        <v>15111</v>
      </c>
      <c r="F2058" s="2">
        <v>7.3710000000000004</v>
      </c>
      <c r="G2058" s="2">
        <v>111383.181</v>
      </c>
      <c r="H2058" s="17">
        <f t="shared" si="32"/>
        <v>1.3837202433693678E-2</v>
      </c>
    </row>
    <row r="2059" spans="1:8" ht="13.5" x14ac:dyDescent="0.25">
      <c r="A2059" s="12"/>
      <c r="B2059" s="11">
        <v>45285</v>
      </c>
      <c r="C2059" s="2">
        <v>7.4</v>
      </c>
      <c r="D2059" s="2">
        <v>6.9307999999999996</v>
      </c>
      <c r="E2059" s="2">
        <v>6140</v>
      </c>
      <c r="F2059" s="2">
        <v>7.3209999999999997</v>
      </c>
      <c r="G2059" s="2">
        <v>44950.94</v>
      </c>
      <c r="H2059" s="17">
        <f t="shared" si="32"/>
        <v>9.5407338353748882E-3</v>
      </c>
    </row>
    <row r="2060" spans="1:8" ht="13.5" x14ac:dyDescent="0.25">
      <c r="A2060" s="12"/>
      <c r="B2060" s="11">
        <v>45286</v>
      </c>
      <c r="C2060" s="2">
        <v>7.48</v>
      </c>
      <c r="D2060" s="2">
        <v>7.0057999999999998</v>
      </c>
      <c r="E2060" s="2">
        <v>10501</v>
      </c>
      <c r="F2060" s="2">
        <v>7.4329999999999998</v>
      </c>
      <c r="G2060" s="2">
        <v>78053.933000000005</v>
      </c>
      <c r="H2060" s="17">
        <f t="shared" si="32"/>
        <v>1.0821261614820827E-2</v>
      </c>
    </row>
    <row r="2061" spans="1:8" ht="13.5" x14ac:dyDescent="0.25">
      <c r="A2061" s="12"/>
      <c r="B2061" s="11">
        <v>45287</v>
      </c>
      <c r="C2061" s="2">
        <v>7.48</v>
      </c>
      <c r="D2061" s="2">
        <v>7.0057999999999998</v>
      </c>
      <c r="E2061" s="2">
        <v>2721</v>
      </c>
      <c r="F2061" s="2">
        <v>7.4459999999999997</v>
      </c>
      <c r="G2061" s="2">
        <v>20260.565999999999</v>
      </c>
      <c r="H2061" s="17">
        <f t="shared" si="32"/>
        <v>0</v>
      </c>
    </row>
    <row r="2062" spans="1:8" ht="13.5" x14ac:dyDescent="0.25">
      <c r="A2062" s="12"/>
      <c r="B2062" s="11">
        <v>45288</v>
      </c>
      <c r="C2062" s="2">
        <v>7.5</v>
      </c>
      <c r="D2062" s="2">
        <v>7.0244999999999997</v>
      </c>
      <c r="E2062" s="2">
        <v>18742</v>
      </c>
      <c r="F2062" s="2">
        <v>7.484</v>
      </c>
      <c r="G2062" s="2">
        <v>140265.128</v>
      </c>
      <c r="H2062" s="17">
        <f t="shared" si="32"/>
        <v>2.669216934539944E-3</v>
      </c>
    </row>
    <row r="2063" spans="1:8" ht="13.5" x14ac:dyDescent="0.25">
      <c r="A2063" s="12"/>
      <c r="B2063" s="11">
        <v>45289</v>
      </c>
      <c r="C2063" s="2">
        <v>7.48</v>
      </c>
      <c r="D2063" s="2">
        <v>7.0057999999999998</v>
      </c>
      <c r="E2063" s="2">
        <v>22404</v>
      </c>
      <c r="F2063" s="2">
        <v>7.5220000000000002</v>
      </c>
      <c r="G2063" s="2">
        <v>168522.88800000001</v>
      </c>
      <c r="H2063" s="17">
        <f t="shared" si="32"/>
        <v>-2.6621111822905459E-3</v>
      </c>
    </row>
    <row r="2064" spans="1:8" ht="13.5" x14ac:dyDescent="0.25">
      <c r="A2064" s="12"/>
      <c r="B2064" s="11">
        <v>45293</v>
      </c>
      <c r="C2064" s="2">
        <v>7.55</v>
      </c>
      <c r="D2064" s="2">
        <v>7.0712999999999999</v>
      </c>
      <c r="E2064" s="2">
        <v>5403</v>
      </c>
      <c r="F2064" s="2">
        <v>7.4859999999999998</v>
      </c>
      <c r="G2064" s="2">
        <v>40446.858</v>
      </c>
      <c r="H2064" s="17">
        <f t="shared" si="32"/>
        <v>9.3493962145650908E-3</v>
      </c>
    </row>
    <row r="2065" spans="1:8" ht="13.5" x14ac:dyDescent="0.25">
      <c r="A2065" s="12"/>
      <c r="B2065" s="11">
        <v>45294</v>
      </c>
      <c r="C2065" s="2">
        <v>7.42</v>
      </c>
      <c r="D2065" s="2">
        <v>6.9496000000000002</v>
      </c>
      <c r="E2065" s="2">
        <v>1986</v>
      </c>
      <c r="F2065" s="2">
        <v>7.4359999999999999</v>
      </c>
      <c r="G2065" s="2">
        <v>14767.896000000001</v>
      </c>
      <c r="H2065" s="17">
        <f t="shared" si="32"/>
        <v>-1.7210413926717818E-2</v>
      </c>
    </row>
    <row r="2066" spans="1:8" ht="13.5" x14ac:dyDescent="0.25">
      <c r="A2066" s="12"/>
      <c r="B2066" s="11">
        <v>45295</v>
      </c>
      <c r="C2066" s="2">
        <v>7.35</v>
      </c>
      <c r="D2066" s="2">
        <v>6.8840000000000003</v>
      </c>
      <c r="E2066" s="2">
        <v>1527</v>
      </c>
      <c r="F2066" s="2">
        <v>7.3840000000000003</v>
      </c>
      <c r="G2066" s="2">
        <v>11275.368</v>
      </c>
      <c r="H2066" s="17">
        <f t="shared" si="32"/>
        <v>-9.4393921952342398E-3</v>
      </c>
    </row>
    <row r="2067" spans="1:8" ht="13.5" x14ac:dyDescent="0.25">
      <c r="A2067" s="12"/>
      <c r="B2067" s="11">
        <v>45296</v>
      </c>
      <c r="C2067" s="2">
        <v>7.1</v>
      </c>
      <c r="D2067" s="2">
        <v>6.6498999999999997</v>
      </c>
      <c r="E2067" s="2">
        <v>10625</v>
      </c>
      <c r="F2067" s="2">
        <v>7.1479999999999997</v>
      </c>
      <c r="G2067" s="2">
        <v>75947.5</v>
      </c>
      <c r="H2067" s="17">
        <f t="shared" si="32"/>
        <v>-3.4006391632771735E-2</v>
      </c>
    </row>
    <row r="2068" spans="1:8" ht="13.5" x14ac:dyDescent="0.25">
      <c r="A2068" s="12"/>
      <c r="B2068" s="11">
        <v>45299</v>
      </c>
      <c r="C2068" s="2">
        <v>7.1</v>
      </c>
      <c r="D2068" s="2">
        <v>6.6498999999999997</v>
      </c>
      <c r="E2068" s="2">
        <v>1444</v>
      </c>
      <c r="F2068" s="2">
        <v>7.0990000000000002</v>
      </c>
      <c r="G2068" s="2">
        <v>10250.956</v>
      </c>
      <c r="H2068" s="17">
        <f t="shared" si="32"/>
        <v>0</v>
      </c>
    </row>
    <row r="2069" spans="1:8" ht="13.5" x14ac:dyDescent="0.25">
      <c r="A2069" s="12"/>
      <c r="B2069" s="11">
        <v>45300</v>
      </c>
      <c r="C2069" s="2">
        <v>7.05</v>
      </c>
      <c r="D2069" s="2">
        <v>6.6029999999999998</v>
      </c>
      <c r="E2069" s="2">
        <v>4134</v>
      </c>
      <c r="F2069" s="2">
        <v>7.0579999999999998</v>
      </c>
      <c r="G2069" s="2">
        <v>29177.772000000001</v>
      </c>
      <c r="H2069" s="17">
        <f t="shared" si="32"/>
        <v>-7.0527376351524002E-3</v>
      </c>
    </row>
    <row r="2070" spans="1:8" ht="13.5" x14ac:dyDescent="0.25">
      <c r="A2070" s="12"/>
      <c r="B2070" s="11">
        <v>45301</v>
      </c>
      <c r="C2070" s="2">
        <v>6.97</v>
      </c>
      <c r="D2070" s="2">
        <v>6.5281000000000002</v>
      </c>
      <c r="E2070" s="2">
        <v>10935</v>
      </c>
      <c r="F2070" s="2">
        <v>7.0010000000000003</v>
      </c>
      <c r="G2070" s="2">
        <v>76555.934999999998</v>
      </c>
      <c r="H2070" s="17">
        <f t="shared" si="32"/>
        <v>-1.1343328789943893E-2</v>
      </c>
    </row>
    <row r="2071" spans="1:8" ht="13.5" x14ac:dyDescent="0.25">
      <c r="A2071" s="12"/>
      <c r="B2071" s="11">
        <v>45302</v>
      </c>
      <c r="C2071" s="2">
        <v>7.1</v>
      </c>
      <c r="D2071" s="2">
        <v>6.6498999999999997</v>
      </c>
      <c r="E2071" s="2">
        <v>2234</v>
      </c>
      <c r="F2071" s="2">
        <v>7.0049999999999999</v>
      </c>
      <c r="G2071" s="2">
        <v>15649.17</v>
      </c>
      <c r="H2071" s="17">
        <f t="shared" si="32"/>
        <v>1.8657802423369656E-2</v>
      </c>
    </row>
    <row r="2072" spans="1:8" ht="13.5" x14ac:dyDescent="0.25">
      <c r="A2072" s="12"/>
      <c r="B2072" s="11">
        <v>45303</v>
      </c>
      <c r="C2072" s="2">
        <v>7.11</v>
      </c>
      <c r="D2072" s="2">
        <v>6.6592000000000002</v>
      </c>
      <c r="E2072" s="2">
        <v>10451</v>
      </c>
      <c r="F2072" s="2">
        <v>7.0229999999999997</v>
      </c>
      <c r="G2072" s="2">
        <v>73397.373000000007</v>
      </c>
      <c r="H2072" s="17">
        <f t="shared" si="32"/>
        <v>1.3985172709364848E-3</v>
      </c>
    </row>
    <row r="2073" spans="1:8" ht="13.5" x14ac:dyDescent="0.25">
      <c r="A2073" s="12"/>
      <c r="B2073" s="11">
        <v>45306</v>
      </c>
      <c r="C2073" s="2">
        <v>7.11</v>
      </c>
      <c r="D2073" s="2">
        <v>6.6592000000000002</v>
      </c>
      <c r="E2073" s="2">
        <v>8616</v>
      </c>
      <c r="F2073" s="2">
        <v>7.1689999999999996</v>
      </c>
      <c r="G2073" s="2">
        <v>61768.103999999999</v>
      </c>
      <c r="H2073" s="17">
        <f t="shared" si="32"/>
        <v>0</v>
      </c>
    </row>
    <row r="2074" spans="1:8" ht="13.5" x14ac:dyDescent="0.25">
      <c r="A2074" s="12"/>
      <c r="B2074" s="11">
        <v>45307</v>
      </c>
      <c r="C2074" s="2">
        <v>7.17</v>
      </c>
      <c r="D2074" s="2">
        <v>6.7153999999999998</v>
      </c>
      <c r="E2074" s="2">
        <v>7534</v>
      </c>
      <c r="F2074" s="2">
        <v>7.1459999999999999</v>
      </c>
      <c r="G2074" s="2">
        <v>53837.964</v>
      </c>
      <c r="H2074" s="17">
        <f t="shared" si="32"/>
        <v>8.4394521864487593E-3</v>
      </c>
    </row>
    <row r="2075" spans="1:8" ht="13.5" x14ac:dyDescent="0.25">
      <c r="A2075" s="12"/>
      <c r="B2075" s="11">
        <v>45308</v>
      </c>
      <c r="C2075" s="2">
        <v>7.3</v>
      </c>
      <c r="D2075" s="2">
        <v>6.8372000000000002</v>
      </c>
      <c r="E2075" s="2">
        <v>7375</v>
      </c>
      <c r="F2075" s="2">
        <v>7.1840000000000002</v>
      </c>
      <c r="G2075" s="2">
        <v>52982</v>
      </c>
      <c r="H2075" s="17">
        <f t="shared" si="32"/>
        <v>1.8137415492748065E-2</v>
      </c>
    </row>
    <row r="2076" spans="1:8" ht="13.5" x14ac:dyDescent="0.25">
      <c r="A2076" s="12"/>
      <c r="B2076" s="11">
        <v>45309</v>
      </c>
      <c r="C2076" s="2">
        <v>7.28</v>
      </c>
      <c r="D2076" s="2">
        <v>6.8183999999999996</v>
      </c>
      <c r="E2076" s="2">
        <v>1051</v>
      </c>
      <c r="F2076" s="2">
        <v>7.2290000000000001</v>
      </c>
      <c r="G2076" s="2">
        <v>7597.6790000000001</v>
      </c>
      <c r="H2076" s="17">
        <f t="shared" si="32"/>
        <v>-2.7496636049845835E-3</v>
      </c>
    </row>
    <row r="2077" spans="1:8" ht="13.5" x14ac:dyDescent="0.25">
      <c r="A2077" s="12"/>
      <c r="B2077" s="11">
        <v>45310</v>
      </c>
      <c r="C2077" s="2">
        <v>7.22</v>
      </c>
      <c r="D2077" s="2">
        <v>6.7622999999999998</v>
      </c>
      <c r="E2077" s="2">
        <v>4485</v>
      </c>
      <c r="F2077" s="2">
        <v>7.202</v>
      </c>
      <c r="G2077" s="2">
        <v>32300.97</v>
      </c>
      <c r="H2077" s="17">
        <f t="shared" si="32"/>
        <v>-8.2277367124251755E-3</v>
      </c>
    </row>
    <row r="2078" spans="1:8" ht="13.5" x14ac:dyDescent="0.25">
      <c r="A2078" s="12"/>
      <c r="B2078" s="11">
        <v>45313</v>
      </c>
      <c r="C2078" s="2">
        <v>7.2</v>
      </c>
      <c r="D2078" s="2">
        <v>6.7435</v>
      </c>
      <c r="E2078" s="2">
        <v>2557</v>
      </c>
      <c r="F2078" s="2">
        <v>7.2</v>
      </c>
      <c r="G2078" s="2">
        <v>18410.400000000001</v>
      </c>
      <c r="H2078" s="17">
        <f t="shared" si="32"/>
        <v>-2.7801191902163029E-3</v>
      </c>
    </row>
    <row r="2079" spans="1:8" ht="13.5" x14ac:dyDescent="0.25">
      <c r="A2079" s="12"/>
      <c r="B2079" s="11">
        <v>45314</v>
      </c>
      <c r="C2079" s="2">
        <v>7.15</v>
      </c>
      <c r="D2079" s="2">
        <v>6.6966999999999999</v>
      </c>
      <c r="E2079" s="2">
        <v>5381</v>
      </c>
      <c r="F2079" s="2">
        <v>7.0129999999999999</v>
      </c>
      <c r="G2079" s="2">
        <v>37736.953000000001</v>
      </c>
      <c r="H2079" s="17">
        <f t="shared" si="32"/>
        <v>-6.9400163120041779E-3</v>
      </c>
    </row>
    <row r="2080" spans="1:8" ht="13.5" x14ac:dyDescent="0.25">
      <c r="A2080" s="12"/>
      <c r="B2080" s="11">
        <v>45315</v>
      </c>
      <c r="C2080" s="2">
        <v>7</v>
      </c>
      <c r="D2080" s="2">
        <v>6.5561999999999996</v>
      </c>
      <c r="E2080" s="2">
        <v>9700</v>
      </c>
      <c r="F2080" s="2">
        <v>7.016</v>
      </c>
      <c r="G2080" s="2">
        <v>68055.199999999997</v>
      </c>
      <c r="H2080" s="17">
        <f t="shared" si="32"/>
        <v>-2.0980482924425507E-2</v>
      </c>
    </row>
    <row r="2081" spans="1:8" ht="13.5" x14ac:dyDescent="0.25">
      <c r="A2081" s="12"/>
      <c r="B2081" s="11">
        <v>45316</v>
      </c>
      <c r="C2081" s="2">
        <v>7.2</v>
      </c>
      <c r="D2081" s="2">
        <v>6.7435</v>
      </c>
      <c r="E2081" s="2">
        <v>28895</v>
      </c>
      <c r="F2081" s="2">
        <v>7.22</v>
      </c>
      <c r="G2081" s="2">
        <v>208621.9</v>
      </c>
      <c r="H2081" s="17">
        <f t="shared" si="32"/>
        <v>2.8568378023855354E-2</v>
      </c>
    </row>
    <row r="2082" spans="1:8" ht="13.5" x14ac:dyDescent="0.25">
      <c r="A2082" s="12"/>
      <c r="B2082" s="11">
        <v>45317</v>
      </c>
      <c r="C2082" s="2">
        <v>7.19</v>
      </c>
      <c r="D2082" s="2">
        <v>6.7342000000000004</v>
      </c>
      <c r="E2082" s="2">
        <v>3632</v>
      </c>
      <c r="F2082" s="2">
        <v>7.1639999999999997</v>
      </c>
      <c r="G2082" s="2">
        <v>26019.648000000001</v>
      </c>
      <c r="H2082" s="17">
        <f t="shared" si="32"/>
        <v>-1.3791058055905156E-3</v>
      </c>
    </row>
    <row r="2083" spans="1:8" ht="13.5" x14ac:dyDescent="0.25">
      <c r="A2083" s="12"/>
      <c r="B2083" s="11">
        <v>45320</v>
      </c>
      <c r="C2083" s="2">
        <v>7.2</v>
      </c>
      <c r="D2083" s="2">
        <v>6.7435</v>
      </c>
      <c r="E2083" s="2">
        <v>5424</v>
      </c>
      <c r="F2083" s="2">
        <v>7.1829999999999998</v>
      </c>
      <c r="G2083" s="2">
        <v>38960.591999999997</v>
      </c>
      <c r="H2083" s="17">
        <f t="shared" si="32"/>
        <v>1.3810103650024712E-3</v>
      </c>
    </row>
    <row r="2084" spans="1:8" ht="13.5" x14ac:dyDescent="0.25">
      <c r="A2084" s="12"/>
      <c r="B2084" s="11">
        <v>45321</v>
      </c>
      <c r="C2084" s="2">
        <v>7.26</v>
      </c>
      <c r="D2084" s="2">
        <v>6.7996999999999996</v>
      </c>
      <c r="E2084" s="2">
        <v>2856</v>
      </c>
      <c r="F2084" s="2">
        <v>7.2</v>
      </c>
      <c r="G2084" s="2">
        <v>20563.2</v>
      </c>
      <c r="H2084" s="17">
        <f t="shared" si="32"/>
        <v>8.3339512122784284E-3</v>
      </c>
    </row>
    <row r="2085" spans="1:8" ht="13.5" x14ac:dyDescent="0.25">
      <c r="A2085" s="12"/>
      <c r="B2085" s="11">
        <v>45322</v>
      </c>
      <c r="C2085" s="2">
        <v>7.25</v>
      </c>
      <c r="D2085" s="2">
        <v>6.7904</v>
      </c>
      <c r="E2085" s="2">
        <v>2117</v>
      </c>
      <c r="F2085" s="2">
        <v>7.2</v>
      </c>
      <c r="G2085" s="2">
        <v>15242.4</v>
      </c>
      <c r="H2085" s="17">
        <f t="shared" si="32"/>
        <v>-1.3677073988557793E-3</v>
      </c>
    </row>
    <row r="2086" spans="1:8" ht="13.5" x14ac:dyDescent="0.25">
      <c r="A2086" s="12"/>
      <c r="B2086" s="11">
        <v>45323</v>
      </c>
      <c r="C2086" s="2">
        <v>7.2</v>
      </c>
      <c r="D2086" s="2">
        <v>6.7435</v>
      </c>
      <c r="E2086" s="2">
        <v>13053</v>
      </c>
      <c r="F2086" s="2">
        <v>7.1980000000000004</v>
      </c>
      <c r="G2086" s="2">
        <v>93955.494000000006</v>
      </c>
      <c r="H2086" s="17">
        <f t="shared" si="32"/>
        <v>-6.9068096135720932E-3</v>
      </c>
    </row>
    <row r="2087" spans="1:8" ht="13.5" x14ac:dyDescent="0.25">
      <c r="A2087" s="12"/>
      <c r="B2087" s="11">
        <v>45324</v>
      </c>
      <c r="C2087" s="2">
        <v>7.16</v>
      </c>
      <c r="D2087" s="2">
        <v>6.7061000000000002</v>
      </c>
      <c r="E2087" s="2">
        <v>5774</v>
      </c>
      <c r="F2087" s="2">
        <v>7.1989999999999998</v>
      </c>
      <c r="G2087" s="2">
        <v>41567.025999999998</v>
      </c>
      <c r="H2087" s="17">
        <f t="shared" si="32"/>
        <v>-5.5460814117297957E-3</v>
      </c>
    </row>
    <row r="2088" spans="1:8" ht="13.5" x14ac:dyDescent="0.25">
      <c r="A2088" s="12"/>
      <c r="B2088" s="11">
        <v>45327</v>
      </c>
      <c r="C2088" s="2">
        <v>7.19</v>
      </c>
      <c r="D2088" s="2">
        <v>6.7342000000000004</v>
      </c>
      <c r="E2088" s="2">
        <v>3162</v>
      </c>
      <c r="F2088" s="2">
        <v>7.1459999999999999</v>
      </c>
      <c r="G2088" s="2">
        <v>22595.651999999998</v>
      </c>
      <c r="H2088" s="17">
        <f t="shared" si="32"/>
        <v>4.1902148789908049E-3</v>
      </c>
    </row>
    <row r="2089" spans="1:8" ht="13.5" x14ac:dyDescent="0.25">
      <c r="A2089" s="12"/>
      <c r="B2089" s="11">
        <v>45328</v>
      </c>
      <c r="C2089" s="2">
        <v>7.18</v>
      </c>
      <c r="D2089" s="2">
        <v>6.7248000000000001</v>
      </c>
      <c r="E2089" s="2">
        <v>5922</v>
      </c>
      <c r="F2089" s="2">
        <v>7.157</v>
      </c>
      <c r="G2089" s="2">
        <v>42383.754000000001</v>
      </c>
      <c r="H2089" s="17">
        <f t="shared" si="32"/>
        <v>-1.3958599388197998E-3</v>
      </c>
    </row>
    <row r="2090" spans="1:8" ht="13.5" x14ac:dyDescent="0.25">
      <c r="A2090" s="12"/>
      <c r="B2090" s="11">
        <v>45329</v>
      </c>
      <c r="C2090" s="2">
        <v>7.19</v>
      </c>
      <c r="D2090" s="2">
        <v>6.7342000000000004</v>
      </c>
      <c r="E2090" s="2">
        <v>1201</v>
      </c>
      <c r="F2090" s="2">
        <v>7.165</v>
      </c>
      <c r="G2090" s="2">
        <v>8605.1650000000009</v>
      </c>
      <c r="H2090" s="17">
        <f t="shared" si="32"/>
        <v>1.3978110873186262E-3</v>
      </c>
    </row>
    <row r="2091" spans="1:8" ht="13.5" x14ac:dyDescent="0.25">
      <c r="A2091" s="12"/>
      <c r="B2091" s="11">
        <v>45330</v>
      </c>
      <c r="C2091" s="2">
        <v>7</v>
      </c>
      <c r="D2091" s="2">
        <v>6.5561999999999996</v>
      </c>
      <c r="E2091" s="2">
        <v>17155</v>
      </c>
      <c r="F2091" s="2">
        <v>7.0960000000000001</v>
      </c>
      <c r="G2091" s="2">
        <v>121731.88</v>
      </c>
      <c r="H2091" s="17">
        <f t="shared" si="32"/>
        <v>-2.6432241394672092E-2</v>
      </c>
    </row>
    <row r="2092" spans="1:8" ht="13.5" x14ac:dyDescent="0.25">
      <c r="A2092" s="12"/>
      <c r="B2092" s="11">
        <v>45331</v>
      </c>
      <c r="C2092" s="2">
        <v>7</v>
      </c>
      <c r="D2092" s="2">
        <v>6.5561999999999996</v>
      </c>
      <c r="E2092" s="2">
        <v>7262</v>
      </c>
      <c r="F2092" s="2">
        <v>6.9889999999999999</v>
      </c>
      <c r="G2092" s="2">
        <v>50754.118000000002</v>
      </c>
      <c r="H2092" s="17">
        <f t="shared" si="32"/>
        <v>0</v>
      </c>
    </row>
    <row r="2093" spans="1:8" ht="13.5" x14ac:dyDescent="0.25">
      <c r="A2093" s="12"/>
      <c r="B2093" s="11">
        <v>45334</v>
      </c>
      <c r="C2093" s="2">
        <v>7</v>
      </c>
      <c r="D2093" s="2">
        <v>6.5561999999999996</v>
      </c>
      <c r="E2093" s="2">
        <v>492</v>
      </c>
      <c r="F2093" s="2">
        <v>7.0220000000000002</v>
      </c>
      <c r="G2093" s="2">
        <v>3454.8240000000001</v>
      </c>
      <c r="H2093" s="17">
        <f t="shared" si="32"/>
        <v>0</v>
      </c>
    </row>
    <row r="2094" spans="1:8" ht="13.5" x14ac:dyDescent="0.25">
      <c r="A2094" s="12"/>
      <c r="B2094" s="11">
        <v>45335</v>
      </c>
      <c r="C2094" s="2">
        <v>7.08</v>
      </c>
      <c r="D2094" s="2">
        <v>6.6311</v>
      </c>
      <c r="E2094" s="2">
        <v>3032</v>
      </c>
      <c r="F2094" s="2">
        <v>7.0229999999999997</v>
      </c>
      <c r="G2094" s="2">
        <v>21293.736000000001</v>
      </c>
      <c r="H2094" s="17">
        <f t="shared" si="32"/>
        <v>1.1424300661968886E-2</v>
      </c>
    </row>
    <row r="2095" spans="1:8" ht="13.5" x14ac:dyDescent="0.25">
      <c r="A2095" s="12"/>
      <c r="B2095" s="11">
        <v>45336</v>
      </c>
      <c r="C2095" s="2">
        <v>7.18</v>
      </c>
      <c r="D2095" s="2">
        <v>6.7248000000000001</v>
      </c>
      <c r="E2095" s="2">
        <v>4431</v>
      </c>
      <c r="F2095" s="2">
        <v>7.1390000000000002</v>
      </c>
      <c r="G2095" s="2">
        <v>31632.909</v>
      </c>
      <c r="H2095" s="17">
        <f t="shared" si="32"/>
        <v>1.4130385607214507E-2</v>
      </c>
    </row>
    <row r="2096" spans="1:8" ht="13.5" x14ac:dyDescent="0.25">
      <c r="A2096" s="12"/>
      <c r="B2096" s="11">
        <v>45337</v>
      </c>
      <c r="C2096" s="2">
        <v>7.14</v>
      </c>
      <c r="D2096" s="2">
        <v>6.6872999999999996</v>
      </c>
      <c r="E2096" s="2">
        <v>55</v>
      </c>
      <c r="F2096" s="2">
        <v>7.14</v>
      </c>
      <c r="G2096" s="2">
        <v>392.7</v>
      </c>
      <c r="H2096" s="17">
        <f t="shared" si="32"/>
        <v>-5.5763740185582516E-3</v>
      </c>
    </row>
    <row r="2097" spans="1:8" ht="13.5" x14ac:dyDescent="0.25">
      <c r="A2097" s="12"/>
      <c r="B2097" s="11">
        <v>45338</v>
      </c>
      <c r="C2097" s="2">
        <v>7.14</v>
      </c>
      <c r="D2097" s="2">
        <v>6.6872999999999996</v>
      </c>
      <c r="E2097" s="2">
        <v>1100</v>
      </c>
      <c r="F2097" s="2">
        <v>7.02</v>
      </c>
      <c r="G2097" s="2">
        <v>7722</v>
      </c>
      <c r="H2097" s="17">
        <f t="shared" si="32"/>
        <v>0</v>
      </c>
    </row>
    <row r="2098" spans="1:8" ht="13.5" x14ac:dyDescent="0.25">
      <c r="A2098" s="12"/>
      <c r="B2098" s="11">
        <v>45341</v>
      </c>
      <c r="C2098" s="2">
        <v>7.1</v>
      </c>
      <c r="D2098" s="2">
        <v>6.6498999999999997</v>
      </c>
      <c r="E2098" s="2">
        <v>19290</v>
      </c>
      <c r="F2098" s="2">
        <v>7.0030000000000001</v>
      </c>
      <c r="G2098" s="2">
        <v>135087.87</v>
      </c>
      <c r="H2098" s="17">
        <f t="shared" si="32"/>
        <v>-5.5926906225232725E-3</v>
      </c>
    </row>
    <row r="2099" spans="1:8" ht="13.5" x14ac:dyDescent="0.25">
      <c r="A2099" s="12"/>
      <c r="B2099" s="11">
        <v>45342</v>
      </c>
      <c r="C2099" s="2">
        <v>7.14</v>
      </c>
      <c r="D2099" s="2">
        <v>6.6872999999999996</v>
      </c>
      <c r="E2099" s="2">
        <v>5495</v>
      </c>
      <c r="F2099" s="2">
        <v>7.04</v>
      </c>
      <c r="G2099" s="2">
        <v>38684.800000000003</v>
      </c>
      <c r="H2099" s="17">
        <f t="shared" si="32"/>
        <v>5.6241447239807939E-3</v>
      </c>
    </row>
    <row r="2100" spans="1:8" ht="13.5" x14ac:dyDescent="0.25">
      <c r="A2100" s="12"/>
      <c r="B2100" s="11">
        <v>45343</v>
      </c>
      <c r="C2100" s="2">
        <v>7.2</v>
      </c>
      <c r="D2100" s="2">
        <v>6.7435</v>
      </c>
      <c r="E2100" s="2">
        <v>3913</v>
      </c>
      <c r="F2100" s="2">
        <v>7.1539999999999999</v>
      </c>
      <c r="G2100" s="2">
        <v>27993.601999999999</v>
      </c>
      <c r="H2100" s="17">
        <f t="shared" si="32"/>
        <v>8.4039896520270475E-3</v>
      </c>
    </row>
    <row r="2101" spans="1:8" ht="13.5" x14ac:dyDescent="0.25">
      <c r="A2101" s="12"/>
      <c r="B2101" s="11">
        <v>45344</v>
      </c>
      <c r="C2101" s="2">
        <v>7.18</v>
      </c>
      <c r="D2101" s="2">
        <v>6.7248000000000001</v>
      </c>
      <c r="E2101" s="2">
        <v>2597</v>
      </c>
      <c r="F2101" s="2">
        <v>7.1340000000000003</v>
      </c>
      <c r="G2101" s="2">
        <v>18526.998</v>
      </c>
      <c r="H2101" s="17">
        <f t="shared" si="32"/>
        <v>-2.7730407058648978E-3</v>
      </c>
    </row>
    <row r="2102" spans="1:8" ht="13.5" x14ac:dyDescent="0.25">
      <c r="A2102" s="12"/>
      <c r="B2102" s="11">
        <v>45345</v>
      </c>
      <c r="C2102" s="2">
        <v>7.1</v>
      </c>
      <c r="D2102" s="2">
        <v>6.6498999999999997</v>
      </c>
      <c r="E2102" s="2">
        <v>8371</v>
      </c>
      <c r="F2102" s="2">
        <v>7.0570000000000004</v>
      </c>
      <c r="G2102" s="2">
        <v>59074.146999999997</v>
      </c>
      <c r="H2102" s="17">
        <f t="shared" si="32"/>
        <v>-1.1137877706400252E-2</v>
      </c>
    </row>
    <row r="2103" spans="1:8" ht="13.5" x14ac:dyDescent="0.25">
      <c r="A2103" s="12"/>
      <c r="B2103" s="11">
        <v>45348</v>
      </c>
      <c r="C2103" s="2">
        <v>7.05</v>
      </c>
      <c r="D2103" s="2">
        <v>6.6029999999999998</v>
      </c>
      <c r="E2103" s="2">
        <v>14838</v>
      </c>
      <c r="F2103" s="2">
        <v>7.0510000000000002</v>
      </c>
      <c r="G2103" s="2">
        <v>104622.738</v>
      </c>
      <c r="H2103" s="17">
        <f t="shared" si="32"/>
        <v>-7.0527376351524002E-3</v>
      </c>
    </row>
    <row r="2104" spans="1:8" ht="13.5" x14ac:dyDescent="0.25">
      <c r="A2104" s="12"/>
      <c r="B2104" s="11">
        <v>45349</v>
      </c>
      <c r="C2104" s="2">
        <v>7.03</v>
      </c>
      <c r="D2104" s="2">
        <v>6.5842999999999998</v>
      </c>
      <c r="E2104" s="2">
        <v>2977</v>
      </c>
      <c r="F2104" s="2">
        <v>7.0590000000000002</v>
      </c>
      <c r="G2104" s="2">
        <v>21014.643</v>
      </c>
      <c r="H2104" s="17">
        <f t="shared" si="32"/>
        <v>-2.8320460396789246E-3</v>
      </c>
    </row>
    <row r="2105" spans="1:8" ht="13.5" x14ac:dyDescent="0.25">
      <c r="A2105" s="12"/>
      <c r="B2105" s="11">
        <v>45350</v>
      </c>
      <c r="C2105" s="2">
        <v>7</v>
      </c>
      <c r="D2105" s="2">
        <v>6.5561999999999996</v>
      </c>
      <c r="E2105" s="2">
        <v>17700</v>
      </c>
      <c r="F2105" s="2">
        <v>7.0220000000000002</v>
      </c>
      <c r="G2105" s="2">
        <v>124289.4</v>
      </c>
      <c r="H2105" s="17">
        <f t="shared" si="32"/>
        <v>-4.2677277766809286E-3</v>
      </c>
    </row>
    <row r="2106" spans="1:8" ht="13.5" x14ac:dyDescent="0.25">
      <c r="A2106" s="12"/>
      <c r="B2106" s="11">
        <v>45351</v>
      </c>
      <c r="C2106" s="2">
        <v>7.05</v>
      </c>
      <c r="D2106" s="2">
        <v>6.6029999999999998</v>
      </c>
      <c r="E2106" s="2">
        <v>5715</v>
      </c>
      <c r="F2106" s="2">
        <v>6.9870000000000001</v>
      </c>
      <c r="G2106" s="2">
        <v>39930.705000000002</v>
      </c>
      <c r="H2106" s="17">
        <f t="shared" si="32"/>
        <v>7.1382813214972357E-3</v>
      </c>
    </row>
    <row r="2107" spans="1:8" ht="13.5" x14ac:dyDescent="0.25">
      <c r="A2107" s="12"/>
      <c r="B2107" s="11">
        <v>45352</v>
      </c>
      <c r="C2107" s="2">
        <v>7.29</v>
      </c>
      <c r="D2107" s="2">
        <v>6.8277999999999999</v>
      </c>
      <c r="E2107" s="2">
        <v>6588</v>
      </c>
      <c r="F2107" s="2">
        <v>7.1980000000000004</v>
      </c>
      <c r="G2107" s="2">
        <v>47420.423999999999</v>
      </c>
      <c r="H2107" s="17">
        <f t="shared" si="32"/>
        <v>3.4045131001060144E-2</v>
      </c>
    </row>
    <row r="2108" spans="1:8" ht="13.5" x14ac:dyDescent="0.25">
      <c r="A2108" s="12"/>
      <c r="B2108" s="11">
        <v>45355</v>
      </c>
      <c r="C2108" s="2">
        <v>7.32</v>
      </c>
      <c r="D2108" s="2">
        <v>6.8559000000000001</v>
      </c>
      <c r="E2108" s="2">
        <v>15213</v>
      </c>
      <c r="F2108" s="2">
        <v>7.2850000000000001</v>
      </c>
      <c r="G2108" s="2">
        <v>110826.705</v>
      </c>
      <c r="H2108" s="17">
        <f t="shared" si="32"/>
        <v>4.115527695597445E-3</v>
      </c>
    </row>
    <row r="2109" spans="1:8" ht="13.5" x14ac:dyDescent="0.25">
      <c r="A2109" s="12"/>
      <c r="B2109" s="11">
        <v>45356</v>
      </c>
      <c r="C2109" s="2">
        <v>7.19</v>
      </c>
      <c r="D2109" s="2">
        <v>6.7342000000000004</v>
      </c>
      <c r="E2109" s="2">
        <v>12198</v>
      </c>
      <c r="F2109" s="2">
        <v>7.1669999999999998</v>
      </c>
      <c r="G2109" s="2">
        <v>87423.066000000006</v>
      </c>
      <c r="H2109" s="17">
        <f t="shared" si="32"/>
        <v>-1.7751134059714947E-2</v>
      </c>
    </row>
    <row r="2110" spans="1:8" ht="13.5" x14ac:dyDescent="0.25">
      <c r="A2110" s="12"/>
      <c r="B2110" s="11">
        <v>45357</v>
      </c>
      <c r="C2110" s="2">
        <v>7.32</v>
      </c>
      <c r="D2110" s="2">
        <v>6.8559000000000001</v>
      </c>
      <c r="E2110" s="2">
        <v>7321</v>
      </c>
      <c r="F2110" s="2">
        <v>7.1310000000000002</v>
      </c>
      <c r="G2110" s="2">
        <v>52206.050999999999</v>
      </c>
      <c r="H2110" s="17">
        <f t="shared" si="32"/>
        <v>1.8071931335570623E-2</v>
      </c>
    </row>
    <row r="2111" spans="1:8" ht="13.5" x14ac:dyDescent="0.25">
      <c r="A2111" s="12"/>
      <c r="B2111" s="11">
        <v>45358</v>
      </c>
      <c r="C2111" s="2">
        <v>7.22</v>
      </c>
      <c r="D2111" s="2">
        <v>6.7622999999999998</v>
      </c>
      <c r="E2111" s="2">
        <v>2283</v>
      </c>
      <c r="F2111" s="2">
        <v>7.202</v>
      </c>
      <c r="G2111" s="2">
        <v>16442.166000000001</v>
      </c>
      <c r="H2111" s="17">
        <f t="shared" si="32"/>
        <v>-1.365247451100517E-2</v>
      </c>
    </row>
    <row r="2112" spans="1:8" ht="13.5" x14ac:dyDescent="0.25">
      <c r="A2112" s="12"/>
      <c r="B2112" s="11">
        <v>45359</v>
      </c>
      <c r="C2112" s="2">
        <v>7.25</v>
      </c>
      <c r="D2112" s="2">
        <v>6.7904</v>
      </c>
      <c r="E2112" s="2">
        <v>3658</v>
      </c>
      <c r="F2112" s="2">
        <v>7.1</v>
      </c>
      <c r="G2112" s="2">
        <v>25971.8</v>
      </c>
      <c r="H2112" s="17">
        <f t="shared" si="32"/>
        <v>4.1553909172914894E-3</v>
      </c>
    </row>
    <row r="2113" spans="1:8" ht="13.5" x14ac:dyDescent="0.25">
      <c r="A2113" s="12"/>
      <c r="B2113" s="11">
        <v>45362</v>
      </c>
      <c r="C2113" s="2">
        <v>7.28</v>
      </c>
      <c r="D2113" s="2">
        <v>6.8183999999999996</v>
      </c>
      <c r="E2113" s="2">
        <v>402</v>
      </c>
      <c r="F2113" s="2">
        <v>7.101</v>
      </c>
      <c r="G2113" s="2">
        <v>2854.6019999999999</v>
      </c>
      <c r="H2113" s="17">
        <f t="shared" si="32"/>
        <v>4.1234684260131335E-3</v>
      </c>
    </row>
    <row r="2114" spans="1:8" ht="13.5" x14ac:dyDescent="0.25">
      <c r="A2114" s="12"/>
      <c r="B2114" s="11">
        <v>45363</v>
      </c>
      <c r="C2114" s="2">
        <v>7.2</v>
      </c>
      <c r="D2114" s="2">
        <v>6.7435</v>
      </c>
      <c r="E2114" s="2">
        <v>3651</v>
      </c>
      <c r="F2114" s="2">
        <v>7.133</v>
      </c>
      <c r="G2114" s="2">
        <v>26042.582999999999</v>
      </c>
      <c r="H2114" s="17">
        <f t="shared" si="32"/>
        <v>-1.098498181391522E-2</v>
      </c>
    </row>
    <row r="2115" spans="1:8" ht="13.5" x14ac:dyDescent="0.25">
      <c r="A2115" s="12"/>
      <c r="B2115" s="11">
        <v>45364</v>
      </c>
      <c r="C2115" s="2">
        <v>7.07</v>
      </c>
      <c r="D2115" s="2">
        <v>6.6218000000000004</v>
      </c>
      <c r="E2115" s="2">
        <v>6617</v>
      </c>
      <c r="F2115" s="2">
        <v>7.0819999999999999</v>
      </c>
      <c r="G2115" s="2">
        <v>46861.593999999997</v>
      </c>
      <c r="H2115" s="17">
        <f t="shared" si="32"/>
        <v>-1.8047008230147505E-2</v>
      </c>
    </row>
    <row r="2116" spans="1:8" ht="13.5" x14ac:dyDescent="0.25">
      <c r="A2116" s="12"/>
      <c r="B2116" s="11">
        <v>45365</v>
      </c>
      <c r="C2116" s="2">
        <v>7.15</v>
      </c>
      <c r="D2116" s="2">
        <v>6.6966999999999999</v>
      </c>
      <c r="E2116" s="2">
        <v>11986</v>
      </c>
      <c r="F2116" s="2">
        <v>7.0910000000000002</v>
      </c>
      <c r="G2116" s="2">
        <v>84992.725999999995</v>
      </c>
      <c r="H2116" s="17">
        <f t="shared" si="32"/>
        <v>1.1311123863601969E-2</v>
      </c>
    </row>
    <row r="2117" spans="1:8" ht="13.5" x14ac:dyDescent="0.25">
      <c r="A2117" s="12"/>
      <c r="B2117" s="11">
        <v>45366</v>
      </c>
      <c r="C2117" s="2">
        <v>7.15</v>
      </c>
      <c r="D2117" s="2">
        <v>6.6966999999999999</v>
      </c>
      <c r="E2117" s="2">
        <v>519</v>
      </c>
      <c r="F2117" s="2">
        <v>7.1029999999999998</v>
      </c>
      <c r="G2117" s="2">
        <v>3686.4569999999999</v>
      </c>
      <c r="H2117" s="17">
        <f t="shared" si="32"/>
        <v>0</v>
      </c>
    </row>
    <row r="2118" spans="1:8" ht="13.5" x14ac:dyDescent="0.25">
      <c r="A2118" s="12"/>
      <c r="B2118" s="11">
        <v>45369</v>
      </c>
      <c r="C2118" s="2">
        <v>7.15</v>
      </c>
      <c r="D2118" s="2">
        <v>6.6966999999999999</v>
      </c>
      <c r="E2118" s="2">
        <v>7801</v>
      </c>
      <c r="F2118" s="2">
        <v>7.1159999999999997</v>
      </c>
      <c r="G2118" s="2">
        <v>55511.915999999997</v>
      </c>
      <c r="H2118" s="17">
        <f t="shared" si="32"/>
        <v>0</v>
      </c>
    </row>
    <row r="2119" spans="1:8" ht="13.5" x14ac:dyDescent="0.25">
      <c r="A2119" s="12"/>
      <c r="B2119" s="11">
        <v>45370</v>
      </c>
      <c r="C2119" s="2">
        <v>7.16</v>
      </c>
      <c r="D2119" s="2">
        <v>6.7061000000000002</v>
      </c>
      <c r="E2119" s="2">
        <v>654</v>
      </c>
      <c r="F2119" s="2">
        <v>7.1219999999999999</v>
      </c>
      <c r="G2119" s="2">
        <v>4657.7879999999996</v>
      </c>
      <c r="H2119" s="17">
        <f t="shared" ref="H2119:H2182" si="33">(D2119-D2118)/D2118</f>
        <v>1.4036764376484383E-3</v>
      </c>
    </row>
    <row r="2120" spans="1:8" ht="13.5" x14ac:dyDescent="0.25">
      <c r="A2120" s="12"/>
      <c r="B2120" s="11">
        <v>45372</v>
      </c>
      <c r="C2120" s="2">
        <v>7.28</v>
      </c>
      <c r="D2120" s="2">
        <v>6.8183999999999996</v>
      </c>
      <c r="E2120" s="2">
        <v>5193</v>
      </c>
      <c r="F2120" s="2">
        <v>7.1980000000000004</v>
      </c>
      <c r="G2120" s="2">
        <v>37379.214</v>
      </c>
      <c r="H2120" s="17">
        <f t="shared" si="33"/>
        <v>1.6745947719240602E-2</v>
      </c>
    </row>
    <row r="2121" spans="1:8" ht="13.5" x14ac:dyDescent="0.25">
      <c r="A2121" s="12"/>
      <c r="B2121" s="11">
        <v>45373</v>
      </c>
      <c r="C2121" s="2">
        <v>7.24</v>
      </c>
      <c r="D2121" s="2">
        <v>6.7809999999999997</v>
      </c>
      <c r="E2121" s="2">
        <v>626</v>
      </c>
      <c r="F2121" s="2">
        <v>7.1609999999999996</v>
      </c>
      <c r="G2121" s="2">
        <v>4482.7860000000001</v>
      </c>
      <c r="H2121" s="17">
        <f t="shared" si="33"/>
        <v>-5.4851578082834506E-3</v>
      </c>
    </row>
    <row r="2122" spans="1:8" ht="13.5" x14ac:dyDescent="0.25">
      <c r="A2122" s="12"/>
      <c r="B2122" s="11">
        <v>45376</v>
      </c>
      <c r="C2122" s="2">
        <v>7.27</v>
      </c>
      <c r="D2122" s="2">
        <v>6.8090999999999999</v>
      </c>
      <c r="E2122" s="2">
        <v>3209</v>
      </c>
      <c r="F2122" s="2">
        <v>7.2</v>
      </c>
      <c r="G2122" s="2">
        <v>23104.799999999999</v>
      </c>
      <c r="H2122" s="17">
        <f t="shared" si="33"/>
        <v>4.1439315735142656E-3</v>
      </c>
    </row>
    <row r="2123" spans="1:8" ht="13.5" x14ac:dyDescent="0.25">
      <c r="A2123" s="12"/>
      <c r="B2123" s="11">
        <v>45377</v>
      </c>
      <c r="C2123" s="2">
        <v>7.23</v>
      </c>
      <c r="D2123" s="2">
        <v>6.7716000000000003</v>
      </c>
      <c r="E2123" s="2">
        <v>3643</v>
      </c>
      <c r="F2123" s="2">
        <v>7.1790000000000003</v>
      </c>
      <c r="G2123" s="2">
        <v>26153.097000000002</v>
      </c>
      <c r="H2123" s="17">
        <f t="shared" si="33"/>
        <v>-5.5073357712472496E-3</v>
      </c>
    </row>
    <row r="2124" spans="1:8" ht="13.5" x14ac:dyDescent="0.25">
      <c r="A2124" s="12"/>
      <c r="B2124" s="11">
        <v>45378</v>
      </c>
      <c r="C2124" s="2">
        <v>7.23</v>
      </c>
      <c r="D2124" s="2">
        <v>6.7716000000000003</v>
      </c>
      <c r="E2124" s="2">
        <v>7492</v>
      </c>
      <c r="F2124" s="2">
        <v>7.2089999999999996</v>
      </c>
      <c r="G2124" s="2">
        <v>54009.828000000001</v>
      </c>
      <c r="H2124" s="17">
        <f t="shared" si="33"/>
        <v>0</v>
      </c>
    </row>
    <row r="2125" spans="1:8" ht="13.5" x14ac:dyDescent="0.25">
      <c r="A2125" s="12"/>
      <c r="B2125" s="11">
        <v>45379</v>
      </c>
      <c r="C2125" s="2">
        <v>7.27</v>
      </c>
      <c r="D2125" s="2">
        <v>6.8090999999999999</v>
      </c>
      <c r="E2125" s="2">
        <v>7412</v>
      </c>
      <c r="F2125" s="2">
        <v>7.2320000000000002</v>
      </c>
      <c r="G2125" s="2">
        <v>53603.584000000003</v>
      </c>
      <c r="H2125" s="17">
        <f t="shared" si="33"/>
        <v>5.5378344852028537E-3</v>
      </c>
    </row>
    <row r="2126" spans="1:8" ht="13.5" x14ac:dyDescent="0.25">
      <c r="A2126" s="12"/>
      <c r="B2126" s="11">
        <v>45380</v>
      </c>
      <c r="C2126" s="2">
        <v>7.23</v>
      </c>
      <c r="D2126" s="2">
        <v>6.7716000000000003</v>
      </c>
      <c r="E2126" s="2">
        <v>9546</v>
      </c>
      <c r="F2126" s="2">
        <v>7.2240000000000002</v>
      </c>
      <c r="G2126" s="2">
        <v>68960.304000000004</v>
      </c>
      <c r="H2126" s="17">
        <f t="shared" si="33"/>
        <v>-5.5073357712472496E-3</v>
      </c>
    </row>
    <row r="2127" spans="1:8" ht="13.5" x14ac:dyDescent="0.25">
      <c r="A2127" s="12"/>
      <c r="B2127" s="11">
        <v>45383</v>
      </c>
      <c r="C2127" s="2">
        <v>7.34</v>
      </c>
      <c r="D2127" s="2">
        <v>6.8746</v>
      </c>
      <c r="E2127" s="2">
        <v>7972</v>
      </c>
      <c r="F2127" s="2">
        <v>7.3369999999999997</v>
      </c>
      <c r="G2127" s="2">
        <v>58490.563999999998</v>
      </c>
      <c r="H2127" s="17">
        <f t="shared" si="33"/>
        <v>1.5210585386023946E-2</v>
      </c>
    </row>
    <row r="2128" spans="1:8" ht="13.5" x14ac:dyDescent="0.25">
      <c r="A2128" s="12"/>
      <c r="B2128" s="11">
        <v>45384</v>
      </c>
      <c r="C2128" s="2">
        <v>7.39</v>
      </c>
      <c r="D2128" s="2">
        <v>6.9215</v>
      </c>
      <c r="E2128" s="2">
        <v>511</v>
      </c>
      <c r="F2128" s="2">
        <v>7.2430000000000003</v>
      </c>
      <c r="G2128" s="2">
        <v>3701.1729999999998</v>
      </c>
      <c r="H2128" s="17">
        <f t="shared" si="33"/>
        <v>6.8222151106973414E-3</v>
      </c>
    </row>
    <row r="2129" spans="1:8" ht="13.5" x14ac:dyDescent="0.25">
      <c r="A2129" s="12"/>
      <c r="B2129" s="11">
        <v>45385</v>
      </c>
      <c r="C2129" s="2">
        <v>7.35</v>
      </c>
      <c r="D2129" s="2">
        <v>6.8840000000000003</v>
      </c>
      <c r="E2129" s="2">
        <v>101</v>
      </c>
      <c r="F2129" s="2">
        <v>7.3</v>
      </c>
      <c r="G2129" s="2">
        <v>737.3</v>
      </c>
      <c r="H2129" s="17">
        <f t="shared" si="33"/>
        <v>-5.4179007440583174E-3</v>
      </c>
    </row>
    <row r="2130" spans="1:8" ht="13.5" x14ac:dyDescent="0.25">
      <c r="A2130" s="12"/>
      <c r="B2130" s="11">
        <v>45386</v>
      </c>
      <c r="C2130" s="2">
        <v>7.34</v>
      </c>
      <c r="D2130" s="2">
        <v>6.8746</v>
      </c>
      <c r="E2130" s="2">
        <v>410</v>
      </c>
      <c r="F2130" s="2">
        <v>7.226</v>
      </c>
      <c r="G2130" s="2">
        <v>2962.66</v>
      </c>
      <c r="H2130" s="17">
        <f t="shared" si="33"/>
        <v>-1.3654851830331633E-3</v>
      </c>
    </row>
    <row r="2131" spans="1:8" ht="13.5" x14ac:dyDescent="0.25">
      <c r="A2131" s="12"/>
      <c r="B2131" s="11">
        <v>45387</v>
      </c>
      <c r="C2131" s="2">
        <v>7.34</v>
      </c>
      <c r="D2131" s="2">
        <v>6.8746</v>
      </c>
      <c r="E2131" s="2">
        <v>2606</v>
      </c>
      <c r="F2131" s="2">
        <v>7.298</v>
      </c>
      <c r="G2131" s="2">
        <v>19018.588</v>
      </c>
      <c r="H2131" s="17">
        <f t="shared" si="33"/>
        <v>0</v>
      </c>
    </row>
    <row r="2132" spans="1:8" ht="13.5" x14ac:dyDescent="0.25">
      <c r="A2132" s="12"/>
      <c r="B2132" s="11">
        <v>45390</v>
      </c>
      <c r="C2132" s="2">
        <v>7.38</v>
      </c>
      <c r="D2132" s="2">
        <v>6.9120999999999997</v>
      </c>
      <c r="E2132" s="2">
        <v>4</v>
      </c>
      <c r="F2132" s="2">
        <v>7.3419999999999996</v>
      </c>
      <c r="G2132" s="2">
        <v>29.367999999999999</v>
      </c>
      <c r="H2132" s="17">
        <f t="shared" si="33"/>
        <v>5.4548628283826901E-3</v>
      </c>
    </row>
    <row r="2133" spans="1:8" ht="13.5" x14ac:dyDescent="0.25">
      <c r="A2133" s="12"/>
      <c r="B2133" s="11">
        <v>45394</v>
      </c>
      <c r="C2133" s="2">
        <v>7.3</v>
      </c>
      <c r="D2133" s="2">
        <v>6.8372000000000002</v>
      </c>
      <c r="E2133" s="2">
        <v>16398</v>
      </c>
      <c r="F2133" s="2">
        <v>7.1829999999999998</v>
      </c>
      <c r="G2133" s="2">
        <v>117786.834</v>
      </c>
      <c r="H2133" s="17">
        <f t="shared" si="33"/>
        <v>-1.0836070080004562E-2</v>
      </c>
    </row>
    <row r="2134" spans="1:8" ht="13.5" x14ac:dyDescent="0.25">
      <c r="A2134" s="12"/>
      <c r="B2134" s="11">
        <v>45397</v>
      </c>
      <c r="C2134" s="2">
        <v>7.19</v>
      </c>
      <c r="D2134" s="2">
        <v>6.7342000000000004</v>
      </c>
      <c r="E2134" s="2">
        <v>1954</v>
      </c>
      <c r="F2134" s="2">
        <v>7.1760000000000002</v>
      </c>
      <c r="G2134" s="2">
        <v>14021.904</v>
      </c>
      <c r="H2134" s="17">
        <f t="shared" si="33"/>
        <v>-1.5064646346457579E-2</v>
      </c>
    </row>
    <row r="2135" spans="1:8" ht="13.5" x14ac:dyDescent="0.25">
      <c r="A2135" s="12"/>
      <c r="B2135" s="11">
        <v>45398</v>
      </c>
      <c r="C2135" s="2">
        <v>7.19</v>
      </c>
      <c r="D2135" s="2">
        <v>6.7342000000000004</v>
      </c>
      <c r="E2135" s="2">
        <v>2605</v>
      </c>
      <c r="F2135" s="2">
        <v>7.1740000000000004</v>
      </c>
      <c r="G2135" s="2">
        <v>18688.27</v>
      </c>
      <c r="H2135" s="17">
        <f t="shared" si="33"/>
        <v>0</v>
      </c>
    </row>
    <row r="2136" spans="1:8" ht="13.5" x14ac:dyDescent="0.25">
      <c r="A2136" s="12"/>
      <c r="B2136" s="11">
        <v>45399</v>
      </c>
      <c r="C2136" s="2">
        <v>7.18</v>
      </c>
      <c r="D2136" s="2">
        <v>6.7248000000000001</v>
      </c>
      <c r="E2136" s="2">
        <v>289</v>
      </c>
      <c r="F2136" s="2">
        <v>7.1289999999999996</v>
      </c>
      <c r="G2136" s="2">
        <v>2060.2809999999999</v>
      </c>
      <c r="H2136" s="17">
        <f t="shared" si="33"/>
        <v>-1.3958599388197998E-3</v>
      </c>
    </row>
    <row r="2137" spans="1:8" ht="13.5" x14ac:dyDescent="0.25">
      <c r="A2137" s="12"/>
      <c r="B2137" s="11">
        <v>45400</v>
      </c>
      <c r="C2137" s="2">
        <v>7.18</v>
      </c>
      <c r="D2137" s="2">
        <v>6.7248000000000001</v>
      </c>
      <c r="E2137" s="2">
        <v>721</v>
      </c>
      <c r="F2137" s="2">
        <v>7.1719999999999997</v>
      </c>
      <c r="G2137" s="2">
        <v>5171.0119999999997</v>
      </c>
      <c r="H2137" s="17">
        <f t="shared" si="33"/>
        <v>0</v>
      </c>
    </row>
    <row r="2138" spans="1:8" ht="13.5" x14ac:dyDescent="0.25">
      <c r="A2138" s="12"/>
      <c r="B2138" s="11">
        <v>45401</v>
      </c>
      <c r="C2138" s="2">
        <v>7.19</v>
      </c>
      <c r="D2138" s="2">
        <v>6.7342000000000004</v>
      </c>
      <c r="E2138" s="2">
        <v>1561</v>
      </c>
      <c r="F2138" s="2">
        <v>7.1440000000000001</v>
      </c>
      <c r="G2138" s="2">
        <v>11151.784</v>
      </c>
      <c r="H2138" s="17">
        <f t="shared" si="33"/>
        <v>1.3978110873186262E-3</v>
      </c>
    </row>
    <row r="2139" spans="1:8" ht="13.5" x14ac:dyDescent="0.25">
      <c r="A2139" s="12"/>
      <c r="B2139" s="11">
        <v>45404</v>
      </c>
      <c r="C2139" s="2">
        <v>7.16</v>
      </c>
      <c r="D2139" s="2">
        <v>6.7061000000000002</v>
      </c>
      <c r="E2139" s="2">
        <v>1688</v>
      </c>
      <c r="F2139" s="2">
        <v>7.14</v>
      </c>
      <c r="G2139" s="2">
        <v>12052.32</v>
      </c>
      <c r="H2139" s="17">
        <f t="shared" si="33"/>
        <v>-4.1727302426420709E-3</v>
      </c>
    </row>
    <row r="2140" spans="1:8" ht="13.5" x14ac:dyDescent="0.25">
      <c r="A2140" s="12"/>
      <c r="B2140" s="11">
        <v>45405</v>
      </c>
      <c r="C2140" s="2">
        <v>7.3</v>
      </c>
      <c r="D2140" s="2">
        <v>6.8372000000000002</v>
      </c>
      <c r="E2140" s="2">
        <v>5006</v>
      </c>
      <c r="F2140" s="2">
        <v>7.1639999999999997</v>
      </c>
      <c r="G2140" s="2">
        <v>35862.983999999997</v>
      </c>
      <c r="H2140" s="17">
        <f t="shared" si="33"/>
        <v>1.9549365503049462E-2</v>
      </c>
    </row>
    <row r="2141" spans="1:8" ht="13.5" x14ac:dyDescent="0.25">
      <c r="A2141" s="12"/>
      <c r="B2141" s="11">
        <v>45406</v>
      </c>
      <c r="C2141" s="2">
        <v>7.29</v>
      </c>
      <c r="D2141" s="2">
        <v>6.8277999999999999</v>
      </c>
      <c r="E2141" s="2">
        <v>3724</v>
      </c>
      <c r="F2141" s="2">
        <v>7.2779999999999996</v>
      </c>
      <c r="G2141" s="2">
        <v>27103.272000000001</v>
      </c>
      <c r="H2141" s="17">
        <f t="shared" si="33"/>
        <v>-1.3748318024922918E-3</v>
      </c>
    </row>
    <row r="2142" spans="1:8" ht="13.5" x14ac:dyDescent="0.25">
      <c r="A2142" s="12"/>
      <c r="B2142" s="11">
        <v>45407</v>
      </c>
      <c r="C2142" s="2">
        <v>7.24</v>
      </c>
      <c r="D2142" s="2">
        <v>6.7809999999999997</v>
      </c>
      <c r="E2142" s="2">
        <v>180</v>
      </c>
      <c r="F2142" s="2">
        <v>7.202</v>
      </c>
      <c r="G2142" s="2">
        <v>1296.3599999999999</v>
      </c>
      <c r="H2142" s="17">
        <f t="shared" si="33"/>
        <v>-6.8543308239843248E-3</v>
      </c>
    </row>
    <row r="2143" spans="1:8" ht="13.5" x14ac:dyDescent="0.25">
      <c r="A2143" s="12"/>
      <c r="B2143" s="11">
        <v>45408</v>
      </c>
      <c r="C2143" s="2">
        <v>7.22</v>
      </c>
      <c r="D2143" s="2">
        <v>6.7622999999999998</v>
      </c>
      <c r="E2143" s="2">
        <v>297</v>
      </c>
      <c r="F2143" s="2">
        <v>7.1980000000000004</v>
      </c>
      <c r="G2143" s="2">
        <v>2137.806</v>
      </c>
      <c r="H2143" s="17">
        <f t="shared" si="33"/>
        <v>-2.7577053531927355E-3</v>
      </c>
    </row>
    <row r="2144" spans="1:8" ht="13.5" x14ac:dyDescent="0.25">
      <c r="A2144" s="12"/>
      <c r="B2144" s="11">
        <v>45411</v>
      </c>
      <c r="C2144" s="2">
        <v>7.25</v>
      </c>
      <c r="D2144" s="2">
        <v>6.7904</v>
      </c>
      <c r="E2144" s="2">
        <v>3882</v>
      </c>
      <c r="F2144" s="2">
        <v>7.1879999999999997</v>
      </c>
      <c r="G2144" s="2">
        <v>27903.815999999999</v>
      </c>
      <c r="H2144" s="17">
        <f t="shared" si="33"/>
        <v>4.1553909172914894E-3</v>
      </c>
    </row>
    <row r="2145" spans="1:8" ht="13.5" x14ac:dyDescent="0.25">
      <c r="A2145" s="12"/>
      <c r="B2145" s="11">
        <v>45412</v>
      </c>
      <c r="C2145" s="2">
        <v>7.2</v>
      </c>
      <c r="D2145" s="2">
        <v>6.7435</v>
      </c>
      <c r="E2145" s="2">
        <v>1859</v>
      </c>
      <c r="F2145" s="2">
        <v>7.16</v>
      </c>
      <c r="G2145" s="2">
        <v>13310.44</v>
      </c>
      <c r="H2145" s="17">
        <f t="shared" si="33"/>
        <v>-6.9068096135720932E-3</v>
      </c>
    </row>
    <row r="2146" spans="1:8" ht="13.5" x14ac:dyDescent="0.25">
      <c r="A2146" s="12"/>
      <c r="B2146" s="11">
        <v>45414</v>
      </c>
      <c r="C2146" s="2">
        <v>7.18</v>
      </c>
      <c r="D2146" s="2">
        <v>6.7248000000000001</v>
      </c>
      <c r="E2146" s="2">
        <v>3315</v>
      </c>
      <c r="F2146" s="2">
        <v>7.1479999999999997</v>
      </c>
      <c r="G2146" s="2">
        <v>23695.62</v>
      </c>
      <c r="H2146" s="17">
        <f t="shared" si="33"/>
        <v>-2.7730407058648978E-3</v>
      </c>
    </row>
    <row r="2147" spans="1:8" ht="13.5" x14ac:dyDescent="0.25">
      <c r="A2147" s="12"/>
      <c r="B2147" s="11">
        <v>45415</v>
      </c>
      <c r="C2147" s="2">
        <v>7.17</v>
      </c>
      <c r="D2147" s="2">
        <v>6.7153999999999998</v>
      </c>
      <c r="E2147" s="2">
        <v>2521</v>
      </c>
      <c r="F2147" s="2">
        <v>7.1539999999999999</v>
      </c>
      <c r="G2147" s="2">
        <v>18035.234</v>
      </c>
      <c r="H2147" s="17">
        <f t="shared" si="33"/>
        <v>-1.3978110873186262E-3</v>
      </c>
    </row>
    <row r="2148" spans="1:8" ht="13.5" x14ac:dyDescent="0.25">
      <c r="A2148" s="12"/>
      <c r="B2148" s="11">
        <v>45418</v>
      </c>
      <c r="C2148" s="2">
        <v>7.3</v>
      </c>
      <c r="D2148" s="2">
        <v>6.8372000000000002</v>
      </c>
      <c r="E2148" s="2">
        <v>15566</v>
      </c>
      <c r="F2148" s="2">
        <v>7.1840000000000002</v>
      </c>
      <c r="G2148" s="2">
        <v>111826.144</v>
      </c>
      <c r="H2148" s="17">
        <f t="shared" si="33"/>
        <v>1.8137415492748065E-2</v>
      </c>
    </row>
    <row r="2149" spans="1:8" ht="13.5" x14ac:dyDescent="0.25">
      <c r="A2149" s="12"/>
      <c r="B2149" s="11">
        <v>45419</v>
      </c>
      <c r="C2149" s="2">
        <v>7.3</v>
      </c>
      <c r="D2149" s="2">
        <v>6.8372000000000002</v>
      </c>
      <c r="E2149" s="2">
        <v>10608</v>
      </c>
      <c r="F2149" s="2">
        <v>7.2779999999999996</v>
      </c>
      <c r="G2149" s="2">
        <v>77205.024000000005</v>
      </c>
      <c r="H2149" s="17">
        <f t="shared" si="33"/>
        <v>0</v>
      </c>
    </row>
    <row r="2150" spans="1:8" ht="13.5" x14ac:dyDescent="0.25">
      <c r="A2150" s="12"/>
      <c r="B2150" s="11">
        <v>45420</v>
      </c>
      <c r="C2150" s="2">
        <v>7.29</v>
      </c>
      <c r="D2150" s="2">
        <v>6.8277999999999999</v>
      </c>
      <c r="E2150" s="2">
        <v>1688</v>
      </c>
      <c r="F2150" s="2">
        <v>7.2210000000000001</v>
      </c>
      <c r="G2150" s="2">
        <v>12189.048000000001</v>
      </c>
      <c r="H2150" s="17">
        <f t="shared" si="33"/>
        <v>-1.3748318024922918E-3</v>
      </c>
    </row>
    <row r="2151" spans="1:8" ht="13.5" x14ac:dyDescent="0.25">
      <c r="A2151" s="12"/>
      <c r="B2151" s="11">
        <v>45421</v>
      </c>
      <c r="C2151" s="2">
        <v>7.27</v>
      </c>
      <c r="D2151" s="2">
        <v>6.8090999999999999</v>
      </c>
      <c r="E2151" s="2">
        <v>420</v>
      </c>
      <c r="F2151" s="2">
        <v>7.2220000000000004</v>
      </c>
      <c r="G2151" s="2">
        <v>3033.24</v>
      </c>
      <c r="H2151" s="17">
        <f t="shared" si="33"/>
        <v>-2.7388031283868798E-3</v>
      </c>
    </row>
    <row r="2152" spans="1:8" ht="13.5" x14ac:dyDescent="0.25">
      <c r="A2152" s="12"/>
      <c r="B2152" s="11">
        <v>45422</v>
      </c>
      <c r="C2152" s="2">
        <v>7.24</v>
      </c>
      <c r="D2152" s="2">
        <v>6.7809999999999997</v>
      </c>
      <c r="E2152" s="2">
        <v>7419</v>
      </c>
      <c r="F2152" s="2">
        <v>7.202</v>
      </c>
      <c r="G2152" s="2">
        <v>53431.637999999999</v>
      </c>
      <c r="H2152" s="17">
        <f t="shared" si="33"/>
        <v>-4.126830271254679E-3</v>
      </c>
    </row>
    <row r="2153" spans="1:8" ht="13.5" x14ac:dyDescent="0.25">
      <c r="A2153" s="12"/>
      <c r="B2153" s="11">
        <v>45425</v>
      </c>
      <c r="C2153" s="2">
        <v>7.1</v>
      </c>
      <c r="D2153" s="2">
        <v>6.6498999999999997</v>
      </c>
      <c r="E2153" s="2">
        <v>5570</v>
      </c>
      <c r="F2153" s="2">
        <v>7.0830000000000002</v>
      </c>
      <c r="G2153" s="2">
        <v>39452.31</v>
      </c>
      <c r="H2153" s="17">
        <f t="shared" si="33"/>
        <v>-1.9333431647249669E-2</v>
      </c>
    </row>
    <row r="2154" spans="1:8" ht="13.5" x14ac:dyDescent="0.25">
      <c r="A2154" s="12"/>
      <c r="B2154" s="11">
        <v>45426</v>
      </c>
      <c r="C2154" s="2">
        <v>7.09</v>
      </c>
      <c r="D2154" s="2">
        <v>6.6405000000000003</v>
      </c>
      <c r="E2154" s="2">
        <v>1123</v>
      </c>
      <c r="F2154" s="2">
        <v>7.0650000000000004</v>
      </c>
      <c r="G2154" s="2">
        <v>7933.9949999999999</v>
      </c>
      <c r="H2154" s="17">
        <f t="shared" si="33"/>
        <v>-1.413555091053912E-3</v>
      </c>
    </row>
    <row r="2155" spans="1:8" ht="13.5" x14ac:dyDescent="0.25">
      <c r="A2155" s="12"/>
      <c r="B2155" s="11">
        <v>45427</v>
      </c>
      <c r="C2155" s="2">
        <v>7.09</v>
      </c>
      <c r="D2155" s="2">
        <v>6.6405000000000003</v>
      </c>
      <c r="E2155" s="2">
        <v>3023</v>
      </c>
      <c r="F2155" s="2">
        <v>7.0620000000000003</v>
      </c>
      <c r="G2155" s="2">
        <v>21348.425999999999</v>
      </c>
      <c r="H2155" s="17">
        <f t="shared" si="33"/>
        <v>0</v>
      </c>
    </row>
    <row r="2156" spans="1:8" ht="13.5" x14ac:dyDescent="0.25">
      <c r="A2156" s="12"/>
      <c r="B2156" s="11">
        <v>45428</v>
      </c>
      <c r="C2156" s="2">
        <v>7.25</v>
      </c>
      <c r="D2156" s="2">
        <v>6.7904</v>
      </c>
      <c r="E2156" s="2">
        <v>5387</v>
      </c>
      <c r="F2156" s="2">
        <v>7.0960000000000001</v>
      </c>
      <c r="G2156" s="2">
        <v>38226.152000000002</v>
      </c>
      <c r="H2156" s="17">
        <f t="shared" si="33"/>
        <v>2.2573601385437798E-2</v>
      </c>
    </row>
    <row r="2157" spans="1:8" ht="13.5" x14ac:dyDescent="0.25">
      <c r="A2157" s="12"/>
      <c r="B2157" s="11">
        <v>45429</v>
      </c>
      <c r="C2157" s="2">
        <v>7.22</v>
      </c>
      <c r="D2157" s="2">
        <v>6.7622999999999998</v>
      </c>
      <c r="E2157" s="2">
        <v>2691</v>
      </c>
      <c r="F2157" s="2">
        <v>7.11</v>
      </c>
      <c r="G2157" s="2">
        <v>19133.009999999998</v>
      </c>
      <c r="H2157" s="17">
        <f t="shared" si="33"/>
        <v>-4.1381950989632767E-3</v>
      </c>
    </row>
    <row r="2158" spans="1:8" ht="13.5" x14ac:dyDescent="0.25">
      <c r="A2158" s="12"/>
      <c r="B2158" s="11">
        <v>45432</v>
      </c>
      <c r="C2158" s="2">
        <v>7.17</v>
      </c>
      <c r="D2158" s="2">
        <v>6.7153999999999998</v>
      </c>
      <c r="E2158" s="2">
        <v>5200</v>
      </c>
      <c r="F2158" s="2">
        <v>7.0510000000000002</v>
      </c>
      <c r="G2158" s="2">
        <v>36665.199999999997</v>
      </c>
      <c r="H2158" s="17">
        <f t="shared" si="33"/>
        <v>-6.9355101075077924E-3</v>
      </c>
    </row>
    <row r="2159" spans="1:8" ht="13.5" x14ac:dyDescent="0.25">
      <c r="A2159" s="12"/>
      <c r="B2159" s="11">
        <v>45433</v>
      </c>
      <c r="C2159" s="2">
        <v>7.15</v>
      </c>
      <c r="D2159" s="2">
        <v>6.6966999999999999</v>
      </c>
      <c r="E2159" s="2">
        <v>16627</v>
      </c>
      <c r="F2159" s="2">
        <v>7.0209999999999999</v>
      </c>
      <c r="G2159" s="2">
        <v>116738.167</v>
      </c>
      <c r="H2159" s="17">
        <f t="shared" si="33"/>
        <v>-2.7846442505286267E-3</v>
      </c>
    </row>
    <row r="2160" spans="1:8" ht="13.5" x14ac:dyDescent="0.25">
      <c r="A2160" s="12"/>
      <c r="B2160" s="11">
        <v>45434</v>
      </c>
      <c r="C2160" s="2">
        <v>7.15</v>
      </c>
      <c r="D2160" s="2">
        <v>6.6966999999999999</v>
      </c>
      <c r="E2160" s="2">
        <v>1850</v>
      </c>
      <c r="F2160" s="2">
        <v>7.1059999999999999</v>
      </c>
      <c r="G2160" s="2">
        <v>13146.1</v>
      </c>
      <c r="H2160" s="17">
        <f t="shared" si="33"/>
        <v>0</v>
      </c>
    </row>
    <row r="2161" spans="1:8" ht="13.5" x14ac:dyDescent="0.25">
      <c r="A2161" s="12"/>
      <c r="B2161" s="11">
        <v>45435</v>
      </c>
      <c r="C2161" s="2">
        <v>7.06</v>
      </c>
      <c r="D2161" s="2">
        <v>6.6124000000000001</v>
      </c>
      <c r="E2161" s="2">
        <v>7752</v>
      </c>
      <c r="F2161" s="2">
        <v>7.0570000000000004</v>
      </c>
      <c r="G2161" s="2">
        <v>54705.864000000001</v>
      </c>
      <c r="H2161" s="17">
        <f t="shared" si="33"/>
        <v>-1.2588289754655251E-2</v>
      </c>
    </row>
    <row r="2162" spans="1:8" ht="13.5" x14ac:dyDescent="0.25">
      <c r="A2162" s="12"/>
      <c r="B2162" s="11">
        <v>45436</v>
      </c>
      <c r="C2162" s="2">
        <v>7.12</v>
      </c>
      <c r="D2162" s="2">
        <v>6.6685999999999996</v>
      </c>
      <c r="E2162" s="2">
        <v>9804</v>
      </c>
      <c r="F2162" s="2">
        <v>7.0890000000000004</v>
      </c>
      <c r="G2162" s="2">
        <v>69500.555999999997</v>
      </c>
      <c r="H2162" s="17">
        <f t="shared" si="33"/>
        <v>8.4991833524891997E-3</v>
      </c>
    </row>
    <row r="2163" spans="1:8" ht="13.5" x14ac:dyDescent="0.25">
      <c r="A2163" s="12"/>
      <c r="B2163" s="11">
        <v>45439</v>
      </c>
      <c r="C2163" s="2">
        <v>7.1</v>
      </c>
      <c r="D2163" s="2">
        <v>6.6498999999999997</v>
      </c>
      <c r="E2163" s="2">
        <v>2182</v>
      </c>
      <c r="F2163" s="2">
        <v>7.0979999999999999</v>
      </c>
      <c r="G2163" s="2">
        <v>15487.835999999999</v>
      </c>
      <c r="H2163" s="17">
        <f t="shared" si="33"/>
        <v>-2.8041867858320997E-3</v>
      </c>
    </row>
    <row r="2164" spans="1:8" ht="13.5" x14ac:dyDescent="0.25">
      <c r="A2164" s="12"/>
      <c r="B2164" s="11">
        <v>45440</v>
      </c>
      <c r="C2164" s="2">
        <v>6.8</v>
      </c>
      <c r="D2164" s="2">
        <v>6.3689</v>
      </c>
      <c r="E2164" s="2">
        <v>29791</v>
      </c>
      <c r="F2164" s="2">
        <v>6.798</v>
      </c>
      <c r="G2164" s="2">
        <v>202519.21799999999</v>
      </c>
      <c r="H2164" s="17">
        <f t="shared" si="33"/>
        <v>-4.2256274530444025E-2</v>
      </c>
    </row>
    <row r="2165" spans="1:8" ht="13.5" x14ac:dyDescent="0.25">
      <c r="A2165" s="12"/>
      <c r="B2165" s="11">
        <v>45441</v>
      </c>
      <c r="C2165" s="2">
        <v>6.75</v>
      </c>
      <c r="D2165" s="2">
        <v>6.3220999999999998</v>
      </c>
      <c r="E2165" s="2">
        <v>9870</v>
      </c>
      <c r="F2165" s="2">
        <v>6.7069999999999999</v>
      </c>
      <c r="G2165" s="2">
        <v>66198.09</v>
      </c>
      <c r="H2165" s="17">
        <f t="shared" si="33"/>
        <v>-7.3482076967765512E-3</v>
      </c>
    </row>
    <row r="2166" spans="1:8" ht="13.5" x14ac:dyDescent="0.25">
      <c r="A2166" s="12"/>
      <c r="B2166" s="11">
        <v>45442</v>
      </c>
      <c r="C2166" s="2">
        <v>6.75</v>
      </c>
      <c r="D2166" s="2">
        <v>6.3220999999999998</v>
      </c>
      <c r="E2166" s="2">
        <v>43978</v>
      </c>
      <c r="F2166" s="2">
        <v>6.6509999999999998</v>
      </c>
      <c r="G2166" s="2">
        <v>292497.67800000001</v>
      </c>
      <c r="H2166" s="17">
        <f t="shared" si="33"/>
        <v>0</v>
      </c>
    </row>
    <row r="2167" spans="1:8" ht="13.5" x14ac:dyDescent="0.25">
      <c r="A2167" s="12"/>
      <c r="B2167" s="11">
        <v>45443</v>
      </c>
      <c r="C2167" s="2">
        <v>6.7</v>
      </c>
      <c r="D2167" s="2">
        <v>6.2751999999999999</v>
      </c>
      <c r="E2167" s="2">
        <v>34288</v>
      </c>
      <c r="F2167" s="2">
        <v>6.7469999999999999</v>
      </c>
      <c r="G2167" s="2">
        <v>231341.136</v>
      </c>
      <c r="H2167" s="17">
        <f t="shared" si="33"/>
        <v>-7.4184210942566465E-3</v>
      </c>
    </row>
    <row r="2168" spans="1:8" ht="13.5" x14ac:dyDescent="0.25">
      <c r="A2168" s="12"/>
      <c r="B2168" s="11">
        <v>45446</v>
      </c>
      <c r="C2168" s="2">
        <v>6.7</v>
      </c>
      <c r="D2168" s="2">
        <v>6.2751999999999999</v>
      </c>
      <c r="E2168" s="2">
        <v>4549</v>
      </c>
      <c r="F2168" s="2">
        <v>6.6870000000000003</v>
      </c>
      <c r="G2168" s="2">
        <v>30419.163</v>
      </c>
      <c r="H2168" s="17">
        <f t="shared" si="33"/>
        <v>0</v>
      </c>
    </row>
    <row r="2169" spans="1:8" ht="13.5" x14ac:dyDescent="0.25">
      <c r="A2169" s="12"/>
      <c r="B2169" s="11">
        <v>45447</v>
      </c>
      <c r="C2169" s="2">
        <v>6.65</v>
      </c>
      <c r="D2169" s="2">
        <v>6.2283999999999997</v>
      </c>
      <c r="E2169" s="2">
        <v>4501</v>
      </c>
      <c r="F2169" s="2">
        <v>6.6449999999999996</v>
      </c>
      <c r="G2169" s="2">
        <v>29909.145</v>
      </c>
      <c r="H2169" s="17">
        <f t="shared" si="33"/>
        <v>-7.4579296277409767E-3</v>
      </c>
    </row>
    <row r="2170" spans="1:8" ht="13.5" x14ac:dyDescent="0.25">
      <c r="A2170" s="12"/>
      <c r="B2170" s="11">
        <v>45448</v>
      </c>
      <c r="C2170" s="2">
        <v>6.65</v>
      </c>
      <c r="D2170" s="2">
        <v>6.2283999999999997</v>
      </c>
      <c r="E2170" s="2">
        <v>12806</v>
      </c>
      <c r="F2170" s="2">
        <v>6.5490000000000004</v>
      </c>
      <c r="G2170" s="2">
        <v>83866.494000000006</v>
      </c>
      <c r="H2170" s="17">
        <f t="shared" si="33"/>
        <v>0</v>
      </c>
    </row>
    <row r="2171" spans="1:8" ht="13.5" x14ac:dyDescent="0.25">
      <c r="A2171" s="12"/>
      <c r="B2171" s="11">
        <v>45449</v>
      </c>
      <c r="C2171" s="2">
        <v>6.7</v>
      </c>
      <c r="D2171" s="2">
        <v>6.2751999999999999</v>
      </c>
      <c r="E2171" s="2">
        <v>2120</v>
      </c>
      <c r="F2171" s="2">
        <v>6.6669999999999998</v>
      </c>
      <c r="G2171" s="2">
        <v>14134.04</v>
      </c>
      <c r="H2171" s="17">
        <f t="shared" si="33"/>
        <v>7.5139682743562038E-3</v>
      </c>
    </row>
    <row r="2172" spans="1:8" ht="13.5" x14ac:dyDescent="0.25">
      <c r="A2172" s="12"/>
      <c r="B2172" s="11">
        <v>45450</v>
      </c>
      <c r="C2172" s="2">
        <v>6.7</v>
      </c>
      <c r="D2172" s="2">
        <v>6.2751999999999999</v>
      </c>
      <c r="E2172" s="2">
        <v>106</v>
      </c>
      <c r="F2172" s="2">
        <v>6.6619999999999999</v>
      </c>
      <c r="G2172" s="2">
        <v>706.17200000000003</v>
      </c>
      <c r="H2172" s="17">
        <f t="shared" si="33"/>
        <v>0</v>
      </c>
    </row>
    <row r="2173" spans="1:8" ht="13.5" x14ac:dyDescent="0.25">
      <c r="A2173" s="12"/>
      <c r="B2173" s="11">
        <v>45453</v>
      </c>
      <c r="C2173" s="2">
        <v>6.58</v>
      </c>
      <c r="D2173" s="2">
        <v>6.1627999999999998</v>
      </c>
      <c r="E2173" s="2">
        <v>2686</v>
      </c>
      <c r="F2173" s="2">
        <v>6.5609999999999999</v>
      </c>
      <c r="G2173" s="2">
        <v>17622.846000000001</v>
      </c>
      <c r="H2173" s="17">
        <f t="shared" si="33"/>
        <v>-1.7911779704232543E-2</v>
      </c>
    </row>
    <row r="2174" spans="1:8" ht="13.5" x14ac:dyDescent="0.25">
      <c r="A2174" s="12"/>
      <c r="B2174" s="11">
        <v>45454</v>
      </c>
      <c r="C2174" s="2">
        <v>6.5</v>
      </c>
      <c r="D2174" s="2">
        <v>6.0879000000000003</v>
      </c>
      <c r="E2174" s="2">
        <v>25806</v>
      </c>
      <c r="F2174" s="2">
        <v>6.492</v>
      </c>
      <c r="G2174" s="2">
        <v>167532.552</v>
      </c>
      <c r="H2174" s="17">
        <f t="shared" si="33"/>
        <v>-1.2153566560654172E-2</v>
      </c>
    </row>
    <row r="2175" spans="1:8" ht="13.5" x14ac:dyDescent="0.25">
      <c r="A2175" s="12"/>
      <c r="B2175" s="11">
        <v>45455</v>
      </c>
      <c r="C2175" s="2">
        <v>6.5</v>
      </c>
      <c r="D2175" s="2">
        <v>6.0879000000000003</v>
      </c>
      <c r="E2175" s="2">
        <v>18602</v>
      </c>
      <c r="F2175" s="2">
        <v>6.4859999999999998</v>
      </c>
      <c r="G2175" s="2">
        <v>120652.572</v>
      </c>
      <c r="H2175" s="17">
        <f t="shared" si="33"/>
        <v>0</v>
      </c>
    </row>
    <row r="2176" spans="1:8" ht="13.5" x14ac:dyDescent="0.25">
      <c r="A2176" s="12"/>
      <c r="B2176" s="11">
        <v>45456</v>
      </c>
      <c r="C2176" s="2">
        <v>6.45</v>
      </c>
      <c r="D2176" s="2">
        <v>6.0411000000000001</v>
      </c>
      <c r="E2176" s="2">
        <v>21774</v>
      </c>
      <c r="F2176" s="2">
        <v>6.3970000000000002</v>
      </c>
      <c r="G2176" s="2">
        <v>139288.27799999999</v>
      </c>
      <c r="H2176" s="17">
        <f t="shared" si="33"/>
        <v>-7.6873798846893299E-3</v>
      </c>
    </row>
    <row r="2177" spans="1:8" ht="13.5" x14ac:dyDescent="0.25">
      <c r="A2177" s="12"/>
      <c r="B2177" s="11">
        <v>45457</v>
      </c>
      <c r="C2177" s="2">
        <v>6.45</v>
      </c>
      <c r="D2177" s="2">
        <v>6.0411000000000001</v>
      </c>
      <c r="E2177" s="2">
        <v>48208</v>
      </c>
      <c r="F2177" s="2">
        <v>6.3239999999999998</v>
      </c>
      <c r="G2177" s="2">
        <v>304867.39199999999</v>
      </c>
      <c r="H2177" s="17">
        <f t="shared" si="33"/>
        <v>0</v>
      </c>
    </row>
    <row r="2178" spans="1:8" ht="13.5" x14ac:dyDescent="0.25">
      <c r="A2178" s="12"/>
      <c r="B2178" s="11">
        <v>45461</v>
      </c>
      <c r="C2178" s="2">
        <v>6.3</v>
      </c>
      <c r="D2178" s="2">
        <v>5.9005999999999998</v>
      </c>
      <c r="E2178" s="2">
        <v>17274</v>
      </c>
      <c r="F2178" s="2">
        <v>6.2889999999999997</v>
      </c>
      <c r="G2178" s="2">
        <v>108636.186</v>
      </c>
      <c r="H2178" s="17">
        <f t="shared" si="33"/>
        <v>-2.3257353793183409E-2</v>
      </c>
    </row>
    <row r="2179" spans="1:8" ht="13.5" x14ac:dyDescent="0.25">
      <c r="A2179" s="12"/>
      <c r="B2179" s="11">
        <v>45462</v>
      </c>
      <c r="C2179" s="2">
        <v>6.3</v>
      </c>
      <c r="D2179" s="2">
        <v>5.9005999999999998</v>
      </c>
      <c r="E2179" s="2">
        <v>18642</v>
      </c>
      <c r="F2179" s="2">
        <v>6.2169999999999996</v>
      </c>
      <c r="G2179" s="2">
        <v>115897.314</v>
      </c>
      <c r="H2179" s="17">
        <f t="shared" si="33"/>
        <v>0</v>
      </c>
    </row>
    <row r="2180" spans="1:8" ht="13.5" x14ac:dyDescent="0.25">
      <c r="A2180" s="12"/>
      <c r="B2180" s="11">
        <v>45463</v>
      </c>
      <c r="C2180" s="2">
        <v>6.18</v>
      </c>
      <c r="D2180" s="2">
        <v>5.7881999999999998</v>
      </c>
      <c r="E2180" s="2">
        <v>7116</v>
      </c>
      <c r="F2180" s="2">
        <v>6.2409999999999997</v>
      </c>
      <c r="G2180" s="2">
        <v>44410.955999999998</v>
      </c>
      <c r="H2180" s="17">
        <f t="shared" si="33"/>
        <v>-1.9048910280310485E-2</v>
      </c>
    </row>
    <row r="2181" spans="1:8" ht="13.5" x14ac:dyDescent="0.25">
      <c r="A2181" s="12"/>
      <c r="B2181" s="11">
        <v>45464</v>
      </c>
      <c r="C2181" s="2">
        <v>6.54</v>
      </c>
      <c r="D2181" s="2">
        <v>6.1254</v>
      </c>
      <c r="E2181" s="2">
        <v>26336</v>
      </c>
      <c r="F2181" s="2">
        <v>6.4480000000000004</v>
      </c>
      <c r="G2181" s="2">
        <v>169814.52799999999</v>
      </c>
      <c r="H2181" s="17">
        <f t="shared" si="33"/>
        <v>5.8256452783248709E-2</v>
      </c>
    </row>
    <row r="2182" spans="1:8" ht="13.5" x14ac:dyDescent="0.25">
      <c r="A2182" s="12"/>
      <c r="B2182" s="11">
        <v>45467</v>
      </c>
      <c r="C2182" s="2">
        <v>6.5</v>
      </c>
      <c r="D2182" s="2">
        <v>6.0879000000000003</v>
      </c>
      <c r="E2182" s="2">
        <v>9224</v>
      </c>
      <c r="F2182" s="2">
        <v>6.6</v>
      </c>
      <c r="G2182" s="2">
        <v>60878.400000000001</v>
      </c>
      <c r="H2182" s="17">
        <f t="shared" si="33"/>
        <v>-6.122049172298894E-3</v>
      </c>
    </row>
    <row r="2183" spans="1:8" ht="13.5" x14ac:dyDescent="0.25">
      <c r="A2183" s="12"/>
      <c r="B2183" s="11">
        <v>45468</v>
      </c>
      <c r="C2183" s="2">
        <v>6.4</v>
      </c>
      <c r="D2183" s="2">
        <v>5.9942000000000002</v>
      </c>
      <c r="E2183" s="2">
        <v>28850</v>
      </c>
      <c r="F2183" s="2">
        <v>6.2910000000000004</v>
      </c>
      <c r="G2183" s="2">
        <v>181495.35</v>
      </c>
      <c r="H2183" s="17">
        <f t="shared" ref="H2183:H2246" si="34">(D2183-D2182)/D2182</f>
        <v>-1.5391185794773258E-2</v>
      </c>
    </row>
    <row r="2184" spans="1:8" ht="13.5" x14ac:dyDescent="0.25">
      <c r="A2184" s="12"/>
      <c r="B2184" s="11">
        <v>45469</v>
      </c>
      <c r="C2184" s="2">
        <v>6.49</v>
      </c>
      <c r="D2184" s="2">
        <v>6.0785</v>
      </c>
      <c r="E2184" s="2">
        <v>2123</v>
      </c>
      <c r="F2184" s="2">
        <v>6.3940000000000001</v>
      </c>
      <c r="G2184" s="2">
        <v>13574.462</v>
      </c>
      <c r="H2184" s="17">
        <f t="shared" si="34"/>
        <v>1.4063594808314674E-2</v>
      </c>
    </row>
    <row r="2185" spans="1:8" ht="13.5" x14ac:dyDescent="0.25">
      <c r="A2185" s="12"/>
      <c r="B2185" s="11">
        <v>45470</v>
      </c>
      <c r="C2185" s="2">
        <v>6.4</v>
      </c>
      <c r="D2185" s="2">
        <v>5.9942000000000002</v>
      </c>
      <c r="E2185" s="2">
        <v>1723</v>
      </c>
      <c r="F2185" s="2">
        <v>6.3140000000000001</v>
      </c>
      <c r="G2185" s="2">
        <v>10879.022000000001</v>
      </c>
      <c r="H2185" s="17">
        <f t="shared" si="34"/>
        <v>-1.3868553096981134E-2</v>
      </c>
    </row>
    <row r="2186" spans="1:8" ht="13.5" x14ac:dyDescent="0.25">
      <c r="A2186" s="12"/>
      <c r="B2186" s="11">
        <v>45471</v>
      </c>
      <c r="C2186" s="2">
        <v>6.75</v>
      </c>
      <c r="D2186" s="2">
        <v>6.3220999999999998</v>
      </c>
      <c r="E2186" s="2">
        <v>19884</v>
      </c>
      <c r="F2186" s="2">
        <v>6.6219999999999999</v>
      </c>
      <c r="G2186" s="2">
        <v>131671.848</v>
      </c>
      <c r="H2186" s="17">
        <f t="shared" si="34"/>
        <v>5.4702879450135071E-2</v>
      </c>
    </row>
    <row r="2187" spans="1:8" ht="13.5" x14ac:dyDescent="0.25">
      <c r="A2187" s="12"/>
      <c r="B2187" s="11">
        <v>45474</v>
      </c>
      <c r="C2187" s="2">
        <v>6.7</v>
      </c>
      <c r="D2187" s="2">
        <v>6.2751999999999999</v>
      </c>
      <c r="E2187" s="2">
        <v>1958</v>
      </c>
      <c r="F2187" s="2">
        <v>6.63</v>
      </c>
      <c r="G2187" s="2">
        <v>12981.54</v>
      </c>
      <c r="H2187" s="17">
        <f t="shared" si="34"/>
        <v>-7.4184210942566465E-3</v>
      </c>
    </row>
    <row r="2188" spans="1:8" ht="13.5" x14ac:dyDescent="0.25">
      <c r="A2188" s="12"/>
      <c r="B2188" s="11">
        <v>45475</v>
      </c>
      <c r="C2188" s="2">
        <v>6.7</v>
      </c>
      <c r="D2188" s="2">
        <v>6.2751999999999999</v>
      </c>
      <c r="E2188" s="2">
        <v>232</v>
      </c>
      <c r="F2188" s="2">
        <v>6.7</v>
      </c>
      <c r="G2188" s="2">
        <v>1554.4</v>
      </c>
      <c r="H2188" s="17">
        <f t="shared" si="34"/>
        <v>0</v>
      </c>
    </row>
    <row r="2189" spans="1:8" ht="13.5" x14ac:dyDescent="0.25">
      <c r="A2189" s="12"/>
      <c r="B2189" s="11">
        <v>45476</v>
      </c>
      <c r="C2189" s="2">
        <v>6.8</v>
      </c>
      <c r="D2189" s="2">
        <v>6.3689</v>
      </c>
      <c r="E2189" s="2">
        <v>20551</v>
      </c>
      <c r="F2189" s="2">
        <v>6.7050000000000001</v>
      </c>
      <c r="G2189" s="2">
        <v>137794.45499999999</v>
      </c>
      <c r="H2189" s="17">
        <f t="shared" si="34"/>
        <v>1.4931795002549738E-2</v>
      </c>
    </row>
    <row r="2190" spans="1:8" ht="13.5" x14ac:dyDescent="0.25">
      <c r="A2190" s="12"/>
      <c r="B2190" s="11">
        <v>45477</v>
      </c>
      <c r="C2190" s="2">
        <v>6.9</v>
      </c>
      <c r="D2190" s="2">
        <v>6.4625000000000004</v>
      </c>
      <c r="E2190" s="2">
        <v>9914</v>
      </c>
      <c r="F2190" s="2">
        <v>6.883</v>
      </c>
      <c r="G2190" s="2">
        <v>68238.062000000005</v>
      </c>
      <c r="H2190" s="17">
        <f t="shared" si="34"/>
        <v>1.4696415393553102E-2</v>
      </c>
    </row>
    <row r="2191" spans="1:8" ht="13.5" x14ac:dyDescent="0.25">
      <c r="A2191" s="12"/>
      <c r="B2191" s="11">
        <v>45478</v>
      </c>
      <c r="C2191" s="2">
        <v>6.8</v>
      </c>
      <c r="D2191" s="2">
        <v>6.3689</v>
      </c>
      <c r="E2191" s="2">
        <v>16836</v>
      </c>
      <c r="F2191" s="2">
        <v>6.827</v>
      </c>
      <c r="G2191" s="2">
        <v>114939.372</v>
      </c>
      <c r="H2191" s="17">
        <f t="shared" si="34"/>
        <v>-1.4483558994197345E-2</v>
      </c>
    </row>
    <row r="2192" spans="1:8" ht="13.5" x14ac:dyDescent="0.25">
      <c r="A2192" s="12"/>
      <c r="B2192" s="11">
        <v>45481</v>
      </c>
      <c r="C2192" s="2">
        <v>6.8</v>
      </c>
      <c r="D2192" s="2">
        <v>6.3689</v>
      </c>
      <c r="E2192" s="2">
        <v>3146</v>
      </c>
      <c r="F2192" s="2">
        <v>6.8090000000000002</v>
      </c>
      <c r="G2192" s="2">
        <v>21421.114000000001</v>
      </c>
      <c r="H2192" s="17">
        <f t="shared" si="34"/>
        <v>0</v>
      </c>
    </row>
    <row r="2193" spans="1:8" ht="13.5" x14ac:dyDescent="0.25">
      <c r="A2193" s="12"/>
      <c r="B2193" s="11">
        <v>45482</v>
      </c>
      <c r="C2193" s="2">
        <v>6.88</v>
      </c>
      <c r="D2193" s="2">
        <v>6.4438000000000004</v>
      </c>
      <c r="E2193" s="2">
        <v>8970</v>
      </c>
      <c r="F2193" s="2">
        <v>6.806</v>
      </c>
      <c r="G2193" s="2">
        <v>61049.82</v>
      </c>
      <c r="H2193" s="17">
        <f t="shared" si="34"/>
        <v>1.1760272574541979E-2</v>
      </c>
    </row>
    <row r="2194" spans="1:8" ht="13.5" x14ac:dyDescent="0.25">
      <c r="A2194" s="12"/>
      <c r="B2194" s="11">
        <v>45483</v>
      </c>
      <c r="C2194" s="2">
        <v>6.9</v>
      </c>
      <c r="D2194" s="2">
        <v>6.4625000000000004</v>
      </c>
      <c r="E2194" s="2">
        <v>2128</v>
      </c>
      <c r="F2194" s="2">
        <v>6.8109999999999999</v>
      </c>
      <c r="G2194" s="2">
        <v>14493.808000000001</v>
      </c>
      <c r="H2194" s="17">
        <f t="shared" si="34"/>
        <v>2.9020143393649611E-3</v>
      </c>
    </row>
    <row r="2195" spans="1:8" ht="13.5" x14ac:dyDescent="0.25">
      <c r="A2195" s="12"/>
      <c r="B2195" s="11">
        <v>45484</v>
      </c>
      <c r="C2195" s="2">
        <v>6.91</v>
      </c>
      <c r="D2195" s="2">
        <v>6.4718999999999998</v>
      </c>
      <c r="E2195" s="2">
        <v>3437</v>
      </c>
      <c r="F2195" s="2">
        <v>6.8380000000000001</v>
      </c>
      <c r="G2195" s="2">
        <v>23502.205999999998</v>
      </c>
      <c r="H2195" s="17">
        <f t="shared" si="34"/>
        <v>1.454545454545363E-3</v>
      </c>
    </row>
    <row r="2196" spans="1:8" ht="13.5" x14ac:dyDescent="0.25">
      <c r="A2196" s="12"/>
      <c r="B2196" s="11">
        <v>45485</v>
      </c>
      <c r="C2196" s="2">
        <v>6.95</v>
      </c>
      <c r="D2196" s="2">
        <v>6.5094000000000003</v>
      </c>
      <c r="E2196" s="2">
        <v>10106</v>
      </c>
      <c r="F2196" s="2">
        <v>6.8639999999999999</v>
      </c>
      <c r="G2196" s="2">
        <v>69367.584000000003</v>
      </c>
      <c r="H2196" s="17">
        <f t="shared" si="34"/>
        <v>5.7942798868957394E-3</v>
      </c>
    </row>
    <row r="2197" spans="1:8" ht="13.5" x14ac:dyDescent="0.25">
      <c r="A2197" s="12"/>
      <c r="B2197" s="11">
        <v>45488</v>
      </c>
      <c r="C2197" s="2">
        <v>6.97</v>
      </c>
      <c r="D2197" s="2">
        <v>6.5281000000000002</v>
      </c>
      <c r="E2197" s="2">
        <v>7475</v>
      </c>
      <c r="F2197" s="2">
        <v>6.976</v>
      </c>
      <c r="G2197" s="2">
        <v>52145.599999999999</v>
      </c>
      <c r="H2197" s="17">
        <f t="shared" si="34"/>
        <v>2.8727686115463695E-3</v>
      </c>
    </row>
    <row r="2198" spans="1:8" ht="13.5" x14ac:dyDescent="0.25">
      <c r="A2198" s="12"/>
      <c r="B2198" s="11">
        <v>45489</v>
      </c>
      <c r="C2198" s="2">
        <v>7.1</v>
      </c>
      <c r="D2198" s="2">
        <v>6.6498999999999997</v>
      </c>
      <c r="E2198" s="2">
        <v>2142</v>
      </c>
      <c r="F2198" s="2">
        <v>7.0629999999999997</v>
      </c>
      <c r="G2198" s="2">
        <v>15128.946</v>
      </c>
      <c r="H2198" s="17">
        <f t="shared" si="34"/>
        <v>1.8657802423369656E-2</v>
      </c>
    </row>
    <row r="2199" spans="1:8" ht="13.5" x14ac:dyDescent="0.25">
      <c r="A2199" s="12"/>
      <c r="B2199" s="11">
        <v>45490</v>
      </c>
      <c r="C2199" s="2">
        <v>7.05</v>
      </c>
      <c r="D2199" s="2">
        <v>6.6029999999999998</v>
      </c>
      <c r="E2199" s="2">
        <v>10243</v>
      </c>
      <c r="F2199" s="2">
        <v>7.01</v>
      </c>
      <c r="G2199" s="2">
        <v>71803.429999999993</v>
      </c>
      <c r="H2199" s="17">
        <f t="shared" si="34"/>
        <v>-7.0527376351524002E-3</v>
      </c>
    </row>
    <row r="2200" spans="1:8" ht="13.5" x14ac:dyDescent="0.25">
      <c r="A2200" s="12"/>
      <c r="B2200" s="11">
        <v>45491</v>
      </c>
      <c r="C2200" s="2">
        <v>7</v>
      </c>
      <c r="D2200" s="2">
        <v>6.5561999999999996</v>
      </c>
      <c r="E2200" s="2">
        <v>11092</v>
      </c>
      <c r="F2200" s="2">
        <v>7.0010000000000003</v>
      </c>
      <c r="G2200" s="2">
        <v>77655.092000000004</v>
      </c>
      <c r="H2200" s="17">
        <f t="shared" si="34"/>
        <v>-7.0876874148114765E-3</v>
      </c>
    </row>
    <row r="2201" spans="1:8" ht="13.5" x14ac:dyDescent="0.25">
      <c r="A2201" s="12"/>
      <c r="B2201" s="11">
        <v>45492</v>
      </c>
      <c r="C2201" s="2">
        <v>7</v>
      </c>
      <c r="D2201" s="2">
        <v>6.5561999999999996</v>
      </c>
      <c r="E2201" s="2">
        <v>4708</v>
      </c>
      <c r="F2201" s="2">
        <v>7.0049999999999999</v>
      </c>
      <c r="G2201" s="2">
        <v>32979.54</v>
      </c>
      <c r="H2201" s="17">
        <f t="shared" si="34"/>
        <v>0</v>
      </c>
    </row>
    <row r="2202" spans="1:8" ht="13.5" x14ac:dyDescent="0.25">
      <c r="A2202" s="12"/>
      <c r="B2202" s="11">
        <v>45495</v>
      </c>
      <c r="C2202" s="2">
        <v>7.07</v>
      </c>
      <c r="D2202" s="2">
        <v>6.6218000000000004</v>
      </c>
      <c r="E2202" s="2">
        <v>13181</v>
      </c>
      <c r="F2202" s="2">
        <v>7</v>
      </c>
      <c r="G2202" s="2">
        <v>92267</v>
      </c>
      <c r="H2202" s="17">
        <f t="shared" si="34"/>
        <v>1.0005796040389368E-2</v>
      </c>
    </row>
    <row r="2203" spans="1:8" ht="13.5" x14ac:dyDescent="0.25">
      <c r="A2203" s="12"/>
      <c r="B2203" s="11">
        <v>45496</v>
      </c>
      <c r="C2203" s="2">
        <v>7.04</v>
      </c>
      <c r="D2203" s="2">
        <v>6.5937000000000001</v>
      </c>
      <c r="E2203" s="2">
        <v>3613</v>
      </c>
      <c r="F2203" s="2">
        <v>7.0030000000000001</v>
      </c>
      <c r="G2203" s="2">
        <v>25301.839</v>
      </c>
      <c r="H2203" s="17">
        <f t="shared" si="34"/>
        <v>-4.2435591531004005E-3</v>
      </c>
    </row>
    <row r="2204" spans="1:8" ht="13.5" x14ac:dyDescent="0.25">
      <c r="A2204" s="12"/>
      <c r="B2204" s="11">
        <v>45497</v>
      </c>
      <c r="C2204" s="2">
        <v>7.07</v>
      </c>
      <c r="D2204" s="2">
        <v>6.6218000000000004</v>
      </c>
      <c r="E2204" s="2">
        <v>3435</v>
      </c>
      <c r="F2204" s="2">
        <v>6.9989999999999997</v>
      </c>
      <c r="G2204" s="2">
        <v>24041.564999999999</v>
      </c>
      <c r="H2204" s="17">
        <f t="shared" si="34"/>
        <v>4.2616436901891557E-3</v>
      </c>
    </row>
    <row r="2205" spans="1:8" ht="13.5" x14ac:dyDescent="0.25">
      <c r="A2205" s="12"/>
      <c r="B2205" s="11">
        <v>45499</v>
      </c>
      <c r="C2205" s="2">
        <v>7.07</v>
      </c>
      <c r="D2205" s="2">
        <v>6.6218000000000004</v>
      </c>
      <c r="E2205" s="2">
        <v>4047</v>
      </c>
      <c r="F2205" s="2">
        <v>7.0149999999999997</v>
      </c>
      <c r="G2205" s="2">
        <v>28389.705000000002</v>
      </c>
      <c r="H2205" s="17">
        <f t="shared" si="34"/>
        <v>0</v>
      </c>
    </row>
    <row r="2206" spans="1:8" ht="13.5" x14ac:dyDescent="0.25">
      <c r="A2206" s="12"/>
      <c r="B2206" s="11">
        <v>45502</v>
      </c>
      <c r="C2206" s="2">
        <v>7.07</v>
      </c>
      <c r="D2206" s="2">
        <v>6.6218000000000004</v>
      </c>
      <c r="E2206" s="2">
        <v>14082</v>
      </c>
      <c r="F2206" s="2">
        <v>7.0039999999999996</v>
      </c>
      <c r="G2206" s="2">
        <v>98630.327999999994</v>
      </c>
      <c r="H2206" s="17">
        <f t="shared" si="34"/>
        <v>0</v>
      </c>
    </row>
    <row r="2207" spans="1:8" ht="13.5" x14ac:dyDescent="0.25">
      <c r="A2207" s="12"/>
      <c r="B2207" s="11">
        <v>45503</v>
      </c>
      <c r="C2207" s="2">
        <v>7</v>
      </c>
      <c r="D2207" s="2">
        <v>6.5561999999999996</v>
      </c>
      <c r="E2207" s="2">
        <v>440</v>
      </c>
      <c r="F2207" s="2">
        <v>7</v>
      </c>
      <c r="G2207" s="2">
        <v>3080</v>
      </c>
      <c r="H2207" s="17">
        <f t="shared" si="34"/>
        <v>-9.9066719018999008E-3</v>
      </c>
    </row>
    <row r="2208" spans="1:8" ht="13.5" x14ac:dyDescent="0.25">
      <c r="A2208" s="12"/>
      <c r="B2208" s="11">
        <v>45504</v>
      </c>
      <c r="C2208" s="2">
        <v>7</v>
      </c>
      <c r="D2208" s="2">
        <v>6.5561999999999996</v>
      </c>
      <c r="E2208" s="2">
        <v>1307</v>
      </c>
      <c r="F2208" s="2">
        <v>7.0039999999999996</v>
      </c>
      <c r="G2208" s="2">
        <v>9154.2279999999992</v>
      </c>
      <c r="H2208" s="17">
        <f t="shared" si="34"/>
        <v>0</v>
      </c>
    </row>
    <row r="2209" spans="1:8" ht="13.5" x14ac:dyDescent="0.25">
      <c r="A2209" s="12"/>
      <c r="B2209" s="11">
        <v>45505</v>
      </c>
      <c r="C2209" s="2">
        <v>7</v>
      </c>
      <c r="D2209" s="2">
        <v>6.5561999999999996</v>
      </c>
      <c r="E2209" s="2">
        <v>954</v>
      </c>
      <c r="F2209" s="2">
        <v>6.9640000000000004</v>
      </c>
      <c r="G2209" s="2">
        <v>6643.6559999999999</v>
      </c>
      <c r="H2209" s="17">
        <f t="shared" si="34"/>
        <v>0</v>
      </c>
    </row>
    <row r="2210" spans="1:8" ht="13.5" x14ac:dyDescent="0.25">
      <c r="A2210" s="12"/>
      <c r="B2210" s="11">
        <v>45506</v>
      </c>
      <c r="C2210" s="2">
        <v>7.1</v>
      </c>
      <c r="D2210" s="2">
        <v>6.6498999999999997</v>
      </c>
      <c r="E2210" s="2">
        <v>23086</v>
      </c>
      <c r="F2210" s="2">
        <v>7.03</v>
      </c>
      <c r="G2210" s="2">
        <v>162294.57999999999</v>
      </c>
      <c r="H2210" s="17">
        <f t="shared" si="34"/>
        <v>1.4291815380860884E-2</v>
      </c>
    </row>
    <row r="2211" spans="1:8" ht="13.5" x14ac:dyDescent="0.25">
      <c r="A2211" s="12"/>
      <c r="B2211" s="11">
        <v>45509</v>
      </c>
      <c r="C2211" s="2">
        <v>7.1</v>
      </c>
      <c r="D2211" s="2">
        <v>6.6498999999999997</v>
      </c>
      <c r="E2211" s="2">
        <v>1702</v>
      </c>
      <c r="F2211" s="2">
        <v>7.117</v>
      </c>
      <c r="G2211" s="2">
        <v>12113.134</v>
      </c>
      <c r="H2211" s="17">
        <f t="shared" si="34"/>
        <v>0</v>
      </c>
    </row>
    <row r="2212" spans="1:8" ht="13.5" x14ac:dyDescent="0.25">
      <c r="A2212" s="12"/>
      <c r="B2212" s="11">
        <v>45510</v>
      </c>
      <c r="C2212" s="2">
        <v>7.09</v>
      </c>
      <c r="D2212" s="2">
        <v>6.6405000000000003</v>
      </c>
      <c r="E2212" s="2">
        <v>1800</v>
      </c>
      <c r="F2212" s="2">
        <v>6.97</v>
      </c>
      <c r="G2212" s="2">
        <v>12546</v>
      </c>
      <c r="H2212" s="17">
        <f t="shared" si="34"/>
        <v>-1.413555091053912E-3</v>
      </c>
    </row>
    <row r="2213" spans="1:8" ht="13.5" x14ac:dyDescent="0.25">
      <c r="A2213" s="12"/>
      <c r="B2213" s="11">
        <v>45511</v>
      </c>
      <c r="C2213" s="2">
        <v>7.07</v>
      </c>
      <c r="D2213" s="2">
        <v>6.6218000000000004</v>
      </c>
      <c r="E2213" s="2">
        <v>877</v>
      </c>
      <c r="F2213" s="2">
        <v>7.0270000000000001</v>
      </c>
      <c r="G2213" s="2">
        <v>6162.6790000000001</v>
      </c>
      <c r="H2213" s="17">
        <f t="shared" si="34"/>
        <v>-2.8160530080566129E-3</v>
      </c>
    </row>
    <row r="2214" spans="1:8" ht="13.5" x14ac:dyDescent="0.25">
      <c r="A2214" s="12"/>
      <c r="B2214" s="11">
        <v>45512</v>
      </c>
      <c r="C2214" s="2">
        <v>7.07</v>
      </c>
      <c r="D2214" s="2">
        <v>6.6218000000000004</v>
      </c>
      <c r="E2214" s="2">
        <v>139</v>
      </c>
      <c r="F2214" s="2">
        <v>7.07</v>
      </c>
      <c r="G2214" s="2">
        <v>982.73</v>
      </c>
      <c r="H2214" s="17">
        <f t="shared" si="34"/>
        <v>0</v>
      </c>
    </row>
    <row r="2215" spans="1:8" ht="13.5" x14ac:dyDescent="0.25">
      <c r="A2215" s="12"/>
      <c r="B2215" s="11">
        <v>45513</v>
      </c>
      <c r="C2215" s="2">
        <v>7.07</v>
      </c>
      <c r="D2215" s="2">
        <v>6.6218000000000004</v>
      </c>
      <c r="E2215" s="2">
        <v>2308</v>
      </c>
      <c r="F2215" s="2">
        <v>7</v>
      </c>
      <c r="G2215" s="2">
        <v>16156</v>
      </c>
      <c r="H2215" s="17">
        <f t="shared" si="34"/>
        <v>0</v>
      </c>
    </row>
    <row r="2216" spans="1:8" ht="13.5" x14ac:dyDescent="0.25">
      <c r="A2216" s="12"/>
      <c r="B2216" s="11">
        <v>45516</v>
      </c>
      <c r="C2216" s="2">
        <v>7.01</v>
      </c>
      <c r="D2216" s="2">
        <v>6.5655999999999999</v>
      </c>
      <c r="E2216" s="2">
        <v>3263</v>
      </c>
      <c r="F2216" s="2">
        <v>7.0060000000000002</v>
      </c>
      <c r="G2216" s="2">
        <v>22860.578000000001</v>
      </c>
      <c r="H2216" s="17">
        <f t="shared" si="34"/>
        <v>-8.4871183062008009E-3</v>
      </c>
    </row>
    <row r="2217" spans="1:8" ht="13.5" x14ac:dyDescent="0.25">
      <c r="A2217" s="12"/>
      <c r="B2217" s="11">
        <v>45518</v>
      </c>
      <c r="C2217" s="2">
        <v>7.05</v>
      </c>
      <c r="D2217" s="2">
        <v>6.6029999999999998</v>
      </c>
      <c r="E2217" s="2">
        <v>61</v>
      </c>
      <c r="F2217" s="2">
        <v>7.0019999999999998</v>
      </c>
      <c r="G2217" s="2">
        <v>427.12200000000001</v>
      </c>
      <c r="H2217" s="17">
        <f t="shared" si="34"/>
        <v>5.6963567686121415E-3</v>
      </c>
    </row>
    <row r="2218" spans="1:8" ht="13.5" x14ac:dyDescent="0.25">
      <c r="A2218" s="12"/>
      <c r="B2218" s="11">
        <v>45519</v>
      </c>
      <c r="C2218" s="2">
        <v>7.05</v>
      </c>
      <c r="D2218" s="2">
        <v>6.6029999999999998</v>
      </c>
      <c r="E2218" s="2">
        <v>400</v>
      </c>
      <c r="F2218" s="2">
        <v>7.05</v>
      </c>
      <c r="G2218" s="2">
        <v>2820</v>
      </c>
      <c r="H2218" s="17">
        <f t="shared" si="34"/>
        <v>0</v>
      </c>
    </row>
    <row r="2219" spans="1:8" ht="13.5" x14ac:dyDescent="0.25">
      <c r="A2219" s="12"/>
      <c r="B2219" s="11">
        <v>45520</v>
      </c>
      <c r="C2219" s="2">
        <v>7.05</v>
      </c>
      <c r="D2219" s="2">
        <v>6.6029999999999998</v>
      </c>
      <c r="E2219" s="2">
        <v>7268</v>
      </c>
      <c r="F2219" s="2">
        <v>7.0439999999999996</v>
      </c>
      <c r="G2219" s="2">
        <v>51195.792000000001</v>
      </c>
      <c r="H2219" s="17">
        <f t="shared" si="34"/>
        <v>0</v>
      </c>
    </row>
    <row r="2220" spans="1:8" ht="13.5" x14ac:dyDescent="0.25">
      <c r="A2220" s="12"/>
      <c r="B2220" s="11">
        <v>45523</v>
      </c>
      <c r="C2220" s="2">
        <v>7.05</v>
      </c>
      <c r="D2220" s="2">
        <v>6.6029999999999998</v>
      </c>
      <c r="E2220" s="2">
        <v>1010</v>
      </c>
      <c r="F2220" s="2">
        <v>7.0549999999999997</v>
      </c>
      <c r="G2220" s="2">
        <v>7125.55</v>
      </c>
      <c r="H2220" s="17">
        <f t="shared" si="34"/>
        <v>0</v>
      </c>
    </row>
    <row r="2221" spans="1:8" ht="13.5" x14ac:dyDescent="0.25">
      <c r="A2221" s="12"/>
      <c r="B2221" s="11">
        <v>45524</v>
      </c>
      <c r="C2221" s="2">
        <v>7.03</v>
      </c>
      <c r="D2221" s="2">
        <v>6.5842999999999998</v>
      </c>
      <c r="E2221" s="2">
        <v>425</v>
      </c>
      <c r="F2221" s="2">
        <v>7.03</v>
      </c>
      <c r="G2221" s="2">
        <v>2987.75</v>
      </c>
      <c r="H2221" s="17">
        <f t="shared" si="34"/>
        <v>-2.8320460396789246E-3</v>
      </c>
    </row>
    <row r="2222" spans="1:8" ht="13.5" x14ac:dyDescent="0.25">
      <c r="A2222" s="12"/>
      <c r="B2222" s="11">
        <v>45525</v>
      </c>
      <c r="C2222" s="2">
        <v>7.09</v>
      </c>
      <c r="D2222" s="2">
        <v>6.6405000000000003</v>
      </c>
      <c r="E2222" s="2">
        <v>125</v>
      </c>
      <c r="F2222" s="2">
        <v>7.0309999999999997</v>
      </c>
      <c r="G2222" s="2">
        <v>878.875</v>
      </c>
      <c r="H2222" s="17">
        <f t="shared" si="34"/>
        <v>8.5354555533618572E-3</v>
      </c>
    </row>
    <row r="2223" spans="1:8" ht="13.5" x14ac:dyDescent="0.25">
      <c r="A2223" s="12"/>
      <c r="B2223" s="11">
        <v>45526</v>
      </c>
      <c r="C2223" s="2">
        <v>7.03</v>
      </c>
      <c r="D2223" s="2">
        <v>6.5842999999999998</v>
      </c>
      <c r="E2223" s="2">
        <v>160280</v>
      </c>
      <c r="F2223" s="2">
        <v>7.05</v>
      </c>
      <c r="G2223" s="2">
        <v>1129974</v>
      </c>
      <c r="H2223" s="17">
        <f t="shared" si="34"/>
        <v>-8.463218131164893E-3</v>
      </c>
    </row>
    <row r="2224" spans="1:8" ht="13.5" x14ac:dyDescent="0.25">
      <c r="A2224" s="12"/>
      <c r="B2224" s="11">
        <v>45527</v>
      </c>
      <c r="C2224" s="2">
        <v>7.01</v>
      </c>
      <c r="D2224" s="2">
        <v>6.5655999999999999</v>
      </c>
      <c r="E2224" s="2">
        <v>3043</v>
      </c>
      <c r="F2224" s="2">
        <v>7.01</v>
      </c>
      <c r="G2224" s="2">
        <v>21331.43</v>
      </c>
      <c r="H2224" s="17">
        <f t="shared" si="34"/>
        <v>-2.8400893033427911E-3</v>
      </c>
    </row>
    <row r="2225" spans="1:8" ht="13.5" x14ac:dyDescent="0.25">
      <c r="A2225" s="12"/>
      <c r="B2225" s="11">
        <v>45530</v>
      </c>
      <c r="C2225" s="2">
        <v>7.03</v>
      </c>
      <c r="D2225" s="2">
        <v>6.5842999999999998</v>
      </c>
      <c r="E2225" s="2">
        <v>3098</v>
      </c>
      <c r="F2225" s="2">
        <v>7.02</v>
      </c>
      <c r="G2225" s="2">
        <v>21747.96</v>
      </c>
      <c r="H2225" s="17">
        <f t="shared" si="34"/>
        <v>2.8481783843060707E-3</v>
      </c>
    </row>
    <row r="2226" spans="1:8" ht="13.5" x14ac:dyDescent="0.25">
      <c r="A2226" s="12"/>
      <c r="B2226" s="11">
        <v>45531</v>
      </c>
      <c r="C2226" s="2">
        <v>7.01</v>
      </c>
      <c r="D2226" s="2">
        <v>6.5655999999999999</v>
      </c>
      <c r="E2226" s="2">
        <v>9704</v>
      </c>
      <c r="F2226" s="2">
        <v>7.01</v>
      </c>
      <c r="G2226" s="2">
        <v>68025.039999999994</v>
      </c>
      <c r="H2226" s="17">
        <f t="shared" si="34"/>
        <v>-2.8400893033427911E-3</v>
      </c>
    </row>
    <row r="2227" spans="1:8" ht="13.5" x14ac:dyDescent="0.25">
      <c r="A2227" s="12"/>
      <c r="B2227" s="11">
        <v>45532</v>
      </c>
      <c r="C2227" s="2">
        <v>7.03</v>
      </c>
      <c r="D2227" s="2">
        <v>6.5842999999999998</v>
      </c>
      <c r="E2227" s="2">
        <v>9138</v>
      </c>
      <c r="F2227" s="2">
        <v>7.0110000000000001</v>
      </c>
      <c r="G2227" s="2">
        <v>64066.517999999996</v>
      </c>
      <c r="H2227" s="17">
        <f t="shared" si="34"/>
        <v>2.8481783843060707E-3</v>
      </c>
    </row>
    <row r="2228" spans="1:8" ht="13.5" x14ac:dyDescent="0.25">
      <c r="A2228" s="12"/>
      <c r="B2228" s="11">
        <v>45533</v>
      </c>
      <c r="C2228" s="2">
        <v>7.03</v>
      </c>
      <c r="D2228" s="2">
        <v>6.5842999999999998</v>
      </c>
      <c r="E2228" s="2">
        <v>2349</v>
      </c>
      <c r="F2228" s="2">
        <v>7.008</v>
      </c>
      <c r="G2228" s="2">
        <v>16461.792000000001</v>
      </c>
      <c r="H2228" s="17">
        <f t="shared" si="34"/>
        <v>0</v>
      </c>
    </row>
    <row r="2229" spans="1:8" ht="13.5" x14ac:dyDescent="0.25">
      <c r="A2229" s="12"/>
      <c r="B2229" s="11">
        <v>45534</v>
      </c>
      <c r="C2229" s="2">
        <v>7.2</v>
      </c>
      <c r="D2229" s="2">
        <v>6.7435</v>
      </c>
      <c r="E2229" s="2">
        <v>16804</v>
      </c>
      <c r="F2229" s="2">
        <v>7.1429999999999998</v>
      </c>
      <c r="G2229" s="2">
        <v>120030.97199999999</v>
      </c>
      <c r="H2229" s="17">
        <f t="shared" si="34"/>
        <v>2.4178728186747298E-2</v>
      </c>
    </row>
    <row r="2230" spans="1:8" ht="13.5" x14ac:dyDescent="0.25">
      <c r="A2230" s="12"/>
      <c r="B2230" s="11">
        <v>45537</v>
      </c>
      <c r="C2230" s="2">
        <v>7.18</v>
      </c>
      <c r="D2230" s="2">
        <v>6.7248000000000001</v>
      </c>
      <c r="E2230" s="2">
        <v>20</v>
      </c>
      <c r="F2230" s="2">
        <v>7.18</v>
      </c>
      <c r="G2230" s="2">
        <v>143.6</v>
      </c>
      <c r="H2230" s="17">
        <f t="shared" si="34"/>
        <v>-2.7730407058648978E-3</v>
      </c>
    </row>
    <row r="2231" spans="1:8" ht="13.5" x14ac:dyDescent="0.25">
      <c r="A2231" s="12"/>
      <c r="B2231" s="11">
        <v>45538</v>
      </c>
      <c r="C2231" s="2">
        <v>7.28</v>
      </c>
      <c r="D2231" s="2">
        <v>6.8183999999999996</v>
      </c>
      <c r="E2231" s="2">
        <v>2365</v>
      </c>
      <c r="F2231" s="2">
        <v>7.1929999999999996</v>
      </c>
      <c r="G2231" s="2">
        <v>17011.445</v>
      </c>
      <c r="H2231" s="17">
        <f t="shared" si="34"/>
        <v>1.3918629550321119E-2</v>
      </c>
    </row>
    <row r="2232" spans="1:8" ht="13.5" x14ac:dyDescent="0.25">
      <c r="A2232" s="12"/>
      <c r="B2232" s="11">
        <v>45539</v>
      </c>
      <c r="C2232" s="2">
        <v>7.28</v>
      </c>
      <c r="D2232" s="2">
        <v>6.8183999999999996</v>
      </c>
      <c r="E2232" s="2">
        <v>119</v>
      </c>
      <c r="F2232" s="2">
        <v>7.1289999999999996</v>
      </c>
      <c r="G2232" s="2">
        <v>848.351</v>
      </c>
      <c r="H2232" s="17">
        <f t="shared" si="34"/>
        <v>0</v>
      </c>
    </row>
    <row r="2233" spans="1:8" ht="13.5" x14ac:dyDescent="0.25">
      <c r="A2233" s="12"/>
      <c r="B2233" s="11">
        <v>45540</v>
      </c>
      <c r="C2233" s="2">
        <v>7.25</v>
      </c>
      <c r="D2233" s="2">
        <v>6.7904</v>
      </c>
      <c r="E2233" s="2">
        <v>927</v>
      </c>
      <c r="F2233" s="2">
        <v>7.1529999999999996</v>
      </c>
      <c r="G2233" s="2">
        <v>6630.8310000000001</v>
      </c>
      <c r="H2233" s="17">
        <f t="shared" si="34"/>
        <v>-4.1065352575383645E-3</v>
      </c>
    </row>
    <row r="2234" spans="1:8" ht="13.5" x14ac:dyDescent="0.25">
      <c r="A2234" s="12"/>
      <c r="B2234" s="11">
        <v>45541</v>
      </c>
      <c r="C2234" s="2">
        <v>7.17</v>
      </c>
      <c r="D2234" s="2">
        <v>6.7153999999999998</v>
      </c>
      <c r="E2234" s="2">
        <v>510</v>
      </c>
      <c r="F2234" s="2">
        <v>7.17</v>
      </c>
      <c r="G2234" s="2">
        <v>3656.7</v>
      </c>
      <c r="H2234" s="17">
        <f t="shared" si="34"/>
        <v>-1.104500471253537E-2</v>
      </c>
    </row>
    <row r="2235" spans="1:8" ht="13.5" x14ac:dyDescent="0.25">
      <c r="A2235" s="12"/>
      <c r="B2235" s="11">
        <v>45544</v>
      </c>
      <c r="C2235" s="2">
        <v>7.04</v>
      </c>
      <c r="D2235" s="2">
        <v>6.5937000000000001</v>
      </c>
      <c r="E2235" s="2">
        <v>667</v>
      </c>
      <c r="F2235" s="2">
        <v>7.0460000000000003</v>
      </c>
      <c r="G2235" s="2">
        <v>4699.6819999999998</v>
      </c>
      <c r="H2235" s="17">
        <f t="shared" si="34"/>
        <v>-1.8122524347023217E-2</v>
      </c>
    </row>
    <row r="2236" spans="1:8" ht="13.5" x14ac:dyDescent="0.25">
      <c r="A2236" s="12"/>
      <c r="B2236" s="11">
        <v>45545</v>
      </c>
      <c r="C2236" s="2">
        <v>7.17</v>
      </c>
      <c r="D2236" s="2">
        <v>6.7153999999999998</v>
      </c>
      <c r="E2236" s="2">
        <v>1822</v>
      </c>
      <c r="F2236" s="2">
        <v>7.03</v>
      </c>
      <c r="G2236" s="2">
        <v>12808.66</v>
      </c>
      <c r="H2236" s="17">
        <f t="shared" si="34"/>
        <v>1.8457011996299452E-2</v>
      </c>
    </row>
    <row r="2237" spans="1:8" ht="13.5" x14ac:dyDescent="0.25">
      <c r="A2237" s="12"/>
      <c r="B2237" s="11">
        <v>45546</v>
      </c>
      <c r="C2237" s="2">
        <v>7.12</v>
      </c>
      <c r="D2237" s="2">
        <v>6.6685999999999996</v>
      </c>
      <c r="E2237" s="2">
        <v>1800</v>
      </c>
      <c r="F2237" s="2">
        <v>7.0430000000000001</v>
      </c>
      <c r="G2237" s="2">
        <v>12677.4</v>
      </c>
      <c r="H2237" s="17">
        <f t="shared" si="34"/>
        <v>-6.9690561991839917E-3</v>
      </c>
    </row>
    <row r="2238" spans="1:8" ht="13.5" x14ac:dyDescent="0.25">
      <c r="A2238" s="12"/>
      <c r="B2238" s="11">
        <v>45547</v>
      </c>
      <c r="C2238" s="2">
        <v>7.09</v>
      </c>
      <c r="D2238" s="2">
        <v>6.6405000000000003</v>
      </c>
      <c r="E2238" s="2">
        <v>502</v>
      </c>
      <c r="F2238" s="2">
        <v>7.04</v>
      </c>
      <c r="G2238" s="2">
        <v>3534.08</v>
      </c>
      <c r="H2238" s="17">
        <f t="shared" si="34"/>
        <v>-4.2137780043786325E-3</v>
      </c>
    </row>
    <row r="2239" spans="1:8" ht="13.5" x14ac:dyDescent="0.25">
      <c r="A2239" s="12"/>
      <c r="B2239" s="11">
        <v>45548</v>
      </c>
      <c r="C2239" s="2">
        <v>7.05</v>
      </c>
      <c r="D2239" s="2">
        <v>6.6029999999999998</v>
      </c>
      <c r="E2239" s="2">
        <v>4165</v>
      </c>
      <c r="F2239" s="2">
        <v>7.0389999999999997</v>
      </c>
      <c r="G2239" s="2">
        <v>29317.435000000001</v>
      </c>
      <c r="H2239" s="17">
        <f t="shared" si="34"/>
        <v>-5.6471651231082796E-3</v>
      </c>
    </row>
    <row r="2240" spans="1:8" ht="13.5" x14ac:dyDescent="0.25">
      <c r="A2240" s="12"/>
      <c r="B2240" s="11">
        <v>45551</v>
      </c>
      <c r="C2240" s="2">
        <v>7.1</v>
      </c>
      <c r="D2240" s="2">
        <v>6.6498999999999997</v>
      </c>
      <c r="E2240" s="2">
        <v>9169</v>
      </c>
      <c r="F2240" s="2">
        <v>7.05</v>
      </c>
      <c r="G2240" s="2">
        <v>64641.45</v>
      </c>
      <c r="H2240" s="17">
        <f t="shared" si="34"/>
        <v>7.1028320460396702E-3</v>
      </c>
    </row>
    <row r="2241" spans="1:8" ht="13.5" x14ac:dyDescent="0.25">
      <c r="A2241" s="12"/>
      <c r="B2241" s="11">
        <v>45552</v>
      </c>
      <c r="C2241" s="2">
        <v>7.13</v>
      </c>
      <c r="D2241" s="2">
        <v>6.6779999999999999</v>
      </c>
      <c r="E2241" s="2">
        <v>4471</v>
      </c>
      <c r="F2241" s="2">
        <v>7.05</v>
      </c>
      <c r="G2241" s="2">
        <v>31520.55</v>
      </c>
      <c r="H2241" s="17">
        <f t="shared" si="34"/>
        <v>4.2256274530444423E-3</v>
      </c>
    </row>
    <row r="2242" spans="1:8" ht="13.5" x14ac:dyDescent="0.25">
      <c r="A2242" s="12"/>
      <c r="B2242" s="11">
        <v>45553</v>
      </c>
      <c r="C2242" s="2">
        <v>7.11</v>
      </c>
      <c r="D2242" s="2">
        <v>6.6592000000000002</v>
      </c>
      <c r="E2242" s="2">
        <v>872</v>
      </c>
      <c r="F2242" s="2">
        <v>7.0670000000000002</v>
      </c>
      <c r="G2242" s="2">
        <v>6162.424</v>
      </c>
      <c r="H2242" s="17">
        <f t="shared" si="34"/>
        <v>-2.815214135968809E-3</v>
      </c>
    </row>
    <row r="2243" spans="1:8" ht="13.5" x14ac:dyDescent="0.25">
      <c r="A2243" s="12"/>
      <c r="B2243" s="11">
        <v>45554</v>
      </c>
      <c r="C2243" s="2">
        <v>7.12</v>
      </c>
      <c r="D2243" s="2">
        <v>6.6685999999999996</v>
      </c>
      <c r="E2243" s="2">
        <v>136</v>
      </c>
      <c r="F2243" s="2">
        <v>7.0949999999999998</v>
      </c>
      <c r="G2243" s="2">
        <v>964.92</v>
      </c>
      <c r="H2243" s="17">
        <f t="shared" si="34"/>
        <v>1.4115809706870808E-3</v>
      </c>
    </row>
    <row r="2244" spans="1:8" ht="13.5" x14ac:dyDescent="0.25">
      <c r="A2244" s="12"/>
      <c r="B2244" s="11">
        <v>45555</v>
      </c>
      <c r="C2244" s="2">
        <v>7.09</v>
      </c>
      <c r="D2244" s="2">
        <v>6.6405000000000003</v>
      </c>
      <c r="E2244" s="2">
        <v>3922</v>
      </c>
      <c r="F2244" s="2">
        <v>7.0549999999999997</v>
      </c>
      <c r="G2244" s="2">
        <v>27669.71</v>
      </c>
      <c r="H2244" s="17">
        <f t="shared" si="34"/>
        <v>-4.2137780043786325E-3</v>
      </c>
    </row>
    <row r="2245" spans="1:8" ht="13.5" x14ac:dyDescent="0.25">
      <c r="A2245" s="12"/>
      <c r="B2245" s="11">
        <v>45558</v>
      </c>
      <c r="C2245" s="2">
        <v>7.18</v>
      </c>
      <c r="D2245" s="2">
        <v>6.7248000000000001</v>
      </c>
      <c r="E2245" s="2">
        <v>25683</v>
      </c>
      <c r="F2245" s="2">
        <v>7.1390000000000002</v>
      </c>
      <c r="G2245" s="2">
        <v>183350.93700000001</v>
      </c>
      <c r="H2245" s="17">
        <f t="shared" si="34"/>
        <v>1.2694827196747206E-2</v>
      </c>
    </row>
    <row r="2246" spans="1:8" ht="13.5" x14ac:dyDescent="0.25">
      <c r="A2246" s="12"/>
      <c r="B2246" s="11">
        <v>45559</v>
      </c>
      <c r="C2246" s="2">
        <v>7.18</v>
      </c>
      <c r="D2246" s="2">
        <v>6.7248000000000001</v>
      </c>
      <c r="E2246" s="2">
        <v>41548</v>
      </c>
      <c r="F2246" s="2">
        <v>7.1520000000000001</v>
      </c>
      <c r="G2246" s="2">
        <v>297151.29599999997</v>
      </c>
      <c r="H2246" s="17">
        <f t="shared" si="34"/>
        <v>0</v>
      </c>
    </row>
    <row r="2247" spans="1:8" ht="13.5" x14ac:dyDescent="0.25">
      <c r="A2247" s="12"/>
      <c r="B2247" s="11">
        <v>45560</v>
      </c>
      <c r="C2247" s="2">
        <v>7.18</v>
      </c>
      <c r="D2247" s="2">
        <v>6.7248000000000001</v>
      </c>
      <c r="E2247" s="2">
        <v>1991</v>
      </c>
      <c r="F2247" s="2">
        <v>7.19</v>
      </c>
      <c r="G2247" s="2">
        <v>14315.29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45561</v>
      </c>
      <c r="C2248" s="2">
        <v>7.17</v>
      </c>
      <c r="D2248" s="2">
        <v>6.7153999999999998</v>
      </c>
      <c r="E2248" s="2">
        <v>4854</v>
      </c>
      <c r="F2248" s="2">
        <v>7.15</v>
      </c>
      <c r="G2248" s="2">
        <v>34706.1</v>
      </c>
      <c r="H2248" s="17">
        <f t="shared" si="35"/>
        <v>-1.3978110873186262E-3</v>
      </c>
    </row>
    <row r="2249" spans="1:8" ht="13.5" x14ac:dyDescent="0.25">
      <c r="A2249" s="12"/>
      <c r="B2249" s="11">
        <v>45562</v>
      </c>
      <c r="C2249" s="2">
        <v>7.29</v>
      </c>
      <c r="D2249" s="2">
        <v>6.8277999999999999</v>
      </c>
      <c r="E2249" s="2">
        <v>23974</v>
      </c>
      <c r="F2249" s="2">
        <v>7.2320000000000002</v>
      </c>
      <c r="G2249" s="2">
        <v>173379.96799999999</v>
      </c>
      <c r="H2249" s="17">
        <f t="shared" si="35"/>
        <v>1.6737647794621328E-2</v>
      </c>
    </row>
    <row r="2250" spans="1:8" ht="13.5" x14ac:dyDescent="0.25">
      <c r="A2250" s="12"/>
      <c r="B2250" s="11">
        <v>45565</v>
      </c>
      <c r="C2250" s="2">
        <v>7.29</v>
      </c>
      <c r="D2250" s="2">
        <v>6.8277999999999999</v>
      </c>
      <c r="E2250" s="2">
        <v>35</v>
      </c>
      <c r="F2250" s="2">
        <v>7.29</v>
      </c>
      <c r="G2250" s="2">
        <v>255.15</v>
      </c>
      <c r="H2250" s="17">
        <f t="shared" si="35"/>
        <v>0</v>
      </c>
    </row>
    <row r="2251" spans="1:8" ht="13.5" x14ac:dyDescent="0.25">
      <c r="A2251" s="12"/>
      <c r="B2251" s="11">
        <v>45566</v>
      </c>
      <c r="C2251" s="2">
        <v>7.15</v>
      </c>
      <c r="D2251" s="2">
        <v>6.6966999999999999</v>
      </c>
      <c r="E2251" s="2">
        <v>42575</v>
      </c>
      <c r="F2251" s="2">
        <v>7.1539999999999999</v>
      </c>
      <c r="G2251" s="2">
        <v>304581.55</v>
      </c>
      <c r="H2251" s="17">
        <f t="shared" si="35"/>
        <v>-1.9200913910776531E-2</v>
      </c>
    </row>
    <row r="2252" spans="1:8" ht="13.5" x14ac:dyDescent="0.25">
      <c r="A2252" s="12"/>
      <c r="B2252" s="11">
        <v>45567</v>
      </c>
      <c r="C2252" s="2">
        <v>7.25</v>
      </c>
      <c r="D2252" s="2">
        <v>6.7904</v>
      </c>
      <c r="E2252" s="2">
        <v>21850</v>
      </c>
      <c r="F2252" s="2">
        <v>7.16</v>
      </c>
      <c r="G2252" s="2">
        <v>156446</v>
      </c>
      <c r="H2252" s="17">
        <f t="shared" si="35"/>
        <v>1.399196619230369E-2</v>
      </c>
    </row>
    <row r="2253" spans="1:8" ht="13.5" x14ac:dyDescent="0.25">
      <c r="A2253" s="12"/>
      <c r="B2253" s="11">
        <v>45568</v>
      </c>
      <c r="C2253" s="2">
        <v>7.25</v>
      </c>
      <c r="D2253" s="2">
        <v>6.7904</v>
      </c>
      <c r="E2253" s="2">
        <v>1014</v>
      </c>
      <c r="F2253" s="2">
        <v>7.2380000000000004</v>
      </c>
      <c r="G2253" s="2">
        <v>7339.3320000000003</v>
      </c>
      <c r="H2253" s="17">
        <f t="shared" si="35"/>
        <v>0</v>
      </c>
    </row>
    <row r="2254" spans="1:8" ht="13.5" x14ac:dyDescent="0.25">
      <c r="A2254" s="12"/>
      <c r="B2254" s="11">
        <v>45569</v>
      </c>
      <c r="C2254" s="2">
        <v>7.25</v>
      </c>
      <c r="D2254" s="2">
        <v>6.7904</v>
      </c>
      <c r="E2254" s="2">
        <v>5110</v>
      </c>
      <c r="F2254" s="2">
        <v>7.25</v>
      </c>
      <c r="G2254" s="2">
        <v>37047.5</v>
      </c>
      <c r="H2254" s="17">
        <f t="shared" si="35"/>
        <v>0</v>
      </c>
    </row>
    <row r="2255" spans="1:8" ht="13.5" x14ac:dyDescent="0.25">
      <c r="A2255" s="12"/>
      <c r="B2255" s="11">
        <v>45572</v>
      </c>
      <c r="C2255" s="2">
        <v>7.24</v>
      </c>
      <c r="D2255" s="2">
        <v>6.7809999999999997</v>
      </c>
      <c r="E2255" s="2">
        <v>738</v>
      </c>
      <c r="F2255" s="2">
        <v>7.157</v>
      </c>
      <c r="G2255" s="2">
        <v>5281.866</v>
      </c>
      <c r="H2255" s="17">
        <f t="shared" si="35"/>
        <v>-1.3843072573044735E-3</v>
      </c>
    </row>
    <row r="2256" spans="1:8" ht="13.5" x14ac:dyDescent="0.25">
      <c r="A2256" s="12"/>
      <c r="B2256" s="11">
        <v>45573</v>
      </c>
      <c r="C2256" s="2">
        <v>7.24</v>
      </c>
      <c r="D2256" s="2">
        <v>6.7809999999999997</v>
      </c>
      <c r="E2256" s="2">
        <v>20557</v>
      </c>
      <c r="F2256" s="2">
        <v>7.1619999999999999</v>
      </c>
      <c r="G2256" s="2">
        <v>147229.234</v>
      </c>
      <c r="H2256" s="17">
        <f t="shared" si="35"/>
        <v>0</v>
      </c>
    </row>
    <row r="2257" spans="1:8" ht="13.5" x14ac:dyDescent="0.25">
      <c r="A2257" s="12"/>
      <c r="B2257" s="11">
        <v>45574</v>
      </c>
      <c r="C2257" s="2">
        <v>7.23</v>
      </c>
      <c r="D2257" s="2">
        <v>6.7716000000000003</v>
      </c>
      <c r="E2257" s="2">
        <v>281</v>
      </c>
      <c r="F2257" s="2">
        <v>7.16</v>
      </c>
      <c r="G2257" s="2">
        <v>2011.96</v>
      </c>
      <c r="H2257" s="17">
        <f t="shared" si="35"/>
        <v>-1.3862262203213993E-3</v>
      </c>
    </row>
    <row r="2258" spans="1:8" ht="13.5" x14ac:dyDescent="0.25">
      <c r="A2258" s="12"/>
      <c r="B2258" s="11">
        <v>45575</v>
      </c>
      <c r="C2258" s="2">
        <v>7.22</v>
      </c>
      <c r="D2258" s="2">
        <v>6.7622999999999998</v>
      </c>
      <c r="E2258" s="2">
        <v>3680</v>
      </c>
      <c r="F2258" s="2">
        <v>7.1619999999999999</v>
      </c>
      <c r="G2258" s="2">
        <v>26356.16</v>
      </c>
      <c r="H2258" s="17">
        <f t="shared" si="35"/>
        <v>-1.373382952330399E-3</v>
      </c>
    </row>
    <row r="2259" spans="1:8" ht="13.5" x14ac:dyDescent="0.25">
      <c r="A2259" s="12"/>
      <c r="B2259" s="11">
        <v>45576</v>
      </c>
      <c r="C2259" s="2">
        <v>7.28</v>
      </c>
      <c r="D2259" s="2">
        <v>6.8183999999999996</v>
      </c>
      <c r="E2259" s="2">
        <v>2675</v>
      </c>
      <c r="F2259" s="2">
        <v>7.2460000000000004</v>
      </c>
      <c r="G2259" s="2">
        <v>19383.05</v>
      </c>
      <c r="H2259" s="17">
        <f t="shared" si="35"/>
        <v>8.2959939665498156E-3</v>
      </c>
    </row>
    <row r="2260" spans="1:8" ht="13.5" x14ac:dyDescent="0.25">
      <c r="A2260" s="12"/>
      <c r="B2260" s="11">
        <v>45579</v>
      </c>
      <c r="C2260" s="2">
        <v>7.29</v>
      </c>
      <c r="D2260" s="2">
        <v>6.8277999999999999</v>
      </c>
      <c r="E2260" s="2">
        <v>434</v>
      </c>
      <c r="F2260" s="2">
        <v>7.2009999999999996</v>
      </c>
      <c r="G2260" s="2">
        <v>3125.2339999999999</v>
      </c>
      <c r="H2260" s="17">
        <f t="shared" si="35"/>
        <v>1.3786225507450864E-3</v>
      </c>
    </row>
    <row r="2261" spans="1:8" ht="13.5" x14ac:dyDescent="0.25">
      <c r="A2261" s="12"/>
      <c r="B2261" s="11">
        <v>45581</v>
      </c>
      <c r="C2261" s="2">
        <v>7.29</v>
      </c>
      <c r="D2261" s="2">
        <v>6.8277999999999999</v>
      </c>
      <c r="E2261" s="2">
        <v>8244</v>
      </c>
      <c r="F2261" s="2">
        <v>7.1710000000000003</v>
      </c>
      <c r="G2261" s="2">
        <v>59117.724000000002</v>
      </c>
      <c r="H2261" s="17">
        <f t="shared" si="35"/>
        <v>0</v>
      </c>
    </row>
    <row r="2262" spans="1:8" ht="13.5" x14ac:dyDescent="0.25">
      <c r="A2262" s="12"/>
      <c r="B2262" s="11">
        <v>45582</v>
      </c>
      <c r="C2262" s="2">
        <v>7.2</v>
      </c>
      <c r="D2262" s="2">
        <v>6.7435</v>
      </c>
      <c r="E2262" s="2">
        <v>66504</v>
      </c>
      <c r="F2262" s="2">
        <v>7.173</v>
      </c>
      <c r="G2262" s="2">
        <v>477033.19199999998</v>
      </c>
      <c r="H2262" s="17">
        <f t="shared" si="35"/>
        <v>-1.2346583086792205E-2</v>
      </c>
    </row>
    <row r="2263" spans="1:8" ht="13.5" x14ac:dyDescent="0.25">
      <c r="A2263" s="12"/>
      <c r="B2263" s="11">
        <v>45583</v>
      </c>
      <c r="C2263" s="2">
        <v>7.24</v>
      </c>
      <c r="D2263" s="2">
        <v>6.7809999999999997</v>
      </c>
      <c r="E2263" s="2">
        <v>11370</v>
      </c>
      <c r="F2263" s="2">
        <v>7.1630000000000003</v>
      </c>
      <c r="G2263" s="2">
        <v>81443.31</v>
      </c>
      <c r="H2263" s="17">
        <f t="shared" si="35"/>
        <v>5.5609105064135305E-3</v>
      </c>
    </row>
    <row r="2264" spans="1:8" ht="13.5" x14ac:dyDescent="0.25">
      <c r="A2264" s="12"/>
      <c r="B2264" s="11">
        <v>45586</v>
      </c>
      <c r="C2264" s="2">
        <v>7.24</v>
      </c>
      <c r="D2264" s="2">
        <v>6.7809999999999997</v>
      </c>
      <c r="E2264" s="2">
        <v>0</v>
      </c>
      <c r="F2264" s="2">
        <v>0</v>
      </c>
      <c r="G2264" s="2">
        <v>0</v>
      </c>
      <c r="H2264" s="17">
        <f t="shared" si="35"/>
        <v>0</v>
      </c>
    </row>
    <row r="2265" spans="1:8" ht="13.5" x14ac:dyDescent="0.25">
      <c r="A2265" s="12"/>
      <c r="B2265" s="11">
        <v>45587</v>
      </c>
      <c r="C2265" s="2">
        <v>7.23</v>
      </c>
      <c r="D2265" s="2">
        <v>6.7716000000000003</v>
      </c>
      <c r="E2265" s="2">
        <v>177</v>
      </c>
      <c r="F2265" s="2">
        <v>7.1719999999999997</v>
      </c>
      <c r="G2265" s="2">
        <v>1269.444</v>
      </c>
      <c r="H2265" s="17">
        <f t="shared" si="35"/>
        <v>-1.3862262203213993E-3</v>
      </c>
    </row>
    <row r="2266" spans="1:8" ht="13.5" x14ac:dyDescent="0.25">
      <c r="A2266" s="12"/>
      <c r="B2266" s="11">
        <v>45588</v>
      </c>
      <c r="C2266" s="2">
        <v>7.22</v>
      </c>
      <c r="D2266" s="2">
        <v>6.7622999999999998</v>
      </c>
      <c r="E2266" s="2">
        <v>2641</v>
      </c>
      <c r="F2266" s="2">
        <v>7.1710000000000003</v>
      </c>
      <c r="G2266" s="2">
        <v>18938.611000000001</v>
      </c>
      <c r="H2266" s="17">
        <f t="shared" si="35"/>
        <v>-1.373382952330399E-3</v>
      </c>
    </row>
    <row r="2267" spans="1:8" ht="13.5" x14ac:dyDescent="0.25">
      <c r="A2267" s="12"/>
      <c r="B2267" s="11">
        <v>45589</v>
      </c>
      <c r="C2267" s="2">
        <v>7.24</v>
      </c>
      <c r="D2267" s="2">
        <v>6.7809999999999997</v>
      </c>
      <c r="E2267" s="2">
        <v>2188</v>
      </c>
      <c r="F2267" s="2">
        <v>7.17</v>
      </c>
      <c r="G2267" s="2">
        <v>15687.96</v>
      </c>
      <c r="H2267" s="17">
        <f t="shared" si="35"/>
        <v>2.765331322183272E-3</v>
      </c>
    </row>
    <row r="2268" spans="1:8" ht="13.5" x14ac:dyDescent="0.25">
      <c r="A2268" s="12"/>
      <c r="B2268" s="11">
        <v>45590</v>
      </c>
      <c r="C2268" s="2">
        <v>7.2</v>
      </c>
      <c r="D2268" s="2">
        <v>6.7435</v>
      </c>
      <c r="E2268" s="2">
        <v>8160</v>
      </c>
      <c r="F2268" s="2">
        <v>7.2690000000000001</v>
      </c>
      <c r="G2268" s="2">
        <v>59315.040000000001</v>
      </c>
      <c r="H2268" s="17">
        <f t="shared" si="35"/>
        <v>-5.5301577938356656E-3</v>
      </c>
    </row>
    <row r="2269" spans="1:8" ht="13.5" x14ac:dyDescent="0.25">
      <c r="A2269" s="12"/>
      <c r="B2269" s="11">
        <v>45593</v>
      </c>
      <c r="C2269" s="2">
        <v>7.2</v>
      </c>
      <c r="D2269" s="2">
        <v>6.7435</v>
      </c>
      <c r="E2269" s="2">
        <v>6946</v>
      </c>
      <c r="F2269" s="2">
        <v>7.1539999999999999</v>
      </c>
      <c r="G2269" s="2">
        <v>49691.684000000001</v>
      </c>
      <c r="H2269" s="17">
        <f t="shared" si="35"/>
        <v>0</v>
      </c>
    </row>
    <row r="2270" spans="1:8" ht="13.5" x14ac:dyDescent="0.25">
      <c r="A2270" s="12"/>
      <c r="B2270" s="11">
        <v>45594</v>
      </c>
      <c r="C2270" s="2">
        <v>7.29</v>
      </c>
      <c r="D2270" s="2">
        <v>6.8277999999999999</v>
      </c>
      <c r="E2270" s="2">
        <v>2</v>
      </c>
      <c r="F2270" s="2">
        <v>7.29</v>
      </c>
      <c r="G2270" s="2">
        <v>14.58</v>
      </c>
      <c r="H2270" s="17">
        <f t="shared" si="35"/>
        <v>1.2500926818417709E-2</v>
      </c>
    </row>
    <row r="2271" spans="1:8" ht="13.5" x14ac:dyDescent="0.25">
      <c r="A2271" s="12"/>
      <c r="B2271" s="11">
        <v>45595</v>
      </c>
      <c r="C2271" s="2">
        <v>7.2</v>
      </c>
      <c r="D2271" s="2">
        <v>6.7435</v>
      </c>
      <c r="E2271" s="2">
        <v>3452</v>
      </c>
      <c r="F2271" s="2">
        <v>7.1539999999999999</v>
      </c>
      <c r="G2271" s="2">
        <v>24695.608</v>
      </c>
      <c r="H2271" s="17">
        <f t="shared" si="35"/>
        <v>-1.2346583086792205E-2</v>
      </c>
    </row>
    <row r="2272" spans="1:8" ht="13.5" x14ac:dyDescent="0.25">
      <c r="A2272" s="12"/>
      <c r="B2272" s="11">
        <v>45596</v>
      </c>
      <c r="C2272" s="2">
        <v>7.15</v>
      </c>
      <c r="D2272" s="2">
        <v>6.6966999999999999</v>
      </c>
      <c r="E2272" s="2">
        <v>7687</v>
      </c>
      <c r="F2272" s="2">
        <v>7.157</v>
      </c>
      <c r="G2272" s="2">
        <v>55015.858999999997</v>
      </c>
      <c r="H2272" s="17">
        <f t="shared" si="35"/>
        <v>-6.9400163120041779E-3</v>
      </c>
    </row>
    <row r="2273" spans="1:8" ht="13.5" x14ac:dyDescent="0.25">
      <c r="A2273" s="12"/>
      <c r="B2273" s="11">
        <v>45597</v>
      </c>
      <c r="C2273" s="2">
        <v>7.18</v>
      </c>
      <c r="D2273" s="2">
        <v>6.7248000000000001</v>
      </c>
      <c r="E2273" s="2">
        <v>6210</v>
      </c>
      <c r="F2273" s="2">
        <v>7.157</v>
      </c>
      <c r="G2273" s="2">
        <v>44444.97</v>
      </c>
      <c r="H2273" s="17">
        <f t="shared" si="35"/>
        <v>4.196096584885128E-3</v>
      </c>
    </row>
    <row r="2274" spans="1:8" ht="13.5" x14ac:dyDescent="0.25">
      <c r="A2274" s="12"/>
      <c r="B2274" s="11">
        <v>45600</v>
      </c>
      <c r="C2274" s="2">
        <v>7.2</v>
      </c>
      <c r="D2274" s="2">
        <v>6.7435</v>
      </c>
      <c r="E2274" s="2">
        <v>569</v>
      </c>
      <c r="F2274" s="2">
        <v>7.1390000000000002</v>
      </c>
      <c r="G2274" s="2">
        <v>4062.0909999999999</v>
      </c>
      <c r="H2274" s="17">
        <f t="shared" si="35"/>
        <v>2.7807518439209996E-3</v>
      </c>
    </row>
    <row r="2275" spans="1:8" ht="13.5" x14ac:dyDescent="0.25">
      <c r="A2275" s="12"/>
      <c r="B2275" s="11">
        <v>45601</v>
      </c>
      <c r="C2275" s="2">
        <v>7.2</v>
      </c>
      <c r="D2275" s="2">
        <v>6.7435</v>
      </c>
      <c r="E2275" s="2">
        <v>4558</v>
      </c>
      <c r="F2275" s="2">
        <v>7.17</v>
      </c>
      <c r="G2275" s="2">
        <v>32680.86</v>
      </c>
      <c r="H2275" s="17">
        <f t="shared" si="35"/>
        <v>0</v>
      </c>
    </row>
    <row r="2276" spans="1:8" ht="13.5" x14ac:dyDescent="0.25">
      <c r="A2276" s="12"/>
      <c r="B2276" s="11">
        <v>45602</v>
      </c>
      <c r="C2276" s="2">
        <v>7.19</v>
      </c>
      <c r="D2276" s="2">
        <v>6.7342000000000004</v>
      </c>
      <c r="E2276" s="2">
        <v>3801</v>
      </c>
      <c r="F2276" s="2">
        <v>7.15</v>
      </c>
      <c r="G2276" s="2">
        <v>27177.15</v>
      </c>
      <c r="H2276" s="17">
        <f t="shared" si="35"/>
        <v>-1.3791058055905156E-3</v>
      </c>
    </row>
    <row r="2277" spans="1:8" ht="13.5" x14ac:dyDescent="0.25">
      <c r="A2277" s="12"/>
      <c r="B2277" s="11">
        <v>45603</v>
      </c>
      <c r="C2277" s="2">
        <v>7.19</v>
      </c>
      <c r="D2277" s="2">
        <v>6.7342000000000004</v>
      </c>
      <c r="E2277" s="2">
        <v>15</v>
      </c>
      <c r="F2277" s="2">
        <v>7.19</v>
      </c>
      <c r="G2277" s="2">
        <v>107.85</v>
      </c>
      <c r="H2277" s="17">
        <f t="shared" si="35"/>
        <v>0</v>
      </c>
    </row>
    <row r="2278" spans="1:8" ht="13.5" x14ac:dyDescent="0.25">
      <c r="A2278" s="12"/>
      <c r="B2278" s="11">
        <v>45604</v>
      </c>
      <c r="C2278" s="2">
        <v>7.3</v>
      </c>
      <c r="D2278" s="2">
        <v>6.8372000000000002</v>
      </c>
      <c r="E2278" s="2">
        <v>11068</v>
      </c>
      <c r="F2278" s="2">
        <v>7.3049999999999997</v>
      </c>
      <c r="G2278" s="2">
        <v>80851.740000000005</v>
      </c>
      <c r="H2278" s="17">
        <f t="shared" si="35"/>
        <v>1.5295061031748353E-2</v>
      </c>
    </row>
    <row r="2279" spans="1:8" ht="13.5" x14ac:dyDescent="0.25">
      <c r="A2279" s="12"/>
      <c r="B2279" s="11">
        <v>45607</v>
      </c>
      <c r="C2279" s="2">
        <v>7.24</v>
      </c>
      <c r="D2279" s="2">
        <v>6.7809999999999997</v>
      </c>
      <c r="E2279" s="2">
        <v>7472</v>
      </c>
      <c r="F2279" s="2">
        <v>7.2169999999999996</v>
      </c>
      <c r="G2279" s="2">
        <v>53925.423999999999</v>
      </c>
      <c r="H2279" s="17">
        <f t="shared" si="35"/>
        <v>-8.2197390744749993E-3</v>
      </c>
    </row>
    <row r="2280" spans="1:8" ht="13.5" x14ac:dyDescent="0.25">
      <c r="A2280" s="12"/>
      <c r="B2280" s="11">
        <v>45608</v>
      </c>
      <c r="C2280" s="2">
        <v>7.24</v>
      </c>
      <c r="D2280" s="2">
        <v>6.7809999999999997</v>
      </c>
      <c r="E2280" s="2">
        <v>520</v>
      </c>
      <c r="F2280" s="2">
        <v>7.24</v>
      </c>
      <c r="G2280" s="2">
        <v>3764.8</v>
      </c>
      <c r="H2280" s="17">
        <f t="shared" si="35"/>
        <v>0</v>
      </c>
    </row>
    <row r="2281" spans="1:8" ht="13.5" x14ac:dyDescent="0.25">
      <c r="A2281" s="12"/>
      <c r="B2281" s="11">
        <v>45609</v>
      </c>
      <c r="C2281" s="2">
        <v>7.2</v>
      </c>
      <c r="D2281" s="2">
        <v>6.7435</v>
      </c>
      <c r="E2281" s="2">
        <v>2018</v>
      </c>
      <c r="F2281" s="2">
        <v>7.1609999999999996</v>
      </c>
      <c r="G2281" s="2">
        <v>14450.897999999999</v>
      </c>
      <c r="H2281" s="17">
        <f t="shared" si="35"/>
        <v>-5.5301577938356656E-3</v>
      </c>
    </row>
    <row r="2282" spans="1:8" ht="13.5" x14ac:dyDescent="0.25">
      <c r="A2282" s="12"/>
      <c r="B2282" s="11">
        <v>45610</v>
      </c>
      <c r="C2282" s="2">
        <v>7.2</v>
      </c>
      <c r="D2282" s="2">
        <v>6.7435</v>
      </c>
      <c r="E2282" s="2">
        <v>636</v>
      </c>
      <c r="F2282" s="2">
        <v>7.1609999999999996</v>
      </c>
      <c r="G2282" s="2">
        <v>4554.3959999999997</v>
      </c>
      <c r="H2282" s="17">
        <f t="shared" si="35"/>
        <v>0</v>
      </c>
    </row>
    <row r="2283" spans="1:8" ht="13.5" x14ac:dyDescent="0.25">
      <c r="A2283" s="12"/>
      <c r="B2283" s="11">
        <v>45611</v>
      </c>
      <c r="C2283" s="2">
        <v>7.19</v>
      </c>
      <c r="D2283" s="2">
        <v>6.7342000000000004</v>
      </c>
      <c r="E2283" s="2">
        <v>3450</v>
      </c>
      <c r="F2283" s="2">
        <v>7.194</v>
      </c>
      <c r="G2283" s="2">
        <v>24819.3</v>
      </c>
      <c r="H2283" s="17">
        <f t="shared" si="35"/>
        <v>-1.3791058055905156E-3</v>
      </c>
    </row>
    <row r="2284" spans="1:8" ht="13.5" x14ac:dyDescent="0.25">
      <c r="A2284" s="12"/>
      <c r="B2284" s="11">
        <v>45614</v>
      </c>
      <c r="C2284" s="2">
        <v>7.15</v>
      </c>
      <c r="D2284" s="2">
        <v>6.6966999999999999</v>
      </c>
      <c r="E2284" s="2">
        <v>2320</v>
      </c>
      <c r="F2284" s="2">
        <v>7.1210000000000004</v>
      </c>
      <c r="G2284" s="2">
        <v>16520.72</v>
      </c>
      <c r="H2284" s="17">
        <f t="shared" si="35"/>
        <v>-5.5685901814618707E-3</v>
      </c>
    </row>
    <row r="2285" spans="1:8" ht="13.5" x14ac:dyDescent="0.25">
      <c r="A2285" s="12"/>
      <c r="B2285" s="11">
        <v>45615</v>
      </c>
      <c r="C2285" s="2">
        <v>7.15</v>
      </c>
      <c r="D2285" s="2">
        <v>6.6966999999999999</v>
      </c>
      <c r="E2285" s="2">
        <v>8921</v>
      </c>
      <c r="F2285" s="2">
        <v>7.1050000000000004</v>
      </c>
      <c r="G2285" s="2">
        <v>63383.705000000002</v>
      </c>
      <c r="H2285" s="17">
        <f t="shared" si="35"/>
        <v>0</v>
      </c>
    </row>
    <row r="2286" spans="1:8" ht="13.5" x14ac:dyDescent="0.25">
      <c r="A2286" s="12"/>
      <c r="B2286" s="11">
        <v>45616</v>
      </c>
      <c r="C2286" s="2">
        <v>7.1</v>
      </c>
      <c r="D2286" s="2">
        <v>6.6498999999999997</v>
      </c>
      <c r="E2286" s="2">
        <v>3596</v>
      </c>
      <c r="F2286" s="2">
        <v>7.1</v>
      </c>
      <c r="G2286" s="2">
        <v>25531.599999999999</v>
      </c>
      <c r="H2286" s="17">
        <f t="shared" si="35"/>
        <v>-6.9885167321218173E-3</v>
      </c>
    </row>
    <row r="2287" spans="1:8" ht="13.5" x14ac:dyDescent="0.25">
      <c r="A2287" s="12"/>
      <c r="B2287" s="11">
        <v>45617</v>
      </c>
      <c r="C2287" s="2">
        <v>7.14</v>
      </c>
      <c r="D2287" s="2">
        <v>6.6872999999999996</v>
      </c>
      <c r="E2287" s="2">
        <v>8286</v>
      </c>
      <c r="F2287" s="2">
        <v>7.0979999999999999</v>
      </c>
      <c r="G2287" s="2">
        <v>58814.027999999998</v>
      </c>
      <c r="H2287" s="17">
        <f t="shared" si="35"/>
        <v>5.6241447239807939E-3</v>
      </c>
    </row>
    <row r="2288" spans="1:8" ht="13.5" x14ac:dyDescent="0.25">
      <c r="A2288" s="12"/>
      <c r="B2288" s="11">
        <v>45618</v>
      </c>
      <c r="C2288" s="2">
        <v>7.15</v>
      </c>
      <c r="D2288" s="2">
        <v>6.6966999999999999</v>
      </c>
      <c r="E2288" s="2">
        <v>4091</v>
      </c>
      <c r="F2288" s="2">
        <v>7.11</v>
      </c>
      <c r="G2288" s="2">
        <v>29087.01</v>
      </c>
      <c r="H2288" s="17">
        <f t="shared" si="35"/>
        <v>1.4056495147518875E-3</v>
      </c>
    </row>
    <row r="2289" spans="1:8" ht="13.5" x14ac:dyDescent="0.25">
      <c r="A2289" s="12"/>
      <c r="B2289" s="11">
        <v>45621</v>
      </c>
      <c r="C2289" s="2">
        <v>7.1</v>
      </c>
      <c r="D2289" s="2">
        <v>6.6498999999999997</v>
      </c>
      <c r="E2289" s="2">
        <v>2531</v>
      </c>
      <c r="F2289" s="2">
        <v>7.0759999999999996</v>
      </c>
      <c r="G2289" s="2">
        <v>17909.356</v>
      </c>
      <c r="H2289" s="17">
        <f t="shared" si="35"/>
        <v>-6.9885167321218173E-3</v>
      </c>
    </row>
    <row r="2290" spans="1:8" ht="13.5" x14ac:dyDescent="0.25">
      <c r="A2290" s="12"/>
      <c r="B2290" s="11">
        <v>45622</v>
      </c>
      <c r="C2290" s="2">
        <v>7.15</v>
      </c>
      <c r="D2290" s="2">
        <v>6.6966999999999999</v>
      </c>
      <c r="E2290" s="2">
        <v>1143</v>
      </c>
      <c r="F2290" s="2">
        <v>7.1050000000000004</v>
      </c>
      <c r="G2290" s="2">
        <v>8121.0150000000003</v>
      </c>
      <c r="H2290" s="17">
        <f t="shared" si="35"/>
        <v>7.0376998150348388E-3</v>
      </c>
    </row>
    <row r="2291" spans="1:8" ht="13.5" x14ac:dyDescent="0.25">
      <c r="A2291" s="12"/>
      <c r="B2291" s="11">
        <v>45623</v>
      </c>
      <c r="C2291" s="2">
        <v>7.15</v>
      </c>
      <c r="D2291" s="2">
        <v>6.6966999999999999</v>
      </c>
      <c r="E2291" s="2">
        <v>712</v>
      </c>
      <c r="F2291" s="2">
        <v>7.03</v>
      </c>
      <c r="G2291" s="2">
        <v>5005.3599999999997</v>
      </c>
      <c r="H2291" s="17">
        <f t="shared" si="35"/>
        <v>0</v>
      </c>
    </row>
    <row r="2292" spans="1:8" ht="13.5" x14ac:dyDescent="0.25">
      <c r="A2292" s="12"/>
      <c r="B2292" s="11">
        <v>45624</v>
      </c>
      <c r="C2292" s="2">
        <v>7.15</v>
      </c>
      <c r="D2292" s="2">
        <v>6.6966999999999999</v>
      </c>
      <c r="E2292" s="2">
        <v>60</v>
      </c>
      <c r="F2292" s="2">
        <v>7.0830000000000002</v>
      </c>
      <c r="G2292" s="2">
        <v>424.98</v>
      </c>
      <c r="H2292" s="17">
        <f t="shared" si="35"/>
        <v>0</v>
      </c>
    </row>
    <row r="2293" spans="1:8" ht="13.5" x14ac:dyDescent="0.25">
      <c r="A2293" s="12"/>
      <c r="B2293" s="11">
        <v>45625</v>
      </c>
      <c r="C2293" s="2">
        <v>7.1</v>
      </c>
      <c r="D2293" s="2">
        <v>6.6498999999999997</v>
      </c>
      <c r="E2293" s="2">
        <v>3367</v>
      </c>
      <c r="F2293" s="2">
        <v>7.09</v>
      </c>
      <c r="G2293" s="2">
        <v>23872.03</v>
      </c>
      <c r="H2293" s="17">
        <f t="shared" si="35"/>
        <v>-6.9885167321218173E-3</v>
      </c>
    </row>
    <row r="2294" spans="1:8" ht="13.5" x14ac:dyDescent="0.25">
      <c r="A2294" s="12"/>
      <c r="B2294" s="11">
        <v>45628</v>
      </c>
      <c r="C2294" s="2">
        <v>7.14</v>
      </c>
      <c r="D2294" s="2">
        <v>6.6872999999999996</v>
      </c>
      <c r="E2294" s="2">
        <v>3067</v>
      </c>
      <c r="F2294" s="2">
        <v>7.09</v>
      </c>
      <c r="G2294" s="2">
        <v>21745.03</v>
      </c>
      <c r="H2294" s="17">
        <f t="shared" si="35"/>
        <v>5.6241447239807939E-3</v>
      </c>
    </row>
    <row r="2295" spans="1:8" ht="13.5" x14ac:dyDescent="0.25">
      <c r="A2295" s="12"/>
      <c r="B2295" s="11">
        <v>45629</v>
      </c>
      <c r="C2295" s="2">
        <v>7.1</v>
      </c>
      <c r="D2295" s="2">
        <v>6.6498999999999997</v>
      </c>
      <c r="E2295" s="2">
        <v>4403</v>
      </c>
      <c r="F2295" s="2">
        <v>7.1</v>
      </c>
      <c r="G2295" s="2">
        <v>31261.3</v>
      </c>
      <c r="H2295" s="17">
        <f t="shared" si="35"/>
        <v>-5.5926906225232725E-3</v>
      </c>
    </row>
    <row r="2296" spans="1:8" ht="13.5" x14ac:dyDescent="0.25">
      <c r="A2296" s="12"/>
      <c r="B2296" s="11">
        <v>45630</v>
      </c>
      <c r="C2296" s="2">
        <v>7.3</v>
      </c>
      <c r="D2296" s="2">
        <v>6.8372000000000002</v>
      </c>
      <c r="E2296" s="2">
        <v>4976</v>
      </c>
      <c r="F2296" s="2">
        <v>7.0720000000000001</v>
      </c>
      <c r="G2296" s="2">
        <v>35190.271999999997</v>
      </c>
      <c r="H2296" s="17">
        <f t="shared" si="35"/>
        <v>2.8165837080256918E-2</v>
      </c>
    </row>
    <row r="2297" spans="1:8" ht="13.5" x14ac:dyDescent="0.25">
      <c r="A2297" s="12"/>
      <c r="B2297" s="11">
        <v>45631</v>
      </c>
      <c r="C2297" s="2">
        <v>7.24</v>
      </c>
      <c r="D2297" s="2">
        <v>6.7809999999999997</v>
      </c>
      <c r="E2297" s="2">
        <v>410</v>
      </c>
      <c r="F2297" s="2">
        <v>7.2190000000000003</v>
      </c>
      <c r="G2297" s="2">
        <v>2959.79</v>
      </c>
      <c r="H2297" s="17">
        <f t="shared" si="35"/>
        <v>-8.2197390744749993E-3</v>
      </c>
    </row>
    <row r="2298" spans="1:8" ht="13.5" x14ac:dyDescent="0.25">
      <c r="A2298" s="12"/>
      <c r="B2298" s="11">
        <v>45632</v>
      </c>
      <c r="C2298" s="2">
        <v>7.23</v>
      </c>
      <c r="D2298" s="2">
        <v>6.7716000000000003</v>
      </c>
      <c r="E2298" s="2">
        <v>1669</v>
      </c>
      <c r="F2298" s="2">
        <v>7.1470000000000002</v>
      </c>
      <c r="G2298" s="2">
        <v>11928.343000000001</v>
      </c>
      <c r="H2298" s="17">
        <f t="shared" si="35"/>
        <v>-1.3862262203213993E-3</v>
      </c>
    </row>
    <row r="2299" spans="1:8" ht="13.5" x14ac:dyDescent="0.25">
      <c r="A2299" s="12"/>
      <c r="B2299" s="11">
        <v>45635</v>
      </c>
      <c r="C2299" s="2">
        <v>7.24</v>
      </c>
      <c r="D2299" s="2">
        <v>6.7809999999999997</v>
      </c>
      <c r="E2299" s="2">
        <v>371</v>
      </c>
      <c r="F2299" s="2">
        <v>7.141</v>
      </c>
      <c r="G2299" s="2">
        <v>2649.3110000000001</v>
      </c>
      <c r="H2299" s="17">
        <f t="shared" si="35"/>
        <v>1.3881505109574412E-3</v>
      </c>
    </row>
    <row r="2300" spans="1:8" ht="13.5" x14ac:dyDescent="0.25">
      <c r="A2300" s="12"/>
      <c r="B2300" s="11">
        <v>45636</v>
      </c>
      <c r="C2300" s="2">
        <v>7.23</v>
      </c>
      <c r="D2300" s="2">
        <v>6.7716000000000003</v>
      </c>
      <c r="E2300" s="2">
        <v>4</v>
      </c>
      <c r="F2300" s="2">
        <v>7.23</v>
      </c>
      <c r="G2300" s="2">
        <v>28.92</v>
      </c>
      <c r="H2300" s="17">
        <f t="shared" si="35"/>
        <v>-1.3862262203213993E-3</v>
      </c>
    </row>
    <row r="2301" spans="1:8" ht="13.5" x14ac:dyDescent="0.25">
      <c r="A2301" s="12"/>
      <c r="B2301" s="11">
        <v>45637</v>
      </c>
      <c r="C2301" s="2">
        <v>7.24</v>
      </c>
      <c r="D2301" s="2">
        <v>6.7809999999999997</v>
      </c>
      <c r="E2301" s="2">
        <v>712</v>
      </c>
      <c r="F2301" s="2">
        <v>7.1609999999999996</v>
      </c>
      <c r="G2301" s="2">
        <v>5098.6319999999996</v>
      </c>
      <c r="H2301" s="17">
        <f t="shared" si="35"/>
        <v>1.3881505109574412E-3</v>
      </c>
    </row>
    <row r="2302" spans="1:8" ht="13.5" x14ac:dyDescent="0.25">
      <c r="A2302" s="12"/>
      <c r="B2302" s="11">
        <v>45638</v>
      </c>
      <c r="C2302" s="2">
        <v>7.13</v>
      </c>
      <c r="D2302" s="2">
        <v>6.6779999999999999</v>
      </c>
      <c r="E2302" s="2">
        <v>3091</v>
      </c>
      <c r="F2302" s="2">
        <v>7.1239999999999997</v>
      </c>
      <c r="G2302" s="2">
        <v>22020.284</v>
      </c>
      <c r="H2302" s="17">
        <f t="shared" si="35"/>
        <v>-1.5189500073735403E-2</v>
      </c>
    </row>
    <row r="2303" spans="1:8" ht="13.5" x14ac:dyDescent="0.25">
      <c r="A2303" s="12"/>
      <c r="B2303" s="11">
        <v>45639</v>
      </c>
      <c r="C2303" s="2">
        <v>7.2</v>
      </c>
      <c r="D2303" s="2">
        <v>6.7435</v>
      </c>
      <c r="E2303" s="2">
        <v>376</v>
      </c>
      <c r="F2303" s="2">
        <v>7.0709999999999997</v>
      </c>
      <c r="G2303" s="2">
        <v>2658.6959999999999</v>
      </c>
      <c r="H2303" s="17">
        <f t="shared" si="35"/>
        <v>9.8083258460617117E-3</v>
      </c>
    </row>
    <row r="2304" spans="1:8" ht="13.5" x14ac:dyDescent="0.25">
      <c r="A2304" s="12"/>
      <c r="B2304" s="11">
        <v>45642</v>
      </c>
      <c r="C2304" s="2">
        <v>7.2</v>
      </c>
      <c r="D2304" s="2">
        <v>6.7435</v>
      </c>
      <c r="E2304" s="2">
        <v>1100</v>
      </c>
      <c r="F2304" s="2">
        <v>7.1970000000000001</v>
      </c>
      <c r="G2304" s="2">
        <v>7916.7</v>
      </c>
      <c r="H2304" s="17">
        <f t="shared" si="35"/>
        <v>0</v>
      </c>
    </row>
    <row r="2305" spans="1:8" ht="13.5" x14ac:dyDescent="0.25">
      <c r="A2305" s="12"/>
      <c r="B2305" s="11">
        <v>45644</v>
      </c>
      <c r="C2305" s="2">
        <v>7.2</v>
      </c>
      <c r="D2305" s="2">
        <v>6.7435</v>
      </c>
      <c r="E2305" s="2">
        <v>1115</v>
      </c>
      <c r="F2305" s="2">
        <v>7.0890000000000004</v>
      </c>
      <c r="G2305" s="2">
        <v>7904.2349999999997</v>
      </c>
      <c r="H2305" s="17">
        <f t="shared" si="35"/>
        <v>0</v>
      </c>
    </row>
    <row r="2306" spans="1:8" ht="13.5" x14ac:dyDescent="0.25">
      <c r="A2306" s="12"/>
      <c r="B2306" s="11">
        <v>45645</v>
      </c>
      <c r="C2306" s="2">
        <v>7.05</v>
      </c>
      <c r="D2306" s="2">
        <v>6.6029999999999998</v>
      </c>
      <c r="E2306" s="2">
        <v>14725</v>
      </c>
      <c r="F2306" s="2">
        <v>7.0650000000000004</v>
      </c>
      <c r="G2306" s="2">
        <v>104032.125</v>
      </c>
      <c r="H2306" s="17">
        <f t="shared" si="35"/>
        <v>-2.083487803069627E-2</v>
      </c>
    </row>
    <row r="2307" spans="1:8" ht="13.5" x14ac:dyDescent="0.25">
      <c r="A2307" s="12"/>
      <c r="B2307" s="11">
        <v>45646</v>
      </c>
      <c r="C2307" s="2">
        <v>7.05</v>
      </c>
      <c r="D2307" s="2">
        <v>6.6029999999999998</v>
      </c>
      <c r="E2307" s="2">
        <v>948</v>
      </c>
      <c r="F2307" s="2">
        <v>7.0519999999999996</v>
      </c>
      <c r="G2307" s="2">
        <v>6685.2960000000003</v>
      </c>
      <c r="H2307" s="17">
        <f t="shared" si="35"/>
        <v>0</v>
      </c>
    </row>
    <row r="2308" spans="1:8" ht="13.5" x14ac:dyDescent="0.25">
      <c r="A2308" s="12"/>
      <c r="B2308" s="11">
        <v>45649</v>
      </c>
      <c r="C2308" s="2">
        <v>7.05</v>
      </c>
      <c r="D2308" s="2">
        <v>6.6029999999999998</v>
      </c>
      <c r="E2308" s="2">
        <v>12141</v>
      </c>
      <c r="F2308" s="2">
        <v>7.0279999999999996</v>
      </c>
      <c r="G2308" s="2">
        <v>85326.948000000004</v>
      </c>
      <c r="H2308" s="17">
        <f t="shared" si="35"/>
        <v>0</v>
      </c>
    </row>
    <row r="2309" spans="1:8" ht="13.5" x14ac:dyDescent="0.25">
      <c r="A2309" s="12"/>
      <c r="B2309" s="11">
        <v>45650</v>
      </c>
      <c r="C2309" s="2">
        <v>7.04</v>
      </c>
      <c r="D2309" s="2">
        <v>6.5937000000000001</v>
      </c>
      <c r="E2309" s="2">
        <v>4715</v>
      </c>
      <c r="F2309" s="2">
        <v>7.024</v>
      </c>
      <c r="G2309" s="2">
        <v>33118.160000000003</v>
      </c>
      <c r="H2309" s="17">
        <f t="shared" si="35"/>
        <v>-1.408450704225298E-3</v>
      </c>
    </row>
    <row r="2310" spans="1:8" ht="13.5" x14ac:dyDescent="0.25">
      <c r="A2310" s="12"/>
      <c r="B2310" s="11">
        <v>45651</v>
      </c>
      <c r="C2310" s="2">
        <v>6.97</v>
      </c>
      <c r="D2310" s="2">
        <v>6.5281000000000002</v>
      </c>
      <c r="E2310" s="2">
        <v>2152</v>
      </c>
      <c r="F2310" s="2">
        <v>7.024</v>
      </c>
      <c r="G2310" s="2">
        <v>15115.647999999999</v>
      </c>
      <c r="H2310" s="17">
        <f t="shared" si="35"/>
        <v>-9.9488906077012731E-3</v>
      </c>
    </row>
    <row r="2311" spans="1:8" ht="13.5" x14ac:dyDescent="0.25">
      <c r="A2311" s="12"/>
      <c r="B2311" s="11">
        <v>45652</v>
      </c>
      <c r="C2311" s="2">
        <v>7.12</v>
      </c>
      <c r="D2311" s="2">
        <v>6.6685999999999996</v>
      </c>
      <c r="E2311" s="2">
        <v>9722</v>
      </c>
      <c r="F2311" s="2">
        <v>7.0490000000000004</v>
      </c>
      <c r="G2311" s="2">
        <v>68530.377999999997</v>
      </c>
      <c r="H2311" s="17">
        <f t="shared" ref="H2311:H2374" si="36">(D2311-D2310)/D2310</f>
        <v>2.1522341875890288E-2</v>
      </c>
    </row>
    <row r="2312" spans="1:8" ht="13.5" x14ac:dyDescent="0.25">
      <c r="A2312" s="12"/>
      <c r="B2312" s="11">
        <v>45653</v>
      </c>
      <c r="C2312" s="2">
        <v>7.1</v>
      </c>
      <c r="D2312" s="2">
        <v>6.6498999999999997</v>
      </c>
      <c r="E2312" s="2">
        <v>8767</v>
      </c>
      <c r="F2312" s="2">
        <v>6.984</v>
      </c>
      <c r="G2312" s="2">
        <v>61228.728000000003</v>
      </c>
      <c r="H2312" s="17">
        <f t="shared" si="36"/>
        <v>-2.8041867858320997E-3</v>
      </c>
    </row>
    <row r="2313" spans="1:8" ht="13.5" x14ac:dyDescent="0.25">
      <c r="A2313" s="12"/>
      <c r="B2313" s="11">
        <v>45656</v>
      </c>
      <c r="C2313" s="2">
        <v>7.1</v>
      </c>
      <c r="D2313" s="2">
        <v>6.6498999999999997</v>
      </c>
      <c r="E2313" s="2">
        <v>2078</v>
      </c>
      <c r="F2313" s="2">
        <v>7.1180000000000003</v>
      </c>
      <c r="G2313" s="2">
        <v>14791.204</v>
      </c>
      <c r="H2313" s="17">
        <f t="shared" si="36"/>
        <v>0</v>
      </c>
    </row>
    <row r="2314" spans="1:8" ht="13.5" x14ac:dyDescent="0.25">
      <c r="A2314" s="12"/>
      <c r="B2314" s="11">
        <v>45657</v>
      </c>
      <c r="C2314" s="2">
        <v>7.13</v>
      </c>
      <c r="D2314" s="2">
        <v>6.6779999999999999</v>
      </c>
      <c r="E2314" s="2">
        <v>6564</v>
      </c>
      <c r="F2314" s="2">
        <v>7.0540000000000003</v>
      </c>
      <c r="G2314" s="2">
        <v>46302.455999999998</v>
      </c>
      <c r="H2314" s="17">
        <f t="shared" si="36"/>
        <v>4.2256274530444423E-3</v>
      </c>
    </row>
    <row r="2315" spans="1:8" ht="13.5" x14ac:dyDescent="0.25">
      <c r="A2315" s="12"/>
      <c r="B2315" s="11">
        <v>45659</v>
      </c>
      <c r="C2315" s="2">
        <v>6.99</v>
      </c>
      <c r="D2315" s="2">
        <v>6.5468000000000002</v>
      </c>
      <c r="E2315" s="2">
        <v>4019</v>
      </c>
      <c r="F2315" s="2">
        <v>7.0430000000000001</v>
      </c>
      <c r="G2315" s="2">
        <v>28305.816999999999</v>
      </c>
      <c r="H2315" s="17">
        <f t="shared" si="36"/>
        <v>-1.9646600778676214E-2</v>
      </c>
    </row>
    <row r="2316" spans="1:8" ht="13.5" x14ac:dyDescent="0.25">
      <c r="A2316" s="12"/>
      <c r="B2316" s="11">
        <v>45660</v>
      </c>
      <c r="C2316" s="2">
        <v>7.05</v>
      </c>
      <c r="D2316" s="2">
        <v>6.6029999999999998</v>
      </c>
      <c r="E2316" s="2">
        <v>2106</v>
      </c>
      <c r="F2316" s="2">
        <v>6.9509999999999996</v>
      </c>
      <c r="G2316" s="2">
        <v>14638.806</v>
      </c>
      <c r="H2316" s="17">
        <f t="shared" si="36"/>
        <v>8.5843465509866778E-3</v>
      </c>
    </row>
    <row r="2317" spans="1:8" ht="13.5" x14ac:dyDescent="0.25">
      <c r="A2317" s="12"/>
      <c r="B2317" s="11">
        <v>45663</v>
      </c>
      <c r="C2317" s="2">
        <v>6.93</v>
      </c>
      <c r="D2317" s="2">
        <v>6.4905999999999997</v>
      </c>
      <c r="E2317" s="2">
        <v>8463</v>
      </c>
      <c r="F2317" s="2">
        <v>6.96</v>
      </c>
      <c r="G2317" s="2">
        <v>58902.48</v>
      </c>
      <c r="H2317" s="17">
        <f t="shared" si="36"/>
        <v>-1.7022565500530072E-2</v>
      </c>
    </row>
    <row r="2318" spans="1:8" ht="13.5" x14ac:dyDescent="0.25">
      <c r="A2318" s="12"/>
      <c r="B2318" s="11">
        <v>45664</v>
      </c>
      <c r="C2318" s="2">
        <v>6.93</v>
      </c>
      <c r="D2318" s="2">
        <v>6.4905999999999997</v>
      </c>
      <c r="E2318" s="2">
        <v>7799</v>
      </c>
      <c r="F2318" s="2">
        <v>6.91</v>
      </c>
      <c r="G2318" s="2">
        <v>53891.09</v>
      </c>
      <c r="H2318" s="17">
        <f t="shared" si="36"/>
        <v>0</v>
      </c>
    </row>
    <row r="2319" spans="1:8" ht="13.5" x14ac:dyDescent="0.25">
      <c r="A2319" s="12"/>
      <c r="B2319" s="11">
        <v>45665</v>
      </c>
      <c r="C2319" s="2">
        <v>6.95</v>
      </c>
      <c r="D2319" s="2">
        <v>6.5094000000000003</v>
      </c>
      <c r="E2319" s="2">
        <v>15436</v>
      </c>
      <c r="F2319" s="2">
        <v>6.891</v>
      </c>
      <c r="G2319" s="2">
        <v>106369.476</v>
      </c>
      <c r="H2319" s="17">
        <f t="shared" si="36"/>
        <v>2.8964964718208785E-3</v>
      </c>
    </row>
    <row r="2320" spans="1:8" ht="13.5" x14ac:dyDescent="0.25">
      <c r="A2320" s="12"/>
      <c r="B2320" s="11">
        <v>45666</v>
      </c>
      <c r="C2320" s="2">
        <v>6.88</v>
      </c>
      <c r="D2320" s="2">
        <v>6.4438000000000004</v>
      </c>
      <c r="E2320" s="2">
        <v>2906</v>
      </c>
      <c r="F2320" s="2">
        <v>6.8920000000000003</v>
      </c>
      <c r="G2320" s="2">
        <v>20028.151999999998</v>
      </c>
      <c r="H2320" s="17">
        <f t="shared" si="36"/>
        <v>-1.0077733738900647E-2</v>
      </c>
    </row>
    <row r="2321" spans="1:8" ht="13.5" x14ac:dyDescent="0.25">
      <c r="A2321" s="12"/>
      <c r="B2321" s="11">
        <v>45667</v>
      </c>
      <c r="C2321" s="2">
        <v>7</v>
      </c>
      <c r="D2321" s="2">
        <v>6.5561999999999996</v>
      </c>
      <c r="E2321" s="2">
        <v>10937</v>
      </c>
      <c r="F2321" s="2">
        <v>6.9210000000000003</v>
      </c>
      <c r="G2321" s="2">
        <v>75694.976999999999</v>
      </c>
      <c r="H2321" s="17">
        <f t="shared" si="36"/>
        <v>1.7443123622706967E-2</v>
      </c>
    </row>
    <row r="2322" spans="1:8" ht="13.5" x14ac:dyDescent="0.25">
      <c r="A2322" s="12"/>
      <c r="B2322" s="11">
        <v>45670</v>
      </c>
      <c r="C2322" s="2">
        <v>6.94</v>
      </c>
      <c r="D2322" s="2">
        <v>6.5</v>
      </c>
      <c r="E2322" s="2">
        <v>879</v>
      </c>
      <c r="F2322" s="2">
        <v>6.91</v>
      </c>
      <c r="G2322" s="2">
        <v>6073.89</v>
      </c>
      <c r="H2322" s="17">
        <f t="shared" si="36"/>
        <v>-8.572038680943167E-3</v>
      </c>
    </row>
    <row r="2323" spans="1:8" ht="13.5" x14ac:dyDescent="0.25">
      <c r="A2323" s="12"/>
      <c r="B2323" s="11">
        <v>45671</v>
      </c>
      <c r="C2323" s="2">
        <v>7</v>
      </c>
      <c r="D2323" s="2">
        <v>6.5561999999999996</v>
      </c>
      <c r="E2323" s="2">
        <v>12463</v>
      </c>
      <c r="F2323" s="2">
        <v>6.9829999999999997</v>
      </c>
      <c r="G2323" s="2">
        <v>87029.129000000001</v>
      </c>
      <c r="H2323" s="17">
        <f t="shared" si="36"/>
        <v>8.6461538461537826E-3</v>
      </c>
    </row>
    <row r="2324" spans="1:8" ht="13.5" x14ac:dyDescent="0.25">
      <c r="A2324" s="12"/>
      <c r="B2324" s="11">
        <v>45672</v>
      </c>
      <c r="C2324" s="2">
        <v>7.05</v>
      </c>
      <c r="D2324" s="2">
        <v>6.6029999999999998</v>
      </c>
      <c r="E2324" s="2">
        <v>2614</v>
      </c>
      <c r="F2324" s="2">
        <v>7.077</v>
      </c>
      <c r="G2324" s="2">
        <v>18499.277999999998</v>
      </c>
      <c r="H2324" s="17">
        <f t="shared" si="36"/>
        <v>7.1382813214972357E-3</v>
      </c>
    </row>
    <row r="2325" spans="1:8" ht="13.5" x14ac:dyDescent="0.25">
      <c r="A2325" s="12"/>
      <c r="B2325" s="11">
        <v>45673</v>
      </c>
      <c r="C2325" s="2">
        <v>7.05</v>
      </c>
      <c r="D2325" s="2">
        <v>6.6029999999999998</v>
      </c>
      <c r="E2325" s="2">
        <v>8496</v>
      </c>
      <c r="F2325" s="2">
        <v>7</v>
      </c>
      <c r="G2325" s="2">
        <v>59472</v>
      </c>
      <c r="H2325" s="17">
        <f t="shared" si="36"/>
        <v>0</v>
      </c>
    </row>
    <row r="2326" spans="1:8" ht="13.5" x14ac:dyDescent="0.25">
      <c r="A2326" s="12"/>
      <c r="B2326" s="11">
        <v>45674</v>
      </c>
      <c r="C2326" s="2">
        <v>6.98</v>
      </c>
      <c r="D2326" s="2">
        <v>6.5374999999999996</v>
      </c>
      <c r="E2326" s="2">
        <v>3328</v>
      </c>
      <c r="F2326" s="2">
        <v>6.9969999999999999</v>
      </c>
      <c r="G2326" s="2">
        <v>23286.016</v>
      </c>
      <c r="H2326" s="17">
        <f t="shared" si="36"/>
        <v>-9.9197334544904002E-3</v>
      </c>
    </row>
    <row r="2327" spans="1:8" ht="13.5" x14ac:dyDescent="0.25">
      <c r="A2327" s="12"/>
      <c r="B2327" s="11">
        <v>45677</v>
      </c>
      <c r="C2327" s="2">
        <v>6.98</v>
      </c>
      <c r="D2327" s="2">
        <v>6.5374999999999996</v>
      </c>
      <c r="E2327" s="2">
        <v>12088</v>
      </c>
      <c r="F2327" s="2">
        <v>6.9870000000000001</v>
      </c>
      <c r="G2327" s="2">
        <v>84458.856</v>
      </c>
      <c r="H2327" s="17">
        <f t="shared" si="36"/>
        <v>0</v>
      </c>
    </row>
    <row r="2328" spans="1:8" ht="13.5" x14ac:dyDescent="0.25">
      <c r="A2328" s="12"/>
      <c r="B2328" s="11">
        <v>45678</v>
      </c>
      <c r="C2328" s="2">
        <v>7.04</v>
      </c>
      <c r="D2328" s="2">
        <v>6.5937000000000001</v>
      </c>
      <c r="E2328" s="2">
        <v>9949</v>
      </c>
      <c r="F2328" s="2">
        <v>7.0039999999999996</v>
      </c>
      <c r="G2328" s="2">
        <v>69682.796000000002</v>
      </c>
      <c r="H2328" s="17">
        <f t="shared" si="36"/>
        <v>8.5965583173996905E-3</v>
      </c>
    </row>
    <row r="2329" spans="1:8" ht="13.5" x14ac:dyDescent="0.25">
      <c r="A2329" s="12"/>
      <c r="B2329" s="11">
        <v>45679</v>
      </c>
      <c r="C2329" s="2">
        <v>7.17</v>
      </c>
      <c r="D2329" s="2">
        <v>6.7153999999999998</v>
      </c>
      <c r="E2329" s="2">
        <v>10851</v>
      </c>
      <c r="F2329" s="2">
        <v>7.0890000000000004</v>
      </c>
      <c r="G2329" s="2">
        <v>76922.739000000001</v>
      </c>
      <c r="H2329" s="17">
        <f t="shared" si="36"/>
        <v>1.8457011996299452E-2</v>
      </c>
    </row>
    <row r="2330" spans="1:8" ht="13.5" x14ac:dyDescent="0.25">
      <c r="A2330" s="12"/>
      <c r="B2330" s="11">
        <v>45680</v>
      </c>
      <c r="C2330" s="2">
        <v>7.09</v>
      </c>
      <c r="D2330" s="2">
        <v>6.6405000000000003</v>
      </c>
      <c r="E2330" s="2">
        <v>2718</v>
      </c>
      <c r="F2330" s="2">
        <v>7.0940000000000003</v>
      </c>
      <c r="G2330" s="2">
        <v>19281.491999999998</v>
      </c>
      <c r="H2330" s="17">
        <f t="shared" si="36"/>
        <v>-1.1153468147839223E-2</v>
      </c>
    </row>
    <row r="2331" spans="1:8" ht="13.5" x14ac:dyDescent="0.25">
      <c r="A2331" s="12"/>
      <c r="B2331" s="11">
        <v>45681</v>
      </c>
      <c r="C2331" s="2">
        <v>7.05</v>
      </c>
      <c r="D2331" s="2">
        <v>6.6029999999999998</v>
      </c>
      <c r="E2331" s="2">
        <v>25658</v>
      </c>
      <c r="F2331" s="2">
        <v>7.0449999999999999</v>
      </c>
      <c r="G2331" s="2">
        <v>180760.61</v>
      </c>
      <c r="H2331" s="17">
        <f t="shared" si="36"/>
        <v>-5.6471651231082796E-3</v>
      </c>
    </row>
    <row r="2332" spans="1:8" ht="13.5" x14ac:dyDescent="0.25">
      <c r="A2332" s="12"/>
      <c r="B2332" s="11">
        <v>45684</v>
      </c>
      <c r="C2332" s="2">
        <v>7.05</v>
      </c>
      <c r="D2332" s="2">
        <v>6.6029999999999998</v>
      </c>
      <c r="E2332" s="2">
        <v>5004</v>
      </c>
      <c r="F2332" s="2">
        <v>6.9960000000000004</v>
      </c>
      <c r="G2332" s="2">
        <v>35007.983999999997</v>
      </c>
      <c r="H2332" s="17">
        <f t="shared" si="36"/>
        <v>0</v>
      </c>
    </row>
    <row r="2333" spans="1:8" ht="13.5" x14ac:dyDescent="0.25">
      <c r="A2333" s="12"/>
      <c r="B2333" s="11">
        <v>45685</v>
      </c>
      <c r="C2333" s="2">
        <v>6.96</v>
      </c>
      <c r="D2333" s="2">
        <v>6.5186999999999999</v>
      </c>
      <c r="E2333" s="2">
        <v>1511</v>
      </c>
      <c r="F2333" s="2">
        <v>6.9939999999999998</v>
      </c>
      <c r="G2333" s="2">
        <v>10567.933999999999</v>
      </c>
      <c r="H2333" s="17">
        <f t="shared" si="36"/>
        <v>-1.2766924125397519E-2</v>
      </c>
    </row>
    <row r="2334" spans="1:8" ht="13.5" x14ac:dyDescent="0.25">
      <c r="A2334" s="12"/>
      <c r="B2334" s="11">
        <v>45686</v>
      </c>
      <c r="C2334" s="2">
        <v>7.08</v>
      </c>
      <c r="D2334" s="2">
        <v>6.6311</v>
      </c>
      <c r="E2334" s="2">
        <v>1110</v>
      </c>
      <c r="F2334" s="2">
        <v>7.05</v>
      </c>
      <c r="G2334" s="2">
        <v>7825.5</v>
      </c>
      <c r="H2334" s="17">
        <f t="shared" si="36"/>
        <v>1.7242701765689487E-2</v>
      </c>
    </row>
    <row r="2335" spans="1:8" ht="13.5" x14ac:dyDescent="0.25">
      <c r="A2335" s="12"/>
      <c r="B2335" s="11">
        <v>45687</v>
      </c>
      <c r="C2335" s="2">
        <v>7</v>
      </c>
      <c r="D2335" s="2">
        <v>6.5561999999999996</v>
      </c>
      <c r="E2335" s="2">
        <v>1956</v>
      </c>
      <c r="F2335" s="2">
        <v>7</v>
      </c>
      <c r="G2335" s="2">
        <v>13692</v>
      </c>
      <c r="H2335" s="17">
        <f t="shared" si="36"/>
        <v>-1.1295260213237684E-2</v>
      </c>
    </row>
    <row r="2336" spans="1:8" ht="13.5" x14ac:dyDescent="0.25">
      <c r="A2336" s="12"/>
      <c r="B2336" s="11">
        <v>45688</v>
      </c>
      <c r="C2336" s="2">
        <v>7</v>
      </c>
      <c r="D2336" s="2">
        <v>6.5561999999999996</v>
      </c>
      <c r="E2336" s="2">
        <v>2521</v>
      </c>
      <c r="F2336" s="2">
        <v>6.9989999999999997</v>
      </c>
      <c r="G2336" s="2">
        <v>17644.478999999999</v>
      </c>
      <c r="H2336" s="17">
        <f t="shared" si="36"/>
        <v>0</v>
      </c>
    </row>
    <row r="2337" spans="1:8" ht="13.5" x14ac:dyDescent="0.25">
      <c r="A2337" s="12"/>
      <c r="B2337" s="11">
        <v>45691</v>
      </c>
      <c r="C2337" s="2">
        <v>7.05</v>
      </c>
      <c r="D2337" s="2">
        <v>6.6029999999999998</v>
      </c>
      <c r="E2337" s="2">
        <v>4843</v>
      </c>
      <c r="F2337" s="2">
        <v>7</v>
      </c>
      <c r="G2337" s="2">
        <v>33901</v>
      </c>
      <c r="H2337" s="17">
        <f t="shared" si="36"/>
        <v>7.1382813214972357E-3</v>
      </c>
    </row>
    <row r="2338" spans="1:8" ht="13.5" x14ac:dyDescent="0.25">
      <c r="A2338" s="12"/>
      <c r="B2338" s="11">
        <v>45692</v>
      </c>
      <c r="C2338" s="2">
        <v>7.05</v>
      </c>
      <c r="D2338" s="2">
        <v>6.6029999999999998</v>
      </c>
      <c r="E2338" s="2">
        <v>2540</v>
      </c>
      <c r="F2338" s="2">
        <v>6.9980000000000002</v>
      </c>
      <c r="G2338" s="2">
        <v>17774.919999999998</v>
      </c>
      <c r="H2338" s="17">
        <f t="shared" si="36"/>
        <v>0</v>
      </c>
    </row>
    <row r="2339" spans="1:8" ht="13.5" x14ac:dyDescent="0.25">
      <c r="A2339" s="12"/>
      <c r="B2339" s="11">
        <v>45693</v>
      </c>
      <c r="C2339" s="2">
        <v>7</v>
      </c>
      <c r="D2339" s="2">
        <v>6.5561999999999996</v>
      </c>
      <c r="E2339" s="2">
        <v>3153</v>
      </c>
      <c r="F2339" s="2">
        <v>6.9939999999999998</v>
      </c>
      <c r="G2339" s="2">
        <v>22052.081999999999</v>
      </c>
      <c r="H2339" s="17">
        <f t="shared" si="36"/>
        <v>-7.0876874148114765E-3</v>
      </c>
    </row>
    <row r="2340" spans="1:8" ht="13.5" x14ac:dyDescent="0.25">
      <c r="A2340" s="12"/>
      <c r="B2340" s="11">
        <v>45694</v>
      </c>
      <c r="C2340" s="2">
        <v>7</v>
      </c>
      <c r="D2340" s="2">
        <v>6.5561999999999996</v>
      </c>
      <c r="E2340" s="2">
        <v>1344</v>
      </c>
      <c r="F2340" s="2">
        <v>6.9870000000000001</v>
      </c>
      <c r="G2340" s="2">
        <v>9390.5280000000002</v>
      </c>
      <c r="H2340" s="17">
        <f t="shared" si="36"/>
        <v>0</v>
      </c>
    </row>
    <row r="2341" spans="1:8" ht="13.5" x14ac:dyDescent="0.25">
      <c r="A2341" s="12"/>
      <c r="B2341" s="11">
        <v>45695</v>
      </c>
      <c r="C2341" s="2">
        <v>7</v>
      </c>
      <c r="D2341" s="2">
        <v>6.5561999999999996</v>
      </c>
      <c r="E2341" s="2">
        <v>5903</v>
      </c>
      <c r="F2341" s="2">
        <v>6.9630000000000001</v>
      </c>
      <c r="G2341" s="2">
        <v>41102.589</v>
      </c>
      <c r="H2341" s="17">
        <f t="shared" si="36"/>
        <v>0</v>
      </c>
    </row>
    <row r="2342" spans="1:8" ht="13.5" x14ac:dyDescent="0.25">
      <c r="A2342" s="12"/>
      <c r="B2342" s="11">
        <v>45698</v>
      </c>
      <c r="C2342" s="2">
        <v>7.04</v>
      </c>
      <c r="D2342" s="2">
        <v>6.5937000000000001</v>
      </c>
      <c r="E2342" s="2">
        <v>822</v>
      </c>
      <c r="F2342" s="2">
        <v>7</v>
      </c>
      <c r="G2342" s="2">
        <v>5754</v>
      </c>
      <c r="H2342" s="17">
        <f t="shared" si="36"/>
        <v>5.7197766999177169E-3</v>
      </c>
    </row>
    <row r="2343" spans="1:8" ht="13.5" x14ac:dyDescent="0.25">
      <c r="A2343" s="12"/>
      <c r="B2343" s="11">
        <v>45699</v>
      </c>
      <c r="C2343" s="2">
        <v>7</v>
      </c>
      <c r="D2343" s="2">
        <v>6.5561999999999996</v>
      </c>
      <c r="E2343" s="2">
        <v>1043</v>
      </c>
      <c r="F2343" s="2">
        <v>6.9980000000000002</v>
      </c>
      <c r="G2343" s="2">
        <v>7298.9139999999998</v>
      </c>
      <c r="H2343" s="17">
        <f t="shared" si="36"/>
        <v>-5.687246917512251E-3</v>
      </c>
    </row>
    <row r="2344" spans="1:8" ht="13.5" x14ac:dyDescent="0.25">
      <c r="A2344" s="12"/>
      <c r="B2344" s="11">
        <v>45700</v>
      </c>
      <c r="C2344" s="2">
        <v>7</v>
      </c>
      <c r="D2344" s="2">
        <v>6.5561999999999996</v>
      </c>
      <c r="E2344" s="2">
        <v>5539</v>
      </c>
      <c r="F2344" s="2">
        <v>6.9829999999999997</v>
      </c>
      <c r="G2344" s="2">
        <v>38678.837</v>
      </c>
      <c r="H2344" s="17">
        <f t="shared" si="36"/>
        <v>0</v>
      </c>
    </row>
    <row r="2345" spans="1:8" ht="13.5" x14ac:dyDescent="0.25">
      <c r="A2345" s="12"/>
      <c r="B2345" s="11">
        <v>45701</v>
      </c>
      <c r="C2345" s="2">
        <v>6.98</v>
      </c>
      <c r="D2345" s="2">
        <v>6.5374999999999996</v>
      </c>
      <c r="E2345" s="2">
        <v>2893</v>
      </c>
      <c r="F2345" s="2">
        <v>6.9160000000000004</v>
      </c>
      <c r="G2345" s="2">
        <v>20007.988000000001</v>
      </c>
      <c r="H2345" s="17">
        <f t="shared" si="36"/>
        <v>-2.852261981025585E-3</v>
      </c>
    </row>
    <row r="2346" spans="1:8" ht="13.5" x14ac:dyDescent="0.25">
      <c r="A2346" s="12"/>
      <c r="B2346" s="11">
        <v>45702</v>
      </c>
      <c r="C2346" s="2">
        <v>6.93</v>
      </c>
      <c r="D2346" s="2">
        <v>6.4905999999999997</v>
      </c>
      <c r="E2346" s="2">
        <v>8185</v>
      </c>
      <c r="F2346" s="2">
        <v>6.9080000000000004</v>
      </c>
      <c r="G2346" s="2">
        <v>56541.98</v>
      </c>
      <c r="H2346" s="17">
        <f t="shared" si="36"/>
        <v>-7.1739961759082135E-3</v>
      </c>
    </row>
    <row r="2347" spans="1:8" ht="13.5" x14ac:dyDescent="0.25">
      <c r="A2347" s="12"/>
      <c r="B2347" s="11">
        <v>45705</v>
      </c>
      <c r="C2347" s="2">
        <v>6.97</v>
      </c>
      <c r="D2347" s="2">
        <v>6.5281000000000002</v>
      </c>
      <c r="E2347" s="2">
        <v>3570</v>
      </c>
      <c r="F2347" s="2">
        <v>6.92</v>
      </c>
      <c r="G2347" s="2">
        <v>24704.400000000001</v>
      </c>
      <c r="H2347" s="17">
        <f t="shared" si="36"/>
        <v>5.7775860475149498E-3</v>
      </c>
    </row>
    <row r="2348" spans="1:8" ht="13.5" x14ac:dyDescent="0.25">
      <c r="A2348" s="12"/>
      <c r="B2348" s="11">
        <v>45706</v>
      </c>
      <c r="C2348" s="2">
        <v>6.95</v>
      </c>
      <c r="D2348" s="2">
        <v>6.5094000000000003</v>
      </c>
      <c r="E2348" s="2">
        <v>5147</v>
      </c>
      <c r="F2348" s="2">
        <v>6.9240000000000004</v>
      </c>
      <c r="G2348" s="2">
        <v>35637.828000000001</v>
      </c>
      <c r="H2348" s="17">
        <f t="shared" si="36"/>
        <v>-2.8645394525206322E-3</v>
      </c>
    </row>
    <row r="2349" spans="1:8" ht="13.5" x14ac:dyDescent="0.25">
      <c r="A2349" s="12"/>
      <c r="B2349" s="11">
        <v>45707</v>
      </c>
      <c r="C2349" s="2">
        <v>6.93</v>
      </c>
      <c r="D2349" s="2">
        <v>6.4905999999999997</v>
      </c>
      <c r="E2349" s="2">
        <v>3954</v>
      </c>
      <c r="F2349" s="2">
        <v>6.9160000000000004</v>
      </c>
      <c r="G2349" s="2">
        <v>27345.864000000001</v>
      </c>
      <c r="H2349" s="17">
        <f t="shared" si="36"/>
        <v>-2.888131010538697E-3</v>
      </c>
    </row>
    <row r="2350" spans="1:8" ht="13.5" x14ac:dyDescent="0.25">
      <c r="A2350" s="12"/>
      <c r="B2350" s="11">
        <v>45708</v>
      </c>
      <c r="C2350" s="2">
        <v>6.92</v>
      </c>
      <c r="D2350" s="2">
        <v>6.4813000000000001</v>
      </c>
      <c r="E2350" s="2">
        <v>4521</v>
      </c>
      <c r="F2350" s="2">
        <v>6.8879999999999999</v>
      </c>
      <c r="G2350" s="2">
        <v>31140.648000000001</v>
      </c>
      <c r="H2350" s="17">
        <f t="shared" si="36"/>
        <v>-1.432841339783632E-3</v>
      </c>
    </row>
    <row r="2351" spans="1:8" ht="13.5" x14ac:dyDescent="0.25">
      <c r="A2351" s="12"/>
      <c r="B2351" s="11">
        <v>45709</v>
      </c>
      <c r="C2351" s="2">
        <v>6.93</v>
      </c>
      <c r="D2351" s="2">
        <v>6.4905999999999997</v>
      </c>
      <c r="E2351" s="2">
        <v>2771</v>
      </c>
      <c r="F2351" s="2">
        <v>6.8890000000000002</v>
      </c>
      <c r="G2351" s="2">
        <v>19089.419000000002</v>
      </c>
      <c r="H2351" s="17">
        <f t="shared" si="36"/>
        <v>1.434897319982047E-3</v>
      </c>
    </row>
    <row r="2352" spans="1:8" ht="13.5" x14ac:dyDescent="0.25">
      <c r="A2352" s="12"/>
      <c r="B2352" s="11">
        <v>45712</v>
      </c>
      <c r="C2352" s="2">
        <v>6.94</v>
      </c>
      <c r="D2352" s="2">
        <v>6.5</v>
      </c>
      <c r="E2352" s="2">
        <v>8341</v>
      </c>
      <c r="F2352" s="2">
        <v>6.8869999999999996</v>
      </c>
      <c r="G2352" s="2">
        <v>57444.466999999997</v>
      </c>
      <c r="H2352" s="17">
        <f t="shared" si="36"/>
        <v>1.4482482359104393E-3</v>
      </c>
    </row>
    <row r="2353" spans="1:8" ht="13.5" x14ac:dyDescent="0.25">
      <c r="A2353" s="12"/>
      <c r="B2353" s="11">
        <v>45713</v>
      </c>
      <c r="C2353" s="2">
        <v>6.92</v>
      </c>
      <c r="D2353" s="2">
        <v>6.4813000000000001</v>
      </c>
      <c r="E2353" s="2">
        <v>16386</v>
      </c>
      <c r="F2353" s="2">
        <v>6.8810000000000002</v>
      </c>
      <c r="G2353" s="2">
        <v>112752.06600000001</v>
      </c>
      <c r="H2353" s="17">
        <f t="shared" si="36"/>
        <v>-2.8769230769230677E-3</v>
      </c>
    </row>
    <row r="2354" spans="1:8" ht="13.5" x14ac:dyDescent="0.25">
      <c r="A2354" s="12"/>
      <c r="B2354" s="11">
        <v>45714</v>
      </c>
      <c r="C2354" s="2">
        <v>6.94</v>
      </c>
      <c r="D2354" s="2">
        <v>6.5</v>
      </c>
      <c r="E2354" s="2">
        <v>10675</v>
      </c>
      <c r="F2354" s="2">
        <v>6.8979999999999997</v>
      </c>
      <c r="G2354" s="2">
        <v>73636.149999999994</v>
      </c>
      <c r="H2354" s="17">
        <f t="shared" si="36"/>
        <v>2.8852236434048629E-3</v>
      </c>
    </row>
    <row r="2355" spans="1:8" ht="13.5" x14ac:dyDescent="0.25">
      <c r="A2355" s="12"/>
      <c r="B2355" s="11">
        <v>45715</v>
      </c>
      <c r="C2355" s="2">
        <v>7.1</v>
      </c>
      <c r="D2355" s="2">
        <v>6.6498999999999997</v>
      </c>
      <c r="E2355" s="2">
        <v>18660</v>
      </c>
      <c r="F2355" s="2">
        <v>7.0579999999999998</v>
      </c>
      <c r="G2355" s="2">
        <v>131702.28</v>
      </c>
      <c r="H2355" s="17">
        <f t="shared" si="36"/>
        <v>2.3061538461538415E-2</v>
      </c>
    </row>
    <row r="2356" spans="1:8" ht="13.5" x14ac:dyDescent="0.25">
      <c r="A2356" s="12"/>
      <c r="B2356" s="11">
        <v>45716</v>
      </c>
      <c r="C2356" s="2">
        <v>7.03</v>
      </c>
      <c r="D2356" s="2">
        <v>6.5842999999999998</v>
      </c>
      <c r="E2356" s="2">
        <v>5864</v>
      </c>
      <c r="F2356" s="2">
        <v>7.0430000000000001</v>
      </c>
      <c r="G2356" s="2">
        <v>41300.152000000002</v>
      </c>
      <c r="H2356" s="17">
        <f t="shared" si="36"/>
        <v>-9.8648099971427958E-3</v>
      </c>
    </row>
    <row r="2357" spans="1:8" ht="13.5" x14ac:dyDescent="0.25">
      <c r="A2357" s="12"/>
      <c r="B2357" s="11">
        <v>45719</v>
      </c>
      <c r="C2357" s="2">
        <v>7.03</v>
      </c>
      <c r="D2357" s="2">
        <v>6.5842999999999998</v>
      </c>
      <c r="E2357" s="2">
        <v>4219</v>
      </c>
      <c r="F2357" s="2">
        <v>7.0090000000000003</v>
      </c>
      <c r="G2357" s="2">
        <v>29570.971000000001</v>
      </c>
      <c r="H2357" s="17">
        <f t="shared" si="36"/>
        <v>0</v>
      </c>
    </row>
    <row r="2358" spans="1:8" ht="13.5" x14ac:dyDescent="0.25">
      <c r="A2358" s="12"/>
      <c r="B2358" s="11">
        <v>45720</v>
      </c>
      <c r="C2358" s="2">
        <v>7.1</v>
      </c>
      <c r="D2358" s="2">
        <v>6.6498999999999997</v>
      </c>
      <c r="E2358" s="2">
        <v>4693</v>
      </c>
      <c r="F2358" s="2">
        <v>7.0439999999999996</v>
      </c>
      <c r="G2358" s="2">
        <v>33057.491999999998</v>
      </c>
      <c r="H2358" s="17">
        <f t="shared" si="36"/>
        <v>9.9630940266998598E-3</v>
      </c>
    </row>
    <row r="2359" spans="1:8" ht="13.5" x14ac:dyDescent="0.25">
      <c r="A2359" s="12"/>
      <c r="B2359" s="11">
        <v>45721</v>
      </c>
      <c r="C2359" s="2">
        <v>7.18</v>
      </c>
      <c r="D2359" s="2">
        <v>6.7248000000000001</v>
      </c>
      <c r="E2359" s="2">
        <v>7277</v>
      </c>
      <c r="F2359" s="2">
        <v>7.1</v>
      </c>
      <c r="G2359" s="2">
        <v>51666.7</v>
      </c>
      <c r="H2359" s="17">
        <f t="shared" si="36"/>
        <v>1.1263327268079281E-2</v>
      </c>
    </row>
    <row r="2360" spans="1:8" ht="13.5" x14ac:dyDescent="0.25">
      <c r="A2360" s="12"/>
      <c r="B2360" s="11">
        <v>45722</v>
      </c>
      <c r="C2360" s="2">
        <v>7.15</v>
      </c>
      <c r="D2360" s="2">
        <v>6.6966999999999999</v>
      </c>
      <c r="E2360" s="2">
        <v>4783</v>
      </c>
      <c r="F2360" s="2">
        <v>7.149</v>
      </c>
      <c r="G2360" s="2">
        <v>34193.667000000001</v>
      </c>
      <c r="H2360" s="17">
        <f t="shared" si="36"/>
        <v>-4.1785629312396256E-3</v>
      </c>
    </row>
    <row r="2361" spans="1:8" ht="13.5" x14ac:dyDescent="0.25">
      <c r="A2361" s="12"/>
      <c r="B2361" s="11">
        <v>45723</v>
      </c>
      <c r="C2361" s="2">
        <v>7.18</v>
      </c>
      <c r="D2361" s="2">
        <v>6.7248000000000001</v>
      </c>
      <c r="E2361" s="2">
        <v>18164</v>
      </c>
      <c r="F2361" s="2">
        <v>7.0759999999999996</v>
      </c>
      <c r="G2361" s="2">
        <v>128528.46400000001</v>
      </c>
      <c r="H2361" s="17">
        <f t="shared" si="36"/>
        <v>4.196096584885128E-3</v>
      </c>
    </row>
    <row r="2362" spans="1:8" ht="13.5" x14ac:dyDescent="0.25">
      <c r="A2362" s="12"/>
      <c r="B2362" s="11">
        <v>45726</v>
      </c>
      <c r="C2362" s="2">
        <v>7.34</v>
      </c>
      <c r="D2362" s="2">
        <v>6.8746</v>
      </c>
      <c r="E2362" s="2">
        <v>6942</v>
      </c>
      <c r="F2362" s="2">
        <v>7.1920000000000002</v>
      </c>
      <c r="G2362" s="2">
        <v>49926.864000000001</v>
      </c>
      <c r="H2362" s="17">
        <f t="shared" si="36"/>
        <v>2.2275755412800372E-2</v>
      </c>
    </row>
    <row r="2363" spans="1:8" ht="13.5" x14ac:dyDescent="0.25">
      <c r="A2363" s="12"/>
      <c r="B2363" s="11">
        <v>45727</v>
      </c>
      <c r="C2363" s="2">
        <v>7.35</v>
      </c>
      <c r="D2363" s="2">
        <v>6.8840000000000003</v>
      </c>
      <c r="E2363" s="2">
        <v>21063</v>
      </c>
      <c r="F2363" s="2">
        <v>7.3239999999999998</v>
      </c>
      <c r="G2363" s="2">
        <v>154265.41200000001</v>
      </c>
      <c r="H2363" s="17">
        <f t="shared" si="36"/>
        <v>1.3673522823146507E-3</v>
      </c>
    </row>
    <row r="2364" spans="1:8" ht="13.5" x14ac:dyDescent="0.25">
      <c r="A2364" s="12"/>
      <c r="B2364" s="11">
        <v>45728</v>
      </c>
      <c r="C2364" s="2">
        <v>7.36</v>
      </c>
      <c r="D2364" s="2">
        <v>6.8933999999999997</v>
      </c>
      <c r="E2364" s="2">
        <v>24535</v>
      </c>
      <c r="F2364" s="2">
        <v>7.3220000000000001</v>
      </c>
      <c r="G2364" s="2">
        <v>179645.27</v>
      </c>
      <c r="H2364" s="17">
        <f t="shared" si="36"/>
        <v>1.3654851830330343E-3</v>
      </c>
    </row>
    <row r="2365" spans="1:8" ht="13.5" x14ac:dyDescent="0.25">
      <c r="A2365" s="12"/>
      <c r="B2365" s="11">
        <v>45729</v>
      </c>
      <c r="C2365" s="2">
        <v>7.34</v>
      </c>
      <c r="D2365" s="2">
        <v>6.8746</v>
      </c>
      <c r="E2365" s="2">
        <v>29412</v>
      </c>
      <c r="F2365" s="2">
        <v>7.2919999999999998</v>
      </c>
      <c r="G2365" s="2">
        <v>214472.304</v>
      </c>
      <c r="H2365" s="17">
        <f t="shared" si="36"/>
        <v>-2.7272463515826306E-3</v>
      </c>
    </row>
    <row r="2366" spans="1:8" ht="13.5" x14ac:dyDescent="0.25">
      <c r="A2366" s="12"/>
      <c r="B2366" s="11">
        <v>45730</v>
      </c>
      <c r="C2366" s="2">
        <v>7.32</v>
      </c>
      <c r="D2366" s="2">
        <v>6.8559000000000001</v>
      </c>
      <c r="E2366" s="2">
        <v>6772</v>
      </c>
      <c r="F2366" s="2">
        <v>7.2930000000000001</v>
      </c>
      <c r="G2366" s="2">
        <v>49388.196000000004</v>
      </c>
      <c r="H2366" s="17">
        <f t="shared" si="36"/>
        <v>-2.7201582637535185E-3</v>
      </c>
    </row>
    <row r="2367" spans="1:8" ht="13.5" x14ac:dyDescent="0.25">
      <c r="A2367" s="12"/>
      <c r="B2367" s="11">
        <v>45733</v>
      </c>
      <c r="C2367" s="2">
        <v>7.35</v>
      </c>
      <c r="D2367" s="2">
        <v>6.8840000000000003</v>
      </c>
      <c r="E2367" s="2">
        <v>18317</v>
      </c>
      <c r="F2367" s="2">
        <v>7.2969999999999997</v>
      </c>
      <c r="G2367" s="2">
        <v>133659.149</v>
      </c>
      <c r="H2367" s="17">
        <f t="shared" si="36"/>
        <v>4.0986595487099049E-3</v>
      </c>
    </row>
    <row r="2368" spans="1:8" ht="13.5" x14ac:dyDescent="0.25">
      <c r="A2368" s="12"/>
      <c r="B2368" s="11">
        <v>45734</v>
      </c>
      <c r="C2368" s="2">
        <v>7.38</v>
      </c>
      <c r="D2368" s="2">
        <v>6.9120999999999997</v>
      </c>
      <c r="E2368" s="2">
        <v>9266</v>
      </c>
      <c r="F2368" s="2">
        <v>7.3570000000000002</v>
      </c>
      <c r="G2368" s="2">
        <v>68169.962</v>
      </c>
      <c r="H2368" s="17">
        <f t="shared" si="36"/>
        <v>4.0819291109818918E-3</v>
      </c>
    </row>
    <row r="2369" spans="1:8" ht="13.5" x14ac:dyDescent="0.25">
      <c r="A2369" s="12"/>
      <c r="B2369" s="11">
        <v>45735</v>
      </c>
      <c r="C2369" s="2">
        <v>7.34</v>
      </c>
      <c r="D2369" s="2">
        <v>6.8746</v>
      </c>
      <c r="E2369" s="2">
        <v>18929</v>
      </c>
      <c r="F2369" s="2">
        <v>7.2489999999999997</v>
      </c>
      <c r="G2369" s="2">
        <v>137216.321</v>
      </c>
      <c r="H2369" s="17">
        <f t="shared" si="36"/>
        <v>-5.4252687316444564E-3</v>
      </c>
    </row>
    <row r="2370" spans="1:8" ht="13.5" x14ac:dyDescent="0.25">
      <c r="A2370" s="12"/>
      <c r="B2370" s="11">
        <v>45737</v>
      </c>
      <c r="C2370" s="2">
        <v>7.45</v>
      </c>
      <c r="D2370" s="2">
        <v>6.9776999999999996</v>
      </c>
      <c r="E2370" s="2">
        <v>30715</v>
      </c>
      <c r="F2370" s="2">
        <v>7.3650000000000002</v>
      </c>
      <c r="G2370" s="2">
        <v>226215.97500000001</v>
      </c>
      <c r="H2370" s="17">
        <f t="shared" si="36"/>
        <v>1.4997236202833551E-2</v>
      </c>
    </row>
    <row r="2371" spans="1:8" ht="13.5" x14ac:dyDescent="0.25">
      <c r="A2371" s="12"/>
      <c r="B2371" s="11">
        <v>45740</v>
      </c>
      <c r="C2371" s="2">
        <v>7.5</v>
      </c>
      <c r="D2371" s="2">
        <v>7.0244999999999997</v>
      </c>
      <c r="E2371" s="2">
        <v>30956</v>
      </c>
      <c r="F2371" s="2">
        <v>7.516</v>
      </c>
      <c r="G2371" s="2">
        <v>232665.296</v>
      </c>
      <c r="H2371" s="17">
        <f t="shared" si="36"/>
        <v>6.7070811298852312E-3</v>
      </c>
    </row>
    <row r="2372" spans="1:8" ht="13.5" x14ac:dyDescent="0.25">
      <c r="A2372" s="12"/>
      <c r="B2372" s="11">
        <v>45741</v>
      </c>
      <c r="C2372" s="2">
        <v>7.55</v>
      </c>
      <c r="D2372" s="2">
        <v>7.0712999999999999</v>
      </c>
      <c r="E2372" s="2">
        <v>31607</v>
      </c>
      <c r="F2372" s="2">
        <v>7.516</v>
      </c>
      <c r="G2372" s="2">
        <v>237558.212</v>
      </c>
      <c r="H2372" s="17">
        <f t="shared" si="36"/>
        <v>6.6623959000640864E-3</v>
      </c>
    </row>
    <row r="2373" spans="1:8" ht="13.5" x14ac:dyDescent="0.25">
      <c r="A2373" s="12"/>
      <c r="B2373" s="11">
        <v>45742</v>
      </c>
      <c r="C2373" s="2">
        <v>7.58</v>
      </c>
      <c r="D2373" s="2">
        <v>7.0994000000000002</v>
      </c>
      <c r="E2373" s="2">
        <v>22283</v>
      </c>
      <c r="F2373" s="2">
        <v>7.5179999999999998</v>
      </c>
      <c r="G2373" s="2">
        <v>167523.59400000001</v>
      </c>
      <c r="H2373" s="17">
        <f t="shared" si="36"/>
        <v>3.9738096248214949E-3</v>
      </c>
    </row>
    <row r="2374" spans="1:8" ht="13.5" x14ac:dyDescent="0.25">
      <c r="A2374" s="12"/>
      <c r="B2374" s="11">
        <v>45743</v>
      </c>
      <c r="C2374" s="2">
        <v>7.57</v>
      </c>
      <c r="D2374" s="2">
        <v>7.0900999999999996</v>
      </c>
      <c r="E2374" s="2">
        <v>14447</v>
      </c>
      <c r="F2374" s="2">
        <v>7.5490000000000004</v>
      </c>
      <c r="G2374" s="2">
        <v>109060.40300000001</v>
      </c>
      <c r="H2374" s="17">
        <f t="shared" si="36"/>
        <v>-1.3099698566076752E-3</v>
      </c>
    </row>
    <row r="2375" spans="1:8" ht="13.5" x14ac:dyDescent="0.25">
      <c r="A2375" s="12"/>
      <c r="B2375" s="11">
        <v>45744</v>
      </c>
      <c r="C2375" s="2">
        <v>7.55</v>
      </c>
      <c r="D2375" s="2">
        <v>7.0712999999999999</v>
      </c>
      <c r="E2375" s="2">
        <v>16797</v>
      </c>
      <c r="F2375" s="2">
        <v>7.5049999999999999</v>
      </c>
      <c r="G2375" s="2">
        <v>126061.485</v>
      </c>
      <c r="H2375" s="17">
        <f t="shared" ref="H2375:H2438" si="37">(D2375-D2374)/D2374</f>
        <v>-2.651584603884248E-3</v>
      </c>
    </row>
    <row r="2376" spans="1:8" ht="13.5" x14ac:dyDescent="0.25">
      <c r="A2376" s="12"/>
      <c r="B2376" s="11">
        <v>45749</v>
      </c>
      <c r="C2376" s="2">
        <v>7.55</v>
      </c>
      <c r="D2376" s="2">
        <v>7.0712999999999999</v>
      </c>
      <c r="E2376" s="2">
        <v>5358</v>
      </c>
      <c r="F2376" s="2">
        <v>7.4880000000000004</v>
      </c>
      <c r="G2376" s="2">
        <v>40120.703999999998</v>
      </c>
      <c r="H2376" s="17">
        <f t="shared" si="37"/>
        <v>0</v>
      </c>
    </row>
    <row r="2377" spans="1:8" ht="13.5" x14ac:dyDescent="0.25">
      <c r="A2377" s="12"/>
      <c r="B2377" s="11">
        <v>45750</v>
      </c>
      <c r="C2377" s="2">
        <v>7.55</v>
      </c>
      <c r="D2377" s="2">
        <v>7.0712999999999999</v>
      </c>
      <c r="E2377" s="2">
        <v>18161</v>
      </c>
      <c r="F2377" s="2">
        <v>7.5270000000000001</v>
      </c>
      <c r="G2377" s="2">
        <v>136697.84700000001</v>
      </c>
      <c r="H2377" s="17">
        <f t="shared" si="37"/>
        <v>0</v>
      </c>
    </row>
    <row r="2378" spans="1:8" ht="13.5" x14ac:dyDescent="0.25">
      <c r="A2378" s="12"/>
      <c r="B2378" s="11">
        <v>45751</v>
      </c>
      <c r="C2378" s="2">
        <v>7.49</v>
      </c>
      <c r="D2378" s="2">
        <v>7.0151000000000003</v>
      </c>
      <c r="E2378" s="2">
        <v>11357</v>
      </c>
      <c r="F2378" s="2">
        <v>7.4370000000000003</v>
      </c>
      <c r="G2378" s="2">
        <v>84462.009000000005</v>
      </c>
      <c r="H2378" s="17">
        <f t="shared" si="37"/>
        <v>-7.9476192496428632E-3</v>
      </c>
    </row>
    <row r="2379" spans="1:8" ht="13.5" x14ac:dyDescent="0.25">
      <c r="A2379" s="12"/>
      <c r="B2379" s="11">
        <v>45754</v>
      </c>
      <c r="C2379" s="2">
        <v>7.47</v>
      </c>
      <c r="D2379" s="2">
        <v>6.9964000000000004</v>
      </c>
      <c r="E2379" s="2">
        <v>11050</v>
      </c>
      <c r="F2379" s="2">
        <v>7.3330000000000002</v>
      </c>
      <c r="G2379" s="2">
        <v>81029.649999999994</v>
      </c>
      <c r="H2379" s="17">
        <f t="shared" si="37"/>
        <v>-2.6656783224757933E-3</v>
      </c>
    </row>
    <row r="2380" spans="1:8" ht="13.5" x14ac:dyDescent="0.25">
      <c r="A2380" s="12"/>
      <c r="B2380" s="11">
        <v>45755</v>
      </c>
      <c r="C2380" s="2">
        <v>7.44</v>
      </c>
      <c r="D2380" s="2">
        <v>6.9683000000000002</v>
      </c>
      <c r="E2380" s="2">
        <v>8207</v>
      </c>
      <c r="F2380" s="2">
        <v>7.4359999999999999</v>
      </c>
      <c r="G2380" s="2">
        <v>61027.252</v>
      </c>
      <c r="H2380" s="17">
        <f t="shared" si="37"/>
        <v>-4.0163512663655932E-3</v>
      </c>
    </row>
    <row r="2381" spans="1:8" ht="13.5" x14ac:dyDescent="0.25">
      <c r="A2381" s="12"/>
      <c r="B2381" s="11">
        <v>45757</v>
      </c>
      <c r="C2381" s="2">
        <v>7.4</v>
      </c>
      <c r="D2381" s="2">
        <v>6.9307999999999996</v>
      </c>
      <c r="E2381" s="2">
        <v>6432</v>
      </c>
      <c r="F2381" s="2">
        <v>7.3940000000000001</v>
      </c>
      <c r="G2381" s="2">
        <v>47558.207999999999</v>
      </c>
      <c r="H2381" s="17">
        <f t="shared" si="37"/>
        <v>-5.3815134250822343E-3</v>
      </c>
    </row>
    <row r="2382" spans="1:8" ht="13.5" x14ac:dyDescent="0.25">
      <c r="A2382" s="12"/>
      <c r="B2382" s="11">
        <v>45758</v>
      </c>
      <c r="C2382" s="2">
        <v>7.38</v>
      </c>
      <c r="D2382" s="2">
        <v>6.9120999999999997</v>
      </c>
      <c r="E2382" s="2">
        <v>7548</v>
      </c>
      <c r="F2382" s="2">
        <v>7.3330000000000002</v>
      </c>
      <c r="G2382" s="2">
        <v>55349.483999999997</v>
      </c>
      <c r="H2382" s="17">
        <f t="shared" si="37"/>
        <v>-2.6981012292953107E-3</v>
      </c>
    </row>
    <row r="2383" spans="1:8" ht="13.5" x14ac:dyDescent="0.25">
      <c r="A2383" s="12"/>
      <c r="B2383" s="11">
        <v>45761</v>
      </c>
      <c r="C2383" s="2">
        <v>7.43</v>
      </c>
      <c r="D2383" s="2">
        <v>6.9588999999999999</v>
      </c>
      <c r="E2383" s="2">
        <v>23507</v>
      </c>
      <c r="F2383" s="2">
        <v>7.3730000000000002</v>
      </c>
      <c r="G2383" s="2">
        <v>173317.111</v>
      </c>
      <c r="H2383" s="17">
        <f t="shared" si="37"/>
        <v>6.7707353770923712E-3</v>
      </c>
    </row>
    <row r="2384" spans="1:8" ht="13.5" x14ac:dyDescent="0.25">
      <c r="A2384" s="12"/>
      <c r="B2384" s="11">
        <v>45762</v>
      </c>
      <c r="C2384" s="2">
        <v>7.42</v>
      </c>
      <c r="D2384" s="2">
        <v>6.9496000000000002</v>
      </c>
      <c r="E2384" s="2">
        <v>2775</v>
      </c>
      <c r="F2384" s="2">
        <v>7.4089999999999998</v>
      </c>
      <c r="G2384" s="2">
        <v>20559.974999999999</v>
      </c>
      <c r="H2384" s="17">
        <f t="shared" si="37"/>
        <v>-1.3364181120578888E-3</v>
      </c>
    </row>
    <row r="2385" spans="1:8" ht="13.5" x14ac:dyDescent="0.25">
      <c r="A2385" s="12"/>
      <c r="B2385" s="11">
        <v>45763</v>
      </c>
      <c r="C2385" s="2">
        <v>7.4</v>
      </c>
      <c r="D2385" s="2">
        <v>6.9307999999999996</v>
      </c>
      <c r="E2385" s="2">
        <v>10593</v>
      </c>
      <c r="F2385" s="2">
        <v>7.3929999999999998</v>
      </c>
      <c r="G2385" s="2">
        <v>78314.048999999999</v>
      </c>
      <c r="H2385" s="17">
        <f t="shared" si="37"/>
        <v>-2.7051916657074644E-3</v>
      </c>
    </row>
    <row r="2386" spans="1:8" ht="13.5" x14ac:dyDescent="0.25">
      <c r="A2386" s="12"/>
      <c r="B2386" s="11">
        <v>45764</v>
      </c>
      <c r="C2386" s="2">
        <v>7.35</v>
      </c>
      <c r="D2386" s="2">
        <v>6.8840000000000003</v>
      </c>
      <c r="E2386" s="2">
        <v>11551</v>
      </c>
      <c r="F2386" s="2">
        <v>7.343</v>
      </c>
      <c r="G2386" s="2">
        <v>84818.993000000002</v>
      </c>
      <c r="H2386" s="17">
        <f t="shared" si="37"/>
        <v>-6.7524672476480764E-3</v>
      </c>
    </row>
    <row r="2387" spans="1:8" ht="13.5" x14ac:dyDescent="0.25">
      <c r="A2387" s="12"/>
      <c r="B2387" s="11">
        <v>45765</v>
      </c>
      <c r="C2387" s="2">
        <v>7.35</v>
      </c>
      <c r="D2387" s="2">
        <v>6.8840000000000003</v>
      </c>
      <c r="E2387" s="2">
        <v>4794</v>
      </c>
      <c r="F2387" s="2">
        <v>7.3090000000000002</v>
      </c>
      <c r="G2387" s="2">
        <v>35039.345999999998</v>
      </c>
      <c r="H2387" s="17">
        <f t="shared" si="37"/>
        <v>0</v>
      </c>
    </row>
    <row r="2388" spans="1:8" ht="13.5" x14ac:dyDescent="0.25">
      <c r="A2388" s="12"/>
      <c r="B2388" s="11">
        <v>45768</v>
      </c>
      <c r="C2388" s="2">
        <v>7.33</v>
      </c>
      <c r="D2388" s="2">
        <v>6.8653000000000004</v>
      </c>
      <c r="E2388" s="2">
        <v>8986</v>
      </c>
      <c r="F2388" s="2">
        <v>7.25</v>
      </c>
      <c r="G2388" s="2">
        <v>65148.5</v>
      </c>
      <c r="H2388" s="17">
        <f t="shared" si="37"/>
        <v>-2.7164439279488578E-3</v>
      </c>
    </row>
    <row r="2389" spans="1:8" ht="13.5" x14ac:dyDescent="0.25">
      <c r="A2389" s="12"/>
      <c r="B2389" s="11">
        <v>45769</v>
      </c>
      <c r="C2389" s="2">
        <v>7.37</v>
      </c>
      <c r="D2389" s="2">
        <v>6.9027000000000003</v>
      </c>
      <c r="E2389" s="2">
        <v>2949</v>
      </c>
      <c r="F2389" s="2">
        <v>7.3479999999999999</v>
      </c>
      <c r="G2389" s="2">
        <v>21669.252</v>
      </c>
      <c r="H2389" s="17">
        <f t="shared" si="37"/>
        <v>5.44768618996983E-3</v>
      </c>
    </row>
    <row r="2390" spans="1:8" ht="13.5" x14ac:dyDescent="0.25">
      <c r="A2390" s="12"/>
      <c r="B2390" s="11">
        <v>45770</v>
      </c>
      <c r="C2390" s="2">
        <v>7.35</v>
      </c>
      <c r="D2390" s="2">
        <v>6.8840000000000003</v>
      </c>
      <c r="E2390" s="2">
        <v>3956</v>
      </c>
      <c r="F2390" s="2">
        <v>7.2160000000000002</v>
      </c>
      <c r="G2390" s="2">
        <v>28546.495999999999</v>
      </c>
      <c r="H2390" s="17">
        <f t="shared" si="37"/>
        <v>-2.7090848508554534E-3</v>
      </c>
    </row>
    <row r="2391" spans="1:8" ht="13.5" x14ac:dyDescent="0.25">
      <c r="A2391" s="12"/>
      <c r="B2391" s="11">
        <v>45771</v>
      </c>
      <c r="C2391" s="2">
        <v>7.22</v>
      </c>
      <c r="D2391" s="2">
        <v>6.7622999999999998</v>
      </c>
      <c r="E2391" s="2">
        <v>10090</v>
      </c>
      <c r="F2391" s="2">
        <v>7.2080000000000002</v>
      </c>
      <c r="G2391" s="2">
        <v>72728.72</v>
      </c>
      <c r="H2391" s="17">
        <f t="shared" si="37"/>
        <v>-1.7678675188843779E-2</v>
      </c>
    </row>
    <row r="2392" spans="1:8" ht="13.5" x14ac:dyDescent="0.25">
      <c r="A2392" s="12"/>
      <c r="B2392" s="11">
        <v>45772</v>
      </c>
      <c r="C2392" s="2">
        <v>7.14</v>
      </c>
      <c r="D2392" s="2">
        <v>6.6872999999999996</v>
      </c>
      <c r="E2392" s="2">
        <v>23234</v>
      </c>
      <c r="F2392" s="2">
        <v>7.1360000000000001</v>
      </c>
      <c r="G2392" s="2">
        <v>165797.82399999999</v>
      </c>
      <c r="H2392" s="17">
        <f t="shared" si="37"/>
        <v>-1.1090901024799281E-2</v>
      </c>
    </row>
    <row r="2393" spans="1:8" ht="13.5" x14ac:dyDescent="0.25">
      <c r="A2393" s="12"/>
      <c r="B2393" s="11">
        <v>45775</v>
      </c>
      <c r="C2393" s="2">
        <v>7.18</v>
      </c>
      <c r="D2393" s="2">
        <v>6.7248000000000001</v>
      </c>
      <c r="E2393" s="2">
        <v>2939</v>
      </c>
      <c r="F2393" s="2">
        <v>7.1529999999999996</v>
      </c>
      <c r="G2393" s="2">
        <v>21022.667000000001</v>
      </c>
      <c r="H2393" s="17">
        <f t="shared" si="37"/>
        <v>5.6076443407654117E-3</v>
      </c>
    </row>
    <row r="2394" spans="1:8" ht="13.5" x14ac:dyDescent="0.25">
      <c r="A2394" s="12"/>
      <c r="B2394" s="11">
        <v>45776</v>
      </c>
      <c r="C2394" s="2">
        <v>7.17</v>
      </c>
      <c r="D2394" s="2">
        <v>6.7153999999999998</v>
      </c>
      <c r="E2394" s="2">
        <v>3721</v>
      </c>
      <c r="F2394" s="2">
        <v>7.1719999999999997</v>
      </c>
      <c r="G2394" s="2">
        <v>26687.011999999999</v>
      </c>
      <c r="H2394" s="17">
        <f t="shared" si="37"/>
        <v>-1.3978110873186262E-3</v>
      </c>
    </row>
    <row r="2395" spans="1:8" ht="13.5" x14ac:dyDescent="0.25">
      <c r="A2395" s="12"/>
      <c r="B2395" s="11">
        <v>45777</v>
      </c>
      <c r="C2395" s="2">
        <v>7.28</v>
      </c>
      <c r="D2395" s="2">
        <v>6.8183999999999996</v>
      </c>
      <c r="E2395" s="2">
        <v>8378</v>
      </c>
      <c r="F2395" s="2">
        <v>7.2309999999999999</v>
      </c>
      <c r="G2395" s="2">
        <v>60581.317999999999</v>
      </c>
      <c r="H2395" s="17">
        <f t="shared" si="37"/>
        <v>1.5337880096494588E-2</v>
      </c>
    </row>
    <row r="2396" spans="1:8" ht="13.5" x14ac:dyDescent="0.25">
      <c r="A2396" s="12"/>
      <c r="B2396" s="11">
        <v>45779</v>
      </c>
      <c r="C2396" s="2">
        <v>7.17</v>
      </c>
      <c r="D2396" s="2">
        <v>6.7153999999999998</v>
      </c>
      <c r="E2396" s="2">
        <v>35255</v>
      </c>
      <c r="F2396" s="2">
        <v>7.1920000000000002</v>
      </c>
      <c r="G2396" s="2">
        <v>253553.96</v>
      </c>
      <c r="H2396" s="17">
        <f t="shared" si="37"/>
        <v>-1.510618326880203E-2</v>
      </c>
    </row>
    <row r="2397" spans="1:8" ht="13.5" x14ac:dyDescent="0.25">
      <c r="A2397" s="12"/>
      <c r="B2397" s="11">
        <v>45782</v>
      </c>
      <c r="C2397" s="2">
        <v>7.27</v>
      </c>
      <c r="D2397" s="2">
        <v>6.8090999999999999</v>
      </c>
      <c r="E2397" s="2">
        <v>31178</v>
      </c>
      <c r="F2397" s="2">
        <v>7.2320000000000002</v>
      </c>
      <c r="G2397" s="2">
        <v>225479.296</v>
      </c>
      <c r="H2397" s="17">
        <f t="shared" si="37"/>
        <v>1.39530035440927E-2</v>
      </c>
    </row>
    <row r="2398" spans="1:8" ht="13.5" x14ac:dyDescent="0.25">
      <c r="A2398" s="12"/>
      <c r="B2398" s="11">
        <v>45783</v>
      </c>
      <c r="C2398" s="2">
        <v>7.45</v>
      </c>
      <c r="D2398" s="2">
        <v>6.9776999999999996</v>
      </c>
      <c r="E2398" s="2">
        <v>11272</v>
      </c>
      <c r="F2398" s="2">
        <v>7.3120000000000003</v>
      </c>
      <c r="G2398" s="2">
        <v>82420.864000000001</v>
      </c>
      <c r="H2398" s="17">
        <f t="shared" si="37"/>
        <v>2.4760981627527816E-2</v>
      </c>
    </row>
    <row r="2399" spans="1:8" ht="13.5" x14ac:dyDescent="0.25">
      <c r="A2399" s="12"/>
      <c r="B2399" s="11">
        <v>45784</v>
      </c>
      <c r="C2399" s="2">
        <v>7.89</v>
      </c>
      <c r="D2399" s="2">
        <v>7.3898000000000001</v>
      </c>
      <c r="E2399" s="2">
        <v>42029</v>
      </c>
      <c r="F2399" s="2">
        <v>7.7610000000000001</v>
      </c>
      <c r="G2399" s="2">
        <v>326187.06900000002</v>
      </c>
      <c r="H2399" s="17">
        <f t="shared" si="37"/>
        <v>5.905957550482259E-2</v>
      </c>
    </row>
    <row r="2400" spans="1:8" ht="13.5" x14ac:dyDescent="0.25">
      <c r="A2400" s="12"/>
      <c r="B2400" s="11">
        <v>45785</v>
      </c>
      <c r="C2400" s="2">
        <v>7.7</v>
      </c>
      <c r="D2400" s="2">
        <v>7.2118000000000002</v>
      </c>
      <c r="E2400" s="2">
        <v>30349</v>
      </c>
      <c r="F2400" s="2">
        <v>7.74</v>
      </c>
      <c r="G2400" s="2">
        <v>234901.26</v>
      </c>
      <c r="H2400" s="17">
        <f t="shared" si="37"/>
        <v>-2.4087255406100291E-2</v>
      </c>
    </row>
    <row r="2401" spans="1:8" ht="13.5" x14ac:dyDescent="0.25">
      <c r="A2401" s="12"/>
      <c r="B2401" s="11">
        <v>45786</v>
      </c>
      <c r="C2401" s="2">
        <v>7.24</v>
      </c>
      <c r="D2401" s="2">
        <v>6.7809999999999997</v>
      </c>
      <c r="E2401" s="2">
        <v>0</v>
      </c>
      <c r="F2401" s="2">
        <v>0</v>
      </c>
      <c r="G2401" s="2">
        <v>0</v>
      </c>
      <c r="H2401" s="17">
        <f t="shared" si="37"/>
        <v>-5.9735433594941691E-2</v>
      </c>
    </row>
    <row r="2402" spans="1:8" ht="13.5" x14ac:dyDescent="0.25">
      <c r="A2402" s="12"/>
      <c r="B2402" s="11">
        <v>45789</v>
      </c>
      <c r="C2402" s="2">
        <v>7.29</v>
      </c>
      <c r="D2402" s="2">
        <v>6.8277999999999999</v>
      </c>
      <c r="E2402" s="2">
        <v>20861</v>
      </c>
      <c r="F2402" s="2">
        <v>7.3170000000000002</v>
      </c>
      <c r="G2402" s="2">
        <v>152639.93700000001</v>
      </c>
      <c r="H2402" s="17">
        <f t="shared" si="37"/>
        <v>6.9016369267070011E-3</v>
      </c>
    </row>
    <row r="2403" spans="1:8" ht="13.5" x14ac:dyDescent="0.25">
      <c r="A2403" s="12"/>
      <c r="B2403" s="11">
        <v>45790</v>
      </c>
      <c r="C2403" s="2">
        <v>7.21</v>
      </c>
      <c r="D2403" s="2">
        <v>6.7529000000000003</v>
      </c>
      <c r="E2403" s="2">
        <v>8960</v>
      </c>
      <c r="F2403" s="2">
        <v>7.234</v>
      </c>
      <c r="G2403" s="2">
        <v>64816.639999999999</v>
      </c>
      <c r="H2403" s="17">
        <f t="shared" si="37"/>
        <v>-1.0969858519581641E-2</v>
      </c>
    </row>
    <row r="2404" spans="1:8" ht="13.5" x14ac:dyDescent="0.25">
      <c r="A2404" s="12"/>
      <c r="B2404" s="11">
        <v>45791</v>
      </c>
      <c r="C2404" s="2">
        <v>7.55</v>
      </c>
      <c r="D2404" s="2">
        <v>7.0712999999999999</v>
      </c>
      <c r="E2404" s="2">
        <v>8597</v>
      </c>
      <c r="F2404" s="2">
        <v>7.3849999999999998</v>
      </c>
      <c r="G2404" s="2">
        <v>63488.845000000001</v>
      </c>
      <c r="H2404" s="17">
        <f t="shared" si="37"/>
        <v>4.7150113284662822E-2</v>
      </c>
    </row>
    <row r="2405" spans="1:8" ht="13.5" x14ac:dyDescent="0.25">
      <c r="A2405" s="12"/>
      <c r="B2405" s="11">
        <v>45792</v>
      </c>
      <c r="C2405" s="2">
        <v>7.49</v>
      </c>
      <c r="D2405" s="2">
        <v>7.0151000000000003</v>
      </c>
      <c r="E2405" s="2">
        <v>7342</v>
      </c>
      <c r="F2405" s="2">
        <v>7.5209999999999999</v>
      </c>
      <c r="G2405" s="2">
        <v>55219.182000000001</v>
      </c>
      <c r="H2405" s="17">
        <f t="shared" si="37"/>
        <v>-7.9476192496428632E-3</v>
      </c>
    </row>
    <row r="2406" spans="1:8" ht="13.5" x14ac:dyDescent="0.25">
      <c r="A2406" s="12"/>
      <c r="B2406" s="11">
        <v>45793</v>
      </c>
      <c r="C2406" s="2">
        <v>7.55</v>
      </c>
      <c r="D2406" s="2">
        <v>7.0712999999999999</v>
      </c>
      <c r="E2406" s="2">
        <v>3712</v>
      </c>
      <c r="F2406" s="2">
        <v>7.4269999999999996</v>
      </c>
      <c r="G2406" s="2">
        <v>27569.024000000001</v>
      </c>
      <c r="H2406" s="17">
        <f t="shared" si="37"/>
        <v>8.0112899317186619E-3</v>
      </c>
    </row>
    <row r="2407" spans="1:8" ht="13.5" x14ac:dyDescent="0.25">
      <c r="A2407" s="12"/>
      <c r="B2407" s="11">
        <v>45796</v>
      </c>
      <c r="C2407" s="2">
        <v>7.51</v>
      </c>
      <c r="D2407" s="2">
        <v>7.0339</v>
      </c>
      <c r="E2407" s="2">
        <v>12614</v>
      </c>
      <c r="F2407" s="2">
        <v>7.601</v>
      </c>
      <c r="G2407" s="2">
        <v>95879.013999999996</v>
      </c>
      <c r="H2407" s="17">
        <f t="shared" si="37"/>
        <v>-5.288985052253458E-3</v>
      </c>
    </row>
    <row r="2408" spans="1:8" ht="13.5" x14ac:dyDescent="0.25">
      <c r="A2408" s="12"/>
      <c r="B2408" s="11">
        <v>45797</v>
      </c>
      <c r="C2408" s="2">
        <v>7.6</v>
      </c>
      <c r="D2408" s="2">
        <v>7.1181999999999999</v>
      </c>
      <c r="E2408" s="2">
        <v>5447</v>
      </c>
      <c r="F2408" s="2">
        <v>7.5119999999999996</v>
      </c>
      <c r="G2408" s="2">
        <v>40917.864000000001</v>
      </c>
      <c r="H2408" s="17">
        <f t="shared" si="37"/>
        <v>1.1984816389200844E-2</v>
      </c>
    </row>
    <row r="2409" spans="1:8" ht="13.5" x14ac:dyDescent="0.25">
      <c r="A2409" s="12"/>
      <c r="B2409" s="11">
        <v>45798</v>
      </c>
      <c r="C2409" s="2">
        <v>7.62</v>
      </c>
      <c r="D2409" s="2">
        <v>7.1368999999999998</v>
      </c>
      <c r="E2409" s="2">
        <v>3534</v>
      </c>
      <c r="F2409" s="2">
        <v>7.57</v>
      </c>
      <c r="G2409" s="2">
        <v>26752.38</v>
      </c>
      <c r="H2409" s="17">
        <f t="shared" si="37"/>
        <v>2.6270686409485457E-3</v>
      </c>
    </row>
    <row r="2410" spans="1:8" ht="13.5" x14ac:dyDescent="0.25">
      <c r="A2410" s="12"/>
      <c r="B2410" s="11">
        <v>45799</v>
      </c>
      <c r="C2410" s="2">
        <v>7.6</v>
      </c>
      <c r="D2410" s="2">
        <v>7.1181999999999999</v>
      </c>
      <c r="E2410" s="2">
        <v>5226</v>
      </c>
      <c r="F2410" s="2">
        <v>7.5590000000000002</v>
      </c>
      <c r="G2410" s="2">
        <v>39503.334000000003</v>
      </c>
      <c r="H2410" s="17">
        <f t="shared" si="37"/>
        <v>-2.6201852344855526E-3</v>
      </c>
    </row>
    <row r="2411" spans="1:8" ht="13.5" x14ac:dyDescent="0.25">
      <c r="A2411" s="12"/>
      <c r="B2411" s="11">
        <v>45800</v>
      </c>
      <c r="C2411" s="2">
        <v>7.5</v>
      </c>
      <c r="D2411" s="2">
        <v>7.0244999999999997</v>
      </c>
      <c r="E2411" s="2">
        <v>3290</v>
      </c>
      <c r="F2411" s="2">
        <v>7.492</v>
      </c>
      <c r="G2411" s="2">
        <v>24648.68</v>
      </c>
      <c r="H2411" s="17">
        <f t="shared" si="37"/>
        <v>-1.3163440195555072E-2</v>
      </c>
    </row>
    <row r="2412" spans="1:8" ht="13.5" x14ac:dyDescent="0.25">
      <c r="A2412" s="12"/>
      <c r="B2412" s="11">
        <v>45803</v>
      </c>
      <c r="C2412" s="2">
        <v>7.59</v>
      </c>
      <c r="D2412" s="2">
        <v>7.1087999999999996</v>
      </c>
      <c r="E2412" s="2">
        <v>6651</v>
      </c>
      <c r="F2412" s="2">
        <v>7.5679999999999996</v>
      </c>
      <c r="G2412" s="2">
        <v>50334.767999999996</v>
      </c>
      <c r="H2412" s="17">
        <f t="shared" si="37"/>
        <v>1.2000854153320495E-2</v>
      </c>
    </row>
    <row r="2413" spans="1:8" ht="13.5" x14ac:dyDescent="0.25">
      <c r="A2413" s="12"/>
      <c r="B2413" s="11">
        <v>45804</v>
      </c>
      <c r="C2413" s="2">
        <v>7.58</v>
      </c>
      <c r="D2413" s="2">
        <v>7.0994000000000002</v>
      </c>
      <c r="E2413" s="2">
        <v>1772</v>
      </c>
      <c r="F2413" s="2">
        <v>7.53</v>
      </c>
      <c r="G2413" s="2">
        <v>13343.16</v>
      </c>
      <c r="H2413" s="17">
        <f t="shared" si="37"/>
        <v>-1.322304749043356E-3</v>
      </c>
    </row>
    <row r="2414" spans="1:8" ht="13.5" x14ac:dyDescent="0.25">
      <c r="A2414" s="12"/>
      <c r="B2414" s="11">
        <v>45805</v>
      </c>
      <c r="C2414" s="2">
        <v>7.57</v>
      </c>
      <c r="D2414" s="2">
        <v>7.0900999999999996</v>
      </c>
      <c r="E2414" s="2">
        <v>1460</v>
      </c>
      <c r="F2414" s="2">
        <v>7.476</v>
      </c>
      <c r="G2414" s="2">
        <v>10914.96</v>
      </c>
      <c r="H2414" s="17">
        <f t="shared" si="37"/>
        <v>-1.3099698566076752E-3</v>
      </c>
    </row>
    <row r="2415" spans="1:8" ht="13.5" x14ac:dyDescent="0.25">
      <c r="A2415" s="12"/>
      <c r="B2415" s="11">
        <v>45806</v>
      </c>
      <c r="C2415" s="2">
        <v>7.5</v>
      </c>
      <c r="D2415" s="2">
        <v>7.0244999999999997</v>
      </c>
      <c r="E2415" s="2">
        <v>1904</v>
      </c>
      <c r="F2415" s="2">
        <v>7.5369999999999999</v>
      </c>
      <c r="G2415" s="2">
        <v>14350.448</v>
      </c>
      <c r="H2415" s="17">
        <f t="shared" si="37"/>
        <v>-9.2523377667451633E-3</v>
      </c>
    </row>
    <row r="2416" spans="1:8" ht="13.5" x14ac:dyDescent="0.25">
      <c r="A2416" s="12"/>
      <c r="B2416" s="11">
        <v>45807</v>
      </c>
      <c r="C2416" s="2">
        <v>7.47</v>
      </c>
      <c r="D2416" s="2">
        <v>6.9964000000000004</v>
      </c>
      <c r="E2416" s="2">
        <v>2326</v>
      </c>
      <c r="F2416" s="2">
        <v>7.4980000000000002</v>
      </c>
      <c r="G2416" s="2">
        <v>17440.348000000002</v>
      </c>
      <c r="H2416" s="17">
        <f t="shared" si="37"/>
        <v>-4.0002847177734143E-3</v>
      </c>
    </row>
    <row r="2417" spans="1:8" ht="13.5" x14ac:dyDescent="0.25">
      <c r="A2417" s="12"/>
      <c r="B2417" s="11">
        <v>45810</v>
      </c>
      <c r="C2417" s="2">
        <v>7.55</v>
      </c>
      <c r="D2417" s="2">
        <v>7.0712999999999999</v>
      </c>
      <c r="E2417" s="2">
        <v>739</v>
      </c>
      <c r="F2417" s="2">
        <v>7.4939999999999998</v>
      </c>
      <c r="G2417" s="2">
        <v>5538.0659999999998</v>
      </c>
      <c r="H2417" s="17">
        <f t="shared" si="37"/>
        <v>1.0705505688639804E-2</v>
      </c>
    </row>
    <row r="2418" spans="1:8" ht="13.5" x14ac:dyDescent="0.25">
      <c r="A2418" s="12"/>
      <c r="B2418" s="11">
        <v>45811</v>
      </c>
      <c r="C2418" s="2">
        <v>7.59</v>
      </c>
      <c r="D2418" s="2">
        <v>7.1087999999999996</v>
      </c>
      <c r="E2418" s="2">
        <v>850</v>
      </c>
      <c r="F2418" s="2">
        <v>7.4950000000000001</v>
      </c>
      <c r="G2418" s="2">
        <v>6370.75</v>
      </c>
      <c r="H2418" s="17">
        <f t="shared" si="37"/>
        <v>5.303126723516135E-3</v>
      </c>
    </row>
    <row r="2419" spans="1:8" ht="13.5" x14ac:dyDescent="0.25">
      <c r="A2419" s="12"/>
      <c r="B2419" s="11">
        <v>45812</v>
      </c>
      <c r="C2419" s="2">
        <v>7.4</v>
      </c>
      <c r="D2419" s="2">
        <v>6.9307999999999996</v>
      </c>
      <c r="E2419" s="2">
        <v>8163</v>
      </c>
      <c r="F2419" s="2">
        <v>7.3760000000000003</v>
      </c>
      <c r="G2419" s="2">
        <v>60210.288</v>
      </c>
      <c r="H2419" s="17">
        <f t="shared" si="37"/>
        <v>-2.5039387801035328E-2</v>
      </c>
    </row>
    <row r="2420" spans="1:8" ht="13.5" x14ac:dyDescent="0.25">
      <c r="A2420" s="12"/>
      <c r="B2420" s="11">
        <v>45813</v>
      </c>
      <c r="C2420" s="2">
        <v>7.45</v>
      </c>
      <c r="D2420" s="2">
        <v>6.9776999999999996</v>
      </c>
      <c r="E2420" s="2">
        <v>695</v>
      </c>
      <c r="F2420" s="2">
        <v>7.3920000000000003</v>
      </c>
      <c r="G2420" s="2">
        <v>5137.4399999999996</v>
      </c>
      <c r="H2420" s="17">
        <f t="shared" si="37"/>
        <v>6.7668955964679325E-3</v>
      </c>
    </row>
    <row r="2421" spans="1:8" ht="13.5" x14ac:dyDescent="0.25">
      <c r="A2421" s="12"/>
      <c r="B2421" s="11">
        <v>45817</v>
      </c>
      <c r="C2421" s="2">
        <v>7.43</v>
      </c>
      <c r="D2421" s="2">
        <v>6.9588999999999999</v>
      </c>
      <c r="E2421" s="2">
        <v>2680</v>
      </c>
      <c r="F2421" s="2">
        <v>7.3689999999999998</v>
      </c>
      <c r="G2421" s="2">
        <v>19748.919999999998</v>
      </c>
      <c r="H2421" s="17">
        <f t="shared" si="37"/>
        <v>-2.6942975479025619E-3</v>
      </c>
    </row>
    <row r="2422" spans="1:8" ht="13.5" x14ac:dyDescent="0.25">
      <c r="A2422" s="12"/>
      <c r="B2422" s="11">
        <v>45818</v>
      </c>
      <c r="C2422" s="2">
        <v>7.4</v>
      </c>
      <c r="D2422" s="2">
        <v>6.9307999999999996</v>
      </c>
      <c r="E2422" s="2">
        <v>4068</v>
      </c>
      <c r="F2422" s="2">
        <v>7.3529999999999998</v>
      </c>
      <c r="G2422" s="2">
        <v>29912.004000000001</v>
      </c>
      <c r="H2422" s="17">
        <f t="shared" si="37"/>
        <v>-4.0379945106267133E-3</v>
      </c>
    </row>
    <row r="2423" spans="1:8" ht="13.5" x14ac:dyDescent="0.25">
      <c r="A2423" s="12"/>
      <c r="B2423" s="11">
        <v>45819</v>
      </c>
      <c r="C2423" s="2">
        <v>7.4</v>
      </c>
      <c r="D2423" s="2">
        <v>6.9307999999999996</v>
      </c>
      <c r="E2423" s="2">
        <v>1035</v>
      </c>
      <c r="F2423" s="2">
        <v>7.4</v>
      </c>
      <c r="G2423" s="2">
        <v>7659</v>
      </c>
      <c r="H2423" s="17">
        <f t="shared" si="37"/>
        <v>0</v>
      </c>
    </row>
    <row r="2424" spans="1:8" ht="13.5" x14ac:dyDescent="0.25">
      <c r="A2424" s="12"/>
      <c r="B2424" s="11">
        <v>45820</v>
      </c>
      <c r="C2424" s="2">
        <v>7.39</v>
      </c>
      <c r="D2424" s="2">
        <v>6.9215</v>
      </c>
      <c r="E2424" s="2">
        <v>4850</v>
      </c>
      <c r="F2424" s="2">
        <v>7.32</v>
      </c>
      <c r="G2424" s="2">
        <v>35502</v>
      </c>
      <c r="H2424" s="17">
        <f t="shared" si="37"/>
        <v>-1.3418364402377277E-3</v>
      </c>
    </row>
    <row r="2425" spans="1:8" ht="13.5" x14ac:dyDescent="0.25">
      <c r="A2425" s="12"/>
      <c r="B2425" s="11">
        <v>45821</v>
      </c>
      <c r="C2425" s="2">
        <v>7.3</v>
      </c>
      <c r="D2425" s="2">
        <v>6.8372000000000002</v>
      </c>
      <c r="E2425" s="2">
        <v>19429</v>
      </c>
      <c r="F2425" s="2">
        <v>7.3070000000000004</v>
      </c>
      <c r="G2425" s="2">
        <v>141967.70300000001</v>
      </c>
      <c r="H2425" s="17">
        <f t="shared" si="37"/>
        <v>-1.2179440872643187E-2</v>
      </c>
    </row>
    <row r="2426" spans="1:8" ht="13.5" x14ac:dyDescent="0.25">
      <c r="A2426" s="12"/>
      <c r="B2426" s="11">
        <v>45824</v>
      </c>
      <c r="C2426" s="2">
        <v>7.27</v>
      </c>
      <c r="D2426" s="2">
        <v>6.8090999999999999</v>
      </c>
      <c r="E2426" s="2">
        <v>12471</v>
      </c>
      <c r="F2426" s="2">
        <v>7.157</v>
      </c>
      <c r="G2426" s="2">
        <v>89254.947</v>
      </c>
      <c r="H2426" s="17">
        <f t="shared" si="37"/>
        <v>-4.1098695372374996E-3</v>
      </c>
    </row>
    <row r="2427" spans="1:8" ht="13.5" x14ac:dyDescent="0.25">
      <c r="A2427" s="12"/>
      <c r="B2427" s="11">
        <v>45825</v>
      </c>
      <c r="C2427" s="2">
        <v>7.25</v>
      </c>
      <c r="D2427" s="2">
        <v>6.7904</v>
      </c>
      <c r="E2427" s="2">
        <v>34296</v>
      </c>
      <c r="F2427" s="2">
        <v>7.2009999999999996</v>
      </c>
      <c r="G2427" s="2">
        <v>246965.49600000001</v>
      </c>
      <c r="H2427" s="17">
        <f t="shared" si="37"/>
        <v>-2.7463247712619788E-3</v>
      </c>
    </row>
    <row r="2428" spans="1:8" ht="13.5" x14ac:dyDescent="0.25">
      <c r="A2428" s="12"/>
      <c r="B2428" s="11">
        <v>45826</v>
      </c>
      <c r="C2428" s="2">
        <v>7.48</v>
      </c>
      <c r="D2428" s="2">
        <v>7.0057999999999998</v>
      </c>
      <c r="E2428" s="2">
        <v>9793</v>
      </c>
      <c r="F2428" s="2">
        <v>7.3929999999999998</v>
      </c>
      <c r="G2428" s="2">
        <v>72399.649000000005</v>
      </c>
      <c r="H2428" s="17">
        <f t="shared" si="37"/>
        <v>3.1721253534401479E-2</v>
      </c>
    </row>
    <row r="2429" spans="1:8" ht="13.5" x14ac:dyDescent="0.25">
      <c r="A2429" s="12"/>
      <c r="B2429" s="11">
        <v>45827</v>
      </c>
      <c r="C2429" s="2">
        <v>7.6</v>
      </c>
      <c r="D2429" s="2">
        <v>7.1181999999999999</v>
      </c>
      <c r="E2429" s="2">
        <v>24493</v>
      </c>
      <c r="F2429" s="2">
        <v>7.5419999999999998</v>
      </c>
      <c r="G2429" s="2">
        <v>184726.20600000001</v>
      </c>
      <c r="H2429" s="17">
        <f t="shared" si="37"/>
        <v>1.6043849381940686E-2</v>
      </c>
    </row>
    <row r="2430" spans="1:8" ht="13.5" x14ac:dyDescent="0.25">
      <c r="A2430" s="12"/>
      <c r="B2430" s="11">
        <v>45828</v>
      </c>
      <c r="C2430" s="2">
        <v>7.6</v>
      </c>
      <c r="D2430" s="2">
        <v>7.1181999999999999</v>
      </c>
      <c r="E2430" s="2">
        <v>5764</v>
      </c>
      <c r="F2430" s="2">
        <v>7.5609999999999999</v>
      </c>
      <c r="G2430" s="2">
        <v>43581.603999999999</v>
      </c>
      <c r="H2430" s="17">
        <f t="shared" si="37"/>
        <v>0</v>
      </c>
    </row>
    <row r="2431" spans="1:8" ht="13.5" x14ac:dyDescent="0.25">
      <c r="A2431" s="12"/>
      <c r="B2431" s="11">
        <v>45831</v>
      </c>
      <c r="C2431" s="2">
        <v>8</v>
      </c>
      <c r="D2431" s="2">
        <v>7.4927999999999999</v>
      </c>
      <c r="E2431" s="2">
        <v>103096</v>
      </c>
      <c r="F2431" s="2">
        <v>7.9729999999999999</v>
      </c>
      <c r="G2431" s="2">
        <v>821984.40800000005</v>
      </c>
      <c r="H2431" s="17">
        <f t="shared" si="37"/>
        <v>5.2625663791407949E-2</v>
      </c>
    </row>
    <row r="2432" spans="1:8" ht="13.5" x14ac:dyDescent="0.25">
      <c r="A2432" s="12"/>
      <c r="B2432" s="11">
        <v>45832</v>
      </c>
      <c r="C2432" s="2">
        <v>8.08</v>
      </c>
      <c r="D2432" s="2">
        <v>7.5677000000000003</v>
      </c>
      <c r="E2432" s="2">
        <v>87826</v>
      </c>
      <c r="F2432" s="2">
        <v>8.0090000000000003</v>
      </c>
      <c r="G2432" s="2">
        <v>703398.43400000001</v>
      </c>
      <c r="H2432" s="17">
        <f t="shared" si="37"/>
        <v>9.9962630792227759E-3</v>
      </c>
    </row>
    <row r="2433" spans="1:8" ht="13.5" x14ac:dyDescent="0.25">
      <c r="A2433" s="12"/>
      <c r="B2433" s="11">
        <v>45833</v>
      </c>
      <c r="C2433" s="2">
        <v>8.09</v>
      </c>
      <c r="D2433" s="2">
        <v>7.5770999999999997</v>
      </c>
      <c r="E2433" s="2">
        <v>28516</v>
      </c>
      <c r="F2433" s="2">
        <v>8.0239999999999991</v>
      </c>
      <c r="G2433" s="2">
        <v>228812.38399999999</v>
      </c>
      <c r="H2433" s="17">
        <f t="shared" si="37"/>
        <v>1.2421211200231786E-3</v>
      </c>
    </row>
    <row r="2434" spans="1:8" ht="13.5" x14ac:dyDescent="0.25">
      <c r="A2434" s="12"/>
      <c r="B2434" s="11">
        <v>45835</v>
      </c>
      <c r="C2434" s="2">
        <v>8.1</v>
      </c>
      <c r="D2434" s="2">
        <v>7.5865</v>
      </c>
      <c r="E2434" s="2">
        <v>19896</v>
      </c>
      <c r="F2434" s="2">
        <v>8.1050000000000004</v>
      </c>
      <c r="G2434" s="2">
        <v>161257.07999999999</v>
      </c>
      <c r="H2434" s="17">
        <f t="shared" si="37"/>
        <v>1.2405801691940581E-3</v>
      </c>
    </row>
    <row r="2435" spans="1:8" ht="13.5" x14ac:dyDescent="0.25">
      <c r="A2435" s="12"/>
      <c r="B2435" s="11">
        <v>45838</v>
      </c>
      <c r="C2435" s="2">
        <v>8.1</v>
      </c>
      <c r="D2435" s="2">
        <v>7.5865</v>
      </c>
      <c r="E2435" s="2">
        <v>8431</v>
      </c>
      <c r="F2435" s="2">
        <v>8.0120000000000005</v>
      </c>
      <c r="G2435" s="2">
        <v>67549.172000000006</v>
      </c>
      <c r="H2435" s="17">
        <f t="shared" si="37"/>
        <v>0</v>
      </c>
    </row>
    <row r="2436" spans="1:8" ht="13.5" x14ac:dyDescent="0.25">
      <c r="A2436" s="12"/>
      <c r="B2436" s="11">
        <v>45839</v>
      </c>
      <c r="C2436" s="2">
        <v>8</v>
      </c>
      <c r="D2436" s="2">
        <v>7.4927999999999999</v>
      </c>
      <c r="E2436" s="2">
        <v>34475</v>
      </c>
      <c r="F2436" s="2">
        <v>7.9809999999999999</v>
      </c>
      <c r="G2436" s="2">
        <v>275144.97499999998</v>
      </c>
      <c r="H2436" s="17">
        <f t="shared" si="37"/>
        <v>-1.2350886443023807E-2</v>
      </c>
    </row>
    <row r="2437" spans="1:8" ht="13.5" x14ac:dyDescent="0.25">
      <c r="A2437" s="12"/>
      <c r="B2437" s="11">
        <v>45840</v>
      </c>
      <c r="C2437" s="2">
        <v>8.4</v>
      </c>
      <c r="D2437" s="2">
        <v>7.8673999999999999</v>
      </c>
      <c r="E2437" s="2">
        <v>195772</v>
      </c>
      <c r="F2437" s="2">
        <v>8.3249999999999993</v>
      </c>
      <c r="G2437" s="2">
        <v>1629801.9</v>
      </c>
      <c r="H2437" s="17">
        <f t="shared" si="37"/>
        <v>4.9994661541746747E-2</v>
      </c>
    </row>
    <row r="2438" spans="1:8" ht="13.5" x14ac:dyDescent="0.25">
      <c r="A2438" s="12"/>
      <c r="B2438" s="11">
        <v>45841</v>
      </c>
      <c r="C2438" s="2">
        <v>8.3000000000000007</v>
      </c>
      <c r="D2438" s="2">
        <v>7.7737999999999996</v>
      </c>
      <c r="E2438" s="2">
        <v>38506</v>
      </c>
      <c r="F2438" s="2">
        <v>8.34</v>
      </c>
      <c r="G2438" s="2">
        <v>321140.03999999998</v>
      </c>
      <c r="H2438" s="17">
        <f t="shared" si="37"/>
        <v>-1.1897196024099492E-2</v>
      </c>
    </row>
    <row r="2439" spans="1:8" ht="13.5" x14ac:dyDescent="0.25">
      <c r="A2439" s="12"/>
      <c r="B2439" s="11">
        <v>45842</v>
      </c>
      <c r="C2439" s="2">
        <v>8.25</v>
      </c>
      <c r="D2439" s="2">
        <v>7.7270000000000003</v>
      </c>
      <c r="E2439" s="2">
        <v>15485</v>
      </c>
      <c r="F2439" s="2">
        <v>8.2579999999999991</v>
      </c>
      <c r="G2439" s="2">
        <v>127875.13</v>
      </c>
      <c r="H2439" s="17">
        <f t="shared" ref="H2439:H2502" si="38">(D2439-D2438)/D2438</f>
        <v>-6.0202217705625678E-3</v>
      </c>
    </row>
    <row r="2440" spans="1:8" ht="13.5" x14ac:dyDescent="0.25">
      <c r="A2440" s="12"/>
      <c r="B2440" s="11">
        <v>45845</v>
      </c>
      <c r="C2440" s="2">
        <v>8.24</v>
      </c>
      <c r="D2440" s="2">
        <v>7.7176</v>
      </c>
      <c r="E2440" s="2">
        <v>20654</v>
      </c>
      <c r="F2440" s="2">
        <v>8.202</v>
      </c>
      <c r="G2440" s="2">
        <v>169404.10800000001</v>
      </c>
      <c r="H2440" s="17">
        <f t="shared" si="38"/>
        <v>-1.2165135240067681E-3</v>
      </c>
    </row>
    <row r="2441" spans="1:8" ht="13.5" x14ac:dyDescent="0.25">
      <c r="A2441" s="12"/>
      <c r="B2441" s="11">
        <v>45846</v>
      </c>
      <c r="C2441" s="2">
        <v>8.15</v>
      </c>
      <c r="D2441" s="2">
        <v>7.6333000000000002</v>
      </c>
      <c r="E2441" s="2">
        <v>24006</v>
      </c>
      <c r="F2441" s="2">
        <v>8.1609999999999996</v>
      </c>
      <c r="G2441" s="2">
        <v>195912.96599999999</v>
      </c>
      <c r="H2441" s="17">
        <f t="shared" si="38"/>
        <v>-1.0923084896859104E-2</v>
      </c>
    </row>
    <row r="2442" spans="1:8" ht="13.5" x14ac:dyDescent="0.25">
      <c r="A2442" s="12"/>
      <c r="B2442" s="11">
        <v>45847</v>
      </c>
      <c r="C2442" s="2">
        <v>8.1999999999999993</v>
      </c>
      <c r="D2442" s="2">
        <v>7.6801000000000004</v>
      </c>
      <c r="E2442" s="2">
        <v>10391</v>
      </c>
      <c r="F2442" s="2">
        <v>8.2609999999999992</v>
      </c>
      <c r="G2442" s="2">
        <v>85840.051000000007</v>
      </c>
      <c r="H2442" s="17">
        <f t="shared" si="38"/>
        <v>6.1310311398739964E-3</v>
      </c>
    </row>
    <row r="2443" spans="1:8" ht="13.5" x14ac:dyDescent="0.25">
      <c r="A2443" s="12"/>
      <c r="B2443" s="11">
        <v>45848</v>
      </c>
      <c r="C2443" s="2">
        <v>8.33</v>
      </c>
      <c r="D2443" s="2">
        <v>7.8018999999999998</v>
      </c>
      <c r="E2443" s="2">
        <v>21074</v>
      </c>
      <c r="F2443" s="2">
        <v>8.2940000000000005</v>
      </c>
      <c r="G2443" s="2">
        <v>174787.75599999999</v>
      </c>
      <c r="H2443" s="17">
        <f t="shared" si="38"/>
        <v>1.5859168500410081E-2</v>
      </c>
    </row>
    <row r="2444" spans="1:8" ht="13.5" x14ac:dyDescent="0.25">
      <c r="A2444" s="12"/>
      <c r="B2444" s="11">
        <v>45849</v>
      </c>
      <c r="C2444" s="2">
        <v>8.5500000000000007</v>
      </c>
      <c r="D2444" s="2">
        <v>8.0078999999999994</v>
      </c>
      <c r="E2444" s="2">
        <v>17485</v>
      </c>
      <c r="F2444" s="2">
        <v>8.5380000000000003</v>
      </c>
      <c r="G2444" s="2">
        <v>149286.93</v>
      </c>
      <c r="H2444" s="17">
        <f t="shared" si="38"/>
        <v>2.6403824709365607E-2</v>
      </c>
    </row>
    <row r="2445" spans="1:8" ht="13.5" x14ac:dyDescent="0.25">
      <c r="A2445" s="12"/>
      <c r="B2445" s="11">
        <v>45852</v>
      </c>
      <c r="C2445" s="2">
        <v>8.5</v>
      </c>
      <c r="D2445" s="2">
        <v>7.9611000000000001</v>
      </c>
      <c r="E2445" s="2">
        <v>3862</v>
      </c>
      <c r="F2445" s="2">
        <v>8.4890000000000008</v>
      </c>
      <c r="G2445" s="2">
        <v>32784.517999999996</v>
      </c>
      <c r="H2445" s="17">
        <f t="shared" si="38"/>
        <v>-5.8442288240361752E-3</v>
      </c>
    </row>
    <row r="2446" spans="1:8" ht="13.5" x14ac:dyDescent="0.25">
      <c r="A2446" s="12"/>
      <c r="B2446" s="11">
        <v>45853</v>
      </c>
      <c r="C2446" s="2">
        <v>8.5</v>
      </c>
      <c r="D2446" s="2">
        <v>7.9611000000000001</v>
      </c>
      <c r="E2446" s="2">
        <v>18214</v>
      </c>
      <c r="F2446" s="2">
        <v>8.4740000000000002</v>
      </c>
      <c r="G2446" s="2">
        <v>154345.43599999999</v>
      </c>
      <c r="H2446" s="17">
        <f t="shared" si="38"/>
        <v>0</v>
      </c>
    </row>
    <row r="2447" spans="1:8" ht="13.5" x14ac:dyDescent="0.25">
      <c r="A2447" s="12"/>
      <c r="B2447" s="11">
        <v>45854</v>
      </c>
      <c r="C2447" s="2">
        <v>8.49</v>
      </c>
      <c r="D2447" s="2">
        <v>7.9516999999999998</v>
      </c>
      <c r="E2447" s="2">
        <v>9568</v>
      </c>
      <c r="F2447" s="2">
        <v>8.4190000000000005</v>
      </c>
      <c r="G2447" s="2">
        <v>80552.991999999998</v>
      </c>
      <c r="H2447" s="17">
        <f t="shared" si="38"/>
        <v>-1.1807413548379365E-3</v>
      </c>
    </row>
    <row r="2448" spans="1:8" ht="13.5" x14ac:dyDescent="0.25">
      <c r="A2448" s="12"/>
      <c r="B2448" s="11">
        <v>45855</v>
      </c>
      <c r="C2448" s="2">
        <v>8.35</v>
      </c>
      <c r="D2448" s="2">
        <v>7.8205999999999998</v>
      </c>
      <c r="E2448" s="2">
        <v>3740</v>
      </c>
      <c r="F2448" s="2">
        <v>8.4049999999999994</v>
      </c>
      <c r="G2448" s="2">
        <v>31434.7</v>
      </c>
      <c r="H2448" s="17">
        <f t="shared" si="38"/>
        <v>-1.6487040507061384E-2</v>
      </c>
    </row>
    <row r="2449" spans="1:8" ht="13.5" x14ac:dyDescent="0.25">
      <c r="A2449" s="12"/>
      <c r="B2449" s="11">
        <v>45856</v>
      </c>
      <c r="C2449" s="2">
        <v>8.4</v>
      </c>
      <c r="D2449" s="2">
        <v>7.8673999999999999</v>
      </c>
      <c r="E2449" s="2">
        <v>571</v>
      </c>
      <c r="F2449" s="2">
        <v>8.4290000000000003</v>
      </c>
      <c r="G2449" s="2">
        <v>4812.9589999999998</v>
      </c>
      <c r="H2449" s="17">
        <f t="shared" si="38"/>
        <v>5.9841955860164405E-3</v>
      </c>
    </row>
    <row r="2450" spans="1:8" ht="13.5" x14ac:dyDescent="0.25">
      <c r="A2450" s="12"/>
      <c r="B2450" s="11">
        <v>45859</v>
      </c>
      <c r="C2450" s="2">
        <v>8.6</v>
      </c>
      <c r="D2450" s="2">
        <v>8.0548000000000002</v>
      </c>
      <c r="E2450" s="2">
        <v>21072</v>
      </c>
      <c r="F2450" s="2">
        <v>8.5050000000000008</v>
      </c>
      <c r="G2450" s="2">
        <v>179217.36</v>
      </c>
      <c r="H2450" s="17">
        <f t="shared" si="38"/>
        <v>2.381981340722478E-2</v>
      </c>
    </row>
    <row r="2451" spans="1:8" ht="13.5" x14ac:dyDescent="0.25">
      <c r="A2451" s="12"/>
      <c r="B2451" s="11">
        <v>45860</v>
      </c>
      <c r="C2451" s="2">
        <v>8.75</v>
      </c>
      <c r="D2451" s="2">
        <v>8.1952999999999996</v>
      </c>
      <c r="E2451" s="2">
        <v>120982</v>
      </c>
      <c r="F2451" s="2">
        <v>8.7530000000000001</v>
      </c>
      <c r="G2451" s="2">
        <v>1058955.446</v>
      </c>
      <c r="H2451" s="17">
        <f t="shared" si="38"/>
        <v>1.7443015344887448E-2</v>
      </c>
    </row>
    <row r="2452" spans="1:8" ht="13.5" x14ac:dyDescent="0.25">
      <c r="A2452" s="12"/>
      <c r="B2452" s="11">
        <v>45861</v>
      </c>
      <c r="C2452" s="2">
        <v>8.7799999999999994</v>
      </c>
      <c r="D2452" s="2">
        <v>8.2233000000000001</v>
      </c>
      <c r="E2452" s="2">
        <v>11132</v>
      </c>
      <c r="F2452" s="2">
        <v>8.7409999999999997</v>
      </c>
      <c r="G2452" s="2">
        <v>97304.812000000005</v>
      </c>
      <c r="H2452" s="17">
        <f t="shared" si="38"/>
        <v>3.4165924371286553E-3</v>
      </c>
    </row>
    <row r="2453" spans="1:8" ht="13.5" x14ac:dyDescent="0.25">
      <c r="A2453" s="12"/>
      <c r="B2453" s="11">
        <v>45862</v>
      </c>
      <c r="C2453" s="2">
        <v>9.25</v>
      </c>
      <c r="D2453" s="2">
        <v>8.6636000000000006</v>
      </c>
      <c r="E2453" s="2">
        <v>126126</v>
      </c>
      <c r="F2453" s="2">
        <v>9.0730000000000004</v>
      </c>
      <c r="G2453" s="2">
        <v>1144341.1980000001</v>
      </c>
      <c r="H2453" s="17">
        <f t="shared" si="38"/>
        <v>5.3542981528097063E-2</v>
      </c>
    </row>
    <row r="2454" spans="1:8" ht="13.5" x14ac:dyDescent="0.25">
      <c r="A2454" s="12"/>
      <c r="B2454" s="11">
        <v>45866</v>
      </c>
      <c r="C2454" s="2">
        <v>9.15</v>
      </c>
      <c r="D2454" s="2">
        <v>8.5699000000000005</v>
      </c>
      <c r="E2454" s="2">
        <v>34996</v>
      </c>
      <c r="F2454" s="2">
        <v>9.2100000000000009</v>
      </c>
      <c r="G2454" s="2">
        <v>322313.15999999997</v>
      </c>
      <c r="H2454" s="17">
        <f t="shared" si="38"/>
        <v>-1.0815365437000797E-2</v>
      </c>
    </row>
    <row r="2455" spans="1:8" ht="13.5" x14ac:dyDescent="0.25">
      <c r="A2455" s="12"/>
      <c r="B2455" s="11">
        <v>45867</v>
      </c>
      <c r="C2455" s="2">
        <v>9.1</v>
      </c>
      <c r="D2455" s="2">
        <v>8.5230999999999995</v>
      </c>
      <c r="E2455" s="2">
        <v>72376</v>
      </c>
      <c r="F2455" s="2">
        <v>9.1170000000000009</v>
      </c>
      <c r="G2455" s="2">
        <v>659851.99199999997</v>
      </c>
      <c r="H2455" s="17">
        <f t="shared" si="38"/>
        <v>-5.4609738736742623E-3</v>
      </c>
    </row>
    <row r="2456" spans="1:8" ht="13.5" x14ac:dyDescent="0.25">
      <c r="A2456" s="12"/>
      <c r="B2456" s="11">
        <v>45868</v>
      </c>
      <c r="C2456" s="2">
        <v>9.0500000000000007</v>
      </c>
      <c r="D2456" s="2">
        <v>8.4762000000000004</v>
      </c>
      <c r="E2456" s="2">
        <v>51265</v>
      </c>
      <c r="F2456" s="2">
        <v>9.0660000000000007</v>
      </c>
      <c r="G2456" s="2">
        <v>464768.49</v>
      </c>
      <c r="H2456" s="17">
        <f t="shared" si="38"/>
        <v>-5.5026926822399191E-3</v>
      </c>
    </row>
    <row r="2457" spans="1:8" ht="13.5" x14ac:dyDescent="0.25">
      <c r="A2457" s="12"/>
      <c r="B2457" s="11">
        <v>45869</v>
      </c>
      <c r="C2457" s="2">
        <v>9.23</v>
      </c>
      <c r="D2457" s="2">
        <v>8.6448</v>
      </c>
      <c r="E2457" s="2">
        <v>121342</v>
      </c>
      <c r="F2457" s="2">
        <v>9.1150000000000002</v>
      </c>
      <c r="G2457" s="2">
        <v>1106032.33</v>
      </c>
      <c r="H2457" s="17">
        <f t="shared" si="38"/>
        <v>1.9890988886529296E-2</v>
      </c>
    </row>
    <row r="2458" spans="1:8" ht="13.5" x14ac:dyDescent="0.25">
      <c r="A2458" s="12"/>
      <c r="B2458" s="11">
        <v>45870</v>
      </c>
      <c r="C2458" s="2">
        <v>9.25</v>
      </c>
      <c r="D2458" s="2">
        <v>8.6636000000000006</v>
      </c>
      <c r="E2458" s="2">
        <v>109556</v>
      </c>
      <c r="F2458" s="2">
        <v>9.3000000000000007</v>
      </c>
      <c r="G2458" s="2">
        <v>1018870.8</v>
      </c>
      <c r="H2458" s="17">
        <f t="shared" si="38"/>
        <v>2.1747177493985511E-3</v>
      </c>
    </row>
    <row r="2459" spans="1:8" ht="13.5" x14ac:dyDescent="0.25">
      <c r="A2459" s="12"/>
      <c r="B2459" s="11">
        <v>45873</v>
      </c>
      <c r="C2459" s="2">
        <v>9.3000000000000007</v>
      </c>
      <c r="D2459" s="2">
        <v>8.7103999999999999</v>
      </c>
      <c r="E2459" s="2">
        <v>35427</v>
      </c>
      <c r="F2459" s="2">
        <v>9.3510000000000009</v>
      </c>
      <c r="G2459" s="2">
        <v>331277.87699999998</v>
      </c>
      <c r="H2459" s="17">
        <f t="shared" si="38"/>
        <v>5.4019114455883558E-3</v>
      </c>
    </row>
    <row r="2460" spans="1:8" ht="13.5" x14ac:dyDescent="0.25">
      <c r="A2460" s="12"/>
      <c r="B2460" s="11">
        <v>45874</v>
      </c>
      <c r="C2460" s="2">
        <v>9.4</v>
      </c>
      <c r="D2460" s="2">
        <v>8.8040000000000003</v>
      </c>
      <c r="E2460" s="2">
        <v>35615</v>
      </c>
      <c r="F2460" s="2">
        <v>9.4009999999999998</v>
      </c>
      <c r="G2460" s="2">
        <v>334816.61499999999</v>
      </c>
      <c r="H2460" s="17">
        <f t="shared" si="38"/>
        <v>1.0745775165319658E-2</v>
      </c>
    </row>
    <row r="2461" spans="1:8" ht="13.5" x14ac:dyDescent="0.25">
      <c r="A2461" s="12"/>
      <c r="B2461" s="11">
        <v>45875</v>
      </c>
      <c r="C2461" s="2">
        <v>9.35</v>
      </c>
      <c r="D2461" s="2">
        <v>8.7571999999999992</v>
      </c>
      <c r="E2461" s="2">
        <v>16813</v>
      </c>
      <c r="F2461" s="2">
        <v>9.3960000000000008</v>
      </c>
      <c r="G2461" s="2">
        <v>157974.948</v>
      </c>
      <c r="H2461" s="17">
        <f t="shared" si="38"/>
        <v>-5.3157655611087073E-3</v>
      </c>
    </row>
    <row r="2462" spans="1:8" ht="13.5" x14ac:dyDescent="0.25">
      <c r="A2462" s="12"/>
      <c r="B2462" s="11">
        <v>45876</v>
      </c>
      <c r="C2462" s="2">
        <v>9.3000000000000007</v>
      </c>
      <c r="D2462" s="2">
        <v>8.7103999999999999</v>
      </c>
      <c r="E2462" s="2">
        <v>14324</v>
      </c>
      <c r="F2462" s="2">
        <v>9.3049999999999997</v>
      </c>
      <c r="G2462" s="2">
        <v>133284.82</v>
      </c>
      <c r="H2462" s="17">
        <f t="shared" si="38"/>
        <v>-5.3441739368747191E-3</v>
      </c>
    </row>
    <row r="2463" spans="1:8" ht="13.5" x14ac:dyDescent="0.25">
      <c r="A2463" s="12"/>
      <c r="B2463" s="11">
        <v>45877</v>
      </c>
      <c r="C2463" s="2">
        <v>9.3800000000000008</v>
      </c>
      <c r="D2463" s="2">
        <v>8.7852999999999994</v>
      </c>
      <c r="E2463" s="2">
        <v>16350</v>
      </c>
      <c r="F2463" s="2">
        <v>9.3070000000000004</v>
      </c>
      <c r="G2463" s="2">
        <v>152169.45000000001</v>
      </c>
      <c r="H2463" s="17">
        <f t="shared" si="38"/>
        <v>8.5989162380601947E-3</v>
      </c>
    </row>
    <row r="2464" spans="1:8" ht="13.5" x14ac:dyDescent="0.25">
      <c r="A2464" s="12"/>
      <c r="B2464" s="11">
        <v>45880</v>
      </c>
      <c r="C2464" s="2">
        <v>9.5299999999999994</v>
      </c>
      <c r="D2464" s="2">
        <v>8.9258000000000006</v>
      </c>
      <c r="E2464" s="2">
        <v>57513</v>
      </c>
      <c r="F2464" s="2">
        <v>9.4160000000000004</v>
      </c>
      <c r="G2464" s="2">
        <v>541542.40800000005</v>
      </c>
      <c r="H2464" s="17">
        <f t="shared" si="38"/>
        <v>1.5992624042434657E-2</v>
      </c>
    </row>
    <row r="2465" spans="1:8" ht="13.5" x14ac:dyDescent="0.25">
      <c r="A2465" s="12"/>
      <c r="B2465" s="11">
        <v>45881</v>
      </c>
      <c r="C2465" s="2">
        <v>9.4</v>
      </c>
      <c r="D2465" s="2">
        <v>8.8040000000000003</v>
      </c>
      <c r="E2465" s="2">
        <v>150918</v>
      </c>
      <c r="F2465" s="2">
        <v>9.3810000000000002</v>
      </c>
      <c r="G2465" s="2">
        <v>1415761.7579999999</v>
      </c>
      <c r="H2465" s="17">
        <f t="shared" si="38"/>
        <v>-1.3645835667391196E-2</v>
      </c>
    </row>
    <row r="2466" spans="1:8" ht="13.5" x14ac:dyDescent="0.25">
      <c r="A2466" s="12"/>
      <c r="B2466" s="11">
        <v>45883</v>
      </c>
      <c r="C2466" s="2">
        <v>9.1</v>
      </c>
      <c r="D2466" s="2">
        <v>8.5230999999999995</v>
      </c>
      <c r="E2466" s="2">
        <v>613816</v>
      </c>
      <c r="F2466" s="2">
        <v>9.0060000000000002</v>
      </c>
      <c r="G2466" s="2">
        <v>5528026.8959999997</v>
      </c>
      <c r="H2466" s="17">
        <f t="shared" si="38"/>
        <v>-3.1905951840072784E-2</v>
      </c>
    </row>
    <row r="2467" spans="1:8" ht="13.5" x14ac:dyDescent="0.25">
      <c r="A2467" s="12"/>
      <c r="B2467" s="11">
        <v>45884</v>
      </c>
      <c r="C2467" s="2">
        <v>9.15</v>
      </c>
      <c r="D2467" s="2">
        <v>8.5699000000000005</v>
      </c>
      <c r="E2467" s="2">
        <v>124360</v>
      </c>
      <c r="F2467" s="2">
        <v>9.0139999999999993</v>
      </c>
      <c r="G2467" s="2">
        <v>1120981.04</v>
      </c>
      <c r="H2467" s="17">
        <f t="shared" si="38"/>
        <v>5.4909598620221595E-3</v>
      </c>
    </row>
    <row r="2468" spans="1:8" ht="13.5" x14ac:dyDescent="0.25">
      <c r="A2468" s="12"/>
      <c r="B2468" s="11">
        <v>45887</v>
      </c>
      <c r="C2468" s="2">
        <v>9.1</v>
      </c>
      <c r="D2468" s="2">
        <v>8.5230999999999995</v>
      </c>
      <c r="E2468" s="2">
        <v>45898</v>
      </c>
      <c r="F2468" s="2">
        <v>9.0370000000000008</v>
      </c>
      <c r="G2468" s="2">
        <v>414780.22600000002</v>
      </c>
      <c r="H2468" s="17">
        <f t="shared" si="38"/>
        <v>-5.4609738736742623E-3</v>
      </c>
    </row>
    <row r="2469" spans="1:8" ht="13.5" x14ac:dyDescent="0.25">
      <c r="A2469" s="12"/>
      <c r="B2469" s="11">
        <v>45888</v>
      </c>
      <c r="C2469" s="2">
        <v>9.0500000000000007</v>
      </c>
      <c r="D2469" s="2">
        <v>8.4762000000000004</v>
      </c>
      <c r="E2469" s="2">
        <v>31808</v>
      </c>
      <c r="F2469" s="2">
        <v>9.0020000000000007</v>
      </c>
      <c r="G2469" s="2">
        <v>286335.61599999998</v>
      </c>
      <c r="H2469" s="17">
        <f t="shared" si="38"/>
        <v>-5.5026926822399191E-3</v>
      </c>
    </row>
    <row r="2470" spans="1:8" ht="13.5" x14ac:dyDescent="0.25">
      <c r="A2470" s="12"/>
      <c r="B2470" s="11">
        <v>45889</v>
      </c>
      <c r="C2470" s="2">
        <v>8.99</v>
      </c>
      <c r="D2470" s="2">
        <v>8.42</v>
      </c>
      <c r="E2470" s="2">
        <v>18054</v>
      </c>
      <c r="F2470" s="2">
        <v>8.9550000000000001</v>
      </c>
      <c r="G2470" s="2">
        <v>161673.57</v>
      </c>
      <c r="H2470" s="17">
        <f t="shared" si="38"/>
        <v>-6.6303296288431693E-3</v>
      </c>
    </row>
    <row r="2471" spans="1:8" ht="13.5" x14ac:dyDescent="0.25">
      <c r="A2471" s="12"/>
      <c r="B2471" s="11">
        <v>45890</v>
      </c>
      <c r="C2471" s="2">
        <v>9</v>
      </c>
      <c r="D2471" s="2">
        <v>8.4293999999999993</v>
      </c>
      <c r="E2471" s="2">
        <v>52441</v>
      </c>
      <c r="F2471" s="2">
        <v>8.9149999999999991</v>
      </c>
      <c r="G2471" s="2">
        <v>467511.51500000001</v>
      </c>
      <c r="H2471" s="17">
        <f t="shared" si="38"/>
        <v>1.1163895486935166E-3</v>
      </c>
    </row>
    <row r="2472" spans="1:8" ht="13.5" x14ac:dyDescent="0.25">
      <c r="A2472" s="12"/>
      <c r="B2472" s="11">
        <v>45891</v>
      </c>
      <c r="C2472" s="2">
        <v>9</v>
      </c>
      <c r="D2472" s="2">
        <v>8.4293999999999993</v>
      </c>
      <c r="E2472" s="2">
        <v>65301</v>
      </c>
      <c r="F2472" s="2">
        <v>9</v>
      </c>
      <c r="G2472" s="2">
        <v>587709</v>
      </c>
      <c r="H2472" s="17">
        <f t="shared" si="38"/>
        <v>0</v>
      </c>
    </row>
    <row r="2473" spans="1:8" ht="13.5" x14ac:dyDescent="0.25">
      <c r="A2473" s="12"/>
      <c r="B2473" s="11">
        <v>45894</v>
      </c>
      <c r="C2473" s="2">
        <v>9.1</v>
      </c>
      <c r="D2473" s="2">
        <v>8.5230999999999995</v>
      </c>
      <c r="E2473" s="2">
        <v>42361</v>
      </c>
      <c r="F2473" s="2">
        <v>9.0020000000000007</v>
      </c>
      <c r="G2473" s="2">
        <v>381333.72200000001</v>
      </c>
      <c r="H2473" s="17">
        <f t="shared" si="38"/>
        <v>1.1115856407336243E-2</v>
      </c>
    </row>
    <row r="2474" spans="1:8" ht="13.5" x14ac:dyDescent="0.25">
      <c r="A2474" s="12"/>
      <c r="B2474" s="11">
        <v>45895</v>
      </c>
      <c r="C2474" s="2">
        <v>8.64</v>
      </c>
      <c r="D2474" s="2">
        <v>8.64</v>
      </c>
      <c r="E2474" s="2">
        <v>21461</v>
      </c>
      <c r="F2474" s="2">
        <v>8.6969999999999992</v>
      </c>
      <c r="G2474" s="2">
        <v>186646.31700000001</v>
      </c>
      <c r="H2474" s="17">
        <f t="shared" si="38"/>
        <v>1.3715666834837222E-2</v>
      </c>
    </row>
    <row r="2475" spans="1:8" ht="13.5" x14ac:dyDescent="0.25">
      <c r="A2475" s="12"/>
      <c r="B2475" s="11">
        <v>45896</v>
      </c>
      <c r="C2475" s="2">
        <v>8.75</v>
      </c>
      <c r="D2475" s="2">
        <v>8.75</v>
      </c>
      <c r="E2475" s="2">
        <v>27965</v>
      </c>
      <c r="F2475" s="2">
        <v>8.7720000000000002</v>
      </c>
      <c r="G2475" s="2">
        <v>245308.98</v>
      </c>
      <c r="H2475" s="17">
        <f t="shared" si="38"/>
        <v>1.2731481481481415E-2</v>
      </c>
    </row>
    <row r="2476" spans="1:8" ht="13.5" x14ac:dyDescent="0.25">
      <c r="A2476" s="12"/>
      <c r="B2476" s="11">
        <v>45897</v>
      </c>
      <c r="C2476" s="2">
        <v>8.6999999999999993</v>
      </c>
      <c r="D2476" s="2">
        <v>8.6999999999999993</v>
      </c>
      <c r="E2476" s="2">
        <v>26735</v>
      </c>
      <c r="F2476" s="2">
        <v>8.7140000000000004</v>
      </c>
      <c r="G2476" s="2">
        <v>232968.79</v>
      </c>
      <c r="H2476" s="17">
        <f t="shared" si="38"/>
        <v>-5.7142857142857958E-3</v>
      </c>
    </row>
    <row r="2477" spans="1:8" ht="13.5" x14ac:dyDescent="0.25">
      <c r="A2477" s="12"/>
      <c r="B2477" s="11">
        <v>45898</v>
      </c>
      <c r="C2477" s="2">
        <v>8.6999999999999993</v>
      </c>
      <c r="D2477" s="2">
        <v>8.6999999999999993</v>
      </c>
      <c r="E2477" s="2">
        <v>9170</v>
      </c>
      <c r="F2477" s="2">
        <v>8.6989999999999998</v>
      </c>
      <c r="G2477" s="2">
        <v>79769.83</v>
      </c>
      <c r="H2477" s="17">
        <f t="shared" si="38"/>
        <v>0</v>
      </c>
    </row>
    <row r="2478" spans="1:8" ht="13.5" x14ac:dyDescent="0.25">
      <c r="A2478" s="12"/>
      <c r="B2478" s="11">
        <v>45901</v>
      </c>
      <c r="C2478" s="2">
        <v>8.7100000000000009</v>
      </c>
      <c r="D2478" s="2">
        <v>8.7100000000000009</v>
      </c>
      <c r="E2478" s="2">
        <v>8038</v>
      </c>
      <c r="F2478" s="2">
        <v>8.6989999999999998</v>
      </c>
      <c r="G2478" s="2">
        <v>69922.562000000005</v>
      </c>
      <c r="H2478" s="17">
        <f t="shared" si="38"/>
        <v>1.1494252873565016E-3</v>
      </c>
    </row>
    <row r="2479" spans="1:8" ht="13.5" x14ac:dyDescent="0.25">
      <c r="A2479" s="12"/>
      <c r="B2479" s="11">
        <v>45902</v>
      </c>
      <c r="C2479" s="2">
        <v>8.64</v>
      </c>
      <c r="D2479" s="2">
        <v>8.64</v>
      </c>
      <c r="E2479" s="2">
        <v>1324027</v>
      </c>
      <c r="F2479" s="2">
        <v>8.452</v>
      </c>
      <c r="G2479" s="2">
        <v>11190676.204</v>
      </c>
      <c r="H2479" s="17">
        <f t="shared" si="38"/>
        <v>-8.0367393800229933E-3</v>
      </c>
    </row>
    <row r="2480" spans="1:8" ht="13.5" x14ac:dyDescent="0.25">
      <c r="A2480" s="12"/>
      <c r="B2480" s="11">
        <v>45903</v>
      </c>
      <c r="C2480" s="2">
        <v>8.7799999999999994</v>
      </c>
      <c r="D2480" s="2">
        <v>8.7799999999999994</v>
      </c>
      <c r="E2480" s="2">
        <v>45427</v>
      </c>
      <c r="F2480" s="2">
        <v>8.68</v>
      </c>
      <c r="G2480" s="2">
        <v>394306.36</v>
      </c>
      <c r="H2480" s="17">
        <f t="shared" si="38"/>
        <v>1.6203703703703564E-2</v>
      </c>
    </row>
    <row r="2481" spans="1:8" ht="13.5" x14ac:dyDescent="0.25">
      <c r="A2481" s="12"/>
      <c r="B2481" s="11">
        <v>45905</v>
      </c>
      <c r="C2481" s="2">
        <v>8.6999999999999993</v>
      </c>
      <c r="D2481" s="2">
        <v>8.6999999999999993</v>
      </c>
      <c r="E2481" s="2">
        <v>8808</v>
      </c>
      <c r="F2481" s="2">
        <v>8.6999999999999993</v>
      </c>
      <c r="G2481" s="2">
        <v>76629.600000000006</v>
      </c>
      <c r="H2481" s="17">
        <f t="shared" si="38"/>
        <v>-9.1116173120729012E-3</v>
      </c>
    </row>
    <row r="2482" spans="1:8" ht="13.5" x14ac:dyDescent="0.25">
      <c r="A2482" s="12"/>
      <c r="B2482" s="11">
        <v>45908</v>
      </c>
      <c r="C2482" s="2">
        <v>8.4499999999999993</v>
      </c>
      <c r="D2482" s="2">
        <v>8.4499999999999993</v>
      </c>
      <c r="E2482" s="2">
        <v>314639</v>
      </c>
      <c r="F2482" s="2">
        <v>8.4619999999999997</v>
      </c>
      <c r="G2482" s="2">
        <v>2662475.2179999999</v>
      </c>
      <c r="H2482" s="17">
        <f t="shared" si="38"/>
        <v>-2.8735632183908049E-2</v>
      </c>
    </row>
    <row r="2483" spans="1:8" ht="13.5" x14ac:dyDescent="0.25">
      <c r="A2483" s="12"/>
      <c r="B2483" s="11">
        <v>45909</v>
      </c>
      <c r="C2483" s="2">
        <v>8.5500000000000007</v>
      </c>
      <c r="D2483" s="2">
        <v>8.5500000000000007</v>
      </c>
      <c r="E2483" s="2">
        <v>73091</v>
      </c>
      <c r="F2483" s="2">
        <v>8.4629999999999992</v>
      </c>
      <c r="G2483" s="2">
        <v>618569.13300000003</v>
      </c>
      <c r="H2483" s="17">
        <f t="shared" si="38"/>
        <v>1.1834319526627389E-2</v>
      </c>
    </row>
    <row r="2484" spans="1:8" ht="13.5" x14ac:dyDescent="0.25">
      <c r="A2484" s="12"/>
      <c r="B2484" s="11">
        <v>45910</v>
      </c>
      <c r="C2484" s="2">
        <v>8.4499999999999993</v>
      </c>
      <c r="D2484" s="2">
        <v>8.4499999999999993</v>
      </c>
      <c r="E2484" s="2">
        <v>23393</v>
      </c>
      <c r="F2484" s="2">
        <v>8.4619999999999997</v>
      </c>
      <c r="G2484" s="2">
        <v>197951.56599999999</v>
      </c>
      <c r="H2484" s="17">
        <f t="shared" si="38"/>
        <v>-1.1695906432748704E-2</v>
      </c>
    </row>
    <row r="2485" spans="1:8" ht="13.5" x14ac:dyDescent="0.25">
      <c r="A2485" s="12"/>
      <c r="B2485" s="11">
        <v>45911</v>
      </c>
      <c r="C2485" s="2">
        <v>8.4499999999999993</v>
      </c>
      <c r="D2485" s="2">
        <v>8.4499999999999993</v>
      </c>
      <c r="E2485" s="2">
        <v>22273</v>
      </c>
      <c r="F2485" s="2">
        <v>8.4480000000000004</v>
      </c>
      <c r="G2485" s="2">
        <v>188162.304</v>
      </c>
      <c r="H2485" s="17">
        <f t="shared" si="38"/>
        <v>0</v>
      </c>
    </row>
    <row r="2486" spans="1:8" ht="13.5" x14ac:dyDescent="0.25">
      <c r="A2486" s="12"/>
      <c r="B2486" s="11">
        <v>45912</v>
      </c>
      <c r="C2486" s="2">
        <v>8.48</v>
      </c>
      <c r="D2486" s="2">
        <v>8.48</v>
      </c>
      <c r="E2486" s="2">
        <v>20539</v>
      </c>
      <c r="F2486" s="2">
        <v>8.4390000000000001</v>
      </c>
      <c r="G2486" s="2">
        <v>173328.62100000001</v>
      </c>
      <c r="H2486" s="17">
        <f t="shared" si="38"/>
        <v>3.5502958579883004E-3</v>
      </c>
    </row>
    <row r="2487" spans="1:8" ht="13.5" x14ac:dyDescent="0.25">
      <c r="A2487" s="12"/>
      <c r="B2487" s="11">
        <v>45915</v>
      </c>
      <c r="C2487" s="2">
        <v>8.4700000000000006</v>
      </c>
      <c r="D2487" s="2">
        <v>8.4700000000000006</v>
      </c>
      <c r="E2487" s="2">
        <v>18268</v>
      </c>
      <c r="F2487" s="2">
        <v>8.4649999999999999</v>
      </c>
      <c r="G2487" s="2">
        <v>154638.62</v>
      </c>
      <c r="H2487" s="17">
        <f t="shared" si="38"/>
        <v>-1.1792452830188427E-3</v>
      </c>
    </row>
    <row r="2488" spans="1:8" ht="13.5" x14ac:dyDescent="0.25">
      <c r="A2488" s="12"/>
      <c r="B2488" s="11">
        <v>45916</v>
      </c>
      <c r="C2488" s="2">
        <v>8.5</v>
      </c>
      <c r="D2488" s="2">
        <v>8.5</v>
      </c>
      <c r="E2488" s="2">
        <v>31544</v>
      </c>
      <c r="F2488" s="2">
        <v>8.5210000000000008</v>
      </c>
      <c r="G2488" s="2">
        <v>268786.424</v>
      </c>
      <c r="H2488" s="17">
        <f t="shared" si="38"/>
        <v>3.5419126328216479E-3</v>
      </c>
    </row>
    <row r="2489" spans="1:8" ht="13.5" x14ac:dyDescent="0.25">
      <c r="A2489" s="12"/>
      <c r="B2489" s="11">
        <v>45917</v>
      </c>
      <c r="C2489" s="2">
        <v>8.7200000000000006</v>
      </c>
      <c r="D2489" s="2">
        <v>8.7200000000000006</v>
      </c>
      <c r="E2489" s="2">
        <v>1115741</v>
      </c>
      <c r="F2489" s="2">
        <v>8.4619999999999997</v>
      </c>
      <c r="G2489" s="2">
        <v>9441400.3420000002</v>
      </c>
      <c r="H2489" s="17">
        <f t="shared" si="38"/>
        <v>2.5882352941176547E-2</v>
      </c>
    </row>
    <row r="2490" spans="1:8" ht="13.5" x14ac:dyDescent="0.25">
      <c r="A2490" s="12"/>
      <c r="B2490" s="11">
        <v>45918</v>
      </c>
      <c r="C2490" s="2">
        <v>8.85</v>
      </c>
      <c r="D2490" s="2">
        <v>8.85</v>
      </c>
      <c r="E2490" s="2">
        <v>54551</v>
      </c>
      <c r="F2490" s="2">
        <v>8.8949999999999996</v>
      </c>
      <c r="G2490" s="2">
        <v>485231.14500000002</v>
      </c>
      <c r="H2490" s="17">
        <f t="shared" si="38"/>
        <v>1.490825688073383E-2</v>
      </c>
    </row>
    <row r="2491" spans="1:8" ht="13.5" x14ac:dyDescent="0.25">
      <c r="A2491" s="12"/>
      <c r="B2491" s="11">
        <v>45919</v>
      </c>
      <c r="C2491" s="2">
        <v>8.7899999999999991</v>
      </c>
      <c r="D2491" s="2">
        <v>8.7899999999999991</v>
      </c>
      <c r="E2491" s="2">
        <v>20589</v>
      </c>
      <c r="F2491" s="2">
        <v>8.8170000000000002</v>
      </c>
      <c r="G2491" s="2">
        <v>181533.21299999999</v>
      </c>
      <c r="H2491" s="17">
        <f t="shared" si="38"/>
        <v>-6.7796610169492087E-3</v>
      </c>
    </row>
    <row r="2492" spans="1:8" ht="13.5" x14ac:dyDescent="0.25">
      <c r="A2492" s="12"/>
      <c r="B2492" s="11">
        <v>45922</v>
      </c>
      <c r="C2492" s="2">
        <v>8.75</v>
      </c>
      <c r="D2492" s="2">
        <v>8.75</v>
      </c>
      <c r="E2492" s="2">
        <v>9770</v>
      </c>
      <c r="F2492" s="2">
        <v>8.75</v>
      </c>
      <c r="G2492" s="2">
        <v>85487.5</v>
      </c>
      <c r="H2492" s="17">
        <f t="shared" si="38"/>
        <v>-4.5506257110351708E-3</v>
      </c>
    </row>
    <row r="2493" spans="1:8" ht="13.5" x14ac:dyDescent="0.25">
      <c r="A2493" s="12"/>
      <c r="B2493" s="11">
        <v>45923</v>
      </c>
      <c r="C2493" s="2">
        <v>8.6999999999999993</v>
      </c>
      <c r="D2493" s="2">
        <v>8.6999999999999993</v>
      </c>
      <c r="E2493" s="2">
        <v>8053</v>
      </c>
      <c r="F2493" s="2">
        <v>8.6999999999999993</v>
      </c>
      <c r="G2493" s="2">
        <v>70061.100000000006</v>
      </c>
      <c r="H2493" s="17">
        <f t="shared" si="38"/>
        <v>-5.7142857142857958E-3</v>
      </c>
    </row>
    <row r="2494" spans="1:8" ht="13.5" x14ac:dyDescent="0.25">
      <c r="A2494" s="12"/>
      <c r="B2494" s="11">
        <v>45924</v>
      </c>
      <c r="C2494" s="2">
        <v>8.6999999999999993</v>
      </c>
      <c r="D2494" s="2">
        <v>8.6999999999999993</v>
      </c>
      <c r="E2494" s="2">
        <v>28990</v>
      </c>
      <c r="F2494" s="2">
        <v>8.6530000000000005</v>
      </c>
      <c r="G2494" s="2">
        <v>250850.47</v>
      </c>
      <c r="H2494" s="17">
        <f t="shared" si="38"/>
        <v>0</v>
      </c>
    </row>
    <row r="2495" spans="1:8" ht="13.5" x14ac:dyDescent="0.25">
      <c r="A2495" s="12"/>
      <c r="B2495" s="11">
        <v>45925</v>
      </c>
      <c r="C2495" s="2">
        <v>8.6300000000000008</v>
      </c>
      <c r="D2495" s="2">
        <v>8.6300000000000008</v>
      </c>
      <c r="E2495" s="2">
        <v>4915</v>
      </c>
      <c r="F2495" s="2">
        <v>8.5990000000000002</v>
      </c>
      <c r="G2495" s="2">
        <v>42264.084999999999</v>
      </c>
      <c r="H2495" s="17">
        <f t="shared" si="38"/>
        <v>-8.0459770114940828E-3</v>
      </c>
    </row>
    <row r="2496" spans="1:8" ht="13.5" x14ac:dyDescent="0.25">
      <c r="A2496" s="12"/>
      <c r="B2496" s="11">
        <v>45926</v>
      </c>
      <c r="C2496" s="2">
        <v>8.6199999999999992</v>
      </c>
      <c r="D2496" s="2">
        <v>8.6199999999999992</v>
      </c>
      <c r="E2496" s="2">
        <v>6065</v>
      </c>
      <c r="F2496" s="2">
        <v>8.58</v>
      </c>
      <c r="G2496" s="2">
        <v>52037.7</v>
      </c>
      <c r="H2496" s="17">
        <f t="shared" si="38"/>
        <v>-1.1587485515644916E-3</v>
      </c>
    </row>
    <row r="2497" spans="1:11" ht="13.5" x14ac:dyDescent="0.25">
      <c r="A2497" s="12"/>
      <c r="B2497" s="11">
        <v>45929</v>
      </c>
      <c r="C2497" s="2">
        <v>8.58</v>
      </c>
      <c r="D2497" s="2">
        <v>8.58</v>
      </c>
      <c r="E2497" s="2">
        <v>8014</v>
      </c>
      <c r="F2497" s="2">
        <v>8.5519999999999996</v>
      </c>
      <c r="G2497" s="2">
        <v>68535.728000000003</v>
      </c>
      <c r="H2497" s="17">
        <f t="shared" si="38"/>
        <v>-4.6403712296982777E-3</v>
      </c>
    </row>
    <row r="2498" spans="1:11" ht="13.5" x14ac:dyDescent="0.25">
      <c r="A2498" s="12"/>
      <c r="B2498" s="11">
        <v>45930</v>
      </c>
      <c r="C2498" s="2">
        <v>8.5500000000000007</v>
      </c>
      <c r="D2498" s="2">
        <v>8.5500000000000007</v>
      </c>
      <c r="E2498" s="2">
        <v>23604</v>
      </c>
      <c r="F2498" s="2">
        <v>8.5259999999999998</v>
      </c>
      <c r="G2498" s="2">
        <v>201247.704</v>
      </c>
      <c r="H2498" s="17">
        <f t="shared" si="38"/>
        <v>-3.4965034965034219E-3</v>
      </c>
    </row>
    <row r="2499" spans="1:11" ht="13.5" x14ac:dyDescent="0.25">
      <c r="A2499" s="12"/>
      <c r="B2499" s="11">
        <v>45931</v>
      </c>
      <c r="C2499" s="2">
        <v>8.59</v>
      </c>
      <c r="D2499" s="2">
        <v>8.59</v>
      </c>
      <c r="E2499" s="2">
        <v>5521</v>
      </c>
      <c r="F2499" s="2">
        <v>8.4870000000000001</v>
      </c>
      <c r="G2499" s="2">
        <v>46856.726999999999</v>
      </c>
      <c r="H2499" s="17">
        <f t="shared" si="38"/>
        <v>4.6783625730993147E-3</v>
      </c>
    </row>
    <row r="2500" spans="1:11" ht="13.5" x14ac:dyDescent="0.25">
      <c r="A2500" s="12"/>
      <c r="B2500" s="11">
        <v>45932</v>
      </c>
      <c r="C2500" s="2">
        <v>8.4700000000000006</v>
      </c>
      <c r="D2500" s="2">
        <v>8.4700000000000006</v>
      </c>
      <c r="E2500" s="2">
        <v>15865</v>
      </c>
      <c r="F2500" s="2">
        <v>8.5009999999999994</v>
      </c>
      <c r="G2500" s="2">
        <v>134868.36499999999</v>
      </c>
      <c r="H2500" s="17">
        <f t="shared" si="38"/>
        <v>-1.3969732246798513E-2</v>
      </c>
    </row>
    <row r="2501" spans="1:11" ht="13.5" x14ac:dyDescent="0.25">
      <c r="A2501" s="12"/>
      <c r="B2501" s="11">
        <v>45933</v>
      </c>
      <c r="C2501" s="2">
        <v>8.4</v>
      </c>
      <c r="D2501" s="2">
        <v>8.4</v>
      </c>
      <c r="E2501" s="2">
        <v>13883</v>
      </c>
      <c r="F2501" s="2">
        <v>8.4220000000000006</v>
      </c>
      <c r="G2501" s="2">
        <v>116922.626</v>
      </c>
      <c r="H2501" s="17">
        <f t="shared" si="38"/>
        <v>-8.2644628099173886E-3</v>
      </c>
    </row>
    <row r="2502" spans="1:11" ht="13.5" x14ac:dyDescent="0.25">
      <c r="A2502" s="12"/>
      <c r="B2502" s="11">
        <v>45936</v>
      </c>
      <c r="C2502" s="2">
        <v>8.5299999999999994</v>
      </c>
      <c r="D2502" s="2">
        <v>8.5299999999999994</v>
      </c>
      <c r="E2502" s="2">
        <v>14714</v>
      </c>
      <c r="F2502" s="2">
        <v>8.4489999999999998</v>
      </c>
      <c r="G2502" s="2">
        <v>124318.586</v>
      </c>
      <c r="H2502" s="17">
        <f t="shared" si="38"/>
        <v>1.5476190476190357E-2</v>
      </c>
    </row>
    <row r="2503" spans="1:11" ht="13.5" x14ac:dyDescent="0.25">
      <c r="A2503" s="12"/>
      <c r="B2503" s="11">
        <v>45937</v>
      </c>
      <c r="C2503" s="2">
        <v>8.5</v>
      </c>
      <c r="D2503" s="2">
        <v>8.5</v>
      </c>
      <c r="E2503" s="2">
        <v>6054</v>
      </c>
      <c r="F2503" s="2">
        <v>8.4139999999999997</v>
      </c>
      <c r="G2503" s="2">
        <v>50938.356</v>
      </c>
      <c r="H2503" s="17">
        <f t="shared" ref="H2503:H2511" si="39">(D2503-D2502)/D2502</f>
        <v>-3.5169988276669826E-3</v>
      </c>
    </row>
    <row r="2504" spans="1:11" ht="13.5" x14ac:dyDescent="0.25">
      <c r="A2504" s="12"/>
      <c r="B2504" s="11">
        <v>45938</v>
      </c>
      <c r="C2504" s="2">
        <v>8.4499999999999993</v>
      </c>
      <c r="D2504" s="2">
        <v>8.4499999999999993</v>
      </c>
      <c r="E2504" s="2">
        <v>9236</v>
      </c>
      <c r="F2504" s="2">
        <v>8.4120000000000008</v>
      </c>
      <c r="G2504" s="2">
        <v>77693.232000000004</v>
      </c>
      <c r="H2504" s="17">
        <f t="shared" si="39"/>
        <v>-5.8823529411765538E-3</v>
      </c>
    </row>
    <row r="2505" spans="1:11" ht="13.5" x14ac:dyDescent="0.25">
      <c r="A2505" s="12"/>
      <c r="B2505" s="11">
        <v>45939</v>
      </c>
      <c r="C2505" s="2">
        <v>8.4499999999999993</v>
      </c>
      <c r="D2505" s="2">
        <v>8.4499999999999993</v>
      </c>
      <c r="E2505" s="2">
        <v>18006</v>
      </c>
      <c r="F2505" s="2">
        <v>8.3800000000000008</v>
      </c>
      <c r="G2505" s="2">
        <v>150890.28</v>
      </c>
      <c r="H2505" s="17">
        <f t="shared" si="39"/>
        <v>0</v>
      </c>
    </row>
    <row r="2506" spans="1:11" ht="13.5" x14ac:dyDescent="0.25">
      <c r="A2506" s="12"/>
      <c r="B2506" s="11">
        <v>45940</v>
      </c>
      <c r="C2506" s="2">
        <v>8.43</v>
      </c>
      <c r="D2506" s="2">
        <v>8.43</v>
      </c>
      <c r="E2506" s="2">
        <v>18801</v>
      </c>
      <c r="F2506" s="2">
        <v>8.3740000000000006</v>
      </c>
      <c r="G2506" s="2">
        <v>157439.57399999999</v>
      </c>
      <c r="H2506" s="17">
        <f t="shared" si="39"/>
        <v>-2.3668639053253935E-3</v>
      </c>
    </row>
    <row r="2507" spans="1:11" ht="13.5" x14ac:dyDescent="0.25">
      <c r="A2507" s="12"/>
      <c r="B2507" s="11">
        <v>45943</v>
      </c>
      <c r="C2507" s="2">
        <v>8.2899999999999991</v>
      </c>
      <c r="D2507" s="2">
        <v>8.2899999999999991</v>
      </c>
      <c r="E2507" s="2">
        <v>8902</v>
      </c>
      <c r="F2507" s="2">
        <v>8.3219999999999992</v>
      </c>
      <c r="G2507" s="2">
        <v>74082.444000000003</v>
      </c>
      <c r="H2507" s="17">
        <f t="shared" si="39"/>
        <v>-1.6607354685646569E-2</v>
      </c>
    </row>
    <row r="2508" spans="1:11" ht="13.5" x14ac:dyDescent="0.25">
      <c r="A2508" s="12"/>
      <c r="B2508" s="11">
        <v>45944</v>
      </c>
      <c r="C2508" s="2">
        <v>8.27</v>
      </c>
      <c r="D2508" s="2">
        <v>8.27</v>
      </c>
      <c r="E2508" s="2">
        <v>22603</v>
      </c>
      <c r="F2508" s="2">
        <v>8.25</v>
      </c>
      <c r="G2508" s="2">
        <v>186474.75</v>
      </c>
      <c r="H2508" s="17">
        <f t="shared" si="39"/>
        <v>-2.4125452352231091E-3</v>
      </c>
    </row>
    <row r="2509" spans="1:11" ht="13.5" x14ac:dyDescent="0.25">
      <c r="A2509" s="12"/>
      <c r="B2509" s="11">
        <v>45946</v>
      </c>
      <c r="C2509" s="2">
        <v>8.25</v>
      </c>
      <c r="D2509" s="2">
        <v>8.25</v>
      </c>
      <c r="E2509" s="2">
        <v>48068</v>
      </c>
      <c r="F2509" s="2">
        <v>8.1440000000000001</v>
      </c>
      <c r="G2509" s="2">
        <v>391465.79200000002</v>
      </c>
      <c r="H2509" s="17">
        <f t="shared" si="39"/>
        <v>-2.4183796856105896E-3</v>
      </c>
    </row>
    <row r="2510" spans="1:11" ht="13.5" x14ac:dyDescent="0.25">
      <c r="A2510" s="12"/>
      <c r="B2510" s="11">
        <v>45947</v>
      </c>
      <c r="C2510" s="2">
        <v>8.09</v>
      </c>
      <c r="D2510" s="2">
        <v>8.09</v>
      </c>
      <c r="E2510" s="2">
        <v>16932</v>
      </c>
      <c r="F2510" s="2">
        <v>8.1489999999999991</v>
      </c>
      <c r="G2510" s="2">
        <v>137978.86799999999</v>
      </c>
      <c r="H2510" s="17">
        <f t="shared" si="39"/>
        <v>-1.9393939393939411E-2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2"/>
      <c r="B2511" s="11">
        <v>45950</v>
      </c>
      <c r="C2511" s="2">
        <v>8.1999999999999993</v>
      </c>
      <c r="D2511" s="2">
        <v>8.1999999999999993</v>
      </c>
      <c r="E2511" s="2">
        <v>24285</v>
      </c>
      <c r="F2511" s="2">
        <v>8.1150000000000002</v>
      </c>
      <c r="G2511" s="2">
        <v>197072.77499999999</v>
      </c>
      <c r="H2511" s="17">
        <f t="shared" si="39"/>
        <v>1.3597033374536395E-2</v>
      </c>
      <c r="I2511" s="14">
        <v>32000000</v>
      </c>
      <c r="J2511" s="15">
        <f>I2511*D2511</f>
        <v>262399999.99999997</v>
      </c>
      <c r="K2511" s="16">
        <f>SUM(E2315:E2511)/197</f>
        <v>36948.16243654822</v>
      </c>
    </row>
    <row r="2512" spans="1:1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topLeftCell="E2685" workbookViewId="0">
      <selection activeCell="F2712" sqref="F271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42298</v>
      </c>
      <c r="B2" s="6">
        <f>TITRES_STAT!D5</f>
        <v>6.6104000000000003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42299</v>
      </c>
      <c r="B3" s="6">
        <f>TITRES_STAT!D6</f>
        <v>6.6104000000000003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42300</v>
      </c>
      <c r="B4" s="6">
        <f>TITRES_STAT!D7</f>
        <v>6.6104000000000003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42303</v>
      </c>
      <c r="B5" s="6">
        <f>TITRES_STAT!D8</f>
        <v>6.6104000000000003</v>
      </c>
      <c r="C5" s="2">
        <f t="shared" si="0"/>
        <v>0</v>
      </c>
      <c r="D5" s="2">
        <f>AVERAGE(B1:B5)</f>
        <v>6.6104000000000003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42304</v>
      </c>
      <c r="B6" s="6">
        <f>TITRES_STAT!D9</f>
        <v>6.6104000000000003</v>
      </c>
      <c r="C6" s="2">
        <f t="shared" si="0"/>
        <v>0</v>
      </c>
      <c r="D6" s="2">
        <f t="shared" ref="D6:D69" si="1">AVERAGE(B2:B6)</f>
        <v>6.6104000000000003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42305</v>
      </c>
      <c r="B7" s="6">
        <f>TITRES_STAT!D10</f>
        <v>6.6104000000000003</v>
      </c>
      <c r="C7" s="2">
        <f t="shared" si="0"/>
        <v>0</v>
      </c>
      <c r="D7" s="2">
        <f t="shared" si="1"/>
        <v>6.6104000000000003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42306</v>
      </c>
      <c r="B8" s="6">
        <f>TITRES_STAT!D11</f>
        <v>6.6104000000000003</v>
      </c>
      <c r="C8" s="2">
        <f t="shared" si="0"/>
        <v>0</v>
      </c>
      <c r="D8" s="2">
        <f t="shared" si="1"/>
        <v>6.6104000000000003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42307</v>
      </c>
      <c r="B9" s="6">
        <f>TITRES_STAT!D12</f>
        <v>6.6104000000000003</v>
      </c>
      <c r="C9" s="2">
        <f t="shared" si="0"/>
        <v>0</v>
      </c>
      <c r="D9" s="2">
        <f t="shared" si="1"/>
        <v>6.6104000000000003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42310</v>
      </c>
      <c r="B10" s="6">
        <f>TITRES_STAT!D13</f>
        <v>6.6104000000000003</v>
      </c>
      <c r="C10" s="2">
        <f t="shared" si="0"/>
        <v>0</v>
      </c>
      <c r="D10" s="2">
        <f t="shared" si="1"/>
        <v>6.6104000000000003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42311</v>
      </c>
      <c r="B11" s="6">
        <f>TITRES_STAT!D14</f>
        <v>6.6104000000000003</v>
      </c>
      <c r="C11" s="2">
        <f t="shared" si="0"/>
        <v>0</v>
      </c>
      <c r="D11" s="2">
        <f t="shared" si="1"/>
        <v>6.6104000000000003</v>
      </c>
      <c r="E11" s="2">
        <f>AVERAGE(B2:B11)</f>
        <v>6.6104000000000003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42312</v>
      </c>
      <c r="B12" s="6">
        <f>TITRES_STAT!D15</f>
        <v>6.6104000000000003</v>
      </c>
      <c r="C12" s="2">
        <f t="shared" si="0"/>
        <v>0</v>
      </c>
      <c r="D12" s="2">
        <f t="shared" si="1"/>
        <v>6.6104000000000003</v>
      </c>
      <c r="E12" s="2">
        <f t="shared" ref="E12:E75" si="2">AVERAGE(B3:B12)</f>
        <v>6.6104000000000003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42313</v>
      </c>
      <c r="B13" s="6">
        <f>TITRES_STAT!D16</f>
        <v>6.6104000000000003</v>
      </c>
      <c r="C13" s="2">
        <f t="shared" si="0"/>
        <v>0</v>
      </c>
      <c r="D13" s="2">
        <f t="shared" si="1"/>
        <v>6.6104000000000003</v>
      </c>
      <c r="E13" s="2">
        <f t="shared" si="2"/>
        <v>6.6104000000000003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42314</v>
      </c>
      <c r="B14" s="6">
        <f>TITRES_STAT!D17</f>
        <v>6.6104000000000003</v>
      </c>
      <c r="C14" s="2">
        <f t="shared" si="0"/>
        <v>0</v>
      </c>
      <c r="D14" s="2">
        <f t="shared" si="1"/>
        <v>6.6104000000000003</v>
      </c>
      <c r="E14" s="2">
        <f t="shared" si="2"/>
        <v>6.6104000000000003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42317</v>
      </c>
      <c r="B15" s="6">
        <f>TITRES_STAT!D18</f>
        <v>6.6104000000000003</v>
      </c>
      <c r="C15" s="2">
        <f t="shared" si="0"/>
        <v>0</v>
      </c>
      <c r="D15" s="2">
        <f t="shared" si="1"/>
        <v>6.6104000000000003</v>
      </c>
      <c r="E15" s="2">
        <f t="shared" si="2"/>
        <v>6.6104000000000003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42318</v>
      </c>
      <c r="B16" s="6">
        <f>TITRES_STAT!D19</f>
        <v>6.6104000000000003</v>
      </c>
      <c r="C16" s="2">
        <f t="shared" si="0"/>
        <v>0</v>
      </c>
      <c r="D16" s="2">
        <f t="shared" si="1"/>
        <v>6.6104000000000003</v>
      </c>
      <c r="E16" s="2">
        <f t="shared" si="2"/>
        <v>6.6104000000000003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42319</v>
      </c>
      <c r="B17" s="6">
        <f>TITRES_STAT!D20</f>
        <v>6.6104000000000003</v>
      </c>
      <c r="C17" s="2">
        <f t="shared" si="0"/>
        <v>0</v>
      </c>
      <c r="D17" s="2">
        <f t="shared" si="1"/>
        <v>6.6104000000000003</v>
      </c>
      <c r="E17" s="2">
        <f t="shared" si="2"/>
        <v>6.6104000000000003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42320</v>
      </c>
      <c r="B18" s="6">
        <f>TITRES_STAT!D21</f>
        <v>6.6104000000000003</v>
      </c>
      <c r="C18" s="2">
        <f t="shared" si="0"/>
        <v>0</v>
      </c>
      <c r="D18" s="2">
        <f t="shared" si="1"/>
        <v>6.6104000000000003</v>
      </c>
      <c r="E18" s="2">
        <f t="shared" si="2"/>
        <v>6.6104000000000003</v>
      </c>
      <c r="F18" s="2"/>
      <c r="G18" s="2"/>
      <c r="H18" s="2"/>
      <c r="I18" s="2">
        <f t="array" ref="I18">SUMPRODUCT(B2:B21, (ROW(B2:B21)-ROW(B2)+1)) / (20*21/2)</f>
        <v>6.6104000000000012</v>
      </c>
      <c r="J18" s="2"/>
      <c r="K18" s="2"/>
    </row>
    <row r="19" spans="1:11" ht="13.5" x14ac:dyDescent="0.25">
      <c r="A19" s="3">
        <f>TITRES_STAT!B22</f>
        <v>42321</v>
      </c>
      <c r="B19" s="6">
        <f>TITRES_STAT!D22</f>
        <v>6.6104000000000003</v>
      </c>
      <c r="C19" s="2">
        <f t="shared" si="0"/>
        <v>0</v>
      </c>
      <c r="D19" s="2">
        <f t="shared" si="1"/>
        <v>6.6104000000000003</v>
      </c>
      <c r="E19" s="2">
        <f t="shared" si="2"/>
        <v>6.6104000000000003</v>
      </c>
      <c r="F19" s="2"/>
      <c r="G19" s="2"/>
      <c r="H19" s="2"/>
      <c r="I19" s="2">
        <f t="array" ref="I19">SUMPRODUCT(B3:B22, (ROW(B3:B22)-ROW(B3)+1)) / (20*21/2)</f>
        <v>6.6104000000000012</v>
      </c>
      <c r="J19" s="2"/>
      <c r="K19" s="2"/>
    </row>
    <row r="20" spans="1:11" ht="13.5" x14ac:dyDescent="0.25">
      <c r="A20" s="3">
        <f>TITRES_STAT!B23</f>
        <v>42324</v>
      </c>
      <c r="B20" s="6">
        <f>TITRES_STAT!D23</f>
        <v>6.6104000000000003</v>
      </c>
      <c r="C20" s="2">
        <f t="shared" si="0"/>
        <v>0</v>
      </c>
      <c r="D20" s="2">
        <f t="shared" si="1"/>
        <v>6.6104000000000003</v>
      </c>
      <c r="E20" s="2">
        <f t="shared" si="2"/>
        <v>6.6104000000000003</v>
      </c>
      <c r="F20" s="2">
        <f t="shared" ref="F20:F83" si="3">AVERAGE(B1:B20)</f>
        <v>6.6103999999999994</v>
      </c>
      <c r="G20" s="2"/>
      <c r="H20" s="2"/>
      <c r="I20" s="2">
        <f t="array" ref="I20">SUMPRODUCT(B4:B23, (ROW(B4:B23)-ROW(B4)+1)) / (20*21/2)</f>
        <v>6.6104000000000012</v>
      </c>
      <c r="J20" s="2">
        <f>F20</f>
        <v>6.6103999999999994</v>
      </c>
      <c r="K20" s="2"/>
    </row>
    <row r="21" spans="1:11" ht="13.5" x14ac:dyDescent="0.25">
      <c r="A21" s="3">
        <f>TITRES_STAT!B24</f>
        <v>42325</v>
      </c>
      <c r="B21" s="6">
        <f>TITRES_STAT!D24</f>
        <v>6.6104000000000003</v>
      </c>
      <c r="C21" s="2">
        <f t="shared" si="0"/>
        <v>0</v>
      </c>
      <c r="D21" s="2">
        <f t="shared" si="1"/>
        <v>6.6104000000000003</v>
      </c>
      <c r="E21" s="2">
        <f t="shared" si="2"/>
        <v>6.6104000000000003</v>
      </c>
      <c r="F21" s="2">
        <f t="shared" si="3"/>
        <v>6.6104000000000003</v>
      </c>
      <c r="G21" s="2"/>
      <c r="H21" s="2"/>
      <c r="I21" s="2">
        <f t="array" ref="I21">SUMPRODUCT(B5:B24, (ROW(B5:B24)-ROW(B5)+1)) / (20*21/2)</f>
        <v>6.6104000000000012</v>
      </c>
      <c r="J21" s="2">
        <f t="shared" ref="J21:J84" si="4">$J$4*B21+J20*(1-$J$4)</f>
        <v>6.6104000000000003</v>
      </c>
      <c r="K21" s="2"/>
    </row>
    <row r="22" spans="1:11" ht="13.5" x14ac:dyDescent="0.25">
      <c r="A22" s="3">
        <f>TITRES_STAT!B25</f>
        <v>42326</v>
      </c>
      <c r="B22" s="6">
        <f>TITRES_STAT!D25</f>
        <v>6.6104000000000003</v>
      </c>
      <c r="C22" s="2">
        <f t="shared" si="0"/>
        <v>0</v>
      </c>
      <c r="D22" s="2">
        <f t="shared" si="1"/>
        <v>6.6104000000000003</v>
      </c>
      <c r="E22" s="2">
        <f t="shared" si="2"/>
        <v>6.6104000000000003</v>
      </c>
      <c r="F22" s="2">
        <f t="shared" si="3"/>
        <v>6.6104000000000003</v>
      </c>
      <c r="G22" s="2"/>
      <c r="H22" s="2"/>
      <c r="I22" s="2">
        <f t="array" ref="I22">SUMPRODUCT(B6:B25, (ROW(B6:B25)-ROW(B6)+1)) / (20*21/2)</f>
        <v>6.6104000000000012</v>
      </c>
      <c r="J22" s="2">
        <f t="shared" si="4"/>
        <v>6.6104000000000003</v>
      </c>
      <c r="K22" s="2"/>
    </row>
    <row r="23" spans="1:11" ht="13.5" x14ac:dyDescent="0.25">
      <c r="A23" s="3">
        <f>TITRES_STAT!B26</f>
        <v>42327</v>
      </c>
      <c r="B23" s="6">
        <f>TITRES_STAT!D26</f>
        <v>6.6104000000000003</v>
      </c>
      <c r="C23" s="2">
        <f t="shared" si="0"/>
        <v>0</v>
      </c>
      <c r="D23" s="2">
        <f t="shared" si="1"/>
        <v>6.6104000000000003</v>
      </c>
      <c r="E23" s="2">
        <f t="shared" si="2"/>
        <v>6.6104000000000003</v>
      </c>
      <c r="F23" s="2">
        <f t="shared" si="3"/>
        <v>6.6104000000000003</v>
      </c>
      <c r="G23" s="2"/>
      <c r="H23" s="2"/>
      <c r="I23" s="2">
        <f t="array" ref="I23">SUMPRODUCT(B7:B26, (ROW(B7:B26)-ROW(B7)+1)) / (20*21/2)</f>
        <v>6.6104000000000012</v>
      </c>
      <c r="J23" s="2">
        <f t="shared" si="4"/>
        <v>6.6104000000000003</v>
      </c>
      <c r="K23" s="2"/>
    </row>
    <row r="24" spans="1:11" ht="13.5" x14ac:dyDescent="0.25">
      <c r="A24" s="3">
        <f>TITRES_STAT!B27</f>
        <v>42328</v>
      </c>
      <c r="B24" s="6">
        <f>TITRES_STAT!D27</f>
        <v>6.6104000000000003</v>
      </c>
      <c r="C24" s="2">
        <f t="shared" si="0"/>
        <v>0</v>
      </c>
      <c r="D24" s="2">
        <f t="shared" si="1"/>
        <v>6.6104000000000003</v>
      </c>
      <c r="E24" s="2">
        <f t="shared" si="2"/>
        <v>6.6104000000000003</v>
      </c>
      <c r="F24" s="2">
        <f t="shared" si="3"/>
        <v>6.6104000000000003</v>
      </c>
      <c r="G24" s="2"/>
      <c r="H24" s="2"/>
      <c r="I24" s="2">
        <f t="array" ref="I24">SUMPRODUCT(B8:B27, (ROW(B8:B27)-ROW(B8)+1)) / (20*21/2)</f>
        <v>6.6104000000000012</v>
      </c>
      <c r="J24" s="2">
        <f t="shared" si="4"/>
        <v>6.6104000000000003</v>
      </c>
      <c r="K24" s="2"/>
    </row>
    <row r="25" spans="1:11" ht="13.5" x14ac:dyDescent="0.25">
      <c r="A25" s="3">
        <f>TITRES_STAT!B28</f>
        <v>42331</v>
      </c>
      <c r="B25" s="6">
        <f>TITRES_STAT!D28</f>
        <v>6.6104000000000003</v>
      </c>
      <c r="C25" s="2">
        <f t="shared" si="0"/>
        <v>0</v>
      </c>
      <c r="D25" s="2">
        <f t="shared" si="1"/>
        <v>6.6104000000000003</v>
      </c>
      <c r="E25" s="2">
        <f t="shared" si="2"/>
        <v>6.6104000000000003</v>
      </c>
      <c r="F25" s="2">
        <f t="shared" si="3"/>
        <v>6.6104000000000003</v>
      </c>
      <c r="G25" s="2"/>
      <c r="H25" s="2"/>
      <c r="I25" s="2">
        <f t="array" ref="I25">SUMPRODUCT(B9:B28, (ROW(B9:B28)-ROW(B9)+1)) / (20*21/2)</f>
        <v>6.6104000000000012</v>
      </c>
      <c r="J25" s="2">
        <f t="shared" si="4"/>
        <v>6.6104000000000003</v>
      </c>
      <c r="K25" s="2"/>
    </row>
    <row r="26" spans="1:11" ht="13.5" x14ac:dyDescent="0.25">
      <c r="A26" s="3">
        <f>TITRES_STAT!B29</f>
        <v>42332</v>
      </c>
      <c r="B26" s="6">
        <f>TITRES_STAT!D29</f>
        <v>6.6104000000000003</v>
      </c>
      <c r="C26" s="2">
        <f t="shared" si="0"/>
        <v>0</v>
      </c>
      <c r="D26" s="2">
        <f t="shared" si="1"/>
        <v>6.6104000000000003</v>
      </c>
      <c r="E26" s="2">
        <f t="shared" si="2"/>
        <v>6.6104000000000003</v>
      </c>
      <c r="F26" s="2">
        <f t="shared" si="3"/>
        <v>6.6104000000000003</v>
      </c>
      <c r="G26" s="2"/>
      <c r="H26" s="2"/>
      <c r="I26" s="2">
        <f t="array" ref="I26">SUMPRODUCT(B10:B29, (ROW(B10:B29)-ROW(B10)+1)) / (20*21/2)</f>
        <v>6.6104000000000012</v>
      </c>
      <c r="J26" s="2">
        <f t="shared" si="4"/>
        <v>6.6104000000000003</v>
      </c>
      <c r="K26" s="2"/>
    </row>
    <row r="27" spans="1:11" ht="13.5" x14ac:dyDescent="0.25">
      <c r="A27" s="3">
        <f>TITRES_STAT!B30</f>
        <v>42333</v>
      </c>
      <c r="B27" s="6">
        <f>TITRES_STAT!D30</f>
        <v>6.6104000000000003</v>
      </c>
      <c r="C27" s="2">
        <f t="shared" si="0"/>
        <v>0</v>
      </c>
      <c r="D27" s="2">
        <f t="shared" si="1"/>
        <v>6.6104000000000003</v>
      </c>
      <c r="E27" s="2">
        <f t="shared" si="2"/>
        <v>6.6104000000000003</v>
      </c>
      <c r="F27" s="2">
        <f t="shared" si="3"/>
        <v>6.6104000000000003</v>
      </c>
      <c r="G27" s="2"/>
      <c r="H27" s="2"/>
      <c r="I27" s="2">
        <f t="array" ref="I27">SUMPRODUCT(B11:B30, (ROW(B11:B30)-ROW(B11)+1)) / (20*21/2)</f>
        <v>6.6104000000000012</v>
      </c>
      <c r="J27" s="2">
        <f t="shared" si="4"/>
        <v>6.6104000000000003</v>
      </c>
      <c r="K27" s="2"/>
    </row>
    <row r="28" spans="1:11" ht="13.5" x14ac:dyDescent="0.25">
      <c r="A28" s="3">
        <f>TITRES_STAT!B31</f>
        <v>42334</v>
      </c>
      <c r="B28" s="6">
        <f>TITRES_STAT!D31</f>
        <v>6.6104000000000003</v>
      </c>
      <c r="C28" s="2">
        <f t="shared" si="0"/>
        <v>0</v>
      </c>
      <c r="D28" s="2">
        <f t="shared" si="1"/>
        <v>6.6104000000000003</v>
      </c>
      <c r="E28" s="2">
        <f t="shared" si="2"/>
        <v>6.6104000000000003</v>
      </c>
      <c r="F28" s="2">
        <f t="shared" si="3"/>
        <v>6.6104000000000003</v>
      </c>
      <c r="G28" s="2"/>
      <c r="H28" s="2"/>
      <c r="I28" s="2">
        <f t="array" ref="I28">SUMPRODUCT(B12:B31, (ROW(B12:B31)-ROW(B12)+1)) / (20*21/2)</f>
        <v>6.6104000000000012</v>
      </c>
      <c r="J28" s="2">
        <f t="shared" si="4"/>
        <v>6.6104000000000003</v>
      </c>
      <c r="K28" s="2"/>
    </row>
    <row r="29" spans="1:11" ht="13.5" x14ac:dyDescent="0.25">
      <c r="A29" s="3">
        <f>TITRES_STAT!B32</f>
        <v>42335</v>
      </c>
      <c r="B29" s="6">
        <f>TITRES_STAT!D32</f>
        <v>6.6104000000000003</v>
      </c>
      <c r="C29" s="2">
        <f t="shared" si="0"/>
        <v>0</v>
      </c>
      <c r="D29" s="2">
        <f t="shared" si="1"/>
        <v>6.6104000000000003</v>
      </c>
      <c r="E29" s="2">
        <f t="shared" si="2"/>
        <v>6.6104000000000003</v>
      </c>
      <c r="F29" s="2">
        <f t="shared" si="3"/>
        <v>6.6104000000000003</v>
      </c>
      <c r="G29" s="2"/>
      <c r="H29" s="2"/>
      <c r="I29" s="2">
        <f t="array" ref="I29">SUMPRODUCT(B13:B32, (ROW(B13:B32)-ROW(B13)+1)) / (20*21/2)</f>
        <v>6.6104000000000012</v>
      </c>
      <c r="J29" s="2">
        <f t="shared" si="4"/>
        <v>6.6104000000000003</v>
      </c>
      <c r="K29" s="2"/>
    </row>
    <row r="30" spans="1:11" ht="13.5" x14ac:dyDescent="0.25">
      <c r="A30" s="3">
        <f>TITRES_STAT!B33</f>
        <v>42338</v>
      </c>
      <c r="B30" s="6">
        <f>TITRES_STAT!D33</f>
        <v>6.6104000000000003</v>
      </c>
      <c r="C30" s="2">
        <f t="shared" si="0"/>
        <v>0</v>
      </c>
      <c r="D30" s="2">
        <f t="shared" si="1"/>
        <v>6.6104000000000003</v>
      </c>
      <c r="E30" s="2">
        <f t="shared" si="2"/>
        <v>6.6104000000000003</v>
      </c>
      <c r="F30" s="2">
        <f t="shared" si="3"/>
        <v>6.6104000000000003</v>
      </c>
      <c r="G30" s="2"/>
      <c r="H30" s="2"/>
      <c r="I30" s="2">
        <f t="array" ref="I30">SUMPRODUCT(B14:B33, (ROW(B14:B33)-ROW(B14)+1)) / (20*21/2)</f>
        <v>6.6104000000000012</v>
      </c>
      <c r="J30" s="2">
        <f t="shared" si="4"/>
        <v>6.6104000000000003</v>
      </c>
      <c r="K30" s="2"/>
    </row>
    <row r="31" spans="1:11" ht="13.5" x14ac:dyDescent="0.25">
      <c r="A31" s="3">
        <f>TITRES_STAT!B34</f>
        <v>42339</v>
      </c>
      <c r="B31" s="6">
        <f>TITRES_STAT!D34</f>
        <v>6.6104000000000003</v>
      </c>
      <c r="C31" s="2">
        <f t="shared" si="0"/>
        <v>0</v>
      </c>
      <c r="D31" s="2">
        <f t="shared" si="1"/>
        <v>6.6104000000000003</v>
      </c>
      <c r="E31" s="2">
        <f t="shared" si="2"/>
        <v>6.6104000000000003</v>
      </c>
      <c r="F31" s="2">
        <f t="shared" si="3"/>
        <v>6.6104000000000003</v>
      </c>
      <c r="G31" s="2"/>
      <c r="H31" s="2"/>
      <c r="I31" s="2">
        <f t="array" ref="I31">SUMPRODUCT(B15:B34, (ROW(B15:B34)-ROW(B15)+1)) / (20*21/2)</f>
        <v>6.6104000000000012</v>
      </c>
      <c r="J31" s="2">
        <f t="shared" si="4"/>
        <v>6.6104000000000003</v>
      </c>
      <c r="K31" s="2"/>
    </row>
    <row r="32" spans="1:11" ht="13.5" x14ac:dyDescent="0.25">
      <c r="A32" s="3">
        <f>TITRES_STAT!B35</f>
        <v>42340</v>
      </c>
      <c r="B32" s="6">
        <f>TITRES_STAT!D35</f>
        <v>6.6104000000000003</v>
      </c>
      <c r="C32" s="2">
        <f t="shared" si="0"/>
        <v>0</v>
      </c>
      <c r="D32" s="2">
        <f t="shared" si="1"/>
        <v>6.6104000000000003</v>
      </c>
      <c r="E32" s="2">
        <f t="shared" si="2"/>
        <v>6.6104000000000003</v>
      </c>
      <c r="F32" s="2">
        <f t="shared" si="3"/>
        <v>6.6104000000000003</v>
      </c>
      <c r="G32" s="2"/>
      <c r="H32" s="2"/>
      <c r="I32" s="2">
        <f t="array" ref="I32">SUMPRODUCT(B16:B35, (ROW(B16:B35)-ROW(B16)+1)) / (20*21/2)</f>
        <v>6.6104000000000012</v>
      </c>
      <c r="J32" s="2">
        <f t="shared" si="4"/>
        <v>6.6104000000000003</v>
      </c>
      <c r="K32" s="2"/>
    </row>
    <row r="33" spans="1:11" ht="13.5" x14ac:dyDescent="0.25">
      <c r="A33" s="3">
        <f>TITRES_STAT!B36</f>
        <v>42341</v>
      </c>
      <c r="B33" s="6">
        <f>TITRES_STAT!D36</f>
        <v>6.6104000000000003</v>
      </c>
      <c r="C33" s="2">
        <f t="shared" si="0"/>
        <v>0</v>
      </c>
      <c r="D33" s="2">
        <f t="shared" si="1"/>
        <v>6.6104000000000003</v>
      </c>
      <c r="E33" s="2">
        <f t="shared" si="2"/>
        <v>6.6104000000000003</v>
      </c>
      <c r="F33" s="2">
        <f t="shared" si="3"/>
        <v>6.6104000000000003</v>
      </c>
      <c r="G33" s="2"/>
      <c r="H33" s="2"/>
      <c r="I33" s="2">
        <f t="array" ref="I33">SUMPRODUCT(B17:B36, (ROW(B17:B36)-ROW(B17)+1)) / (20*21/2)</f>
        <v>6.6104000000000012</v>
      </c>
      <c r="J33" s="2">
        <f t="shared" si="4"/>
        <v>6.6104000000000003</v>
      </c>
      <c r="K33" s="2"/>
    </row>
    <row r="34" spans="1:11" ht="13.5" x14ac:dyDescent="0.25">
      <c r="A34" s="3">
        <f>TITRES_STAT!B37</f>
        <v>42342</v>
      </c>
      <c r="B34" s="6">
        <f>TITRES_STAT!D37</f>
        <v>6.6104000000000003</v>
      </c>
      <c r="C34" s="2">
        <f t="shared" si="0"/>
        <v>0</v>
      </c>
      <c r="D34" s="2">
        <f t="shared" si="1"/>
        <v>6.6104000000000003</v>
      </c>
      <c r="E34" s="2">
        <f t="shared" si="2"/>
        <v>6.6104000000000003</v>
      </c>
      <c r="F34" s="2">
        <f t="shared" si="3"/>
        <v>6.6104000000000003</v>
      </c>
      <c r="G34" s="2"/>
      <c r="H34" s="2"/>
      <c r="I34" s="2">
        <f t="array" ref="I34">SUMPRODUCT(B18:B37, (ROW(B18:B37)-ROW(B18)+1)) / (20*21/2)</f>
        <v>6.6104000000000012</v>
      </c>
      <c r="J34" s="2">
        <f t="shared" si="4"/>
        <v>6.6104000000000003</v>
      </c>
      <c r="K34" s="2"/>
    </row>
    <row r="35" spans="1:11" ht="13.5" x14ac:dyDescent="0.25">
      <c r="A35" s="3">
        <f>TITRES_STAT!B38</f>
        <v>42345</v>
      </c>
      <c r="B35" s="6">
        <f>TITRES_STAT!D38</f>
        <v>6.6104000000000003</v>
      </c>
      <c r="C35" s="2">
        <f t="shared" si="0"/>
        <v>0</v>
      </c>
      <c r="D35" s="2">
        <f t="shared" si="1"/>
        <v>6.6104000000000003</v>
      </c>
      <c r="E35" s="2">
        <f t="shared" si="2"/>
        <v>6.6104000000000003</v>
      </c>
      <c r="F35" s="2">
        <f t="shared" si="3"/>
        <v>6.6104000000000003</v>
      </c>
      <c r="G35" s="2"/>
      <c r="H35" s="2"/>
      <c r="I35" s="2">
        <f t="array" ref="I35">SUMPRODUCT(B19:B38, (ROW(B19:B38)-ROW(B19)+1)) / (20*21/2)</f>
        <v>6.6104000000000012</v>
      </c>
      <c r="J35" s="2">
        <f t="shared" si="4"/>
        <v>6.6104000000000003</v>
      </c>
      <c r="K35" s="2"/>
    </row>
    <row r="36" spans="1:11" ht="13.5" x14ac:dyDescent="0.25">
      <c r="A36" s="3">
        <f>TITRES_STAT!B39</f>
        <v>42346</v>
      </c>
      <c r="B36" s="6">
        <f>TITRES_STAT!D39</f>
        <v>6.6104000000000003</v>
      </c>
      <c r="C36" s="2">
        <f t="shared" si="0"/>
        <v>0</v>
      </c>
      <c r="D36" s="2">
        <f t="shared" si="1"/>
        <v>6.6104000000000003</v>
      </c>
      <c r="E36" s="2">
        <f t="shared" si="2"/>
        <v>6.6104000000000003</v>
      </c>
      <c r="F36" s="2">
        <f t="shared" si="3"/>
        <v>6.6104000000000003</v>
      </c>
      <c r="G36" s="2"/>
      <c r="H36" s="2"/>
      <c r="I36" s="2">
        <f t="array" ref="I36">SUMPRODUCT(B20:B39, (ROW(B20:B39)-ROW(B20)+1)) / (20*21/2)</f>
        <v>6.6104000000000012</v>
      </c>
      <c r="J36" s="2">
        <f t="shared" si="4"/>
        <v>6.6104000000000003</v>
      </c>
      <c r="K36" s="2"/>
    </row>
    <row r="37" spans="1:11" ht="13.5" x14ac:dyDescent="0.25">
      <c r="A37" s="3">
        <f>TITRES_STAT!B40</f>
        <v>42347</v>
      </c>
      <c r="B37" s="6">
        <f>TITRES_STAT!D40</f>
        <v>6.6104000000000003</v>
      </c>
      <c r="C37" s="2">
        <f t="shared" si="0"/>
        <v>0</v>
      </c>
      <c r="D37" s="2">
        <f t="shared" si="1"/>
        <v>6.6104000000000003</v>
      </c>
      <c r="E37" s="2">
        <f t="shared" si="2"/>
        <v>6.6104000000000003</v>
      </c>
      <c r="F37" s="2">
        <f t="shared" si="3"/>
        <v>6.6104000000000003</v>
      </c>
      <c r="G37" s="2"/>
      <c r="H37" s="2"/>
      <c r="I37" s="2">
        <f t="array" ref="I37">SUMPRODUCT(B21:B40, (ROW(B21:B40)-ROW(B21)+1)) / (20*21/2)</f>
        <v>6.6104000000000012</v>
      </c>
      <c r="J37" s="2">
        <f t="shared" si="4"/>
        <v>6.6104000000000003</v>
      </c>
      <c r="K37" s="2"/>
    </row>
    <row r="38" spans="1:11" ht="13.5" x14ac:dyDescent="0.25">
      <c r="A38" s="3">
        <f>TITRES_STAT!B41</f>
        <v>42348</v>
      </c>
      <c r="B38" s="6">
        <f>TITRES_STAT!D41</f>
        <v>6.6104000000000003</v>
      </c>
      <c r="C38" s="2">
        <f t="shared" si="0"/>
        <v>0</v>
      </c>
      <c r="D38" s="2">
        <f t="shared" si="1"/>
        <v>6.6104000000000003</v>
      </c>
      <c r="E38" s="2">
        <f t="shared" si="2"/>
        <v>6.6104000000000003</v>
      </c>
      <c r="F38" s="2">
        <f t="shared" si="3"/>
        <v>6.6104000000000003</v>
      </c>
      <c r="G38" s="2"/>
      <c r="H38" s="2"/>
      <c r="I38" s="2">
        <f t="array" ref="I38">SUMPRODUCT(B22:B41, (ROW(B22:B41)-ROW(B22)+1)) / (20*21/2)</f>
        <v>6.6104000000000012</v>
      </c>
      <c r="J38" s="2">
        <f t="shared" si="4"/>
        <v>6.6104000000000003</v>
      </c>
      <c r="K38" s="2"/>
    </row>
    <row r="39" spans="1:11" ht="13.5" x14ac:dyDescent="0.25">
      <c r="A39" s="3">
        <f>TITRES_STAT!B42</f>
        <v>42349</v>
      </c>
      <c r="B39" s="6">
        <f>TITRES_STAT!D42</f>
        <v>6.6104000000000003</v>
      </c>
      <c r="C39" s="2">
        <f t="shared" si="0"/>
        <v>0</v>
      </c>
      <c r="D39" s="2">
        <f t="shared" si="1"/>
        <v>6.6104000000000003</v>
      </c>
      <c r="E39" s="2">
        <f t="shared" si="2"/>
        <v>6.6104000000000003</v>
      </c>
      <c r="F39" s="2">
        <f t="shared" si="3"/>
        <v>6.6104000000000003</v>
      </c>
      <c r="G39" s="2"/>
      <c r="H39" s="2"/>
      <c r="I39" s="2">
        <f t="array" ref="I39">SUMPRODUCT(B23:B42, (ROW(B23:B42)-ROW(B23)+1)) / (20*21/2)</f>
        <v>6.6104000000000012</v>
      </c>
      <c r="J39" s="2">
        <f t="shared" si="4"/>
        <v>6.6104000000000003</v>
      </c>
      <c r="K39" s="2"/>
    </row>
    <row r="40" spans="1:11" ht="13.5" x14ac:dyDescent="0.25">
      <c r="A40" s="3">
        <f>TITRES_STAT!B43</f>
        <v>42352</v>
      </c>
      <c r="B40" s="6">
        <f>TITRES_STAT!D43</f>
        <v>6.6104000000000003</v>
      </c>
      <c r="C40" s="2">
        <f t="shared" si="0"/>
        <v>0</v>
      </c>
      <c r="D40" s="2">
        <f t="shared" si="1"/>
        <v>6.6104000000000003</v>
      </c>
      <c r="E40" s="2">
        <f t="shared" si="2"/>
        <v>6.6104000000000003</v>
      </c>
      <c r="F40" s="2">
        <f t="shared" si="3"/>
        <v>6.6104000000000003</v>
      </c>
      <c r="G40" s="2"/>
      <c r="H40" s="2"/>
      <c r="I40" s="2">
        <f t="array" ref="I40">SUMPRODUCT(B24:B43, (ROW(B24:B43)-ROW(B24)+1)) / (20*21/2)</f>
        <v>6.6104000000000012</v>
      </c>
      <c r="J40" s="2">
        <f t="shared" si="4"/>
        <v>6.6104000000000003</v>
      </c>
      <c r="K40" s="2"/>
    </row>
    <row r="41" spans="1:11" ht="13.5" x14ac:dyDescent="0.25">
      <c r="A41" s="3">
        <f>TITRES_STAT!B44</f>
        <v>42353</v>
      </c>
      <c r="B41" s="6">
        <f>TITRES_STAT!D44</f>
        <v>6.6104000000000003</v>
      </c>
      <c r="C41" s="2">
        <f t="shared" si="0"/>
        <v>0</v>
      </c>
      <c r="D41" s="2">
        <f t="shared" si="1"/>
        <v>6.6104000000000003</v>
      </c>
      <c r="E41" s="2">
        <f t="shared" si="2"/>
        <v>6.6104000000000003</v>
      </c>
      <c r="F41" s="2">
        <f t="shared" si="3"/>
        <v>6.6104000000000003</v>
      </c>
      <c r="G41" s="2"/>
      <c r="H41" s="2"/>
      <c r="I41" s="2">
        <f t="array" ref="I41">SUMPRODUCT(B25:B44, (ROW(B25:B44)-ROW(B25)+1)) / (20*21/2)</f>
        <v>6.6104000000000012</v>
      </c>
      <c r="J41" s="2">
        <f t="shared" si="4"/>
        <v>6.6104000000000003</v>
      </c>
      <c r="K41" s="2"/>
    </row>
    <row r="42" spans="1:11" ht="13.5" x14ac:dyDescent="0.25">
      <c r="A42" s="3">
        <f>TITRES_STAT!B45</f>
        <v>42354</v>
      </c>
      <c r="B42" s="6">
        <f>TITRES_STAT!D45</f>
        <v>6.6104000000000003</v>
      </c>
      <c r="C42" s="2">
        <f t="shared" si="0"/>
        <v>0</v>
      </c>
      <c r="D42" s="2">
        <f t="shared" si="1"/>
        <v>6.6104000000000003</v>
      </c>
      <c r="E42" s="2">
        <f t="shared" si="2"/>
        <v>6.6104000000000003</v>
      </c>
      <c r="F42" s="2">
        <f t="shared" si="3"/>
        <v>6.6104000000000003</v>
      </c>
      <c r="G42" s="2"/>
      <c r="H42" s="2"/>
      <c r="I42" s="2">
        <f t="array" ref="I42">SUMPRODUCT(B26:B45, (ROW(B26:B45)-ROW(B26)+1)) / (20*21/2)</f>
        <v>6.6104000000000012</v>
      </c>
      <c r="J42" s="2">
        <f t="shared" si="4"/>
        <v>6.6104000000000003</v>
      </c>
      <c r="K42" s="2"/>
    </row>
    <row r="43" spans="1:11" ht="13.5" x14ac:dyDescent="0.25">
      <c r="A43" s="3">
        <f>TITRES_STAT!B46</f>
        <v>42355</v>
      </c>
      <c r="B43" s="6">
        <f>TITRES_STAT!D46</f>
        <v>6.6104000000000003</v>
      </c>
      <c r="C43" s="2">
        <f t="shared" si="0"/>
        <v>0</v>
      </c>
      <c r="D43" s="2">
        <f t="shared" si="1"/>
        <v>6.6104000000000003</v>
      </c>
      <c r="E43" s="2">
        <f t="shared" si="2"/>
        <v>6.6104000000000003</v>
      </c>
      <c r="F43" s="2">
        <f t="shared" si="3"/>
        <v>6.6104000000000003</v>
      </c>
      <c r="G43" s="2"/>
      <c r="H43" s="2"/>
      <c r="I43" s="2">
        <f t="array" ref="I43">SUMPRODUCT(B27:B46, (ROW(B27:B46)-ROW(B27)+1)) / (20*21/2)</f>
        <v>6.6104000000000012</v>
      </c>
      <c r="J43" s="2">
        <f t="shared" si="4"/>
        <v>6.6104000000000003</v>
      </c>
      <c r="K43" s="2"/>
    </row>
    <row r="44" spans="1:11" ht="13.5" x14ac:dyDescent="0.25">
      <c r="A44" s="3">
        <f>TITRES_STAT!B47</f>
        <v>42356</v>
      </c>
      <c r="B44" s="6">
        <f>TITRES_STAT!D47</f>
        <v>6.6104000000000003</v>
      </c>
      <c r="C44" s="2">
        <f t="shared" si="0"/>
        <v>0</v>
      </c>
      <c r="D44" s="2">
        <f t="shared" si="1"/>
        <v>6.6104000000000003</v>
      </c>
      <c r="E44" s="2">
        <f t="shared" si="2"/>
        <v>6.6104000000000003</v>
      </c>
      <c r="F44" s="2">
        <f t="shared" si="3"/>
        <v>6.6104000000000003</v>
      </c>
      <c r="G44" s="2"/>
      <c r="H44" s="2"/>
      <c r="I44" s="2">
        <f t="array" ref="I44">SUMPRODUCT(B28:B47, (ROW(B28:B47)-ROW(B28)+1)) / (20*21/2)</f>
        <v>6.6104000000000012</v>
      </c>
      <c r="J44" s="2">
        <f t="shared" si="4"/>
        <v>6.6104000000000003</v>
      </c>
      <c r="K44" s="2"/>
    </row>
    <row r="45" spans="1:11" ht="13.5" x14ac:dyDescent="0.25">
      <c r="A45" s="3">
        <f>TITRES_STAT!B48</f>
        <v>42359</v>
      </c>
      <c r="B45" s="6">
        <f>TITRES_STAT!D48</f>
        <v>6.6104000000000003</v>
      </c>
      <c r="C45" s="2">
        <f t="shared" si="0"/>
        <v>0</v>
      </c>
      <c r="D45" s="2">
        <f t="shared" si="1"/>
        <v>6.6104000000000003</v>
      </c>
      <c r="E45" s="2">
        <f t="shared" si="2"/>
        <v>6.6104000000000003</v>
      </c>
      <c r="F45" s="2">
        <f t="shared" si="3"/>
        <v>6.6104000000000003</v>
      </c>
      <c r="G45" s="2"/>
      <c r="H45" s="2"/>
      <c r="I45" s="2">
        <f t="array" ref="I45">SUMPRODUCT(B29:B48, (ROW(B29:B48)-ROW(B29)+1)) / (20*21/2)</f>
        <v>6.6104000000000012</v>
      </c>
      <c r="J45" s="2">
        <f t="shared" si="4"/>
        <v>6.6104000000000003</v>
      </c>
      <c r="K45" s="2"/>
    </row>
    <row r="46" spans="1:11" ht="13.5" x14ac:dyDescent="0.25">
      <c r="A46" s="3">
        <f>TITRES_STAT!B49</f>
        <v>42360</v>
      </c>
      <c r="B46" s="6">
        <f>TITRES_STAT!D49</f>
        <v>6.6104000000000003</v>
      </c>
      <c r="C46" s="2">
        <f t="shared" si="0"/>
        <v>0</v>
      </c>
      <c r="D46" s="2">
        <f t="shared" si="1"/>
        <v>6.6104000000000003</v>
      </c>
      <c r="E46" s="2">
        <f t="shared" si="2"/>
        <v>6.6104000000000003</v>
      </c>
      <c r="F46" s="2">
        <f t="shared" si="3"/>
        <v>6.6104000000000003</v>
      </c>
      <c r="G46" s="2"/>
      <c r="H46" s="2"/>
      <c r="I46" s="2">
        <f t="array" ref="I46">SUMPRODUCT(B30:B49, (ROW(B30:B49)-ROW(B30)+1)) / (20*21/2)</f>
        <v>6.6104000000000012</v>
      </c>
      <c r="J46" s="2">
        <f t="shared" si="4"/>
        <v>6.6104000000000003</v>
      </c>
      <c r="K46" s="2"/>
    </row>
    <row r="47" spans="1:11" ht="13.5" x14ac:dyDescent="0.25">
      <c r="A47" s="3">
        <f>TITRES_STAT!B50</f>
        <v>42361</v>
      </c>
      <c r="B47" s="6">
        <f>TITRES_STAT!D50</f>
        <v>6.6104000000000003</v>
      </c>
      <c r="C47" s="2">
        <f t="shared" si="0"/>
        <v>0</v>
      </c>
      <c r="D47" s="2">
        <f t="shared" si="1"/>
        <v>6.6104000000000003</v>
      </c>
      <c r="E47" s="2">
        <f t="shared" si="2"/>
        <v>6.6104000000000003</v>
      </c>
      <c r="F47" s="2">
        <f t="shared" si="3"/>
        <v>6.6104000000000003</v>
      </c>
      <c r="G47" s="2"/>
      <c r="H47" s="2"/>
      <c r="I47" s="2">
        <f t="array" ref="I47">SUMPRODUCT(B31:B50, (ROW(B31:B50)-ROW(B31)+1)) / (20*21/2)</f>
        <v>6.6104000000000012</v>
      </c>
      <c r="J47" s="2">
        <f t="shared" si="4"/>
        <v>6.6104000000000003</v>
      </c>
      <c r="K47" s="2"/>
    </row>
    <row r="48" spans="1:11" ht="13.5" x14ac:dyDescent="0.25">
      <c r="A48" s="3">
        <f>TITRES_STAT!B51</f>
        <v>42363</v>
      </c>
      <c r="B48" s="6">
        <f>TITRES_STAT!D51</f>
        <v>6.6104000000000003</v>
      </c>
      <c r="C48" s="2">
        <f t="shared" si="0"/>
        <v>0</v>
      </c>
      <c r="D48" s="2">
        <f t="shared" si="1"/>
        <v>6.6104000000000003</v>
      </c>
      <c r="E48" s="2">
        <f t="shared" si="2"/>
        <v>6.6104000000000003</v>
      </c>
      <c r="F48" s="2">
        <f t="shared" si="3"/>
        <v>6.6104000000000003</v>
      </c>
      <c r="G48" s="2"/>
      <c r="H48" s="2"/>
      <c r="I48" s="2">
        <f t="array" ref="I48">SUMPRODUCT(B32:B51, (ROW(B32:B51)-ROW(B32)+1)) / (20*21/2)</f>
        <v>6.6104000000000012</v>
      </c>
      <c r="J48" s="2">
        <f t="shared" si="4"/>
        <v>6.6104000000000003</v>
      </c>
      <c r="K48" s="2"/>
    </row>
    <row r="49" spans="1:11" ht="13.5" x14ac:dyDescent="0.25">
      <c r="A49" s="3">
        <f>TITRES_STAT!B52</f>
        <v>42366</v>
      </c>
      <c r="B49" s="6">
        <f>TITRES_STAT!D52</f>
        <v>6.6104000000000003</v>
      </c>
      <c r="C49" s="2">
        <f t="shared" si="0"/>
        <v>0</v>
      </c>
      <c r="D49" s="2">
        <f t="shared" si="1"/>
        <v>6.6104000000000003</v>
      </c>
      <c r="E49" s="2">
        <f t="shared" si="2"/>
        <v>6.6104000000000003</v>
      </c>
      <c r="F49" s="2">
        <f t="shared" si="3"/>
        <v>6.6104000000000003</v>
      </c>
      <c r="G49" s="2"/>
      <c r="H49" s="2"/>
      <c r="I49" s="2">
        <f t="array" ref="I49">SUMPRODUCT(B33:B52, (ROW(B33:B52)-ROW(B33)+1)) / (20*21/2)</f>
        <v>6.6104000000000012</v>
      </c>
      <c r="J49" s="2">
        <f t="shared" si="4"/>
        <v>6.6104000000000003</v>
      </c>
      <c r="K49" s="2"/>
    </row>
    <row r="50" spans="1:11" ht="13.5" x14ac:dyDescent="0.25">
      <c r="A50" s="3">
        <f>TITRES_STAT!B53</f>
        <v>42367</v>
      </c>
      <c r="B50" s="6">
        <f>TITRES_STAT!D53</f>
        <v>6.6104000000000003</v>
      </c>
      <c r="C50" s="2">
        <f t="shared" si="0"/>
        <v>0</v>
      </c>
      <c r="D50" s="2">
        <f t="shared" si="1"/>
        <v>6.6104000000000003</v>
      </c>
      <c r="E50" s="2">
        <f t="shared" si="2"/>
        <v>6.6104000000000003</v>
      </c>
      <c r="F50" s="2">
        <f t="shared" si="3"/>
        <v>6.6104000000000003</v>
      </c>
      <c r="G50" s="2">
        <f t="shared" ref="G50:G113" si="5">AVERAGE(B1:B50)</f>
        <v>6.6104000000000047</v>
      </c>
      <c r="H50" s="2"/>
      <c r="I50" s="2">
        <f t="array" ref="I50">SUMPRODUCT(B34:B53, (ROW(B34:B53)-ROW(B34)+1)) / (20*21/2)</f>
        <v>6.6104000000000012</v>
      </c>
      <c r="J50" s="2">
        <f t="shared" si="4"/>
        <v>6.6104000000000003</v>
      </c>
      <c r="K50" s="2">
        <f>G50</f>
        <v>6.6104000000000047</v>
      </c>
    </row>
    <row r="51" spans="1:11" ht="13.5" x14ac:dyDescent="0.25">
      <c r="A51" s="3">
        <f>TITRES_STAT!B54</f>
        <v>42368</v>
      </c>
      <c r="B51" s="6">
        <f>TITRES_STAT!D54</f>
        <v>6.6104000000000003</v>
      </c>
      <c r="C51" s="2">
        <f t="shared" si="0"/>
        <v>0</v>
      </c>
      <c r="D51" s="2">
        <f t="shared" si="1"/>
        <v>6.6104000000000003</v>
      </c>
      <c r="E51" s="2">
        <f t="shared" si="2"/>
        <v>6.6104000000000003</v>
      </c>
      <c r="F51" s="2">
        <f t="shared" si="3"/>
        <v>6.6104000000000003</v>
      </c>
      <c r="G51" s="2">
        <f t="shared" si="5"/>
        <v>6.6104000000000056</v>
      </c>
      <c r="H51" s="2"/>
      <c r="I51" s="2">
        <f t="array" ref="I51">SUMPRODUCT(B35:B54, (ROW(B35:B54)-ROW(B35)+1)) / (20*21/2)</f>
        <v>6.6104000000000012</v>
      </c>
      <c r="J51" s="2">
        <f t="shared" si="4"/>
        <v>6.6104000000000003</v>
      </c>
      <c r="K51" s="2">
        <f t="shared" ref="K51:K114" si="6">$K$4*B51+(1-$K$4)*K50</f>
        <v>6.6104000000000047</v>
      </c>
    </row>
    <row r="52" spans="1:11" ht="13.5" x14ac:dyDescent="0.25">
      <c r="A52" s="3">
        <f>TITRES_STAT!B55</f>
        <v>42369</v>
      </c>
      <c r="B52" s="6">
        <f>TITRES_STAT!D55</f>
        <v>6.6104000000000003</v>
      </c>
      <c r="C52" s="2">
        <f t="shared" si="0"/>
        <v>0</v>
      </c>
      <c r="D52" s="2">
        <f t="shared" si="1"/>
        <v>6.6104000000000003</v>
      </c>
      <c r="E52" s="2">
        <f t="shared" si="2"/>
        <v>6.6104000000000003</v>
      </c>
      <c r="F52" s="2">
        <f t="shared" si="3"/>
        <v>6.6104000000000003</v>
      </c>
      <c r="G52" s="2">
        <f t="shared" si="5"/>
        <v>6.6104000000000056</v>
      </c>
      <c r="H52" s="2"/>
      <c r="I52" s="2">
        <f t="array" ref="I52">SUMPRODUCT(B36:B55, (ROW(B36:B55)-ROW(B36)+1)) / (20*21/2)</f>
        <v>6.6104000000000012</v>
      </c>
      <c r="J52" s="2">
        <f t="shared" si="4"/>
        <v>6.6104000000000003</v>
      </c>
      <c r="K52" s="2">
        <f t="shared" si="6"/>
        <v>6.6104000000000047</v>
      </c>
    </row>
    <row r="53" spans="1:11" ht="13.5" x14ac:dyDescent="0.25">
      <c r="A53" s="3">
        <f>TITRES_STAT!B56</f>
        <v>42373</v>
      </c>
      <c r="B53" s="6">
        <f>TITRES_STAT!D56</f>
        <v>6.6104000000000003</v>
      </c>
      <c r="C53" s="2">
        <f t="shared" si="0"/>
        <v>0</v>
      </c>
      <c r="D53" s="2">
        <f t="shared" si="1"/>
        <v>6.6104000000000003</v>
      </c>
      <c r="E53" s="2">
        <f t="shared" si="2"/>
        <v>6.6104000000000003</v>
      </c>
      <c r="F53" s="2">
        <f t="shared" si="3"/>
        <v>6.6104000000000003</v>
      </c>
      <c r="G53" s="2">
        <f t="shared" si="5"/>
        <v>6.6104000000000056</v>
      </c>
      <c r="H53" s="2"/>
      <c r="I53" s="2">
        <f t="array" ref="I53">SUMPRODUCT(B37:B56, (ROW(B37:B56)-ROW(B37)+1)) / (20*21/2)</f>
        <v>6.6104000000000012</v>
      </c>
      <c r="J53" s="2">
        <f t="shared" si="4"/>
        <v>6.6104000000000003</v>
      </c>
      <c r="K53" s="2">
        <f t="shared" si="6"/>
        <v>6.6104000000000047</v>
      </c>
    </row>
    <row r="54" spans="1:11" ht="13.5" x14ac:dyDescent="0.25">
      <c r="A54" s="3">
        <f>TITRES_STAT!B57</f>
        <v>42374</v>
      </c>
      <c r="B54" s="6">
        <f>TITRES_STAT!D57</f>
        <v>6.6104000000000003</v>
      </c>
      <c r="C54" s="2">
        <f t="shared" si="0"/>
        <v>0</v>
      </c>
      <c r="D54" s="2">
        <f t="shared" si="1"/>
        <v>6.6104000000000003</v>
      </c>
      <c r="E54" s="2">
        <f t="shared" si="2"/>
        <v>6.6104000000000003</v>
      </c>
      <c r="F54" s="2">
        <f t="shared" si="3"/>
        <v>6.6104000000000003</v>
      </c>
      <c r="G54" s="2">
        <f t="shared" si="5"/>
        <v>6.6104000000000056</v>
      </c>
      <c r="H54" s="2"/>
      <c r="I54" s="2">
        <f t="array" ref="I54">SUMPRODUCT(B38:B57, (ROW(B38:B57)-ROW(B38)+1)) / (20*21/2)</f>
        <v>6.6104000000000012</v>
      </c>
      <c r="J54" s="2">
        <f t="shared" si="4"/>
        <v>6.6104000000000003</v>
      </c>
      <c r="K54" s="2">
        <f t="shared" si="6"/>
        <v>6.6104000000000047</v>
      </c>
    </row>
    <row r="55" spans="1:11" ht="13.5" x14ac:dyDescent="0.25">
      <c r="A55" s="3">
        <f>TITRES_STAT!B58</f>
        <v>42375</v>
      </c>
      <c r="B55" s="6">
        <f>TITRES_STAT!D58</f>
        <v>6.6104000000000003</v>
      </c>
      <c r="C55" s="2">
        <f t="shared" si="0"/>
        <v>0</v>
      </c>
      <c r="D55" s="2">
        <f t="shared" si="1"/>
        <v>6.6104000000000003</v>
      </c>
      <c r="E55" s="2">
        <f t="shared" si="2"/>
        <v>6.6104000000000003</v>
      </c>
      <c r="F55" s="2">
        <f t="shared" si="3"/>
        <v>6.6104000000000003</v>
      </c>
      <c r="G55" s="2">
        <f t="shared" si="5"/>
        <v>6.6104000000000056</v>
      </c>
      <c r="H55" s="2"/>
      <c r="I55" s="2">
        <f t="array" ref="I55">SUMPRODUCT(B39:B58, (ROW(B39:B58)-ROW(B39)+1)) / (20*21/2)</f>
        <v>6.6104000000000012</v>
      </c>
      <c r="J55" s="2">
        <f t="shared" si="4"/>
        <v>6.6104000000000003</v>
      </c>
      <c r="K55" s="2">
        <f t="shared" si="6"/>
        <v>6.6104000000000047</v>
      </c>
    </row>
    <row r="56" spans="1:11" ht="13.5" x14ac:dyDescent="0.25">
      <c r="A56" s="3">
        <f>TITRES_STAT!B59</f>
        <v>42376</v>
      </c>
      <c r="B56" s="6">
        <f>TITRES_STAT!D59</f>
        <v>6.6104000000000003</v>
      </c>
      <c r="C56" s="2">
        <f t="shared" si="0"/>
        <v>0</v>
      </c>
      <c r="D56" s="2">
        <f t="shared" si="1"/>
        <v>6.6104000000000003</v>
      </c>
      <c r="E56" s="2">
        <f t="shared" si="2"/>
        <v>6.6104000000000003</v>
      </c>
      <c r="F56" s="2">
        <f t="shared" si="3"/>
        <v>6.6104000000000003</v>
      </c>
      <c r="G56" s="2">
        <f t="shared" si="5"/>
        <v>6.6104000000000056</v>
      </c>
      <c r="H56" s="2"/>
      <c r="I56" s="2">
        <f t="array" ref="I56">SUMPRODUCT(B40:B59, (ROW(B40:B59)-ROW(B40)+1)) / (20*21/2)</f>
        <v>6.6104000000000012</v>
      </c>
      <c r="J56" s="2">
        <f t="shared" si="4"/>
        <v>6.6104000000000003</v>
      </c>
      <c r="K56" s="2">
        <f t="shared" si="6"/>
        <v>6.6104000000000047</v>
      </c>
    </row>
    <row r="57" spans="1:11" ht="13.5" x14ac:dyDescent="0.25">
      <c r="A57" s="3">
        <f>TITRES_STAT!B60</f>
        <v>42377</v>
      </c>
      <c r="B57" s="6">
        <f>TITRES_STAT!D60</f>
        <v>6.6104000000000003</v>
      </c>
      <c r="C57" s="2">
        <f t="shared" si="0"/>
        <v>0</v>
      </c>
      <c r="D57" s="2">
        <f t="shared" si="1"/>
        <v>6.6104000000000003</v>
      </c>
      <c r="E57" s="2">
        <f t="shared" si="2"/>
        <v>6.6104000000000003</v>
      </c>
      <c r="F57" s="2">
        <f t="shared" si="3"/>
        <v>6.6104000000000003</v>
      </c>
      <c r="G57" s="2">
        <f t="shared" si="5"/>
        <v>6.6104000000000056</v>
      </c>
      <c r="H57" s="2"/>
      <c r="I57" s="2">
        <f t="array" ref="I57">SUMPRODUCT(B41:B60, (ROW(B41:B60)-ROW(B41)+1)) / (20*21/2)</f>
        <v>6.6104000000000012</v>
      </c>
      <c r="J57" s="2">
        <f t="shared" si="4"/>
        <v>6.6104000000000003</v>
      </c>
      <c r="K57" s="2">
        <f t="shared" si="6"/>
        <v>6.6104000000000047</v>
      </c>
    </row>
    <row r="58" spans="1:11" ht="13.5" x14ac:dyDescent="0.25">
      <c r="A58" s="3">
        <f>TITRES_STAT!B61</f>
        <v>42380</v>
      </c>
      <c r="B58" s="6">
        <f>TITRES_STAT!D61</f>
        <v>6.6104000000000003</v>
      </c>
      <c r="C58" s="2">
        <f t="shared" si="0"/>
        <v>0</v>
      </c>
      <c r="D58" s="2">
        <f t="shared" si="1"/>
        <v>6.6104000000000003</v>
      </c>
      <c r="E58" s="2">
        <f t="shared" si="2"/>
        <v>6.6104000000000003</v>
      </c>
      <c r="F58" s="2">
        <f t="shared" si="3"/>
        <v>6.6104000000000003</v>
      </c>
      <c r="G58" s="2">
        <f t="shared" si="5"/>
        <v>6.6104000000000056</v>
      </c>
      <c r="H58" s="2"/>
      <c r="I58" s="2">
        <f t="array" ref="I58">SUMPRODUCT(B42:B61, (ROW(B42:B61)-ROW(B42)+1)) / (20*21/2)</f>
        <v>6.6104000000000012</v>
      </c>
      <c r="J58" s="2">
        <f t="shared" si="4"/>
        <v>6.6104000000000003</v>
      </c>
      <c r="K58" s="2">
        <f t="shared" si="6"/>
        <v>6.6104000000000047</v>
      </c>
    </row>
    <row r="59" spans="1:11" ht="13.5" x14ac:dyDescent="0.25">
      <c r="A59" s="3">
        <f>TITRES_STAT!B62</f>
        <v>42381</v>
      </c>
      <c r="B59" s="6">
        <f>TITRES_STAT!D62</f>
        <v>6.6104000000000003</v>
      </c>
      <c r="C59" s="2">
        <f t="shared" si="0"/>
        <v>0</v>
      </c>
      <c r="D59" s="2">
        <f t="shared" si="1"/>
        <v>6.6104000000000003</v>
      </c>
      <c r="E59" s="2">
        <f t="shared" si="2"/>
        <v>6.6104000000000003</v>
      </c>
      <c r="F59" s="2">
        <f t="shared" si="3"/>
        <v>6.6104000000000003</v>
      </c>
      <c r="G59" s="2">
        <f t="shared" si="5"/>
        <v>6.6104000000000056</v>
      </c>
      <c r="H59" s="2"/>
      <c r="I59" s="2">
        <f t="array" ref="I59">SUMPRODUCT(B43:B62, (ROW(B43:B62)-ROW(B43)+1)) / (20*21/2)</f>
        <v>6.6104000000000012</v>
      </c>
      <c r="J59" s="2">
        <f t="shared" si="4"/>
        <v>6.6104000000000003</v>
      </c>
      <c r="K59" s="2">
        <f t="shared" si="6"/>
        <v>6.6104000000000047</v>
      </c>
    </row>
    <row r="60" spans="1:11" ht="13.5" x14ac:dyDescent="0.25">
      <c r="A60" s="3">
        <f>TITRES_STAT!B63</f>
        <v>42382</v>
      </c>
      <c r="B60" s="6">
        <f>TITRES_STAT!D63</f>
        <v>6.6104000000000003</v>
      </c>
      <c r="C60" s="2">
        <f t="shared" si="0"/>
        <v>0</v>
      </c>
      <c r="D60" s="2">
        <f t="shared" si="1"/>
        <v>6.6104000000000003</v>
      </c>
      <c r="E60" s="2">
        <f t="shared" si="2"/>
        <v>6.6104000000000003</v>
      </c>
      <c r="F60" s="2">
        <f t="shared" si="3"/>
        <v>6.6104000000000003</v>
      </c>
      <c r="G60" s="2">
        <f t="shared" si="5"/>
        <v>6.6104000000000056</v>
      </c>
      <c r="H60" s="2"/>
      <c r="I60" s="2">
        <f t="array" ref="I60">SUMPRODUCT(B44:B63, (ROW(B44:B63)-ROW(B44)+1)) / (20*21/2)</f>
        <v>6.6104000000000012</v>
      </c>
      <c r="J60" s="2">
        <f t="shared" si="4"/>
        <v>6.6104000000000003</v>
      </c>
      <c r="K60" s="2">
        <f t="shared" si="6"/>
        <v>6.6104000000000047</v>
      </c>
    </row>
    <row r="61" spans="1:11" ht="13.5" x14ac:dyDescent="0.25">
      <c r="A61" s="3">
        <f>TITRES_STAT!B64</f>
        <v>42384</v>
      </c>
      <c r="B61" s="6">
        <f>TITRES_STAT!D64</f>
        <v>6.6104000000000003</v>
      </c>
      <c r="C61" s="2">
        <f t="shared" si="0"/>
        <v>0</v>
      </c>
      <c r="D61" s="2">
        <f t="shared" si="1"/>
        <v>6.6104000000000003</v>
      </c>
      <c r="E61" s="2">
        <f t="shared" si="2"/>
        <v>6.6104000000000003</v>
      </c>
      <c r="F61" s="2">
        <f t="shared" si="3"/>
        <v>6.6104000000000003</v>
      </c>
      <c r="G61" s="2">
        <f t="shared" si="5"/>
        <v>6.6104000000000056</v>
      </c>
      <c r="H61" s="2"/>
      <c r="I61" s="2">
        <f t="array" ref="I61">SUMPRODUCT(B45:B64, (ROW(B45:B64)-ROW(B45)+1)) / (20*21/2)</f>
        <v>6.6104000000000012</v>
      </c>
      <c r="J61" s="2">
        <f t="shared" si="4"/>
        <v>6.6104000000000003</v>
      </c>
      <c r="K61" s="2">
        <f t="shared" si="6"/>
        <v>6.6104000000000047</v>
      </c>
    </row>
    <row r="62" spans="1:11" ht="13.5" x14ac:dyDescent="0.25">
      <c r="A62" s="3">
        <f>TITRES_STAT!B65</f>
        <v>42387</v>
      </c>
      <c r="B62" s="6">
        <f>TITRES_STAT!D65</f>
        <v>6.6104000000000003</v>
      </c>
      <c r="C62" s="2">
        <f t="shared" si="0"/>
        <v>0</v>
      </c>
      <c r="D62" s="2">
        <f t="shared" si="1"/>
        <v>6.6104000000000003</v>
      </c>
      <c r="E62" s="2">
        <f t="shared" si="2"/>
        <v>6.6104000000000003</v>
      </c>
      <c r="F62" s="2">
        <f t="shared" si="3"/>
        <v>6.6104000000000003</v>
      </c>
      <c r="G62" s="2">
        <f t="shared" si="5"/>
        <v>6.6104000000000056</v>
      </c>
      <c r="H62" s="2"/>
      <c r="I62" s="2">
        <f t="array" ref="I62">SUMPRODUCT(B46:B65, (ROW(B46:B65)-ROW(B46)+1)) / (20*21/2)</f>
        <v>6.6104000000000012</v>
      </c>
      <c r="J62" s="2">
        <f t="shared" si="4"/>
        <v>6.6104000000000003</v>
      </c>
      <c r="K62" s="2">
        <f t="shared" si="6"/>
        <v>6.6104000000000047</v>
      </c>
    </row>
    <row r="63" spans="1:11" ht="13.5" x14ac:dyDescent="0.25">
      <c r="A63" s="3">
        <f>TITRES_STAT!B66</f>
        <v>42388</v>
      </c>
      <c r="B63" s="6">
        <f>TITRES_STAT!D66</f>
        <v>6.6104000000000003</v>
      </c>
      <c r="C63" s="2">
        <f t="shared" si="0"/>
        <v>0</v>
      </c>
      <c r="D63" s="2">
        <f t="shared" si="1"/>
        <v>6.6104000000000003</v>
      </c>
      <c r="E63" s="2">
        <f t="shared" si="2"/>
        <v>6.6104000000000003</v>
      </c>
      <c r="F63" s="2">
        <f t="shared" si="3"/>
        <v>6.6104000000000003</v>
      </c>
      <c r="G63" s="2">
        <f t="shared" si="5"/>
        <v>6.6104000000000056</v>
      </c>
      <c r="H63" s="2"/>
      <c r="I63" s="2">
        <f t="array" ref="I63">SUMPRODUCT(B47:B66, (ROW(B47:B66)-ROW(B47)+1)) / (20*21/2)</f>
        <v>6.6104000000000012</v>
      </c>
      <c r="J63" s="2">
        <f t="shared" si="4"/>
        <v>6.6104000000000003</v>
      </c>
      <c r="K63" s="2">
        <f t="shared" si="6"/>
        <v>6.6104000000000047</v>
      </c>
    </row>
    <row r="64" spans="1:11" ht="13.5" x14ac:dyDescent="0.25">
      <c r="A64" s="3">
        <f>TITRES_STAT!B67</f>
        <v>42389</v>
      </c>
      <c r="B64" s="6">
        <f>TITRES_STAT!D67</f>
        <v>6.6104000000000003</v>
      </c>
      <c r="C64" s="2">
        <f t="shared" si="0"/>
        <v>0</v>
      </c>
      <c r="D64" s="2">
        <f t="shared" si="1"/>
        <v>6.6104000000000003</v>
      </c>
      <c r="E64" s="2">
        <f t="shared" si="2"/>
        <v>6.6104000000000003</v>
      </c>
      <c r="F64" s="2">
        <f t="shared" si="3"/>
        <v>6.6104000000000003</v>
      </c>
      <c r="G64" s="2">
        <f t="shared" si="5"/>
        <v>6.6104000000000056</v>
      </c>
      <c r="H64" s="2"/>
      <c r="I64" s="2">
        <f t="array" ref="I64">SUMPRODUCT(B48:B67, (ROW(B48:B67)-ROW(B48)+1)) / (20*21/2)</f>
        <v>6.6104000000000012</v>
      </c>
      <c r="J64" s="2">
        <f t="shared" si="4"/>
        <v>6.6104000000000003</v>
      </c>
      <c r="K64" s="2">
        <f t="shared" si="6"/>
        <v>6.6104000000000047</v>
      </c>
    </row>
    <row r="65" spans="1:11" ht="13.5" x14ac:dyDescent="0.25">
      <c r="A65" s="3">
        <f>TITRES_STAT!B68</f>
        <v>42390</v>
      </c>
      <c r="B65" s="6">
        <f>TITRES_STAT!D68</f>
        <v>6.6104000000000003</v>
      </c>
      <c r="C65" s="2">
        <f t="shared" si="0"/>
        <v>0</v>
      </c>
      <c r="D65" s="2">
        <f t="shared" si="1"/>
        <v>6.6104000000000003</v>
      </c>
      <c r="E65" s="2">
        <f t="shared" si="2"/>
        <v>6.6104000000000003</v>
      </c>
      <c r="F65" s="2">
        <f t="shared" si="3"/>
        <v>6.6104000000000003</v>
      </c>
      <c r="G65" s="2">
        <f t="shared" si="5"/>
        <v>6.6104000000000056</v>
      </c>
      <c r="H65" s="2"/>
      <c r="I65" s="2">
        <f t="array" ref="I65">SUMPRODUCT(B49:B68, (ROW(B49:B68)-ROW(B49)+1)) / (20*21/2)</f>
        <v>6.6104000000000012</v>
      </c>
      <c r="J65" s="2">
        <f t="shared" si="4"/>
        <v>6.6104000000000003</v>
      </c>
      <c r="K65" s="2">
        <f t="shared" si="6"/>
        <v>6.6104000000000047</v>
      </c>
    </row>
    <row r="66" spans="1:11" ht="13.5" x14ac:dyDescent="0.25">
      <c r="A66" s="3">
        <f>TITRES_STAT!B69</f>
        <v>42391</v>
      </c>
      <c r="B66" s="6">
        <f>TITRES_STAT!D69</f>
        <v>6.6104000000000003</v>
      </c>
      <c r="C66" s="2">
        <f t="shared" si="0"/>
        <v>0</v>
      </c>
      <c r="D66" s="2">
        <f t="shared" si="1"/>
        <v>6.6104000000000003</v>
      </c>
      <c r="E66" s="2">
        <f t="shared" si="2"/>
        <v>6.6104000000000003</v>
      </c>
      <c r="F66" s="2">
        <f t="shared" si="3"/>
        <v>6.6104000000000003</v>
      </c>
      <c r="G66" s="2">
        <f t="shared" si="5"/>
        <v>6.6104000000000056</v>
      </c>
      <c r="H66" s="2"/>
      <c r="I66" s="2">
        <f t="array" ref="I66">SUMPRODUCT(B50:B69, (ROW(B50:B69)-ROW(B50)+1)) / (20*21/2)</f>
        <v>6.6104000000000012</v>
      </c>
      <c r="J66" s="2">
        <f t="shared" si="4"/>
        <v>6.6104000000000003</v>
      </c>
      <c r="K66" s="2">
        <f t="shared" si="6"/>
        <v>6.6104000000000047</v>
      </c>
    </row>
    <row r="67" spans="1:11" ht="13.5" x14ac:dyDescent="0.25">
      <c r="A67" s="3">
        <f>TITRES_STAT!B70</f>
        <v>42394</v>
      </c>
      <c r="B67" s="6">
        <f>TITRES_STAT!D70</f>
        <v>6.6104000000000003</v>
      </c>
      <c r="C67" s="2">
        <f t="shared" si="0"/>
        <v>0</v>
      </c>
      <c r="D67" s="2">
        <f t="shared" si="1"/>
        <v>6.6104000000000003</v>
      </c>
      <c r="E67" s="2">
        <f t="shared" si="2"/>
        <v>6.6104000000000003</v>
      </c>
      <c r="F67" s="2">
        <f t="shared" si="3"/>
        <v>6.6104000000000003</v>
      </c>
      <c r="G67" s="2">
        <f t="shared" si="5"/>
        <v>6.6104000000000056</v>
      </c>
      <c r="H67" s="2"/>
      <c r="I67" s="2">
        <f t="array" ref="I67">SUMPRODUCT(B51:B70, (ROW(B51:B70)-ROW(B51)+1)) / (20*21/2)</f>
        <v>6.6104000000000012</v>
      </c>
      <c r="J67" s="2">
        <f t="shared" si="4"/>
        <v>6.6104000000000003</v>
      </c>
      <c r="K67" s="2">
        <f t="shared" si="6"/>
        <v>6.6104000000000047</v>
      </c>
    </row>
    <row r="68" spans="1:11" ht="13.5" x14ac:dyDescent="0.25">
      <c r="A68" s="3">
        <f>TITRES_STAT!B71</f>
        <v>42395</v>
      </c>
      <c r="B68" s="6">
        <f>TITRES_STAT!D71</f>
        <v>6.6104000000000003</v>
      </c>
      <c r="C68" s="2">
        <f t="shared" ref="C68:C131" si="7">B68-B67</f>
        <v>0</v>
      </c>
      <c r="D68" s="2">
        <f t="shared" si="1"/>
        <v>6.6104000000000003</v>
      </c>
      <c r="E68" s="2">
        <f t="shared" si="2"/>
        <v>6.6104000000000003</v>
      </c>
      <c r="F68" s="2">
        <f t="shared" si="3"/>
        <v>6.6104000000000003</v>
      </c>
      <c r="G68" s="2">
        <f t="shared" si="5"/>
        <v>6.6104000000000056</v>
      </c>
      <c r="H68" s="2"/>
      <c r="I68" s="2">
        <f t="array" ref="I68">SUMPRODUCT(B52:B71, (ROW(B52:B71)-ROW(B52)+1)) / (20*21/2)</f>
        <v>6.6104000000000012</v>
      </c>
      <c r="J68" s="2">
        <f t="shared" si="4"/>
        <v>6.6104000000000003</v>
      </c>
      <c r="K68" s="2">
        <f t="shared" si="6"/>
        <v>6.6104000000000047</v>
      </c>
    </row>
    <row r="69" spans="1:11" ht="13.5" x14ac:dyDescent="0.25">
      <c r="A69" s="3">
        <f>TITRES_STAT!B72</f>
        <v>42396</v>
      </c>
      <c r="B69" s="6">
        <f>TITRES_STAT!D72</f>
        <v>6.6104000000000003</v>
      </c>
      <c r="C69" s="2">
        <f t="shared" si="7"/>
        <v>0</v>
      </c>
      <c r="D69" s="2">
        <f t="shared" si="1"/>
        <v>6.6104000000000003</v>
      </c>
      <c r="E69" s="2">
        <f t="shared" si="2"/>
        <v>6.6104000000000003</v>
      </c>
      <c r="F69" s="2">
        <f t="shared" si="3"/>
        <v>6.6104000000000003</v>
      </c>
      <c r="G69" s="2">
        <f t="shared" si="5"/>
        <v>6.6104000000000056</v>
      </c>
      <c r="H69" s="2"/>
      <c r="I69" s="2">
        <f t="array" ref="I69">SUMPRODUCT(B53:B72, (ROW(B53:B72)-ROW(B53)+1)) / (20*21/2)</f>
        <v>6.6104000000000012</v>
      </c>
      <c r="J69" s="2">
        <f t="shared" si="4"/>
        <v>6.6104000000000003</v>
      </c>
      <c r="K69" s="2">
        <f t="shared" si="6"/>
        <v>6.6104000000000047</v>
      </c>
    </row>
    <row r="70" spans="1:11" ht="13.5" x14ac:dyDescent="0.25">
      <c r="A70" s="3">
        <f>TITRES_STAT!B73</f>
        <v>42397</v>
      </c>
      <c r="B70" s="6">
        <f>TITRES_STAT!D73</f>
        <v>6.6104000000000003</v>
      </c>
      <c r="C70" s="2">
        <f t="shared" si="7"/>
        <v>0</v>
      </c>
      <c r="D70" s="2">
        <f t="shared" ref="D70:D133" si="8">AVERAGE(B66:B70)</f>
        <v>6.6104000000000003</v>
      </c>
      <c r="E70" s="2">
        <f t="shared" si="2"/>
        <v>6.6104000000000003</v>
      </c>
      <c r="F70" s="2">
        <f t="shared" si="3"/>
        <v>6.6104000000000003</v>
      </c>
      <c r="G70" s="2">
        <f t="shared" si="5"/>
        <v>6.6104000000000056</v>
      </c>
      <c r="H70" s="2"/>
      <c r="I70" s="2">
        <f t="array" ref="I70">SUMPRODUCT(B54:B73, (ROW(B54:B73)-ROW(B54)+1)) / (20*21/2)</f>
        <v>6.6104000000000012</v>
      </c>
      <c r="J70" s="2">
        <f t="shared" si="4"/>
        <v>6.6104000000000003</v>
      </c>
      <c r="K70" s="2">
        <f t="shared" si="6"/>
        <v>6.6104000000000047</v>
      </c>
    </row>
    <row r="71" spans="1:11" ht="13.5" x14ac:dyDescent="0.25">
      <c r="A71" s="3">
        <f>TITRES_STAT!B74</f>
        <v>42398</v>
      </c>
      <c r="B71" s="6">
        <f>TITRES_STAT!D74</f>
        <v>6.6104000000000003</v>
      </c>
      <c r="C71" s="2">
        <f t="shared" si="7"/>
        <v>0</v>
      </c>
      <c r="D71" s="2">
        <f t="shared" si="8"/>
        <v>6.6104000000000003</v>
      </c>
      <c r="E71" s="2">
        <f t="shared" si="2"/>
        <v>6.6104000000000003</v>
      </c>
      <c r="F71" s="2">
        <f t="shared" si="3"/>
        <v>6.6104000000000003</v>
      </c>
      <c r="G71" s="2">
        <f t="shared" si="5"/>
        <v>6.6104000000000056</v>
      </c>
      <c r="H71" s="2"/>
      <c r="I71" s="2">
        <f t="array" ref="I71">SUMPRODUCT(B55:B74, (ROW(B55:B74)-ROW(B55)+1)) / (20*21/2)</f>
        <v>6.6104000000000012</v>
      </c>
      <c r="J71" s="2">
        <f t="shared" si="4"/>
        <v>6.6104000000000003</v>
      </c>
      <c r="K71" s="2">
        <f t="shared" si="6"/>
        <v>6.6104000000000047</v>
      </c>
    </row>
    <row r="72" spans="1:11" ht="13.5" x14ac:dyDescent="0.25">
      <c r="A72" s="3">
        <f>TITRES_STAT!B75</f>
        <v>42401</v>
      </c>
      <c r="B72" s="6">
        <f>TITRES_STAT!D75</f>
        <v>6.6104000000000003</v>
      </c>
      <c r="C72" s="2">
        <f t="shared" si="7"/>
        <v>0</v>
      </c>
      <c r="D72" s="2">
        <f t="shared" si="8"/>
        <v>6.6104000000000003</v>
      </c>
      <c r="E72" s="2">
        <f t="shared" si="2"/>
        <v>6.6104000000000003</v>
      </c>
      <c r="F72" s="2">
        <f t="shared" si="3"/>
        <v>6.6104000000000003</v>
      </c>
      <c r="G72" s="2">
        <f t="shared" si="5"/>
        <v>6.6104000000000056</v>
      </c>
      <c r="H72" s="2"/>
      <c r="I72" s="2">
        <f t="array" ref="I72">SUMPRODUCT(B56:B75, (ROW(B56:B75)-ROW(B56)+1)) / (20*21/2)</f>
        <v>6.6104000000000012</v>
      </c>
      <c r="J72" s="2">
        <f t="shared" si="4"/>
        <v>6.6104000000000003</v>
      </c>
      <c r="K72" s="2">
        <f t="shared" si="6"/>
        <v>6.6104000000000047</v>
      </c>
    </row>
    <row r="73" spans="1:11" ht="13.5" x14ac:dyDescent="0.25">
      <c r="A73" s="3">
        <f>TITRES_STAT!B76</f>
        <v>42402</v>
      </c>
      <c r="B73" s="6">
        <f>TITRES_STAT!D76</f>
        <v>6.6104000000000003</v>
      </c>
      <c r="C73" s="2">
        <f t="shared" si="7"/>
        <v>0</v>
      </c>
      <c r="D73" s="2">
        <f t="shared" si="8"/>
        <v>6.6104000000000003</v>
      </c>
      <c r="E73" s="2">
        <f t="shared" si="2"/>
        <v>6.6104000000000003</v>
      </c>
      <c r="F73" s="2">
        <f t="shared" si="3"/>
        <v>6.6104000000000003</v>
      </c>
      <c r="G73" s="2">
        <f t="shared" si="5"/>
        <v>6.6104000000000056</v>
      </c>
      <c r="H73" s="2"/>
      <c r="I73" s="2">
        <f t="array" ref="I73">SUMPRODUCT(B57:B76, (ROW(B57:B76)-ROW(B57)+1)) / (20*21/2)</f>
        <v>6.6104000000000012</v>
      </c>
      <c r="J73" s="2">
        <f t="shared" si="4"/>
        <v>6.6104000000000003</v>
      </c>
      <c r="K73" s="2">
        <f t="shared" si="6"/>
        <v>6.6104000000000047</v>
      </c>
    </row>
    <row r="74" spans="1:11" ht="13.5" x14ac:dyDescent="0.25">
      <c r="A74" s="3">
        <f>TITRES_STAT!B77</f>
        <v>42403</v>
      </c>
      <c r="B74" s="6">
        <f>TITRES_STAT!D77</f>
        <v>6.6104000000000003</v>
      </c>
      <c r="C74" s="2">
        <f t="shared" si="7"/>
        <v>0</v>
      </c>
      <c r="D74" s="2">
        <f t="shared" si="8"/>
        <v>6.6104000000000003</v>
      </c>
      <c r="E74" s="2">
        <f t="shared" si="2"/>
        <v>6.6104000000000003</v>
      </c>
      <c r="F74" s="2">
        <f t="shared" si="3"/>
        <v>6.6104000000000003</v>
      </c>
      <c r="G74" s="2">
        <f t="shared" si="5"/>
        <v>6.6104000000000056</v>
      </c>
      <c r="H74" s="2"/>
      <c r="I74" s="2">
        <f t="array" ref="I74">SUMPRODUCT(B58:B77, (ROW(B58:B77)-ROW(B58)+1)) / (20*21/2)</f>
        <v>6.6104000000000012</v>
      </c>
      <c r="J74" s="2">
        <f t="shared" si="4"/>
        <v>6.6104000000000003</v>
      </c>
      <c r="K74" s="2">
        <f t="shared" si="6"/>
        <v>6.6104000000000047</v>
      </c>
    </row>
    <row r="75" spans="1:11" ht="13.5" x14ac:dyDescent="0.25">
      <c r="A75" s="3">
        <f>TITRES_STAT!B78</f>
        <v>42404</v>
      </c>
      <c r="B75" s="6">
        <f>TITRES_STAT!D78</f>
        <v>6.6104000000000003</v>
      </c>
      <c r="C75" s="2">
        <f t="shared" si="7"/>
        <v>0</v>
      </c>
      <c r="D75" s="2">
        <f t="shared" si="8"/>
        <v>6.6104000000000003</v>
      </c>
      <c r="E75" s="2">
        <f t="shared" si="2"/>
        <v>6.6104000000000003</v>
      </c>
      <c r="F75" s="2">
        <f t="shared" si="3"/>
        <v>6.6104000000000003</v>
      </c>
      <c r="G75" s="2">
        <f t="shared" si="5"/>
        <v>6.6104000000000056</v>
      </c>
      <c r="H75" s="2"/>
      <c r="I75" s="2">
        <f t="array" ref="I75">SUMPRODUCT(B59:B78, (ROW(B59:B78)-ROW(B59)+1)) / (20*21/2)</f>
        <v>6.6104000000000012</v>
      </c>
      <c r="J75" s="2">
        <f t="shared" si="4"/>
        <v>6.6104000000000003</v>
      </c>
      <c r="K75" s="2">
        <f t="shared" si="6"/>
        <v>6.6104000000000047</v>
      </c>
    </row>
    <row r="76" spans="1:11" ht="13.5" x14ac:dyDescent="0.25">
      <c r="A76" s="3">
        <f>TITRES_STAT!B79</f>
        <v>42405</v>
      </c>
      <c r="B76" s="6">
        <f>TITRES_STAT!D79</f>
        <v>6.6104000000000003</v>
      </c>
      <c r="C76" s="2">
        <f t="shared" si="7"/>
        <v>0</v>
      </c>
      <c r="D76" s="2">
        <f t="shared" si="8"/>
        <v>6.6104000000000003</v>
      </c>
      <c r="E76" s="2">
        <f t="shared" ref="E76:E139" si="9">AVERAGE(B67:B76)</f>
        <v>6.6104000000000003</v>
      </c>
      <c r="F76" s="2">
        <f t="shared" si="3"/>
        <v>6.6104000000000003</v>
      </c>
      <c r="G76" s="2">
        <f t="shared" si="5"/>
        <v>6.6104000000000056</v>
      </c>
      <c r="H76" s="2"/>
      <c r="I76" s="2">
        <f t="array" ref="I76">SUMPRODUCT(B60:B79, (ROW(B60:B79)-ROW(B60)+1)) / (20*21/2)</f>
        <v>6.6104000000000012</v>
      </c>
      <c r="J76" s="2">
        <f t="shared" si="4"/>
        <v>6.6104000000000003</v>
      </c>
      <c r="K76" s="2">
        <f t="shared" si="6"/>
        <v>6.6104000000000047</v>
      </c>
    </row>
    <row r="77" spans="1:11" ht="13.5" x14ac:dyDescent="0.25">
      <c r="A77" s="3">
        <f>TITRES_STAT!B80</f>
        <v>42408</v>
      </c>
      <c r="B77" s="6">
        <f>TITRES_STAT!D80</f>
        <v>6.6104000000000003</v>
      </c>
      <c r="C77" s="2">
        <f t="shared" si="7"/>
        <v>0</v>
      </c>
      <c r="D77" s="2">
        <f t="shared" si="8"/>
        <v>6.6104000000000003</v>
      </c>
      <c r="E77" s="2">
        <f t="shared" si="9"/>
        <v>6.6104000000000003</v>
      </c>
      <c r="F77" s="2">
        <f t="shared" si="3"/>
        <v>6.6104000000000003</v>
      </c>
      <c r="G77" s="2">
        <f t="shared" si="5"/>
        <v>6.6104000000000056</v>
      </c>
      <c r="H77" s="2"/>
      <c r="I77" s="2">
        <f t="array" ref="I77">SUMPRODUCT(B61:B80, (ROW(B61:B80)-ROW(B61)+1)) / (20*21/2)</f>
        <v>6.6104000000000012</v>
      </c>
      <c r="J77" s="2">
        <f t="shared" si="4"/>
        <v>6.6104000000000003</v>
      </c>
      <c r="K77" s="2">
        <f t="shared" si="6"/>
        <v>6.6104000000000047</v>
      </c>
    </row>
    <row r="78" spans="1:11" ht="13.5" x14ac:dyDescent="0.25">
      <c r="A78" s="3">
        <f>TITRES_STAT!B81</f>
        <v>42409</v>
      </c>
      <c r="B78" s="6">
        <f>TITRES_STAT!D81</f>
        <v>6.6104000000000003</v>
      </c>
      <c r="C78" s="2">
        <f t="shared" si="7"/>
        <v>0</v>
      </c>
      <c r="D78" s="2">
        <f t="shared" si="8"/>
        <v>6.6104000000000003</v>
      </c>
      <c r="E78" s="2">
        <f t="shared" si="9"/>
        <v>6.6104000000000003</v>
      </c>
      <c r="F78" s="2">
        <f t="shared" si="3"/>
        <v>6.6104000000000003</v>
      </c>
      <c r="G78" s="2">
        <f t="shared" si="5"/>
        <v>6.6104000000000056</v>
      </c>
      <c r="H78" s="2"/>
      <c r="I78" s="2">
        <f t="array" ref="I78">SUMPRODUCT(B62:B81, (ROW(B62:B81)-ROW(B62)+1)) / (20*21/2)</f>
        <v>6.6104000000000012</v>
      </c>
      <c r="J78" s="2">
        <f t="shared" si="4"/>
        <v>6.6104000000000003</v>
      </c>
      <c r="K78" s="2">
        <f t="shared" si="6"/>
        <v>6.6104000000000047</v>
      </c>
    </row>
    <row r="79" spans="1:11" ht="13.5" x14ac:dyDescent="0.25">
      <c r="A79" s="3">
        <f>TITRES_STAT!B82</f>
        <v>42410</v>
      </c>
      <c r="B79" s="6">
        <f>TITRES_STAT!D82</f>
        <v>6.6104000000000003</v>
      </c>
      <c r="C79" s="2">
        <f t="shared" si="7"/>
        <v>0</v>
      </c>
      <c r="D79" s="2">
        <f t="shared" si="8"/>
        <v>6.6104000000000003</v>
      </c>
      <c r="E79" s="2">
        <f t="shared" si="9"/>
        <v>6.6104000000000003</v>
      </c>
      <c r="F79" s="2">
        <f t="shared" si="3"/>
        <v>6.6104000000000003</v>
      </c>
      <c r="G79" s="2">
        <f t="shared" si="5"/>
        <v>6.6104000000000056</v>
      </c>
      <c r="H79" s="2"/>
      <c r="I79" s="2">
        <f t="array" ref="I79">SUMPRODUCT(B63:B82, (ROW(B63:B82)-ROW(B63)+1)) / (20*21/2)</f>
        <v>6.6104000000000012</v>
      </c>
      <c r="J79" s="2">
        <f t="shared" si="4"/>
        <v>6.6104000000000003</v>
      </c>
      <c r="K79" s="2">
        <f t="shared" si="6"/>
        <v>6.6104000000000047</v>
      </c>
    </row>
    <row r="80" spans="1:11" ht="13.5" x14ac:dyDescent="0.25">
      <c r="A80" s="3">
        <f>TITRES_STAT!B83</f>
        <v>42411</v>
      </c>
      <c r="B80" s="6">
        <f>TITRES_STAT!D83</f>
        <v>6.6104000000000003</v>
      </c>
      <c r="C80" s="2">
        <f t="shared" si="7"/>
        <v>0</v>
      </c>
      <c r="D80" s="2">
        <f t="shared" si="8"/>
        <v>6.6104000000000003</v>
      </c>
      <c r="E80" s="2">
        <f t="shared" si="9"/>
        <v>6.6104000000000003</v>
      </c>
      <c r="F80" s="2">
        <f t="shared" si="3"/>
        <v>6.6104000000000003</v>
      </c>
      <c r="G80" s="2">
        <f t="shared" si="5"/>
        <v>6.6104000000000056</v>
      </c>
      <c r="H80" s="2"/>
      <c r="I80" s="2">
        <f t="array" ref="I80">SUMPRODUCT(B64:B83, (ROW(B64:B83)-ROW(B64)+1)) / (20*21/2)</f>
        <v>6.6104000000000012</v>
      </c>
      <c r="J80" s="2">
        <f t="shared" si="4"/>
        <v>6.6104000000000003</v>
      </c>
      <c r="K80" s="2">
        <f t="shared" si="6"/>
        <v>6.6104000000000047</v>
      </c>
    </row>
    <row r="81" spans="1:11" ht="13.5" x14ac:dyDescent="0.25">
      <c r="A81" s="3">
        <f>TITRES_STAT!B84</f>
        <v>42412</v>
      </c>
      <c r="B81" s="6">
        <f>TITRES_STAT!D84</f>
        <v>6.6104000000000003</v>
      </c>
      <c r="C81" s="2">
        <f t="shared" si="7"/>
        <v>0</v>
      </c>
      <c r="D81" s="2">
        <f t="shared" si="8"/>
        <v>6.6104000000000003</v>
      </c>
      <c r="E81" s="2">
        <f t="shared" si="9"/>
        <v>6.6104000000000003</v>
      </c>
      <c r="F81" s="2">
        <f t="shared" si="3"/>
        <v>6.6104000000000003</v>
      </c>
      <c r="G81" s="2">
        <f t="shared" si="5"/>
        <v>6.6104000000000056</v>
      </c>
      <c r="H81" s="2"/>
      <c r="I81" s="2">
        <f t="array" ref="I81">SUMPRODUCT(B65:B84, (ROW(B65:B84)-ROW(B65)+1)) / (20*21/2)</f>
        <v>6.6104000000000012</v>
      </c>
      <c r="J81" s="2">
        <f t="shared" si="4"/>
        <v>6.6104000000000003</v>
      </c>
      <c r="K81" s="2">
        <f t="shared" si="6"/>
        <v>6.6104000000000047</v>
      </c>
    </row>
    <row r="82" spans="1:11" ht="13.5" x14ac:dyDescent="0.25">
      <c r="A82" s="3">
        <f>TITRES_STAT!B85</f>
        <v>42415</v>
      </c>
      <c r="B82" s="6">
        <f>TITRES_STAT!D85</f>
        <v>6.6104000000000003</v>
      </c>
      <c r="C82" s="2">
        <f t="shared" si="7"/>
        <v>0</v>
      </c>
      <c r="D82" s="2">
        <f t="shared" si="8"/>
        <v>6.6104000000000003</v>
      </c>
      <c r="E82" s="2">
        <f t="shared" si="9"/>
        <v>6.6104000000000003</v>
      </c>
      <c r="F82" s="2">
        <f t="shared" si="3"/>
        <v>6.6104000000000003</v>
      </c>
      <c r="G82" s="2">
        <f t="shared" si="5"/>
        <v>6.6104000000000056</v>
      </c>
      <c r="H82" s="2"/>
      <c r="I82" s="2">
        <f t="array" ref="I82">SUMPRODUCT(B66:B85, (ROW(B66:B85)-ROW(B66)+1)) / (20*21/2)</f>
        <v>6.6104000000000012</v>
      </c>
      <c r="J82" s="2">
        <f t="shared" si="4"/>
        <v>6.6104000000000003</v>
      </c>
      <c r="K82" s="2">
        <f t="shared" si="6"/>
        <v>6.6104000000000047</v>
      </c>
    </row>
    <row r="83" spans="1:11" ht="13.5" x14ac:dyDescent="0.25">
      <c r="A83" s="3">
        <f>TITRES_STAT!B86</f>
        <v>42416</v>
      </c>
      <c r="B83" s="6">
        <f>TITRES_STAT!D86</f>
        <v>6.6104000000000003</v>
      </c>
      <c r="C83" s="2">
        <f t="shared" si="7"/>
        <v>0</v>
      </c>
      <c r="D83" s="2">
        <f t="shared" si="8"/>
        <v>6.6104000000000003</v>
      </c>
      <c r="E83" s="2">
        <f t="shared" si="9"/>
        <v>6.6104000000000003</v>
      </c>
      <c r="F83" s="2">
        <f t="shared" si="3"/>
        <v>6.6104000000000003</v>
      </c>
      <c r="G83" s="2">
        <f t="shared" si="5"/>
        <v>6.6104000000000056</v>
      </c>
      <c r="H83" s="2"/>
      <c r="I83" s="2">
        <f t="array" ref="I83">SUMPRODUCT(B67:B86, (ROW(B67:B86)-ROW(B67)+1)) / (20*21/2)</f>
        <v>6.6104000000000012</v>
      </c>
      <c r="J83" s="2">
        <f t="shared" si="4"/>
        <v>6.6104000000000003</v>
      </c>
      <c r="K83" s="2">
        <f t="shared" si="6"/>
        <v>6.6104000000000047</v>
      </c>
    </row>
    <row r="84" spans="1:11" ht="13.5" x14ac:dyDescent="0.25">
      <c r="A84" s="3">
        <f>TITRES_STAT!B87</f>
        <v>42417</v>
      </c>
      <c r="B84" s="6">
        <f>TITRES_STAT!D87</f>
        <v>6.6104000000000003</v>
      </c>
      <c r="C84" s="2">
        <f t="shared" si="7"/>
        <v>0</v>
      </c>
      <c r="D84" s="2">
        <f t="shared" si="8"/>
        <v>6.6104000000000003</v>
      </c>
      <c r="E84" s="2">
        <f t="shared" si="9"/>
        <v>6.6104000000000003</v>
      </c>
      <c r="F84" s="2">
        <f t="shared" ref="F84:F147" si="10">AVERAGE(B65:B84)</f>
        <v>6.6104000000000003</v>
      </c>
      <c r="G84" s="2">
        <f t="shared" si="5"/>
        <v>6.6104000000000056</v>
      </c>
      <c r="H84" s="2"/>
      <c r="I84" s="2">
        <f t="array" ref="I84">SUMPRODUCT(B68:B87, (ROW(B68:B87)-ROW(B68)+1)) / (20*21/2)</f>
        <v>6.6104000000000012</v>
      </c>
      <c r="J84" s="2">
        <f t="shared" si="4"/>
        <v>6.6104000000000003</v>
      </c>
      <c r="K84" s="2">
        <f t="shared" si="6"/>
        <v>6.6104000000000047</v>
      </c>
    </row>
    <row r="85" spans="1:11" ht="13.5" x14ac:dyDescent="0.25">
      <c r="A85" s="3">
        <f>TITRES_STAT!B88</f>
        <v>42418</v>
      </c>
      <c r="B85" s="6">
        <f>TITRES_STAT!D88</f>
        <v>6.6104000000000003</v>
      </c>
      <c r="C85" s="2">
        <f t="shared" si="7"/>
        <v>0</v>
      </c>
      <c r="D85" s="2">
        <f t="shared" si="8"/>
        <v>6.6104000000000003</v>
      </c>
      <c r="E85" s="2">
        <f t="shared" si="9"/>
        <v>6.6104000000000003</v>
      </c>
      <c r="F85" s="2">
        <f t="shared" si="10"/>
        <v>6.6104000000000003</v>
      </c>
      <c r="G85" s="2">
        <f t="shared" si="5"/>
        <v>6.6104000000000056</v>
      </c>
      <c r="H85" s="2"/>
      <c r="I85" s="2">
        <f t="array" ref="I85">SUMPRODUCT(B69:B88, (ROW(B69:B88)-ROW(B69)+1)) / (20*21/2)</f>
        <v>6.6104000000000012</v>
      </c>
      <c r="J85" s="2">
        <f t="shared" ref="J85:J148" si="11">$J$4*B85+J84*(1-$J$4)</f>
        <v>6.6104000000000003</v>
      </c>
      <c r="K85" s="2">
        <f t="shared" si="6"/>
        <v>6.6104000000000047</v>
      </c>
    </row>
    <row r="86" spans="1:11" ht="13.5" x14ac:dyDescent="0.25">
      <c r="A86" s="3">
        <f>TITRES_STAT!B89</f>
        <v>42419</v>
      </c>
      <c r="B86" s="6">
        <f>TITRES_STAT!D89</f>
        <v>6.6104000000000003</v>
      </c>
      <c r="C86" s="2">
        <f t="shared" si="7"/>
        <v>0</v>
      </c>
      <c r="D86" s="2">
        <f t="shared" si="8"/>
        <v>6.6104000000000003</v>
      </c>
      <c r="E86" s="2">
        <f t="shared" si="9"/>
        <v>6.6104000000000003</v>
      </c>
      <c r="F86" s="2">
        <f t="shared" si="10"/>
        <v>6.6104000000000003</v>
      </c>
      <c r="G86" s="2">
        <f t="shared" si="5"/>
        <v>6.6104000000000056</v>
      </c>
      <c r="H86" s="2"/>
      <c r="I86" s="2">
        <f t="array" ref="I86">SUMPRODUCT(B70:B89, (ROW(B70:B89)-ROW(B70)+1)) / (20*21/2)</f>
        <v>6.6104000000000012</v>
      </c>
      <c r="J86" s="2">
        <f t="shared" si="11"/>
        <v>6.6104000000000003</v>
      </c>
      <c r="K86" s="2">
        <f t="shared" si="6"/>
        <v>6.6104000000000047</v>
      </c>
    </row>
    <row r="87" spans="1:11" ht="13.5" x14ac:dyDescent="0.25">
      <c r="A87" s="3">
        <f>TITRES_STAT!B90</f>
        <v>42422</v>
      </c>
      <c r="B87" s="6">
        <f>TITRES_STAT!D90</f>
        <v>6.6104000000000003</v>
      </c>
      <c r="C87" s="2">
        <f t="shared" si="7"/>
        <v>0</v>
      </c>
      <c r="D87" s="2">
        <f t="shared" si="8"/>
        <v>6.6104000000000003</v>
      </c>
      <c r="E87" s="2">
        <f t="shared" si="9"/>
        <v>6.6104000000000003</v>
      </c>
      <c r="F87" s="2">
        <f t="shared" si="10"/>
        <v>6.6104000000000003</v>
      </c>
      <c r="G87" s="2">
        <f t="shared" si="5"/>
        <v>6.6104000000000056</v>
      </c>
      <c r="H87" s="2"/>
      <c r="I87" s="2">
        <f t="array" ref="I87">SUMPRODUCT(B71:B90, (ROW(B71:B90)-ROW(B71)+1)) / (20*21/2)</f>
        <v>6.6104000000000012</v>
      </c>
      <c r="J87" s="2">
        <f t="shared" si="11"/>
        <v>6.6104000000000003</v>
      </c>
      <c r="K87" s="2">
        <f t="shared" si="6"/>
        <v>6.6104000000000047</v>
      </c>
    </row>
    <row r="88" spans="1:11" ht="13.5" x14ac:dyDescent="0.25">
      <c r="A88" s="3">
        <f>TITRES_STAT!B91</f>
        <v>42423</v>
      </c>
      <c r="B88" s="6">
        <f>TITRES_STAT!D91</f>
        <v>6.6104000000000003</v>
      </c>
      <c r="C88" s="2">
        <f t="shared" si="7"/>
        <v>0</v>
      </c>
      <c r="D88" s="2">
        <f t="shared" si="8"/>
        <v>6.6104000000000003</v>
      </c>
      <c r="E88" s="2">
        <f t="shared" si="9"/>
        <v>6.6104000000000003</v>
      </c>
      <c r="F88" s="2">
        <f t="shared" si="10"/>
        <v>6.6104000000000003</v>
      </c>
      <c r="G88" s="2">
        <f t="shared" si="5"/>
        <v>6.6104000000000056</v>
      </c>
      <c r="H88" s="2"/>
      <c r="I88" s="2">
        <f t="array" ref="I88">SUMPRODUCT(B72:B91, (ROW(B72:B91)-ROW(B72)+1)) / (20*21/2)</f>
        <v>6.6104000000000012</v>
      </c>
      <c r="J88" s="2">
        <f t="shared" si="11"/>
        <v>6.6104000000000003</v>
      </c>
      <c r="K88" s="2">
        <f t="shared" si="6"/>
        <v>6.6104000000000047</v>
      </c>
    </row>
    <row r="89" spans="1:11" ht="13.5" x14ac:dyDescent="0.25">
      <c r="A89" s="3">
        <f>TITRES_STAT!B92</f>
        <v>42424</v>
      </c>
      <c r="B89" s="6">
        <f>TITRES_STAT!D92</f>
        <v>6.6104000000000003</v>
      </c>
      <c r="C89" s="2">
        <f t="shared" si="7"/>
        <v>0</v>
      </c>
      <c r="D89" s="2">
        <f t="shared" si="8"/>
        <v>6.6104000000000003</v>
      </c>
      <c r="E89" s="2">
        <f t="shared" si="9"/>
        <v>6.6104000000000003</v>
      </c>
      <c r="F89" s="2">
        <f t="shared" si="10"/>
        <v>6.6104000000000003</v>
      </c>
      <c r="G89" s="2">
        <f t="shared" si="5"/>
        <v>6.6104000000000056</v>
      </c>
      <c r="H89" s="2"/>
      <c r="I89" s="2">
        <f t="array" ref="I89">SUMPRODUCT(B73:B92, (ROW(B73:B92)-ROW(B73)+1)) / (20*21/2)</f>
        <v>6.6104000000000012</v>
      </c>
      <c r="J89" s="2">
        <f t="shared" si="11"/>
        <v>6.6104000000000003</v>
      </c>
      <c r="K89" s="2">
        <f t="shared" si="6"/>
        <v>6.6104000000000047</v>
      </c>
    </row>
    <row r="90" spans="1:11" ht="13.5" x14ac:dyDescent="0.25">
      <c r="A90" s="3">
        <f>TITRES_STAT!B93</f>
        <v>42425</v>
      </c>
      <c r="B90" s="6">
        <f>TITRES_STAT!D93</f>
        <v>6.6104000000000003</v>
      </c>
      <c r="C90" s="2">
        <f t="shared" si="7"/>
        <v>0</v>
      </c>
      <c r="D90" s="2">
        <f t="shared" si="8"/>
        <v>6.6104000000000003</v>
      </c>
      <c r="E90" s="2">
        <f t="shared" si="9"/>
        <v>6.6104000000000003</v>
      </c>
      <c r="F90" s="2">
        <f t="shared" si="10"/>
        <v>6.6104000000000003</v>
      </c>
      <c r="G90" s="2">
        <f t="shared" si="5"/>
        <v>6.6104000000000056</v>
      </c>
      <c r="H90" s="2"/>
      <c r="I90" s="2">
        <f t="array" ref="I90">SUMPRODUCT(B74:B93, (ROW(B74:B93)-ROW(B74)+1)) / (20*21/2)</f>
        <v>6.6104000000000012</v>
      </c>
      <c r="J90" s="2">
        <f t="shared" si="11"/>
        <v>6.6104000000000003</v>
      </c>
      <c r="K90" s="2">
        <f t="shared" si="6"/>
        <v>6.6104000000000047</v>
      </c>
    </row>
    <row r="91" spans="1:11" ht="13.5" x14ac:dyDescent="0.25">
      <c r="A91" s="3">
        <f>TITRES_STAT!B94</f>
        <v>42426</v>
      </c>
      <c r="B91" s="6">
        <f>TITRES_STAT!D94</f>
        <v>6.6104000000000003</v>
      </c>
      <c r="C91" s="2">
        <f t="shared" si="7"/>
        <v>0</v>
      </c>
      <c r="D91" s="2">
        <f t="shared" si="8"/>
        <v>6.6104000000000003</v>
      </c>
      <c r="E91" s="2">
        <f t="shared" si="9"/>
        <v>6.6104000000000003</v>
      </c>
      <c r="F91" s="2">
        <f t="shared" si="10"/>
        <v>6.6104000000000003</v>
      </c>
      <c r="G91" s="2">
        <f t="shared" si="5"/>
        <v>6.6104000000000056</v>
      </c>
      <c r="H91" s="2"/>
      <c r="I91" s="2">
        <f t="array" ref="I91">SUMPRODUCT(B75:B94, (ROW(B75:B94)-ROW(B75)+1)) / (20*21/2)</f>
        <v>6.6104000000000012</v>
      </c>
      <c r="J91" s="2">
        <f t="shared" si="11"/>
        <v>6.6104000000000003</v>
      </c>
      <c r="K91" s="2">
        <f t="shared" si="6"/>
        <v>6.6104000000000047</v>
      </c>
    </row>
    <row r="92" spans="1:11" ht="13.5" x14ac:dyDescent="0.25">
      <c r="A92" s="3">
        <f>TITRES_STAT!B95</f>
        <v>42429</v>
      </c>
      <c r="B92" s="6">
        <f>TITRES_STAT!D95</f>
        <v>6.6104000000000003</v>
      </c>
      <c r="C92" s="2">
        <f t="shared" si="7"/>
        <v>0</v>
      </c>
      <c r="D92" s="2">
        <f t="shared" si="8"/>
        <v>6.6104000000000003</v>
      </c>
      <c r="E92" s="2">
        <f t="shared" si="9"/>
        <v>6.6104000000000003</v>
      </c>
      <c r="F92" s="2">
        <f t="shared" si="10"/>
        <v>6.6104000000000003</v>
      </c>
      <c r="G92" s="2">
        <f t="shared" si="5"/>
        <v>6.6104000000000056</v>
      </c>
      <c r="H92" s="2"/>
      <c r="I92" s="2">
        <f t="array" ref="I92">SUMPRODUCT(B76:B95, (ROW(B76:B95)-ROW(B76)+1)) / (20*21/2)</f>
        <v>6.6104000000000012</v>
      </c>
      <c r="J92" s="2">
        <f t="shared" si="11"/>
        <v>6.6104000000000003</v>
      </c>
      <c r="K92" s="2">
        <f t="shared" si="6"/>
        <v>6.6104000000000047</v>
      </c>
    </row>
    <row r="93" spans="1:11" ht="13.5" x14ac:dyDescent="0.25">
      <c r="A93" s="3">
        <f>TITRES_STAT!B96</f>
        <v>42430</v>
      </c>
      <c r="B93" s="6">
        <f>TITRES_STAT!D96</f>
        <v>6.6104000000000003</v>
      </c>
      <c r="C93" s="2">
        <f t="shared" si="7"/>
        <v>0</v>
      </c>
      <c r="D93" s="2">
        <f t="shared" si="8"/>
        <v>6.6104000000000003</v>
      </c>
      <c r="E93" s="2">
        <f t="shared" si="9"/>
        <v>6.6104000000000003</v>
      </c>
      <c r="F93" s="2">
        <f t="shared" si="10"/>
        <v>6.6104000000000003</v>
      </c>
      <c r="G93" s="2">
        <f t="shared" si="5"/>
        <v>6.6104000000000056</v>
      </c>
      <c r="H93" s="2"/>
      <c r="I93" s="2">
        <f t="array" ref="I93">SUMPRODUCT(B77:B96, (ROW(B77:B96)-ROW(B77)+1)) / (20*21/2)</f>
        <v>6.6104000000000012</v>
      </c>
      <c r="J93" s="2">
        <f t="shared" si="11"/>
        <v>6.6104000000000003</v>
      </c>
      <c r="K93" s="2">
        <f t="shared" si="6"/>
        <v>6.6104000000000047</v>
      </c>
    </row>
    <row r="94" spans="1:11" ht="13.5" x14ac:dyDescent="0.25">
      <c r="A94" s="3">
        <f>TITRES_STAT!B97</f>
        <v>42431</v>
      </c>
      <c r="B94" s="6">
        <f>TITRES_STAT!D97</f>
        <v>6.6104000000000003</v>
      </c>
      <c r="C94" s="2">
        <f t="shared" si="7"/>
        <v>0</v>
      </c>
      <c r="D94" s="2">
        <f t="shared" si="8"/>
        <v>6.6104000000000003</v>
      </c>
      <c r="E94" s="2">
        <f t="shared" si="9"/>
        <v>6.6104000000000003</v>
      </c>
      <c r="F94" s="2">
        <f t="shared" si="10"/>
        <v>6.6104000000000003</v>
      </c>
      <c r="G94" s="2">
        <f t="shared" si="5"/>
        <v>6.6104000000000056</v>
      </c>
      <c r="H94" s="2"/>
      <c r="I94" s="2">
        <f t="array" ref="I94">SUMPRODUCT(B78:B97, (ROW(B78:B97)-ROW(B78)+1)) / (20*21/2)</f>
        <v>6.6104000000000012</v>
      </c>
      <c r="J94" s="2">
        <f t="shared" si="11"/>
        <v>6.6104000000000003</v>
      </c>
      <c r="K94" s="2">
        <f t="shared" si="6"/>
        <v>6.6104000000000047</v>
      </c>
    </row>
    <row r="95" spans="1:11" ht="13.5" x14ac:dyDescent="0.25">
      <c r="A95" s="3">
        <f>TITRES_STAT!B98</f>
        <v>42432</v>
      </c>
      <c r="B95" s="6">
        <f>TITRES_STAT!D98</f>
        <v>6.6104000000000003</v>
      </c>
      <c r="C95" s="2">
        <f t="shared" si="7"/>
        <v>0</v>
      </c>
      <c r="D95" s="2">
        <f t="shared" si="8"/>
        <v>6.6104000000000003</v>
      </c>
      <c r="E95" s="2">
        <f t="shared" si="9"/>
        <v>6.6104000000000003</v>
      </c>
      <c r="F95" s="2">
        <f t="shared" si="10"/>
        <v>6.6104000000000003</v>
      </c>
      <c r="G95" s="2">
        <f t="shared" si="5"/>
        <v>6.6104000000000056</v>
      </c>
      <c r="H95" s="2"/>
      <c r="I95" s="2">
        <f t="array" ref="I95">SUMPRODUCT(B79:B98, (ROW(B79:B98)-ROW(B79)+1)) / (20*21/2)</f>
        <v>6.6104000000000012</v>
      </c>
      <c r="J95" s="2">
        <f t="shared" si="11"/>
        <v>6.6104000000000003</v>
      </c>
      <c r="K95" s="2">
        <f t="shared" si="6"/>
        <v>6.6104000000000047</v>
      </c>
    </row>
    <row r="96" spans="1:11" ht="13.5" x14ac:dyDescent="0.25">
      <c r="A96" s="3">
        <f>TITRES_STAT!B99</f>
        <v>42433</v>
      </c>
      <c r="B96" s="6">
        <f>TITRES_STAT!D99</f>
        <v>6.6104000000000003</v>
      </c>
      <c r="C96" s="2">
        <f t="shared" si="7"/>
        <v>0</v>
      </c>
      <c r="D96" s="2">
        <f t="shared" si="8"/>
        <v>6.6104000000000003</v>
      </c>
      <c r="E96" s="2">
        <f t="shared" si="9"/>
        <v>6.6104000000000003</v>
      </c>
      <c r="F96" s="2">
        <f t="shared" si="10"/>
        <v>6.6104000000000003</v>
      </c>
      <c r="G96" s="2">
        <f t="shared" si="5"/>
        <v>6.6104000000000056</v>
      </c>
      <c r="H96" s="2"/>
      <c r="I96" s="2">
        <f t="array" ref="I96">SUMPRODUCT(B80:B99, (ROW(B80:B99)-ROW(B80)+1)) / (20*21/2)</f>
        <v>6.6104000000000012</v>
      </c>
      <c r="J96" s="2">
        <f t="shared" si="11"/>
        <v>6.6104000000000003</v>
      </c>
      <c r="K96" s="2">
        <f t="shared" si="6"/>
        <v>6.6104000000000047</v>
      </c>
    </row>
    <row r="97" spans="1:11" ht="13.5" x14ac:dyDescent="0.25">
      <c r="A97" s="3">
        <f>TITRES_STAT!B100</f>
        <v>42436</v>
      </c>
      <c r="B97" s="6">
        <f>TITRES_STAT!D100</f>
        <v>6.6104000000000003</v>
      </c>
      <c r="C97" s="2">
        <f t="shared" si="7"/>
        <v>0</v>
      </c>
      <c r="D97" s="2">
        <f t="shared" si="8"/>
        <v>6.6104000000000003</v>
      </c>
      <c r="E97" s="2">
        <f t="shared" si="9"/>
        <v>6.6104000000000003</v>
      </c>
      <c r="F97" s="2">
        <f t="shared" si="10"/>
        <v>6.6104000000000003</v>
      </c>
      <c r="G97" s="2">
        <f t="shared" si="5"/>
        <v>6.6104000000000056</v>
      </c>
      <c r="H97" s="2"/>
      <c r="I97" s="2">
        <f t="array" ref="I97">SUMPRODUCT(B81:B100, (ROW(B81:B100)-ROW(B81)+1)) / (20*21/2)</f>
        <v>6.6104000000000012</v>
      </c>
      <c r="J97" s="2">
        <f t="shared" si="11"/>
        <v>6.6104000000000003</v>
      </c>
      <c r="K97" s="2">
        <f t="shared" si="6"/>
        <v>6.6104000000000047</v>
      </c>
    </row>
    <row r="98" spans="1:11" ht="13.5" x14ac:dyDescent="0.25">
      <c r="A98" s="3">
        <f>TITRES_STAT!B101</f>
        <v>42437</v>
      </c>
      <c r="B98" s="6">
        <f>TITRES_STAT!D101</f>
        <v>6.6104000000000003</v>
      </c>
      <c r="C98" s="2">
        <f t="shared" si="7"/>
        <v>0</v>
      </c>
      <c r="D98" s="2">
        <f t="shared" si="8"/>
        <v>6.6104000000000003</v>
      </c>
      <c r="E98" s="2">
        <f t="shared" si="9"/>
        <v>6.6104000000000003</v>
      </c>
      <c r="F98" s="2">
        <f t="shared" si="10"/>
        <v>6.6104000000000003</v>
      </c>
      <c r="G98" s="2">
        <f t="shared" si="5"/>
        <v>6.6104000000000056</v>
      </c>
      <c r="H98" s="2"/>
      <c r="I98" s="2">
        <f t="array" ref="I98">SUMPRODUCT(B82:B101, (ROW(B82:B101)-ROW(B82)+1)) / (20*21/2)</f>
        <v>6.6104000000000012</v>
      </c>
      <c r="J98" s="2">
        <f t="shared" si="11"/>
        <v>6.6104000000000003</v>
      </c>
      <c r="K98" s="2">
        <f t="shared" si="6"/>
        <v>6.6104000000000047</v>
      </c>
    </row>
    <row r="99" spans="1:11" ht="13.5" x14ac:dyDescent="0.25">
      <c r="A99" s="3">
        <f>TITRES_STAT!B102</f>
        <v>42438</v>
      </c>
      <c r="B99" s="6">
        <f>TITRES_STAT!D102</f>
        <v>6.6104000000000003</v>
      </c>
      <c r="C99" s="2">
        <f t="shared" si="7"/>
        <v>0</v>
      </c>
      <c r="D99" s="2">
        <f t="shared" si="8"/>
        <v>6.6104000000000003</v>
      </c>
      <c r="E99" s="2">
        <f t="shared" si="9"/>
        <v>6.6104000000000003</v>
      </c>
      <c r="F99" s="2">
        <f t="shared" si="10"/>
        <v>6.6104000000000003</v>
      </c>
      <c r="G99" s="2">
        <f t="shared" si="5"/>
        <v>6.6104000000000056</v>
      </c>
      <c r="H99" s="2"/>
      <c r="I99" s="2">
        <f t="array" ref="I99">SUMPRODUCT(B83:B102, (ROW(B83:B102)-ROW(B83)+1)) / (20*21/2)</f>
        <v>6.6104000000000012</v>
      </c>
      <c r="J99" s="2">
        <f t="shared" si="11"/>
        <v>6.6104000000000003</v>
      </c>
      <c r="K99" s="2">
        <f t="shared" si="6"/>
        <v>6.6104000000000047</v>
      </c>
    </row>
    <row r="100" spans="1:11" ht="13.5" x14ac:dyDescent="0.25">
      <c r="A100" s="3">
        <f>TITRES_STAT!B103</f>
        <v>42439</v>
      </c>
      <c r="B100" s="6">
        <f>TITRES_STAT!D103</f>
        <v>6.6104000000000003</v>
      </c>
      <c r="C100" s="2">
        <f t="shared" si="7"/>
        <v>0</v>
      </c>
      <c r="D100" s="2">
        <f t="shared" si="8"/>
        <v>6.6104000000000003</v>
      </c>
      <c r="E100" s="2">
        <f t="shared" si="9"/>
        <v>6.6104000000000003</v>
      </c>
      <c r="F100" s="2">
        <f t="shared" si="10"/>
        <v>6.6104000000000003</v>
      </c>
      <c r="G100" s="2">
        <f t="shared" si="5"/>
        <v>6.6104000000000056</v>
      </c>
      <c r="H100" s="2"/>
      <c r="I100" s="2">
        <f t="array" ref="I100">SUMPRODUCT(B84:B103, (ROW(B84:B103)-ROW(B84)+1)) / (20*21/2)</f>
        <v>6.6104000000000012</v>
      </c>
      <c r="J100" s="2">
        <f t="shared" si="11"/>
        <v>6.6104000000000003</v>
      </c>
      <c r="K100" s="2">
        <f t="shared" si="6"/>
        <v>6.6104000000000047</v>
      </c>
    </row>
    <row r="101" spans="1:11" ht="13.5" x14ac:dyDescent="0.25">
      <c r="A101" s="3">
        <f>TITRES_STAT!B104</f>
        <v>42440</v>
      </c>
      <c r="B101" s="6">
        <f>TITRES_STAT!D104</f>
        <v>6.6104000000000003</v>
      </c>
      <c r="C101" s="2">
        <f t="shared" si="7"/>
        <v>0</v>
      </c>
      <c r="D101" s="2">
        <f t="shared" si="8"/>
        <v>6.6104000000000003</v>
      </c>
      <c r="E101" s="2">
        <f t="shared" si="9"/>
        <v>6.6104000000000003</v>
      </c>
      <c r="F101" s="2">
        <f t="shared" si="10"/>
        <v>6.6104000000000003</v>
      </c>
      <c r="G101" s="2">
        <f t="shared" si="5"/>
        <v>6.6104000000000056</v>
      </c>
      <c r="H101" s="2"/>
      <c r="I101" s="2">
        <f t="array" ref="I101">SUMPRODUCT(B85:B104, (ROW(B85:B104)-ROW(B85)+1)) / (20*21/2)</f>
        <v>6.6104000000000012</v>
      </c>
      <c r="J101" s="2">
        <f t="shared" si="11"/>
        <v>6.6104000000000003</v>
      </c>
      <c r="K101" s="2">
        <f t="shared" si="6"/>
        <v>6.6104000000000047</v>
      </c>
    </row>
    <row r="102" spans="1:11" ht="13.5" x14ac:dyDescent="0.25">
      <c r="A102" s="3">
        <f>TITRES_STAT!B105</f>
        <v>42443</v>
      </c>
      <c r="B102" s="6">
        <f>TITRES_STAT!D105</f>
        <v>6.6104000000000003</v>
      </c>
      <c r="C102" s="2">
        <f t="shared" si="7"/>
        <v>0</v>
      </c>
      <c r="D102" s="2">
        <f t="shared" si="8"/>
        <v>6.6104000000000003</v>
      </c>
      <c r="E102" s="2">
        <f t="shared" si="9"/>
        <v>6.6104000000000003</v>
      </c>
      <c r="F102" s="2">
        <f t="shared" si="10"/>
        <v>6.6104000000000003</v>
      </c>
      <c r="G102" s="2">
        <f t="shared" si="5"/>
        <v>6.6104000000000056</v>
      </c>
      <c r="H102" s="2"/>
      <c r="I102" s="2">
        <f t="array" ref="I102">SUMPRODUCT(B86:B105, (ROW(B86:B105)-ROW(B86)+1)) / (20*21/2)</f>
        <v>6.6104000000000012</v>
      </c>
      <c r="J102" s="2">
        <f t="shared" si="11"/>
        <v>6.6104000000000003</v>
      </c>
      <c r="K102" s="2">
        <f t="shared" si="6"/>
        <v>6.6104000000000047</v>
      </c>
    </row>
    <row r="103" spans="1:11" ht="13.5" x14ac:dyDescent="0.25">
      <c r="A103" s="3">
        <f>TITRES_STAT!B106</f>
        <v>42444</v>
      </c>
      <c r="B103" s="6">
        <f>TITRES_STAT!D106</f>
        <v>6.6104000000000003</v>
      </c>
      <c r="C103" s="2">
        <f t="shared" si="7"/>
        <v>0</v>
      </c>
      <c r="D103" s="2">
        <f t="shared" si="8"/>
        <v>6.6104000000000003</v>
      </c>
      <c r="E103" s="2">
        <f t="shared" si="9"/>
        <v>6.6104000000000003</v>
      </c>
      <c r="F103" s="2">
        <f t="shared" si="10"/>
        <v>6.6104000000000003</v>
      </c>
      <c r="G103" s="2">
        <f t="shared" si="5"/>
        <v>6.6104000000000056</v>
      </c>
      <c r="H103" s="2"/>
      <c r="I103" s="2">
        <f t="array" ref="I103">SUMPRODUCT(B87:B106, (ROW(B87:B106)-ROW(B87)+1)) / (20*21/2)</f>
        <v>6.6104000000000012</v>
      </c>
      <c r="J103" s="2">
        <f t="shared" si="11"/>
        <v>6.6104000000000003</v>
      </c>
      <c r="K103" s="2">
        <f t="shared" si="6"/>
        <v>6.6104000000000047</v>
      </c>
    </row>
    <row r="104" spans="1:11" ht="13.5" x14ac:dyDescent="0.25">
      <c r="A104" s="3">
        <f>TITRES_STAT!B107</f>
        <v>42445</v>
      </c>
      <c r="B104" s="6">
        <f>TITRES_STAT!D107</f>
        <v>6.6104000000000003</v>
      </c>
      <c r="C104" s="2">
        <f t="shared" si="7"/>
        <v>0</v>
      </c>
      <c r="D104" s="2">
        <f t="shared" si="8"/>
        <v>6.6104000000000003</v>
      </c>
      <c r="E104" s="2">
        <f t="shared" si="9"/>
        <v>6.6104000000000003</v>
      </c>
      <c r="F104" s="2">
        <f t="shared" si="10"/>
        <v>6.6104000000000003</v>
      </c>
      <c r="G104" s="2">
        <f t="shared" si="5"/>
        <v>6.6104000000000056</v>
      </c>
      <c r="H104" s="2"/>
      <c r="I104" s="2">
        <f t="array" ref="I104">SUMPRODUCT(B88:B107, (ROW(B88:B107)-ROW(B88)+1)) / (20*21/2)</f>
        <v>6.6104000000000012</v>
      </c>
      <c r="J104" s="2">
        <f t="shared" si="11"/>
        <v>6.6104000000000003</v>
      </c>
      <c r="K104" s="2">
        <f t="shared" si="6"/>
        <v>6.6104000000000047</v>
      </c>
    </row>
    <row r="105" spans="1:11" ht="13.5" x14ac:dyDescent="0.25">
      <c r="A105" s="3">
        <f>TITRES_STAT!B108</f>
        <v>42446</v>
      </c>
      <c r="B105" s="6">
        <f>TITRES_STAT!D108</f>
        <v>6.6104000000000003</v>
      </c>
      <c r="C105" s="2">
        <f t="shared" si="7"/>
        <v>0</v>
      </c>
      <c r="D105" s="2">
        <f t="shared" si="8"/>
        <v>6.6104000000000003</v>
      </c>
      <c r="E105" s="2">
        <f t="shared" si="9"/>
        <v>6.6104000000000003</v>
      </c>
      <c r="F105" s="2">
        <f t="shared" si="10"/>
        <v>6.6104000000000003</v>
      </c>
      <c r="G105" s="2">
        <f t="shared" si="5"/>
        <v>6.6104000000000056</v>
      </c>
      <c r="H105" s="2"/>
      <c r="I105" s="2">
        <f t="array" ref="I105">SUMPRODUCT(B89:B108, (ROW(B89:B108)-ROW(B89)+1)) / (20*21/2)</f>
        <v>6.6104000000000012</v>
      </c>
      <c r="J105" s="2">
        <f t="shared" si="11"/>
        <v>6.6104000000000003</v>
      </c>
      <c r="K105" s="2">
        <f t="shared" si="6"/>
        <v>6.6104000000000047</v>
      </c>
    </row>
    <row r="106" spans="1:11" ht="13.5" x14ac:dyDescent="0.25">
      <c r="A106" s="3">
        <f>TITRES_STAT!B109</f>
        <v>42447</v>
      </c>
      <c r="B106" s="6">
        <f>TITRES_STAT!D109</f>
        <v>6.6104000000000003</v>
      </c>
      <c r="C106" s="2">
        <f t="shared" si="7"/>
        <v>0</v>
      </c>
      <c r="D106" s="2">
        <f t="shared" si="8"/>
        <v>6.6104000000000003</v>
      </c>
      <c r="E106" s="2">
        <f t="shared" si="9"/>
        <v>6.6104000000000003</v>
      </c>
      <c r="F106" s="2">
        <f t="shared" si="10"/>
        <v>6.6104000000000003</v>
      </c>
      <c r="G106" s="2">
        <f t="shared" si="5"/>
        <v>6.6104000000000056</v>
      </c>
      <c r="H106" s="2"/>
      <c r="I106" s="2">
        <f t="array" ref="I106">SUMPRODUCT(B90:B109, (ROW(B90:B109)-ROW(B90)+1)) / (20*21/2)</f>
        <v>6.6104000000000012</v>
      </c>
      <c r="J106" s="2">
        <f t="shared" si="11"/>
        <v>6.6104000000000003</v>
      </c>
      <c r="K106" s="2">
        <f t="shared" si="6"/>
        <v>6.6104000000000047</v>
      </c>
    </row>
    <row r="107" spans="1:11" ht="13.5" x14ac:dyDescent="0.25">
      <c r="A107" s="3">
        <f>TITRES_STAT!B110</f>
        <v>42450</v>
      </c>
      <c r="B107" s="6">
        <f>TITRES_STAT!D110</f>
        <v>6.6104000000000003</v>
      </c>
      <c r="C107" s="2">
        <f t="shared" si="7"/>
        <v>0</v>
      </c>
      <c r="D107" s="2">
        <f t="shared" si="8"/>
        <v>6.6104000000000003</v>
      </c>
      <c r="E107" s="2">
        <f t="shared" si="9"/>
        <v>6.6104000000000003</v>
      </c>
      <c r="F107" s="2">
        <f t="shared" si="10"/>
        <v>6.6104000000000003</v>
      </c>
      <c r="G107" s="2">
        <f t="shared" si="5"/>
        <v>6.6104000000000056</v>
      </c>
      <c r="H107" s="2"/>
      <c r="I107" s="2">
        <f t="array" ref="I107">SUMPRODUCT(B91:B110, (ROW(B91:B110)-ROW(B91)+1)) / (20*21/2)</f>
        <v>6.6104000000000012</v>
      </c>
      <c r="J107" s="2">
        <f t="shared" si="11"/>
        <v>6.6104000000000003</v>
      </c>
      <c r="K107" s="2">
        <f t="shared" si="6"/>
        <v>6.6104000000000047</v>
      </c>
    </row>
    <row r="108" spans="1:11" ht="13.5" x14ac:dyDescent="0.25">
      <c r="A108" s="3">
        <f>TITRES_STAT!B111</f>
        <v>42451</v>
      </c>
      <c r="B108" s="6">
        <f>TITRES_STAT!D111</f>
        <v>6.6104000000000003</v>
      </c>
      <c r="C108" s="2">
        <f t="shared" si="7"/>
        <v>0</v>
      </c>
      <c r="D108" s="2">
        <f t="shared" si="8"/>
        <v>6.6104000000000003</v>
      </c>
      <c r="E108" s="2">
        <f t="shared" si="9"/>
        <v>6.6104000000000003</v>
      </c>
      <c r="F108" s="2">
        <f t="shared" si="10"/>
        <v>6.6104000000000003</v>
      </c>
      <c r="G108" s="2">
        <f t="shared" si="5"/>
        <v>6.6104000000000056</v>
      </c>
      <c r="H108" s="2"/>
      <c r="I108" s="2">
        <f t="array" ref="I108">SUMPRODUCT(B92:B111, (ROW(B92:B111)-ROW(B92)+1)) / (20*21/2)</f>
        <v>6.6104000000000012</v>
      </c>
      <c r="J108" s="2">
        <f t="shared" si="11"/>
        <v>6.6104000000000003</v>
      </c>
      <c r="K108" s="2">
        <f t="shared" si="6"/>
        <v>6.6104000000000047</v>
      </c>
    </row>
    <row r="109" spans="1:11" ht="13.5" x14ac:dyDescent="0.25">
      <c r="A109" s="3">
        <f>TITRES_STAT!B112</f>
        <v>42452</v>
      </c>
      <c r="B109" s="6">
        <f>TITRES_STAT!D112</f>
        <v>6.6104000000000003</v>
      </c>
      <c r="C109" s="2">
        <f t="shared" si="7"/>
        <v>0</v>
      </c>
      <c r="D109" s="2">
        <f t="shared" si="8"/>
        <v>6.6104000000000003</v>
      </c>
      <c r="E109" s="2">
        <f t="shared" si="9"/>
        <v>6.6104000000000003</v>
      </c>
      <c r="F109" s="2">
        <f t="shared" si="10"/>
        <v>6.6104000000000003</v>
      </c>
      <c r="G109" s="2">
        <f t="shared" si="5"/>
        <v>6.6104000000000056</v>
      </c>
      <c r="H109" s="2"/>
      <c r="I109" s="2">
        <f t="array" ref="I109">SUMPRODUCT(B93:B112, (ROW(B93:B112)-ROW(B93)+1)) / (20*21/2)</f>
        <v>6.6104000000000012</v>
      </c>
      <c r="J109" s="2">
        <f t="shared" si="11"/>
        <v>6.6104000000000003</v>
      </c>
      <c r="K109" s="2">
        <f t="shared" si="6"/>
        <v>6.6104000000000047</v>
      </c>
    </row>
    <row r="110" spans="1:11" ht="13.5" x14ac:dyDescent="0.25">
      <c r="A110" s="3">
        <f>TITRES_STAT!B113</f>
        <v>42453</v>
      </c>
      <c r="B110" s="6">
        <f>TITRES_STAT!D113</f>
        <v>6.6104000000000003</v>
      </c>
      <c r="C110" s="2">
        <f t="shared" si="7"/>
        <v>0</v>
      </c>
      <c r="D110" s="2">
        <f t="shared" si="8"/>
        <v>6.6104000000000003</v>
      </c>
      <c r="E110" s="2">
        <f t="shared" si="9"/>
        <v>6.6104000000000003</v>
      </c>
      <c r="F110" s="2">
        <f t="shared" si="10"/>
        <v>6.6104000000000003</v>
      </c>
      <c r="G110" s="2">
        <f t="shared" si="5"/>
        <v>6.6104000000000056</v>
      </c>
      <c r="H110" s="2"/>
      <c r="I110" s="2">
        <f t="array" ref="I110">SUMPRODUCT(B94:B113, (ROW(B94:B113)-ROW(B94)+1)) / (20*21/2)</f>
        <v>6.6104000000000012</v>
      </c>
      <c r="J110" s="2">
        <f t="shared" si="11"/>
        <v>6.6104000000000003</v>
      </c>
      <c r="K110" s="2">
        <f t="shared" si="6"/>
        <v>6.6104000000000047</v>
      </c>
    </row>
    <row r="111" spans="1:11" ht="13.5" x14ac:dyDescent="0.25">
      <c r="A111" s="3">
        <f>TITRES_STAT!B114</f>
        <v>42454</v>
      </c>
      <c r="B111" s="6">
        <f>TITRES_STAT!D114</f>
        <v>6.6104000000000003</v>
      </c>
      <c r="C111" s="2">
        <f t="shared" si="7"/>
        <v>0</v>
      </c>
      <c r="D111" s="2">
        <f t="shared" si="8"/>
        <v>6.6104000000000003</v>
      </c>
      <c r="E111" s="2">
        <f t="shared" si="9"/>
        <v>6.6104000000000003</v>
      </c>
      <c r="F111" s="2">
        <f t="shared" si="10"/>
        <v>6.6104000000000003</v>
      </c>
      <c r="G111" s="2">
        <f t="shared" si="5"/>
        <v>6.6104000000000056</v>
      </c>
      <c r="H111" s="2"/>
      <c r="I111" s="2">
        <f t="array" ref="I111">SUMPRODUCT(B95:B114, (ROW(B95:B114)-ROW(B95)+1)) / (20*21/2)</f>
        <v>6.6104000000000012</v>
      </c>
      <c r="J111" s="2">
        <f t="shared" si="11"/>
        <v>6.6104000000000003</v>
      </c>
      <c r="K111" s="2">
        <f t="shared" si="6"/>
        <v>6.6104000000000047</v>
      </c>
    </row>
    <row r="112" spans="1:11" ht="13.5" x14ac:dyDescent="0.25">
      <c r="A112" s="3">
        <f>TITRES_STAT!B115</f>
        <v>42457</v>
      </c>
      <c r="B112" s="6">
        <f>TITRES_STAT!D115</f>
        <v>6.6104000000000003</v>
      </c>
      <c r="C112" s="2">
        <f t="shared" si="7"/>
        <v>0</v>
      </c>
      <c r="D112" s="2">
        <f t="shared" si="8"/>
        <v>6.6104000000000003</v>
      </c>
      <c r="E112" s="2">
        <f t="shared" si="9"/>
        <v>6.6104000000000003</v>
      </c>
      <c r="F112" s="2">
        <f t="shared" si="10"/>
        <v>6.6104000000000003</v>
      </c>
      <c r="G112" s="2">
        <f t="shared" si="5"/>
        <v>6.6104000000000056</v>
      </c>
      <c r="H112" s="2"/>
      <c r="I112" s="2">
        <f t="array" ref="I112">SUMPRODUCT(B96:B115, (ROW(B96:B115)-ROW(B96)+1)) / (20*21/2)</f>
        <v>6.6104000000000012</v>
      </c>
      <c r="J112" s="2">
        <f t="shared" si="11"/>
        <v>6.6104000000000003</v>
      </c>
      <c r="K112" s="2">
        <f t="shared" si="6"/>
        <v>6.6104000000000047</v>
      </c>
    </row>
    <row r="113" spans="1:11" ht="13.5" x14ac:dyDescent="0.25">
      <c r="A113" s="3">
        <f>TITRES_STAT!B116</f>
        <v>42458</v>
      </c>
      <c r="B113" s="6">
        <f>TITRES_STAT!D116</f>
        <v>6.6104000000000003</v>
      </c>
      <c r="C113" s="2">
        <f t="shared" si="7"/>
        <v>0</v>
      </c>
      <c r="D113" s="2">
        <f t="shared" si="8"/>
        <v>6.6104000000000003</v>
      </c>
      <c r="E113" s="2">
        <f t="shared" si="9"/>
        <v>6.6104000000000003</v>
      </c>
      <c r="F113" s="2">
        <f t="shared" si="10"/>
        <v>6.6104000000000003</v>
      </c>
      <c r="G113" s="2">
        <f t="shared" si="5"/>
        <v>6.6104000000000056</v>
      </c>
      <c r="H113" s="2"/>
      <c r="I113" s="2">
        <f t="array" ref="I113">SUMPRODUCT(B97:B116, (ROW(B97:B116)-ROW(B97)+1)) / (20*21/2)</f>
        <v>6.6104000000000012</v>
      </c>
      <c r="J113" s="2">
        <f t="shared" si="11"/>
        <v>6.6104000000000003</v>
      </c>
      <c r="K113" s="2">
        <f t="shared" si="6"/>
        <v>6.6104000000000047</v>
      </c>
    </row>
    <row r="114" spans="1:11" ht="13.5" x14ac:dyDescent="0.25">
      <c r="A114" s="3">
        <f>TITRES_STAT!B117</f>
        <v>42459</v>
      </c>
      <c r="B114" s="6">
        <f>TITRES_STAT!D117</f>
        <v>6.6104000000000003</v>
      </c>
      <c r="C114" s="2">
        <f t="shared" si="7"/>
        <v>0</v>
      </c>
      <c r="D114" s="2">
        <f t="shared" si="8"/>
        <v>6.6104000000000003</v>
      </c>
      <c r="E114" s="2">
        <f t="shared" si="9"/>
        <v>6.6104000000000003</v>
      </c>
      <c r="F114" s="2">
        <f t="shared" si="10"/>
        <v>6.6104000000000003</v>
      </c>
      <c r="G114" s="2">
        <f t="shared" ref="G114:G177" si="12">AVERAGE(B65:B114)</f>
        <v>6.6104000000000056</v>
      </c>
      <c r="H114" s="2"/>
      <c r="I114" s="2">
        <f t="array" ref="I114">SUMPRODUCT(B98:B117, (ROW(B98:B117)-ROW(B98)+1)) / (20*21/2)</f>
        <v>6.6104000000000012</v>
      </c>
      <c r="J114" s="2">
        <f t="shared" si="11"/>
        <v>6.6104000000000003</v>
      </c>
      <c r="K114" s="2">
        <f t="shared" si="6"/>
        <v>6.6104000000000047</v>
      </c>
    </row>
    <row r="115" spans="1:11" ht="13.5" x14ac:dyDescent="0.25">
      <c r="A115" s="3">
        <f>TITRES_STAT!B118</f>
        <v>42460</v>
      </c>
      <c r="B115" s="6">
        <f>TITRES_STAT!D118</f>
        <v>6.6104000000000003</v>
      </c>
      <c r="C115" s="2">
        <f t="shared" si="7"/>
        <v>0</v>
      </c>
      <c r="D115" s="2">
        <f t="shared" si="8"/>
        <v>6.6104000000000003</v>
      </c>
      <c r="E115" s="2">
        <f t="shared" si="9"/>
        <v>6.6104000000000003</v>
      </c>
      <c r="F115" s="2">
        <f t="shared" si="10"/>
        <v>6.6104000000000003</v>
      </c>
      <c r="G115" s="2">
        <f t="shared" si="12"/>
        <v>6.6104000000000056</v>
      </c>
      <c r="H115" s="2"/>
      <c r="I115" s="2">
        <f t="array" ref="I115">SUMPRODUCT(B99:B118, (ROW(B99:B118)-ROW(B99)+1)) / (20*21/2)</f>
        <v>6.6104000000000012</v>
      </c>
      <c r="J115" s="2">
        <f t="shared" si="11"/>
        <v>6.6104000000000003</v>
      </c>
      <c r="K115" s="2">
        <f t="shared" ref="K115:K178" si="13">$K$4*B115+(1-$K$4)*K114</f>
        <v>6.6104000000000047</v>
      </c>
    </row>
    <row r="116" spans="1:11" ht="13.5" x14ac:dyDescent="0.25">
      <c r="A116" s="3">
        <f>TITRES_STAT!B119</f>
        <v>42461</v>
      </c>
      <c r="B116" s="6">
        <f>TITRES_STAT!D119</f>
        <v>6.6104000000000003</v>
      </c>
      <c r="C116" s="2">
        <f t="shared" si="7"/>
        <v>0</v>
      </c>
      <c r="D116" s="2">
        <f t="shared" si="8"/>
        <v>6.6104000000000003</v>
      </c>
      <c r="E116" s="2">
        <f t="shared" si="9"/>
        <v>6.6104000000000003</v>
      </c>
      <c r="F116" s="2">
        <f t="shared" si="10"/>
        <v>6.6104000000000003</v>
      </c>
      <c r="G116" s="2">
        <f t="shared" si="12"/>
        <v>6.6104000000000056</v>
      </c>
      <c r="H116" s="2"/>
      <c r="I116" s="2">
        <f t="array" ref="I116">SUMPRODUCT(B100:B119, (ROW(B100:B119)-ROW(B100)+1)) / (20*21/2)</f>
        <v>6.6104000000000012</v>
      </c>
      <c r="J116" s="2">
        <f t="shared" si="11"/>
        <v>6.6104000000000003</v>
      </c>
      <c r="K116" s="2">
        <f t="shared" si="13"/>
        <v>6.6104000000000047</v>
      </c>
    </row>
    <row r="117" spans="1:11" ht="13.5" x14ac:dyDescent="0.25">
      <c r="A117" s="3">
        <f>TITRES_STAT!B120</f>
        <v>42464</v>
      </c>
      <c r="B117" s="6">
        <f>TITRES_STAT!D120</f>
        <v>6.6104000000000003</v>
      </c>
      <c r="C117" s="2">
        <f t="shared" si="7"/>
        <v>0</v>
      </c>
      <c r="D117" s="2">
        <f t="shared" si="8"/>
        <v>6.6104000000000003</v>
      </c>
      <c r="E117" s="2">
        <f t="shared" si="9"/>
        <v>6.6104000000000003</v>
      </c>
      <c r="F117" s="2">
        <f t="shared" si="10"/>
        <v>6.6104000000000003</v>
      </c>
      <c r="G117" s="2">
        <f t="shared" si="12"/>
        <v>6.6104000000000056</v>
      </c>
      <c r="H117" s="2"/>
      <c r="I117" s="2">
        <f t="array" ref="I117">SUMPRODUCT(B101:B120, (ROW(B101:B120)-ROW(B101)+1)) / (20*21/2)</f>
        <v>6.6104000000000012</v>
      </c>
      <c r="J117" s="2">
        <f t="shared" si="11"/>
        <v>6.6104000000000003</v>
      </c>
      <c r="K117" s="2">
        <f t="shared" si="13"/>
        <v>6.6104000000000047</v>
      </c>
    </row>
    <row r="118" spans="1:11" ht="13.5" x14ac:dyDescent="0.25">
      <c r="A118" s="3">
        <f>TITRES_STAT!B121</f>
        <v>42465</v>
      </c>
      <c r="B118" s="6">
        <f>TITRES_STAT!D121</f>
        <v>6.6104000000000003</v>
      </c>
      <c r="C118" s="2">
        <f t="shared" si="7"/>
        <v>0</v>
      </c>
      <c r="D118" s="2">
        <f t="shared" si="8"/>
        <v>6.6104000000000003</v>
      </c>
      <c r="E118" s="2">
        <f t="shared" si="9"/>
        <v>6.6104000000000003</v>
      </c>
      <c r="F118" s="2">
        <f t="shared" si="10"/>
        <v>6.6104000000000003</v>
      </c>
      <c r="G118" s="2">
        <f t="shared" si="12"/>
        <v>6.6104000000000056</v>
      </c>
      <c r="H118" s="2"/>
      <c r="I118" s="2">
        <f t="array" ref="I118">SUMPRODUCT(B102:B121, (ROW(B102:B121)-ROW(B102)+1)) / (20*21/2)</f>
        <v>6.6104000000000012</v>
      </c>
      <c r="J118" s="2">
        <f t="shared" si="11"/>
        <v>6.6104000000000003</v>
      </c>
      <c r="K118" s="2">
        <f t="shared" si="13"/>
        <v>6.6104000000000047</v>
      </c>
    </row>
    <row r="119" spans="1:11" ht="13.5" x14ac:dyDescent="0.25">
      <c r="A119" s="3">
        <f>TITRES_STAT!B122</f>
        <v>42466</v>
      </c>
      <c r="B119" s="6">
        <f>TITRES_STAT!D122</f>
        <v>6.6104000000000003</v>
      </c>
      <c r="C119" s="2">
        <f t="shared" si="7"/>
        <v>0</v>
      </c>
      <c r="D119" s="2">
        <f t="shared" si="8"/>
        <v>6.6104000000000003</v>
      </c>
      <c r="E119" s="2">
        <f t="shared" si="9"/>
        <v>6.6104000000000003</v>
      </c>
      <c r="F119" s="2">
        <f t="shared" si="10"/>
        <v>6.6104000000000003</v>
      </c>
      <c r="G119" s="2">
        <f t="shared" si="12"/>
        <v>6.6104000000000056</v>
      </c>
      <c r="H119" s="2"/>
      <c r="I119" s="2">
        <f t="array" ref="I119">SUMPRODUCT(B103:B122, (ROW(B103:B122)-ROW(B103)+1)) / (20*21/2)</f>
        <v>6.6104000000000012</v>
      </c>
      <c r="J119" s="2">
        <f t="shared" si="11"/>
        <v>6.6104000000000003</v>
      </c>
      <c r="K119" s="2">
        <f t="shared" si="13"/>
        <v>6.6104000000000047</v>
      </c>
    </row>
    <row r="120" spans="1:11" ht="13.5" x14ac:dyDescent="0.25">
      <c r="A120" s="3">
        <f>TITRES_STAT!B123</f>
        <v>42467</v>
      </c>
      <c r="B120" s="6">
        <f>TITRES_STAT!D123</f>
        <v>6.6104000000000003</v>
      </c>
      <c r="C120" s="2">
        <f t="shared" si="7"/>
        <v>0</v>
      </c>
      <c r="D120" s="2">
        <f t="shared" si="8"/>
        <v>6.6104000000000003</v>
      </c>
      <c r="E120" s="2">
        <f t="shared" si="9"/>
        <v>6.6104000000000003</v>
      </c>
      <c r="F120" s="2">
        <f t="shared" si="10"/>
        <v>6.6104000000000003</v>
      </c>
      <c r="G120" s="2">
        <f t="shared" si="12"/>
        <v>6.6104000000000056</v>
      </c>
      <c r="H120" s="2"/>
      <c r="I120" s="2">
        <f t="array" ref="I120">SUMPRODUCT(B104:B123, (ROW(B104:B123)-ROW(B104)+1)) / (20*21/2)</f>
        <v>6.6104000000000012</v>
      </c>
      <c r="J120" s="2">
        <f t="shared" si="11"/>
        <v>6.6104000000000003</v>
      </c>
      <c r="K120" s="2">
        <f t="shared" si="13"/>
        <v>6.6104000000000047</v>
      </c>
    </row>
    <row r="121" spans="1:11" ht="13.5" x14ac:dyDescent="0.25">
      <c r="A121" s="3">
        <f>TITRES_STAT!B124</f>
        <v>42468</v>
      </c>
      <c r="B121" s="6">
        <f>TITRES_STAT!D124</f>
        <v>6.6104000000000003</v>
      </c>
      <c r="C121" s="2">
        <f t="shared" si="7"/>
        <v>0</v>
      </c>
      <c r="D121" s="2">
        <f t="shared" si="8"/>
        <v>6.6104000000000003</v>
      </c>
      <c r="E121" s="2">
        <f t="shared" si="9"/>
        <v>6.6104000000000003</v>
      </c>
      <c r="F121" s="2">
        <f t="shared" si="10"/>
        <v>6.6104000000000003</v>
      </c>
      <c r="G121" s="2">
        <f t="shared" si="12"/>
        <v>6.6104000000000056</v>
      </c>
      <c r="H121" s="2"/>
      <c r="I121" s="2">
        <f t="array" ref="I121">SUMPRODUCT(B105:B124, (ROW(B105:B124)-ROW(B105)+1)) / (20*21/2)</f>
        <v>6.6104000000000012</v>
      </c>
      <c r="J121" s="2">
        <f t="shared" si="11"/>
        <v>6.6104000000000003</v>
      </c>
      <c r="K121" s="2">
        <f t="shared" si="13"/>
        <v>6.6104000000000047</v>
      </c>
    </row>
    <row r="122" spans="1:11" ht="13.5" x14ac:dyDescent="0.25">
      <c r="A122" s="3">
        <f>TITRES_STAT!B125</f>
        <v>42471</v>
      </c>
      <c r="B122" s="6">
        <f>TITRES_STAT!D125</f>
        <v>6.6104000000000003</v>
      </c>
      <c r="C122" s="2">
        <f t="shared" si="7"/>
        <v>0</v>
      </c>
      <c r="D122" s="2">
        <f t="shared" si="8"/>
        <v>6.6104000000000003</v>
      </c>
      <c r="E122" s="2">
        <f t="shared" si="9"/>
        <v>6.6104000000000003</v>
      </c>
      <c r="F122" s="2">
        <f t="shared" si="10"/>
        <v>6.6104000000000003</v>
      </c>
      <c r="G122" s="2">
        <f t="shared" si="12"/>
        <v>6.6104000000000056</v>
      </c>
      <c r="H122" s="2"/>
      <c r="I122" s="2">
        <f t="array" ref="I122">SUMPRODUCT(B106:B125, (ROW(B106:B125)-ROW(B106)+1)) / (20*21/2)</f>
        <v>6.6104000000000012</v>
      </c>
      <c r="J122" s="2">
        <f t="shared" si="11"/>
        <v>6.6104000000000003</v>
      </c>
      <c r="K122" s="2">
        <f t="shared" si="13"/>
        <v>6.6104000000000047</v>
      </c>
    </row>
    <row r="123" spans="1:11" ht="13.5" x14ac:dyDescent="0.25">
      <c r="A123" s="3">
        <f>TITRES_STAT!B126</f>
        <v>42472</v>
      </c>
      <c r="B123" s="6">
        <f>TITRES_STAT!D126</f>
        <v>6.6104000000000003</v>
      </c>
      <c r="C123" s="2">
        <f t="shared" si="7"/>
        <v>0</v>
      </c>
      <c r="D123" s="2">
        <f t="shared" si="8"/>
        <v>6.6104000000000003</v>
      </c>
      <c r="E123" s="2">
        <f t="shared" si="9"/>
        <v>6.6104000000000003</v>
      </c>
      <c r="F123" s="2">
        <f t="shared" si="10"/>
        <v>6.6104000000000003</v>
      </c>
      <c r="G123" s="2">
        <f t="shared" si="12"/>
        <v>6.6104000000000056</v>
      </c>
      <c r="H123" s="2"/>
      <c r="I123" s="2">
        <f t="array" ref="I123">SUMPRODUCT(B107:B126, (ROW(B107:B126)-ROW(B107)+1)) / (20*21/2)</f>
        <v>6.6104000000000012</v>
      </c>
      <c r="J123" s="2">
        <f t="shared" si="11"/>
        <v>6.6104000000000003</v>
      </c>
      <c r="K123" s="2">
        <f t="shared" si="13"/>
        <v>6.6104000000000047</v>
      </c>
    </row>
    <row r="124" spans="1:11" ht="13.5" x14ac:dyDescent="0.25">
      <c r="A124" s="3">
        <f>TITRES_STAT!B127</f>
        <v>42473</v>
      </c>
      <c r="B124" s="6">
        <f>TITRES_STAT!D127</f>
        <v>6.6104000000000003</v>
      </c>
      <c r="C124" s="2">
        <f t="shared" si="7"/>
        <v>0</v>
      </c>
      <c r="D124" s="2">
        <f t="shared" si="8"/>
        <v>6.6104000000000003</v>
      </c>
      <c r="E124" s="2">
        <f t="shared" si="9"/>
        <v>6.6104000000000003</v>
      </c>
      <c r="F124" s="2">
        <f t="shared" si="10"/>
        <v>6.6104000000000003</v>
      </c>
      <c r="G124" s="2">
        <f t="shared" si="12"/>
        <v>6.6104000000000056</v>
      </c>
      <c r="H124" s="2"/>
      <c r="I124" s="2">
        <f t="array" ref="I124">SUMPRODUCT(B108:B127, (ROW(B108:B127)-ROW(B108)+1)) / (20*21/2)</f>
        <v>6.6104000000000012</v>
      </c>
      <c r="J124" s="2">
        <f t="shared" si="11"/>
        <v>6.6104000000000003</v>
      </c>
      <c r="K124" s="2">
        <f t="shared" si="13"/>
        <v>6.6104000000000047</v>
      </c>
    </row>
    <row r="125" spans="1:11" ht="13.5" x14ac:dyDescent="0.25">
      <c r="A125" s="3">
        <f>TITRES_STAT!B128</f>
        <v>42474</v>
      </c>
      <c r="B125" s="6">
        <f>TITRES_STAT!D128</f>
        <v>6.6104000000000003</v>
      </c>
      <c r="C125" s="2">
        <f t="shared" si="7"/>
        <v>0</v>
      </c>
      <c r="D125" s="2">
        <f t="shared" si="8"/>
        <v>6.6104000000000003</v>
      </c>
      <c r="E125" s="2">
        <f t="shared" si="9"/>
        <v>6.6104000000000003</v>
      </c>
      <c r="F125" s="2">
        <f t="shared" si="10"/>
        <v>6.6104000000000003</v>
      </c>
      <c r="G125" s="2">
        <f t="shared" si="12"/>
        <v>6.6104000000000056</v>
      </c>
      <c r="H125" s="2"/>
      <c r="I125" s="2">
        <f t="array" ref="I125">SUMPRODUCT(B109:B128, (ROW(B109:B128)-ROW(B109)+1)) / (20*21/2)</f>
        <v>6.6104000000000012</v>
      </c>
      <c r="J125" s="2">
        <f t="shared" si="11"/>
        <v>6.6104000000000003</v>
      </c>
      <c r="K125" s="2">
        <f t="shared" si="13"/>
        <v>6.6104000000000047</v>
      </c>
    </row>
    <row r="126" spans="1:11" ht="13.5" x14ac:dyDescent="0.25">
      <c r="A126" s="3">
        <f>TITRES_STAT!B129</f>
        <v>42475</v>
      </c>
      <c r="B126" s="6">
        <f>TITRES_STAT!D129</f>
        <v>6.6104000000000003</v>
      </c>
      <c r="C126" s="2">
        <f t="shared" si="7"/>
        <v>0</v>
      </c>
      <c r="D126" s="2">
        <f t="shared" si="8"/>
        <v>6.6104000000000003</v>
      </c>
      <c r="E126" s="2">
        <f t="shared" si="9"/>
        <v>6.6104000000000003</v>
      </c>
      <c r="F126" s="2">
        <f t="shared" si="10"/>
        <v>6.6104000000000003</v>
      </c>
      <c r="G126" s="2">
        <f t="shared" si="12"/>
        <v>6.6104000000000056</v>
      </c>
      <c r="H126" s="2"/>
      <c r="I126" s="2">
        <f t="array" ref="I126">SUMPRODUCT(B110:B129, (ROW(B110:B129)-ROW(B110)+1)) / (20*21/2)</f>
        <v>6.6104000000000012</v>
      </c>
      <c r="J126" s="2">
        <f t="shared" si="11"/>
        <v>6.6104000000000003</v>
      </c>
      <c r="K126" s="2">
        <f t="shared" si="13"/>
        <v>6.6104000000000047</v>
      </c>
    </row>
    <row r="127" spans="1:11" ht="13.5" x14ac:dyDescent="0.25">
      <c r="A127" s="3">
        <f>TITRES_STAT!B130</f>
        <v>42478</v>
      </c>
      <c r="B127" s="6">
        <f>TITRES_STAT!D130</f>
        <v>6.6104000000000003</v>
      </c>
      <c r="C127" s="2">
        <f t="shared" si="7"/>
        <v>0</v>
      </c>
      <c r="D127" s="2">
        <f t="shared" si="8"/>
        <v>6.6104000000000003</v>
      </c>
      <c r="E127" s="2">
        <f t="shared" si="9"/>
        <v>6.6104000000000003</v>
      </c>
      <c r="F127" s="2">
        <f t="shared" si="10"/>
        <v>6.6104000000000003</v>
      </c>
      <c r="G127" s="2">
        <f t="shared" si="12"/>
        <v>6.6104000000000056</v>
      </c>
      <c r="H127" s="2"/>
      <c r="I127" s="2">
        <f t="array" ref="I127">SUMPRODUCT(B111:B130, (ROW(B111:B130)-ROW(B111)+1)) / (20*21/2)</f>
        <v>6.6104000000000012</v>
      </c>
      <c r="J127" s="2">
        <f t="shared" si="11"/>
        <v>6.6104000000000003</v>
      </c>
      <c r="K127" s="2">
        <f t="shared" si="13"/>
        <v>6.6104000000000047</v>
      </c>
    </row>
    <row r="128" spans="1:11" ht="13.5" x14ac:dyDescent="0.25">
      <c r="A128" s="3">
        <f>TITRES_STAT!B131</f>
        <v>42479</v>
      </c>
      <c r="B128" s="6">
        <f>TITRES_STAT!D131</f>
        <v>6.6104000000000003</v>
      </c>
      <c r="C128" s="2">
        <f t="shared" si="7"/>
        <v>0</v>
      </c>
      <c r="D128" s="2">
        <f t="shared" si="8"/>
        <v>6.6104000000000003</v>
      </c>
      <c r="E128" s="2">
        <f t="shared" si="9"/>
        <v>6.6104000000000003</v>
      </c>
      <c r="F128" s="2">
        <f t="shared" si="10"/>
        <v>6.6104000000000003</v>
      </c>
      <c r="G128" s="2">
        <f t="shared" si="12"/>
        <v>6.6104000000000056</v>
      </c>
      <c r="H128" s="2"/>
      <c r="I128" s="2">
        <f t="array" ref="I128">SUMPRODUCT(B112:B131, (ROW(B112:B131)-ROW(B112)+1)) / (20*21/2)</f>
        <v>6.6104000000000012</v>
      </c>
      <c r="J128" s="2">
        <f t="shared" si="11"/>
        <v>6.6104000000000003</v>
      </c>
      <c r="K128" s="2">
        <f t="shared" si="13"/>
        <v>6.6104000000000047</v>
      </c>
    </row>
    <row r="129" spans="1:11" ht="13.5" x14ac:dyDescent="0.25">
      <c r="A129" s="3">
        <f>TITRES_STAT!B132</f>
        <v>42480</v>
      </c>
      <c r="B129" s="6">
        <f>TITRES_STAT!D132</f>
        <v>6.6104000000000003</v>
      </c>
      <c r="C129" s="2">
        <f t="shared" si="7"/>
        <v>0</v>
      </c>
      <c r="D129" s="2">
        <f t="shared" si="8"/>
        <v>6.6104000000000003</v>
      </c>
      <c r="E129" s="2">
        <f t="shared" si="9"/>
        <v>6.6104000000000003</v>
      </c>
      <c r="F129" s="2">
        <f t="shared" si="10"/>
        <v>6.6104000000000003</v>
      </c>
      <c r="G129" s="2">
        <f t="shared" si="12"/>
        <v>6.6104000000000056</v>
      </c>
      <c r="H129" s="2"/>
      <c r="I129" s="2">
        <f t="array" ref="I129">SUMPRODUCT(B113:B132, (ROW(B113:B132)-ROW(B113)+1)) / (20*21/2)</f>
        <v>6.6104000000000012</v>
      </c>
      <c r="J129" s="2">
        <f t="shared" si="11"/>
        <v>6.6104000000000003</v>
      </c>
      <c r="K129" s="2">
        <f t="shared" si="13"/>
        <v>6.6104000000000047</v>
      </c>
    </row>
    <row r="130" spans="1:11" ht="13.5" x14ac:dyDescent="0.25">
      <c r="A130" s="3">
        <f>TITRES_STAT!B133</f>
        <v>42481</v>
      </c>
      <c r="B130" s="6">
        <f>TITRES_STAT!D133</f>
        <v>6.6104000000000003</v>
      </c>
      <c r="C130" s="2">
        <f t="shared" si="7"/>
        <v>0</v>
      </c>
      <c r="D130" s="2">
        <f t="shared" si="8"/>
        <v>6.6104000000000003</v>
      </c>
      <c r="E130" s="2">
        <f t="shared" si="9"/>
        <v>6.6104000000000003</v>
      </c>
      <c r="F130" s="2">
        <f t="shared" si="10"/>
        <v>6.6104000000000003</v>
      </c>
      <c r="G130" s="2">
        <f t="shared" si="12"/>
        <v>6.6104000000000056</v>
      </c>
      <c r="H130" s="2"/>
      <c r="I130" s="2">
        <f t="array" ref="I130">SUMPRODUCT(B114:B133, (ROW(B114:B133)-ROW(B114)+1)) / (20*21/2)</f>
        <v>6.6104000000000012</v>
      </c>
      <c r="J130" s="2">
        <f t="shared" si="11"/>
        <v>6.6104000000000003</v>
      </c>
      <c r="K130" s="2">
        <f t="shared" si="13"/>
        <v>6.6104000000000047</v>
      </c>
    </row>
    <row r="131" spans="1:11" ht="13.5" x14ac:dyDescent="0.25">
      <c r="A131" s="3">
        <f>TITRES_STAT!B134</f>
        <v>42482</v>
      </c>
      <c r="B131" s="6">
        <f>TITRES_STAT!D134</f>
        <v>6.6104000000000003</v>
      </c>
      <c r="C131" s="2">
        <f t="shared" si="7"/>
        <v>0</v>
      </c>
      <c r="D131" s="2">
        <f t="shared" si="8"/>
        <v>6.6104000000000003</v>
      </c>
      <c r="E131" s="2">
        <f t="shared" si="9"/>
        <v>6.6104000000000003</v>
      </c>
      <c r="F131" s="2">
        <f t="shared" si="10"/>
        <v>6.6104000000000003</v>
      </c>
      <c r="G131" s="2">
        <f t="shared" si="12"/>
        <v>6.6104000000000056</v>
      </c>
      <c r="H131" s="2"/>
      <c r="I131" s="2">
        <f t="array" ref="I131">SUMPRODUCT(B115:B134, (ROW(B115:B134)-ROW(B115)+1)) / (20*21/2)</f>
        <v>6.6104000000000012</v>
      </c>
      <c r="J131" s="2">
        <f t="shared" si="11"/>
        <v>6.6104000000000003</v>
      </c>
      <c r="K131" s="2">
        <f t="shared" si="13"/>
        <v>6.6104000000000047</v>
      </c>
    </row>
    <row r="132" spans="1:11" ht="13.5" x14ac:dyDescent="0.25">
      <c r="A132" s="3">
        <f>TITRES_STAT!B135</f>
        <v>42485</v>
      </c>
      <c r="B132" s="6">
        <f>TITRES_STAT!D135</f>
        <v>6.6104000000000003</v>
      </c>
      <c r="C132" s="2">
        <f t="shared" ref="C132:C195" si="14">B132-B131</f>
        <v>0</v>
      </c>
      <c r="D132" s="2">
        <f t="shared" si="8"/>
        <v>6.6104000000000003</v>
      </c>
      <c r="E132" s="2">
        <f t="shared" si="9"/>
        <v>6.6104000000000003</v>
      </c>
      <c r="F132" s="2">
        <f t="shared" si="10"/>
        <v>6.6104000000000003</v>
      </c>
      <c r="G132" s="2">
        <f t="shared" si="12"/>
        <v>6.6104000000000056</v>
      </c>
      <c r="H132" s="2"/>
      <c r="I132" s="2">
        <f t="array" ref="I132">SUMPRODUCT(B116:B135, (ROW(B116:B135)-ROW(B116)+1)) / (20*21/2)</f>
        <v>6.6051142857142864</v>
      </c>
      <c r="J132" s="2">
        <f t="shared" si="11"/>
        <v>6.6104000000000003</v>
      </c>
      <c r="K132" s="2">
        <f t="shared" si="13"/>
        <v>6.6104000000000047</v>
      </c>
    </row>
    <row r="133" spans="1:11" ht="13.5" x14ac:dyDescent="0.25">
      <c r="A133" s="3">
        <f>TITRES_STAT!B136</f>
        <v>42486</v>
      </c>
      <c r="B133" s="6">
        <f>TITRES_STAT!D136</f>
        <v>6.6104000000000003</v>
      </c>
      <c r="C133" s="2">
        <f t="shared" si="14"/>
        <v>0</v>
      </c>
      <c r="D133" s="2">
        <f t="shared" si="8"/>
        <v>6.6104000000000003</v>
      </c>
      <c r="E133" s="2">
        <f t="shared" si="9"/>
        <v>6.6104000000000003</v>
      </c>
      <c r="F133" s="2">
        <f t="shared" si="10"/>
        <v>6.6104000000000003</v>
      </c>
      <c r="G133" s="2">
        <f t="shared" si="12"/>
        <v>6.6104000000000056</v>
      </c>
      <c r="H133" s="2"/>
      <c r="I133" s="2">
        <f t="array" ref="I133">SUMPRODUCT(B117:B136, (ROW(B117:B136)-ROW(B117)+1)) / (20*21/2)</f>
        <v>6.6000928571428581</v>
      </c>
      <c r="J133" s="2">
        <f t="shared" si="11"/>
        <v>6.6104000000000003</v>
      </c>
      <c r="K133" s="2">
        <f t="shared" si="13"/>
        <v>6.6104000000000047</v>
      </c>
    </row>
    <row r="134" spans="1:11" ht="13.5" x14ac:dyDescent="0.25">
      <c r="A134" s="3">
        <f>TITRES_STAT!B137</f>
        <v>42487</v>
      </c>
      <c r="B134" s="6">
        <f>TITRES_STAT!D137</f>
        <v>6.6104000000000003</v>
      </c>
      <c r="C134" s="2">
        <f t="shared" si="14"/>
        <v>0</v>
      </c>
      <c r="D134" s="2">
        <f t="shared" ref="D134:D197" si="15">AVERAGE(B130:B134)</f>
        <v>6.6104000000000003</v>
      </c>
      <c r="E134" s="2">
        <f t="shared" si="9"/>
        <v>6.6104000000000003</v>
      </c>
      <c r="F134" s="2">
        <f t="shared" si="10"/>
        <v>6.6104000000000003</v>
      </c>
      <c r="G134" s="2">
        <f t="shared" si="12"/>
        <v>6.6104000000000056</v>
      </c>
      <c r="H134" s="2"/>
      <c r="I134" s="2">
        <f t="array" ref="I134">SUMPRODUCT(B118:B137, (ROW(B118:B137)-ROW(B118)+1)) / (20*21/2)</f>
        <v>6.5953357142857145</v>
      </c>
      <c r="J134" s="2">
        <f t="shared" si="11"/>
        <v>6.6104000000000003</v>
      </c>
      <c r="K134" s="2">
        <f t="shared" si="13"/>
        <v>6.6104000000000047</v>
      </c>
    </row>
    <row r="135" spans="1:11" ht="13.5" x14ac:dyDescent="0.25">
      <c r="A135" s="3">
        <f>TITRES_STAT!B138</f>
        <v>42488</v>
      </c>
      <c r="B135" s="6">
        <f>TITRES_STAT!D138</f>
        <v>6.5548999999999999</v>
      </c>
      <c r="C135" s="2">
        <f t="shared" si="14"/>
        <v>-5.5500000000000327E-2</v>
      </c>
      <c r="D135" s="2">
        <f t="shared" si="15"/>
        <v>6.5992999999999995</v>
      </c>
      <c r="E135" s="2">
        <f t="shared" si="9"/>
        <v>6.604849999999999</v>
      </c>
      <c r="F135" s="2">
        <f t="shared" si="10"/>
        <v>6.6076249999999987</v>
      </c>
      <c r="G135" s="2">
        <f t="shared" si="12"/>
        <v>6.6092900000000041</v>
      </c>
      <c r="H135" s="2"/>
      <c r="I135" s="2">
        <f t="array" ref="I135">SUMPRODUCT(B119:B138, (ROW(B119:B138)-ROW(B119)+1)) / (20*21/2)</f>
        <v>6.5908428571428574</v>
      </c>
      <c r="J135" s="2">
        <f t="shared" si="11"/>
        <v>6.6051142857142864</v>
      </c>
      <c r="K135" s="2">
        <f t="shared" si="13"/>
        <v>6.6082235294117693</v>
      </c>
    </row>
    <row r="136" spans="1:11" ht="13.5" x14ac:dyDescent="0.25">
      <c r="A136" s="3">
        <f>TITRES_STAT!B139</f>
        <v>42489</v>
      </c>
      <c r="B136" s="6">
        <f>TITRES_STAT!D139</f>
        <v>6.5548999999999999</v>
      </c>
      <c r="C136" s="2">
        <f t="shared" si="14"/>
        <v>0</v>
      </c>
      <c r="D136" s="2">
        <f t="shared" si="15"/>
        <v>6.5882000000000005</v>
      </c>
      <c r="E136" s="2">
        <f t="shared" si="9"/>
        <v>6.5992999999999995</v>
      </c>
      <c r="F136" s="2">
        <f t="shared" si="10"/>
        <v>6.604849999999999</v>
      </c>
      <c r="G136" s="2">
        <f t="shared" si="12"/>
        <v>6.6081800000000035</v>
      </c>
      <c r="H136" s="2"/>
      <c r="I136" s="2">
        <f t="array" ref="I136">SUMPRODUCT(B120:B139, (ROW(B120:B139)-ROW(B120)+1)) / (20*21/2)</f>
        <v>6.6818428571428576</v>
      </c>
      <c r="J136" s="2">
        <f t="shared" si="11"/>
        <v>6.6003319727891165</v>
      </c>
      <c r="K136" s="2">
        <f t="shared" si="13"/>
        <v>6.6061324106113082</v>
      </c>
    </row>
    <row r="137" spans="1:11" ht="13.5" x14ac:dyDescent="0.25">
      <c r="A137" s="3">
        <f>TITRES_STAT!B140</f>
        <v>42492</v>
      </c>
      <c r="B137" s="6">
        <f>TITRES_STAT!D140</f>
        <v>6.5548999999999999</v>
      </c>
      <c r="C137" s="2">
        <f t="shared" si="14"/>
        <v>0</v>
      </c>
      <c r="D137" s="2">
        <f t="shared" si="15"/>
        <v>6.5770999999999997</v>
      </c>
      <c r="E137" s="2">
        <f t="shared" si="9"/>
        <v>6.59375</v>
      </c>
      <c r="F137" s="2">
        <f t="shared" si="10"/>
        <v>6.6020749999999992</v>
      </c>
      <c r="G137" s="2">
        <f t="shared" si="12"/>
        <v>6.607070000000002</v>
      </c>
      <c r="H137" s="2"/>
      <c r="I137" s="2">
        <f t="array" ref="I137">SUMPRODUCT(B121:B140, (ROW(B121:B140)-ROW(B121)+1)) / (20*21/2)</f>
        <v>6.776279047619048</v>
      </c>
      <c r="J137" s="2">
        <f t="shared" si="11"/>
        <v>6.5960051182377724</v>
      </c>
      <c r="K137" s="2">
        <f t="shared" si="13"/>
        <v>6.6041232964696883</v>
      </c>
    </row>
    <row r="138" spans="1:11" ht="13.5" x14ac:dyDescent="0.25">
      <c r="A138" s="3">
        <f>TITRES_STAT!B141</f>
        <v>42493</v>
      </c>
      <c r="B138" s="6">
        <f>TITRES_STAT!D141</f>
        <v>6.5548999999999999</v>
      </c>
      <c r="C138" s="2">
        <f t="shared" si="14"/>
        <v>0</v>
      </c>
      <c r="D138" s="2">
        <f t="shared" si="15"/>
        <v>6.5659999999999998</v>
      </c>
      <c r="E138" s="2">
        <f t="shared" si="9"/>
        <v>6.5882000000000005</v>
      </c>
      <c r="F138" s="2">
        <f t="shared" si="10"/>
        <v>6.5992999999999995</v>
      </c>
      <c r="G138" s="2">
        <f t="shared" si="12"/>
        <v>6.6059600000000014</v>
      </c>
      <c r="H138" s="2"/>
      <c r="I138" s="2">
        <f t="array" ref="I138">SUMPRODUCT(B122:B141, (ROW(B122:B141)-ROW(B122)+1)) / (20*21/2)</f>
        <v>6.8785166666666662</v>
      </c>
      <c r="J138" s="2">
        <f t="shared" si="11"/>
        <v>6.5920903450722701</v>
      </c>
      <c r="K138" s="2">
        <f t="shared" si="13"/>
        <v>6.6021929711179359</v>
      </c>
    </row>
    <row r="139" spans="1:11" ht="13.5" x14ac:dyDescent="0.25">
      <c r="A139" s="3">
        <f>TITRES_STAT!B142</f>
        <v>42494</v>
      </c>
      <c r="B139" s="6">
        <f>TITRES_STAT!D142</f>
        <v>7.5548000000000002</v>
      </c>
      <c r="C139" s="2">
        <f t="shared" si="14"/>
        <v>0.99990000000000023</v>
      </c>
      <c r="D139" s="2">
        <f t="shared" si="15"/>
        <v>6.75488</v>
      </c>
      <c r="E139" s="2">
        <f t="shared" si="9"/>
        <v>6.682640000000001</v>
      </c>
      <c r="F139" s="2">
        <f t="shared" si="10"/>
        <v>6.6465200000000006</v>
      </c>
      <c r="G139" s="2">
        <f t="shared" si="12"/>
        <v>6.624848000000001</v>
      </c>
      <c r="H139" s="2"/>
      <c r="I139" s="2">
        <f t="array" ref="I139">SUMPRODUCT(B123:B142, (ROW(B123:B142)-ROW(B123)+1)) / (20*21/2)</f>
        <v>6.9651780952380946</v>
      </c>
      <c r="J139" s="2">
        <f t="shared" si="11"/>
        <v>6.6837769788749108</v>
      </c>
      <c r="K139" s="2">
        <f t="shared" si="13"/>
        <v>6.6395501095054685</v>
      </c>
    </row>
    <row r="140" spans="1:11" ht="13.5" x14ac:dyDescent="0.25">
      <c r="A140" s="3">
        <f>TITRES_STAT!B143</f>
        <v>42495</v>
      </c>
      <c r="B140" s="6">
        <f>TITRES_STAT!D143</f>
        <v>7.6380999999999997</v>
      </c>
      <c r="C140" s="2">
        <f t="shared" si="14"/>
        <v>8.3299999999999486E-2</v>
      </c>
      <c r="D140" s="2">
        <f t="shared" si="15"/>
        <v>6.9715199999999999</v>
      </c>
      <c r="E140" s="2">
        <f t="shared" ref="E140:E203" si="16">AVERAGE(B131:B140)</f>
        <v>6.7854100000000006</v>
      </c>
      <c r="F140" s="2">
        <f t="shared" si="10"/>
        <v>6.6979050000000004</v>
      </c>
      <c r="G140" s="2">
        <f t="shared" si="12"/>
        <v>6.6454020000000007</v>
      </c>
      <c r="H140" s="2"/>
      <c r="I140" s="2">
        <f t="array" ref="I140">SUMPRODUCT(B124:B143, (ROW(B124:B143)-ROW(B124)+1)) / (20*21/2)</f>
        <v>7.0309371428571428</v>
      </c>
      <c r="J140" s="2">
        <f t="shared" si="11"/>
        <v>6.774664885648729</v>
      </c>
      <c r="K140" s="2">
        <f t="shared" si="13"/>
        <v>6.6787089287405488</v>
      </c>
    </row>
    <row r="141" spans="1:11" ht="13.5" x14ac:dyDescent="0.25">
      <c r="A141" s="3">
        <f>TITRES_STAT!B144</f>
        <v>42496</v>
      </c>
      <c r="B141" s="6">
        <f>TITRES_STAT!D144</f>
        <v>7.7713999999999999</v>
      </c>
      <c r="C141" s="2">
        <f t="shared" si="14"/>
        <v>0.1333000000000002</v>
      </c>
      <c r="D141" s="2">
        <f t="shared" si="15"/>
        <v>7.2148200000000005</v>
      </c>
      <c r="E141" s="2">
        <f t="shared" si="16"/>
        <v>6.9015100000000018</v>
      </c>
      <c r="F141" s="2">
        <f t="shared" si="10"/>
        <v>6.7559550000000002</v>
      </c>
      <c r="G141" s="2">
        <f t="shared" si="12"/>
        <v>6.668622</v>
      </c>
      <c r="H141" s="2"/>
      <c r="I141" s="2">
        <f t="array" ref="I141">SUMPRODUCT(B125:B144, (ROW(B125:B144)-ROW(B125)+1)) / (20*21/2)</f>
        <v>7.0771209523809526</v>
      </c>
      <c r="J141" s="2">
        <f t="shared" si="11"/>
        <v>6.8695920393964691</v>
      </c>
      <c r="K141" s="2">
        <f t="shared" si="13"/>
        <v>6.7215595589860184</v>
      </c>
    </row>
    <row r="142" spans="1:11" ht="13.5" x14ac:dyDescent="0.25">
      <c r="A142" s="3">
        <f>TITRES_STAT!B145</f>
        <v>42499</v>
      </c>
      <c r="B142" s="6">
        <f>TITRES_STAT!D145</f>
        <v>7.6658999999999997</v>
      </c>
      <c r="C142" s="2">
        <f t="shared" si="14"/>
        <v>-0.10550000000000015</v>
      </c>
      <c r="D142" s="2">
        <f t="shared" si="15"/>
        <v>7.4370199999999995</v>
      </c>
      <c r="E142" s="2">
        <f t="shared" si="16"/>
        <v>7.0070600000000001</v>
      </c>
      <c r="F142" s="2">
        <f t="shared" si="10"/>
        <v>6.8087299999999997</v>
      </c>
      <c r="G142" s="2">
        <f t="shared" si="12"/>
        <v>6.6897320000000002</v>
      </c>
      <c r="H142" s="2"/>
      <c r="I142" s="2">
        <f t="array" ref="I142">SUMPRODUCT(B126:B145, (ROW(B126:B145)-ROW(B126)+1)) / (20*21/2)</f>
        <v>7.112963333333334</v>
      </c>
      <c r="J142" s="2">
        <f t="shared" si="11"/>
        <v>6.9454308927872814</v>
      </c>
      <c r="K142" s="2">
        <f t="shared" si="13"/>
        <v>6.7585925174571555</v>
      </c>
    </row>
    <row r="143" spans="1:11" ht="13.5" x14ac:dyDescent="0.25">
      <c r="A143" s="3">
        <f>TITRES_STAT!B146</f>
        <v>42500</v>
      </c>
      <c r="B143" s="6">
        <f>TITRES_STAT!D146</f>
        <v>7.4992000000000001</v>
      </c>
      <c r="C143" s="2">
        <f t="shared" si="14"/>
        <v>-0.16669999999999963</v>
      </c>
      <c r="D143" s="2">
        <f t="shared" si="15"/>
        <v>7.6258800000000004</v>
      </c>
      <c r="E143" s="2">
        <f t="shared" si="16"/>
        <v>7.0959400000000006</v>
      </c>
      <c r="F143" s="2">
        <f t="shared" si="10"/>
        <v>6.8531700000000004</v>
      </c>
      <c r="G143" s="2">
        <f t="shared" si="12"/>
        <v>6.7075079999999989</v>
      </c>
      <c r="H143" s="2"/>
      <c r="I143" s="2">
        <f t="array" ref="I143">SUMPRODUCT(B127:B146, (ROW(B127:B146)-ROW(B127)+1)) / (20*21/2)</f>
        <v>7.1472747619047627</v>
      </c>
      <c r="J143" s="2">
        <f t="shared" si="11"/>
        <v>6.9981708077599212</v>
      </c>
      <c r="K143" s="2">
        <f t="shared" si="13"/>
        <v>6.7876359481451107</v>
      </c>
    </row>
    <row r="144" spans="1:11" ht="13.5" x14ac:dyDescent="0.25">
      <c r="A144" s="3">
        <f>TITRES_STAT!B147</f>
        <v>42501</v>
      </c>
      <c r="B144" s="6">
        <f>TITRES_STAT!D147</f>
        <v>7.3380999999999998</v>
      </c>
      <c r="C144" s="2">
        <f t="shared" si="14"/>
        <v>-0.16110000000000024</v>
      </c>
      <c r="D144" s="2">
        <f t="shared" si="15"/>
        <v>7.5825399999999989</v>
      </c>
      <c r="E144" s="2">
        <f t="shared" si="16"/>
        <v>7.1687099999999999</v>
      </c>
      <c r="F144" s="2">
        <f t="shared" si="10"/>
        <v>6.8895549999999997</v>
      </c>
      <c r="G144" s="2">
        <f t="shared" si="12"/>
        <v>6.7220619999999984</v>
      </c>
      <c r="H144" s="2"/>
      <c r="I144" s="2">
        <f t="array" ref="I144">SUMPRODUCT(B128:B147, (ROW(B128:B147)-ROW(B128)+1)) / (20*21/2)</f>
        <v>7.1826138095238106</v>
      </c>
      <c r="J144" s="2">
        <f t="shared" si="11"/>
        <v>7.0305450165446901</v>
      </c>
      <c r="K144" s="2">
        <f t="shared" si="13"/>
        <v>6.809222773708048</v>
      </c>
    </row>
    <row r="145" spans="1:11" ht="13.5" x14ac:dyDescent="0.25">
      <c r="A145" s="3">
        <f>TITRES_STAT!B148</f>
        <v>42502</v>
      </c>
      <c r="B145" s="6">
        <f>TITRES_STAT!D148</f>
        <v>7.2659000000000002</v>
      </c>
      <c r="C145" s="2">
        <f t="shared" si="14"/>
        <v>-7.2199999999999598E-2</v>
      </c>
      <c r="D145" s="2">
        <f t="shared" si="15"/>
        <v>7.5081000000000007</v>
      </c>
      <c r="E145" s="2">
        <f t="shared" si="16"/>
        <v>7.2398100000000003</v>
      </c>
      <c r="F145" s="2">
        <f t="shared" si="10"/>
        <v>6.9223299999999997</v>
      </c>
      <c r="G145" s="2">
        <f t="shared" si="12"/>
        <v>6.7351719999999977</v>
      </c>
      <c r="H145" s="2"/>
      <c r="I145" s="2">
        <f t="array" ref="I145">SUMPRODUCT(B129:B148, (ROW(B129:B148)-ROW(B129)+1)) / (20*21/2)</f>
        <v>7.2097785714285703</v>
      </c>
      <c r="J145" s="2">
        <f t="shared" si="11"/>
        <v>7.0529597768737675</v>
      </c>
      <c r="K145" s="2">
        <f t="shared" si="13"/>
        <v>6.8271316845430272</v>
      </c>
    </row>
    <row r="146" spans="1:11" ht="13.5" x14ac:dyDescent="0.25">
      <c r="A146" s="3">
        <f>TITRES_STAT!B149</f>
        <v>42503</v>
      </c>
      <c r="B146" s="6">
        <f>TITRES_STAT!D149</f>
        <v>7.2826000000000004</v>
      </c>
      <c r="C146" s="2">
        <f t="shared" si="14"/>
        <v>1.6700000000000159E-2</v>
      </c>
      <c r="D146" s="2">
        <f t="shared" si="15"/>
        <v>7.4103400000000006</v>
      </c>
      <c r="E146" s="2">
        <f t="shared" si="16"/>
        <v>7.3125799999999996</v>
      </c>
      <c r="F146" s="2">
        <f t="shared" si="10"/>
        <v>6.95594</v>
      </c>
      <c r="G146" s="2">
        <f t="shared" si="12"/>
        <v>6.7486159999999975</v>
      </c>
      <c r="H146" s="2"/>
      <c r="I146" s="2">
        <f t="array" ref="I146">SUMPRODUCT(B130:B149, (ROW(B130:B149)-ROW(B130)+1)) / (20*21/2)</f>
        <v>7.2268928571428566</v>
      </c>
      <c r="J146" s="2">
        <f t="shared" si="11"/>
        <v>7.074830274314361</v>
      </c>
      <c r="K146" s="2">
        <f t="shared" si="13"/>
        <v>6.8449931871099681</v>
      </c>
    </row>
    <row r="147" spans="1:11" ht="13.5" x14ac:dyDescent="0.25">
      <c r="A147" s="3">
        <f>TITRES_STAT!B150</f>
        <v>42506</v>
      </c>
      <c r="B147" s="6">
        <f>TITRES_STAT!D150</f>
        <v>7.327</v>
      </c>
      <c r="C147" s="2">
        <f t="shared" si="14"/>
        <v>4.4399999999999551E-2</v>
      </c>
      <c r="D147" s="2">
        <f t="shared" si="15"/>
        <v>7.3425600000000006</v>
      </c>
      <c r="E147" s="2">
        <f t="shared" si="16"/>
        <v>7.3897899999999996</v>
      </c>
      <c r="F147" s="2">
        <f t="shared" si="10"/>
        <v>6.9917699999999998</v>
      </c>
      <c r="G147" s="2">
        <f t="shared" si="12"/>
        <v>6.7629479999999988</v>
      </c>
      <c r="H147" s="2"/>
      <c r="I147" s="2">
        <f t="array" ref="I147">SUMPRODUCT(B131:B150, (ROW(B131:B150)-ROW(B131)+1)) / (20*21/2)</f>
        <v>7.2380052380952389</v>
      </c>
      <c r="J147" s="2">
        <f t="shared" si="11"/>
        <v>7.0988464386653742</v>
      </c>
      <c r="K147" s="2">
        <f t="shared" si="13"/>
        <v>6.8638954150664402</v>
      </c>
    </row>
    <row r="148" spans="1:11" ht="13.5" x14ac:dyDescent="0.25">
      <c r="A148" s="3">
        <f>TITRES_STAT!B151</f>
        <v>42507</v>
      </c>
      <c r="B148" s="6">
        <f>TITRES_STAT!D151</f>
        <v>7.2770000000000001</v>
      </c>
      <c r="C148" s="2">
        <f t="shared" si="14"/>
        <v>-4.9999999999999822E-2</v>
      </c>
      <c r="D148" s="2">
        <f t="shared" si="15"/>
        <v>7.2981199999999999</v>
      </c>
      <c r="E148" s="2">
        <f t="shared" si="16"/>
        <v>7.4620000000000006</v>
      </c>
      <c r="F148" s="2">
        <f t="shared" ref="F148:F211" si="17">AVERAGE(B129:B148)</f>
        <v>7.0250999999999992</v>
      </c>
      <c r="G148" s="2">
        <f t="shared" si="12"/>
        <v>6.7762799999999981</v>
      </c>
      <c r="H148" s="2"/>
      <c r="I148" s="2">
        <f t="array" ref="I148">SUMPRODUCT(B132:B151, (ROW(B132:B151)-ROW(B132)+1)) / (20*21/2)</f>
        <v>7.2512076190476202</v>
      </c>
      <c r="J148" s="2">
        <f t="shared" si="11"/>
        <v>7.1158134445067676</v>
      </c>
      <c r="K148" s="2">
        <f t="shared" si="13"/>
        <v>6.8800955948677567</v>
      </c>
    </row>
    <row r="149" spans="1:11" ht="13.5" x14ac:dyDescent="0.25">
      <c r="A149" s="3">
        <f>TITRES_STAT!B152</f>
        <v>42508</v>
      </c>
      <c r="B149" s="6">
        <f>TITRES_STAT!D152</f>
        <v>7.2047999999999996</v>
      </c>
      <c r="C149" s="2">
        <f t="shared" si="14"/>
        <v>-7.2200000000000486E-2</v>
      </c>
      <c r="D149" s="2">
        <f t="shared" si="15"/>
        <v>7.2714600000000003</v>
      </c>
      <c r="E149" s="2">
        <f t="shared" si="16"/>
        <v>7.4269999999999996</v>
      </c>
      <c r="F149" s="2">
        <f t="shared" si="17"/>
        <v>7.0548199999999994</v>
      </c>
      <c r="G149" s="2">
        <f t="shared" si="12"/>
        <v>6.7881679999999998</v>
      </c>
      <c r="H149" s="2"/>
      <c r="I149" s="2">
        <f t="array" ref="I149">SUMPRODUCT(B133:B152, (ROW(B133:B152)-ROW(B133)+1)) / (20*21/2)</f>
        <v>7.2609666666666657</v>
      </c>
      <c r="J149" s="2">
        <f t="shared" ref="J149:J212" si="18">$J$4*B149+J148*(1-$J$4)</f>
        <v>7.1242883545537428</v>
      </c>
      <c r="K149" s="2">
        <f t="shared" si="13"/>
        <v>6.8928291009513742</v>
      </c>
    </row>
    <row r="150" spans="1:11" ht="13.5" x14ac:dyDescent="0.25">
      <c r="A150" s="3">
        <f>TITRES_STAT!B153</f>
        <v>42509</v>
      </c>
      <c r="B150" s="6">
        <f>TITRES_STAT!D153</f>
        <v>7.1715</v>
      </c>
      <c r="C150" s="2">
        <f t="shared" si="14"/>
        <v>-3.3299999999999663E-2</v>
      </c>
      <c r="D150" s="2">
        <f t="shared" si="15"/>
        <v>7.25258</v>
      </c>
      <c r="E150" s="2">
        <f t="shared" si="16"/>
        <v>7.3803399999999995</v>
      </c>
      <c r="F150" s="2">
        <f t="shared" si="17"/>
        <v>7.0828749999999996</v>
      </c>
      <c r="G150" s="2">
        <f t="shared" si="12"/>
        <v>6.7993899999999989</v>
      </c>
      <c r="H150" s="2"/>
      <c r="I150" s="2">
        <f t="array" ref="I150">SUMPRODUCT(B134:B153, (ROW(B134:B153)-ROW(B134)+1)) / (20*21/2)</f>
        <v>7.2678423809523816</v>
      </c>
      <c r="J150" s="2">
        <f t="shared" si="18"/>
        <v>7.1287847017391002</v>
      </c>
      <c r="K150" s="2">
        <f t="shared" si="13"/>
        <v>6.9037573715023015</v>
      </c>
    </row>
    <row r="151" spans="1:11" ht="13.5" x14ac:dyDescent="0.25">
      <c r="A151" s="3">
        <f>TITRES_STAT!B154</f>
        <v>42510</v>
      </c>
      <c r="B151" s="6">
        <f>TITRES_STAT!D154</f>
        <v>7.2214999999999998</v>
      </c>
      <c r="C151" s="2">
        <f t="shared" si="14"/>
        <v>4.9999999999999822E-2</v>
      </c>
      <c r="D151" s="2">
        <f t="shared" si="15"/>
        <v>7.2403599999999999</v>
      </c>
      <c r="E151" s="2">
        <f t="shared" si="16"/>
        <v>7.3253500000000003</v>
      </c>
      <c r="F151" s="2">
        <f t="shared" si="17"/>
        <v>7.113430000000001</v>
      </c>
      <c r="G151" s="2">
        <f t="shared" si="12"/>
        <v>6.8116119999999976</v>
      </c>
      <c r="H151" s="2"/>
      <c r="I151" s="2">
        <f t="array" ref="I151">SUMPRODUCT(B135:B154, (ROW(B135:B154)-ROW(B135)+1)) / (20*21/2)</f>
        <v>7.2771300000000005</v>
      </c>
      <c r="J151" s="2">
        <f t="shared" si="18"/>
        <v>7.1376147301449002</v>
      </c>
      <c r="K151" s="2">
        <f t="shared" si="13"/>
        <v>6.9162178667375054</v>
      </c>
    </row>
    <row r="152" spans="1:11" ht="13.5" x14ac:dyDescent="0.25">
      <c r="A152" s="3">
        <f>TITRES_STAT!B155</f>
        <v>42513</v>
      </c>
      <c r="B152" s="6">
        <f>TITRES_STAT!D155</f>
        <v>7.2159000000000004</v>
      </c>
      <c r="C152" s="2">
        <f t="shared" si="14"/>
        <v>-5.5999999999993832E-3</v>
      </c>
      <c r="D152" s="2">
        <f t="shared" si="15"/>
        <v>7.21814</v>
      </c>
      <c r="E152" s="2">
        <f t="shared" si="16"/>
        <v>7.2803500000000012</v>
      </c>
      <c r="F152" s="2">
        <f t="shared" si="17"/>
        <v>7.1437049999999997</v>
      </c>
      <c r="G152" s="2">
        <f t="shared" si="12"/>
        <v>6.8237219999999983</v>
      </c>
      <c r="H152" s="2"/>
      <c r="I152" s="2">
        <f t="array" ref="I152">SUMPRODUCT(B136:B155, (ROW(B136:B155)-ROW(B136)+1)) / (20*21/2)</f>
        <v>7.2785076190476188</v>
      </c>
      <c r="J152" s="2">
        <f t="shared" si="18"/>
        <v>7.1450704701310999</v>
      </c>
      <c r="K152" s="2">
        <f t="shared" si="13"/>
        <v>6.9279701072576039</v>
      </c>
    </row>
    <row r="153" spans="1:11" ht="13.5" x14ac:dyDescent="0.25">
      <c r="A153" s="3">
        <f>TITRES_STAT!B156</f>
        <v>42514</v>
      </c>
      <c r="B153" s="6">
        <f>TITRES_STAT!D156</f>
        <v>7.2159000000000004</v>
      </c>
      <c r="C153" s="2">
        <f t="shared" si="14"/>
        <v>0</v>
      </c>
      <c r="D153" s="2">
        <f t="shared" si="15"/>
        <v>7.2059200000000008</v>
      </c>
      <c r="E153" s="2">
        <f t="shared" si="16"/>
        <v>7.2520199999999999</v>
      </c>
      <c r="F153" s="2">
        <f t="shared" si="17"/>
        <v>7.1739800000000002</v>
      </c>
      <c r="G153" s="2">
        <f t="shared" si="12"/>
        <v>6.8358319999999972</v>
      </c>
      <c r="H153" s="2"/>
      <c r="I153" s="2">
        <f t="array" ref="I153">SUMPRODUCT(B137:B156, (ROW(B137:B156)-ROW(B137)+1)) / (20*21/2)</f>
        <v>7.2761776190476182</v>
      </c>
      <c r="J153" s="2">
        <f t="shared" si="18"/>
        <v>7.151816139642424</v>
      </c>
      <c r="K153" s="2">
        <f t="shared" si="13"/>
        <v>6.9392614756004436</v>
      </c>
    </row>
    <row r="154" spans="1:11" ht="13.5" x14ac:dyDescent="0.25">
      <c r="A154" s="3">
        <f>TITRES_STAT!B157</f>
        <v>42515</v>
      </c>
      <c r="B154" s="6">
        <f>TITRES_STAT!D157</f>
        <v>7.2714999999999996</v>
      </c>
      <c r="C154" s="2">
        <f t="shared" si="14"/>
        <v>5.5599999999999206E-2</v>
      </c>
      <c r="D154" s="2">
        <f t="shared" si="15"/>
        <v>7.2192600000000002</v>
      </c>
      <c r="E154" s="2">
        <f t="shared" si="16"/>
        <v>7.2453600000000007</v>
      </c>
      <c r="F154" s="2">
        <f t="shared" si="17"/>
        <v>7.2070350000000003</v>
      </c>
      <c r="G154" s="2">
        <f t="shared" si="12"/>
        <v>6.849053999999998</v>
      </c>
      <c r="H154" s="2"/>
      <c r="I154" s="2">
        <f t="array" ref="I154">SUMPRODUCT(B138:B157, (ROW(B138:B157)-ROW(B138)+1)) / (20*21/2)</f>
        <v>7.2638238095238092</v>
      </c>
      <c r="J154" s="2">
        <f t="shared" si="18"/>
        <v>7.1632146025336212</v>
      </c>
      <c r="K154" s="2">
        <f t="shared" si="13"/>
        <v>6.9522904373416035</v>
      </c>
    </row>
    <row r="155" spans="1:11" ht="13.5" x14ac:dyDescent="0.25">
      <c r="A155" s="3">
        <f>TITRES_STAT!B158</f>
        <v>42516</v>
      </c>
      <c r="B155" s="6">
        <f>TITRES_STAT!D158</f>
        <v>7.2214999999999998</v>
      </c>
      <c r="C155" s="2">
        <f t="shared" si="14"/>
        <v>-4.9999999999999822E-2</v>
      </c>
      <c r="D155" s="2">
        <f t="shared" si="15"/>
        <v>7.2292600000000009</v>
      </c>
      <c r="E155" s="2">
        <f t="shared" si="16"/>
        <v>7.24092</v>
      </c>
      <c r="F155" s="2">
        <f t="shared" si="17"/>
        <v>7.2403649999999997</v>
      </c>
      <c r="G155" s="2">
        <f t="shared" si="12"/>
        <v>6.8612759999999966</v>
      </c>
      <c r="H155" s="2"/>
      <c r="I155" s="2">
        <f t="array" ref="I155">SUMPRODUCT(B139:B158, (ROW(B139:B158)-ROW(B139)+1)) / (20*21/2)</f>
        <v>7.2454947619047614</v>
      </c>
      <c r="J155" s="2">
        <f t="shared" si="18"/>
        <v>7.1687655927685139</v>
      </c>
      <c r="K155" s="2">
        <f t="shared" si="13"/>
        <v>6.9628476750929131</v>
      </c>
    </row>
    <row r="156" spans="1:11" ht="13.5" x14ac:dyDescent="0.25">
      <c r="A156" s="3">
        <f>TITRES_STAT!B159</f>
        <v>42517</v>
      </c>
      <c r="B156" s="6">
        <f>TITRES_STAT!D159</f>
        <v>7.2159000000000004</v>
      </c>
      <c r="C156" s="2">
        <f t="shared" si="14"/>
        <v>-5.5999999999993832E-3</v>
      </c>
      <c r="D156" s="2">
        <f t="shared" si="15"/>
        <v>7.2281399999999989</v>
      </c>
      <c r="E156" s="2">
        <f t="shared" si="16"/>
        <v>7.2342500000000003</v>
      </c>
      <c r="F156" s="2">
        <f t="shared" si="17"/>
        <v>7.273415</v>
      </c>
      <c r="G156" s="2">
        <f t="shared" si="12"/>
        <v>6.8733859999999973</v>
      </c>
      <c r="H156" s="2"/>
      <c r="I156" s="2">
        <f t="array" ref="I156">SUMPRODUCT(B140:B159, (ROW(B140:B159)-ROW(B140)+1)) / (20*21/2)</f>
        <v>7.2398633333333349</v>
      </c>
      <c r="J156" s="2">
        <f t="shared" si="18"/>
        <v>7.1732545839334172</v>
      </c>
      <c r="K156" s="2">
        <f t="shared" si="13"/>
        <v>6.9727712956775054</v>
      </c>
    </row>
    <row r="157" spans="1:11" ht="13.5" x14ac:dyDescent="0.25">
      <c r="A157" s="3">
        <f>TITRES_STAT!B160</f>
        <v>42520</v>
      </c>
      <c r="B157" s="6">
        <f>TITRES_STAT!D160</f>
        <v>7.1436999999999999</v>
      </c>
      <c r="C157" s="2">
        <f t="shared" si="14"/>
        <v>-7.2200000000000486E-2</v>
      </c>
      <c r="D157" s="2">
        <f t="shared" si="15"/>
        <v>7.2137000000000002</v>
      </c>
      <c r="E157" s="2">
        <f t="shared" si="16"/>
        <v>7.2159199999999988</v>
      </c>
      <c r="F157" s="2">
        <f t="shared" si="17"/>
        <v>7.302855000000001</v>
      </c>
      <c r="G157" s="2">
        <f t="shared" si="12"/>
        <v>6.8840519999999978</v>
      </c>
      <c r="H157" s="2"/>
      <c r="I157" s="2">
        <f t="array" ref="I157">SUMPRODUCT(B141:B160, (ROW(B141:B160)-ROW(B141)+1)) / (20*21/2)</f>
        <v>7.2387523809523806</v>
      </c>
      <c r="J157" s="2">
        <f t="shared" si="18"/>
        <v>7.1704398616540441</v>
      </c>
      <c r="K157" s="2">
        <f t="shared" si="13"/>
        <v>6.9794743821215253</v>
      </c>
    </row>
    <row r="158" spans="1:11" ht="13.5" x14ac:dyDescent="0.25">
      <c r="A158" s="3">
        <f>TITRES_STAT!B161</f>
        <v>42521</v>
      </c>
      <c r="B158" s="6">
        <f>TITRES_STAT!D161</f>
        <v>7.1104000000000003</v>
      </c>
      <c r="C158" s="2">
        <f t="shared" si="14"/>
        <v>-3.3299999999999663E-2</v>
      </c>
      <c r="D158" s="2">
        <f t="shared" si="15"/>
        <v>7.1926000000000005</v>
      </c>
      <c r="E158" s="2">
        <f t="shared" si="16"/>
        <v>7.1992599999999998</v>
      </c>
      <c r="F158" s="2">
        <f t="shared" si="17"/>
        <v>7.3306300000000011</v>
      </c>
      <c r="G158" s="2">
        <f t="shared" si="12"/>
        <v>6.8940519999999985</v>
      </c>
      <c r="H158" s="2"/>
      <c r="I158" s="2">
        <f t="array" ref="I158">SUMPRODUCT(B142:B161, (ROW(B142:B161)-ROW(B142)+1)) / (20*21/2)</f>
        <v>7.2286476190476208</v>
      </c>
      <c r="J158" s="2">
        <f t="shared" si="18"/>
        <v>7.1647217795917548</v>
      </c>
      <c r="K158" s="2">
        <f t="shared" si="13"/>
        <v>6.984608720077544</v>
      </c>
    </row>
    <row r="159" spans="1:11" ht="13.5" x14ac:dyDescent="0.25">
      <c r="A159" s="3">
        <f>TITRES_STAT!B162</f>
        <v>42522</v>
      </c>
      <c r="B159" s="6">
        <f>TITRES_STAT!D162</f>
        <v>7.2714999999999996</v>
      </c>
      <c r="C159" s="2">
        <f t="shared" si="14"/>
        <v>0.16109999999999935</v>
      </c>
      <c r="D159" s="2">
        <f t="shared" si="15"/>
        <v>7.1925999999999988</v>
      </c>
      <c r="E159" s="2">
        <f t="shared" si="16"/>
        <v>7.2059300000000004</v>
      </c>
      <c r="F159" s="2">
        <f t="shared" si="17"/>
        <v>7.3164650000000009</v>
      </c>
      <c r="G159" s="2">
        <f t="shared" si="12"/>
        <v>6.9072739999999984</v>
      </c>
      <c r="H159" s="2"/>
      <c r="I159" s="2">
        <f t="array" ref="I159">SUMPRODUCT(B143:B162, (ROW(B143:B162)-ROW(B143)+1)) / (20*21/2)</f>
        <v>7.2170652380952385</v>
      </c>
      <c r="J159" s="2">
        <f t="shared" si="18"/>
        <v>7.1748911339163497</v>
      </c>
      <c r="K159" s="2">
        <f t="shared" si="13"/>
        <v>6.9958593585058759</v>
      </c>
    </row>
    <row r="160" spans="1:11" ht="13.5" x14ac:dyDescent="0.25">
      <c r="A160" s="3">
        <f>TITRES_STAT!B163</f>
        <v>42523</v>
      </c>
      <c r="B160" s="6">
        <f>TITRES_STAT!D163</f>
        <v>7.3048000000000002</v>
      </c>
      <c r="C160" s="2">
        <f t="shared" si="14"/>
        <v>3.3300000000000551E-2</v>
      </c>
      <c r="D160" s="2">
        <f t="shared" si="15"/>
        <v>7.2092600000000004</v>
      </c>
      <c r="E160" s="2">
        <f t="shared" si="16"/>
        <v>7.2192600000000002</v>
      </c>
      <c r="F160" s="2">
        <f t="shared" si="17"/>
        <v>7.2998000000000021</v>
      </c>
      <c r="G160" s="2">
        <f t="shared" si="12"/>
        <v>6.921161999999998</v>
      </c>
      <c r="H160" s="2"/>
      <c r="I160" s="2">
        <f t="array" ref="I160">SUMPRODUCT(B144:B163, (ROW(B144:B163)-ROW(B144)+1)) / (20*21/2)</f>
        <v>7.2137619047619062</v>
      </c>
      <c r="J160" s="2">
        <f t="shared" si="18"/>
        <v>7.1872634068766974</v>
      </c>
      <c r="K160" s="2">
        <f t="shared" si="13"/>
        <v>7.0079746777801555</v>
      </c>
    </row>
    <row r="161" spans="1:11" ht="13.5" x14ac:dyDescent="0.25">
      <c r="A161" s="3">
        <f>TITRES_STAT!B164</f>
        <v>42524</v>
      </c>
      <c r="B161" s="6">
        <f>TITRES_STAT!D164</f>
        <v>7.1936999999999998</v>
      </c>
      <c r="C161" s="2">
        <f t="shared" si="14"/>
        <v>-0.11110000000000042</v>
      </c>
      <c r="D161" s="2">
        <f t="shared" si="15"/>
        <v>7.2048200000000007</v>
      </c>
      <c r="E161" s="2">
        <f t="shared" si="16"/>
        <v>7.2164799999999989</v>
      </c>
      <c r="F161" s="2">
        <f t="shared" si="17"/>
        <v>7.2709150000000005</v>
      </c>
      <c r="G161" s="2">
        <f t="shared" si="12"/>
        <v>6.932827999999998</v>
      </c>
      <c r="H161" s="2"/>
      <c r="I161" s="2">
        <f t="array" ref="I161">SUMPRODUCT(B145:B164, (ROW(B145:B164)-ROW(B145)+1)) / (20*21/2)</f>
        <v>7.2023100000000007</v>
      </c>
      <c r="J161" s="2">
        <f t="shared" si="18"/>
        <v>7.187876415745583</v>
      </c>
      <c r="K161" s="2">
        <f t="shared" si="13"/>
        <v>7.0152580237495616</v>
      </c>
    </row>
    <row r="162" spans="1:11" ht="13.5" x14ac:dyDescent="0.25">
      <c r="A162" s="3">
        <f>TITRES_STAT!B165</f>
        <v>42527</v>
      </c>
      <c r="B162" s="6">
        <f>TITRES_STAT!D165</f>
        <v>7.1493000000000002</v>
      </c>
      <c r="C162" s="2">
        <f t="shared" si="14"/>
        <v>-4.4399999999999551E-2</v>
      </c>
      <c r="D162" s="2">
        <f t="shared" si="15"/>
        <v>7.2059400000000009</v>
      </c>
      <c r="E162" s="2">
        <f t="shared" si="16"/>
        <v>7.2098200000000006</v>
      </c>
      <c r="F162" s="2">
        <f t="shared" si="17"/>
        <v>7.2450850000000031</v>
      </c>
      <c r="G162" s="2">
        <f t="shared" si="12"/>
        <v>6.9436059999999991</v>
      </c>
      <c r="H162" s="2"/>
      <c r="I162" s="2">
        <f t="array" ref="I162">SUMPRODUCT(B146:B165, (ROW(B146:B165)-ROW(B146)+1)) / (20*21/2)</f>
        <v>7.1882376190476203</v>
      </c>
      <c r="J162" s="2">
        <f t="shared" si="18"/>
        <v>7.1842024713888604</v>
      </c>
      <c r="K162" s="2">
        <f t="shared" si="13"/>
        <v>7.0205145718378148</v>
      </c>
    </row>
    <row r="163" spans="1:11" ht="13.5" x14ac:dyDescent="0.25">
      <c r="A163" s="3">
        <f>TITRES_STAT!B166</f>
        <v>42528</v>
      </c>
      <c r="B163" s="6">
        <f>TITRES_STAT!D166</f>
        <v>7.2103999999999999</v>
      </c>
      <c r="C163" s="2">
        <f t="shared" si="14"/>
        <v>6.109999999999971E-2</v>
      </c>
      <c r="D163" s="2">
        <f t="shared" si="15"/>
        <v>7.2259399999999996</v>
      </c>
      <c r="E163" s="2">
        <f t="shared" si="16"/>
        <v>7.209270000000001</v>
      </c>
      <c r="F163" s="2">
        <f t="shared" si="17"/>
        <v>7.2306450000000009</v>
      </c>
      <c r="G163" s="2">
        <f t="shared" si="12"/>
        <v>6.9556059999999995</v>
      </c>
      <c r="H163" s="2"/>
      <c r="I163" s="2">
        <f t="array" ref="I163">SUMPRODUCT(B147:B166, (ROW(B147:B166)-ROW(B147)+1)) / (20*21/2)</f>
        <v>7.1777385714285726</v>
      </c>
      <c r="J163" s="2">
        <f t="shared" si="18"/>
        <v>7.1866974741137311</v>
      </c>
      <c r="K163" s="2">
        <f t="shared" si="13"/>
        <v>7.0279610592167243</v>
      </c>
    </row>
    <row r="164" spans="1:11" ht="13.5" x14ac:dyDescent="0.25">
      <c r="A164" s="3">
        <f>TITRES_STAT!B167</f>
        <v>42529</v>
      </c>
      <c r="B164" s="6">
        <f>TITRES_STAT!D167</f>
        <v>7.1104000000000003</v>
      </c>
      <c r="C164" s="2">
        <f t="shared" si="14"/>
        <v>-9.9999999999999645E-2</v>
      </c>
      <c r="D164" s="2">
        <f t="shared" si="15"/>
        <v>7.1937200000000008</v>
      </c>
      <c r="E164" s="2">
        <f t="shared" si="16"/>
        <v>7.1931600000000007</v>
      </c>
      <c r="F164" s="2">
        <f t="shared" si="17"/>
        <v>7.2192600000000011</v>
      </c>
      <c r="G164" s="2">
        <f t="shared" si="12"/>
        <v>6.9656059999999993</v>
      </c>
      <c r="H164" s="2"/>
      <c r="I164" s="2">
        <f t="array" ref="I164">SUMPRODUCT(B148:B167, (ROW(B148:B167)-ROW(B148)+1)) / (20*21/2)</f>
        <v>7.1654647619047624</v>
      </c>
      <c r="J164" s="2">
        <f t="shared" si="18"/>
        <v>7.179431048007662</v>
      </c>
      <c r="K164" s="2">
        <f t="shared" si="13"/>
        <v>7.0311939588552841</v>
      </c>
    </row>
    <row r="165" spans="1:11" ht="13.5" x14ac:dyDescent="0.25">
      <c r="A165" s="3">
        <f>TITRES_STAT!B168</f>
        <v>42530</v>
      </c>
      <c r="B165" s="6">
        <f>TITRES_STAT!D168</f>
        <v>7.0715000000000003</v>
      </c>
      <c r="C165" s="2">
        <f t="shared" si="14"/>
        <v>-3.8899999999999935E-2</v>
      </c>
      <c r="D165" s="2">
        <f t="shared" si="15"/>
        <v>7.1470600000000006</v>
      </c>
      <c r="E165" s="2">
        <f t="shared" si="16"/>
        <v>7.178160000000001</v>
      </c>
      <c r="F165" s="2">
        <f t="shared" si="17"/>
        <v>7.2095400000000014</v>
      </c>
      <c r="G165" s="2">
        <f t="shared" si="12"/>
        <v>6.9748279999999996</v>
      </c>
      <c r="H165" s="2"/>
      <c r="I165" s="2">
        <f t="array" ref="I165">SUMPRODUCT(B149:B168, (ROW(B149:B168)-ROW(B149)+1)) / (20*21/2)</f>
        <v>7.1528171428571428</v>
      </c>
      <c r="J165" s="2">
        <f t="shared" si="18"/>
        <v>7.1691519005783606</v>
      </c>
      <c r="K165" s="2">
        <f t="shared" si="13"/>
        <v>7.0327745879197829</v>
      </c>
    </row>
    <row r="166" spans="1:11" ht="13.5" x14ac:dyDescent="0.25">
      <c r="A166" s="3">
        <f>TITRES_STAT!B169</f>
        <v>42531</v>
      </c>
      <c r="B166" s="6">
        <f>TITRES_STAT!D169</f>
        <v>7.0993000000000004</v>
      </c>
      <c r="C166" s="2">
        <f t="shared" si="14"/>
        <v>2.7800000000000047E-2</v>
      </c>
      <c r="D166" s="2">
        <f t="shared" si="15"/>
        <v>7.1281800000000004</v>
      </c>
      <c r="E166" s="2">
        <f t="shared" si="16"/>
        <v>7.1664999999999992</v>
      </c>
      <c r="F166" s="2">
        <f t="shared" si="17"/>
        <v>7.2003750000000011</v>
      </c>
      <c r="G166" s="2">
        <f t="shared" si="12"/>
        <v>6.9846060000000003</v>
      </c>
      <c r="H166" s="2"/>
      <c r="I166" s="2">
        <f t="array" ref="I166">SUMPRODUCT(B150:B169, (ROW(B150:B169)-ROW(B150)+1)) / (20*21/2)</f>
        <v>7.1306466666666664</v>
      </c>
      <c r="J166" s="2">
        <f t="shared" si="18"/>
        <v>7.1624993386185167</v>
      </c>
      <c r="K166" s="2">
        <f t="shared" si="13"/>
        <v>7.0353834276092035</v>
      </c>
    </row>
    <row r="167" spans="1:11" ht="13.5" x14ac:dyDescent="0.25">
      <c r="A167" s="3">
        <f>TITRES_STAT!B170</f>
        <v>42534</v>
      </c>
      <c r="B167" s="6">
        <f>TITRES_STAT!D170</f>
        <v>7.0715000000000003</v>
      </c>
      <c r="C167" s="2">
        <f t="shared" si="14"/>
        <v>-2.7800000000000047E-2</v>
      </c>
      <c r="D167" s="2">
        <f t="shared" si="15"/>
        <v>7.1126199999999997</v>
      </c>
      <c r="E167" s="2">
        <f t="shared" si="16"/>
        <v>7.1592800000000008</v>
      </c>
      <c r="F167" s="2">
        <f t="shared" si="17"/>
        <v>7.187599999999998</v>
      </c>
      <c r="G167" s="2">
        <f t="shared" si="12"/>
        <v>6.9938280000000006</v>
      </c>
      <c r="H167" s="2"/>
      <c r="I167" s="2">
        <f t="array" ref="I167">SUMPRODUCT(B151:B170, (ROW(B151:B170)-ROW(B151)+1)) / (20*21/2)</f>
        <v>7.1107766666666663</v>
      </c>
      <c r="J167" s="2">
        <f t="shared" si="18"/>
        <v>7.153832734940563</v>
      </c>
      <c r="K167" s="2">
        <f t="shared" si="13"/>
        <v>7.0367997637813922</v>
      </c>
    </row>
    <row r="168" spans="1:11" ht="13.5" x14ac:dyDescent="0.25">
      <c r="A168" s="3">
        <f>TITRES_STAT!B171</f>
        <v>42535</v>
      </c>
      <c r="B168" s="6">
        <f>TITRES_STAT!D171</f>
        <v>7.0548000000000002</v>
      </c>
      <c r="C168" s="2">
        <f t="shared" si="14"/>
        <v>-1.6700000000000159E-2</v>
      </c>
      <c r="D168" s="2">
        <f t="shared" si="15"/>
        <v>7.0815000000000001</v>
      </c>
      <c r="E168" s="2">
        <f t="shared" si="16"/>
        <v>7.1537199999999999</v>
      </c>
      <c r="F168" s="2">
        <f t="shared" si="17"/>
        <v>7.1764900000000011</v>
      </c>
      <c r="G168" s="2">
        <f t="shared" si="12"/>
        <v>7.0027160000000013</v>
      </c>
      <c r="H168" s="2"/>
      <c r="I168" s="2">
        <f t="array" ref="I168">SUMPRODUCT(B152:B171, (ROW(B152:B171)-ROW(B152)+1)) / (20*21/2)</f>
        <v>7.0908814285714286</v>
      </c>
      <c r="J168" s="2">
        <f t="shared" si="18"/>
        <v>7.1444010458986051</v>
      </c>
      <c r="K168" s="2">
        <f t="shared" si="13"/>
        <v>7.0375056553978084</v>
      </c>
    </row>
    <row r="169" spans="1:11" ht="13.5" x14ac:dyDescent="0.25">
      <c r="A169" s="3">
        <f>TITRES_STAT!B172</f>
        <v>42536</v>
      </c>
      <c r="B169" s="6">
        <f>TITRES_STAT!D172</f>
        <v>6.9436999999999998</v>
      </c>
      <c r="C169" s="2">
        <f t="shared" si="14"/>
        <v>-0.11110000000000042</v>
      </c>
      <c r="D169" s="2">
        <f t="shared" si="15"/>
        <v>7.0481600000000002</v>
      </c>
      <c r="E169" s="2">
        <f t="shared" si="16"/>
        <v>7.1209400000000018</v>
      </c>
      <c r="F169" s="2">
        <f t="shared" si="17"/>
        <v>7.1634350000000016</v>
      </c>
      <c r="G169" s="2">
        <f t="shared" si="12"/>
        <v>7.0093820000000013</v>
      </c>
      <c r="H169" s="2"/>
      <c r="I169" s="2">
        <f t="array" ref="I169">SUMPRODUCT(B153:B172, (ROW(B153:B172)-ROW(B153)+1)) / (20*21/2)</f>
        <v>7.0723090476190471</v>
      </c>
      <c r="J169" s="2">
        <f t="shared" si="18"/>
        <v>7.1252866605749281</v>
      </c>
      <c r="K169" s="2">
        <f t="shared" si="13"/>
        <v>7.0338270022449541</v>
      </c>
    </row>
    <row r="170" spans="1:11" ht="13.5" x14ac:dyDescent="0.25">
      <c r="A170" s="3">
        <f>TITRES_STAT!B173</f>
        <v>42537</v>
      </c>
      <c r="B170" s="6">
        <f>TITRES_STAT!D173</f>
        <v>6.9547999999999996</v>
      </c>
      <c r="C170" s="2">
        <f t="shared" si="14"/>
        <v>1.1099999999999888E-2</v>
      </c>
      <c r="D170" s="2">
        <f t="shared" si="15"/>
        <v>7.0248200000000001</v>
      </c>
      <c r="E170" s="2">
        <f t="shared" si="16"/>
        <v>7.0859400000000008</v>
      </c>
      <c r="F170" s="2">
        <f t="shared" si="17"/>
        <v>7.1526000000000014</v>
      </c>
      <c r="G170" s="2">
        <f t="shared" si="12"/>
        <v>7.0162700000000005</v>
      </c>
      <c r="H170" s="2"/>
      <c r="I170" s="2">
        <f t="array" ref="I170">SUMPRODUCT(B154:B173, (ROW(B154:B173)-ROW(B154)+1)) / (20*21/2)</f>
        <v>7.0550328571428578</v>
      </c>
      <c r="J170" s="2">
        <f t="shared" si="18"/>
        <v>7.1090498357582685</v>
      </c>
      <c r="K170" s="2">
        <f t="shared" si="13"/>
        <v>7.0307279041177013</v>
      </c>
    </row>
    <row r="171" spans="1:11" ht="13.5" x14ac:dyDescent="0.25">
      <c r="A171" s="3">
        <f>TITRES_STAT!B174</f>
        <v>42538</v>
      </c>
      <c r="B171" s="6">
        <f>TITRES_STAT!D174</f>
        <v>6.9436999999999998</v>
      </c>
      <c r="C171" s="2">
        <f t="shared" si="14"/>
        <v>-1.1099999999999888E-2</v>
      </c>
      <c r="D171" s="2">
        <f t="shared" si="15"/>
        <v>6.9936999999999996</v>
      </c>
      <c r="E171" s="2">
        <f t="shared" si="16"/>
        <v>7.0609399999999996</v>
      </c>
      <c r="F171" s="2">
        <f t="shared" si="17"/>
        <v>7.1387100000000006</v>
      </c>
      <c r="G171" s="2">
        <f t="shared" si="12"/>
        <v>7.0229359999999996</v>
      </c>
      <c r="H171" s="2"/>
      <c r="I171" s="2">
        <f t="array" ref="I171">SUMPRODUCT(B155:B174, (ROW(B155:B174)-ROW(B155)+1)) / (20*21/2)</f>
        <v>7.0337671428571413</v>
      </c>
      <c r="J171" s="2">
        <f t="shared" si="18"/>
        <v>7.0933022323527188</v>
      </c>
      <c r="K171" s="2">
        <f t="shared" si="13"/>
        <v>7.0273150451326938</v>
      </c>
    </row>
    <row r="172" spans="1:11" ht="13.5" x14ac:dyDescent="0.25">
      <c r="A172" s="3">
        <f>TITRES_STAT!B175</f>
        <v>42541</v>
      </c>
      <c r="B172" s="6">
        <f>TITRES_STAT!D175</f>
        <v>6.9436999999999998</v>
      </c>
      <c r="C172" s="2">
        <f t="shared" si="14"/>
        <v>0</v>
      </c>
      <c r="D172" s="2">
        <f t="shared" si="15"/>
        <v>6.96814</v>
      </c>
      <c r="E172" s="2">
        <f t="shared" si="16"/>
        <v>7.040379999999999</v>
      </c>
      <c r="F172" s="2">
        <f t="shared" si="17"/>
        <v>7.1251000000000015</v>
      </c>
      <c r="G172" s="2">
        <f t="shared" si="12"/>
        <v>7.0296019999999988</v>
      </c>
      <c r="H172" s="2"/>
      <c r="I172" s="2">
        <f t="array" ref="I172">SUMPRODUCT(B156:B175, (ROW(B156:B175)-ROW(B156)+1)) / (20*21/2)</f>
        <v>7.0137933333333331</v>
      </c>
      <c r="J172" s="2">
        <f t="shared" si="18"/>
        <v>7.0790544007000786</v>
      </c>
      <c r="K172" s="2">
        <f t="shared" si="13"/>
        <v>7.0240360237549417</v>
      </c>
    </row>
    <row r="173" spans="1:11" ht="13.5" x14ac:dyDescent="0.25">
      <c r="A173" s="3">
        <f>TITRES_STAT!B176</f>
        <v>42542</v>
      </c>
      <c r="B173" s="6">
        <f>TITRES_STAT!D176</f>
        <v>6.9436999999999998</v>
      </c>
      <c r="C173" s="2">
        <f t="shared" si="14"/>
        <v>0</v>
      </c>
      <c r="D173" s="2">
        <f t="shared" si="15"/>
        <v>6.9459199999999992</v>
      </c>
      <c r="E173" s="2">
        <f t="shared" si="16"/>
        <v>7.0137100000000006</v>
      </c>
      <c r="F173" s="2">
        <f t="shared" si="17"/>
        <v>7.1114900000000016</v>
      </c>
      <c r="G173" s="2">
        <f t="shared" si="12"/>
        <v>7.036267999999998</v>
      </c>
      <c r="H173" s="2"/>
      <c r="I173" s="2">
        <f t="array" ref="I173">SUMPRODUCT(B157:B176, (ROW(B157:B176)-ROW(B157)+1)) / (20*21/2)</f>
        <v>6.9943761904761903</v>
      </c>
      <c r="J173" s="2">
        <f t="shared" si="18"/>
        <v>7.0661635053953091</v>
      </c>
      <c r="K173" s="2">
        <f t="shared" si="13"/>
        <v>7.0208855914508268</v>
      </c>
    </row>
    <row r="174" spans="1:11" ht="13.5" x14ac:dyDescent="0.25">
      <c r="A174" s="3">
        <f>TITRES_STAT!B177</f>
        <v>42543</v>
      </c>
      <c r="B174" s="6">
        <f>TITRES_STAT!D177</f>
        <v>6.8882000000000003</v>
      </c>
      <c r="C174" s="2">
        <f t="shared" si="14"/>
        <v>-5.5499999999999439E-2</v>
      </c>
      <c r="D174" s="2">
        <f t="shared" si="15"/>
        <v>6.9348199999999993</v>
      </c>
      <c r="E174" s="2">
        <f t="shared" si="16"/>
        <v>6.9914900000000006</v>
      </c>
      <c r="F174" s="2">
        <f t="shared" si="17"/>
        <v>7.0923250000000024</v>
      </c>
      <c r="G174" s="2">
        <f t="shared" si="12"/>
        <v>7.0418239999999983</v>
      </c>
      <c r="H174" s="2"/>
      <c r="I174" s="2">
        <f t="array" ref="I174">SUMPRODUCT(B158:B177, (ROW(B158:B177)-ROW(B158)+1)) / (20*21/2)</f>
        <v>6.9639038095238099</v>
      </c>
      <c r="J174" s="2">
        <f t="shared" si="18"/>
        <v>7.0492146001195657</v>
      </c>
      <c r="K174" s="2">
        <f t="shared" si="13"/>
        <v>7.0156822349233439</v>
      </c>
    </row>
    <row r="175" spans="1:11" ht="13.5" x14ac:dyDescent="0.25">
      <c r="A175" s="3">
        <f>TITRES_STAT!B178</f>
        <v>42544</v>
      </c>
      <c r="B175" s="6">
        <f>TITRES_STAT!D178</f>
        <v>6.8826000000000001</v>
      </c>
      <c r="C175" s="2">
        <f t="shared" si="14"/>
        <v>-5.6000000000002714E-3</v>
      </c>
      <c r="D175" s="2">
        <f t="shared" si="15"/>
        <v>6.9203799999999998</v>
      </c>
      <c r="E175" s="2">
        <f t="shared" si="16"/>
        <v>6.9725999999999999</v>
      </c>
      <c r="F175" s="2">
        <f t="shared" si="17"/>
        <v>7.0753800000000027</v>
      </c>
      <c r="G175" s="2">
        <f t="shared" si="12"/>
        <v>7.047267999999999</v>
      </c>
      <c r="H175" s="2"/>
      <c r="I175" s="2">
        <f t="array" ref="I175">SUMPRODUCT(B159:B178, (ROW(B159:B178)-ROW(B159)+1)) / (20*21/2)</f>
        <v>6.9448290476190477</v>
      </c>
      <c r="J175" s="2">
        <f t="shared" si="18"/>
        <v>7.0333465429653206</v>
      </c>
      <c r="K175" s="2">
        <f t="shared" si="13"/>
        <v>7.0104633237498799</v>
      </c>
    </row>
    <row r="176" spans="1:11" ht="13.5" x14ac:dyDescent="0.25">
      <c r="A176" s="3">
        <f>TITRES_STAT!B179</f>
        <v>42545</v>
      </c>
      <c r="B176" s="6">
        <f>TITRES_STAT!D179</f>
        <v>6.8715000000000002</v>
      </c>
      <c r="C176" s="2">
        <f t="shared" si="14"/>
        <v>-1.1099999999999888E-2</v>
      </c>
      <c r="D176" s="2">
        <f t="shared" si="15"/>
        <v>6.9059399999999993</v>
      </c>
      <c r="E176" s="2">
        <f t="shared" si="16"/>
        <v>6.9498199999999999</v>
      </c>
      <c r="F176" s="2">
        <f t="shared" si="17"/>
        <v>7.0581600000000009</v>
      </c>
      <c r="G176" s="2">
        <f t="shared" si="12"/>
        <v>7.0524900000000006</v>
      </c>
      <c r="H176" s="2"/>
      <c r="I176" s="2">
        <f t="array" ref="I176">SUMPRODUCT(B160:B179, (ROW(B160:B179)-ROW(B160)+1)) / (20*21/2)</f>
        <v>6.9216247619047628</v>
      </c>
      <c r="J176" s="2">
        <f t="shared" si="18"/>
        <v>7.0179325864924325</v>
      </c>
      <c r="K176" s="2">
        <f t="shared" si="13"/>
        <v>7.0050137816420417</v>
      </c>
    </row>
    <row r="177" spans="1:11" ht="13.5" x14ac:dyDescent="0.25">
      <c r="A177" s="3">
        <f>TITRES_STAT!B180</f>
        <v>42548</v>
      </c>
      <c r="B177" s="6">
        <f>TITRES_STAT!D180</f>
        <v>6.7382</v>
      </c>
      <c r="C177" s="2">
        <f t="shared" si="14"/>
        <v>-0.1333000000000002</v>
      </c>
      <c r="D177" s="2">
        <f t="shared" si="15"/>
        <v>6.8648400000000009</v>
      </c>
      <c r="E177" s="2">
        <f t="shared" si="16"/>
        <v>6.9164900000000005</v>
      </c>
      <c r="F177" s="2">
        <f t="shared" si="17"/>
        <v>7.0378850000000028</v>
      </c>
      <c r="G177" s="2">
        <f t="shared" si="12"/>
        <v>7.0550459999999999</v>
      </c>
      <c r="H177" s="2"/>
      <c r="I177" s="2">
        <f t="array" ref="I177">SUMPRODUCT(B161:B180, (ROW(B161:B180)-ROW(B161)+1)) / (20*21/2)</f>
        <v>6.8817676190476202</v>
      </c>
      <c r="J177" s="2">
        <f t="shared" si="18"/>
        <v>6.9912913877788672</v>
      </c>
      <c r="K177" s="2">
        <f t="shared" si="13"/>
        <v>6.9945504960874523</v>
      </c>
    </row>
    <row r="178" spans="1:11" ht="13.5" x14ac:dyDescent="0.25">
      <c r="A178" s="3">
        <f>TITRES_STAT!B181</f>
        <v>42549</v>
      </c>
      <c r="B178" s="6">
        <f>TITRES_STAT!D181</f>
        <v>6.8376000000000001</v>
      </c>
      <c r="C178" s="2">
        <f t="shared" si="14"/>
        <v>9.9400000000000155E-2</v>
      </c>
      <c r="D178" s="2">
        <f t="shared" si="15"/>
        <v>6.8436199999999996</v>
      </c>
      <c r="E178" s="2">
        <f t="shared" si="16"/>
        <v>6.8947699999999994</v>
      </c>
      <c r="F178" s="2">
        <f t="shared" si="17"/>
        <v>7.0242450000000005</v>
      </c>
      <c r="G178" s="2">
        <f t="shared" ref="G178:G241" si="19">AVERAGE(B129:B178)</f>
        <v>7.0595899999999991</v>
      </c>
      <c r="H178" s="2"/>
      <c r="I178" s="2">
        <f t="array" ref="I178">SUMPRODUCT(B162:B181, (ROW(B162:B181)-ROW(B162)+1)) / (20*21/2)</f>
        <v>6.85783238095238</v>
      </c>
      <c r="J178" s="2">
        <f t="shared" si="18"/>
        <v>6.9766541127523087</v>
      </c>
      <c r="K178" s="2">
        <f t="shared" si="13"/>
        <v>6.9883955746722579</v>
      </c>
    </row>
    <row r="179" spans="1:11" ht="13.5" x14ac:dyDescent="0.25">
      <c r="A179" s="3">
        <f>TITRES_STAT!B182</f>
        <v>42550</v>
      </c>
      <c r="B179" s="6">
        <f>TITRES_STAT!D182</f>
        <v>6.7805999999999997</v>
      </c>
      <c r="C179" s="2">
        <f t="shared" si="14"/>
        <v>-5.7000000000000384E-2</v>
      </c>
      <c r="D179" s="2">
        <f t="shared" si="15"/>
        <v>6.8221000000000007</v>
      </c>
      <c r="E179" s="2">
        <f t="shared" si="16"/>
        <v>6.8784599999999987</v>
      </c>
      <c r="F179" s="2">
        <f t="shared" si="17"/>
        <v>6.9997000000000016</v>
      </c>
      <c r="G179" s="2">
        <f t="shared" si="19"/>
        <v>7.0629939999999998</v>
      </c>
      <c r="H179" s="2"/>
      <c r="I179" s="2">
        <f t="array" ref="I179">SUMPRODUCT(B163:B182, (ROW(B163:B182)-ROW(B163)+1)) / (20*21/2)</f>
        <v>6.8367328571428567</v>
      </c>
      <c r="J179" s="2">
        <f t="shared" si="18"/>
        <v>6.9579822924901844</v>
      </c>
      <c r="K179" s="2">
        <f t="shared" ref="K179:K242" si="20">$K$4*B179+(1-$K$4)*K178</f>
        <v>6.9802467286066792</v>
      </c>
    </row>
    <row r="180" spans="1:11" ht="13.5" x14ac:dyDescent="0.25">
      <c r="A180" s="3">
        <f>TITRES_STAT!B183</f>
        <v>42551</v>
      </c>
      <c r="B180" s="6">
        <f>TITRES_STAT!D183</f>
        <v>6.5811999999999999</v>
      </c>
      <c r="C180" s="2">
        <f t="shared" si="14"/>
        <v>-0.1993999999999998</v>
      </c>
      <c r="D180" s="2">
        <f t="shared" si="15"/>
        <v>6.7618200000000002</v>
      </c>
      <c r="E180" s="2">
        <f t="shared" si="16"/>
        <v>6.8411</v>
      </c>
      <c r="F180" s="2">
        <f t="shared" si="17"/>
        <v>6.9635199999999999</v>
      </c>
      <c r="G180" s="2">
        <f t="shared" si="19"/>
        <v>7.0624099999999999</v>
      </c>
      <c r="H180" s="2"/>
      <c r="I180" s="2">
        <f t="array" ref="I180">SUMPRODUCT(B164:B183, (ROW(B164:B183)-ROW(B164)+1)) / (20*21/2)</f>
        <v>6.8171447619047614</v>
      </c>
      <c r="J180" s="2">
        <f t="shared" si="18"/>
        <v>6.9220982646339762</v>
      </c>
      <c r="K180" s="2">
        <f t="shared" si="20"/>
        <v>6.9645978372887702</v>
      </c>
    </row>
    <row r="181" spans="1:11" ht="13.5" x14ac:dyDescent="0.25">
      <c r="A181" s="3">
        <f>TITRES_STAT!B184</f>
        <v>42552</v>
      </c>
      <c r="B181" s="6">
        <f>TITRES_STAT!D184</f>
        <v>6.7122000000000002</v>
      </c>
      <c r="C181" s="2">
        <f t="shared" si="14"/>
        <v>0.13100000000000023</v>
      </c>
      <c r="D181" s="2">
        <f t="shared" si="15"/>
        <v>6.7299600000000002</v>
      </c>
      <c r="E181" s="2">
        <f t="shared" si="16"/>
        <v>6.8179500000000006</v>
      </c>
      <c r="F181" s="2">
        <f t="shared" si="17"/>
        <v>6.9394449999999992</v>
      </c>
      <c r="G181" s="2">
        <f t="shared" si="19"/>
        <v>7.0644459999999993</v>
      </c>
      <c r="H181" s="2"/>
      <c r="I181" s="2">
        <f t="array" ref="I181">SUMPRODUCT(B165:B184, (ROW(B165:B184)-ROW(B165)+1)) / (20*21/2)</f>
        <v>6.799929047619047</v>
      </c>
      <c r="J181" s="2">
        <f t="shared" si="18"/>
        <v>6.9021079537164542</v>
      </c>
      <c r="K181" s="2">
        <f t="shared" si="20"/>
        <v>6.95469988288529</v>
      </c>
    </row>
    <row r="182" spans="1:11" ht="13.5" x14ac:dyDescent="0.25">
      <c r="A182" s="3">
        <f>TITRES_STAT!B185</f>
        <v>42555</v>
      </c>
      <c r="B182" s="6">
        <f>TITRES_STAT!D185</f>
        <v>6.7179000000000002</v>
      </c>
      <c r="C182" s="2">
        <f t="shared" si="14"/>
        <v>5.7000000000000384E-3</v>
      </c>
      <c r="D182" s="2">
        <f t="shared" si="15"/>
        <v>6.7259000000000002</v>
      </c>
      <c r="E182" s="2">
        <f t="shared" si="16"/>
        <v>6.795370000000001</v>
      </c>
      <c r="F182" s="2">
        <f t="shared" si="17"/>
        <v>6.9178749999999978</v>
      </c>
      <c r="G182" s="2">
        <f t="shared" si="19"/>
        <v>7.0665959999999988</v>
      </c>
      <c r="H182" s="2"/>
      <c r="I182" s="2">
        <f t="array" ref="I182">SUMPRODUCT(B166:B185, (ROW(B166:B185)-ROW(B166)+1)) / (20*21/2)</f>
        <v>6.7884095238095243</v>
      </c>
      <c r="J182" s="2">
        <f t="shared" si="18"/>
        <v>6.8845643390767925</v>
      </c>
      <c r="K182" s="2">
        <f t="shared" si="20"/>
        <v>6.9454136129682196</v>
      </c>
    </row>
    <row r="183" spans="1:11" ht="13.5" x14ac:dyDescent="0.25">
      <c r="A183" s="3">
        <f>TITRES_STAT!B186</f>
        <v>42559</v>
      </c>
      <c r="B183" s="6">
        <f>TITRES_STAT!D186</f>
        <v>6.7122000000000002</v>
      </c>
      <c r="C183" s="2">
        <f t="shared" si="14"/>
        <v>-5.7000000000000384E-3</v>
      </c>
      <c r="D183" s="2">
        <f t="shared" si="15"/>
        <v>6.7008200000000002</v>
      </c>
      <c r="E183" s="2">
        <f t="shared" si="16"/>
        <v>6.7722199999999999</v>
      </c>
      <c r="F183" s="2">
        <f t="shared" si="17"/>
        <v>6.8929649999999985</v>
      </c>
      <c r="G183" s="2">
        <f t="shared" si="19"/>
        <v>7.0686319999999991</v>
      </c>
      <c r="H183" s="2"/>
      <c r="I183" s="2">
        <f t="array" ref="I183">SUMPRODUCT(B167:B186, (ROW(B167:B186)-ROW(B167)+1)) / (20*21/2)</f>
        <v>6.7778680952380954</v>
      </c>
      <c r="J183" s="2">
        <f t="shared" si="18"/>
        <v>6.868148687736146</v>
      </c>
      <c r="K183" s="2">
        <f t="shared" si="20"/>
        <v>6.9362679810871137</v>
      </c>
    </row>
    <row r="184" spans="1:11" ht="13.5" x14ac:dyDescent="0.25">
      <c r="A184" s="3">
        <f>TITRES_STAT!B187</f>
        <v>42562</v>
      </c>
      <c r="B184" s="6">
        <f>TITRES_STAT!D187</f>
        <v>6.7122000000000002</v>
      </c>
      <c r="C184" s="2">
        <f t="shared" si="14"/>
        <v>0</v>
      </c>
      <c r="D184" s="2">
        <f t="shared" si="15"/>
        <v>6.6871399999999994</v>
      </c>
      <c r="E184" s="2">
        <f t="shared" si="16"/>
        <v>6.754620000000001</v>
      </c>
      <c r="F184" s="2">
        <f t="shared" si="17"/>
        <v>6.873054999999999</v>
      </c>
      <c r="G184" s="2">
        <f t="shared" si="19"/>
        <v>7.0706679999999995</v>
      </c>
      <c r="H184" s="2"/>
      <c r="I184" s="2">
        <f t="array" ref="I184">SUMPRODUCT(B168:B187, (ROW(B168:B187)-ROW(B168)+1)) / (20*21/2)</f>
        <v>6.7695500000000006</v>
      </c>
      <c r="J184" s="2">
        <f t="shared" si="18"/>
        <v>6.853296431761275</v>
      </c>
      <c r="K184" s="2">
        <f t="shared" si="20"/>
        <v>6.9274810014366395</v>
      </c>
    </row>
    <row r="185" spans="1:11" ht="13.5" x14ac:dyDescent="0.25">
      <c r="A185" s="3">
        <f>TITRES_STAT!B188</f>
        <v>42563</v>
      </c>
      <c r="B185" s="6">
        <f>TITRES_STAT!D188</f>
        <v>6.7521000000000004</v>
      </c>
      <c r="C185" s="2">
        <f t="shared" si="14"/>
        <v>3.9900000000000269E-2</v>
      </c>
      <c r="D185" s="2">
        <f t="shared" si="15"/>
        <v>6.7213200000000004</v>
      </c>
      <c r="E185" s="2">
        <f t="shared" si="16"/>
        <v>6.7415700000000012</v>
      </c>
      <c r="F185" s="2">
        <f t="shared" si="17"/>
        <v>6.8570850000000005</v>
      </c>
      <c r="G185" s="2">
        <f t="shared" si="19"/>
        <v>7.0746119999999992</v>
      </c>
      <c r="H185" s="2"/>
      <c r="I185" s="2">
        <f t="array" ref="I185">SUMPRODUCT(B169:B188, (ROW(B169:B188)-ROW(B169)+1)) / (20*21/2)</f>
        <v>6.7594957142857135</v>
      </c>
      <c r="J185" s="2">
        <f t="shared" si="18"/>
        <v>6.8436586763554397</v>
      </c>
      <c r="K185" s="2">
        <f t="shared" si="20"/>
        <v>6.9206033151057911</v>
      </c>
    </row>
    <row r="186" spans="1:11" ht="13.5" x14ac:dyDescent="0.25">
      <c r="A186" s="3">
        <f>TITRES_STAT!B189</f>
        <v>42564</v>
      </c>
      <c r="B186" s="6">
        <f>TITRES_STAT!D189</f>
        <v>6.7464000000000004</v>
      </c>
      <c r="C186" s="2">
        <f t="shared" si="14"/>
        <v>-5.7000000000000384E-3</v>
      </c>
      <c r="D186" s="2">
        <f t="shared" si="15"/>
        <v>6.7281599999999999</v>
      </c>
      <c r="E186" s="2">
        <f t="shared" si="16"/>
        <v>6.7290599999999996</v>
      </c>
      <c r="F186" s="2">
        <f t="shared" si="17"/>
        <v>6.8394399999999989</v>
      </c>
      <c r="G186" s="2">
        <f t="shared" si="19"/>
        <v>7.0784419999999999</v>
      </c>
      <c r="H186" s="2"/>
      <c r="I186" s="2">
        <f t="array" ref="I186">SUMPRODUCT(B170:B189, (ROW(B170:B189)-ROW(B170)+1)) / (20*21/2)</f>
        <v>6.7581028571428563</v>
      </c>
      <c r="J186" s="2">
        <f t="shared" si="18"/>
        <v>6.8343959452739691</v>
      </c>
      <c r="K186" s="2">
        <f t="shared" si="20"/>
        <v>6.9137718125526231</v>
      </c>
    </row>
    <row r="187" spans="1:11" ht="13.5" x14ac:dyDescent="0.25">
      <c r="A187" s="3">
        <f>TITRES_STAT!B190</f>
        <v>42565</v>
      </c>
      <c r="B187" s="6">
        <f>TITRES_STAT!D190</f>
        <v>6.7521000000000004</v>
      </c>
      <c r="C187" s="2">
        <f t="shared" si="14"/>
        <v>5.7000000000000384E-3</v>
      </c>
      <c r="D187" s="2">
        <f t="shared" si="15"/>
        <v>6.7350000000000012</v>
      </c>
      <c r="E187" s="2">
        <f t="shared" si="16"/>
        <v>6.7304500000000003</v>
      </c>
      <c r="F187" s="2">
        <f t="shared" si="17"/>
        <v>6.8234699999999986</v>
      </c>
      <c r="G187" s="2">
        <f t="shared" si="19"/>
        <v>7.0823860000000005</v>
      </c>
      <c r="H187" s="2"/>
      <c r="I187" s="2">
        <f t="array" ref="I187">SUMPRODUCT(B171:B190, (ROW(B171:B190)-ROW(B171)+1)) / (20*21/2)</f>
        <v>6.7536323809523804</v>
      </c>
      <c r="J187" s="2">
        <f t="shared" si="18"/>
        <v>6.8265582362002579</v>
      </c>
      <c r="K187" s="2">
        <f t="shared" si="20"/>
        <v>6.907431741472128</v>
      </c>
    </row>
    <row r="188" spans="1:11" ht="13.5" x14ac:dyDescent="0.25">
      <c r="A188" s="3">
        <f>TITRES_STAT!B191</f>
        <v>42566</v>
      </c>
      <c r="B188" s="6">
        <f>TITRES_STAT!D191</f>
        <v>6.7179000000000002</v>
      </c>
      <c r="C188" s="2">
        <f t="shared" si="14"/>
        <v>-3.420000000000023E-2</v>
      </c>
      <c r="D188" s="2">
        <f t="shared" si="15"/>
        <v>6.7361400000000007</v>
      </c>
      <c r="E188" s="2">
        <f t="shared" si="16"/>
        <v>6.7184799999999996</v>
      </c>
      <c r="F188" s="2">
        <f t="shared" si="17"/>
        <v>6.8066249999999995</v>
      </c>
      <c r="G188" s="2">
        <f t="shared" si="19"/>
        <v>7.0856460000000014</v>
      </c>
      <c r="H188" s="2"/>
      <c r="I188" s="2">
        <f t="array" ref="I188">SUMPRODUCT(B172:B191, (ROW(B172:B191)-ROW(B172)+1)) / (20*21/2)</f>
        <v>6.7522985714285726</v>
      </c>
      <c r="J188" s="2">
        <f t="shared" si="18"/>
        <v>6.8162098327526142</v>
      </c>
      <c r="K188" s="2">
        <f t="shared" si="20"/>
        <v>6.8999991241594953</v>
      </c>
    </row>
    <row r="189" spans="1:11" ht="13.5" x14ac:dyDescent="0.25">
      <c r="A189" s="3">
        <f>TITRES_STAT!B192</f>
        <v>42569</v>
      </c>
      <c r="B189" s="6">
        <f>TITRES_STAT!D192</f>
        <v>6.7919999999999998</v>
      </c>
      <c r="C189" s="2">
        <f t="shared" si="14"/>
        <v>7.4099999999999611E-2</v>
      </c>
      <c r="D189" s="2">
        <f t="shared" si="15"/>
        <v>6.7521000000000004</v>
      </c>
      <c r="E189" s="2">
        <f t="shared" si="16"/>
        <v>6.719619999999999</v>
      </c>
      <c r="F189" s="2">
        <f t="shared" si="17"/>
        <v>6.799039999999998</v>
      </c>
      <c r="G189" s="2">
        <f t="shared" si="19"/>
        <v>7.0703900000000006</v>
      </c>
      <c r="H189" s="2"/>
      <c r="I189" s="2">
        <f t="array" ref="I189">SUMPRODUCT(B173:B192, (ROW(B173:B192)-ROW(B173)+1)) / (20*21/2)</f>
        <v>6.7468828571428583</v>
      </c>
      <c r="J189" s="2">
        <f t="shared" si="18"/>
        <v>6.813904134395222</v>
      </c>
      <c r="K189" s="2">
        <f t="shared" si="20"/>
        <v>6.8957638643885346</v>
      </c>
    </row>
    <row r="190" spans="1:11" ht="13.5" x14ac:dyDescent="0.25">
      <c r="A190" s="3">
        <f>TITRES_STAT!B193</f>
        <v>42570</v>
      </c>
      <c r="B190" s="6">
        <f>TITRES_STAT!D193</f>
        <v>6.7521000000000004</v>
      </c>
      <c r="C190" s="2">
        <f t="shared" si="14"/>
        <v>-3.989999999999938E-2</v>
      </c>
      <c r="D190" s="2">
        <f t="shared" si="15"/>
        <v>6.7521000000000004</v>
      </c>
      <c r="E190" s="2">
        <f t="shared" si="16"/>
        <v>6.7367100000000004</v>
      </c>
      <c r="F190" s="2">
        <f t="shared" si="17"/>
        <v>6.7889049999999997</v>
      </c>
      <c r="G190" s="2">
        <f t="shared" si="19"/>
        <v>7.0526699999999991</v>
      </c>
      <c r="H190" s="2"/>
      <c r="I190" s="2">
        <f t="array" ref="I190">SUMPRODUCT(B174:B193, (ROW(B174:B193)-ROW(B174)+1)) / (20*21/2)</f>
        <v>6.7419723809523813</v>
      </c>
      <c r="J190" s="2">
        <f t="shared" si="18"/>
        <v>6.8080180263575816</v>
      </c>
      <c r="K190" s="2">
        <f t="shared" si="20"/>
        <v>6.8901299873536903</v>
      </c>
    </row>
    <row r="191" spans="1:11" ht="13.5" x14ac:dyDescent="0.25">
      <c r="A191" s="3">
        <f>TITRES_STAT!B194</f>
        <v>42571</v>
      </c>
      <c r="B191" s="6">
        <f>TITRES_STAT!D194</f>
        <v>6.7748999999999997</v>
      </c>
      <c r="C191" s="2">
        <f t="shared" si="14"/>
        <v>2.2799999999999265E-2</v>
      </c>
      <c r="D191" s="2">
        <f t="shared" si="15"/>
        <v>6.7578000000000005</v>
      </c>
      <c r="E191" s="2">
        <f t="shared" si="16"/>
        <v>6.7429800000000002</v>
      </c>
      <c r="F191" s="2">
        <f t="shared" si="17"/>
        <v>6.7804649999999995</v>
      </c>
      <c r="G191" s="2">
        <f t="shared" si="19"/>
        <v>7.0327399999999987</v>
      </c>
      <c r="H191" s="2"/>
      <c r="I191" s="2">
        <f t="array" ref="I191">SUMPRODUCT(B175:B194, (ROW(B175:B194)-ROW(B175)+1)) / (20*21/2)</f>
        <v>6.6556514285714279</v>
      </c>
      <c r="J191" s="2">
        <f t="shared" si="18"/>
        <v>6.8048639286092403</v>
      </c>
      <c r="K191" s="2">
        <f t="shared" si="20"/>
        <v>6.8856111643202125</v>
      </c>
    </row>
    <row r="192" spans="1:11" ht="13.5" x14ac:dyDescent="0.25">
      <c r="A192" s="3">
        <f>TITRES_STAT!B195</f>
        <v>42572</v>
      </c>
      <c r="B192" s="6">
        <f>TITRES_STAT!D195</f>
        <v>6.7236000000000002</v>
      </c>
      <c r="C192" s="2">
        <f t="shared" si="14"/>
        <v>-5.1299999999999457E-2</v>
      </c>
      <c r="D192" s="2">
        <f t="shared" si="15"/>
        <v>6.7521000000000004</v>
      </c>
      <c r="E192" s="2">
        <f t="shared" si="16"/>
        <v>6.7435500000000008</v>
      </c>
      <c r="F192" s="2">
        <f t="shared" si="17"/>
        <v>6.7694599999999996</v>
      </c>
      <c r="G192" s="2">
        <f t="shared" si="19"/>
        <v>7.0138939999999987</v>
      </c>
      <c r="H192" s="2"/>
      <c r="I192" s="2">
        <f t="array" ref="I192">SUMPRODUCT(B176:B195, (ROW(B176:B195)-ROW(B176)+1)) / (20*21/2)</f>
        <v>6.6693038095238091</v>
      </c>
      <c r="J192" s="2">
        <f t="shared" si="18"/>
        <v>6.7971245068369317</v>
      </c>
      <c r="K192" s="2">
        <f t="shared" si="20"/>
        <v>6.8792577853272636</v>
      </c>
    </row>
    <row r="193" spans="1:11" ht="13.5" x14ac:dyDescent="0.25">
      <c r="A193" s="3">
        <f>TITRES_STAT!B196</f>
        <v>42573</v>
      </c>
      <c r="B193" s="6">
        <f>TITRES_STAT!D196</f>
        <v>6.7179000000000002</v>
      </c>
      <c r="C193" s="2">
        <f t="shared" si="14"/>
        <v>-5.7000000000000384E-3</v>
      </c>
      <c r="D193" s="2">
        <f t="shared" si="15"/>
        <v>6.7521000000000004</v>
      </c>
      <c r="E193" s="2">
        <f t="shared" si="16"/>
        <v>6.7441200000000006</v>
      </c>
      <c r="F193" s="2">
        <f t="shared" si="17"/>
        <v>6.758169999999998</v>
      </c>
      <c r="G193" s="2">
        <f t="shared" si="19"/>
        <v>6.9982679999999986</v>
      </c>
      <c r="H193" s="2"/>
      <c r="I193" s="2">
        <f t="array" ref="I193">SUMPRODUCT(B177:B196, (ROW(B177:B196)-ROW(B177)+1)) / (20*21/2)</f>
        <v>6.6799890476190473</v>
      </c>
      <c r="J193" s="2">
        <f t="shared" si="18"/>
        <v>6.7895793157096049</v>
      </c>
      <c r="K193" s="2">
        <f t="shared" si="20"/>
        <v>6.87293002903992</v>
      </c>
    </row>
    <row r="194" spans="1:11" ht="13.5" x14ac:dyDescent="0.25">
      <c r="A194" s="3">
        <f>TITRES_STAT!B197</f>
        <v>42577</v>
      </c>
      <c r="B194" s="6">
        <f>TITRES_STAT!D197</f>
        <v>5.8517999999999999</v>
      </c>
      <c r="C194" s="2">
        <f t="shared" si="14"/>
        <v>-0.86610000000000031</v>
      </c>
      <c r="D194" s="2">
        <f t="shared" si="15"/>
        <v>6.5640600000000004</v>
      </c>
      <c r="E194" s="2">
        <f t="shared" si="16"/>
        <v>6.65808</v>
      </c>
      <c r="F194" s="2">
        <f t="shared" si="17"/>
        <v>6.7063500000000005</v>
      </c>
      <c r="G194" s="2">
        <f t="shared" si="19"/>
        <v>6.9685419999999985</v>
      </c>
      <c r="H194" s="2"/>
      <c r="I194" s="2">
        <f t="array" ref="I194">SUMPRODUCT(B178:B197, (ROW(B178:B197)-ROW(B178)+1)) / (20*21/2)</f>
        <v>6.6834390476190473</v>
      </c>
      <c r="J194" s="2">
        <f t="shared" si="18"/>
        <v>6.700266999927738</v>
      </c>
      <c r="K194" s="2">
        <f t="shared" si="20"/>
        <v>6.8328857141756094</v>
      </c>
    </row>
    <row r="195" spans="1:11" ht="13.5" x14ac:dyDescent="0.25">
      <c r="A195" s="3">
        <f>TITRES_STAT!B198</f>
        <v>42578</v>
      </c>
      <c r="B195" s="6">
        <f>TITRES_STAT!D198</f>
        <v>6.8497000000000003</v>
      </c>
      <c r="C195" s="2">
        <f t="shared" si="14"/>
        <v>0.99790000000000045</v>
      </c>
      <c r="D195" s="2">
        <f t="shared" si="15"/>
        <v>6.5835800000000004</v>
      </c>
      <c r="E195" s="2">
        <f t="shared" si="16"/>
        <v>6.66784</v>
      </c>
      <c r="F195" s="2">
        <f t="shared" si="17"/>
        <v>6.7047050000000015</v>
      </c>
      <c r="G195" s="2">
        <f t="shared" si="19"/>
        <v>6.9602179999999985</v>
      </c>
      <c r="H195" s="2"/>
      <c r="I195" s="2">
        <f t="array" ref="I195">SUMPRODUCT(B179:B198, (ROW(B179:B198)-ROW(B179)+1)) / (20*21/2)</f>
        <v>6.6881366666666668</v>
      </c>
      <c r="J195" s="2">
        <f t="shared" si="18"/>
        <v>6.7144987142203343</v>
      </c>
      <c r="K195" s="2">
        <f t="shared" si="20"/>
        <v>6.8335450979334285</v>
      </c>
    </row>
    <row r="196" spans="1:11" ht="13.5" x14ac:dyDescent="0.25">
      <c r="A196" s="3">
        <f>TITRES_STAT!B199</f>
        <v>42579</v>
      </c>
      <c r="B196" s="6">
        <f>TITRES_STAT!D199</f>
        <v>6.8169000000000004</v>
      </c>
      <c r="C196" s="2">
        <f t="shared" ref="C196:C259" si="21">B196-B195</f>
        <v>-3.279999999999994E-2</v>
      </c>
      <c r="D196" s="2">
        <f t="shared" si="15"/>
        <v>6.5919800000000013</v>
      </c>
      <c r="E196" s="2">
        <f t="shared" si="16"/>
        <v>6.6748899999999995</v>
      </c>
      <c r="F196" s="2">
        <f t="shared" si="17"/>
        <v>6.701975</v>
      </c>
      <c r="G196" s="2">
        <f t="shared" si="19"/>
        <v>6.9509039999999978</v>
      </c>
      <c r="H196" s="2"/>
      <c r="I196" s="2">
        <f t="array" ref="I196">SUMPRODUCT(B180:B199, (ROW(B180:B199)-ROW(B180)+1)) / (20*21/2)</f>
        <v>6.6870071428571425</v>
      </c>
      <c r="J196" s="2">
        <f t="shared" si="18"/>
        <v>6.7242512176279208</v>
      </c>
      <c r="K196" s="2">
        <f t="shared" si="20"/>
        <v>6.8328923489948634</v>
      </c>
    </row>
    <row r="197" spans="1:11" ht="13.5" x14ac:dyDescent="0.25">
      <c r="A197" s="3">
        <f>TITRES_STAT!B200</f>
        <v>42580</v>
      </c>
      <c r="B197" s="6">
        <f>TITRES_STAT!D200</f>
        <v>6.7382</v>
      </c>
      <c r="C197" s="2">
        <f t="shared" si="21"/>
        <v>-7.8700000000000436E-2</v>
      </c>
      <c r="D197" s="2">
        <f t="shared" si="15"/>
        <v>6.5949000000000009</v>
      </c>
      <c r="E197" s="2">
        <f t="shared" si="16"/>
        <v>6.6734999999999998</v>
      </c>
      <c r="F197" s="2">
        <f t="shared" si="17"/>
        <v>6.701975</v>
      </c>
      <c r="G197" s="2">
        <f t="shared" si="19"/>
        <v>6.9391279999999975</v>
      </c>
      <c r="H197" s="2"/>
      <c r="I197" s="2">
        <f t="array" ref="I197">SUMPRODUCT(B181:B200, (ROW(B181:B200)-ROW(B181)+1)) / (20*21/2)</f>
        <v>6.6981861904761901</v>
      </c>
      <c r="J197" s="2">
        <f t="shared" si="18"/>
        <v>6.7255796730919286</v>
      </c>
      <c r="K197" s="2">
        <f t="shared" si="20"/>
        <v>6.8291789235440845</v>
      </c>
    </row>
    <row r="198" spans="1:11" ht="13.5" x14ac:dyDescent="0.25">
      <c r="A198" s="3">
        <f>TITRES_STAT!B201</f>
        <v>42583</v>
      </c>
      <c r="B198" s="6">
        <f>TITRES_STAT!D201</f>
        <v>6.7512999999999996</v>
      </c>
      <c r="C198" s="2">
        <f t="shared" si="21"/>
        <v>1.3099999999999667E-2</v>
      </c>
      <c r="D198" s="2">
        <f t="shared" ref="D198:D261" si="22">AVERAGE(B194:B198)</f>
        <v>6.6015800000000002</v>
      </c>
      <c r="E198" s="2">
        <f t="shared" si="16"/>
        <v>6.6768399999999986</v>
      </c>
      <c r="F198" s="2">
        <f t="shared" si="17"/>
        <v>6.6976600000000008</v>
      </c>
      <c r="G198" s="2">
        <f t="shared" si="19"/>
        <v>6.9286139999999987</v>
      </c>
      <c r="H198" s="2"/>
      <c r="I198" s="2">
        <f t="array" ref="I198">SUMPRODUCT(B182:B201, (ROW(B182:B201)-ROW(B182)+1)) / (20*21/2)</f>
        <v>6.7076552380952386</v>
      </c>
      <c r="J198" s="2">
        <f t="shared" si="18"/>
        <v>6.7280292280355543</v>
      </c>
      <c r="K198" s="2">
        <f t="shared" si="20"/>
        <v>6.8261248481109833</v>
      </c>
    </row>
    <row r="199" spans="1:11" ht="13.5" x14ac:dyDescent="0.25">
      <c r="A199" s="3">
        <f>TITRES_STAT!B202</f>
        <v>42584</v>
      </c>
      <c r="B199" s="6">
        <f>TITRES_STAT!D202</f>
        <v>6.6858000000000004</v>
      </c>
      <c r="C199" s="2">
        <f t="shared" si="21"/>
        <v>-6.5499999999999226E-2</v>
      </c>
      <c r="D199" s="2">
        <f t="shared" si="22"/>
        <v>6.7683800000000005</v>
      </c>
      <c r="E199" s="2">
        <f t="shared" si="16"/>
        <v>6.6662200000000009</v>
      </c>
      <c r="F199" s="2">
        <f t="shared" si="17"/>
        <v>6.6929200000000009</v>
      </c>
      <c r="G199" s="2">
        <f t="shared" si="19"/>
        <v>6.918234</v>
      </c>
      <c r="H199" s="2"/>
      <c r="I199" s="2">
        <f t="array" ref="I199">SUMPRODUCT(B183:B202, (ROW(B183:B202)-ROW(B183)+1)) / (20*21/2)</f>
        <v>6.7166880952380952</v>
      </c>
      <c r="J199" s="2">
        <f t="shared" si="18"/>
        <v>6.7240073967940726</v>
      </c>
      <c r="K199" s="2">
        <f t="shared" si="20"/>
        <v>6.8206219128909451</v>
      </c>
    </row>
    <row r="200" spans="1:11" ht="13.5" x14ac:dyDescent="0.25">
      <c r="A200" s="3">
        <f>TITRES_STAT!B203</f>
        <v>42585</v>
      </c>
      <c r="B200" s="6">
        <f>TITRES_STAT!D203</f>
        <v>6.8102999999999998</v>
      </c>
      <c r="C200" s="2">
        <f t="shared" si="21"/>
        <v>0.12449999999999939</v>
      </c>
      <c r="D200" s="2">
        <f t="shared" si="22"/>
        <v>6.7605000000000004</v>
      </c>
      <c r="E200" s="2">
        <f t="shared" si="16"/>
        <v>6.6720400000000009</v>
      </c>
      <c r="F200" s="2">
        <f t="shared" si="17"/>
        <v>6.7043750000000015</v>
      </c>
      <c r="G200" s="2">
        <f t="shared" si="19"/>
        <v>6.9110099999999992</v>
      </c>
      <c r="H200" s="2"/>
      <c r="I200" s="2">
        <f t="array" ref="I200">SUMPRODUCT(B184:B203, (ROW(B184:B203)-ROW(B184)+1)) / (20*21/2)</f>
        <v>6.7078261904761893</v>
      </c>
      <c r="J200" s="2">
        <f t="shared" si="18"/>
        <v>6.7322257399565419</v>
      </c>
      <c r="K200" s="2">
        <f t="shared" si="20"/>
        <v>6.8202171319932612</v>
      </c>
    </row>
    <row r="201" spans="1:11" ht="13.5" x14ac:dyDescent="0.25">
      <c r="A201" s="3">
        <f>TITRES_STAT!B204</f>
        <v>42586</v>
      </c>
      <c r="B201" s="6">
        <f>TITRES_STAT!D204</f>
        <v>6.8037999999999998</v>
      </c>
      <c r="C201" s="2">
        <f t="shared" si="21"/>
        <v>-6.4999999999999503E-3</v>
      </c>
      <c r="D201" s="2">
        <f t="shared" si="22"/>
        <v>6.7578800000000001</v>
      </c>
      <c r="E201" s="2">
        <f t="shared" si="16"/>
        <v>6.6749300000000007</v>
      </c>
      <c r="F201" s="2">
        <f t="shared" si="17"/>
        <v>6.7089550000000004</v>
      </c>
      <c r="G201" s="2">
        <f t="shared" si="19"/>
        <v>6.9026559999999995</v>
      </c>
      <c r="H201" s="2">
        <f>AVERAGE(B2:B201)</f>
        <v>6.7337670000000127</v>
      </c>
      <c r="I201" s="2">
        <f t="array" ref="I201">SUMPRODUCT(B185:B204, (ROW(B185:B204)-ROW(B185)+1)) / (20*21/2)</f>
        <v>6.7118880952380948</v>
      </c>
      <c r="J201" s="2">
        <f t="shared" si="18"/>
        <v>6.7390423361511571</v>
      </c>
      <c r="K201" s="2">
        <f t="shared" si="20"/>
        <v>6.8195733228954865</v>
      </c>
    </row>
    <row r="202" spans="1:11" ht="13.5" x14ac:dyDescent="0.25">
      <c r="A202" s="3">
        <f>TITRES_STAT!B205</f>
        <v>42587</v>
      </c>
      <c r="B202" s="6">
        <f>TITRES_STAT!D205</f>
        <v>6.8037999999999998</v>
      </c>
      <c r="C202" s="2">
        <f t="shared" si="21"/>
        <v>0</v>
      </c>
      <c r="D202" s="2">
        <f t="shared" si="22"/>
        <v>6.770999999999999</v>
      </c>
      <c r="E202" s="2">
        <f t="shared" si="16"/>
        <v>6.6829500000000008</v>
      </c>
      <c r="F202" s="2">
        <f t="shared" si="17"/>
        <v>6.7132500000000004</v>
      </c>
      <c r="G202" s="2">
        <f t="shared" si="19"/>
        <v>6.8944139999999994</v>
      </c>
      <c r="H202" s="2">
        <f t="shared" ref="H202:H265" si="23">AVERAGE(B3:B202)</f>
        <v>6.734734000000012</v>
      </c>
      <c r="I202" s="2">
        <f t="array" ref="I202">SUMPRODUCT(B186:B205, (ROW(B186:B205)-ROW(B186)+1)) / (20*21/2)</f>
        <v>6.7207638095238105</v>
      </c>
      <c r="J202" s="2">
        <f t="shared" si="18"/>
        <v>6.7452097327081901</v>
      </c>
      <c r="K202" s="2">
        <f t="shared" si="20"/>
        <v>6.8189547612133108</v>
      </c>
    </row>
    <row r="203" spans="1:11" ht="13.5" x14ac:dyDescent="0.25">
      <c r="A203" s="3">
        <f>TITRES_STAT!B206</f>
        <v>42590</v>
      </c>
      <c r="B203" s="6">
        <f>TITRES_STAT!D206</f>
        <v>6.6201999999999996</v>
      </c>
      <c r="C203" s="2">
        <f t="shared" si="21"/>
        <v>-0.18360000000000021</v>
      </c>
      <c r="D203" s="2">
        <f t="shared" si="22"/>
        <v>6.7447800000000004</v>
      </c>
      <c r="E203" s="2">
        <f t="shared" si="16"/>
        <v>6.6731800000000003</v>
      </c>
      <c r="F203" s="2">
        <f t="shared" si="17"/>
        <v>6.7086500000000004</v>
      </c>
      <c r="G203" s="2">
        <f t="shared" si="19"/>
        <v>6.8825000000000012</v>
      </c>
      <c r="H203" s="2">
        <f t="shared" si="23"/>
        <v>6.7347830000000126</v>
      </c>
      <c r="I203" s="2">
        <f t="array" ref="I203">SUMPRODUCT(B187:B206, (ROW(B187:B206)-ROW(B187)+1)) / (20*21/2)</f>
        <v>6.7125361904761904</v>
      </c>
      <c r="J203" s="2">
        <f t="shared" si="18"/>
        <v>6.7333040438788387</v>
      </c>
      <c r="K203" s="2">
        <f t="shared" si="20"/>
        <v>6.8111604568520043</v>
      </c>
    </row>
    <row r="204" spans="1:11" ht="13.5" x14ac:dyDescent="0.25">
      <c r="A204" s="3">
        <f>TITRES_STAT!B207</f>
        <v>42591</v>
      </c>
      <c r="B204" s="6">
        <f>TITRES_STAT!D207</f>
        <v>6.7512999999999996</v>
      </c>
      <c r="C204" s="2">
        <f t="shared" si="21"/>
        <v>0.13109999999999999</v>
      </c>
      <c r="D204" s="2">
        <f t="shared" si="22"/>
        <v>6.7578800000000001</v>
      </c>
      <c r="E204" s="2">
        <f t="shared" ref="E204:E267" si="24">AVERAGE(B195:B204)</f>
        <v>6.7631299999999994</v>
      </c>
      <c r="F204" s="2">
        <f t="shared" si="17"/>
        <v>6.7106049999999993</v>
      </c>
      <c r="G204" s="2">
        <f t="shared" si="19"/>
        <v>6.8720960000000026</v>
      </c>
      <c r="H204" s="2">
        <f t="shared" si="23"/>
        <v>6.7354875000000121</v>
      </c>
      <c r="I204" s="2">
        <f t="array" ref="I204">SUMPRODUCT(B188:B207, (ROW(B188:B207)-ROW(B188)+1)) / (20*21/2)</f>
        <v>6.7048780952380955</v>
      </c>
      <c r="J204" s="2">
        <f t="shared" si="18"/>
        <v>6.7350179444618066</v>
      </c>
      <c r="K204" s="2">
        <f t="shared" si="20"/>
        <v>6.8088129879558474</v>
      </c>
    </row>
    <row r="205" spans="1:11" ht="13.5" x14ac:dyDescent="0.25">
      <c r="A205" s="3">
        <f>TITRES_STAT!B208</f>
        <v>42592</v>
      </c>
      <c r="B205" s="6">
        <f>TITRES_STAT!D208</f>
        <v>6.8037999999999998</v>
      </c>
      <c r="C205" s="2">
        <f t="shared" si="21"/>
        <v>5.2500000000000213E-2</v>
      </c>
      <c r="D205" s="2">
        <f t="shared" si="22"/>
        <v>6.7565799999999996</v>
      </c>
      <c r="E205" s="2">
        <f t="shared" si="24"/>
        <v>6.7585400000000009</v>
      </c>
      <c r="F205" s="2">
        <f t="shared" si="17"/>
        <v>6.71319</v>
      </c>
      <c r="G205" s="2">
        <f t="shared" si="19"/>
        <v>6.8637420000000029</v>
      </c>
      <c r="H205" s="2">
        <f t="shared" si="23"/>
        <v>6.7364545000000087</v>
      </c>
      <c r="I205" s="2">
        <f t="array" ref="I205">SUMPRODUCT(B189:B208, (ROW(B189:B208)-ROW(B189)+1)) / (20*21/2)</f>
        <v>6.7065595238095241</v>
      </c>
      <c r="J205" s="2">
        <f t="shared" si="18"/>
        <v>6.7415686164178252</v>
      </c>
      <c r="K205" s="2">
        <f t="shared" si="20"/>
        <v>6.8086164001928733</v>
      </c>
    </row>
    <row r="206" spans="1:11" ht="13.5" x14ac:dyDescent="0.25">
      <c r="A206" s="3">
        <f>TITRES_STAT!B209</f>
        <v>42593</v>
      </c>
      <c r="B206" s="6">
        <f>TITRES_STAT!D209</f>
        <v>6.6268000000000002</v>
      </c>
      <c r="C206" s="2">
        <f t="shared" si="21"/>
        <v>-0.1769999999999996</v>
      </c>
      <c r="D206" s="2">
        <f t="shared" si="22"/>
        <v>6.7211799999999995</v>
      </c>
      <c r="E206" s="2">
        <f t="shared" si="24"/>
        <v>6.7395300000000002</v>
      </c>
      <c r="F206" s="2">
        <f t="shared" si="17"/>
        <v>6.707209999999999</v>
      </c>
      <c r="G206" s="2">
        <f t="shared" si="19"/>
        <v>6.8519600000000027</v>
      </c>
      <c r="H206" s="2">
        <f t="shared" si="23"/>
        <v>6.7365365000000086</v>
      </c>
      <c r="I206" s="2">
        <f t="array" ref="I206">SUMPRODUCT(B190:B209, (ROW(B190:B209)-ROW(B190)+1)) / (20*21/2)</f>
        <v>6.707609047619048</v>
      </c>
      <c r="J206" s="2">
        <f t="shared" si="18"/>
        <v>6.7306382719970799</v>
      </c>
      <c r="K206" s="2">
        <f t="shared" si="20"/>
        <v>6.8014863452833492</v>
      </c>
    </row>
    <row r="207" spans="1:11" ht="13.5" x14ac:dyDescent="0.25">
      <c r="A207" s="3">
        <f>TITRES_STAT!B210</f>
        <v>42594</v>
      </c>
      <c r="B207" s="6">
        <f>TITRES_STAT!D210</f>
        <v>6.6268000000000002</v>
      </c>
      <c r="C207" s="2">
        <f t="shared" si="21"/>
        <v>0</v>
      </c>
      <c r="D207" s="2">
        <f t="shared" si="22"/>
        <v>6.6857799999999994</v>
      </c>
      <c r="E207" s="2">
        <f t="shared" si="24"/>
        <v>6.7283900000000001</v>
      </c>
      <c r="F207" s="2">
        <f t="shared" si="17"/>
        <v>6.700944999999999</v>
      </c>
      <c r="G207" s="2">
        <f t="shared" si="19"/>
        <v>6.8416220000000036</v>
      </c>
      <c r="H207" s="2">
        <f t="shared" si="23"/>
        <v>6.7366185000000085</v>
      </c>
      <c r="I207" s="2">
        <f t="array" ref="I207">SUMPRODUCT(B191:B210, (ROW(B191:B210)-ROW(B191)+1)) / (20*21/2)</f>
        <v>6.7065442857142852</v>
      </c>
      <c r="J207" s="2">
        <f t="shared" si="18"/>
        <v>6.7207489127592623</v>
      </c>
      <c r="K207" s="2">
        <f t="shared" si="20"/>
        <v>6.7946359003702765</v>
      </c>
    </row>
    <row r="208" spans="1:11" ht="13.5" x14ac:dyDescent="0.25">
      <c r="A208" s="3">
        <f>TITRES_STAT!B211</f>
        <v>42597</v>
      </c>
      <c r="B208" s="6">
        <f>TITRES_STAT!D211</f>
        <v>6.7186000000000003</v>
      </c>
      <c r="C208" s="2">
        <f t="shared" si="21"/>
        <v>9.1800000000000104E-2</v>
      </c>
      <c r="D208" s="2">
        <f t="shared" si="22"/>
        <v>6.7054599999999995</v>
      </c>
      <c r="E208" s="2">
        <f t="shared" si="24"/>
        <v>6.7251200000000013</v>
      </c>
      <c r="F208" s="2">
        <f t="shared" si="17"/>
        <v>6.7009799999999986</v>
      </c>
      <c r="G208" s="2">
        <f t="shared" si="19"/>
        <v>6.8337860000000026</v>
      </c>
      <c r="H208" s="2">
        <f t="shared" si="23"/>
        <v>6.7371595000000077</v>
      </c>
      <c r="I208" s="2">
        <f t="array" ref="I208">SUMPRODUCT(B192:B211, (ROW(B192:B211)-ROW(B192)+1)) / (20*21/2)</f>
        <v>6.7082904761904762</v>
      </c>
      <c r="J208" s="2">
        <f t="shared" si="18"/>
        <v>6.7205442544012373</v>
      </c>
      <c r="K208" s="2">
        <f t="shared" si="20"/>
        <v>6.791654100355756</v>
      </c>
    </row>
    <row r="209" spans="1:11" ht="13.5" x14ac:dyDescent="0.25">
      <c r="A209" s="3">
        <f>TITRES_STAT!B212</f>
        <v>42598</v>
      </c>
      <c r="B209" s="6">
        <f>TITRES_STAT!D212</f>
        <v>6.7119999999999997</v>
      </c>
      <c r="C209" s="2">
        <f t="shared" si="21"/>
        <v>-6.6000000000006054E-3</v>
      </c>
      <c r="D209" s="2">
        <f t="shared" si="22"/>
        <v>6.6975999999999996</v>
      </c>
      <c r="E209" s="2">
        <f t="shared" si="24"/>
        <v>6.7277400000000016</v>
      </c>
      <c r="F209" s="2">
        <f t="shared" si="17"/>
        <v>6.696979999999999</v>
      </c>
      <c r="G209" s="2">
        <f t="shared" si="19"/>
        <v>6.8225960000000034</v>
      </c>
      <c r="H209" s="2">
        <f t="shared" si="23"/>
        <v>6.7376675000000077</v>
      </c>
      <c r="I209" s="2">
        <f t="array" ref="I209">SUMPRODUCT(B193:B212, (ROW(B193:B212)-ROW(B193)+1)) / (20*21/2)</f>
        <v>6.6953552380952388</v>
      </c>
      <c r="J209" s="2">
        <f t="shared" si="18"/>
        <v>6.7197305158868339</v>
      </c>
      <c r="K209" s="2">
        <f t="shared" si="20"/>
        <v>6.7885304101457269</v>
      </c>
    </row>
    <row r="210" spans="1:11" ht="13.5" x14ac:dyDescent="0.25">
      <c r="A210" s="3">
        <f>TITRES_STAT!B213</f>
        <v>42599</v>
      </c>
      <c r="B210" s="6">
        <f>TITRES_STAT!D213</f>
        <v>6.6858000000000004</v>
      </c>
      <c r="C210" s="2">
        <f t="shared" si="21"/>
        <v>-2.6199999999999335E-2</v>
      </c>
      <c r="D210" s="2">
        <f t="shared" si="22"/>
        <v>6.6740000000000013</v>
      </c>
      <c r="E210" s="2">
        <f t="shared" si="24"/>
        <v>6.7152900000000004</v>
      </c>
      <c r="F210" s="2">
        <f t="shared" si="17"/>
        <v>6.6936650000000002</v>
      </c>
      <c r="G210" s="2">
        <f t="shared" si="19"/>
        <v>6.8102160000000005</v>
      </c>
      <c r="H210" s="2">
        <f t="shared" si="23"/>
        <v>6.7380445000000098</v>
      </c>
      <c r="I210" s="2">
        <f t="array" ref="I210">SUMPRODUCT(B194:B213, (ROW(B194:B213)-ROW(B194)+1)) / (20*21/2)</f>
        <v>6.7069480952380953</v>
      </c>
      <c r="J210" s="2">
        <f t="shared" si="18"/>
        <v>6.7164990381833256</v>
      </c>
      <c r="K210" s="2">
        <f t="shared" si="20"/>
        <v>6.7845017666106004</v>
      </c>
    </row>
    <row r="211" spans="1:11" ht="13.5" x14ac:dyDescent="0.25">
      <c r="A211" s="3">
        <f>TITRES_STAT!B214</f>
        <v>42600</v>
      </c>
      <c r="B211" s="6">
        <f>TITRES_STAT!D214</f>
        <v>6.7119999999999997</v>
      </c>
      <c r="C211" s="2">
        <f t="shared" si="21"/>
        <v>2.6199999999999335E-2</v>
      </c>
      <c r="D211" s="2">
        <f t="shared" si="22"/>
        <v>6.691040000000001</v>
      </c>
      <c r="E211" s="2">
        <f t="shared" si="24"/>
        <v>6.7061100000000007</v>
      </c>
      <c r="F211" s="2">
        <f t="shared" si="17"/>
        <v>6.6905199999999994</v>
      </c>
      <c r="G211" s="2">
        <f t="shared" si="19"/>
        <v>6.8005820000000021</v>
      </c>
      <c r="H211" s="2">
        <f t="shared" si="23"/>
        <v>6.7385525000000097</v>
      </c>
      <c r="I211" s="2">
        <f t="array" ref="I211">SUMPRODUCT(B195:B214, (ROW(B195:B214)-ROW(B195)+1)) / (20*21/2)</f>
        <v>6.7181319047619041</v>
      </c>
      <c r="J211" s="2">
        <f t="shared" si="18"/>
        <v>6.7160705583563427</v>
      </c>
      <c r="K211" s="2">
        <f t="shared" si="20"/>
        <v>6.7816585600768517</v>
      </c>
    </row>
    <row r="212" spans="1:11" ht="13.5" x14ac:dyDescent="0.25">
      <c r="A212" s="3">
        <f>TITRES_STAT!B215</f>
        <v>42601</v>
      </c>
      <c r="B212" s="6">
        <f>TITRES_STAT!D215</f>
        <v>6.5547000000000004</v>
      </c>
      <c r="C212" s="2">
        <f t="shared" si="21"/>
        <v>-0.15729999999999933</v>
      </c>
      <c r="D212" s="2">
        <f t="shared" si="22"/>
        <v>6.6766199999999998</v>
      </c>
      <c r="E212" s="2">
        <f t="shared" si="24"/>
        <v>6.6811999999999996</v>
      </c>
      <c r="F212" s="2">
        <f t="shared" ref="F212:F275" si="25">AVERAGE(B193:B212)</f>
        <v>6.6820750000000002</v>
      </c>
      <c r="G212" s="2">
        <f t="shared" si="19"/>
        <v>6.7886900000000017</v>
      </c>
      <c r="H212" s="2">
        <f t="shared" si="23"/>
        <v>6.7382740000000094</v>
      </c>
      <c r="I212" s="2">
        <f t="array" ref="I212">SUMPRODUCT(B196:B215, (ROW(B196:B215)-ROW(B196)+1)) / (20*21/2)</f>
        <v>6.7197823809523829</v>
      </c>
      <c r="J212" s="2">
        <f t="shared" si="18"/>
        <v>6.7007019337509766</v>
      </c>
      <c r="K212" s="2">
        <f t="shared" si="20"/>
        <v>6.7727582243875633</v>
      </c>
    </row>
    <row r="213" spans="1:11" ht="13.5" x14ac:dyDescent="0.25">
      <c r="A213" s="3">
        <f>TITRES_STAT!B216</f>
        <v>42604</v>
      </c>
      <c r="B213" s="6">
        <f>TITRES_STAT!D216</f>
        <v>6.8037999999999998</v>
      </c>
      <c r="C213" s="2">
        <f t="shared" si="21"/>
        <v>0.24909999999999943</v>
      </c>
      <c r="D213" s="2">
        <f t="shared" si="22"/>
        <v>6.6936599999999995</v>
      </c>
      <c r="E213" s="2">
        <f t="shared" si="24"/>
        <v>6.69956</v>
      </c>
      <c r="F213" s="2">
        <f t="shared" si="25"/>
        <v>6.686370000000001</v>
      </c>
      <c r="G213" s="2">
        <f t="shared" si="19"/>
        <v>6.7805580000000027</v>
      </c>
      <c r="H213" s="2">
        <f t="shared" si="23"/>
        <v>6.7392410000000087</v>
      </c>
      <c r="I213" s="2">
        <f t="array" ref="I213">SUMPRODUCT(B197:B216, (ROW(B197:B216)-ROW(B197)+1)) / (20*21/2)</f>
        <v>6.7156633333333327</v>
      </c>
      <c r="J213" s="2">
        <f t="shared" ref="J213:J276" si="26">$J$4*B213+J212*(1-$J$4)</f>
        <v>6.7105207972032641</v>
      </c>
      <c r="K213" s="2">
        <f t="shared" si="20"/>
        <v>6.773975548921384</v>
      </c>
    </row>
    <row r="214" spans="1:11" ht="13.5" x14ac:dyDescent="0.25">
      <c r="A214" s="3">
        <f>TITRES_STAT!B217</f>
        <v>42605</v>
      </c>
      <c r="B214" s="6">
        <f>TITRES_STAT!D217</f>
        <v>6.8037999999999998</v>
      </c>
      <c r="C214" s="2">
        <f t="shared" si="21"/>
        <v>0</v>
      </c>
      <c r="D214" s="2">
        <f t="shared" si="22"/>
        <v>6.7120199999999999</v>
      </c>
      <c r="E214" s="2">
        <f t="shared" si="24"/>
        <v>6.7048100000000002</v>
      </c>
      <c r="F214" s="2">
        <f t="shared" si="25"/>
        <v>6.7339699999999993</v>
      </c>
      <c r="G214" s="2">
        <f t="shared" si="19"/>
        <v>6.7744260000000027</v>
      </c>
      <c r="H214" s="2">
        <f t="shared" si="23"/>
        <v>6.7402080000000062</v>
      </c>
      <c r="I214" s="2">
        <f t="array" ref="I214">SUMPRODUCT(B198:B217, (ROW(B198:B217)-ROW(B198)+1)) / (20*21/2)</f>
        <v>6.7202828571428581</v>
      </c>
      <c r="J214" s="2">
        <f t="shared" si="26"/>
        <v>6.7194045308029535</v>
      </c>
      <c r="K214" s="2">
        <f t="shared" si="20"/>
        <v>6.7751451352381924</v>
      </c>
    </row>
    <row r="215" spans="1:11" ht="13.5" x14ac:dyDescent="0.25">
      <c r="A215" s="3">
        <f>TITRES_STAT!B218</f>
        <v>42606</v>
      </c>
      <c r="B215" s="6">
        <f>TITRES_STAT!D218</f>
        <v>6.7512999999999996</v>
      </c>
      <c r="C215" s="2">
        <f t="shared" si="21"/>
        <v>-5.2500000000000213E-2</v>
      </c>
      <c r="D215" s="2">
        <f t="shared" si="22"/>
        <v>6.7251199999999995</v>
      </c>
      <c r="E215" s="2">
        <f t="shared" si="24"/>
        <v>6.6995600000000008</v>
      </c>
      <c r="F215" s="2">
        <f t="shared" si="25"/>
        <v>6.7290499999999991</v>
      </c>
      <c r="G215" s="2">
        <f t="shared" si="19"/>
        <v>6.7680220000000029</v>
      </c>
      <c r="H215" s="2">
        <f t="shared" si="23"/>
        <v>6.7409125000000065</v>
      </c>
      <c r="I215" s="2">
        <f t="array" ref="I215">SUMPRODUCT(B199:B218, (ROW(B199:B218)-ROW(B199)+1)) / (20*21/2)</f>
        <v>6.704774761904762</v>
      </c>
      <c r="J215" s="2">
        <f t="shared" si="26"/>
        <v>6.722442194536006</v>
      </c>
      <c r="K215" s="2">
        <f t="shared" si="20"/>
        <v>6.7742100318955183</v>
      </c>
    </row>
    <row r="216" spans="1:11" ht="13.5" x14ac:dyDescent="0.25">
      <c r="A216" s="3">
        <f>TITRES_STAT!B219</f>
        <v>42607</v>
      </c>
      <c r="B216" s="6">
        <f>TITRES_STAT!D219</f>
        <v>6.6858000000000004</v>
      </c>
      <c r="C216" s="2">
        <f t="shared" si="21"/>
        <v>-6.5499999999999226E-2</v>
      </c>
      <c r="D216" s="2">
        <f t="shared" si="22"/>
        <v>6.7198800000000007</v>
      </c>
      <c r="E216" s="2">
        <f t="shared" si="24"/>
        <v>6.7054600000000004</v>
      </c>
      <c r="F216" s="2">
        <f t="shared" si="25"/>
        <v>6.7224950000000003</v>
      </c>
      <c r="G216" s="2">
        <f t="shared" si="19"/>
        <v>6.7597520000000033</v>
      </c>
      <c r="H216" s="2">
        <f t="shared" si="23"/>
        <v>6.7412895000000059</v>
      </c>
      <c r="I216" s="2">
        <f t="array" ref="I216">SUMPRODUCT(B200:B219, (ROW(B200:B219)-ROW(B200)+1)) / (20*21/2)</f>
        <v>6.6957809523809528</v>
      </c>
      <c r="J216" s="2">
        <f t="shared" si="26"/>
        <v>6.7189524617230534</v>
      </c>
      <c r="K216" s="2">
        <f t="shared" si="20"/>
        <v>6.7707429718211847</v>
      </c>
    </row>
    <row r="217" spans="1:11" ht="13.5" x14ac:dyDescent="0.25">
      <c r="A217" s="3">
        <f>TITRES_STAT!B220</f>
        <v>42608</v>
      </c>
      <c r="B217" s="6">
        <f>TITRES_STAT!D220</f>
        <v>6.7709999999999999</v>
      </c>
      <c r="C217" s="2">
        <f t="shared" si="21"/>
        <v>8.5199999999999498E-2</v>
      </c>
      <c r="D217" s="2">
        <f t="shared" si="22"/>
        <v>6.7631399999999999</v>
      </c>
      <c r="E217" s="2">
        <f t="shared" si="24"/>
        <v>6.7198800000000007</v>
      </c>
      <c r="F217" s="2">
        <f t="shared" si="25"/>
        <v>6.7241349999999995</v>
      </c>
      <c r="G217" s="2">
        <f t="shared" si="19"/>
        <v>6.7537420000000008</v>
      </c>
      <c r="H217" s="2">
        <f t="shared" si="23"/>
        <v>6.7420925000000054</v>
      </c>
      <c r="I217" s="2">
        <f t="array" ref="I217">SUMPRODUCT(B201:B220, (ROW(B201:B220)-ROW(B201)+1)) / (20*21/2)</f>
        <v>6.6864804761904759</v>
      </c>
      <c r="J217" s="2">
        <f t="shared" si="26"/>
        <v>6.7239093701303823</v>
      </c>
      <c r="K217" s="2">
        <f t="shared" si="20"/>
        <v>6.7707530513576089</v>
      </c>
    </row>
    <row r="218" spans="1:11" ht="13.5" x14ac:dyDescent="0.25">
      <c r="A218" s="3">
        <f>TITRES_STAT!B221</f>
        <v>42611</v>
      </c>
      <c r="B218" s="6">
        <f>TITRES_STAT!D221</f>
        <v>6.5613000000000001</v>
      </c>
      <c r="C218" s="2">
        <f t="shared" si="21"/>
        <v>-0.20969999999999978</v>
      </c>
      <c r="D218" s="2">
        <f t="shared" si="22"/>
        <v>6.7146400000000002</v>
      </c>
      <c r="E218" s="2">
        <f t="shared" si="24"/>
        <v>6.7041500000000003</v>
      </c>
      <c r="F218" s="2">
        <f t="shared" si="25"/>
        <v>6.7146349999999995</v>
      </c>
      <c r="G218" s="2">
        <f t="shared" si="19"/>
        <v>6.7438720000000014</v>
      </c>
      <c r="H218" s="2">
        <f t="shared" si="23"/>
        <v>6.7418470000000061</v>
      </c>
      <c r="I218" s="2">
        <f t="array" ref="I218">SUMPRODUCT(B202:B221, (ROW(B202:B221)-ROW(B202)+1)) / (20*21/2)</f>
        <v>6.691220952380954</v>
      </c>
      <c r="J218" s="2">
        <f t="shared" si="26"/>
        <v>6.7084227634512983</v>
      </c>
      <c r="K218" s="2">
        <f t="shared" si="20"/>
        <v>6.7625392062063305</v>
      </c>
    </row>
    <row r="219" spans="1:11" ht="13.5" x14ac:dyDescent="0.25">
      <c r="A219" s="3">
        <f>TITRES_STAT!B222</f>
        <v>42612</v>
      </c>
      <c r="B219" s="6">
        <f>TITRES_STAT!D222</f>
        <v>6.6201999999999996</v>
      </c>
      <c r="C219" s="2">
        <f t="shared" si="21"/>
        <v>5.8899999999999508E-2</v>
      </c>
      <c r="D219" s="2">
        <f t="shared" si="22"/>
        <v>6.6779200000000003</v>
      </c>
      <c r="E219" s="2">
        <f t="shared" si="24"/>
        <v>6.6949700000000005</v>
      </c>
      <c r="F219" s="2">
        <f t="shared" si="25"/>
        <v>6.7113550000000002</v>
      </c>
      <c r="G219" s="2">
        <f t="shared" si="19"/>
        <v>6.7374020000000003</v>
      </c>
      <c r="H219" s="2">
        <f t="shared" si="23"/>
        <v>6.7418960000000059</v>
      </c>
      <c r="I219" s="2">
        <f t="array" ref="I219">SUMPRODUCT(B203:B222, (ROW(B203:B222)-ROW(B203)+1)) / (20*21/2)</f>
        <v>6.6843542857142859</v>
      </c>
      <c r="J219" s="2">
        <f t="shared" si="26"/>
        <v>6.7000205955035561</v>
      </c>
      <c r="K219" s="2">
        <f t="shared" si="20"/>
        <v>6.7569572765511801</v>
      </c>
    </row>
    <row r="220" spans="1:11" ht="13.5" x14ac:dyDescent="0.25">
      <c r="A220" s="3">
        <f>TITRES_STAT!B223</f>
        <v>42613</v>
      </c>
      <c r="B220" s="6">
        <f>TITRES_STAT!D223</f>
        <v>6.6136999999999997</v>
      </c>
      <c r="C220" s="2">
        <f t="shared" si="21"/>
        <v>-6.4999999999999503E-3</v>
      </c>
      <c r="D220" s="2">
        <f t="shared" si="22"/>
        <v>6.6504000000000003</v>
      </c>
      <c r="E220" s="2">
        <f t="shared" si="24"/>
        <v>6.6877599999999999</v>
      </c>
      <c r="F220" s="2">
        <f t="shared" si="25"/>
        <v>6.7015249999999993</v>
      </c>
      <c r="G220" s="2">
        <f t="shared" si="19"/>
        <v>6.7305800000000007</v>
      </c>
      <c r="H220" s="2">
        <f t="shared" si="23"/>
        <v>6.7419125000000069</v>
      </c>
      <c r="I220" s="2">
        <f t="array" ref="I220">SUMPRODUCT(B204:B223, (ROW(B204:B223)-ROW(B204)+1)) / (20*21/2)</f>
        <v>6.6889400000000006</v>
      </c>
      <c r="J220" s="2">
        <f t="shared" si="26"/>
        <v>6.6917995864079796</v>
      </c>
      <c r="K220" s="2">
        <f t="shared" si="20"/>
        <v>6.7513393441374081</v>
      </c>
    </row>
    <row r="221" spans="1:11" ht="13.5" x14ac:dyDescent="0.25">
      <c r="A221" s="3">
        <f>TITRES_STAT!B224</f>
        <v>42614</v>
      </c>
      <c r="B221" s="6">
        <f>TITRES_STAT!D224</f>
        <v>6.7512999999999996</v>
      </c>
      <c r="C221" s="2">
        <f t="shared" si="21"/>
        <v>0.13759999999999994</v>
      </c>
      <c r="D221" s="2">
        <f t="shared" si="22"/>
        <v>6.6635000000000009</v>
      </c>
      <c r="E221" s="2">
        <f t="shared" si="24"/>
        <v>6.6916899999999995</v>
      </c>
      <c r="F221" s="2">
        <f t="shared" si="25"/>
        <v>6.6988999999999992</v>
      </c>
      <c r="G221" s="2">
        <f t="shared" si="19"/>
        <v>6.7267320000000028</v>
      </c>
      <c r="H221" s="2">
        <f t="shared" si="23"/>
        <v>6.7426170000000063</v>
      </c>
      <c r="I221" s="2">
        <f t="array" ref="I221">SUMPRODUCT(B205:B224, (ROW(B205:B224)-ROW(B205)+1)) / (20*21/2)</f>
        <v>6.6904685714285721</v>
      </c>
      <c r="J221" s="2">
        <f t="shared" si="26"/>
        <v>6.6974662924643624</v>
      </c>
      <c r="K221" s="2">
        <f t="shared" si="20"/>
        <v>6.7513378012300587</v>
      </c>
    </row>
    <row r="222" spans="1:11" ht="13.5" x14ac:dyDescent="0.25">
      <c r="A222" s="3">
        <f>TITRES_STAT!B225</f>
        <v>42615</v>
      </c>
      <c r="B222" s="6">
        <f>TITRES_STAT!D225</f>
        <v>6.6268000000000002</v>
      </c>
      <c r="C222" s="2">
        <f t="shared" si="21"/>
        <v>-0.12449999999999939</v>
      </c>
      <c r="D222" s="2">
        <f t="shared" si="22"/>
        <v>6.6346600000000011</v>
      </c>
      <c r="E222" s="2">
        <f t="shared" si="24"/>
        <v>6.6989000000000001</v>
      </c>
      <c r="F222" s="2">
        <f t="shared" si="25"/>
        <v>6.6900499999999994</v>
      </c>
      <c r="G222" s="2">
        <f t="shared" si="19"/>
        <v>6.7203940000000024</v>
      </c>
      <c r="H222" s="2">
        <f t="shared" si="23"/>
        <v>6.7426990000000053</v>
      </c>
      <c r="I222" s="2">
        <f t="array" ref="I222">SUMPRODUCT(B206:B225, (ROW(B206:B225)-ROW(B206)+1)) / (20*21/2)</f>
        <v>6.6778319047619057</v>
      </c>
      <c r="J222" s="2">
        <f t="shared" si="26"/>
        <v>6.690736169372518</v>
      </c>
      <c r="K222" s="2">
        <f t="shared" si="20"/>
        <v>6.7464539658877039</v>
      </c>
    </row>
    <row r="223" spans="1:11" ht="13.5" x14ac:dyDescent="0.25">
      <c r="A223" s="3">
        <f>TITRES_STAT!B226</f>
        <v>42618</v>
      </c>
      <c r="B223" s="6">
        <f>TITRES_STAT!D226</f>
        <v>6.7382</v>
      </c>
      <c r="C223" s="2">
        <f t="shared" si="21"/>
        <v>0.11139999999999972</v>
      </c>
      <c r="D223" s="2">
        <f t="shared" si="22"/>
        <v>6.6700400000000002</v>
      </c>
      <c r="E223" s="2">
        <f t="shared" si="24"/>
        <v>6.6923399999999997</v>
      </c>
      <c r="F223" s="2">
        <f t="shared" si="25"/>
        <v>6.695949999999999</v>
      </c>
      <c r="G223" s="2">
        <f t="shared" si="19"/>
        <v>6.7162840000000017</v>
      </c>
      <c r="H223" s="2">
        <f t="shared" si="23"/>
        <v>6.7433380000000058</v>
      </c>
      <c r="I223" s="2">
        <f t="array" ref="I223">SUMPRODUCT(B207:B226, (ROW(B207:B226)-ROW(B207)+1)) / (20*21/2)</f>
        <v>6.6694642857142865</v>
      </c>
      <c r="J223" s="2">
        <f t="shared" si="26"/>
        <v>6.6952565341941828</v>
      </c>
      <c r="K223" s="2">
        <f t="shared" si="20"/>
        <v>6.7461302809509318</v>
      </c>
    </row>
    <row r="224" spans="1:11" ht="13.5" x14ac:dyDescent="0.25">
      <c r="A224" s="3">
        <f>TITRES_STAT!B227</f>
        <v>42619</v>
      </c>
      <c r="B224" s="6">
        <f>TITRES_STAT!D227</f>
        <v>6.7119999999999997</v>
      </c>
      <c r="C224" s="2">
        <f t="shared" si="21"/>
        <v>-2.6200000000000223E-2</v>
      </c>
      <c r="D224" s="2">
        <f t="shared" si="22"/>
        <v>6.6883999999999988</v>
      </c>
      <c r="E224" s="2">
        <f t="shared" si="24"/>
        <v>6.6831600000000009</v>
      </c>
      <c r="F224" s="2">
        <f t="shared" si="25"/>
        <v>6.6939850000000005</v>
      </c>
      <c r="G224" s="2">
        <f t="shared" si="19"/>
        <v>6.7127600000000021</v>
      </c>
      <c r="H224" s="2">
        <f t="shared" si="23"/>
        <v>6.7438460000000058</v>
      </c>
      <c r="I224" s="2">
        <f t="array" ref="I224">SUMPRODUCT(B208:B227, (ROW(B208:B227)-ROW(B208)+1)) / (20*21/2)</f>
        <v>6.6593861904761917</v>
      </c>
      <c r="J224" s="2">
        <f t="shared" si="26"/>
        <v>6.6968511499852132</v>
      </c>
      <c r="K224" s="2">
        <f t="shared" si="20"/>
        <v>6.7447918385606993</v>
      </c>
    </row>
    <row r="225" spans="1:11" ht="13.5" x14ac:dyDescent="0.25">
      <c r="A225" s="3">
        <f>TITRES_STAT!B228</f>
        <v>42620</v>
      </c>
      <c r="B225" s="6">
        <f>TITRES_STAT!D228</f>
        <v>6.5613000000000001</v>
      </c>
      <c r="C225" s="2">
        <f t="shared" si="21"/>
        <v>-0.15069999999999961</v>
      </c>
      <c r="D225" s="2">
        <f t="shared" si="22"/>
        <v>6.6779200000000003</v>
      </c>
      <c r="E225" s="2">
        <f t="shared" si="24"/>
        <v>6.6641600000000007</v>
      </c>
      <c r="F225" s="2">
        <f t="shared" si="25"/>
        <v>6.6818600000000004</v>
      </c>
      <c r="G225" s="2">
        <f t="shared" si="19"/>
        <v>6.7063340000000018</v>
      </c>
      <c r="H225" s="2">
        <f t="shared" si="23"/>
        <v>6.7436005000000057</v>
      </c>
      <c r="I225" s="2">
        <f t="array" ref="I225">SUMPRODUCT(B209:B228, (ROW(B209:B228)-ROW(B209)+1)) / (20*21/2)</f>
        <v>6.6495576190476209</v>
      </c>
      <c r="J225" s="2">
        <f t="shared" si="26"/>
        <v>6.6839415166532881</v>
      </c>
      <c r="K225" s="2">
        <f t="shared" si="20"/>
        <v>6.7375960801857708</v>
      </c>
    </row>
    <row r="226" spans="1:11" ht="13.5" x14ac:dyDescent="0.25">
      <c r="A226" s="3">
        <f>TITRES_STAT!B229</f>
        <v>42621</v>
      </c>
      <c r="B226" s="6">
        <f>TITRES_STAT!D229</f>
        <v>6.5940000000000003</v>
      </c>
      <c r="C226" s="2">
        <f t="shared" si="21"/>
        <v>3.2700000000000173E-2</v>
      </c>
      <c r="D226" s="2">
        <f t="shared" si="22"/>
        <v>6.6464599999999994</v>
      </c>
      <c r="E226" s="2">
        <f t="shared" si="24"/>
        <v>6.6549800000000001</v>
      </c>
      <c r="F226" s="2">
        <f t="shared" si="25"/>
        <v>6.6802200000000012</v>
      </c>
      <c r="G226" s="2">
        <f t="shared" si="19"/>
        <v>6.7007839999999996</v>
      </c>
      <c r="H226" s="2">
        <f t="shared" si="23"/>
        <v>6.7435185000000057</v>
      </c>
      <c r="I226" s="2">
        <f t="array" ref="I226">SUMPRODUCT(B210:B229, (ROW(B210:B229)-ROW(B210)+1)) / (20*21/2)</f>
        <v>6.6266823809523805</v>
      </c>
      <c r="J226" s="2">
        <f t="shared" si="26"/>
        <v>6.6753756579244037</v>
      </c>
      <c r="K226" s="2">
        <f t="shared" si="20"/>
        <v>6.7319648613549568</v>
      </c>
    </row>
    <row r="227" spans="1:11" ht="13.5" x14ac:dyDescent="0.25">
      <c r="A227" s="3">
        <f>TITRES_STAT!B230</f>
        <v>42622</v>
      </c>
      <c r="B227" s="6">
        <f>TITRES_STAT!D230</f>
        <v>6.5743999999999998</v>
      </c>
      <c r="C227" s="2">
        <f t="shared" si="21"/>
        <v>-1.9600000000000506E-2</v>
      </c>
      <c r="D227" s="2">
        <f t="shared" si="22"/>
        <v>6.6359799999999991</v>
      </c>
      <c r="E227" s="2">
        <f t="shared" si="24"/>
        <v>6.6353200000000019</v>
      </c>
      <c r="F227" s="2">
        <f t="shared" si="25"/>
        <v>6.6776000000000009</v>
      </c>
      <c r="G227" s="2">
        <f t="shared" si="19"/>
        <v>6.697508</v>
      </c>
      <c r="H227" s="2">
        <f t="shared" si="23"/>
        <v>6.7433385000000046</v>
      </c>
      <c r="I227" s="2">
        <f t="array" ref="I227">SUMPRODUCT(B211:B230, (ROW(B211:B230)-ROW(B211)+1)) / (20*21/2)</f>
        <v>6.622625238095238</v>
      </c>
      <c r="J227" s="2">
        <f t="shared" si="26"/>
        <v>6.6657589285982706</v>
      </c>
      <c r="K227" s="2">
        <f t="shared" si="20"/>
        <v>6.7257858471841745</v>
      </c>
    </row>
    <row r="228" spans="1:11" ht="13.5" x14ac:dyDescent="0.25">
      <c r="A228" s="3">
        <f>TITRES_STAT!B231</f>
        <v>42627</v>
      </c>
      <c r="B228" s="6">
        <f>TITRES_STAT!D231</f>
        <v>6.5743999999999998</v>
      </c>
      <c r="C228" s="2">
        <f t="shared" si="21"/>
        <v>0</v>
      </c>
      <c r="D228" s="2">
        <f t="shared" si="22"/>
        <v>6.6032200000000003</v>
      </c>
      <c r="E228" s="2">
        <f t="shared" si="24"/>
        <v>6.6366300000000011</v>
      </c>
      <c r="F228" s="2">
        <f t="shared" si="25"/>
        <v>6.6703900000000003</v>
      </c>
      <c r="G228" s="2">
        <f t="shared" si="19"/>
        <v>6.6922440000000014</v>
      </c>
      <c r="H228" s="2">
        <f t="shared" si="23"/>
        <v>6.7431585000000043</v>
      </c>
      <c r="I228" s="2">
        <f t="array" ref="I228">SUMPRODUCT(B212:B231, (ROW(B212:B231)-ROW(B212)+1)) / (20*21/2)</f>
        <v>6.6139209523809512</v>
      </c>
      <c r="J228" s="2">
        <f t="shared" si="26"/>
        <v>6.6570580782555782</v>
      </c>
      <c r="K228" s="2">
        <f t="shared" si="20"/>
        <v>6.7198491472945987</v>
      </c>
    </row>
    <row r="229" spans="1:11" ht="13.5" x14ac:dyDescent="0.25">
      <c r="A229" s="3">
        <f>TITRES_STAT!B232</f>
        <v>42628</v>
      </c>
      <c r="B229" s="6">
        <f>TITRES_STAT!D232</f>
        <v>6.4302000000000001</v>
      </c>
      <c r="C229" s="2">
        <f t="shared" si="21"/>
        <v>-0.14419999999999966</v>
      </c>
      <c r="D229" s="2">
        <f t="shared" si="22"/>
        <v>6.5468600000000006</v>
      </c>
      <c r="E229" s="2">
        <f t="shared" si="24"/>
        <v>6.6176300000000001</v>
      </c>
      <c r="F229" s="2">
        <f t="shared" si="25"/>
        <v>6.6562999999999999</v>
      </c>
      <c r="G229" s="2">
        <f t="shared" si="19"/>
        <v>6.6852360000000006</v>
      </c>
      <c r="H229" s="2">
        <f t="shared" si="23"/>
        <v>6.7422575000000045</v>
      </c>
      <c r="I229" s="2">
        <f t="array" ref="I229">SUMPRODUCT(B213:B232, (ROW(B213:B232)-ROW(B213)+1)) / (20*21/2)</f>
        <v>6.6053057142857154</v>
      </c>
      <c r="J229" s="2">
        <f t="shared" si="26"/>
        <v>6.6354525469931422</v>
      </c>
      <c r="K229" s="2">
        <f t="shared" si="20"/>
        <v>6.7084903572046146</v>
      </c>
    </row>
    <row r="230" spans="1:11" ht="13.5" x14ac:dyDescent="0.25">
      <c r="A230" s="3">
        <f>TITRES_STAT!B233</f>
        <v>42629</v>
      </c>
      <c r="B230" s="6">
        <f>TITRES_STAT!D233</f>
        <v>6.6136999999999997</v>
      </c>
      <c r="C230" s="2">
        <f t="shared" si="21"/>
        <v>0.18349999999999955</v>
      </c>
      <c r="D230" s="2">
        <f t="shared" si="22"/>
        <v>6.5573399999999991</v>
      </c>
      <c r="E230" s="2">
        <f t="shared" si="24"/>
        <v>6.6176300000000001</v>
      </c>
      <c r="F230" s="2">
        <f t="shared" si="25"/>
        <v>6.6526949999999996</v>
      </c>
      <c r="G230" s="2">
        <f t="shared" si="19"/>
        <v>6.685886</v>
      </c>
      <c r="H230" s="2">
        <f t="shared" si="23"/>
        <v>6.7422740000000045</v>
      </c>
      <c r="I230" s="2">
        <f t="array" ref="I230">SUMPRODUCT(B214:B233, (ROW(B214:B233)-ROW(B214)+1)) / (20*21/2)</f>
        <v>6.5966904761904761</v>
      </c>
      <c r="J230" s="2">
        <f t="shared" si="26"/>
        <v>6.6333808758509383</v>
      </c>
      <c r="K230" s="2">
        <f t="shared" si="20"/>
        <v>6.7047730882946297</v>
      </c>
    </row>
    <row r="231" spans="1:11" ht="13.5" x14ac:dyDescent="0.25">
      <c r="A231" s="3">
        <f>TITRES_STAT!B234</f>
        <v>42632</v>
      </c>
      <c r="B231" s="6">
        <f>TITRES_STAT!D234</f>
        <v>6.5613000000000001</v>
      </c>
      <c r="C231" s="2">
        <f t="shared" si="21"/>
        <v>-5.2399999999999558E-2</v>
      </c>
      <c r="D231" s="2">
        <f t="shared" si="22"/>
        <v>6.5508000000000006</v>
      </c>
      <c r="E231" s="2">
        <f t="shared" si="24"/>
        <v>6.5986299999999982</v>
      </c>
      <c r="F231" s="2">
        <f t="shared" si="25"/>
        <v>6.6451599999999997</v>
      </c>
      <c r="G231" s="2">
        <f t="shared" si="19"/>
        <v>6.6828680000000009</v>
      </c>
      <c r="H231" s="2">
        <f t="shared" si="23"/>
        <v>6.7420285000000044</v>
      </c>
      <c r="I231" s="2">
        <f t="array" ref="I231">SUMPRODUCT(B215:B234, (ROW(B215:B234)-ROW(B215)+1)) / (20*21/2)</f>
        <v>6.5886328571428567</v>
      </c>
      <c r="J231" s="2">
        <f t="shared" si="26"/>
        <v>6.6265160305318007</v>
      </c>
      <c r="K231" s="2">
        <f t="shared" si="20"/>
        <v>6.6991466926752326</v>
      </c>
    </row>
    <row r="232" spans="1:11" ht="13.5" x14ac:dyDescent="0.25">
      <c r="A232" s="3">
        <f>TITRES_STAT!B235</f>
        <v>42633</v>
      </c>
      <c r="B232" s="6">
        <f>TITRES_STAT!D235</f>
        <v>6.5547000000000004</v>
      </c>
      <c r="C232" s="2">
        <f t="shared" si="21"/>
        <v>-6.5999999999997172E-3</v>
      </c>
      <c r="D232" s="2">
        <f t="shared" si="22"/>
        <v>6.5468599999999997</v>
      </c>
      <c r="E232" s="2">
        <f t="shared" si="24"/>
        <v>6.5914199999999994</v>
      </c>
      <c r="F232" s="2">
        <f t="shared" si="25"/>
        <v>6.6451599999999997</v>
      </c>
      <c r="G232" s="2">
        <f t="shared" si="19"/>
        <v>6.6796040000000012</v>
      </c>
      <c r="H232" s="2">
        <f t="shared" si="23"/>
        <v>6.741750000000005</v>
      </c>
      <c r="I232" s="2">
        <f t="array" ref="I232">SUMPRODUCT(B216:B235, (ROW(B216:B235)-ROW(B216)+1)) / (20*21/2)</f>
        <v>6.599278571428572</v>
      </c>
      <c r="J232" s="2">
        <f t="shared" si="26"/>
        <v>6.6196764085763915</v>
      </c>
      <c r="K232" s="2">
        <f t="shared" si="20"/>
        <v>6.6934821164918903</v>
      </c>
    </row>
    <row r="233" spans="1:11" ht="13.5" x14ac:dyDescent="0.25">
      <c r="A233" s="3">
        <f>TITRES_STAT!B236</f>
        <v>42634</v>
      </c>
      <c r="B233" s="6">
        <f>TITRES_STAT!D236</f>
        <v>6.5547000000000004</v>
      </c>
      <c r="C233" s="2">
        <f t="shared" si="21"/>
        <v>0</v>
      </c>
      <c r="D233" s="2">
        <f t="shared" si="22"/>
        <v>6.5429200000000005</v>
      </c>
      <c r="E233" s="2">
        <f t="shared" si="24"/>
        <v>6.5730699999999995</v>
      </c>
      <c r="F233" s="2">
        <f t="shared" si="25"/>
        <v>6.6327049999999996</v>
      </c>
      <c r="G233" s="2">
        <f t="shared" si="19"/>
        <v>6.6764540000000014</v>
      </c>
      <c r="H233" s="2">
        <f t="shared" si="23"/>
        <v>6.7414715000000047</v>
      </c>
      <c r="I233" s="2">
        <f t="array" ref="I233">SUMPRODUCT(B217:B236, (ROW(B217:B236)-ROW(B217)+1)) / (20*21/2)</f>
        <v>6.6056461904761905</v>
      </c>
      <c r="J233" s="2">
        <f t="shared" si="26"/>
        <v>6.6134881791881641</v>
      </c>
      <c r="K233" s="2">
        <f t="shared" si="20"/>
        <v>6.6880396805510314</v>
      </c>
    </row>
    <row r="234" spans="1:11" ht="13.5" x14ac:dyDescent="0.25">
      <c r="A234" s="3">
        <f>TITRES_STAT!B237</f>
        <v>42635</v>
      </c>
      <c r="B234" s="6">
        <f>TITRES_STAT!D237</f>
        <v>6.5480999999999998</v>
      </c>
      <c r="C234" s="2">
        <f t="shared" si="21"/>
        <v>-6.6000000000006054E-3</v>
      </c>
      <c r="D234" s="2">
        <f t="shared" si="22"/>
        <v>6.5665000000000004</v>
      </c>
      <c r="E234" s="2">
        <f t="shared" si="24"/>
        <v>6.5566800000000018</v>
      </c>
      <c r="F234" s="2">
        <f t="shared" si="25"/>
        <v>6.6199199999999987</v>
      </c>
      <c r="G234" s="2">
        <f t="shared" si="19"/>
        <v>6.673172000000001</v>
      </c>
      <c r="H234" s="2">
        <f t="shared" si="23"/>
        <v>6.7411600000000051</v>
      </c>
      <c r="I234" s="2">
        <f t="array" ref="I234">SUMPRODUCT(B218:B237, (ROW(B218:B237)-ROW(B218)+1)) / (20*21/2)</f>
        <v>6.5995280952380959</v>
      </c>
      <c r="J234" s="2">
        <f t="shared" si="26"/>
        <v>6.6072607335511959</v>
      </c>
      <c r="K234" s="2">
        <f t="shared" si="20"/>
        <v>6.6825518499411869</v>
      </c>
    </row>
    <row r="235" spans="1:11" ht="13.5" x14ac:dyDescent="0.25">
      <c r="A235" s="3">
        <f>TITRES_STAT!B238</f>
        <v>42636</v>
      </c>
      <c r="B235" s="6">
        <f>TITRES_STAT!D238</f>
        <v>6.7317</v>
      </c>
      <c r="C235" s="2">
        <f t="shared" si="21"/>
        <v>0.18360000000000021</v>
      </c>
      <c r="D235" s="2">
        <f t="shared" si="22"/>
        <v>6.5901000000000014</v>
      </c>
      <c r="E235" s="2">
        <f t="shared" si="24"/>
        <v>6.5737199999999989</v>
      </c>
      <c r="F235" s="2">
        <f t="shared" si="25"/>
        <v>6.6189399999999994</v>
      </c>
      <c r="G235" s="2">
        <f t="shared" si="19"/>
        <v>6.6727640000000008</v>
      </c>
      <c r="H235" s="2">
        <f t="shared" si="23"/>
        <v>6.741766500000006</v>
      </c>
      <c r="I235" s="2">
        <f t="array" ref="I235">SUMPRODUCT(B219:B238, (ROW(B219:B238)-ROW(B219)+1)) / (20*21/2)</f>
        <v>6.5944399999999996</v>
      </c>
      <c r="J235" s="2">
        <f t="shared" si="26"/>
        <v>6.6191120922606057</v>
      </c>
      <c r="K235" s="2">
        <f t="shared" si="20"/>
        <v>6.6844792283748662</v>
      </c>
    </row>
    <row r="236" spans="1:11" ht="13.5" x14ac:dyDescent="0.25">
      <c r="A236" s="3">
        <f>TITRES_STAT!B239</f>
        <v>42639</v>
      </c>
      <c r="B236" s="6">
        <f>TITRES_STAT!D239</f>
        <v>6.6858000000000004</v>
      </c>
      <c r="C236" s="2">
        <f t="shared" si="21"/>
        <v>-4.5899999999999608E-2</v>
      </c>
      <c r="D236" s="2">
        <f t="shared" si="22"/>
        <v>6.6150000000000002</v>
      </c>
      <c r="E236" s="2">
        <f t="shared" si="24"/>
        <v>6.5828999999999995</v>
      </c>
      <c r="F236" s="2">
        <f t="shared" si="25"/>
        <v>6.6189400000000003</v>
      </c>
      <c r="G236" s="2">
        <f t="shared" si="19"/>
        <v>6.6715519999999993</v>
      </c>
      <c r="H236" s="2">
        <f t="shared" si="23"/>
        <v>6.7421435000000054</v>
      </c>
      <c r="I236" s="2">
        <f t="array" ref="I236">SUMPRODUCT(B220:B239, (ROW(B220:B239)-ROW(B220)+1)) / (20*21/2)</f>
        <v>6.5768976190476183</v>
      </c>
      <c r="J236" s="2">
        <f t="shared" si="26"/>
        <v>6.6254633215691197</v>
      </c>
      <c r="K236" s="2">
        <f t="shared" si="20"/>
        <v>6.6845310233405577</v>
      </c>
    </row>
    <row r="237" spans="1:11" ht="13.5" x14ac:dyDescent="0.25">
      <c r="A237" s="3">
        <f>TITRES_STAT!B240</f>
        <v>42640</v>
      </c>
      <c r="B237" s="6">
        <f>TITRES_STAT!D240</f>
        <v>6.5547000000000004</v>
      </c>
      <c r="C237" s="2">
        <f t="shared" si="21"/>
        <v>-0.13109999999999999</v>
      </c>
      <c r="D237" s="2">
        <f t="shared" si="22"/>
        <v>6.6150000000000002</v>
      </c>
      <c r="E237" s="2">
        <f t="shared" si="24"/>
        <v>6.5809299999999995</v>
      </c>
      <c r="F237" s="2">
        <f t="shared" si="25"/>
        <v>6.6081250000000011</v>
      </c>
      <c r="G237" s="2">
        <f t="shared" si="19"/>
        <v>6.6676040000000008</v>
      </c>
      <c r="H237" s="2">
        <f t="shared" si="23"/>
        <v>6.7418650000000051</v>
      </c>
      <c r="I237" s="2">
        <f t="array" ref="I237">SUMPRODUCT(B221:B240, (ROW(B221:B240)-ROW(B221)+1)) / (20*21/2)</f>
        <v>6.5721485714285723</v>
      </c>
      <c r="J237" s="2">
        <f t="shared" si="26"/>
        <v>6.6187239576101558</v>
      </c>
      <c r="K237" s="2">
        <f t="shared" si="20"/>
        <v>6.6794396106605358</v>
      </c>
    </row>
    <row r="238" spans="1:11" ht="13.5" x14ac:dyDescent="0.25">
      <c r="A238" s="3">
        <f>TITRES_STAT!B241</f>
        <v>42641</v>
      </c>
      <c r="B238" s="6">
        <f>TITRES_STAT!D241</f>
        <v>6.5547000000000004</v>
      </c>
      <c r="C238" s="2">
        <f t="shared" si="21"/>
        <v>0</v>
      </c>
      <c r="D238" s="2">
        <f t="shared" si="22"/>
        <v>6.6150000000000002</v>
      </c>
      <c r="E238" s="2">
        <f t="shared" si="24"/>
        <v>6.5789599999999995</v>
      </c>
      <c r="F238" s="2">
        <f t="shared" si="25"/>
        <v>6.6077950000000003</v>
      </c>
      <c r="G238" s="2">
        <f t="shared" si="19"/>
        <v>6.6643399999999993</v>
      </c>
      <c r="H238" s="2">
        <f t="shared" si="23"/>
        <v>6.7415865000000039</v>
      </c>
      <c r="I238" s="2">
        <f t="array" ref="I238">SUMPRODUCT(B222:B241, (ROW(B222:B241)-ROW(B222)+1)) / (20*21/2)</f>
        <v>6.5621023809523802</v>
      </c>
      <c r="J238" s="2">
        <f t="shared" si="26"/>
        <v>6.6126264378377604</v>
      </c>
      <c r="K238" s="2">
        <f t="shared" si="20"/>
        <v>6.6745478612228677</v>
      </c>
    </row>
    <row r="239" spans="1:11" ht="13.5" x14ac:dyDescent="0.25">
      <c r="A239" s="3">
        <f>TITRES_STAT!B242</f>
        <v>42642</v>
      </c>
      <c r="B239" s="6">
        <f>TITRES_STAT!D242</f>
        <v>6.4236000000000004</v>
      </c>
      <c r="C239" s="2">
        <f t="shared" si="21"/>
        <v>-0.13109999999999999</v>
      </c>
      <c r="D239" s="2">
        <f t="shared" si="22"/>
        <v>6.5901000000000014</v>
      </c>
      <c r="E239" s="2">
        <f t="shared" si="24"/>
        <v>6.5782999999999987</v>
      </c>
      <c r="F239" s="2">
        <f t="shared" si="25"/>
        <v>6.5979649999999994</v>
      </c>
      <c r="G239" s="2">
        <f t="shared" si="19"/>
        <v>6.6569719999999997</v>
      </c>
      <c r="H239" s="2">
        <f t="shared" si="23"/>
        <v>6.7406525000000057</v>
      </c>
      <c r="I239" s="2">
        <f t="array" ref="I239">SUMPRODUCT(B223:B242, (ROW(B223:B242)-ROW(B223)+1)) / (20*21/2)</f>
        <v>6.5595423809523821</v>
      </c>
      <c r="J239" s="2">
        <f t="shared" si="26"/>
        <v>6.5946239199484502</v>
      </c>
      <c r="K239" s="2">
        <f t="shared" si="20"/>
        <v>6.6647067686258925</v>
      </c>
    </row>
    <row r="240" spans="1:11" ht="13.5" x14ac:dyDescent="0.25">
      <c r="A240" s="3">
        <f>TITRES_STAT!B243</f>
        <v>42643</v>
      </c>
      <c r="B240" s="6">
        <f>TITRES_STAT!D243</f>
        <v>6.5480999999999998</v>
      </c>
      <c r="C240" s="2">
        <f t="shared" si="21"/>
        <v>0.12449999999999939</v>
      </c>
      <c r="D240" s="2">
        <f t="shared" si="22"/>
        <v>6.5533799999999998</v>
      </c>
      <c r="E240" s="2">
        <f t="shared" si="24"/>
        <v>6.5717400000000001</v>
      </c>
      <c r="F240" s="2">
        <f t="shared" si="25"/>
        <v>6.5946850000000001</v>
      </c>
      <c r="G240" s="2">
        <f t="shared" si="19"/>
        <v>6.6528920000000005</v>
      </c>
      <c r="H240" s="2">
        <f t="shared" si="23"/>
        <v>6.7403410000000052</v>
      </c>
      <c r="I240" s="2">
        <f t="array" ref="I240">SUMPRODUCT(B224:B243, (ROW(B224:B243)-ROW(B224)+1)) / (20*21/2)</f>
        <v>6.5566971428571419</v>
      </c>
      <c r="J240" s="2">
        <f t="shared" si="26"/>
        <v>6.5901930704295504</v>
      </c>
      <c r="K240" s="2">
        <f t="shared" si="20"/>
        <v>6.6601339541699751</v>
      </c>
    </row>
    <row r="241" spans="1:11" ht="13.5" x14ac:dyDescent="0.25">
      <c r="A241" s="3">
        <f>TITRES_STAT!B244</f>
        <v>42647</v>
      </c>
      <c r="B241" s="6">
        <f>TITRES_STAT!D244</f>
        <v>6.4892000000000003</v>
      </c>
      <c r="C241" s="2">
        <f t="shared" si="21"/>
        <v>-5.8899999999999508E-2</v>
      </c>
      <c r="D241" s="2">
        <f t="shared" si="22"/>
        <v>6.5140600000000006</v>
      </c>
      <c r="E241" s="2">
        <f t="shared" si="24"/>
        <v>6.5645299999999995</v>
      </c>
      <c r="F241" s="2">
        <f t="shared" si="25"/>
        <v>6.5815799999999998</v>
      </c>
      <c r="G241" s="2">
        <f t="shared" si="19"/>
        <v>6.6471780000000003</v>
      </c>
      <c r="H241" s="2">
        <f t="shared" si="23"/>
        <v>6.7397350000000049</v>
      </c>
      <c r="I241" s="2">
        <f t="array" ref="I241">SUMPRODUCT(B225:B244, (ROW(B225:B244)-ROW(B225)+1)) / (20*21/2)</f>
        <v>6.5547571428571443</v>
      </c>
      <c r="J241" s="2">
        <f t="shared" si="26"/>
        <v>6.5805746827695932</v>
      </c>
      <c r="K241" s="2">
        <f t="shared" si="20"/>
        <v>6.6534306618495842</v>
      </c>
    </row>
    <row r="242" spans="1:11" ht="13.5" x14ac:dyDescent="0.25">
      <c r="A242" s="3">
        <f>TITRES_STAT!B245</f>
        <v>42648</v>
      </c>
      <c r="B242" s="6">
        <f>TITRES_STAT!D245</f>
        <v>6.5547000000000004</v>
      </c>
      <c r="C242" s="2">
        <f t="shared" si="21"/>
        <v>6.5500000000000114E-2</v>
      </c>
      <c r="D242" s="2">
        <f t="shared" si="22"/>
        <v>6.5140600000000006</v>
      </c>
      <c r="E242" s="2">
        <f t="shared" si="24"/>
        <v>6.5645299999999995</v>
      </c>
      <c r="F242" s="2">
        <f t="shared" si="25"/>
        <v>6.5779750000000003</v>
      </c>
      <c r="G242" s="2">
        <f t="shared" ref="G242:G305" si="27">AVERAGE(B193:B242)</f>
        <v>6.6437999999999997</v>
      </c>
      <c r="H242" s="2">
        <f t="shared" si="23"/>
        <v>6.7394565000000046</v>
      </c>
      <c r="I242" s="2">
        <f t="array" ref="I242">SUMPRODUCT(B226:B245, (ROW(B226:B245)-ROW(B226)+1)) / (20*21/2)</f>
        <v>6.5523499999999988</v>
      </c>
      <c r="J242" s="2">
        <f t="shared" si="26"/>
        <v>6.5781104272677275</v>
      </c>
      <c r="K242" s="2">
        <f t="shared" si="20"/>
        <v>6.6495588711888161</v>
      </c>
    </row>
    <row r="243" spans="1:11" ht="13.5" x14ac:dyDescent="0.25">
      <c r="A243" s="3">
        <f>TITRES_STAT!B246</f>
        <v>42649</v>
      </c>
      <c r="B243" s="6">
        <f>TITRES_STAT!D246</f>
        <v>6.5480999999999998</v>
      </c>
      <c r="C243" s="2">
        <f t="shared" si="21"/>
        <v>-6.6000000000006054E-3</v>
      </c>
      <c r="D243" s="2">
        <f t="shared" si="22"/>
        <v>6.5127400000000009</v>
      </c>
      <c r="E243" s="2">
        <f t="shared" si="24"/>
        <v>6.5638699999999996</v>
      </c>
      <c r="F243" s="2">
        <f t="shared" si="25"/>
        <v>6.5684699999999996</v>
      </c>
      <c r="G243" s="2">
        <f t="shared" si="27"/>
        <v>6.6404040000000002</v>
      </c>
      <c r="H243" s="2">
        <f t="shared" si="23"/>
        <v>6.7391450000000042</v>
      </c>
      <c r="I243" s="2">
        <f t="array" ref="I243">SUMPRODUCT(B227:B246, (ROW(B227:B246)-ROW(B227)+1)) / (20*21/2)</f>
        <v>6.5394585714285718</v>
      </c>
      <c r="J243" s="2">
        <f t="shared" si="26"/>
        <v>6.5752522913374678</v>
      </c>
      <c r="K243" s="2">
        <f t="shared" ref="K243:K306" si="28">$K$4*B243+(1-$K$4)*K242</f>
        <v>6.6455800919265098</v>
      </c>
    </row>
    <row r="244" spans="1:11" ht="13.5" x14ac:dyDescent="0.25">
      <c r="A244" s="3">
        <f>TITRES_STAT!B247</f>
        <v>42650</v>
      </c>
      <c r="B244" s="6">
        <f>TITRES_STAT!D247</f>
        <v>6.5480999999999998</v>
      </c>
      <c r="C244" s="2">
        <f t="shared" si="21"/>
        <v>0</v>
      </c>
      <c r="D244" s="2">
        <f t="shared" si="22"/>
        <v>6.5376399999999988</v>
      </c>
      <c r="E244" s="2">
        <f t="shared" si="24"/>
        <v>6.5638699999999996</v>
      </c>
      <c r="F244" s="2">
        <f t="shared" si="25"/>
        <v>6.5602749999999999</v>
      </c>
      <c r="G244" s="2">
        <f t="shared" si="27"/>
        <v>6.654329999999999</v>
      </c>
      <c r="H244" s="2">
        <f t="shared" si="23"/>
        <v>6.7388335000000037</v>
      </c>
      <c r="I244" s="2">
        <f t="array" ref="I244">SUMPRODUCT(B228:B247, (ROW(B228:B247)-ROW(B228)+1)) / (20*21/2)</f>
        <v>6.530502380952381</v>
      </c>
      <c r="J244" s="2">
        <f t="shared" si="26"/>
        <v>6.572666358829137</v>
      </c>
      <c r="K244" s="2">
        <f t="shared" si="28"/>
        <v>6.6417573432235093</v>
      </c>
    </row>
    <row r="245" spans="1:11" ht="13.5" x14ac:dyDescent="0.25">
      <c r="A245" s="3">
        <f>TITRES_STAT!B248</f>
        <v>42653</v>
      </c>
      <c r="B245" s="6">
        <f>TITRES_STAT!D248</f>
        <v>6.5350000000000001</v>
      </c>
      <c r="C245" s="2">
        <f t="shared" si="21"/>
        <v>-1.3099999999999667E-2</v>
      </c>
      <c r="D245" s="2">
        <f t="shared" si="22"/>
        <v>6.5350200000000003</v>
      </c>
      <c r="E245" s="2">
        <f t="shared" si="24"/>
        <v>6.5441999999999991</v>
      </c>
      <c r="F245" s="2">
        <f t="shared" si="25"/>
        <v>6.5589600000000008</v>
      </c>
      <c r="G245" s="2">
        <f t="shared" si="27"/>
        <v>6.6480359999999994</v>
      </c>
      <c r="H245" s="2">
        <f t="shared" si="23"/>
        <v>6.7384565000000043</v>
      </c>
      <c r="I245" s="2">
        <f t="array" ref="I245">SUMPRODUCT(B229:B248, (ROW(B229:B248)-ROW(B229)+1)) / (20*21/2)</f>
        <v>6.5221080952380959</v>
      </c>
      <c r="J245" s="2">
        <f t="shared" si="26"/>
        <v>6.5690790865596957</v>
      </c>
      <c r="K245" s="2">
        <f t="shared" si="28"/>
        <v>6.6375707807441557</v>
      </c>
    </row>
    <row r="246" spans="1:11" ht="13.5" x14ac:dyDescent="0.25">
      <c r="A246" s="3">
        <f>TITRES_STAT!B249</f>
        <v>42654</v>
      </c>
      <c r="B246" s="6">
        <f>TITRES_STAT!D249</f>
        <v>6.4236000000000004</v>
      </c>
      <c r="C246" s="2">
        <f t="shared" si="21"/>
        <v>-0.11139999999999972</v>
      </c>
      <c r="D246" s="2">
        <f t="shared" si="22"/>
        <v>6.5218999999999996</v>
      </c>
      <c r="E246" s="2">
        <f t="shared" si="24"/>
        <v>6.5179799999999997</v>
      </c>
      <c r="F246" s="2">
        <f t="shared" si="25"/>
        <v>6.55044</v>
      </c>
      <c r="G246" s="2">
        <f t="shared" si="27"/>
        <v>6.6401699999999995</v>
      </c>
      <c r="H246" s="2">
        <f t="shared" si="23"/>
        <v>6.7375225000000043</v>
      </c>
      <c r="I246" s="2">
        <f t="array" ref="I246">SUMPRODUCT(B230:B249, (ROW(B230:B249)-ROW(B230)+1)) / (20*21/2)</f>
        <v>6.5049138095238099</v>
      </c>
      <c r="J246" s="2">
        <f t="shared" si="26"/>
        <v>6.5552239354587716</v>
      </c>
      <c r="K246" s="2">
        <f t="shared" si="28"/>
        <v>6.6291797697345807</v>
      </c>
    </row>
    <row r="247" spans="1:11" ht="13.5" x14ac:dyDescent="0.25">
      <c r="A247" s="3">
        <f>TITRES_STAT!B250</f>
        <v>42655</v>
      </c>
      <c r="B247" s="6">
        <f>TITRES_STAT!D250</f>
        <v>6.4564000000000004</v>
      </c>
      <c r="C247" s="2">
        <f t="shared" si="21"/>
        <v>3.279999999999994E-2</v>
      </c>
      <c r="D247" s="2">
        <f t="shared" si="22"/>
        <v>6.5022400000000005</v>
      </c>
      <c r="E247" s="2">
        <f t="shared" si="24"/>
        <v>6.5081499999999988</v>
      </c>
      <c r="F247" s="2">
        <f t="shared" si="25"/>
        <v>6.5445400000000005</v>
      </c>
      <c r="G247" s="2">
        <f t="shared" si="27"/>
        <v>6.6345339999999986</v>
      </c>
      <c r="H247" s="2">
        <f t="shared" si="23"/>
        <v>6.7367525000000059</v>
      </c>
      <c r="I247" s="2">
        <f t="array" ref="I247">SUMPRODUCT(B231:B250, (ROW(B231:B250)-ROW(B231)+1)) / (20*21/2)</f>
        <v>6.4818152380952379</v>
      </c>
      <c r="J247" s="2">
        <f t="shared" si="26"/>
        <v>6.5458121320817462</v>
      </c>
      <c r="K247" s="2">
        <f t="shared" si="28"/>
        <v>6.622404092490088</v>
      </c>
    </row>
    <row r="248" spans="1:11" ht="13.5" x14ac:dyDescent="0.25">
      <c r="A248" s="3">
        <f>TITRES_STAT!B251</f>
        <v>42656</v>
      </c>
      <c r="B248" s="6">
        <f>TITRES_STAT!D251</f>
        <v>6.4564000000000004</v>
      </c>
      <c r="C248" s="2">
        <f t="shared" si="21"/>
        <v>0</v>
      </c>
      <c r="D248" s="2">
        <f t="shared" si="22"/>
        <v>6.4839000000000011</v>
      </c>
      <c r="E248" s="2">
        <f t="shared" si="24"/>
        <v>6.4983199999999997</v>
      </c>
      <c r="F248" s="2">
        <f t="shared" si="25"/>
        <v>6.5386400000000009</v>
      </c>
      <c r="G248" s="2">
        <f t="shared" si="27"/>
        <v>6.6286359999999993</v>
      </c>
      <c r="H248" s="2">
        <f t="shared" si="23"/>
        <v>6.7359825000000049</v>
      </c>
      <c r="I248" s="2">
        <f t="array" ref="I248">SUMPRODUCT(B232:B251, (ROW(B232:B251)-ROW(B232)+1)) / (20*21/2)</f>
        <v>6.4596271428571432</v>
      </c>
      <c r="J248" s="2">
        <f t="shared" si="26"/>
        <v>6.5372966909311039</v>
      </c>
      <c r="K248" s="2">
        <f t="shared" si="28"/>
        <v>6.615894128078712</v>
      </c>
    </row>
    <row r="249" spans="1:11" ht="13.5" x14ac:dyDescent="0.25">
      <c r="A249" s="3">
        <f>TITRES_STAT!B252</f>
        <v>42657</v>
      </c>
      <c r="B249" s="6">
        <f>TITRES_STAT!D252</f>
        <v>6.3581000000000003</v>
      </c>
      <c r="C249" s="2">
        <f t="shared" si="21"/>
        <v>-9.8300000000000054E-2</v>
      </c>
      <c r="D249" s="2">
        <f t="shared" si="22"/>
        <v>6.4459</v>
      </c>
      <c r="E249" s="2">
        <f t="shared" si="24"/>
        <v>6.4917699999999998</v>
      </c>
      <c r="F249" s="2">
        <f t="shared" si="25"/>
        <v>6.5350350000000006</v>
      </c>
      <c r="G249" s="2">
        <f t="shared" si="27"/>
        <v>6.622081999999998</v>
      </c>
      <c r="H249" s="2">
        <f t="shared" si="23"/>
        <v>6.734721000000004</v>
      </c>
      <c r="I249" s="2">
        <f t="array" ref="I249">SUMPRODUCT(B233:B252, (ROW(B233:B252)-ROW(B233)+1)) / (20*21/2)</f>
        <v>6.4518547619047615</v>
      </c>
      <c r="J249" s="2">
        <f t="shared" si="26"/>
        <v>6.5202303394138559</v>
      </c>
      <c r="K249" s="2">
        <f t="shared" si="28"/>
        <v>6.605784554428566</v>
      </c>
    </row>
    <row r="250" spans="1:11" ht="13.5" x14ac:dyDescent="0.25">
      <c r="A250" s="3">
        <f>TITRES_STAT!B253</f>
        <v>42660</v>
      </c>
      <c r="B250" s="6">
        <f>TITRES_STAT!D253</f>
        <v>6.2925000000000004</v>
      </c>
      <c r="C250" s="2">
        <f t="shared" si="21"/>
        <v>-6.5599999999999881E-2</v>
      </c>
      <c r="D250" s="2">
        <f t="shared" si="22"/>
        <v>6.3974000000000002</v>
      </c>
      <c r="E250" s="2">
        <f t="shared" si="24"/>
        <v>6.4662100000000011</v>
      </c>
      <c r="F250" s="2">
        <f t="shared" si="25"/>
        <v>6.5189750000000002</v>
      </c>
      <c r="G250" s="2">
        <f t="shared" si="27"/>
        <v>6.6117259999999973</v>
      </c>
      <c r="H250" s="2">
        <f t="shared" si="23"/>
        <v>6.7331315000000052</v>
      </c>
      <c r="I250" s="2">
        <f t="array" ref="I250">SUMPRODUCT(B234:B253, (ROW(B234:B253)-ROW(B234)+1)) / (20*21/2)</f>
        <v>6.4509542857142863</v>
      </c>
      <c r="J250" s="2">
        <f t="shared" si="26"/>
        <v>6.4985417356601554</v>
      </c>
      <c r="K250" s="2">
        <f t="shared" si="28"/>
        <v>6.5934988856274463</v>
      </c>
    </row>
    <row r="251" spans="1:11" ht="13.5" x14ac:dyDescent="0.25">
      <c r="A251" s="3">
        <f>TITRES_STAT!B254</f>
        <v>42661</v>
      </c>
      <c r="B251" s="6">
        <f>TITRES_STAT!D254</f>
        <v>6.2859999999999996</v>
      </c>
      <c r="C251" s="2">
        <f t="shared" si="21"/>
        <v>-6.5000000000008384E-3</v>
      </c>
      <c r="D251" s="2">
        <f t="shared" si="22"/>
        <v>6.3698800000000002</v>
      </c>
      <c r="E251" s="2">
        <f t="shared" si="24"/>
        <v>6.4458900000000003</v>
      </c>
      <c r="F251" s="2">
        <f t="shared" si="25"/>
        <v>6.5052099999999999</v>
      </c>
      <c r="G251" s="2">
        <f t="shared" si="27"/>
        <v>6.6013699999999975</v>
      </c>
      <c r="H251" s="2">
        <f t="shared" si="23"/>
        <v>6.7315095000000049</v>
      </c>
      <c r="I251" s="2">
        <f t="array" ref="I251">SUMPRODUCT(B235:B254, (ROW(B235:B254)-ROW(B235)+1)) / (20*21/2)</f>
        <v>6.4528609523809513</v>
      </c>
      <c r="J251" s="2">
        <f t="shared" si="26"/>
        <v>6.4782996655972829</v>
      </c>
      <c r="K251" s="2">
        <f t="shared" si="28"/>
        <v>6.5814401057989196</v>
      </c>
    </row>
    <row r="252" spans="1:11" ht="13.5" x14ac:dyDescent="0.25">
      <c r="A252" s="3">
        <f>TITRES_STAT!B255</f>
        <v>42662</v>
      </c>
      <c r="B252" s="6">
        <f>TITRES_STAT!D255</f>
        <v>6.4236000000000004</v>
      </c>
      <c r="C252" s="2">
        <f t="shared" si="21"/>
        <v>0.13760000000000083</v>
      </c>
      <c r="D252" s="2">
        <f t="shared" si="22"/>
        <v>6.3633199999999999</v>
      </c>
      <c r="E252" s="2">
        <f t="shared" si="24"/>
        <v>6.4327799999999993</v>
      </c>
      <c r="F252" s="2">
        <f t="shared" si="25"/>
        <v>6.4986550000000012</v>
      </c>
      <c r="G252" s="2">
        <f t="shared" si="27"/>
        <v>6.5937659999999987</v>
      </c>
      <c r="H252" s="2">
        <f t="shared" si="23"/>
        <v>6.7305755000000058</v>
      </c>
      <c r="I252" s="2">
        <f t="array" ref="I252">SUMPRODUCT(B236:B255, (ROW(B236:B255)-ROW(B236)+1)) / (20*21/2)</f>
        <v>6.452428095238095</v>
      </c>
      <c r="J252" s="2">
        <f t="shared" si="26"/>
        <v>6.4730901736356365</v>
      </c>
      <c r="K252" s="2">
        <f t="shared" si="28"/>
        <v>6.575250297728374</v>
      </c>
    </row>
    <row r="253" spans="1:11" ht="13.5" x14ac:dyDescent="0.25">
      <c r="A253" s="3">
        <f>TITRES_STAT!B256</f>
        <v>42663</v>
      </c>
      <c r="B253" s="6">
        <f>TITRES_STAT!D256</f>
        <v>6.4892000000000003</v>
      </c>
      <c r="C253" s="2">
        <f t="shared" si="21"/>
        <v>6.5599999999999881E-2</v>
      </c>
      <c r="D253" s="2">
        <f t="shared" si="22"/>
        <v>6.3698800000000002</v>
      </c>
      <c r="E253" s="2">
        <f t="shared" si="24"/>
        <v>6.426890000000002</v>
      </c>
      <c r="F253" s="2">
        <f t="shared" si="25"/>
        <v>6.4953800000000017</v>
      </c>
      <c r="G253" s="2">
        <f t="shared" si="27"/>
        <v>6.5911459999999975</v>
      </c>
      <c r="H253" s="2">
        <f t="shared" si="23"/>
        <v>6.7299695000000055</v>
      </c>
      <c r="I253" s="2">
        <f t="array" ref="I253">SUMPRODUCT(B237:B256, (ROW(B237:B256)-ROW(B237)+1)) / (20*21/2)</f>
        <v>6.4500261904761906</v>
      </c>
      <c r="J253" s="2">
        <f t="shared" si="26"/>
        <v>6.4746244428131954</v>
      </c>
      <c r="K253" s="2">
        <f t="shared" si="28"/>
        <v>6.57187577624883</v>
      </c>
    </row>
    <row r="254" spans="1:11" ht="13.5" x14ac:dyDescent="0.25">
      <c r="A254" s="3">
        <f>TITRES_STAT!B257</f>
        <v>42664</v>
      </c>
      <c r="B254" s="6">
        <f>TITRES_STAT!D257</f>
        <v>6.5153999999999996</v>
      </c>
      <c r="C254" s="2">
        <f t="shared" si="21"/>
        <v>2.6199999999999335E-2</v>
      </c>
      <c r="D254" s="2">
        <f t="shared" si="22"/>
        <v>6.4013399999999994</v>
      </c>
      <c r="E254" s="2">
        <f t="shared" si="24"/>
        <v>6.4236200000000014</v>
      </c>
      <c r="F254" s="2">
        <f t="shared" si="25"/>
        <v>6.4937450000000014</v>
      </c>
      <c r="G254" s="2">
        <f t="shared" si="27"/>
        <v>6.5864279999999988</v>
      </c>
      <c r="H254" s="2">
        <f t="shared" si="23"/>
        <v>6.7294945000000048</v>
      </c>
      <c r="I254" s="2">
        <f t="array" ref="I254">SUMPRODUCT(B238:B257, (ROW(B238:B257)-ROW(B238)+1)) / (20*21/2)</f>
        <v>6.4518404761904762</v>
      </c>
      <c r="J254" s="2">
        <f t="shared" si="26"/>
        <v>6.4785078292119387</v>
      </c>
      <c r="K254" s="2">
        <f t="shared" si="28"/>
        <v>6.5696610399253466</v>
      </c>
    </row>
    <row r="255" spans="1:11" ht="13.5" x14ac:dyDescent="0.25">
      <c r="A255" s="3">
        <f>TITRES_STAT!B258</f>
        <v>42667</v>
      </c>
      <c r="B255" s="6">
        <f>TITRES_STAT!D258</f>
        <v>6.4892000000000003</v>
      </c>
      <c r="C255" s="2">
        <f t="shared" si="21"/>
        <v>-2.6199999999999335E-2</v>
      </c>
      <c r="D255" s="2">
        <f t="shared" si="22"/>
        <v>6.4406800000000004</v>
      </c>
      <c r="E255" s="2">
        <f t="shared" si="24"/>
        <v>6.4190399999999999</v>
      </c>
      <c r="F255" s="2">
        <f t="shared" si="25"/>
        <v>6.4816200000000013</v>
      </c>
      <c r="G255" s="2">
        <f t="shared" si="27"/>
        <v>6.5801359999999987</v>
      </c>
      <c r="H255" s="2">
        <f t="shared" si="23"/>
        <v>6.7288885000000054</v>
      </c>
      <c r="I255" s="2">
        <f t="array" ref="I255">SUMPRODUCT(B239:B258, (ROW(B239:B258)-ROW(B239)+1)) / (20*21/2)</f>
        <v>6.4539666666666671</v>
      </c>
      <c r="J255" s="2">
        <f t="shared" si="26"/>
        <v>6.4795261311917542</v>
      </c>
      <c r="K255" s="2">
        <f t="shared" si="28"/>
        <v>6.5665057050263131</v>
      </c>
    </row>
    <row r="256" spans="1:11" ht="13.5" x14ac:dyDescent="0.25">
      <c r="A256" s="3">
        <f>TITRES_STAT!B259</f>
        <v>42668</v>
      </c>
      <c r="B256" s="6">
        <f>TITRES_STAT!D259</f>
        <v>6.4564000000000004</v>
      </c>
      <c r="C256" s="2">
        <f t="shared" si="21"/>
        <v>-3.279999999999994E-2</v>
      </c>
      <c r="D256" s="2">
        <f t="shared" si="22"/>
        <v>6.4747600000000007</v>
      </c>
      <c r="E256" s="2">
        <f t="shared" si="24"/>
        <v>6.4223200000000009</v>
      </c>
      <c r="F256" s="2">
        <f t="shared" si="25"/>
        <v>6.4701500000000012</v>
      </c>
      <c r="G256" s="2">
        <f t="shared" si="27"/>
        <v>6.5767279999999992</v>
      </c>
      <c r="H256" s="2">
        <f t="shared" si="23"/>
        <v>6.7281185000000061</v>
      </c>
      <c r="I256" s="2">
        <f t="array" ref="I256">SUMPRODUCT(B240:B259, (ROW(B240:B259)-ROW(B240)+1)) / (20*21/2)</f>
        <v>6.4757476190476195</v>
      </c>
      <c r="J256" s="2">
        <f t="shared" si="26"/>
        <v>6.4773236425068257</v>
      </c>
      <c r="K256" s="2">
        <f t="shared" si="28"/>
        <v>6.5621878342409676</v>
      </c>
    </row>
    <row r="257" spans="1:11" ht="13.5" x14ac:dyDescent="0.25">
      <c r="A257" s="3">
        <f>TITRES_STAT!B260</f>
        <v>42669</v>
      </c>
      <c r="B257" s="6">
        <f>TITRES_STAT!D260</f>
        <v>6.4892000000000003</v>
      </c>
      <c r="C257" s="2">
        <f t="shared" si="21"/>
        <v>3.279999999999994E-2</v>
      </c>
      <c r="D257" s="2">
        <f t="shared" si="22"/>
        <v>6.4878800000000014</v>
      </c>
      <c r="E257" s="2">
        <f t="shared" si="24"/>
        <v>6.4256000000000002</v>
      </c>
      <c r="F257" s="2">
        <f t="shared" si="25"/>
        <v>6.4668749999999999</v>
      </c>
      <c r="G257" s="2">
        <f t="shared" si="27"/>
        <v>6.5739759999999983</v>
      </c>
      <c r="H257" s="2">
        <f t="shared" si="23"/>
        <v>6.7275125000000067</v>
      </c>
      <c r="I257" s="2">
        <f t="array" ref="I257">SUMPRODUCT(B241:B260, (ROW(B241:B260)-ROW(B241)+1)) / (20*21/2)</f>
        <v>6.5149823809523815</v>
      </c>
      <c r="J257" s="2">
        <f t="shared" si="26"/>
        <v>6.4784547241728427</v>
      </c>
      <c r="K257" s="2">
        <f t="shared" si="28"/>
        <v>6.559325566231518</v>
      </c>
    </row>
    <row r="258" spans="1:11" ht="13.5" x14ac:dyDescent="0.25">
      <c r="A258" s="3">
        <f>TITRES_STAT!B261</f>
        <v>42670</v>
      </c>
      <c r="B258" s="6">
        <f>TITRES_STAT!D261</f>
        <v>6.4892000000000003</v>
      </c>
      <c r="C258" s="2">
        <f t="shared" si="21"/>
        <v>0</v>
      </c>
      <c r="D258" s="2">
        <f t="shared" si="22"/>
        <v>6.4878799999999996</v>
      </c>
      <c r="E258" s="2">
        <f t="shared" si="24"/>
        <v>6.4288799999999995</v>
      </c>
      <c r="F258" s="2">
        <f t="shared" si="25"/>
        <v>6.4635999999999996</v>
      </c>
      <c r="G258" s="2">
        <f t="shared" si="27"/>
        <v>6.5693879999999982</v>
      </c>
      <c r="H258" s="2">
        <f t="shared" si="23"/>
        <v>6.7269065000000072</v>
      </c>
      <c r="I258" s="2">
        <f t="array" ref="I258">SUMPRODUCT(B242:B261, (ROW(B242:B261)-ROW(B242)+1)) / (20*21/2)</f>
        <v>6.535117619047619</v>
      </c>
      <c r="J258" s="2">
        <f t="shared" si="26"/>
        <v>6.4794780837754296</v>
      </c>
      <c r="K258" s="2">
        <f t="shared" si="28"/>
        <v>6.5565755440263604</v>
      </c>
    </row>
    <row r="259" spans="1:11" ht="13.5" x14ac:dyDescent="0.25">
      <c r="A259" s="3">
        <f>TITRES_STAT!B262</f>
        <v>42671</v>
      </c>
      <c r="B259" s="6">
        <f>TITRES_STAT!D262</f>
        <v>6.6923000000000004</v>
      </c>
      <c r="C259" s="2">
        <f t="shared" si="21"/>
        <v>0.20310000000000006</v>
      </c>
      <c r="D259" s="2">
        <f t="shared" si="22"/>
        <v>6.5232600000000005</v>
      </c>
      <c r="E259" s="2">
        <f t="shared" si="24"/>
        <v>6.462299999999999</v>
      </c>
      <c r="F259" s="2">
        <f t="shared" si="25"/>
        <v>6.477034999999999</v>
      </c>
      <c r="G259" s="2">
        <f t="shared" si="27"/>
        <v>6.5689939999999982</v>
      </c>
      <c r="H259" s="2">
        <f t="shared" si="23"/>
        <v>6.7273160000000063</v>
      </c>
      <c r="I259" s="2">
        <f t="array" ref="I259">SUMPRODUCT(B243:B262, (ROW(B243:B262)-ROW(B243)+1)) / (20*21/2)</f>
        <v>6.5523466666666668</v>
      </c>
      <c r="J259" s="2">
        <f t="shared" si="26"/>
        <v>6.4997468377015792</v>
      </c>
      <c r="K259" s="2">
        <f t="shared" si="28"/>
        <v>6.5618980717116013</v>
      </c>
    </row>
    <row r="260" spans="1:11" ht="13.5" x14ac:dyDescent="0.25">
      <c r="A260" s="3">
        <f>TITRES_STAT!B263</f>
        <v>42674</v>
      </c>
      <c r="B260" s="6">
        <f>TITRES_STAT!D263</f>
        <v>6.8890000000000002</v>
      </c>
      <c r="C260" s="2">
        <f t="shared" ref="C260:C323" si="29">B260-B259</f>
        <v>0.19669999999999987</v>
      </c>
      <c r="D260" s="2">
        <f t="shared" si="22"/>
        <v>6.6032200000000003</v>
      </c>
      <c r="E260" s="2">
        <f t="shared" si="24"/>
        <v>6.5219499999999995</v>
      </c>
      <c r="F260" s="2">
        <f t="shared" si="25"/>
        <v>6.4940799999999994</v>
      </c>
      <c r="G260" s="2">
        <f t="shared" si="27"/>
        <v>6.5730579999999987</v>
      </c>
      <c r="H260" s="2">
        <f t="shared" si="23"/>
        <v>6.7287090000000056</v>
      </c>
      <c r="I260" s="2">
        <f t="array" ref="I260">SUMPRODUCT(B244:B263, (ROW(B244:B263)-ROW(B244)+1)) / (20*21/2)</f>
        <v>6.5801895238095245</v>
      </c>
      <c r="J260" s="2">
        <f t="shared" si="26"/>
        <v>6.5368185674442865</v>
      </c>
      <c r="K260" s="2">
        <f t="shared" si="28"/>
        <v>6.5747255983111463</v>
      </c>
    </row>
    <row r="261" spans="1:11" ht="13.5" x14ac:dyDescent="0.25">
      <c r="A261" s="3">
        <f>TITRES_STAT!B264</f>
        <v>42675</v>
      </c>
      <c r="B261" s="6">
        <f>TITRES_STAT!D264</f>
        <v>6.7054999999999998</v>
      </c>
      <c r="C261" s="2">
        <f t="shared" si="29"/>
        <v>-0.18350000000000044</v>
      </c>
      <c r="D261" s="2">
        <f t="shared" si="22"/>
        <v>6.6530399999999998</v>
      </c>
      <c r="E261" s="2">
        <f t="shared" si="24"/>
        <v>6.5638999999999994</v>
      </c>
      <c r="F261" s="2">
        <f t="shared" si="25"/>
        <v>6.5048949999999994</v>
      </c>
      <c r="G261" s="2">
        <f t="shared" si="27"/>
        <v>6.5729279999999983</v>
      </c>
      <c r="H261" s="2">
        <f t="shared" si="23"/>
        <v>6.7291845000000059</v>
      </c>
      <c r="I261" s="2">
        <f t="array" ref="I261">SUMPRODUCT(B245:B264, (ROW(B245:B264)-ROW(B245)+1)) / (20*21/2)</f>
        <v>6.587462380952382</v>
      </c>
      <c r="J261" s="2">
        <f t="shared" si="26"/>
        <v>6.5528834657829256</v>
      </c>
      <c r="K261" s="2">
        <f t="shared" si="28"/>
        <v>6.5798540062205131</v>
      </c>
    </row>
    <row r="262" spans="1:11" ht="13.5" x14ac:dyDescent="0.25">
      <c r="A262" s="3">
        <f>TITRES_STAT!B265</f>
        <v>42676</v>
      </c>
      <c r="B262" s="6">
        <f>TITRES_STAT!D265</f>
        <v>6.6858000000000004</v>
      </c>
      <c r="C262" s="2">
        <f t="shared" si="29"/>
        <v>-1.9699999999999385E-2</v>
      </c>
      <c r="D262" s="2">
        <f t="shared" ref="D262:D325" si="30">AVERAGE(B258:B262)</f>
        <v>6.692359999999999</v>
      </c>
      <c r="E262" s="2">
        <f t="shared" si="24"/>
        <v>6.5901200000000015</v>
      </c>
      <c r="F262" s="2">
        <f t="shared" si="25"/>
        <v>6.5114499999999991</v>
      </c>
      <c r="G262" s="2">
        <f t="shared" si="27"/>
        <v>6.575549999999998</v>
      </c>
      <c r="H262" s="2">
        <f t="shared" si="23"/>
        <v>6.7295615000000053</v>
      </c>
      <c r="I262" s="2">
        <f t="array" ref="I262">SUMPRODUCT(B246:B265, (ROW(B246:B265)-ROW(B246)+1)) / (20*21/2)</f>
        <v>6.5901138095238094</v>
      </c>
      <c r="J262" s="2">
        <f t="shared" si="26"/>
        <v>6.565542183327409</v>
      </c>
      <c r="K262" s="2">
        <f t="shared" si="28"/>
        <v>6.5840087510746104</v>
      </c>
    </row>
    <row r="263" spans="1:11" ht="13.5" x14ac:dyDescent="0.25">
      <c r="A263" s="3">
        <f>TITRES_STAT!B266</f>
        <v>42677</v>
      </c>
      <c r="B263" s="6">
        <f>TITRES_STAT!D266</f>
        <v>6.8037999999999998</v>
      </c>
      <c r="C263" s="2">
        <f t="shared" si="29"/>
        <v>0.11799999999999944</v>
      </c>
      <c r="D263" s="2">
        <f t="shared" si="30"/>
        <v>6.7552800000000008</v>
      </c>
      <c r="E263" s="2">
        <f t="shared" si="24"/>
        <v>6.6215799999999998</v>
      </c>
      <c r="F263" s="2">
        <f t="shared" si="25"/>
        <v>6.524235</v>
      </c>
      <c r="G263" s="2">
        <f t="shared" si="27"/>
        <v>6.575549999999998</v>
      </c>
      <c r="H263" s="2">
        <f t="shared" si="23"/>
        <v>6.7305285000000064</v>
      </c>
      <c r="I263" s="2">
        <f t="array" ref="I263">SUMPRODUCT(B247:B266, (ROW(B247:B266)-ROW(B247)+1)) / (20*21/2)</f>
        <v>6.6088999999999993</v>
      </c>
      <c r="J263" s="2">
        <f t="shared" si="26"/>
        <v>6.588233403962894</v>
      </c>
      <c r="K263" s="2">
        <f t="shared" si="28"/>
        <v>6.5926280157383506</v>
      </c>
    </row>
    <row r="264" spans="1:11" ht="13.5" x14ac:dyDescent="0.25">
      <c r="A264" s="3">
        <f>TITRES_STAT!B267</f>
        <v>42678</v>
      </c>
      <c r="B264" s="6">
        <f>TITRES_STAT!D267</f>
        <v>6.6006</v>
      </c>
      <c r="C264" s="2">
        <f t="shared" si="29"/>
        <v>-0.20319999999999983</v>
      </c>
      <c r="D264" s="2">
        <f t="shared" si="30"/>
        <v>6.7369399999999997</v>
      </c>
      <c r="E264" s="2">
        <f t="shared" si="24"/>
        <v>6.6301000000000014</v>
      </c>
      <c r="F264" s="2">
        <f t="shared" si="25"/>
        <v>6.5268599999999992</v>
      </c>
      <c r="G264" s="2">
        <f t="shared" si="27"/>
        <v>6.5714859999999975</v>
      </c>
      <c r="H264" s="2">
        <f t="shared" si="23"/>
        <v>6.7304795000000057</v>
      </c>
      <c r="I264" s="2">
        <f t="array" ref="I264">SUMPRODUCT(B248:B267, (ROW(B248:B267)-ROW(B248)+1)) / (20*21/2)</f>
        <v>6.6256314285714293</v>
      </c>
      <c r="J264" s="2">
        <f t="shared" si="26"/>
        <v>6.5894111750140469</v>
      </c>
      <c r="K264" s="2">
        <f t="shared" si="28"/>
        <v>6.5929406425721409</v>
      </c>
    </row>
    <row r="265" spans="1:11" ht="13.5" x14ac:dyDescent="0.25">
      <c r="A265" s="3">
        <f>TITRES_STAT!B268</f>
        <v>42681</v>
      </c>
      <c r="B265" s="6">
        <f>TITRES_STAT!D268</f>
        <v>6.5547000000000004</v>
      </c>
      <c r="C265" s="2">
        <f t="shared" si="29"/>
        <v>-4.5899999999999608E-2</v>
      </c>
      <c r="D265" s="2">
        <f t="shared" si="30"/>
        <v>6.6700800000000005</v>
      </c>
      <c r="E265" s="2">
        <f t="shared" si="24"/>
        <v>6.6366500000000004</v>
      </c>
      <c r="F265" s="2">
        <f t="shared" si="25"/>
        <v>6.5278449999999992</v>
      </c>
      <c r="G265" s="2">
        <f t="shared" si="27"/>
        <v>6.5675539999999977</v>
      </c>
      <c r="H265" s="2">
        <f t="shared" si="23"/>
        <v>6.7302010000000063</v>
      </c>
      <c r="I265" s="2">
        <f t="array" ref="I265">SUMPRODUCT(B249:B268, (ROW(B249:B268)-ROW(B249)+1)) / (20*21/2)</f>
        <v>6.6473523809523805</v>
      </c>
      <c r="J265" s="2">
        <f t="shared" si="26"/>
        <v>6.5861053488222332</v>
      </c>
      <c r="K265" s="2">
        <f t="shared" si="28"/>
        <v>6.5914410095300964</v>
      </c>
    </row>
    <row r="266" spans="1:11" ht="13.5" x14ac:dyDescent="0.25">
      <c r="A266" s="3">
        <f>TITRES_STAT!B269</f>
        <v>42682</v>
      </c>
      <c r="B266" s="6">
        <f>TITRES_STAT!D269</f>
        <v>6.7251000000000003</v>
      </c>
      <c r="C266" s="2">
        <f t="shared" si="29"/>
        <v>0.17039999999999988</v>
      </c>
      <c r="D266" s="2">
        <f t="shared" si="30"/>
        <v>6.6739999999999995</v>
      </c>
      <c r="E266" s="2">
        <f t="shared" si="24"/>
        <v>6.6635200000000001</v>
      </c>
      <c r="F266" s="2">
        <f t="shared" si="25"/>
        <v>6.5429199999999996</v>
      </c>
      <c r="G266" s="2">
        <f t="shared" si="27"/>
        <v>6.568340000000001</v>
      </c>
      <c r="H266" s="2">
        <f t="shared" ref="H266:H329" si="31">AVERAGE(B67:B266)</f>
        <v>6.730774500000007</v>
      </c>
      <c r="I266" s="2">
        <f t="array" ref="I266">SUMPRODUCT(B250:B269, (ROW(B250:B269)-ROW(B250)+1)) / (20*21/2)</f>
        <v>6.6612747619047621</v>
      </c>
      <c r="J266" s="2">
        <f t="shared" si="26"/>
        <v>6.5993429346486874</v>
      </c>
      <c r="K266" s="2">
        <f t="shared" si="28"/>
        <v>6.5966825385681318</v>
      </c>
    </row>
    <row r="267" spans="1:11" ht="13.5" x14ac:dyDescent="0.25">
      <c r="A267" s="3">
        <f>TITRES_STAT!B270</f>
        <v>42683</v>
      </c>
      <c r="B267" s="6">
        <f>TITRES_STAT!D270</f>
        <v>6.7186000000000003</v>
      </c>
      <c r="C267" s="2">
        <f t="shared" si="29"/>
        <v>-6.4999999999999503E-3</v>
      </c>
      <c r="D267" s="2">
        <f t="shared" si="30"/>
        <v>6.6805599999999998</v>
      </c>
      <c r="E267" s="2">
        <f t="shared" si="24"/>
        <v>6.6864599999999994</v>
      </c>
      <c r="F267" s="2">
        <f t="shared" si="25"/>
        <v>6.5560299999999998</v>
      </c>
      <c r="G267" s="2">
        <f t="shared" si="27"/>
        <v>6.567292000000001</v>
      </c>
      <c r="H267" s="2">
        <f t="shared" si="31"/>
        <v>6.7313155000000053</v>
      </c>
      <c r="I267" s="2">
        <f t="array" ref="I267">SUMPRODUCT(B251:B270, (ROW(B251:B270)-ROW(B251)+1)) / (20*21/2)</f>
        <v>6.6740995238095229</v>
      </c>
      <c r="J267" s="2">
        <f t="shared" si="26"/>
        <v>6.6107007503964308</v>
      </c>
      <c r="K267" s="2">
        <f t="shared" si="28"/>
        <v>6.6014636154870283</v>
      </c>
    </row>
    <row r="268" spans="1:11" ht="13.5" x14ac:dyDescent="0.25">
      <c r="A268" s="3">
        <f>TITRES_STAT!B271</f>
        <v>42684</v>
      </c>
      <c r="B268" s="6">
        <f>TITRES_STAT!D271</f>
        <v>6.7840999999999996</v>
      </c>
      <c r="C268" s="2">
        <f t="shared" si="29"/>
        <v>6.5499999999999226E-2</v>
      </c>
      <c r="D268" s="2">
        <f t="shared" si="30"/>
        <v>6.6766200000000016</v>
      </c>
      <c r="E268" s="2">
        <f t="shared" ref="E268:E331" si="32">AVERAGE(B259:B268)</f>
        <v>6.7159500000000012</v>
      </c>
      <c r="F268" s="2">
        <f t="shared" si="25"/>
        <v>6.5724149999999995</v>
      </c>
      <c r="G268" s="2">
        <f t="shared" si="27"/>
        <v>6.5717480000000004</v>
      </c>
      <c r="H268" s="2">
        <f t="shared" si="31"/>
        <v>6.7321840000000055</v>
      </c>
      <c r="I268" s="2">
        <f t="array" ref="I268">SUMPRODUCT(B252:B271, (ROW(B252:B271)-ROW(B252)+1)) / (20*21/2)</f>
        <v>6.6904833333333347</v>
      </c>
      <c r="J268" s="2">
        <f t="shared" si="26"/>
        <v>6.6272149646443896</v>
      </c>
      <c r="K268" s="2">
        <f t="shared" si="28"/>
        <v>6.6086258266443991</v>
      </c>
    </row>
    <row r="269" spans="1:11" ht="13.5" x14ac:dyDescent="0.25">
      <c r="A269" s="3">
        <f>TITRES_STAT!B272</f>
        <v>42685</v>
      </c>
      <c r="B269" s="6">
        <f>TITRES_STAT!D272</f>
        <v>6.7186000000000003</v>
      </c>
      <c r="C269" s="2">
        <f t="shared" si="29"/>
        <v>-6.5499999999999226E-2</v>
      </c>
      <c r="D269" s="2">
        <f t="shared" si="30"/>
        <v>6.7002199999999998</v>
      </c>
      <c r="E269" s="2">
        <f t="shared" si="32"/>
        <v>6.7185800000000002</v>
      </c>
      <c r="F269" s="2">
        <f t="shared" si="25"/>
        <v>6.5904399999999983</v>
      </c>
      <c r="G269" s="2">
        <f t="shared" si="27"/>
        <v>6.573716000000001</v>
      </c>
      <c r="H269" s="2">
        <f t="shared" si="31"/>
        <v>6.7327250000000038</v>
      </c>
      <c r="I269" s="2">
        <f t="array" ref="I269">SUMPRODUCT(B253:B272, (ROW(B253:B272)-ROW(B253)+1)) / (20*21/2)</f>
        <v>6.7126095238095234</v>
      </c>
      <c r="J269" s="2">
        <f t="shared" si="26"/>
        <v>6.6359183013449234</v>
      </c>
      <c r="K269" s="2">
        <f t="shared" si="28"/>
        <v>6.6129385393250111</v>
      </c>
    </row>
    <row r="270" spans="1:11" ht="13.5" x14ac:dyDescent="0.25">
      <c r="A270" s="3">
        <f>TITRES_STAT!B273</f>
        <v>42688</v>
      </c>
      <c r="B270" s="6">
        <f>TITRES_STAT!D273</f>
        <v>6.7251000000000003</v>
      </c>
      <c r="C270" s="2">
        <f t="shared" si="29"/>
        <v>6.4999999999999503E-3</v>
      </c>
      <c r="D270" s="2">
        <f t="shared" si="30"/>
        <v>6.7342999999999993</v>
      </c>
      <c r="E270" s="2">
        <f t="shared" si="32"/>
        <v>6.7021899999999999</v>
      </c>
      <c r="F270" s="2">
        <f t="shared" si="25"/>
        <v>6.6120699999999983</v>
      </c>
      <c r="G270" s="2">
        <f t="shared" si="27"/>
        <v>6.5759440000000007</v>
      </c>
      <c r="H270" s="2">
        <f t="shared" si="31"/>
        <v>6.7332985000000045</v>
      </c>
      <c r="I270" s="2">
        <f t="array" ref="I270">SUMPRODUCT(B254:B273, (ROW(B254:B273)-ROW(B254)+1)) / (20*21/2)</f>
        <v>6.7276228571428556</v>
      </c>
      <c r="J270" s="2">
        <f t="shared" si="26"/>
        <v>6.6444117964549303</v>
      </c>
      <c r="K270" s="2">
        <f t="shared" si="28"/>
        <v>6.6173370279789321</v>
      </c>
    </row>
    <row r="271" spans="1:11" ht="13.5" x14ac:dyDescent="0.25">
      <c r="A271" s="3">
        <f>TITRES_STAT!B274</f>
        <v>42689</v>
      </c>
      <c r="B271" s="6">
        <f>TITRES_STAT!D274</f>
        <v>6.7840999999999996</v>
      </c>
      <c r="C271" s="2">
        <f t="shared" si="29"/>
        <v>5.8999999999999275E-2</v>
      </c>
      <c r="D271" s="2">
        <f t="shared" si="30"/>
        <v>6.7461000000000002</v>
      </c>
      <c r="E271" s="2">
        <f t="shared" si="32"/>
        <v>6.7100499999999998</v>
      </c>
      <c r="F271" s="2">
        <f t="shared" si="25"/>
        <v>6.6369749999999978</v>
      </c>
      <c r="G271" s="2">
        <f t="shared" si="27"/>
        <v>6.5766000000000009</v>
      </c>
      <c r="H271" s="2">
        <f t="shared" si="31"/>
        <v>6.7341670000000047</v>
      </c>
      <c r="I271" s="2">
        <f t="array" ref="I271">SUMPRODUCT(B255:B274, (ROW(B255:B274)-ROW(B255)+1)) / (20*21/2)</f>
        <v>6.7285900000000005</v>
      </c>
      <c r="J271" s="2">
        <f t="shared" si="26"/>
        <v>6.6577154348877938</v>
      </c>
      <c r="K271" s="2">
        <f t="shared" si="28"/>
        <v>6.6238767523719151</v>
      </c>
    </row>
    <row r="272" spans="1:11" ht="13.5" x14ac:dyDescent="0.25">
      <c r="A272" s="3">
        <f>TITRES_STAT!B275</f>
        <v>42690</v>
      </c>
      <c r="B272" s="6">
        <f>TITRES_STAT!D275</f>
        <v>6.8693</v>
      </c>
      <c r="C272" s="2">
        <f t="shared" si="29"/>
        <v>8.5200000000000387E-2</v>
      </c>
      <c r="D272" s="2">
        <f t="shared" si="30"/>
        <v>6.7762399999999996</v>
      </c>
      <c r="E272" s="2">
        <f t="shared" si="32"/>
        <v>6.7284000000000006</v>
      </c>
      <c r="F272" s="2">
        <f t="shared" si="25"/>
        <v>6.6592599999999988</v>
      </c>
      <c r="G272" s="2">
        <f t="shared" si="27"/>
        <v>6.581450000000002</v>
      </c>
      <c r="H272" s="2">
        <f t="shared" si="31"/>
        <v>6.7354615000000049</v>
      </c>
      <c r="I272" s="2">
        <f t="array" ref="I272">SUMPRODUCT(B256:B275, (ROW(B256:B275)-ROW(B256)+1)) / (20*21/2)</f>
        <v>6.7287457142857141</v>
      </c>
      <c r="J272" s="2">
        <f t="shared" si="26"/>
        <v>6.6778663458508616</v>
      </c>
      <c r="K272" s="2">
        <f t="shared" si="28"/>
        <v>6.6335011934553698</v>
      </c>
    </row>
    <row r="273" spans="1:11" ht="13.5" x14ac:dyDescent="0.25">
      <c r="A273" s="3">
        <f>TITRES_STAT!B276</f>
        <v>42691</v>
      </c>
      <c r="B273" s="6">
        <f>TITRES_STAT!D276</f>
        <v>6.8169000000000004</v>
      </c>
      <c r="C273" s="2">
        <f t="shared" si="29"/>
        <v>-5.2399999999999558E-2</v>
      </c>
      <c r="D273" s="2">
        <f t="shared" si="30"/>
        <v>6.7827999999999999</v>
      </c>
      <c r="E273" s="2">
        <f t="shared" si="32"/>
        <v>6.7297100000000016</v>
      </c>
      <c r="F273" s="2">
        <f t="shared" si="25"/>
        <v>6.6756449999999985</v>
      </c>
      <c r="G273" s="2">
        <f t="shared" si="27"/>
        <v>6.583024</v>
      </c>
      <c r="H273" s="2">
        <f t="shared" si="31"/>
        <v>6.7364940000000049</v>
      </c>
      <c r="I273" s="2">
        <f t="array" ref="I273">SUMPRODUCT(B257:B276, (ROW(B257:B276)-ROW(B257)+1)) / (20*21/2)</f>
        <v>6.7342033333333333</v>
      </c>
      <c r="J273" s="2">
        <f t="shared" si="26"/>
        <v>6.6911076462460173</v>
      </c>
      <c r="K273" s="2">
        <f t="shared" si="28"/>
        <v>6.6406933035159437</v>
      </c>
    </row>
    <row r="274" spans="1:11" ht="13.5" x14ac:dyDescent="0.25">
      <c r="A274" s="3">
        <f>TITRES_STAT!B277</f>
        <v>42692</v>
      </c>
      <c r="B274" s="6">
        <f>TITRES_STAT!D277</f>
        <v>6.6858000000000004</v>
      </c>
      <c r="C274" s="2">
        <f t="shared" si="29"/>
        <v>-0.13109999999999999</v>
      </c>
      <c r="D274" s="2">
        <f t="shared" si="30"/>
        <v>6.7762399999999996</v>
      </c>
      <c r="E274" s="2">
        <f t="shared" si="32"/>
        <v>6.7382299999999997</v>
      </c>
      <c r="F274" s="2">
        <f t="shared" si="25"/>
        <v>6.6841649999999984</v>
      </c>
      <c r="G274" s="2">
        <f t="shared" si="27"/>
        <v>6.5824999999999996</v>
      </c>
      <c r="H274" s="2">
        <f t="shared" si="31"/>
        <v>6.7368710000000043</v>
      </c>
      <c r="I274" s="2">
        <f t="array" ref="I274">SUMPRODUCT(B258:B277, (ROW(B258:B277)-ROW(B258)+1)) / (20*21/2)</f>
        <v>6.7257709523809517</v>
      </c>
      <c r="J274" s="2">
        <f t="shared" si="26"/>
        <v>6.6906021561273485</v>
      </c>
      <c r="K274" s="2">
        <f t="shared" si="28"/>
        <v>6.6424621935741417</v>
      </c>
    </row>
    <row r="275" spans="1:11" ht="13.5" x14ac:dyDescent="0.25">
      <c r="A275" s="3">
        <f>TITRES_STAT!B278</f>
        <v>42695</v>
      </c>
      <c r="B275" s="6">
        <f>TITRES_STAT!D278</f>
        <v>6.6858000000000004</v>
      </c>
      <c r="C275" s="2">
        <f t="shared" si="29"/>
        <v>0</v>
      </c>
      <c r="D275" s="2">
        <f t="shared" si="30"/>
        <v>6.7683800000000005</v>
      </c>
      <c r="E275" s="2">
        <f t="shared" si="32"/>
        <v>6.7513400000000008</v>
      </c>
      <c r="F275" s="2">
        <f t="shared" si="25"/>
        <v>6.6939949999999984</v>
      </c>
      <c r="G275" s="2">
        <f t="shared" si="27"/>
        <v>6.5849900000000003</v>
      </c>
      <c r="H275" s="2">
        <f t="shared" si="31"/>
        <v>6.7372480000000028</v>
      </c>
      <c r="I275" s="2">
        <f t="array" ref="I275">SUMPRODUCT(B259:B278, (ROW(B259:B278)-ROW(B259)+1)) / (20*21/2)</f>
        <v>6.7292004761904778</v>
      </c>
      <c r="J275" s="2">
        <f t="shared" si="26"/>
        <v>6.6901448079247441</v>
      </c>
      <c r="K275" s="2">
        <f t="shared" si="28"/>
        <v>6.6441617153947634</v>
      </c>
    </row>
    <row r="276" spans="1:11" ht="13.5" x14ac:dyDescent="0.25">
      <c r="A276" s="3">
        <f>TITRES_STAT!B279</f>
        <v>42696</v>
      </c>
      <c r="B276" s="6">
        <f>TITRES_STAT!D279</f>
        <v>6.7512999999999996</v>
      </c>
      <c r="C276" s="2">
        <f t="shared" si="29"/>
        <v>6.5499999999999226E-2</v>
      </c>
      <c r="D276" s="2">
        <f t="shared" si="30"/>
        <v>6.7618200000000002</v>
      </c>
      <c r="E276" s="2">
        <f t="shared" si="32"/>
        <v>6.7539600000000011</v>
      </c>
      <c r="F276" s="2">
        <f t="shared" ref="F276:F339" si="33">AVERAGE(B257:B276)</f>
        <v>6.7087399999999988</v>
      </c>
      <c r="G276" s="2">
        <f t="shared" si="27"/>
        <v>6.5881360000000022</v>
      </c>
      <c r="H276" s="2">
        <f t="shared" si="31"/>
        <v>6.7379525000000031</v>
      </c>
      <c r="I276" s="2">
        <f t="array" ref="I276">SUMPRODUCT(B260:B279, (ROW(B260:B279)-ROW(B260)+1)) / (20*21/2)</f>
        <v>6.7188961904761895</v>
      </c>
      <c r="J276" s="2">
        <f t="shared" si="26"/>
        <v>6.6959691119319116</v>
      </c>
      <c r="K276" s="2">
        <f t="shared" si="28"/>
        <v>6.6483632167518314</v>
      </c>
    </row>
    <row r="277" spans="1:11" ht="13.5" x14ac:dyDescent="0.25">
      <c r="A277" s="3">
        <f>TITRES_STAT!B280</f>
        <v>42697</v>
      </c>
      <c r="B277" s="6">
        <f>TITRES_STAT!D280</f>
        <v>6.6201999999999996</v>
      </c>
      <c r="C277" s="2">
        <f t="shared" si="29"/>
        <v>-0.13109999999999999</v>
      </c>
      <c r="D277" s="2">
        <f t="shared" si="30"/>
        <v>6.7120000000000006</v>
      </c>
      <c r="E277" s="2">
        <f t="shared" si="32"/>
        <v>6.7441199999999997</v>
      </c>
      <c r="F277" s="2">
        <f t="shared" si="33"/>
        <v>6.7152899999999986</v>
      </c>
      <c r="G277" s="2">
        <f t="shared" si="27"/>
        <v>6.5890520000000006</v>
      </c>
      <c r="H277" s="2">
        <f t="shared" si="31"/>
        <v>6.7380015000000029</v>
      </c>
      <c r="I277" s="2">
        <f t="array" ref="I277">SUMPRODUCT(B261:B280, (ROW(B261:B280)-ROW(B261)+1)) / (20*21/2)</f>
        <v>6.7183066666666669</v>
      </c>
      <c r="J277" s="2">
        <f t="shared" ref="J277:J340" si="34">$J$4*B277+J276*(1-$J$4)</f>
        <v>6.6887530060336342</v>
      </c>
      <c r="K277" s="2">
        <f t="shared" si="28"/>
        <v>6.6472587768792106</v>
      </c>
    </row>
    <row r="278" spans="1:11" ht="13.5" x14ac:dyDescent="0.25">
      <c r="A278" s="3">
        <f>TITRES_STAT!B281</f>
        <v>42698</v>
      </c>
      <c r="B278" s="6">
        <f>TITRES_STAT!D281</f>
        <v>6.7512999999999996</v>
      </c>
      <c r="C278" s="2">
        <f t="shared" si="29"/>
        <v>0.13109999999999999</v>
      </c>
      <c r="D278" s="2">
        <f t="shared" si="30"/>
        <v>6.6988799999999999</v>
      </c>
      <c r="E278" s="2">
        <f t="shared" si="32"/>
        <v>6.7408400000000004</v>
      </c>
      <c r="F278" s="2">
        <f t="shared" si="33"/>
        <v>6.728394999999999</v>
      </c>
      <c r="G278" s="2">
        <f t="shared" si="27"/>
        <v>6.5925900000000013</v>
      </c>
      <c r="H278" s="2">
        <f t="shared" si="31"/>
        <v>6.7387060000000023</v>
      </c>
      <c r="I278" s="2">
        <f t="array" ref="I278">SUMPRODUCT(B262:B281, (ROW(B262:B281)-ROW(B262)+1)) / (20*21/2)</f>
        <v>6.7147761904761909</v>
      </c>
      <c r="J278" s="2">
        <f t="shared" si="34"/>
        <v>6.6947098626018597</v>
      </c>
      <c r="K278" s="2">
        <f t="shared" si="28"/>
        <v>6.651338824844732</v>
      </c>
    </row>
    <row r="279" spans="1:11" ht="13.5" x14ac:dyDescent="0.25">
      <c r="A279" s="3">
        <f>TITRES_STAT!B282</f>
        <v>42699</v>
      </c>
      <c r="B279" s="6">
        <f>TITRES_STAT!D282</f>
        <v>6.6201999999999996</v>
      </c>
      <c r="C279" s="2">
        <f t="shared" si="29"/>
        <v>-0.13109999999999999</v>
      </c>
      <c r="D279" s="2">
        <f t="shared" si="30"/>
        <v>6.6857600000000001</v>
      </c>
      <c r="E279" s="2">
        <f t="shared" si="32"/>
        <v>6.7309999999999999</v>
      </c>
      <c r="F279" s="2">
        <f t="shared" si="33"/>
        <v>6.7247900000000005</v>
      </c>
      <c r="G279" s="2">
        <f t="shared" si="27"/>
        <v>6.5963900000000013</v>
      </c>
      <c r="H279" s="2">
        <f t="shared" si="31"/>
        <v>6.738755000000002</v>
      </c>
      <c r="I279" s="2">
        <f t="array" ref="I279">SUMPRODUCT(B263:B282, (ROW(B263:B282)-ROW(B263)+1)) / (20*21/2)</f>
        <v>6.7113709523809524</v>
      </c>
      <c r="J279" s="2">
        <f t="shared" si="34"/>
        <v>6.6876136852112058</v>
      </c>
      <c r="K279" s="2">
        <f t="shared" si="28"/>
        <v>6.6501176944586637</v>
      </c>
    </row>
    <row r="280" spans="1:11" ht="13.5" x14ac:dyDescent="0.25">
      <c r="A280" s="3">
        <f>TITRES_STAT!B283</f>
        <v>42702</v>
      </c>
      <c r="B280" s="6">
        <f>TITRES_STAT!D283</f>
        <v>6.7186000000000003</v>
      </c>
      <c r="C280" s="2">
        <f t="shared" si="29"/>
        <v>9.8400000000000709E-2</v>
      </c>
      <c r="D280" s="2">
        <f t="shared" si="30"/>
        <v>6.6923199999999996</v>
      </c>
      <c r="E280" s="2">
        <f t="shared" si="32"/>
        <v>6.7303499999999996</v>
      </c>
      <c r="F280" s="2">
        <f t="shared" si="33"/>
        <v>6.7162699999999997</v>
      </c>
      <c r="G280" s="2">
        <f t="shared" si="27"/>
        <v>6.5984880000000006</v>
      </c>
      <c r="H280" s="2">
        <f t="shared" si="31"/>
        <v>6.7392960000000004</v>
      </c>
      <c r="I280" s="2">
        <f t="array" ref="I280">SUMPRODUCT(B264:B283, (ROW(B264:B283)-ROW(B264)+1)) / (20*21/2)</f>
        <v>6.7023780952380951</v>
      </c>
      <c r="J280" s="2">
        <f t="shared" si="34"/>
        <v>6.6905647628101379</v>
      </c>
      <c r="K280" s="2">
        <f t="shared" si="28"/>
        <v>6.6528032750681279</v>
      </c>
    </row>
    <row r="281" spans="1:11" ht="13.5" x14ac:dyDescent="0.25">
      <c r="A281" s="3">
        <f>TITRES_STAT!B284</f>
        <v>42703</v>
      </c>
      <c r="B281" s="6">
        <f>TITRES_STAT!D284</f>
        <v>6.6791999999999998</v>
      </c>
      <c r="C281" s="2">
        <f t="shared" si="29"/>
        <v>-3.9400000000000546E-2</v>
      </c>
      <c r="D281" s="2">
        <f t="shared" si="30"/>
        <v>6.6778999999999993</v>
      </c>
      <c r="E281" s="2">
        <f t="shared" si="32"/>
        <v>6.7198599999999997</v>
      </c>
      <c r="F281" s="2">
        <f t="shared" si="33"/>
        <v>6.7149549999999989</v>
      </c>
      <c r="G281" s="2">
        <f t="shared" si="27"/>
        <v>6.6008460000000015</v>
      </c>
      <c r="H281" s="2">
        <f t="shared" si="31"/>
        <v>6.7396400000000005</v>
      </c>
      <c r="I281" s="2">
        <f t="array" ref="I281">SUMPRODUCT(B265:B284, (ROW(B265:B284)-ROW(B265)+1)) / (20*21/2)</f>
        <v>6.6880214285714272</v>
      </c>
      <c r="J281" s="2">
        <f t="shared" si="34"/>
        <v>6.6894824044472667</v>
      </c>
      <c r="K281" s="2">
        <f t="shared" si="28"/>
        <v>6.6538384407517315</v>
      </c>
    </row>
    <row r="282" spans="1:11" ht="13.5" x14ac:dyDescent="0.25">
      <c r="A282" s="3">
        <f>TITRES_STAT!B285</f>
        <v>42704</v>
      </c>
      <c r="B282" s="6">
        <f>TITRES_STAT!D285</f>
        <v>6.6791999999999998</v>
      </c>
      <c r="C282" s="2">
        <f t="shared" si="29"/>
        <v>0</v>
      </c>
      <c r="D282" s="2">
        <f t="shared" si="30"/>
        <v>6.6897000000000002</v>
      </c>
      <c r="E282" s="2">
        <f t="shared" si="32"/>
        <v>6.70085</v>
      </c>
      <c r="F282" s="2">
        <f t="shared" si="33"/>
        <v>6.7146249999999998</v>
      </c>
      <c r="G282" s="2">
        <f t="shared" si="27"/>
        <v>6.6033360000000005</v>
      </c>
      <c r="H282" s="2">
        <f t="shared" si="31"/>
        <v>6.7399840000000015</v>
      </c>
      <c r="I282" s="2">
        <f t="array" ref="I282">SUMPRODUCT(B266:B285, (ROW(B266:B285)-ROW(B266)+1)) / (20*21/2)</f>
        <v>6.6738833333333343</v>
      </c>
      <c r="J282" s="2">
        <f t="shared" si="34"/>
        <v>6.6885031278332416</v>
      </c>
      <c r="K282" s="2">
        <f t="shared" si="28"/>
        <v>6.6548330117026442</v>
      </c>
    </row>
    <row r="283" spans="1:11" ht="13.5" x14ac:dyDescent="0.25">
      <c r="A283" s="3">
        <f>TITRES_STAT!B286</f>
        <v>42705</v>
      </c>
      <c r="B283" s="6">
        <f>TITRES_STAT!D286</f>
        <v>6.6201999999999996</v>
      </c>
      <c r="C283" s="2">
        <f t="shared" si="29"/>
        <v>-5.9000000000000163E-2</v>
      </c>
      <c r="D283" s="2">
        <f t="shared" si="30"/>
        <v>6.6634799999999998</v>
      </c>
      <c r="E283" s="2">
        <f t="shared" si="32"/>
        <v>6.6811800000000003</v>
      </c>
      <c r="F283" s="2">
        <f t="shared" si="33"/>
        <v>6.7054450000000001</v>
      </c>
      <c r="G283" s="2">
        <f t="shared" si="27"/>
        <v>6.6046459999999998</v>
      </c>
      <c r="H283" s="2">
        <f t="shared" si="31"/>
        <v>6.740033000000003</v>
      </c>
      <c r="I283" s="2">
        <f t="array" ref="I283">SUMPRODUCT(B267:B286, (ROW(B267:B286)-ROW(B267)+1)) / (20*21/2)</f>
        <v>6.6722309523809509</v>
      </c>
      <c r="J283" s="2">
        <f t="shared" si="34"/>
        <v>6.6819980680395989</v>
      </c>
      <c r="K283" s="2">
        <f t="shared" si="28"/>
        <v>6.6534748543809714</v>
      </c>
    </row>
    <row r="284" spans="1:11" ht="13.5" x14ac:dyDescent="0.25">
      <c r="A284" s="3">
        <f>TITRES_STAT!B287</f>
        <v>42706</v>
      </c>
      <c r="B284" s="6">
        <f>TITRES_STAT!D287</f>
        <v>6.5547000000000004</v>
      </c>
      <c r="C284" s="2">
        <f t="shared" si="29"/>
        <v>-6.5499999999999226E-2</v>
      </c>
      <c r="D284" s="2">
        <f t="shared" si="30"/>
        <v>6.6503800000000002</v>
      </c>
      <c r="E284" s="2">
        <f t="shared" si="32"/>
        <v>6.6680700000000002</v>
      </c>
      <c r="F284" s="2">
        <f t="shared" si="33"/>
        <v>6.7031499999999991</v>
      </c>
      <c r="G284" s="2">
        <f t="shared" si="27"/>
        <v>6.6047780000000014</v>
      </c>
      <c r="H284" s="2">
        <f t="shared" si="31"/>
        <v>6.739754500000001</v>
      </c>
      <c r="I284" s="2">
        <f t="array" ref="I284">SUMPRODUCT(B268:B287, (ROW(B268:B287)-ROW(B268)+1)) / (20*21/2)</f>
        <v>6.6707657142857135</v>
      </c>
      <c r="J284" s="2">
        <f t="shared" si="34"/>
        <v>6.6698744425120182</v>
      </c>
      <c r="K284" s="2">
        <f t="shared" si="28"/>
        <v>6.649601330679757</v>
      </c>
    </row>
    <row r="285" spans="1:11" ht="13.5" x14ac:dyDescent="0.25">
      <c r="A285" s="3">
        <f>TITRES_STAT!B288</f>
        <v>42709</v>
      </c>
      <c r="B285" s="6">
        <f>TITRES_STAT!D288</f>
        <v>6.5547000000000004</v>
      </c>
      <c r="C285" s="2">
        <f t="shared" si="29"/>
        <v>0</v>
      </c>
      <c r="D285" s="2">
        <f t="shared" si="30"/>
        <v>6.6176000000000004</v>
      </c>
      <c r="E285" s="2">
        <f t="shared" si="32"/>
        <v>6.65496</v>
      </c>
      <c r="F285" s="2">
        <f t="shared" si="33"/>
        <v>6.7031499999999991</v>
      </c>
      <c r="G285" s="2">
        <f t="shared" si="27"/>
        <v>6.6012380000000004</v>
      </c>
      <c r="H285" s="2">
        <f t="shared" si="31"/>
        <v>6.7394760000000016</v>
      </c>
      <c r="I285" s="2">
        <f t="array" ref="I285">SUMPRODUCT(B269:B288, (ROW(B269:B288)-ROW(B269)+1)) / (20*21/2)</f>
        <v>6.6813138095238083</v>
      </c>
      <c r="J285" s="2">
        <f t="shared" si="34"/>
        <v>6.6589054479870642</v>
      </c>
      <c r="K285" s="2">
        <f t="shared" si="28"/>
        <v>6.6458797098687858</v>
      </c>
    </row>
    <row r="286" spans="1:11" ht="13.5" x14ac:dyDescent="0.25">
      <c r="A286" s="3">
        <f>TITRES_STAT!B289</f>
        <v>42710</v>
      </c>
      <c r="B286" s="6">
        <f>TITRES_STAT!D289</f>
        <v>6.6858000000000004</v>
      </c>
      <c r="C286" s="2">
        <f t="shared" si="29"/>
        <v>0.13109999999999999</v>
      </c>
      <c r="D286" s="2">
        <f t="shared" si="30"/>
        <v>6.6189200000000001</v>
      </c>
      <c r="E286" s="2">
        <f t="shared" si="32"/>
        <v>6.6484100000000002</v>
      </c>
      <c r="F286" s="2">
        <f t="shared" si="33"/>
        <v>6.7011849999999979</v>
      </c>
      <c r="G286" s="2">
        <f t="shared" si="27"/>
        <v>6.601238000000003</v>
      </c>
      <c r="H286" s="2">
        <f t="shared" si="31"/>
        <v>6.7398530000000001</v>
      </c>
      <c r="I286" s="2">
        <f t="array" ref="I286">SUMPRODUCT(B270:B289, (ROW(B270:B289)-ROW(B270)+1)) / (20*21/2)</f>
        <v>6.6854990476190475</v>
      </c>
      <c r="J286" s="2">
        <f t="shared" si="34"/>
        <v>6.6614668338930576</v>
      </c>
      <c r="K286" s="2">
        <f t="shared" si="28"/>
        <v>6.6474452114425588</v>
      </c>
    </row>
    <row r="287" spans="1:11" ht="13.5" x14ac:dyDescent="0.25">
      <c r="A287" s="3">
        <f>TITRES_STAT!B290</f>
        <v>42711</v>
      </c>
      <c r="B287" s="6">
        <f>TITRES_STAT!D290</f>
        <v>6.6858000000000004</v>
      </c>
      <c r="C287" s="2">
        <f t="shared" si="29"/>
        <v>0</v>
      </c>
      <c r="D287" s="2">
        <f t="shared" si="30"/>
        <v>6.6202400000000008</v>
      </c>
      <c r="E287" s="2">
        <f t="shared" si="32"/>
        <v>6.6549700000000005</v>
      </c>
      <c r="F287" s="2">
        <f t="shared" si="33"/>
        <v>6.6995449999999979</v>
      </c>
      <c r="G287" s="2">
        <f t="shared" si="27"/>
        <v>6.6038600000000018</v>
      </c>
      <c r="H287" s="2">
        <f t="shared" si="31"/>
        <v>6.7402300000000013</v>
      </c>
      <c r="I287" s="2">
        <f t="array" ref="I287">SUMPRODUCT(B271:B290, (ROW(B271:B290)-ROW(B271)+1)) / (20*21/2)</f>
        <v>6.6795690476190481</v>
      </c>
      <c r="J287" s="2">
        <f t="shared" si="34"/>
        <v>6.6637842782841945</v>
      </c>
      <c r="K287" s="2">
        <f t="shared" si="28"/>
        <v>6.6489493207977528</v>
      </c>
    </row>
    <row r="288" spans="1:11" ht="13.5" x14ac:dyDescent="0.25">
      <c r="A288" s="3">
        <f>TITRES_STAT!B291</f>
        <v>42712</v>
      </c>
      <c r="B288" s="6">
        <f>TITRES_STAT!D291</f>
        <v>6.8102999999999998</v>
      </c>
      <c r="C288" s="2">
        <f t="shared" si="29"/>
        <v>0.12449999999999939</v>
      </c>
      <c r="D288" s="2">
        <f t="shared" si="30"/>
        <v>6.6582600000000003</v>
      </c>
      <c r="E288" s="2">
        <f t="shared" si="32"/>
        <v>6.6608700000000001</v>
      </c>
      <c r="F288" s="2">
        <f t="shared" si="33"/>
        <v>6.7008549999999989</v>
      </c>
      <c r="G288" s="2">
        <f t="shared" si="27"/>
        <v>6.6089719999999987</v>
      </c>
      <c r="H288" s="2">
        <f t="shared" si="31"/>
        <v>6.741229500000002</v>
      </c>
      <c r="I288" s="2">
        <f t="array" ref="I288">SUMPRODUCT(B272:B291, (ROW(B272:B291)-ROW(B272)+1)) / (20*21/2)</f>
        <v>6.6740447619047627</v>
      </c>
      <c r="J288" s="2">
        <f t="shared" si="34"/>
        <v>6.6777381565428424</v>
      </c>
      <c r="K288" s="2">
        <f t="shared" si="28"/>
        <v>6.655276798413527</v>
      </c>
    </row>
    <row r="289" spans="1:11" ht="13.5" x14ac:dyDescent="0.25">
      <c r="A289" s="3">
        <f>TITRES_STAT!B292</f>
        <v>42713</v>
      </c>
      <c r="B289" s="6">
        <f>TITRES_STAT!D292</f>
        <v>6.7447999999999997</v>
      </c>
      <c r="C289" s="2">
        <f t="shared" si="29"/>
        <v>-6.5500000000000114E-2</v>
      </c>
      <c r="D289" s="2">
        <f t="shared" si="30"/>
        <v>6.6962799999999998</v>
      </c>
      <c r="E289" s="2">
        <f t="shared" si="32"/>
        <v>6.67333</v>
      </c>
      <c r="F289" s="2">
        <f t="shared" si="33"/>
        <v>6.702164999999999</v>
      </c>
      <c r="G289" s="2">
        <f t="shared" si="27"/>
        <v>6.6153959999999996</v>
      </c>
      <c r="H289" s="2">
        <f t="shared" si="31"/>
        <v>6.7419015</v>
      </c>
      <c r="I289" s="2">
        <f t="array" ref="I289">SUMPRODUCT(B273:B292, (ROW(B273:B292)-ROW(B273)+1)) / (20*21/2)</f>
        <v>6.669207142857144</v>
      </c>
      <c r="J289" s="2">
        <f t="shared" si="34"/>
        <v>6.6841249987768574</v>
      </c>
      <c r="K289" s="2">
        <f t="shared" si="28"/>
        <v>6.6587875122012319</v>
      </c>
    </row>
    <row r="290" spans="1:11" ht="13.5" x14ac:dyDescent="0.25">
      <c r="A290" s="3">
        <f>TITRES_STAT!B293</f>
        <v>42717</v>
      </c>
      <c r="B290" s="6">
        <f>TITRES_STAT!D293</f>
        <v>6.6398999999999999</v>
      </c>
      <c r="C290" s="2">
        <f t="shared" si="29"/>
        <v>-0.10489999999999977</v>
      </c>
      <c r="D290" s="2">
        <f t="shared" si="30"/>
        <v>6.7133199999999986</v>
      </c>
      <c r="E290" s="2">
        <f t="shared" si="32"/>
        <v>6.6654600000000004</v>
      </c>
      <c r="F290" s="2">
        <f t="shared" si="33"/>
        <v>6.6979049999999987</v>
      </c>
      <c r="G290" s="2">
        <f t="shared" si="27"/>
        <v>6.6172320000000004</v>
      </c>
      <c r="H290" s="2">
        <f t="shared" si="31"/>
        <v>6.7420489999999997</v>
      </c>
      <c r="I290" s="2">
        <f t="array" ref="I290">SUMPRODUCT(B274:B293, (ROW(B274:B293)-ROW(B274)+1)) / (20*21/2)</f>
        <v>6.6654619047619041</v>
      </c>
      <c r="J290" s="2">
        <f t="shared" si="34"/>
        <v>6.6799130941314422</v>
      </c>
      <c r="K290" s="2">
        <f t="shared" si="28"/>
        <v>6.6580468254482419</v>
      </c>
    </row>
    <row r="291" spans="1:11" ht="13.5" x14ac:dyDescent="0.25">
      <c r="A291" s="3">
        <f>TITRES_STAT!B294</f>
        <v>42718</v>
      </c>
      <c r="B291" s="6">
        <f>TITRES_STAT!D294</f>
        <v>6.6398999999999999</v>
      </c>
      <c r="C291" s="2">
        <f t="shared" si="29"/>
        <v>0</v>
      </c>
      <c r="D291" s="2">
        <f t="shared" si="30"/>
        <v>6.7041399999999998</v>
      </c>
      <c r="E291" s="2">
        <f t="shared" si="32"/>
        <v>6.6615299999999991</v>
      </c>
      <c r="F291" s="2">
        <f t="shared" si="33"/>
        <v>6.6906949999999998</v>
      </c>
      <c r="G291" s="2">
        <f t="shared" si="27"/>
        <v>6.6202459999999981</v>
      </c>
      <c r="H291" s="2">
        <f t="shared" si="31"/>
        <v>6.7421965000000004</v>
      </c>
      <c r="I291" s="2">
        <f t="array" ref="I291">SUMPRODUCT(B275:B294, (ROW(B275:B294)-ROW(B275)+1)) / (20*21/2)</f>
        <v>6.6544452380952386</v>
      </c>
      <c r="J291" s="2">
        <f t="shared" si="34"/>
        <v>6.6761023232617802</v>
      </c>
      <c r="K291" s="2">
        <f t="shared" si="28"/>
        <v>6.6573351852345857</v>
      </c>
    </row>
    <row r="292" spans="1:11" ht="13.5" x14ac:dyDescent="0.25">
      <c r="A292" s="3">
        <f>TITRES_STAT!B295</f>
        <v>42719</v>
      </c>
      <c r="B292" s="6">
        <f>TITRES_STAT!D295</f>
        <v>6.6398999999999999</v>
      </c>
      <c r="C292" s="2">
        <f t="shared" si="29"/>
        <v>0</v>
      </c>
      <c r="D292" s="2">
        <f t="shared" si="30"/>
        <v>6.69496</v>
      </c>
      <c r="E292" s="2">
        <f t="shared" si="32"/>
        <v>6.6575999999999995</v>
      </c>
      <c r="F292" s="2">
        <f t="shared" si="33"/>
        <v>6.6792249999999997</v>
      </c>
      <c r="G292" s="2">
        <f t="shared" si="27"/>
        <v>6.6219500000000009</v>
      </c>
      <c r="H292" s="2">
        <f t="shared" si="31"/>
        <v>6.7423439999999992</v>
      </c>
      <c r="I292" s="2">
        <f t="array" ref="I292">SUMPRODUCT(B276:B295, (ROW(B276:B295)-ROW(B276)+1)) / (20*21/2)</f>
        <v>6.6440528571428565</v>
      </c>
      <c r="J292" s="2">
        <f t="shared" si="34"/>
        <v>6.6726544829511338</v>
      </c>
      <c r="K292" s="2">
        <f t="shared" si="28"/>
        <v>6.656651452480288</v>
      </c>
    </row>
    <row r="293" spans="1:11" ht="13.5" x14ac:dyDescent="0.25">
      <c r="A293" s="3">
        <f>TITRES_STAT!B296</f>
        <v>42720</v>
      </c>
      <c r="B293" s="6">
        <f>TITRES_STAT!D296</f>
        <v>6.6398999999999999</v>
      </c>
      <c r="C293" s="2">
        <f t="shared" si="29"/>
        <v>0</v>
      </c>
      <c r="D293" s="2">
        <f t="shared" si="30"/>
        <v>6.6608800000000006</v>
      </c>
      <c r="E293" s="2">
        <f t="shared" si="32"/>
        <v>6.6595699999999995</v>
      </c>
      <c r="F293" s="2">
        <f t="shared" si="33"/>
        <v>6.6703749999999999</v>
      </c>
      <c r="G293" s="2">
        <f t="shared" si="27"/>
        <v>6.6237860000000008</v>
      </c>
      <c r="H293" s="2">
        <f t="shared" si="31"/>
        <v>6.742491499999999</v>
      </c>
      <c r="I293" s="2">
        <f t="array" ref="I293">SUMPRODUCT(B277:B296, (ROW(B277:B296)-ROW(B277)+1)) / (20*21/2)</f>
        <v>6.6417799999999998</v>
      </c>
      <c r="J293" s="2">
        <f t="shared" si="34"/>
        <v>6.6695350083843588</v>
      </c>
      <c r="K293" s="2">
        <f t="shared" si="28"/>
        <v>6.6559945327751784</v>
      </c>
    </row>
    <row r="294" spans="1:11" ht="13.5" x14ac:dyDescent="0.25">
      <c r="A294" s="3">
        <f>TITRES_STAT!B297</f>
        <v>42723</v>
      </c>
      <c r="B294" s="6">
        <f>TITRES_STAT!D297</f>
        <v>6.5547000000000004</v>
      </c>
      <c r="C294" s="2">
        <f t="shared" si="29"/>
        <v>-8.5199999999999498E-2</v>
      </c>
      <c r="D294" s="2">
        <f t="shared" si="30"/>
        <v>6.6228600000000002</v>
      </c>
      <c r="E294" s="2">
        <f t="shared" si="32"/>
        <v>6.6595699999999995</v>
      </c>
      <c r="F294" s="2">
        <f t="shared" si="33"/>
        <v>6.6638199999999994</v>
      </c>
      <c r="G294" s="2">
        <f t="shared" si="27"/>
        <v>6.6239180000000024</v>
      </c>
      <c r="H294" s="2">
        <f t="shared" si="31"/>
        <v>6.7422129999999969</v>
      </c>
      <c r="I294" s="2">
        <f t="array" ref="I294">SUMPRODUCT(B278:B297, (ROW(B278:B297)-ROW(B278)+1)) / (20*21/2)</f>
        <v>6.6481828571428574</v>
      </c>
      <c r="J294" s="2">
        <f t="shared" si="34"/>
        <v>6.6585983409191822</v>
      </c>
      <c r="K294" s="2">
        <f t="shared" si="28"/>
        <v>6.6520221981565442</v>
      </c>
    </row>
    <row r="295" spans="1:11" ht="13.5" x14ac:dyDescent="0.25">
      <c r="A295" s="3">
        <f>TITRES_STAT!B298</f>
        <v>42724</v>
      </c>
      <c r="B295" s="6">
        <f>TITRES_STAT!D298</f>
        <v>6.5547000000000004</v>
      </c>
      <c r="C295" s="2">
        <f t="shared" si="29"/>
        <v>0</v>
      </c>
      <c r="D295" s="2">
        <f t="shared" si="30"/>
        <v>6.6058199999999996</v>
      </c>
      <c r="E295" s="2">
        <f t="shared" si="32"/>
        <v>6.6595699999999978</v>
      </c>
      <c r="F295" s="2">
        <f t="shared" si="33"/>
        <v>6.6572649999999998</v>
      </c>
      <c r="G295" s="2">
        <f t="shared" si="27"/>
        <v>6.6243120000000033</v>
      </c>
      <c r="H295" s="2">
        <f t="shared" si="31"/>
        <v>6.7419344999999966</v>
      </c>
      <c r="I295" s="2">
        <f t="array" ref="I295">SUMPRODUCT(B279:B298, (ROW(B279:B298)-ROW(B279)+1)) / (20*21/2)</f>
        <v>6.6385076190476182</v>
      </c>
      <c r="J295" s="2">
        <f t="shared" si="34"/>
        <v>6.648703260831641</v>
      </c>
      <c r="K295" s="2">
        <f t="shared" si="28"/>
        <v>6.6482056413660917</v>
      </c>
    </row>
    <row r="296" spans="1:11" ht="13.5" x14ac:dyDescent="0.25">
      <c r="A296" s="3">
        <f>TITRES_STAT!B299</f>
        <v>42725</v>
      </c>
      <c r="B296" s="6">
        <f>TITRES_STAT!D299</f>
        <v>6.6334</v>
      </c>
      <c r="C296" s="2">
        <f t="shared" si="29"/>
        <v>7.8699999999999548E-2</v>
      </c>
      <c r="D296" s="2">
        <f t="shared" si="30"/>
        <v>6.6045199999999991</v>
      </c>
      <c r="E296" s="2">
        <f t="shared" si="32"/>
        <v>6.654329999999999</v>
      </c>
      <c r="F296" s="2">
        <f t="shared" si="33"/>
        <v>6.6513699999999982</v>
      </c>
      <c r="G296" s="2">
        <f t="shared" si="27"/>
        <v>6.6285080000000018</v>
      </c>
      <c r="H296" s="2">
        <f t="shared" si="31"/>
        <v>6.7420494999999949</v>
      </c>
      <c r="I296" s="2">
        <f t="array" ref="I296">SUMPRODUCT(B280:B299, (ROW(B280:B299)-ROW(B280)+1)) / (20*21/2)</f>
        <v>6.623530476190477</v>
      </c>
      <c r="J296" s="2">
        <f t="shared" si="34"/>
        <v>6.6472458074191039</v>
      </c>
      <c r="K296" s="2">
        <f t="shared" si="28"/>
        <v>6.6476250279791858</v>
      </c>
    </row>
    <row r="297" spans="1:11" ht="13.5" x14ac:dyDescent="0.25">
      <c r="A297" s="3">
        <f>TITRES_STAT!B300</f>
        <v>42726</v>
      </c>
      <c r="B297" s="6">
        <f>TITRES_STAT!D300</f>
        <v>6.7186000000000003</v>
      </c>
      <c r="C297" s="2">
        <f t="shared" si="29"/>
        <v>8.5200000000000387E-2</v>
      </c>
      <c r="D297" s="2">
        <f t="shared" si="30"/>
        <v>6.62026</v>
      </c>
      <c r="E297" s="2">
        <f t="shared" si="32"/>
        <v>6.65761</v>
      </c>
      <c r="F297" s="2">
        <f t="shared" si="33"/>
        <v>6.6562899999999985</v>
      </c>
      <c r="G297" s="2">
        <f t="shared" si="27"/>
        <v>6.6337520000000003</v>
      </c>
      <c r="H297" s="2">
        <f t="shared" si="31"/>
        <v>6.742590499999995</v>
      </c>
      <c r="I297" s="2">
        <f t="array" ref="I297">SUMPRODUCT(B281:B300, (ROW(B281:B300)-ROW(B281)+1)) / (20*21/2)</f>
        <v>6.6141676190476186</v>
      </c>
      <c r="J297" s="2">
        <f t="shared" si="34"/>
        <v>6.6540414448077607</v>
      </c>
      <c r="K297" s="2">
        <f t="shared" si="28"/>
        <v>6.6504083602152964</v>
      </c>
    </row>
    <row r="298" spans="1:11" ht="13.5" x14ac:dyDescent="0.25">
      <c r="A298" s="3">
        <f>TITRES_STAT!B301</f>
        <v>42727</v>
      </c>
      <c r="B298" s="6">
        <f>TITRES_STAT!D301</f>
        <v>6.5547000000000004</v>
      </c>
      <c r="C298" s="2">
        <f t="shared" si="29"/>
        <v>-0.16389999999999993</v>
      </c>
      <c r="D298" s="2">
        <f t="shared" si="30"/>
        <v>6.6032200000000021</v>
      </c>
      <c r="E298" s="2">
        <f t="shared" si="32"/>
        <v>6.6320499999999996</v>
      </c>
      <c r="F298" s="2">
        <f t="shared" si="33"/>
        <v>6.6464599999999994</v>
      </c>
      <c r="G298" s="2">
        <f t="shared" si="27"/>
        <v>6.6357180000000024</v>
      </c>
      <c r="H298" s="2">
        <f t="shared" si="31"/>
        <v>6.7423119999999948</v>
      </c>
      <c r="I298" s="2">
        <f t="array" ref="I298">SUMPRODUCT(B282:B301, (ROW(B282:B301)-ROW(B282)+1)) / (20*21/2)</f>
        <v>6.6062666666666665</v>
      </c>
      <c r="J298" s="2">
        <f t="shared" si="34"/>
        <v>6.6445803548260693</v>
      </c>
      <c r="K298" s="2">
        <f t="shared" si="28"/>
        <v>6.6466550911872453</v>
      </c>
    </row>
    <row r="299" spans="1:11" ht="13.5" x14ac:dyDescent="0.25">
      <c r="A299" s="3">
        <f>TITRES_STAT!B302</f>
        <v>42730</v>
      </c>
      <c r="B299" s="6">
        <f>TITRES_STAT!D302</f>
        <v>6.4892000000000003</v>
      </c>
      <c r="C299" s="2">
        <f t="shared" si="29"/>
        <v>-6.5500000000000114E-2</v>
      </c>
      <c r="D299" s="2">
        <f t="shared" si="30"/>
        <v>6.5901200000000006</v>
      </c>
      <c r="E299" s="2">
        <f t="shared" si="32"/>
        <v>6.6064899999999991</v>
      </c>
      <c r="F299" s="2">
        <f t="shared" si="33"/>
        <v>6.6399099999999986</v>
      </c>
      <c r="G299" s="2">
        <f t="shared" si="27"/>
        <v>6.6383400000000021</v>
      </c>
      <c r="H299" s="2">
        <f t="shared" si="31"/>
        <v>6.7417059999999944</v>
      </c>
      <c r="I299" s="2">
        <f t="array" ref="I299">SUMPRODUCT(B283:B302, (ROW(B283:B302)-ROW(B283)+1)) / (20*21/2)</f>
        <v>6.6058566666666669</v>
      </c>
      <c r="J299" s="2">
        <f t="shared" si="34"/>
        <v>6.6297822257950152</v>
      </c>
      <c r="K299" s="2">
        <f t="shared" si="28"/>
        <v>6.6404803817289224</v>
      </c>
    </row>
    <row r="300" spans="1:11" ht="13.5" x14ac:dyDescent="0.25">
      <c r="A300" s="3">
        <f>TITRES_STAT!B303</f>
        <v>42731</v>
      </c>
      <c r="B300" s="6">
        <f>TITRES_STAT!D303</f>
        <v>6.5415999999999999</v>
      </c>
      <c r="C300" s="2">
        <f t="shared" si="29"/>
        <v>5.2399999999999558E-2</v>
      </c>
      <c r="D300" s="2">
        <f t="shared" si="30"/>
        <v>6.5875000000000004</v>
      </c>
      <c r="E300" s="2">
        <f t="shared" si="32"/>
        <v>6.59666</v>
      </c>
      <c r="F300" s="2">
        <f t="shared" si="33"/>
        <v>6.631059999999998</v>
      </c>
      <c r="G300" s="2">
        <f t="shared" si="27"/>
        <v>6.6433220000000031</v>
      </c>
      <c r="H300" s="2">
        <f t="shared" si="31"/>
        <v>6.7413619999999943</v>
      </c>
      <c r="I300" s="2">
        <f t="array" ref="I300">SUMPRODUCT(B284:B303, (ROW(B284:B303)-ROW(B284)+1)) / (20*21/2)</f>
        <v>6.5994895238095239</v>
      </c>
      <c r="J300" s="2">
        <f t="shared" si="34"/>
        <v>6.6213839185764423</v>
      </c>
      <c r="K300" s="2">
        <f t="shared" si="28"/>
        <v>6.6366027197003374</v>
      </c>
    </row>
    <row r="301" spans="1:11" ht="13.5" x14ac:dyDescent="0.25">
      <c r="A301" s="3">
        <f>TITRES_STAT!B304</f>
        <v>42732</v>
      </c>
      <c r="B301" s="6">
        <f>TITRES_STAT!D304</f>
        <v>6.5480999999999998</v>
      </c>
      <c r="C301" s="2">
        <f t="shared" si="29"/>
        <v>6.4999999999999503E-3</v>
      </c>
      <c r="D301" s="2">
        <f t="shared" si="30"/>
        <v>6.5704400000000005</v>
      </c>
      <c r="E301" s="2">
        <f t="shared" si="32"/>
        <v>6.5874800000000011</v>
      </c>
      <c r="F301" s="2">
        <f t="shared" si="33"/>
        <v>6.6245049999999974</v>
      </c>
      <c r="G301" s="2">
        <f t="shared" si="27"/>
        <v>6.6485640000000013</v>
      </c>
      <c r="H301" s="2">
        <f t="shared" si="31"/>
        <v>6.7410504999999947</v>
      </c>
      <c r="I301" s="2">
        <f t="array" ref="I301">SUMPRODUCT(B285:B304, (ROW(B285:B304)-ROW(B285)+1)) / (20*21/2)</f>
        <v>6.5934342857142862</v>
      </c>
      <c r="J301" s="2">
        <f t="shared" si="34"/>
        <v>6.6144044977596383</v>
      </c>
      <c r="K301" s="2">
        <f t="shared" si="28"/>
        <v>6.6331320248101289</v>
      </c>
    </row>
    <row r="302" spans="1:11" ht="13.5" x14ac:dyDescent="0.25">
      <c r="A302" s="3">
        <f>TITRES_STAT!B305</f>
        <v>42733</v>
      </c>
      <c r="B302" s="6">
        <f>TITRES_STAT!D305</f>
        <v>6.6201999999999996</v>
      </c>
      <c r="C302" s="2">
        <f t="shared" si="29"/>
        <v>7.2099999999999831E-2</v>
      </c>
      <c r="D302" s="2">
        <f t="shared" si="30"/>
        <v>6.5507599999999995</v>
      </c>
      <c r="E302" s="2">
        <f t="shared" si="32"/>
        <v>6.5855100000000011</v>
      </c>
      <c r="F302" s="2">
        <f t="shared" si="33"/>
        <v>6.621554999999999</v>
      </c>
      <c r="G302" s="2">
        <f t="shared" si="27"/>
        <v>6.652496000000002</v>
      </c>
      <c r="H302" s="2">
        <f t="shared" si="31"/>
        <v>6.7410994999999945</v>
      </c>
      <c r="I302" s="2">
        <f t="array" ref="I302">SUMPRODUCT(B286:B305, (ROW(B286:B305)-ROW(B286)+1)) / (20*21/2)</f>
        <v>6.5961219047619046</v>
      </c>
      <c r="J302" s="2">
        <f t="shared" si="34"/>
        <v>6.614956450353958</v>
      </c>
      <c r="K302" s="2">
        <f t="shared" si="28"/>
        <v>6.6326248865822803</v>
      </c>
    </row>
    <row r="303" spans="1:11" ht="13.5" x14ac:dyDescent="0.25">
      <c r="A303" s="3">
        <f>TITRES_STAT!B306</f>
        <v>42734</v>
      </c>
      <c r="B303" s="6">
        <f>TITRES_STAT!D306</f>
        <v>6.5547000000000004</v>
      </c>
      <c r="C303" s="2">
        <f t="shared" si="29"/>
        <v>-6.5499999999999226E-2</v>
      </c>
      <c r="D303" s="2">
        <f t="shared" si="30"/>
        <v>6.5507599999999995</v>
      </c>
      <c r="E303" s="2">
        <f t="shared" si="32"/>
        <v>6.5769900000000003</v>
      </c>
      <c r="F303" s="2">
        <f t="shared" si="33"/>
        <v>6.6182799999999986</v>
      </c>
      <c r="G303" s="2">
        <f t="shared" si="27"/>
        <v>6.6538060000000021</v>
      </c>
      <c r="H303" s="2">
        <f t="shared" si="31"/>
        <v>6.7408209999999942</v>
      </c>
      <c r="I303" s="2">
        <f t="array" ref="I303">SUMPRODUCT(B287:B306, (ROW(B287:B306)-ROW(B287)+1)) / (20*21/2)</f>
        <v>6.590258095238096</v>
      </c>
      <c r="J303" s="2">
        <f t="shared" si="34"/>
        <v>6.6092177407964385</v>
      </c>
      <c r="K303" s="2">
        <f t="shared" si="28"/>
        <v>6.6295690086770929</v>
      </c>
    </row>
    <row r="304" spans="1:11" ht="13.5" x14ac:dyDescent="0.25">
      <c r="A304" s="3">
        <f>TITRES_STAT!B307</f>
        <v>42737</v>
      </c>
      <c r="B304" s="6">
        <f>TITRES_STAT!D307</f>
        <v>6.5547000000000004</v>
      </c>
      <c r="C304" s="2">
        <f t="shared" si="29"/>
        <v>0</v>
      </c>
      <c r="D304" s="2">
        <f t="shared" si="30"/>
        <v>6.56386</v>
      </c>
      <c r="E304" s="2">
        <f t="shared" si="32"/>
        <v>6.5769899999999994</v>
      </c>
      <c r="F304" s="2">
        <f t="shared" si="33"/>
        <v>6.6182799999999986</v>
      </c>
      <c r="G304" s="2">
        <f t="shared" si="27"/>
        <v>6.6545920000000027</v>
      </c>
      <c r="H304" s="2">
        <f t="shared" si="31"/>
        <v>6.740542499999993</v>
      </c>
      <c r="I304" s="2">
        <f t="array" ref="I304">SUMPRODUCT(B288:B307, (ROW(B288:B307)-ROW(B288)+1)) / (20*21/2)</f>
        <v>6.5999680952380952</v>
      </c>
      <c r="J304" s="2">
        <f t="shared" si="34"/>
        <v>6.6040255750063022</v>
      </c>
      <c r="K304" s="2">
        <f t="shared" si="28"/>
        <v>6.6266329691211281</v>
      </c>
    </row>
    <row r="305" spans="1:11" ht="13.5" x14ac:dyDescent="0.25">
      <c r="A305" s="3">
        <f>TITRES_STAT!B308</f>
        <v>42738</v>
      </c>
      <c r="B305" s="6">
        <f>TITRES_STAT!D308</f>
        <v>6.6464999999999996</v>
      </c>
      <c r="C305" s="2">
        <f t="shared" si="29"/>
        <v>9.1799999999999216E-2</v>
      </c>
      <c r="D305" s="2">
        <f t="shared" si="30"/>
        <v>6.5848399999999998</v>
      </c>
      <c r="E305" s="2">
        <f t="shared" si="32"/>
        <v>6.5861700000000001</v>
      </c>
      <c r="F305" s="2">
        <f t="shared" si="33"/>
        <v>6.6228699999999971</v>
      </c>
      <c r="G305" s="2">
        <f t="shared" si="27"/>
        <v>6.6577380000000028</v>
      </c>
      <c r="H305" s="2">
        <f t="shared" si="31"/>
        <v>6.7407229999999947</v>
      </c>
      <c r="I305" s="2">
        <f t="array" ref="I305">SUMPRODUCT(B289:B308, (ROW(B289:B308)-ROW(B289)+1)) / (20*21/2)</f>
        <v>6.6095219047619054</v>
      </c>
      <c r="J305" s="2">
        <f t="shared" si="34"/>
        <v>6.6080707583390357</v>
      </c>
      <c r="K305" s="2">
        <f t="shared" si="28"/>
        <v>6.6274120683712807</v>
      </c>
    </row>
    <row r="306" spans="1:11" ht="13.5" x14ac:dyDescent="0.25">
      <c r="A306" s="3">
        <f>TITRES_STAT!B309</f>
        <v>42739</v>
      </c>
      <c r="B306" s="6">
        <f>TITRES_STAT!D309</f>
        <v>6.5613000000000001</v>
      </c>
      <c r="C306" s="2">
        <f t="shared" si="29"/>
        <v>-8.5199999999999498E-2</v>
      </c>
      <c r="D306" s="2">
        <f t="shared" si="30"/>
        <v>6.5874800000000011</v>
      </c>
      <c r="E306" s="2">
        <f t="shared" si="32"/>
        <v>6.5789600000000004</v>
      </c>
      <c r="F306" s="2">
        <f t="shared" si="33"/>
        <v>6.6166449999999983</v>
      </c>
      <c r="G306" s="2">
        <f t="shared" ref="G306:G369" si="35">AVERAGE(B257:B306)</f>
        <v>6.6598360000000021</v>
      </c>
      <c r="H306" s="2">
        <f t="shared" si="31"/>
        <v>6.7404774999999946</v>
      </c>
      <c r="I306" s="2">
        <f t="array" ref="I306">SUMPRODUCT(B290:B309, (ROW(B290:B309)-ROW(B290)+1)) / (20*21/2)</f>
        <v>6.6201314285714279</v>
      </c>
      <c r="J306" s="2">
        <f t="shared" si="34"/>
        <v>6.6036164004019842</v>
      </c>
      <c r="K306" s="2">
        <f t="shared" si="28"/>
        <v>6.6248194382390739</v>
      </c>
    </row>
    <row r="307" spans="1:11" ht="13.5" x14ac:dyDescent="0.25">
      <c r="A307" s="3">
        <f>TITRES_STAT!B310</f>
        <v>42740</v>
      </c>
      <c r="B307" s="6">
        <f>TITRES_STAT!D310</f>
        <v>6.7186000000000003</v>
      </c>
      <c r="C307" s="2">
        <f t="shared" si="29"/>
        <v>0.15730000000000022</v>
      </c>
      <c r="D307" s="2">
        <f t="shared" si="30"/>
        <v>6.6071600000000004</v>
      </c>
      <c r="E307" s="2">
        <f t="shared" si="32"/>
        <v>6.5789599999999995</v>
      </c>
      <c r="F307" s="2">
        <f t="shared" si="33"/>
        <v>6.6182850000000002</v>
      </c>
      <c r="G307" s="2">
        <f t="shared" si="35"/>
        <v>6.6644240000000021</v>
      </c>
      <c r="H307" s="2">
        <f t="shared" si="31"/>
        <v>6.7410184999999947</v>
      </c>
      <c r="I307" s="2">
        <f t="array" ref="I307">SUMPRODUCT(B291:B310, (ROW(B291:B310)-ROW(B291)+1)) / (20*21/2)</f>
        <v>6.6395776190476195</v>
      </c>
      <c r="J307" s="2">
        <f t="shared" si="34"/>
        <v>6.6145672194113185</v>
      </c>
      <c r="K307" s="2">
        <f t="shared" ref="K307:K370" si="36">$K$4*B307+(1-$K$4)*K306</f>
        <v>6.6284971073277372</v>
      </c>
    </row>
    <row r="308" spans="1:11" ht="13.5" x14ac:dyDescent="0.25">
      <c r="A308" s="3">
        <f>TITRES_STAT!B311</f>
        <v>42741</v>
      </c>
      <c r="B308" s="6">
        <f>TITRES_STAT!D311</f>
        <v>6.7186000000000003</v>
      </c>
      <c r="C308" s="2">
        <f t="shared" si="29"/>
        <v>0</v>
      </c>
      <c r="D308" s="2">
        <f t="shared" si="30"/>
        <v>6.6399400000000002</v>
      </c>
      <c r="E308" s="2">
        <f t="shared" si="32"/>
        <v>6.5953500000000007</v>
      </c>
      <c r="F308" s="2">
        <f t="shared" si="33"/>
        <v>6.6136999999999997</v>
      </c>
      <c r="G308" s="2">
        <f t="shared" si="35"/>
        <v>6.6690120000000022</v>
      </c>
      <c r="H308" s="2">
        <f t="shared" si="31"/>
        <v>6.7415594999999939</v>
      </c>
      <c r="I308" s="2">
        <f t="array" ref="I308">SUMPRODUCT(B292:B311, (ROW(B292:B311)-ROW(B292)+1)) / (20*21/2)</f>
        <v>6.648819047619047</v>
      </c>
      <c r="J308" s="2">
        <f t="shared" si="34"/>
        <v>6.6244751032769074</v>
      </c>
      <c r="K308" s="2">
        <f t="shared" si="36"/>
        <v>6.6320305540991988</v>
      </c>
    </row>
    <row r="309" spans="1:11" ht="13.5" x14ac:dyDescent="0.25">
      <c r="A309" s="3">
        <f>TITRES_STAT!B312</f>
        <v>42744</v>
      </c>
      <c r="B309" s="6">
        <f>TITRES_STAT!D312</f>
        <v>6.7251000000000003</v>
      </c>
      <c r="C309" s="2">
        <f t="shared" si="29"/>
        <v>6.4999999999999503E-3</v>
      </c>
      <c r="D309" s="2">
        <f t="shared" si="30"/>
        <v>6.6740200000000005</v>
      </c>
      <c r="E309" s="2">
        <f t="shared" si="32"/>
        <v>6.6189400000000003</v>
      </c>
      <c r="F309" s="2">
        <f t="shared" si="33"/>
        <v>6.6127149999999997</v>
      </c>
      <c r="G309" s="2">
        <f t="shared" si="35"/>
        <v>6.6696680000000024</v>
      </c>
      <c r="H309" s="2">
        <f t="shared" si="31"/>
        <v>6.7421329999999955</v>
      </c>
      <c r="I309" s="2">
        <f t="array" ref="I309">SUMPRODUCT(B293:B312, (ROW(B293:B312)-ROW(B293)+1)) / (20*21/2)</f>
        <v>6.6576857142857149</v>
      </c>
      <c r="J309" s="2">
        <f t="shared" si="34"/>
        <v>6.6340584267743443</v>
      </c>
      <c r="K309" s="2">
        <f t="shared" si="36"/>
        <v>6.6356803362913865</v>
      </c>
    </row>
    <row r="310" spans="1:11" ht="13.5" x14ac:dyDescent="0.25">
      <c r="A310" s="3">
        <f>TITRES_STAT!B313</f>
        <v>42745</v>
      </c>
      <c r="B310" s="6">
        <f>TITRES_STAT!D313</f>
        <v>6.8169000000000004</v>
      </c>
      <c r="C310" s="2">
        <f t="shared" si="29"/>
        <v>9.1800000000000104E-2</v>
      </c>
      <c r="D310" s="2">
        <f t="shared" si="30"/>
        <v>6.7081</v>
      </c>
      <c r="E310" s="2">
        <f t="shared" si="32"/>
        <v>6.6464700000000008</v>
      </c>
      <c r="F310" s="2">
        <f t="shared" si="33"/>
        <v>6.6215649999999995</v>
      </c>
      <c r="G310" s="2">
        <f t="shared" si="35"/>
        <v>6.6682260000000015</v>
      </c>
      <c r="H310" s="2">
        <f t="shared" si="31"/>
        <v>6.7431654999999955</v>
      </c>
      <c r="I310" s="2">
        <f t="array" ref="I310">SUMPRODUCT(B294:B313, (ROW(B294:B313)-ROW(B294)+1)) / (20*21/2)</f>
        <v>6.6661776190476187</v>
      </c>
      <c r="J310" s="2">
        <f t="shared" si="34"/>
        <v>6.6514719099386923</v>
      </c>
      <c r="K310" s="2">
        <f t="shared" si="36"/>
        <v>6.6427869897701557</v>
      </c>
    </row>
    <row r="311" spans="1:11" ht="13.5" x14ac:dyDescent="0.25">
      <c r="A311" s="3">
        <f>TITRES_STAT!B314</f>
        <v>42746</v>
      </c>
      <c r="B311" s="6">
        <f>TITRES_STAT!D314</f>
        <v>6.7186000000000003</v>
      </c>
      <c r="C311" s="2">
        <f t="shared" si="29"/>
        <v>-9.8300000000000054E-2</v>
      </c>
      <c r="D311" s="2">
        <f t="shared" si="30"/>
        <v>6.73956</v>
      </c>
      <c r="E311" s="2">
        <f t="shared" si="32"/>
        <v>6.6635200000000001</v>
      </c>
      <c r="F311" s="2">
        <f t="shared" si="33"/>
        <v>6.6254999999999997</v>
      </c>
      <c r="G311" s="2">
        <f t="shared" si="35"/>
        <v>6.6684880000000009</v>
      </c>
      <c r="H311" s="2">
        <f t="shared" si="31"/>
        <v>6.7437064999999947</v>
      </c>
      <c r="I311" s="2">
        <f t="array" ref="I311">SUMPRODUCT(B295:B314, (ROW(B295:B314)-ROW(B295)+1)) / (20*21/2)</f>
        <v>6.6786661904761901</v>
      </c>
      <c r="J311" s="2">
        <f t="shared" si="34"/>
        <v>6.6578650613731023</v>
      </c>
      <c r="K311" s="2">
        <f t="shared" si="36"/>
        <v>6.6457600489948554</v>
      </c>
    </row>
    <row r="312" spans="1:11" ht="13.5" x14ac:dyDescent="0.25">
      <c r="A312" s="3">
        <f>TITRES_STAT!B315</f>
        <v>42747</v>
      </c>
      <c r="B312" s="6">
        <f>TITRES_STAT!D315</f>
        <v>6.7186000000000003</v>
      </c>
      <c r="C312" s="2">
        <f t="shared" si="29"/>
        <v>0</v>
      </c>
      <c r="D312" s="2">
        <f t="shared" si="30"/>
        <v>6.73956</v>
      </c>
      <c r="E312" s="2">
        <f t="shared" si="32"/>
        <v>6.6733600000000006</v>
      </c>
      <c r="F312" s="2">
        <f t="shared" si="33"/>
        <v>6.6294349999999991</v>
      </c>
      <c r="G312" s="2">
        <f t="shared" si="35"/>
        <v>6.6691440000000002</v>
      </c>
      <c r="H312" s="2">
        <f t="shared" si="31"/>
        <v>6.7442474999999957</v>
      </c>
      <c r="I312" s="2">
        <f t="array" ref="I312">SUMPRODUCT(B296:B315, (ROW(B296:B315)-ROW(B296)+1)) / (20*21/2)</f>
        <v>6.6857842857142868</v>
      </c>
      <c r="J312" s="2">
        <f t="shared" si="34"/>
        <v>6.6636493412423308</v>
      </c>
      <c r="K312" s="2">
        <f t="shared" si="36"/>
        <v>6.6486165176617238</v>
      </c>
    </row>
    <row r="313" spans="1:11" ht="13.5" x14ac:dyDescent="0.25">
      <c r="A313" s="3">
        <f>TITRES_STAT!B316</f>
        <v>42748</v>
      </c>
      <c r="B313" s="6">
        <f>TITRES_STAT!D316</f>
        <v>6.7186000000000003</v>
      </c>
      <c r="C313" s="2">
        <f t="shared" si="29"/>
        <v>0</v>
      </c>
      <c r="D313" s="2">
        <f t="shared" si="30"/>
        <v>6.7395600000000018</v>
      </c>
      <c r="E313" s="2">
        <f t="shared" si="32"/>
        <v>6.6897499999999992</v>
      </c>
      <c r="F313" s="2">
        <f t="shared" si="33"/>
        <v>6.6333699999999993</v>
      </c>
      <c r="G313" s="2">
        <f t="shared" si="35"/>
        <v>6.66744</v>
      </c>
      <c r="H313" s="2">
        <f t="shared" si="31"/>
        <v>6.744788499999995</v>
      </c>
      <c r="I313" s="2">
        <f t="array" ref="I313">SUMPRODUCT(B297:B316, (ROW(B297:B316)-ROW(B297)+1)) / (20*21/2)</f>
        <v>6.6889980952380963</v>
      </c>
      <c r="J313" s="2">
        <f t="shared" si="34"/>
        <v>6.6688827373144894</v>
      </c>
      <c r="K313" s="2">
        <f t="shared" si="36"/>
        <v>6.6513609679494996</v>
      </c>
    </row>
    <row r="314" spans="1:11" ht="13.5" x14ac:dyDescent="0.25">
      <c r="A314" s="3">
        <f>TITRES_STAT!B317</f>
        <v>42751</v>
      </c>
      <c r="B314" s="6">
        <f>TITRES_STAT!D317</f>
        <v>6.7645</v>
      </c>
      <c r="C314" s="2">
        <f t="shared" si="29"/>
        <v>4.5899999999999608E-2</v>
      </c>
      <c r="D314" s="2">
        <f t="shared" si="30"/>
        <v>6.7474400000000001</v>
      </c>
      <c r="E314" s="2">
        <f t="shared" si="32"/>
        <v>6.7107300000000008</v>
      </c>
      <c r="F314" s="2">
        <f t="shared" si="33"/>
        <v>6.6438599999999992</v>
      </c>
      <c r="G314" s="2">
        <f t="shared" si="35"/>
        <v>6.670717999999999</v>
      </c>
      <c r="H314" s="2">
        <f t="shared" si="31"/>
        <v>6.7455589999999948</v>
      </c>
      <c r="I314" s="2">
        <f t="array" ref="I314">SUMPRODUCT(B298:B317, (ROW(B298:B317)-ROW(B298)+1)) / (20*21/2)</f>
        <v>6.6982004761904763</v>
      </c>
      <c r="J314" s="2">
        <f t="shared" si="34"/>
        <v>6.6779891432845382</v>
      </c>
      <c r="K314" s="2">
        <f t="shared" si="36"/>
        <v>6.6557977927357941</v>
      </c>
    </row>
    <row r="315" spans="1:11" ht="13.5" x14ac:dyDescent="0.25">
      <c r="A315" s="3">
        <f>TITRES_STAT!B318</f>
        <v>42752</v>
      </c>
      <c r="B315" s="6">
        <f>TITRES_STAT!D318</f>
        <v>6.7186000000000003</v>
      </c>
      <c r="C315" s="2">
        <f t="shared" si="29"/>
        <v>-4.5899999999999608E-2</v>
      </c>
      <c r="D315" s="2">
        <f t="shared" si="30"/>
        <v>6.7277800000000001</v>
      </c>
      <c r="E315" s="2">
        <f t="shared" si="32"/>
        <v>6.7179400000000005</v>
      </c>
      <c r="F315" s="2">
        <f t="shared" si="33"/>
        <v>6.6520549999999989</v>
      </c>
      <c r="G315" s="2">
        <f t="shared" si="35"/>
        <v>6.6739959999999989</v>
      </c>
      <c r="H315" s="2">
        <f t="shared" si="31"/>
        <v>6.7460999999999949</v>
      </c>
      <c r="I315" s="2">
        <f t="array" ref="I315">SUMPRODUCT(B299:B318, (ROW(B299:B318)-ROW(B299)+1)) / (20*21/2)</f>
        <v>6.6891519047619044</v>
      </c>
      <c r="J315" s="2">
        <f t="shared" si="34"/>
        <v>6.6818568439241055</v>
      </c>
      <c r="K315" s="2">
        <f t="shared" si="36"/>
        <v>6.6582606243932139</v>
      </c>
    </row>
    <row r="316" spans="1:11" ht="13.5" x14ac:dyDescent="0.25">
      <c r="A316" s="3">
        <f>TITRES_STAT!B319</f>
        <v>42753</v>
      </c>
      <c r="B316" s="6">
        <f>TITRES_STAT!D319</f>
        <v>6.6858000000000004</v>
      </c>
      <c r="C316" s="2">
        <f t="shared" si="29"/>
        <v>-3.279999999999994E-2</v>
      </c>
      <c r="D316" s="2">
        <f t="shared" si="30"/>
        <v>6.7212200000000006</v>
      </c>
      <c r="E316" s="2">
        <f t="shared" si="32"/>
        <v>6.7303899999999999</v>
      </c>
      <c r="F316" s="2">
        <f t="shared" si="33"/>
        <v>6.6546749999999992</v>
      </c>
      <c r="G316" s="2">
        <f t="shared" si="35"/>
        <v>6.6732099999999965</v>
      </c>
      <c r="H316" s="2">
        <f t="shared" si="31"/>
        <v>6.7464769999999934</v>
      </c>
      <c r="I316" s="2">
        <f t="array" ref="I316">SUMPRODUCT(B300:B319, (ROW(B300:B319)-ROW(B300)+1)) / (20*21/2)</f>
        <v>6.6813195238095249</v>
      </c>
      <c r="J316" s="2">
        <f t="shared" si="34"/>
        <v>6.6822323825980003</v>
      </c>
      <c r="K316" s="2">
        <f t="shared" si="36"/>
        <v>6.6593405999072059</v>
      </c>
    </row>
    <row r="317" spans="1:11" ht="13.5" x14ac:dyDescent="0.25">
      <c r="A317" s="3">
        <f>TITRES_STAT!B320</f>
        <v>42754</v>
      </c>
      <c r="B317" s="6">
        <f>TITRES_STAT!D320</f>
        <v>6.7512999999999996</v>
      </c>
      <c r="C317" s="2">
        <f t="shared" si="29"/>
        <v>6.5499999999999226E-2</v>
      </c>
      <c r="D317" s="2">
        <f t="shared" si="30"/>
        <v>6.7277600000000009</v>
      </c>
      <c r="E317" s="2">
        <f t="shared" si="32"/>
        <v>6.7336600000000004</v>
      </c>
      <c r="F317" s="2">
        <f t="shared" si="33"/>
        <v>6.6563099999999977</v>
      </c>
      <c r="G317" s="2">
        <f t="shared" si="35"/>
        <v>6.6738639999999982</v>
      </c>
      <c r="H317" s="2">
        <f t="shared" si="31"/>
        <v>6.7471814999999928</v>
      </c>
      <c r="I317" s="2">
        <f t="array" ref="I317">SUMPRODUCT(B301:B320, (ROW(B301:B320)-ROW(B301)+1)) / (20*21/2)</f>
        <v>6.6737004761904766</v>
      </c>
      <c r="J317" s="2">
        <f t="shared" si="34"/>
        <v>6.6888102509220007</v>
      </c>
      <c r="K317" s="2">
        <f t="shared" si="36"/>
        <v>6.6629468508912373</v>
      </c>
    </row>
    <row r="318" spans="1:11" ht="13.5" x14ac:dyDescent="0.25">
      <c r="A318" s="3">
        <f>TITRES_STAT!B321</f>
        <v>42755</v>
      </c>
      <c r="B318" s="6">
        <f>TITRES_STAT!D321</f>
        <v>6.5613000000000001</v>
      </c>
      <c r="C318" s="2">
        <f t="shared" si="29"/>
        <v>-0.1899999999999995</v>
      </c>
      <c r="D318" s="2">
        <f t="shared" si="30"/>
        <v>6.6963000000000008</v>
      </c>
      <c r="E318" s="2">
        <f t="shared" si="32"/>
        <v>6.7179300000000008</v>
      </c>
      <c r="F318" s="2">
        <f t="shared" si="33"/>
        <v>6.6566399999999986</v>
      </c>
      <c r="G318" s="2">
        <f t="shared" si="35"/>
        <v>6.6694079999999971</v>
      </c>
      <c r="H318" s="2">
        <f t="shared" si="31"/>
        <v>6.7469359999999936</v>
      </c>
      <c r="I318" s="2">
        <f t="array" ref="I318">SUMPRODUCT(B302:B321, (ROW(B302:B321)-ROW(B302)+1)) / (20*21/2)</f>
        <v>6.6790085714285707</v>
      </c>
      <c r="J318" s="2">
        <f t="shared" si="34"/>
        <v>6.6766664175008579</v>
      </c>
      <c r="K318" s="2">
        <f t="shared" si="36"/>
        <v>6.6589606998758955</v>
      </c>
    </row>
    <row r="319" spans="1:11" ht="13.5" x14ac:dyDescent="0.25">
      <c r="A319" s="3">
        <f>TITRES_STAT!B322</f>
        <v>42758</v>
      </c>
      <c r="B319" s="6">
        <f>TITRES_STAT!D322</f>
        <v>6.5743999999999998</v>
      </c>
      <c r="C319" s="2">
        <f t="shared" si="29"/>
        <v>1.3099999999999667E-2</v>
      </c>
      <c r="D319" s="2">
        <f t="shared" si="30"/>
        <v>6.6582799999999995</v>
      </c>
      <c r="E319" s="2">
        <f t="shared" si="32"/>
        <v>6.7028600000000012</v>
      </c>
      <c r="F319" s="2">
        <f t="shared" si="33"/>
        <v>6.6608999999999998</v>
      </c>
      <c r="G319" s="2">
        <f t="shared" si="35"/>
        <v>6.666523999999999</v>
      </c>
      <c r="H319" s="2">
        <f t="shared" si="31"/>
        <v>6.7467559999999924</v>
      </c>
      <c r="I319" s="2">
        <f t="array" ref="I319">SUMPRODUCT(B303:B322, (ROW(B303:B322)-ROW(B303)+1)) / (20*21/2)</f>
        <v>6.6803809523809532</v>
      </c>
      <c r="J319" s="2">
        <f t="shared" si="34"/>
        <v>6.6669267586912531</v>
      </c>
      <c r="K319" s="2">
        <f t="shared" si="36"/>
        <v>6.6556445939984092</v>
      </c>
    </row>
    <row r="320" spans="1:11" ht="13.5" x14ac:dyDescent="0.25">
      <c r="A320" s="3">
        <f>TITRES_STAT!B323</f>
        <v>42759</v>
      </c>
      <c r="B320" s="6">
        <f>TITRES_STAT!D323</f>
        <v>6.5808999999999997</v>
      </c>
      <c r="C320" s="2">
        <f t="shared" si="29"/>
        <v>6.4999999999999503E-3</v>
      </c>
      <c r="D320" s="2">
        <f t="shared" si="30"/>
        <v>6.6307400000000003</v>
      </c>
      <c r="E320" s="2">
        <f t="shared" si="32"/>
        <v>6.6792599999999993</v>
      </c>
      <c r="F320" s="2">
        <f t="shared" si="33"/>
        <v>6.6628649999999991</v>
      </c>
      <c r="G320" s="2">
        <f t="shared" si="35"/>
        <v>6.6636399999999991</v>
      </c>
      <c r="H320" s="2">
        <f t="shared" si="31"/>
        <v>6.7466084999999918</v>
      </c>
      <c r="I320" s="2">
        <f t="array" ref="I320">SUMPRODUCT(B304:B323, (ROW(B304:B323)-ROW(B304)+1)) / (20*21/2)</f>
        <v>6.6751933333333326</v>
      </c>
      <c r="J320" s="2">
        <f t="shared" si="34"/>
        <v>6.6587337340539907</v>
      </c>
      <c r="K320" s="2">
        <f t="shared" si="36"/>
        <v>6.6527134334494518</v>
      </c>
    </row>
    <row r="321" spans="1:11" ht="13.5" x14ac:dyDescent="0.25">
      <c r="A321" s="3">
        <f>TITRES_STAT!B324</f>
        <v>42760</v>
      </c>
      <c r="B321" s="6">
        <f>TITRES_STAT!D324</f>
        <v>6.7186000000000003</v>
      </c>
      <c r="C321" s="2">
        <f t="shared" si="29"/>
        <v>0.1377000000000006</v>
      </c>
      <c r="D321" s="2">
        <f t="shared" si="30"/>
        <v>6.6373000000000006</v>
      </c>
      <c r="E321" s="2">
        <f t="shared" si="32"/>
        <v>6.6792600000000011</v>
      </c>
      <c r="F321" s="2">
        <f t="shared" si="33"/>
        <v>6.6713899999999997</v>
      </c>
      <c r="G321" s="2">
        <f t="shared" si="35"/>
        <v>6.6623299999999999</v>
      </c>
      <c r="H321" s="2">
        <f t="shared" si="31"/>
        <v>6.7471494999999901</v>
      </c>
      <c r="I321" s="2">
        <f t="array" ref="I321">SUMPRODUCT(B305:B324, (ROW(B305:B324)-ROW(B305)+1)) / (20*21/2)</f>
        <v>6.6696938095238085</v>
      </c>
      <c r="J321" s="2">
        <f t="shared" si="34"/>
        <v>6.6644352831917058</v>
      </c>
      <c r="K321" s="2">
        <f t="shared" si="36"/>
        <v>6.6552972203730025</v>
      </c>
    </row>
    <row r="322" spans="1:11" ht="13.5" x14ac:dyDescent="0.25">
      <c r="A322" s="3">
        <f>TITRES_STAT!B325</f>
        <v>42761</v>
      </c>
      <c r="B322" s="6">
        <f>TITRES_STAT!D325</f>
        <v>6.6858000000000004</v>
      </c>
      <c r="C322" s="2">
        <f t="shared" si="29"/>
        <v>-3.279999999999994E-2</v>
      </c>
      <c r="D322" s="2">
        <f t="shared" si="30"/>
        <v>6.6242000000000001</v>
      </c>
      <c r="E322" s="2">
        <f t="shared" si="32"/>
        <v>6.6759800000000009</v>
      </c>
      <c r="F322" s="2">
        <f t="shared" si="33"/>
        <v>6.6746700000000008</v>
      </c>
      <c r="G322" s="2">
        <f t="shared" si="35"/>
        <v>6.6586600000000002</v>
      </c>
      <c r="H322" s="2">
        <f t="shared" si="31"/>
        <v>6.7475264999999913</v>
      </c>
      <c r="I322" s="2">
        <f t="array" ref="I322">SUMPRODUCT(B306:B325, (ROW(B306:B325)-ROW(B306)+1)) / (20*21/2)</f>
        <v>6.6582728571428564</v>
      </c>
      <c r="J322" s="2">
        <f t="shared" si="34"/>
        <v>6.6664700181258292</v>
      </c>
      <c r="K322" s="2">
        <f t="shared" si="36"/>
        <v>6.6564934078093554</v>
      </c>
    </row>
    <row r="323" spans="1:11" ht="13.5" x14ac:dyDescent="0.25">
      <c r="A323" s="3">
        <f>TITRES_STAT!B326</f>
        <v>42762</v>
      </c>
      <c r="B323" s="6">
        <f>TITRES_STAT!D326</f>
        <v>6.6201999999999996</v>
      </c>
      <c r="C323" s="2">
        <f t="shared" si="29"/>
        <v>-6.5600000000000769E-2</v>
      </c>
      <c r="D323" s="2">
        <f t="shared" si="30"/>
        <v>6.6359799999999991</v>
      </c>
      <c r="E323" s="2">
        <f t="shared" si="32"/>
        <v>6.6661400000000004</v>
      </c>
      <c r="F323" s="2">
        <f t="shared" si="33"/>
        <v>6.6779449999999994</v>
      </c>
      <c r="G323" s="2">
        <f t="shared" si="35"/>
        <v>6.6547259999999993</v>
      </c>
      <c r="H323" s="2">
        <f t="shared" si="31"/>
        <v>6.7475754999999902</v>
      </c>
      <c r="I323" s="2">
        <f t="array" ref="I323">SUMPRODUCT(B307:B326, (ROW(B307:B326)-ROW(B307)+1)) / (20*21/2)</f>
        <v>6.6466290476190482</v>
      </c>
      <c r="J323" s="2">
        <f t="shared" si="34"/>
        <v>6.6620633497328932</v>
      </c>
      <c r="K323" s="2">
        <f t="shared" si="36"/>
        <v>6.6550701369148708</v>
      </c>
    </row>
    <row r="324" spans="1:11" ht="13.5" x14ac:dyDescent="0.25">
      <c r="A324" s="3">
        <f>TITRES_STAT!B327</f>
        <v>42765</v>
      </c>
      <c r="B324" s="6">
        <f>TITRES_STAT!D327</f>
        <v>6.6201999999999996</v>
      </c>
      <c r="C324" s="2">
        <f t="shared" ref="C324:C387" si="37">B324-B323</f>
        <v>0</v>
      </c>
      <c r="D324" s="2">
        <f t="shared" si="30"/>
        <v>6.6451400000000005</v>
      </c>
      <c r="E324" s="2">
        <f t="shared" si="32"/>
        <v>6.6517099999999996</v>
      </c>
      <c r="F324" s="2">
        <f t="shared" si="33"/>
        <v>6.6812200000000006</v>
      </c>
      <c r="G324" s="2">
        <f t="shared" si="35"/>
        <v>6.6534140000000006</v>
      </c>
      <c r="H324" s="2">
        <f t="shared" si="31"/>
        <v>6.7476244999999917</v>
      </c>
      <c r="I324" s="2">
        <f t="array" ref="I324">SUMPRODUCT(B308:B327, (ROW(B308:B327)-ROW(B308)+1)) / (20*21/2)</f>
        <v>6.6350166666666661</v>
      </c>
      <c r="J324" s="2">
        <f t="shared" si="34"/>
        <v>6.6580763640440459</v>
      </c>
      <c r="K324" s="2">
        <f t="shared" si="36"/>
        <v>6.6537026805652681</v>
      </c>
    </row>
    <row r="325" spans="1:11" ht="13.5" x14ac:dyDescent="0.25">
      <c r="A325" s="3">
        <f>TITRES_STAT!B328</f>
        <v>42766</v>
      </c>
      <c r="B325" s="6">
        <f>TITRES_STAT!D328</f>
        <v>6.5613000000000001</v>
      </c>
      <c r="C325" s="2">
        <f t="shared" si="37"/>
        <v>-5.8899999999999508E-2</v>
      </c>
      <c r="D325" s="2">
        <f t="shared" si="30"/>
        <v>6.6412199999999997</v>
      </c>
      <c r="E325" s="2">
        <f t="shared" si="32"/>
        <v>6.6359799999999991</v>
      </c>
      <c r="F325" s="2">
        <f t="shared" si="33"/>
        <v>6.6769599999999993</v>
      </c>
      <c r="G325" s="2">
        <f t="shared" si="35"/>
        <v>6.6509240000000007</v>
      </c>
      <c r="H325" s="2">
        <f t="shared" si="31"/>
        <v>6.7473789999999916</v>
      </c>
      <c r="I325" s="2">
        <f t="array" ref="I325">SUMPRODUCT(B309:B328, (ROW(B309:B328)-ROW(B309)+1)) / (20*21/2)</f>
        <v>6.624184761904762</v>
      </c>
      <c r="J325" s="2">
        <f t="shared" si="34"/>
        <v>6.6488595674684223</v>
      </c>
      <c r="K325" s="2">
        <f t="shared" si="36"/>
        <v>6.650079046033297</v>
      </c>
    </row>
    <row r="326" spans="1:11" ht="13.5" x14ac:dyDescent="0.25">
      <c r="A326" s="3">
        <f>TITRES_STAT!B329</f>
        <v>42767</v>
      </c>
      <c r="B326" s="6">
        <f>TITRES_STAT!D329</f>
        <v>6.5547000000000004</v>
      </c>
      <c r="C326" s="2">
        <f t="shared" si="37"/>
        <v>-6.5999999999997172E-3</v>
      </c>
      <c r="D326" s="2">
        <f t="shared" ref="D326:D389" si="38">AVERAGE(B322:B326)</f>
        <v>6.6084399999999999</v>
      </c>
      <c r="E326" s="2">
        <f t="shared" si="32"/>
        <v>6.6228700000000007</v>
      </c>
      <c r="F326" s="2">
        <f t="shared" si="33"/>
        <v>6.6766300000000003</v>
      </c>
      <c r="G326" s="2">
        <f t="shared" si="35"/>
        <v>6.6469920000000009</v>
      </c>
      <c r="H326" s="2">
        <f t="shared" si="31"/>
        <v>6.7471004999999913</v>
      </c>
      <c r="I326" s="2">
        <f t="array" ref="I326">SUMPRODUCT(B310:B329, (ROW(B310:B329)-ROW(B310)+1)) / (20*21/2)</f>
        <v>6.6141333333333323</v>
      </c>
      <c r="J326" s="2">
        <f t="shared" si="34"/>
        <v>6.6398919896142869</v>
      </c>
      <c r="K326" s="2">
        <f t="shared" si="36"/>
        <v>6.6463386912868936</v>
      </c>
    </row>
    <row r="327" spans="1:11" ht="13.5" x14ac:dyDescent="0.25">
      <c r="A327" s="3">
        <f>TITRES_STAT!B330</f>
        <v>42768</v>
      </c>
      <c r="B327" s="6">
        <f>TITRES_STAT!D330</f>
        <v>6.5547000000000004</v>
      </c>
      <c r="C327" s="2">
        <f t="shared" si="37"/>
        <v>0</v>
      </c>
      <c r="D327" s="2">
        <f t="shared" si="38"/>
        <v>6.5822200000000013</v>
      </c>
      <c r="E327" s="2">
        <f t="shared" si="32"/>
        <v>6.6032099999999998</v>
      </c>
      <c r="F327" s="2">
        <f t="shared" si="33"/>
        <v>6.6684349999999997</v>
      </c>
      <c r="G327" s="2">
        <f t="shared" si="35"/>
        <v>6.6456820000000025</v>
      </c>
      <c r="H327" s="2">
        <f t="shared" si="31"/>
        <v>6.746821999999991</v>
      </c>
      <c r="I327" s="2">
        <f t="array" ref="I327">SUMPRODUCT(B311:B330, (ROW(B311:B330)-ROW(B311)+1)) / (20*21/2)</f>
        <v>6.6048933333333331</v>
      </c>
      <c r="J327" s="2">
        <f t="shared" si="34"/>
        <v>6.6317784667938788</v>
      </c>
      <c r="K327" s="2">
        <f t="shared" si="36"/>
        <v>6.6427450171187798</v>
      </c>
    </row>
    <row r="328" spans="1:11" ht="13.5" x14ac:dyDescent="0.25">
      <c r="A328" s="3">
        <f>TITRES_STAT!B331</f>
        <v>42769</v>
      </c>
      <c r="B328" s="6">
        <f>TITRES_STAT!D331</f>
        <v>6.5547000000000004</v>
      </c>
      <c r="C328" s="2">
        <f t="shared" si="37"/>
        <v>0</v>
      </c>
      <c r="D328" s="2">
        <f t="shared" si="38"/>
        <v>6.5691200000000007</v>
      </c>
      <c r="E328" s="2">
        <f t="shared" si="32"/>
        <v>6.602549999999999</v>
      </c>
      <c r="F328" s="2">
        <f t="shared" si="33"/>
        <v>6.6602399999999999</v>
      </c>
      <c r="G328" s="2">
        <f t="shared" si="35"/>
        <v>6.6417500000000027</v>
      </c>
      <c r="H328" s="2">
        <f t="shared" si="31"/>
        <v>6.7465434999999898</v>
      </c>
      <c r="I328" s="2">
        <f t="array" ref="I328">SUMPRODUCT(B312:B331, (ROW(B312:B331)-ROW(B312)+1)) / (20*21/2)</f>
        <v>6.5969019047619053</v>
      </c>
      <c r="J328" s="2">
        <f t="shared" si="34"/>
        <v>6.624437660432557</v>
      </c>
      <c r="K328" s="2">
        <f t="shared" si="36"/>
        <v>6.639292271349416</v>
      </c>
    </row>
    <row r="329" spans="1:11" ht="13.5" x14ac:dyDescent="0.25">
      <c r="A329" s="3">
        <f>TITRES_STAT!B332</f>
        <v>42772</v>
      </c>
      <c r="B329" s="6">
        <f>TITRES_STAT!D332</f>
        <v>6.5547000000000004</v>
      </c>
      <c r="C329" s="2">
        <f t="shared" si="37"/>
        <v>0</v>
      </c>
      <c r="D329" s="2">
        <f t="shared" si="38"/>
        <v>6.5560200000000011</v>
      </c>
      <c r="E329" s="2">
        <f t="shared" si="32"/>
        <v>6.600579999999999</v>
      </c>
      <c r="F329" s="2">
        <f t="shared" si="33"/>
        <v>6.6517200000000001</v>
      </c>
      <c r="G329" s="2">
        <f t="shared" si="35"/>
        <v>6.6404400000000017</v>
      </c>
      <c r="H329" s="2">
        <f t="shared" si="31"/>
        <v>6.7462649999999904</v>
      </c>
      <c r="I329" s="2">
        <f t="array" ref="I329">SUMPRODUCT(B313:B332, (ROW(B313:B332)-ROW(B313)+1)) / (20*21/2)</f>
        <v>6.5784528571428575</v>
      </c>
      <c r="J329" s="2">
        <f t="shared" si="34"/>
        <v>6.6177959784865994</v>
      </c>
      <c r="K329" s="2">
        <f t="shared" si="36"/>
        <v>6.6359749273749289</v>
      </c>
    </row>
    <row r="330" spans="1:11" ht="13.5" x14ac:dyDescent="0.25">
      <c r="A330" s="3">
        <f>TITRES_STAT!B333</f>
        <v>42773</v>
      </c>
      <c r="B330" s="6">
        <f>TITRES_STAT!D333</f>
        <v>6.5547000000000004</v>
      </c>
      <c r="C330" s="2">
        <f t="shared" si="37"/>
        <v>0</v>
      </c>
      <c r="D330" s="2">
        <f t="shared" si="38"/>
        <v>6.5546999999999995</v>
      </c>
      <c r="E330" s="2">
        <f t="shared" si="32"/>
        <v>6.5979599999999987</v>
      </c>
      <c r="F330" s="2">
        <f t="shared" si="33"/>
        <v>6.6386099999999981</v>
      </c>
      <c r="G330" s="2">
        <f t="shared" si="35"/>
        <v>6.6371620000000018</v>
      </c>
      <c r="H330" s="2">
        <f t="shared" ref="H330:H393" si="39">AVERAGE(B131:B330)</f>
        <v>6.7459864999999901</v>
      </c>
      <c r="I330" s="2">
        <f t="array" ref="I330">SUMPRODUCT(B314:B333, (ROW(B314:B333)-ROW(B314)+1)) / (20*21/2)</f>
        <v>6.5794509523809523</v>
      </c>
      <c r="J330" s="2">
        <f t="shared" si="34"/>
        <v>6.611786837678352</v>
      </c>
      <c r="K330" s="2">
        <f t="shared" si="36"/>
        <v>6.6327876753210102</v>
      </c>
    </row>
    <row r="331" spans="1:11" ht="13.5" x14ac:dyDescent="0.25">
      <c r="A331" s="3">
        <f>TITRES_STAT!B334</f>
        <v>42774</v>
      </c>
      <c r="B331" s="6">
        <f>TITRES_STAT!D334</f>
        <v>6.5547000000000004</v>
      </c>
      <c r="C331" s="2">
        <f t="shared" si="37"/>
        <v>0</v>
      </c>
      <c r="D331" s="2">
        <f t="shared" si="38"/>
        <v>6.5546999999999995</v>
      </c>
      <c r="E331" s="2">
        <f t="shared" si="32"/>
        <v>6.5815699999999993</v>
      </c>
      <c r="F331" s="2">
        <f t="shared" si="33"/>
        <v>6.6304149999999993</v>
      </c>
      <c r="G331" s="2">
        <f t="shared" si="35"/>
        <v>6.6346720000000037</v>
      </c>
      <c r="H331" s="2">
        <f t="shared" si="39"/>
        <v>6.7457079999999898</v>
      </c>
      <c r="I331" s="2">
        <f t="array" ref="I331">SUMPRODUCT(B315:B334, (ROW(B315:B334)-ROW(B315)+1)) / (20*21/2)</f>
        <v>6.5740195238095254</v>
      </c>
      <c r="J331" s="2">
        <f t="shared" si="34"/>
        <v>6.6063499959946999</v>
      </c>
      <c r="K331" s="2">
        <f t="shared" si="36"/>
        <v>6.6297254135437154</v>
      </c>
    </row>
    <row r="332" spans="1:11" ht="13.5" x14ac:dyDescent="0.25">
      <c r="A332" s="3">
        <f>TITRES_STAT!B335</f>
        <v>42775</v>
      </c>
      <c r="B332" s="6">
        <f>TITRES_STAT!D335</f>
        <v>6.4367000000000001</v>
      </c>
      <c r="C332" s="2">
        <f t="shared" si="37"/>
        <v>-0.11800000000000033</v>
      </c>
      <c r="D332" s="2">
        <f t="shared" si="38"/>
        <v>6.5311000000000003</v>
      </c>
      <c r="E332" s="2">
        <f t="shared" ref="E332:E395" si="40">AVERAGE(B323:B332)</f>
        <v>6.556659999999999</v>
      </c>
      <c r="F332" s="2">
        <f t="shared" si="33"/>
        <v>6.6163199999999991</v>
      </c>
      <c r="G332" s="2">
        <f t="shared" si="35"/>
        <v>6.6298220000000025</v>
      </c>
      <c r="H332" s="2">
        <f t="shared" si="39"/>
        <v>6.7448394999999888</v>
      </c>
      <c r="I332" s="2">
        <f t="array" ref="I332">SUMPRODUCT(B316:B335, (ROW(B316:B335)-ROW(B316)+1)) / (20*21/2)</f>
        <v>6.5695871428571424</v>
      </c>
      <c r="J332" s="2">
        <f t="shared" si="34"/>
        <v>6.5901928535190146</v>
      </c>
      <c r="K332" s="2">
        <f t="shared" si="36"/>
        <v>6.6221557894831777</v>
      </c>
    </row>
    <row r="333" spans="1:11" ht="13.5" x14ac:dyDescent="0.25">
      <c r="A333" s="3">
        <f>TITRES_STAT!B336</f>
        <v>42776</v>
      </c>
      <c r="B333" s="6">
        <f>TITRES_STAT!D336</f>
        <v>6.6268000000000002</v>
      </c>
      <c r="C333" s="2">
        <f t="shared" si="37"/>
        <v>0.19010000000000016</v>
      </c>
      <c r="D333" s="2">
        <f t="shared" si="38"/>
        <v>6.5455200000000007</v>
      </c>
      <c r="E333" s="2">
        <f t="shared" si="40"/>
        <v>6.5573199999999998</v>
      </c>
      <c r="F333" s="2">
        <f t="shared" si="33"/>
        <v>6.6117299999999988</v>
      </c>
      <c r="G333" s="2">
        <f t="shared" si="35"/>
        <v>6.6299540000000032</v>
      </c>
      <c r="H333" s="2">
        <f t="shared" si="39"/>
        <v>6.7449214999999887</v>
      </c>
      <c r="I333" s="2">
        <f t="array" ref="I333">SUMPRODUCT(B317:B336, (ROW(B317:B336)-ROW(B317)+1)) / (20*21/2)</f>
        <v>6.5628114285714281</v>
      </c>
      <c r="J333" s="2">
        <f t="shared" si="34"/>
        <v>6.5936792484219655</v>
      </c>
      <c r="K333" s="2">
        <f t="shared" si="36"/>
        <v>6.6223379153857982</v>
      </c>
    </row>
    <row r="334" spans="1:11" ht="13.5" x14ac:dyDescent="0.25">
      <c r="A334" s="3">
        <f>TITRES_STAT!B337</f>
        <v>42779</v>
      </c>
      <c r="B334" s="6">
        <f>TITRES_STAT!D337</f>
        <v>6.5547000000000004</v>
      </c>
      <c r="C334" s="2">
        <f t="shared" si="37"/>
        <v>-7.2099999999999831E-2</v>
      </c>
      <c r="D334" s="2">
        <f t="shared" si="38"/>
        <v>6.5455200000000007</v>
      </c>
      <c r="E334" s="2">
        <f t="shared" si="40"/>
        <v>6.55077</v>
      </c>
      <c r="F334" s="2">
        <f t="shared" si="33"/>
        <v>6.6012399999999998</v>
      </c>
      <c r="G334" s="2">
        <f t="shared" si="35"/>
        <v>6.6299540000000032</v>
      </c>
      <c r="H334" s="2">
        <f t="shared" si="39"/>
        <v>6.7446429999999893</v>
      </c>
      <c r="I334" s="2">
        <f t="array" ref="I334">SUMPRODUCT(B318:B337, (ROW(B318:B337)-ROW(B318)+1)) / (20*21/2)</f>
        <v>6.5568161904761899</v>
      </c>
      <c r="J334" s="2">
        <f t="shared" si="34"/>
        <v>6.5899669390484457</v>
      </c>
      <c r="K334" s="2">
        <f t="shared" si="36"/>
        <v>6.6196854481157672</v>
      </c>
    </row>
    <row r="335" spans="1:11" ht="13.5" x14ac:dyDescent="0.25">
      <c r="A335" s="3">
        <f>TITRES_STAT!B338</f>
        <v>42780</v>
      </c>
      <c r="B335" s="6">
        <f>TITRES_STAT!D338</f>
        <v>6.5547000000000004</v>
      </c>
      <c r="C335" s="2">
        <f t="shared" si="37"/>
        <v>0</v>
      </c>
      <c r="D335" s="2">
        <f t="shared" si="38"/>
        <v>6.5455200000000007</v>
      </c>
      <c r="E335" s="2">
        <f t="shared" si="40"/>
        <v>6.5501099999999992</v>
      </c>
      <c r="F335" s="2">
        <f t="shared" si="33"/>
        <v>6.5930449999999992</v>
      </c>
      <c r="G335" s="2">
        <f t="shared" si="35"/>
        <v>6.6299540000000032</v>
      </c>
      <c r="H335" s="2">
        <f t="shared" si="39"/>
        <v>6.74464199999999</v>
      </c>
      <c r="I335" s="2">
        <f t="array" ref="I335">SUMPRODUCT(B319:B338, (ROW(B319:B338)-ROW(B319)+1)) / (20*21/2)</f>
        <v>6.5487990476190481</v>
      </c>
      <c r="J335" s="2">
        <f t="shared" si="34"/>
        <v>6.5866081829485941</v>
      </c>
      <c r="K335" s="2">
        <f t="shared" si="36"/>
        <v>6.617136999170051</v>
      </c>
    </row>
    <row r="336" spans="1:11" ht="13.5" x14ac:dyDescent="0.25">
      <c r="A336" s="3">
        <f>TITRES_STAT!B339</f>
        <v>42781</v>
      </c>
      <c r="B336" s="6">
        <f>TITRES_STAT!D339</f>
        <v>6.5218999999999996</v>
      </c>
      <c r="C336" s="2">
        <f t="shared" si="37"/>
        <v>-3.2800000000000828E-2</v>
      </c>
      <c r="D336" s="2">
        <f t="shared" si="38"/>
        <v>6.5389600000000003</v>
      </c>
      <c r="E336" s="2">
        <f t="shared" si="40"/>
        <v>6.5468299999999999</v>
      </c>
      <c r="F336" s="2">
        <f t="shared" si="33"/>
        <v>6.5848499999999985</v>
      </c>
      <c r="G336" s="2">
        <f t="shared" si="35"/>
        <v>6.6266760000000042</v>
      </c>
      <c r="H336" s="2">
        <f t="shared" si="39"/>
        <v>6.7444769999999892</v>
      </c>
      <c r="I336" s="2">
        <f t="array" ref="I336">SUMPRODUCT(B320:B339, (ROW(B320:B339)-ROW(B320)+1)) / (20*21/2)</f>
        <v>6.5473633333333332</v>
      </c>
      <c r="J336" s="2">
        <f t="shared" si="34"/>
        <v>6.5804454988582517</v>
      </c>
      <c r="K336" s="2">
        <f t="shared" si="36"/>
        <v>6.6134022148888727</v>
      </c>
    </row>
    <row r="337" spans="1:11" ht="13.5" x14ac:dyDescent="0.25">
      <c r="A337" s="3">
        <f>TITRES_STAT!B340</f>
        <v>42782</v>
      </c>
      <c r="B337" s="6">
        <f>TITRES_STAT!D340</f>
        <v>6.5218999999999996</v>
      </c>
      <c r="C337" s="2">
        <f t="shared" si="37"/>
        <v>0</v>
      </c>
      <c r="D337" s="2">
        <f t="shared" si="38"/>
        <v>6.556</v>
      </c>
      <c r="E337" s="2">
        <f t="shared" si="40"/>
        <v>6.5435500000000006</v>
      </c>
      <c r="F337" s="2">
        <f t="shared" si="33"/>
        <v>6.5733799999999984</v>
      </c>
      <c r="G337" s="2">
        <f t="shared" si="35"/>
        <v>6.6233980000000043</v>
      </c>
      <c r="H337" s="2">
        <f t="shared" si="39"/>
        <v>6.7443119999999883</v>
      </c>
      <c r="I337" s="2">
        <f t="array" ref="I337">SUMPRODUCT(B321:B340, (ROW(B321:B340)-ROW(B321)+1)) / (20*21/2)</f>
        <v>6.5447738095238099</v>
      </c>
      <c r="J337" s="2">
        <f t="shared" si="34"/>
        <v>6.5748697370622269</v>
      </c>
      <c r="K337" s="2">
        <f t="shared" si="36"/>
        <v>6.6098138927363683</v>
      </c>
    </row>
    <row r="338" spans="1:11" ht="13.5" x14ac:dyDescent="0.25">
      <c r="A338" s="3">
        <f>TITRES_STAT!B341</f>
        <v>42783</v>
      </c>
      <c r="B338" s="6">
        <f>TITRES_STAT!D341</f>
        <v>6.4892000000000003</v>
      </c>
      <c r="C338" s="2">
        <f t="shared" si="37"/>
        <v>-3.2699999999999285E-2</v>
      </c>
      <c r="D338" s="2">
        <f t="shared" si="38"/>
        <v>6.5284799999999992</v>
      </c>
      <c r="E338" s="2">
        <f t="shared" si="40"/>
        <v>6.5370000000000008</v>
      </c>
      <c r="F338" s="2">
        <f t="shared" si="33"/>
        <v>6.5697749999999999</v>
      </c>
      <c r="G338" s="2">
        <f t="shared" si="35"/>
        <v>6.6169760000000046</v>
      </c>
      <c r="H338" s="2">
        <f t="shared" si="39"/>
        <v>6.743983499999989</v>
      </c>
      <c r="I338" s="2">
        <f t="array" ref="I338">SUMPRODUCT(B322:B341, (ROW(B322:B341)-ROW(B322)+1)) / (20*21/2)</f>
        <v>6.5411238095238096</v>
      </c>
      <c r="J338" s="2">
        <f t="shared" si="34"/>
        <v>6.5667107144848718</v>
      </c>
      <c r="K338" s="2">
        <f t="shared" si="36"/>
        <v>6.6050839361584721</v>
      </c>
    </row>
    <row r="339" spans="1:11" ht="13.5" x14ac:dyDescent="0.25">
      <c r="A339" s="3">
        <f>TITRES_STAT!B342</f>
        <v>42786</v>
      </c>
      <c r="B339" s="6">
        <f>TITRES_STAT!D342</f>
        <v>6.5547000000000004</v>
      </c>
      <c r="C339" s="2">
        <f t="shared" si="37"/>
        <v>6.5500000000000114E-2</v>
      </c>
      <c r="D339" s="2">
        <f t="shared" si="38"/>
        <v>6.5284799999999992</v>
      </c>
      <c r="E339" s="2">
        <f t="shared" si="40"/>
        <v>6.5370000000000008</v>
      </c>
      <c r="F339" s="2">
        <f t="shared" si="33"/>
        <v>6.5687899999999999</v>
      </c>
      <c r="G339" s="2">
        <f t="shared" si="35"/>
        <v>6.6131740000000034</v>
      </c>
      <c r="H339" s="2">
        <f t="shared" si="39"/>
        <v>6.7389829999999895</v>
      </c>
      <c r="I339" s="2">
        <f t="array" ref="I339">SUMPRODUCT(B323:B342, (ROW(B323:B342)-ROW(B323)+1)) / (20*21/2)</f>
        <v>6.5402457142857147</v>
      </c>
      <c r="J339" s="2">
        <f t="shared" si="34"/>
        <v>6.5655668369148845</v>
      </c>
      <c r="K339" s="2">
        <f t="shared" si="36"/>
        <v>6.6031080955248065</v>
      </c>
    </row>
    <row r="340" spans="1:11" ht="13.5" x14ac:dyDescent="0.25">
      <c r="A340" s="3">
        <f>TITRES_STAT!B343</f>
        <v>42787</v>
      </c>
      <c r="B340" s="6">
        <f>TITRES_STAT!D343</f>
        <v>6.5415999999999999</v>
      </c>
      <c r="C340" s="2">
        <f t="shared" si="37"/>
        <v>-1.3100000000000556E-2</v>
      </c>
      <c r="D340" s="2">
        <f t="shared" si="38"/>
        <v>6.5258599999999998</v>
      </c>
      <c r="E340" s="2">
        <f t="shared" si="40"/>
        <v>6.5356900000000007</v>
      </c>
      <c r="F340" s="2">
        <f t="shared" ref="F340:F403" si="41">AVERAGE(B321:B340)</f>
        <v>6.5668249999999988</v>
      </c>
      <c r="G340" s="2">
        <f t="shared" si="35"/>
        <v>6.611208000000004</v>
      </c>
      <c r="H340" s="2">
        <f t="shared" si="39"/>
        <v>6.7335004999999901</v>
      </c>
      <c r="I340" s="2">
        <f t="array" ref="I340">SUMPRODUCT(B324:B343, (ROW(B324:B343)-ROW(B324)+1)) / (20*21/2)</f>
        <v>6.5344138095238105</v>
      </c>
      <c r="J340" s="2">
        <f t="shared" si="34"/>
        <v>6.5632842810182286</v>
      </c>
      <c r="K340" s="2">
        <f t="shared" si="36"/>
        <v>6.6006960133473633</v>
      </c>
    </row>
    <row r="341" spans="1:11" ht="13.5" x14ac:dyDescent="0.25">
      <c r="A341" s="3">
        <f>TITRES_STAT!B344</f>
        <v>42788</v>
      </c>
      <c r="B341" s="6">
        <f>TITRES_STAT!D344</f>
        <v>6.5285000000000002</v>
      </c>
      <c r="C341" s="2">
        <f t="shared" si="37"/>
        <v>-1.3099999999999667E-2</v>
      </c>
      <c r="D341" s="2">
        <f t="shared" si="38"/>
        <v>6.5271799999999995</v>
      </c>
      <c r="E341" s="2">
        <f t="shared" si="40"/>
        <v>6.5330699999999995</v>
      </c>
      <c r="F341" s="2">
        <f t="shared" si="41"/>
        <v>6.5573199999999998</v>
      </c>
      <c r="G341" s="2">
        <f t="shared" si="35"/>
        <v>6.6089800000000025</v>
      </c>
      <c r="H341" s="2">
        <f t="shared" si="39"/>
        <v>6.7272859999999897</v>
      </c>
      <c r="I341" s="2">
        <f t="array" ref="I341">SUMPRODUCT(B325:B344, (ROW(B325:B344)-ROW(B325)+1)) / (20*21/2)</f>
        <v>6.5292057142857152</v>
      </c>
      <c r="J341" s="2">
        <f t="shared" ref="J341:J404" si="42">$J$4*B341+J340*(1-$J$4)</f>
        <v>6.5599714923498258</v>
      </c>
      <c r="K341" s="2">
        <f t="shared" si="36"/>
        <v>6.5978647971376629</v>
      </c>
    </row>
    <row r="342" spans="1:11" ht="13.5" x14ac:dyDescent="0.25">
      <c r="A342" s="3">
        <f>TITRES_STAT!B345</f>
        <v>42789</v>
      </c>
      <c r="B342" s="6">
        <f>TITRES_STAT!D345</f>
        <v>6.5480999999999998</v>
      </c>
      <c r="C342" s="2">
        <f t="shared" si="37"/>
        <v>1.9599999999999618E-2</v>
      </c>
      <c r="D342" s="2">
        <f t="shared" si="38"/>
        <v>6.5324200000000001</v>
      </c>
      <c r="E342" s="2">
        <f t="shared" si="40"/>
        <v>6.5442099999999996</v>
      </c>
      <c r="F342" s="2">
        <f t="shared" si="41"/>
        <v>6.5504349999999985</v>
      </c>
      <c r="G342" s="2">
        <f t="shared" si="35"/>
        <v>6.6071440000000017</v>
      </c>
      <c r="H342" s="2">
        <f t="shared" si="39"/>
        <v>6.72169699999999</v>
      </c>
      <c r="I342" s="2">
        <f t="array" ref="I342">SUMPRODUCT(B326:B345, (ROW(B326:B345)-ROW(B326)+1)) / (20*21/2)</f>
        <v>6.5308595238095242</v>
      </c>
      <c r="J342" s="2">
        <f t="shared" si="42"/>
        <v>6.5588408740307944</v>
      </c>
      <c r="K342" s="2">
        <f t="shared" si="36"/>
        <v>6.5959132364655977</v>
      </c>
    </row>
    <row r="343" spans="1:11" ht="13.5" x14ac:dyDescent="0.25">
      <c r="A343" s="3">
        <f>TITRES_STAT!B346</f>
        <v>42790</v>
      </c>
      <c r="B343" s="6">
        <f>TITRES_STAT!D346</f>
        <v>6.4892000000000003</v>
      </c>
      <c r="C343" s="2">
        <f t="shared" si="37"/>
        <v>-5.8899999999999508E-2</v>
      </c>
      <c r="D343" s="2">
        <f t="shared" si="38"/>
        <v>6.5324199999999992</v>
      </c>
      <c r="E343" s="2">
        <f t="shared" si="40"/>
        <v>6.5304499999999992</v>
      </c>
      <c r="F343" s="2">
        <f t="shared" si="41"/>
        <v>6.5438850000000004</v>
      </c>
      <c r="G343" s="2">
        <f t="shared" si="35"/>
        <v>6.6041300000000014</v>
      </c>
      <c r="H343" s="2">
        <f t="shared" si="39"/>
        <v>6.7166469999999912</v>
      </c>
      <c r="I343" s="2">
        <f t="array" ref="I343">SUMPRODUCT(B327:B346, (ROW(B327:B346)-ROW(B327)+1)) / (20*21/2)</f>
        <v>6.5325447619047621</v>
      </c>
      <c r="J343" s="2">
        <f t="shared" si="42"/>
        <v>6.5522084098373856</v>
      </c>
      <c r="K343" s="2">
        <f t="shared" si="36"/>
        <v>6.5917284036630255</v>
      </c>
    </row>
    <row r="344" spans="1:11" ht="13.5" x14ac:dyDescent="0.25">
      <c r="A344" s="3">
        <f>TITRES_STAT!B347</f>
        <v>42793</v>
      </c>
      <c r="B344" s="6">
        <f>TITRES_STAT!D347</f>
        <v>6.4892000000000003</v>
      </c>
      <c r="C344" s="2">
        <f t="shared" si="37"/>
        <v>0</v>
      </c>
      <c r="D344" s="2">
        <f t="shared" si="38"/>
        <v>6.5193200000000004</v>
      </c>
      <c r="E344" s="2">
        <f t="shared" si="40"/>
        <v>6.5238999999999994</v>
      </c>
      <c r="F344" s="2">
        <f t="shared" si="41"/>
        <v>6.5373350000000006</v>
      </c>
      <c r="G344" s="2">
        <f t="shared" si="35"/>
        <v>6.6028200000000004</v>
      </c>
      <c r="H344" s="2">
        <f t="shared" si="39"/>
        <v>6.7124024999999916</v>
      </c>
      <c r="I344" s="2">
        <f t="array" ref="I344">SUMPRODUCT(B328:B347, (ROW(B328:B347)-ROW(B328)+1)) / (20*21/2)</f>
        <v>6.5248680952380962</v>
      </c>
      <c r="J344" s="2">
        <f t="shared" si="42"/>
        <v>6.5462076089004917</v>
      </c>
      <c r="K344" s="2">
        <f t="shared" si="36"/>
        <v>6.5877076819507501</v>
      </c>
    </row>
    <row r="345" spans="1:11" ht="13.5" x14ac:dyDescent="0.25">
      <c r="A345" s="3">
        <f>TITRES_STAT!B348</f>
        <v>42794</v>
      </c>
      <c r="B345" s="6">
        <f>TITRES_STAT!D348</f>
        <v>6.5547000000000004</v>
      </c>
      <c r="C345" s="2">
        <f t="shared" si="37"/>
        <v>6.5500000000000114E-2</v>
      </c>
      <c r="D345" s="2">
        <f t="shared" si="38"/>
        <v>6.5219400000000007</v>
      </c>
      <c r="E345" s="2">
        <f t="shared" si="40"/>
        <v>6.5238999999999994</v>
      </c>
      <c r="F345" s="2">
        <f t="shared" si="41"/>
        <v>6.5370049999999988</v>
      </c>
      <c r="G345" s="2">
        <f t="shared" si="35"/>
        <v>6.6028200000000004</v>
      </c>
      <c r="H345" s="2">
        <f t="shared" si="39"/>
        <v>6.7088464999999928</v>
      </c>
      <c r="I345" s="2">
        <f t="array" ref="I345">SUMPRODUCT(B329:B348, (ROW(B329:B348)-ROW(B329)+1)) / (20*21/2)</f>
        <v>6.5145357142857145</v>
      </c>
      <c r="J345" s="2">
        <f t="shared" si="42"/>
        <v>6.5470164080528264</v>
      </c>
      <c r="K345" s="2">
        <f t="shared" si="36"/>
        <v>6.5864132630507211</v>
      </c>
    </row>
    <row r="346" spans="1:11" ht="13.5" x14ac:dyDescent="0.25">
      <c r="A346" s="3">
        <f>TITRES_STAT!B349</f>
        <v>42795</v>
      </c>
      <c r="B346" s="6">
        <f>TITRES_STAT!D349</f>
        <v>6.5547000000000004</v>
      </c>
      <c r="C346" s="2">
        <f t="shared" si="37"/>
        <v>0</v>
      </c>
      <c r="D346" s="2">
        <f t="shared" si="38"/>
        <v>6.5271799999999995</v>
      </c>
      <c r="E346" s="2">
        <f t="shared" si="40"/>
        <v>6.5271799999999986</v>
      </c>
      <c r="F346" s="2">
        <f t="shared" si="41"/>
        <v>6.5370049999999988</v>
      </c>
      <c r="G346" s="2">
        <f t="shared" si="35"/>
        <v>6.6012459999999997</v>
      </c>
      <c r="H346" s="2">
        <f t="shared" si="39"/>
        <v>6.7052069999999926</v>
      </c>
      <c r="I346" s="2">
        <f t="array" ref="I346">SUMPRODUCT(B330:B349, (ROW(B330:B349)-ROW(B330)+1)) / (20*21/2)</f>
        <v>6.5048276190476191</v>
      </c>
      <c r="J346" s="2">
        <f t="shared" si="42"/>
        <v>6.5477481787144622</v>
      </c>
      <c r="K346" s="2">
        <f t="shared" si="36"/>
        <v>6.5851696056761826</v>
      </c>
    </row>
    <row r="347" spans="1:11" ht="13.5" x14ac:dyDescent="0.25">
      <c r="A347" s="3">
        <f>TITRES_STAT!B350</f>
        <v>42796</v>
      </c>
      <c r="B347" s="6">
        <f>TITRES_STAT!D350</f>
        <v>6.4564000000000004</v>
      </c>
      <c r="C347" s="2">
        <f t="shared" si="37"/>
        <v>-9.8300000000000054E-2</v>
      </c>
      <c r="D347" s="2">
        <f t="shared" si="38"/>
        <v>6.5088400000000011</v>
      </c>
      <c r="E347" s="2">
        <f t="shared" si="40"/>
        <v>6.5206299999999997</v>
      </c>
      <c r="F347" s="2">
        <f t="shared" si="41"/>
        <v>6.5320899999999993</v>
      </c>
      <c r="G347" s="2">
        <f t="shared" si="35"/>
        <v>6.5960019999999995</v>
      </c>
      <c r="H347" s="2">
        <f t="shared" si="39"/>
        <v>6.7008539999999925</v>
      </c>
      <c r="I347" s="2">
        <f t="array" ref="I347">SUMPRODUCT(B331:B350, (ROW(B331:B350)-ROW(B331)+1)) / (20*21/2)</f>
        <v>6.5076009523809519</v>
      </c>
      <c r="J347" s="2">
        <f t="shared" si="42"/>
        <v>6.5390483521702283</v>
      </c>
      <c r="K347" s="2">
        <f t="shared" si="36"/>
        <v>6.5801198172182938</v>
      </c>
    </row>
    <row r="348" spans="1:11" ht="13.5" x14ac:dyDescent="0.25">
      <c r="A348" s="3">
        <f>TITRES_STAT!B351</f>
        <v>42797</v>
      </c>
      <c r="B348" s="6">
        <f>TITRES_STAT!D351</f>
        <v>6.4236000000000004</v>
      </c>
      <c r="C348" s="2">
        <f t="shared" si="37"/>
        <v>-3.279999999999994E-2</v>
      </c>
      <c r="D348" s="2">
        <f t="shared" si="38"/>
        <v>6.4957200000000004</v>
      </c>
      <c r="E348" s="2">
        <f t="shared" si="40"/>
        <v>6.5140699999999985</v>
      </c>
      <c r="F348" s="2">
        <f t="shared" si="41"/>
        <v>6.5255349999999996</v>
      </c>
      <c r="G348" s="2">
        <f t="shared" si="35"/>
        <v>6.5933799999999998</v>
      </c>
      <c r="H348" s="2">
        <f t="shared" si="39"/>
        <v>6.6965869999999938</v>
      </c>
      <c r="I348" s="2">
        <f t="array" ref="I348">SUMPRODUCT(B332:B351, (ROW(B332:B351)-ROW(B332)+1)) / (20*21/2)</f>
        <v>6.5016723809523809</v>
      </c>
      <c r="J348" s="2">
        <f t="shared" si="42"/>
        <v>6.5280532710111583</v>
      </c>
      <c r="K348" s="2">
        <f t="shared" si="36"/>
        <v>6.5739817851705169</v>
      </c>
    </row>
    <row r="349" spans="1:11" ht="13.5" x14ac:dyDescent="0.25">
      <c r="A349" s="3">
        <f>TITRES_STAT!B352</f>
        <v>42800</v>
      </c>
      <c r="B349" s="6">
        <f>TITRES_STAT!D352</f>
        <v>6.4236000000000004</v>
      </c>
      <c r="C349" s="2">
        <f t="shared" si="37"/>
        <v>0</v>
      </c>
      <c r="D349" s="2">
        <f t="shared" si="38"/>
        <v>6.4826000000000006</v>
      </c>
      <c r="E349" s="2">
        <f t="shared" si="40"/>
        <v>6.500960000000001</v>
      </c>
      <c r="F349" s="2">
        <f t="shared" si="41"/>
        <v>6.5189799999999991</v>
      </c>
      <c r="G349" s="2">
        <f t="shared" si="35"/>
        <v>6.5920680000000003</v>
      </c>
      <c r="H349" s="2">
        <f t="shared" si="39"/>
        <v>6.6926809999999941</v>
      </c>
      <c r="I349" s="2">
        <f t="array" ref="I349">SUMPRODUCT(B333:B352, (ROW(B333:B352)-ROW(B333)+1)) / (20*21/2)</f>
        <v>6.4918404761904771</v>
      </c>
      <c r="J349" s="2">
        <f t="shared" si="42"/>
        <v>6.5181053404386677</v>
      </c>
      <c r="K349" s="2">
        <f t="shared" si="36"/>
        <v>6.5680844602618702</v>
      </c>
    </row>
    <row r="350" spans="1:11" ht="13.5" x14ac:dyDescent="0.25">
      <c r="A350" s="3">
        <f>TITRES_STAT!B353</f>
        <v>42801</v>
      </c>
      <c r="B350" s="6">
        <f>TITRES_STAT!D353</f>
        <v>6.5480999999999998</v>
      </c>
      <c r="C350" s="2">
        <f t="shared" si="37"/>
        <v>0.12449999999999939</v>
      </c>
      <c r="D350" s="2">
        <f t="shared" si="38"/>
        <v>6.4812799999999999</v>
      </c>
      <c r="E350" s="2">
        <f t="shared" si="40"/>
        <v>6.5016100000000012</v>
      </c>
      <c r="F350" s="2">
        <f t="shared" si="41"/>
        <v>6.5186499999999992</v>
      </c>
      <c r="G350" s="2">
        <f t="shared" si="35"/>
        <v>6.5921979999999998</v>
      </c>
      <c r="H350" s="2">
        <f t="shared" si="39"/>
        <v>6.6895639999999936</v>
      </c>
      <c r="I350" s="2">
        <f t="array" ref="I350">SUMPRODUCT(B334:B353, (ROW(B334:B353)-ROW(B334)+1)) / (20*21/2)</f>
        <v>6.4914952380952391</v>
      </c>
      <c r="J350" s="2">
        <f t="shared" si="42"/>
        <v>6.5209619746826037</v>
      </c>
      <c r="K350" s="2">
        <f t="shared" si="36"/>
        <v>6.5673007559378753</v>
      </c>
    </row>
    <row r="351" spans="1:11" ht="13.5" x14ac:dyDescent="0.25">
      <c r="A351" s="3">
        <f>TITRES_STAT!B354</f>
        <v>42802</v>
      </c>
      <c r="B351" s="6">
        <f>TITRES_STAT!D354</f>
        <v>6.4564000000000004</v>
      </c>
      <c r="C351" s="2">
        <f t="shared" si="37"/>
        <v>-9.1699999999999449E-2</v>
      </c>
      <c r="D351" s="2">
        <f t="shared" si="38"/>
        <v>6.4616200000000008</v>
      </c>
      <c r="E351" s="2">
        <f t="shared" si="40"/>
        <v>6.4944000000000006</v>
      </c>
      <c r="F351" s="2">
        <f t="shared" si="41"/>
        <v>6.5137349999999996</v>
      </c>
      <c r="G351" s="2">
        <f t="shared" si="35"/>
        <v>6.5903639999999983</v>
      </c>
      <c r="H351" s="2">
        <f t="shared" si="39"/>
        <v>6.685738499999994</v>
      </c>
      <c r="I351" s="2">
        <f t="array" ref="I351">SUMPRODUCT(B335:B354, (ROW(B335:B354)-ROW(B335)+1)) / (20*21/2)</f>
        <v>6.4917119047619041</v>
      </c>
      <c r="J351" s="2">
        <f t="shared" si="42"/>
        <v>6.5148132151890223</v>
      </c>
      <c r="K351" s="2">
        <f t="shared" si="36"/>
        <v>6.5629517066854097</v>
      </c>
    </row>
    <row r="352" spans="1:11" ht="13.5" x14ac:dyDescent="0.25">
      <c r="A352" s="3">
        <f>TITRES_STAT!B355</f>
        <v>42803</v>
      </c>
      <c r="B352" s="6">
        <f>TITRES_STAT!D355</f>
        <v>6.4104999999999999</v>
      </c>
      <c r="C352" s="2">
        <f t="shared" si="37"/>
        <v>-4.5900000000000496E-2</v>
      </c>
      <c r="D352" s="2">
        <f t="shared" si="38"/>
        <v>6.4524400000000002</v>
      </c>
      <c r="E352" s="2">
        <f t="shared" si="40"/>
        <v>6.4806400000000011</v>
      </c>
      <c r="F352" s="2">
        <f t="shared" si="41"/>
        <v>6.5124250000000004</v>
      </c>
      <c r="G352" s="2">
        <f t="shared" si="35"/>
        <v>6.5861699999999983</v>
      </c>
      <c r="H352" s="2">
        <f t="shared" si="39"/>
        <v>6.6817114999999943</v>
      </c>
      <c r="I352" s="2">
        <f t="array" ref="I352">SUMPRODUCT(B336:B355, (ROW(B336:B355)-ROW(B336)+1)) / (20*21/2)</f>
        <v>6.4871566666666665</v>
      </c>
      <c r="J352" s="2">
        <f t="shared" si="42"/>
        <v>6.5048786232662579</v>
      </c>
      <c r="K352" s="2">
        <f t="shared" si="36"/>
        <v>6.5569732083840213</v>
      </c>
    </row>
    <row r="353" spans="1:11" ht="13.5" x14ac:dyDescent="0.25">
      <c r="A353" s="3">
        <f>TITRES_STAT!B356</f>
        <v>42804</v>
      </c>
      <c r="B353" s="6">
        <f>TITRES_STAT!D356</f>
        <v>6.5087999999999999</v>
      </c>
      <c r="C353" s="2">
        <f t="shared" si="37"/>
        <v>9.8300000000000054E-2</v>
      </c>
      <c r="D353" s="2">
        <f t="shared" si="38"/>
        <v>6.4694799999999999</v>
      </c>
      <c r="E353" s="2">
        <f t="shared" si="40"/>
        <v>6.4825999999999997</v>
      </c>
      <c r="F353" s="2">
        <f t="shared" si="41"/>
        <v>6.506524999999999</v>
      </c>
      <c r="G353" s="2">
        <f t="shared" si="35"/>
        <v>6.5852519999999997</v>
      </c>
      <c r="H353" s="2">
        <f t="shared" si="39"/>
        <v>6.6781759999999943</v>
      </c>
      <c r="I353" s="2">
        <f t="array" ref="I353">SUMPRODUCT(B337:B356, (ROW(B337:B356)-ROW(B337)+1)) / (20*21/2)</f>
        <v>6.4874409523809531</v>
      </c>
      <c r="J353" s="2">
        <f t="shared" si="42"/>
        <v>6.5052520877170901</v>
      </c>
      <c r="K353" s="2">
        <f t="shared" si="36"/>
        <v>6.5550840629571976</v>
      </c>
    </row>
    <row r="354" spans="1:11" ht="13.5" x14ac:dyDescent="0.25">
      <c r="A354" s="3">
        <f>TITRES_STAT!B357</f>
        <v>42807</v>
      </c>
      <c r="B354" s="6">
        <f>TITRES_STAT!D357</f>
        <v>6.5087999999999999</v>
      </c>
      <c r="C354" s="2">
        <f t="shared" si="37"/>
        <v>0</v>
      </c>
      <c r="D354" s="2">
        <f t="shared" si="38"/>
        <v>6.4865200000000005</v>
      </c>
      <c r="E354" s="2">
        <f t="shared" si="40"/>
        <v>6.4845600000000001</v>
      </c>
      <c r="F354" s="2">
        <f t="shared" si="41"/>
        <v>6.5042299999999997</v>
      </c>
      <c r="G354" s="2">
        <f t="shared" si="35"/>
        <v>6.5843340000000001</v>
      </c>
      <c r="H354" s="2">
        <f t="shared" si="39"/>
        <v>6.6743624999999955</v>
      </c>
      <c r="I354" s="2">
        <f t="array" ref="I354">SUMPRODUCT(B338:B357, (ROW(B338:B357)-ROW(B338)+1)) / (20*21/2)</f>
        <v>6.4865709523809532</v>
      </c>
      <c r="J354" s="2">
        <f t="shared" si="42"/>
        <v>6.5055899841249865</v>
      </c>
      <c r="K354" s="2">
        <f t="shared" si="36"/>
        <v>6.5532690016647592</v>
      </c>
    </row>
    <row r="355" spans="1:11" ht="13.5" x14ac:dyDescent="0.25">
      <c r="A355" s="3">
        <f>TITRES_STAT!B358</f>
        <v>42808</v>
      </c>
      <c r="B355" s="6">
        <f>TITRES_STAT!D358</f>
        <v>6.4564000000000004</v>
      </c>
      <c r="C355" s="2">
        <f t="shared" si="37"/>
        <v>-5.2399999999999558E-2</v>
      </c>
      <c r="D355" s="2">
        <f t="shared" si="38"/>
        <v>6.4681800000000012</v>
      </c>
      <c r="E355" s="2">
        <f t="shared" si="40"/>
        <v>6.4747299999999992</v>
      </c>
      <c r="F355" s="2">
        <f t="shared" si="41"/>
        <v>6.4993149999999984</v>
      </c>
      <c r="G355" s="2">
        <f t="shared" si="35"/>
        <v>6.5805319999999998</v>
      </c>
      <c r="H355" s="2">
        <f t="shared" si="39"/>
        <v>6.6705369999999959</v>
      </c>
      <c r="I355" s="2">
        <f t="array" ref="I355">SUMPRODUCT(B339:B358, (ROW(B339:B358)-ROW(B339)+1)) / (20*21/2)</f>
        <v>6.501456666666666</v>
      </c>
      <c r="J355" s="2">
        <f t="shared" si="42"/>
        <v>6.500905223732131</v>
      </c>
      <c r="K355" s="2">
        <f t="shared" si="36"/>
        <v>6.5494702172857497</v>
      </c>
    </row>
    <row r="356" spans="1:11" ht="13.5" x14ac:dyDescent="0.25">
      <c r="A356" s="3">
        <f>TITRES_STAT!B359</f>
        <v>42809</v>
      </c>
      <c r="B356" s="6">
        <f>TITRES_STAT!D359</f>
        <v>6.5023</v>
      </c>
      <c r="C356" s="2">
        <f t="shared" si="37"/>
        <v>4.5899999999999608E-2</v>
      </c>
      <c r="D356" s="2">
        <f t="shared" si="38"/>
        <v>6.47736</v>
      </c>
      <c r="E356" s="2">
        <f t="shared" si="40"/>
        <v>6.4694900000000004</v>
      </c>
      <c r="F356" s="2">
        <f t="shared" si="41"/>
        <v>6.4983349999999991</v>
      </c>
      <c r="G356" s="2">
        <f t="shared" si="35"/>
        <v>6.5793520000000001</v>
      </c>
      <c r="H356" s="2">
        <f t="shared" si="39"/>
        <v>6.6669689999999973</v>
      </c>
      <c r="I356" s="2">
        <f t="array" ref="I356">SUMPRODUCT(B340:B359, (ROW(B340:B359)-ROW(B340)+1)) / (20*21/2)</f>
        <v>6.5005814285714276</v>
      </c>
      <c r="J356" s="2">
        <f t="shared" si="42"/>
        <v>6.5010380595671657</v>
      </c>
      <c r="K356" s="2">
        <f t="shared" si="36"/>
        <v>6.5476204048431708</v>
      </c>
    </row>
    <row r="357" spans="1:11" ht="13.5" x14ac:dyDescent="0.25">
      <c r="A357" s="3">
        <f>TITRES_STAT!B360</f>
        <v>42810</v>
      </c>
      <c r="B357" s="6">
        <f>TITRES_STAT!D360</f>
        <v>6.4892000000000003</v>
      </c>
      <c r="C357" s="2">
        <f t="shared" si="37"/>
        <v>-1.3099999999999667E-2</v>
      </c>
      <c r="D357" s="2">
        <f t="shared" si="38"/>
        <v>6.493100000000001</v>
      </c>
      <c r="E357" s="2">
        <f t="shared" si="40"/>
        <v>6.4727699999999997</v>
      </c>
      <c r="F357" s="2">
        <f t="shared" si="41"/>
        <v>6.4966999999999997</v>
      </c>
      <c r="G357" s="2">
        <f t="shared" si="35"/>
        <v>6.5747639999999992</v>
      </c>
      <c r="H357" s="2">
        <f t="shared" si="39"/>
        <v>6.6636964999999968</v>
      </c>
      <c r="I357" s="2">
        <f t="array" ref="I357">SUMPRODUCT(B341:B360, (ROW(B341:B360)-ROW(B341)+1)) / (20*21/2)</f>
        <v>6.4993680952380943</v>
      </c>
      <c r="J357" s="2">
        <f t="shared" si="42"/>
        <v>6.4999106253226735</v>
      </c>
      <c r="K357" s="2">
        <f t="shared" si="36"/>
        <v>6.545329408574811</v>
      </c>
    </row>
    <row r="358" spans="1:11" ht="13.5" x14ac:dyDescent="0.25">
      <c r="A358" s="3">
        <f>TITRES_STAT!B361</f>
        <v>42811</v>
      </c>
      <c r="B358" s="6">
        <f>TITRES_STAT!D361</f>
        <v>6.6529999999999996</v>
      </c>
      <c r="C358" s="2">
        <f t="shared" si="37"/>
        <v>0.16379999999999928</v>
      </c>
      <c r="D358" s="2">
        <f t="shared" si="38"/>
        <v>6.5219400000000007</v>
      </c>
      <c r="E358" s="2">
        <f t="shared" si="40"/>
        <v>6.4957100000000008</v>
      </c>
      <c r="F358" s="2">
        <f t="shared" si="41"/>
        <v>6.5048899999999987</v>
      </c>
      <c r="G358" s="2">
        <f t="shared" si="35"/>
        <v>6.5734519999999996</v>
      </c>
      <c r="H358" s="2">
        <f t="shared" si="39"/>
        <v>6.6614094999999978</v>
      </c>
      <c r="I358" s="2">
        <f t="array" ref="I358">SUMPRODUCT(B342:B361, (ROW(B342:B361)-ROW(B342)+1)) / (20*21/2)</f>
        <v>6.4958995238095243</v>
      </c>
      <c r="J358" s="2">
        <f t="shared" si="42"/>
        <v>6.5144905657681331</v>
      </c>
      <c r="K358" s="2">
        <f t="shared" si="36"/>
        <v>6.5495517847091325</v>
      </c>
    </row>
    <row r="359" spans="1:11" ht="13.5" x14ac:dyDescent="0.25">
      <c r="A359" s="3">
        <f>TITRES_STAT!B362</f>
        <v>42815</v>
      </c>
      <c r="B359" s="6">
        <f>TITRES_STAT!D362</f>
        <v>6.4957000000000003</v>
      </c>
      <c r="C359" s="2">
        <f t="shared" si="37"/>
        <v>-0.15729999999999933</v>
      </c>
      <c r="D359" s="2">
        <f t="shared" si="38"/>
        <v>6.5193200000000004</v>
      </c>
      <c r="E359" s="2">
        <f t="shared" si="40"/>
        <v>6.5029200000000005</v>
      </c>
      <c r="F359" s="2">
        <f t="shared" si="41"/>
        <v>6.5019400000000003</v>
      </c>
      <c r="G359" s="2">
        <f t="shared" si="35"/>
        <v>6.5688639999999996</v>
      </c>
      <c r="H359" s="2">
        <f t="shared" si="39"/>
        <v>6.6575304999999982</v>
      </c>
      <c r="I359" s="2">
        <f t="array" ref="I359">SUMPRODUCT(B343:B362, (ROW(B343:B362)-ROW(B343)+1)) / (20*21/2)</f>
        <v>6.4921242857142856</v>
      </c>
      <c r="J359" s="2">
        <f t="shared" si="42"/>
        <v>6.5127009880759301</v>
      </c>
      <c r="K359" s="2">
        <f t="shared" si="36"/>
        <v>6.547439950014657</v>
      </c>
    </row>
    <row r="360" spans="1:11" ht="13.5" x14ac:dyDescent="0.25">
      <c r="A360" s="3">
        <f>TITRES_STAT!B363</f>
        <v>42816</v>
      </c>
      <c r="B360" s="6">
        <f>TITRES_STAT!D363</f>
        <v>6.4892000000000003</v>
      </c>
      <c r="C360" s="2">
        <f t="shared" si="37"/>
        <v>-6.4999999999999503E-3</v>
      </c>
      <c r="D360" s="2">
        <f t="shared" si="38"/>
        <v>6.5258800000000008</v>
      </c>
      <c r="E360" s="2">
        <f t="shared" si="40"/>
        <v>6.4970300000000005</v>
      </c>
      <c r="F360" s="2">
        <f t="shared" si="41"/>
        <v>6.49932</v>
      </c>
      <c r="G360" s="2">
        <f t="shared" si="35"/>
        <v>6.5623099999999974</v>
      </c>
      <c r="H360" s="2">
        <f t="shared" si="39"/>
        <v>6.6534524999999975</v>
      </c>
      <c r="I360" s="2">
        <f t="array" ref="I360">SUMPRODUCT(B344:B363, (ROW(B344:B363)-ROW(B344)+1)) / (20*21/2)</f>
        <v>6.4981476190476206</v>
      </c>
      <c r="J360" s="2">
        <f t="shared" si="42"/>
        <v>6.5104627987353654</v>
      </c>
      <c r="K360" s="2">
        <f t="shared" si="36"/>
        <v>6.5451560304062388</v>
      </c>
    </row>
    <row r="361" spans="1:11" ht="13.5" x14ac:dyDescent="0.25">
      <c r="A361" s="3">
        <f>TITRES_STAT!B364</f>
        <v>42817</v>
      </c>
      <c r="B361" s="6">
        <f>TITRES_STAT!D364</f>
        <v>6.4629000000000003</v>
      </c>
      <c r="C361" s="2">
        <f t="shared" si="37"/>
        <v>-2.629999999999999E-2</v>
      </c>
      <c r="D361" s="2">
        <f t="shared" si="38"/>
        <v>6.5179999999999989</v>
      </c>
      <c r="E361" s="2">
        <f t="shared" si="40"/>
        <v>6.4976800000000008</v>
      </c>
      <c r="F361" s="2">
        <f t="shared" si="41"/>
        <v>6.4960399999999989</v>
      </c>
      <c r="G361" s="2">
        <f t="shared" si="35"/>
        <v>6.5571959999999976</v>
      </c>
      <c r="H361" s="2">
        <f t="shared" si="39"/>
        <v>6.6497984999999984</v>
      </c>
      <c r="I361" s="2">
        <f t="array" ref="I361">SUMPRODUCT(B345:B364, (ROW(B345:B364)-ROW(B345)+1)) / (20*21/2)</f>
        <v>6.5038590476190477</v>
      </c>
      <c r="J361" s="2">
        <f t="shared" si="42"/>
        <v>6.5059330083796159</v>
      </c>
      <c r="K361" s="2">
        <f t="shared" si="36"/>
        <v>6.5419303037236416</v>
      </c>
    </row>
    <row r="362" spans="1:11" ht="13.5" x14ac:dyDescent="0.25">
      <c r="A362" s="3">
        <f>TITRES_STAT!B365</f>
        <v>42818</v>
      </c>
      <c r="B362" s="6">
        <f>TITRES_STAT!D365</f>
        <v>6.4564000000000004</v>
      </c>
      <c r="C362" s="2">
        <f t="shared" si="37"/>
        <v>-6.4999999999999503E-3</v>
      </c>
      <c r="D362" s="2">
        <f t="shared" si="38"/>
        <v>6.5114400000000003</v>
      </c>
      <c r="E362" s="2">
        <f t="shared" si="40"/>
        <v>6.5022700000000002</v>
      </c>
      <c r="F362" s="2">
        <f t="shared" si="41"/>
        <v>6.4914550000000002</v>
      </c>
      <c r="G362" s="2">
        <f t="shared" si="35"/>
        <v>6.5519519999999973</v>
      </c>
      <c r="H362" s="2">
        <f t="shared" si="39"/>
        <v>6.6463339999999986</v>
      </c>
      <c r="I362" s="2">
        <f t="array" ref="I362">SUMPRODUCT(B346:B365, (ROW(B346:B365)-ROW(B346)+1)) / (20*21/2)</f>
        <v>6.5092585714285711</v>
      </c>
      <c r="J362" s="2">
        <f t="shared" si="42"/>
        <v>6.5012155790101289</v>
      </c>
      <c r="K362" s="2">
        <f t="shared" si="36"/>
        <v>6.5385761741658524</v>
      </c>
    </row>
    <row r="363" spans="1:11" ht="13.5" x14ac:dyDescent="0.25">
      <c r="A363" s="3">
        <f>TITRES_STAT!B366</f>
        <v>42821</v>
      </c>
      <c r="B363" s="6">
        <f>TITRES_STAT!D366</f>
        <v>6.5547000000000004</v>
      </c>
      <c r="C363" s="2">
        <f t="shared" si="37"/>
        <v>9.8300000000000054E-2</v>
      </c>
      <c r="D363" s="2">
        <f t="shared" si="38"/>
        <v>6.4917800000000003</v>
      </c>
      <c r="E363" s="2">
        <f t="shared" si="40"/>
        <v>6.5068600000000005</v>
      </c>
      <c r="F363" s="2">
        <f t="shared" si="41"/>
        <v>6.4947299999999997</v>
      </c>
      <c r="G363" s="2">
        <f t="shared" si="35"/>
        <v>6.5486739999999983</v>
      </c>
      <c r="H363" s="2">
        <f t="shared" si="39"/>
        <v>6.6430554999999991</v>
      </c>
      <c r="I363" s="2">
        <f t="array" ref="I363">SUMPRODUCT(B347:B366, (ROW(B347:B366)-ROW(B347)+1)) / (20*21/2)</f>
        <v>6.5146580952380946</v>
      </c>
      <c r="J363" s="2">
        <f t="shared" si="42"/>
        <v>6.5063093333901172</v>
      </c>
      <c r="K363" s="2">
        <f t="shared" si="36"/>
        <v>6.5392084810613094</v>
      </c>
    </row>
    <row r="364" spans="1:11" ht="13.5" x14ac:dyDescent="0.25">
      <c r="A364" s="3">
        <f>TITRES_STAT!B367</f>
        <v>42822</v>
      </c>
      <c r="B364" s="6">
        <f>TITRES_STAT!D367</f>
        <v>6.5547000000000004</v>
      </c>
      <c r="C364" s="2">
        <f t="shared" si="37"/>
        <v>0</v>
      </c>
      <c r="D364" s="2">
        <f t="shared" si="38"/>
        <v>6.5035800000000012</v>
      </c>
      <c r="E364" s="2">
        <f t="shared" si="40"/>
        <v>6.5114500000000008</v>
      </c>
      <c r="F364" s="2">
        <f t="shared" si="41"/>
        <v>6.4980050000000009</v>
      </c>
      <c r="G364" s="2">
        <f t="shared" si="35"/>
        <v>6.5444779999999989</v>
      </c>
      <c r="H364" s="2">
        <f t="shared" si="39"/>
        <v>6.6402769999999984</v>
      </c>
      <c r="I364" s="2">
        <f t="array" ref="I364">SUMPRODUCT(B348:B367, (ROW(B348:B367)-ROW(B348)+1)) / (20*21/2)</f>
        <v>6.5138195238095227</v>
      </c>
      <c r="J364" s="2">
        <f t="shared" si="42"/>
        <v>6.5109179683053444</v>
      </c>
      <c r="K364" s="2">
        <f t="shared" si="36"/>
        <v>6.5398159916079246</v>
      </c>
    </row>
    <row r="365" spans="1:11" ht="13.5" x14ac:dyDescent="0.25">
      <c r="A365" s="3">
        <f>TITRES_STAT!B368</f>
        <v>42823</v>
      </c>
      <c r="B365" s="6">
        <f>TITRES_STAT!D368</f>
        <v>6.5547000000000004</v>
      </c>
      <c r="C365" s="2">
        <f t="shared" si="37"/>
        <v>0</v>
      </c>
      <c r="D365" s="2">
        <f t="shared" si="38"/>
        <v>6.5166799999999991</v>
      </c>
      <c r="E365" s="2">
        <f t="shared" si="40"/>
        <v>6.52128</v>
      </c>
      <c r="F365" s="2">
        <f t="shared" si="41"/>
        <v>6.4980050000000009</v>
      </c>
      <c r="G365" s="2">
        <f t="shared" si="35"/>
        <v>6.5411999999999999</v>
      </c>
      <c r="H365" s="2">
        <f t="shared" si="39"/>
        <v>6.637692999999997</v>
      </c>
      <c r="I365" s="2">
        <f t="array" ref="I365">SUMPRODUCT(B349:B368, (ROW(B349:B368)-ROW(B349)+1)) / (20*21/2)</f>
        <v>6.5190628571428579</v>
      </c>
      <c r="J365" s="2">
        <f t="shared" si="42"/>
        <v>6.5150876856095978</v>
      </c>
      <c r="K365" s="2">
        <f t="shared" si="36"/>
        <v>6.5403996782115357</v>
      </c>
    </row>
    <row r="366" spans="1:11" ht="13.5" x14ac:dyDescent="0.25">
      <c r="A366" s="3">
        <f>TITRES_STAT!B369</f>
        <v>42824</v>
      </c>
      <c r="B366" s="6">
        <f>TITRES_STAT!D369</f>
        <v>6.5547000000000004</v>
      </c>
      <c r="C366" s="2">
        <f t="shared" si="37"/>
        <v>0</v>
      </c>
      <c r="D366" s="2">
        <f t="shared" si="38"/>
        <v>6.5350400000000004</v>
      </c>
      <c r="E366" s="2">
        <f t="shared" si="40"/>
        <v>6.5265199999999997</v>
      </c>
      <c r="F366" s="2">
        <f t="shared" si="41"/>
        <v>6.4980050000000009</v>
      </c>
      <c r="G366" s="2">
        <f t="shared" si="35"/>
        <v>6.5385780000000011</v>
      </c>
      <c r="H366" s="2">
        <f t="shared" si="39"/>
        <v>6.6349699999999974</v>
      </c>
      <c r="I366" s="2">
        <f t="array" ref="I366">SUMPRODUCT(B350:B369, (ROW(B350:B369)-ROW(B350)+1)) / (20*21/2)</f>
        <v>6.5236819047619052</v>
      </c>
      <c r="J366" s="2">
        <f t="shared" si="42"/>
        <v>6.5188602869801127</v>
      </c>
      <c r="K366" s="2">
        <f t="shared" si="36"/>
        <v>6.5409604751444164</v>
      </c>
    </row>
    <row r="367" spans="1:11" ht="13.5" x14ac:dyDescent="0.25">
      <c r="A367" s="3">
        <f>TITRES_STAT!B370</f>
        <v>42825</v>
      </c>
      <c r="B367" s="6">
        <f>TITRES_STAT!D370</f>
        <v>6.4892000000000003</v>
      </c>
      <c r="C367" s="2">
        <f t="shared" si="37"/>
        <v>-6.5500000000000114E-2</v>
      </c>
      <c r="D367" s="2">
        <f t="shared" si="38"/>
        <v>6.5415999999999999</v>
      </c>
      <c r="E367" s="2">
        <f t="shared" si="40"/>
        <v>6.5265199999999997</v>
      </c>
      <c r="F367" s="2">
        <f t="shared" si="41"/>
        <v>6.4996449999999992</v>
      </c>
      <c r="G367" s="2">
        <f t="shared" si="35"/>
        <v>6.533336000000002</v>
      </c>
      <c r="H367" s="2">
        <f t="shared" si="39"/>
        <v>6.6320584999999967</v>
      </c>
      <c r="I367" s="2">
        <f t="array" ref="I367">SUMPRODUCT(B351:B370, (ROW(B351:B370)-ROW(B351)+1)) / (20*21/2)</f>
        <v>6.533295714285714</v>
      </c>
      <c r="J367" s="2">
        <f t="shared" si="42"/>
        <v>6.5160354977439114</v>
      </c>
      <c r="K367" s="2">
        <f t="shared" si="36"/>
        <v>6.5389306525897339</v>
      </c>
    </row>
    <row r="368" spans="1:11" ht="13.5" x14ac:dyDescent="0.25">
      <c r="A368" s="3">
        <f>TITRES_STAT!B371</f>
        <v>42828</v>
      </c>
      <c r="B368" s="6">
        <f>TITRES_STAT!D371</f>
        <v>6.5547000000000004</v>
      </c>
      <c r="C368" s="2">
        <f t="shared" si="37"/>
        <v>6.5500000000000114E-2</v>
      </c>
      <c r="D368" s="2">
        <f t="shared" si="38"/>
        <v>6.5415999999999999</v>
      </c>
      <c r="E368" s="2">
        <f t="shared" si="40"/>
        <v>6.5166899999999988</v>
      </c>
      <c r="F368" s="2">
        <f t="shared" si="41"/>
        <v>6.5061999999999998</v>
      </c>
      <c r="G368" s="2">
        <f t="shared" si="35"/>
        <v>6.5332040000000013</v>
      </c>
      <c r="H368" s="2">
        <f t="shared" si="39"/>
        <v>6.6295579999999976</v>
      </c>
      <c r="I368" s="2">
        <f t="array" ref="I368">SUMPRODUCT(B352:B371, (ROW(B352:B371)-ROW(B352)+1)) / (20*21/2)</f>
        <v>6.5257400000000008</v>
      </c>
      <c r="J368" s="2">
        <f t="shared" si="42"/>
        <v>6.5197178312921107</v>
      </c>
      <c r="K368" s="2">
        <f t="shared" si="36"/>
        <v>6.5395490583705289</v>
      </c>
    </row>
    <row r="369" spans="1:11" ht="13.5" x14ac:dyDescent="0.25">
      <c r="A369" s="3">
        <f>TITRES_STAT!B372</f>
        <v>42829</v>
      </c>
      <c r="B369" s="6">
        <f>TITRES_STAT!D372</f>
        <v>6.5547000000000004</v>
      </c>
      <c r="C369" s="2">
        <f t="shared" si="37"/>
        <v>0</v>
      </c>
      <c r="D369" s="2">
        <f t="shared" si="38"/>
        <v>6.5415999999999999</v>
      </c>
      <c r="E369" s="2">
        <f t="shared" si="40"/>
        <v>6.5225899999999992</v>
      </c>
      <c r="F369" s="2">
        <f t="shared" si="41"/>
        <v>6.5127550000000003</v>
      </c>
      <c r="G369" s="2">
        <f t="shared" si="35"/>
        <v>6.5328100000000031</v>
      </c>
      <c r="H369" s="2">
        <f t="shared" si="39"/>
        <v>6.6276129999999966</v>
      </c>
      <c r="I369" s="2">
        <f t="array" ref="I369">SUMPRODUCT(B353:B372, (ROW(B353:B372)-ROW(B353)+1)) / (20*21/2)</f>
        <v>6.5295161904761905</v>
      </c>
      <c r="J369" s="2">
        <f t="shared" si="42"/>
        <v>6.5230494664071479</v>
      </c>
      <c r="K369" s="2">
        <f t="shared" si="36"/>
        <v>6.5401432129442334</v>
      </c>
    </row>
    <row r="370" spans="1:11" ht="13.5" x14ac:dyDescent="0.25">
      <c r="A370" s="3">
        <f>TITRES_STAT!B373</f>
        <v>42830</v>
      </c>
      <c r="B370" s="6">
        <f>TITRES_STAT!D373</f>
        <v>6.6136999999999997</v>
      </c>
      <c r="C370" s="2">
        <f t="shared" si="37"/>
        <v>5.8999999999999275E-2</v>
      </c>
      <c r="D370" s="2">
        <f t="shared" si="38"/>
        <v>6.5534000000000008</v>
      </c>
      <c r="E370" s="2">
        <f t="shared" si="40"/>
        <v>6.5350399999999977</v>
      </c>
      <c r="F370" s="2">
        <f t="shared" si="41"/>
        <v>6.5160349999999996</v>
      </c>
      <c r="G370" s="2">
        <f t="shared" ref="G370:G433" si="43">AVERAGE(B321:B370)</f>
        <v>6.5334660000000016</v>
      </c>
      <c r="H370" s="2">
        <f t="shared" si="39"/>
        <v>6.6259074999999958</v>
      </c>
      <c r="I370" s="2">
        <f t="array" ref="I370">SUMPRODUCT(B354:B373, (ROW(B354:B373)-ROW(B354)+1)) / (20*21/2)</f>
        <v>6.5326057142857143</v>
      </c>
      <c r="J370" s="2">
        <f t="shared" si="42"/>
        <v>6.5316828505588482</v>
      </c>
      <c r="K370" s="2">
        <f t="shared" si="36"/>
        <v>6.5430277928287728</v>
      </c>
    </row>
    <row r="371" spans="1:11" ht="13.5" x14ac:dyDescent="0.25">
      <c r="A371" s="3">
        <f>TITRES_STAT!B374</f>
        <v>42831</v>
      </c>
      <c r="B371" s="6">
        <f>TITRES_STAT!D374</f>
        <v>6.4367000000000001</v>
      </c>
      <c r="C371" s="2">
        <f t="shared" si="37"/>
        <v>-0.1769999999999996</v>
      </c>
      <c r="D371" s="2">
        <f t="shared" si="38"/>
        <v>6.5297999999999998</v>
      </c>
      <c r="E371" s="2">
        <f t="shared" si="40"/>
        <v>6.5324199999999992</v>
      </c>
      <c r="F371" s="2">
        <f t="shared" si="41"/>
        <v>6.5150499999999996</v>
      </c>
      <c r="G371" s="2">
        <f t="shared" si="43"/>
        <v>6.5278280000000031</v>
      </c>
      <c r="H371" s="2">
        <f t="shared" si="39"/>
        <v>6.6233724999999959</v>
      </c>
      <c r="I371" s="2">
        <f t="array" ref="I371">SUMPRODUCT(B355:B374, (ROW(B355:B374)-ROW(B355)+1)) / (20*21/2)</f>
        <v>6.5354766666666668</v>
      </c>
      <c r="J371" s="2">
        <f t="shared" si="42"/>
        <v>6.5226368647913393</v>
      </c>
      <c r="K371" s="2">
        <f t="shared" ref="K371:K434" si="44">$K$4*B371+(1-$K$4)*K370</f>
        <v>6.5388580754629384</v>
      </c>
    </row>
    <row r="372" spans="1:11" ht="13.5" x14ac:dyDescent="0.25">
      <c r="A372" s="3">
        <f>TITRES_STAT!B375</f>
        <v>42832</v>
      </c>
      <c r="B372" s="6">
        <f>TITRES_STAT!D375</f>
        <v>6.5547000000000004</v>
      </c>
      <c r="C372" s="2">
        <f t="shared" si="37"/>
        <v>0.11800000000000033</v>
      </c>
      <c r="D372" s="2">
        <f t="shared" si="38"/>
        <v>6.5429000000000004</v>
      </c>
      <c r="E372" s="2">
        <f t="shared" si="40"/>
        <v>6.5422500000000001</v>
      </c>
      <c r="F372" s="2">
        <f t="shared" si="41"/>
        <v>6.5222599999999984</v>
      </c>
      <c r="G372" s="2">
        <f t="shared" si="43"/>
        <v>6.5252060000000025</v>
      </c>
      <c r="H372" s="2">
        <f t="shared" si="39"/>
        <v>6.6214274999999949</v>
      </c>
      <c r="I372" s="2">
        <f t="array" ref="I372">SUMPRODUCT(B356:B375, (ROW(B356:B375)-ROW(B356)+1)) / (20*21/2)</f>
        <v>6.5325100000000003</v>
      </c>
      <c r="J372" s="2">
        <f t="shared" si="42"/>
        <v>6.5256904967159741</v>
      </c>
      <c r="K372" s="2">
        <f t="shared" si="44"/>
        <v>6.5394793274055685</v>
      </c>
    </row>
    <row r="373" spans="1:11" ht="13.5" x14ac:dyDescent="0.25">
      <c r="A373" s="3">
        <f>TITRES_STAT!B376</f>
        <v>42835</v>
      </c>
      <c r="B373" s="6">
        <f>TITRES_STAT!D376</f>
        <v>6.5547000000000004</v>
      </c>
      <c r="C373" s="2">
        <f t="shared" si="37"/>
        <v>0</v>
      </c>
      <c r="D373" s="2">
        <f t="shared" si="38"/>
        <v>6.5429000000000004</v>
      </c>
      <c r="E373" s="2">
        <f t="shared" si="40"/>
        <v>6.5422500000000001</v>
      </c>
      <c r="F373" s="2">
        <f t="shared" si="41"/>
        <v>6.5245549999999994</v>
      </c>
      <c r="G373" s="2">
        <f t="shared" si="43"/>
        <v>6.5238960000000032</v>
      </c>
      <c r="H373" s="2">
        <f t="shared" si="39"/>
        <v>6.6194824999999957</v>
      </c>
      <c r="I373" s="2">
        <f t="array" ref="I373">SUMPRODUCT(B357:B376, (ROW(B357:B376)-ROW(B357)+1)) / (20*21/2)</f>
        <v>6.5293561904761903</v>
      </c>
      <c r="J373" s="2">
        <f t="shared" si="42"/>
        <v>6.5284533065525485</v>
      </c>
      <c r="K373" s="2">
        <f t="shared" si="44"/>
        <v>6.5400762165269191</v>
      </c>
    </row>
    <row r="374" spans="1:11" ht="13.5" x14ac:dyDescent="0.25">
      <c r="A374" s="3">
        <f>TITRES_STAT!B377</f>
        <v>42836</v>
      </c>
      <c r="B374" s="6">
        <f>TITRES_STAT!D377</f>
        <v>6.5547000000000004</v>
      </c>
      <c r="C374" s="2">
        <f t="shared" si="37"/>
        <v>0</v>
      </c>
      <c r="D374" s="2">
        <f t="shared" si="38"/>
        <v>6.5429000000000004</v>
      </c>
      <c r="E374" s="2">
        <f t="shared" si="40"/>
        <v>6.5422500000000001</v>
      </c>
      <c r="F374" s="2">
        <f t="shared" si="41"/>
        <v>6.5268499999999987</v>
      </c>
      <c r="G374" s="2">
        <f t="shared" si="43"/>
        <v>6.5225860000000031</v>
      </c>
      <c r="H374" s="2">
        <f t="shared" si="39"/>
        <v>6.6178149999999958</v>
      </c>
      <c r="I374" s="2">
        <f t="array" ref="I374">SUMPRODUCT(B358:B377, (ROW(B358:B377)-ROW(B358)+1)) / (20*21/2)</f>
        <v>6.5262338095238093</v>
      </c>
      <c r="J374" s="2">
        <f t="shared" si="42"/>
        <v>6.5309529916427822</v>
      </c>
      <c r="K374" s="2">
        <f t="shared" si="44"/>
        <v>6.5406496982317455</v>
      </c>
    </row>
    <row r="375" spans="1:11" ht="13.5" x14ac:dyDescent="0.25">
      <c r="A375" s="3">
        <f>TITRES_STAT!B378</f>
        <v>42837</v>
      </c>
      <c r="B375" s="6">
        <f>TITRES_STAT!D378</f>
        <v>6.4957000000000003</v>
      </c>
      <c r="C375" s="2">
        <f t="shared" si="37"/>
        <v>-5.9000000000000163E-2</v>
      </c>
      <c r="D375" s="2">
        <f t="shared" si="38"/>
        <v>6.5193000000000012</v>
      </c>
      <c r="E375" s="2">
        <f t="shared" si="40"/>
        <v>6.5363500000000005</v>
      </c>
      <c r="F375" s="2">
        <f t="shared" si="41"/>
        <v>6.5288149999999989</v>
      </c>
      <c r="G375" s="2">
        <f t="shared" si="43"/>
        <v>6.5212740000000018</v>
      </c>
      <c r="H375" s="2">
        <f t="shared" si="39"/>
        <v>6.6158804999999958</v>
      </c>
      <c r="I375" s="2">
        <f t="array" ref="I375">SUMPRODUCT(B359:B378, (ROW(B359:B378)-ROW(B359)+1)) / (20*21/2)</f>
        <v>6.5274519047619055</v>
      </c>
      <c r="J375" s="2">
        <f t="shared" si="42"/>
        <v>6.5275955638672798</v>
      </c>
      <c r="K375" s="2">
        <f t="shared" si="44"/>
        <v>6.5388869649677552</v>
      </c>
    </row>
    <row r="376" spans="1:11" ht="13.5" x14ac:dyDescent="0.25">
      <c r="A376" s="3">
        <f>TITRES_STAT!B379</f>
        <v>42838</v>
      </c>
      <c r="B376" s="6">
        <f>TITRES_STAT!D379</f>
        <v>6.4957000000000003</v>
      </c>
      <c r="C376" s="2">
        <f t="shared" si="37"/>
        <v>0</v>
      </c>
      <c r="D376" s="2">
        <f t="shared" si="38"/>
        <v>6.5311000000000003</v>
      </c>
      <c r="E376" s="2">
        <f t="shared" si="40"/>
        <v>6.5304499999999992</v>
      </c>
      <c r="F376" s="2">
        <f t="shared" si="41"/>
        <v>6.528484999999999</v>
      </c>
      <c r="G376" s="2">
        <f t="shared" si="43"/>
        <v>6.5200940000000012</v>
      </c>
      <c r="H376" s="2">
        <f t="shared" si="39"/>
        <v>6.6140014999999961</v>
      </c>
      <c r="I376" s="2">
        <f t="array" ref="I376">SUMPRODUCT(B360:B379, (ROW(B360:B379)-ROW(B360)+1)) / (20*21/2)</f>
        <v>6.5298195238095245</v>
      </c>
      <c r="J376" s="2">
        <f t="shared" si="42"/>
        <v>6.5245578911180155</v>
      </c>
      <c r="K376" s="2">
        <f t="shared" si="44"/>
        <v>6.5371933584984312</v>
      </c>
    </row>
    <row r="377" spans="1:11" ht="13.5" x14ac:dyDescent="0.25">
      <c r="A377" s="3">
        <f>TITRES_STAT!B380</f>
        <v>42839</v>
      </c>
      <c r="B377" s="6">
        <f>TITRES_STAT!D380</f>
        <v>6.4957000000000003</v>
      </c>
      <c r="C377" s="2">
        <f t="shared" si="37"/>
        <v>0</v>
      </c>
      <c r="D377" s="2">
        <f t="shared" si="38"/>
        <v>6.5192999999999994</v>
      </c>
      <c r="E377" s="2">
        <f t="shared" si="40"/>
        <v>6.5310999999999995</v>
      </c>
      <c r="F377" s="2">
        <f t="shared" si="41"/>
        <v>6.5288099999999982</v>
      </c>
      <c r="G377" s="2">
        <f t="shared" si="43"/>
        <v>6.5189140000000023</v>
      </c>
      <c r="H377" s="2">
        <f t="shared" si="39"/>
        <v>6.6127889999999967</v>
      </c>
      <c r="I377" s="2">
        <f t="array" ref="I377">SUMPRODUCT(B361:B380, (ROW(B361:B380)-ROW(B361)+1)) / (20*21/2)</f>
        <v>6.5294423809523821</v>
      </c>
      <c r="J377" s="2">
        <f t="shared" si="42"/>
        <v>6.5218095205353475</v>
      </c>
      <c r="K377" s="2">
        <f t="shared" si="44"/>
        <v>6.5355661679690806</v>
      </c>
    </row>
    <row r="378" spans="1:11" ht="13.5" x14ac:dyDescent="0.25">
      <c r="A378" s="3">
        <f>TITRES_STAT!B381</f>
        <v>42842</v>
      </c>
      <c r="B378" s="6">
        <f>TITRES_STAT!D381</f>
        <v>6.5415999999999999</v>
      </c>
      <c r="C378" s="2">
        <f t="shared" si="37"/>
        <v>4.5899999999999608E-2</v>
      </c>
      <c r="D378" s="2">
        <f t="shared" si="38"/>
        <v>6.5166799999999991</v>
      </c>
      <c r="E378" s="2">
        <f t="shared" si="40"/>
        <v>6.5297900000000002</v>
      </c>
      <c r="F378" s="2">
        <f t="shared" si="41"/>
        <v>6.5232399999999986</v>
      </c>
      <c r="G378" s="2">
        <f t="shared" si="43"/>
        <v>6.5186520000000021</v>
      </c>
      <c r="H378" s="2">
        <f t="shared" si="39"/>
        <v>6.6113089999999968</v>
      </c>
      <c r="I378" s="2">
        <f t="array" ref="I378">SUMPRODUCT(B362:B381, (ROW(B362:B381)-ROW(B362)+1)) / (20*21/2)</f>
        <v>6.5320333333333336</v>
      </c>
      <c r="J378" s="2">
        <f t="shared" si="42"/>
        <v>6.5236943281034092</v>
      </c>
      <c r="K378" s="2">
        <f t="shared" si="44"/>
        <v>6.5358027888330383</v>
      </c>
    </row>
    <row r="379" spans="1:11" ht="13.5" x14ac:dyDescent="0.25">
      <c r="A379" s="3">
        <f>TITRES_STAT!B382</f>
        <v>42843</v>
      </c>
      <c r="B379" s="6">
        <f>TITRES_STAT!D382</f>
        <v>6.5480999999999998</v>
      </c>
      <c r="C379" s="2">
        <f t="shared" si="37"/>
        <v>6.4999999999999503E-3</v>
      </c>
      <c r="D379" s="2">
        <f t="shared" si="38"/>
        <v>6.5153599999999994</v>
      </c>
      <c r="E379" s="2">
        <f t="shared" si="40"/>
        <v>6.5291300000000003</v>
      </c>
      <c r="F379" s="2">
        <f t="shared" si="41"/>
        <v>6.5258599999999989</v>
      </c>
      <c r="G379" s="2">
        <f t="shared" si="43"/>
        <v>6.5185200000000005</v>
      </c>
      <c r="H379" s="2">
        <f t="shared" si="39"/>
        <v>6.6101464999999964</v>
      </c>
      <c r="I379" s="2">
        <f t="array" ref="I379">SUMPRODUCT(B363:B382, (ROW(B363:B382)-ROW(B363)+1)) / (20*21/2)</f>
        <v>6.5279490476190469</v>
      </c>
      <c r="J379" s="2">
        <f t="shared" si="42"/>
        <v>6.5260186778078459</v>
      </c>
      <c r="K379" s="2">
        <f t="shared" si="44"/>
        <v>6.5362850324082133</v>
      </c>
    </row>
    <row r="380" spans="1:11" ht="13.5" x14ac:dyDescent="0.25">
      <c r="A380" s="3">
        <f>TITRES_STAT!B383</f>
        <v>42844</v>
      </c>
      <c r="B380" s="6">
        <f>TITRES_STAT!D383</f>
        <v>6.5218999999999996</v>
      </c>
      <c r="C380" s="2">
        <f t="shared" si="37"/>
        <v>-2.6200000000000223E-2</v>
      </c>
      <c r="D380" s="2">
        <f t="shared" si="38"/>
        <v>6.5206</v>
      </c>
      <c r="E380" s="2">
        <f t="shared" si="40"/>
        <v>6.5199499999999997</v>
      </c>
      <c r="F380" s="2">
        <f t="shared" si="41"/>
        <v>6.5274949999999992</v>
      </c>
      <c r="G380" s="2">
        <f t="shared" si="43"/>
        <v>6.5178640000000021</v>
      </c>
      <c r="H380" s="2">
        <f t="shared" si="39"/>
        <v>6.6098499999999971</v>
      </c>
      <c r="I380" s="2">
        <f t="array" ref="I380">SUMPRODUCT(B364:B383, (ROW(B364:B383)-ROW(B364)+1)) / (20*21/2)</f>
        <v>6.523708571428573</v>
      </c>
      <c r="J380" s="2">
        <f t="shared" si="42"/>
        <v>6.5256264227785268</v>
      </c>
      <c r="K380" s="2">
        <f t="shared" si="44"/>
        <v>6.5357209134902448</v>
      </c>
    </row>
    <row r="381" spans="1:11" ht="13.5" x14ac:dyDescent="0.25">
      <c r="A381" s="3">
        <f>TITRES_STAT!B384</f>
        <v>42845</v>
      </c>
      <c r="B381" s="6">
        <f>TITRES_STAT!D384</f>
        <v>6.5547000000000004</v>
      </c>
      <c r="C381" s="2">
        <f t="shared" si="37"/>
        <v>3.2800000000000828E-2</v>
      </c>
      <c r="D381" s="2">
        <f t="shared" si="38"/>
        <v>6.5324</v>
      </c>
      <c r="E381" s="2">
        <f t="shared" si="40"/>
        <v>6.5317500000000006</v>
      </c>
      <c r="F381" s="2">
        <f t="shared" si="41"/>
        <v>6.5320849999999995</v>
      </c>
      <c r="G381" s="2">
        <f t="shared" si="43"/>
        <v>6.5178640000000021</v>
      </c>
      <c r="H381" s="2">
        <f t="shared" si="39"/>
        <v>6.6090624999999967</v>
      </c>
      <c r="I381" s="2">
        <f t="array" ref="I381">SUMPRODUCT(B365:B384, (ROW(B365:B384)-ROW(B365)+1)) / (20*21/2)</f>
        <v>6.5172752380952383</v>
      </c>
      <c r="J381" s="2">
        <f t="shared" si="42"/>
        <v>6.5283953348948582</v>
      </c>
      <c r="K381" s="2">
        <f t="shared" si="44"/>
        <v>6.5364651913925877</v>
      </c>
    </row>
    <row r="382" spans="1:11" ht="13.5" x14ac:dyDescent="0.25">
      <c r="A382" s="3">
        <f>TITRES_STAT!B385</f>
        <v>42846</v>
      </c>
      <c r="B382" s="6">
        <f>TITRES_STAT!D385</f>
        <v>6.4892000000000003</v>
      </c>
      <c r="C382" s="2">
        <f t="shared" si="37"/>
        <v>-6.5500000000000114E-2</v>
      </c>
      <c r="D382" s="2">
        <f t="shared" si="38"/>
        <v>6.5311000000000003</v>
      </c>
      <c r="E382" s="2">
        <f t="shared" si="40"/>
        <v>6.5251999999999999</v>
      </c>
      <c r="F382" s="2">
        <f t="shared" si="41"/>
        <v>6.5337249999999996</v>
      </c>
      <c r="G382" s="2">
        <f t="shared" si="43"/>
        <v>6.5189140000000023</v>
      </c>
      <c r="H382" s="2">
        <f t="shared" si="39"/>
        <v>6.6079189999999963</v>
      </c>
      <c r="I382" s="2">
        <f t="array" ref="I382">SUMPRODUCT(B366:B385, (ROW(B366:B385)-ROW(B366)+1)) / (20*21/2)</f>
        <v>6.5200219047619061</v>
      </c>
      <c r="J382" s="2">
        <f t="shared" si="42"/>
        <v>6.5246624458572526</v>
      </c>
      <c r="K382" s="2">
        <f t="shared" si="44"/>
        <v>6.5346116544752313</v>
      </c>
    </row>
    <row r="383" spans="1:11" ht="13.5" x14ac:dyDescent="0.25">
      <c r="A383" s="3">
        <f>TITRES_STAT!B386</f>
        <v>42849</v>
      </c>
      <c r="B383" s="6">
        <f>TITRES_STAT!D386</f>
        <v>6.4892000000000003</v>
      </c>
      <c r="C383" s="2">
        <f t="shared" si="37"/>
        <v>0</v>
      </c>
      <c r="D383" s="2">
        <f t="shared" si="38"/>
        <v>6.5206199999999992</v>
      </c>
      <c r="E383" s="2">
        <f t="shared" si="40"/>
        <v>6.5186499999999992</v>
      </c>
      <c r="F383" s="2">
        <f t="shared" si="41"/>
        <v>6.5304500000000001</v>
      </c>
      <c r="G383" s="2">
        <f t="shared" si="43"/>
        <v>6.5161620000000005</v>
      </c>
      <c r="H383" s="2">
        <f t="shared" si="39"/>
        <v>6.6068039999999959</v>
      </c>
      <c r="I383" s="2">
        <f t="array" ref="I383">SUMPRODUCT(B367:B386, (ROW(B367:B386)-ROW(B367)+1)) / (20*21/2)</f>
        <v>6.5227685714285721</v>
      </c>
      <c r="J383" s="2">
        <f t="shared" si="42"/>
        <v>6.5212850700613236</v>
      </c>
      <c r="K383" s="2">
        <f t="shared" si="44"/>
        <v>6.5328308052801241</v>
      </c>
    </row>
    <row r="384" spans="1:11" ht="13.5" x14ac:dyDescent="0.25">
      <c r="A384" s="3">
        <f>TITRES_STAT!B387</f>
        <v>42850</v>
      </c>
      <c r="B384" s="6">
        <f>TITRES_STAT!D387</f>
        <v>6.4629000000000003</v>
      </c>
      <c r="C384" s="2">
        <f t="shared" si="37"/>
        <v>-2.629999999999999E-2</v>
      </c>
      <c r="D384" s="2">
        <f t="shared" si="38"/>
        <v>6.5035799999999995</v>
      </c>
      <c r="E384" s="2">
        <f t="shared" si="40"/>
        <v>6.5094700000000003</v>
      </c>
      <c r="F384" s="2">
        <f t="shared" si="41"/>
        <v>6.5258599999999998</v>
      </c>
      <c r="G384" s="2">
        <f t="shared" si="43"/>
        <v>6.5143259999999996</v>
      </c>
      <c r="H384" s="2">
        <f t="shared" si="39"/>
        <v>6.6055574999999953</v>
      </c>
      <c r="I384" s="2">
        <f t="array" ref="I384">SUMPRODUCT(B368:B387, (ROW(B368:B387)-ROW(B368)+1)) / (20*21/2)</f>
        <v>6.5130295238095242</v>
      </c>
      <c r="J384" s="2">
        <f t="shared" si="42"/>
        <v>6.5157245871983402</v>
      </c>
      <c r="K384" s="2">
        <f t="shared" si="44"/>
        <v>6.530088420759335</v>
      </c>
    </row>
    <row r="385" spans="1:11" ht="13.5" x14ac:dyDescent="0.25">
      <c r="A385" s="3">
        <f>TITRES_STAT!B388</f>
        <v>42851</v>
      </c>
      <c r="B385" s="6">
        <f>TITRES_STAT!D388</f>
        <v>6.5547000000000004</v>
      </c>
      <c r="C385" s="2">
        <f t="shared" si="37"/>
        <v>9.1800000000000104E-2</v>
      </c>
      <c r="D385" s="2">
        <f t="shared" si="38"/>
        <v>6.5101400000000016</v>
      </c>
      <c r="E385" s="2">
        <f t="shared" si="40"/>
        <v>6.5153699999999999</v>
      </c>
      <c r="F385" s="2">
        <f t="shared" si="41"/>
        <v>6.5258599999999998</v>
      </c>
      <c r="G385" s="2">
        <f t="shared" si="43"/>
        <v>6.5143259999999996</v>
      </c>
      <c r="H385" s="2">
        <f t="shared" si="39"/>
        <v>6.604570499999995</v>
      </c>
      <c r="I385" s="2">
        <f t="array" ref="I385">SUMPRODUCT(B369:B388, (ROW(B369:B388)-ROW(B369)+1)) / (20*21/2)</f>
        <v>6.5048504761904757</v>
      </c>
      <c r="J385" s="2">
        <f t="shared" si="42"/>
        <v>6.5194365312746889</v>
      </c>
      <c r="K385" s="2">
        <f t="shared" si="44"/>
        <v>6.5310535807295569</v>
      </c>
    </row>
    <row r="386" spans="1:11" ht="13.5" x14ac:dyDescent="0.25">
      <c r="A386" s="3">
        <f>TITRES_STAT!B389</f>
        <v>42852</v>
      </c>
      <c r="B386" s="6">
        <f>TITRES_STAT!D389</f>
        <v>6.5547000000000004</v>
      </c>
      <c r="C386" s="2">
        <f t="shared" si="37"/>
        <v>0</v>
      </c>
      <c r="D386" s="2">
        <f t="shared" si="38"/>
        <v>6.5101400000000016</v>
      </c>
      <c r="E386" s="2">
        <f t="shared" si="40"/>
        <v>6.5212699999999995</v>
      </c>
      <c r="F386" s="2">
        <f t="shared" si="41"/>
        <v>6.5258599999999998</v>
      </c>
      <c r="G386" s="2">
        <f t="shared" si="43"/>
        <v>6.5149819999999998</v>
      </c>
      <c r="H386" s="2">
        <f t="shared" si="39"/>
        <v>6.6036119999999947</v>
      </c>
      <c r="I386" s="2">
        <f t="array" ref="I386">SUMPRODUCT(B370:B389, (ROW(B370:B389)-ROW(B370)+1)) / (20*21/2)</f>
        <v>6.5084714285714282</v>
      </c>
      <c r="J386" s="2">
        <f t="shared" si="42"/>
        <v>6.5227949568675756</v>
      </c>
      <c r="K386" s="2">
        <f t="shared" si="44"/>
        <v>6.5319808912891819</v>
      </c>
    </row>
    <row r="387" spans="1:11" ht="13.5" x14ac:dyDescent="0.25">
      <c r="A387" s="3">
        <f>TITRES_STAT!B390</f>
        <v>42853</v>
      </c>
      <c r="B387" s="6">
        <f>TITRES_STAT!D390</f>
        <v>6.4236000000000004</v>
      </c>
      <c r="C387" s="2">
        <f t="shared" si="37"/>
        <v>-0.13109999999999999</v>
      </c>
      <c r="D387" s="2">
        <f t="shared" si="38"/>
        <v>6.4970200000000009</v>
      </c>
      <c r="E387" s="2">
        <f t="shared" si="40"/>
        <v>6.5140600000000006</v>
      </c>
      <c r="F387" s="2">
        <f t="shared" si="41"/>
        <v>6.5225799999999996</v>
      </c>
      <c r="G387" s="2">
        <f t="shared" si="43"/>
        <v>6.5130160000000012</v>
      </c>
      <c r="H387" s="2">
        <f t="shared" si="39"/>
        <v>6.6019694999999965</v>
      </c>
      <c r="I387" s="2">
        <f t="array" ref="I387">SUMPRODUCT(B371:B390, (ROW(B371:B390)-ROW(B371)+1)) / (20*21/2)</f>
        <v>6.5120923809523807</v>
      </c>
      <c r="J387" s="2">
        <f t="shared" si="42"/>
        <v>6.513347818118282</v>
      </c>
      <c r="K387" s="2">
        <f t="shared" si="44"/>
        <v>6.5277306602582339</v>
      </c>
    </row>
    <row r="388" spans="1:11" ht="13.5" x14ac:dyDescent="0.25">
      <c r="A388" s="3">
        <f>TITRES_STAT!B391</f>
        <v>42857</v>
      </c>
      <c r="B388" s="6">
        <f>TITRES_STAT!D391</f>
        <v>6.4367000000000001</v>
      </c>
      <c r="C388" s="2">
        <f t="shared" ref="C388:C451" si="45">B388-B387</f>
        <v>1.3099999999999667E-2</v>
      </c>
      <c r="D388" s="2">
        <f t="shared" si="38"/>
        <v>6.4865200000000005</v>
      </c>
      <c r="E388" s="2">
        <f t="shared" si="40"/>
        <v>6.503569999999999</v>
      </c>
      <c r="F388" s="2">
        <f t="shared" si="41"/>
        <v>6.5166799999999991</v>
      </c>
      <c r="G388" s="2">
        <f t="shared" si="43"/>
        <v>6.5119660000000001</v>
      </c>
      <c r="H388" s="2">
        <f t="shared" si="39"/>
        <v>6.6005634999999963</v>
      </c>
      <c r="I388" s="2">
        <f t="array" ref="I388">SUMPRODUCT(B372:B391, (ROW(B372:B391)-ROW(B372)+1)) / (20*21/2)</f>
        <v>6.5128704761904759</v>
      </c>
      <c r="J388" s="2">
        <f t="shared" si="42"/>
        <v>6.5060480259165407</v>
      </c>
      <c r="K388" s="2">
        <f t="shared" si="44"/>
        <v>6.5241608304441856</v>
      </c>
    </row>
    <row r="389" spans="1:11" ht="13.5" x14ac:dyDescent="0.25">
      <c r="A389" s="3">
        <f>TITRES_STAT!B392</f>
        <v>42858</v>
      </c>
      <c r="B389" s="6">
        <f>TITRES_STAT!D392</f>
        <v>6.5547000000000004</v>
      </c>
      <c r="C389" s="2">
        <f t="shared" si="45"/>
        <v>0.11800000000000033</v>
      </c>
      <c r="D389" s="2">
        <f t="shared" si="38"/>
        <v>6.50488</v>
      </c>
      <c r="E389" s="2">
        <f t="shared" si="40"/>
        <v>6.5042299999999997</v>
      </c>
      <c r="F389" s="2">
        <f t="shared" si="41"/>
        <v>6.5166799999999991</v>
      </c>
      <c r="G389" s="2">
        <f t="shared" si="43"/>
        <v>6.511966000000001</v>
      </c>
      <c r="H389" s="2">
        <f t="shared" si="39"/>
        <v>6.5993769999999952</v>
      </c>
      <c r="I389" s="2">
        <f t="array" ref="I389">SUMPRODUCT(B373:B392, (ROW(B373:B392)-ROW(B373)+1)) / (20*21/2)</f>
        <v>6.5132428571428571</v>
      </c>
      <c r="J389" s="2">
        <f t="shared" si="42"/>
        <v>6.510681547257823</v>
      </c>
      <c r="K389" s="2">
        <f t="shared" si="44"/>
        <v>6.52535844493657</v>
      </c>
    </row>
    <row r="390" spans="1:11" ht="13.5" x14ac:dyDescent="0.25">
      <c r="A390" s="3">
        <f>TITRES_STAT!B393</f>
        <v>42859</v>
      </c>
      <c r="B390" s="6">
        <f>TITRES_STAT!D393</f>
        <v>6.5547000000000004</v>
      </c>
      <c r="C390" s="2">
        <f t="shared" si="45"/>
        <v>0</v>
      </c>
      <c r="D390" s="2">
        <f t="shared" ref="D390:D453" si="46">AVERAGE(B386:B390)</f>
        <v>6.50488</v>
      </c>
      <c r="E390" s="2">
        <f t="shared" si="40"/>
        <v>6.5075100000000008</v>
      </c>
      <c r="F390" s="2">
        <f t="shared" si="41"/>
        <v>6.5137299999999998</v>
      </c>
      <c r="G390" s="2">
        <f t="shared" si="43"/>
        <v>6.5122280000000012</v>
      </c>
      <c r="H390" s="2">
        <f t="shared" si="39"/>
        <v>6.5983899999999949</v>
      </c>
      <c r="I390" s="2">
        <f t="array" ref="I390">SUMPRODUCT(B374:B393, (ROW(B374:B393)-ROW(B374)+1)) / (20*21/2)</f>
        <v>6.5106571428571423</v>
      </c>
      <c r="J390" s="2">
        <f t="shared" si="42"/>
        <v>6.5148737808523167</v>
      </c>
      <c r="K390" s="2">
        <f t="shared" si="44"/>
        <v>6.5265090941547435</v>
      </c>
    </row>
    <row r="391" spans="1:11" ht="13.5" x14ac:dyDescent="0.25">
      <c r="A391" s="3">
        <f>TITRES_STAT!B394</f>
        <v>42860</v>
      </c>
      <c r="B391" s="6">
        <f>TITRES_STAT!D394</f>
        <v>6.5218999999999996</v>
      </c>
      <c r="C391" s="2">
        <f t="shared" si="45"/>
        <v>-3.2800000000000828E-2</v>
      </c>
      <c r="D391" s="2">
        <f t="shared" si="46"/>
        <v>6.4983199999999997</v>
      </c>
      <c r="E391" s="2">
        <f t="shared" si="40"/>
        <v>6.5042300000000015</v>
      </c>
      <c r="F391" s="2">
        <f t="shared" si="41"/>
        <v>6.5179899999999993</v>
      </c>
      <c r="G391" s="2">
        <f t="shared" si="43"/>
        <v>6.5120960000000006</v>
      </c>
      <c r="H391" s="2">
        <f t="shared" si="39"/>
        <v>6.5971249999999948</v>
      </c>
      <c r="I391" s="2">
        <f t="array" ref="I391">SUMPRODUCT(B375:B394, (ROW(B375:B394)-ROW(B375)+1)) / (20*21/2)</f>
        <v>6.5108785714285728</v>
      </c>
      <c r="J391" s="2">
        <f t="shared" si="42"/>
        <v>6.515542944580667</v>
      </c>
      <c r="K391" s="2">
        <f t="shared" si="44"/>
        <v>6.5263283453643615</v>
      </c>
    </row>
    <row r="392" spans="1:11" ht="13.5" x14ac:dyDescent="0.25">
      <c r="A392" s="3">
        <f>TITRES_STAT!B395</f>
        <v>42863</v>
      </c>
      <c r="B392" s="6">
        <f>TITRES_STAT!D395</f>
        <v>6.5218999999999996</v>
      </c>
      <c r="C392" s="2">
        <f t="shared" si="45"/>
        <v>0</v>
      </c>
      <c r="D392" s="2">
        <f t="shared" si="46"/>
        <v>6.5179799999999997</v>
      </c>
      <c r="E392" s="2">
        <f t="shared" si="40"/>
        <v>6.5075000000000003</v>
      </c>
      <c r="F392" s="2">
        <f t="shared" si="41"/>
        <v>6.5163500000000001</v>
      </c>
      <c r="G392" s="2">
        <f t="shared" si="43"/>
        <v>6.511572000000001</v>
      </c>
      <c r="H392" s="2">
        <f t="shared" si="39"/>
        <v>6.5961164999999946</v>
      </c>
      <c r="I392" s="2">
        <f t="array" ref="I392">SUMPRODUCT(B376:B395, (ROW(B376:B395)-ROW(B376)+1)) / (20*21/2)</f>
        <v>6.5112871428571433</v>
      </c>
      <c r="J392" s="2">
        <f t="shared" si="42"/>
        <v>6.5161483784301266</v>
      </c>
      <c r="K392" s="2">
        <f t="shared" si="44"/>
        <v>6.5261546847618375</v>
      </c>
    </row>
    <row r="393" spans="1:11" ht="13.5" x14ac:dyDescent="0.25">
      <c r="A393" s="3">
        <f>TITRES_STAT!B396</f>
        <v>42864</v>
      </c>
      <c r="B393" s="6">
        <f>TITRES_STAT!D396</f>
        <v>6.4892000000000003</v>
      </c>
      <c r="C393" s="2">
        <f t="shared" si="45"/>
        <v>-3.2699999999999285E-2</v>
      </c>
      <c r="D393" s="2">
        <f t="shared" si="46"/>
        <v>6.5284799999999992</v>
      </c>
      <c r="E393" s="2">
        <f t="shared" si="40"/>
        <v>6.5075000000000003</v>
      </c>
      <c r="F393" s="2">
        <f t="shared" si="41"/>
        <v>6.5130750000000006</v>
      </c>
      <c r="G393" s="2">
        <f t="shared" si="43"/>
        <v>6.511572000000001</v>
      </c>
      <c r="H393" s="2">
        <f t="shared" si="39"/>
        <v>6.5949729999999951</v>
      </c>
      <c r="I393" s="2">
        <f t="array" ref="I393">SUMPRODUCT(B377:B396, (ROW(B377:B396)-ROW(B377)+1)) / (20*21/2)</f>
        <v>6.5091066666666677</v>
      </c>
      <c r="J393" s="2">
        <f t="shared" si="42"/>
        <v>6.5135818661986864</v>
      </c>
      <c r="K393" s="2">
        <f t="shared" si="44"/>
        <v>6.5247054814378442</v>
      </c>
    </row>
    <row r="394" spans="1:11" ht="13.5" x14ac:dyDescent="0.25">
      <c r="A394" s="3">
        <f>TITRES_STAT!B397</f>
        <v>42865</v>
      </c>
      <c r="B394" s="6">
        <f>TITRES_STAT!D397</f>
        <v>6.5153999999999996</v>
      </c>
      <c r="C394" s="2">
        <f t="shared" si="45"/>
        <v>2.6199999999999335E-2</v>
      </c>
      <c r="D394" s="2">
        <f t="shared" si="46"/>
        <v>6.5206199999999992</v>
      </c>
      <c r="E394" s="2">
        <f t="shared" si="40"/>
        <v>6.5127499999999996</v>
      </c>
      <c r="F394" s="2">
        <f t="shared" si="41"/>
        <v>6.5111099999999995</v>
      </c>
      <c r="G394" s="2">
        <f t="shared" si="43"/>
        <v>6.5120960000000023</v>
      </c>
      <c r="H394" s="2">
        <f t="shared" ref="H394:H457" si="47">AVERAGE(B195:B394)</f>
        <v>6.5982909999999944</v>
      </c>
      <c r="I394" s="2">
        <f t="array" ref="I394">SUMPRODUCT(B378:B397, (ROW(B378:B397)-ROW(B378)+1)) / (20*21/2)</f>
        <v>6.5082047619047625</v>
      </c>
      <c r="J394" s="2">
        <f t="shared" si="42"/>
        <v>6.5137550217988123</v>
      </c>
      <c r="K394" s="2">
        <f t="shared" si="44"/>
        <v>6.5243405605971443</v>
      </c>
    </row>
    <row r="395" spans="1:11" ht="13.5" x14ac:dyDescent="0.25">
      <c r="A395" s="3">
        <f>TITRES_STAT!B398</f>
        <v>42866</v>
      </c>
      <c r="B395" s="6">
        <f>TITRES_STAT!D398</f>
        <v>6.5153999999999996</v>
      </c>
      <c r="C395" s="2">
        <f t="shared" si="45"/>
        <v>0</v>
      </c>
      <c r="D395" s="2">
        <f t="shared" si="46"/>
        <v>6.5127600000000001</v>
      </c>
      <c r="E395" s="2">
        <f t="shared" si="40"/>
        <v>6.5088200000000001</v>
      </c>
      <c r="F395" s="2">
        <f t="shared" si="41"/>
        <v>6.5120949999999995</v>
      </c>
      <c r="G395" s="2">
        <f t="shared" si="43"/>
        <v>6.5113100000000017</v>
      </c>
      <c r="H395" s="2">
        <f t="shared" si="47"/>
        <v>6.5966194999999948</v>
      </c>
      <c r="I395" s="2">
        <f t="array" ref="I395">SUMPRODUCT(B379:B398, (ROW(B379:B398)-ROW(B379)+1)) / (20*21/2)</f>
        <v>6.5066428571428574</v>
      </c>
      <c r="J395" s="2">
        <f t="shared" si="42"/>
        <v>6.5139116863894015</v>
      </c>
      <c r="K395" s="2">
        <f t="shared" si="44"/>
        <v>6.5239899503776488</v>
      </c>
    </row>
    <row r="396" spans="1:11" ht="13.5" x14ac:dyDescent="0.25">
      <c r="A396" s="3">
        <f>TITRES_STAT!B399</f>
        <v>42867</v>
      </c>
      <c r="B396" s="6">
        <f>TITRES_STAT!D399</f>
        <v>6.4892000000000003</v>
      </c>
      <c r="C396" s="2">
        <f t="shared" si="45"/>
        <v>-2.6199999999999335E-2</v>
      </c>
      <c r="D396" s="2">
        <f t="shared" si="46"/>
        <v>6.506219999999999</v>
      </c>
      <c r="E396" s="2">
        <f t="shared" ref="E396:E459" si="48">AVERAGE(B387:B396)</f>
        <v>6.5022700000000002</v>
      </c>
      <c r="F396" s="2">
        <f t="shared" si="41"/>
        <v>6.5117700000000003</v>
      </c>
      <c r="G396" s="2">
        <f t="shared" si="43"/>
        <v>6.5100000000000016</v>
      </c>
      <c r="H396" s="2">
        <f t="shared" si="47"/>
        <v>6.5949809999999935</v>
      </c>
      <c r="I396" s="2">
        <f t="array" ref="I396">SUMPRODUCT(B380:B399, (ROW(B380:B399)-ROW(B380)+1)) / (20*21/2)</f>
        <v>6.5015566666666667</v>
      </c>
      <c r="J396" s="2">
        <f t="shared" si="42"/>
        <v>6.5115581924475539</v>
      </c>
      <c r="K396" s="2">
        <f t="shared" si="44"/>
        <v>6.5226256385981332</v>
      </c>
    </row>
    <row r="397" spans="1:11" ht="13.5" x14ac:dyDescent="0.25">
      <c r="A397" s="3">
        <f>TITRES_STAT!B400</f>
        <v>42870</v>
      </c>
      <c r="B397" s="6">
        <f>TITRES_STAT!D400</f>
        <v>6.5023</v>
      </c>
      <c r="C397" s="2">
        <f t="shared" si="45"/>
        <v>1.3099999999999667E-2</v>
      </c>
      <c r="D397" s="2">
        <f t="shared" si="46"/>
        <v>6.5023</v>
      </c>
      <c r="E397" s="2">
        <f t="shared" si="48"/>
        <v>6.5101399999999998</v>
      </c>
      <c r="F397" s="2">
        <f t="shared" si="41"/>
        <v>6.5120999999999993</v>
      </c>
      <c r="G397" s="2">
        <f t="shared" si="43"/>
        <v>6.5109179999999993</v>
      </c>
      <c r="H397" s="2">
        <f t="shared" si="47"/>
        <v>6.5938014999999952</v>
      </c>
      <c r="I397" s="2">
        <f t="array" ref="I397">SUMPRODUCT(B381:B400, (ROW(B381:B400)-ROW(B381)+1)) / (20*21/2)</f>
        <v>6.4994023809523807</v>
      </c>
      <c r="J397" s="2">
        <f t="shared" si="42"/>
        <v>6.5106764598335012</v>
      </c>
      <c r="K397" s="2">
        <f t="shared" si="44"/>
        <v>6.5218285547315391</v>
      </c>
    </row>
    <row r="398" spans="1:11" ht="13.5" x14ac:dyDescent="0.25">
      <c r="A398" s="3">
        <f>TITRES_STAT!B401</f>
        <v>42871</v>
      </c>
      <c r="B398" s="6">
        <f>TITRES_STAT!D401</f>
        <v>6.4957000000000003</v>
      </c>
      <c r="C398" s="2">
        <f t="shared" si="45"/>
        <v>-6.5999999999997172E-3</v>
      </c>
      <c r="D398" s="2">
        <f t="shared" si="46"/>
        <v>6.5036000000000005</v>
      </c>
      <c r="E398" s="2">
        <f t="shared" si="48"/>
        <v>6.5160399999999994</v>
      </c>
      <c r="F398" s="2">
        <f t="shared" si="41"/>
        <v>6.5098050000000001</v>
      </c>
      <c r="G398" s="2">
        <f t="shared" si="43"/>
        <v>6.5123600000000001</v>
      </c>
      <c r="H398" s="2">
        <f t="shared" si="47"/>
        <v>6.5925234999999942</v>
      </c>
      <c r="I398" s="2">
        <f t="array" ref="I398">SUMPRODUCT(B382:B401, (ROW(B382:B401)-ROW(B382)+1)) / (20*21/2)</f>
        <v>6.49306380952381</v>
      </c>
      <c r="J398" s="2">
        <f t="shared" si="42"/>
        <v>6.5092501303255492</v>
      </c>
      <c r="K398" s="2">
        <f t="shared" si="44"/>
        <v>6.5208039055263809</v>
      </c>
    </row>
    <row r="399" spans="1:11" ht="13.5" x14ac:dyDescent="0.25">
      <c r="A399" s="3">
        <f>TITRES_STAT!B402</f>
        <v>42872</v>
      </c>
      <c r="B399" s="6">
        <f>TITRES_STAT!D402</f>
        <v>6.4564000000000004</v>
      </c>
      <c r="C399" s="2">
        <f t="shared" si="45"/>
        <v>-3.9299999999999891E-2</v>
      </c>
      <c r="D399" s="2">
        <f t="shared" si="46"/>
        <v>6.4918000000000005</v>
      </c>
      <c r="E399" s="2">
        <f t="shared" si="48"/>
        <v>6.5062099999999985</v>
      </c>
      <c r="F399" s="2">
        <f t="shared" si="41"/>
        <v>6.5052199999999996</v>
      </c>
      <c r="G399" s="2">
        <f t="shared" si="43"/>
        <v>6.5130159999999986</v>
      </c>
      <c r="H399" s="2">
        <f t="shared" si="47"/>
        <v>6.5913764999999929</v>
      </c>
      <c r="I399" s="2">
        <f t="array" ref="I399">SUMPRODUCT(B383:B402, (ROW(B383:B402)-ROW(B383)+1)) / (20*21/2)</f>
        <v>6.4804204761904751</v>
      </c>
      <c r="J399" s="2">
        <f t="shared" si="42"/>
        <v>6.504216784580259</v>
      </c>
      <c r="K399" s="2">
        <f t="shared" si="44"/>
        <v>6.518278262172406</v>
      </c>
    </row>
    <row r="400" spans="1:11" ht="13.5" x14ac:dyDescent="0.25">
      <c r="A400" s="3">
        <f>TITRES_STAT!B403</f>
        <v>42873</v>
      </c>
      <c r="B400" s="6">
        <f>TITRES_STAT!D403</f>
        <v>6.4825999999999997</v>
      </c>
      <c r="C400" s="2">
        <f t="shared" si="45"/>
        <v>2.6199999999999335E-2</v>
      </c>
      <c r="D400" s="2">
        <f t="shared" si="46"/>
        <v>6.4852400000000001</v>
      </c>
      <c r="E400" s="2">
        <f t="shared" si="48"/>
        <v>6.4989999999999997</v>
      </c>
      <c r="F400" s="2">
        <f t="shared" si="41"/>
        <v>6.5032550000000002</v>
      </c>
      <c r="G400" s="2">
        <f t="shared" si="43"/>
        <v>6.5117059999999984</v>
      </c>
      <c r="H400" s="2">
        <f t="shared" si="47"/>
        <v>6.5897379999999934</v>
      </c>
      <c r="I400" s="2">
        <f t="array" ref="I400">SUMPRODUCT(B384:B403, (ROW(B384:B403)-ROW(B384)+1)) / (20*21/2)</f>
        <v>6.47898</v>
      </c>
      <c r="J400" s="2">
        <f t="shared" si="42"/>
        <v>6.5021580431916624</v>
      </c>
      <c r="K400" s="2">
        <f t="shared" si="44"/>
        <v>6.5168791146362341</v>
      </c>
    </row>
    <row r="401" spans="1:11" ht="13.5" x14ac:dyDescent="0.25">
      <c r="A401" s="3">
        <f>TITRES_STAT!B404</f>
        <v>42874</v>
      </c>
      <c r="B401" s="6">
        <f>TITRES_STAT!D404</f>
        <v>6.4367000000000001</v>
      </c>
      <c r="C401" s="2">
        <f t="shared" si="45"/>
        <v>-4.5899999999999608E-2</v>
      </c>
      <c r="D401" s="2">
        <f t="shared" si="46"/>
        <v>6.4747399999999997</v>
      </c>
      <c r="E401" s="2">
        <f t="shared" si="48"/>
        <v>6.4904799999999998</v>
      </c>
      <c r="F401" s="2">
        <f t="shared" si="41"/>
        <v>6.4973550000000007</v>
      </c>
      <c r="G401" s="2">
        <f t="shared" si="43"/>
        <v>6.5113119999999967</v>
      </c>
      <c r="H401" s="2">
        <f t="shared" si="47"/>
        <v>6.5879024999999931</v>
      </c>
      <c r="I401" s="2">
        <f t="array" ref="I401">SUMPRODUCT(B385:B404, (ROW(B385:B404)-ROW(B385)+1)) / (20*21/2)</f>
        <v>6.4669928571428565</v>
      </c>
      <c r="J401" s="2">
        <f t="shared" si="42"/>
        <v>6.4959239438400758</v>
      </c>
      <c r="K401" s="2">
        <f t="shared" si="44"/>
        <v>6.513734835630892</v>
      </c>
    </row>
    <row r="402" spans="1:11" ht="13.5" x14ac:dyDescent="0.25">
      <c r="A402" s="3">
        <f>TITRES_STAT!B405</f>
        <v>42877</v>
      </c>
      <c r="B402" s="6">
        <f>TITRES_STAT!D405</f>
        <v>6.3646000000000003</v>
      </c>
      <c r="C402" s="2">
        <f t="shared" si="45"/>
        <v>-7.2099999999999831E-2</v>
      </c>
      <c r="D402" s="2">
        <f t="shared" si="46"/>
        <v>6.4472000000000005</v>
      </c>
      <c r="E402" s="2">
        <f t="shared" si="48"/>
        <v>6.4747500000000002</v>
      </c>
      <c r="F402" s="2">
        <f t="shared" si="41"/>
        <v>6.4911250000000011</v>
      </c>
      <c r="G402" s="2">
        <f t="shared" si="43"/>
        <v>6.5103939999999962</v>
      </c>
      <c r="H402" s="2">
        <f t="shared" si="47"/>
        <v>6.5857064999999944</v>
      </c>
      <c r="I402" s="2">
        <f t="array" ref="I402">SUMPRODUCT(B386:B405, (ROW(B386:B405)-ROW(B386)+1)) / (20*21/2)</f>
        <v>6.4548547619047634</v>
      </c>
      <c r="J402" s="2">
        <f t="shared" si="42"/>
        <v>6.4834169015695924</v>
      </c>
      <c r="K402" s="2">
        <f t="shared" si="44"/>
        <v>6.5078864107041898</v>
      </c>
    </row>
    <row r="403" spans="1:11" ht="13.5" x14ac:dyDescent="0.25">
      <c r="A403" s="3">
        <f>TITRES_STAT!B406</f>
        <v>42878</v>
      </c>
      <c r="B403" s="6">
        <f>TITRES_STAT!D406</f>
        <v>6.476</v>
      </c>
      <c r="C403" s="2">
        <f t="shared" si="45"/>
        <v>0.11139999999999972</v>
      </c>
      <c r="D403" s="2">
        <f t="shared" si="46"/>
        <v>6.4432600000000004</v>
      </c>
      <c r="E403" s="2">
        <f t="shared" si="48"/>
        <v>6.4734300000000005</v>
      </c>
      <c r="F403" s="2">
        <f t="shared" si="41"/>
        <v>6.4904650000000004</v>
      </c>
      <c r="G403" s="2">
        <f t="shared" si="43"/>
        <v>6.509737999999996</v>
      </c>
      <c r="H403" s="2">
        <f t="shared" si="47"/>
        <v>6.5849854999999931</v>
      </c>
      <c r="I403" s="2">
        <f t="array" ref="I403">SUMPRODUCT(B387:B406, (ROW(B387:B406)-ROW(B387)+1)) / (20*21/2)</f>
        <v>6.4542623809523798</v>
      </c>
      <c r="J403" s="2">
        <f t="shared" si="42"/>
        <v>6.482710529991536</v>
      </c>
      <c r="K403" s="2">
        <f t="shared" si="44"/>
        <v>6.5066359632255937</v>
      </c>
    </row>
    <row r="404" spans="1:11" ht="13.5" x14ac:dyDescent="0.25">
      <c r="A404" s="3">
        <f>TITRES_STAT!B407</f>
        <v>42879</v>
      </c>
      <c r="B404" s="6">
        <f>TITRES_STAT!D407</f>
        <v>6.3646000000000003</v>
      </c>
      <c r="C404" s="2">
        <f t="shared" si="45"/>
        <v>-0.11139999999999972</v>
      </c>
      <c r="D404" s="2">
        <f t="shared" si="46"/>
        <v>6.4248999999999992</v>
      </c>
      <c r="E404" s="2">
        <f t="shared" si="48"/>
        <v>6.4583500000000003</v>
      </c>
      <c r="F404" s="2">
        <f t="shared" ref="F404:F467" si="49">AVERAGE(B385:B404)</f>
        <v>6.4855500000000008</v>
      </c>
      <c r="G404" s="2">
        <f t="shared" si="43"/>
        <v>6.506853999999997</v>
      </c>
      <c r="H404" s="2">
        <f t="shared" si="47"/>
        <v>6.5830519999999959</v>
      </c>
      <c r="I404" s="2">
        <f t="array" ref="I404">SUMPRODUCT(B388:B407, (ROW(B388:B407)-ROW(B388)+1)) / (20*21/2)</f>
        <v>6.4540757142857146</v>
      </c>
      <c r="J404" s="2">
        <f t="shared" si="42"/>
        <v>6.4714619080875799</v>
      </c>
      <c r="K404" s="2">
        <f t="shared" si="44"/>
        <v>6.5010659254520409</v>
      </c>
    </row>
    <row r="405" spans="1:11" ht="13.5" x14ac:dyDescent="0.25">
      <c r="A405" s="3">
        <f>TITRES_STAT!B408</f>
        <v>42880</v>
      </c>
      <c r="B405" s="6">
        <f>TITRES_STAT!D408</f>
        <v>6.3581000000000003</v>
      </c>
      <c r="C405" s="2">
        <f t="shared" si="45"/>
        <v>-6.4999999999999503E-3</v>
      </c>
      <c r="D405" s="2">
        <f t="shared" si="46"/>
        <v>6.4</v>
      </c>
      <c r="E405" s="2">
        <f t="shared" si="48"/>
        <v>6.4426200000000007</v>
      </c>
      <c r="F405" s="2">
        <f t="shared" si="49"/>
        <v>6.4757199999999999</v>
      </c>
      <c r="G405" s="2">
        <f t="shared" si="43"/>
        <v>6.5048879999999967</v>
      </c>
      <c r="H405" s="2">
        <f t="shared" si="47"/>
        <v>6.5808234999999948</v>
      </c>
      <c r="I405" s="2">
        <f t="array" ref="I405">SUMPRODUCT(B389:B408, (ROW(B389:B408)-ROW(B389)+1)) / (20*21/2)</f>
        <v>6.4536704761904753</v>
      </c>
      <c r="J405" s="2">
        <f t="shared" ref="J405:J468" si="50">$J$4*B405+J404*(1-$J$4)</f>
        <v>6.4606655358887632</v>
      </c>
      <c r="K405" s="2">
        <f t="shared" si="44"/>
        <v>6.4954594185715688</v>
      </c>
    </row>
    <row r="406" spans="1:11" ht="13.5" x14ac:dyDescent="0.25">
      <c r="A406" s="3">
        <f>TITRES_STAT!B409</f>
        <v>42881</v>
      </c>
      <c r="B406" s="6">
        <f>TITRES_STAT!D409</f>
        <v>6.4695</v>
      </c>
      <c r="C406" s="2">
        <f t="shared" si="45"/>
        <v>0.11139999999999972</v>
      </c>
      <c r="D406" s="2">
        <f t="shared" si="46"/>
        <v>6.4065600000000007</v>
      </c>
      <c r="E406" s="2">
        <f t="shared" si="48"/>
        <v>6.4406500000000007</v>
      </c>
      <c r="F406" s="2">
        <f t="shared" si="49"/>
        <v>6.4714600000000004</v>
      </c>
      <c r="G406" s="2">
        <f t="shared" si="43"/>
        <v>6.5042319999999965</v>
      </c>
      <c r="H406" s="2">
        <f t="shared" si="47"/>
        <v>6.5800369999999937</v>
      </c>
      <c r="I406" s="2">
        <f t="array" ref="I406">SUMPRODUCT(B390:B409, (ROW(B390:B409)-ROW(B390)+1)) / (20*21/2)</f>
        <v>6.4424995238095235</v>
      </c>
      <c r="J406" s="2">
        <f t="shared" si="50"/>
        <v>6.4615069134231664</v>
      </c>
      <c r="K406" s="2">
        <f t="shared" si="44"/>
        <v>6.4944414021569976</v>
      </c>
    </row>
    <row r="407" spans="1:11" ht="13.5" x14ac:dyDescent="0.25">
      <c r="A407" s="3">
        <f>TITRES_STAT!B410</f>
        <v>42884</v>
      </c>
      <c r="B407" s="6">
        <f>TITRES_STAT!D410</f>
        <v>6.4695</v>
      </c>
      <c r="C407" s="2">
        <f t="shared" si="45"/>
        <v>0</v>
      </c>
      <c r="D407" s="2">
        <f t="shared" si="46"/>
        <v>6.4275400000000005</v>
      </c>
      <c r="E407" s="2">
        <f t="shared" si="48"/>
        <v>6.4373699999999996</v>
      </c>
      <c r="F407" s="2">
        <f t="shared" si="49"/>
        <v>6.4737549999999997</v>
      </c>
      <c r="G407" s="2">
        <f t="shared" si="43"/>
        <v>6.5038379999999965</v>
      </c>
      <c r="H407" s="2">
        <f t="shared" si="47"/>
        <v>6.5792504999999935</v>
      </c>
      <c r="I407" s="2">
        <f t="array" ref="I407">SUMPRODUCT(B391:B410, (ROW(B391:B410)-ROW(B391)+1)) / (20*21/2)</f>
        <v>6.4385028571428551</v>
      </c>
      <c r="J407" s="2">
        <f t="shared" si="50"/>
        <v>6.4622681597638172</v>
      </c>
      <c r="K407" s="2">
        <f t="shared" si="44"/>
        <v>6.4934633079547623</v>
      </c>
    </row>
    <row r="408" spans="1:11" ht="13.5" x14ac:dyDescent="0.25">
      <c r="A408" s="3">
        <f>TITRES_STAT!B411</f>
        <v>42885</v>
      </c>
      <c r="B408" s="6">
        <f>TITRES_STAT!D411</f>
        <v>6.4695</v>
      </c>
      <c r="C408" s="2">
        <f t="shared" si="45"/>
        <v>0</v>
      </c>
      <c r="D408" s="2">
        <f t="shared" si="46"/>
        <v>6.42624</v>
      </c>
      <c r="E408" s="2">
        <f t="shared" si="48"/>
        <v>6.4347499999999993</v>
      </c>
      <c r="F408" s="2">
        <f t="shared" si="49"/>
        <v>6.4753950000000007</v>
      </c>
      <c r="G408" s="2">
        <f t="shared" si="43"/>
        <v>6.5001679999999968</v>
      </c>
      <c r="H408" s="2">
        <f t="shared" si="47"/>
        <v>6.5780049999999948</v>
      </c>
      <c r="I408" s="2">
        <f t="array" ref="I408">SUMPRODUCT(B392:B411, (ROW(B392:B411)-ROW(B392)+1)) / (20*21/2)</f>
        <v>6.4395019047619044</v>
      </c>
      <c r="J408" s="2">
        <f t="shared" si="50"/>
        <v>6.4629569064529777</v>
      </c>
      <c r="K408" s="2">
        <f t="shared" si="44"/>
        <v>6.4925235703879087</v>
      </c>
    </row>
    <row r="409" spans="1:11" ht="13.5" x14ac:dyDescent="0.25">
      <c r="A409" s="3">
        <f>TITRES_STAT!B412</f>
        <v>42886</v>
      </c>
      <c r="B409" s="6">
        <f>TITRES_STAT!D412</f>
        <v>6.3581000000000003</v>
      </c>
      <c r="C409" s="2">
        <f t="shared" si="45"/>
        <v>-0.11139999999999972</v>
      </c>
      <c r="D409" s="2">
        <f t="shared" si="46"/>
        <v>6.4249400000000012</v>
      </c>
      <c r="E409" s="2">
        <f t="shared" si="48"/>
        <v>6.4249200000000002</v>
      </c>
      <c r="F409" s="2">
        <f t="shared" si="49"/>
        <v>6.465564999999998</v>
      </c>
      <c r="G409" s="2">
        <f t="shared" si="43"/>
        <v>6.4974159999999959</v>
      </c>
      <c r="H409" s="2">
        <f t="shared" si="47"/>
        <v>6.5762354999999948</v>
      </c>
      <c r="I409" s="2">
        <f t="array" ref="I409">SUMPRODUCT(B393:B412, (ROW(B393:B412)-ROW(B393)+1)) / (20*21/2)</f>
        <v>6.4407504761904768</v>
      </c>
      <c r="J409" s="2">
        <f t="shared" si="50"/>
        <v>6.4529705344098378</v>
      </c>
      <c r="K409" s="2">
        <f t="shared" si="44"/>
        <v>6.4872520578236772</v>
      </c>
    </row>
    <row r="410" spans="1:11" ht="13.5" x14ac:dyDescent="0.25">
      <c r="A410" s="3">
        <f>TITRES_STAT!B413</f>
        <v>42887</v>
      </c>
      <c r="B410" s="6">
        <f>TITRES_STAT!D413</f>
        <v>6.4236000000000004</v>
      </c>
      <c r="C410" s="2">
        <f t="shared" si="45"/>
        <v>6.5500000000000114E-2</v>
      </c>
      <c r="D410" s="2">
        <f t="shared" si="46"/>
        <v>6.4380400000000009</v>
      </c>
      <c r="E410" s="2">
        <f t="shared" si="48"/>
        <v>6.4190199999999988</v>
      </c>
      <c r="F410" s="2">
        <f t="shared" si="49"/>
        <v>6.4590099999999975</v>
      </c>
      <c r="G410" s="2">
        <f t="shared" si="43"/>
        <v>6.4961039999999972</v>
      </c>
      <c r="H410" s="2">
        <f t="shared" si="47"/>
        <v>6.5749244999999963</v>
      </c>
      <c r="I410" s="2">
        <f t="array" ref="I410">SUMPRODUCT(B394:B413, (ROW(B394:B413)-ROW(B394)+1)) / (20*21/2)</f>
        <v>6.4410009523809517</v>
      </c>
      <c r="J410" s="2">
        <f t="shared" si="50"/>
        <v>6.4501733406565194</v>
      </c>
      <c r="K410" s="2">
        <f t="shared" si="44"/>
        <v>6.4847558986933365</v>
      </c>
    </row>
    <row r="411" spans="1:11" ht="13.5" x14ac:dyDescent="0.25">
      <c r="A411" s="3">
        <f>TITRES_STAT!B414</f>
        <v>42888</v>
      </c>
      <c r="B411" s="6">
        <f>TITRES_STAT!D414</f>
        <v>6.4695</v>
      </c>
      <c r="C411" s="2">
        <f t="shared" si="45"/>
        <v>4.5899999999999608E-2</v>
      </c>
      <c r="D411" s="2">
        <f t="shared" si="46"/>
        <v>6.4380400000000009</v>
      </c>
      <c r="E411" s="2">
        <f t="shared" si="48"/>
        <v>6.4222999999999999</v>
      </c>
      <c r="F411" s="2">
        <f t="shared" si="49"/>
        <v>6.456389999999999</v>
      </c>
      <c r="G411" s="2">
        <f t="shared" si="43"/>
        <v>6.496235999999997</v>
      </c>
      <c r="H411" s="2">
        <f t="shared" si="47"/>
        <v>6.573711999999996</v>
      </c>
      <c r="I411" s="2">
        <f t="array" ref="I411">SUMPRODUCT(B395:B414, (ROW(B395:B414)-ROW(B395)+1)) / (20*21/2)</f>
        <v>6.4407790476190474</v>
      </c>
      <c r="J411" s="2">
        <f t="shared" si="50"/>
        <v>6.4520139748797076</v>
      </c>
      <c r="K411" s="2">
        <f t="shared" si="44"/>
        <v>6.4841576281563427</v>
      </c>
    </row>
    <row r="412" spans="1:11" ht="13.5" x14ac:dyDescent="0.25">
      <c r="A412" s="3">
        <f>TITRES_STAT!B415</f>
        <v>42891</v>
      </c>
      <c r="B412" s="6">
        <f>TITRES_STAT!D415</f>
        <v>6.4695</v>
      </c>
      <c r="C412" s="2">
        <f t="shared" si="45"/>
        <v>0</v>
      </c>
      <c r="D412" s="2">
        <f t="shared" si="46"/>
        <v>6.4380400000000009</v>
      </c>
      <c r="E412" s="2">
        <f t="shared" si="48"/>
        <v>6.4327899999999998</v>
      </c>
      <c r="F412" s="2">
        <f t="shared" si="49"/>
        <v>6.4537699999999987</v>
      </c>
      <c r="G412" s="2">
        <f t="shared" si="43"/>
        <v>6.4964979999999972</v>
      </c>
      <c r="H412" s="2">
        <f t="shared" si="47"/>
        <v>6.5732859999999951</v>
      </c>
      <c r="I412" s="2">
        <f t="array" ref="I412">SUMPRODUCT(B396:B415, (ROW(B396:B415)-ROW(B396)+1)) / (20*21/2)</f>
        <v>6.4402504761904762</v>
      </c>
      <c r="J412" s="2">
        <f t="shared" si="50"/>
        <v>6.45367931060545</v>
      </c>
      <c r="K412" s="2">
        <f t="shared" si="44"/>
        <v>6.483582819209035</v>
      </c>
    </row>
    <row r="413" spans="1:11" ht="13.5" x14ac:dyDescent="0.25">
      <c r="A413" s="3">
        <f>TITRES_STAT!B416</f>
        <v>42892</v>
      </c>
      <c r="B413" s="6">
        <f>TITRES_STAT!D416</f>
        <v>6.4564000000000004</v>
      </c>
      <c r="C413" s="2">
        <f t="shared" si="45"/>
        <v>-1.3099999999999667E-2</v>
      </c>
      <c r="D413" s="2">
        <f t="shared" si="46"/>
        <v>6.4354200000000006</v>
      </c>
      <c r="E413" s="2">
        <f t="shared" si="48"/>
        <v>6.4308300000000003</v>
      </c>
      <c r="F413" s="2">
        <f t="shared" si="49"/>
        <v>6.4521299999999986</v>
      </c>
      <c r="G413" s="2">
        <f t="shared" si="43"/>
        <v>6.4945319999999969</v>
      </c>
      <c r="H413" s="2">
        <f t="shared" si="47"/>
        <v>6.5715489999999956</v>
      </c>
      <c r="I413" s="2">
        <f t="array" ref="I413">SUMPRODUCT(B397:B416, (ROW(B397:B416)-ROW(B397)+1)) / (20*21/2)</f>
        <v>6.4381890476190478</v>
      </c>
      <c r="J413" s="2">
        <f t="shared" si="50"/>
        <v>6.4539384238811222</v>
      </c>
      <c r="K413" s="2">
        <f t="shared" si="44"/>
        <v>6.4825168262988768</v>
      </c>
    </row>
    <row r="414" spans="1:11" ht="13.5" x14ac:dyDescent="0.25">
      <c r="A414" s="3">
        <f>TITRES_STAT!B417</f>
        <v>42893</v>
      </c>
      <c r="B414" s="6">
        <f>TITRES_STAT!D417</f>
        <v>6.4497999999999998</v>
      </c>
      <c r="C414" s="2">
        <f t="shared" si="45"/>
        <v>-6.6000000000006054E-3</v>
      </c>
      <c r="D414" s="2">
        <f t="shared" si="46"/>
        <v>6.4537599999999999</v>
      </c>
      <c r="E414" s="2">
        <f t="shared" si="48"/>
        <v>6.4393500000000001</v>
      </c>
      <c r="F414" s="2">
        <f t="shared" si="49"/>
        <v>6.4488499999999984</v>
      </c>
      <c r="G414" s="2">
        <f t="shared" si="43"/>
        <v>6.4924339999999958</v>
      </c>
      <c r="H414" s="2">
        <f t="shared" si="47"/>
        <v>6.569778999999996</v>
      </c>
      <c r="I414" s="2">
        <f t="array" ref="I414">SUMPRODUCT(B398:B417, (ROW(B398:B417)-ROW(B398)+1)) / (20*21/2)</f>
        <v>6.436440000000001</v>
      </c>
      <c r="J414" s="2">
        <f t="shared" si="50"/>
        <v>6.4535442882733962</v>
      </c>
      <c r="K414" s="2">
        <f t="shared" si="44"/>
        <v>6.4812338135028424</v>
      </c>
    </row>
    <row r="415" spans="1:11" ht="13.5" x14ac:dyDescent="0.25">
      <c r="A415" s="3">
        <f>TITRES_STAT!B418</f>
        <v>42894</v>
      </c>
      <c r="B415" s="6">
        <f>TITRES_STAT!D418</f>
        <v>6.4432999999999998</v>
      </c>
      <c r="C415" s="2">
        <f t="shared" si="45"/>
        <v>-6.4999999999999503E-3</v>
      </c>
      <c r="D415" s="2">
        <f t="shared" si="46"/>
        <v>6.4577</v>
      </c>
      <c r="E415" s="2">
        <f t="shared" si="48"/>
        <v>6.4478699999999991</v>
      </c>
      <c r="F415" s="2">
        <f t="shared" si="49"/>
        <v>6.4452449999999999</v>
      </c>
      <c r="G415" s="2">
        <f t="shared" si="43"/>
        <v>6.490205999999997</v>
      </c>
      <c r="H415" s="2">
        <f t="shared" si="47"/>
        <v>6.5682389999999948</v>
      </c>
      <c r="I415" s="2">
        <f t="array" ref="I415">SUMPRODUCT(B399:B418, (ROW(B399:B418)-ROW(B399)+1)) / (20*21/2)</f>
        <v>6.4350657142857157</v>
      </c>
      <c r="J415" s="2">
        <f t="shared" si="50"/>
        <v>6.4525686417711681</v>
      </c>
      <c r="K415" s="2">
        <f t="shared" si="44"/>
        <v>6.4797462129733194</v>
      </c>
    </row>
    <row r="416" spans="1:11" ht="13.5" x14ac:dyDescent="0.25">
      <c r="A416" s="3">
        <f>TITRES_STAT!B419</f>
        <v>42895</v>
      </c>
      <c r="B416" s="6">
        <f>TITRES_STAT!D419</f>
        <v>6.4236000000000004</v>
      </c>
      <c r="C416" s="2">
        <f t="shared" si="45"/>
        <v>-1.9699999999999385E-2</v>
      </c>
      <c r="D416" s="2">
        <f t="shared" si="46"/>
        <v>6.4485200000000003</v>
      </c>
      <c r="E416" s="2">
        <f t="shared" si="48"/>
        <v>6.4432799999999997</v>
      </c>
      <c r="F416" s="2">
        <f t="shared" si="49"/>
        <v>6.4419649999999988</v>
      </c>
      <c r="G416" s="2">
        <f t="shared" si="43"/>
        <v>6.4875839999999982</v>
      </c>
      <c r="H416" s="2">
        <f t="shared" si="47"/>
        <v>6.5669279999999972</v>
      </c>
      <c r="I416" s="2">
        <f t="array" ref="I416">SUMPRODUCT(B400:B419, (ROW(B400:B419)-ROW(B400)+1)) / (20*21/2)</f>
        <v>6.4340347619047611</v>
      </c>
      <c r="J416" s="2">
        <f t="shared" si="50"/>
        <v>6.4498097235072471</v>
      </c>
      <c r="K416" s="2">
        <f t="shared" si="44"/>
        <v>6.4775444006998555</v>
      </c>
    </row>
    <row r="417" spans="1:11" ht="13.5" x14ac:dyDescent="0.25">
      <c r="A417" s="3">
        <f>TITRES_STAT!B420</f>
        <v>42898</v>
      </c>
      <c r="B417" s="6">
        <f>TITRES_STAT!D420</f>
        <v>6.4236000000000004</v>
      </c>
      <c r="C417" s="2">
        <f t="shared" si="45"/>
        <v>0</v>
      </c>
      <c r="D417" s="2">
        <f t="shared" si="46"/>
        <v>6.4393399999999996</v>
      </c>
      <c r="E417" s="2">
        <f t="shared" si="48"/>
        <v>6.4386899999999994</v>
      </c>
      <c r="F417" s="2">
        <f t="shared" si="49"/>
        <v>6.4380299999999995</v>
      </c>
      <c r="G417" s="2">
        <f t="shared" si="43"/>
        <v>6.4862719999999987</v>
      </c>
      <c r="H417" s="2">
        <f t="shared" si="47"/>
        <v>6.5651909999999978</v>
      </c>
      <c r="I417" s="2">
        <f t="array" ref="I417">SUMPRODUCT(B401:B420, (ROW(B401:B420)-ROW(B401)+1)) / (20*21/2)</f>
        <v>6.4331599999999991</v>
      </c>
      <c r="J417" s="2">
        <f t="shared" si="50"/>
        <v>6.4473135593636997</v>
      </c>
      <c r="K417" s="2">
        <f t="shared" si="44"/>
        <v>6.4754289340057429</v>
      </c>
    </row>
    <row r="418" spans="1:11" ht="13.5" x14ac:dyDescent="0.25">
      <c r="A418" s="3">
        <f>TITRES_STAT!B421</f>
        <v>42899</v>
      </c>
      <c r="B418" s="6">
        <f>TITRES_STAT!D421</f>
        <v>6.4236000000000004</v>
      </c>
      <c r="C418" s="2">
        <f t="shared" si="45"/>
        <v>0</v>
      </c>
      <c r="D418" s="2">
        <f t="shared" si="46"/>
        <v>6.4327799999999993</v>
      </c>
      <c r="E418" s="2">
        <f t="shared" si="48"/>
        <v>6.4341000000000008</v>
      </c>
      <c r="F418" s="2">
        <f t="shared" si="49"/>
        <v>6.4344249999999992</v>
      </c>
      <c r="G418" s="2">
        <f t="shared" si="43"/>
        <v>6.4836499999999999</v>
      </c>
      <c r="H418" s="2">
        <f t="shared" si="47"/>
        <v>6.5645024999999988</v>
      </c>
      <c r="I418" s="2">
        <f t="array" ref="I418">SUMPRODUCT(B402:B421, (ROW(B402:B421)-ROW(B402)+1)) / (20*21/2)</f>
        <v>6.4319471428571431</v>
      </c>
      <c r="J418" s="2">
        <f t="shared" si="50"/>
        <v>6.4450551251385857</v>
      </c>
      <c r="K418" s="2">
        <f t="shared" si="44"/>
        <v>6.4733964267898312</v>
      </c>
    </row>
    <row r="419" spans="1:11" ht="13.5" x14ac:dyDescent="0.25">
      <c r="A419" s="3">
        <f>TITRES_STAT!B422</f>
        <v>42900</v>
      </c>
      <c r="B419" s="6">
        <f>TITRES_STAT!D422</f>
        <v>6.4236000000000004</v>
      </c>
      <c r="C419" s="2">
        <f t="shared" si="45"/>
        <v>0</v>
      </c>
      <c r="D419" s="2">
        <f t="shared" si="46"/>
        <v>6.4275400000000005</v>
      </c>
      <c r="E419" s="2">
        <f t="shared" si="48"/>
        <v>6.4406499999999998</v>
      </c>
      <c r="F419" s="2">
        <f t="shared" si="49"/>
        <v>6.4327849999999982</v>
      </c>
      <c r="G419" s="2">
        <f t="shared" si="43"/>
        <v>6.4810280000000011</v>
      </c>
      <c r="H419" s="2">
        <f t="shared" si="47"/>
        <v>6.5635195</v>
      </c>
      <c r="I419" s="2">
        <f t="array" ref="I419">SUMPRODUCT(B403:B422, (ROW(B403:B422)-ROW(B403)+1)) / (20*21/2)</f>
        <v>6.4295704761904755</v>
      </c>
      <c r="J419" s="2">
        <f t="shared" si="50"/>
        <v>6.4430117798872928</v>
      </c>
      <c r="K419" s="2">
        <f t="shared" si="44"/>
        <v>6.4714436257392496</v>
      </c>
    </row>
    <row r="420" spans="1:11" ht="13.5" x14ac:dyDescent="0.25">
      <c r="A420" s="3">
        <f>TITRES_STAT!B423</f>
        <v>42901</v>
      </c>
      <c r="B420" s="6">
        <f>TITRES_STAT!D423</f>
        <v>6.4236000000000004</v>
      </c>
      <c r="C420" s="2">
        <f t="shared" si="45"/>
        <v>0</v>
      </c>
      <c r="D420" s="2">
        <f t="shared" si="46"/>
        <v>6.4236000000000004</v>
      </c>
      <c r="E420" s="2">
        <f t="shared" si="48"/>
        <v>6.4406499999999998</v>
      </c>
      <c r="F420" s="2">
        <f t="shared" si="49"/>
        <v>6.4298349999999971</v>
      </c>
      <c r="G420" s="2">
        <f t="shared" si="43"/>
        <v>6.4772260000000017</v>
      </c>
      <c r="H420" s="2">
        <f t="shared" si="47"/>
        <v>6.5625689999999999</v>
      </c>
      <c r="I420" s="2">
        <f t="array" ref="I420">SUMPRODUCT(B404:B423, (ROW(B404:B423)-ROW(B404)+1)) / (20*21/2)</f>
        <v>6.4263876190476195</v>
      </c>
      <c r="J420" s="2">
        <f t="shared" si="50"/>
        <v>6.4411630389456462</v>
      </c>
      <c r="K420" s="2">
        <f t="shared" si="44"/>
        <v>6.4695674051220244</v>
      </c>
    </row>
    <row r="421" spans="1:11" ht="13.5" x14ac:dyDescent="0.25">
      <c r="A421" s="3">
        <f>TITRES_STAT!B424</f>
        <v>42902</v>
      </c>
      <c r="B421" s="6">
        <f>TITRES_STAT!D424</f>
        <v>6.4170999999999996</v>
      </c>
      <c r="C421" s="2">
        <f t="shared" si="45"/>
        <v>-6.5000000000008384E-3</v>
      </c>
      <c r="D421" s="2">
        <f t="shared" si="46"/>
        <v>6.4222999999999999</v>
      </c>
      <c r="E421" s="2">
        <f t="shared" si="48"/>
        <v>6.4354100000000001</v>
      </c>
      <c r="F421" s="2">
        <f t="shared" si="49"/>
        <v>6.4288549999999987</v>
      </c>
      <c r="G421" s="2">
        <f t="shared" si="43"/>
        <v>6.4768340000000011</v>
      </c>
      <c r="H421" s="2">
        <f t="shared" si="47"/>
        <v>6.5608980000000008</v>
      </c>
      <c r="I421" s="2">
        <f t="array" ref="I421">SUMPRODUCT(B405:B424, (ROW(B405:B424)-ROW(B405)+1)) / (20*21/2)</f>
        <v>6.4241980952380953</v>
      </c>
      <c r="J421" s="2">
        <f t="shared" si="50"/>
        <v>6.4388713209508222</v>
      </c>
      <c r="K421" s="2">
        <f t="shared" si="44"/>
        <v>6.4675098598231218</v>
      </c>
    </row>
    <row r="422" spans="1:11" ht="13.5" x14ac:dyDescent="0.25">
      <c r="A422" s="3">
        <f>TITRES_STAT!B425</f>
        <v>42905</v>
      </c>
      <c r="B422" s="6">
        <f>TITRES_STAT!D425</f>
        <v>6.4039000000000001</v>
      </c>
      <c r="C422" s="2">
        <f t="shared" si="45"/>
        <v>-1.3199999999999434E-2</v>
      </c>
      <c r="D422" s="2">
        <f t="shared" si="46"/>
        <v>6.4183599999999998</v>
      </c>
      <c r="E422" s="2">
        <f t="shared" si="48"/>
        <v>6.4288499999999997</v>
      </c>
      <c r="F422" s="2">
        <f t="shared" si="49"/>
        <v>6.4308199999999989</v>
      </c>
      <c r="G422" s="2">
        <f t="shared" si="43"/>
        <v>6.4738180000000032</v>
      </c>
      <c r="H422" s="2">
        <f t="shared" si="47"/>
        <v>6.5597835000000009</v>
      </c>
      <c r="I422" s="2">
        <f t="array" ref="I422">SUMPRODUCT(B406:B425, (ROW(B406:B425)-ROW(B406)+1)) / (20*21/2)</f>
        <v>6.4218214285714286</v>
      </c>
      <c r="J422" s="2">
        <f t="shared" si="50"/>
        <v>6.4355407189555063</v>
      </c>
      <c r="K422" s="2">
        <f t="shared" si="44"/>
        <v>6.465015355516333</v>
      </c>
    </row>
    <row r="423" spans="1:11" ht="13.5" x14ac:dyDescent="0.25">
      <c r="A423" s="3">
        <f>TITRES_STAT!B426</f>
        <v>42906</v>
      </c>
      <c r="B423" s="6">
        <f>TITRES_STAT!D426</f>
        <v>6.3974000000000002</v>
      </c>
      <c r="C423" s="2">
        <f t="shared" si="45"/>
        <v>-6.4999999999999503E-3</v>
      </c>
      <c r="D423" s="2">
        <f t="shared" si="46"/>
        <v>6.4131199999999993</v>
      </c>
      <c r="E423" s="2">
        <f t="shared" si="48"/>
        <v>6.4229500000000002</v>
      </c>
      <c r="F423" s="2">
        <f t="shared" si="49"/>
        <v>6.4268899999999984</v>
      </c>
      <c r="G423" s="2">
        <f t="shared" si="43"/>
        <v>6.470672000000004</v>
      </c>
      <c r="H423" s="2">
        <f t="shared" si="47"/>
        <v>6.5580795000000016</v>
      </c>
      <c r="I423" s="2">
        <f t="array" ref="I423">SUMPRODUCT(B407:B426, (ROW(B407:B426)-ROW(B407)+1)) / (20*21/2)</f>
        <v>6.4023790476190472</v>
      </c>
      <c r="J423" s="2">
        <f t="shared" si="50"/>
        <v>6.4319082695311725</v>
      </c>
      <c r="K423" s="2">
        <f t="shared" si="44"/>
        <v>6.4623637729470653</v>
      </c>
    </row>
    <row r="424" spans="1:11" ht="13.5" x14ac:dyDescent="0.25">
      <c r="A424" s="3">
        <f>TITRES_STAT!B427</f>
        <v>42907</v>
      </c>
      <c r="B424" s="6">
        <f>TITRES_STAT!D427</f>
        <v>6.4039000000000001</v>
      </c>
      <c r="C424" s="2">
        <f t="shared" si="45"/>
        <v>6.4999999999999503E-3</v>
      </c>
      <c r="D424" s="2">
        <f t="shared" si="46"/>
        <v>6.409180000000001</v>
      </c>
      <c r="E424" s="2">
        <f t="shared" si="48"/>
        <v>6.4183599999999998</v>
      </c>
      <c r="F424" s="2">
        <f t="shared" si="49"/>
        <v>6.4288549999999987</v>
      </c>
      <c r="G424" s="2">
        <f t="shared" si="43"/>
        <v>6.4676560000000043</v>
      </c>
      <c r="H424" s="2">
        <f t="shared" si="47"/>
        <v>6.5565390000000017</v>
      </c>
      <c r="I424" s="2">
        <f t="array" ref="I424">SUMPRODUCT(B408:B427, (ROW(B408:B427)-ROW(B408)+1)) / (20*21/2)</f>
        <v>6.3666057142857149</v>
      </c>
      <c r="J424" s="2">
        <f t="shared" si="50"/>
        <v>6.4292408152901093</v>
      </c>
      <c r="K424" s="2">
        <f t="shared" si="44"/>
        <v>6.4600710759687496</v>
      </c>
    </row>
    <row r="425" spans="1:11" ht="13.5" x14ac:dyDescent="0.25">
      <c r="A425" s="3">
        <f>TITRES_STAT!B428</f>
        <v>42908</v>
      </c>
      <c r="B425" s="6">
        <f>TITRES_STAT!D428</f>
        <v>6.4039000000000001</v>
      </c>
      <c r="C425" s="2">
        <f t="shared" si="45"/>
        <v>0</v>
      </c>
      <c r="D425" s="2">
        <f t="shared" si="46"/>
        <v>6.4052400000000009</v>
      </c>
      <c r="E425" s="2">
        <f t="shared" si="48"/>
        <v>6.4144199999999998</v>
      </c>
      <c r="F425" s="2">
        <f t="shared" si="49"/>
        <v>6.4311449999999981</v>
      </c>
      <c r="G425" s="2">
        <f t="shared" si="43"/>
        <v>6.4658200000000043</v>
      </c>
      <c r="H425" s="2">
        <f t="shared" si="47"/>
        <v>6.5557520000000018</v>
      </c>
      <c r="I425" s="2">
        <f t="array" ref="I425">SUMPRODUCT(B409:B428, (ROW(B409:B428)-ROW(B409)+1)) / (20*21/2)</f>
        <v>6.3503471428571423</v>
      </c>
      <c r="J425" s="2">
        <f t="shared" si="50"/>
        <v>6.4268274043100995</v>
      </c>
      <c r="K425" s="2">
        <f t="shared" si="44"/>
        <v>6.4578682886758578</v>
      </c>
    </row>
    <row r="426" spans="1:11" ht="13.5" x14ac:dyDescent="0.25">
      <c r="A426" s="3">
        <f>TITRES_STAT!B429</f>
        <v>42909</v>
      </c>
      <c r="B426" s="6">
        <f>TITRES_STAT!D429</f>
        <v>6.2270000000000003</v>
      </c>
      <c r="C426" s="2">
        <f t="shared" si="45"/>
        <v>-0.17689999999999984</v>
      </c>
      <c r="D426" s="2">
        <f t="shared" si="46"/>
        <v>6.3672200000000005</v>
      </c>
      <c r="E426" s="2">
        <f t="shared" si="48"/>
        <v>6.3947599999999998</v>
      </c>
      <c r="F426" s="2">
        <f t="shared" si="49"/>
        <v>6.4190199999999988</v>
      </c>
      <c r="G426" s="2">
        <f t="shared" si="43"/>
        <v>6.4604460000000037</v>
      </c>
      <c r="H426" s="2">
        <f t="shared" si="47"/>
        <v>6.5539170000000038</v>
      </c>
      <c r="I426" s="2">
        <f t="array" ref="I426">SUMPRODUCT(B410:B429, (ROW(B410:B429)-ROW(B410)+1)) / (20*21/2)</f>
        <v>6.3202623809523812</v>
      </c>
      <c r="J426" s="2">
        <f t="shared" si="50"/>
        <v>6.4077962229472325</v>
      </c>
      <c r="K426" s="2">
        <f t="shared" si="44"/>
        <v>6.448814630296412</v>
      </c>
    </row>
    <row r="427" spans="1:11" ht="13.5" x14ac:dyDescent="0.25">
      <c r="A427" s="3">
        <f>TITRES_STAT!B430</f>
        <v>42914</v>
      </c>
      <c r="B427" s="6">
        <f>TITRES_STAT!D430</f>
        <v>6.0434000000000001</v>
      </c>
      <c r="C427" s="2">
        <f t="shared" si="45"/>
        <v>-0.18360000000000021</v>
      </c>
      <c r="D427" s="2">
        <f t="shared" si="46"/>
        <v>6.2951199999999998</v>
      </c>
      <c r="E427" s="2">
        <f t="shared" si="48"/>
        <v>6.3567400000000003</v>
      </c>
      <c r="F427" s="2">
        <f t="shared" si="49"/>
        <v>6.3977149999999989</v>
      </c>
      <c r="G427" s="2">
        <f t="shared" si="43"/>
        <v>6.4514000000000031</v>
      </c>
      <c r="H427" s="2">
        <f t="shared" si="47"/>
        <v>6.551262000000003</v>
      </c>
      <c r="I427" s="2">
        <f t="array" ref="I427">SUMPRODUCT(B411:B430, (ROW(B411:B430)-ROW(B411)+1)) / (20*21/2)</f>
        <v>6.3065319047619042</v>
      </c>
      <c r="J427" s="2">
        <f t="shared" si="50"/>
        <v>6.3730918207617817</v>
      </c>
      <c r="K427" s="2">
        <f t="shared" si="44"/>
        <v>6.4329160173436124</v>
      </c>
    </row>
    <row r="428" spans="1:11" ht="13.5" x14ac:dyDescent="0.25">
      <c r="A428" s="3">
        <f>TITRES_STAT!B431</f>
        <v>42915</v>
      </c>
      <c r="B428" s="6">
        <f>TITRES_STAT!D431</f>
        <v>6.2270000000000003</v>
      </c>
      <c r="C428" s="2">
        <f t="shared" si="45"/>
        <v>0.18360000000000021</v>
      </c>
      <c r="D428" s="2">
        <f t="shared" si="46"/>
        <v>6.2610400000000004</v>
      </c>
      <c r="E428" s="2">
        <f t="shared" si="48"/>
        <v>6.3370799999999985</v>
      </c>
      <c r="F428" s="2">
        <f t="shared" si="49"/>
        <v>6.3855899999999997</v>
      </c>
      <c r="G428" s="2">
        <f t="shared" si="43"/>
        <v>6.4451080000000021</v>
      </c>
      <c r="H428" s="2">
        <f t="shared" si="47"/>
        <v>6.5495250000000045</v>
      </c>
      <c r="I428" s="2">
        <f t="array" ref="I428">SUMPRODUCT(B412:B431, (ROW(B412:B431)-ROW(B412)+1)) / (20*21/2)</f>
        <v>6.2937376190476204</v>
      </c>
      <c r="J428" s="2">
        <f t="shared" si="50"/>
        <v>6.3591783140225644</v>
      </c>
      <c r="K428" s="2">
        <f t="shared" si="44"/>
        <v>6.4248408794085687</v>
      </c>
    </row>
    <row r="429" spans="1:11" ht="13.5" x14ac:dyDescent="0.25">
      <c r="A429" s="3">
        <f>TITRES_STAT!B432</f>
        <v>42916</v>
      </c>
      <c r="B429" s="6">
        <f>TITRES_STAT!D432</f>
        <v>6.0697000000000001</v>
      </c>
      <c r="C429" s="2">
        <f t="shared" si="45"/>
        <v>-0.15730000000000022</v>
      </c>
      <c r="D429" s="2">
        <f t="shared" si="46"/>
        <v>6.1942000000000004</v>
      </c>
      <c r="E429" s="2">
        <f t="shared" si="48"/>
        <v>6.3016899999999989</v>
      </c>
      <c r="F429" s="2">
        <f t="shared" si="49"/>
        <v>6.3711699999999993</v>
      </c>
      <c r="G429" s="2">
        <f t="shared" si="43"/>
        <v>6.4355400000000023</v>
      </c>
      <c r="H429" s="2">
        <f t="shared" si="47"/>
        <v>6.5477225000000043</v>
      </c>
      <c r="I429" s="2">
        <f t="array" ref="I429">SUMPRODUCT(B413:B432, (ROW(B413:B432)-ROW(B413)+1)) / (20*21/2)</f>
        <v>6.282098095238096</v>
      </c>
      <c r="J429" s="2">
        <f t="shared" si="50"/>
        <v>6.3316089507823197</v>
      </c>
      <c r="K429" s="2">
        <f t="shared" si="44"/>
        <v>6.4109137860984289</v>
      </c>
    </row>
    <row r="430" spans="1:11" ht="13.5" x14ac:dyDescent="0.25">
      <c r="A430" s="3">
        <f>TITRES_STAT!B433</f>
        <v>42919</v>
      </c>
      <c r="B430" s="6">
        <f>TITRES_STAT!D433</f>
        <v>6.2270000000000003</v>
      </c>
      <c r="C430" s="2">
        <f t="shared" si="45"/>
        <v>0.15730000000000022</v>
      </c>
      <c r="D430" s="2">
        <f t="shared" si="46"/>
        <v>6.1588200000000004</v>
      </c>
      <c r="E430" s="2">
        <f t="shared" si="48"/>
        <v>6.2820300000000007</v>
      </c>
      <c r="F430" s="2">
        <f t="shared" si="49"/>
        <v>6.3613400000000002</v>
      </c>
      <c r="G430" s="2">
        <f t="shared" si="43"/>
        <v>6.4296420000000012</v>
      </c>
      <c r="H430" s="2">
        <f t="shared" si="47"/>
        <v>6.5457890000000045</v>
      </c>
      <c r="I430" s="2">
        <f t="array" ref="I430">SUMPRODUCT(B414:B433, (ROW(B414:B433)-ROW(B414)+1)) / (20*21/2)</f>
        <v>6.2560038095238104</v>
      </c>
      <c r="J430" s="2">
        <f t="shared" si="50"/>
        <v>6.3216461935649555</v>
      </c>
      <c r="K430" s="2">
        <f t="shared" si="44"/>
        <v>6.4037014807612351</v>
      </c>
    </row>
    <row r="431" spans="1:11" ht="13.5" x14ac:dyDescent="0.25">
      <c r="A431" s="3">
        <f>TITRES_STAT!B434</f>
        <v>42920</v>
      </c>
      <c r="B431" s="6">
        <f>TITRES_STAT!D434</f>
        <v>6.2270000000000003</v>
      </c>
      <c r="C431" s="2">
        <f t="shared" si="45"/>
        <v>0</v>
      </c>
      <c r="D431" s="2">
        <f t="shared" si="46"/>
        <v>6.1588200000000004</v>
      </c>
      <c r="E431" s="2">
        <f t="shared" si="48"/>
        <v>6.26302</v>
      </c>
      <c r="F431" s="2">
        <f t="shared" si="49"/>
        <v>6.3492150000000009</v>
      </c>
      <c r="G431" s="2">
        <f t="shared" si="43"/>
        <v>6.4230879999999999</v>
      </c>
      <c r="H431" s="2">
        <f t="shared" si="47"/>
        <v>6.5441175000000058</v>
      </c>
      <c r="I431" s="2">
        <f t="array" ref="I431">SUMPRODUCT(B415:B434, (ROW(B415:B434)-ROW(B415)+1)) / (20*21/2)</f>
        <v>6.2467633333333339</v>
      </c>
      <c r="J431" s="2">
        <f t="shared" si="50"/>
        <v>6.3126322703682929</v>
      </c>
      <c r="K431" s="2">
        <f t="shared" si="44"/>
        <v>6.3967720109274611</v>
      </c>
    </row>
    <row r="432" spans="1:11" ht="13.5" x14ac:dyDescent="0.25">
      <c r="A432" s="3">
        <f>TITRES_STAT!B435</f>
        <v>42921</v>
      </c>
      <c r="B432" s="6">
        <f>TITRES_STAT!D435</f>
        <v>6.2270000000000003</v>
      </c>
      <c r="C432" s="2">
        <f t="shared" si="45"/>
        <v>0</v>
      </c>
      <c r="D432" s="2">
        <f t="shared" si="46"/>
        <v>6.1955400000000003</v>
      </c>
      <c r="E432" s="2">
        <f t="shared" si="48"/>
        <v>6.2453300000000009</v>
      </c>
      <c r="F432" s="2">
        <f t="shared" si="49"/>
        <v>6.3370900000000008</v>
      </c>
      <c r="G432" s="2">
        <f t="shared" si="43"/>
        <v>6.4178439999999997</v>
      </c>
      <c r="H432" s="2">
        <f t="shared" si="47"/>
        <v>6.5424790000000055</v>
      </c>
      <c r="I432" s="2">
        <f t="array" ref="I432">SUMPRODUCT(B416:B435, (ROW(B416:B435)-ROW(B416)+1)) / (20*21/2)</f>
        <v>6.2379961904761903</v>
      </c>
      <c r="J432" s="2">
        <f t="shared" si="50"/>
        <v>6.3044768160475027</v>
      </c>
      <c r="K432" s="2">
        <f t="shared" si="44"/>
        <v>6.3901142850087371</v>
      </c>
    </row>
    <row r="433" spans="1:11" ht="13.5" x14ac:dyDescent="0.25">
      <c r="A433" s="3">
        <f>TITRES_STAT!B436</f>
        <v>42922</v>
      </c>
      <c r="B433" s="6">
        <f>TITRES_STAT!D436</f>
        <v>6.0631000000000004</v>
      </c>
      <c r="C433" s="2">
        <f t="shared" si="45"/>
        <v>-0.16389999999999993</v>
      </c>
      <c r="D433" s="2">
        <f t="shared" si="46"/>
        <v>6.1627600000000005</v>
      </c>
      <c r="E433" s="2">
        <f t="shared" si="48"/>
        <v>6.2119000000000009</v>
      </c>
      <c r="F433" s="2">
        <f t="shared" si="49"/>
        <v>6.317425000000001</v>
      </c>
      <c r="G433" s="2">
        <f t="shared" si="43"/>
        <v>6.4093219999999995</v>
      </c>
      <c r="H433" s="2">
        <f t="shared" si="47"/>
        <v>6.5400210000000047</v>
      </c>
      <c r="I433" s="2">
        <f t="array" ref="I433">SUMPRODUCT(B417:B436, (ROW(B417:B436)-ROW(B417)+1)) / (20*21/2)</f>
        <v>6.2296928571428571</v>
      </c>
      <c r="J433" s="2">
        <f t="shared" si="50"/>
        <v>6.2814885478525024</v>
      </c>
      <c r="K433" s="2">
        <f t="shared" si="44"/>
        <v>6.3772901954005512</v>
      </c>
    </row>
    <row r="434" spans="1:11" ht="13.5" x14ac:dyDescent="0.25">
      <c r="A434" s="3">
        <f>TITRES_STAT!B437</f>
        <v>42923</v>
      </c>
      <c r="B434" s="6">
        <f>TITRES_STAT!D437</f>
        <v>6.2203999999999997</v>
      </c>
      <c r="C434" s="2">
        <f t="shared" si="45"/>
        <v>0.15729999999999933</v>
      </c>
      <c r="D434" s="2">
        <f t="shared" si="46"/>
        <v>6.1928999999999998</v>
      </c>
      <c r="E434" s="2">
        <f t="shared" si="48"/>
        <v>6.193550000000001</v>
      </c>
      <c r="F434" s="2">
        <f t="shared" si="49"/>
        <v>6.3059550000000018</v>
      </c>
      <c r="G434" s="2">
        <f t="shared" ref="G434:G497" si="51">AVERAGE(B385:B434)</f>
        <v>6.4044719999999993</v>
      </c>
      <c r="H434" s="2">
        <f t="shared" si="47"/>
        <v>6.5383825000000062</v>
      </c>
      <c r="I434" s="2">
        <f t="array" ref="I434">SUMPRODUCT(B418:B437, (ROW(B418:B437)-ROW(B418)+1)) / (20*21/2)</f>
        <v>6.2049433333333326</v>
      </c>
      <c r="J434" s="2">
        <f t="shared" si="50"/>
        <v>6.275670590914169</v>
      </c>
      <c r="K434" s="2">
        <f t="shared" si="44"/>
        <v>6.3711376387181771</v>
      </c>
    </row>
    <row r="435" spans="1:11" ht="13.5" x14ac:dyDescent="0.25">
      <c r="A435" s="3">
        <f>TITRES_STAT!B438</f>
        <v>42926</v>
      </c>
      <c r="B435" s="6">
        <f>TITRES_STAT!D438</f>
        <v>6.2138999999999998</v>
      </c>
      <c r="C435" s="2">
        <f t="shared" si="45"/>
        <v>-6.4999999999999503E-3</v>
      </c>
      <c r="D435" s="2">
        <f t="shared" si="46"/>
        <v>6.1902799999999996</v>
      </c>
      <c r="E435" s="2">
        <f t="shared" si="48"/>
        <v>6.1745500000000009</v>
      </c>
      <c r="F435" s="2">
        <f t="shared" si="49"/>
        <v>6.2944850000000008</v>
      </c>
      <c r="G435" s="2">
        <f t="shared" si="51"/>
        <v>6.3976559999999996</v>
      </c>
      <c r="H435" s="2">
        <f t="shared" si="47"/>
        <v>6.5357935000000058</v>
      </c>
      <c r="I435" s="2">
        <f t="array" ref="I435">SUMPRODUCT(B419:B438, (ROW(B419:B438)-ROW(B419)+1)) / (20*21/2)</f>
        <v>6.1814690476190481</v>
      </c>
      <c r="J435" s="2">
        <f t="shared" si="50"/>
        <v>6.2697876774937722</v>
      </c>
      <c r="K435" s="2">
        <f t="shared" ref="K435:K498" si="52">$K$4*B435+(1-$K$4)*K434</f>
        <v>6.3649714568076607</v>
      </c>
    </row>
    <row r="436" spans="1:11" ht="13.5" x14ac:dyDescent="0.25">
      <c r="A436" s="3">
        <f>TITRES_STAT!B439</f>
        <v>42927</v>
      </c>
      <c r="B436" s="6">
        <f>TITRES_STAT!D439</f>
        <v>6.2073</v>
      </c>
      <c r="C436" s="2">
        <f t="shared" si="45"/>
        <v>-6.5999999999997172E-3</v>
      </c>
      <c r="D436" s="2">
        <f t="shared" si="46"/>
        <v>6.1863399999999995</v>
      </c>
      <c r="E436" s="2">
        <f t="shared" si="48"/>
        <v>6.1725800000000008</v>
      </c>
      <c r="F436" s="2">
        <f t="shared" si="49"/>
        <v>6.2836700000000008</v>
      </c>
      <c r="G436" s="2">
        <f t="shared" si="51"/>
        <v>6.3907079999999983</v>
      </c>
      <c r="H436" s="2">
        <f t="shared" si="47"/>
        <v>6.5334010000000058</v>
      </c>
      <c r="I436" s="2">
        <f t="array" ref="I436">SUMPRODUCT(B420:B439, (ROW(B420:B439)-ROW(B420)+1)) / (20*21/2)</f>
        <v>6.1549395238095244</v>
      </c>
      <c r="J436" s="2">
        <f t="shared" si="50"/>
        <v>6.2638364701134126</v>
      </c>
      <c r="K436" s="2">
        <f t="shared" si="52"/>
        <v>6.3587882624230474</v>
      </c>
    </row>
    <row r="437" spans="1:11" ht="13.5" x14ac:dyDescent="0.25">
      <c r="A437" s="3">
        <f>TITRES_STAT!B440</f>
        <v>42928</v>
      </c>
      <c r="B437" s="6">
        <f>TITRES_STAT!D440</f>
        <v>6.0237999999999996</v>
      </c>
      <c r="C437" s="2">
        <f t="shared" si="45"/>
        <v>-0.18350000000000044</v>
      </c>
      <c r="D437" s="2">
        <f t="shared" si="46"/>
        <v>6.1456999999999997</v>
      </c>
      <c r="E437" s="2">
        <f t="shared" si="48"/>
        <v>6.1706200000000004</v>
      </c>
      <c r="F437" s="2">
        <f t="shared" si="49"/>
        <v>6.2636799999999999</v>
      </c>
      <c r="G437" s="2">
        <f t="shared" si="51"/>
        <v>6.3827119999999979</v>
      </c>
      <c r="H437" s="2">
        <f t="shared" si="47"/>
        <v>6.5307465000000056</v>
      </c>
      <c r="I437" s="2">
        <f t="array" ref="I437">SUMPRODUCT(B421:B440, (ROW(B421:B440)-ROW(B421)+1)) / (20*21/2)</f>
        <v>6.146194761904761</v>
      </c>
      <c r="J437" s="2">
        <f t="shared" si="50"/>
        <v>6.2409758539121345</v>
      </c>
      <c r="K437" s="2">
        <f t="shared" si="52"/>
        <v>6.3456514678182225</v>
      </c>
    </row>
    <row r="438" spans="1:11" ht="13.5" x14ac:dyDescent="0.25">
      <c r="A438" s="3">
        <f>TITRES_STAT!B441</f>
        <v>42929</v>
      </c>
      <c r="B438" s="6">
        <f>TITRES_STAT!D441</f>
        <v>6.0171999999999999</v>
      </c>
      <c r="C438" s="2">
        <f t="shared" si="45"/>
        <v>-6.5999999999997172E-3</v>
      </c>
      <c r="D438" s="2">
        <f t="shared" si="46"/>
        <v>6.1365199999999991</v>
      </c>
      <c r="E438" s="2">
        <f t="shared" si="48"/>
        <v>6.1496399999999998</v>
      </c>
      <c r="F438" s="2">
        <f t="shared" si="49"/>
        <v>6.24336</v>
      </c>
      <c r="G438" s="2">
        <f t="shared" si="51"/>
        <v>6.3743219999999985</v>
      </c>
      <c r="H438" s="2">
        <f t="shared" si="47"/>
        <v>6.5280590000000043</v>
      </c>
      <c r="I438" s="2">
        <f t="array" ref="I438">SUMPRODUCT(B422:B441, (ROW(B422:B441)-ROW(B422)+1)) / (20*21/2)</f>
        <v>6.1444738095238094</v>
      </c>
      <c r="J438" s="2">
        <f t="shared" si="50"/>
        <v>6.2196638678252647</v>
      </c>
      <c r="K438" s="2">
        <f t="shared" si="52"/>
        <v>6.3327710180998613</v>
      </c>
    </row>
    <row r="439" spans="1:11" ht="13.5" x14ac:dyDescent="0.25">
      <c r="A439" s="3">
        <f>TITRES_STAT!B442</f>
        <v>42930</v>
      </c>
      <c r="B439" s="6">
        <f>TITRES_STAT!D442</f>
        <v>5.9648000000000003</v>
      </c>
      <c r="C439" s="2">
        <f t="shared" si="45"/>
        <v>-5.2399999999999558E-2</v>
      </c>
      <c r="D439" s="2">
        <f t="shared" si="46"/>
        <v>6.0853999999999999</v>
      </c>
      <c r="E439" s="2">
        <f t="shared" si="48"/>
        <v>6.1391500000000008</v>
      </c>
      <c r="F439" s="2">
        <f t="shared" si="49"/>
        <v>6.2204199999999998</v>
      </c>
      <c r="G439" s="2">
        <f t="shared" si="51"/>
        <v>6.362523999999997</v>
      </c>
      <c r="H439" s="2">
        <f t="shared" si="47"/>
        <v>6.5257650000000043</v>
      </c>
      <c r="I439" s="2">
        <f t="array" ref="I439">SUMPRODUCT(B423:B442, (ROW(B423:B442)-ROW(B423)+1)) / (20*21/2)</f>
        <v>6.1438457142857139</v>
      </c>
      <c r="J439" s="2">
        <f t="shared" si="50"/>
        <v>6.1953911185085735</v>
      </c>
      <c r="K439" s="2">
        <f t="shared" si="52"/>
        <v>6.3183407820959454</v>
      </c>
    </row>
    <row r="440" spans="1:11" ht="13.5" x14ac:dyDescent="0.25">
      <c r="A440" s="3">
        <f>TITRES_STAT!B443</f>
        <v>42933</v>
      </c>
      <c r="B440" s="6">
        <f>TITRES_STAT!D443</f>
        <v>6.1285999999999996</v>
      </c>
      <c r="C440" s="2">
        <f t="shared" si="45"/>
        <v>0.16379999999999928</v>
      </c>
      <c r="D440" s="2">
        <f t="shared" si="46"/>
        <v>6.0683400000000001</v>
      </c>
      <c r="E440" s="2">
        <f t="shared" si="48"/>
        <v>6.1293100000000003</v>
      </c>
      <c r="F440" s="2">
        <f t="shared" si="49"/>
        <v>6.2056700000000005</v>
      </c>
      <c r="G440" s="2">
        <f t="shared" si="51"/>
        <v>6.3540019999999977</v>
      </c>
      <c r="H440" s="2">
        <f t="shared" si="47"/>
        <v>6.5236675000000046</v>
      </c>
      <c r="I440" s="2">
        <f t="array" ref="I440">SUMPRODUCT(B424:B443, (ROW(B424:B443)-ROW(B424)+1)) / (20*21/2)</f>
        <v>6.141752380952382</v>
      </c>
      <c r="J440" s="2">
        <f t="shared" si="50"/>
        <v>6.1890300596029952</v>
      </c>
      <c r="K440" s="2">
        <f t="shared" si="52"/>
        <v>6.3108999671117916</v>
      </c>
    </row>
    <row r="441" spans="1:11" ht="13.5" x14ac:dyDescent="0.25">
      <c r="A441" s="3">
        <f>TITRES_STAT!B444</f>
        <v>42934</v>
      </c>
      <c r="B441" s="6">
        <f>TITRES_STAT!D444</f>
        <v>6.1875999999999998</v>
      </c>
      <c r="C441" s="2">
        <f t="shared" si="45"/>
        <v>5.9000000000000163E-2</v>
      </c>
      <c r="D441" s="2">
        <f t="shared" si="46"/>
        <v>6.0644</v>
      </c>
      <c r="E441" s="2">
        <f t="shared" si="48"/>
        <v>6.1253699999999993</v>
      </c>
      <c r="F441" s="2">
        <f t="shared" si="49"/>
        <v>6.1941950000000006</v>
      </c>
      <c r="G441" s="2">
        <f t="shared" si="51"/>
        <v>6.3473159999999984</v>
      </c>
      <c r="H441" s="2">
        <f t="shared" si="47"/>
        <v>6.5221595000000043</v>
      </c>
      <c r="I441" s="2">
        <f t="array" ref="I441">SUMPRODUCT(B425:B444, (ROW(B425:B444)-ROW(B425)+1)) / (20*21/2)</f>
        <v>6.1464019047619054</v>
      </c>
      <c r="J441" s="2">
        <f t="shared" si="50"/>
        <v>6.1888938634503283</v>
      </c>
      <c r="K441" s="2">
        <f t="shared" si="52"/>
        <v>6.3060646742838786</v>
      </c>
    </row>
    <row r="442" spans="1:11" ht="13.5" x14ac:dyDescent="0.25">
      <c r="A442" s="3">
        <f>TITRES_STAT!B445</f>
        <v>42935</v>
      </c>
      <c r="B442" s="6">
        <f>TITRES_STAT!D445</f>
        <v>6.1875999999999998</v>
      </c>
      <c r="C442" s="2">
        <f t="shared" si="45"/>
        <v>0</v>
      </c>
      <c r="D442" s="2">
        <f t="shared" si="46"/>
        <v>6.0971599999999997</v>
      </c>
      <c r="E442" s="2">
        <f t="shared" si="48"/>
        <v>6.1214299999999993</v>
      </c>
      <c r="F442" s="2">
        <f t="shared" si="49"/>
        <v>6.1833800000000014</v>
      </c>
      <c r="G442" s="2">
        <f t="shared" si="51"/>
        <v>6.3406299999999991</v>
      </c>
      <c r="H442" s="2">
        <f t="shared" si="47"/>
        <v>6.5203240000000049</v>
      </c>
      <c r="I442" s="2">
        <f t="array" ref="I442">SUMPRODUCT(B426:B445, (ROW(B426:B445)-ROW(B426)+1)) / (20*21/2)</f>
        <v>6.1506776190476176</v>
      </c>
      <c r="J442" s="2">
        <f t="shared" si="50"/>
        <v>6.1887706383598218</v>
      </c>
      <c r="K442" s="2">
        <f t="shared" si="52"/>
        <v>6.3014190007825501</v>
      </c>
    </row>
    <row r="443" spans="1:11" ht="13.5" x14ac:dyDescent="0.25">
      <c r="A443" s="3">
        <f>TITRES_STAT!B446</f>
        <v>42936</v>
      </c>
      <c r="B443" s="6">
        <f>TITRES_STAT!D446</f>
        <v>6.1614000000000004</v>
      </c>
      <c r="C443" s="2">
        <f t="shared" si="45"/>
        <v>-2.6199999999999335E-2</v>
      </c>
      <c r="D443" s="2">
        <f t="shared" si="46"/>
        <v>6.1259999999999994</v>
      </c>
      <c r="E443" s="2">
        <f t="shared" si="48"/>
        <v>6.1312600000000002</v>
      </c>
      <c r="F443" s="2">
        <f t="shared" si="49"/>
        <v>6.1715800000000005</v>
      </c>
      <c r="G443" s="2">
        <f t="shared" si="51"/>
        <v>6.3340739999999984</v>
      </c>
      <c r="H443" s="2">
        <f t="shared" si="47"/>
        <v>6.5183905000000042</v>
      </c>
      <c r="I443" s="2">
        <f t="array" ref="I443">SUMPRODUCT(B427:B446, (ROW(B427:B446)-ROW(B427)+1)) / (20*21/2)</f>
        <v>6.1384133333333333</v>
      </c>
      <c r="J443" s="2">
        <f t="shared" si="50"/>
        <v>6.1861639108969815</v>
      </c>
      <c r="K443" s="2">
        <f t="shared" si="52"/>
        <v>6.2959280595753917</v>
      </c>
    </row>
    <row r="444" spans="1:11" ht="13.5" x14ac:dyDescent="0.25">
      <c r="A444" s="3">
        <f>TITRES_STAT!B447</f>
        <v>42937</v>
      </c>
      <c r="B444" s="6">
        <f>TITRES_STAT!D447</f>
        <v>6.2203999999999997</v>
      </c>
      <c r="C444" s="2">
        <f t="shared" si="45"/>
        <v>5.8999999999999275E-2</v>
      </c>
      <c r="D444" s="2">
        <f t="shared" si="46"/>
        <v>6.1771199999999995</v>
      </c>
      <c r="E444" s="2">
        <f t="shared" si="48"/>
        <v>6.1312600000000002</v>
      </c>
      <c r="F444" s="2">
        <f t="shared" si="49"/>
        <v>6.1624050000000015</v>
      </c>
      <c r="G444" s="2">
        <f t="shared" si="51"/>
        <v>6.328173999999998</v>
      </c>
      <c r="H444" s="2">
        <f t="shared" si="47"/>
        <v>6.5167520000000039</v>
      </c>
      <c r="I444" s="2">
        <f t="array" ref="I444">SUMPRODUCT(B428:B447, (ROW(B428:B447)-ROW(B428)+1)) / (20*21/2)</f>
        <v>6.1439642857142864</v>
      </c>
      <c r="J444" s="2">
        <f t="shared" si="50"/>
        <v>6.1894244908115548</v>
      </c>
      <c r="K444" s="2">
        <f t="shared" si="52"/>
        <v>6.2929661748861605</v>
      </c>
    </row>
    <row r="445" spans="1:11" ht="13.5" x14ac:dyDescent="0.25">
      <c r="A445" s="3">
        <f>TITRES_STAT!B448</f>
        <v>42940</v>
      </c>
      <c r="B445" s="6">
        <f>TITRES_STAT!D448</f>
        <v>6.2073</v>
      </c>
      <c r="C445" s="2">
        <f t="shared" si="45"/>
        <v>-1.3099999999999667E-2</v>
      </c>
      <c r="D445" s="2">
        <f t="shared" si="46"/>
        <v>6.1928599999999996</v>
      </c>
      <c r="E445" s="2">
        <f t="shared" si="48"/>
        <v>6.1305999999999994</v>
      </c>
      <c r="F445" s="2">
        <f t="shared" si="49"/>
        <v>6.1525750000000006</v>
      </c>
      <c r="G445" s="2">
        <f t="shared" si="51"/>
        <v>6.3220119999999982</v>
      </c>
      <c r="H445" s="2">
        <f t="shared" si="47"/>
        <v>6.5151135000000044</v>
      </c>
      <c r="I445" s="2">
        <f t="array" ref="I445">SUMPRODUCT(B429:B448, (ROW(B429:B448)-ROW(B429)+1)) / (20*21/2)</f>
        <v>6.1294233333333326</v>
      </c>
      <c r="J445" s="2">
        <f t="shared" si="50"/>
        <v>6.191126920258073</v>
      </c>
      <c r="K445" s="2">
        <f t="shared" si="52"/>
        <v>6.2896067170474881</v>
      </c>
    </row>
    <row r="446" spans="1:11" ht="13.5" x14ac:dyDescent="0.25">
      <c r="A446" s="3">
        <f>TITRES_STAT!B449</f>
        <v>42942</v>
      </c>
      <c r="B446" s="6">
        <f>TITRES_STAT!D449</f>
        <v>6.0237999999999996</v>
      </c>
      <c r="C446" s="2">
        <f t="shared" si="45"/>
        <v>-0.18350000000000044</v>
      </c>
      <c r="D446" s="2">
        <f t="shared" si="46"/>
        <v>6.1600999999999999</v>
      </c>
      <c r="E446" s="2">
        <f t="shared" si="48"/>
        <v>6.1122499999999995</v>
      </c>
      <c r="F446" s="2">
        <f t="shared" si="49"/>
        <v>6.1424150000000006</v>
      </c>
      <c r="G446" s="2">
        <f t="shared" si="51"/>
        <v>6.3127039999999992</v>
      </c>
      <c r="H446" s="2">
        <f t="shared" si="47"/>
        <v>6.5131145000000039</v>
      </c>
      <c r="I446" s="2">
        <f t="array" ref="I446">SUMPRODUCT(B430:B449, (ROW(B430:B449)-ROW(B430)+1)) / (20*21/2)</f>
        <v>6.1203080952380962</v>
      </c>
      <c r="J446" s="2">
        <f t="shared" si="50"/>
        <v>6.1751910230906368</v>
      </c>
      <c r="K446" s="2">
        <f t="shared" si="52"/>
        <v>6.2791829242220967</v>
      </c>
    </row>
    <row r="447" spans="1:11" ht="13.5" x14ac:dyDescent="0.25">
      <c r="A447" s="3">
        <f>TITRES_STAT!B450</f>
        <v>42943</v>
      </c>
      <c r="B447" s="6">
        <f>TITRES_STAT!D450</f>
        <v>6.2007000000000003</v>
      </c>
      <c r="C447" s="2">
        <f t="shared" si="45"/>
        <v>0.17690000000000072</v>
      </c>
      <c r="D447" s="2">
        <f t="shared" si="46"/>
        <v>6.1627200000000011</v>
      </c>
      <c r="E447" s="2">
        <f t="shared" si="48"/>
        <v>6.1299399999999995</v>
      </c>
      <c r="F447" s="2">
        <f t="shared" si="49"/>
        <v>6.1502800000000004</v>
      </c>
      <c r="G447" s="2">
        <f t="shared" si="51"/>
        <v>6.3066719999999972</v>
      </c>
      <c r="H447" s="2">
        <f t="shared" si="47"/>
        <v>6.5118360000000042</v>
      </c>
      <c r="I447" s="2">
        <f t="array" ref="I447">SUMPRODUCT(B431:B450, (ROW(B431:B450)-ROW(B431)+1)) / (20*21/2)</f>
        <v>6.095329047619046</v>
      </c>
      <c r="J447" s="2">
        <f t="shared" si="50"/>
        <v>6.1776204494629576</v>
      </c>
      <c r="K447" s="2">
        <f t="shared" si="52"/>
        <v>6.2761051624878972</v>
      </c>
    </row>
    <row r="448" spans="1:11" ht="13.5" x14ac:dyDescent="0.25">
      <c r="A448" s="3">
        <f>TITRES_STAT!B451</f>
        <v>42944</v>
      </c>
      <c r="B448" s="6">
        <f>TITRES_STAT!D451</f>
        <v>5.9976000000000003</v>
      </c>
      <c r="C448" s="2">
        <f t="shared" si="45"/>
        <v>-0.20310000000000006</v>
      </c>
      <c r="D448" s="2">
        <f t="shared" si="46"/>
        <v>6.1299599999999996</v>
      </c>
      <c r="E448" s="2">
        <f t="shared" si="48"/>
        <v>6.1279799999999991</v>
      </c>
      <c r="F448" s="2">
        <f t="shared" si="49"/>
        <v>6.1388100000000012</v>
      </c>
      <c r="G448" s="2">
        <f t="shared" si="51"/>
        <v>6.2967099999999974</v>
      </c>
      <c r="H448" s="2">
        <f t="shared" si="47"/>
        <v>6.5095420000000033</v>
      </c>
      <c r="I448" s="2">
        <f t="array" ref="I448">SUMPRODUCT(B432:B451, (ROW(B432:B451)-ROW(B432)+1)) / (20*21/2)</f>
        <v>6.0816157142857135</v>
      </c>
      <c r="J448" s="2">
        <f t="shared" si="50"/>
        <v>6.1604756447522</v>
      </c>
      <c r="K448" s="2">
        <f t="shared" si="52"/>
        <v>6.2651833914099404</v>
      </c>
    </row>
    <row r="449" spans="1:11" ht="13.5" x14ac:dyDescent="0.25">
      <c r="A449" s="3">
        <f>TITRES_STAT!B452</f>
        <v>42947</v>
      </c>
      <c r="B449" s="6">
        <f>TITRES_STAT!D452</f>
        <v>6.0430999999999999</v>
      </c>
      <c r="C449" s="2">
        <f t="shared" si="45"/>
        <v>4.5499999999999652E-2</v>
      </c>
      <c r="D449" s="2">
        <f t="shared" si="46"/>
        <v>6.0945</v>
      </c>
      <c r="E449" s="2">
        <f t="shared" si="48"/>
        <v>6.1358100000000002</v>
      </c>
      <c r="F449" s="2">
        <f t="shared" si="49"/>
        <v>6.1374800000000009</v>
      </c>
      <c r="G449" s="2">
        <f t="shared" si="51"/>
        <v>6.2884439999999957</v>
      </c>
      <c r="H449" s="2">
        <f t="shared" si="47"/>
        <v>6.5079670000000034</v>
      </c>
      <c r="I449" s="2">
        <f t="array" ref="I449">SUMPRODUCT(B433:B452, (ROW(B433:B452)-ROW(B433)+1)) / (20*21/2)</f>
        <v>6.0767742857142863</v>
      </c>
      <c r="J449" s="2">
        <f t="shared" si="50"/>
        <v>6.149297011918657</v>
      </c>
      <c r="K449" s="2">
        <f t="shared" si="52"/>
        <v>6.2564742388056294</v>
      </c>
    </row>
    <row r="450" spans="1:11" ht="13.5" x14ac:dyDescent="0.25">
      <c r="A450" s="3">
        <f>TITRES_STAT!B453</f>
        <v>42948</v>
      </c>
      <c r="B450" s="6">
        <f>TITRES_STAT!D453</f>
        <v>5.8752000000000004</v>
      </c>
      <c r="C450" s="2">
        <f t="shared" si="45"/>
        <v>-0.16789999999999949</v>
      </c>
      <c r="D450" s="2">
        <f t="shared" si="46"/>
        <v>6.0280799999999992</v>
      </c>
      <c r="E450" s="2">
        <f t="shared" si="48"/>
        <v>6.1104699999999994</v>
      </c>
      <c r="F450" s="2">
        <f t="shared" si="49"/>
        <v>6.1198899999999998</v>
      </c>
      <c r="G450" s="2">
        <f t="shared" si="51"/>
        <v>6.2762959999999968</v>
      </c>
      <c r="H450" s="2">
        <f t="shared" si="47"/>
        <v>6.5058805000000044</v>
      </c>
      <c r="I450" s="2">
        <f t="array" ref="I450">SUMPRODUCT(B434:B453, (ROW(B434:B453)-ROW(B434)+1)) / (20*21/2)</f>
        <v>6.0382114285714295</v>
      </c>
      <c r="J450" s="2">
        <f t="shared" si="50"/>
        <v>6.1231925345930698</v>
      </c>
      <c r="K450" s="2">
        <f t="shared" si="52"/>
        <v>6.2415223078720761</v>
      </c>
    </row>
    <row r="451" spans="1:11" ht="13.5" x14ac:dyDescent="0.25">
      <c r="A451" s="3">
        <f>TITRES_STAT!B454</f>
        <v>42949</v>
      </c>
      <c r="B451" s="6">
        <f>TITRES_STAT!D454</f>
        <v>5.9759000000000002</v>
      </c>
      <c r="C451" s="2">
        <f t="shared" si="45"/>
        <v>0.10069999999999979</v>
      </c>
      <c r="D451" s="2">
        <f t="shared" si="46"/>
        <v>6.0184999999999995</v>
      </c>
      <c r="E451" s="2">
        <f t="shared" si="48"/>
        <v>6.0892999999999997</v>
      </c>
      <c r="F451" s="2">
        <f t="shared" si="49"/>
        <v>6.107335</v>
      </c>
      <c r="G451" s="2">
        <f t="shared" si="51"/>
        <v>6.2670799999999982</v>
      </c>
      <c r="H451" s="2">
        <f t="shared" si="47"/>
        <v>6.5043300000000031</v>
      </c>
      <c r="I451" s="2">
        <f t="array" ref="I451">SUMPRODUCT(B435:B454, (ROW(B435:B454)-ROW(B435)+1)) / (20*21/2)</f>
        <v>6.0695590476190482</v>
      </c>
      <c r="J451" s="2">
        <f t="shared" si="50"/>
        <v>6.1091646741556342</v>
      </c>
      <c r="K451" s="2">
        <f t="shared" si="52"/>
        <v>6.231105746779054</v>
      </c>
    </row>
    <row r="452" spans="1:11" ht="13.5" x14ac:dyDescent="0.25">
      <c r="A452" s="3">
        <f>TITRES_STAT!B455</f>
        <v>42950</v>
      </c>
      <c r="B452" s="6">
        <f>TITRES_STAT!D455</f>
        <v>6.0564999999999998</v>
      </c>
      <c r="C452" s="2">
        <f t="shared" ref="C452:C515" si="53">B452-B451</f>
        <v>8.0599999999999561E-2</v>
      </c>
      <c r="D452" s="2">
        <f t="shared" si="46"/>
        <v>5.9896599999999998</v>
      </c>
      <c r="E452" s="2">
        <f t="shared" si="48"/>
        <v>6.0761900000000013</v>
      </c>
      <c r="F452" s="2">
        <f t="shared" si="49"/>
        <v>6.0988099999999994</v>
      </c>
      <c r="G452" s="2">
        <f t="shared" si="51"/>
        <v>6.2609179999999993</v>
      </c>
      <c r="H452" s="2">
        <f t="shared" si="47"/>
        <v>6.5024945000000036</v>
      </c>
      <c r="I452" s="2">
        <f t="array" ref="I452">SUMPRODUCT(B436:B455, (ROW(B436:B455)-ROW(B436)+1)) / (20*21/2)</f>
        <v>6.10420619047619</v>
      </c>
      <c r="J452" s="2">
        <f t="shared" si="50"/>
        <v>6.1041489909027167</v>
      </c>
      <c r="K452" s="2">
        <f t="shared" si="52"/>
        <v>6.2242584625916404</v>
      </c>
    </row>
    <row r="453" spans="1:11" ht="13.5" x14ac:dyDescent="0.25">
      <c r="A453" s="3">
        <f>TITRES_STAT!B456</f>
        <v>42951</v>
      </c>
      <c r="B453" s="6">
        <f>TITRES_STAT!D456</f>
        <v>5.6939000000000002</v>
      </c>
      <c r="C453" s="2">
        <f t="shared" si="53"/>
        <v>-0.36259999999999959</v>
      </c>
      <c r="D453" s="2">
        <f t="shared" si="46"/>
        <v>5.9289199999999997</v>
      </c>
      <c r="E453" s="2">
        <f t="shared" si="48"/>
        <v>6.0294400000000001</v>
      </c>
      <c r="F453" s="2">
        <f t="shared" si="49"/>
        <v>6.0803500000000001</v>
      </c>
      <c r="G453" s="2">
        <f t="shared" si="51"/>
        <v>6.2452759999999987</v>
      </c>
      <c r="H453" s="2">
        <f t="shared" si="47"/>
        <v>6.4985180000000051</v>
      </c>
      <c r="I453" s="2">
        <f t="array" ref="I453">SUMPRODUCT(B437:B456, (ROW(B437:B456)-ROW(B437)+1)) / (20*21/2)</f>
        <v>6.1531119047619054</v>
      </c>
      <c r="J453" s="2">
        <f t="shared" si="50"/>
        <v>6.0650776584357917</v>
      </c>
      <c r="K453" s="2">
        <f t="shared" si="52"/>
        <v>6.2034600915096156</v>
      </c>
    </row>
    <row r="454" spans="1:11" ht="13.5" x14ac:dyDescent="0.25">
      <c r="A454" s="3">
        <f>TITRES_STAT!B457</f>
        <v>42954</v>
      </c>
      <c r="B454" s="6">
        <f>TITRES_STAT!D457</f>
        <v>6.4095000000000004</v>
      </c>
      <c r="C454" s="2">
        <f t="shared" si="53"/>
        <v>0.71560000000000024</v>
      </c>
      <c r="D454" s="2">
        <f t="shared" ref="D454:D517" si="54">AVERAGE(B450:B454)</f>
        <v>6.0022000000000002</v>
      </c>
      <c r="E454" s="2">
        <f t="shared" si="48"/>
        <v>6.048350000000001</v>
      </c>
      <c r="F454" s="2">
        <f t="shared" si="49"/>
        <v>6.0898050000000001</v>
      </c>
      <c r="G454" s="2">
        <f t="shared" si="51"/>
        <v>6.246173999999999</v>
      </c>
      <c r="H454" s="2">
        <f t="shared" si="47"/>
        <v>6.4979885000000044</v>
      </c>
      <c r="I454" s="2">
        <f t="array" ref="I454">SUMPRODUCT(B438:B457, (ROW(B438:B457)-ROW(B438)+1)) / (20*21/2)</f>
        <v>6.1958747619047623</v>
      </c>
      <c r="J454" s="2">
        <f t="shared" si="50"/>
        <v>6.0978797862038121</v>
      </c>
      <c r="K454" s="2">
        <f t="shared" si="52"/>
        <v>6.2115400879210032</v>
      </c>
    </row>
    <row r="455" spans="1:11" ht="13.5" x14ac:dyDescent="0.25">
      <c r="A455" s="3">
        <f>TITRES_STAT!B458</f>
        <v>42955</v>
      </c>
      <c r="B455" s="6">
        <f>TITRES_STAT!D458</f>
        <v>6.4535999999999998</v>
      </c>
      <c r="C455" s="2">
        <f t="shared" si="53"/>
        <v>4.4099999999999362E-2</v>
      </c>
      <c r="D455" s="2">
        <f t="shared" si="54"/>
        <v>6.1178799999999995</v>
      </c>
      <c r="E455" s="2">
        <f t="shared" si="48"/>
        <v>6.0729799999999994</v>
      </c>
      <c r="F455" s="2">
        <f t="shared" si="49"/>
        <v>6.1017899999999994</v>
      </c>
      <c r="G455" s="2">
        <f t="shared" si="51"/>
        <v>6.2480839999999978</v>
      </c>
      <c r="H455" s="2">
        <f t="shared" si="47"/>
        <v>6.4978105000000053</v>
      </c>
      <c r="I455" s="2">
        <f t="array" ref="I455">SUMPRODUCT(B439:B458, (ROW(B439:B458)-ROW(B439)+1)) / (20*21/2)</f>
        <v>6.2402309523809523</v>
      </c>
      <c r="J455" s="2">
        <f t="shared" si="50"/>
        <v>6.1317579018034492</v>
      </c>
      <c r="K455" s="2">
        <f t="shared" si="52"/>
        <v>6.2210326334927286</v>
      </c>
    </row>
    <row r="456" spans="1:11" ht="13.5" x14ac:dyDescent="0.25">
      <c r="A456" s="3">
        <f>TITRES_STAT!B459</f>
        <v>42956</v>
      </c>
      <c r="B456" s="6">
        <f>TITRES_STAT!D459</f>
        <v>6.6153000000000004</v>
      </c>
      <c r="C456" s="2">
        <f t="shared" si="53"/>
        <v>0.16170000000000062</v>
      </c>
      <c r="D456" s="2">
        <f t="shared" si="54"/>
        <v>6.2457600000000006</v>
      </c>
      <c r="E456" s="2">
        <f t="shared" si="48"/>
        <v>6.1321300000000001</v>
      </c>
      <c r="F456" s="2">
        <f t="shared" si="49"/>
        <v>6.1221899999999998</v>
      </c>
      <c r="G456" s="2">
        <f t="shared" si="51"/>
        <v>6.2509999999999994</v>
      </c>
      <c r="H456" s="2">
        <f t="shared" si="47"/>
        <v>6.4986050000000048</v>
      </c>
      <c r="I456" s="2">
        <f t="array" ref="I456">SUMPRODUCT(B440:B459, (ROW(B440:B459)-ROW(B440)+1)) / (20*21/2)</f>
        <v>6.2782342857142863</v>
      </c>
      <c r="J456" s="2">
        <f t="shared" si="50"/>
        <v>6.1778095302031204</v>
      </c>
      <c r="K456" s="2">
        <f t="shared" si="52"/>
        <v>6.2364940988459558</v>
      </c>
    </row>
    <row r="457" spans="1:11" ht="13.5" x14ac:dyDescent="0.25">
      <c r="A457" s="3">
        <f>TITRES_STAT!B460</f>
        <v>42957</v>
      </c>
      <c r="B457" s="6">
        <f>TITRES_STAT!D460</f>
        <v>6.5712000000000002</v>
      </c>
      <c r="C457" s="2">
        <f t="shared" si="53"/>
        <v>-4.410000000000025E-2</v>
      </c>
      <c r="D457" s="2">
        <f t="shared" si="54"/>
        <v>6.3487000000000009</v>
      </c>
      <c r="E457" s="2">
        <f t="shared" si="48"/>
        <v>6.1691799999999999</v>
      </c>
      <c r="F457" s="2">
        <f t="shared" si="49"/>
        <v>6.1495599999999992</v>
      </c>
      <c r="G457" s="2">
        <f t="shared" si="51"/>
        <v>6.2530340000000004</v>
      </c>
      <c r="H457" s="2">
        <f t="shared" si="47"/>
        <v>6.4990150000000053</v>
      </c>
      <c r="I457" s="2">
        <f t="array" ref="I457">SUMPRODUCT(B441:B460, (ROW(B441:B460)-ROW(B441)+1)) / (20*21/2)</f>
        <v>6.29582</v>
      </c>
      <c r="J457" s="2">
        <f t="shared" si="50"/>
        <v>6.2152752892313945</v>
      </c>
      <c r="K457" s="2">
        <f t="shared" si="52"/>
        <v>6.2496198204598405</v>
      </c>
    </row>
    <row r="458" spans="1:11" ht="13.5" x14ac:dyDescent="0.25">
      <c r="A458" s="3">
        <f>TITRES_STAT!B461</f>
        <v>42958</v>
      </c>
      <c r="B458" s="6">
        <f>TITRES_STAT!D461</f>
        <v>6.6153000000000004</v>
      </c>
      <c r="C458" s="2">
        <f t="shared" si="53"/>
        <v>4.410000000000025E-2</v>
      </c>
      <c r="D458" s="2">
        <f t="shared" si="54"/>
        <v>6.5329800000000002</v>
      </c>
      <c r="E458" s="2">
        <f t="shared" si="48"/>
        <v>6.2309499999999991</v>
      </c>
      <c r="F458" s="2">
        <f t="shared" si="49"/>
        <v>6.1794649999999995</v>
      </c>
      <c r="G458" s="2">
        <f t="shared" si="51"/>
        <v>6.2559499999999995</v>
      </c>
      <c r="H458" s="2">
        <f t="shared" ref="H458:H521" si="55">AVERAGE(B259:B458)</f>
        <v>6.4996455000000051</v>
      </c>
      <c r="I458" s="2">
        <f t="array" ref="I458">SUMPRODUCT(B442:B461, (ROW(B442:B461)-ROW(B442)+1)) / (20*21/2)</f>
        <v>6.3247380952380947</v>
      </c>
      <c r="J458" s="2">
        <f t="shared" si="50"/>
        <v>6.2533728807331661</v>
      </c>
      <c r="K458" s="2">
        <f t="shared" si="52"/>
        <v>6.2639602196574939</v>
      </c>
    </row>
    <row r="459" spans="1:11" ht="13.5" x14ac:dyDescent="0.25">
      <c r="A459" s="3">
        <f>TITRES_STAT!B462</f>
        <v>42961</v>
      </c>
      <c r="B459" s="6">
        <f>TITRES_STAT!D462</f>
        <v>6.5785</v>
      </c>
      <c r="C459" s="2">
        <f t="shared" si="53"/>
        <v>-3.6800000000000388E-2</v>
      </c>
      <c r="D459" s="2">
        <f t="shared" si="54"/>
        <v>6.5667799999999996</v>
      </c>
      <c r="E459" s="2">
        <f t="shared" si="48"/>
        <v>6.2844899999999999</v>
      </c>
      <c r="F459" s="2">
        <f t="shared" si="49"/>
        <v>6.2101500000000005</v>
      </c>
      <c r="G459" s="2">
        <f t="shared" si="51"/>
        <v>6.2603579999999992</v>
      </c>
      <c r="H459" s="2">
        <f t="shared" si="55"/>
        <v>6.4990765000000055</v>
      </c>
      <c r="I459" s="2">
        <f t="array" ref="I459">SUMPRODUCT(B443:B462, (ROW(B443:B462)-ROW(B443)+1)) / (20*21/2)</f>
        <v>6.3394395238095234</v>
      </c>
      <c r="J459" s="2">
        <f t="shared" si="50"/>
        <v>6.2843373682823884</v>
      </c>
      <c r="K459" s="2">
        <f t="shared" si="52"/>
        <v>6.2762951130042586</v>
      </c>
    </row>
    <row r="460" spans="1:11" ht="13.5" x14ac:dyDescent="0.25">
      <c r="A460" s="3">
        <f>TITRES_STAT!B463</f>
        <v>42962</v>
      </c>
      <c r="B460" s="6">
        <f>TITRES_STAT!D463</f>
        <v>6.3948</v>
      </c>
      <c r="C460" s="2">
        <f t="shared" si="53"/>
        <v>-0.18369999999999997</v>
      </c>
      <c r="D460" s="2">
        <f t="shared" si="54"/>
        <v>6.555019999999999</v>
      </c>
      <c r="E460" s="2">
        <f t="shared" ref="E460:E523" si="56">AVERAGE(B451:B460)</f>
        <v>6.3364499999999992</v>
      </c>
      <c r="F460" s="2">
        <f t="shared" si="49"/>
        <v>6.2234600000000002</v>
      </c>
      <c r="G460" s="2">
        <f t="shared" si="51"/>
        <v>6.2597819999999986</v>
      </c>
      <c r="H460" s="2">
        <f t="shared" si="55"/>
        <v>6.4966055000000065</v>
      </c>
      <c r="I460" s="2">
        <f t="array" ref="I460">SUMPRODUCT(B444:B463, (ROW(B444:B463)-ROW(B444)+1)) / (20*21/2)</f>
        <v>6.3531542857142851</v>
      </c>
      <c r="J460" s="2">
        <f t="shared" si="50"/>
        <v>6.294857618922161</v>
      </c>
      <c r="K460" s="2">
        <f t="shared" si="52"/>
        <v>6.2809423634746802</v>
      </c>
    </row>
    <row r="461" spans="1:11" ht="13.5" x14ac:dyDescent="0.25">
      <c r="A461" s="3">
        <f>TITRES_STAT!B464</f>
        <v>42963</v>
      </c>
      <c r="B461" s="6">
        <f>TITRES_STAT!D464</f>
        <v>6.5270999999999999</v>
      </c>
      <c r="C461" s="2">
        <f t="shared" si="53"/>
        <v>0.13229999999999986</v>
      </c>
      <c r="D461" s="2">
        <f t="shared" si="54"/>
        <v>6.5373800000000006</v>
      </c>
      <c r="E461" s="2">
        <f t="shared" si="56"/>
        <v>6.3915699999999998</v>
      </c>
      <c r="F461" s="2">
        <f t="shared" si="49"/>
        <v>6.2404350000000006</v>
      </c>
      <c r="G461" s="2">
        <f t="shared" si="51"/>
        <v>6.2609340000000007</v>
      </c>
      <c r="H461" s="2">
        <f t="shared" si="55"/>
        <v>6.4957135000000052</v>
      </c>
      <c r="I461" s="2">
        <f t="array" ref="I461">SUMPRODUCT(B445:B464, (ROW(B445:B464)-ROW(B445)+1)) / (20*21/2)</f>
        <v>6.3657576190476188</v>
      </c>
      <c r="J461" s="2">
        <f t="shared" si="50"/>
        <v>6.3169759409295745</v>
      </c>
      <c r="K461" s="2">
        <f t="shared" si="52"/>
        <v>6.290595604122732</v>
      </c>
    </row>
    <row r="462" spans="1:11" ht="13.5" x14ac:dyDescent="0.25">
      <c r="A462" s="3">
        <f>TITRES_STAT!B465</f>
        <v>42964</v>
      </c>
      <c r="B462" s="6">
        <f>TITRES_STAT!D465</f>
        <v>6.3948</v>
      </c>
      <c r="C462" s="2">
        <f t="shared" si="53"/>
        <v>-0.13229999999999986</v>
      </c>
      <c r="D462" s="2">
        <f t="shared" si="54"/>
        <v>6.5021000000000004</v>
      </c>
      <c r="E462" s="2">
        <f t="shared" si="56"/>
        <v>6.4253999999999989</v>
      </c>
      <c r="F462" s="2">
        <f t="shared" si="49"/>
        <v>6.2507950000000019</v>
      </c>
      <c r="G462" s="2">
        <f t="shared" si="51"/>
        <v>6.2594399999999997</v>
      </c>
      <c r="H462" s="2">
        <f t="shared" si="55"/>
        <v>6.4942585000000053</v>
      </c>
      <c r="I462" s="2">
        <f t="array" ref="I462">SUMPRODUCT(B446:B465, (ROW(B446:B465)-ROW(B446)+1)) / (20*21/2)</f>
        <v>6.3635304761904754</v>
      </c>
      <c r="J462" s="2">
        <f t="shared" si="50"/>
        <v>6.3243877560791386</v>
      </c>
      <c r="K462" s="2">
        <f t="shared" si="52"/>
        <v>6.2946820510198798</v>
      </c>
    </row>
    <row r="463" spans="1:11" ht="13.5" x14ac:dyDescent="0.25">
      <c r="A463" s="3">
        <f>TITRES_STAT!B466</f>
        <v>42965</v>
      </c>
      <c r="B463" s="6">
        <f>TITRES_STAT!D466</f>
        <v>6.3948</v>
      </c>
      <c r="C463" s="2">
        <f t="shared" si="53"/>
        <v>0</v>
      </c>
      <c r="D463" s="2">
        <f t="shared" si="54"/>
        <v>6.4580000000000002</v>
      </c>
      <c r="E463" s="2">
        <f t="shared" si="56"/>
        <v>6.4954899999999993</v>
      </c>
      <c r="F463" s="2">
        <f t="shared" si="49"/>
        <v>6.2624650000000015</v>
      </c>
      <c r="G463" s="2">
        <f t="shared" si="51"/>
        <v>6.2582080000000007</v>
      </c>
      <c r="H463" s="2">
        <f t="shared" si="55"/>
        <v>6.4922135000000045</v>
      </c>
      <c r="I463" s="2">
        <f t="array" ref="I463">SUMPRODUCT(B447:B466, (ROW(B447:B466)-ROW(B447)+1)) / (20*21/2)</f>
        <v>6.359710476190477</v>
      </c>
      <c r="J463" s="2">
        <f t="shared" si="50"/>
        <v>6.3310936840716021</v>
      </c>
      <c r="K463" s="2">
        <f t="shared" si="52"/>
        <v>6.2986082450975314</v>
      </c>
    </row>
    <row r="464" spans="1:11" ht="13.5" x14ac:dyDescent="0.25">
      <c r="A464" s="3">
        <f>TITRES_STAT!B467</f>
        <v>42968</v>
      </c>
      <c r="B464" s="6">
        <f>TITRES_STAT!D467</f>
        <v>6.3948</v>
      </c>
      <c r="C464" s="2">
        <f t="shared" si="53"/>
        <v>0</v>
      </c>
      <c r="D464" s="2">
        <f t="shared" si="54"/>
        <v>6.4212600000000011</v>
      </c>
      <c r="E464" s="2">
        <f t="shared" si="56"/>
        <v>6.4940200000000008</v>
      </c>
      <c r="F464" s="2">
        <f t="shared" si="49"/>
        <v>6.2711850000000018</v>
      </c>
      <c r="G464" s="2">
        <f t="shared" si="51"/>
        <v>6.2571080000000006</v>
      </c>
      <c r="H464" s="2">
        <f t="shared" si="55"/>
        <v>6.4911845000000055</v>
      </c>
      <c r="I464" s="2">
        <f t="array" ref="I464">SUMPRODUCT(B448:B467, (ROW(B448:B467)-ROW(B448)+1)) / (20*21/2)</f>
        <v>6.3527890476190487</v>
      </c>
      <c r="J464" s="2">
        <f t="shared" si="50"/>
        <v>6.3371609522552594</v>
      </c>
      <c r="K464" s="2">
        <f t="shared" si="52"/>
        <v>6.3023804707799815</v>
      </c>
    </row>
    <row r="465" spans="1:11" ht="13.5" x14ac:dyDescent="0.25">
      <c r="A465" s="3">
        <f>TITRES_STAT!B468</f>
        <v>42969</v>
      </c>
      <c r="B465" s="6">
        <f>TITRES_STAT!D468</f>
        <v>6.2477999999999998</v>
      </c>
      <c r="C465" s="2">
        <f t="shared" si="53"/>
        <v>-0.14700000000000024</v>
      </c>
      <c r="D465" s="2">
        <f t="shared" si="54"/>
        <v>6.3918599999999994</v>
      </c>
      <c r="E465" s="2">
        <f t="shared" si="56"/>
        <v>6.4734399999999992</v>
      </c>
      <c r="F465" s="2">
        <f t="shared" si="49"/>
        <v>6.2732100000000015</v>
      </c>
      <c r="G465" s="2">
        <f t="shared" si="51"/>
        <v>6.2531980000000003</v>
      </c>
      <c r="H465" s="2">
        <f t="shared" si="55"/>
        <v>6.4896500000000046</v>
      </c>
      <c r="I465" s="2">
        <f t="array" ref="I465">SUMPRODUCT(B449:B468, (ROW(B449:B468)-ROW(B449)+1)) / (20*21/2)</f>
        <v>6.3451233333333343</v>
      </c>
      <c r="J465" s="2">
        <f t="shared" si="50"/>
        <v>6.3286503853738063</v>
      </c>
      <c r="K465" s="2">
        <f t="shared" si="52"/>
        <v>6.3002400601611592</v>
      </c>
    </row>
    <row r="466" spans="1:11" ht="13.5" x14ac:dyDescent="0.25">
      <c r="A466" s="3">
        <f>TITRES_STAT!B469</f>
        <v>42970</v>
      </c>
      <c r="B466" s="6">
        <f>TITRES_STAT!D469</f>
        <v>6.2331000000000003</v>
      </c>
      <c r="C466" s="2">
        <f t="shared" si="53"/>
        <v>-1.4699999999999491E-2</v>
      </c>
      <c r="D466" s="2">
        <f t="shared" si="54"/>
        <v>6.3330600000000006</v>
      </c>
      <c r="E466" s="2">
        <f t="shared" si="56"/>
        <v>6.4352200000000011</v>
      </c>
      <c r="F466" s="2">
        <f t="shared" si="49"/>
        <v>6.2836750000000006</v>
      </c>
      <c r="G466" s="2">
        <f t="shared" si="51"/>
        <v>6.2493879999999988</v>
      </c>
      <c r="H466" s="2">
        <f t="shared" si="55"/>
        <v>6.4871900000000036</v>
      </c>
      <c r="I466" s="2">
        <f t="array" ref="I466">SUMPRODUCT(B450:B469, (ROW(B450:B469)-ROW(B450)+1)) / (20*21/2)</f>
        <v>6.3392761904761903</v>
      </c>
      <c r="J466" s="2">
        <f t="shared" si="50"/>
        <v>6.3195503486715392</v>
      </c>
      <c r="K466" s="2">
        <f t="shared" si="52"/>
        <v>6.2976071166254277</v>
      </c>
    </row>
    <row r="467" spans="1:11" ht="13.5" x14ac:dyDescent="0.25">
      <c r="A467" s="3">
        <f>TITRES_STAT!B470</f>
        <v>42971</v>
      </c>
      <c r="B467" s="6">
        <f>TITRES_STAT!D470</f>
        <v>6.2110000000000003</v>
      </c>
      <c r="C467" s="2">
        <f t="shared" si="53"/>
        <v>-2.2100000000000009E-2</v>
      </c>
      <c r="D467" s="2">
        <f t="shared" si="54"/>
        <v>6.2962999999999996</v>
      </c>
      <c r="E467" s="2">
        <f t="shared" si="56"/>
        <v>6.3991999999999996</v>
      </c>
      <c r="F467" s="2">
        <f t="shared" si="49"/>
        <v>6.2841900000000015</v>
      </c>
      <c r="G467" s="2">
        <f t="shared" si="51"/>
        <v>6.2451359999999987</v>
      </c>
      <c r="H467" s="2">
        <f t="shared" si="55"/>
        <v>6.4846520000000032</v>
      </c>
      <c r="I467" s="2">
        <f t="array" ref="I467">SUMPRODUCT(B451:B470, (ROW(B451:B470)-ROW(B451)+1)) / (20*21/2)</f>
        <v>6.3325242857142854</v>
      </c>
      <c r="J467" s="2">
        <f t="shared" si="50"/>
        <v>6.3092122202266303</v>
      </c>
      <c r="K467" s="2">
        <f t="shared" si="52"/>
        <v>6.2942107591107055</v>
      </c>
    </row>
    <row r="468" spans="1:11" ht="13.5" x14ac:dyDescent="0.25">
      <c r="A468" s="3">
        <f>TITRES_STAT!B471</f>
        <v>42972</v>
      </c>
      <c r="B468" s="6">
        <f>TITRES_STAT!D471</f>
        <v>6.2037000000000004</v>
      </c>
      <c r="C468" s="2">
        <f t="shared" si="53"/>
        <v>-7.2999999999998622E-3</v>
      </c>
      <c r="D468" s="2">
        <f t="shared" si="54"/>
        <v>6.2580800000000005</v>
      </c>
      <c r="E468" s="2">
        <f t="shared" si="56"/>
        <v>6.358039999999999</v>
      </c>
      <c r="F468" s="2">
        <f t="shared" ref="F468:F531" si="57">AVERAGE(B449:B468)</f>
        <v>6.2944949999999995</v>
      </c>
      <c r="G468" s="2">
        <f t="shared" si="51"/>
        <v>6.2407380000000003</v>
      </c>
      <c r="H468" s="2">
        <f t="shared" si="55"/>
        <v>6.4817500000000026</v>
      </c>
      <c r="I468" s="2">
        <f t="array" ref="I468">SUMPRODUCT(B452:B471, (ROW(B452:B471)-ROW(B452)+1)) / (20*21/2)</f>
        <v>6.3324680952380952</v>
      </c>
      <c r="J468" s="2">
        <f t="shared" si="50"/>
        <v>6.2991634373479037</v>
      </c>
      <c r="K468" s="2">
        <f t="shared" si="52"/>
        <v>6.2906613175769523</v>
      </c>
    </row>
    <row r="469" spans="1:11" ht="13.5" x14ac:dyDescent="0.25">
      <c r="A469" s="3">
        <f>TITRES_STAT!B472</f>
        <v>42975</v>
      </c>
      <c r="B469" s="6">
        <f>TITRES_STAT!D472</f>
        <v>6.2331000000000003</v>
      </c>
      <c r="C469" s="2">
        <f t="shared" si="53"/>
        <v>2.9399999999999871E-2</v>
      </c>
      <c r="D469" s="2">
        <f t="shared" si="54"/>
        <v>6.2257400000000001</v>
      </c>
      <c r="E469" s="2">
        <f t="shared" si="56"/>
        <v>6.3235000000000001</v>
      </c>
      <c r="F469" s="2">
        <f t="shared" si="57"/>
        <v>6.3039950000000005</v>
      </c>
      <c r="G469" s="2">
        <f t="shared" si="51"/>
        <v>6.2369279999999989</v>
      </c>
      <c r="H469" s="2">
        <f t="shared" si="55"/>
        <v>6.479322500000003</v>
      </c>
      <c r="I469" s="2">
        <f t="array" ref="I469">SUMPRODUCT(B453:B472, (ROW(B453:B472)-ROW(B453)+1)) / (20*21/2)</f>
        <v>6.344767142857143</v>
      </c>
      <c r="J469" s="2">
        <f t="shared" ref="J469:J532" si="58">$J$4*B469+J468*(1-$J$4)</f>
        <v>6.2928716814100074</v>
      </c>
      <c r="K469" s="2">
        <f t="shared" si="52"/>
        <v>6.2884040110053068</v>
      </c>
    </row>
    <row r="470" spans="1:11" ht="13.5" x14ac:dyDescent="0.25">
      <c r="A470" s="3">
        <f>TITRES_STAT!B473</f>
        <v>42976</v>
      </c>
      <c r="B470" s="6">
        <f>TITRES_STAT!D473</f>
        <v>6.2331000000000003</v>
      </c>
      <c r="C470" s="2">
        <f t="shared" si="53"/>
        <v>0</v>
      </c>
      <c r="D470" s="2">
        <f t="shared" si="54"/>
        <v>6.2228000000000003</v>
      </c>
      <c r="E470" s="2">
        <f t="shared" si="56"/>
        <v>6.3073299999999994</v>
      </c>
      <c r="F470" s="2">
        <f t="shared" si="57"/>
        <v>6.3218900000000007</v>
      </c>
      <c r="G470" s="2">
        <f t="shared" si="51"/>
        <v>6.2331179999999993</v>
      </c>
      <c r="H470" s="2">
        <f t="shared" si="55"/>
        <v>6.476862500000002</v>
      </c>
      <c r="I470" s="2">
        <f t="array" ref="I470">SUMPRODUCT(B454:B473, (ROW(B454:B473)-ROW(B454)+1)) / (20*21/2)</f>
        <v>6.3544004761904773</v>
      </c>
      <c r="J470" s="2">
        <f t="shared" si="58"/>
        <v>6.2871791403233406</v>
      </c>
      <c r="K470" s="2">
        <f t="shared" si="52"/>
        <v>6.2862352262600005</v>
      </c>
    </row>
    <row r="471" spans="1:11" ht="13.5" x14ac:dyDescent="0.25">
      <c r="A471" s="3">
        <f>TITRES_STAT!B474</f>
        <v>42977</v>
      </c>
      <c r="B471" s="6">
        <f>TITRES_STAT!D474</f>
        <v>6.3212999999999999</v>
      </c>
      <c r="C471" s="2">
        <f t="shared" si="53"/>
        <v>8.8199999999999612E-2</v>
      </c>
      <c r="D471" s="2">
        <f t="shared" si="54"/>
        <v>6.2404400000000004</v>
      </c>
      <c r="E471" s="2">
        <f t="shared" si="56"/>
        <v>6.2867499999999996</v>
      </c>
      <c r="F471" s="2">
        <f t="shared" si="57"/>
        <v>6.3391599999999988</v>
      </c>
      <c r="G471" s="2">
        <f t="shared" si="51"/>
        <v>6.2312019999999997</v>
      </c>
      <c r="H471" s="2">
        <f t="shared" si="55"/>
        <v>6.4745485000000027</v>
      </c>
      <c r="I471" s="2">
        <f t="array" ref="I471">SUMPRODUCT(B455:B474, (ROW(B455:B474)-ROW(B455)+1)) / (20*21/2)</f>
        <v>6.3540861904761909</v>
      </c>
      <c r="J471" s="2">
        <f t="shared" si="58"/>
        <v>6.2904287460068318</v>
      </c>
      <c r="K471" s="2">
        <f t="shared" si="52"/>
        <v>6.2876103154262752</v>
      </c>
    </row>
    <row r="472" spans="1:11" ht="13.5" x14ac:dyDescent="0.25">
      <c r="A472" s="3">
        <f>TITRES_STAT!B475</f>
        <v>42978</v>
      </c>
      <c r="B472" s="6">
        <f>TITRES_STAT!D475</f>
        <v>6.4683000000000002</v>
      </c>
      <c r="C472" s="2">
        <f t="shared" si="53"/>
        <v>0.14700000000000024</v>
      </c>
      <c r="D472" s="2">
        <f t="shared" si="54"/>
        <v>6.2919</v>
      </c>
      <c r="E472" s="2">
        <f t="shared" si="56"/>
        <v>6.2940999999999994</v>
      </c>
      <c r="F472" s="2">
        <f t="shared" si="57"/>
        <v>6.3597499999999991</v>
      </c>
      <c r="G472" s="2">
        <f t="shared" si="51"/>
        <v>6.2324900000000003</v>
      </c>
      <c r="H472" s="2">
        <f t="shared" si="55"/>
        <v>6.4725435000000031</v>
      </c>
      <c r="I472" s="2">
        <f t="array" ref="I472">SUMPRODUCT(B456:B475, (ROW(B456:B475)-ROW(B456)+1)) / (20*21/2)</f>
        <v>6.3538419047619037</v>
      </c>
      <c r="J472" s="2">
        <f t="shared" si="58"/>
        <v>6.3073688654347526</v>
      </c>
      <c r="K472" s="2">
        <f t="shared" si="52"/>
        <v>6.2946961854095589</v>
      </c>
    </row>
    <row r="473" spans="1:11" ht="13.5" x14ac:dyDescent="0.25">
      <c r="A473" s="3">
        <f>TITRES_STAT!B476</f>
        <v>42982</v>
      </c>
      <c r="B473" s="6">
        <f>TITRES_STAT!D476</f>
        <v>6.4608999999999996</v>
      </c>
      <c r="C473" s="2">
        <f t="shared" si="53"/>
        <v>-7.4000000000005173E-3</v>
      </c>
      <c r="D473" s="2">
        <f t="shared" si="54"/>
        <v>6.3433399999999995</v>
      </c>
      <c r="E473" s="2">
        <f t="shared" si="56"/>
        <v>6.3007100000000005</v>
      </c>
      <c r="F473" s="2">
        <f t="shared" si="57"/>
        <v>6.3980999999999995</v>
      </c>
      <c r="G473" s="2">
        <f t="shared" si="51"/>
        <v>6.2337600000000002</v>
      </c>
      <c r="H473" s="2">
        <f t="shared" si="55"/>
        <v>6.470763500000003</v>
      </c>
      <c r="I473" s="2">
        <f t="array" ref="I473">SUMPRODUCT(B457:B476, (ROW(B457:B476)-ROW(B457)+1)) / (20*21/2)</f>
        <v>6.3538776190476192</v>
      </c>
      <c r="J473" s="2">
        <f t="shared" si="58"/>
        <v>6.3219908782504906</v>
      </c>
      <c r="K473" s="2">
        <f t="shared" si="52"/>
        <v>6.3012139820601645</v>
      </c>
    </row>
    <row r="474" spans="1:11" ht="13.5" x14ac:dyDescent="0.25">
      <c r="A474" s="3">
        <f>TITRES_STAT!B477</f>
        <v>42983</v>
      </c>
      <c r="B474" s="6">
        <f>TITRES_STAT!D477</f>
        <v>6.3948</v>
      </c>
      <c r="C474" s="2">
        <f t="shared" si="53"/>
        <v>-6.6099999999999604E-2</v>
      </c>
      <c r="D474" s="2">
        <f t="shared" si="54"/>
        <v>6.37568</v>
      </c>
      <c r="E474" s="2">
        <f t="shared" si="56"/>
        <v>6.3007100000000005</v>
      </c>
      <c r="F474" s="2">
        <f t="shared" si="57"/>
        <v>6.3973649999999989</v>
      </c>
      <c r="G474" s="2">
        <f t="shared" si="51"/>
        <v>6.2335779999999996</v>
      </c>
      <c r="H474" s="2">
        <f t="shared" si="55"/>
        <v>6.469308500000003</v>
      </c>
      <c r="I474" s="2">
        <f t="array" ref="I474">SUMPRODUCT(B458:B477, (ROW(B458:B477)-ROW(B458)+1)) / (20*21/2)</f>
        <v>6.3479633333333334</v>
      </c>
      <c r="J474" s="2">
        <f t="shared" si="58"/>
        <v>6.3289250803218726</v>
      </c>
      <c r="K474" s="2">
        <f t="shared" si="52"/>
        <v>6.3048840219793734</v>
      </c>
    </row>
    <row r="475" spans="1:11" ht="13.5" x14ac:dyDescent="0.25">
      <c r="A475" s="3">
        <f>TITRES_STAT!B478</f>
        <v>42984</v>
      </c>
      <c r="B475" s="6">
        <f>TITRES_STAT!D478</f>
        <v>6.3948</v>
      </c>
      <c r="C475" s="2">
        <f t="shared" si="53"/>
        <v>0</v>
      </c>
      <c r="D475" s="2">
        <f t="shared" si="54"/>
        <v>6.4080199999999987</v>
      </c>
      <c r="E475" s="2">
        <f t="shared" si="56"/>
        <v>6.31541</v>
      </c>
      <c r="F475" s="2">
        <f t="shared" si="57"/>
        <v>6.394425</v>
      </c>
      <c r="G475" s="2">
        <f t="shared" si="51"/>
        <v>6.2333959999999999</v>
      </c>
      <c r="H475" s="2">
        <f t="shared" si="55"/>
        <v>6.4678535000000021</v>
      </c>
      <c r="I475" s="2">
        <f t="array" ref="I475">SUMPRODUCT(B459:B478, (ROW(B459:B478)-ROW(B459)+1)) / (20*21/2)</f>
        <v>6.3432390476190479</v>
      </c>
      <c r="J475" s="2">
        <f t="shared" si="58"/>
        <v>6.3351988821959804</v>
      </c>
      <c r="K475" s="2">
        <f t="shared" si="52"/>
        <v>6.3084101387644962</v>
      </c>
    </row>
    <row r="476" spans="1:11" ht="13.5" x14ac:dyDescent="0.25">
      <c r="A476" s="3">
        <f>TITRES_STAT!B479</f>
        <v>42985</v>
      </c>
      <c r="B476" s="6">
        <f>TITRES_STAT!D479</f>
        <v>6.3948</v>
      </c>
      <c r="C476" s="2">
        <f t="shared" si="53"/>
        <v>0</v>
      </c>
      <c r="D476" s="2">
        <f t="shared" si="54"/>
        <v>6.42272</v>
      </c>
      <c r="E476" s="2">
        <f t="shared" si="56"/>
        <v>6.3315800000000007</v>
      </c>
      <c r="F476" s="2">
        <f t="shared" si="57"/>
        <v>6.3834</v>
      </c>
      <c r="G476" s="2">
        <f t="shared" si="51"/>
        <v>6.2367519999999992</v>
      </c>
      <c r="H476" s="2">
        <f t="shared" si="55"/>
        <v>6.466071000000003</v>
      </c>
      <c r="I476" s="2">
        <f t="array" ref="I476">SUMPRODUCT(B460:B479, (ROW(B460:B479)-ROW(B460)+1)) / (20*21/2)</f>
        <v>6.3399147619047618</v>
      </c>
      <c r="J476" s="2">
        <f t="shared" si="58"/>
        <v>6.3408751791296964</v>
      </c>
      <c r="K476" s="2">
        <f t="shared" si="52"/>
        <v>6.3117979764600065</v>
      </c>
    </row>
    <row r="477" spans="1:11" ht="13.5" x14ac:dyDescent="0.25">
      <c r="A477" s="3">
        <f>TITRES_STAT!B480</f>
        <v>42986</v>
      </c>
      <c r="B477" s="6">
        <f>TITRES_STAT!D480</f>
        <v>6.3212999999999999</v>
      </c>
      <c r="C477" s="2">
        <f t="shared" si="53"/>
        <v>-7.3500000000000121E-2</v>
      </c>
      <c r="D477" s="2">
        <f t="shared" si="54"/>
        <v>6.3933200000000001</v>
      </c>
      <c r="E477" s="2">
        <f t="shared" si="56"/>
        <v>6.3426100000000014</v>
      </c>
      <c r="F477" s="2">
        <f t="shared" si="57"/>
        <v>6.3709049999999996</v>
      </c>
      <c r="G477" s="2">
        <f t="shared" si="51"/>
        <v>6.2423099999999989</v>
      </c>
      <c r="H477" s="2">
        <f t="shared" si="55"/>
        <v>6.4645765000000033</v>
      </c>
      <c r="I477" s="2">
        <f t="array" ref="I477">SUMPRODUCT(B461:B480, (ROW(B461:B480)-ROW(B461)+1)) / (20*21/2)</f>
        <v>6.3112152380952375</v>
      </c>
      <c r="J477" s="2">
        <f t="shared" si="58"/>
        <v>6.3390108763554398</v>
      </c>
      <c r="K477" s="2">
        <f t="shared" si="52"/>
        <v>6.3121706048341242</v>
      </c>
    </row>
    <row r="478" spans="1:11" ht="13.5" x14ac:dyDescent="0.25">
      <c r="A478" s="3">
        <f>TITRES_STAT!B481</f>
        <v>42989</v>
      </c>
      <c r="B478" s="6">
        <f>TITRES_STAT!D481</f>
        <v>6.3212999999999999</v>
      </c>
      <c r="C478" s="2">
        <f t="shared" si="53"/>
        <v>0</v>
      </c>
      <c r="D478" s="2">
        <f t="shared" si="54"/>
        <v>6.3654000000000002</v>
      </c>
      <c r="E478" s="2">
        <f t="shared" si="56"/>
        <v>6.3543700000000003</v>
      </c>
      <c r="F478" s="2">
        <f t="shared" si="57"/>
        <v>6.3562049999999983</v>
      </c>
      <c r="G478" s="2">
        <f t="shared" si="51"/>
        <v>6.2441959999999996</v>
      </c>
      <c r="H478" s="2">
        <f t="shared" si="55"/>
        <v>6.4624265000000038</v>
      </c>
      <c r="I478" s="2">
        <f t="array" ref="I478">SUMPRODUCT(B462:B481, (ROW(B462:B481)-ROW(B462)+1)) / (20*21/2)</f>
        <v>6.2995957142857142</v>
      </c>
      <c r="J478" s="2">
        <f t="shared" si="58"/>
        <v>6.3373241262263509</v>
      </c>
      <c r="K478" s="2">
        <f t="shared" si="52"/>
        <v>6.3125286203308253</v>
      </c>
    </row>
    <row r="479" spans="1:11" ht="13.5" x14ac:dyDescent="0.25">
      <c r="A479" s="3">
        <f>TITRES_STAT!B482</f>
        <v>42990</v>
      </c>
      <c r="B479" s="6">
        <f>TITRES_STAT!D482</f>
        <v>6.3212999999999999</v>
      </c>
      <c r="C479" s="2">
        <f t="shared" si="53"/>
        <v>0</v>
      </c>
      <c r="D479" s="2">
        <f t="shared" si="54"/>
        <v>6.3507000000000007</v>
      </c>
      <c r="E479" s="2">
        <f t="shared" si="56"/>
        <v>6.3631900000000012</v>
      </c>
      <c r="F479" s="2">
        <f t="shared" si="57"/>
        <v>6.3433449999999985</v>
      </c>
      <c r="G479" s="2">
        <f t="shared" si="51"/>
        <v>6.2492279999999996</v>
      </c>
      <c r="H479" s="2">
        <f t="shared" si="55"/>
        <v>6.4609320000000032</v>
      </c>
      <c r="I479" s="2">
        <f t="array" ref="I479">SUMPRODUCT(B463:B482, (ROW(B463:B482)-ROW(B463)+1)) / (20*21/2)</f>
        <v>6.2825161904761906</v>
      </c>
      <c r="J479" s="2">
        <f t="shared" si="58"/>
        <v>6.3357980189666989</v>
      </c>
      <c r="K479" s="2">
        <f t="shared" si="52"/>
        <v>6.3128725960041265</v>
      </c>
    </row>
    <row r="480" spans="1:11" ht="13.5" x14ac:dyDescent="0.25">
      <c r="A480" s="3">
        <f>TITRES_STAT!B483</f>
        <v>42991</v>
      </c>
      <c r="B480" s="6">
        <f>TITRES_STAT!D483</f>
        <v>6.0419999999999998</v>
      </c>
      <c r="C480" s="2">
        <f t="shared" si="53"/>
        <v>-0.2793000000000001</v>
      </c>
      <c r="D480" s="2">
        <f t="shared" si="54"/>
        <v>6.2801400000000003</v>
      </c>
      <c r="E480" s="2">
        <f t="shared" si="56"/>
        <v>6.3440799999999999</v>
      </c>
      <c r="F480" s="2">
        <f t="shared" si="57"/>
        <v>6.3257049999999992</v>
      </c>
      <c r="G480" s="2">
        <f t="shared" si="51"/>
        <v>6.2455279999999993</v>
      </c>
      <c r="H480" s="2">
        <f t="shared" si="55"/>
        <v>6.4575490000000029</v>
      </c>
      <c r="I480" s="2">
        <f t="array" ref="I480">SUMPRODUCT(B464:B483, (ROW(B464:B483)-ROW(B464)+1)) / (20*21/2)</f>
        <v>6.2848966666666666</v>
      </c>
      <c r="J480" s="2">
        <f t="shared" si="58"/>
        <v>6.3078172552555847</v>
      </c>
      <c r="K480" s="2">
        <f t="shared" si="52"/>
        <v>6.3022501412588667</v>
      </c>
    </row>
    <row r="481" spans="1:11" ht="13.5" x14ac:dyDescent="0.25">
      <c r="A481" s="3">
        <f>TITRES_STAT!B484</f>
        <v>42992</v>
      </c>
      <c r="B481" s="6">
        <f>TITRES_STAT!D484</f>
        <v>6.2037000000000004</v>
      </c>
      <c r="C481" s="2">
        <f t="shared" si="53"/>
        <v>0.16170000000000062</v>
      </c>
      <c r="D481" s="2">
        <f t="shared" si="54"/>
        <v>6.2419199999999995</v>
      </c>
      <c r="E481" s="2">
        <f t="shared" si="56"/>
        <v>6.3323200000000002</v>
      </c>
      <c r="F481" s="2">
        <f t="shared" si="57"/>
        <v>6.3095349999999994</v>
      </c>
      <c r="G481" s="2">
        <f t="shared" si="51"/>
        <v>6.245061999999999</v>
      </c>
      <c r="H481" s="2">
        <f t="shared" si="55"/>
        <v>6.4551715000000032</v>
      </c>
      <c r="I481" s="2">
        <f t="array" ref="I481">SUMPRODUCT(B465:B484, (ROW(B465:B484)-ROW(B465)+1)) / (20*21/2)</f>
        <v>6.2869223809523804</v>
      </c>
      <c r="J481" s="2">
        <f t="shared" si="58"/>
        <v>6.2979013261836245</v>
      </c>
      <c r="K481" s="2">
        <f t="shared" si="52"/>
        <v>6.2983854298369506</v>
      </c>
    </row>
    <row r="482" spans="1:11" ht="13.5" x14ac:dyDescent="0.25">
      <c r="A482" s="3">
        <f>TITRES_STAT!B485</f>
        <v>42993</v>
      </c>
      <c r="B482" s="6">
        <f>TITRES_STAT!D485</f>
        <v>6.1302000000000003</v>
      </c>
      <c r="C482" s="2">
        <f t="shared" si="53"/>
        <v>-7.3500000000000121E-2</v>
      </c>
      <c r="D482" s="2">
        <f t="shared" si="54"/>
        <v>6.2037000000000004</v>
      </c>
      <c r="E482" s="2">
        <f t="shared" si="56"/>
        <v>6.2985100000000003</v>
      </c>
      <c r="F482" s="2">
        <f t="shared" si="57"/>
        <v>6.2963049999999994</v>
      </c>
      <c r="G482" s="2">
        <f t="shared" si="51"/>
        <v>6.2431260000000002</v>
      </c>
      <c r="H482" s="2">
        <f t="shared" si="55"/>
        <v>6.4524265000000041</v>
      </c>
      <c r="I482" s="2">
        <f t="array" ref="I482">SUMPRODUCT(B466:B485, (ROW(B466:B485)-ROW(B466)+1)) / (20*21/2)</f>
        <v>6.2718380952380945</v>
      </c>
      <c r="J482" s="2">
        <f t="shared" si="58"/>
        <v>6.2819297713089934</v>
      </c>
      <c r="K482" s="2">
        <f t="shared" si="52"/>
        <v>6.2917899227845213</v>
      </c>
    </row>
    <row r="483" spans="1:11" ht="13.5" x14ac:dyDescent="0.25">
      <c r="A483" s="3">
        <f>TITRES_STAT!B486</f>
        <v>42996</v>
      </c>
      <c r="B483" s="6">
        <f>TITRES_STAT!D486</f>
        <v>6.3212999999999999</v>
      </c>
      <c r="C483" s="2">
        <f t="shared" si="53"/>
        <v>0.1910999999999996</v>
      </c>
      <c r="D483" s="2">
        <f t="shared" si="54"/>
        <v>6.2037000000000004</v>
      </c>
      <c r="E483" s="2">
        <f t="shared" si="56"/>
        <v>6.2845500000000003</v>
      </c>
      <c r="F483" s="2">
        <f t="shared" si="57"/>
        <v>6.2926299999999991</v>
      </c>
      <c r="G483" s="2">
        <f t="shared" si="51"/>
        <v>6.2482900000000008</v>
      </c>
      <c r="H483" s="2">
        <f t="shared" si="55"/>
        <v>6.4509320000000052</v>
      </c>
      <c r="I483" s="2">
        <f t="array" ref="I483">SUMPRODUCT(B467:B486, (ROW(B467:B486)-ROW(B467)+1)) / (20*21/2)</f>
        <v>6.2489138095238097</v>
      </c>
      <c r="J483" s="2">
        <f t="shared" si="58"/>
        <v>6.2856793168986123</v>
      </c>
      <c r="K483" s="2">
        <f t="shared" si="52"/>
        <v>6.2929471807145401</v>
      </c>
    </row>
    <row r="484" spans="1:11" ht="13.5" x14ac:dyDescent="0.25">
      <c r="A484" s="3">
        <f>TITRES_STAT!B487</f>
        <v>42997</v>
      </c>
      <c r="B484" s="6">
        <f>TITRES_STAT!D487</f>
        <v>6.3139000000000003</v>
      </c>
      <c r="C484" s="2">
        <f t="shared" si="53"/>
        <v>-7.3999999999996291E-3</v>
      </c>
      <c r="D484" s="2">
        <f t="shared" si="54"/>
        <v>6.2022200000000005</v>
      </c>
      <c r="E484" s="2">
        <f t="shared" si="56"/>
        <v>6.2764600000000002</v>
      </c>
      <c r="F484" s="2">
        <f t="shared" si="57"/>
        <v>6.2885849999999994</v>
      </c>
      <c r="G484" s="2">
        <f t="shared" si="51"/>
        <v>6.250160000000001</v>
      </c>
      <c r="H484" s="2">
        <f t="shared" si="55"/>
        <v>6.4497280000000048</v>
      </c>
      <c r="I484" s="2">
        <f t="array" ref="I484">SUMPRODUCT(B468:B487, (ROW(B468:B487)-ROW(B468)+1)) / (20*21/2)</f>
        <v>6.2268995238095233</v>
      </c>
      <c r="J484" s="2">
        <f t="shared" si="58"/>
        <v>6.2883670010035067</v>
      </c>
      <c r="K484" s="2">
        <f t="shared" si="52"/>
        <v>6.2937688599022055</v>
      </c>
    </row>
    <row r="485" spans="1:11" ht="13.5" x14ac:dyDescent="0.25">
      <c r="A485" s="3">
        <f>TITRES_STAT!B488</f>
        <v>42998</v>
      </c>
      <c r="B485" s="6">
        <f>TITRES_STAT!D488</f>
        <v>6.1302000000000003</v>
      </c>
      <c r="C485" s="2">
        <f t="shared" si="53"/>
        <v>-0.18369999999999997</v>
      </c>
      <c r="D485" s="2">
        <f t="shared" si="54"/>
        <v>6.2198599999999997</v>
      </c>
      <c r="E485" s="2">
        <f t="shared" si="56"/>
        <v>6.25</v>
      </c>
      <c r="F485" s="2">
        <f t="shared" si="57"/>
        <v>6.2827049999999991</v>
      </c>
      <c r="G485" s="2">
        <f t="shared" si="51"/>
        <v>6.2484860000000015</v>
      </c>
      <c r="H485" s="2">
        <f t="shared" si="55"/>
        <v>6.4476055000000043</v>
      </c>
      <c r="I485" s="2">
        <f t="array" ref="I485">SUMPRODUCT(B469:B488, (ROW(B469:B488)-ROW(B469)+1)) / (20*21/2)</f>
        <v>6.2056899999999997</v>
      </c>
      <c r="J485" s="2">
        <f t="shared" si="58"/>
        <v>6.2733034770984109</v>
      </c>
      <c r="K485" s="2">
        <f t="shared" si="52"/>
        <v>6.287354394808002</v>
      </c>
    </row>
    <row r="486" spans="1:11" ht="13.5" x14ac:dyDescent="0.25">
      <c r="A486" s="3">
        <f>TITRES_STAT!B489</f>
        <v>43000</v>
      </c>
      <c r="B486" s="6">
        <f>TITRES_STAT!D489</f>
        <v>6.0419999999999998</v>
      </c>
      <c r="C486" s="2">
        <f t="shared" si="53"/>
        <v>-8.82000000000005E-2</v>
      </c>
      <c r="D486" s="2">
        <f t="shared" si="54"/>
        <v>6.187520000000001</v>
      </c>
      <c r="E486" s="2">
        <f t="shared" si="56"/>
        <v>6.2147199999999998</v>
      </c>
      <c r="F486" s="2">
        <f t="shared" si="57"/>
        <v>6.2731499999999993</v>
      </c>
      <c r="G486" s="2">
        <f t="shared" si="51"/>
        <v>6.2451800000000004</v>
      </c>
      <c r="H486" s="2">
        <f t="shared" si="55"/>
        <v>6.4443865000000038</v>
      </c>
      <c r="I486" s="2">
        <f t="array" ref="I486">SUMPRODUCT(B470:B489, (ROW(B470:B489)-ROW(B470)+1)) / (20*21/2)</f>
        <v>6.1775457142857144</v>
      </c>
      <c r="J486" s="2">
        <f t="shared" si="58"/>
        <v>6.2512745745176099</v>
      </c>
      <c r="K486" s="2">
        <f t="shared" si="52"/>
        <v>6.2777326538351392</v>
      </c>
    </row>
    <row r="487" spans="1:11" ht="13.5" x14ac:dyDescent="0.25">
      <c r="A487" s="3">
        <f>TITRES_STAT!B490</f>
        <v>43003</v>
      </c>
      <c r="B487" s="6">
        <f>TITRES_STAT!D490</f>
        <v>6.0419999999999998</v>
      </c>
      <c r="C487" s="2">
        <f t="shared" si="53"/>
        <v>0</v>
      </c>
      <c r="D487" s="2">
        <f t="shared" si="54"/>
        <v>6.1698800000000009</v>
      </c>
      <c r="E487" s="2">
        <f t="shared" si="56"/>
        <v>6.1867900000000002</v>
      </c>
      <c r="F487" s="2">
        <f t="shared" si="57"/>
        <v>6.2647000000000004</v>
      </c>
      <c r="G487" s="2">
        <f t="shared" si="51"/>
        <v>6.2455439999999998</v>
      </c>
      <c r="H487" s="2">
        <f t="shared" si="55"/>
        <v>6.4411675000000033</v>
      </c>
      <c r="I487" s="2">
        <f t="array" ref="I487">SUMPRODUCT(B471:B490, (ROW(B471:B490)-ROW(B471)+1)) / (20*21/2)</f>
        <v>6.1570014285714292</v>
      </c>
      <c r="J487" s="2">
        <f t="shared" si="58"/>
        <v>6.2313436626587899</v>
      </c>
      <c r="K487" s="2">
        <f t="shared" si="52"/>
        <v>6.2684882360376832</v>
      </c>
    </row>
    <row r="488" spans="1:11" ht="13.5" x14ac:dyDescent="0.25">
      <c r="A488" s="3">
        <f>TITRES_STAT!B491</f>
        <v>43004</v>
      </c>
      <c r="B488" s="6">
        <f>TITRES_STAT!D491</f>
        <v>6.0419999999999998</v>
      </c>
      <c r="C488" s="2">
        <f t="shared" si="53"/>
        <v>0</v>
      </c>
      <c r="D488" s="2">
        <f t="shared" si="54"/>
        <v>6.1140200000000009</v>
      </c>
      <c r="E488" s="2">
        <f t="shared" si="56"/>
        <v>6.1588600000000016</v>
      </c>
      <c r="F488" s="2">
        <f t="shared" si="57"/>
        <v>6.256615</v>
      </c>
      <c r="G488" s="2">
        <f t="shared" si="51"/>
        <v>6.2460400000000007</v>
      </c>
      <c r="H488" s="2">
        <f t="shared" si="55"/>
        <v>6.4373260000000041</v>
      </c>
      <c r="I488" s="2">
        <f t="array" ref="I488">SUMPRODUCT(B472:B491, (ROW(B472:B491)-ROW(B472)+1)) / (20*21/2)</f>
        <v>6.1234276190476198</v>
      </c>
      <c r="J488" s="2">
        <f t="shared" si="58"/>
        <v>6.2133109328817628</v>
      </c>
      <c r="K488" s="2">
        <f t="shared" si="52"/>
        <v>6.2596063444283621</v>
      </c>
    </row>
    <row r="489" spans="1:11" ht="13.5" x14ac:dyDescent="0.25">
      <c r="A489" s="3">
        <f>TITRES_STAT!B492</f>
        <v>43005</v>
      </c>
      <c r="B489" s="6">
        <f>TITRES_STAT!D492</f>
        <v>5.9611000000000001</v>
      </c>
      <c r="C489" s="2">
        <f t="shared" si="53"/>
        <v>-8.089999999999975E-2</v>
      </c>
      <c r="D489" s="2">
        <f t="shared" si="54"/>
        <v>6.0434600000000005</v>
      </c>
      <c r="E489" s="2">
        <f t="shared" si="56"/>
        <v>6.1228400000000009</v>
      </c>
      <c r="F489" s="2">
        <f t="shared" si="57"/>
        <v>6.2430150000000006</v>
      </c>
      <c r="G489" s="2">
        <f t="shared" si="51"/>
        <v>6.245966000000001</v>
      </c>
      <c r="H489" s="2">
        <f t="shared" si="55"/>
        <v>6.4334075000000039</v>
      </c>
      <c r="I489" s="2">
        <f t="array" ref="I489">SUMPRODUCT(B473:B492, (ROW(B473:B492)-ROW(B473)+1)) / (20*21/2)</f>
        <v>6.1059638095238089</v>
      </c>
      <c r="J489" s="2">
        <f t="shared" si="58"/>
        <v>6.1892908440358809</v>
      </c>
      <c r="K489" s="2">
        <f t="shared" si="52"/>
        <v>6.2479002132743089</v>
      </c>
    </row>
    <row r="490" spans="1:11" ht="13.5" x14ac:dyDescent="0.25">
      <c r="A490" s="3">
        <f>TITRES_STAT!B493</f>
        <v>43006</v>
      </c>
      <c r="B490" s="6">
        <f>TITRES_STAT!D493</f>
        <v>6.0273000000000003</v>
      </c>
      <c r="C490" s="2">
        <f t="shared" si="53"/>
        <v>6.6200000000000259E-2</v>
      </c>
      <c r="D490" s="2">
        <f t="shared" si="54"/>
        <v>6.0228799999999998</v>
      </c>
      <c r="E490" s="2">
        <f t="shared" si="56"/>
        <v>6.1213700000000006</v>
      </c>
      <c r="F490" s="2">
        <f t="shared" si="57"/>
        <v>6.2327250000000003</v>
      </c>
      <c r="G490" s="2">
        <f t="shared" si="51"/>
        <v>6.2439400000000012</v>
      </c>
      <c r="H490" s="2">
        <f t="shared" si="55"/>
        <v>6.430344500000003</v>
      </c>
      <c r="I490" s="2">
        <f t="array" ref="I490">SUMPRODUCT(B474:B493, (ROW(B474:B493)-ROW(B474)+1)) / (20*21/2)</f>
        <v>6.0906000000000002</v>
      </c>
      <c r="J490" s="2">
        <f t="shared" si="58"/>
        <v>6.1738631446038923</v>
      </c>
      <c r="K490" s="2">
        <f t="shared" si="52"/>
        <v>6.2392492245184537</v>
      </c>
    </row>
    <row r="491" spans="1:11" ht="13.5" x14ac:dyDescent="0.25">
      <c r="A491" s="3">
        <f>TITRES_STAT!B494</f>
        <v>43007</v>
      </c>
      <c r="B491" s="6">
        <f>TITRES_STAT!D494</f>
        <v>5.8802000000000003</v>
      </c>
      <c r="C491" s="2">
        <f t="shared" si="53"/>
        <v>-0.14710000000000001</v>
      </c>
      <c r="D491" s="2">
        <f t="shared" si="54"/>
        <v>5.9905199999999992</v>
      </c>
      <c r="E491" s="2">
        <f t="shared" si="56"/>
        <v>6.0890200000000005</v>
      </c>
      <c r="F491" s="2">
        <f t="shared" si="57"/>
        <v>6.2106700000000004</v>
      </c>
      <c r="G491" s="2">
        <f t="shared" si="51"/>
        <v>6.2377920000000007</v>
      </c>
      <c r="H491" s="2">
        <f t="shared" si="55"/>
        <v>6.4265460000000028</v>
      </c>
      <c r="I491" s="2">
        <f t="array" ref="I491">SUMPRODUCT(B475:B494, (ROW(B475:B494)-ROW(B475)+1)) / (20*21/2)</f>
        <v>6.073796190476191</v>
      </c>
      <c r="J491" s="2">
        <f t="shared" si="58"/>
        <v>6.1458952260701887</v>
      </c>
      <c r="K491" s="2">
        <f t="shared" si="52"/>
        <v>6.225168862772632</v>
      </c>
    </row>
    <row r="492" spans="1:11" ht="13.5" x14ac:dyDescent="0.25">
      <c r="A492" s="3">
        <f>TITRES_STAT!B495</f>
        <v>43010</v>
      </c>
      <c r="B492" s="6">
        <f>TITRES_STAT!D495</f>
        <v>6.0273000000000003</v>
      </c>
      <c r="C492" s="2">
        <f t="shared" si="53"/>
        <v>0.14710000000000001</v>
      </c>
      <c r="D492" s="2">
        <f t="shared" si="54"/>
        <v>5.9875800000000003</v>
      </c>
      <c r="E492" s="2">
        <f t="shared" si="56"/>
        <v>6.0787300000000002</v>
      </c>
      <c r="F492" s="2">
        <f t="shared" si="57"/>
        <v>6.1886200000000002</v>
      </c>
      <c r="G492" s="2">
        <f t="shared" si="51"/>
        <v>6.234586000000002</v>
      </c>
      <c r="H492" s="2">
        <f t="shared" si="55"/>
        <v>6.4234830000000036</v>
      </c>
      <c r="I492" s="2">
        <f t="array" ref="I492">SUMPRODUCT(B476:B495, (ROW(B476:B495)-ROW(B476)+1)) / (20*21/2)</f>
        <v>6.0491176190476192</v>
      </c>
      <c r="J492" s="2">
        <f t="shared" si="58"/>
        <v>6.134600442634933</v>
      </c>
      <c r="K492" s="2">
        <f t="shared" si="52"/>
        <v>6.2174092995266461</v>
      </c>
    </row>
    <row r="493" spans="1:11" ht="13.5" x14ac:dyDescent="0.25">
      <c r="A493" s="3">
        <f>TITRES_STAT!B496</f>
        <v>43011</v>
      </c>
      <c r="B493" s="6">
        <f>TITRES_STAT!D496</f>
        <v>6.0273000000000003</v>
      </c>
      <c r="C493" s="2">
        <f t="shared" si="53"/>
        <v>0</v>
      </c>
      <c r="D493" s="2">
        <f t="shared" si="54"/>
        <v>5.9846400000000006</v>
      </c>
      <c r="E493" s="2">
        <f t="shared" si="56"/>
        <v>6.0493300000000003</v>
      </c>
      <c r="F493" s="2">
        <f t="shared" si="57"/>
        <v>6.1669400000000003</v>
      </c>
      <c r="G493" s="2">
        <f t="shared" si="51"/>
        <v>6.2319040000000028</v>
      </c>
      <c r="H493" s="2">
        <f t="shared" si="55"/>
        <v>6.4204200000000036</v>
      </c>
      <c r="I493" s="2">
        <f t="array" ref="I493">SUMPRODUCT(B477:B496, (ROW(B477:B496)-ROW(B477)+1)) / (20*21/2)</f>
        <v>6.0366542857142855</v>
      </c>
      <c r="J493" s="2">
        <f t="shared" si="58"/>
        <v>6.1243813528601772</v>
      </c>
      <c r="K493" s="2">
        <f t="shared" si="52"/>
        <v>6.2099540328785423</v>
      </c>
    </row>
    <row r="494" spans="1:11" ht="13.5" x14ac:dyDescent="0.25">
      <c r="A494" s="3">
        <f>TITRES_STAT!B497</f>
        <v>43012</v>
      </c>
      <c r="B494" s="6">
        <f>TITRES_STAT!D497</f>
        <v>5.9904999999999999</v>
      </c>
      <c r="C494" s="2">
        <f t="shared" si="53"/>
        <v>-3.6800000000000388E-2</v>
      </c>
      <c r="D494" s="2">
        <f t="shared" si="54"/>
        <v>5.990520000000001</v>
      </c>
      <c r="E494" s="2">
        <f t="shared" si="56"/>
        <v>6.0169899999999998</v>
      </c>
      <c r="F494" s="2">
        <f t="shared" si="57"/>
        <v>6.146725</v>
      </c>
      <c r="G494" s="2">
        <f t="shared" si="51"/>
        <v>6.2273060000000022</v>
      </c>
      <c r="H494" s="2">
        <f t="shared" si="55"/>
        <v>6.4175990000000045</v>
      </c>
      <c r="I494" s="2">
        <f t="array" ref="I494">SUMPRODUCT(B478:B497, (ROW(B478:B497)-ROW(B478)+1)) / (20*21/2)</f>
        <v>6.0226114285714294</v>
      </c>
      <c r="J494" s="2">
        <f t="shared" si="58"/>
        <v>6.1116307478258749</v>
      </c>
      <c r="K494" s="2">
        <f t="shared" si="52"/>
        <v>6.2013479923735018</v>
      </c>
    </row>
    <row r="495" spans="1:11" ht="13.5" x14ac:dyDescent="0.25">
      <c r="A495" s="3">
        <f>TITRES_STAT!B498</f>
        <v>43013</v>
      </c>
      <c r="B495" s="6">
        <f>TITRES_STAT!D498</f>
        <v>5.8875999999999999</v>
      </c>
      <c r="C495" s="2">
        <f t="shared" si="53"/>
        <v>-0.10289999999999999</v>
      </c>
      <c r="D495" s="2">
        <f t="shared" si="54"/>
        <v>5.9625800000000009</v>
      </c>
      <c r="E495" s="2">
        <f t="shared" si="56"/>
        <v>5.9927299999999999</v>
      </c>
      <c r="F495" s="2">
        <f t="shared" si="57"/>
        <v>6.1213649999999999</v>
      </c>
      <c r="G495" s="2">
        <f t="shared" si="51"/>
        <v>6.2209120000000029</v>
      </c>
      <c r="H495" s="2">
        <f t="shared" si="55"/>
        <v>6.4142635000000041</v>
      </c>
      <c r="I495" s="2">
        <f t="array" ref="I495">SUMPRODUCT(B479:B498, (ROW(B479:B498)-ROW(B479)+1)) / (20*21/2)</f>
        <v>6.0089190476190479</v>
      </c>
      <c r="J495" s="2">
        <f t="shared" si="58"/>
        <v>6.0902944861281725</v>
      </c>
      <c r="K495" s="2">
        <f t="shared" si="52"/>
        <v>6.1890441495353254</v>
      </c>
    </row>
    <row r="496" spans="1:11" ht="13.5" x14ac:dyDescent="0.25">
      <c r="A496" s="3">
        <f>TITRES_STAT!B499</f>
        <v>43014</v>
      </c>
      <c r="B496" s="6">
        <f>TITRES_STAT!D499</f>
        <v>5.9904999999999999</v>
      </c>
      <c r="C496" s="2">
        <f t="shared" si="53"/>
        <v>0.10289999999999999</v>
      </c>
      <c r="D496" s="2">
        <f t="shared" si="54"/>
        <v>5.9846400000000006</v>
      </c>
      <c r="E496" s="2">
        <f t="shared" si="56"/>
        <v>5.9875799999999995</v>
      </c>
      <c r="F496" s="2">
        <f t="shared" si="57"/>
        <v>6.1011499999999996</v>
      </c>
      <c r="G496" s="2">
        <f t="shared" si="51"/>
        <v>6.2202460000000031</v>
      </c>
      <c r="H496" s="2">
        <f t="shared" si="55"/>
        <v>6.4110490000000038</v>
      </c>
      <c r="I496" s="2">
        <f t="array" ref="I496">SUMPRODUCT(B480:B499, (ROW(B480:B499)-ROW(B480)+1)) / (20*21/2)</f>
        <v>5.9914471428571421</v>
      </c>
      <c r="J496" s="2">
        <f t="shared" si="58"/>
        <v>6.0807902493540604</v>
      </c>
      <c r="K496" s="2">
        <f t="shared" si="52"/>
        <v>6.1812581044555088</v>
      </c>
    </row>
    <row r="497" spans="1:11" ht="13.5" x14ac:dyDescent="0.25">
      <c r="A497" s="3">
        <f>TITRES_STAT!B500</f>
        <v>43017</v>
      </c>
      <c r="B497" s="6">
        <f>TITRES_STAT!D500</f>
        <v>5.9537000000000004</v>
      </c>
      <c r="C497" s="2">
        <f t="shared" si="53"/>
        <v>-3.67999999999995E-2</v>
      </c>
      <c r="D497" s="2">
        <f t="shared" si="54"/>
        <v>5.9699200000000001</v>
      </c>
      <c r="E497" s="2">
        <f t="shared" si="56"/>
        <v>5.9787499999999998</v>
      </c>
      <c r="F497" s="2">
        <f t="shared" si="57"/>
        <v>6.08277</v>
      </c>
      <c r="G497" s="2">
        <f t="shared" si="51"/>
        <v>6.2153060000000036</v>
      </c>
      <c r="H497" s="2">
        <f t="shared" si="55"/>
        <v>6.4072245000000052</v>
      </c>
      <c r="I497" s="2">
        <f t="array" ref="I497">SUMPRODUCT(B481:B500, (ROW(B481:B500)-ROW(B481)+1)) / (20*21/2)</f>
        <v>5.9760757142857139</v>
      </c>
      <c r="J497" s="2">
        <f t="shared" si="58"/>
        <v>6.0686864160822447</v>
      </c>
      <c r="K497" s="2">
        <f t="shared" si="52"/>
        <v>6.1723342572219595</v>
      </c>
    </row>
    <row r="498" spans="1:11" ht="13.5" x14ac:dyDescent="0.25">
      <c r="A498" s="3">
        <f>TITRES_STAT!B501</f>
        <v>43018</v>
      </c>
      <c r="B498" s="6">
        <f>TITRES_STAT!D501</f>
        <v>5.9390000000000001</v>
      </c>
      <c r="C498" s="2">
        <f t="shared" si="53"/>
        <v>-1.4700000000000379E-2</v>
      </c>
      <c r="D498" s="2">
        <f t="shared" si="54"/>
        <v>5.9522600000000008</v>
      </c>
      <c r="E498" s="2">
        <f t="shared" si="56"/>
        <v>5.9684499999999989</v>
      </c>
      <c r="F498" s="2">
        <f t="shared" si="57"/>
        <v>6.0636549999999998</v>
      </c>
      <c r="G498" s="2">
        <f t="shared" ref="G498:G561" si="59">AVERAGE(B449:B498)</f>
        <v>6.214134000000004</v>
      </c>
      <c r="H498" s="2">
        <f t="shared" si="55"/>
        <v>6.4041460000000052</v>
      </c>
      <c r="I498" s="2">
        <f t="array" ref="I498">SUMPRODUCT(B482:B501, (ROW(B482:B501)-ROW(B482)+1)) / (20*21/2)</f>
        <v>5.9579795238095228</v>
      </c>
      <c r="J498" s="2">
        <f t="shared" si="58"/>
        <v>6.0563353288363162</v>
      </c>
      <c r="K498" s="2">
        <f t="shared" si="52"/>
        <v>6.1631838941936472</v>
      </c>
    </row>
    <row r="499" spans="1:11" ht="13.5" x14ac:dyDescent="0.25">
      <c r="A499" s="3">
        <f>TITRES_STAT!B502</f>
        <v>43019</v>
      </c>
      <c r="B499" s="6">
        <f>TITRES_STAT!D502</f>
        <v>5.8802000000000003</v>
      </c>
      <c r="C499" s="2">
        <f t="shared" si="53"/>
        <v>-5.8799999999999741E-2</v>
      </c>
      <c r="D499" s="2">
        <f t="shared" si="54"/>
        <v>5.930200000000001</v>
      </c>
      <c r="E499" s="2">
        <f t="shared" si="56"/>
        <v>5.9603599999999997</v>
      </c>
      <c r="F499" s="2">
        <f t="shared" si="57"/>
        <v>6.0415999999999999</v>
      </c>
      <c r="G499" s="2">
        <f t="shared" si="59"/>
        <v>6.2108760000000043</v>
      </c>
      <c r="H499" s="2">
        <f t="shared" si="55"/>
        <v>6.4011010000000059</v>
      </c>
      <c r="I499" s="2">
        <f t="array" ref="I499">SUMPRODUCT(B483:B502, (ROW(B483:B502)-ROW(B483)+1)) / (20*21/2)</f>
        <v>5.933198571428572</v>
      </c>
      <c r="J499" s="2">
        <f t="shared" si="58"/>
        <v>6.03956053561381</v>
      </c>
      <c r="K499" s="2">
        <f t="shared" ref="K499:K562" si="60">$K$4*B499+(1-$K$4)*K498</f>
        <v>6.1520864865782103</v>
      </c>
    </row>
    <row r="500" spans="1:11" ht="13.5" x14ac:dyDescent="0.25">
      <c r="A500" s="3">
        <f>TITRES_STAT!B503</f>
        <v>43020</v>
      </c>
      <c r="B500" s="6">
        <f>TITRES_STAT!D503</f>
        <v>5.8802000000000003</v>
      </c>
      <c r="C500" s="2">
        <f t="shared" si="53"/>
        <v>0</v>
      </c>
      <c r="D500" s="2">
        <f t="shared" si="54"/>
        <v>5.9287200000000011</v>
      </c>
      <c r="E500" s="2">
        <f t="shared" si="56"/>
        <v>5.9456500000000005</v>
      </c>
      <c r="F500" s="2">
        <f t="shared" si="57"/>
        <v>6.0335099999999997</v>
      </c>
      <c r="G500" s="2">
        <f t="shared" si="59"/>
        <v>6.2109760000000032</v>
      </c>
      <c r="H500" s="2">
        <f t="shared" si="55"/>
        <v>6.3977940000000046</v>
      </c>
      <c r="I500" s="2">
        <f t="array" ref="I500">SUMPRODUCT(B484:B503, (ROW(B484:B503)-ROW(B484)+1)) / (20*21/2)</f>
        <v>5.9220980952380957</v>
      </c>
      <c r="J500" s="2">
        <f t="shared" si="58"/>
        <v>6.0243833417458283</v>
      </c>
      <c r="K500" s="2">
        <f t="shared" si="60"/>
        <v>6.1414242714182805</v>
      </c>
    </row>
    <row r="501" spans="1:11" ht="13.5" x14ac:dyDescent="0.25">
      <c r="A501" s="3">
        <f>TITRES_STAT!B504</f>
        <v>43021</v>
      </c>
      <c r="B501" s="6">
        <f>TITRES_STAT!D504</f>
        <v>5.8434999999999997</v>
      </c>
      <c r="C501" s="2">
        <f t="shared" si="53"/>
        <v>-3.6700000000000621E-2</v>
      </c>
      <c r="D501" s="2">
        <f t="shared" si="54"/>
        <v>5.8993200000000003</v>
      </c>
      <c r="E501" s="2">
        <f t="shared" si="56"/>
        <v>5.94198</v>
      </c>
      <c r="F501" s="2">
        <f t="shared" si="57"/>
        <v>6.0155000000000003</v>
      </c>
      <c r="G501" s="2">
        <f t="shared" si="59"/>
        <v>6.2083280000000025</v>
      </c>
      <c r="H501" s="2">
        <f t="shared" si="55"/>
        <v>6.3942710000000043</v>
      </c>
      <c r="I501" s="2">
        <f t="array" ref="I501">SUMPRODUCT(B485:B504, (ROW(B485:B504)-ROW(B485)+1)) / (20*21/2)</f>
        <v>5.9124028571428573</v>
      </c>
      <c r="J501" s="2">
        <f t="shared" si="58"/>
        <v>6.0071563568176538</v>
      </c>
      <c r="K501" s="2">
        <f t="shared" si="60"/>
        <v>6.1297409666567795</v>
      </c>
    </row>
    <row r="502" spans="1:11" ht="13.5" x14ac:dyDescent="0.25">
      <c r="A502" s="3">
        <f>TITRES_STAT!B505</f>
        <v>43024</v>
      </c>
      <c r="B502" s="6">
        <f>TITRES_STAT!D505</f>
        <v>5.7553000000000001</v>
      </c>
      <c r="C502" s="2">
        <f t="shared" si="53"/>
        <v>-8.8199999999999612E-2</v>
      </c>
      <c r="D502" s="2">
        <f t="shared" si="54"/>
        <v>5.8596400000000006</v>
      </c>
      <c r="E502" s="2">
        <f t="shared" si="56"/>
        <v>5.9147800000000004</v>
      </c>
      <c r="F502" s="2">
        <f t="shared" si="57"/>
        <v>5.9967550000000003</v>
      </c>
      <c r="G502" s="2">
        <f t="shared" si="59"/>
        <v>6.2023040000000016</v>
      </c>
      <c r="H502" s="2">
        <f t="shared" si="55"/>
        <v>6.3899465000000042</v>
      </c>
      <c r="I502" s="2">
        <f t="array" ref="I502">SUMPRODUCT(B486:B505, (ROW(B486:B505)-ROW(B486)+1)) / (20*21/2)</f>
        <v>5.9041028571428571</v>
      </c>
      <c r="J502" s="2">
        <f t="shared" si="58"/>
        <v>5.9831700371207344</v>
      </c>
      <c r="K502" s="2">
        <f t="shared" si="60"/>
        <v>6.1150570071800434</v>
      </c>
    </row>
    <row r="503" spans="1:11" ht="13.5" x14ac:dyDescent="0.25">
      <c r="A503" s="3">
        <f>TITRES_STAT!B506</f>
        <v>43025</v>
      </c>
      <c r="B503" s="6">
        <f>TITRES_STAT!D506</f>
        <v>5.8802000000000003</v>
      </c>
      <c r="C503" s="2">
        <f t="shared" si="53"/>
        <v>0.12490000000000023</v>
      </c>
      <c r="D503" s="2">
        <f t="shared" si="54"/>
        <v>5.8478800000000009</v>
      </c>
      <c r="E503" s="2">
        <f t="shared" si="56"/>
        <v>5.9000700000000004</v>
      </c>
      <c r="F503" s="2">
        <f t="shared" si="57"/>
        <v>5.9747000000000012</v>
      </c>
      <c r="G503" s="2">
        <f t="shared" si="59"/>
        <v>6.2060300000000019</v>
      </c>
      <c r="H503" s="2">
        <f t="shared" si="55"/>
        <v>6.3865740000000049</v>
      </c>
      <c r="I503" s="2">
        <f t="array" ref="I503">SUMPRODUCT(B487:B506, (ROW(B487:B506)-ROW(B487)+1)) / (20*21/2)</f>
        <v>5.8809680952380958</v>
      </c>
      <c r="J503" s="2">
        <f t="shared" si="58"/>
        <v>5.9733633669187602</v>
      </c>
      <c r="K503" s="2">
        <f t="shared" si="60"/>
        <v>6.1058469284671011</v>
      </c>
    </row>
    <row r="504" spans="1:11" ht="13.5" x14ac:dyDescent="0.25">
      <c r="A504" s="3">
        <f>TITRES_STAT!B507</f>
        <v>43026</v>
      </c>
      <c r="B504" s="6">
        <f>TITRES_STAT!D507</f>
        <v>5.8728999999999996</v>
      </c>
      <c r="C504" s="2">
        <f t="shared" si="53"/>
        <v>-7.3000000000007503E-3</v>
      </c>
      <c r="D504" s="2">
        <f t="shared" si="54"/>
        <v>5.8464200000000002</v>
      </c>
      <c r="E504" s="2">
        <f t="shared" si="56"/>
        <v>5.8883100000000006</v>
      </c>
      <c r="F504" s="2">
        <f t="shared" si="57"/>
        <v>5.9526500000000002</v>
      </c>
      <c r="G504" s="2">
        <f t="shared" si="59"/>
        <v>6.1952980000000011</v>
      </c>
      <c r="H504" s="2">
        <f t="shared" si="55"/>
        <v>6.3831650000000062</v>
      </c>
      <c r="I504" s="2">
        <f t="array" ref="I504">SUMPRODUCT(B488:B507, (ROW(B488:B507)-ROW(B488)+1)) / (20*21/2)</f>
        <v>5.866478571428571</v>
      </c>
      <c r="J504" s="2">
        <f t="shared" si="58"/>
        <v>5.9637954272122116</v>
      </c>
      <c r="K504" s="2">
        <f t="shared" si="60"/>
        <v>6.0967117548017242</v>
      </c>
    </row>
    <row r="505" spans="1:11" ht="13.5" x14ac:dyDescent="0.25">
      <c r="A505" s="3">
        <f>TITRES_STAT!B508</f>
        <v>43027</v>
      </c>
      <c r="B505" s="6">
        <f>TITRES_STAT!D508</f>
        <v>5.8654999999999999</v>
      </c>
      <c r="C505" s="2">
        <f t="shared" si="53"/>
        <v>-7.3999999999996291E-3</v>
      </c>
      <c r="D505" s="2">
        <f t="shared" si="54"/>
        <v>5.8434800000000005</v>
      </c>
      <c r="E505" s="2">
        <f t="shared" si="56"/>
        <v>5.8861000000000008</v>
      </c>
      <c r="F505" s="2">
        <f t="shared" si="57"/>
        <v>5.9394150000000003</v>
      </c>
      <c r="G505" s="2">
        <f t="shared" si="59"/>
        <v>6.183536000000001</v>
      </c>
      <c r="H505" s="2">
        <f t="shared" si="55"/>
        <v>6.3792600000000057</v>
      </c>
      <c r="I505" s="2">
        <f t="array" ref="I505">SUMPRODUCT(B489:B508, (ROW(B489:B508)-ROW(B489)+1)) / (20*21/2)</f>
        <v>5.8532842857142864</v>
      </c>
      <c r="J505" s="2">
        <f t="shared" si="58"/>
        <v>5.9544339579539054</v>
      </c>
      <c r="K505" s="2">
        <f t="shared" si="60"/>
        <v>6.0876446271624411</v>
      </c>
    </row>
    <row r="506" spans="1:11" ht="13.5" x14ac:dyDescent="0.25">
      <c r="A506" s="3">
        <f>TITRES_STAT!B509</f>
        <v>43028</v>
      </c>
      <c r="B506" s="6">
        <f>TITRES_STAT!D509</f>
        <v>5.6965000000000003</v>
      </c>
      <c r="C506" s="2">
        <f t="shared" si="53"/>
        <v>-0.16899999999999959</v>
      </c>
      <c r="D506" s="2">
        <f t="shared" si="54"/>
        <v>5.8140800000000006</v>
      </c>
      <c r="E506" s="2">
        <f t="shared" si="56"/>
        <v>5.8567</v>
      </c>
      <c r="F506" s="2">
        <f t="shared" si="57"/>
        <v>5.9221400000000006</v>
      </c>
      <c r="G506" s="2">
        <f t="shared" si="59"/>
        <v>6.1651600000000011</v>
      </c>
      <c r="H506" s="2">
        <f t="shared" si="55"/>
        <v>6.3749360000000062</v>
      </c>
      <c r="I506" s="2">
        <f t="array" ref="I506">SUMPRODUCT(B490:B509, (ROW(B490:B509)-ROW(B490)+1)) / (20*21/2)</f>
        <v>5.8329852380952376</v>
      </c>
      <c r="J506" s="2">
        <f t="shared" si="58"/>
        <v>5.929868819101153</v>
      </c>
      <c r="K506" s="2">
        <f t="shared" si="60"/>
        <v>6.072305622175679</v>
      </c>
    </row>
    <row r="507" spans="1:11" ht="13.5" x14ac:dyDescent="0.25">
      <c r="A507" s="3">
        <f>TITRES_STAT!B510</f>
        <v>43031</v>
      </c>
      <c r="B507" s="6">
        <f>TITRES_STAT!D510</f>
        <v>5.77</v>
      </c>
      <c r="C507" s="2">
        <f t="shared" si="53"/>
        <v>7.3499999999999233E-2</v>
      </c>
      <c r="D507" s="2">
        <f t="shared" si="54"/>
        <v>5.8170200000000003</v>
      </c>
      <c r="E507" s="2">
        <f t="shared" si="56"/>
        <v>5.8383300000000009</v>
      </c>
      <c r="F507" s="2">
        <f t="shared" si="57"/>
        <v>5.9085400000000003</v>
      </c>
      <c r="G507" s="2">
        <f t="shared" si="59"/>
        <v>6.1491359999999986</v>
      </c>
      <c r="H507" s="2">
        <f t="shared" si="55"/>
        <v>6.3701930000000058</v>
      </c>
      <c r="I507" s="2">
        <f t="array" ref="I507">SUMPRODUCT(B491:B510, (ROW(B491:B510)-ROW(B491)+1)) / (20*21/2)</f>
        <v>5.8049114285714278</v>
      </c>
      <c r="J507" s="2">
        <f t="shared" si="58"/>
        <v>5.9146432172819958</v>
      </c>
      <c r="K507" s="2">
        <f t="shared" si="60"/>
        <v>6.0604504997374171</v>
      </c>
    </row>
    <row r="508" spans="1:11" ht="13.5" x14ac:dyDescent="0.25">
      <c r="A508" s="3">
        <f>TITRES_STAT!B511</f>
        <v>43032</v>
      </c>
      <c r="B508" s="6">
        <f>TITRES_STAT!D511</f>
        <v>5.77</v>
      </c>
      <c r="C508" s="2">
        <f t="shared" si="53"/>
        <v>0</v>
      </c>
      <c r="D508" s="2">
        <f t="shared" si="54"/>
        <v>5.7949799999999998</v>
      </c>
      <c r="E508" s="2">
        <f t="shared" si="56"/>
        <v>5.8214299999999994</v>
      </c>
      <c r="F508" s="2">
        <f t="shared" si="57"/>
        <v>5.8949400000000001</v>
      </c>
      <c r="G508" s="2">
        <f t="shared" si="59"/>
        <v>6.1322299999999981</v>
      </c>
      <c r="H508" s="2">
        <f t="shared" si="55"/>
        <v>6.3654500000000063</v>
      </c>
      <c r="I508" s="2">
        <f t="array" ref="I508">SUMPRODUCT(B492:B511, (ROW(B492:B511)-ROW(B492)+1)) / (20*21/2)</f>
        <v>5.7789380952380949</v>
      </c>
      <c r="J508" s="2">
        <f t="shared" si="58"/>
        <v>5.9008676727789489</v>
      </c>
      <c r="K508" s="2">
        <f t="shared" si="60"/>
        <v>6.04906028406144</v>
      </c>
    </row>
    <row r="509" spans="1:11" ht="13.5" x14ac:dyDescent="0.25">
      <c r="A509" s="3">
        <f>TITRES_STAT!B512</f>
        <v>43033</v>
      </c>
      <c r="B509" s="6">
        <f>TITRES_STAT!D512</f>
        <v>5.6818</v>
      </c>
      <c r="C509" s="2">
        <f t="shared" si="53"/>
        <v>-8.8199999999999612E-2</v>
      </c>
      <c r="D509" s="2">
        <f t="shared" si="54"/>
        <v>5.7567599999999999</v>
      </c>
      <c r="E509" s="2">
        <f t="shared" si="56"/>
        <v>5.8015899999999991</v>
      </c>
      <c r="F509" s="2">
        <f t="shared" si="57"/>
        <v>5.8809750000000003</v>
      </c>
      <c r="G509" s="2">
        <f t="shared" si="59"/>
        <v>6.1142959999999986</v>
      </c>
      <c r="H509" s="2">
        <f t="shared" si="55"/>
        <v>6.3602335000000076</v>
      </c>
      <c r="I509" s="2">
        <f t="array" ref="I509">SUMPRODUCT(B493:B512, (ROW(B493:B512)-ROW(B493)+1)) / (20*21/2)</f>
        <v>5.7550695238095235</v>
      </c>
      <c r="J509" s="2">
        <f t="shared" si="58"/>
        <v>5.8800040848952397</v>
      </c>
      <c r="K509" s="2">
        <f t="shared" si="60"/>
        <v>6.0346579199805994</v>
      </c>
    </row>
    <row r="510" spans="1:11" ht="13.5" x14ac:dyDescent="0.25">
      <c r="A510" s="3">
        <f>TITRES_STAT!B513</f>
        <v>43034</v>
      </c>
      <c r="B510" s="6">
        <f>TITRES_STAT!D513</f>
        <v>5.5861999999999998</v>
      </c>
      <c r="C510" s="2">
        <f t="shared" si="53"/>
        <v>-9.5600000000000129E-2</v>
      </c>
      <c r="D510" s="2">
        <f t="shared" si="54"/>
        <v>5.7008999999999999</v>
      </c>
      <c r="E510" s="2">
        <f t="shared" si="56"/>
        <v>5.7721899999999993</v>
      </c>
      <c r="F510" s="2">
        <f t="shared" si="57"/>
        <v>5.8589200000000003</v>
      </c>
      <c r="G510" s="2">
        <f t="shared" si="59"/>
        <v>6.0981239999999994</v>
      </c>
      <c r="H510" s="2">
        <f t="shared" si="55"/>
        <v>6.3540800000000068</v>
      </c>
      <c r="I510" s="2">
        <f t="array" ref="I510">SUMPRODUCT(B494:B513, (ROW(B494:B513)-ROW(B494)+1)) / (20*21/2)</f>
        <v>5.7416661904761908</v>
      </c>
      <c r="J510" s="2">
        <f t="shared" si="58"/>
        <v>5.8520227434766454</v>
      </c>
      <c r="K510" s="2">
        <f t="shared" si="60"/>
        <v>6.0170713348833207</v>
      </c>
    </row>
    <row r="511" spans="1:11" ht="13.5" x14ac:dyDescent="0.25">
      <c r="A511" s="3">
        <f>TITRES_STAT!B514</f>
        <v>43035</v>
      </c>
      <c r="B511" s="6">
        <f>TITRES_STAT!D514</f>
        <v>5.5861999999999998</v>
      </c>
      <c r="C511" s="2">
        <f t="shared" si="53"/>
        <v>0</v>
      </c>
      <c r="D511" s="2">
        <f t="shared" si="54"/>
        <v>5.6788399999999992</v>
      </c>
      <c r="E511" s="2">
        <f t="shared" si="56"/>
        <v>5.7464599999999999</v>
      </c>
      <c r="F511" s="2">
        <f t="shared" si="57"/>
        <v>5.84422</v>
      </c>
      <c r="G511" s="2">
        <f t="shared" si="59"/>
        <v>6.0793059999999999</v>
      </c>
      <c r="H511" s="2">
        <f t="shared" si="55"/>
        <v>6.3484180000000068</v>
      </c>
      <c r="I511" s="2">
        <f t="array" ref="I511">SUMPRODUCT(B495:B514, (ROW(B495:B514)-ROW(B495)+1)) / (20*21/2)</f>
        <v>5.731308095238095</v>
      </c>
      <c r="J511" s="2">
        <f t="shared" si="58"/>
        <v>5.826706291716965</v>
      </c>
      <c r="K511" s="2">
        <f t="shared" si="60"/>
        <v>6.0001744197898574</v>
      </c>
    </row>
    <row r="512" spans="1:11" ht="13.5" x14ac:dyDescent="0.25">
      <c r="A512" s="3">
        <f>TITRES_STAT!B515</f>
        <v>43038</v>
      </c>
      <c r="B512" s="6">
        <f>TITRES_STAT!D515</f>
        <v>5.5936000000000003</v>
      </c>
      <c r="C512" s="2">
        <f t="shared" si="53"/>
        <v>7.4000000000005173E-3</v>
      </c>
      <c r="D512" s="2">
        <f t="shared" si="54"/>
        <v>5.643559999999999</v>
      </c>
      <c r="E512" s="2">
        <f t="shared" si="56"/>
        <v>5.7302900000000001</v>
      </c>
      <c r="F512" s="2">
        <f t="shared" si="57"/>
        <v>5.8225350000000002</v>
      </c>
      <c r="G512" s="2">
        <f t="shared" si="59"/>
        <v>6.0632819999999992</v>
      </c>
      <c r="H512" s="2">
        <f t="shared" si="55"/>
        <v>6.3427930000000075</v>
      </c>
      <c r="I512" s="2">
        <f t="array" ref="I512">SUMPRODUCT(B496:B515, (ROW(B496:B515)-ROW(B496)+1)) / (20*21/2)</f>
        <v>5.728645238095238</v>
      </c>
      <c r="J512" s="2">
        <f t="shared" si="58"/>
        <v>5.8045056925058258</v>
      </c>
      <c r="K512" s="2">
        <f t="shared" si="60"/>
        <v>5.9842303248961377</v>
      </c>
    </row>
    <row r="513" spans="1:11" ht="13.5" x14ac:dyDescent="0.25">
      <c r="A513" s="3">
        <f>TITRES_STAT!B516</f>
        <v>43039</v>
      </c>
      <c r="B513" s="6">
        <f>TITRES_STAT!D516</f>
        <v>5.6818</v>
      </c>
      <c r="C513" s="2">
        <f t="shared" si="53"/>
        <v>8.8199999999999612E-2</v>
      </c>
      <c r="D513" s="2">
        <f t="shared" si="54"/>
        <v>5.6259199999999998</v>
      </c>
      <c r="E513" s="2">
        <f t="shared" si="56"/>
        <v>5.7104499999999998</v>
      </c>
      <c r="F513" s="2">
        <f t="shared" si="57"/>
        <v>5.8052599999999988</v>
      </c>
      <c r="G513" s="2">
        <f t="shared" si="59"/>
        <v>6.0490219999999999</v>
      </c>
      <c r="H513" s="2">
        <f t="shared" si="55"/>
        <v>6.3376090000000067</v>
      </c>
      <c r="I513" s="2">
        <f t="array" ref="I513">SUMPRODUCT(B497:B516, (ROW(B497:B516)-ROW(B497)+1)) / (20*21/2)</f>
        <v>5.7272823809523823</v>
      </c>
      <c r="J513" s="2">
        <f t="shared" si="58"/>
        <v>5.7928194360766998</v>
      </c>
      <c r="K513" s="2">
        <f t="shared" si="60"/>
        <v>5.972370312155113</v>
      </c>
    </row>
    <row r="514" spans="1:11" ht="13.5" x14ac:dyDescent="0.25">
      <c r="A514" s="3">
        <f>TITRES_STAT!B517</f>
        <v>43040</v>
      </c>
      <c r="B514" s="6">
        <f>TITRES_STAT!D517</f>
        <v>5.6965000000000003</v>
      </c>
      <c r="C514" s="2">
        <f t="shared" si="53"/>
        <v>1.4700000000000379E-2</v>
      </c>
      <c r="D514" s="2">
        <f t="shared" si="54"/>
        <v>5.6288599999999995</v>
      </c>
      <c r="E514" s="2">
        <f t="shared" si="56"/>
        <v>5.6928099999999997</v>
      </c>
      <c r="F514" s="2">
        <f t="shared" si="57"/>
        <v>5.7905600000000002</v>
      </c>
      <c r="G514" s="2">
        <f t="shared" si="59"/>
        <v>6.035056</v>
      </c>
      <c r="H514" s="2">
        <f t="shared" si="55"/>
        <v>6.3322690000000081</v>
      </c>
      <c r="I514" s="2">
        <f t="array" ref="I514">SUMPRODUCT(B498:B517, (ROW(B498:B517)-ROW(B498)+1)) / (20*21/2)</f>
        <v>5.7164647619047626</v>
      </c>
      <c r="J514" s="2">
        <f t="shared" si="58"/>
        <v>5.7836461564503479</v>
      </c>
      <c r="K514" s="2">
        <f t="shared" si="60"/>
        <v>5.9615518685411875</v>
      </c>
    </row>
    <row r="515" spans="1:11" ht="13.5" x14ac:dyDescent="0.25">
      <c r="A515" s="3">
        <f>TITRES_STAT!B518</f>
        <v>43041</v>
      </c>
      <c r="B515" s="6">
        <f>TITRES_STAT!D518</f>
        <v>5.7625999999999999</v>
      </c>
      <c r="C515" s="2">
        <f t="shared" si="53"/>
        <v>6.6099999999999604E-2</v>
      </c>
      <c r="D515" s="2">
        <f t="shared" si="54"/>
        <v>5.6641399999999997</v>
      </c>
      <c r="E515" s="2">
        <f t="shared" si="56"/>
        <v>5.6825200000000002</v>
      </c>
      <c r="F515" s="2">
        <f t="shared" si="57"/>
        <v>5.7843099999999996</v>
      </c>
      <c r="G515" s="2">
        <f t="shared" si="59"/>
        <v>6.0253520000000007</v>
      </c>
      <c r="H515" s="2">
        <f t="shared" si="55"/>
        <v>6.327489000000007</v>
      </c>
      <c r="I515" s="2">
        <f t="array" ref="I515">SUMPRODUCT(B499:B518, (ROW(B499:B518)-ROW(B499)+1)) / (20*21/2)</f>
        <v>5.7105519047619042</v>
      </c>
      <c r="J515" s="2">
        <f t="shared" si="58"/>
        <v>5.7816417605979336</v>
      </c>
      <c r="K515" s="2">
        <f t="shared" si="60"/>
        <v>5.9537498344807496</v>
      </c>
    </row>
    <row r="516" spans="1:11" ht="13.5" x14ac:dyDescent="0.25">
      <c r="A516" s="3">
        <f>TITRES_STAT!B519</f>
        <v>43042</v>
      </c>
      <c r="B516" s="6">
        <f>TITRES_STAT!D519</f>
        <v>5.77</v>
      </c>
      <c r="C516" s="2">
        <f t="shared" ref="C516:C579" si="61">B516-B515</f>
        <v>7.3999999999996291E-3</v>
      </c>
      <c r="D516" s="2">
        <f t="shared" si="54"/>
        <v>5.7008999999999999</v>
      </c>
      <c r="E516" s="2">
        <f t="shared" si="56"/>
        <v>5.6898700000000009</v>
      </c>
      <c r="F516" s="2">
        <f t="shared" si="57"/>
        <v>5.7732849999999996</v>
      </c>
      <c r="G516" s="2">
        <f t="shared" si="59"/>
        <v>6.0160900000000002</v>
      </c>
      <c r="H516" s="2">
        <f t="shared" si="55"/>
        <v>6.3229100000000074</v>
      </c>
      <c r="I516" s="2">
        <f t="array" ref="I516">SUMPRODUCT(B500:B519, (ROW(B500:B519)-ROW(B500)+1)) / (20*21/2)</f>
        <v>5.7092890476190474</v>
      </c>
      <c r="J516" s="2">
        <f t="shared" si="58"/>
        <v>5.7805330214933681</v>
      </c>
      <c r="K516" s="2">
        <f t="shared" si="60"/>
        <v>5.9465439586187596</v>
      </c>
    </row>
    <row r="517" spans="1:11" ht="13.5" x14ac:dyDescent="0.25">
      <c r="A517" s="3">
        <f>TITRES_STAT!B520</f>
        <v>43045</v>
      </c>
      <c r="B517" s="6">
        <f>TITRES_STAT!D520</f>
        <v>5.6597</v>
      </c>
      <c r="C517" s="2">
        <f t="shared" si="61"/>
        <v>-0.11029999999999962</v>
      </c>
      <c r="D517" s="2">
        <f t="shared" si="54"/>
        <v>5.7141199999999994</v>
      </c>
      <c r="E517" s="2">
        <f t="shared" si="56"/>
        <v>5.6788399999999992</v>
      </c>
      <c r="F517" s="2">
        <f t="shared" si="57"/>
        <v>5.7585850000000001</v>
      </c>
      <c r="G517" s="2">
        <f t="shared" si="59"/>
        <v>6.0050640000000008</v>
      </c>
      <c r="H517" s="2">
        <f t="shared" si="55"/>
        <v>6.3174520000000074</v>
      </c>
      <c r="I517" s="2">
        <f t="array" ref="I517">SUMPRODUCT(B501:B520, (ROW(B501:B520)-ROW(B501)+1)) / (20*21/2)</f>
        <v>5.7080309523809527</v>
      </c>
      <c r="J517" s="2">
        <f t="shared" si="58"/>
        <v>5.7690251146844762</v>
      </c>
      <c r="K517" s="2">
        <f t="shared" si="60"/>
        <v>5.9352951759278278</v>
      </c>
    </row>
    <row r="518" spans="1:11" ht="13.5" x14ac:dyDescent="0.25">
      <c r="A518" s="3">
        <f>TITRES_STAT!B521</f>
        <v>43046</v>
      </c>
      <c r="B518" s="6">
        <f>TITRES_STAT!D521</f>
        <v>5.6965000000000003</v>
      </c>
      <c r="C518" s="2">
        <f t="shared" si="61"/>
        <v>3.6800000000000388E-2</v>
      </c>
      <c r="D518" s="2">
        <f t="shared" ref="D518:D581" si="62">AVERAGE(B514:B518)</f>
        <v>5.71706</v>
      </c>
      <c r="E518" s="2">
        <f t="shared" si="56"/>
        <v>5.6714900000000004</v>
      </c>
      <c r="F518" s="2">
        <f t="shared" si="57"/>
        <v>5.7464599999999999</v>
      </c>
      <c r="G518" s="2">
        <f t="shared" si="59"/>
        <v>5.9949199999999996</v>
      </c>
      <c r="H518" s="2">
        <f t="shared" si="55"/>
        <v>6.313128000000007</v>
      </c>
      <c r="I518" s="2">
        <f t="array" ref="I518">SUMPRODUCT(B502:B521, (ROW(B502:B521)-ROW(B502)+1)) / (20*21/2)</f>
        <v>5.7047076190476185</v>
      </c>
      <c r="J518" s="2">
        <f t="shared" si="58"/>
        <v>5.7621179609050026</v>
      </c>
      <c r="K518" s="2">
        <f t="shared" si="60"/>
        <v>5.9259306592247762</v>
      </c>
    </row>
    <row r="519" spans="1:11" ht="13.5" x14ac:dyDescent="0.25">
      <c r="A519" s="3">
        <f>TITRES_STAT!B522</f>
        <v>43047</v>
      </c>
      <c r="B519" s="6">
        <f>TITRES_STAT!D522</f>
        <v>5.7332000000000001</v>
      </c>
      <c r="C519" s="2">
        <f t="shared" si="61"/>
        <v>3.6699999999999733E-2</v>
      </c>
      <c r="D519" s="2">
        <f t="shared" si="62"/>
        <v>5.7244000000000002</v>
      </c>
      <c r="E519" s="2">
        <f t="shared" si="56"/>
        <v>5.6766300000000003</v>
      </c>
      <c r="F519" s="2">
        <f t="shared" si="57"/>
        <v>5.7391099999999993</v>
      </c>
      <c r="G519" s="2">
        <f t="shared" si="59"/>
        <v>5.9849220000000001</v>
      </c>
      <c r="H519" s="2">
        <f t="shared" si="55"/>
        <v>6.3089220000000061</v>
      </c>
      <c r="I519" s="2">
        <f t="array" ref="I519">SUMPRODUCT(B503:B522, (ROW(B503:B522)-ROW(B503)+1)) / (20*21/2)</f>
        <v>5.6985795238095234</v>
      </c>
      <c r="J519" s="2">
        <f t="shared" si="58"/>
        <v>5.7593638693902403</v>
      </c>
      <c r="K519" s="2">
        <f t="shared" si="60"/>
        <v>5.9183725941571375</v>
      </c>
    </row>
    <row r="520" spans="1:11" ht="13.5" x14ac:dyDescent="0.25">
      <c r="A520" s="3">
        <f>TITRES_STAT!B523</f>
        <v>43048</v>
      </c>
      <c r="B520" s="6">
        <f>TITRES_STAT!D523</f>
        <v>5.7259000000000002</v>
      </c>
      <c r="C520" s="2">
        <f t="shared" si="61"/>
        <v>-7.2999999999998622E-3</v>
      </c>
      <c r="D520" s="2">
        <f t="shared" si="62"/>
        <v>5.71706</v>
      </c>
      <c r="E520" s="2">
        <f t="shared" si="56"/>
        <v>5.6905999999999999</v>
      </c>
      <c r="F520" s="2">
        <f t="shared" si="57"/>
        <v>5.7313949999999991</v>
      </c>
      <c r="G520" s="2">
        <f t="shared" si="59"/>
        <v>5.9747780000000015</v>
      </c>
      <c r="H520" s="2">
        <f t="shared" si="55"/>
        <v>6.3046470000000046</v>
      </c>
      <c r="I520" s="2">
        <f t="array" ref="I520">SUMPRODUCT(B504:B523, (ROW(B504:B523)-ROW(B504)+1)) / (20*21/2)</f>
        <v>5.685906666666666</v>
      </c>
      <c r="J520" s="2">
        <f t="shared" si="58"/>
        <v>5.7561768342102173</v>
      </c>
      <c r="K520" s="2">
        <f t="shared" si="60"/>
        <v>5.9108246492882301</v>
      </c>
    </row>
    <row r="521" spans="1:11" ht="13.5" x14ac:dyDescent="0.25">
      <c r="A521" s="3">
        <f>TITRES_STAT!B524</f>
        <v>43049</v>
      </c>
      <c r="B521" s="6">
        <f>TITRES_STAT!D524</f>
        <v>5.6965000000000003</v>
      </c>
      <c r="C521" s="2">
        <f t="shared" si="61"/>
        <v>-2.9399999999999871E-2</v>
      </c>
      <c r="D521" s="2">
        <f t="shared" si="62"/>
        <v>5.7023600000000005</v>
      </c>
      <c r="E521" s="2">
        <f t="shared" si="56"/>
        <v>5.7016300000000006</v>
      </c>
      <c r="F521" s="2">
        <f t="shared" si="57"/>
        <v>5.7240449999999994</v>
      </c>
      <c r="G521" s="2">
        <f t="shared" si="59"/>
        <v>5.962282000000001</v>
      </c>
      <c r="H521" s="2">
        <f t="shared" si="55"/>
        <v>6.2995365000000048</v>
      </c>
      <c r="I521" s="2">
        <f t="array" ref="I521">SUMPRODUCT(B505:B524, (ROW(B505:B524)-ROW(B505)+1)) / (20*21/2)</f>
        <v>5.6746338095238098</v>
      </c>
      <c r="J521" s="2">
        <f t="shared" si="58"/>
        <v>5.7504933261901972</v>
      </c>
      <c r="K521" s="2">
        <f t="shared" si="60"/>
        <v>5.9024197610808491</v>
      </c>
    </row>
    <row r="522" spans="1:11" ht="13.5" x14ac:dyDescent="0.25">
      <c r="A522" s="3">
        <f>TITRES_STAT!B525</f>
        <v>43052</v>
      </c>
      <c r="B522" s="6">
        <f>TITRES_STAT!D525</f>
        <v>5.6597</v>
      </c>
      <c r="C522" s="2">
        <f t="shared" si="61"/>
        <v>-3.6800000000000388E-2</v>
      </c>
      <c r="D522" s="2">
        <f t="shared" si="62"/>
        <v>5.7023600000000005</v>
      </c>
      <c r="E522" s="2">
        <f t="shared" si="56"/>
        <v>5.70824</v>
      </c>
      <c r="F522" s="2">
        <f t="shared" si="57"/>
        <v>5.719265</v>
      </c>
      <c r="G522" s="2">
        <f t="shared" si="59"/>
        <v>5.9461100000000009</v>
      </c>
      <c r="H522" s="2">
        <f t="shared" ref="H522:H585" si="63">AVERAGE(B323:B522)</f>
        <v>6.2944060000000048</v>
      </c>
      <c r="I522" s="2">
        <f t="array" ref="I522">SUMPRODUCT(B506:B525, (ROW(B506:B525)-ROW(B506)+1)) / (20*21/2)</f>
        <v>5.6612309523809525</v>
      </c>
      <c r="J522" s="2">
        <f t="shared" si="58"/>
        <v>5.7418463427435125</v>
      </c>
      <c r="K522" s="2">
        <f t="shared" si="60"/>
        <v>5.8929013390776781</v>
      </c>
    </row>
    <row r="523" spans="1:11" ht="13.5" x14ac:dyDescent="0.25">
      <c r="A523" s="3">
        <f>TITRES_STAT!B526</f>
        <v>43053</v>
      </c>
      <c r="B523" s="6">
        <f>TITRES_STAT!D526</f>
        <v>5.5861999999999998</v>
      </c>
      <c r="C523" s="2">
        <f t="shared" si="61"/>
        <v>-7.3500000000000121E-2</v>
      </c>
      <c r="D523" s="2">
        <f t="shared" si="62"/>
        <v>5.6802999999999999</v>
      </c>
      <c r="E523" s="2">
        <f t="shared" si="56"/>
        <v>5.6986800000000004</v>
      </c>
      <c r="F523" s="2">
        <f t="shared" si="57"/>
        <v>5.7045650000000006</v>
      </c>
      <c r="G523" s="2">
        <f t="shared" si="59"/>
        <v>5.9286160000000017</v>
      </c>
      <c r="H523" s="2">
        <f t="shared" si="63"/>
        <v>6.2892360000000043</v>
      </c>
      <c r="I523" s="2">
        <f t="array" ref="I523">SUMPRODUCT(B507:B526, (ROW(B507:B526)-ROW(B507)+1)) / (20*21/2)</f>
        <v>5.6458280952380955</v>
      </c>
      <c r="J523" s="2">
        <f t="shared" si="58"/>
        <v>5.7270228815298445</v>
      </c>
      <c r="K523" s="2">
        <f t="shared" si="60"/>
        <v>5.8808738355844357</v>
      </c>
    </row>
    <row r="524" spans="1:11" ht="13.5" x14ac:dyDescent="0.25">
      <c r="A524" s="3">
        <f>TITRES_STAT!B527</f>
        <v>43054</v>
      </c>
      <c r="B524" s="6">
        <f>TITRES_STAT!D527</f>
        <v>5.5861999999999998</v>
      </c>
      <c r="C524" s="2">
        <f t="shared" si="61"/>
        <v>0</v>
      </c>
      <c r="D524" s="2">
        <f t="shared" si="62"/>
        <v>5.6509</v>
      </c>
      <c r="E524" s="2">
        <f t="shared" ref="E524:E587" si="64">AVERAGE(B515:B524)</f>
        <v>5.6876499999999997</v>
      </c>
      <c r="F524" s="2">
        <f t="shared" si="57"/>
        <v>5.6902300000000006</v>
      </c>
      <c r="G524" s="2">
        <f t="shared" si="59"/>
        <v>5.9124440000000016</v>
      </c>
      <c r="H524" s="2">
        <f t="shared" si="63"/>
        <v>6.2840660000000028</v>
      </c>
      <c r="I524" s="2">
        <f t="array" ref="I524">SUMPRODUCT(B508:B527, (ROW(B508:B527)-ROW(B508)+1)) / (20*21/2)</f>
        <v>5.6306052380952378</v>
      </c>
      <c r="J524" s="2">
        <f t="shared" si="58"/>
        <v>5.7136111785270023</v>
      </c>
      <c r="K524" s="2">
        <f t="shared" si="60"/>
        <v>5.8693179988948501</v>
      </c>
    </row>
    <row r="525" spans="1:11" ht="13.5" x14ac:dyDescent="0.25">
      <c r="A525" s="3">
        <f>TITRES_STAT!B528</f>
        <v>43055</v>
      </c>
      <c r="B525" s="6">
        <f>TITRES_STAT!D528</f>
        <v>5.5495000000000001</v>
      </c>
      <c r="C525" s="2">
        <f t="shared" si="61"/>
        <v>-3.6699999999999733E-2</v>
      </c>
      <c r="D525" s="2">
        <f t="shared" si="62"/>
        <v>5.6156199999999998</v>
      </c>
      <c r="E525" s="2">
        <f t="shared" si="64"/>
        <v>5.6663399999999999</v>
      </c>
      <c r="F525" s="2">
        <f t="shared" si="57"/>
        <v>5.6744300000000001</v>
      </c>
      <c r="G525" s="2">
        <f t="shared" si="59"/>
        <v>5.8955380000000028</v>
      </c>
      <c r="H525" s="2">
        <f t="shared" si="63"/>
        <v>6.2790070000000027</v>
      </c>
      <c r="I525" s="2">
        <f t="array" ref="I525">SUMPRODUCT(B509:B528, (ROW(B509:B528)-ROW(B509)+1)) / (20*21/2)</f>
        <v>5.6110423809523811</v>
      </c>
      <c r="J525" s="2">
        <f t="shared" si="58"/>
        <v>5.6979815424768114</v>
      </c>
      <c r="K525" s="2">
        <f t="shared" si="60"/>
        <v>5.8567761165852481</v>
      </c>
    </row>
    <row r="526" spans="1:11" ht="13.5" x14ac:dyDescent="0.25">
      <c r="A526" s="3">
        <f>TITRES_STAT!B529</f>
        <v>43056</v>
      </c>
      <c r="B526" s="6">
        <f>TITRES_STAT!D529</f>
        <v>5.5126999999999997</v>
      </c>
      <c r="C526" s="2">
        <f t="shared" si="61"/>
        <v>-3.6800000000000388E-2</v>
      </c>
      <c r="D526" s="2">
        <f t="shared" si="62"/>
        <v>5.5788599999999997</v>
      </c>
      <c r="E526" s="2">
        <f t="shared" si="64"/>
        <v>5.6406100000000006</v>
      </c>
      <c r="F526" s="2">
        <f t="shared" si="57"/>
        <v>5.6652399999999998</v>
      </c>
      <c r="G526" s="2">
        <f t="shared" si="59"/>
        <v>5.8778960000000016</v>
      </c>
      <c r="H526" s="2">
        <f t="shared" si="63"/>
        <v>6.2737970000000027</v>
      </c>
      <c r="I526" s="2">
        <f t="array" ref="I526">SUMPRODUCT(B510:B529, (ROW(B510:B529)-ROW(B510)+1)) / (20*21/2)</f>
        <v>5.5930195238095246</v>
      </c>
      <c r="J526" s="2">
        <f t="shared" si="58"/>
        <v>5.6803356812885442</v>
      </c>
      <c r="K526" s="2">
        <f t="shared" si="60"/>
        <v>5.8432829355426898</v>
      </c>
    </row>
    <row r="527" spans="1:11" ht="13.5" x14ac:dyDescent="0.25">
      <c r="A527" s="3">
        <f>TITRES_STAT!B530</f>
        <v>43059</v>
      </c>
      <c r="B527" s="6">
        <f>TITRES_STAT!D530</f>
        <v>5.5053999999999998</v>
      </c>
      <c r="C527" s="2">
        <f t="shared" si="61"/>
        <v>-7.2999999999998622E-3</v>
      </c>
      <c r="D527" s="2">
        <f t="shared" si="62"/>
        <v>5.5479999999999992</v>
      </c>
      <c r="E527" s="2">
        <f t="shared" si="64"/>
        <v>5.6251800000000003</v>
      </c>
      <c r="F527" s="2">
        <f t="shared" si="57"/>
        <v>5.6520099999999989</v>
      </c>
      <c r="G527" s="2">
        <f t="shared" si="59"/>
        <v>5.8615780000000015</v>
      </c>
      <c r="H527" s="2">
        <f t="shared" si="63"/>
        <v>6.2685505000000035</v>
      </c>
      <c r="I527" s="2">
        <f t="array" ref="I527">SUMPRODUCT(B511:B530, (ROW(B511:B530)-ROW(B511)+1)) / (20*21/2)</f>
        <v>5.5754119047619062</v>
      </c>
      <c r="J527" s="2">
        <f t="shared" si="58"/>
        <v>5.6636751402134449</v>
      </c>
      <c r="K527" s="2">
        <f t="shared" si="60"/>
        <v>5.8300326243449367</v>
      </c>
    </row>
    <row r="528" spans="1:11" ht="13.5" x14ac:dyDescent="0.25">
      <c r="A528" s="3">
        <f>TITRES_STAT!B531</f>
        <v>43060</v>
      </c>
      <c r="B528" s="6">
        <f>TITRES_STAT!D531</f>
        <v>5.4466000000000001</v>
      </c>
      <c r="C528" s="2">
        <f t="shared" si="61"/>
        <v>-5.8799999999999741E-2</v>
      </c>
      <c r="D528" s="2">
        <f t="shared" si="62"/>
        <v>5.5200799999999992</v>
      </c>
      <c r="E528" s="2">
        <f t="shared" si="64"/>
        <v>5.6001900000000004</v>
      </c>
      <c r="F528" s="2">
        <f t="shared" si="57"/>
        <v>5.63584</v>
      </c>
      <c r="G528" s="2">
        <f t="shared" si="59"/>
        <v>5.8440840000000014</v>
      </c>
      <c r="H528" s="2">
        <f t="shared" si="63"/>
        <v>6.2630100000000031</v>
      </c>
      <c r="I528" s="2">
        <f t="array" ref="I528">SUMPRODUCT(B512:B531, (ROW(B512:B531)-ROW(B512)+1)) / (20*21/2)</f>
        <v>5.558504285714287</v>
      </c>
      <c r="J528" s="2">
        <f t="shared" si="58"/>
        <v>5.6430013173359734</v>
      </c>
      <c r="K528" s="2">
        <f t="shared" si="60"/>
        <v>5.8149960508412137</v>
      </c>
    </row>
    <row r="529" spans="1:11" ht="13.5" x14ac:dyDescent="0.25">
      <c r="A529" s="3">
        <f>TITRES_STAT!B532</f>
        <v>43061</v>
      </c>
      <c r="B529" s="6">
        <f>TITRES_STAT!D532</f>
        <v>5.4466000000000001</v>
      </c>
      <c r="C529" s="2">
        <f t="shared" si="61"/>
        <v>0</v>
      </c>
      <c r="D529" s="2">
        <f t="shared" si="62"/>
        <v>5.4921600000000002</v>
      </c>
      <c r="E529" s="2">
        <f t="shared" si="64"/>
        <v>5.571530000000001</v>
      </c>
      <c r="F529" s="2">
        <f t="shared" si="57"/>
        <v>5.6240800000000011</v>
      </c>
      <c r="G529" s="2">
        <f t="shared" si="59"/>
        <v>5.8265900000000013</v>
      </c>
      <c r="H529" s="2">
        <f t="shared" si="63"/>
        <v>6.2574695000000027</v>
      </c>
      <c r="I529" s="2">
        <f t="array" ref="I529">SUMPRODUCT(B513:B532, (ROW(B513:B532)-ROW(B513)+1)) / (20*21/2)</f>
        <v>5.5430014285714293</v>
      </c>
      <c r="J529" s="2">
        <f t="shared" si="58"/>
        <v>5.6242964299706424</v>
      </c>
      <c r="K529" s="2">
        <f t="shared" si="60"/>
        <v>5.8005491468866568</v>
      </c>
    </row>
    <row r="530" spans="1:11" ht="13.5" x14ac:dyDescent="0.25">
      <c r="A530" s="3">
        <f>TITRES_STAT!B533</f>
        <v>43062</v>
      </c>
      <c r="B530" s="6">
        <f>TITRES_STAT!D533</f>
        <v>5.4391999999999996</v>
      </c>
      <c r="C530" s="2">
        <f t="shared" si="61"/>
        <v>-7.4000000000005173E-3</v>
      </c>
      <c r="D530" s="2">
        <f t="shared" si="62"/>
        <v>5.4701000000000004</v>
      </c>
      <c r="E530" s="2">
        <f t="shared" si="64"/>
        <v>5.5428600000000001</v>
      </c>
      <c r="F530" s="2">
        <f t="shared" si="57"/>
        <v>5.6167299999999996</v>
      </c>
      <c r="G530" s="2">
        <f t="shared" si="59"/>
        <v>5.8145339999999983</v>
      </c>
      <c r="H530" s="2">
        <f t="shared" si="63"/>
        <v>6.2518920000000024</v>
      </c>
      <c r="I530" s="2">
        <f t="array" ref="I530">SUMPRODUCT(B514:B533, (ROW(B514:B533)-ROW(B514)+1)) / (20*21/2)</f>
        <v>5.5274938095238104</v>
      </c>
      <c r="J530" s="2">
        <f t="shared" si="58"/>
        <v>5.6066681985448668</v>
      </c>
      <c r="K530" s="2">
        <f t="shared" si="60"/>
        <v>5.7863785921067885</v>
      </c>
    </row>
    <row r="531" spans="1:11" ht="13.5" x14ac:dyDescent="0.25">
      <c r="A531" s="3">
        <f>TITRES_STAT!B534</f>
        <v>43063</v>
      </c>
      <c r="B531" s="6">
        <f>TITRES_STAT!D534</f>
        <v>5.4391999999999996</v>
      </c>
      <c r="C531" s="2">
        <f t="shared" si="61"/>
        <v>0</v>
      </c>
      <c r="D531" s="2">
        <f t="shared" si="62"/>
        <v>5.4554</v>
      </c>
      <c r="E531" s="2">
        <f t="shared" si="64"/>
        <v>5.5171299999999999</v>
      </c>
      <c r="F531" s="2">
        <f t="shared" si="57"/>
        <v>5.6093799999999998</v>
      </c>
      <c r="G531" s="2">
        <f t="shared" si="59"/>
        <v>5.7992440000000007</v>
      </c>
      <c r="H531" s="2">
        <f t="shared" si="63"/>
        <v>6.2463145000000022</v>
      </c>
      <c r="I531" s="2">
        <f t="array" ref="I531">SUMPRODUCT(B515:B534, (ROW(B515:B534)-ROW(B515)+1)) / (20*21/2)</f>
        <v>5.5131414285714291</v>
      </c>
      <c r="J531" s="2">
        <f t="shared" si="58"/>
        <v>5.590718846302499</v>
      </c>
      <c r="K531" s="2">
        <f t="shared" si="60"/>
        <v>5.7727637453575031</v>
      </c>
    </row>
    <row r="532" spans="1:11" ht="13.5" x14ac:dyDescent="0.25">
      <c r="A532" s="3">
        <f>TITRES_STAT!B535</f>
        <v>43066</v>
      </c>
      <c r="B532" s="6">
        <f>TITRES_STAT!D535</f>
        <v>5.4466000000000001</v>
      </c>
      <c r="C532" s="2">
        <f t="shared" si="61"/>
        <v>7.4000000000005173E-3</v>
      </c>
      <c r="D532" s="2">
        <f t="shared" si="62"/>
        <v>5.4436400000000003</v>
      </c>
      <c r="E532" s="2">
        <f t="shared" si="64"/>
        <v>5.4958200000000001</v>
      </c>
      <c r="F532" s="2">
        <f t="shared" ref="F532:F595" si="65">AVERAGE(B513:B532)</f>
        <v>5.6020300000000001</v>
      </c>
      <c r="G532" s="2">
        <f t="shared" si="59"/>
        <v>5.7855719999999993</v>
      </c>
      <c r="H532" s="2">
        <f t="shared" si="63"/>
        <v>6.2413640000000017</v>
      </c>
      <c r="I532" s="2">
        <f t="array" ref="I532">SUMPRODUCT(B516:B535, (ROW(B516:B535)-ROW(B516)+1)) / (20*21/2)</f>
        <v>5.5000142857142862</v>
      </c>
      <c r="J532" s="2">
        <f t="shared" si="58"/>
        <v>5.5769932418927368</v>
      </c>
      <c r="K532" s="2">
        <f t="shared" si="60"/>
        <v>5.7599730102454441</v>
      </c>
    </row>
    <row r="533" spans="1:11" ht="13.5" x14ac:dyDescent="0.25">
      <c r="A533" s="3">
        <f>TITRES_STAT!B536</f>
        <v>43067</v>
      </c>
      <c r="B533" s="6">
        <f>TITRES_STAT!D536</f>
        <v>5.4391999999999996</v>
      </c>
      <c r="C533" s="2">
        <f t="shared" si="61"/>
        <v>-7.4000000000005173E-3</v>
      </c>
      <c r="D533" s="2">
        <f t="shared" si="62"/>
        <v>5.4421599999999994</v>
      </c>
      <c r="E533" s="2">
        <f t="shared" si="64"/>
        <v>5.4811199999999998</v>
      </c>
      <c r="F533" s="2">
        <f t="shared" si="65"/>
        <v>5.5899000000000001</v>
      </c>
      <c r="G533" s="2">
        <f t="shared" si="59"/>
        <v>5.7679300000000016</v>
      </c>
      <c r="H533" s="2">
        <f t="shared" si="63"/>
        <v>6.2354260000000012</v>
      </c>
      <c r="I533" s="2">
        <f t="array" ref="I533">SUMPRODUCT(B517:B536, (ROW(B517:B536)-ROW(B517)+1)) / (20*21/2)</f>
        <v>5.4884271428571427</v>
      </c>
      <c r="J533" s="2">
        <f t="shared" ref="J533:J596" si="66">$J$4*B533+J532*(1-$J$4)</f>
        <v>5.5638700759981905</v>
      </c>
      <c r="K533" s="2">
        <f t="shared" si="60"/>
        <v>5.7473936765103293</v>
      </c>
    </row>
    <row r="534" spans="1:11" ht="13.5" x14ac:dyDescent="0.25">
      <c r="A534" s="3">
        <f>TITRES_STAT!B537</f>
        <v>43068</v>
      </c>
      <c r="B534" s="6">
        <f>TITRES_STAT!D537</f>
        <v>5.4391999999999996</v>
      </c>
      <c r="C534" s="2">
        <f t="shared" si="61"/>
        <v>0</v>
      </c>
      <c r="D534" s="2">
        <f t="shared" si="62"/>
        <v>5.4406799999999995</v>
      </c>
      <c r="E534" s="2">
        <f t="shared" si="64"/>
        <v>5.4664199999999994</v>
      </c>
      <c r="F534" s="2">
        <f t="shared" si="65"/>
        <v>5.5770350000000004</v>
      </c>
      <c r="G534" s="2">
        <f t="shared" si="59"/>
        <v>5.7504360000000023</v>
      </c>
      <c r="H534" s="2">
        <f t="shared" si="63"/>
        <v>6.2298485000000001</v>
      </c>
      <c r="I534" s="2">
        <f t="array" ref="I534">SUMPRODUCT(B518:B537, (ROW(B518:B537)-ROW(B518)+1)) / (20*21/2)</f>
        <v>5.4924152380952371</v>
      </c>
      <c r="J534" s="2">
        <f t="shared" si="66"/>
        <v>5.5519967354269344</v>
      </c>
      <c r="K534" s="2">
        <f t="shared" si="60"/>
        <v>5.7353076499805127</v>
      </c>
    </row>
    <row r="535" spans="1:11" ht="13.5" x14ac:dyDescent="0.25">
      <c r="A535" s="3">
        <f>TITRES_STAT!B538</f>
        <v>43069</v>
      </c>
      <c r="B535" s="6">
        <f>TITRES_STAT!D538</f>
        <v>5.4391999999999996</v>
      </c>
      <c r="C535" s="2">
        <f t="shared" si="61"/>
        <v>0</v>
      </c>
      <c r="D535" s="2">
        <f t="shared" si="62"/>
        <v>5.4406799999999995</v>
      </c>
      <c r="E535" s="2">
        <f t="shared" si="64"/>
        <v>5.4553899999999995</v>
      </c>
      <c r="F535" s="2">
        <f t="shared" si="65"/>
        <v>5.5608650000000006</v>
      </c>
      <c r="G535" s="2">
        <f t="shared" si="59"/>
        <v>5.7366160000000015</v>
      </c>
      <c r="H535" s="2">
        <f t="shared" si="63"/>
        <v>6.2242709999999999</v>
      </c>
      <c r="I535" s="2">
        <f t="array" ref="I535">SUMPRODUCT(B519:B538, (ROW(B519:B538)-ROW(B519)+1)) / (20*21/2)</f>
        <v>5.4834580952380945</v>
      </c>
      <c r="J535" s="2">
        <f t="shared" si="66"/>
        <v>5.5412541891957972</v>
      </c>
      <c r="K535" s="2">
        <f t="shared" si="60"/>
        <v>5.7236955852753946</v>
      </c>
    </row>
    <row r="536" spans="1:11" ht="13.5" x14ac:dyDescent="0.25">
      <c r="A536" s="3">
        <f>TITRES_STAT!B539</f>
        <v>43073</v>
      </c>
      <c r="B536" s="6">
        <f>TITRES_STAT!D539</f>
        <v>5.4391999999999996</v>
      </c>
      <c r="C536" s="2">
        <f t="shared" si="61"/>
        <v>0</v>
      </c>
      <c r="D536" s="2">
        <f t="shared" si="62"/>
        <v>5.4406799999999995</v>
      </c>
      <c r="E536" s="2">
        <f t="shared" si="64"/>
        <v>5.4480400000000007</v>
      </c>
      <c r="F536" s="2">
        <f t="shared" si="65"/>
        <v>5.5443250000000006</v>
      </c>
      <c r="G536" s="2">
        <f t="shared" si="59"/>
        <v>5.7245600000000012</v>
      </c>
      <c r="H536" s="2">
        <f t="shared" si="63"/>
        <v>6.2188574999999995</v>
      </c>
      <c r="I536" s="2">
        <f t="array" ref="I536">SUMPRODUCT(B520:B539, (ROW(B520:B539)-ROW(B520)+1)) / (20*21/2)</f>
        <v>5.4994909523809525</v>
      </c>
      <c r="J536" s="2">
        <f t="shared" si="66"/>
        <v>5.5315347426057215</v>
      </c>
      <c r="K536" s="2">
        <f t="shared" si="60"/>
        <v>5.7125388956567518</v>
      </c>
    </row>
    <row r="537" spans="1:11" ht="13.5" x14ac:dyDescent="0.25">
      <c r="A537" s="3">
        <f>TITRES_STAT!B540</f>
        <v>43074</v>
      </c>
      <c r="B537" s="6">
        <f>TITRES_STAT!D540</f>
        <v>5.5861999999999998</v>
      </c>
      <c r="C537" s="2">
        <f t="shared" si="61"/>
        <v>0.14700000000000024</v>
      </c>
      <c r="D537" s="2">
        <f t="shared" si="62"/>
        <v>5.4685999999999995</v>
      </c>
      <c r="E537" s="2">
        <f t="shared" si="64"/>
        <v>5.4561199999999994</v>
      </c>
      <c r="F537" s="2">
        <f t="shared" si="65"/>
        <v>5.5406500000000012</v>
      </c>
      <c r="G537" s="2">
        <f t="shared" si="59"/>
        <v>5.7154440000000015</v>
      </c>
      <c r="H537" s="2">
        <f t="shared" si="63"/>
        <v>6.2141789999999988</v>
      </c>
      <c r="I537" s="2">
        <f t="array" ref="I537">SUMPRODUCT(B521:B540, (ROW(B521:B540)-ROW(B521)+1)) / (20*21/2)</f>
        <v>5.5149938095238094</v>
      </c>
      <c r="J537" s="2">
        <f t="shared" si="66"/>
        <v>5.5367409575956525</v>
      </c>
      <c r="K537" s="2">
        <f t="shared" si="60"/>
        <v>5.7075844291604083</v>
      </c>
    </row>
    <row r="538" spans="1:11" ht="13.5" x14ac:dyDescent="0.25">
      <c r="A538" s="3">
        <f>TITRES_STAT!B541</f>
        <v>43075</v>
      </c>
      <c r="B538" s="6">
        <f>TITRES_STAT!D541</f>
        <v>5.4466000000000001</v>
      </c>
      <c r="C538" s="2">
        <f t="shared" si="61"/>
        <v>-0.13959999999999972</v>
      </c>
      <c r="D538" s="2">
        <f t="shared" si="62"/>
        <v>5.4700799999999994</v>
      </c>
      <c r="E538" s="2">
        <f t="shared" si="64"/>
        <v>5.4561200000000003</v>
      </c>
      <c r="F538" s="2">
        <f t="shared" si="65"/>
        <v>5.5281550000000008</v>
      </c>
      <c r="G538" s="2">
        <f t="shared" si="59"/>
        <v>5.7035360000000006</v>
      </c>
      <c r="H538" s="2">
        <f t="shared" si="63"/>
        <v>6.2089659999999993</v>
      </c>
      <c r="I538" s="2">
        <f t="array" ref="I538">SUMPRODUCT(B522:B541, (ROW(B522:B541)-ROW(B522)+1)) / (20*21/2)</f>
        <v>5.5278719047619047</v>
      </c>
      <c r="J538" s="2">
        <f t="shared" si="66"/>
        <v>5.5281561044913046</v>
      </c>
      <c r="K538" s="2">
        <f t="shared" si="60"/>
        <v>5.6973497456639217</v>
      </c>
    </row>
    <row r="539" spans="1:11" ht="13.5" x14ac:dyDescent="0.25">
      <c r="A539" s="3">
        <f>TITRES_STAT!B542</f>
        <v>43076</v>
      </c>
      <c r="B539" s="6">
        <f>TITRES_STAT!D542</f>
        <v>5.6965000000000003</v>
      </c>
      <c r="C539" s="2">
        <f t="shared" si="61"/>
        <v>0.24990000000000023</v>
      </c>
      <c r="D539" s="2">
        <f t="shared" si="62"/>
        <v>5.5215399999999999</v>
      </c>
      <c r="E539" s="2">
        <f t="shared" si="64"/>
        <v>5.4811099999999993</v>
      </c>
      <c r="F539" s="2">
        <f t="shared" si="65"/>
        <v>5.526320000000001</v>
      </c>
      <c r="G539" s="2">
        <f t="shared" si="59"/>
        <v>5.6982440000000008</v>
      </c>
      <c r="H539" s="2">
        <f t="shared" si="63"/>
        <v>6.2046749999999999</v>
      </c>
      <c r="I539" s="2">
        <f t="array" ref="I539">SUMPRODUCT(B523:B542, (ROW(B523:B542)-ROW(B523)+1)) / (20*21/2)</f>
        <v>5.5248300000000006</v>
      </c>
      <c r="J539" s="2">
        <f t="shared" si="66"/>
        <v>5.5441888564445136</v>
      </c>
      <c r="K539" s="2">
        <f t="shared" si="60"/>
        <v>5.6973164223045529</v>
      </c>
    </row>
    <row r="540" spans="1:11" ht="13.5" x14ac:dyDescent="0.25">
      <c r="A540" s="3">
        <f>TITRES_STAT!B543</f>
        <v>43077</v>
      </c>
      <c r="B540" s="6">
        <f>TITRES_STAT!D543</f>
        <v>5.6890999999999998</v>
      </c>
      <c r="C540" s="2">
        <f t="shared" si="61"/>
        <v>-7.4000000000005173E-3</v>
      </c>
      <c r="D540" s="2">
        <f t="shared" si="62"/>
        <v>5.5715200000000005</v>
      </c>
      <c r="E540" s="2">
        <f t="shared" si="64"/>
        <v>5.5060999999999991</v>
      </c>
      <c r="F540" s="2">
        <f t="shared" si="65"/>
        <v>5.5244800000000005</v>
      </c>
      <c r="G540" s="2">
        <f t="shared" si="59"/>
        <v>5.6914799999999994</v>
      </c>
      <c r="H540" s="2">
        <f t="shared" si="63"/>
        <v>6.2004124999999988</v>
      </c>
      <c r="I540" s="2">
        <f t="array" ref="I540">SUMPRODUCT(B524:B543, (ROW(B524:B543)-ROW(B524)+1)) / (20*21/2)</f>
        <v>5.5183928571428567</v>
      </c>
      <c r="J540" s="2">
        <f t="shared" si="66"/>
        <v>5.5579899177355125</v>
      </c>
      <c r="K540" s="2">
        <f t="shared" si="60"/>
        <v>5.6969942096651591</v>
      </c>
    </row>
    <row r="541" spans="1:11" ht="13.5" x14ac:dyDescent="0.25">
      <c r="A541" s="3">
        <f>TITRES_STAT!B544</f>
        <v>43080</v>
      </c>
      <c r="B541" s="6">
        <f>TITRES_STAT!D544</f>
        <v>5.6597</v>
      </c>
      <c r="C541" s="2">
        <f t="shared" si="61"/>
        <v>-2.9399999999999871E-2</v>
      </c>
      <c r="D541" s="2">
        <f t="shared" si="62"/>
        <v>5.6156200000000007</v>
      </c>
      <c r="E541" s="2">
        <f t="shared" si="64"/>
        <v>5.5281499999999992</v>
      </c>
      <c r="F541" s="2">
        <f t="shared" si="65"/>
        <v>5.5226400000000009</v>
      </c>
      <c r="G541" s="2">
        <f t="shared" si="59"/>
        <v>5.6870699999999976</v>
      </c>
      <c r="H541" s="2">
        <f t="shared" si="63"/>
        <v>6.1960684999999991</v>
      </c>
      <c r="I541" s="2">
        <f t="array" ref="I541">SUMPRODUCT(B525:B544, (ROW(B525:B544)-ROW(B525)+1)) / (20*21/2)</f>
        <v>5.5280204761904752</v>
      </c>
      <c r="J541" s="2">
        <f t="shared" si="66"/>
        <v>5.5676765922368929</v>
      </c>
      <c r="K541" s="2">
        <f t="shared" si="60"/>
        <v>5.6955316916390739</v>
      </c>
    </row>
    <row r="542" spans="1:11" ht="13.5" x14ac:dyDescent="0.25">
      <c r="A542" s="3">
        <f>TITRES_STAT!B545</f>
        <v>43081</v>
      </c>
      <c r="B542" s="6">
        <f>TITRES_STAT!D545</f>
        <v>5.4907000000000004</v>
      </c>
      <c r="C542" s="2">
        <f t="shared" si="61"/>
        <v>-0.16899999999999959</v>
      </c>
      <c r="D542" s="2">
        <f t="shared" si="62"/>
        <v>5.5965199999999999</v>
      </c>
      <c r="E542" s="2">
        <f t="shared" si="64"/>
        <v>5.5325599999999993</v>
      </c>
      <c r="F542" s="2">
        <f t="shared" si="65"/>
        <v>5.514190000000001</v>
      </c>
      <c r="G542" s="2">
        <f t="shared" si="59"/>
        <v>5.6763379999999986</v>
      </c>
      <c r="H542" s="2">
        <f t="shared" si="63"/>
        <v>6.1907814999999982</v>
      </c>
      <c r="I542" s="2">
        <f t="array" ref="I542">SUMPRODUCT(B526:B545, (ROW(B526:B545)-ROW(B526)+1)) / (20*21/2)</f>
        <v>5.5375428571428573</v>
      </c>
      <c r="J542" s="2">
        <f t="shared" si="66"/>
        <v>5.5603454882143319</v>
      </c>
      <c r="K542" s="2">
        <f t="shared" si="60"/>
        <v>5.6874990762806794</v>
      </c>
    </row>
    <row r="543" spans="1:11" ht="13.5" x14ac:dyDescent="0.25">
      <c r="A543" s="3">
        <f>TITRES_STAT!B546</f>
        <v>43082</v>
      </c>
      <c r="B543" s="6">
        <f>TITRES_STAT!D546</f>
        <v>5.4466000000000001</v>
      </c>
      <c r="C543" s="2">
        <f t="shared" si="61"/>
        <v>-4.410000000000025E-2</v>
      </c>
      <c r="D543" s="2">
        <f t="shared" si="62"/>
        <v>5.5965199999999999</v>
      </c>
      <c r="E543" s="2">
        <f t="shared" si="64"/>
        <v>5.5332999999999997</v>
      </c>
      <c r="F543" s="2">
        <f t="shared" si="65"/>
        <v>5.5072100000000006</v>
      </c>
      <c r="G543" s="2">
        <f t="shared" si="59"/>
        <v>5.6647239999999979</v>
      </c>
      <c r="H543" s="2">
        <f t="shared" si="63"/>
        <v>6.1855684999999987</v>
      </c>
      <c r="I543" s="2">
        <f t="array" ref="I543">SUMPRODUCT(B527:B546, (ROW(B527:B546)-ROW(B527)+1)) / (20*21/2)</f>
        <v>5.5467852380952376</v>
      </c>
      <c r="J543" s="2">
        <f t="shared" si="66"/>
        <v>5.5495125845748721</v>
      </c>
      <c r="K543" s="2">
        <f t="shared" si="60"/>
        <v>5.6780520536814372</v>
      </c>
    </row>
    <row r="544" spans="1:11" ht="13.5" x14ac:dyDescent="0.25">
      <c r="A544" s="3">
        <f>TITRES_STAT!B547</f>
        <v>43083</v>
      </c>
      <c r="B544" s="6">
        <f>TITRES_STAT!D547</f>
        <v>5.6082999999999998</v>
      </c>
      <c r="C544" s="2">
        <f t="shared" si="61"/>
        <v>0.16169999999999973</v>
      </c>
      <c r="D544" s="2">
        <f t="shared" si="62"/>
        <v>5.5788799999999998</v>
      </c>
      <c r="E544" s="2">
        <f t="shared" si="64"/>
        <v>5.5502099999999999</v>
      </c>
      <c r="F544" s="2">
        <f t="shared" si="65"/>
        <v>5.5083150000000005</v>
      </c>
      <c r="G544" s="2">
        <f t="shared" si="59"/>
        <v>5.657079999999997</v>
      </c>
      <c r="H544" s="2">
        <f t="shared" si="63"/>
        <v>6.181163999999999</v>
      </c>
      <c r="I544" s="2">
        <f t="array" ref="I544">SUMPRODUCT(B528:B547, (ROW(B528:B547)-ROW(B528)+1)) / (20*21/2)</f>
        <v>5.5492676190476189</v>
      </c>
      <c r="J544" s="2">
        <f t="shared" si="66"/>
        <v>5.5551113860439312</v>
      </c>
      <c r="K544" s="2">
        <f t="shared" si="60"/>
        <v>5.6753166790272633</v>
      </c>
    </row>
    <row r="545" spans="1:11" ht="13.5" x14ac:dyDescent="0.25">
      <c r="A545" s="3">
        <f>TITRES_STAT!B548</f>
        <v>43084</v>
      </c>
      <c r="B545" s="6">
        <f>TITRES_STAT!D548</f>
        <v>5.6082999999999998</v>
      </c>
      <c r="C545" s="2">
        <f t="shared" si="61"/>
        <v>0</v>
      </c>
      <c r="D545" s="2">
        <f t="shared" si="62"/>
        <v>5.5627200000000006</v>
      </c>
      <c r="E545" s="2">
        <f t="shared" si="64"/>
        <v>5.5671200000000001</v>
      </c>
      <c r="F545" s="2">
        <f t="shared" si="65"/>
        <v>5.5112550000000002</v>
      </c>
      <c r="G545" s="2">
        <f t="shared" si="59"/>
        <v>5.6514939999999978</v>
      </c>
      <c r="H545" s="2">
        <f t="shared" si="63"/>
        <v>6.1764320000000001</v>
      </c>
      <c r="I545" s="2">
        <f t="array" ref="I545">SUMPRODUCT(B529:B548, (ROW(B529:B548)-ROW(B529)+1)) / (20*21/2)</f>
        <v>5.5417752380952372</v>
      </c>
      <c r="J545" s="2">
        <f t="shared" si="66"/>
        <v>5.5601769683254609</v>
      </c>
      <c r="K545" s="2">
        <f t="shared" si="60"/>
        <v>5.6726885739673714</v>
      </c>
    </row>
    <row r="546" spans="1:11" ht="13.5" x14ac:dyDescent="0.25">
      <c r="A546" s="3">
        <f>TITRES_STAT!B549</f>
        <v>43087</v>
      </c>
      <c r="B546" s="6">
        <f>TITRES_STAT!D549</f>
        <v>5.6082999999999998</v>
      </c>
      <c r="C546" s="2">
        <f t="shared" si="61"/>
        <v>0</v>
      </c>
      <c r="D546" s="2">
        <f t="shared" si="62"/>
        <v>5.5524399999999998</v>
      </c>
      <c r="E546" s="2">
        <f t="shared" si="64"/>
        <v>5.5840300000000003</v>
      </c>
      <c r="F546" s="2">
        <f t="shared" si="65"/>
        <v>5.5160350000000005</v>
      </c>
      <c r="G546" s="2">
        <f t="shared" si="59"/>
        <v>5.6438499999999978</v>
      </c>
      <c r="H546" s="2">
        <f t="shared" si="63"/>
        <v>6.1716999999999995</v>
      </c>
      <c r="I546" s="2">
        <f t="array" ref="I546">SUMPRODUCT(B530:B549, (ROW(B530:B549)-ROW(B530)+1)) / (20*21/2)</f>
        <v>5.5343180952380946</v>
      </c>
      <c r="J546" s="2">
        <f t="shared" si="66"/>
        <v>5.5647601141992258</v>
      </c>
      <c r="K546" s="2">
        <f t="shared" si="60"/>
        <v>5.6701635318510046</v>
      </c>
    </row>
    <row r="547" spans="1:11" ht="13.5" x14ac:dyDescent="0.25">
      <c r="A547" s="3">
        <f>TITRES_STAT!B550</f>
        <v>43088</v>
      </c>
      <c r="B547" s="6">
        <f>TITRES_STAT!D550</f>
        <v>5.5420999999999996</v>
      </c>
      <c r="C547" s="2">
        <f t="shared" si="61"/>
        <v>-6.6200000000000259E-2</v>
      </c>
      <c r="D547" s="2">
        <f t="shared" si="62"/>
        <v>5.5627200000000006</v>
      </c>
      <c r="E547" s="2">
        <f t="shared" si="64"/>
        <v>5.5796200000000002</v>
      </c>
      <c r="F547" s="2">
        <f t="shared" si="65"/>
        <v>5.5178700000000003</v>
      </c>
      <c r="G547" s="2">
        <f t="shared" si="59"/>
        <v>5.6356179999999974</v>
      </c>
      <c r="H547" s="2">
        <f t="shared" si="63"/>
        <v>6.1671284999999987</v>
      </c>
      <c r="I547" s="2">
        <f t="array" ref="I547">SUMPRODUCT(B531:B550, (ROW(B531:B550)-ROW(B531)+1)) / (20*21/2)</f>
        <v>5.5394961904761919</v>
      </c>
      <c r="J547" s="2">
        <f t="shared" si="66"/>
        <v>5.5626020080850136</v>
      </c>
      <c r="K547" s="2">
        <f t="shared" si="60"/>
        <v>5.6651414325627298</v>
      </c>
    </row>
    <row r="548" spans="1:11" ht="13.5" x14ac:dyDescent="0.25">
      <c r="A548" s="3">
        <f>TITRES_STAT!B551</f>
        <v>43089</v>
      </c>
      <c r="B548" s="6">
        <f>TITRES_STAT!D551</f>
        <v>5.4391999999999996</v>
      </c>
      <c r="C548" s="2">
        <f t="shared" si="61"/>
        <v>-0.10289999999999999</v>
      </c>
      <c r="D548" s="2">
        <f t="shared" si="62"/>
        <v>5.5612399999999997</v>
      </c>
      <c r="E548" s="2">
        <f t="shared" si="64"/>
        <v>5.5788799999999998</v>
      </c>
      <c r="F548" s="2">
        <f t="shared" si="65"/>
        <v>5.5175000000000001</v>
      </c>
      <c r="G548" s="2">
        <f t="shared" si="59"/>
        <v>5.6256219999999963</v>
      </c>
      <c r="H548" s="2">
        <f t="shared" si="63"/>
        <v>6.162206499999999</v>
      </c>
      <c r="I548" s="2">
        <f t="array" ref="I548">SUMPRODUCT(B532:B551, (ROW(B532:B551)-ROW(B532)+1)) / (20*21/2)</f>
        <v>5.5426442857142852</v>
      </c>
      <c r="J548" s="2">
        <f t="shared" si="66"/>
        <v>5.5508494358864411</v>
      </c>
      <c r="K548" s="2">
        <f t="shared" si="60"/>
        <v>5.656280984226937</v>
      </c>
    </row>
    <row r="549" spans="1:11" ht="13.5" x14ac:dyDescent="0.25">
      <c r="A549" s="3">
        <f>TITRES_STAT!B552</f>
        <v>43090</v>
      </c>
      <c r="B549" s="6">
        <f>TITRES_STAT!D552</f>
        <v>5.4391999999999996</v>
      </c>
      <c r="C549" s="2">
        <f t="shared" si="61"/>
        <v>0</v>
      </c>
      <c r="D549" s="2">
        <f t="shared" si="62"/>
        <v>5.5274199999999993</v>
      </c>
      <c r="E549" s="2">
        <f t="shared" si="64"/>
        <v>5.5531500000000005</v>
      </c>
      <c r="F549" s="2">
        <f t="shared" si="65"/>
        <v>5.5171299999999999</v>
      </c>
      <c r="G549" s="2">
        <f t="shared" si="59"/>
        <v>5.6168019999999981</v>
      </c>
      <c r="H549" s="2">
        <f t="shared" si="63"/>
        <v>6.1572844999999985</v>
      </c>
      <c r="I549" s="2">
        <f t="array" ref="I549">SUMPRODUCT(B533:B552, (ROW(B533:B552)-ROW(B533)+1)) / (20*21/2)</f>
        <v>5.5466323809523805</v>
      </c>
      <c r="J549" s="2">
        <f t="shared" si="66"/>
        <v>5.5402161562782091</v>
      </c>
      <c r="K549" s="2">
        <f t="shared" si="60"/>
        <v>5.647768004453332</v>
      </c>
    </row>
    <row r="550" spans="1:11" ht="13.5" x14ac:dyDescent="0.25">
      <c r="A550" s="3">
        <f>TITRES_STAT!B553</f>
        <v>43091</v>
      </c>
      <c r="B550" s="6">
        <f>TITRES_STAT!D553</f>
        <v>5.5715000000000003</v>
      </c>
      <c r="C550" s="2">
        <f t="shared" si="61"/>
        <v>0.13230000000000075</v>
      </c>
      <c r="D550" s="2">
        <f t="shared" si="62"/>
        <v>5.5200599999999991</v>
      </c>
      <c r="E550" s="2">
        <f t="shared" si="64"/>
        <v>5.5413899999999998</v>
      </c>
      <c r="F550" s="2">
        <f t="shared" si="65"/>
        <v>5.5237449999999999</v>
      </c>
      <c r="G550" s="2">
        <f t="shared" si="59"/>
        <v>5.6106279999999966</v>
      </c>
      <c r="H550" s="2">
        <f t="shared" si="63"/>
        <v>6.152401499999999</v>
      </c>
      <c r="I550" s="2">
        <f t="array" ref="I550">SUMPRODUCT(B534:B553, (ROW(B534:B553)-ROW(B534)+1)) / (20*21/2)</f>
        <v>5.5556257142857142</v>
      </c>
      <c r="J550" s="2">
        <f t="shared" si="66"/>
        <v>5.5431955699659987</v>
      </c>
      <c r="K550" s="2">
        <f t="shared" si="60"/>
        <v>5.6447771023179074</v>
      </c>
    </row>
    <row r="551" spans="1:11" ht="13.5" x14ac:dyDescent="0.25">
      <c r="A551" s="3">
        <f>TITRES_STAT!B554</f>
        <v>43094</v>
      </c>
      <c r="B551" s="6">
        <f>TITRES_STAT!D554</f>
        <v>5.5568</v>
      </c>
      <c r="C551" s="2">
        <f t="shared" si="61"/>
        <v>-1.4700000000000379E-2</v>
      </c>
      <c r="D551" s="2">
        <f t="shared" si="62"/>
        <v>5.5097599999999991</v>
      </c>
      <c r="E551" s="2">
        <f t="shared" si="64"/>
        <v>5.5311000000000003</v>
      </c>
      <c r="F551" s="2">
        <f t="shared" si="65"/>
        <v>5.5296250000000002</v>
      </c>
      <c r="G551" s="2">
        <f t="shared" si="59"/>
        <v>5.604893999999998</v>
      </c>
      <c r="H551" s="2">
        <f t="shared" si="63"/>
        <v>6.1479034999999991</v>
      </c>
      <c r="I551" s="2">
        <f t="array" ref="I551">SUMPRODUCT(B535:B554, (ROW(B535:B554)-ROW(B535)+1)) / (20*21/2)</f>
        <v>5.5763090476190467</v>
      </c>
      <c r="J551" s="2">
        <f t="shared" si="66"/>
        <v>5.5444912299692373</v>
      </c>
      <c r="K551" s="2">
        <f t="shared" si="60"/>
        <v>5.6413270198740681</v>
      </c>
    </row>
    <row r="552" spans="1:11" ht="13.5" x14ac:dyDescent="0.25">
      <c r="A552" s="3">
        <f>TITRES_STAT!B555</f>
        <v>43095</v>
      </c>
      <c r="B552" s="6">
        <f>TITRES_STAT!D555</f>
        <v>5.5715000000000003</v>
      </c>
      <c r="C552" s="2">
        <f t="shared" si="61"/>
        <v>1.4700000000000379E-2</v>
      </c>
      <c r="D552" s="2">
        <f t="shared" si="62"/>
        <v>5.5156399999999994</v>
      </c>
      <c r="E552" s="2">
        <f t="shared" si="64"/>
        <v>5.53918</v>
      </c>
      <c r="F552" s="2">
        <f t="shared" si="65"/>
        <v>5.5358700000000001</v>
      </c>
      <c r="G552" s="2">
        <f t="shared" si="59"/>
        <v>5.6012180000000003</v>
      </c>
      <c r="H552" s="2">
        <f t="shared" si="63"/>
        <v>6.1437084999999989</v>
      </c>
      <c r="I552" s="2">
        <f t="array" ref="I552">SUMPRODUCT(B536:B555, (ROW(B536:B555)-ROW(B536)+1)) / (20*21/2)</f>
        <v>5.5961571428571437</v>
      </c>
      <c r="J552" s="2">
        <f t="shared" si="66"/>
        <v>5.5470634937816916</v>
      </c>
      <c r="K552" s="2">
        <f t="shared" si="60"/>
        <v>5.6385887053692034</v>
      </c>
    </row>
    <row r="553" spans="1:11" ht="13.5" x14ac:dyDescent="0.25">
      <c r="A553" s="3">
        <f>TITRES_STAT!B556</f>
        <v>43096</v>
      </c>
      <c r="B553" s="6">
        <f>TITRES_STAT!D556</f>
        <v>5.6303000000000001</v>
      </c>
      <c r="C553" s="2">
        <f t="shared" si="61"/>
        <v>5.8799999999999741E-2</v>
      </c>
      <c r="D553" s="2">
        <f t="shared" si="62"/>
        <v>5.5538600000000002</v>
      </c>
      <c r="E553" s="2">
        <f t="shared" si="64"/>
        <v>5.55755</v>
      </c>
      <c r="F553" s="2">
        <f t="shared" si="65"/>
        <v>5.5454249999999998</v>
      </c>
      <c r="G553" s="2">
        <f t="shared" si="59"/>
        <v>5.5962199999999989</v>
      </c>
      <c r="H553" s="2">
        <f t="shared" si="63"/>
        <v>6.1393159999999991</v>
      </c>
      <c r="I553" s="2">
        <f t="array" ref="I553">SUMPRODUCT(B537:B556, (ROW(B537:B556)-ROW(B537)+1)) / (20*21/2)</f>
        <v>5.6144299999999996</v>
      </c>
      <c r="J553" s="2">
        <f t="shared" si="66"/>
        <v>5.5549907800881968</v>
      </c>
      <c r="K553" s="2">
        <f t="shared" si="60"/>
        <v>5.6382636580998229</v>
      </c>
    </row>
    <row r="554" spans="1:11" ht="13.5" x14ac:dyDescent="0.25">
      <c r="A554" s="3">
        <f>TITRES_STAT!B557</f>
        <v>43097</v>
      </c>
      <c r="B554" s="6">
        <f>TITRES_STAT!D557</f>
        <v>5.7625999999999999</v>
      </c>
      <c r="C554" s="2">
        <f t="shared" si="61"/>
        <v>0.13229999999999986</v>
      </c>
      <c r="D554" s="2">
        <f t="shared" si="62"/>
        <v>5.6185400000000003</v>
      </c>
      <c r="E554" s="2">
        <f t="shared" si="64"/>
        <v>5.5729799999999994</v>
      </c>
      <c r="F554" s="2">
        <f t="shared" si="65"/>
        <v>5.5615950000000005</v>
      </c>
      <c r="G554" s="2">
        <f t="shared" si="59"/>
        <v>5.5940139999999987</v>
      </c>
      <c r="H554" s="2">
        <f t="shared" si="63"/>
        <v>6.1355849999999998</v>
      </c>
      <c r="I554" s="2">
        <f t="array" ref="I554">SUMPRODUCT(B538:B557, (ROW(B538:B557)-ROW(B538)+1)) / (20*21/2)</f>
        <v>5.6416228571428562</v>
      </c>
      <c r="J554" s="2">
        <f t="shared" si="66"/>
        <v>5.5747630867464633</v>
      </c>
      <c r="K554" s="2">
        <f t="shared" si="60"/>
        <v>5.6431395930763006</v>
      </c>
    </row>
    <row r="555" spans="1:11" ht="13.5" x14ac:dyDescent="0.25">
      <c r="A555" s="3">
        <f>TITRES_STAT!B558</f>
        <v>43098</v>
      </c>
      <c r="B555" s="6">
        <f>TITRES_STAT!D558</f>
        <v>5.77</v>
      </c>
      <c r="C555" s="2">
        <f t="shared" si="61"/>
        <v>7.3999999999996291E-3</v>
      </c>
      <c r="D555" s="2">
        <f t="shared" si="62"/>
        <v>5.6582400000000002</v>
      </c>
      <c r="E555" s="2">
        <f t="shared" si="64"/>
        <v>5.5891499999999992</v>
      </c>
      <c r="F555" s="2">
        <f t="shared" si="65"/>
        <v>5.5781350000000005</v>
      </c>
      <c r="G555" s="2">
        <f t="shared" si="59"/>
        <v>5.5921039999999982</v>
      </c>
      <c r="H555" s="2">
        <f t="shared" si="63"/>
        <v>6.1321529999999997</v>
      </c>
      <c r="I555" s="2">
        <f t="array" ref="I555">SUMPRODUCT(B539:B558, (ROW(B539:B558)-ROW(B539)+1)) / (20*21/2)</f>
        <v>5.6660157142857139</v>
      </c>
      <c r="J555" s="2">
        <f t="shared" si="66"/>
        <v>5.5933570784848952</v>
      </c>
      <c r="K555" s="2">
        <f t="shared" si="60"/>
        <v>5.6481145109948772</v>
      </c>
    </row>
    <row r="556" spans="1:11" ht="13.5" x14ac:dyDescent="0.25">
      <c r="A556" s="3">
        <f>TITRES_STAT!B559</f>
        <v>43102</v>
      </c>
      <c r="B556" s="6">
        <f>TITRES_STAT!D559</f>
        <v>5.77</v>
      </c>
      <c r="C556" s="2">
        <f t="shared" si="61"/>
        <v>0</v>
      </c>
      <c r="D556" s="2">
        <f t="shared" si="62"/>
        <v>5.7008799999999997</v>
      </c>
      <c r="E556" s="2">
        <f t="shared" si="64"/>
        <v>5.605319999999999</v>
      </c>
      <c r="F556" s="2">
        <f t="shared" si="65"/>
        <v>5.5946749999999996</v>
      </c>
      <c r="G556" s="2">
        <f t="shared" si="59"/>
        <v>5.5935739999999976</v>
      </c>
      <c r="H556" s="2">
        <f t="shared" si="63"/>
        <v>6.1284915</v>
      </c>
      <c r="I556" s="2">
        <f t="array" ref="I556">SUMPRODUCT(B540:B559, (ROW(B540:B559)-ROW(B540)+1)) / (20*21/2)</f>
        <v>5.6898138095238098</v>
      </c>
      <c r="J556" s="2">
        <f t="shared" si="66"/>
        <v>5.6101802138672863</v>
      </c>
      <c r="K556" s="2">
        <f t="shared" si="60"/>
        <v>5.6528943340931175</v>
      </c>
    </row>
    <row r="557" spans="1:11" ht="13.5" x14ac:dyDescent="0.25">
      <c r="A557" s="3">
        <f>TITRES_STAT!B560</f>
        <v>43103</v>
      </c>
      <c r="B557" s="6">
        <f>TITRES_STAT!D560</f>
        <v>5.8802000000000003</v>
      </c>
      <c r="C557" s="2">
        <f t="shared" si="61"/>
        <v>0.11020000000000074</v>
      </c>
      <c r="D557" s="2">
        <f t="shared" si="62"/>
        <v>5.7626200000000001</v>
      </c>
      <c r="E557" s="2">
        <f t="shared" si="64"/>
        <v>5.6391299999999998</v>
      </c>
      <c r="F557" s="2">
        <f t="shared" si="65"/>
        <v>5.609375</v>
      </c>
      <c r="G557" s="2">
        <f t="shared" si="59"/>
        <v>5.5957779999999984</v>
      </c>
      <c r="H557" s="2">
        <f t="shared" si="63"/>
        <v>6.1254465000000007</v>
      </c>
      <c r="I557" s="2">
        <f t="array" ref="I557">SUMPRODUCT(B541:B560, (ROW(B541:B560)-ROW(B541)+1)) / (20*21/2)</f>
        <v>5.7267466666666671</v>
      </c>
      <c r="J557" s="2">
        <f t="shared" si="66"/>
        <v>5.6358963839751643</v>
      </c>
      <c r="K557" s="2">
        <f t="shared" si="60"/>
        <v>5.6618082817757402</v>
      </c>
    </row>
    <row r="558" spans="1:11" ht="13.5" x14ac:dyDescent="0.25">
      <c r="A558" s="3">
        <f>TITRES_STAT!B561</f>
        <v>43104</v>
      </c>
      <c r="B558" s="6">
        <f>TITRES_STAT!D561</f>
        <v>5.8654999999999999</v>
      </c>
      <c r="C558" s="2">
        <f t="shared" si="61"/>
        <v>-1.4700000000000379E-2</v>
      </c>
      <c r="D558" s="2">
        <f t="shared" si="62"/>
        <v>5.80966</v>
      </c>
      <c r="E558" s="2">
        <f t="shared" si="64"/>
        <v>5.6817599999999997</v>
      </c>
      <c r="F558" s="2">
        <f t="shared" si="65"/>
        <v>5.6303199999999993</v>
      </c>
      <c r="G558" s="2">
        <f t="shared" si="59"/>
        <v>5.597687999999998</v>
      </c>
      <c r="H558" s="2">
        <f t="shared" si="63"/>
        <v>6.1215090000000023</v>
      </c>
      <c r="I558" s="2">
        <f t="array" ref="I558">SUMPRODUCT(B542:B561, (ROW(B542:B561)-ROW(B542)+1)) / (20*21/2)</f>
        <v>5.7620690476190477</v>
      </c>
      <c r="J558" s="2">
        <f t="shared" si="66"/>
        <v>5.6577633950251487</v>
      </c>
      <c r="K558" s="2">
        <f t="shared" si="60"/>
        <v>5.6697961922943385</v>
      </c>
    </row>
    <row r="559" spans="1:11" ht="13.5" x14ac:dyDescent="0.25">
      <c r="A559" s="3">
        <f>TITRES_STAT!B562</f>
        <v>43105</v>
      </c>
      <c r="B559" s="6">
        <f>TITRES_STAT!D562</f>
        <v>5.8802000000000003</v>
      </c>
      <c r="C559" s="2">
        <f t="shared" si="61"/>
        <v>1.4700000000000379E-2</v>
      </c>
      <c r="D559" s="2">
        <f t="shared" si="62"/>
        <v>5.8331800000000005</v>
      </c>
      <c r="E559" s="2">
        <f t="shared" si="64"/>
        <v>5.7258599999999999</v>
      </c>
      <c r="F559" s="2">
        <f t="shared" si="65"/>
        <v>5.6395050000000007</v>
      </c>
      <c r="G559" s="2">
        <f t="shared" si="59"/>
        <v>5.6016559999999984</v>
      </c>
      <c r="H559" s="2">
        <f t="shared" si="63"/>
        <v>6.1184315000000025</v>
      </c>
      <c r="I559" s="2">
        <f t="array" ref="I559">SUMPRODUCT(B543:B562, (ROW(B543:B562)-ROW(B543)+1)) / (20*21/2)</f>
        <v>5.7956409523809516</v>
      </c>
      <c r="J559" s="2">
        <f t="shared" si="66"/>
        <v>5.6789478335941821</v>
      </c>
      <c r="K559" s="2">
        <f t="shared" si="60"/>
        <v>5.6780473220082861</v>
      </c>
    </row>
    <row r="560" spans="1:11" ht="13.5" x14ac:dyDescent="0.25">
      <c r="A560" s="3">
        <f>TITRES_STAT!B563</f>
        <v>43108</v>
      </c>
      <c r="B560" s="6">
        <f>TITRES_STAT!D563</f>
        <v>6.0273000000000003</v>
      </c>
      <c r="C560" s="2">
        <f t="shared" si="61"/>
        <v>0.14710000000000001</v>
      </c>
      <c r="D560" s="2">
        <f t="shared" si="62"/>
        <v>5.8846399999999992</v>
      </c>
      <c r="E560" s="2">
        <f t="shared" si="64"/>
        <v>5.7714400000000001</v>
      </c>
      <c r="F560" s="2">
        <f t="shared" si="65"/>
        <v>5.6564150000000009</v>
      </c>
      <c r="G560" s="2">
        <f t="shared" si="59"/>
        <v>5.6104780000000005</v>
      </c>
      <c r="H560" s="2">
        <f t="shared" si="63"/>
        <v>6.1161220000000025</v>
      </c>
      <c r="I560" s="2">
        <f t="array" ref="I560">SUMPRODUCT(B544:B563, (ROW(B544:B563)-ROW(B544)+1)) / (20*21/2)</f>
        <v>5.8252576190476191</v>
      </c>
      <c r="J560" s="2">
        <f t="shared" si="66"/>
        <v>5.7121242303947364</v>
      </c>
      <c r="K560" s="2">
        <f t="shared" si="60"/>
        <v>5.6917435054589411</v>
      </c>
    </row>
    <row r="561" spans="1:11" ht="13.5" x14ac:dyDescent="0.25">
      <c r="A561" s="3">
        <f>TITRES_STAT!B564</f>
        <v>43109</v>
      </c>
      <c r="B561" s="6">
        <f>TITRES_STAT!D564</f>
        <v>6.0273000000000003</v>
      </c>
      <c r="C561" s="2">
        <f t="shared" si="61"/>
        <v>0</v>
      </c>
      <c r="D561" s="2">
        <f t="shared" si="62"/>
        <v>5.9361000000000006</v>
      </c>
      <c r="E561" s="2">
        <f t="shared" si="64"/>
        <v>5.8184899999999997</v>
      </c>
      <c r="F561" s="2">
        <f t="shared" si="65"/>
        <v>5.6747949999999996</v>
      </c>
      <c r="G561" s="2">
        <f t="shared" si="59"/>
        <v>5.6193000000000008</v>
      </c>
      <c r="H561" s="2">
        <f t="shared" si="63"/>
        <v>6.1139440000000027</v>
      </c>
      <c r="I561" s="2">
        <f t="array" ref="I561">SUMPRODUCT(B545:B564, (ROW(B545:B564)-ROW(B545)+1)) / (20*21/2)</f>
        <v>5.8388742857142848</v>
      </c>
      <c r="J561" s="2">
        <f t="shared" si="66"/>
        <v>5.7421409703571422</v>
      </c>
      <c r="K561" s="2">
        <f t="shared" si="60"/>
        <v>5.7049025836762377</v>
      </c>
    </row>
    <row r="562" spans="1:11" ht="13.5" x14ac:dyDescent="0.25">
      <c r="A562" s="3">
        <f>TITRES_STAT!B565</f>
        <v>43110</v>
      </c>
      <c r="B562" s="6">
        <f>TITRES_STAT!D565</f>
        <v>6.0273000000000003</v>
      </c>
      <c r="C562" s="2">
        <f t="shared" si="61"/>
        <v>0</v>
      </c>
      <c r="D562" s="2">
        <f t="shared" si="62"/>
        <v>5.9655199999999997</v>
      </c>
      <c r="E562" s="2">
        <f t="shared" si="64"/>
        <v>5.8640699999999999</v>
      </c>
      <c r="F562" s="2">
        <f t="shared" si="65"/>
        <v>5.7016249999999991</v>
      </c>
      <c r="G562" s="2">
        <f t="shared" ref="G562:G625" si="67">AVERAGE(B513:B562)</f>
        <v>5.6279740000000018</v>
      </c>
      <c r="H562" s="2">
        <f t="shared" si="63"/>
        <v>6.1117985000000026</v>
      </c>
      <c r="I562" s="2">
        <f t="array" ref="I562">SUMPRODUCT(B546:B565, (ROW(B546:B565)-ROW(B546)+1)) / (20*21/2)</f>
        <v>5.8659357142857145</v>
      </c>
      <c r="J562" s="2">
        <f t="shared" si="66"/>
        <v>5.7692989731802715</v>
      </c>
      <c r="K562" s="2">
        <f t="shared" si="60"/>
        <v>5.7175456196105028</v>
      </c>
    </row>
    <row r="563" spans="1:11" ht="13.5" x14ac:dyDescent="0.25">
      <c r="A563" s="3">
        <f>TITRES_STAT!B566</f>
        <v>43111</v>
      </c>
      <c r="B563" s="6">
        <f>TITRES_STAT!D566</f>
        <v>6.0125999999999999</v>
      </c>
      <c r="C563" s="2">
        <f t="shared" si="61"/>
        <v>-1.4700000000000379E-2</v>
      </c>
      <c r="D563" s="2">
        <f t="shared" si="62"/>
        <v>5.9949400000000006</v>
      </c>
      <c r="E563" s="2">
        <f t="shared" si="64"/>
        <v>5.9022999999999985</v>
      </c>
      <c r="F563" s="2">
        <f t="shared" si="65"/>
        <v>5.7299249999999997</v>
      </c>
      <c r="G563" s="2">
        <f t="shared" si="67"/>
        <v>5.634590000000002</v>
      </c>
      <c r="H563" s="2">
        <f t="shared" si="63"/>
        <v>6.1090880000000025</v>
      </c>
      <c r="I563" s="2">
        <f t="array" ref="I563">SUMPRODUCT(B547:B566, (ROW(B547:B566)-ROW(B547)+1)) / (20*21/2)</f>
        <v>5.8944971428571433</v>
      </c>
      <c r="J563" s="2">
        <f t="shared" si="66"/>
        <v>5.7924704995440548</v>
      </c>
      <c r="K563" s="2">
        <f t="shared" ref="K563:K626" si="68">$K$4*B563+(1-$K$4)*K562</f>
        <v>5.7291163796257774</v>
      </c>
    </row>
    <row r="564" spans="1:11" ht="13.5" x14ac:dyDescent="0.25">
      <c r="A564" s="3">
        <f>TITRES_STAT!B567</f>
        <v>43112</v>
      </c>
      <c r="B564" s="6">
        <f>TITRES_STAT!D567</f>
        <v>5.8728999999999996</v>
      </c>
      <c r="C564" s="2">
        <f t="shared" si="61"/>
        <v>-0.13970000000000038</v>
      </c>
      <c r="D564" s="2">
        <f t="shared" si="62"/>
        <v>5.9934799999999999</v>
      </c>
      <c r="E564" s="2">
        <f t="shared" si="64"/>
        <v>5.9133300000000002</v>
      </c>
      <c r="F564" s="2">
        <f t="shared" si="65"/>
        <v>5.7431549999999998</v>
      </c>
      <c r="G564" s="2">
        <f t="shared" si="67"/>
        <v>5.6381180000000022</v>
      </c>
      <c r="H564" s="2">
        <f t="shared" si="63"/>
        <v>6.1056790000000021</v>
      </c>
      <c r="I564" s="2">
        <f t="array" ref="I564">SUMPRODUCT(B548:B567, (ROW(B548:B567)-ROW(B548)+1)) / (20*21/2)</f>
        <v>5.9208885714285717</v>
      </c>
      <c r="J564" s="2">
        <f t="shared" si="66"/>
        <v>5.8001304519684309</v>
      </c>
      <c r="K564" s="2">
        <f t="shared" si="68"/>
        <v>5.7347549529737858</v>
      </c>
    </row>
    <row r="565" spans="1:11" ht="13.5" x14ac:dyDescent="0.25">
      <c r="A565" s="3">
        <f>TITRES_STAT!B568</f>
        <v>43115</v>
      </c>
      <c r="B565" s="6">
        <f>TITRES_STAT!D568</f>
        <v>6.0273000000000003</v>
      </c>
      <c r="C565" s="2">
        <f t="shared" si="61"/>
        <v>0.15440000000000076</v>
      </c>
      <c r="D565" s="2">
        <f t="shared" si="62"/>
        <v>5.9934799999999999</v>
      </c>
      <c r="E565" s="2">
        <f t="shared" si="64"/>
        <v>5.9390600000000004</v>
      </c>
      <c r="F565" s="2">
        <f t="shared" si="65"/>
        <v>5.7641049999999989</v>
      </c>
      <c r="G565" s="2">
        <f t="shared" si="67"/>
        <v>5.6434120000000014</v>
      </c>
      <c r="H565" s="2">
        <f t="shared" si="63"/>
        <v>6.1030420000000012</v>
      </c>
      <c r="I565" s="2">
        <f t="array" ref="I565">SUMPRODUCT(B549:B568, (ROW(B549:B568)-ROW(B549)+1)) / (20*21/2)</f>
        <v>5.9412995238095254</v>
      </c>
      <c r="J565" s="2">
        <f t="shared" si="66"/>
        <v>5.8217656470190562</v>
      </c>
      <c r="K565" s="2">
        <f t="shared" si="68"/>
        <v>5.7462273077591277</v>
      </c>
    </row>
    <row r="566" spans="1:11" ht="13.5" x14ac:dyDescent="0.25">
      <c r="A566" s="3">
        <f>TITRES_STAT!B569</f>
        <v>43116</v>
      </c>
      <c r="B566" s="6">
        <f>TITRES_STAT!D569</f>
        <v>6.0640000000000001</v>
      </c>
      <c r="C566" s="2">
        <f t="shared" si="61"/>
        <v>3.6699999999999733E-2</v>
      </c>
      <c r="D566" s="2">
        <f t="shared" si="62"/>
        <v>6.0008199999999992</v>
      </c>
      <c r="E566" s="2">
        <f t="shared" si="64"/>
        <v>5.9684600000000012</v>
      </c>
      <c r="F566" s="2">
        <f t="shared" si="65"/>
        <v>5.7868899999999996</v>
      </c>
      <c r="G566" s="2">
        <f t="shared" si="67"/>
        <v>5.6492920000000026</v>
      </c>
      <c r="H566" s="2">
        <f t="shared" si="63"/>
        <v>6.1005885000000024</v>
      </c>
      <c r="I566" s="2">
        <f t="array" ref="I566">SUMPRODUCT(B550:B569, (ROW(B550:B569)-ROW(B550)+1)) / (20*21/2)</f>
        <v>5.9617100000000001</v>
      </c>
      <c r="J566" s="2">
        <f t="shared" si="66"/>
        <v>5.8448355853981937</v>
      </c>
      <c r="K566" s="2">
        <f t="shared" si="68"/>
        <v>5.7586889819646521</v>
      </c>
    </row>
    <row r="567" spans="1:11" ht="13.5" x14ac:dyDescent="0.25">
      <c r="A567" s="3">
        <f>TITRES_STAT!B570</f>
        <v>43117</v>
      </c>
      <c r="B567" s="6">
        <f>TITRES_STAT!D570</f>
        <v>6.0640000000000001</v>
      </c>
      <c r="C567" s="2">
        <f t="shared" si="61"/>
        <v>0</v>
      </c>
      <c r="D567" s="2">
        <f t="shared" si="62"/>
        <v>6.0081600000000002</v>
      </c>
      <c r="E567" s="2">
        <f t="shared" si="64"/>
        <v>5.9868400000000008</v>
      </c>
      <c r="F567" s="2">
        <f t="shared" si="65"/>
        <v>5.8129849999999994</v>
      </c>
      <c r="G567" s="2">
        <f t="shared" si="67"/>
        <v>5.6573780000000022</v>
      </c>
      <c r="H567" s="2">
        <f t="shared" si="63"/>
        <v>6.0984625000000028</v>
      </c>
      <c r="I567" s="2">
        <f t="array" ref="I567">SUMPRODUCT(B551:B570, (ROW(B551:B570)-ROW(B551)+1)) / (20*21/2)</f>
        <v>5.9763799999999998</v>
      </c>
      <c r="J567" s="2">
        <f t="shared" si="66"/>
        <v>5.8657083867888424</v>
      </c>
      <c r="K567" s="2">
        <f t="shared" si="68"/>
        <v>5.770661963064077</v>
      </c>
    </row>
    <row r="568" spans="1:11" ht="13.5" x14ac:dyDescent="0.25">
      <c r="A568" s="3">
        <f>TITRES_STAT!B571</f>
        <v>43118</v>
      </c>
      <c r="B568" s="6">
        <f>TITRES_STAT!D571</f>
        <v>6.0273000000000003</v>
      </c>
      <c r="C568" s="2">
        <f t="shared" si="61"/>
        <v>-3.6699999999999733E-2</v>
      </c>
      <c r="D568" s="2">
        <f t="shared" si="62"/>
        <v>6.0110999999999999</v>
      </c>
      <c r="E568" s="2">
        <f t="shared" si="64"/>
        <v>6.0030199999999994</v>
      </c>
      <c r="F568" s="2">
        <f t="shared" si="65"/>
        <v>5.8423899999999991</v>
      </c>
      <c r="G568" s="2">
        <f t="shared" si="67"/>
        <v>5.6639940000000024</v>
      </c>
      <c r="H568" s="2">
        <f t="shared" si="63"/>
        <v>6.0958255000000019</v>
      </c>
      <c r="I568" s="2">
        <f t="array" ref="I568">SUMPRODUCT(B552:B571, (ROW(B552:B571)-ROW(B552)+1)) / (20*21/2)</f>
        <v>5.9888795238095254</v>
      </c>
      <c r="J568" s="2">
        <f t="shared" si="66"/>
        <v>5.8810980642375243</v>
      </c>
      <c r="K568" s="2">
        <f t="shared" si="68"/>
        <v>5.7807261998066624</v>
      </c>
    </row>
    <row r="569" spans="1:11" ht="13.5" x14ac:dyDescent="0.25">
      <c r="A569" s="3">
        <f>TITRES_STAT!B572</f>
        <v>43119</v>
      </c>
      <c r="B569" s="6">
        <f>TITRES_STAT!D572</f>
        <v>6.0567000000000002</v>
      </c>
      <c r="C569" s="2">
        <f t="shared" si="61"/>
        <v>2.9399999999999871E-2</v>
      </c>
      <c r="D569" s="2">
        <f t="shared" si="62"/>
        <v>6.04786</v>
      </c>
      <c r="E569" s="2">
        <f t="shared" si="64"/>
        <v>6.0206699999999991</v>
      </c>
      <c r="F569" s="2">
        <f t="shared" si="65"/>
        <v>5.8732649999999991</v>
      </c>
      <c r="G569" s="2">
        <f t="shared" si="67"/>
        <v>5.6704640000000017</v>
      </c>
      <c r="H569" s="2">
        <f t="shared" si="63"/>
        <v>6.0933355000000029</v>
      </c>
      <c r="I569" s="2">
        <f t="array" ref="I569">SUMPRODUCT(B553:B572, (ROW(B553:B572)-ROW(B553)+1)) / (20*21/2)</f>
        <v>5.9991385714285714</v>
      </c>
      <c r="J569" s="2">
        <f t="shared" si="66"/>
        <v>5.8978220581196652</v>
      </c>
      <c r="K569" s="2">
        <f t="shared" si="68"/>
        <v>5.7915487017750289</v>
      </c>
    </row>
    <row r="570" spans="1:11" ht="13.5" x14ac:dyDescent="0.25">
      <c r="A570" s="3">
        <f>TITRES_STAT!B573</f>
        <v>43122</v>
      </c>
      <c r="B570" s="6">
        <f>TITRES_STAT!D573</f>
        <v>6.0273000000000003</v>
      </c>
      <c r="C570" s="2">
        <f t="shared" si="61"/>
        <v>-2.9399999999999871E-2</v>
      </c>
      <c r="D570" s="2">
        <f t="shared" si="62"/>
        <v>6.04786</v>
      </c>
      <c r="E570" s="2">
        <f t="shared" si="64"/>
        <v>6.0206700000000009</v>
      </c>
      <c r="F570" s="2">
        <f t="shared" si="65"/>
        <v>5.8960549999999996</v>
      </c>
      <c r="G570" s="2">
        <f t="shared" si="67"/>
        <v>5.6764920000000014</v>
      </c>
      <c r="H570" s="2">
        <f t="shared" si="63"/>
        <v>6.0904035000000034</v>
      </c>
      <c r="I570" s="2">
        <f t="array" ref="I570">SUMPRODUCT(B554:B573, (ROW(B554:B573)-ROW(B554)+1)) / (20*21/2)</f>
        <v>6.0072271428571433</v>
      </c>
      <c r="J570" s="2">
        <f t="shared" si="66"/>
        <v>5.9101532906796974</v>
      </c>
      <c r="K570" s="2">
        <f t="shared" si="68"/>
        <v>5.8007938507250278</v>
      </c>
    </row>
    <row r="571" spans="1:11" ht="13.5" x14ac:dyDescent="0.25">
      <c r="A571" s="3">
        <f>TITRES_STAT!B574</f>
        <v>43123</v>
      </c>
      <c r="B571" s="6">
        <f>TITRES_STAT!D574</f>
        <v>6.0273000000000003</v>
      </c>
      <c r="C571" s="2">
        <f t="shared" si="61"/>
        <v>0</v>
      </c>
      <c r="D571" s="2">
        <f t="shared" si="62"/>
        <v>6.0405199999999999</v>
      </c>
      <c r="E571" s="2">
        <f t="shared" si="64"/>
        <v>6.02067</v>
      </c>
      <c r="F571" s="2">
        <f t="shared" si="65"/>
        <v>5.919579999999999</v>
      </c>
      <c r="G571" s="2">
        <f t="shared" si="67"/>
        <v>5.6831080000000016</v>
      </c>
      <c r="H571" s="2">
        <f t="shared" si="63"/>
        <v>6.0883565000000033</v>
      </c>
      <c r="I571" s="2">
        <f t="array" ref="I571">SUMPRODUCT(B555:B574, (ROW(B555:B574)-ROW(B555)+1)) / (20*21/2)</f>
        <v>6.0127204761904762</v>
      </c>
      <c r="J571" s="2">
        <f t="shared" si="66"/>
        <v>5.9213101201387737</v>
      </c>
      <c r="K571" s="2">
        <f t="shared" si="68"/>
        <v>5.8096764448142419</v>
      </c>
    </row>
    <row r="572" spans="1:11" ht="13.5" x14ac:dyDescent="0.25">
      <c r="A572" s="3">
        <f>TITRES_STAT!B575</f>
        <v>43124</v>
      </c>
      <c r="B572" s="6">
        <f>TITRES_STAT!D575</f>
        <v>6.0273000000000003</v>
      </c>
      <c r="C572" s="2">
        <f t="shared" si="61"/>
        <v>0</v>
      </c>
      <c r="D572" s="2">
        <f t="shared" si="62"/>
        <v>6.0331799999999998</v>
      </c>
      <c r="E572" s="2">
        <f t="shared" si="64"/>
        <v>6.02067</v>
      </c>
      <c r="F572" s="2">
        <f t="shared" si="65"/>
        <v>5.9423699999999995</v>
      </c>
      <c r="G572" s="2">
        <f t="shared" si="67"/>
        <v>5.6904600000000016</v>
      </c>
      <c r="H572" s="2">
        <f t="shared" si="63"/>
        <v>6.0857195000000024</v>
      </c>
      <c r="I572" s="2">
        <f t="array" ref="I572">SUMPRODUCT(B556:B575, (ROW(B556:B575)-ROW(B556)+1)) / (20*21/2)</f>
        <v>6.0169885714285707</v>
      </c>
      <c r="J572" s="2">
        <f t="shared" si="66"/>
        <v>5.9314043944112713</v>
      </c>
      <c r="K572" s="2">
        <f t="shared" si="68"/>
        <v>5.8182107018803499</v>
      </c>
    </row>
    <row r="573" spans="1:11" ht="13.5" x14ac:dyDescent="0.25">
      <c r="A573" s="3">
        <f>TITRES_STAT!B576</f>
        <v>43125</v>
      </c>
      <c r="B573" s="6">
        <f>TITRES_STAT!D576</f>
        <v>6.0273000000000003</v>
      </c>
      <c r="C573" s="2">
        <f t="shared" si="61"/>
        <v>0</v>
      </c>
      <c r="D573" s="2">
        <f t="shared" si="62"/>
        <v>6.0331799999999998</v>
      </c>
      <c r="E573" s="2">
        <f t="shared" si="64"/>
        <v>6.0221399999999985</v>
      </c>
      <c r="F573" s="2">
        <f t="shared" si="65"/>
        <v>5.9622199999999976</v>
      </c>
      <c r="G573" s="2">
        <f t="shared" si="67"/>
        <v>5.699282000000002</v>
      </c>
      <c r="H573" s="2">
        <f t="shared" si="63"/>
        <v>6.0830825000000024</v>
      </c>
      <c r="I573" s="2">
        <f t="array" ref="I573">SUMPRODUCT(B557:B576, (ROW(B557:B576)-ROW(B557)+1)) / (20*21/2)</f>
        <v>6.0207714285714289</v>
      </c>
      <c r="J573" s="2">
        <f t="shared" si="66"/>
        <v>5.9405373092292457</v>
      </c>
      <c r="K573" s="2">
        <f t="shared" si="68"/>
        <v>5.8264102821987676</v>
      </c>
    </row>
    <row r="574" spans="1:11" ht="13.5" x14ac:dyDescent="0.25">
      <c r="A574" s="3">
        <f>TITRES_STAT!B577</f>
        <v>43126</v>
      </c>
      <c r="B574" s="6">
        <f>TITRES_STAT!D577</f>
        <v>6.0198999999999998</v>
      </c>
      <c r="C574" s="2">
        <f t="shared" si="61"/>
        <v>-7.4000000000005173E-3</v>
      </c>
      <c r="D574" s="2">
        <f t="shared" si="62"/>
        <v>6.0258200000000004</v>
      </c>
      <c r="E574" s="2">
        <f t="shared" si="64"/>
        <v>6.0368399999999989</v>
      </c>
      <c r="F574" s="2">
        <f t="shared" si="65"/>
        <v>5.975085</v>
      </c>
      <c r="G574" s="2">
        <f t="shared" si="67"/>
        <v>5.7079560000000029</v>
      </c>
      <c r="H574" s="2">
        <f t="shared" si="63"/>
        <v>6.0804085000000034</v>
      </c>
      <c r="I574" s="2">
        <f t="array" ref="I574">SUMPRODUCT(B558:B577, (ROW(B558:B577)-ROW(B558)+1)) / (20*21/2)</f>
        <v>6.0296242857142852</v>
      </c>
      <c r="J574" s="2">
        <f t="shared" si="66"/>
        <v>5.9480956607312221</v>
      </c>
      <c r="K574" s="2">
        <f t="shared" si="68"/>
        <v>5.833998114269404</v>
      </c>
    </row>
    <row r="575" spans="1:11" ht="13.5" x14ac:dyDescent="0.25">
      <c r="A575" s="3">
        <f>TITRES_STAT!B578</f>
        <v>43129</v>
      </c>
      <c r="B575" s="6">
        <f>TITRES_STAT!D578</f>
        <v>6.0198999999999998</v>
      </c>
      <c r="C575" s="2">
        <f t="shared" si="61"/>
        <v>0</v>
      </c>
      <c r="D575" s="2">
        <f t="shared" si="62"/>
        <v>6.0243400000000005</v>
      </c>
      <c r="E575" s="2">
        <f t="shared" si="64"/>
        <v>6.0360999999999994</v>
      </c>
      <c r="F575" s="2">
        <f t="shared" si="65"/>
        <v>5.9875799999999995</v>
      </c>
      <c r="G575" s="2">
        <f t="shared" si="67"/>
        <v>5.7173640000000008</v>
      </c>
      <c r="H575" s="2">
        <f t="shared" si="63"/>
        <v>6.0780295000000022</v>
      </c>
      <c r="I575" s="2">
        <f t="array" ref="I575">SUMPRODUCT(B559:B578, (ROW(B559:B578)-ROW(B559)+1)) / (20*21/2)</f>
        <v>6.0311666666666675</v>
      </c>
      <c r="J575" s="2">
        <f t="shared" si="66"/>
        <v>5.9549341692330104</v>
      </c>
      <c r="K575" s="2">
        <f t="shared" si="68"/>
        <v>5.8412883842980543</v>
      </c>
    </row>
    <row r="576" spans="1:11" ht="13.5" x14ac:dyDescent="0.25">
      <c r="A576" s="3">
        <f>TITRES_STAT!B579</f>
        <v>43130</v>
      </c>
      <c r="B576" s="6">
        <f>TITRES_STAT!D579</f>
        <v>6.0273000000000003</v>
      </c>
      <c r="C576" s="2">
        <f t="shared" si="61"/>
        <v>7.4000000000005173E-3</v>
      </c>
      <c r="D576" s="2">
        <f t="shared" si="62"/>
        <v>6.0243400000000005</v>
      </c>
      <c r="E576" s="2">
        <f t="shared" si="64"/>
        <v>6.0324299999999997</v>
      </c>
      <c r="F576" s="2">
        <f t="shared" si="65"/>
        <v>6.0004450000000009</v>
      </c>
      <c r="G576" s="2">
        <f t="shared" si="67"/>
        <v>5.7276560000000014</v>
      </c>
      <c r="H576" s="2">
        <f t="shared" si="63"/>
        <v>6.0756875000000026</v>
      </c>
      <c r="I576" s="2">
        <f t="array" ref="I576">SUMPRODUCT(B560:B579, (ROW(B560:B579)-ROW(B560)+1)) / (20*21/2)</f>
        <v>6.0319385714285731</v>
      </c>
      <c r="J576" s="2">
        <f t="shared" si="66"/>
        <v>5.961826153115581</v>
      </c>
      <c r="K576" s="2">
        <f t="shared" si="68"/>
        <v>5.8485829574628365</v>
      </c>
    </row>
    <row r="577" spans="1:11" ht="13.5" x14ac:dyDescent="0.25">
      <c r="A577" s="3">
        <f>TITRES_STAT!B580</f>
        <v>43131</v>
      </c>
      <c r="B577" s="6">
        <f>TITRES_STAT!D580</f>
        <v>6.0933999999999999</v>
      </c>
      <c r="C577" s="2">
        <f t="shared" si="61"/>
        <v>6.6099999999999604E-2</v>
      </c>
      <c r="D577" s="2">
        <f t="shared" si="62"/>
        <v>6.03756</v>
      </c>
      <c r="E577" s="2">
        <f t="shared" si="64"/>
        <v>6.0353700000000003</v>
      </c>
      <c r="F577" s="2">
        <f t="shared" si="65"/>
        <v>6.0111050000000006</v>
      </c>
      <c r="G577" s="2">
        <f t="shared" si="67"/>
        <v>5.7394160000000012</v>
      </c>
      <c r="H577" s="2">
        <f t="shared" si="63"/>
        <v>6.0736760000000016</v>
      </c>
      <c r="I577" s="2">
        <f t="array" ref="I577">SUMPRODUCT(B561:B580, (ROW(B561:B580)-ROW(B561)+1)) / (20*21/2)</f>
        <v>6.051610000000001</v>
      </c>
      <c r="J577" s="2">
        <f t="shared" si="66"/>
        <v>5.9743569956760023</v>
      </c>
      <c r="K577" s="2">
        <f t="shared" si="68"/>
        <v>5.8581836257976274</v>
      </c>
    </row>
    <row r="578" spans="1:11" ht="13.5" x14ac:dyDescent="0.25">
      <c r="A578" s="3">
        <f>TITRES_STAT!B581</f>
        <v>43132</v>
      </c>
      <c r="B578" s="6">
        <f>TITRES_STAT!D581</f>
        <v>6.0273000000000003</v>
      </c>
      <c r="C578" s="2">
        <f t="shared" si="61"/>
        <v>-6.6099999999999604E-2</v>
      </c>
      <c r="D578" s="2">
        <f t="shared" si="62"/>
        <v>6.03756</v>
      </c>
      <c r="E578" s="2">
        <f t="shared" si="64"/>
        <v>6.0353700000000003</v>
      </c>
      <c r="F578" s="2">
        <f t="shared" si="65"/>
        <v>6.019194999999999</v>
      </c>
      <c r="G578" s="2">
        <f t="shared" si="67"/>
        <v>5.751030000000001</v>
      </c>
      <c r="H578" s="2">
        <f t="shared" si="63"/>
        <v>6.0711045000000006</v>
      </c>
      <c r="I578" s="2">
        <f t="array" ref="I578">SUMPRODUCT(B562:B581, (ROW(B562:B581)-ROW(B562)+1)) / (20*21/2)</f>
        <v>6.0913014285714286</v>
      </c>
      <c r="J578" s="2">
        <f t="shared" si="66"/>
        <v>5.9793991865640024</v>
      </c>
      <c r="K578" s="2">
        <f t="shared" si="68"/>
        <v>5.86481564047223</v>
      </c>
    </row>
    <row r="579" spans="1:11" ht="13.5" x14ac:dyDescent="0.25">
      <c r="A579" s="3">
        <f>TITRES_STAT!B582</f>
        <v>43133</v>
      </c>
      <c r="B579" s="6">
        <f>TITRES_STAT!D582</f>
        <v>6.0273000000000003</v>
      </c>
      <c r="C579" s="2">
        <f t="shared" si="61"/>
        <v>0</v>
      </c>
      <c r="D579" s="2">
        <f t="shared" si="62"/>
        <v>6.03904</v>
      </c>
      <c r="E579" s="2">
        <f t="shared" si="64"/>
        <v>6.0324299999999997</v>
      </c>
      <c r="F579" s="2">
        <f t="shared" si="65"/>
        <v>6.0265499999999985</v>
      </c>
      <c r="G579" s="2">
        <f t="shared" si="67"/>
        <v>5.7626439999999999</v>
      </c>
      <c r="H579" s="2">
        <f t="shared" si="63"/>
        <v>6.0685004999999999</v>
      </c>
      <c r="I579" s="2">
        <f t="array" ref="I579">SUMPRODUCT(B563:B582, (ROW(B563:B582)-ROW(B563)+1)) / (20*21/2)</f>
        <v>6.1163628571428577</v>
      </c>
      <c r="J579" s="2">
        <f t="shared" si="66"/>
        <v>5.9839611687960019</v>
      </c>
      <c r="K579" s="2">
        <f t="shared" si="68"/>
        <v>5.8711875761399854</v>
      </c>
    </row>
    <row r="580" spans="1:11" ht="13.5" x14ac:dyDescent="0.25">
      <c r="A580" s="3">
        <f>TITRES_STAT!B583</f>
        <v>43136</v>
      </c>
      <c r="B580" s="6">
        <f>TITRES_STAT!D583</f>
        <v>6.2331000000000003</v>
      </c>
      <c r="C580" s="2">
        <f t="shared" ref="C580:C643" si="69">B580-B579</f>
        <v>0.20579999999999998</v>
      </c>
      <c r="D580" s="2">
        <f t="shared" si="62"/>
        <v>6.0816800000000004</v>
      </c>
      <c r="E580" s="2">
        <f t="shared" si="64"/>
        <v>6.0530099999999996</v>
      </c>
      <c r="F580" s="2">
        <f t="shared" si="65"/>
        <v>6.0368400000000007</v>
      </c>
      <c r="G580" s="2">
        <f t="shared" si="67"/>
        <v>5.7785220000000006</v>
      </c>
      <c r="H580" s="2">
        <f t="shared" si="63"/>
        <v>6.0670564999999987</v>
      </c>
      <c r="I580" s="2">
        <f t="array" ref="I580">SUMPRODUCT(B564:B583, (ROW(B564:B583)-ROW(B564)+1)) / (20*21/2)</f>
        <v>6.1400242857142864</v>
      </c>
      <c r="J580" s="2">
        <f t="shared" si="66"/>
        <v>6.0076886765297157</v>
      </c>
      <c r="K580" s="2">
        <f t="shared" si="68"/>
        <v>5.8853802202129275</v>
      </c>
    </row>
    <row r="581" spans="1:11" ht="13.5" x14ac:dyDescent="0.25">
      <c r="A581" s="3">
        <f>TITRES_STAT!B584</f>
        <v>43137</v>
      </c>
      <c r="B581" s="6">
        <f>TITRES_STAT!D584</f>
        <v>6.4535999999999998</v>
      </c>
      <c r="C581" s="2">
        <f t="shared" si="69"/>
        <v>0.22049999999999947</v>
      </c>
      <c r="D581" s="2">
        <f t="shared" si="62"/>
        <v>6.1669399999999994</v>
      </c>
      <c r="E581" s="2">
        <f t="shared" si="64"/>
        <v>6.0956400000000004</v>
      </c>
      <c r="F581" s="2">
        <f t="shared" si="65"/>
        <v>6.0581549999999993</v>
      </c>
      <c r="G581" s="2">
        <f t="shared" si="67"/>
        <v>5.7988099999999996</v>
      </c>
      <c r="H581" s="2">
        <f t="shared" si="63"/>
        <v>6.0665509999999996</v>
      </c>
      <c r="I581" s="2">
        <f t="array" ref="I581">SUMPRODUCT(B565:B584, (ROW(B565:B584)-ROW(B565)+1)) / (20*21/2)</f>
        <v>6.150310952380952</v>
      </c>
      <c r="J581" s="2">
        <f t="shared" si="66"/>
        <v>6.0501564216221242</v>
      </c>
      <c r="K581" s="2">
        <f t="shared" si="68"/>
        <v>5.9076633488320285</v>
      </c>
    </row>
    <row r="582" spans="1:11" ht="13.5" x14ac:dyDescent="0.25">
      <c r="A582" s="3">
        <f>TITRES_STAT!B585</f>
        <v>43138</v>
      </c>
      <c r="B582" s="6">
        <f>TITRES_STAT!D585</f>
        <v>6.3212999999999999</v>
      </c>
      <c r="C582" s="2">
        <f t="shared" si="69"/>
        <v>-0.13229999999999986</v>
      </c>
      <c r="D582" s="2">
        <f t="shared" ref="D582:D645" si="70">AVERAGE(B578:B582)</f>
        <v>6.2125200000000005</v>
      </c>
      <c r="E582" s="2">
        <f t="shared" si="64"/>
        <v>6.1250400000000003</v>
      </c>
      <c r="F582" s="2">
        <f t="shared" si="65"/>
        <v>6.0728549999999988</v>
      </c>
      <c r="G582" s="2">
        <f t="shared" si="67"/>
        <v>5.8163039999999997</v>
      </c>
      <c r="H582" s="2">
        <f t="shared" si="63"/>
        <v>6.0657114999999999</v>
      </c>
      <c r="I582" s="2">
        <f t="array" ref="I582">SUMPRODUCT(B566:B585, (ROW(B566:B585)-ROW(B566)+1)) / (20*21/2)</f>
        <v>6.1590576190476192</v>
      </c>
      <c r="J582" s="2">
        <f t="shared" si="66"/>
        <v>6.0759796195628741</v>
      </c>
      <c r="K582" s="2">
        <f t="shared" si="68"/>
        <v>5.9238843939758707</v>
      </c>
    </row>
    <row r="583" spans="1:11" ht="13.5" x14ac:dyDescent="0.25">
      <c r="A583" s="3">
        <f>TITRES_STAT!B586</f>
        <v>43139</v>
      </c>
      <c r="B583" s="6">
        <f>TITRES_STAT!D586</f>
        <v>6.3212999999999999</v>
      </c>
      <c r="C583" s="2">
        <f t="shared" si="69"/>
        <v>0</v>
      </c>
      <c r="D583" s="2">
        <f t="shared" si="70"/>
        <v>6.2713200000000002</v>
      </c>
      <c r="E583" s="2">
        <f t="shared" si="64"/>
        <v>6.1544400000000001</v>
      </c>
      <c r="F583" s="2">
        <f t="shared" si="65"/>
        <v>6.0882899999999989</v>
      </c>
      <c r="G583" s="2">
        <f t="shared" si="67"/>
        <v>5.8339460000000001</v>
      </c>
      <c r="H583" s="2">
        <f t="shared" si="63"/>
        <v>6.0648719999999976</v>
      </c>
      <c r="I583" s="2">
        <f t="array" ref="I583">SUMPRODUCT(B567:B586, (ROW(B567:B586)-ROW(B567)+1)) / (20*21/2)</f>
        <v>6.1669995238095234</v>
      </c>
      <c r="J583" s="2">
        <f t="shared" si="66"/>
        <v>6.0993434653187908</v>
      </c>
      <c r="K583" s="2">
        <f t="shared" si="68"/>
        <v>5.9394693197023072</v>
      </c>
    </row>
    <row r="584" spans="1:11" ht="13.5" x14ac:dyDescent="0.25">
      <c r="A584" s="3">
        <f>TITRES_STAT!B587</f>
        <v>43140</v>
      </c>
      <c r="B584" s="6">
        <f>TITRES_STAT!D587</f>
        <v>6.1962999999999999</v>
      </c>
      <c r="C584" s="2">
        <f t="shared" si="69"/>
        <v>-0.125</v>
      </c>
      <c r="D584" s="2">
        <f t="shared" si="70"/>
        <v>6.3051200000000005</v>
      </c>
      <c r="E584" s="2">
        <f t="shared" si="64"/>
        <v>6.1720800000000002</v>
      </c>
      <c r="F584" s="2">
        <f t="shared" si="65"/>
        <v>6.1044599999999978</v>
      </c>
      <c r="G584" s="2">
        <f t="shared" si="67"/>
        <v>5.8490879999999992</v>
      </c>
      <c r="H584" s="2">
        <f t="shared" si="63"/>
        <v>6.0635389999999987</v>
      </c>
      <c r="I584" s="2">
        <f t="array" ref="I584">SUMPRODUCT(B568:B587, (ROW(B568:B587)-ROW(B568)+1)) / (20*21/2)</f>
        <v>6.2002161904761905</v>
      </c>
      <c r="J584" s="2">
        <f t="shared" si="66"/>
        <v>6.1085774210027157</v>
      </c>
      <c r="K584" s="2">
        <f t="shared" si="68"/>
        <v>5.9495411110865311</v>
      </c>
    </row>
    <row r="585" spans="1:11" ht="13.5" x14ac:dyDescent="0.25">
      <c r="A585" s="3">
        <f>TITRES_STAT!B588</f>
        <v>43143</v>
      </c>
      <c r="B585" s="6">
        <f>TITRES_STAT!D588</f>
        <v>6.1962999999999999</v>
      </c>
      <c r="C585" s="2">
        <f t="shared" si="69"/>
        <v>0</v>
      </c>
      <c r="D585" s="2">
        <f t="shared" si="70"/>
        <v>6.2977600000000002</v>
      </c>
      <c r="E585" s="2">
        <f t="shared" si="64"/>
        <v>6.1897200000000003</v>
      </c>
      <c r="F585" s="2">
        <f t="shared" si="65"/>
        <v>6.1129099999999976</v>
      </c>
      <c r="G585" s="2">
        <f t="shared" si="67"/>
        <v>5.8642300000000001</v>
      </c>
      <c r="H585" s="2">
        <f t="shared" si="63"/>
        <v>6.0617469999999996</v>
      </c>
      <c r="I585" s="2">
        <f t="array" ref="I585">SUMPRODUCT(B569:B588, (ROW(B569:B588)-ROW(B569)+1)) / (20*21/2)</f>
        <v>6.2420028571428565</v>
      </c>
      <c r="J585" s="2">
        <f t="shared" si="66"/>
        <v>6.1169319523357899</v>
      </c>
      <c r="K585" s="2">
        <f t="shared" si="68"/>
        <v>5.9592179302596087</v>
      </c>
    </row>
    <row r="586" spans="1:11" ht="13.5" x14ac:dyDescent="0.25">
      <c r="A586" s="3">
        <f>TITRES_STAT!B589</f>
        <v>43144</v>
      </c>
      <c r="B586" s="6">
        <f>TITRES_STAT!D589</f>
        <v>6.1962999999999999</v>
      </c>
      <c r="C586" s="2">
        <f t="shared" si="69"/>
        <v>0</v>
      </c>
      <c r="D586" s="2">
        <f t="shared" si="70"/>
        <v>6.2462999999999997</v>
      </c>
      <c r="E586" s="2">
        <f t="shared" si="64"/>
        <v>6.20662</v>
      </c>
      <c r="F586" s="2">
        <f t="shared" si="65"/>
        <v>6.1195249999999977</v>
      </c>
      <c r="G586" s="2">
        <f t="shared" si="67"/>
        <v>5.879372</v>
      </c>
      <c r="H586" s="2">
        <f t="shared" ref="H586:H649" si="71">AVERAGE(B387:B586)</f>
        <v>6.0599549999999986</v>
      </c>
      <c r="I586" s="2">
        <f t="array" ref="I586">SUMPRODUCT(B570:B589, (ROW(B570:B589)-ROW(B570)+1)) / (20*21/2)</f>
        <v>6.2804695238095247</v>
      </c>
      <c r="J586" s="2">
        <f t="shared" si="66"/>
        <v>6.1244908140180954</v>
      </c>
      <c r="K586" s="2">
        <f t="shared" si="68"/>
        <v>5.9685152663278593</v>
      </c>
    </row>
    <row r="587" spans="1:11" ht="13.5" x14ac:dyDescent="0.25">
      <c r="A587" s="3">
        <f>TITRES_STAT!B590</f>
        <v>43145</v>
      </c>
      <c r="B587" s="6">
        <f>TITRES_STAT!D590</f>
        <v>6.4683000000000002</v>
      </c>
      <c r="C587" s="2">
        <f t="shared" si="69"/>
        <v>0.27200000000000024</v>
      </c>
      <c r="D587" s="2">
        <f t="shared" si="70"/>
        <v>6.2756999999999996</v>
      </c>
      <c r="E587" s="2">
        <f t="shared" si="64"/>
        <v>6.2441100000000009</v>
      </c>
      <c r="F587" s="2">
        <f t="shared" si="65"/>
        <v>6.139739999999998</v>
      </c>
      <c r="G587" s="2">
        <f t="shared" si="67"/>
        <v>5.8970140000000004</v>
      </c>
      <c r="H587" s="2">
        <f t="shared" si="71"/>
        <v>6.0601784999999984</v>
      </c>
      <c r="I587" s="2">
        <f t="array" ref="I587">SUMPRODUCT(B571:B590, (ROW(B571:B590)-ROW(B571)+1)) / (20*21/2)</f>
        <v>6.3143814285714273</v>
      </c>
      <c r="J587" s="2">
        <f t="shared" si="66"/>
        <v>6.1572345460163715</v>
      </c>
      <c r="K587" s="2">
        <f t="shared" si="68"/>
        <v>5.9881146676483352</v>
      </c>
    </row>
    <row r="588" spans="1:11" ht="13.5" x14ac:dyDescent="0.25">
      <c r="A588" s="3">
        <f>TITRES_STAT!B591</f>
        <v>43146</v>
      </c>
      <c r="B588" s="6">
        <f>TITRES_STAT!D591</f>
        <v>6.5785</v>
      </c>
      <c r="C588" s="2">
        <f t="shared" si="69"/>
        <v>0.11019999999999985</v>
      </c>
      <c r="D588" s="2">
        <f t="shared" si="70"/>
        <v>6.32714</v>
      </c>
      <c r="E588" s="2">
        <f t="shared" ref="E588:E651" si="72">AVERAGE(B579:B588)</f>
        <v>6.2992299999999997</v>
      </c>
      <c r="F588" s="2">
        <f t="shared" si="65"/>
        <v>6.1672999999999991</v>
      </c>
      <c r="G588" s="2">
        <f t="shared" si="67"/>
        <v>5.9196520000000001</v>
      </c>
      <c r="H588" s="2">
        <f t="shared" si="71"/>
        <v>6.0608874999999989</v>
      </c>
      <c r="I588" s="2">
        <f t="array" ref="I588">SUMPRODUCT(B572:B591, (ROW(B572:B591)-ROW(B572)+1)) / (20*21/2)</f>
        <v>6.345808571428571</v>
      </c>
      <c r="J588" s="2">
        <f t="shared" si="66"/>
        <v>6.197355065443384</v>
      </c>
      <c r="K588" s="2">
        <f t="shared" si="68"/>
        <v>6.0112670336229099</v>
      </c>
    </row>
    <row r="589" spans="1:11" ht="13.5" x14ac:dyDescent="0.25">
      <c r="A589" s="3">
        <f>TITRES_STAT!B592</f>
        <v>43147</v>
      </c>
      <c r="B589" s="6">
        <f>TITRES_STAT!D592</f>
        <v>6.5712000000000002</v>
      </c>
      <c r="C589" s="2">
        <f t="shared" si="69"/>
        <v>-7.2999999999998622E-3</v>
      </c>
      <c r="D589" s="2">
        <f t="shared" si="70"/>
        <v>6.4021199999999991</v>
      </c>
      <c r="E589" s="2">
        <f t="shared" si="72"/>
        <v>6.3536199999999994</v>
      </c>
      <c r="F589" s="2">
        <f t="shared" si="65"/>
        <v>6.1930249999999987</v>
      </c>
      <c r="G589" s="2">
        <f t="shared" si="67"/>
        <v>5.9371460000000003</v>
      </c>
      <c r="H589" s="2">
        <f t="shared" si="71"/>
        <v>6.0609699999999975</v>
      </c>
      <c r="I589" s="2">
        <f t="array" ref="I589">SUMPRODUCT(B573:B592, (ROW(B573:B592)-ROW(B573)+1)) / (20*21/2)</f>
        <v>6.3803509523809527</v>
      </c>
      <c r="J589" s="2">
        <f t="shared" si="66"/>
        <v>6.2329593449249661</v>
      </c>
      <c r="K589" s="2">
        <f t="shared" si="68"/>
        <v>6.0332251891671103</v>
      </c>
    </row>
    <row r="590" spans="1:11" ht="13.5" x14ac:dyDescent="0.25">
      <c r="A590" s="3">
        <f>TITRES_STAT!B593</f>
        <v>43150</v>
      </c>
      <c r="B590" s="6">
        <f>TITRES_STAT!D593</f>
        <v>6.5491000000000001</v>
      </c>
      <c r="C590" s="2">
        <f t="shared" si="69"/>
        <v>-2.2100000000000009E-2</v>
      </c>
      <c r="D590" s="2">
        <f t="shared" si="70"/>
        <v>6.4726799999999995</v>
      </c>
      <c r="E590" s="2">
        <f t="shared" si="72"/>
        <v>6.3852199999999995</v>
      </c>
      <c r="F590" s="2">
        <f t="shared" si="65"/>
        <v>6.2191149999999986</v>
      </c>
      <c r="G590" s="2">
        <f t="shared" si="67"/>
        <v>5.9543460000000001</v>
      </c>
      <c r="H590" s="2">
        <f t="shared" si="71"/>
        <v>6.0609419999999981</v>
      </c>
      <c r="I590" s="2">
        <f t="array" ref="I590">SUMPRODUCT(B574:B593, (ROW(B574:B593)-ROW(B574)+1)) / (20*21/2)</f>
        <v>6.4303285714285714</v>
      </c>
      <c r="J590" s="2">
        <f t="shared" si="66"/>
        <v>6.2630679787416366</v>
      </c>
      <c r="K590" s="2">
        <f t="shared" si="68"/>
        <v>6.053455573905655</v>
      </c>
    </row>
    <row r="591" spans="1:11" ht="13.5" x14ac:dyDescent="0.25">
      <c r="A591" s="3">
        <f>TITRES_STAT!B594</f>
        <v>43151</v>
      </c>
      <c r="B591" s="6">
        <f>TITRES_STAT!D594</f>
        <v>6.5491000000000001</v>
      </c>
      <c r="C591" s="2">
        <f t="shared" si="69"/>
        <v>0</v>
      </c>
      <c r="D591" s="2">
        <f t="shared" si="70"/>
        <v>6.5432399999999999</v>
      </c>
      <c r="E591" s="2">
        <f t="shared" si="72"/>
        <v>6.3947700000000003</v>
      </c>
      <c r="F591" s="2">
        <f t="shared" si="65"/>
        <v>6.2452049999999986</v>
      </c>
      <c r="G591" s="2">
        <f t="shared" si="67"/>
        <v>5.9721339999999996</v>
      </c>
      <c r="H591" s="2">
        <f t="shared" si="71"/>
        <v>6.0610779999999975</v>
      </c>
      <c r="I591" s="2">
        <f t="array" ref="I591">SUMPRODUCT(B575:B594, (ROW(B575:B594)-ROW(B575)+1)) / (20*21/2)</f>
        <v>6.4871361904761908</v>
      </c>
      <c r="J591" s="2">
        <f t="shared" si="66"/>
        <v>6.2903091236233859</v>
      </c>
      <c r="K591" s="2">
        <f t="shared" si="68"/>
        <v>6.0728926102230805</v>
      </c>
    </row>
    <row r="592" spans="1:11" ht="13.5" x14ac:dyDescent="0.25">
      <c r="A592" s="3">
        <f>TITRES_STAT!B595</f>
        <v>43152</v>
      </c>
      <c r="B592" s="6">
        <f>TITRES_STAT!D595</f>
        <v>6.6078999999999999</v>
      </c>
      <c r="C592" s="2">
        <f t="shared" si="69"/>
        <v>5.8799999999999741E-2</v>
      </c>
      <c r="D592" s="2">
        <f t="shared" si="70"/>
        <v>6.571159999999999</v>
      </c>
      <c r="E592" s="2">
        <f t="shared" si="72"/>
        <v>6.4234300000000006</v>
      </c>
      <c r="F592" s="2">
        <f t="shared" si="65"/>
        <v>6.2742349999999991</v>
      </c>
      <c r="G592" s="2">
        <f t="shared" si="67"/>
        <v>5.994478</v>
      </c>
      <c r="H592" s="2">
        <f t="shared" si="71"/>
        <v>6.0615079999999981</v>
      </c>
      <c r="I592" s="2">
        <f t="array" ref="I592">SUMPRODUCT(B576:B595, (ROW(B576:B595)-ROW(B576)+1)) / (20*21/2)</f>
        <v>6.5572038095238092</v>
      </c>
      <c r="J592" s="2">
        <f t="shared" si="66"/>
        <v>6.3205558737544916</v>
      </c>
      <c r="K592" s="2">
        <f t="shared" si="68"/>
        <v>6.0938732921751173</v>
      </c>
    </row>
    <row r="593" spans="1:11" ht="13.5" x14ac:dyDescent="0.25">
      <c r="A593" s="3">
        <f>TITRES_STAT!B596</f>
        <v>43153</v>
      </c>
      <c r="B593" s="6">
        <f>TITRES_STAT!D596</f>
        <v>6.7990000000000004</v>
      </c>
      <c r="C593" s="2">
        <f t="shared" si="69"/>
        <v>0.19110000000000049</v>
      </c>
      <c r="D593" s="2">
        <f t="shared" si="70"/>
        <v>6.615260000000001</v>
      </c>
      <c r="E593" s="2">
        <f t="shared" si="72"/>
        <v>6.4712000000000005</v>
      </c>
      <c r="F593" s="2">
        <f t="shared" si="65"/>
        <v>6.3128200000000003</v>
      </c>
      <c r="G593" s="2">
        <f t="shared" si="67"/>
        <v>6.0215259999999997</v>
      </c>
      <c r="H593" s="2">
        <f t="shared" si="71"/>
        <v>6.063056999999997</v>
      </c>
      <c r="I593" s="2">
        <f t="array" ref="I593">SUMPRODUCT(B577:B596, (ROW(B577:B596)-ROW(B577)+1)) / (20*21/2)</f>
        <v>6.6221614285714301</v>
      </c>
      <c r="J593" s="2">
        <f t="shared" si="66"/>
        <v>6.3661219810159686</v>
      </c>
      <c r="K593" s="2">
        <f t="shared" si="68"/>
        <v>6.1215253199329558</v>
      </c>
    </row>
    <row r="594" spans="1:11" ht="13.5" x14ac:dyDescent="0.25">
      <c r="A594" s="3">
        <f>TITRES_STAT!B597</f>
        <v>43154</v>
      </c>
      <c r="B594" s="6">
        <f>TITRES_STAT!D597</f>
        <v>6.9093</v>
      </c>
      <c r="C594" s="2">
        <f t="shared" si="69"/>
        <v>0.11029999999999962</v>
      </c>
      <c r="D594" s="2">
        <f t="shared" si="70"/>
        <v>6.6828799999999999</v>
      </c>
      <c r="E594" s="2">
        <f t="shared" si="72"/>
        <v>6.5424999999999995</v>
      </c>
      <c r="F594" s="2">
        <f t="shared" si="65"/>
        <v>6.3572900000000008</v>
      </c>
      <c r="G594" s="2">
        <f t="shared" si="67"/>
        <v>6.0475459999999988</v>
      </c>
      <c r="H594" s="2">
        <f t="shared" si="71"/>
        <v>6.0650264999999957</v>
      </c>
      <c r="I594" s="2">
        <f t="array" ref="I594">SUMPRODUCT(B578:B597, (ROW(B578:B597)-ROW(B578)+1)) / (20*21/2)</f>
        <v>6.6750442857142867</v>
      </c>
      <c r="J594" s="2">
        <f t="shared" si="66"/>
        <v>6.4178532209192092</v>
      </c>
      <c r="K594" s="2">
        <f t="shared" si="68"/>
        <v>6.1524184446414676</v>
      </c>
    </row>
    <row r="595" spans="1:11" ht="13.5" x14ac:dyDescent="0.25">
      <c r="A595" s="3">
        <f>TITRES_STAT!B598</f>
        <v>43157</v>
      </c>
      <c r="B595" s="6">
        <f>TITRES_STAT!D598</f>
        <v>7.093</v>
      </c>
      <c r="C595" s="2">
        <f t="shared" si="69"/>
        <v>0.18369999999999997</v>
      </c>
      <c r="D595" s="2">
        <f t="shared" si="70"/>
        <v>6.7916599999999985</v>
      </c>
      <c r="E595" s="2">
        <f t="shared" si="72"/>
        <v>6.6321700000000003</v>
      </c>
      <c r="F595" s="2">
        <f t="shared" si="65"/>
        <v>6.4109450000000008</v>
      </c>
      <c r="G595" s="2">
        <f t="shared" si="67"/>
        <v>6.0772399999999998</v>
      </c>
      <c r="H595" s="2">
        <f t="shared" si="71"/>
        <v>6.067914499999997</v>
      </c>
      <c r="I595" s="2">
        <f t="array" ref="I595">SUMPRODUCT(B579:B598, (ROW(B579:B598)-ROW(B579)+1)) / (20*21/2)</f>
        <v>6.7165171428571435</v>
      </c>
      <c r="J595" s="2">
        <f t="shared" si="66"/>
        <v>6.4821529141649989</v>
      </c>
      <c r="K595" s="2">
        <f t="shared" si="68"/>
        <v>6.189303995831998</v>
      </c>
    </row>
    <row r="596" spans="1:11" ht="13.5" x14ac:dyDescent="0.25">
      <c r="A596" s="3">
        <f>TITRES_STAT!B599</f>
        <v>43158</v>
      </c>
      <c r="B596" s="6">
        <f>TITRES_STAT!D599</f>
        <v>7.093</v>
      </c>
      <c r="C596" s="2">
        <f t="shared" si="69"/>
        <v>0</v>
      </c>
      <c r="D596" s="2">
        <f t="shared" si="70"/>
        <v>6.9004400000000006</v>
      </c>
      <c r="E596" s="2">
        <f t="shared" si="72"/>
        <v>6.7218400000000003</v>
      </c>
      <c r="F596" s="2">
        <f t="shared" ref="F596:F659" si="73">AVERAGE(B577:B596)</f>
        <v>6.4642300000000006</v>
      </c>
      <c r="G596" s="2">
        <f t="shared" si="67"/>
        <v>6.1069339999999999</v>
      </c>
      <c r="H596" s="2">
        <f t="shared" si="71"/>
        <v>6.070933499999998</v>
      </c>
      <c r="I596" s="2">
        <f t="array" ref="I596">SUMPRODUCT(B580:B599, (ROW(B580:B599)-ROW(B580)+1)) / (20*21/2)</f>
        <v>6.750119999999999</v>
      </c>
      <c r="J596" s="2">
        <f t="shared" si="66"/>
        <v>6.540328827101666</v>
      </c>
      <c r="K596" s="2">
        <f t="shared" si="68"/>
        <v>6.2247430548189779</v>
      </c>
    </row>
    <row r="597" spans="1:11" ht="13.5" x14ac:dyDescent="0.25">
      <c r="A597" s="3">
        <f>TITRES_STAT!B600</f>
        <v>43159</v>
      </c>
      <c r="B597" s="6">
        <f>TITRES_STAT!D600</f>
        <v>7.0194999999999999</v>
      </c>
      <c r="C597" s="2">
        <f t="shared" si="69"/>
        <v>-7.3500000000000121E-2</v>
      </c>
      <c r="D597" s="2">
        <f t="shared" si="70"/>
        <v>6.9827600000000007</v>
      </c>
      <c r="E597" s="2">
        <f t="shared" si="72"/>
        <v>6.7769599999999999</v>
      </c>
      <c r="F597" s="2">
        <f t="shared" si="73"/>
        <v>6.5105350000000017</v>
      </c>
      <c r="G597" s="2">
        <f t="shared" si="67"/>
        <v>6.136482</v>
      </c>
      <c r="H597" s="2">
        <f t="shared" si="71"/>
        <v>6.0735194999999962</v>
      </c>
      <c r="I597" s="2">
        <f t="array" ref="I597">SUMPRODUCT(B581:B600, (ROW(B581:B600)-ROW(B581)+1)) / (20*21/2)</f>
        <v>6.7991228571428577</v>
      </c>
      <c r="J597" s="2">
        <f t="shared" ref="J597:J660" si="74">$J$4*B597+J596*(1-$J$4)</f>
        <v>6.5859641769015074</v>
      </c>
      <c r="K597" s="2">
        <f t="shared" si="68"/>
        <v>6.2559099938456848</v>
      </c>
    </row>
    <row r="598" spans="1:11" ht="13.5" x14ac:dyDescent="0.25">
      <c r="A598" s="3">
        <f>TITRES_STAT!B601</f>
        <v>43160</v>
      </c>
      <c r="B598" s="6">
        <f>TITRES_STAT!D601</f>
        <v>6.9459999999999997</v>
      </c>
      <c r="C598" s="2">
        <f t="shared" si="69"/>
        <v>-7.3500000000000121E-2</v>
      </c>
      <c r="D598" s="2">
        <f t="shared" si="70"/>
        <v>7.0121599999999997</v>
      </c>
      <c r="E598" s="2">
        <f t="shared" si="72"/>
        <v>6.8137100000000022</v>
      </c>
      <c r="F598" s="2">
        <f t="shared" si="73"/>
        <v>6.55647</v>
      </c>
      <c r="G598" s="2">
        <f t="shared" si="67"/>
        <v>6.1666179999999997</v>
      </c>
      <c r="H598" s="2">
        <f t="shared" si="71"/>
        <v>6.075770999999996</v>
      </c>
      <c r="I598" s="2">
        <f t="array" ref="I598">SUMPRODUCT(B582:B601, (ROW(B582:B601)-ROW(B582)+1)) / (20*21/2)</f>
        <v>6.8698304761904767</v>
      </c>
      <c r="J598" s="2">
        <f t="shared" si="74"/>
        <v>6.6202533029108874</v>
      </c>
      <c r="K598" s="2">
        <f t="shared" si="68"/>
        <v>6.2829723470282071</v>
      </c>
    </row>
    <row r="599" spans="1:11" ht="13.5" x14ac:dyDescent="0.25">
      <c r="A599" s="3">
        <f>TITRES_STAT!B602</f>
        <v>43161</v>
      </c>
      <c r="B599" s="6">
        <f>TITRES_STAT!D602</f>
        <v>6.9093</v>
      </c>
      <c r="C599" s="2">
        <f t="shared" si="69"/>
        <v>-3.6699999999999733E-2</v>
      </c>
      <c r="D599" s="2">
        <f t="shared" si="70"/>
        <v>7.0121599999999997</v>
      </c>
      <c r="E599" s="2">
        <f t="shared" si="72"/>
        <v>6.8475200000000003</v>
      </c>
      <c r="F599" s="2">
        <f t="shared" si="73"/>
        <v>6.6005699999999994</v>
      </c>
      <c r="G599" s="2">
        <f t="shared" si="67"/>
        <v>6.1960199999999999</v>
      </c>
      <c r="H599" s="2">
        <f t="shared" si="71"/>
        <v>6.0780354999999959</v>
      </c>
      <c r="I599" s="2">
        <f t="array" ref="I599">SUMPRODUCT(B583:B602, (ROW(B583:B602)-ROW(B583)+1)) / (20*21/2)</f>
        <v>6.9353880952380944</v>
      </c>
      <c r="J599" s="2">
        <f t="shared" si="74"/>
        <v>6.6477815597765169</v>
      </c>
      <c r="K599" s="2">
        <f t="shared" si="68"/>
        <v>6.3075342157721987</v>
      </c>
    </row>
    <row r="600" spans="1:11" ht="13.5" x14ac:dyDescent="0.25">
      <c r="A600" s="3">
        <f>TITRES_STAT!B603</f>
        <v>43164</v>
      </c>
      <c r="B600" s="6">
        <f>TITRES_STAT!D603</f>
        <v>7.1151</v>
      </c>
      <c r="C600" s="2">
        <f t="shared" si="69"/>
        <v>0.20579999999999998</v>
      </c>
      <c r="D600" s="2">
        <f t="shared" si="70"/>
        <v>7.0165800000000003</v>
      </c>
      <c r="E600" s="2">
        <f t="shared" si="72"/>
        <v>6.9041200000000007</v>
      </c>
      <c r="F600" s="2">
        <f t="shared" si="73"/>
        <v>6.6446700000000005</v>
      </c>
      <c r="G600" s="2">
        <f t="shared" si="67"/>
        <v>6.2268920000000003</v>
      </c>
      <c r="H600" s="2">
        <f t="shared" si="71"/>
        <v>6.0811979999999961</v>
      </c>
      <c r="I600" s="2">
        <f t="array" ref="I600">SUMPRODUCT(B584:B603, (ROW(B584:B603)-ROW(B584)+1)) / (20*21/2)</f>
        <v>6.9931057142857158</v>
      </c>
      <c r="J600" s="2">
        <f t="shared" si="74"/>
        <v>6.6922880778930391</v>
      </c>
      <c r="K600" s="2">
        <f t="shared" si="68"/>
        <v>6.3392034622125051</v>
      </c>
    </row>
    <row r="601" spans="1:11" ht="13.5" x14ac:dyDescent="0.25">
      <c r="A601" s="3">
        <f>TITRES_STAT!B604</f>
        <v>43165</v>
      </c>
      <c r="B601" s="6">
        <f>TITRES_STAT!D604</f>
        <v>7.3871000000000002</v>
      </c>
      <c r="C601" s="2">
        <f t="shared" si="69"/>
        <v>0.27200000000000024</v>
      </c>
      <c r="D601" s="2">
        <f t="shared" si="70"/>
        <v>7.0753999999999992</v>
      </c>
      <c r="E601" s="2">
        <f t="shared" si="72"/>
        <v>6.9879199999999999</v>
      </c>
      <c r="F601" s="2">
        <f t="shared" si="73"/>
        <v>6.6913450000000001</v>
      </c>
      <c r="G601" s="2">
        <f t="shared" si="67"/>
        <v>6.2634979999999993</v>
      </c>
      <c r="H601" s="2">
        <f t="shared" si="71"/>
        <v>6.0859499999999969</v>
      </c>
      <c r="I601" s="2">
        <f t="array" ref="I601">SUMPRODUCT(B585:B604, (ROW(B585:B604)-ROW(B585)+1)) / (20*21/2)</f>
        <v>7.038923333333333</v>
      </c>
      <c r="J601" s="2">
        <f t="shared" si="74"/>
        <v>6.758460641903226</v>
      </c>
      <c r="K601" s="2">
        <f t="shared" si="68"/>
        <v>6.3802974440865245</v>
      </c>
    </row>
    <row r="602" spans="1:11" ht="13.5" x14ac:dyDescent="0.25">
      <c r="A602" s="3">
        <f>TITRES_STAT!B605</f>
        <v>43166</v>
      </c>
      <c r="B602" s="6">
        <f>TITRES_STAT!D605</f>
        <v>7.3796999999999997</v>
      </c>
      <c r="C602" s="2">
        <f t="shared" si="69"/>
        <v>-7.4000000000005173E-3</v>
      </c>
      <c r="D602" s="2">
        <f t="shared" si="70"/>
        <v>7.1474400000000005</v>
      </c>
      <c r="E602" s="2">
        <f t="shared" si="72"/>
        <v>7.0650999999999993</v>
      </c>
      <c r="F602" s="2">
        <f t="shared" si="73"/>
        <v>6.7442650000000013</v>
      </c>
      <c r="G602" s="2">
        <f t="shared" si="67"/>
        <v>6.2996620000000005</v>
      </c>
      <c r="H602" s="2">
        <f t="shared" si="71"/>
        <v>6.0910254999999962</v>
      </c>
      <c r="I602" s="2">
        <f t="array" ref="I602">SUMPRODUCT(B586:B605, (ROW(B586:B605)-ROW(B586)+1)) / (20*21/2)</f>
        <v>7.0655957142857133</v>
      </c>
      <c r="J602" s="2">
        <f t="shared" si="74"/>
        <v>6.8176262950552999</v>
      </c>
      <c r="K602" s="2">
        <f t="shared" si="68"/>
        <v>6.4194897011811705</v>
      </c>
    </row>
    <row r="603" spans="1:11" ht="13.5" x14ac:dyDescent="0.25">
      <c r="A603" s="3">
        <f>TITRES_STAT!B606</f>
        <v>43167</v>
      </c>
      <c r="B603" s="6">
        <f>TITRES_STAT!D606</f>
        <v>7.3502999999999998</v>
      </c>
      <c r="C603" s="2">
        <f t="shared" si="69"/>
        <v>-2.9399999999999871E-2</v>
      </c>
      <c r="D603" s="2">
        <f t="shared" si="70"/>
        <v>7.2282999999999999</v>
      </c>
      <c r="E603" s="2">
        <f t="shared" si="72"/>
        <v>7.1202300000000012</v>
      </c>
      <c r="F603" s="2">
        <f t="shared" si="73"/>
        <v>6.7957150000000013</v>
      </c>
      <c r="G603" s="2">
        <f t="shared" si="67"/>
        <v>6.3340620000000003</v>
      </c>
      <c r="H603" s="2">
        <f t="shared" si="71"/>
        <v>6.0953969999999957</v>
      </c>
      <c r="I603" s="2">
        <f t="array" ref="I603">SUMPRODUCT(B587:B606, (ROW(B587:B606)-ROW(B587)+1)) / (20*21/2)</f>
        <v>7.0878228571428572</v>
      </c>
      <c r="J603" s="2">
        <f t="shared" si="74"/>
        <v>6.8683571240976526</v>
      </c>
      <c r="K603" s="2">
        <f t="shared" si="68"/>
        <v>6.4559920658407322</v>
      </c>
    </row>
    <row r="604" spans="1:11" ht="13.5" x14ac:dyDescent="0.25">
      <c r="A604" s="3">
        <f>TITRES_STAT!B607</f>
        <v>43168</v>
      </c>
      <c r="B604" s="6">
        <f>TITRES_STAT!D607</f>
        <v>7.2767999999999997</v>
      </c>
      <c r="C604" s="2">
        <f t="shared" si="69"/>
        <v>-7.3500000000000121E-2</v>
      </c>
      <c r="D604" s="2">
        <f t="shared" si="70"/>
        <v>7.3018000000000001</v>
      </c>
      <c r="E604" s="2">
        <f t="shared" si="72"/>
        <v>7.1569799999999999</v>
      </c>
      <c r="F604" s="2">
        <f t="shared" si="73"/>
        <v>6.8497399999999997</v>
      </c>
      <c r="G604" s="2">
        <f t="shared" si="67"/>
        <v>6.3643460000000003</v>
      </c>
      <c r="H604" s="2">
        <f t="shared" si="71"/>
        <v>6.0999579999999973</v>
      </c>
      <c r="I604" s="2">
        <f t="array" ref="I604">SUMPRODUCT(B588:B607, (ROW(B588:B607)-ROW(B588)+1)) / (20*21/2)</f>
        <v>7.1245095238095235</v>
      </c>
      <c r="J604" s="2">
        <f t="shared" si="74"/>
        <v>6.9072564456121617</v>
      </c>
      <c r="K604" s="2">
        <f t="shared" si="68"/>
        <v>6.4881806122783505</v>
      </c>
    </row>
    <row r="605" spans="1:11" ht="13.5" x14ac:dyDescent="0.25">
      <c r="A605" s="3">
        <f>TITRES_STAT!B608</f>
        <v>43171</v>
      </c>
      <c r="B605" s="6">
        <f>TITRES_STAT!D608</f>
        <v>7.1298000000000004</v>
      </c>
      <c r="C605" s="2">
        <f t="shared" si="69"/>
        <v>-0.14699999999999935</v>
      </c>
      <c r="D605" s="2">
        <f t="shared" si="70"/>
        <v>7.3047400000000007</v>
      </c>
      <c r="E605" s="2">
        <f t="shared" si="72"/>
        <v>7.16066</v>
      </c>
      <c r="F605" s="2">
        <f t="shared" si="73"/>
        <v>6.8964150000000002</v>
      </c>
      <c r="G605" s="2">
        <f t="shared" si="67"/>
        <v>6.3915419999999994</v>
      </c>
      <c r="H605" s="2">
        <f t="shared" si="71"/>
        <v>6.1038164999999971</v>
      </c>
      <c r="I605" s="2">
        <f t="array" ref="I605">SUMPRODUCT(B589:B608, (ROW(B589:B608)-ROW(B589)+1)) / (20*21/2)</f>
        <v>7.1521961904761895</v>
      </c>
      <c r="J605" s="2">
        <f t="shared" si="74"/>
        <v>6.9284510698395749</v>
      </c>
      <c r="K605" s="2">
        <f t="shared" si="68"/>
        <v>6.5133421568948862</v>
      </c>
    </row>
    <row r="606" spans="1:11" ht="13.5" x14ac:dyDescent="0.25">
      <c r="A606" s="3">
        <f>TITRES_STAT!B609</f>
        <v>43172</v>
      </c>
      <c r="B606" s="6">
        <f>TITRES_STAT!D609</f>
        <v>7.1298000000000004</v>
      </c>
      <c r="C606" s="2">
        <f t="shared" si="69"/>
        <v>0</v>
      </c>
      <c r="D606" s="2">
        <f t="shared" si="70"/>
        <v>7.2532799999999993</v>
      </c>
      <c r="E606" s="2">
        <f t="shared" si="72"/>
        <v>7.1643400000000002</v>
      </c>
      <c r="F606" s="2">
        <f t="shared" si="73"/>
        <v>6.9430899999999998</v>
      </c>
      <c r="G606" s="2">
        <f t="shared" si="67"/>
        <v>6.4187379999999994</v>
      </c>
      <c r="H606" s="2">
        <f t="shared" si="71"/>
        <v>6.1071179999999963</v>
      </c>
      <c r="I606" s="2">
        <f t="array" ref="I606">SUMPRODUCT(B590:B609, (ROW(B590:B609)-ROW(B590)+1)) / (20*21/2)</f>
        <v>7.1765576190476201</v>
      </c>
      <c r="J606" s="2">
        <f t="shared" si="74"/>
        <v>6.9476271584262825</v>
      </c>
      <c r="K606" s="2">
        <f t="shared" si="68"/>
        <v>6.5375169742715578</v>
      </c>
    </row>
    <row r="607" spans="1:11" ht="13.5" x14ac:dyDescent="0.25">
      <c r="A607" s="3">
        <f>TITRES_STAT!B610</f>
        <v>43173</v>
      </c>
      <c r="B607" s="6">
        <f>TITRES_STAT!D610</f>
        <v>7.3282999999999996</v>
      </c>
      <c r="C607" s="2">
        <f t="shared" si="69"/>
        <v>0.19849999999999923</v>
      </c>
      <c r="D607" s="2">
        <f t="shared" si="70"/>
        <v>7.2429999999999994</v>
      </c>
      <c r="E607" s="2">
        <f t="shared" si="72"/>
        <v>7.1952200000000008</v>
      </c>
      <c r="F607" s="2">
        <f t="shared" si="73"/>
        <v>6.9860899999999999</v>
      </c>
      <c r="G607" s="2">
        <f t="shared" si="67"/>
        <v>6.4477000000000002</v>
      </c>
      <c r="H607" s="2">
        <f t="shared" si="71"/>
        <v>6.1114119999999961</v>
      </c>
      <c r="I607" s="2">
        <f t="array" ref="I607">SUMPRODUCT(B591:B610, (ROW(B591:B610)-ROW(B591)+1)) / (20*21/2)</f>
        <v>7.1975590476190474</v>
      </c>
      <c r="J607" s="2">
        <f t="shared" si="74"/>
        <v>6.9838817147666363</v>
      </c>
      <c r="K607" s="2">
        <f t="shared" si="68"/>
        <v>6.5685280733197322</v>
      </c>
    </row>
    <row r="608" spans="1:11" ht="13.5" x14ac:dyDescent="0.25">
      <c r="A608" s="3">
        <f>TITRES_STAT!B611</f>
        <v>43174</v>
      </c>
      <c r="B608" s="6">
        <f>TITRES_STAT!D611</f>
        <v>7.2767999999999997</v>
      </c>
      <c r="C608" s="2">
        <f t="shared" si="69"/>
        <v>-5.1499999999999879E-2</v>
      </c>
      <c r="D608" s="2">
        <f t="shared" si="70"/>
        <v>7.2282999999999999</v>
      </c>
      <c r="E608" s="2">
        <f t="shared" si="72"/>
        <v>7.2282999999999999</v>
      </c>
      <c r="F608" s="2">
        <f t="shared" si="73"/>
        <v>7.0210050000000024</v>
      </c>
      <c r="G608" s="2">
        <f t="shared" si="67"/>
        <v>6.4759259999999985</v>
      </c>
      <c r="H608" s="2">
        <f t="shared" si="71"/>
        <v>6.1154484999999967</v>
      </c>
      <c r="I608" s="2">
        <f t="array" ref="I608">SUMPRODUCT(B592:B611, (ROW(B592:B611)-ROW(B592)+1)) / (20*21/2)</f>
        <v>7.2143999999999995</v>
      </c>
      <c r="J608" s="2">
        <f t="shared" si="74"/>
        <v>7.011778694312671</v>
      </c>
      <c r="K608" s="2">
        <f t="shared" si="68"/>
        <v>6.5963034429934684</v>
      </c>
    </row>
    <row r="609" spans="1:11" ht="13.5" x14ac:dyDescent="0.25">
      <c r="A609" s="3">
        <f>TITRES_STAT!B612</f>
        <v>43175</v>
      </c>
      <c r="B609" s="6">
        <f>TITRES_STAT!D612</f>
        <v>7.2767999999999997</v>
      </c>
      <c r="C609" s="2">
        <f t="shared" si="69"/>
        <v>0</v>
      </c>
      <c r="D609" s="2">
        <f t="shared" si="70"/>
        <v>7.2282999999999999</v>
      </c>
      <c r="E609" s="2">
        <f t="shared" si="72"/>
        <v>7.2650499999999996</v>
      </c>
      <c r="F609" s="2">
        <f t="shared" si="73"/>
        <v>7.0562850000000008</v>
      </c>
      <c r="G609" s="2">
        <f t="shared" si="67"/>
        <v>6.5038579999999993</v>
      </c>
      <c r="H609" s="2">
        <f t="shared" si="71"/>
        <v>6.1200419999999971</v>
      </c>
      <c r="I609" s="2">
        <f t="array" ref="I609">SUMPRODUCT(B593:B612, (ROW(B593:B612)-ROW(B593)+1)) / (20*21/2)</f>
        <v>7.2250104761904748</v>
      </c>
      <c r="J609" s="2">
        <f t="shared" si="74"/>
        <v>7.0370188186638449</v>
      </c>
      <c r="K609" s="2">
        <f t="shared" si="68"/>
        <v>6.6229895824839211</v>
      </c>
    </row>
    <row r="610" spans="1:11" ht="13.5" x14ac:dyDescent="0.25">
      <c r="A610" s="3">
        <f>TITRES_STAT!B613</f>
        <v>43178</v>
      </c>
      <c r="B610" s="6">
        <f>TITRES_STAT!D613</f>
        <v>7.2767999999999997</v>
      </c>
      <c r="C610" s="2">
        <f t="shared" si="69"/>
        <v>0</v>
      </c>
      <c r="D610" s="2">
        <f t="shared" si="70"/>
        <v>7.2576999999999998</v>
      </c>
      <c r="E610" s="2">
        <f t="shared" si="72"/>
        <v>7.2812200000000002</v>
      </c>
      <c r="F610" s="2">
        <f t="shared" si="73"/>
        <v>7.0926700000000009</v>
      </c>
      <c r="G610" s="2">
        <f t="shared" si="67"/>
        <v>6.5288479999999991</v>
      </c>
      <c r="H610" s="2">
        <f t="shared" si="71"/>
        <v>6.1243079999999974</v>
      </c>
      <c r="I610" s="2">
        <f t="array" ref="I610">SUMPRODUCT(B594:B613, (ROW(B594:B613)-ROW(B594)+1)) / (20*21/2)</f>
        <v>7.2291057142857147</v>
      </c>
      <c r="J610" s="2">
        <f t="shared" si="74"/>
        <v>7.0598551216482406</v>
      </c>
      <c r="K610" s="2">
        <f t="shared" si="68"/>
        <v>6.6486292067002379</v>
      </c>
    </row>
    <row r="611" spans="1:11" ht="13.5" x14ac:dyDescent="0.25">
      <c r="A611" s="3">
        <f>TITRES_STAT!B614</f>
        <v>43180</v>
      </c>
      <c r="B611" s="6">
        <f>TITRES_STAT!D614</f>
        <v>7.2694999999999999</v>
      </c>
      <c r="C611" s="2">
        <f t="shared" si="69"/>
        <v>-7.2999999999998622E-3</v>
      </c>
      <c r="D611" s="2">
        <f t="shared" si="70"/>
        <v>7.2856400000000008</v>
      </c>
      <c r="E611" s="2">
        <f t="shared" si="72"/>
        <v>7.2694599999999996</v>
      </c>
      <c r="F611" s="2">
        <f t="shared" si="73"/>
        <v>7.1286900000000006</v>
      </c>
      <c r="G611" s="2">
        <f t="shared" si="67"/>
        <v>6.553691999999999</v>
      </c>
      <c r="H611" s="2">
        <f t="shared" si="71"/>
        <v>6.1283079999999996</v>
      </c>
      <c r="I611" s="2">
        <f t="array" ref="I611">SUMPRODUCT(B595:B614, (ROW(B595:B614)-ROW(B595)+1)) / (20*21/2)</f>
        <v>7.2312757142857134</v>
      </c>
      <c r="J611" s="2">
        <f t="shared" si="74"/>
        <v>7.0798213005388844</v>
      </c>
      <c r="K611" s="2">
        <f t="shared" si="68"/>
        <v>6.6729770809472875</v>
      </c>
    </row>
    <row r="612" spans="1:11" ht="13.5" x14ac:dyDescent="0.25">
      <c r="A612" s="3">
        <f>TITRES_STAT!B615</f>
        <v>43181</v>
      </c>
      <c r="B612" s="6">
        <f>TITRES_STAT!D615</f>
        <v>7.2401</v>
      </c>
      <c r="C612" s="2">
        <f t="shared" si="69"/>
        <v>-2.9399999999999871E-2</v>
      </c>
      <c r="D612" s="2">
        <f t="shared" si="70"/>
        <v>7.2679999999999989</v>
      </c>
      <c r="E612" s="2">
        <f t="shared" si="72"/>
        <v>7.2554999999999996</v>
      </c>
      <c r="F612" s="2">
        <f t="shared" si="73"/>
        <v>7.1602999999999994</v>
      </c>
      <c r="G612" s="2">
        <f t="shared" si="67"/>
        <v>6.5779479999999975</v>
      </c>
      <c r="H612" s="2">
        <f t="shared" si="71"/>
        <v>6.1321609999999991</v>
      </c>
      <c r="I612" s="2">
        <f t="array" ref="I612">SUMPRODUCT(B596:B615, (ROW(B596:B615)-ROW(B596)+1)) / (20*21/2)</f>
        <v>7.2390457142857141</v>
      </c>
      <c r="J612" s="2">
        <f t="shared" si="74"/>
        <v>7.0950859385828</v>
      </c>
      <c r="K612" s="2">
        <f t="shared" si="68"/>
        <v>6.6952171954199429</v>
      </c>
    </row>
    <row r="613" spans="1:11" ht="13.5" x14ac:dyDescent="0.25">
      <c r="A613" s="3">
        <f>TITRES_STAT!B616</f>
        <v>43182</v>
      </c>
      <c r="B613" s="6">
        <f>TITRES_STAT!D616</f>
        <v>7.2032999999999996</v>
      </c>
      <c r="C613" s="2">
        <f t="shared" si="69"/>
        <v>-3.6800000000000388E-2</v>
      </c>
      <c r="D613" s="2">
        <f t="shared" si="70"/>
        <v>7.2533000000000003</v>
      </c>
      <c r="E613" s="2">
        <f t="shared" si="72"/>
        <v>7.2408000000000001</v>
      </c>
      <c r="F613" s="2">
        <f t="shared" si="73"/>
        <v>7.1805150000000015</v>
      </c>
      <c r="G613" s="2">
        <f t="shared" si="67"/>
        <v>6.6017619999999972</v>
      </c>
      <c r="H613" s="2">
        <f t="shared" si="71"/>
        <v>6.1358954999999984</v>
      </c>
      <c r="I613" s="2">
        <f t="array" ref="I613">SUMPRODUCT(B597:B616, (ROW(B597:B616)-ROW(B597)+1)) / (20*21/2)</f>
        <v>7.2389404761904759</v>
      </c>
      <c r="J613" s="2">
        <f t="shared" si="74"/>
        <v>7.1053920396701526</v>
      </c>
      <c r="K613" s="2">
        <f t="shared" si="68"/>
        <v>6.7151420112858276</v>
      </c>
    </row>
    <row r="614" spans="1:11" ht="13.5" x14ac:dyDescent="0.25">
      <c r="A614" s="3">
        <f>TITRES_STAT!B617</f>
        <v>43185</v>
      </c>
      <c r="B614" s="6">
        <f>TITRES_STAT!D617</f>
        <v>7.2032999999999996</v>
      </c>
      <c r="C614" s="2">
        <f t="shared" si="69"/>
        <v>0</v>
      </c>
      <c r="D614" s="2">
        <f t="shared" si="70"/>
        <v>7.2385999999999999</v>
      </c>
      <c r="E614" s="2">
        <f t="shared" si="72"/>
        <v>7.2334500000000004</v>
      </c>
      <c r="F614" s="2">
        <f t="shared" si="73"/>
        <v>7.1952150000000001</v>
      </c>
      <c r="G614" s="2">
        <f t="shared" si="67"/>
        <v>6.6283699999999977</v>
      </c>
      <c r="H614" s="2">
        <f t="shared" si="71"/>
        <v>6.139662999999997</v>
      </c>
      <c r="I614" s="2">
        <f t="array" ref="I614">SUMPRODUCT(B598:B617, (ROW(B598:B617)-ROW(B598)+1)) / (20*21/2)</f>
        <v>7.2341099999999985</v>
      </c>
      <c r="J614" s="2">
        <f t="shared" si="74"/>
        <v>7.1147166073206147</v>
      </c>
      <c r="K614" s="2">
        <f t="shared" si="68"/>
        <v>6.7342854618236387</v>
      </c>
    </row>
    <row r="615" spans="1:11" ht="13.5" x14ac:dyDescent="0.25">
      <c r="A615" s="3">
        <f>TITRES_STAT!B618</f>
        <v>43186</v>
      </c>
      <c r="B615" s="6">
        <f>TITRES_STAT!D618</f>
        <v>7.2767999999999997</v>
      </c>
      <c r="C615" s="2">
        <f t="shared" si="69"/>
        <v>7.3500000000000121E-2</v>
      </c>
      <c r="D615" s="2">
        <f t="shared" si="70"/>
        <v>7.2385999999999999</v>
      </c>
      <c r="E615" s="2">
        <f t="shared" si="72"/>
        <v>7.2481499999999999</v>
      </c>
      <c r="F615" s="2">
        <f t="shared" si="73"/>
        <v>7.2044049999999995</v>
      </c>
      <c r="G615" s="2">
        <f t="shared" si="67"/>
        <v>6.6533599999999993</v>
      </c>
      <c r="H615" s="2">
        <f t="shared" si="71"/>
        <v>6.1438304999999964</v>
      </c>
      <c r="I615" s="2">
        <f t="array" ref="I615">SUMPRODUCT(B599:B618, (ROW(B599:B618)-ROW(B599)+1)) / (20*21/2)</f>
        <v>7.2328142857142854</v>
      </c>
      <c r="J615" s="2">
        <f t="shared" si="74"/>
        <v>7.1301531209091271</v>
      </c>
      <c r="K615" s="2">
        <f t="shared" si="68"/>
        <v>6.7555605417521241</v>
      </c>
    </row>
    <row r="616" spans="1:11" ht="13.5" x14ac:dyDescent="0.25">
      <c r="A616" s="3">
        <f>TITRES_STAT!B619</f>
        <v>43187</v>
      </c>
      <c r="B616" s="6">
        <f>TITRES_STAT!D619</f>
        <v>7.2032999999999996</v>
      </c>
      <c r="C616" s="2">
        <f t="shared" si="69"/>
        <v>-7.3500000000000121E-2</v>
      </c>
      <c r="D616" s="2">
        <f t="shared" si="70"/>
        <v>7.2253599999999993</v>
      </c>
      <c r="E616" s="2">
        <f t="shared" si="72"/>
        <v>7.2554999999999996</v>
      </c>
      <c r="F616" s="2">
        <f t="shared" si="73"/>
        <v>7.2099199999999994</v>
      </c>
      <c r="G616" s="2">
        <f t="shared" si="67"/>
        <v>6.6761459999999992</v>
      </c>
      <c r="H616" s="2">
        <f t="shared" si="71"/>
        <v>6.1477289999999956</v>
      </c>
      <c r="I616" s="2">
        <f t="array" ref="I616">SUMPRODUCT(B600:B619, (ROW(B600:B619)-ROW(B600)+1)) / (20*21/2)</f>
        <v>7.2302933333333339</v>
      </c>
      <c r="J616" s="2">
        <f t="shared" si="74"/>
        <v>7.1371194903463531</v>
      </c>
      <c r="K616" s="2">
        <f t="shared" si="68"/>
        <v>6.7731189518794919</v>
      </c>
    </row>
    <row r="617" spans="1:11" ht="13.5" x14ac:dyDescent="0.25">
      <c r="A617" s="3">
        <f>TITRES_STAT!B620</f>
        <v>43188</v>
      </c>
      <c r="B617" s="6">
        <f>TITRES_STAT!D620</f>
        <v>7.1592000000000002</v>
      </c>
      <c r="C617" s="2">
        <f t="shared" si="69"/>
        <v>-4.4099999999999362E-2</v>
      </c>
      <c r="D617" s="2">
        <f t="shared" si="70"/>
        <v>7.209179999999999</v>
      </c>
      <c r="E617" s="2">
        <f t="shared" si="72"/>
        <v>7.2385899999999994</v>
      </c>
      <c r="F617" s="2">
        <f t="shared" si="73"/>
        <v>7.2169049999999997</v>
      </c>
      <c r="G617" s="2">
        <f t="shared" si="67"/>
        <v>6.6980499999999985</v>
      </c>
      <c r="H617" s="2">
        <f t="shared" si="71"/>
        <v>6.1514069999999954</v>
      </c>
      <c r="I617" s="2">
        <f t="array" ref="I617">SUMPRODUCT(B601:B620, (ROW(B601:B620)-ROW(B601)+1)) / (20*21/2)</f>
        <v>7.2193723809523807</v>
      </c>
      <c r="J617" s="2">
        <f t="shared" si="74"/>
        <v>7.1392223960276526</v>
      </c>
      <c r="K617" s="2">
        <f t="shared" si="68"/>
        <v>6.7882593851391198</v>
      </c>
    </row>
    <row r="618" spans="1:11" ht="13.5" x14ac:dyDescent="0.25">
      <c r="A618" s="3">
        <f>TITRES_STAT!B621</f>
        <v>43189</v>
      </c>
      <c r="B618" s="6">
        <f>TITRES_STAT!D621</f>
        <v>7.2032999999999996</v>
      </c>
      <c r="C618" s="2">
        <f t="shared" si="69"/>
        <v>4.4099999999999362E-2</v>
      </c>
      <c r="D618" s="2">
        <f t="shared" si="70"/>
        <v>7.209179999999999</v>
      </c>
      <c r="E618" s="2">
        <f t="shared" si="72"/>
        <v>7.2312399999999997</v>
      </c>
      <c r="F618" s="2">
        <f t="shared" si="73"/>
        <v>7.2297699999999994</v>
      </c>
      <c r="G618" s="2">
        <f t="shared" si="67"/>
        <v>6.721569999999998</v>
      </c>
      <c r="H618" s="2">
        <f t="shared" si="71"/>
        <v>6.1553054999999963</v>
      </c>
      <c r="I618" s="2">
        <f t="array" ref="I618">SUMPRODUCT(B602:B621, (ROW(B602:B621)-ROW(B602)+1)) / (20*21/2)</f>
        <v>7.2139814285714277</v>
      </c>
      <c r="J618" s="2">
        <f t="shared" si="74"/>
        <v>7.1453250249774003</v>
      </c>
      <c r="K618" s="2">
        <f t="shared" si="68"/>
        <v>6.804535487682684</v>
      </c>
    </row>
    <row r="619" spans="1:11" ht="13.5" x14ac:dyDescent="0.25">
      <c r="A619" s="3">
        <f>TITRES_STAT!B622</f>
        <v>43192</v>
      </c>
      <c r="B619" s="6">
        <f>TITRES_STAT!D622</f>
        <v>7.2032999999999996</v>
      </c>
      <c r="C619" s="2">
        <f t="shared" si="69"/>
        <v>0</v>
      </c>
      <c r="D619" s="2">
        <f t="shared" si="70"/>
        <v>7.209179999999999</v>
      </c>
      <c r="E619" s="2">
        <f t="shared" si="72"/>
        <v>7.2238899999999999</v>
      </c>
      <c r="F619" s="2">
        <f t="shared" si="73"/>
        <v>7.2444699999999997</v>
      </c>
      <c r="G619" s="2">
        <f t="shared" si="67"/>
        <v>6.7445019999999998</v>
      </c>
      <c r="H619" s="2">
        <f t="shared" si="71"/>
        <v>6.1592039999999955</v>
      </c>
      <c r="I619" s="2">
        <f t="array" ref="I619">SUMPRODUCT(B603:B622, (ROW(B603:B622)-ROW(B603)+1)) / (20*21/2)</f>
        <v>7.196935714285714</v>
      </c>
      <c r="J619" s="2">
        <f t="shared" si="74"/>
        <v>7.1508464511700289</v>
      </c>
      <c r="K619" s="2">
        <f t="shared" si="68"/>
        <v>6.820173311695128</v>
      </c>
    </row>
    <row r="620" spans="1:11" ht="13.5" x14ac:dyDescent="0.25">
      <c r="A620" s="3">
        <f>TITRES_STAT!B623</f>
        <v>43193</v>
      </c>
      <c r="B620" s="6">
        <f>TITRES_STAT!D623</f>
        <v>7.1298000000000004</v>
      </c>
      <c r="C620" s="2">
        <f t="shared" si="69"/>
        <v>-7.3499999999999233E-2</v>
      </c>
      <c r="D620" s="2">
        <f t="shared" si="70"/>
        <v>7.1797799999999992</v>
      </c>
      <c r="E620" s="2">
        <f t="shared" si="72"/>
        <v>7.2091899999999995</v>
      </c>
      <c r="F620" s="2">
        <f t="shared" si="73"/>
        <v>7.2452050000000003</v>
      </c>
      <c r="G620" s="2">
        <f t="shared" si="67"/>
        <v>6.766551999999999</v>
      </c>
      <c r="H620" s="2">
        <f t="shared" si="71"/>
        <v>6.1627349999999943</v>
      </c>
      <c r="I620" s="2">
        <f t="array" ref="I620">SUMPRODUCT(B604:B623, (ROW(B604:B623)-ROW(B604)+1)) / (20*21/2)</f>
        <v>7.177925238095237</v>
      </c>
      <c r="J620" s="2">
        <f t="shared" si="74"/>
        <v>7.1488420272490742</v>
      </c>
      <c r="K620" s="2">
        <f t="shared" si="68"/>
        <v>6.8323155347659075</v>
      </c>
    </row>
    <row r="621" spans="1:11" ht="13.5" x14ac:dyDescent="0.25">
      <c r="A621" s="3">
        <f>TITRES_STAT!B624</f>
        <v>43194</v>
      </c>
      <c r="B621" s="6">
        <f>TITRES_STAT!D624</f>
        <v>7.1886000000000001</v>
      </c>
      <c r="C621" s="2">
        <f t="shared" si="69"/>
        <v>5.8799999999999741E-2</v>
      </c>
      <c r="D621" s="2">
        <f t="shared" si="70"/>
        <v>7.1768400000000003</v>
      </c>
      <c r="E621" s="2">
        <f t="shared" si="72"/>
        <v>7.2010999999999985</v>
      </c>
      <c r="F621" s="2">
        <f t="shared" si="73"/>
        <v>7.2352799999999986</v>
      </c>
      <c r="G621" s="2">
        <f t="shared" si="67"/>
        <v>6.7897780000000001</v>
      </c>
      <c r="H621" s="2">
        <f t="shared" si="71"/>
        <v>6.1665924999999948</v>
      </c>
      <c r="I621" s="2">
        <f t="array" ref="I621">SUMPRODUCT(B605:B624, (ROW(B605:B624)-ROW(B605)+1)) / (20*21/2)</f>
        <v>7.1604900000000011</v>
      </c>
      <c r="J621" s="2">
        <f t="shared" si="74"/>
        <v>7.1526285008444006</v>
      </c>
      <c r="K621" s="2">
        <f t="shared" si="68"/>
        <v>6.8462874745790092</v>
      </c>
    </row>
    <row r="622" spans="1:11" ht="13.5" x14ac:dyDescent="0.25">
      <c r="A622" s="3">
        <f>TITRES_STAT!B625</f>
        <v>43195</v>
      </c>
      <c r="B622" s="6">
        <f>TITRES_STAT!D625</f>
        <v>7.0563000000000002</v>
      </c>
      <c r="C622" s="2">
        <f t="shared" si="69"/>
        <v>-0.13229999999999986</v>
      </c>
      <c r="D622" s="2">
        <f t="shared" si="70"/>
        <v>7.1562600000000005</v>
      </c>
      <c r="E622" s="2">
        <f t="shared" si="72"/>
        <v>7.1827200000000007</v>
      </c>
      <c r="F622" s="2">
        <f t="shared" si="73"/>
        <v>7.2191099999999988</v>
      </c>
      <c r="G622" s="2">
        <f t="shared" si="67"/>
        <v>6.8103580000000008</v>
      </c>
      <c r="H622" s="2">
        <f t="shared" si="71"/>
        <v>6.169854499999996</v>
      </c>
      <c r="I622" s="2">
        <f t="array" ref="I622">SUMPRODUCT(B606:B625, (ROW(B606:B625)-ROW(B606)+1)) / (20*21/2)</f>
        <v>7.1435847619047621</v>
      </c>
      <c r="J622" s="2">
        <f t="shared" si="74"/>
        <v>7.1434543579068386</v>
      </c>
      <c r="K622" s="2">
        <f t="shared" si="68"/>
        <v>6.8545232598896373</v>
      </c>
    </row>
    <row r="623" spans="1:11" ht="13.5" x14ac:dyDescent="0.25">
      <c r="A623" s="3">
        <f>TITRES_STAT!B626</f>
        <v>43196</v>
      </c>
      <c r="B623" s="6">
        <f>TITRES_STAT!D626</f>
        <v>7.0194999999999999</v>
      </c>
      <c r="C623" s="2">
        <f t="shared" si="69"/>
        <v>-3.6800000000000388E-2</v>
      </c>
      <c r="D623" s="2">
        <f t="shared" si="70"/>
        <v>7.1194999999999995</v>
      </c>
      <c r="E623" s="2">
        <f t="shared" si="72"/>
        <v>7.1643399999999984</v>
      </c>
      <c r="F623" s="2">
        <f t="shared" si="73"/>
        <v>7.2025699999999988</v>
      </c>
      <c r="G623" s="2">
        <f t="shared" si="67"/>
        <v>6.8302020000000008</v>
      </c>
      <c r="H623" s="2">
        <f t="shared" si="71"/>
        <v>6.1729649999999943</v>
      </c>
      <c r="I623" s="2">
        <f t="array" ref="I623">SUMPRODUCT(B607:B626, (ROW(B607:B626)-ROW(B607)+1)) / (20*21/2)</f>
        <v>7.1370395238095226</v>
      </c>
      <c r="J623" s="2">
        <f t="shared" si="74"/>
        <v>7.13164918096333</v>
      </c>
      <c r="K623" s="2">
        <f t="shared" si="68"/>
        <v>6.8609929359723969</v>
      </c>
    </row>
    <row r="624" spans="1:11" ht="13.5" x14ac:dyDescent="0.25">
      <c r="A624" s="3">
        <f>TITRES_STAT!B627</f>
        <v>43200</v>
      </c>
      <c r="B624" s="6">
        <f>TITRES_STAT!D627</f>
        <v>7.0194999999999999</v>
      </c>
      <c r="C624" s="2">
        <f t="shared" si="69"/>
        <v>0</v>
      </c>
      <c r="D624" s="2">
        <f t="shared" si="70"/>
        <v>7.0827399999999994</v>
      </c>
      <c r="E624" s="2">
        <f t="shared" si="72"/>
        <v>7.1459599999999996</v>
      </c>
      <c r="F624" s="2">
        <f t="shared" si="73"/>
        <v>7.1897049999999991</v>
      </c>
      <c r="G624" s="2">
        <f t="shared" si="67"/>
        <v>6.850194000000001</v>
      </c>
      <c r="H624" s="2">
        <f t="shared" si="71"/>
        <v>6.1760429999999964</v>
      </c>
      <c r="I624" s="2">
        <f t="array" ref="I624">SUMPRODUCT(B608:B627, (ROW(B608:B627)-ROW(B608)+1)) / (20*21/2)</f>
        <v>7.1249642857142845</v>
      </c>
      <c r="J624" s="2">
        <f t="shared" si="74"/>
        <v>7.12096830658587</v>
      </c>
      <c r="K624" s="2">
        <f t="shared" si="68"/>
        <v>6.867208899267597</v>
      </c>
    </row>
    <row r="625" spans="1:11" ht="13.5" x14ac:dyDescent="0.25">
      <c r="A625" s="3">
        <f>TITRES_STAT!B628</f>
        <v>43201</v>
      </c>
      <c r="B625" s="6">
        <f>TITRES_STAT!D628</f>
        <v>7.0122</v>
      </c>
      <c r="C625" s="2">
        <f t="shared" si="69"/>
        <v>-7.2999999999998622E-3</v>
      </c>
      <c r="D625" s="2">
        <f t="shared" si="70"/>
        <v>7.0592200000000007</v>
      </c>
      <c r="E625" s="2">
        <f t="shared" si="72"/>
        <v>7.1194999999999995</v>
      </c>
      <c r="F625" s="2">
        <f t="shared" si="73"/>
        <v>7.1838249999999988</v>
      </c>
      <c r="G625" s="2">
        <f t="shared" si="67"/>
        <v>6.8700400000000013</v>
      </c>
      <c r="H625" s="2">
        <f t="shared" si="71"/>
        <v>6.1790844999999948</v>
      </c>
      <c r="I625" s="2">
        <f t="array" ref="I625">SUMPRODUCT(B609:B628, (ROW(B609:B628)-ROW(B609)+1)) / (20*21/2)</f>
        <v>7.1148795238095239</v>
      </c>
      <c r="J625" s="2">
        <f t="shared" si="74"/>
        <v>7.1106094202443586</v>
      </c>
      <c r="K625" s="2">
        <f t="shared" si="68"/>
        <v>6.8728948247865151</v>
      </c>
    </row>
    <row r="626" spans="1:11" ht="13.5" x14ac:dyDescent="0.25">
      <c r="A626" s="3">
        <f>TITRES_STAT!B629</f>
        <v>43202</v>
      </c>
      <c r="B626" s="6">
        <f>TITRES_STAT!D629</f>
        <v>7.1151</v>
      </c>
      <c r="C626" s="2">
        <f t="shared" si="69"/>
        <v>0.10289999999999999</v>
      </c>
      <c r="D626" s="2">
        <f t="shared" si="70"/>
        <v>7.0445200000000003</v>
      </c>
      <c r="E626" s="2">
        <f t="shared" si="72"/>
        <v>7.1106800000000003</v>
      </c>
      <c r="F626" s="2">
        <f t="shared" si="73"/>
        <v>7.18309</v>
      </c>
      <c r="G626" s="2">
        <f t="shared" ref="G626:G689" si="75">AVERAGE(B577:B626)</f>
        <v>6.891796000000002</v>
      </c>
      <c r="H626" s="2">
        <f t="shared" si="71"/>
        <v>6.1835249999999942</v>
      </c>
      <c r="I626" s="2">
        <f t="array" ref="I626">SUMPRODUCT(B610:B629, (ROW(B610:B629)-ROW(B610)+1)) / (20*21/2)</f>
        <v>7.1051147619047619</v>
      </c>
      <c r="J626" s="2">
        <f t="shared" si="74"/>
        <v>7.1110370945068011</v>
      </c>
      <c r="K626" s="2">
        <f t="shared" si="68"/>
        <v>6.8823930669517503</v>
      </c>
    </row>
    <row r="627" spans="1:11" ht="13.5" x14ac:dyDescent="0.25">
      <c r="A627" s="3">
        <f>TITRES_STAT!B630</f>
        <v>43203</v>
      </c>
      <c r="B627" s="6">
        <f>TITRES_STAT!D630</f>
        <v>7.0563000000000002</v>
      </c>
      <c r="C627" s="2">
        <f t="shared" si="69"/>
        <v>-5.8799999999999741E-2</v>
      </c>
      <c r="D627" s="2">
        <f t="shared" si="70"/>
        <v>7.0445200000000003</v>
      </c>
      <c r="E627" s="2">
        <f t="shared" si="72"/>
        <v>7.10039</v>
      </c>
      <c r="F627" s="2">
        <f t="shared" si="73"/>
        <v>7.1694899999999988</v>
      </c>
      <c r="G627" s="2">
        <f t="shared" si="75"/>
        <v>6.9110540000000036</v>
      </c>
      <c r="H627" s="2">
        <f t="shared" si="71"/>
        <v>6.1885894999999946</v>
      </c>
      <c r="I627" s="2">
        <f t="array" ref="I627">SUMPRODUCT(B611:B630, (ROW(B611:B630)-ROW(B611)+1)) / (20*21/2)</f>
        <v>7.0830952380952397</v>
      </c>
      <c r="J627" s="2">
        <f t="shared" si="74"/>
        <v>7.1058240378871051</v>
      </c>
      <c r="K627" s="2">
        <f t="shared" ref="K627:K690" si="76">$K$4*B627+(1-$K$4)*K626</f>
        <v>6.8892129466791321</v>
      </c>
    </row>
    <row r="628" spans="1:11" ht="13.5" x14ac:dyDescent="0.25">
      <c r="A628" s="3">
        <f>TITRES_STAT!B631</f>
        <v>43206</v>
      </c>
      <c r="B628" s="6">
        <f>TITRES_STAT!D631</f>
        <v>7.0636000000000001</v>
      </c>
      <c r="C628" s="2">
        <f t="shared" si="69"/>
        <v>7.2999999999998622E-3</v>
      </c>
      <c r="D628" s="2">
        <f t="shared" si="70"/>
        <v>7.0533400000000004</v>
      </c>
      <c r="E628" s="2">
        <f t="shared" si="72"/>
        <v>7.0864199999999995</v>
      </c>
      <c r="F628" s="2">
        <f t="shared" si="73"/>
        <v>7.15883</v>
      </c>
      <c r="G628" s="2">
        <f t="shared" si="75"/>
        <v>6.9317800000000034</v>
      </c>
      <c r="H628" s="2">
        <f t="shared" si="71"/>
        <v>6.192772499999994</v>
      </c>
      <c r="I628" s="2">
        <f t="array" ref="I628">SUMPRODUCT(B612:B631, (ROW(B612:B631)-ROW(B612)+1)) / (20*21/2)</f>
        <v>7.0515909523809537</v>
      </c>
      <c r="J628" s="2">
        <f t="shared" si="74"/>
        <v>7.1018027009454761</v>
      </c>
      <c r="K628" s="2">
        <f t="shared" si="76"/>
        <v>6.8960516546524993</v>
      </c>
    </row>
    <row r="629" spans="1:11" ht="13.5" x14ac:dyDescent="0.25">
      <c r="A629" s="3">
        <f>TITRES_STAT!B632</f>
        <v>43207</v>
      </c>
      <c r="B629" s="6">
        <f>TITRES_STAT!D632</f>
        <v>7.0563000000000002</v>
      </c>
      <c r="C629" s="2">
        <f t="shared" si="69"/>
        <v>-7.2999999999998622E-3</v>
      </c>
      <c r="D629" s="2">
        <f t="shared" si="70"/>
        <v>7.0606999999999998</v>
      </c>
      <c r="E629" s="2">
        <f t="shared" si="72"/>
        <v>7.0717199999999991</v>
      </c>
      <c r="F629" s="2">
        <f t="shared" si="73"/>
        <v>7.147805</v>
      </c>
      <c r="G629" s="2">
        <f t="shared" si="75"/>
        <v>6.9523600000000032</v>
      </c>
      <c r="H629" s="2">
        <f t="shared" si="71"/>
        <v>6.1977054999999952</v>
      </c>
      <c r="I629" s="2">
        <f t="array" ref="I629">SUMPRODUCT(B613:B632, (ROW(B613:B632)-ROW(B613)+1)) / (20*21/2)</f>
        <v>7.0188319047619059</v>
      </c>
      <c r="J629" s="2">
        <f t="shared" si="74"/>
        <v>7.0974691103792402</v>
      </c>
      <c r="K629" s="2">
        <f t="shared" si="76"/>
        <v>6.9023359034896572</v>
      </c>
    </row>
    <row r="630" spans="1:11" ht="13.5" x14ac:dyDescent="0.25">
      <c r="A630" s="3">
        <f>TITRES_STAT!B633</f>
        <v>43208</v>
      </c>
      <c r="B630" s="6">
        <f>TITRES_STAT!D633</f>
        <v>6.9165999999999999</v>
      </c>
      <c r="C630" s="2">
        <f t="shared" si="69"/>
        <v>-0.13970000000000038</v>
      </c>
      <c r="D630" s="2">
        <f t="shared" si="70"/>
        <v>7.0415800000000006</v>
      </c>
      <c r="E630" s="2">
        <f t="shared" si="72"/>
        <v>7.0504000000000007</v>
      </c>
      <c r="F630" s="2">
        <f t="shared" si="73"/>
        <v>7.1297949999999988</v>
      </c>
      <c r="G630" s="2">
        <f t="shared" si="75"/>
        <v>6.9660300000000044</v>
      </c>
      <c r="H630" s="2">
        <f t="shared" si="71"/>
        <v>6.2011534999999949</v>
      </c>
      <c r="I630" s="2">
        <f t="array" ref="I630">SUMPRODUCT(B614:B633, (ROW(B614:B633)-ROW(B614)+1)) / (20*21/2)</f>
        <v>6.9883480952380959</v>
      </c>
      <c r="J630" s="2">
        <f t="shared" si="74"/>
        <v>7.0802434808193127</v>
      </c>
      <c r="K630" s="2">
        <f t="shared" si="76"/>
        <v>6.9028952798233965</v>
      </c>
    </row>
    <row r="631" spans="1:11" ht="13.5" x14ac:dyDescent="0.25">
      <c r="A631" s="3">
        <f>TITRES_STAT!B634</f>
        <v>43209</v>
      </c>
      <c r="B631" s="6">
        <f>TITRES_STAT!D634</f>
        <v>6.7990000000000004</v>
      </c>
      <c r="C631" s="2">
        <f t="shared" si="69"/>
        <v>-0.11759999999999948</v>
      </c>
      <c r="D631" s="2">
        <f t="shared" si="70"/>
        <v>6.9783600000000003</v>
      </c>
      <c r="E631" s="2">
        <f t="shared" si="72"/>
        <v>7.0114400000000003</v>
      </c>
      <c r="F631" s="2">
        <f t="shared" si="73"/>
        <v>7.1062699999999994</v>
      </c>
      <c r="G631" s="2">
        <f t="shared" si="75"/>
        <v>6.9729380000000027</v>
      </c>
      <c r="H631" s="2">
        <f t="shared" si="71"/>
        <v>6.2040134999999941</v>
      </c>
      <c r="I631" s="2">
        <f t="array" ref="I631">SUMPRODUCT(B615:B634, (ROW(B615:B634)-ROW(B615)+1)) / (20*21/2)</f>
        <v>6.9739642857142856</v>
      </c>
      <c r="J631" s="2">
        <f t="shared" si="74"/>
        <v>7.0534583874079493</v>
      </c>
      <c r="K631" s="2">
        <f t="shared" si="76"/>
        <v>6.8988209551244397</v>
      </c>
    </row>
    <row r="632" spans="1:11" ht="13.5" x14ac:dyDescent="0.25">
      <c r="A632" s="3">
        <f>TITRES_STAT!B635</f>
        <v>43210</v>
      </c>
      <c r="B632" s="6">
        <f>TITRES_STAT!D635</f>
        <v>6.7622999999999998</v>
      </c>
      <c r="C632" s="2">
        <f t="shared" si="69"/>
        <v>-3.6700000000000621E-2</v>
      </c>
      <c r="D632" s="2">
        <f t="shared" si="70"/>
        <v>6.9195599999999997</v>
      </c>
      <c r="E632" s="2">
        <f t="shared" si="72"/>
        <v>6.9820400000000005</v>
      </c>
      <c r="F632" s="2">
        <f t="shared" si="73"/>
        <v>7.0823800000000006</v>
      </c>
      <c r="G632" s="2">
        <f t="shared" si="75"/>
        <v>6.9817580000000028</v>
      </c>
      <c r="H632" s="2">
        <f t="shared" si="71"/>
        <v>6.2066899999999965</v>
      </c>
      <c r="I632" s="2">
        <f t="array" ref="I632">SUMPRODUCT(B616:B635, (ROW(B616:B635)-ROW(B616)+1)) / (20*21/2)</f>
        <v>6.9805804761904762</v>
      </c>
      <c r="J632" s="2">
        <f t="shared" si="74"/>
        <v>7.0257290171786213</v>
      </c>
      <c r="K632" s="2">
        <f t="shared" si="76"/>
        <v>6.8934671921783837</v>
      </c>
    </row>
    <row r="633" spans="1:11" ht="13.5" x14ac:dyDescent="0.25">
      <c r="A633" s="3">
        <f>TITRES_STAT!B636</f>
        <v>43213</v>
      </c>
      <c r="B633" s="6">
        <f>TITRES_STAT!D636</f>
        <v>6.7622999999999998</v>
      </c>
      <c r="C633" s="2">
        <f t="shared" si="69"/>
        <v>0</v>
      </c>
      <c r="D633" s="2">
        <f t="shared" si="70"/>
        <v>6.8592999999999993</v>
      </c>
      <c r="E633" s="2">
        <f t="shared" si="72"/>
        <v>6.9563199999999998</v>
      </c>
      <c r="F633" s="2">
        <f t="shared" si="73"/>
        <v>7.0603300000000004</v>
      </c>
      <c r="G633" s="2">
        <f t="shared" si="75"/>
        <v>6.9905780000000028</v>
      </c>
      <c r="H633" s="2">
        <f t="shared" si="71"/>
        <v>6.2101859999999958</v>
      </c>
      <c r="I633" s="2">
        <f t="array" ref="I633">SUMPRODUCT(B617:B636, (ROW(B617:B636)-ROW(B617)+1)) / (20*21/2)</f>
        <v>6.9823666666666666</v>
      </c>
      <c r="J633" s="2">
        <f t="shared" si="74"/>
        <v>7.0006405393520863</v>
      </c>
      <c r="K633" s="2">
        <f t="shared" si="76"/>
        <v>6.8883233807204078</v>
      </c>
    </row>
    <row r="634" spans="1:11" ht="13.5" x14ac:dyDescent="0.25">
      <c r="A634" s="3">
        <f>TITRES_STAT!B637</f>
        <v>43214</v>
      </c>
      <c r="B634" s="6">
        <f>TITRES_STAT!D637</f>
        <v>6.9093</v>
      </c>
      <c r="C634" s="2">
        <f t="shared" si="69"/>
        <v>0.14700000000000024</v>
      </c>
      <c r="D634" s="2">
        <f t="shared" si="70"/>
        <v>6.8298999999999994</v>
      </c>
      <c r="E634" s="2">
        <f t="shared" si="72"/>
        <v>6.9453000000000005</v>
      </c>
      <c r="F634" s="2">
        <f t="shared" si="73"/>
        <v>7.0456300000000009</v>
      </c>
      <c r="G634" s="2">
        <f t="shared" si="75"/>
        <v>7.0048380000000012</v>
      </c>
      <c r="H634" s="2">
        <f t="shared" si="71"/>
        <v>6.2136304999999945</v>
      </c>
      <c r="I634" s="2">
        <f t="array" ref="I634">SUMPRODUCT(B618:B637, (ROW(B618:B637)-ROW(B618)+1)) / (20*21/2)</f>
        <v>6.9848528571428572</v>
      </c>
      <c r="J634" s="2">
        <f t="shared" si="74"/>
        <v>6.9919414403661726</v>
      </c>
      <c r="K634" s="2">
        <f t="shared" si="76"/>
        <v>6.8891459932411765</v>
      </c>
    </row>
    <row r="635" spans="1:11" ht="13.5" x14ac:dyDescent="0.25">
      <c r="A635" s="3">
        <f>TITRES_STAT!B638</f>
        <v>43215</v>
      </c>
      <c r="B635" s="6">
        <f>TITRES_STAT!D638</f>
        <v>7.1151</v>
      </c>
      <c r="C635" s="2">
        <f t="shared" si="69"/>
        <v>0.20579999999999998</v>
      </c>
      <c r="D635" s="2">
        <f t="shared" si="70"/>
        <v>6.8696000000000002</v>
      </c>
      <c r="E635" s="2">
        <f t="shared" si="72"/>
        <v>6.9555899999999991</v>
      </c>
      <c r="F635" s="2">
        <f t="shared" si="73"/>
        <v>7.0375449999999997</v>
      </c>
      <c r="G635" s="2">
        <f t="shared" si="75"/>
        <v>7.0232140000000012</v>
      </c>
      <c r="H635" s="2">
        <f t="shared" si="71"/>
        <v>6.2181364999999946</v>
      </c>
      <c r="I635" s="2">
        <f t="array" ref="I635">SUMPRODUCT(B619:B638, (ROW(B619:B638)-ROW(B619)+1)) / (20*21/2)</f>
        <v>6.9682290476190483</v>
      </c>
      <c r="J635" s="2">
        <f t="shared" si="74"/>
        <v>7.0036708269979657</v>
      </c>
      <c r="K635" s="2">
        <f t="shared" si="76"/>
        <v>6.8980069346826989</v>
      </c>
    </row>
    <row r="636" spans="1:11" ht="13.5" x14ac:dyDescent="0.25">
      <c r="A636" s="3">
        <f>TITRES_STAT!B639</f>
        <v>43216</v>
      </c>
      <c r="B636" s="6">
        <f>TITRES_STAT!D639</f>
        <v>7.0563000000000002</v>
      </c>
      <c r="C636" s="2">
        <f t="shared" si="69"/>
        <v>-5.8799999999999741E-2</v>
      </c>
      <c r="D636" s="2">
        <f t="shared" si="70"/>
        <v>6.9210599999999998</v>
      </c>
      <c r="E636" s="2">
        <f t="shared" si="72"/>
        <v>6.9497099999999987</v>
      </c>
      <c r="F636" s="2">
        <f t="shared" si="73"/>
        <v>7.0301950000000009</v>
      </c>
      <c r="G636" s="2">
        <f t="shared" si="75"/>
        <v>7.0404140000000019</v>
      </c>
      <c r="H636" s="2">
        <f t="shared" si="71"/>
        <v>6.2223814999999947</v>
      </c>
      <c r="I636" s="2">
        <f t="array" ref="I636">SUMPRODUCT(B620:B639, (ROW(B620:B639)-ROW(B620)+1)) / (20*21/2)</f>
        <v>6.949780476190476</v>
      </c>
      <c r="J636" s="2">
        <f t="shared" si="74"/>
        <v>7.0086831291886353</v>
      </c>
      <c r="K636" s="2">
        <f t="shared" si="76"/>
        <v>6.9042145058716127</v>
      </c>
    </row>
    <row r="637" spans="1:11" ht="13.5" x14ac:dyDescent="0.25">
      <c r="A637" s="3">
        <f>TITRES_STAT!B640</f>
        <v>43217</v>
      </c>
      <c r="B637" s="6">
        <f>TITRES_STAT!D640</f>
        <v>7.0563000000000002</v>
      </c>
      <c r="C637" s="2">
        <f t="shared" si="69"/>
        <v>0</v>
      </c>
      <c r="D637" s="2">
        <f t="shared" si="70"/>
        <v>6.9798599999999995</v>
      </c>
      <c r="E637" s="2">
        <f t="shared" si="72"/>
        <v>6.9497100000000005</v>
      </c>
      <c r="F637" s="2">
        <f t="shared" si="73"/>
        <v>7.0250499999999985</v>
      </c>
      <c r="G637" s="2">
        <f t="shared" si="75"/>
        <v>7.0521740000000026</v>
      </c>
      <c r="H637" s="2">
        <f t="shared" si="71"/>
        <v>6.2275439999999955</v>
      </c>
      <c r="I637" s="2">
        <f t="array" ref="I637">SUMPRODUCT(B621:B640, (ROW(B621:B640)-ROW(B621)+1)) / (20*21/2)</f>
        <v>6.9296919047619037</v>
      </c>
      <c r="J637" s="2">
        <f t="shared" si="74"/>
        <v>7.0132180692659079</v>
      </c>
      <c r="K637" s="2">
        <f t="shared" si="76"/>
        <v>6.9101786428962555</v>
      </c>
    </row>
    <row r="638" spans="1:11" ht="13.5" x14ac:dyDescent="0.25">
      <c r="A638" s="3">
        <f>TITRES_STAT!B641</f>
        <v>43220</v>
      </c>
      <c r="B638" s="6">
        <f>TITRES_STAT!D641</f>
        <v>6.8505000000000003</v>
      </c>
      <c r="C638" s="2">
        <f t="shared" si="69"/>
        <v>-0.20579999999999998</v>
      </c>
      <c r="D638" s="2">
        <f t="shared" si="70"/>
        <v>6.9974999999999996</v>
      </c>
      <c r="E638" s="2">
        <f t="shared" si="72"/>
        <v>6.928399999999999</v>
      </c>
      <c r="F638" s="2">
        <f t="shared" si="73"/>
        <v>7.0074100000000001</v>
      </c>
      <c r="G638" s="2">
        <f t="shared" si="75"/>
        <v>7.0576140000000018</v>
      </c>
      <c r="H638" s="2">
        <f t="shared" si="71"/>
        <v>6.2317104999999957</v>
      </c>
      <c r="I638" s="2">
        <f t="array" ref="I638">SUMPRODUCT(B622:B641, (ROW(B622:B641)-ROW(B622)+1)) / (20*21/2)</f>
        <v>6.8951785714285716</v>
      </c>
      <c r="J638" s="2">
        <f t="shared" si="74"/>
        <v>6.9977211102882029</v>
      </c>
      <c r="K638" s="2">
        <f t="shared" si="76"/>
        <v>6.9078383039591476</v>
      </c>
    </row>
    <row r="639" spans="1:11" ht="13.5" x14ac:dyDescent="0.25">
      <c r="A639" s="3">
        <f>TITRES_STAT!B642</f>
        <v>43222</v>
      </c>
      <c r="B639" s="6">
        <f>TITRES_STAT!D642</f>
        <v>6.8136999999999999</v>
      </c>
      <c r="C639" s="2">
        <f t="shared" si="69"/>
        <v>-3.6800000000000388E-2</v>
      </c>
      <c r="D639" s="2">
        <f t="shared" si="70"/>
        <v>6.9783799999999996</v>
      </c>
      <c r="E639" s="2">
        <f t="shared" si="72"/>
        <v>6.9041399999999999</v>
      </c>
      <c r="F639" s="2">
        <f t="shared" si="73"/>
        <v>6.9879300000000004</v>
      </c>
      <c r="G639" s="2">
        <f t="shared" si="75"/>
        <v>7.0624640000000021</v>
      </c>
      <c r="H639" s="2">
        <f t="shared" si="71"/>
        <v>6.235954999999997</v>
      </c>
      <c r="I639" s="2">
        <f t="array" ref="I639">SUMPRODUCT(B623:B642, (ROW(B623:B642)-ROW(B623)+1)) / (20*21/2)</f>
        <v>6.8634304761904756</v>
      </c>
      <c r="J639" s="2">
        <f t="shared" si="74"/>
        <v>6.9801952902607551</v>
      </c>
      <c r="K639" s="2">
        <f t="shared" si="76"/>
        <v>6.9041466057646712</v>
      </c>
    </row>
    <row r="640" spans="1:11" ht="13.5" x14ac:dyDescent="0.25">
      <c r="A640" s="3">
        <f>TITRES_STAT!B643</f>
        <v>43223</v>
      </c>
      <c r="B640" s="6">
        <f>TITRES_STAT!D643</f>
        <v>6.7770000000000001</v>
      </c>
      <c r="C640" s="2">
        <f t="shared" si="69"/>
        <v>-3.6699999999999733E-2</v>
      </c>
      <c r="D640" s="2">
        <f t="shared" si="70"/>
        <v>6.9107600000000007</v>
      </c>
      <c r="E640" s="2">
        <f t="shared" si="72"/>
        <v>6.8901799999999991</v>
      </c>
      <c r="F640" s="2">
        <f t="shared" si="73"/>
        <v>6.9702899999999985</v>
      </c>
      <c r="G640" s="2">
        <f t="shared" si="75"/>
        <v>7.0670220000000015</v>
      </c>
      <c r="H640" s="2">
        <f t="shared" si="71"/>
        <v>6.2391969999999954</v>
      </c>
      <c r="I640" s="2">
        <f t="array" ref="I640">SUMPRODUCT(B624:B643, (ROW(B624:B643)-ROW(B624)+1)) / (20*21/2)</f>
        <v>6.8485223809523808</v>
      </c>
      <c r="J640" s="2">
        <f t="shared" si="74"/>
        <v>6.9608433578549684</v>
      </c>
      <c r="K640" s="2">
        <f t="shared" si="76"/>
        <v>6.8991604643621356</v>
      </c>
    </row>
    <row r="641" spans="1:11" ht="13.5" x14ac:dyDescent="0.25">
      <c r="A641" s="3">
        <f>TITRES_STAT!B644</f>
        <v>43224</v>
      </c>
      <c r="B641" s="6">
        <f>TITRES_STAT!D644</f>
        <v>6.6078999999999999</v>
      </c>
      <c r="C641" s="2">
        <f t="shared" si="69"/>
        <v>-0.16910000000000025</v>
      </c>
      <c r="D641" s="2">
        <f t="shared" si="70"/>
        <v>6.8210800000000003</v>
      </c>
      <c r="E641" s="2">
        <f t="shared" si="72"/>
        <v>6.8710700000000005</v>
      </c>
      <c r="F641" s="2">
        <f t="shared" si="73"/>
        <v>6.9412549999999982</v>
      </c>
      <c r="G641" s="2">
        <f t="shared" si="75"/>
        <v>7.0681980000000006</v>
      </c>
      <c r="H641" s="2">
        <f t="shared" si="71"/>
        <v>6.2412984999999956</v>
      </c>
      <c r="I641" s="2">
        <f t="array" ref="I641">SUMPRODUCT(B625:B644, (ROW(B625:B644)-ROW(B625)+1)) / (20*21/2)</f>
        <v>6.8488390476190482</v>
      </c>
      <c r="J641" s="2">
        <f t="shared" si="74"/>
        <v>6.9272297047259235</v>
      </c>
      <c r="K641" s="2">
        <f t="shared" si="76"/>
        <v>6.8877384853675423</v>
      </c>
    </row>
    <row r="642" spans="1:11" ht="13.5" x14ac:dyDescent="0.25">
      <c r="A642" s="3">
        <f>TITRES_STAT!B645</f>
        <v>43227</v>
      </c>
      <c r="B642" s="6">
        <f>TITRES_STAT!D645</f>
        <v>6.6078999999999999</v>
      </c>
      <c r="C642" s="2">
        <f t="shared" si="69"/>
        <v>0</v>
      </c>
      <c r="D642" s="2">
        <f t="shared" si="70"/>
        <v>6.7314000000000007</v>
      </c>
      <c r="E642" s="2">
        <f t="shared" si="72"/>
        <v>6.8556299999999997</v>
      </c>
      <c r="F642" s="2">
        <f t="shared" si="73"/>
        <v>6.9188349999999987</v>
      </c>
      <c r="G642" s="2">
        <f t="shared" si="75"/>
        <v>7.0681979999999989</v>
      </c>
      <c r="H642" s="2">
        <f t="shared" si="71"/>
        <v>6.243399999999995</v>
      </c>
      <c r="I642" s="2">
        <f t="array" ref="I642">SUMPRODUCT(B626:B645, (ROW(B626:B645)-ROW(B626)+1)) / (20*21/2)</f>
        <v>6.8335757142857148</v>
      </c>
      <c r="J642" s="2">
        <f t="shared" si="74"/>
        <v>6.8968173518948825</v>
      </c>
      <c r="K642" s="2">
        <f t="shared" si="76"/>
        <v>6.876764427117835</v>
      </c>
    </row>
    <row r="643" spans="1:11" ht="13.5" x14ac:dyDescent="0.25">
      <c r="A643" s="3">
        <f>TITRES_STAT!B646</f>
        <v>43228</v>
      </c>
      <c r="B643" s="6">
        <f>TITRES_STAT!D646</f>
        <v>6.7622999999999998</v>
      </c>
      <c r="C643" s="2">
        <f t="shared" si="69"/>
        <v>0.15439999999999987</v>
      </c>
      <c r="D643" s="2">
        <f t="shared" si="70"/>
        <v>6.7137599999999988</v>
      </c>
      <c r="E643" s="2">
        <f t="shared" si="72"/>
        <v>6.8556299999999997</v>
      </c>
      <c r="F643" s="2">
        <f t="shared" si="73"/>
        <v>6.9059749999999998</v>
      </c>
      <c r="G643" s="2">
        <f t="shared" si="75"/>
        <v>7.0674639999999984</v>
      </c>
      <c r="H643" s="2">
        <f t="shared" si="71"/>
        <v>6.2464044999999953</v>
      </c>
      <c r="I643" s="2">
        <f t="array" ref="I643">SUMPRODUCT(B627:B646, (ROW(B627:B646)-ROW(B627)+1)) / (20*21/2)</f>
        <v>6.8196076190476189</v>
      </c>
      <c r="J643" s="2">
        <f t="shared" si="74"/>
        <v>6.8840061755239415</v>
      </c>
      <c r="K643" s="2">
        <f t="shared" si="76"/>
        <v>6.8722756260543907</v>
      </c>
    </row>
    <row r="644" spans="1:11" ht="13.5" x14ac:dyDescent="0.25">
      <c r="A644" s="3">
        <f>TITRES_STAT!B647</f>
        <v>43229</v>
      </c>
      <c r="B644" s="6">
        <f>TITRES_STAT!D647</f>
        <v>6.9093</v>
      </c>
      <c r="C644" s="2">
        <f t="shared" ref="C644:C707" si="77">B644-B643</f>
        <v>0.14700000000000024</v>
      </c>
      <c r="D644" s="2">
        <f t="shared" si="70"/>
        <v>6.7328799999999998</v>
      </c>
      <c r="E644" s="2">
        <f t="shared" si="72"/>
        <v>6.8556300000000006</v>
      </c>
      <c r="F644" s="2">
        <f t="shared" si="73"/>
        <v>6.9004649999999996</v>
      </c>
      <c r="G644" s="2">
        <f t="shared" si="75"/>
        <v>7.0674639999999975</v>
      </c>
      <c r="H644" s="2">
        <f t="shared" si="71"/>
        <v>6.2498489999999958</v>
      </c>
      <c r="I644" s="2">
        <f t="array" ref="I644">SUMPRODUCT(B628:B647, (ROW(B628:B647)-ROW(B628)+1)) / (20*21/2)</f>
        <v>6.8060247619047614</v>
      </c>
      <c r="J644" s="2">
        <f t="shared" si="74"/>
        <v>6.8864151111883274</v>
      </c>
      <c r="K644" s="2">
        <f t="shared" si="76"/>
        <v>6.8737275622875522</v>
      </c>
    </row>
    <row r="645" spans="1:11" ht="13.5" x14ac:dyDescent="0.25">
      <c r="A645" s="3">
        <f>TITRES_STAT!B648</f>
        <v>43230</v>
      </c>
      <c r="B645" s="6">
        <f>TITRES_STAT!D648</f>
        <v>6.7401999999999997</v>
      </c>
      <c r="C645" s="2">
        <f t="shared" si="77"/>
        <v>-0.16910000000000025</v>
      </c>
      <c r="D645" s="2">
        <f t="shared" si="70"/>
        <v>6.7255200000000004</v>
      </c>
      <c r="E645" s="2">
        <f t="shared" si="72"/>
        <v>6.8181400000000014</v>
      </c>
      <c r="F645" s="2">
        <f t="shared" si="73"/>
        <v>6.8868649999999985</v>
      </c>
      <c r="G645" s="2">
        <f t="shared" si="75"/>
        <v>7.060407999999998</v>
      </c>
      <c r="H645" s="2">
        <f t="shared" si="71"/>
        <v>6.2525134999999956</v>
      </c>
      <c r="I645" s="2">
        <f t="array" ref="I645">SUMPRODUCT(B629:B648, (ROW(B629:B648)-ROW(B629)+1)) / (20*21/2)</f>
        <v>6.8108171428571422</v>
      </c>
      <c r="J645" s="2">
        <f t="shared" si="74"/>
        <v>6.8724898625037243</v>
      </c>
      <c r="K645" s="2">
        <f t="shared" si="76"/>
        <v>6.8684911872958834</v>
      </c>
    </row>
    <row r="646" spans="1:11" ht="13.5" x14ac:dyDescent="0.25">
      <c r="A646" s="3">
        <f>TITRES_STAT!B649</f>
        <v>43231</v>
      </c>
      <c r="B646" s="6">
        <f>TITRES_STAT!D649</f>
        <v>6.7401999999999997</v>
      </c>
      <c r="C646" s="2">
        <f t="shared" si="77"/>
        <v>0</v>
      </c>
      <c r="D646" s="2">
        <f t="shared" ref="D646:D709" si="78">AVERAGE(B642:B646)</f>
        <v>6.7519800000000005</v>
      </c>
      <c r="E646" s="2">
        <f t="shared" si="72"/>
        <v>6.7865300000000008</v>
      </c>
      <c r="F646" s="2">
        <f t="shared" si="73"/>
        <v>6.8681199999999976</v>
      </c>
      <c r="G646" s="2">
        <f t="shared" si="75"/>
        <v>7.0533519999999976</v>
      </c>
      <c r="H646" s="2">
        <f t="shared" si="71"/>
        <v>6.2560954999999954</v>
      </c>
      <c r="I646" s="2">
        <f t="array" ref="I646">SUMPRODUCT(B630:B649, (ROW(B630:B649)-ROW(B630)+1)) / (20*21/2)</f>
        <v>6.8156842857142852</v>
      </c>
      <c r="J646" s="2">
        <f t="shared" si="74"/>
        <v>6.8598908279795596</v>
      </c>
      <c r="K646" s="2">
        <f t="shared" si="76"/>
        <v>6.8634601603431031</v>
      </c>
    </row>
    <row r="647" spans="1:11" ht="13.5" x14ac:dyDescent="0.25">
      <c r="A647" s="3">
        <f>TITRES_STAT!B650</f>
        <v>43234</v>
      </c>
      <c r="B647" s="6">
        <f>TITRES_STAT!D650</f>
        <v>6.7255000000000003</v>
      </c>
      <c r="C647" s="2">
        <f t="shared" si="77"/>
        <v>-1.4699999999999491E-2</v>
      </c>
      <c r="D647" s="2">
        <f t="shared" si="78"/>
        <v>6.7754999999999992</v>
      </c>
      <c r="E647" s="2">
        <f t="shared" si="72"/>
        <v>6.7534500000000008</v>
      </c>
      <c r="F647" s="2">
        <f t="shared" si="73"/>
        <v>6.8515800000000002</v>
      </c>
      <c r="G647" s="2">
        <f t="shared" si="75"/>
        <v>7.0474719999999991</v>
      </c>
      <c r="H647" s="2">
        <f t="shared" si="71"/>
        <v>6.2587194999999962</v>
      </c>
      <c r="I647" s="2">
        <f t="array" ref="I647">SUMPRODUCT(B631:B650, (ROW(B631:B650)-ROW(B631)+1)) / (20*21/2)</f>
        <v>6.8220166666666664</v>
      </c>
      <c r="J647" s="2">
        <f t="shared" si="74"/>
        <v>6.8470917015053159</v>
      </c>
      <c r="K647" s="2">
        <f t="shared" si="76"/>
        <v>6.8580499579767071</v>
      </c>
    </row>
    <row r="648" spans="1:11" ht="13.5" x14ac:dyDescent="0.25">
      <c r="A648" s="3">
        <f>TITRES_STAT!B651</f>
        <v>43235</v>
      </c>
      <c r="B648" s="6">
        <f>TITRES_STAT!D651</f>
        <v>6.9019000000000004</v>
      </c>
      <c r="C648" s="2">
        <f t="shared" si="77"/>
        <v>0.17640000000000011</v>
      </c>
      <c r="D648" s="2">
        <f t="shared" si="78"/>
        <v>6.80342</v>
      </c>
      <c r="E648" s="2">
        <f t="shared" si="72"/>
        <v>6.7585899999999999</v>
      </c>
      <c r="F648" s="2">
        <f t="shared" si="73"/>
        <v>6.8434949999999999</v>
      </c>
      <c r="G648" s="2">
        <f t="shared" si="75"/>
        <v>7.0465899999999984</v>
      </c>
      <c r="H648" s="2">
        <f t="shared" si="71"/>
        <v>6.2632409999999963</v>
      </c>
      <c r="I648" s="2">
        <f t="array" ref="I648">SUMPRODUCT(B632:B651, (ROW(B632:B651)-ROW(B632)+1)) / (20*21/2)</f>
        <v>6.8221238095238084</v>
      </c>
      <c r="J648" s="2">
        <f t="shared" si="74"/>
        <v>6.8523115394571903</v>
      </c>
      <c r="K648" s="2">
        <f t="shared" si="76"/>
        <v>6.8597695674678167</v>
      </c>
    </row>
    <row r="649" spans="1:11" ht="13.5" x14ac:dyDescent="0.25">
      <c r="A649" s="3">
        <f>TITRES_STAT!B652</f>
        <v>43236</v>
      </c>
      <c r="B649" s="6">
        <f>TITRES_STAT!D652</f>
        <v>6.8945999999999996</v>
      </c>
      <c r="C649" s="2">
        <f t="shared" si="77"/>
        <v>-7.3000000000007503E-3</v>
      </c>
      <c r="D649" s="2">
        <f t="shared" si="78"/>
        <v>6.8004800000000003</v>
      </c>
      <c r="E649" s="2">
        <f t="shared" si="72"/>
        <v>6.7666799999999991</v>
      </c>
      <c r="F649" s="2">
        <f t="shared" si="73"/>
        <v>6.8354100000000004</v>
      </c>
      <c r="G649" s="2">
        <f t="shared" si="75"/>
        <v>7.0462959999999999</v>
      </c>
      <c r="H649" s="2">
        <f t="shared" si="71"/>
        <v>6.2674984999999968</v>
      </c>
      <c r="I649" s="2">
        <f t="array" ref="I649">SUMPRODUCT(B633:B652, (ROW(B633:B652)-ROW(B633)+1)) / (20*21/2)</f>
        <v>6.8220557142857157</v>
      </c>
      <c r="J649" s="2">
        <f t="shared" si="74"/>
        <v>6.8563390118898386</v>
      </c>
      <c r="K649" s="2">
        <f t="shared" si="76"/>
        <v>6.8611354667828053</v>
      </c>
    </row>
    <row r="650" spans="1:11" ht="13.5" x14ac:dyDescent="0.25">
      <c r="A650" s="3">
        <f>TITRES_STAT!B653</f>
        <v>43237</v>
      </c>
      <c r="B650" s="6">
        <f>TITRES_STAT!D653</f>
        <v>6.9019000000000004</v>
      </c>
      <c r="C650" s="2">
        <f t="shared" si="77"/>
        <v>7.3000000000007503E-3</v>
      </c>
      <c r="D650" s="2">
        <f t="shared" si="78"/>
        <v>6.8328199999999999</v>
      </c>
      <c r="E650" s="2">
        <f t="shared" si="72"/>
        <v>6.7791699999999988</v>
      </c>
      <c r="F650" s="2">
        <f t="shared" si="73"/>
        <v>6.8346749999999998</v>
      </c>
      <c r="G650" s="2">
        <f t="shared" si="75"/>
        <v>7.0420320000000007</v>
      </c>
      <c r="H650" s="2">
        <f t="shared" ref="H650:H713" si="79">AVERAGE(B451:B650)</f>
        <v>6.2726319999999962</v>
      </c>
      <c r="I650" s="2">
        <f t="array" ref="I650">SUMPRODUCT(B634:B653, (ROW(B634:B653)-ROW(B634)+1)) / (20*21/2)</f>
        <v>6.8216376190476193</v>
      </c>
      <c r="J650" s="2">
        <f t="shared" si="74"/>
        <v>6.8606781536146162</v>
      </c>
      <c r="K650" s="2">
        <f t="shared" si="76"/>
        <v>6.8627340759285778</v>
      </c>
    </row>
    <row r="651" spans="1:11" ht="13.5" x14ac:dyDescent="0.25">
      <c r="A651" s="3">
        <f>TITRES_STAT!B654</f>
        <v>43238</v>
      </c>
      <c r="B651" s="6">
        <f>TITRES_STAT!D654</f>
        <v>6.8357999999999999</v>
      </c>
      <c r="C651" s="2">
        <f t="shared" si="77"/>
        <v>-6.6100000000000492E-2</v>
      </c>
      <c r="D651" s="2">
        <f t="shared" si="78"/>
        <v>6.8519400000000008</v>
      </c>
      <c r="E651" s="2">
        <f t="shared" si="72"/>
        <v>6.8019599999999993</v>
      </c>
      <c r="F651" s="2">
        <f t="shared" si="73"/>
        <v>6.8365150000000003</v>
      </c>
      <c r="G651" s="2">
        <f t="shared" si="75"/>
        <v>7.0310059999999996</v>
      </c>
      <c r="H651" s="2">
        <f t="shared" si="79"/>
        <v>6.2769314999999972</v>
      </c>
      <c r="I651" s="2">
        <f t="array" ref="I651">SUMPRODUCT(B635:B654, (ROW(B635:B654)-ROW(B635)+1)) / (20*21/2)</f>
        <v>6.8201647619047616</v>
      </c>
      <c r="J651" s="2">
        <f t="shared" si="74"/>
        <v>6.8583088056513191</v>
      </c>
      <c r="K651" s="2">
        <f t="shared" si="76"/>
        <v>6.8616778376568686</v>
      </c>
    </row>
    <row r="652" spans="1:11" ht="13.5" x14ac:dyDescent="0.25">
      <c r="A652" s="3">
        <f>TITRES_STAT!B655</f>
        <v>43241</v>
      </c>
      <c r="B652" s="6">
        <f>TITRES_STAT!D655</f>
        <v>6.8357999999999999</v>
      </c>
      <c r="C652" s="2">
        <f t="shared" si="77"/>
        <v>0</v>
      </c>
      <c r="D652" s="2">
        <f t="shared" si="78"/>
        <v>6.8739999999999997</v>
      </c>
      <c r="E652" s="2">
        <f t="shared" ref="E652:E715" si="80">AVERAGE(B643:B652)</f>
        <v>6.824749999999999</v>
      </c>
      <c r="F652" s="2">
        <f t="shared" si="73"/>
        <v>6.8401899999999998</v>
      </c>
      <c r="G652" s="2">
        <f t="shared" si="75"/>
        <v>7.0201279999999997</v>
      </c>
      <c r="H652" s="2">
        <f t="shared" si="79"/>
        <v>6.2808279999999987</v>
      </c>
      <c r="I652" s="2">
        <f t="array" ref="I652">SUMPRODUCT(B636:B655, (ROW(B636:B655)-ROW(B636)+1)) / (20*21/2)</f>
        <v>6.8190771428571431</v>
      </c>
      <c r="J652" s="2">
        <f t="shared" si="74"/>
        <v>6.8561651098750032</v>
      </c>
      <c r="K652" s="2">
        <f t="shared" si="76"/>
        <v>6.8606630204938543</v>
      </c>
    </row>
    <row r="653" spans="1:11" ht="13.5" x14ac:dyDescent="0.25">
      <c r="A653" s="3">
        <f>TITRES_STAT!B656</f>
        <v>43242</v>
      </c>
      <c r="B653" s="6">
        <f>TITRES_STAT!D656</f>
        <v>6.8357999999999999</v>
      </c>
      <c r="C653" s="2">
        <f t="shared" si="77"/>
        <v>0</v>
      </c>
      <c r="D653" s="2">
        <f t="shared" si="78"/>
        <v>6.8607800000000001</v>
      </c>
      <c r="E653" s="2">
        <f t="shared" si="80"/>
        <v>6.8320999999999996</v>
      </c>
      <c r="F653" s="2">
        <f t="shared" si="73"/>
        <v>6.8438649999999992</v>
      </c>
      <c r="G653" s="2">
        <f t="shared" si="75"/>
        <v>7.0098380000000011</v>
      </c>
      <c r="H653" s="2">
        <f t="shared" si="79"/>
        <v>6.2865374999999997</v>
      </c>
      <c r="I653" s="2">
        <f t="array" ref="I653">SUMPRODUCT(B637:B656, (ROW(B637:B656)-ROW(B637)+1)) / (20*21/2)</f>
        <v>6.819354761904763</v>
      </c>
      <c r="J653" s="2">
        <f t="shared" si="74"/>
        <v>6.8542255756011929</v>
      </c>
      <c r="K653" s="2">
        <f t="shared" si="76"/>
        <v>6.8596880000823308</v>
      </c>
    </row>
    <row r="654" spans="1:11" ht="13.5" x14ac:dyDescent="0.25">
      <c r="A654" s="3">
        <f>TITRES_STAT!B657</f>
        <v>43243</v>
      </c>
      <c r="B654" s="6">
        <f>TITRES_STAT!D657</f>
        <v>6.8284000000000002</v>
      </c>
      <c r="C654" s="2">
        <f t="shared" si="77"/>
        <v>-7.3999999999996291E-3</v>
      </c>
      <c r="D654" s="2">
        <f t="shared" si="78"/>
        <v>6.8475399999999995</v>
      </c>
      <c r="E654" s="2">
        <f t="shared" si="80"/>
        <v>6.8240099999999995</v>
      </c>
      <c r="F654" s="2">
        <f t="shared" si="73"/>
        <v>6.8398200000000005</v>
      </c>
      <c r="G654" s="2">
        <f t="shared" si="75"/>
        <v>7.0008700000000008</v>
      </c>
      <c r="H654" s="2">
        <f t="shared" si="79"/>
        <v>6.2886319999999998</v>
      </c>
      <c r="I654" s="2">
        <f t="array" ref="I654">SUMPRODUCT(B638:B657, (ROW(B638:B657)-ROW(B638)+1)) / (20*21/2)</f>
        <v>6.8207176190476195</v>
      </c>
      <c r="J654" s="2">
        <f t="shared" si="74"/>
        <v>6.8517659969725084</v>
      </c>
      <c r="K654" s="2">
        <f t="shared" si="76"/>
        <v>6.8584610196869455</v>
      </c>
    </row>
    <row r="655" spans="1:11" ht="13.5" x14ac:dyDescent="0.25">
      <c r="A655" s="3">
        <f>TITRES_STAT!B658</f>
        <v>43244</v>
      </c>
      <c r="B655" s="6">
        <f>TITRES_STAT!D658</f>
        <v>6.8284000000000002</v>
      </c>
      <c r="C655" s="2">
        <f t="shared" si="77"/>
        <v>0</v>
      </c>
      <c r="D655" s="2">
        <f t="shared" si="78"/>
        <v>6.83284</v>
      </c>
      <c r="E655" s="2">
        <f t="shared" si="80"/>
        <v>6.8328299999999995</v>
      </c>
      <c r="F655" s="2">
        <f t="shared" si="73"/>
        <v>6.8254850000000005</v>
      </c>
      <c r="G655" s="2">
        <f t="shared" si="75"/>
        <v>6.9948420000000011</v>
      </c>
      <c r="H655" s="2">
        <f t="shared" si="79"/>
        <v>6.2905060000000006</v>
      </c>
      <c r="I655" s="2">
        <f t="array" ref="I655">SUMPRODUCT(B639:B658, (ROW(B639:B658)-ROW(B639)+1)) / (20*21/2)</f>
        <v>6.8175657142857151</v>
      </c>
      <c r="J655" s="2">
        <f t="shared" si="74"/>
        <v>6.8495406639275078</v>
      </c>
      <c r="K655" s="2">
        <f t="shared" si="76"/>
        <v>6.857282156169811</v>
      </c>
    </row>
    <row r="656" spans="1:11" ht="13.5" x14ac:dyDescent="0.25">
      <c r="A656" s="3">
        <f>TITRES_STAT!B659</f>
        <v>43245</v>
      </c>
      <c r="B656" s="6">
        <f>TITRES_STAT!D659</f>
        <v>6.8284000000000002</v>
      </c>
      <c r="C656" s="2">
        <f t="shared" si="77"/>
        <v>0</v>
      </c>
      <c r="D656" s="2">
        <f t="shared" si="78"/>
        <v>6.831360000000001</v>
      </c>
      <c r="E656" s="2">
        <f t="shared" si="80"/>
        <v>6.8416499999999996</v>
      </c>
      <c r="F656" s="2">
        <f t="shared" si="73"/>
        <v>6.8140900000000002</v>
      </c>
      <c r="G656" s="2">
        <f t="shared" si="75"/>
        <v>6.9888140000000014</v>
      </c>
      <c r="H656" s="2">
        <f t="shared" si="79"/>
        <v>6.2915715000000008</v>
      </c>
      <c r="I656" s="2">
        <f t="array" ref="I656">SUMPRODUCT(B640:B659, (ROW(B640:B659)-ROW(B640)+1)) / (20*21/2)</f>
        <v>6.8211038095238106</v>
      </c>
      <c r="J656" s="2">
        <f t="shared" si="74"/>
        <v>6.8475272673629828</v>
      </c>
      <c r="K656" s="2">
        <f t="shared" si="76"/>
        <v>6.8561495225945244</v>
      </c>
    </row>
    <row r="657" spans="1:11" ht="13.5" x14ac:dyDescent="0.25">
      <c r="A657" s="3">
        <f>TITRES_STAT!B660</f>
        <v>43248</v>
      </c>
      <c r="B657" s="6">
        <f>TITRES_STAT!D660</f>
        <v>6.8284000000000002</v>
      </c>
      <c r="C657" s="2">
        <f t="shared" si="77"/>
        <v>0</v>
      </c>
      <c r="D657" s="2">
        <f t="shared" si="78"/>
        <v>6.8298800000000011</v>
      </c>
      <c r="E657" s="2">
        <f t="shared" si="80"/>
        <v>6.8519400000000008</v>
      </c>
      <c r="F657" s="2">
        <f t="shared" si="73"/>
        <v>6.8026949999999999</v>
      </c>
      <c r="G657" s="2">
        <f t="shared" si="75"/>
        <v>6.9788160000000019</v>
      </c>
      <c r="H657" s="2">
        <f t="shared" si="79"/>
        <v>6.2928575000000002</v>
      </c>
      <c r="I657" s="2">
        <f t="array" ref="I657">SUMPRODUCT(B641:B660, (ROW(B641:B660)-ROW(B641)+1)) / (20*21/2)</f>
        <v>6.8203366666666669</v>
      </c>
      <c r="J657" s="2">
        <f t="shared" si="74"/>
        <v>6.8457056228522219</v>
      </c>
      <c r="K657" s="2">
        <f t="shared" si="76"/>
        <v>6.8550613060221899</v>
      </c>
    </row>
    <row r="658" spans="1:11" ht="13.5" x14ac:dyDescent="0.25">
      <c r="A658" s="3">
        <f>TITRES_STAT!B661</f>
        <v>43249</v>
      </c>
      <c r="B658" s="6">
        <f>TITRES_STAT!D661</f>
        <v>6.7695999999999996</v>
      </c>
      <c r="C658" s="2">
        <f t="shared" si="77"/>
        <v>-5.880000000000063E-2</v>
      </c>
      <c r="D658" s="2">
        <f t="shared" si="78"/>
        <v>6.8166399999999996</v>
      </c>
      <c r="E658" s="2">
        <f t="shared" si="80"/>
        <v>6.8387100000000007</v>
      </c>
      <c r="F658" s="2">
        <f t="shared" si="73"/>
        <v>6.7986500000000003</v>
      </c>
      <c r="G658" s="2">
        <f t="shared" si="75"/>
        <v>6.9686720000000024</v>
      </c>
      <c r="H658" s="2">
        <f t="shared" si="79"/>
        <v>6.2936289999999993</v>
      </c>
      <c r="I658" s="2">
        <f t="array" ref="I658">SUMPRODUCT(B642:B661, (ROW(B642:B661)-ROW(B642)+1)) / (20*21/2)</f>
        <v>6.8026995238095243</v>
      </c>
      <c r="J658" s="2">
        <f t="shared" si="74"/>
        <v>6.8384574682948678</v>
      </c>
      <c r="K658" s="2">
        <f t="shared" si="76"/>
        <v>6.851709882256614</v>
      </c>
    </row>
    <row r="659" spans="1:11" ht="13.5" x14ac:dyDescent="0.25">
      <c r="A659" s="3">
        <f>TITRES_STAT!B662</f>
        <v>43250</v>
      </c>
      <c r="B659" s="6">
        <f>TITRES_STAT!D662</f>
        <v>6.8357999999999999</v>
      </c>
      <c r="C659" s="2">
        <f t="shared" si="77"/>
        <v>6.6200000000000259E-2</v>
      </c>
      <c r="D659" s="2">
        <f t="shared" si="78"/>
        <v>6.8181200000000004</v>
      </c>
      <c r="E659" s="2">
        <f t="shared" si="80"/>
        <v>6.8328299999999995</v>
      </c>
      <c r="F659" s="2">
        <f t="shared" si="73"/>
        <v>6.799755000000002</v>
      </c>
      <c r="G659" s="2">
        <f t="shared" si="75"/>
        <v>6.9598520000000015</v>
      </c>
      <c r="H659" s="2">
        <f t="shared" si="79"/>
        <v>6.294915500000001</v>
      </c>
      <c r="I659" s="2">
        <f t="array" ref="I659">SUMPRODUCT(B643:B662, (ROW(B643:B662)-ROW(B643)+1)) / (20*21/2)</f>
        <v>6.7850271428571443</v>
      </c>
      <c r="J659" s="2">
        <f t="shared" si="74"/>
        <v>6.8382043760763089</v>
      </c>
      <c r="K659" s="2">
        <f t="shared" si="76"/>
        <v>6.8510859653053746</v>
      </c>
    </row>
    <row r="660" spans="1:11" ht="13.5" x14ac:dyDescent="0.25">
      <c r="A660" s="3">
        <f>TITRES_STAT!B663</f>
        <v>43251</v>
      </c>
      <c r="B660" s="6">
        <f>TITRES_STAT!D663</f>
        <v>6.7916999999999996</v>
      </c>
      <c r="C660" s="2">
        <f t="shared" si="77"/>
        <v>-4.410000000000025E-2</v>
      </c>
      <c r="D660" s="2">
        <f t="shared" si="78"/>
        <v>6.8107799999999994</v>
      </c>
      <c r="E660" s="2">
        <f t="shared" si="80"/>
        <v>6.821810000000001</v>
      </c>
      <c r="F660" s="2">
        <f t="shared" ref="F660:F723" si="81">AVERAGE(B641:B660)</f>
        <v>6.8004900000000008</v>
      </c>
      <c r="G660" s="2">
        <f t="shared" si="75"/>
        <v>6.9501500000000007</v>
      </c>
      <c r="H660" s="2">
        <f t="shared" si="79"/>
        <v>6.2969000000000008</v>
      </c>
      <c r="I660" s="2">
        <f t="array" ref="I660">SUMPRODUCT(B644:B663, (ROW(B644:B663)-ROW(B644)+1)) / (20*21/2)</f>
        <v>6.7813195238095236</v>
      </c>
      <c r="J660" s="2">
        <f t="shared" si="74"/>
        <v>6.833775387878565</v>
      </c>
      <c r="K660" s="2">
        <f t="shared" si="76"/>
        <v>6.8487571039208506</v>
      </c>
    </row>
    <row r="661" spans="1:11" ht="13.5" x14ac:dyDescent="0.25">
      <c r="A661" s="3">
        <f>TITRES_STAT!B664</f>
        <v>43252</v>
      </c>
      <c r="B661" s="6">
        <f>TITRES_STAT!D664</f>
        <v>6.6153000000000004</v>
      </c>
      <c r="C661" s="2">
        <f t="shared" si="77"/>
        <v>-0.17639999999999922</v>
      </c>
      <c r="D661" s="2">
        <f t="shared" si="78"/>
        <v>6.7681599999999991</v>
      </c>
      <c r="E661" s="2">
        <f t="shared" si="80"/>
        <v>6.7997600000000009</v>
      </c>
      <c r="F661" s="2">
        <f t="shared" si="81"/>
        <v>6.8008600000000001</v>
      </c>
      <c r="G661" s="2">
        <f t="shared" si="75"/>
        <v>6.9370660000000006</v>
      </c>
      <c r="H661" s="2">
        <f t="shared" si="79"/>
        <v>6.2973410000000012</v>
      </c>
      <c r="I661" s="2">
        <f t="array" ref="I661">SUMPRODUCT(B645:B664, (ROW(B645:B664)-ROW(B645)+1)) / (20*21/2)</f>
        <v>6.7706119047619042</v>
      </c>
      <c r="J661" s="2">
        <f t="shared" ref="J661:J724" si="82">$J$4*B661+J660*(1-$J$4)</f>
        <v>6.8129682080806067</v>
      </c>
      <c r="K661" s="2">
        <f t="shared" si="76"/>
        <v>6.8396019233749357</v>
      </c>
    </row>
    <row r="662" spans="1:11" ht="13.5" x14ac:dyDescent="0.25">
      <c r="A662" s="3">
        <f>TITRES_STAT!B665</f>
        <v>43255</v>
      </c>
      <c r="B662" s="6">
        <f>TITRES_STAT!D665</f>
        <v>6.6153000000000004</v>
      </c>
      <c r="C662" s="2">
        <f t="shared" si="77"/>
        <v>0</v>
      </c>
      <c r="D662" s="2">
        <f t="shared" si="78"/>
        <v>6.7255399999999996</v>
      </c>
      <c r="E662" s="2">
        <f t="shared" si="80"/>
        <v>6.7777100000000008</v>
      </c>
      <c r="F662" s="2">
        <f t="shared" si="81"/>
        <v>6.8012299999999994</v>
      </c>
      <c r="G662" s="2">
        <f t="shared" si="75"/>
        <v>6.924570000000001</v>
      </c>
      <c r="H662" s="2">
        <f t="shared" si="79"/>
        <v>6.2984435000000012</v>
      </c>
      <c r="I662" s="2">
        <f t="array" ref="I662">SUMPRODUCT(B646:B665, (ROW(B646:B665)-ROW(B646)+1)) / (20*21/2)</f>
        <v>6.7679542857142856</v>
      </c>
      <c r="J662" s="2">
        <f t="shared" si="82"/>
        <v>6.794142664453882</v>
      </c>
      <c r="K662" s="2">
        <f t="shared" si="76"/>
        <v>6.8308057695170952</v>
      </c>
    </row>
    <row r="663" spans="1:11" ht="13.5" x14ac:dyDescent="0.25">
      <c r="A663" s="3">
        <f>TITRES_STAT!B666</f>
        <v>43256</v>
      </c>
      <c r="B663" s="6">
        <f>TITRES_STAT!D666</f>
        <v>6.7622999999999998</v>
      </c>
      <c r="C663" s="2">
        <f t="shared" si="77"/>
        <v>0.14699999999999935</v>
      </c>
      <c r="D663" s="2">
        <f t="shared" si="78"/>
        <v>6.7240800000000007</v>
      </c>
      <c r="E663" s="2">
        <f t="shared" si="80"/>
        <v>6.7703599999999993</v>
      </c>
      <c r="F663" s="2">
        <f t="shared" si="81"/>
        <v>6.8012300000000012</v>
      </c>
      <c r="G663" s="2">
        <f t="shared" si="75"/>
        <v>6.9157499999999992</v>
      </c>
      <c r="H663" s="2">
        <f t="shared" si="79"/>
        <v>6.3002810000000009</v>
      </c>
      <c r="I663" s="2">
        <f t="array" ref="I663">SUMPRODUCT(B647:B666, (ROW(B647:B666)-ROW(B647)+1)) / (20*21/2)</f>
        <v>6.7707914285714281</v>
      </c>
      <c r="J663" s="2">
        <f t="shared" si="82"/>
        <v>6.7911100297439884</v>
      </c>
      <c r="K663" s="2">
        <f t="shared" si="76"/>
        <v>6.8281192687517196</v>
      </c>
    </row>
    <row r="664" spans="1:11" ht="13.5" x14ac:dyDescent="0.25">
      <c r="A664" s="3">
        <f>TITRES_STAT!B667</f>
        <v>43257</v>
      </c>
      <c r="B664" s="6">
        <f>TITRES_STAT!D667</f>
        <v>6.6887999999999996</v>
      </c>
      <c r="C664" s="2">
        <f t="shared" si="77"/>
        <v>-7.3500000000000121E-2</v>
      </c>
      <c r="D664" s="2">
        <f t="shared" si="78"/>
        <v>6.69468</v>
      </c>
      <c r="E664" s="2">
        <f t="shared" si="80"/>
        <v>6.7563999999999993</v>
      </c>
      <c r="F664" s="2">
        <f t="shared" si="81"/>
        <v>6.7902050000000003</v>
      </c>
      <c r="G664" s="2">
        <f t="shared" si="75"/>
        <v>6.9054600000000006</v>
      </c>
      <c r="H664" s="2">
        <f t="shared" si="79"/>
        <v>6.3017509999999994</v>
      </c>
      <c r="I664" s="2">
        <f t="array" ref="I664">SUMPRODUCT(B648:B667, (ROW(B648:B667)-ROW(B648)+1)) / (20*21/2)</f>
        <v>6.7676433333333321</v>
      </c>
      <c r="J664" s="2">
        <f t="shared" si="82"/>
        <v>6.7813662173874176</v>
      </c>
      <c r="K664" s="2">
        <f t="shared" si="76"/>
        <v>6.8226557680163582</v>
      </c>
    </row>
    <row r="665" spans="1:11" ht="13.5" x14ac:dyDescent="0.25">
      <c r="A665" s="3">
        <f>TITRES_STAT!B668</f>
        <v>43258</v>
      </c>
      <c r="B665" s="6">
        <f>TITRES_STAT!D668</f>
        <v>6.7622999999999998</v>
      </c>
      <c r="C665" s="2">
        <f t="shared" si="77"/>
        <v>7.3500000000000121E-2</v>
      </c>
      <c r="D665" s="2">
        <f t="shared" si="78"/>
        <v>6.6888000000000005</v>
      </c>
      <c r="E665" s="2">
        <f t="shared" si="80"/>
        <v>6.7497899999999991</v>
      </c>
      <c r="F665" s="2">
        <f t="shared" si="81"/>
        <v>6.7913100000000011</v>
      </c>
      <c r="G665" s="2">
        <f t="shared" si="75"/>
        <v>6.8951699999999994</v>
      </c>
      <c r="H665" s="2">
        <f t="shared" si="79"/>
        <v>6.3043235000000006</v>
      </c>
      <c r="I665" s="2">
        <f t="array" ref="I665">SUMPRODUCT(B649:B668, (ROW(B649:B668)-ROW(B649)+1)) / (20*21/2)</f>
        <v>6.7629199999999994</v>
      </c>
      <c r="J665" s="2">
        <f t="shared" si="82"/>
        <v>6.7795503871600449</v>
      </c>
      <c r="K665" s="2">
        <f t="shared" si="76"/>
        <v>6.820288875152972</v>
      </c>
    </row>
    <row r="666" spans="1:11" ht="13.5" x14ac:dyDescent="0.25">
      <c r="A666" s="3">
        <f>TITRES_STAT!B669</f>
        <v>43259</v>
      </c>
      <c r="B666" s="6">
        <f>TITRES_STAT!D669</f>
        <v>6.8211000000000004</v>
      </c>
      <c r="C666" s="2">
        <f t="shared" si="77"/>
        <v>5.880000000000063E-2</v>
      </c>
      <c r="D666" s="2">
        <f t="shared" si="78"/>
        <v>6.7299600000000002</v>
      </c>
      <c r="E666" s="2">
        <f t="shared" si="80"/>
        <v>6.7490599999999983</v>
      </c>
      <c r="F666" s="2">
        <f t="shared" si="81"/>
        <v>6.7953550000000007</v>
      </c>
      <c r="G666" s="2">
        <f t="shared" si="75"/>
        <v>6.8875259999999994</v>
      </c>
      <c r="H666" s="2">
        <f t="shared" si="79"/>
        <v>6.3072635000000004</v>
      </c>
      <c r="I666" s="2">
        <f t="array" ref="I666">SUMPRODUCT(B650:B669, (ROW(B650:B669)-ROW(B650)+1)) / (20*21/2)</f>
        <v>6.7673314285714286</v>
      </c>
      <c r="J666" s="2">
        <f t="shared" si="82"/>
        <v>6.7835074931448034</v>
      </c>
      <c r="K666" s="2">
        <f t="shared" si="76"/>
        <v>6.8203206839705022</v>
      </c>
    </row>
    <row r="667" spans="1:11" ht="13.5" x14ac:dyDescent="0.25">
      <c r="A667" s="3">
        <f>TITRES_STAT!B670</f>
        <v>43262</v>
      </c>
      <c r="B667" s="6">
        <f>TITRES_STAT!D670</f>
        <v>6.7622999999999998</v>
      </c>
      <c r="C667" s="2">
        <f t="shared" si="77"/>
        <v>-5.880000000000063E-2</v>
      </c>
      <c r="D667" s="2">
        <f t="shared" si="78"/>
        <v>6.7593600000000009</v>
      </c>
      <c r="E667" s="2">
        <f t="shared" si="80"/>
        <v>6.7424499999999998</v>
      </c>
      <c r="F667" s="2">
        <f t="shared" si="81"/>
        <v>6.7971950000000003</v>
      </c>
      <c r="G667" s="2">
        <f t="shared" si="75"/>
        <v>6.8795879999999991</v>
      </c>
      <c r="H667" s="2">
        <f t="shared" si="79"/>
        <v>6.3100199999999997</v>
      </c>
      <c r="I667" s="2">
        <f t="array" ref="I667">SUMPRODUCT(B651:B670, (ROW(B651:B670)-ROW(B651)+1)) / (20*21/2)</f>
        <v>6.7776228571428572</v>
      </c>
      <c r="J667" s="2">
        <f t="shared" si="82"/>
        <v>6.7814877318929172</v>
      </c>
      <c r="K667" s="2">
        <f t="shared" si="76"/>
        <v>6.8180453630304827</v>
      </c>
    </row>
    <row r="668" spans="1:11" ht="13.5" x14ac:dyDescent="0.25">
      <c r="A668" s="3">
        <f>TITRES_STAT!B671</f>
        <v>43263</v>
      </c>
      <c r="B668" s="6">
        <f>TITRES_STAT!D671</f>
        <v>6.7476000000000003</v>
      </c>
      <c r="C668" s="2">
        <f t="shared" si="77"/>
        <v>-1.4699999999999491E-2</v>
      </c>
      <c r="D668" s="2">
        <f t="shared" si="78"/>
        <v>6.7564200000000003</v>
      </c>
      <c r="E668" s="2">
        <f t="shared" si="80"/>
        <v>6.7402500000000005</v>
      </c>
      <c r="F668" s="2">
        <f t="shared" si="81"/>
        <v>6.789480000000002</v>
      </c>
      <c r="G668" s="2">
        <f t="shared" si="75"/>
        <v>6.8704739999999989</v>
      </c>
      <c r="H668" s="2">
        <f t="shared" si="79"/>
        <v>6.3127394999999993</v>
      </c>
      <c r="I668" s="2">
        <f t="array" ref="I668">SUMPRODUCT(B652:B671, (ROW(B652:B671)-ROW(B652)+1)) / (20*21/2)</f>
        <v>6.7879490476190476</v>
      </c>
      <c r="J668" s="2">
        <f t="shared" si="82"/>
        <v>6.7782603288554961</v>
      </c>
      <c r="K668" s="2">
        <f t="shared" si="76"/>
        <v>6.8152827997743852</v>
      </c>
    </row>
    <row r="669" spans="1:11" ht="13.5" x14ac:dyDescent="0.25">
      <c r="A669" s="3">
        <f>TITRES_STAT!B672</f>
        <v>43264</v>
      </c>
      <c r="B669" s="6">
        <f>TITRES_STAT!D672</f>
        <v>6.8357999999999999</v>
      </c>
      <c r="C669" s="2">
        <f t="shared" si="77"/>
        <v>8.8199999999999612E-2</v>
      </c>
      <c r="D669" s="2">
        <f t="shared" si="78"/>
        <v>6.7858199999999993</v>
      </c>
      <c r="E669" s="2">
        <f t="shared" si="80"/>
        <v>6.7402499999999987</v>
      </c>
      <c r="F669" s="2">
        <f t="shared" si="81"/>
        <v>6.7865400000000005</v>
      </c>
      <c r="G669" s="2">
        <f t="shared" si="75"/>
        <v>6.8631239999999991</v>
      </c>
      <c r="H669" s="2">
        <f t="shared" si="79"/>
        <v>6.315753</v>
      </c>
      <c r="I669" s="2">
        <f t="array" ref="I669">SUMPRODUCT(B653:B672, (ROW(B653:B672)-ROW(B653)+1)) / (20*21/2)</f>
        <v>6.7979952380952371</v>
      </c>
      <c r="J669" s="2">
        <f t="shared" si="82"/>
        <v>6.7837402975359247</v>
      </c>
      <c r="K669" s="2">
        <f t="shared" si="76"/>
        <v>6.8160873958616648</v>
      </c>
    </row>
    <row r="670" spans="1:11" ht="13.5" x14ac:dyDescent="0.25">
      <c r="A670" s="3">
        <f>TITRES_STAT!B673</f>
        <v>43265</v>
      </c>
      <c r="B670" s="6">
        <f>TITRES_STAT!D673</f>
        <v>6.8945999999999996</v>
      </c>
      <c r="C670" s="2">
        <f t="shared" si="77"/>
        <v>5.8799999999999741E-2</v>
      </c>
      <c r="D670" s="2">
        <f t="shared" si="78"/>
        <v>6.8122799999999994</v>
      </c>
      <c r="E670" s="2">
        <f t="shared" si="80"/>
        <v>6.7505399999999991</v>
      </c>
      <c r="F670" s="2">
        <f t="shared" si="81"/>
        <v>6.7861750000000001</v>
      </c>
      <c r="G670" s="2">
        <f t="shared" si="75"/>
        <v>6.8584199999999989</v>
      </c>
      <c r="H670" s="2">
        <f t="shared" si="79"/>
        <v>6.3190605000000009</v>
      </c>
      <c r="I670" s="2">
        <f t="array" ref="I670">SUMPRODUCT(B654:B673, (ROW(B654:B673)-ROW(B654)+1)) / (20*21/2)</f>
        <v>6.8056566666666649</v>
      </c>
      <c r="J670" s="2">
        <f t="shared" si="82"/>
        <v>6.7942983644372656</v>
      </c>
      <c r="K670" s="2">
        <f t="shared" si="76"/>
        <v>6.8191663215141487</v>
      </c>
    </row>
    <row r="671" spans="1:11" ht="13.5" x14ac:dyDescent="0.25">
      <c r="A671" s="3">
        <f>TITRES_STAT!B674</f>
        <v>43269</v>
      </c>
      <c r="B671" s="6">
        <f>TITRES_STAT!D674</f>
        <v>6.8945999999999996</v>
      </c>
      <c r="C671" s="2">
        <f t="shared" si="77"/>
        <v>0</v>
      </c>
      <c r="D671" s="2">
        <f t="shared" si="78"/>
        <v>6.8269800000000007</v>
      </c>
      <c r="E671" s="2">
        <f t="shared" si="80"/>
        <v>6.7784699999999987</v>
      </c>
      <c r="F671" s="2">
        <f t="shared" si="81"/>
        <v>6.7891150000000007</v>
      </c>
      <c r="G671" s="2">
        <f t="shared" si="75"/>
        <v>6.8525399999999976</v>
      </c>
      <c r="H671" s="2">
        <f t="shared" si="79"/>
        <v>6.3219270000000005</v>
      </c>
      <c r="I671" s="2">
        <f t="array" ref="I671">SUMPRODUCT(B655:B674, (ROW(B655:B674)-ROW(B655)+1)) / (20*21/2)</f>
        <v>6.8110480952380934</v>
      </c>
      <c r="J671" s="2">
        <f t="shared" si="82"/>
        <v>6.8038509011575261</v>
      </c>
      <c r="K671" s="2">
        <f t="shared" si="76"/>
        <v>6.822124504984183</v>
      </c>
    </row>
    <row r="672" spans="1:11" ht="13.5" x14ac:dyDescent="0.25">
      <c r="A672" s="3">
        <f>TITRES_STAT!B675</f>
        <v>43270</v>
      </c>
      <c r="B672" s="6">
        <f>TITRES_STAT!D675</f>
        <v>6.8945999999999996</v>
      </c>
      <c r="C672" s="2">
        <f t="shared" si="77"/>
        <v>0</v>
      </c>
      <c r="D672" s="2">
        <f t="shared" si="78"/>
        <v>6.8534400000000009</v>
      </c>
      <c r="E672" s="2">
        <f t="shared" si="80"/>
        <v>6.8063999999999991</v>
      </c>
      <c r="F672" s="2">
        <f t="shared" si="81"/>
        <v>6.7920550000000004</v>
      </c>
      <c r="G672" s="2">
        <f t="shared" si="75"/>
        <v>6.8493059999999995</v>
      </c>
      <c r="H672" s="2">
        <f t="shared" si="79"/>
        <v>6.3240585000000022</v>
      </c>
      <c r="I672" s="2">
        <f t="array" ref="I672">SUMPRODUCT(B656:B675, (ROW(B656:B675)-ROW(B656)+1)) / (20*21/2)</f>
        <v>6.8002295238095227</v>
      </c>
      <c r="J672" s="2">
        <f t="shared" si="82"/>
        <v>6.8124936724758571</v>
      </c>
      <c r="K672" s="2">
        <f t="shared" si="76"/>
        <v>6.8249666812593137</v>
      </c>
    </row>
    <row r="673" spans="1:11" ht="13.5" x14ac:dyDescent="0.25">
      <c r="A673" s="3">
        <f>TITRES_STAT!B676</f>
        <v>43271</v>
      </c>
      <c r="B673" s="6">
        <f>TITRES_STAT!D676</f>
        <v>6.8724999999999996</v>
      </c>
      <c r="C673" s="2">
        <f t="shared" si="77"/>
        <v>-2.2100000000000009E-2</v>
      </c>
      <c r="D673" s="2">
        <f t="shared" si="78"/>
        <v>6.8784200000000002</v>
      </c>
      <c r="E673" s="2">
        <f t="shared" si="80"/>
        <v>6.8174199999999985</v>
      </c>
      <c r="F673" s="2">
        <f t="shared" si="81"/>
        <v>6.7938900000000002</v>
      </c>
      <c r="G673" s="2">
        <f t="shared" si="75"/>
        <v>6.8463659999999997</v>
      </c>
      <c r="H673" s="2">
        <f t="shared" si="79"/>
        <v>6.3261165000000013</v>
      </c>
      <c r="I673" s="2">
        <f t="array" ref="I673">SUMPRODUCT(B657:B676, (ROW(B657:B676)-ROW(B657)+1)) / (20*21/2)</f>
        <v>6.7712157142857148</v>
      </c>
      <c r="J673" s="2">
        <f t="shared" si="82"/>
        <v>6.8182085608114891</v>
      </c>
      <c r="K673" s="2">
        <f t="shared" si="76"/>
        <v>6.8268307329746349</v>
      </c>
    </row>
    <row r="674" spans="1:11" ht="13.5" x14ac:dyDescent="0.25">
      <c r="A674" s="3">
        <f>TITRES_STAT!B677</f>
        <v>43272</v>
      </c>
      <c r="B674" s="6">
        <f>TITRES_STAT!D677</f>
        <v>6.8505000000000003</v>
      </c>
      <c r="C674" s="2">
        <f t="shared" si="77"/>
        <v>-2.1999999999999353E-2</v>
      </c>
      <c r="D674" s="2">
        <f t="shared" si="78"/>
        <v>6.881359999999999</v>
      </c>
      <c r="E674" s="2">
        <f t="shared" si="80"/>
        <v>6.8335899999999992</v>
      </c>
      <c r="F674" s="2">
        <f t="shared" si="81"/>
        <v>6.7949950000000001</v>
      </c>
      <c r="G674" s="2">
        <f t="shared" si="75"/>
        <v>6.8429859999999998</v>
      </c>
      <c r="H674" s="2">
        <f t="shared" si="79"/>
        <v>6.3283950000000013</v>
      </c>
      <c r="I674" s="2">
        <f t="array" ref="I674">SUMPRODUCT(B658:B677, (ROW(B658:B677)-ROW(B658)+1)) / (20*21/2)</f>
        <v>6.7536466666666675</v>
      </c>
      <c r="J674" s="2">
        <f t="shared" si="82"/>
        <v>6.8212839359722999</v>
      </c>
      <c r="K674" s="2">
        <f t="shared" si="76"/>
        <v>6.8277589395246494</v>
      </c>
    </row>
    <row r="675" spans="1:11" ht="13.5" x14ac:dyDescent="0.25">
      <c r="A675" s="3">
        <f>TITRES_STAT!B678</f>
        <v>43273</v>
      </c>
      <c r="B675" s="6">
        <f>TITRES_STAT!D678</f>
        <v>6.6814</v>
      </c>
      <c r="C675" s="2">
        <f t="shared" si="77"/>
        <v>-0.16910000000000025</v>
      </c>
      <c r="D675" s="2">
        <f t="shared" si="78"/>
        <v>6.8387200000000004</v>
      </c>
      <c r="E675" s="2">
        <f t="shared" si="80"/>
        <v>6.8254999999999999</v>
      </c>
      <c r="F675" s="2">
        <f t="shared" si="81"/>
        <v>6.7876449999999995</v>
      </c>
      <c r="G675" s="2">
        <f t="shared" si="75"/>
        <v>6.8363699999999996</v>
      </c>
      <c r="H675" s="2">
        <f t="shared" si="79"/>
        <v>6.3298280000000027</v>
      </c>
      <c r="I675" s="2">
        <f t="array" ref="I675">SUMPRODUCT(B659:B678, (ROW(B659:B678)-ROW(B659)+1)) / (20*21/2)</f>
        <v>6.7372323809523813</v>
      </c>
      <c r="J675" s="2">
        <f t="shared" si="82"/>
        <v>6.8079616563558902</v>
      </c>
      <c r="K675" s="2">
        <f t="shared" si="76"/>
        <v>6.8220193732687813</v>
      </c>
    </row>
    <row r="676" spans="1:11" ht="13.5" x14ac:dyDescent="0.25">
      <c r="A676" s="3">
        <f>TITRES_STAT!B679</f>
        <v>43276</v>
      </c>
      <c r="B676" s="6">
        <f>TITRES_STAT!D679</f>
        <v>6.4829999999999997</v>
      </c>
      <c r="C676" s="2">
        <f t="shared" si="77"/>
        <v>-0.19840000000000035</v>
      </c>
      <c r="D676" s="2">
        <f t="shared" si="78"/>
        <v>6.7563999999999993</v>
      </c>
      <c r="E676" s="2">
        <f t="shared" si="80"/>
        <v>6.79169</v>
      </c>
      <c r="F676" s="2">
        <f t="shared" si="81"/>
        <v>6.7703749999999996</v>
      </c>
      <c r="G676" s="2">
        <f t="shared" si="75"/>
        <v>6.823728</v>
      </c>
      <c r="H676" s="2">
        <f t="shared" si="79"/>
        <v>6.3302690000000021</v>
      </c>
      <c r="I676" s="2">
        <f t="array" ref="I676">SUMPRODUCT(B660:B679, (ROW(B660:B679)-ROW(B660)+1)) / (20*21/2)</f>
        <v>6.717492857142858</v>
      </c>
      <c r="J676" s="2">
        <f t="shared" si="82"/>
        <v>6.7770129271791388</v>
      </c>
      <c r="K676" s="2">
        <f t="shared" si="76"/>
        <v>6.8087244958856923</v>
      </c>
    </row>
    <row r="677" spans="1:11" ht="13.5" x14ac:dyDescent="0.25">
      <c r="A677" s="3">
        <f>TITRES_STAT!B680</f>
        <v>43277</v>
      </c>
      <c r="B677" s="6">
        <f>TITRES_STAT!D680</f>
        <v>6.5858999999999996</v>
      </c>
      <c r="C677" s="2">
        <f t="shared" si="77"/>
        <v>0.10289999999999999</v>
      </c>
      <c r="D677" s="2">
        <f t="shared" si="78"/>
        <v>6.6946600000000007</v>
      </c>
      <c r="E677" s="2">
        <f t="shared" si="80"/>
        <v>6.7740499999999999</v>
      </c>
      <c r="F677" s="2">
        <f t="shared" si="81"/>
        <v>6.7582499999999994</v>
      </c>
      <c r="G677" s="2">
        <f t="shared" si="75"/>
        <v>6.8143200000000004</v>
      </c>
      <c r="H677" s="2">
        <f t="shared" si="79"/>
        <v>6.3315920000000032</v>
      </c>
      <c r="I677" s="2">
        <f t="array" ref="I677">SUMPRODUCT(B661:B680, (ROW(B661:B680)-ROW(B661)+1)) / (20*21/2)</f>
        <v>6.6914485714285723</v>
      </c>
      <c r="J677" s="2">
        <f t="shared" si="82"/>
        <v>6.7588116960192215</v>
      </c>
      <c r="K677" s="2">
        <f t="shared" si="76"/>
        <v>6.7999862803607627</v>
      </c>
    </row>
    <row r="678" spans="1:11" ht="13.5" x14ac:dyDescent="0.25">
      <c r="A678" s="3">
        <f>TITRES_STAT!B681</f>
        <v>43278</v>
      </c>
      <c r="B678" s="6">
        <f>TITRES_STAT!D681</f>
        <v>6.5858999999999996</v>
      </c>
      <c r="C678" s="2">
        <f t="shared" si="77"/>
        <v>0</v>
      </c>
      <c r="D678" s="2">
        <f t="shared" si="78"/>
        <v>6.63734</v>
      </c>
      <c r="E678" s="2">
        <f t="shared" si="80"/>
        <v>6.7578799999999983</v>
      </c>
      <c r="F678" s="2">
        <f t="shared" si="81"/>
        <v>6.7490649999999999</v>
      </c>
      <c r="G678" s="2">
        <f t="shared" si="75"/>
        <v>6.8047659999999999</v>
      </c>
      <c r="H678" s="2">
        <f t="shared" si="79"/>
        <v>6.3329150000000025</v>
      </c>
      <c r="I678" s="2">
        <f t="array" ref="I678">SUMPRODUCT(B662:B681, (ROW(B662:B681)-ROW(B662)+1)) / (20*21/2)</f>
        <v>6.6669795238095251</v>
      </c>
      <c r="J678" s="2">
        <f t="shared" si="82"/>
        <v>6.7423439154459626</v>
      </c>
      <c r="K678" s="2">
        <f t="shared" si="76"/>
        <v>6.7915907399544579</v>
      </c>
    </row>
    <row r="679" spans="1:11" ht="13.5" x14ac:dyDescent="0.25">
      <c r="A679" s="3">
        <f>TITRES_STAT!B682</f>
        <v>43279</v>
      </c>
      <c r="B679" s="6">
        <f>TITRES_STAT!D682</f>
        <v>6.5418000000000003</v>
      </c>
      <c r="C679" s="2">
        <f t="shared" si="77"/>
        <v>-4.4099999999999362E-2</v>
      </c>
      <c r="D679" s="2">
        <f t="shared" si="78"/>
        <v>6.5755999999999997</v>
      </c>
      <c r="E679" s="2">
        <f t="shared" si="80"/>
        <v>6.7284800000000002</v>
      </c>
      <c r="F679" s="2">
        <f t="shared" si="81"/>
        <v>6.7343649999999986</v>
      </c>
      <c r="G679" s="2">
        <f t="shared" si="75"/>
        <v>6.7944760000000004</v>
      </c>
      <c r="H679" s="2">
        <f t="shared" si="79"/>
        <v>6.3340175000000025</v>
      </c>
      <c r="I679" s="2">
        <f t="array" ref="I679">SUMPRODUCT(B663:B682, (ROW(B663:B682)-ROW(B663)+1)) / (20*21/2)</f>
        <v>6.6579504761904769</v>
      </c>
      <c r="J679" s="2">
        <f t="shared" si="82"/>
        <v>6.7232444949272994</v>
      </c>
      <c r="K679" s="2">
        <f t="shared" si="76"/>
        <v>6.7817950246621264</v>
      </c>
    </row>
    <row r="680" spans="1:11" ht="13.5" x14ac:dyDescent="0.25">
      <c r="A680" s="3">
        <f>TITRES_STAT!B683</f>
        <v>43280</v>
      </c>
      <c r="B680" s="6">
        <f>TITRES_STAT!D683</f>
        <v>6.4608999999999996</v>
      </c>
      <c r="C680" s="2">
        <f t="shared" si="77"/>
        <v>-8.0900000000000638E-2</v>
      </c>
      <c r="D680" s="2">
        <f t="shared" si="78"/>
        <v>6.5314999999999994</v>
      </c>
      <c r="E680" s="2">
        <f t="shared" si="80"/>
        <v>6.6851099999999999</v>
      </c>
      <c r="F680" s="2">
        <f t="shared" si="81"/>
        <v>6.7178249999999995</v>
      </c>
      <c r="G680" s="2">
        <f t="shared" si="75"/>
        <v>6.7853620000000001</v>
      </c>
      <c r="H680" s="2">
        <f t="shared" si="79"/>
        <v>6.3361120000000026</v>
      </c>
      <c r="I680" s="2">
        <f t="array" ref="I680">SUMPRODUCT(B664:B683, (ROW(B664:B683)-ROW(B664)+1)) / (20*21/2)</f>
        <v>6.6622166666666667</v>
      </c>
      <c r="J680" s="2">
        <f t="shared" si="82"/>
        <v>6.6982593049342238</v>
      </c>
      <c r="K680" s="2">
        <f t="shared" si="76"/>
        <v>6.7692109060479249</v>
      </c>
    </row>
    <row r="681" spans="1:11" ht="13.5" x14ac:dyDescent="0.25">
      <c r="A681" s="3">
        <f>TITRES_STAT!B684</f>
        <v>43283</v>
      </c>
      <c r="B681" s="6">
        <f>TITRES_STAT!D684</f>
        <v>6.4608999999999996</v>
      </c>
      <c r="C681" s="2">
        <f t="shared" si="77"/>
        <v>0</v>
      </c>
      <c r="D681" s="2">
        <f t="shared" si="78"/>
        <v>6.5270799999999998</v>
      </c>
      <c r="E681" s="2">
        <f t="shared" si="80"/>
        <v>6.6417400000000004</v>
      </c>
      <c r="F681" s="2">
        <f t="shared" si="81"/>
        <v>6.7101049999999987</v>
      </c>
      <c r="G681" s="2">
        <f t="shared" si="75"/>
        <v>6.7786</v>
      </c>
      <c r="H681" s="2">
        <f t="shared" si="79"/>
        <v>6.337398000000003</v>
      </c>
      <c r="I681" s="2">
        <f t="array" ref="I681">SUMPRODUCT(B665:B684, (ROW(B665:B684)-ROW(B665)+1)) / (20*21/2)</f>
        <v>6.6672228571428587</v>
      </c>
      <c r="J681" s="2">
        <f t="shared" si="82"/>
        <v>6.6756536568452507</v>
      </c>
      <c r="K681" s="2">
        <f t="shared" si="76"/>
        <v>6.7571202822813392</v>
      </c>
    </row>
    <row r="682" spans="1:11" ht="13.5" x14ac:dyDescent="0.25">
      <c r="A682" s="3">
        <f>TITRES_STAT!B685</f>
        <v>43284</v>
      </c>
      <c r="B682" s="6">
        <f>TITRES_STAT!D685</f>
        <v>6.6153000000000004</v>
      </c>
      <c r="C682" s="2">
        <f t="shared" si="77"/>
        <v>0.15440000000000076</v>
      </c>
      <c r="D682" s="2">
        <f t="shared" si="78"/>
        <v>6.5329600000000001</v>
      </c>
      <c r="E682" s="2">
        <f t="shared" si="80"/>
        <v>6.6138100000000009</v>
      </c>
      <c r="F682" s="2">
        <f t="shared" si="81"/>
        <v>6.7101049999999987</v>
      </c>
      <c r="G682" s="2">
        <f t="shared" si="75"/>
        <v>6.7756599999999993</v>
      </c>
      <c r="H682" s="2">
        <f t="shared" si="79"/>
        <v>6.3398235000000032</v>
      </c>
      <c r="I682" s="2">
        <f t="array" ref="I682">SUMPRODUCT(B666:B685, (ROW(B666:B685)-ROW(B666)+1)) / (20*21/2)</f>
        <v>6.668374285714286</v>
      </c>
      <c r="J682" s="2">
        <f t="shared" si="82"/>
        <v>6.6699056895266553</v>
      </c>
      <c r="K682" s="2">
        <f t="shared" si="76"/>
        <v>6.751558702584032</v>
      </c>
    </row>
    <row r="683" spans="1:11" ht="13.5" x14ac:dyDescent="0.25">
      <c r="A683" s="3">
        <f>TITRES_STAT!B686</f>
        <v>43285</v>
      </c>
      <c r="B683" s="6">
        <f>TITRES_STAT!D686</f>
        <v>6.7549000000000001</v>
      </c>
      <c r="C683" s="2">
        <f t="shared" si="77"/>
        <v>0.13959999999999972</v>
      </c>
      <c r="D683" s="2">
        <f t="shared" si="78"/>
        <v>6.5667600000000004</v>
      </c>
      <c r="E683" s="2">
        <f t="shared" si="80"/>
        <v>6.6020500000000011</v>
      </c>
      <c r="F683" s="2">
        <f t="shared" si="81"/>
        <v>6.7097349999999976</v>
      </c>
      <c r="G683" s="2">
        <f t="shared" si="75"/>
        <v>6.7755119999999991</v>
      </c>
      <c r="H683" s="2">
        <f t="shared" si="79"/>
        <v>6.3419915000000024</v>
      </c>
      <c r="I683" s="2">
        <f t="array" ref="I683">SUMPRODUCT(B667:B686, (ROW(B667:B686)-ROW(B667)+1)) / (20*21/2)</f>
        <v>6.6711009523809519</v>
      </c>
      <c r="J683" s="2">
        <f t="shared" si="82"/>
        <v>6.6780003857622114</v>
      </c>
      <c r="K683" s="2">
        <f t="shared" si="76"/>
        <v>6.7516897338552466</v>
      </c>
    </row>
    <row r="684" spans="1:11" ht="13.5" x14ac:dyDescent="0.25">
      <c r="A684" s="3">
        <f>TITRES_STAT!B687</f>
        <v>43286</v>
      </c>
      <c r="B684" s="6">
        <f>TITRES_STAT!D687</f>
        <v>6.7622999999999998</v>
      </c>
      <c r="C684" s="2">
        <f t="shared" si="77"/>
        <v>7.3999999999996291E-3</v>
      </c>
      <c r="D684" s="2">
        <f t="shared" si="78"/>
        <v>6.6108599999999997</v>
      </c>
      <c r="E684" s="2">
        <f t="shared" si="80"/>
        <v>6.5932300000000001</v>
      </c>
      <c r="F684" s="2">
        <f t="shared" si="81"/>
        <v>6.7134099999999988</v>
      </c>
      <c r="G684" s="2">
        <f t="shared" si="75"/>
        <v>6.7725719999999994</v>
      </c>
      <c r="H684" s="2">
        <f t="shared" si="79"/>
        <v>6.3442335000000041</v>
      </c>
      <c r="I684" s="2">
        <f t="array" ref="I684">SUMPRODUCT(B668:B687, (ROW(B668:B687)-ROW(B668)+1)) / (20*21/2)</f>
        <v>6.6707176190476192</v>
      </c>
      <c r="J684" s="2">
        <f t="shared" si="82"/>
        <v>6.6860289204515251</v>
      </c>
      <c r="K684" s="2">
        <f t="shared" si="76"/>
        <v>6.752105822723669</v>
      </c>
    </row>
    <row r="685" spans="1:11" ht="13.5" x14ac:dyDescent="0.25">
      <c r="A685" s="3">
        <f>TITRES_STAT!B688</f>
        <v>43287</v>
      </c>
      <c r="B685" s="6">
        <f>TITRES_STAT!D688</f>
        <v>6.7255000000000003</v>
      </c>
      <c r="C685" s="2">
        <f t="shared" si="77"/>
        <v>-3.67999999999995E-2</v>
      </c>
      <c r="D685" s="2">
        <f t="shared" si="78"/>
        <v>6.66378</v>
      </c>
      <c r="E685" s="2">
        <f t="shared" si="80"/>
        <v>6.5976400000000002</v>
      </c>
      <c r="F685" s="2">
        <f t="shared" si="81"/>
        <v>6.7115699999999991</v>
      </c>
      <c r="G685" s="2">
        <f t="shared" si="75"/>
        <v>6.7647799999999982</v>
      </c>
      <c r="H685" s="2">
        <f t="shared" si="79"/>
        <v>6.3472100000000022</v>
      </c>
      <c r="I685" s="2">
        <f t="array" ref="I685">SUMPRODUCT(B669:B688, (ROW(B669:B688)-ROW(B669)+1)) / (20*21/2)</f>
        <v>6.6517095238095232</v>
      </c>
      <c r="J685" s="2">
        <f t="shared" si="82"/>
        <v>6.6897880708847133</v>
      </c>
      <c r="K685" s="2">
        <f t="shared" si="76"/>
        <v>6.7510624571266629</v>
      </c>
    </row>
    <row r="686" spans="1:11" ht="13.5" x14ac:dyDescent="0.25">
      <c r="A686" s="3">
        <f>TITRES_STAT!B689</f>
        <v>43290</v>
      </c>
      <c r="B686" s="6">
        <f>TITRES_STAT!D689</f>
        <v>6.7401999999999997</v>
      </c>
      <c r="C686" s="2">
        <f t="shared" si="77"/>
        <v>1.4699999999999491E-2</v>
      </c>
      <c r="D686" s="2">
        <f t="shared" si="78"/>
        <v>6.7196400000000001</v>
      </c>
      <c r="E686" s="2">
        <f t="shared" si="80"/>
        <v>6.6233599999999999</v>
      </c>
      <c r="F686" s="2">
        <f t="shared" si="81"/>
        <v>6.7075249999999986</v>
      </c>
      <c r="G686" s="2">
        <f t="shared" si="75"/>
        <v>6.7584579999999992</v>
      </c>
      <c r="H686" s="2">
        <f t="shared" si="79"/>
        <v>6.3507010000000017</v>
      </c>
      <c r="I686" s="2">
        <f t="array" ref="I686">SUMPRODUCT(B670:B689, (ROW(B670:B689)-ROW(B670)+1)) / (20*21/2)</f>
        <v>6.6352566666666668</v>
      </c>
      <c r="J686" s="2">
        <f t="shared" si="82"/>
        <v>6.6945892069909307</v>
      </c>
      <c r="K686" s="2">
        <f t="shared" si="76"/>
        <v>6.7506364784158128</v>
      </c>
    </row>
    <row r="687" spans="1:11" ht="13.5" x14ac:dyDescent="0.25">
      <c r="A687" s="3">
        <f>TITRES_STAT!B690</f>
        <v>43291</v>
      </c>
      <c r="B687" s="6">
        <f>TITRES_STAT!D690</f>
        <v>6.7035</v>
      </c>
      <c r="C687" s="2">
        <f t="shared" si="77"/>
        <v>-3.6699999999999733E-2</v>
      </c>
      <c r="D687" s="2">
        <f t="shared" si="78"/>
        <v>6.7372800000000002</v>
      </c>
      <c r="E687" s="2">
        <f t="shared" si="80"/>
        <v>6.6351200000000006</v>
      </c>
      <c r="F687" s="2">
        <f t="shared" si="81"/>
        <v>6.7045849999999989</v>
      </c>
      <c r="G687" s="2">
        <f t="shared" si="75"/>
        <v>6.7514020000000006</v>
      </c>
      <c r="H687" s="2">
        <f t="shared" si="79"/>
        <v>6.3540085000000008</v>
      </c>
      <c r="I687" s="2">
        <f t="array" ref="I687">SUMPRODUCT(B671:B690, (ROW(B671:B690)-ROW(B671)+1)) / (20*21/2)</f>
        <v>6.620309047619048</v>
      </c>
      <c r="J687" s="2">
        <f t="shared" si="82"/>
        <v>6.695437853944175</v>
      </c>
      <c r="K687" s="2">
        <f t="shared" si="76"/>
        <v>6.7487879890661731</v>
      </c>
    </row>
    <row r="688" spans="1:11" ht="13.5" x14ac:dyDescent="0.25">
      <c r="A688" s="3">
        <f>TITRES_STAT!B691</f>
        <v>43292</v>
      </c>
      <c r="B688" s="6">
        <f>TITRES_STAT!D691</f>
        <v>6.5049999999999999</v>
      </c>
      <c r="C688" s="2">
        <f t="shared" si="77"/>
        <v>-0.19850000000000012</v>
      </c>
      <c r="D688" s="2">
        <f t="shared" si="78"/>
        <v>6.6873000000000005</v>
      </c>
      <c r="E688" s="2">
        <f t="shared" si="80"/>
        <v>6.6270300000000004</v>
      </c>
      <c r="F688" s="2">
        <f t="shared" si="81"/>
        <v>6.6924549999999998</v>
      </c>
      <c r="G688" s="2">
        <f t="shared" si="75"/>
        <v>6.7444920000000002</v>
      </c>
      <c r="H688" s="2">
        <f t="shared" si="79"/>
        <v>6.356323500000002</v>
      </c>
      <c r="I688" s="2">
        <f t="array" ref="I688">SUMPRODUCT(B672:B691, (ROW(B672:B691)-ROW(B672)+1)) / (20*21/2)</f>
        <v>6.6232514285714288</v>
      </c>
      <c r="J688" s="2">
        <f t="shared" si="82"/>
        <v>6.6773009154733014</v>
      </c>
      <c r="K688" s="2">
        <f t="shared" si="76"/>
        <v>6.7392276757694605</v>
      </c>
    </row>
    <row r="689" spans="1:11" ht="13.5" x14ac:dyDescent="0.25">
      <c r="A689" s="3">
        <f>TITRES_STAT!B692</f>
        <v>43293</v>
      </c>
      <c r="B689" s="6">
        <f>TITRES_STAT!D692</f>
        <v>6.5197000000000003</v>
      </c>
      <c r="C689" s="2">
        <f t="shared" si="77"/>
        <v>1.4700000000000379E-2</v>
      </c>
      <c r="D689" s="2">
        <f t="shared" si="78"/>
        <v>6.6387799999999997</v>
      </c>
      <c r="E689" s="2">
        <f t="shared" si="80"/>
        <v>6.6248199999999997</v>
      </c>
      <c r="F689" s="2">
        <f t="shared" si="81"/>
        <v>6.6766500000000004</v>
      </c>
      <c r="G689" s="2">
        <f t="shared" si="75"/>
        <v>6.7386120000000007</v>
      </c>
      <c r="H689" s="2">
        <f t="shared" si="79"/>
        <v>6.3591165000000016</v>
      </c>
      <c r="I689" s="2">
        <f t="array" ref="I689">SUMPRODUCT(B673:B692, (ROW(B673:B692)-ROW(B673)+1)) / (20*21/2)</f>
        <v>6.6089738095238086</v>
      </c>
      <c r="J689" s="2">
        <f t="shared" si="82"/>
        <v>6.6622913044758443</v>
      </c>
      <c r="K689" s="2">
        <f t="shared" si="76"/>
        <v>6.7306187473079131</v>
      </c>
    </row>
    <row r="690" spans="1:11" ht="13.5" x14ac:dyDescent="0.25">
      <c r="A690" s="3">
        <f>TITRES_STAT!B693</f>
        <v>43294</v>
      </c>
      <c r="B690" s="6">
        <f>TITRES_STAT!D693</f>
        <v>6.5197000000000003</v>
      </c>
      <c r="C690" s="2">
        <f t="shared" si="77"/>
        <v>0</v>
      </c>
      <c r="D690" s="2">
        <f t="shared" si="78"/>
        <v>6.5976200000000009</v>
      </c>
      <c r="E690" s="2">
        <f t="shared" si="80"/>
        <v>6.6307</v>
      </c>
      <c r="F690" s="2">
        <f t="shared" si="81"/>
        <v>6.6579049999999995</v>
      </c>
      <c r="G690" s="2">
        <f t="shared" ref="G690:G753" si="83">AVERAGE(B641:B690)</f>
        <v>6.7334660000000008</v>
      </c>
      <c r="H690" s="2">
        <f t="shared" si="79"/>
        <v>6.3615785000000002</v>
      </c>
      <c r="I690" s="2">
        <f t="array" ref="I690">SUMPRODUCT(B674:B693, (ROW(B674:B693)-ROW(B674)+1)) / (20*21/2)</f>
        <v>6.593786190476191</v>
      </c>
      <c r="J690" s="2">
        <f t="shared" si="82"/>
        <v>6.6487111802400491</v>
      </c>
      <c r="K690" s="2">
        <f t="shared" si="76"/>
        <v>6.7223474238840737</v>
      </c>
    </row>
    <row r="691" spans="1:11" ht="13.5" x14ac:dyDescent="0.25">
      <c r="A691" s="3">
        <f>TITRES_STAT!B694</f>
        <v>43297</v>
      </c>
      <c r="B691" s="6">
        <f>TITRES_STAT!D694</f>
        <v>6.6887999999999996</v>
      </c>
      <c r="C691" s="2">
        <f t="shared" si="77"/>
        <v>0.16909999999999936</v>
      </c>
      <c r="D691" s="2">
        <f t="shared" si="78"/>
        <v>6.5873400000000002</v>
      </c>
      <c r="E691" s="2">
        <f t="shared" si="80"/>
        <v>6.6534899999999997</v>
      </c>
      <c r="F691" s="2">
        <f t="shared" si="81"/>
        <v>6.6476150000000001</v>
      </c>
      <c r="G691" s="2">
        <f t="shared" si="83"/>
        <v>6.7350840000000014</v>
      </c>
      <c r="H691" s="2">
        <f t="shared" si="79"/>
        <v>6.3656214999999996</v>
      </c>
      <c r="I691" s="2">
        <f t="array" ref="I691">SUMPRODUCT(B675:B694, (ROW(B675:B694)-ROW(B675)+1)) / (20*21/2)</f>
        <v>6.5903233333333331</v>
      </c>
      <c r="J691" s="2">
        <f t="shared" si="82"/>
        <v>6.6525291630743295</v>
      </c>
      <c r="K691" s="2">
        <f t="shared" ref="K691:K754" si="84">$K$4*B691+(1-$K$4)*K690</f>
        <v>6.721031838633718</v>
      </c>
    </row>
    <row r="692" spans="1:11" ht="13.5" x14ac:dyDescent="0.25">
      <c r="A692" s="3">
        <f>TITRES_STAT!B695</f>
        <v>43298</v>
      </c>
      <c r="B692" s="6">
        <f>TITRES_STAT!D695</f>
        <v>6.4977</v>
      </c>
      <c r="C692" s="2">
        <f t="shared" si="77"/>
        <v>-0.1910999999999996</v>
      </c>
      <c r="D692" s="2">
        <f t="shared" si="78"/>
        <v>6.5461799999999997</v>
      </c>
      <c r="E692" s="2">
        <f t="shared" si="80"/>
        <v>6.6417299999999999</v>
      </c>
      <c r="F692" s="2">
        <f t="shared" si="81"/>
        <v>6.6277700000000008</v>
      </c>
      <c r="G692" s="2">
        <f t="shared" si="83"/>
        <v>6.7328800000000015</v>
      </c>
      <c r="H692" s="2">
        <f t="shared" si="79"/>
        <v>6.3679734999999997</v>
      </c>
      <c r="I692" s="2">
        <f t="array" ref="I692">SUMPRODUCT(B676:B695, (ROW(B676:B695)-ROW(B676)+1)) / (20*21/2)</f>
        <v>6.5923904761904764</v>
      </c>
      <c r="J692" s="2">
        <f t="shared" si="82"/>
        <v>6.637783528495822</v>
      </c>
      <c r="K692" s="2">
        <f t="shared" si="84"/>
        <v>6.7122737273147495</v>
      </c>
    </row>
    <row r="693" spans="1:11" ht="13.5" x14ac:dyDescent="0.25">
      <c r="A693" s="3">
        <f>TITRES_STAT!B696</f>
        <v>43299</v>
      </c>
      <c r="B693" s="6">
        <f>TITRES_STAT!D696</f>
        <v>6.4683000000000002</v>
      </c>
      <c r="C693" s="2">
        <f t="shared" si="77"/>
        <v>-2.9399999999999871E-2</v>
      </c>
      <c r="D693" s="2">
        <f t="shared" si="78"/>
        <v>6.5388400000000004</v>
      </c>
      <c r="E693" s="2">
        <f t="shared" si="80"/>
        <v>6.6130700000000004</v>
      </c>
      <c r="F693" s="2">
        <f t="shared" si="81"/>
        <v>6.6075600000000012</v>
      </c>
      <c r="G693" s="2">
        <f t="shared" si="83"/>
        <v>6.727000000000003</v>
      </c>
      <c r="H693" s="2">
        <f t="shared" si="79"/>
        <v>6.370178499999998</v>
      </c>
      <c r="I693" s="2">
        <f t="array" ref="I693">SUMPRODUCT(B677:B696, (ROW(B677:B696)-ROW(B677)+1)) / (20*21/2)</f>
        <v>6.5807723809523804</v>
      </c>
      <c r="J693" s="2">
        <f t="shared" si="82"/>
        <v>6.621642240067648</v>
      </c>
      <c r="K693" s="2">
        <f t="shared" si="84"/>
        <v>6.7027061301651516</v>
      </c>
    </row>
    <row r="694" spans="1:11" ht="13.5" x14ac:dyDescent="0.25">
      <c r="A694" s="3">
        <f>TITRES_STAT!B697</f>
        <v>43300</v>
      </c>
      <c r="B694" s="6">
        <f>TITRES_STAT!D697</f>
        <v>6.5712000000000002</v>
      </c>
      <c r="C694" s="2">
        <f t="shared" si="77"/>
        <v>0.10289999999999999</v>
      </c>
      <c r="D694" s="2">
        <f t="shared" si="78"/>
        <v>6.5491399999999995</v>
      </c>
      <c r="E694" s="2">
        <f t="shared" si="80"/>
        <v>6.59396</v>
      </c>
      <c r="F694" s="2">
        <f t="shared" si="81"/>
        <v>6.5935949999999988</v>
      </c>
      <c r="G694" s="2">
        <f t="shared" si="83"/>
        <v>6.7202380000000028</v>
      </c>
      <c r="H694" s="2">
        <f t="shared" si="79"/>
        <v>6.3730819999999984</v>
      </c>
      <c r="I694" s="2">
        <f t="array" ref="I694">SUMPRODUCT(B678:B697, (ROW(B678:B697)-ROW(B678)+1)) / (20*21/2)</f>
        <v>6.5832242857142873</v>
      </c>
      <c r="J694" s="2">
        <f t="shared" si="82"/>
        <v>6.6168382172040623</v>
      </c>
      <c r="K694" s="2">
        <f t="shared" si="84"/>
        <v>6.6975490270214202</v>
      </c>
    </row>
    <row r="695" spans="1:11" ht="13.5" x14ac:dyDescent="0.25">
      <c r="A695" s="3">
        <f>TITRES_STAT!B698</f>
        <v>43301</v>
      </c>
      <c r="B695" s="6">
        <f>TITRES_STAT!D698</f>
        <v>6.6153000000000004</v>
      </c>
      <c r="C695" s="2">
        <f t="shared" si="77"/>
        <v>4.410000000000025E-2</v>
      </c>
      <c r="D695" s="2">
        <f t="shared" si="78"/>
        <v>6.5682599999999995</v>
      </c>
      <c r="E695" s="2">
        <f t="shared" si="80"/>
        <v>6.5829400000000007</v>
      </c>
      <c r="F695" s="2">
        <f t="shared" si="81"/>
        <v>6.5902900000000004</v>
      </c>
      <c r="G695" s="2">
        <f t="shared" si="83"/>
        <v>6.7177400000000027</v>
      </c>
      <c r="H695" s="2">
        <f t="shared" si="79"/>
        <v>6.3767204999999976</v>
      </c>
      <c r="I695" s="2">
        <f t="array" ref="I695">SUMPRODUCT(B679:B698, (ROW(B679:B698)-ROW(B679)+1)) / (20*21/2)</f>
        <v>6.5855361904761915</v>
      </c>
      <c r="J695" s="2">
        <f t="shared" si="82"/>
        <v>6.6166917203274851</v>
      </c>
      <c r="K695" s="2">
        <f t="shared" si="84"/>
        <v>6.6943235749813654</v>
      </c>
    </row>
    <row r="696" spans="1:11" ht="13.5" x14ac:dyDescent="0.25">
      <c r="A696" s="3">
        <f>TITRES_STAT!B699</f>
        <v>43304</v>
      </c>
      <c r="B696" s="6">
        <f>TITRES_STAT!D699</f>
        <v>6.4683000000000002</v>
      </c>
      <c r="C696" s="2">
        <f t="shared" si="77"/>
        <v>-0.14700000000000024</v>
      </c>
      <c r="D696" s="2">
        <f t="shared" si="78"/>
        <v>6.5241600000000002</v>
      </c>
      <c r="E696" s="2">
        <f t="shared" si="80"/>
        <v>6.5557500000000006</v>
      </c>
      <c r="F696" s="2">
        <f t="shared" si="81"/>
        <v>6.5895549999999998</v>
      </c>
      <c r="G696" s="2">
        <f t="shared" si="83"/>
        <v>6.712302000000002</v>
      </c>
      <c r="H696" s="2">
        <f t="shared" si="79"/>
        <v>6.3791094999999975</v>
      </c>
      <c r="I696" s="2">
        <f t="array" ref="I696">SUMPRODUCT(B680:B699, (ROW(B680:B699)-ROW(B680)+1)) / (20*21/2)</f>
        <v>6.5863080952380955</v>
      </c>
      <c r="J696" s="2">
        <f t="shared" si="82"/>
        <v>6.6025591755343909</v>
      </c>
      <c r="K696" s="2">
        <f t="shared" si="84"/>
        <v>6.6854599053742527</v>
      </c>
    </row>
    <row r="697" spans="1:11" ht="13.5" x14ac:dyDescent="0.25">
      <c r="A697" s="3">
        <f>TITRES_STAT!B700</f>
        <v>43305</v>
      </c>
      <c r="B697" s="6">
        <f>TITRES_STAT!D700</f>
        <v>6.6153000000000004</v>
      </c>
      <c r="C697" s="2">
        <f t="shared" si="77"/>
        <v>0.14700000000000024</v>
      </c>
      <c r="D697" s="2">
        <f t="shared" si="78"/>
        <v>6.5476799999999997</v>
      </c>
      <c r="E697" s="2">
        <f t="shared" si="80"/>
        <v>6.5469299999999988</v>
      </c>
      <c r="F697" s="2">
        <f t="shared" si="81"/>
        <v>6.5910250000000001</v>
      </c>
      <c r="G697" s="2">
        <f t="shared" si="83"/>
        <v>6.7100980000000012</v>
      </c>
      <c r="H697" s="2">
        <f t="shared" si="79"/>
        <v>6.3824174999999981</v>
      </c>
      <c r="I697" s="2">
        <f t="array" ref="I697">SUMPRODUCT(B681:B700, (ROW(B681:B700)-ROW(B681)+1)) / (20*21/2)</f>
        <v>6.586095238095238</v>
      </c>
      <c r="J697" s="2">
        <f t="shared" si="82"/>
        <v>6.6037725873882582</v>
      </c>
      <c r="K697" s="2">
        <f t="shared" si="84"/>
        <v>6.6827085365360475</v>
      </c>
    </row>
    <row r="698" spans="1:11" ht="13.5" x14ac:dyDescent="0.25">
      <c r="A698" s="3">
        <f>TITRES_STAT!B701</f>
        <v>43307</v>
      </c>
      <c r="B698" s="6">
        <f>TITRES_STAT!D701</f>
        <v>6.6153000000000004</v>
      </c>
      <c r="C698" s="2">
        <f t="shared" si="77"/>
        <v>0</v>
      </c>
      <c r="D698" s="2">
        <f t="shared" si="78"/>
        <v>6.5770800000000005</v>
      </c>
      <c r="E698" s="2">
        <f t="shared" si="80"/>
        <v>6.5579599999999996</v>
      </c>
      <c r="F698" s="2">
        <f t="shared" si="81"/>
        <v>6.5924950000000013</v>
      </c>
      <c r="G698" s="2">
        <f t="shared" si="83"/>
        <v>6.7043660000000012</v>
      </c>
      <c r="H698" s="2">
        <f t="shared" si="79"/>
        <v>6.3857989999999969</v>
      </c>
      <c r="I698" s="2">
        <f t="array" ref="I698">SUMPRODUCT(B682:B701, (ROW(B682:B701)-ROW(B682)+1)) / (20*21/2)</f>
        <v>6.5803571428571432</v>
      </c>
      <c r="J698" s="2">
        <f t="shared" si="82"/>
        <v>6.6048704362084241</v>
      </c>
      <c r="K698" s="2">
        <f t="shared" si="84"/>
        <v>6.6800650645150261</v>
      </c>
    </row>
    <row r="699" spans="1:11" ht="13.5" x14ac:dyDescent="0.25">
      <c r="A699" s="3">
        <f>TITRES_STAT!B702</f>
        <v>43308</v>
      </c>
      <c r="B699" s="6">
        <f>TITRES_STAT!D702</f>
        <v>6.6006</v>
      </c>
      <c r="C699" s="2">
        <f t="shared" si="77"/>
        <v>-1.4700000000000379E-2</v>
      </c>
      <c r="D699" s="2">
        <f t="shared" si="78"/>
        <v>6.5829599999999999</v>
      </c>
      <c r="E699" s="2">
        <f t="shared" si="80"/>
        <v>6.5660499999999988</v>
      </c>
      <c r="F699" s="2">
        <f t="shared" si="81"/>
        <v>6.5954350000000002</v>
      </c>
      <c r="G699" s="2">
        <f t="shared" si="83"/>
        <v>6.6984859999999999</v>
      </c>
      <c r="H699" s="2">
        <f t="shared" si="79"/>
        <v>6.3894009999999968</v>
      </c>
      <c r="I699" s="2">
        <f t="array" ref="I699">SUMPRODUCT(B683:B702, (ROW(B683:B702)-ROW(B683)+1)) / (20*21/2)</f>
        <v>6.5742338095238102</v>
      </c>
      <c r="J699" s="2">
        <f t="shared" si="82"/>
        <v>6.6044637279980973</v>
      </c>
      <c r="K699" s="2">
        <f t="shared" si="84"/>
        <v>6.6769487874752214</v>
      </c>
    </row>
    <row r="700" spans="1:11" ht="13.5" x14ac:dyDescent="0.25">
      <c r="A700" s="3">
        <f>TITRES_STAT!B703</f>
        <v>43311</v>
      </c>
      <c r="B700" s="6">
        <f>TITRES_STAT!D703</f>
        <v>6.5932000000000004</v>
      </c>
      <c r="C700" s="2">
        <f t="shared" si="77"/>
        <v>-7.3999999999996291E-3</v>
      </c>
      <c r="D700" s="2">
        <f t="shared" si="78"/>
        <v>6.5785400000000012</v>
      </c>
      <c r="E700" s="2">
        <f t="shared" si="80"/>
        <v>6.5733999999999995</v>
      </c>
      <c r="F700" s="2">
        <f t="shared" si="81"/>
        <v>6.6020500000000011</v>
      </c>
      <c r="G700" s="2">
        <f t="shared" si="83"/>
        <v>6.6923119999999994</v>
      </c>
      <c r="H700" s="2">
        <f t="shared" si="79"/>
        <v>6.3929659999999977</v>
      </c>
      <c r="I700" s="2">
        <f t="array" ref="I700">SUMPRODUCT(B684:B703, (ROW(B684:B703)-ROW(B684)+1)) / (20*21/2)</f>
        <v>6.5684604761904763</v>
      </c>
      <c r="J700" s="2">
        <f t="shared" si="82"/>
        <v>6.6033909919982792</v>
      </c>
      <c r="K700" s="2">
        <f t="shared" si="84"/>
        <v>6.673664521299723</v>
      </c>
    </row>
    <row r="701" spans="1:11" ht="13.5" x14ac:dyDescent="0.25">
      <c r="A701" s="3">
        <f>TITRES_STAT!B704</f>
        <v>43312</v>
      </c>
      <c r="B701" s="6">
        <f>TITRES_STAT!D704</f>
        <v>6.5418000000000003</v>
      </c>
      <c r="C701" s="2">
        <f t="shared" si="77"/>
        <v>-5.1400000000000112E-2</v>
      </c>
      <c r="D701" s="2">
        <f t="shared" si="78"/>
        <v>6.5932399999999998</v>
      </c>
      <c r="E701" s="2">
        <f t="shared" si="80"/>
        <v>6.5587</v>
      </c>
      <c r="F701" s="2">
        <f t="shared" si="81"/>
        <v>6.6060950000000007</v>
      </c>
      <c r="G701" s="2">
        <f t="shared" si="83"/>
        <v>6.6864320000000008</v>
      </c>
      <c r="H701" s="2">
        <f t="shared" si="79"/>
        <v>6.3964574999999977</v>
      </c>
      <c r="I701" s="2">
        <f t="array" ref="I701">SUMPRODUCT(B685:B704, (ROW(B685:B704)-ROW(B685)+1)) / (20*21/2)</f>
        <v>6.5573971428571429</v>
      </c>
      <c r="J701" s="2">
        <f t="shared" si="82"/>
        <v>6.5975251832365389</v>
      </c>
      <c r="K701" s="2">
        <f t="shared" si="84"/>
        <v>6.6684933636016943</v>
      </c>
    </row>
    <row r="702" spans="1:11" ht="13.5" x14ac:dyDescent="0.25">
      <c r="A702" s="3">
        <f>TITRES_STAT!B705</f>
        <v>43313</v>
      </c>
      <c r="B702" s="6">
        <f>TITRES_STAT!D705</f>
        <v>6.5418000000000003</v>
      </c>
      <c r="C702" s="2">
        <f t="shared" si="77"/>
        <v>0</v>
      </c>
      <c r="D702" s="2">
        <f t="shared" si="78"/>
        <v>6.5785400000000012</v>
      </c>
      <c r="E702" s="2">
        <f t="shared" si="80"/>
        <v>6.56311</v>
      </c>
      <c r="F702" s="2">
        <f t="shared" si="81"/>
        <v>6.6024200000000004</v>
      </c>
      <c r="G702" s="2">
        <f t="shared" si="83"/>
        <v>6.6805520000000014</v>
      </c>
      <c r="H702" s="2">
        <f t="shared" si="79"/>
        <v>6.4003899999999989</v>
      </c>
      <c r="I702" s="2">
        <f t="array" ref="I702">SUMPRODUCT(B686:B705, (ROW(B686:B705)-ROW(B686)+1)) / (20*21/2)</f>
        <v>6.5588990476190485</v>
      </c>
      <c r="J702" s="2">
        <f t="shared" si="82"/>
        <v>6.5922180229282974</v>
      </c>
      <c r="K702" s="2">
        <f t="shared" si="84"/>
        <v>6.6635249964016277</v>
      </c>
    </row>
    <row r="703" spans="1:11" ht="13.5" x14ac:dyDescent="0.25">
      <c r="A703" s="3">
        <f>TITRES_STAT!B706</f>
        <v>43314</v>
      </c>
      <c r="B703" s="6">
        <f>TITRES_STAT!D706</f>
        <v>6.5418000000000003</v>
      </c>
      <c r="C703" s="2">
        <f t="shared" si="77"/>
        <v>0</v>
      </c>
      <c r="D703" s="2">
        <f t="shared" si="78"/>
        <v>6.5638400000000008</v>
      </c>
      <c r="E703" s="2">
        <f t="shared" si="80"/>
        <v>6.5704600000000015</v>
      </c>
      <c r="F703" s="2">
        <f t="shared" si="81"/>
        <v>6.5917650000000005</v>
      </c>
      <c r="G703" s="2">
        <f t="shared" si="83"/>
        <v>6.6746720000000002</v>
      </c>
      <c r="H703" s="2">
        <f t="shared" si="79"/>
        <v>6.4036979999999986</v>
      </c>
      <c r="I703" s="2">
        <f t="array" ref="I703">SUMPRODUCT(B687:B706, (ROW(B687:B706)-ROW(B687)+1)) / (20*21/2)</f>
        <v>6.5596309523809522</v>
      </c>
      <c r="J703" s="2">
        <f t="shared" si="82"/>
        <v>6.5874163064589357</v>
      </c>
      <c r="K703" s="2">
        <f t="shared" si="84"/>
        <v>6.6587514671309753</v>
      </c>
    </row>
    <row r="704" spans="1:11" ht="13.5" x14ac:dyDescent="0.25">
      <c r="A704" s="3">
        <f>TITRES_STAT!B707</f>
        <v>43315</v>
      </c>
      <c r="B704" s="6">
        <f>TITRES_STAT!D707</f>
        <v>6.4756</v>
      </c>
      <c r="C704" s="2">
        <f t="shared" si="77"/>
        <v>-6.6200000000000259E-2</v>
      </c>
      <c r="D704" s="2">
        <f t="shared" si="78"/>
        <v>6.5388400000000004</v>
      </c>
      <c r="E704" s="2">
        <f t="shared" si="80"/>
        <v>6.5609000000000011</v>
      </c>
      <c r="F704" s="2">
        <f t="shared" si="81"/>
        <v>6.5774299999999997</v>
      </c>
      <c r="G704" s="2">
        <f t="shared" si="83"/>
        <v>6.6676160000000007</v>
      </c>
      <c r="H704" s="2">
        <f t="shared" si="79"/>
        <v>6.4067114999999975</v>
      </c>
      <c r="I704" s="2">
        <f t="array" ref="I704">SUMPRODUCT(B688:B707, (ROW(B688:B707)-ROW(B688)+1)) / (20*21/2)</f>
        <v>6.5646376190476206</v>
      </c>
      <c r="J704" s="2">
        <f t="shared" si="82"/>
        <v>6.5767671344152276</v>
      </c>
      <c r="K704" s="2">
        <f t="shared" si="84"/>
        <v>6.6515690566552514</v>
      </c>
    </row>
    <row r="705" spans="1:11" ht="13.5" x14ac:dyDescent="0.25">
      <c r="A705" s="3">
        <f>TITRES_STAT!B708</f>
        <v>43318</v>
      </c>
      <c r="B705" s="6">
        <f>TITRES_STAT!D708</f>
        <v>6.5932000000000004</v>
      </c>
      <c r="C705" s="2">
        <f t="shared" si="77"/>
        <v>0.11760000000000037</v>
      </c>
      <c r="D705" s="2">
        <f t="shared" si="78"/>
        <v>6.5388400000000004</v>
      </c>
      <c r="E705" s="2">
        <f t="shared" si="80"/>
        <v>6.5586900000000012</v>
      </c>
      <c r="F705" s="2">
        <f t="shared" si="81"/>
        <v>6.5708150000000005</v>
      </c>
      <c r="G705" s="2">
        <f t="shared" si="83"/>
        <v>6.6629120000000013</v>
      </c>
      <c r="H705" s="2">
        <f t="shared" si="79"/>
        <v>6.4103499999999984</v>
      </c>
      <c r="I705" s="2">
        <f t="array" ref="I705">SUMPRODUCT(B689:B708, (ROW(B689:B708)-ROW(B689)+1)) / (20*21/2)</f>
        <v>6.5700642857142864</v>
      </c>
      <c r="J705" s="2">
        <f t="shared" si="82"/>
        <v>6.5783321692328256</v>
      </c>
      <c r="K705" s="2">
        <f t="shared" si="84"/>
        <v>6.6492800740413198</v>
      </c>
    </row>
    <row r="706" spans="1:11" ht="13.5" x14ac:dyDescent="0.25">
      <c r="A706" s="3">
        <f>TITRES_STAT!B709</f>
        <v>43319</v>
      </c>
      <c r="B706" s="6">
        <f>TITRES_STAT!D709</f>
        <v>6.5785</v>
      </c>
      <c r="C706" s="2">
        <f t="shared" si="77"/>
        <v>-1.4700000000000379E-2</v>
      </c>
      <c r="D706" s="2">
        <f t="shared" si="78"/>
        <v>6.5461799999999997</v>
      </c>
      <c r="E706" s="2">
        <f t="shared" si="80"/>
        <v>6.5697100000000006</v>
      </c>
      <c r="F706" s="2">
        <f t="shared" si="81"/>
        <v>6.5627299999999993</v>
      </c>
      <c r="G706" s="2">
        <f t="shared" si="83"/>
        <v>6.6579140000000017</v>
      </c>
      <c r="H706" s="2">
        <f t="shared" si="79"/>
        <v>6.4147599999999985</v>
      </c>
      <c r="I706" s="2">
        <f t="array" ref="I706">SUMPRODUCT(B690:B709, (ROW(B690:B709)-ROW(B690)+1)) / (20*21/2)</f>
        <v>6.5679657142857151</v>
      </c>
      <c r="J706" s="2">
        <f t="shared" si="82"/>
        <v>6.5783481531154138</v>
      </c>
      <c r="K706" s="2">
        <f t="shared" si="84"/>
        <v>6.6465043848632286</v>
      </c>
    </row>
    <row r="707" spans="1:11" ht="13.5" x14ac:dyDescent="0.25">
      <c r="A707" s="3">
        <f>TITRES_STAT!B710</f>
        <v>43320</v>
      </c>
      <c r="B707" s="6">
        <f>TITRES_STAT!D710</f>
        <v>6.6153000000000004</v>
      </c>
      <c r="C707" s="2">
        <f t="shared" si="77"/>
        <v>3.6800000000000388E-2</v>
      </c>
      <c r="D707" s="2">
        <f t="shared" si="78"/>
        <v>6.56088</v>
      </c>
      <c r="E707" s="2">
        <f t="shared" si="80"/>
        <v>6.5697100000000006</v>
      </c>
      <c r="F707" s="2">
        <f t="shared" si="81"/>
        <v>6.5583199999999993</v>
      </c>
      <c r="G707" s="2">
        <f t="shared" si="83"/>
        <v>6.6536520000000019</v>
      </c>
      <c r="H707" s="2">
        <f t="shared" si="79"/>
        <v>6.418986499999999</v>
      </c>
      <c r="I707" s="2">
        <f t="array" ref="I707">SUMPRODUCT(B691:B710, (ROW(B691:B710)-ROW(B691)+1)) / (20*21/2)</f>
        <v>6.5657619047619056</v>
      </c>
      <c r="J707" s="2">
        <f t="shared" si="82"/>
        <v>6.5818673766282316</v>
      </c>
      <c r="K707" s="2">
        <f t="shared" si="84"/>
        <v>6.6452806834960434</v>
      </c>
    </row>
    <row r="708" spans="1:11" ht="13.5" x14ac:dyDescent="0.25">
      <c r="A708" s="3">
        <f>TITRES_STAT!B711</f>
        <v>43321</v>
      </c>
      <c r="B708" s="6">
        <f>TITRES_STAT!D711</f>
        <v>6.6153000000000004</v>
      </c>
      <c r="C708" s="2">
        <f t="shared" ref="C708:C771" si="85">B708-B707</f>
        <v>0</v>
      </c>
      <c r="D708" s="2">
        <f t="shared" si="78"/>
        <v>6.5755800000000004</v>
      </c>
      <c r="E708" s="2">
        <f t="shared" si="80"/>
        <v>6.5697100000000006</v>
      </c>
      <c r="F708" s="2">
        <f t="shared" si="81"/>
        <v>6.5638349999999992</v>
      </c>
      <c r="G708" s="2">
        <f t="shared" si="83"/>
        <v>6.6505660000000013</v>
      </c>
      <c r="H708" s="2">
        <f t="shared" si="79"/>
        <v>6.4232129999999987</v>
      </c>
      <c r="I708" s="2">
        <f t="array" ref="I708">SUMPRODUCT(B692:B711, (ROW(B692:B711)-ROW(B692)+1)) / (20*21/2)</f>
        <v>6.5703385714285707</v>
      </c>
      <c r="J708" s="2">
        <f t="shared" si="82"/>
        <v>6.5850514359969718</v>
      </c>
      <c r="K708" s="2">
        <f t="shared" si="84"/>
        <v>6.6441049704177679</v>
      </c>
    </row>
    <row r="709" spans="1:11" ht="13.5" x14ac:dyDescent="0.25">
      <c r="A709" s="3">
        <f>TITRES_STAT!B712</f>
        <v>43322</v>
      </c>
      <c r="B709" s="6">
        <f>TITRES_STAT!D712</f>
        <v>6.5418000000000003</v>
      </c>
      <c r="C709" s="2">
        <f t="shared" si="85"/>
        <v>-7.3500000000000121E-2</v>
      </c>
      <c r="D709" s="2">
        <f t="shared" si="78"/>
        <v>6.588820000000001</v>
      </c>
      <c r="E709" s="2">
        <f t="shared" si="80"/>
        <v>6.5638300000000003</v>
      </c>
      <c r="F709" s="2">
        <f t="shared" si="81"/>
        <v>6.5649399999999982</v>
      </c>
      <c r="G709" s="2">
        <f t="shared" si="83"/>
        <v>6.6446860000000019</v>
      </c>
      <c r="H709" s="2">
        <f t="shared" si="79"/>
        <v>6.4275129999999976</v>
      </c>
      <c r="I709" s="2">
        <f t="array" ref="I709">SUMPRODUCT(B693:B712, (ROW(B693:B712)-ROW(B693)+1)) / (20*21/2)</f>
        <v>6.5889376190476199</v>
      </c>
      <c r="J709" s="2">
        <f t="shared" si="82"/>
        <v>6.580932251616308</v>
      </c>
      <c r="K709" s="2">
        <f t="shared" si="84"/>
        <v>6.6400930107935414</v>
      </c>
    </row>
    <row r="710" spans="1:11" ht="13.5" x14ac:dyDescent="0.25">
      <c r="A710" s="3">
        <f>TITRES_STAT!B713</f>
        <v>43326</v>
      </c>
      <c r="B710" s="6">
        <f>TITRES_STAT!D713</f>
        <v>6.5418000000000003</v>
      </c>
      <c r="C710" s="2">
        <f t="shared" si="85"/>
        <v>0</v>
      </c>
      <c r="D710" s="2">
        <f t="shared" ref="D710:D773" si="86">AVERAGE(B706:B710)</f>
        <v>6.5785400000000012</v>
      </c>
      <c r="E710" s="2">
        <f t="shared" si="80"/>
        <v>6.5586900000000004</v>
      </c>
      <c r="F710" s="2">
        <f t="shared" si="81"/>
        <v>6.5660449999999999</v>
      </c>
      <c r="G710" s="2">
        <f t="shared" si="83"/>
        <v>6.6396880000000023</v>
      </c>
      <c r="H710" s="2">
        <f t="shared" si="79"/>
        <v>6.4322909999999975</v>
      </c>
      <c r="I710" s="2">
        <f t="array" ref="I710">SUMPRODUCT(B694:B713, (ROW(B694:B713)-ROW(B694)+1)) / (20*21/2)</f>
        <v>6.6062990476190473</v>
      </c>
      <c r="J710" s="2">
        <f t="shared" si="82"/>
        <v>6.5772053705099935</v>
      </c>
      <c r="K710" s="2">
        <f t="shared" si="84"/>
        <v>6.6362383829192844</v>
      </c>
    </row>
    <row r="711" spans="1:11" ht="13.5" x14ac:dyDescent="0.25">
      <c r="A711" s="3">
        <f>TITRES_STAT!B714</f>
        <v>43327</v>
      </c>
      <c r="B711" s="6">
        <f>TITRES_STAT!D714</f>
        <v>6.6140999999999996</v>
      </c>
      <c r="C711" s="2">
        <f t="shared" si="85"/>
        <v>7.2299999999999365E-2</v>
      </c>
      <c r="D711" s="2">
        <f t="shared" si="86"/>
        <v>6.5856599999999998</v>
      </c>
      <c r="E711" s="2">
        <f t="shared" si="80"/>
        <v>6.5659200000000002</v>
      </c>
      <c r="F711" s="2">
        <f t="shared" si="81"/>
        <v>6.5623099999999992</v>
      </c>
      <c r="G711" s="2">
        <f t="shared" si="83"/>
        <v>6.6396640000000016</v>
      </c>
      <c r="H711" s="2">
        <f t="shared" si="79"/>
        <v>6.4374304999999969</v>
      </c>
      <c r="I711" s="2">
        <f t="array" ref="I711">SUMPRODUCT(B695:B714, (ROW(B695:B714)-ROW(B695)+1)) / (20*21/2)</f>
        <v>6.6222828571428574</v>
      </c>
      <c r="J711" s="2">
        <f t="shared" si="82"/>
        <v>6.5807191447471372</v>
      </c>
      <c r="K711" s="2">
        <f t="shared" si="84"/>
        <v>6.6353702110400974</v>
      </c>
    </row>
    <row r="712" spans="1:11" ht="13.5" x14ac:dyDescent="0.25">
      <c r="A712" s="3">
        <f>TITRES_STAT!B715</f>
        <v>43328</v>
      </c>
      <c r="B712" s="6">
        <f>TITRES_STAT!D715</f>
        <v>6.7576000000000001</v>
      </c>
      <c r="C712" s="2">
        <f t="shared" si="85"/>
        <v>0.14350000000000041</v>
      </c>
      <c r="D712" s="2">
        <f t="shared" si="86"/>
        <v>6.6141199999999998</v>
      </c>
      <c r="E712" s="2">
        <f t="shared" si="80"/>
        <v>6.5875000000000004</v>
      </c>
      <c r="F712" s="2">
        <f t="shared" si="81"/>
        <v>6.5753050000000002</v>
      </c>
      <c r="G712" s="2">
        <f t="shared" si="83"/>
        <v>6.6425100000000006</v>
      </c>
      <c r="H712" s="2">
        <f t="shared" si="79"/>
        <v>6.443250499999996</v>
      </c>
      <c r="I712" s="2">
        <f t="array" ref="I712">SUMPRODUCT(B696:B715, (ROW(B696:B715)-ROW(B696)+1)) / (20*21/2)</f>
        <v>6.6193980952380951</v>
      </c>
      <c r="J712" s="2">
        <f t="shared" si="82"/>
        <v>6.5975649404855048</v>
      </c>
      <c r="K712" s="2">
        <f t="shared" si="84"/>
        <v>6.640163536097349</v>
      </c>
    </row>
    <row r="713" spans="1:11" ht="13.5" x14ac:dyDescent="0.25">
      <c r="A713" s="3">
        <f>TITRES_STAT!B716</f>
        <v>43329</v>
      </c>
      <c r="B713" s="6">
        <f>TITRES_STAT!D716</f>
        <v>6.7576000000000001</v>
      </c>
      <c r="C713" s="2">
        <f t="shared" si="85"/>
        <v>0</v>
      </c>
      <c r="D713" s="2">
        <f t="shared" si="86"/>
        <v>6.6425800000000006</v>
      </c>
      <c r="E713" s="2">
        <f t="shared" si="80"/>
        <v>6.6090800000000005</v>
      </c>
      <c r="F713" s="2">
        <f t="shared" si="81"/>
        <v>6.5897699999999997</v>
      </c>
      <c r="G713" s="2">
        <f t="shared" si="83"/>
        <v>6.6424160000000017</v>
      </c>
      <c r="H713" s="2">
        <f t="shared" si="79"/>
        <v>6.4486294999999965</v>
      </c>
      <c r="I713" s="2">
        <f t="array" ref="I713">SUMPRODUCT(B697:B716, (ROW(B697:B716)-ROW(B697)+1)) / (20*21/2)</f>
        <v>6.6275252380952372</v>
      </c>
      <c r="J713" s="2">
        <f t="shared" si="82"/>
        <v>6.6128063747249808</v>
      </c>
      <c r="K713" s="2">
        <f t="shared" si="84"/>
        <v>6.644768887622944</v>
      </c>
    </row>
    <row r="714" spans="1:11" ht="13.5" x14ac:dyDescent="0.25">
      <c r="A714" s="3">
        <f>TITRES_STAT!B717</f>
        <v>43332</v>
      </c>
      <c r="B714" s="6">
        <f>TITRES_STAT!D717</f>
        <v>6.7576000000000001</v>
      </c>
      <c r="C714" s="2">
        <f t="shared" si="85"/>
        <v>0</v>
      </c>
      <c r="D714" s="2">
        <f t="shared" si="86"/>
        <v>6.68574</v>
      </c>
      <c r="E714" s="2">
        <f t="shared" si="80"/>
        <v>6.6372799999999996</v>
      </c>
      <c r="F714" s="2">
        <f t="shared" si="81"/>
        <v>6.5990899999999995</v>
      </c>
      <c r="G714" s="2">
        <f t="shared" si="83"/>
        <v>6.6437920000000013</v>
      </c>
      <c r="H714" s="2">
        <f t="shared" ref="H714:H777" si="87">AVERAGE(B515:B714)</f>
        <v>6.4539349999999942</v>
      </c>
      <c r="I714" s="2">
        <f t="array" ref="I714">SUMPRODUCT(B698:B717, (ROW(B698:B717)-ROW(B698)+1)) / (20*21/2)</f>
        <v>6.6180914285714305</v>
      </c>
      <c r="J714" s="2">
        <f t="shared" si="82"/>
        <v>6.626596243798792</v>
      </c>
      <c r="K714" s="2">
        <f t="shared" si="84"/>
        <v>6.6491936371279268</v>
      </c>
    </row>
    <row r="715" spans="1:11" ht="13.5" x14ac:dyDescent="0.25">
      <c r="A715" s="3">
        <f>TITRES_STAT!B718</f>
        <v>43335</v>
      </c>
      <c r="B715" s="6">
        <f>TITRES_STAT!D718</f>
        <v>6.5688000000000004</v>
      </c>
      <c r="C715" s="2">
        <f t="shared" si="85"/>
        <v>-0.18879999999999963</v>
      </c>
      <c r="D715" s="2">
        <f t="shared" si="86"/>
        <v>6.6911399999999999</v>
      </c>
      <c r="E715" s="2">
        <f t="shared" si="80"/>
        <v>6.6348399999999996</v>
      </c>
      <c r="F715" s="2">
        <f t="shared" si="81"/>
        <v>6.5967650000000004</v>
      </c>
      <c r="G715" s="2">
        <f t="shared" si="83"/>
        <v>6.6399220000000012</v>
      </c>
      <c r="H715" s="2">
        <f t="shared" si="87"/>
        <v>6.4579659999999945</v>
      </c>
      <c r="I715" s="2">
        <f t="array" ref="I715">SUMPRODUCT(B699:B718, (ROW(B699:B718)-ROW(B699)+1)) / (20*21/2)</f>
        <v>6.5933476190476181</v>
      </c>
      <c r="J715" s="2">
        <f t="shared" si="82"/>
        <v>6.6210918396274785</v>
      </c>
      <c r="K715" s="2">
        <f t="shared" si="84"/>
        <v>6.6460409454758516</v>
      </c>
    </row>
    <row r="716" spans="1:11" ht="13.5" x14ac:dyDescent="0.25">
      <c r="A716" s="3">
        <f>TITRES_STAT!B719</f>
        <v>43336</v>
      </c>
      <c r="B716" s="6">
        <f>TITRES_STAT!D719</f>
        <v>6.6821000000000002</v>
      </c>
      <c r="C716" s="2">
        <f t="shared" si="85"/>
        <v>0.11329999999999973</v>
      </c>
      <c r="D716" s="2">
        <f t="shared" si="86"/>
        <v>6.7047399999999993</v>
      </c>
      <c r="E716" s="2">
        <f t="shared" ref="E716:E779" si="88">AVERAGE(B707:B716)</f>
        <v>6.6452</v>
      </c>
      <c r="F716" s="2">
        <f t="shared" si="81"/>
        <v>6.607454999999999</v>
      </c>
      <c r="G716" s="2">
        <f t="shared" si="83"/>
        <v>6.6371420000000008</v>
      </c>
      <c r="H716" s="2">
        <f t="shared" si="87"/>
        <v>6.4625264999999956</v>
      </c>
      <c r="I716" s="2">
        <f t="array" ref="I716">SUMPRODUCT(B700:B719, (ROW(B700:B719)-ROW(B700)+1)) / (20*21/2)</f>
        <v>6.5699038095238089</v>
      </c>
      <c r="J716" s="2">
        <f t="shared" si="82"/>
        <v>6.6269021406153374</v>
      </c>
      <c r="K716" s="2">
        <f t="shared" si="84"/>
        <v>6.6474550260454262</v>
      </c>
    </row>
    <row r="717" spans="1:11" ht="13.5" x14ac:dyDescent="0.25">
      <c r="A717" s="3">
        <f>TITRES_STAT!B720</f>
        <v>43339</v>
      </c>
      <c r="B717" s="6">
        <f>TITRES_STAT!D720</f>
        <v>6.5084</v>
      </c>
      <c r="C717" s="2">
        <f t="shared" si="85"/>
        <v>-0.17370000000000019</v>
      </c>
      <c r="D717" s="2">
        <f t="shared" si="86"/>
        <v>6.6549000000000005</v>
      </c>
      <c r="E717" s="2">
        <f t="shared" si="88"/>
        <v>6.6345099999999988</v>
      </c>
      <c r="F717" s="2">
        <f t="shared" si="81"/>
        <v>6.6021099999999988</v>
      </c>
      <c r="G717" s="2">
        <f t="shared" si="83"/>
        <v>6.6320640000000006</v>
      </c>
      <c r="H717" s="2">
        <f t="shared" si="87"/>
        <v>6.4667699999999941</v>
      </c>
      <c r="I717" s="2">
        <f t="array" ref="I717">SUMPRODUCT(B701:B720, (ROW(B701:B720)-ROW(B701)+1)) / (20*21/2)</f>
        <v>6.5333090476190474</v>
      </c>
      <c r="J717" s="2">
        <f t="shared" si="82"/>
        <v>6.6156162224614956</v>
      </c>
      <c r="K717" s="2">
        <f t="shared" si="84"/>
        <v>6.6420018877691351</v>
      </c>
    </row>
    <row r="718" spans="1:11" ht="13.5" x14ac:dyDescent="0.25">
      <c r="A718" s="3">
        <f>TITRES_STAT!B721</f>
        <v>43340</v>
      </c>
      <c r="B718" s="6">
        <f>TITRES_STAT!D721</f>
        <v>6.3422999999999998</v>
      </c>
      <c r="C718" s="2">
        <f t="shared" si="85"/>
        <v>-0.16610000000000014</v>
      </c>
      <c r="D718" s="2">
        <f t="shared" si="86"/>
        <v>6.5718399999999999</v>
      </c>
      <c r="E718" s="2">
        <f t="shared" si="88"/>
        <v>6.6072100000000002</v>
      </c>
      <c r="F718" s="2">
        <f t="shared" si="81"/>
        <v>6.5884599999999995</v>
      </c>
      <c r="G718" s="2">
        <f t="shared" si="83"/>
        <v>6.6239580000000009</v>
      </c>
      <c r="H718" s="2">
        <f t="shared" si="87"/>
        <v>6.4699989999999943</v>
      </c>
      <c r="I718" s="2">
        <f t="array" ref="I718">SUMPRODUCT(B702:B721, (ROW(B702:B721)-ROW(B702)+1)) / (20*21/2)</f>
        <v>6.4986280952380957</v>
      </c>
      <c r="J718" s="2">
        <f t="shared" si="82"/>
        <v>6.5895861060365917</v>
      </c>
      <c r="K718" s="2">
        <f t="shared" si="84"/>
        <v>6.6302488725625022</v>
      </c>
    </row>
    <row r="719" spans="1:11" ht="13.5" x14ac:dyDescent="0.25">
      <c r="A719" s="3">
        <f>TITRES_STAT!B722</f>
        <v>43341</v>
      </c>
      <c r="B719" s="6">
        <f>TITRES_STAT!D722</f>
        <v>6.3422999999999998</v>
      </c>
      <c r="C719" s="2">
        <f t="shared" si="85"/>
        <v>0</v>
      </c>
      <c r="D719" s="2">
        <f t="shared" si="86"/>
        <v>6.4887800000000011</v>
      </c>
      <c r="E719" s="2">
        <f t="shared" si="88"/>
        <v>6.5872600000000006</v>
      </c>
      <c r="F719" s="2">
        <f t="shared" si="81"/>
        <v>6.5755449999999982</v>
      </c>
      <c r="G719" s="2">
        <f t="shared" si="83"/>
        <v>6.6140880000000015</v>
      </c>
      <c r="H719" s="2">
        <f t="shared" si="87"/>
        <v>6.473044499999995</v>
      </c>
      <c r="I719" s="2">
        <f t="array" ref="I719">SUMPRODUCT(B703:B722, (ROW(B703:B722)-ROW(B703)+1)) / (20*21/2)</f>
        <v>6.4656161904761902</v>
      </c>
      <c r="J719" s="2">
        <f t="shared" si="82"/>
        <v>6.5660350483188212</v>
      </c>
      <c r="K719" s="2">
        <f t="shared" si="84"/>
        <v>6.6189567599129928</v>
      </c>
    </row>
    <row r="720" spans="1:11" ht="13.5" x14ac:dyDescent="0.25">
      <c r="A720" s="3">
        <f>TITRES_STAT!B723</f>
        <v>43342</v>
      </c>
      <c r="B720" s="6">
        <f>TITRES_STAT!D723</f>
        <v>6.1913</v>
      </c>
      <c r="C720" s="2">
        <f t="shared" si="85"/>
        <v>-0.1509999999999998</v>
      </c>
      <c r="D720" s="2">
        <f t="shared" si="86"/>
        <v>6.4132800000000003</v>
      </c>
      <c r="E720" s="2">
        <f t="shared" si="88"/>
        <v>6.5522100000000005</v>
      </c>
      <c r="F720" s="2">
        <f t="shared" si="81"/>
        <v>6.5554499999999987</v>
      </c>
      <c r="G720" s="2">
        <f t="shared" si="83"/>
        <v>6.6000220000000009</v>
      </c>
      <c r="H720" s="2">
        <f t="shared" si="87"/>
        <v>6.4753714999999952</v>
      </c>
      <c r="I720" s="2">
        <f t="array" ref="I720">SUMPRODUCT(B704:B723, (ROW(B704:B723)-ROW(B704)+1)) / (20*21/2)</f>
        <v>6.4335590476190472</v>
      </c>
      <c r="J720" s="2">
        <f t="shared" si="82"/>
        <v>6.5303459960979806</v>
      </c>
      <c r="K720" s="2">
        <f t="shared" si="84"/>
        <v>6.6021859065830721</v>
      </c>
    </row>
    <row r="721" spans="1:11" ht="13.5" x14ac:dyDescent="0.25">
      <c r="A721" s="3">
        <f>TITRES_STAT!B724</f>
        <v>43343</v>
      </c>
      <c r="B721" s="6">
        <f>TITRES_STAT!D724</f>
        <v>6.1913</v>
      </c>
      <c r="C721" s="2">
        <f t="shared" si="85"/>
        <v>0</v>
      </c>
      <c r="D721" s="2">
        <f t="shared" si="86"/>
        <v>6.3151199999999985</v>
      </c>
      <c r="E721" s="2">
        <f t="shared" si="88"/>
        <v>6.5099299999999998</v>
      </c>
      <c r="F721" s="2">
        <f t="shared" si="81"/>
        <v>6.5379249999999987</v>
      </c>
      <c r="G721" s="2">
        <f t="shared" si="83"/>
        <v>6.5859560000000013</v>
      </c>
      <c r="H721" s="2">
        <f t="shared" si="87"/>
        <v>6.4778454999999937</v>
      </c>
      <c r="I721" s="2">
        <f t="array" ref="I721">SUMPRODUCT(B705:B724, (ROW(B705:B724)-ROW(B705)+1)) / (20*21/2)</f>
        <v>6.3938542857142853</v>
      </c>
      <c r="J721" s="2">
        <f t="shared" si="82"/>
        <v>6.4980559012315062</v>
      </c>
      <c r="K721" s="2">
        <f t="shared" si="84"/>
        <v>6.5860727337758931</v>
      </c>
    </row>
    <row r="722" spans="1:11" ht="13.5" x14ac:dyDescent="0.25">
      <c r="A722" s="3">
        <f>TITRES_STAT!B725</f>
        <v>43346</v>
      </c>
      <c r="B722" s="6">
        <f>TITRES_STAT!D725</f>
        <v>6.1913</v>
      </c>
      <c r="C722" s="2">
        <f t="shared" si="85"/>
        <v>0</v>
      </c>
      <c r="D722" s="2">
        <f t="shared" si="86"/>
        <v>6.2516999999999996</v>
      </c>
      <c r="E722" s="2">
        <f t="shared" si="88"/>
        <v>6.4533000000000005</v>
      </c>
      <c r="F722" s="2">
        <f t="shared" si="81"/>
        <v>6.5203999999999995</v>
      </c>
      <c r="G722" s="2">
        <f t="shared" si="83"/>
        <v>6.5718900000000016</v>
      </c>
      <c r="H722" s="2">
        <f t="shared" si="87"/>
        <v>6.4805034999999931</v>
      </c>
      <c r="I722" s="2">
        <f t="array" ref="I722">SUMPRODUCT(B706:B725, (ROW(B706:B725)-ROW(B706)+1)) / (20*21/2)</f>
        <v>6.3732638095238103</v>
      </c>
      <c r="J722" s="2">
        <f t="shared" si="82"/>
        <v>6.4688410534951721</v>
      </c>
      <c r="K722" s="2">
        <f t="shared" si="84"/>
        <v>6.5705914500984077</v>
      </c>
    </row>
    <row r="723" spans="1:11" ht="13.5" x14ac:dyDescent="0.25">
      <c r="A723" s="3">
        <f>TITRES_STAT!B726</f>
        <v>43347</v>
      </c>
      <c r="B723" s="6">
        <f>TITRES_STAT!D726</f>
        <v>6.1837999999999997</v>
      </c>
      <c r="C723" s="2">
        <f t="shared" si="85"/>
        <v>-7.5000000000002842E-3</v>
      </c>
      <c r="D723" s="2">
        <f t="shared" si="86"/>
        <v>6.2199999999999989</v>
      </c>
      <c r="E723" s="2">
        <f t="shared" si="88"/>
        <v>6.3959199999999994</v>
      </c>
      <c r="F723" s="2">
        <f t="shared" si="81"/>
        <v>6.5024999999999995</v>
      </c>
      <c r="G723" s="2">
        <f t="shared" si="83"/>
        <v>6.5581160000000018</v>
      </c>
      <c r="H723" s="2">
        <f t="shared" si="87"/>
        <v>6.4834914999999942</v>
      </c>
      <c r="I723" s="2">
        <f t="array" ref="I723">SUMPRODUCT(B707:B726, (ROW(B707:B726)-ROW(B707)+1)) / (20*21/2)</f>
        <v>6.3599800000000002</v>
      </c>
      <c r="J723" s="2">
        <f t="shared" si="82"/>
        <v>6.4416942864956317</v>
      </c>
      <c r="K723" s="2">
        <f t="shared" si="84"/>
        <v>6.5554231579376854</v>
      </c>
    </row>
    <row r="724" spans="1:11" ht="13.5" x14ac:dyDescent="0.25">
      <c r="A724" s="3">
        <f>TITRES_STAT!B727</f>
        <v>43348</v>
      </c>
      <c r="B724" s="6">
        <f>TITRES_STAT!D727</f>
        <v>6.0856000000000003</v>
      </c>
      <c r="C724" s="2">
        <f t="shared" si="85"/>
        <v>-9.8199999999999399E-2</v>
      </c>
      <c r="D724" s="2">
        <f t="shared" si="86"/>
        <v>6.16866</v>
      </c>
      <c r="E724" s="2">
        <f t="shared" si="88"/>
        <v>6.3287199999999997</v>
      </c>
      <c r="F724" s="2">
        <f t="shared" ref="F724:F787" si="89">AVERAGE(B705:B724)</f>
        <v>6.4829999999999997</v>
      </c>
      <c r="G724" s="2">
        <f t="shared" si="83"/>
        <v>6.5428179999999996</v>
      </c>
      <c r="H724" s="2">
        <f t="shared" si="87"/>
        <v>6.485988499999995</v>
      </c>
      <c r="I724" s="2">
        <f t="array" ref="I724">SUMPRODUCT(B708:B727, (ROW(B708:B727)-ROW(B708)+1)) / (20*21/2)</f>
        <v>6.3435785714285711</v>
      </c>
      <c r="J724" s="2">
        <f t="shared" si="82"/>
        <v>6.4077805449246199</v>
      </c>
      <c r="K724" s="2">
        <f t="shared" si="84"/>
        <v>6.5369987203715016</v>
      </c>
    </row>
    <row r="725" spans="1:11" ht="13.5" x14ac:dyDescent="0.25">
      <c r="A725" s="3">
        <f>TITRES_STAT!B728</f>
        <v>43349</v>
      </c>
      <c r="B725" s="6">
        <f>TITRES_STAT!D728</f>
        <v>6.2667999999999999</v>
      </c>
      <c r="C725" s="2">
        <f t="shared" si="85"/>
        <v>0.18119999999999958</v>
      </c>
      <c r="D725" s="2">
        <f t="shared" si="86"/>
        <v>6.1837600000000004</v>
      </c>
      <c r="E725" s="2">
        <f t="shared" si="88"/>
        <v>6.298519999999999</v>
      </c>
      <c r="F725" s="2">
        <f t="shared" si="89"/>
        <v>6.4666799999999993</v>
      </c>
      <c r="G725" s="2">
        <f t="shared" si="83"/>
        <v>6.5345260000000005</v>
      </c>
      <c r="H725" s="2">
        <f t="shared" si="87"/>
        <v>6.489574999999995</v>
      </c>
      <c r="I725" s="2">
        <f t="array" ref="I725">SUMPRODUCT(B709:B728, (ROW(B709:B728)-ROW(B709)+1)) / (20*21/2)</f>
        <v>6.3309266666666666</v>
      </c>
      <c r="J725" s="2">
        <f t="shared" ref="J725:J788" si="90">$J$4*B725+J724*(1-$J$4)</f>
        <v>6.394353826360371</v>
      </c>
      <c r="K725" s="2">
        <f t="shared" si="84"/>
        <v>6.5264026921216383</v>
      </c>
    </row>
    <row r="726" spans="1:11" ht="13.5" x14ac:dyDescent="0.25">
      <c r="A726" s="3">
        <f>TITRES_STAT!B729</f>
        <v>43350</v>
      </c>
      <c r="B726" s="6">
        <f>TITRES_STAT!D729</f>
        <v>6.3272000000000004</v>
      </c>
      <c r="C726" s="2">
        <f t="shared" si="85"/>
        <v>6.0400000000000453E-2</v>
      </c>
      <c r="D726" s="2">
        <f t="shared" si="86"/>
        <v>6.2109399999999999</v>
      </c>
      <c r="E726" s="2">
        <f t="shared" si="88"/>
        <v>6.2630299999999988</v>
      </c>
      <c r="F726" s="2">
        <f t="shared" si="89"/>
        <v>6.4541149999999989</v>
      </c>
      <c r="G726" s="2">
        <f t="shared" si="83"/>
        <v>6.5314099999999993</v>
      </c>
      <c r="H726" s="2">
        <f t="shared" si="87"/>
        <v>6.4936474999999954</v>
      </c>
      <c r="I726" s="2">
        <f t="array" ref="I726">SUMPRODUCT(B710:B729, (ROW(B710:B729)-ROW(B710)+1)) / (20*21/2)</f>
        <v>6.3262209523809521</v>
      </c>
      <c r="J726" s="2">
        <f t="shared" si="90"/>
        <v>6.3879582238498598</v>
      </c>
      <c r="K726" s="2">
        <f t="shared" si="84"/>
        <v>6.5185908218423583</v>
      </c>
    </row>
    <row r="727" spans="1:11" ht="13.5" x14ac:dyDescent="0.25">
      <c r="A727" s="3">
        <f>TITRES_STAT!B730</f>
        <v>43353</v>
      </c>
      <c r="B727" s="6">
        <f>TITRES_STAT!D730</f>
        <v>6.2819000000000003</v>
      </c>
      <c r="C727" s="2">
        <f t="shared" si="85"/>
        <v>-4.5300000000000118E-2</v>
      </c>
      <c r="D727" s="2">
        <f t="shared" si="86"/>
        <v>6.2290600000000005</v>
      </c>
      <c r="E727" s="2">
        <f t="shared" si="88"/>
        <v>6.2403799999999991</v>
      </c>
      <c r="F727" s="2">
        <f t="shared" si="89"/>
        <v>6.4374449999999994</v>
      </c>
      <c r="G727" s="2">
        <f t="shared" si="83"/>
        <v>6.5253300000000012</v>
      </c>
      <c r="H727" s="2">
        <f t="shared" si="87"/>
        <v>6.4975299999999949</v>
      </c>
      <c r="I727" s="2">
        <f t="array" ref="I727">SUMPRODUCT(B711:B730, (ROW(B711:B730)-ROW(B711)+1)) / (20*21/2)</f>
        <v>6.3223214285714278</v>
      </c>
      <c r="J727" s="2">
        <f t="shared" si="90"/>
        <v>6.3778574406260642</v>
      </c>
      <c r="K727" s="2">
        <f t="shared" si="84"/>
        <v>6.5093088288289325</v>
      </c>
    </row>
    <row r="728" spans="1:11" ht="13.5" x14ac:dyDescent="0.25">
      <c r="A728" s="3">
        <f>TITRES_STAT!B731</f>
        <v>43355</v>
      </c>
      <c r="B728" s="6">
        <f>TITRES_STAT!D731</f>
        <v>6.3045999999999998</v>
      </c>
      <c r="C728" s="2">
        <f t="shared" si="85"/>
        <v>2.2699999999999498E-2</v>
      </c>
      <c r="D728" s="2">
        <f t="shared" si="86"/>
        <v>6.2532200000000007</v>
      </c>
      <c r="E728" s="2">
        <f t="shared" si="88"/>
        <v>6.2366099999999998</v>
      </c>
      <c r="F728" s="2">
        <f t="shared" si="89"/>
        <v>6.4219099999999996</v>
      </c>
      <c r="G728" s="2">
        <f t="shared" si="83"/>
        <v>6.5197040000000017</v>
      </c>
      <c r="H728" s="2">
        <f t="shared" si="87"/>
        <v>6.5018199999999942</v>
      </c>
      <c r="I728" s="2">
        <f t="array" ref="I728">SUMPRODUCT(B712:B731, (ROW(B712:B731)-ROW(B712)+1)) / (20*21/2)</f>
        <v>6.3192280952380955</v>
      </c>
      <c r="J728" s="2">
        <f t="shared" si="90"/>
        <v>6.3708805415188197</v>
      </c>
      <c r="K728" s="2">
        <f t="shared" si="84"/>
        <v>6.5012810316199552</v>
      </c>
    </row>
    <row r="729" spans="1:11" ht="13.5" x14ac:dyDescent="0.25">
      <c r="A729" s="3">
        <f>TITRES_STAT!B732</f>
        <v>43356</v>
      </c>
      <c r="B729" s="6">
        <f>TITRES_STAT!D732</f>
        <v>6.3724999999999996</v>
      </c>
      <c r="C729" s="2">
        <f t="shared" si="85"/>
        <v>6.7899999999999849E-2</v>
      </c>
      <c r="D729" s="2">
        <f t="shared" si="86"/>
        <v>6.3106</v>
      </c>
      <c r="E729" s="2">
        <f t="shared" si="88"/>
        <v>6.23963</v>
      </c>
      <c r="F729" s="2">
        <f t="shared" si="89"/>
        <v>6.4134450000000003</v>
      </c>
      <c r="G729" s="2">
        <f t="shared" si="83"/>
        <v>6.5163180000000001</v>
      </c>
      <c r="H729" s="2">
        <f t="shared" si="87"/>
        <v>6.5064494999999933</v>
      </c>
      <c r="I729" s="2">
        <f t="array" ref="I729">SUMPRODUCT(B713:B732, (ROW(B713:B732)-ROW(B713)+1)) / (20*21/2)</f>
        <v>6.3065042857142855</v>
      </c>
      <c r="J729" s="2">
        <f t="shared" si="90"/>
        <v>6.3710347756598846</v>
      </c>
      <c r="K729" s="2">
        <f t="shared" si="84"/>
        <v>6.4962307950858396</v>
      </c>
    </row>
    <row r="730" spans="1:11" ht="13.5" x14ac:dyDescent="0.25">
      <c r="A730" s="3">
        <f>TITRES_STAT!B733</f>
        <v>43357</v>
      </c>
      <c r="B730" s="6">
        <f>TITRES_STAT!D733</f>
        <v>6.3724999999999996</v>
      </c>
      <c r="C730" s="2">
        <f t="shared" si="85"/>
        <v>0</v>
      </c>
      <c r="D730" s="2">
        <f t="shared" si="86"/>
        <v>6.3317399999999999</v>
      </c>
      <c r="E730" s="2">
        <f t="shared" si="88"/>
        <v>6.2577500000000006</v>
      </c>
      <c r="F730" s="2">
        <f t="shared" si="89"/>
        <v>6.4049800000000001</v>
      </c>
      <c r="G730" s="2">
        <f t="shared" si="83"/>
        <v>6.5145500000000007</v>
      </c>
      <c r="H730" s="2">
        <f t="shared" si="87"/>
        <v>6.5111159999999924</v>
      </c>
      <c r="I730" s="2">
        <f t="array" ref="I730">SUMPRODUCT(B714:B733, (ROW(B714:B733)-ROW(B714)+1)) / (20*21/2)</f>
        <v>6.2961533333333319</v>
      </c>
      <c r="J730" s="2">
        <f t="shared" si="90"/>
        <v>6.3711743208351335</v>
      </c>
      <c r="K730" s="2">
        <f t="shared" si="84"/>
        <v>6.4913786070432575</v>
      </c>
    </row>
    <row r="731" spans="1:11" ht="13.5" x14ac:dyDescent="0.25">
      <c r="A731" s="3">
        <f>TITRES_STAT!B734</f>
        <v>43360</v>
      </c>
      <c r="B731" s="6">
        <f>TITRES_STAT!D734</f>
        <v>6.3724999999999996</v>
      </c>
      <c r="C731" s="2">
        <f t="shared" si="85"/>
        <v>0</v>
      </c>
      <c r="D731" s="2">
        <f t="shared" si="86"/>
        <v>6.3407999999999998</v>
      </c>
      <c r="E731" s="2">
        <f t="shared" si="88"/>
        <v>6.2758700000000012</v>
      </c>
      <c r="F731" s="2">
        <f t="shared" si="89"/>
        <v>6.3929</v>
      </c>
      <c r="G731" s="2">
        <f t="shared" si="83"/>
        <v>6.5127819999999996</v>
      </c>
      <c r="H731" s="2">
        <f t="shared" si="87"/>
        <v>6.5157824999999923</v>
      </c>
      <c r="I731" s="2">
        <f t="array" ref="I731">SUMPRODUCT(B715:B734, (ROW(B715:B734)-ROW(B715)+1)) / (20*21/2)</f>
        <v>6.287451428571428</v>
      </c>
      <c r="J731" s="2">
        <f t="shared" si="90"/>
        <v>6.3713005759936916</v>
      </c>
      <c r="K731" s="2">
        <f t="shared" si="84"/>
        <v>6.4867167008846991</v>
      </c>
    </row>
    <row r="732" spans="1:11" ht="13.5" x14ac:dyDescent="0.25">
      <c r="A732" s="3">
        <f>TITRES_STAT!B735</f>
        <v>43361</v>
      </c>
      <c r="B732" s="6">
        <f>TITRES_STAT!D735</f>
        <v>6.2592999999999996</v>
      </c>
      <c r="C732" s="2">
        <f t="shared" si="85"/>
        <v>-0.11319999999999997</v>
      </c>
      <c r="D732" s="2">
        <f t="shared" si="86"/>
        <v>6.3362799999999995</v>
      </c>
      <c r="E732" s="2">
        <f t="shared" si="88"/>
        <v>6.2826700000000004</v>
      </c>
      <c r="F732" s="2">
        <f t="shared" si="89"/>
        <v>6.367985</v>
      </c>
      <c r="G732" s="2">
        <f t="shared" si="83"/>
        <v>6.5056620000000001</v>
      </c>
      <c r="H732" s="2">
        <f t="shared" si="87"/>
        <v>6.5198459999999905</v>
      </c>
      <c r="I732" s="2">
        <f t="array" ref="I732">SUMPRODUCT(B716:B735, (ROW(B716:B735)-ROW(B716)+1)) / (20*21/2)</f>
        <v>6.2811585714285725</v>
      </c>
      <c r="J732" s="2">
        <f t="shared" si="90"/>
        <v>6.3606338544704828</v>
      </c>
      <c r="K732" s="2">
        <f t="shared" si="84"/>
        <v>6.4777983988892212</v>
      </c>
    </row>
    <row r="733" spans="1:11" ht="13.5" x14ac:dyDescent="0.25">
      <c r="A733" s="3">
        <f>TITRES_STAT!B736</f>
        <v>43362</v>
      </c>
      <c r="B733" s="6">
        <f>TITRES_STAT!D736</f>
        <v>6.2592999999999996</v>
      </c>
      <c r="C733" s="2">
        <f t="shared" si="85"/>
        <v>0</v>
      </c>
      <c r="D733" s="2">
        <f t="shared" si="86"/>
        <v>6.3272199999999996</v>
      </c>
      <c r="E733" s="2">
        <f t="shared" si="88"/>
        <v>6.2902200000000006</v>
      </c>
      <c r="F733" s="2">
        <f t="shared" si="89"/>
        <v>6.34307</v>
      </c>
      <c r="G733" s="2">
        <f t="shared" si="83"/>
        <v>6.4957499999999992</v>
      </c>
      <c r="H733" s="2">
        <f t="shared" si="87"/>
        <v>6.5239464999999903</v>
      </c>
      <c r="I733" s="2">
        <f t="array" ref="I733">SUMPRODUCT(B717:B736, (ROW(B717:B736)-ROW(B717)+1)) / (20*21/2)</f>
        <v>6.2598423809523798</v>
      </c>
      <c r="J733" s="2">
        <f t="shared" si="90"/>
        <v>6.3509830111875791</v>
      </c>
      <c r="K733" s="2">
        <f t="shared" si="84"/>
        <v>6.4692298342268986</v>
      </c>
    </row>
    <row r="734" spans="1:11" ht="13.5" x14ac:dyDescent="0.25">
      <c r="A734" s="3">
        <f>TITRES_STAT!B737</f>
        <v>43363</v>
      </c>
      <c r="B734" s="6">
        <f>TITRES_STAT!D737</f>
        <v>6.2516999999999996</v>
      </c>
      <c r="C734" s="2">
        <f t="shared" si="85"/>
        <v>-7.6000000000000512E-3</v>
      </c>
      <c r="D734" s="2">
        <f t="shared" si="86"/>
        <v>6.3030600000000003</v>
      </c>
      <c r="E734" s="2">
        <f t="shared" si="88"/>
        <v>6.3068299999999997</v>
      </c>
      <c r="F734" s="2">
        <f t="shared" si="89"/>
        <v>6.3177750000000001</v>
      </c>
      <c r="G734" s="2">
        <f t="shared" si="83"/>
        <v>6.4855379999999991</v>
      </c>
      <c r="H734" s="2">
        <f t="shared" si="87"/>
        <v>6.5280089999999902</v>
      </c>
      <c r="I734" s="2">
        <f t="array" ref="I734">SUMPRODUCT(B718:B737, (ROW(B718:B737)-ROW(B718)+1)) / (20*21/2)</f>
        <v>6.252183333333333</v>
      </c>
      <c r="J734" s="2">
        <f t="shared" si="90"/>
        <v>6.3415274863125717</v>
      </c>
      <c r="K734" s="2">
        <f t="shared" si="84"/>
        <v>6.4606992524925104</v>
      </c>
    </row>
    <row r="735" spans="1:11" ht="13.5" x14ac:dyDescent="0.25">
      <c r="A735" s="3">
        <f>TITRES_STAT!B738</f>
        <v>43364</v>
      </c>
      <c r="B735" s="6">
        <f>TITRES_STAT!D738</f>
        <v>6.2516999999999996</v>
      </c>
      <c r="C735" s="2">
        <f t="shared" si="85"/>
        <v>0</v>
      </c>
      <c r="D735" s="2">
        <f t="shared" si="86"/>
        <v>6.2788999999999993</v>
      </c>
      <c r="E735" s="2">
        <f t="shared" si="88"/>
        <v>6.3053199999999991</v>
      </c>
      <c r="F735" s="2">
        <f t="shared" si="89"/>
        <v>6.30192</v>
      </c>
      <c r="G735" s="2">
        <f t="shared" si="83"/>
        <v>6.4760619999999998</v>
      </c>
      <c r="H735" s="2">
        <f t="shared" si="87"/>
        <v>6.5320714999999918</v>
      </c>
      <c r="I735" s="2">
        <f t="array" ref="I735">SUMPRODUCT(B719:B738, (ROW(B719:B738)-ROW(B719)+1)) / (20*21/2)</f>
        <v>6.2460342857142859</v>
      </c>
      <c r="J735" s="2">
        <f t="shared" si="90"/>
        <v>6.3329724876161357</v>
      </c>
      <c r="K735" s="2">
        <f t="shared" si="84"/>
        <v>6.4525032033751568</v>
      </c>
    </row>
    <row r="736" spans="1:11" ht="13.5" x14ac:dyDescent="0.25">
      <c r="A736" s="3">
        <f>TITRES_STAT!B739</f>
        <v>43367</v>
      </c>
      <c r="B736" s="6">
        <f>TITRES_STAT!D739</f>
        <v>6.0781000000000001</v>
      </c>
      <c r="C736" s="2">
        <f t="shared" si="85"/>
        <v>-0.17359999999999953</v>
      </c>
      <c r="D736" s="2">
        <f t="shared" si="86"/>
        <v>6.2200199999999999</v>
      </c>
      <c r="E736" s="2">
        <f t="shared" si="88"/>
        <v>6.2804099999999998</v>
      </c>
      <c r="F736" s="2">
        <f t="shared" si="89"/>
        <v>6.2717199999999993</v>
      </c>
      <c r="G736" s="2">
        <f t="shared" si="83"/>
        <v>6.4628200000000007</v>
      </c>
      <c r="H736" s="2">
        <f t="shared" si="87"/>
        <v>6.5352659999999911</v>
      </c>
      <c r="I736" s="2">
        <f t="array" ref="I736">SUMPRODUCT(B720:B739, (ROW(B720:B739)-ROW(B720)+1)) / (20*21/2)</f>
        <v>6.2406042857142872</v>
      </c>
      <c r="J736" s="2">
        <f t="shared" si="90"/>
        <v>6.3086989173669794</v>
      </c>
      <c r="K736" s="2">
        <f t="shared" si="84"/>
        <v>6.4378207248114254</v>
      </c>
    </row>
    <row r="737" spans="1:11" ht="13.5" x14ac:dyDescent="0.25">
      <c r="A737" s="3">
        <f>TITRES_STAT!B740</f>
        <v>43368</v>
      </c>
      <c r="B737" s="6">
        <f>TITRES_STAT!D740</f>
        <v>6.1913</v>
      </c>
      <c r="C737" s="2">
        <f t="shared" si="85"/>
        <v>0.11319999999999997</v>
      </c>
      <c r="D737" s="2">
        <f t="shared" si="86"/>
        <v>6.2064199999999996</v>
      </c>
      <c r="E737" s="2">
        <f t="shared" si="88"/>
        <v>6.2713499999999991</v>
      </c>
      <c r="F737" s="2">
        <f t="shared" si="89"/>
        <v>6.2558649999999991</v>
      </c>
      <c r="G737" s="2">
        <f t="shared" si="83"/>
        <v>6.4525759999999988</v>
      </c>
      <c r="H737" s="2">
        <f t="shared" si="87"/>
        <v>6.5382914999999908</v>
      </c>
      <c r="I737" s="2">
        <f t="array" ref="I737">SUMPRODUCT(B721:B740, (ROW(B721:B740)-ROW(B721)+1)) / (20*21/2)</f>
        <v>6.2358933333333342</v>
      </c>
      <c r="J737" s="2">
        <f t="shared" si="90"/>
        <v>6.2975180680939333</v>
      </c>
      <c r="K737" s="2">
        <f t="shared" si="84"/>
        <v>6.4281532454070565</v>
      </c>
    </row>
    <row r="738" spans="1:11" ht="13.5" x14ac:dyDescent="0.25">
      <c r="A738" s="3">
        <f>TITRES_STAT!B741</f>
        <v>43369</v>
      </c>
      <c r="B738" s="6">
        <f>TITRES_STAT!D741</f>
        <v>6.1913</v>
      </c>
      <c r="C738" s="2">
        <f t="shared" si="85"/>
        <v>0</v>
      </c>
      <c r="D738" s="2">
        <f t="shared" si="86"/>
        <v>6.1928199999999993</v>
      </c>
      <c r="E738" s="2">
        <f t="shared" si="88"/>
        <v>6.260019999999999</v>
      </c>
      <c r="F738" s="2">
        <f t="shared" si="89"/>
        <v>6.2483149999999998</v>
      </c>
      <c r="G738" s="2">
        <f t="shared" si="83"/>
        <v>6.446302000000002</v>
      </c>
      <c r="H738" s="2">
        <f t="shared" si="87"/>
        <v>6.5420149999999913</v>
      </c>
      <c r="I738" s="2">
        <f t="array" ref="I738">SUMPRODUCT(B722:B741, (ROW(B722:B741)-ROW(B722)+1)) / (20*21/2)</f>
        <v>6.220401428571428</v>
      </c>
      <c r="J738" s="2">
        <f t="shared" si="90"/>
        <v>6.2874020616087964</v>
      </c>
      <c r="K738" s="2">
        <f t="shared" si="84"/>
        <v>6.4188648828420742</v>
      </c>
    </row>
    <row r="739" spans="1:11" ht="13.5" x14ac:dyDescent="0.25">
      <c r="A739" s="3">
        <f>TITRES_STAT!B742</f>
        <v>43370</v>
      </c>
      <c r="B739" s="6">
        <f>TITRES_STAT!D742</f>
        <v>6.1913</v>
      </c>
      <c r="C739" s="2">
        <f t="shared" si="85"/>
        <v>0</v>
      </c>
      <c r="D739" s="2">
        <f t="shared" si="86"/>
        <v>6.1807399999999983</v>
      </c>
      <c r="E739" s="2">
        <f t="shared" si="88"/>
        <v>6.2418999999999993</v>
      </c>
      <c r="F739" s="2">
        <f t="shared" si="89"/>
        <v>6.2407649999999997</v>
      </c>
      <c r="G739" s="2">
        <f t="shared" si="83"/>
        <v>6.4397340000000005</v>
      </c>
      <c r="H739" s="2">
        <f t="shared" si="87"/>
        <v>6.5444889999999907</v>
      </c>
      <c r="I739" s="2">
        <f t="array" ref="I739">SUMPRODUCT(B723:B742, (ROW(B723:B742)-ROW(B723)+1)) / (20*21/2)</f>
        <v>6.2054485714285716</v>
      </c>
      <c r="J739" s="2">
        <f t="shared" si="90"/>
        <v>6.2782494843127203</v>
      </c>
      <c r="K739" s="2">
        <f t="shared" si="84"/>
        <v>6.4099407697894444</v>
      </c>
    </row>
    <row r="740" spans="1:11" ht="13.5" x14ac:dyDescent="0.25">
      <c r="A740" s="3">
        <f>TITRES_STAT!B743</f>
        <v>43371</v>
      </c>
      <c r="B740" s="6">
        <f>TITRES_STAT!D743</f>
        <v>6.1913</v>
      </c>
      <c r="C740" s="2">
        <f t="shared" si="85"/>
        <v>0</v>
      </c>
      <c r="D740" s="2">
        <f t="shared" si="86"/>
        <v>6.16866</v>
      </c>
      <c r="E740" s="2">
        <f t="shared" si="88"/>
        <v>6.2237799999999996</v>
      </c>
      <c r="F740" s="2">
        <f t="shared" si="89"/>
        <v>6.2407649999999997</v>
      </c>
      <c r="G740" s="2">
        <f t="shared" si="83"/>
        <v>6.4331660000000026</v>
      </c>
      <c r="H740" s="2">
        <f t="shared" si="87"/>
        <v>6.5469999999999899</v>
      </c>
      <c r="I740" s="2">
        <f t="array" ref="I740">SUMPRODUCT(B724:B743, (ROW(B724:B743)-ROW(B724)+1)) / (20*21/2)</f>
        <v>6.1874347619047629</v>
      </c>
      <c r="J740" s="2">
        <f t="shared" si="90"/>
        <v>6.269968581044842</v>
      </c>
      <c r="K740" s="2">
        <f t="shared" si="84"/>
        <v>6.4013666219545646</v>
      </c>
    </row>
    <row r="741" spans="1:11" ht="13.5" x14ac:dyDescent="0.25">
      <c r="A741" s="3">
        <f>TITRES_STAT!B744</f>
        <v>43374</v>
      </c>
      <c r="B741" s="6">
        <f>TITRES_STAT!D744</f>
        <v>6.0781000000000001</v>
      </c>
      <c r="C741" s="2">
        <f t="shared" si="85"/>
        <v>-0.11319999999999997</v>
      </c>
      <c r="D741" s="2">
        <f t="shared" si="86"/>
        <v>6.16866</v>
      </c>
      <c r="E741" s="2">
        <f t="shared" si="88"/>
        <v>6.1943399999999986</v>
      </c>
      <c r="F741" s="2">
        <f t="shared" si="89"/>
        <v>6.2351050000000008</v>
      </c>
      <c r="G741" s="2">
        <f t="shared" si="83"/>
        <v>6.4209520000000024</v>
      </c>
      <c r="H741" s="2">
        <f t="shared" si="87"/>
        <v>6.5490919999999901</v>
      </c>
      <c r="I741" s="2">
        <f t="array" ref="I741">SUMPRODUCT(B725:B744, (ROW(B725:B744)-ROW(B725)+1)) / (20*21/2)</f>
        <v>6.1528471428571425</v>
      </c>
      <c r="J741" s="2">
        <f t="shared" si="90"/>
        <v>6.2516953828500945</v>
      </c>
      <c r="K741" s="2">
        <f t="shared" si="84"/>
        <v>6.3886894995249737</v>
      </c>
    </row>
    <row r="742" spans="1:11" ht="13.5" x14ac:dyDescent="0.25">
      <c r="A742" s="3">
        <f>TITRES_STAT!B745</f>
        <v>43375</v>
      </c>
      <c r="B742" s="6">
        <f>TITRES_STAT!D745</f>
        <v>6.0781000000000001</v>
      </c>
      <c r="C742" s="2">
        <f t="shared" si="85"/>
        <v>0</v>
      </c>
      <c r="D742" s="2">
        <f t="shared" si="86"/>
        <v>6.14602</v>
      </c>
      <c r="E742" s="2">
        <f t="shared" si="88"/>
        <v>6.1762199999999989</v>
      </c>
      <c r="F742" s="2">
        <f t="shared" si="89"/>
        <v>6.2294450000000001</v>
      </c>
      <c r="G742" s="2">
        <f t="shared" si="83"/>
        <v>6.4125600000000018</v>
      </c>
      <c r="H742" s="2">
        <f t="shared" si="87"/>
        <v>6.5520289999999921</v>
      </c>
      <c r="I742" s="2">
        <f t="array" ref="I742">SUMPRODUCT(B726:B745, (ROW(B726:B745)-ROW(B726)+1)) / (20*21/2)</f>
        <v>6.1178999999999997</v>
      </c>
      <c r="J742" s="2">
        <f t="shared" si="90"/>
        <v>6.2351624892453232</v>
      </c>
      <c r="K742" s="2">
        <f t="shared" si="84"/>
        <v>6.3765095191514458</v>
      </c>
    </row>
    <row r="743" spans="1:11" ht="13.5" x14ac:dyDescent="0.25">
      <c r="A743" s="3">
        <f>TITRES_STAT!B746</f>
        <v>43376</v>
      </c>
      <c r="B743" s="6">
        <f>TITRES_STAT!D746</f>
        <v>6.0403000000000002</v>
      </c>
      <c r="C743" s="2">
        <f t="shared" si="85"/>
        <v>-3.7799999999999834E-2</v>
      </c>
      <c r="D743" s="2">
        <f t="shared" si="86"/>
        <v>6.1158199999999994</v>
      </c>
      <c r="E743" s="2">
        <f t="shared" si="88"/>
        <v>6.1543199999999993</v>
      </c>
      <c r="F743" s="2">
        <f t="shared" si="89"/>
        <v>6.2222700000000009</v>
      </c>
      <c r="G743" s="2">
        <f t="shared" si="83"/>
        <v>6.4040000000000017</v>
      </c>
      <c r="H743" s="2">
        <f t="shared" si="87"/>
        <v>6.5549974999999918</v>
      </c>
      <c r="I743" s="2">
        <f t="array" ref="I743">SUMPRODUCT(B727:B746, (ROW(B727:B746)-ROW(B727)+1)) / (20*21/2)</f>
        <v>6.0878423809523809</v>
      </c>
      <c r="J743" s="2">
        <f t="shared" si="90"/>
        <v>6.2166041569362447</v>
      </c>
      <c r="K743" s="2">
        <f t="shared" si="84"/>
        <v>6.3633248321258993</v>
      </c>
    </row>
    <row r="744" spans="1:11" ht="13.5" x14ac:dyDescent="0.25">
      <c r="A744" s="3">
        <f>TITRES_STAT!B747</f>
        <v>43377</v>
      </c>
      <c r="B744" s="6">
        <f>TITRES_STAT!D747</f>
        <v>5.8590999999999998</v>
      </c>
      <c r="C744" s="2">
        <f t="shared" si="85"/>
        <v>-0.18120000000000047</v>
      </c>
      <c r="D744" s="2">
        <f t="shared" si="86"/>
        <v>6.0493799999999993</v>
      </c>
      <c r="E744" s="2">
        <f t="shared" si="88"/>
        <v>6.1150599999999988</v>
      </c>
      <c r="F744" s="2">
        <f t="shared" si="89"/>
        <v>6.2109450000000006</v>
      </c>
      <c r="G744" s="2">
        <f t="shared" si="83"/>
        <v>6.3897580000000032</v>
      </c>
      <c r="H744" s="2">
        <f t="shared" si="87"/>
        <v>6.5562514999999904</v>
      </c>
      <c r="I744" s="2">
        <f t="array" ref="I744">SUMPRODUCT(B728:B747, (ROW(B728:B747)-ROW(B728)+1)) / (20*21/2)</f>
        <v>6.0585038095238097</v>
      </c>
      <c r="J744" s="2">
        <f t="shared" si="90"/>
        <v>6.1825561419899362</v>
      </c>
      <c r="K744" s="2">
        <f t="shared" si="84"/>
        <v>6.3435513092974327</v>
      </c>
    </row>
    <row r="745" spans="1:11" ht="13.5" x14ac:dyDescent="0.25">
      <c r="A745" s="3">
        <f>TITRES_STAT!B748</f>
        <v>43378</v>
      </c>
      <c r="B745" s="6">
        <f>TITRES_STAT!D748</f>
        <v>5.8440000000000003</v>
      </c>
      <c r="C745" s="2">
        <f t="shared" si="85"/>
        <v>-1.5099999999999447E-2</v>
      </c>
      <c r="D745" s="2">
        <f t="shared" si="86"/>
        <v>5.9799199999999999</v>
      </c>
      <c r="E745" s="2">
        <f t="shared" si="88"/>
        <v>6.0742899999999995</v>
      </c>
      <c r="F745" s="2">
        <f t="shared" si="89"/>
        <v>6.1898049999999998</v>
      </c>
      <c r="G745" s="2">
        <f t="shared" si="83"/>
        <v>6.3743320000000017</v>
      </c>
      <c r="H745" s="2">
        <f t="shared" si="87"/>
        <v>6.5574299999999912</v>
      </c>
      <c r="I745" s="2">
        <f t="array" ref="I745">SUMPRODUCT(B729:B748, (ROW(B729:B748)-ROW(B729)+1)) / (20*21/2)</f>
        <v>6.0484357142857137</v>
      </c>
      <c r="J745" s="2">
        <f t="shared" si="90"/>
        <v>6.1503126998956565</v>
      </c>
      <c r="K745" s="2">
        <f t="shared" si="84"/>
        <v>6.3239610618740034</v>
      </c>
    </row>
    <row r="746" spans="1:11" ht="13.5" x14ac:dyDescent="0.25">
      <c r="A746" s="3">
        <f>TITRES_STAT!B749</f>
        <v>43381</v>
      </c>
      <c r="B746" s="6">
        <f>TITRES_STAT!D749</f>
        <v>5.8742000000000001</v>
      </c>
      <c r="C746" s="2">
        <f t="shared" si="85"/>
        <v>3.0199999999999783E-2</v>
      </c>
      <c r="D746" s="2">
        <f t="shared" si="86"/>
        <v>5.9391400000000001</v>
      </c>
      <c r="E746" s="2">
        <f t="shared" si="88"/>
        <v>6.0539000000000005</v>
      </c>
      <c r="F746" s="2">
        <f t="shared" si="89"/>
        <v>6.1671550000000002</v>
      </c>
      <c r="G746" s="2">
        <f t="shared" si="83"/>
        <v>6.3624499999999999</v>
      </c>
      <c r="H746" s="2">
        <f t="shared" si="87"/>
        <v>6.558759499999991</v>
      </c>
      <c r="I746" s="2">
        <f t="array" ref="I746">SUMPRODUCT(B730:B749, (ROW(B730:B749)-ROW(B730)+1)) / (20*21/2)</f>
        <v>6.0381880952380946</v>
      </c>
      <c r="J746" s="2">
        <f t="shared" si="90"/>
        <v>6.1240162522865464</v>
      </c>
      <c r="K746" s="2">
        <f t="shared" si="84"/>
        <v>6.3063233731730621</v>
      </c>
    </row>
    <row r="747" spans="1:11" ht="13.5" x14ac:dyDescent="0.25">
      <c r="A747" s="3">
        <f>TITRES_STAT!B750</f>
        <v>43382</v>
      </c>
      <c r="B747" s="6">
        <f>TITRES_STAT!D750</f>
        <v>5.8590999999999998</v>
      </c>
      <c r="C747" s="2">
        <f t="shared" si="85"/>
        <v>-1.5100000000000335E-2</v>
      </c>
      <c r="D747" s="2">
        <f t="shared" si="86"/>
        <v>5.89534</v>
      </c>
      <c r="E747" s="2">
        <f t="shared" si="88"/>
        <v>6.0206800000000005</v>
      </c>
      <c r="F747" s="2">
        <f t="shared" si="89"/>
        <v>6.1460150000000002</v>
      </c>
      <c r="G747" s="2">
        <f t="shared" si="83"/>
        <v>6.3473260000000007</v>
      </c>
      <c r="H747" s="2">
        <f t="shared" si="87"/>
        <v>6.5603444999999905</v>
      </c>
      <c r="I747" s="2">
        <f t="array" ref="I747">SUMPRODUCT(B731:B750, (ROW(B731:B750)-ROW(B731)+1)) / (20*21/2)</f>
        <v>6.0281561904761904</v>
      </c>
      <c r="J747" s="2">
        <f t="shared" si="90"/>
        <v>6.0987861330211617</v>
      </c>
      <c r="K747" s="2">
        <f t="shared" si="84"/>
        <v>6.2887852016760792</v>
      </c>
    </row>
    <row r="748" spans="1:11" ht="13.5" x14ac:dyDescent="0.25">
      <c r="A748" s="3">
        <f>TITRES_STAT!B751</f>
        <v>43383</v>
      </c>
      <c r="B748" s="6">
        <f>TITRES_STAT!D751</f>
        <v>6.0403000000000002</v>
      </c>
      <c r="C748" s="2">
        <f t="shared" si="85"/>
        <v>0.18120000000000047</v>
      </c>
      <c r="D748" s="2">
        <f t="shared" si="86"/>
        <v>5.89534</v>
      </c>
      <c r="E748" s="2">
        <f t="shared" si="88"/>
        <v>6.0055800000000001</v>
      </c>
      <c r="F748" s="2">
        <f t="shared" si="89"/>
        <v>6.1328000000000005</v>
      </c>
      <c r="G748" s="2">
        <f t="shared" si="83"/>
        <v>6.3358260000000008</v>
      </c>
      <c r="H748" s="2">
        <f t="shared" si="87"/>
        <v>6.56334999999999</v>
      </c>
      <c r="I748" s="2">
        <f t="array" ref="I748">SUMPRODUCT(B732:B751, (ROW(B732:B751)-ROW(B732)+1)) / (20*21/2)</f>
        <v>6.0205738095238095</v>
      </c>
      <c r="J748" s="2">
        <f t="shared" si="90"/>
        <v>6.0932160251143843</v>
      </c>
      <c r="K748" s="2">
        <f t="shared" si="84"/>
        <v>6.2790406839632924</v>
      </c>
    </row>
    <row r="749" spans="1:11" ht="13.5" x14ac:dyDescent="0.25">
      <c r="A749" s="3">
        <f>TITRES_STAT!B752</f>
        <v>43384</v>
      </c>
      <c r="B749" s="6">
        <f>TITRES_STAT!D752</f>
        <v>6.0251999999999999</v>
      </c>
      <c r="C749" s="2">
        <f t="shared" si="85"/>
        <v>-1.5100000000000335E-2</v>
      </c>
      <c r="D749" s="2">
        <f t="shared" si="86"/>
        <v>5.9285600000000001</v>
      </c>
      <c r="E749" s="2">
        <f t="shared" si="88"/>
        <v>5.9889700000000001</v>
      </c>
      <c r="F749" s="2">
        <f t="shared" si="89"/>
        <v>6.1154349999999997</v>
      </c>
      <c r="G749" s="2">
        <f t="shared" si="83"/>
        <v>6.3243180000000008</v>
      </c>
      <c r="H749" s="2">
        <f t="shared" si="87"/>
        <v>6.5662799999999901</v>
      </c>
      <c r="I749" s="2">
        <f t="array" ref="I749">SUMPRODUCT(B733:B752, (ROW(B733:B752)-ROW(B733)+1)) / (20*21/2)</f>
        <v>6.0161190476190471</v>
      </c>
      <c r="J749" s="2">
        <f t="shared" si="90"/>
        <v>6.0867383084368232</v>
      </c>
      <c r="K749" s="2">
        <f t="shared" si="84"/>
        <v>6.2690861473372816</v>
      </c>
    </row>
    <row r="750" spans="1:11" ht="13.5" x14ac:dyDescent="0.25">
      <c r="A750" s="3">
        <f>TITRES_STAT!B753</f>
        <v>43385</v>
      </c>
      <c r="B750" s="6">
        <f>TITRES_STAT!D753</f>
        <v>6.0101000000000004</v>
      </c>
      <c r="C750" s="2">
        <f t="shared" si="85"/>
        <v>-1.5099999999999447E-2</v>
      </c>
      <c r="D750" s="2">
        <f t="shared" si="86"/>
        <v>5.9617800000000001</v>
      </c>
      <c r="E750" s="2">
        <f t="shared" si="88"/>
        <v>5.9708500000000004</v>
      </c>
      <c r="F750" s="2">
        <f t="shared" si="89"/>
        <v>6.097315</v>
      </c>
      <c r="G750" s="2">
        <f t="shared" si="83"/>
        <v>6.3126560000000005</v>
      </c>
      <c r="H750" s="2">
        <f t="shared" si="87"/>
        <v>6.5684729999999902</v>
      </c>
      <c r="I750" s="2">
        <f t="array" ref="I750">SUMPRODUCT(B734:B753, (ROW(B734:B753)-ROW(B734)+1)) / (20*21/2)</f>
        <v>6.0113047619047624</v>
      </c>
      <c r="J750" s="2">
        <f t="shared" si="90"/>
        <v>6.0794394219190302</v>
      </c>
      <c r="K750" s="2">
        <f t="shared" si="84"/>
        <v>6.2589298278338594</v>
      </c>
    </row>
    <row r="751" spans="1:11" ht="13.5" x14ac:dyDescent="0.25">
      <c r="A751" s="3">
        <f>TITRES_STAT!B754</f>
        <v>43389</v>
      </c>
      <c r="B751" s="6">
        <f>TITRES_STAT!D754</f>
        <v>6.0176999999999996</v>
      </c>
      <c r="C751" s="2">
        <f t="shared" si="85"/>
        <v>7.599999999999163E-3</v>
      </c>
      <c r="D751" s="2">
        <f t="shared" si="86"/>
        <v>5.9904799999999998</v>
      </c>
      <c r="E751" s="2">
        <f t="shared" si="88"/>
        <v>5.9648099999999999</v>
      </c>
      <c r="F751" s="2">
        <f t="shared" si="89"/>
        <v>6.0795749999999993</v>
      </c>
      <c r="G751" s="2">
        <f t="shared" si="83"/>
        <v>6.3021739999999999</v>
      </c>
      <c r="H751" s="2">
        <f t="shared" si="87"/>
        <v>6.5707774999999913</v>
      </c>
      <c r="I751" s="2">
        <f t="array" ref="I751">SUMPRODUCT(B735:B754, (ROW(B735:B754)-ROW(B735)+1)) / (20*21/2)</f>
        <v>6.0076409523809531</v>
      </c>
      <c r="J751" s="2">
        <f t="shared" si="90"/>
        <v>6.0735594769743608</v>
      </c>
      <c r="K751" s="2">
        <f t="shared" si="84"/>
        <v>6.2494698345854731</v>
      </c>
    </row>
    <row r="752" spans="1:11" ht="13.5" x14ac:dyDescent="0.25">
      <c r="A752" s="3">
        <f>TITRES_STAT!B755</f>
        <v>43390</v>
      </c>
      <c r="B752" s="6">
        <f>TITRES_STAT!D755</f>
        <v>6.0327999999999999</v>
      </c>
      <c r="C752" s="2">
        <f t="shared" si="85"/>
        <v>1.5100000000000335E-2</v>
      </c>
      <c r="D752" s="2">
        <f t="shared" si="86"/>
        <v>6.02522</v>
      </c>
      <c r="E752" s="2">
        <f t="shared" si="88"/>
        <v>5.96028</v>
      </c>
      <c r="F752" s="2">
        <f t="shared" si="89"/>
        <v>6.068249999999999</v>
      </c>
      <c r="G752" s="2">
        <f t="shared" si="83"/>
        <v>6.2919940000000008</v>
      </c>
      <c r="H752" s="2">
        <f t="shared" si="87"/>
        <v>6.5730839999999908</v>
      </c>
      <c r="I752" s="2">
        <f t="array" ref="I752">SUMPRODUCT(B736:B755, (ROW(B736:B755)-ROW(B736)+1)) / (20*21/2)</f>
        <v>6.0050914285714283</v>
      </c>
      <c r="J752" s="2">
        <f t="shared" si="90"/>
        <v>6.0696776220244217</v>
      </c>
      <c r="K752" s="2">
        <f t="shared" si="84"/>
        <v>6.2409729783272194</v>
      </c>
    </row>
    <row r="753" spans="1:11" ht="13.5" x14ac:dyDescent="0.25">
      <c r="A753" s="3">
        <f>TITRES_STAT!B756</f>
        <v>43391</v>
      </c>
      <c r="B753" s="6">
        <f>TITRES_STAT!D756</f>
        <v>6.0176999999999996</v>
      </c>
      <c r="C753" s="2">
        <f t="shared" si="85"/>
        <v>-1.5100000000000335E-2</v>
      </c>
      <c r="D753" s="2">
        <f t="shared" si="86"/>
        <v>6.0206999999999997</v>
      </c>
      <c r="E753" s="2">
        <f t="shared" si="88"/>
        <v>5.9580199999999994</v>
      </c>
      <c r="F753" s="2">
        <f t="shared" si="89"/>
        <v>6.0561699999999998</v>
      </c>
      <c r="G753" s="2">
        <f t="shared" si="83"/>
        <v>6.2815120000000002</v>
      </c>
      <c r="H753" s="2">
        <f t="shared" si="87"/>
        <v>6.5750209999999916</v>
      </c>
      <c r="I753" s="2">
        <f t="array" ref="I753">SUMPRODUCT(B737:B756, (ROW(B737:B756)-ROW(B737)+1)) / (20*21/2)</f>
        <v>6.0036561904761898</v>
      </c>
      <c r="J753" s="2">
        <f t="shared" si="90"/>
        <v>6.0647273723078099</v>
      </c>
      <c r="K753" s="2">
        <f t="shared" si="84"/>
        <v>6.2322171752555633</v>
      </c>
    </row>
    <row r="754" spans="1:11" ht="13.5" x14ac:dyDescent="0.25">
      <c r="A754" s="3">
        <f>TITRES_STAT!B757</f>
        <v>43392</v>
      </c>
      <c r="B754" s="6">
        <f>TITRES_STAT!D757</f>
        <v>6.0176999999999996</v>
      </c>
      <c r="C754" s="2">
        <f t="shared" si="85"/>
        <v>0</v>
      </c>
      <c r="D754" s="2">
        <f t="shared" si="86"/>
        <v>6.0191999999999997</v>
      </c>
      <c r="E754" s="2">
        <f t="shared" si="88"/>
        <v>5.9738799999999994</v>
      </c>
      <c r="F754" s="2">
        <f t="shared" si="89"/>
        <v>6.0444699999999996</v>
      </c>
      <c r="G754" s="2">
        <f t="shared" ref="G754:G817" si="91">AVERAGE(B705:B754)</f>
        <v>6.2723540000000018</v>
      </c>
      <c r="H754" s="2">
        <f t="shared" si="87"/>
        <v>6.5762964999999927</v>
      </c>
      <c r="I754" s="2">
        <f t="array" ref="I754">SUMPRODUCT(B738:B757, (ROW(B738:B757)-ROW(B738)+1)) / (20*21/2)</f>
        <v>6.001070476190475</v>
      </c>
      <c r="J754" s="2">
        <f t="shared" si="90"/>
        <v>6.0602485749451613</v>
      </c>
      <c r="K754" s="2">
        <f t="shared" si="84"/>
        <v>6.2238047370102469</v>
      </c>
    </row>
    <row r="755" spans="1:11" ht="13.5" x14ac:dyDescent="0.25">
      <c r="A755" s="3">
        <f>TITRES_STAT!B758</f>
        <v>43395</v>
      </c>
      <c r="B755" s="6">
        <f>TITRES_STAT!D758</f>
        <v>6.0176999999999996</v>
      </c>
      <c r="C755" s="2">
        <f t="shared" si="85"/>
        <v>0</v>
      </c>
      <c r="D755" s="2">
        <f t="shared" si="86"/>
        <v>6.020719999999999</v>
      </c>
      <c r="E755" s="2">
        <f t="shared" si="88"/>
        <v>5.9912499999999991</v>
      </c>
      <c r="F755" s="2">
        <f t="shared" si="89"/>
        <v>6.0327700000000002</v>
      </c>
      <c r="G755" s="2">
        <f t="shared" si="91"/>
        <v>6.2608440000000005</v>
      </c>
      <c r="H755" s="2">
        <f t="shared" si="87"/>
        <v>6.5775349999999939</v>
      </c>
      <c r="I755" s="2">
        <f t="array" ref="I755">SUMPRODUCT(B739:B758, (ROW(B739:B758)-ROW(B739)+1)) / (20*21/2)</f>
        <v>5.9885928571428577</v>
      </c>
      <c r="J755" s="2">
        <f t="shared" si="90"/>
        <v>6.0561963297122885</v>
      </c>
      <c r="K755" s="2">
        <f t="shared" ref="K755:K818" si="92">$K$4*B755+(1-$K$4)*K754</f>
        <v>6.215722198303963</v>
      </c>
    </row>
    <row r="756" spans="1:11" ht="13.5" x14ac:dyDescent="0.25">
      <c r="A756" s="3">
        <f>TITRES_STAT!B759</f>
        <v>43396</v>
      </c>
      <c r="B756" s="6">
        <f>TITRES_STAT!D759</f>
        <v>6.0176999999999996</v>
      </c>
      <c r="C756" s="2">
        <f t="shared" si="85"/>
        <v>0</v>
      </c>
      <c r="D756" s="2">
        <f t="shared" si="86"/>
        <v>6.020719999999999</v>
      </c>
      <c r="E756" s="2">
        <f t="shared" si="88"/>
        <v>6.0055999999999994</v>
      </c>
      <c r="F756" s="2">
        <f t="shared" si="89"/>
        <v>6.0297500000000008</v>
      </c>
      <c r="G756" s="2">
        <f t="shared" si="91"/>
        <v>6.2496280000000004</v>
      </c>
      <c r="H756" s="2">
        <f t="shared" si="87"/>
        <v>6.5787734999999943</v>
      </c>
      <c r="I756" s="2">
        <f t="array" ref="I756">SUMPRODUCT(B740:B759, (ROW(B740:B759)-ROW(B740)+1)) / (20*21/2)</f>
        <v>5.9876200000000006</v>
      </c>
      <c r="J756" s="2">
        <f t="shared" si="90"/>
        <v>6.052530012596832</v>
      </c>
      <c r="K756" s="2">
        <f t="shared" si="92"/>
        <v>6.2079566218998856</v>
      </c>
    </row>
    <row r="757" spans="1:11" ht="13.5" x14ac:dyDescent="0.25">
      <c r="A757" s="3">
        <f>TITRES_STAT!B760</f>
        <v>43397</v>
      </c>
      <c r="B757" s="6">
        <f>TITRES_STAT!D760</f>
        <v>6.0026000000000002</v>
      </c>
      <c r="C757" s="2">
        <f t="shared" si="85"/>
        <v>-1.5099999999999447E-2</v>
      </c>
      <c r="D757" s="2">
        <f t="shared" si="86"/>
        <v>6.0146800000000002</v>
      </c>
      <c r="E757" s="2">
        <f t="shared" si="88"/>
        <v>6.0199499999999997</v>
      </c>
      <c r="F757" s="2">
        <f t="shared" si="89"/>
        <v>6.020315000000001</v>
      </c>
      <c r="G757" s="2">
        <f t="shared" si="91"/>
        <v>6.237374</v>
      </c>
      <c r="H757" s="2">
        <f t="shared" si="87"/>
        <v>6.5793854999999928</v>
      </c>
      <c r="I757" s="2">
        <f t="array" ref="I757">SUMPRODUCT(B741:B760, (ROW(B741:B760)-ROW(B741)+1)) / (20*21/2)</f>
        <v>6.0055628571428565</v>
      </c>
      <c r="J757" s="2">
        <f t="shared" si="90"/>
        <v>6.0477747733018958</v>
      </c>
      <c r="K757" s="2">
        <f t="shared" si="92"/>
        <v>6.1999034210410668</v>
      </c>
    </row>
    <row r="758" spans="1:11" ht="13.5" x14ac:dyDescent="0.25">
      <c r="A758" s="3">
        <f>TITRES_STAT!B761</f>
        <v>43398</v>
      </c>
      <c r="B758" s="6">
        <f>TITRES_STAT!D761</f>
        <v>5.8893000000000004</v>
      </c>
      <c r="C758" s="2">
        <f t="shared" si="85"/>
        <v>-0.11329999999999973</v>
      </c>
      <c r="D758" s="2">
        <f t="shared" si="86"/>
        <v>5.9889999999999999</v>
      </c>
      <c r="E758" s="2">
        <f t="shared" si="88"/>
        <v>6.0048499999999994</v>
      </c>
      <c r="F758" s="2">
        <f t="shared" si="89"/>
        <v>6.0052150000000015</v>
      </c>
      <c r="G758" s="2">
        <f t="shared" si="91"/>
        <v>6.2228540000000008</v>
      </c>
      <c r="H758" s="2">
        <f t="shared" si="87"/>
        <v>6.5795044999999934</v>
      </c>
      <c r="I758" s="2">
        <f t="array" ref="I758">SUMPRODUCT(B742:B761, (ROW(B742:B761)-ROW(B742)+1)) / (20*21/2)</f>
        <v>6.0386366666666671</v>
      </c>
      <c r="J758" s="2">
        <f t="shared" si="90"/>
        <v>6.0326819377493344</v>
      </c>
      <c r="K758" s="2">
        <f t="shared" si="92"/>
        <v>6.1877228947257308</v>
      </c>
    </row>
    <row r="759" spans="1:11" ht="13.5" x14ac:dyDescent="0.25">
      <c r="A759" s="3">
        <f>TITRES_STAT!B762</f>
        <v>43399</v>
      </c>
      <c r="B759" s="6">
        <f>TITRES_STAT!D762</f>
        <v>5.9950000000000001</v>
      </c>
      <c r="C759" s="2">
        <f t="shared" si="85"/>
        <v>0.10569999999999968</v>
      </c>
      <c r="D759" s="2">
        <f t="shared" si="86"/>
        <v>5.9844600000000003</v>
      </c>
      <c r="E759" s="2">
        <f t="shared" si="88"/>
        <v>6.0018299999999991</v>
      </c>
      <c r="F759" s="2">
        <f t="shared" si="89"/>
        <v>5.9954000000000018</v>
      </c>
      <c r="G759" s="2">
        <f t="shared" si="91"/>
        <v>6.2119180000000007</v>
      </c>
      <c r="H759" s="2">
        <f t="shared" si="87"/>
        <v>6.5800784999999937</v>
      </c>
      <c r="I759" s="2">
        <f t="array" ref="I759">SUMPRODUCT(B743:B762, (ROW(B743:B762)-ROW(B743)+1)) / (20*21/2)</f>
        <v>6.0704523809523803</v>
      </c>
      <c r="J759" s="2">
        <f t="shared" si="90"/>
        <v>6.0290931817732076</v>
      </c>
      <c r="K759" s="2">
        <f t="shared" si="92"/>
        <v>6.1801651341482513</v>
      </c>
    </row>
    <row r="760" spans="1:11" ht="13.5" x14ac:dyDescent="0.25">
      <c r="A760" s="3">
        <f>TITRES_STAT!B763</f>
        <v>43402</v>
      </c>
      <c r="B760" s="6">
        <f>TITRES_STAT!D763</f>
        <v>6.1837999999999997</v>
      </c>
      <c r="C760" s="2">
        <f t="shared" si="85"/>
        <v>0.18879999999999963</v>
      </c>
      <c r="D760" s="2">
        <f t="shared" si="86"/>
        <v>6.0176800000000004</v>
      </c>
      <c r="E760" s="2">
        <f t="shared" si="88"/>
        <v>6.0191999999999988</v>
      </c>
      <c r="F760" s="2">
        <f t="shared" si="89"/>
        <v>5.9950250000000018</v>
      </c>
      <c r="G760" s="2">
        <f t="shared" si="91"/>
        <v>6.2047580000000018</v>
      </c>
      <c r="H760" s="2">
        <f t="shared" si="87"/>
        <v>6.5808609999999943</v>
      </c>
      <c r="I760" s="2">
        <f t="array" ref="I760">SUMPRODUCT(B744:B763, (ROW(B744:B763)-ROW(B744)+1)) / (20*21/2)</f>
        <v>6.1010099999999996</v>
      </c>
      <c r="J760" s="2">
        <f t="shared" si="90"/>
        <v>6.0438271644614732</v>
      </c>
      <c r="K760" s="2">
        <f t="shared" si="92"/>
        <v>6.1803076779071429</v>
      </c>
    </row>
    <row r="761" spans="1:11" ht="13.5" x14ac:dyDescent="0.25">
      <c r="A761" s="3">
        <f>TITRES_STAT!B764</f>
        <v>43403</v>
      </c>
      <c r="B761" s="6">
        <f>TITRES_STAT!D764</f>
        <v>6.3422999999999998</v>
      </c>
      <c r="C761" s="2">
        <f t="shared" si="85"/>
        <v>0.15850000000000009</v>
      </c>
      <c r="D761" s="2">
        <f t="shared" si="86"/>
        <v>6.0826000000000011</v>
      </c>
      <c r="E761" s="2">
        <f t="shared" si="88"/>
        <v>6.0516599999999992</v>
      </c>
      <c r="F761" s="2">
        <f t="shared" si="89"/>
        <v>6.0082350000000009</v>
      </c>
      <c r="G761" s="2">
        <f t="shared" si="91"/>
        <v>6.1993220000000022</v>
      </c>
      <c r="H761" s="2">
        <f t="shared" si="87"/>
        <v>6.582435999999996</v>
      </c>
      <c r="I761" s="2">
        <f t="array" ref="I761">SUMPRODUCT(B745:B764, (ROW(B745:B764)-ROW(B745)+1)) / (20*21/2)</f>
        <v>6.1121580952380947</v>
      </c>
      <c r="J761" s="2">
        <f t="shared" si="90"/>
        <v>6.0722531487984757</v>
      </c>
      <c r="K761" s="2">
        <f t="shared" si="92"/>
        <v>6.1866603179892161</v>
      </c>
    </row>
    <row r="762" spans="1:11" ht="13.5" x14ac:dyDescent="0.25">
      <c r="A762" s="3">
        <f>TITRES_STAT!B765</f>
        <v>43404</v>
      </c>
      <c r="B762" s="6">
        <f>TITRES_STAT!D765</f>
        <v>6.3422999999999998</v>
      </c>
      <c r="C762" s="2">
        <f t="shared" si="85"/>
        <v>0</v>
      </c>
      <c r="D762" s="2">
        <f t="shared" si="86"/>
        <v>6.1505400000000012</v>
      </c>
      <c r="E762" s="2">
        <f t="shared" si="88"/>
        <v>6.0826099999999999</v>
      </c>
      <c r="F762" s="2">
        <f t="shared" si="89"/>
        <v>6.0214450000000017</v>
      </c>
      <c r="G762" s="2">
        <f t="shared" si="91"/>
        <v>6.1910160000000021</v>
      </c>
      <c r="H762" s="2">
        <f t="shared" si="87"/>
        <v>6.5840109999999958</v>
      </c>
      <c r="I762" s="2">
        <f t="array" ref="I762">SUMPRODUCT(B746:B765, (ROW(B746:B765)-ROW(B746)+1)) / (20*21/2)</f>
        <v>6.1219038095238094</v>
      </c>
      <c r="J762" s="2">
        <f t="shared" si="90"/>
        <v>6.0979718965319547</v>
      </c>
      <c r="K762" s="2">
        <f t="shared" si="92"/>
        <v>6.1927638349308154</v>
      </c>
    </row>
    <row r="763" spans="1:11" ht="13.5" x14ac:dyDescent="0.25">
      <c r="A763" s="3">
        <f>TITRES_STAT!B766</f>
        <v>43405</v>
      </c>
      <c r="B763" s="6">
        <f>TITRES_STAT!D766</f>
        <v>6.3422999999999998</v>
      </c>
      <c r="C763" s="2">
        <f t="shared" si="85"/>
        <v>0</v>
      </c>
      <c r="D763" s="2">
        <f t="shared" si="86"/>
        <v>6.2411399999999997</v>
      </c>
      <c r="E763" s="2">
        <f t="shared" si="88"/>
        <v>6.1150700000000002</v>
      </c>
      <c r="F763" s="2">
        <f t="shared" si="89"/>
        <v>6.0365450000000003</v>
      </c>
      <c r="G763" s="2">
        <f t="shared" si="91"/>
        <v>6.1827100000000028</v>
      </c>
      <c r="H763" s="2">
        <f t="shared" si="87"/>
        <v>6.5856594999999958</v>
      </c>
      <c r="I763" s="2">
        <f t="array" ref="I763">SUMPRODUCT(B747:B766, (ROW(B747:B766)-ROW(B747)+1)) / (20*21/2)</f>
        <v>6.1301752380952381</v>
      </c>
      <c r="J763" s="2">
        <f t="shared" si="90"/>
        <v>6.1212412397193878</v>
      </c>
      <c r="K763" s="2">
        <f t="shared" si="92"/>
        <v>6.1986279982668622</v>
      </c>
    </row>
    <row r="764" spans="1:11" ht="13.5" x14ac:dyDescent="0.25">
      <c r="A764" s="3">
        <f>TITRES_STAT!B767</f>
        <v>43406</v>
      </c>
      <c r="B764" s="6">
        <f>TITRES_STAT!D767</f>
        <v>6.1536</v>
      </c>
      <c r="C764" s="2">
        <f t="shared" si="85"/>
        <v>-0.18869999999999987</v>
      </c>
      <c r="D764" s="2">
        <f t="shared" si="86"/>
        <v>6.2728600000000005</v>
      </c>
      <c r="E764" s="2">
        <f t="shared" si="88"/>
        <v>6.1286600000000009</v>
      </c>
      <c r="F764" s="2">
        <f t="shared" si="89"/>
        <v>6.0512700000000006</v>
      </c>
      <c r="G764" s="2">
        <f t="shared" si="91"/>
        <v>6.1706300000000018</v>
      </c>
      <c r="H764" s="2">
        <f t="shared" si="87"/>
        <v>6.5870629999999961</v>
      </c>
      <c r="I764" s="2">
        <f t="array" ref="I764">SUMPRODUCT(B748:B767, (ROW(B748:B767)-ROW(B748)+1)) / (20*21/2)</f>
        <v>6.1371161904761893</v>
      </c>
      <c r="J764" s="2">
        <f t="shared" si="90"/>
        <v>6.1243230264127799</v>
      </c>
      <c r="K764" s="2">
        <f t="shared" si="92"/>
        <v>6.19686219441326</v>
      </c>
    </row>
    <row r="765" spans="1:11" ht="13.5" x14ac:dyDescent="0.25">
      <c r="A765" s="3">
        <f>TITRES_STAT!B768</f>
        <v>43409</v>
      </c>
      <c r="B765" s="6">
        <f>TITRES_STAT!D768</f>
        <v>6.1536</v>
      </c>
      <c r="C765" s="2">
        <f t="shared" si="85"/>
        <v>0</v>
      </c>
      <c r="D765" s="2">
        <f t="shared" si="86"/>
        <v>6.2668200000000001</v>
      </c>
      <c r="E765" s="2">
        <f t="shared" si="88"/>
        <v>6.1422499999999998</v>
      </c>
      <c r="F765" s="2">
        <f t="shared" si="89"/>
        <v>6.0667499999999999</v>
      </c>
      <c r="G765" s="2">
        <f t="shared" si="91"/>
        <v>6.162326000000002</v>
      </c>
      <c r="H765" s="2">
        <f t="shared" si="87"/>
        <v>6.5876944999999969</v>
      </c>
      <c r="I765" s="2">
        <f t="array" ref="I765">SUMPRODUCT(B749:B768, (ROW(B749:B768)-ROW(B749)+1)) / (20*21/2)</f>
        <v>6.1426547619047618</v>
      </c>
      <c r="J765" s="2">
        <f t="shared" si="90"/>
        <v>6.1271113096115624</v>
      </c>
      <c r="K765" s="2">
        <f t="shared" si="92"/>
        <v>6.1951656377696036</v>
      </c>
    </row>
    <row r="766" spans="1:11" ht="13.5" x14ac:dyDescent="0.25">
      <c r="A766" s="3">
        <f>TITRES_STAT!B769</f>
        <v>43410</v>
      </c>
      <c r="B766" s="6">
        <f>TITRES_STAT!D769</f>
        <v>6.1536</v>
      </c>
      <c r="C766" s="2">
        <f t="shared" si="85"/>
        <v>0</v>
      </c>
      <c r="D766" s="2">
        <f t="shared" si="86"/>
        <v>6.2290800000000006</v>
      </c>
      <c r="E766" s="2">
        <f t="shared" si="88"/>
        <v>6.1558399999999995</v>
      </c>
      <c r="F766" s="2">
        <f t="shared" si="89"/>
        <v>6.0807199999999986</v>
      </c>
      <c r="G766" s="2">
        <f t="shared" si="91"/>
        <v>6.1517560000000016</v>
      </c>
      <c r="H766" s="2">
        <f t="shared" si="87"/>
        <v>6.5881424999999965</v>
      </c>
      <c r="I766" s="2">
        <f t="array" ref="I766">SUMPRODUCT(B750:B769, (ROW(B750:B769)-ROW(B750)+1)) / (20*21/2)</f>
        <v>6.1454919047619034</v>
      </c>
      <c r="J766" s="2">
        <f t="shared" si="90"/>
        <v>6.1296340420295081</v>
      </c>
      <c r="K766" s="2">
        <f t="shared" si="92"/>
        <v>6.1935356127590317</v>
      </c>
    </row>
    <row r="767" spans="1:11" ht="13.5" x14ac:dyDescent="0.25">
      <c r="A767" s="3">
        <f>TITRES_STAT!B770</f>
        <v>43411</v>
      </c>
      <c r="B767" s="6">
        <f>TITRES_STAT!D770</f>
        <v>6.1536</v>
      </c>
      <c r="C767" s="2">
        <f t="shared" si="85"/>
        <v>0</v>
      </c>
      <c r="D767" s="2">
        <f t="shared" si="86"/>
        <v>6.1913400000000003</v>
      </c>
      <c r="E767" s="2">
        <f t="shared" si="88"/>
        <v>6.1709399999999999</v>
      </c>
      <c r="F767" s="2">
        <f t="shared" si="89"/>
        <v>6.0954449999999989</v>
      </c>
      <c r="G767" s="2">
        <f t="shared" si="91"/>
        <v>6.14466</v>
      </c>
      <c r="H767" s="2">
        <f t="shared" si="87"/>
        <v>6.5885904999999987</v>
      </c>
      <c r="I767" s="2">
        <f t="array" ref="I767">SUMPRODUCT(B751:B770, (ROW(B751:B770)-ROW(B751)+1)) / (20*21/2)</f>
        <v>6.1478257142857133</v>
      </c>
      <c r="J767" s="2">
        <f t="shared" si="90"/>
        <v>6.1319165142171741</v>
      </c>
      <c r="K767" s="2">
        <f t="shared" si="92"/>
        <v>6.191969510297894</v>
      </c>
    </row>
    <row r="768" spans="1:11" ht="13.5" x14ac:dyDescent="0.25">
      <c r="A768" s="3">
        <f>TITRES_STAT!B771</f>
        <v>43412</v>
      </c>
      <c r="B768" s="6">
        <f>TITRES_STAT!D771</f>
        <v>6.1536</v>
      </c>
      <c r="C768" s="2">
        <f t="shared" si="85"/>
        <v>0</v>
      </c>
      <c r="D768" s="2">
        <f t="shared" si="86"/>
        <v>6.1536</v>
      </c>
      <c r="E768" s="2">
        <f t="shared" si="88"/>
        <v>6.1973699999999985</v>
      </c>
      <c r="F768" s="2">
        <f t="shared" si="89"/>
        <v>6.1011099999999985</v>
      </c>
      <c r="G768" s="2">
        <f t="shared" si="91"/>
        <v>6.1408860000000001</v>
      </c>
      <c r="H768" s="2">
        <f t="shared" si="87"/>
        <v>6.5892219999999986</v>
      </c>
      <c r="I768" s="2">
        <f t="array" ref="I768">SUMPRODUCT(B752:B771, (ROW(B752:B771)-ROW(B752)+1)) / (20*21/2)</f>
        <v>6.151022380952381</v>
      </c>
      <c r="J768" s="2">
        <f t="shared" si="90"/>
        <v>6.1339816081012533</v>
      </c>
      <c r="K768" s="2">
        <f t="shared" si="92"/>
        <v>6.1904648236195454</v>
      </c>
    </row>
    <row r="769" spans="1:11" ht="13.5" x14ac:dyDescent="0.25">
      <c r="A769" s="3">
        <f>TITRES_STAT!B772</f>
        <v>43413</v>
      </c>
      <c r="B769" s="6">
        <f>TITRES_STAT!D772</f>
        <v>6.1308999999999996</v>
      </c>
      <c r="C769" s="2">
        <f t="shared" si="85"/>
        <v>-2.2700000000000387E-2</v>
      </c>
      <c r="D769" s="2">
        <f t="shared" si="86"/>
        <v>6.1490600000000004</v>
      </c>
      <c r="E769" s="2">
        <f t="shared" si="88"/>
        <v>6.2109599999999991</v>
      </c>
      <c r="F769" s="2">
        <f t="shared" si="89"/>
        <v>6.1063949999999974</v>
      </c>
      <c r="G769" s="2">
        <f t="shared" si="91"/>
        <v>6.1366579999999988</v>
      </c>
      <c r="H769" s="2">
        <f t="shared" si="87"/>
        <v>6.5895929999999998</v>
      </c>
      <c r="I769" s="2">
        <f t="array" ref="I769">SUMPRODUCT(B753:B772, (ROW(B753:B772)-ROW(B753)+1)) / (20*21/2)</f>
        <v>6.1536080952380958</v>
      </c>
      <c r="J769" s="2">
        <f t="shared" si="90"/>
        <v>6.1336881216154193</v>
      </c>
      <c r="K769" s="2">
        <f t="shared" si="92"/>
        <v>6.1881289481834854</v>
      </c>
    </row>
    <row r="770" spans="1:11" ht="13.5" x14ac:dyDescent="0.25">
      <c r="A770" s="3">
        <f>TITRES_STAT!B773</f>
        <v>43416</v>
      </c>
      <c r="B770" s="6">
        <f>TITRES_STAT!D773</f>
        <v>6.1308999999999996</v>
      </c>
      <c r="C770" s="2">
        <f t="shared" si="85"/>
        <v>0</v>
      </c>
      <c r="D770" s="2">
        <f t="shared" si="86"/>
        <v>6.14452</v>
      </c>
      <c r="E770" s="2">
        <f t="shared" si="88"/>
        <v>6.2056699999999987</v>
      </c>
      <c r="F770" s="2">
        <f t="shared" si="89"/>
        <v>6.1124349999999978</v>
      </c>
      <c r="G770" s="2">
        <f t="shared" si="91"/>
        <v>6.1354499999999987</v>
      </c>
      <c r="H770" s="2">
        <f t="shared" si="87"/>
        <v>6.5901109999999994</v>
      </c>
      <c r="I770" s="2">
        <f t="array" ref="I770">SUMPRODUCT(B754:B773, (ROW(B754:B773)-ROW(B754)+1)) / (20*21/2)</f>
        <v>6.1542166666666658</v>
      </c>
      <c r="J770" s="2">
        <f t="shared" si="90"/>
        <v>6.1334225862234746</v>
      </c>
      <c r="K770" s="2">
        <f t="shared" si="92"/>
        <v>6.1858846757057018</v>
      </c>
    </row>
    <row r="771" spans="1:11" ht="13.5" x14ac:dyDescent="0.25">
      <c r="A771" s="3">
        <f>TITRES_STAT!B774</f>
        <v>43417</v>
      </c>
      <c r="B771" s="6">
        <f>TITRES_STAT!D774</f>
        <v>6.1459999999999999</v>
      </c>
      <c r="C771" s="2">
        <f t="shared" si="85"/>
        <v>1.5100000000000335E-2</v>
      </c>
      <c r="D771" s="2">
        <f t="shared" si="86"/>
        <v>6.1429999999999998</v>
      </c>
      <c r="E771" s="2">
        <f t="shared" si="88"/>
        <v>6.1860399999999993</v>
      </c>
      <c r="F771" s="2">
        <f t="shared" si="89"/>
        <v>6.1188499999999983</v>
      </c>
      <c r="G771" s="2">
        <f t="shared" si="91"/>
        <v>6.1345439999999982</v>
      </c>
      <c r="H771" s="2">
        <f t="shared" si="87"/>
        <v>6.5907044999999993</v>
      </c>
      <c r="I771" s="2">
        <f t="array" ref="I771">SUMPRODUCT(B755:B774, (ROW(B755:B774)-ROW(B755)+1)) / (20*21/2)</f>
        <v>6.1485338095238093</v>
      </c>
      <c r="J771" s="2">
        <f t="shared" si="90"/>
        <v>6.1346204351545719</v>
      </c>
      <c r="K771" s="2">
        <f t="shared" si="92"/>
        <v>6.1843205707760669</v>
      </c>
    </row>
    <row r="772" spans="1:11" ht="13.5" x14ac:dyDescent="0.25">
      <c r="A772" s="3">
        <f>TITRES_STAT!B775</f>
        <v>43418</v>
      </c>
      <c r="B772" s="6">
        <f>TITRES_STAT!D775</f>
        <v>6.1459999999999999</v>
      </c>
      <c r="C772" s="2">
        <f t="shared" ref="C772:C835" si="93">B772-B771</f>
        <v>0</v>
      </c>
      <c r="D772" s="2">
        <f t="shared" si="86"/>
        <v>6.1414799999999996</v>
      </c>
      <c r="E772" s="2">
        <f t="shared" si="88"/>
        <v>6.1664099999999999</v>
      </c>
      <c r="F772" s="2">
        <f t="shared" si="89"/>
        <v>6.124509999999999</v>
      </c>
      <c r="G772" s="2">
        <f t="shared" si="91"/>
        <v>6.1336379999999986</v>
      </c>
      <c r="H772" s="2">
        <f t="shared" si="87"/>
        <v>6.5912979999999992</v>
      </c>
      <c r="I772" s="2">
        <f t="array" ref="I772">SUMPRODUCT(B756:B775, (ROW(B756:B775)-ROW(B756)+1)) / (20*21/2)</f>
        <v>6.1469138095238094</v>
      </c>
      <c r="J772" s="2">
        <f t="shared" si="90"/>
        <v>6.1357042032350897</v>
      </c>
      <c r="K772" s="2">
        <f t="shared" si="92"/>
        <v>6.182817803294653</v>
      </c>
    </row>
    <row r="773" spans="1:11" ht="13.5" x14ac:dyDescent="0.25">
      <c r="A773" s="3">
        <f>TITRES_STAT!B776</f>
        <v>43419</v>
      </c>
      <c r="B773" s="6">
        <f>TITRES_STAT!D776</f>
        <v>6.1308999999999996</v>
      </c>
      <c r="C773" s="2">
        <f t="shared" si="93"/>
        <v>-1.5100000000000335E-2</v>
      </c>
      <c r="D773" s="2">
        <f t="shared" si="86"/>
        <v>6.1369400000000001</v>
      </c>
      <c r="E773" s="2">
        <f t="shared" si="88"/>
        <v>6.1452699999999991</v>
      </c>
      <c r="F773" s="2">
        <f t="shared" si="89"/>
        <v>6.1301699999999988</v>
      </c>
      <c r="G773" s="2">
        <f t="shared" si="91"/>
        <v>6.132579999999999</v>
      </c>
      <c r="H773" s="2">
        <f t="shared" si="87"/>
        <v>6.5918159999999997</v>
      </c>
      <c r="I773" s="2">
        <f t="array" ref="I773">SUMPRODUCT(B757:B776, (ROW(B757:B776)-ROW(B757)+1)) / (20*21/2)</f>
        <v>6.144826666666666</v>
      </c>
      <c r="J773" s="2">
        <f t="shared" si="90"/>
        <v>6.1352466600698428</v>
      </c>
      <c r="K773" s="2">
        <f t="shared" si="92"/>
        <v>6.1807818110085879</v>
      </c>
    </row>
    <row r="774" spans="1:11" ht="13.5" x14ac:dyDescent="0.25">
      <c r="A774" s="3">
        <f>TITRES_STAT!B777</f>
        <v>43420</v>
      </c>
      <c r="B774" s="6">
        <f>TITRES_STAT!D777</f>
        <v>6.0705</v>
      </c>
      <c r="C774" s="2">
        <f t="shared" si="93"/>
        <v>-6.0399999999999565E-2</v>
      </c>
      <c r="D774" s="2">
        <f t="shared" ref="D774:D837" si="94">AVERAGE(B770:B774)</f>
        <v>6.12486</v>
      </c>
      <c r="E774" s="2">
        <f t="shared" si="88"/>
        <v>6.1369600000000002</v>
      </c>
      <c r="F774" s="2">
        <f t="shared" si="89"/>
        <v>6.1328099999999992</v>
      </c>
      <c r="G774" s="2">
        <f t="shared" si="91"/>
        <v>6.1322779999999986</v>
      </c>
      <c r="H774" s="2">
        <f t="shared" si="87"/>
        <v>6.5920690000000004</v>
      </c>
      <c r="I774" s="2">
        <f t="array" ref="I774">SUMPRODUCT(B758:B777, (ROW(B758:B777)-ROW(B758)+1)) / (20*21/2)</f>
        <v>6.1595295238095238</v>
      </c>
      <c r="J774" s="2">
        <f t="shared" si="90"/>
        <v>6.1290803114917622</v>
      </c>
      <c r="K774" s="2">
        <f t="shared" si="92"/>
        <v>6.1764570341062903</v>
      </c>
    </row>
    <row r="775" spans="1:11" ht="13.5" x14ac:dyDescent="0.25">
      <c r="A775" s="3">
        <f>TITRES_STAT!B778</f>
        <v>43423</v>
      </c>
      <c r="B775" s="6">
        <f>TITRES_STAT!D778</f>
        <v>6.1158000000000001</v>
      </c>
      <c r="C775" s="2">
        <f t="shared" si="93"/>
        <v>4.5300000000000118E-2</v>
      </c>
      <c r="D775" s="2">
        <f t="shared" si="94"/>
        <v>6.1218399999999997</v>
      </c>
      <c r="E775" s="2">
        <f t="shared" si="88"/>
        <v>6.1331800000000003</v>
      </c>
      <c r="F775" s="2">
        <f t="shared" si="89"/>
        <v>6.1377149999999983</v>
      </c>
      <c r="G775" s="2">
        <f t="shared" si="91"/>
        <v>6.1292579999999983</v>
      </c>
      <c r="H775" s="2">
        <f t="shared" si="87"/>
        <v>6.5925485000000013</v>
      </c>
      <c r="I775" s="2">
        <f t="array" ref="I775">SUMPRODUCT(B759:B778, (ROW(B759:B778)-ROW(B759)+1)) / (20*21/2)</f>
        <v>6.1692399999999994</v>
      </c>
      <c r="J775" s="2">
        <f t="shared" si="90"/>
        <v>6.1278155199211186</v>
      </c>
      <c r="K775" s="2">
        <f t="shared" si="92"/>
        <v>6.1740783268864359</v>
      </c>
    </row>
    <row r="776" spans="1:11" ht="13.5" x14ac:dyDescent="0.25">
      <c r="A776" s="3">
        <f>TITRES_STAT!B779</f>
        <v>43425</v>
      </c>
      <c r="B776" s="6">
        <f>TITRES_STAT!D779</f>
        <v>6.1158000000000001</v>
      </c>
      <c r="C776" s="2">
        <f t="shared" si="93"/>
        <v>0</v>
      </c>
      <c r="D776" s="2">
        <f t="shared" si="94"/>
        <v>6.1158000000000001</v>
      </c>
      <c r="E776" s="2">
        <f t="shared" si="88"/>
        <v>6.1293999999999995</v>
      </c>
      <c r="F776" s="2">
        <f t="shared" si="89"/>
        <v>6.1426199999999991</v>
      </c>
      <c r="G776" s="2">
        <f t="shared" si="91"/>
        <v>6.1250299999999989</v>
      </c>
      <c r="H776" s="2">
        <f t="shared" si="87"/>
        <v>6.5929910000000014</v>
      </c>
      <c r="I776" s="2">
        <f t="array" ref="I776">SUMPRODUCT(B760:B779, (ROW(B760:B779)-ROW(B760)+1)) / (20*21/2)</f>
        <v>6.1635219047619039</v>
      </c>
      <c r="J776" s="2">
        <f t="shared" si="90"/>
        <v>6.1266711846905357</v>
      </c>
      <c r="K776" s="2">
        <f t="shared" si="92"/>
        <v>6.1717929023026539</v>
      </c>
    </row>
    <row r="777" spans="1:11" ht="13.5" x14ac:dyDescent="0.25">
      <c r="A777" s="3">
        <f>TITRES_STAT!B780</f>
        <v>43426</v>
      </c>
      <c r="B777" s="6">
        <f>TITRES_STAT!D780</f>
        <v>6.2969999999999997</v>
      </c>
      <c r="C777" s="2">
        <f t="shared" si="93"/>
        <v>0.18119999999999958</v>
      </c>
      <c r="D777" s="2">
        <f t="shared" si="94"/>
        <v>6.1459999999999999</v>
      </c>
      <c r="E777" s="2">
        <f t="shared" si="88"/>
        <v>6.1437399999999993</v>
      </c>
      <c r="F777" s="2">
        <f t="shared" si="89"/>
        <v>6.1573399999999996</v>
      </c>
      <c r="G777" s="2">
        <f t="shared" si="91"/>
        <v>6.1253319999999993</v>
      </c>
      <c r="H777" s="2">
        <f t="shared" si="87"/>
        <v>6.5940090000000025</v>
      </c>
      <c r="I777" s="2">
        <f t="array" ref="I777">SUMPRODUCT(B761:B780, (ROW(B761:B780)-ROW(B761)+1)) / (20*21/2)</f>
        <v>6.1478857142857146</v>
      </c>
      <c r="J777" s="2">
        <f t="shared" si="90"/>
        <v>6.1428929766247702</v>
      </c>
      <c r="K777" s="2">
        <f t="shared" si="92"/>
        <v>6.1767029845652948</v>
      </c>
    </row>
    <row r="778" spans="1:11" ht="13.5" x14ac:dyDescent="0.25">
      <c r="A778" s="3">
        <f>TITRES_STAT!B781</f>
        <v>43427</v>
      </c>
      <c r="B778" s="6">
        <f>TITRES_STAT!D781</f>
        <v>6.2592999999999996</v>
      </c>
      <c r="C778" s="2">
        <f t="shared" si="93"/>
        <v>-3.7700000000000067E-2</v>
      </c>
      <c r="D778" s="2">
        <f t="shared" si="94"/>
        <v>6.1716800000000003</v>
      </c>
      <c r="E778" s="2">
        <f t="shared" si="88"/>
        <v>6.1543099999999997</v>
      </c>
      <c r="F778" s="2">
        <f t="shared" si="89"/>
        <v>6.1758399999999991</v>
      </c>
      <c r="G778" s="2">
        <f t="shared" si="91"/>
        <v>6.1244259999999997</v>
      </c>
      <c r="H778" s="2">
        <f t="shared" ref="H778:H841" si="95">AVERAGE(B579:B778)</f>
        <v>6.5951690000000021</v>
      </c>
      <c r="I778" s="2">
        <f t="array" ref="I778">SUMPRODUCT(B762:B781, (ROW(B762:B781)-ROW(B762)+1)) / (20*21/2)</f>
        <v>6.1560499999999996</v>
      </c>
      <c r="J778" s="2">
        <f t="shared" si="90"/>
        <v>6.1539793598033636</v>
      </c>
      <c r="K778" s="2">
        <f t="shared" si="92"/>
        <v>6.1799420832097933</v>
      </c>
    </row>
    <row r="779" spans="1:11" ht="13.5" x14ac:dyDescent="0.25">
      <c r="A779" s="3">
        <f>TITRES_STAT!B782</f>
        <v>43430</v>
      </c>
      <c r="B779" s="6">
        <f>TITRES_STAT!D782</f>
        <v>6.1158000000000001</v>
      </c>
      <c r="C779" s="2">
        <f t="shared" si="93"/>
        <v>-0.14349999999999952</v>
      </c>
      <c r="D779" s="2">
        <f t="shared" si="94"/>
        <v>6.1807400000000001</v>
      </c>
      <c r="E779" s="2">
        <f t="shared" si="88"/>
        <v>6.1528</v>
      </c>
      <c r="F779" s="2">
        <f t="shared" si="89"/>
        <v>6.1818799999999996</v>
      </c>
      <c r="G779" s="2">
        <f t="shared" si="91"/>
        <v>6.1192919999999988</v>
      </c>
      <c r="H779" s="2">
        <f t="shared" si="95"/>
        <v>6.5956115000000022</v>
      </c>
      <c r="I779" s="2">
        <f t="array" ref="I779">SUMPRODUCT(B763:B782, (ROW(B763:B782)-ROW(B763)+1)) / (20*21/2)</f>
        <v>6.1574190476190473</v>
      </c>
      <c r="J779" s="2">
        <f t="shared" si="90"/>
        <v>6.1503432302982812</v>
      </c>
      <c r="K779" s="2">
        <f t="shared" si="92"/>
        <v>6.177426707397645</v>
      </c>
    </row>
    <row r="780" spans="1:11" ht="13.5" x14ac:dyDescent="0.25">
      <c r="A780" s="3">
        <f>TITRES_STAT!B783</f>
        <v>43431</v>
      </c>
      <c r="B780" s="6">
        <f>TITRES_STAT!D783</f>
        <v>6.0176999999999996</v>
      </c>
      <c r="C780" s="2">
        <f t="shared" si="93"/>
        <v>-9.810000000000052E-2</v>
      </c>
      <c r="D780" s="2">
        <f t="shared" si="94"/>
        <v>6.1611199999999995</v>
      </c>
      <c r="E780" s="2">
        <f t="shared" ref="E780:E843" si="96">AVERAGE(B771:B780)</f>
        <v>6.1414799999999987</v>
      </c>
      <c r="F780" s="2">
        <f t="shared" si="89"/>
        <v>6.1735749999999987</v>
      </c>
      <c r="G780" s="2">
        <f t="shared" si="91"/>
        <v>6.1121959999999982</v>
      </c>
      <c r="H780" s="2">
        <f t="shared" si="95"/>
        <v>6.5945345000000035</v>
      </c>
      <c r="I780" s="2">
        <f t="array" ref="I780">SUMPRODUCT(B764:B783, (ROW(B764:B783)-ROW(B764)+1)) / (20*21/2)</f>
        <v>6.1545047619047608</v>
      </c>
      <c r="J780" s="2">
        <f t="shared" si="90"/>
        <v>6.1377105416984445</v>
      </c>
      <c r="K780" s="2">
        <f t="shared" si="92"/>
        <v>6.1711629149506786</v>
      </c>
    </row>
    <row r="781" spans="1:11" ht="13.5" x14ac:dyDescent="0.25">
      <c r="A781" s="3">
        <f>TITRES_STAT!B784</f>
        <v>43432</v>
      </c>
      <c r="B781" s="6">
        <f>TITRES_STAT!D784</f>
        <v>6.2592999999999996</v>
      </c>
      <c r="C781" s="2">
        <f t="shared" si="93"/>
        <v>0.24160000000000004</v>
      </c>
      <c r="D781" s="2">
        <f t="shared" si="94"/>
        <v>6.1898199999999992</v>
      </c>
      <c r="E781" s="2">
        <f t="shared" si="96"/>
        <v>6.1528099999999997</v>
      </c>
      <c r="F781" s="2">
        <f t="shared" si="89"/>
        <v>6.1694249999999986</v>
      </c>
      <c r="G781" s="2">
        <f t="shared" si="91"/>
        <v>6.1099319999999979</v>
      </c>
      <c r="H781" s="2">
        <f t="shared" si="95"/>
        <v>6.5935630000000041</v>
      </c>
      <c r="I781" s="2">
        <f t="array" ref="I781">SUMPRODUCT(B765:B784, (ROW(B765:B784)-ROW(B765)+1)) / (20*21/2)</f>
        <v>6.1684161904761909</v>
      </c>
      <c r="J781" s="2">
        <f t="shared" si="90"/>
        <v>6.1492904901081165</v>
      </c>
      <c r="K781" s="2">
        <f t="shared" si="92"/>
        <v>6.1746192712271224</v>
      </c>
    </row>
    <row r="782" spans="1:11" ht="13.5" x14ac:dyDescent="0.25">
      <c r="A782" s="3">
        <f>TITRES_STAT!B785</f>
        <v>43433</v>
      </c>
      <c r="B782" s="6">
        <f>TITRES_STAT!D785</f>
        <v>6.1837999999999997</v>
      </c>
      <c r="C782" s="2">
        <f t="shared" si="93"/>
        <v>-7.5499999999999901E-2</v>
      </c>
      <c r="D782" s="2">
        <f t="shared" si="94"/>
        <v>6.1671800000000001</v>
      </c>
      <c r="E782" s="2">
        <f t="shared" si="96"/>
        <v>6.1565899999999996</v>
      </c>
      <c r="F782" s="2">
        <f t="shared" si="89"/>
        <v>6.1615000000000011</v>
      </c>
      <c r="G782" s="2">
        <f t="shared" si="91"/>
        <v>6.1084219999999982</v>
      </c>
      <c r="H782" s="2">
        <f t="shared" si="95"/>
        <v>6.5928755000000043</v>
      </c>
      <c r="I782" s="2">
        <f t="array" ref="I782">SUMPRODUCT(B766:B785, (ROW(B766:B785)-ROW(B766)+1)) / (20*21/2)</f>
        <v>6.1960257142857147</v>
      </c>
      <c r="J782" s="2">
        <f t="shared" si="90"/>
        <v>6.1525771100978197</v>
      </c>
      <c r="K782" s="2">
        <f t="shared" si="92"/>
        <v>6.1749792998064503</v>
      </c>
    </row>
    <row r="783" spans="1:11" ht="13.5" x14ac:dyDescent="0.25">
      <c r="A783" s="3">
        <f>TITRES_STAT!B786</f>
        <v>43434</v>
      </c>
      <c r="B783" s="6">
        <f>TITRES_STAT!D786</f>
        <v>6.1308999999999996</v>
      </c>
      <c r="C783" s="2">
        <f t="shared" si="93"/>
        <v>-5.2900000000000169E-2</v>
      </c>
      <c r="D783" s="2">
        <f t="shared" si="94"/>
        <v>6.1414999999999997</v>
      </c>
      <c r="E783" s="2">
        <f t="shared" si="96"/>
        <v>6.1565899999999996</v>
      </c>
      <c r="F783" s="2">
        <f t="shared" si="89"/>
        <v>6.1509299999999998</v>
      </c>
      <c r="G783" s="2">
        <f t="shared" si="91"/>
        <v>6.105853999999999</v>
      </c>
      <c r="H783" s="2">
        <f t="shared" si="95"/>
        <v>6.5919235000000045</v>
      </c>
      <c r="I783" s="2">
        <f t="array" ref="I783">SUMPRODUCT(B767:B786, (ROW(B767:B786)-ROW(B767)+1)) / (20*21/2)</f>
        <v>6.2222333333333326</v>
      </c>
      <c r="J783" s="2">
        <f t="shared" si="90"/>
        <v>6.1505126234218368</v>
      </c>
      <c r="K783" s="2">
        <f t="shared" si="92"/>
        <v>6.1732506998140408</v>
      </c>
    </row>
    <row r="784" spans="1:11" ht="13.5" x14ac:dyDescent="0.25">
      <c r="A784" s="3">
        <f>TITRES_STAT!B787</f>
        <v>43437</v>
      </c>
      <c r="B784" s="6">
        <f>TITRES_STAT!D787</f>
        <v>6.2969999999999997</v>
      </c>
      <c r="C784" s="2">
        <f t="shared" si="93"/>
        <v>0.16610000000000014</v>
      </c>
      <c r="D784" s="2">
        <f t="shared" si="94"/>
        <v>6.17774</v>
      </c>
      <c r="E784" s="2">
        <f t="shared" si="96"/>
        <v>6.1792399999999992</v>
      </c>
      <c r="F784" s="2">
        <f t="shared" si="89"/>
        <v>6.1581000000000001</v>
      </c>
      <c r="G784" s="2">
        <f t="shared" si="91"/>
        <v>6.1067600000000004</v>
      </c>
      <c r="H784" s="2">
        <f t="shared" si="95"/>
        <v>6.5924270000000043</v>
      </c>
      <c r="I784" s="2">
        <f t="array" ref="I784">SUMPRODUCT(B768:B787, (ROW(B768:B787)-ROW(B768)+1)) / (20*21/2)</f>
        <v>6.2441628571428565</v>
      </c>
      <c r="J784" s="2">
        <f t="shared" si="90"/>
        <v>6.1644638021435663</v>
      </c>
      <c r="K784" s="2">
        <f t="shared" si="92"/>
        <v>6.1781036135468232</v>
      </c>
    </row>
    <row r="785" spans="1:11" ht="13.5" x14ac:dyDescent="0.25">
      <c r="A785" s="3">
        <f>TITRES_STAT!B788</f>
        <v>43438</v>
      </c>
      <c r="B785" s="6">
        <f>TITRES_STAT!D788</f>
        <v>6.4480000000000004</v>
      </c>
      <c r="C785" s="2">
        <f t="shared" si="93"/>
        <v>0.15100000000000069</v>
      </c>
      <c r="D785" s="2">
        <f t="shared" si="94"/>
        <v>6.2637999999999998</v>
      </c>
      <c r="E785" s="2">
        <f t="shared" si="96"/>
        <v>6.2124599999999983</v>
      </c>
      <c r="F785" s="2">
        <f t="shared" si="89"/>
        <v>6.1728199999999998</v>
      </c>
      <c r="G785" s="2">
        <f t="shared" si="91"/>
        <v>6.1106860000000003</v>
      </c>
      <c r="H785" s="2">
        <f t="shared" si="95"/>
        <v>6.5936855000000056</v>
      </c>
      <c r="I785" s="2">
        <f t="array" ref="I785">SUMPRODUCT(B769:B788, (ROW(B769:B788)-ROW(B769)+1)) / (20*21/2)</f>
        <v>6.2576438095238096</v>
      </c>
      <c r="J785" s="2">
        <f t="shared" si="90"/>
        <v>6.1914672495584648</v>
      </c>
      <c r="K785" s="2">
        <f t="shared" si="92"/>
        <v>6.1886877855645954</v>
      </c>
    </row>
    <row r="786" spans="1:11" ht="13.5" x14ac:dyDescent="0.25">
      <c r="A786" s="3">
        <f>TITRES_STAT!B789</f>
        <v>43439</v>
      </c>
      <c r="B786" s="6">
        <f>TITRES_STAT!D789</f>
        <v>6.4480000000000004</v>
      </c>
      <c r="C786" s="2">
        <f t="shared" si="93"/>
        <v>0</v>
      </c>
      <c r="D786" s="2">
        <f t="shared" si="94"/>
        <v>6.3015400000000001</v>
      </c>
      <c r="E786" s="2">
        <f t="shared" si="96"/>
        <v>6.2456799999999992</v>
      </c>
      <c r="F786" s="2">
        <f t="shared" si="89"/>
        <v>6.1875400000000003</v>
      </c>
      <c r="G786" s="2">
        <f t="shared" si="91"/>
        <v>6.1180839999999996</v>
      </c>
      <c r="H786" s="2">
        <f t="shared" si="95"/>
        <v>6.5949440000000061</v>
      </c>
      <c r="I786" s="2">
        <f t="array" ref="I786">SUMPRODUCT(B770:B789, (ROW(B770:B789)-ROW(B770)+1)) / (20*21/2)</f>
        <v>6.2695119047619041</v>
      </c>
      <c r="J786" s="2">
        <f t="shared" si="90"/>
        <v>6.2158989400767064</v>
      </c>
      <c r="K786" s="2">
        <f t="shared" si="92"/>
        <v>6.1988568920130431</v>
      </c>
    </row>
    <row r="787" spans="1:11" ht="13.5" x14ac:dyDescent="0.25">
      <c r="A787" s="3">
        <f>TITRES_STAT!B790</f>
        <v>43440</v>
      </c>
      <c r="B787" s="6">
        <f>TITRES_STAT!D790</f>
        <v>6.4177999999999997</v>
      </c>
      <c r="C787" s="2">
        <f t="shared" si="93"/>
        <v>-3.0200000000000671E-2</v>
      </c>
      <c r="D787" s="2">
        <f t="shared" si="94"/>
        <v>6.3483400000000003</v>
      </c>
      <c r="E787" s="2">
        <f t="shared" si="96"/>
        <v>6.2577599999999993</v>
      </c>
      <c r="F787" s="2">
        <f t="shared" si="89"/>
        <v>6.2007500000000011</v>
      </c>
      <c r="G787" s="2">
        <f t="shared" si="91"/>
        <v>6.1226140000000013</v>
      </c>
      <c r="H787" s="2">
        <f t="shared" si="95"/>
        <v>6.5946915000000059</v>
      </c>
      <c r="I787" s="2">
        <f t="array" ref="I787">SUMPRODUCT(B771:B790, (ROW(B771:B790)-ROW(B771)+1)) / (20*21/2)</f>
        <v>6.274656666666667</v>
      </c>
      <c r="J787" s="2">
        <f t="shared" si="90"/>
        <v>6.235127612450353</v>
      </c>
      <c r="K787" s="2">
        <f t="shared" si="92"/>
        <v>6.2074428962478265</v>
      </c>
    </row>
    <row r="788" spans="1:11" ht="13.5" x14ac:dyDescent="0.25">
      <c r="A788" s="3">
        <f>TITRES_STAT!B791</f>
        <v>43441</v>
      </c>
      <c r="B788" s="6">
        <f>TITRES_STAT!D791</f>
        <v>6.3422999999999998</v>
      </c>
      <c r="C788" s="2">
        <f t="shared" si="93"/>
        <v>-7.5499999999999901E-2</v>
      </c>
      <c r="D788" s="2">
        <f t="shared" si="94"/>
        <v>6.3906200000000002</v>
      </c>
      <c r="E788" s="2">
        <f t="shared" si="96"/>
        <v>6.2660600000000004</v>
      </c>
      <c r="F788" s="2">
        <f t="shared" ref="F788:F851" si="97">AVERAGE(B769:B788)</f>
        <v>6.2101850000000001</v>
      </c>
      <c r="G788" s="2">
        <f t="shared" si="91"/>
        <v>6.1256340000000016</v>
      </c>
      <c r="H788" s="2">
        <f t="shared" si="95"/>
        <v>6.5935105000000052</v>
      </c>
      <c r="I788" s="2">
        <f t="array" ref="I788">SUMPRODUCT(B772:B791, (ROW(B772:B791)-ROW(B772)+1)) / (20*21/2)</f>
        <v>6.2855847619047616</v>
      </c>
      <c r="J788" s="2">
        <f t="shared" si="90"/>
        <v>6.2453345065027008</v>
      </c>
      <c r="K788" s="2">
        <f t="shared" si="92"/>
        <v>6.2127314101204609</v>
      </c>
    </row>
    <row r="789" spans="1:11" ht="13.5" x14ac:dyDescent="0.25">
      <c r="A789" s="3">
        <f>TITRES_STAT!B792</f>
        <v>43444</v>
      </c>
      <c r="B789" s="6">
        <f>TITRES_STAT!D792</f>
        <v>6.3348000000000004</v>
      </c>
      <c r="C789" s="2">
        <f t="shared" si="93"/>
        <v>-7.499999999999396E-3</v>
      </c>
      <c r="D789" s="2">
        <f t="shared" si="94"/>
        <v>6.3981800000000009</v>
      </c>
      <c r="E789" s="2">
        <f t="shared" si="96"/>
        <v>6.28796</v>
      </c>
      <c r="F789" s="2">
        <f t="shared" si="97"/>
        <v>6.2203800000000005</v>
      </c>
      <c r="G789" s="2">
        <f t="shared" si="91"/>
        <v>6.1285040000000004</v>
      </c>
      <c r="H789" s="2">
        <f t="shared" si="95"/>
        <v>6.5923285000000051</v>
      </c>
      <c r="I789" s="2">
        <f t="array" ref="I789">SUMPRODUCT(B773:B792, (ROW(B773:B792)-ROW(B773)+1)) / (20*21/2)</f>
        <v>6.2955780952380946</v>
      </c>
      <c r="J789" s="2">
        <f t="shared" ref="J789:J852" si="98">$J$4*B789+J788*(1-$J$4)</f>
        <v>6.2538550296929198</v>
      </c>
      <c r="K789" s="2">
        <f t="shared" si="92"/>
        <v>6.2175184136451493</v>
      </c>
    </row>
    <row r="790" spans="1:11" ht="13.5" x14ac:dyDescent="0.25">
      <c r="A790" s="3">
        <f>TITRES_STAT!B793</f>
        <v>43445</v>
      </c>
      <c r="B790" s="6">
        <f>TITRES_STAT!D793</f>
        <v>6.2744</v>
      </c>
      <c r="C790" s="2">
        <f t="shared" si="93"/>
        <v>-6.0400000000000453E-2</v>
      </c>
      <c r="D790" s="2">
        <f t="shared" si="94"/>
        <v>6.3634600000000008</v>
      </c>
      <c r="E790" s="2">
        <f t="shared" si="96"/>
        <v>6.3136299999999999</v>
      </c>
      <c r="F790" s="2">
        <f t="shared" si="97"/>
        <v>6.2275549999999988</v>
      </c>
      <c r="G790" s="2">
        <f t="shared" si="91"/>
        <v>6.1301660000000018</v>
      </c>
      <c r="H790" s="2">
        <f t="shared" si="95"/>
        <v>6.5909550000000054</v>
      </c>
      <c r="I790" s="2">
        <f t="array" ref="I790">SUMPRODUCT(B774:B793, (ROW(B774:B793)-ROW(B774)+1)) / (20*21/2)</f>
        <v>6.3010461904761907</v>
      </c>
      <c r="J790" s="2">
        <f t="shared" si="98"/>
        <v>6.2558116935316885</v>
      </c>
      <c r="K790" s="2">
        <f t="shared" si="92"/>
        <v>6.219749064090438</v>
      </c>
    </row>
    <row r="791" spans="1:11" ht="13.5" x14ac:dyDescent="0.25">
      <c r="A791" s="3">
        <f>TITRES_STAT!B794</f>
        <v>43446</v>
      </c>
      <c r="B791" s="6">
        <f>TITRES_STAT!D794</f>
        <v>6.3422999999999998</v>
      </c>
      <c r="C791" s="2">
        <f t="shared" si="93"/>
        <v>6.7899999999999849E-2</v>
      </c>
      <c r="D791" s="2">
        <f t="shared" si="94"/>
        <v>6.3423199999999991</v>
      </c>
      <c r="E791" s="2">
        <f t="shared" si="96"/>
        <v>6.32193</v>
      </c>
      <c r="F791" s="2">
        <f t="shared" si="97"/>
        <v>6.2373699999999994</v>
      </c>
      <c r="G791" s="2">
        <f t="shared" si="91"/>
        <v>6.1354500000000005</v>
      </c>
      <c r="H791" s="2">
        <f t="shared" si="95"/>
        <v>6.5899210000000075</v>
      </c>
      <c r="I791" s="2">
        <f t="array" ref="I791">SUMPRODUCT(B775:B794, (ROW(B775:B794)-ROW(B775)+1)) / (20*21/2)</f>
        <v>6.3150299999999993</v>
      </c>
      <c r="J791" s="2">
        <f t="shared" si="98"/>
        <v>6.2640486751000992</v>
      </c>
      <c r="K791" s="2">
        <f t="shared" si="92"/>
        <v>6.2245549831457154</v>
      </c>
    </row>
    <row r="792" spans="1:11" ht="13.5" x14ac:dyDescent="0.25">
      <c r="A792" s="3">
        <f>TITRES_STAT!B795</f>
        <v>43447</v>
      </c>
      <c r="B792" s="6">
        <f>TITRES_STAT!D795</f>
        <v>6.3422999999999998</v>
      </c>
      <c r="C792" s="2">
        <f t="shared" si="93"/>
        <v>0</v>
      </c>
      <c r="D792" s="2">
        <f t="shared" si="94"/>
        <v>6.3272199999999996</v>
      </c>
      <c r="E792" s="2">
        <f t="shared" si="96"/>
        <v>6.3377800000000004</v>
      </c>
      <c r="F792" s="2">
        <f t="shared" si="97"/>
        <v>6.247185</v>
      </c>
      <c r="G792" s="2">
        <f t="shared" si="91"/>
        <v>6.140734000000001</v>
      </c>
      <c r="H792" s="2">
        <f t="shared" si="95"/>
        <v>6.5885930000000066</v>
      </c>
      <c r="I792" s="2">
        <f t="array" ref="I792">SUMPRODUCT(B776:B795, (ROW(B776:B795)-ROW(B776)+1)) / (20*21/2)</f>
        <v>6.3216795238095234</v>
      </c>
      <c r="J792" s="2">
        <f t="shared" si="98"/>
        <v>6.2715011822334237</v>
      </c>
      <c r="K792" s="2">
        <f t="shared" si="92"/>
        <v>6.2291724347870598</v>
      </c>
    </row>
    <row r="793" spans="1:11" ht="13.5" x14ac:dyDescent="0.25">
      <c r="A793" s="3">
        <f>TITRES_STAT!B796</f>
        <v>43448</v>
      </c>
      <c r="B793" s="6">
        <f>TITRES_STAT!D796</f>
        <v>6.3045999999999998</v>
      </c>
      <c r="C793" s="2">
        <f t="shared" si="93"/>
        <v>-3.7700000000000067E-2</v>
      </c>
      <c r="D793" s="2">
        <f t="shared" si="94"/>
        <v>6.3196800000000009</v>
      </c>
      <c r="E793" s="2">
        <f t="shared" si="96"/>
        <v>6.3551500000000001</v>
      </c>
      <c r="F793" s="2">
        <f t="shared" si="97"/>
        <v>6.2558699999999998</v>
      </c>
      <c r="G793" s="2">
        <f t="shared" si="91"/>
        <v>6.1460200000000009</v>
      </c>
      <c r="H793" s="2">
        <f t="shared" si="95"/>
        <v>6.5861210000000066</v>
      </c>
      <c r="I793" s="2">
        <f t="array" ref="I793">SUMPRODUCT(B777:B796, (ROW(B777:B796)-ROW(B777)+1)) / (20*21/2)</f>
        <v>6.3272504761904758</v>
      </c>
      <c r="J793" s="2">
        <f t="shared" si="98"/>
        <v>6.2746534505921456</v>
      </c>
      <c r="K793" s="2">
        <f t="shared" si="92"/>
        <v>6.2321303785209006</v>
      </c>
    </row>
    <row r="794" spans="1:11" ht="13.5" x14ac:dyDescent="0.25">
      <c r="A794" s="3">
        <f>TITRES_STAT!B797</f>
        <v>43451</v>
      </c>
      <c r="B794" s="6">
        <f>TITRES_STAT!D797</f>
        <v>6.4027000000000003</v>
      </c>
      <c r="C794" s="2">
        <f t="shared" si="93"/>
        <v>9.810000000000052E-2</v>
      </c>
      <c r="D794" s="2">
        <f t="shared" si="94"/>
        <v>6.3332600000000001</v>
      </c>
      <c r="E794" s="2">
        <f t="shared" si="96"/>
        <v>6.3657200000000014</v>
      </c>
      <c r="F794" s="2">
        <f t="shared" si="97"/>
        <v>6.2724799999999989</v>
      </c>
      <c r="G794" s="2">
        <f t="shared" si="91"/>
        <v>6.156892</v>
      </c>
      <c r="H794" s="2">
        <f t="shared" si="95"/>
        <v>6.5835880000000069</v>
      </c>
      <c r="I794" s="2">
        <f t="array" ref="I794">SUMPRODUCT(B778:B797, (ROW(B778:B797)-ROW(B778)+1)) / (20*21/2)</f>
        <v>6.3317428571428565</v>
      </c>
      <c r="J794" s="2">
        <f t="shared" si="98"/>
        <v>6.2868483600595608</v>
      </c>
      <c r="K794" s="2">
        <f t="shared" si="92"/>
        <v>6.2388193832847874</v>
      </c>
    </row>
    <row r="795" spans="1:11" ht="13.5" x14ac:dyDescent="0.25">
      <c r="A795" s="3">
        <f>TITRES_STAT!B798</f>
        <v>43452</v>
      </c>
      <c r="B795" s="6">
        <f>TITRES_STAT!D798</f>
        <v>6.3422999999999998</v>
      </c>
      <c r="C795" s="2">
        <f t="shared" si="93"/>
        <v>-6.0400000000000453E-2</v>
      </c>
      <c r="D795" s="2">
        <f t="shared" si="94"/>
        <v>6.3468400000000003</v>
      </c>
      <c r="E795" s="2">
        <f t="shared" si="96"/>
        <v>6.355150000000001</v>
      </c>
      <c r="F795" s="2">
        <f t="shared" si="97"/>
        <v>6.2838049999999983</v>
      </c>
      <c r="G795" s="2">
        <f t="shared" si="91"/>
        <v>6.1668580000000013</v>
      </c>
      <c r="H795" s="2">
        <f t="shared" si="95"/>
        <v>6.5798345000000076</v>
      </c>
      <c r="I795" s="2">
        <f t="array" ref="I795">SUMPRODUCT(B779:B798, (ROW(B779:B798)-ROW(B779)+1)) / (20*21/2)</f>
        <v>6.3187623809523803</v>
      </c>
      <c r="J795" s="2">
        <f t="shared" si="98"/>
        <v>6.2921294686253173</v>
      </c>
      <c r="K795" s="2">
        <f t="shared" si="92"/>
        <v>6.2428774466853838</v>
      </c>
    </row>
    <row r="796" spans="1:11" ht="13.5" x14ac:dyDescent="0.25">
      <c r="A796" s="3">
        <f>TITRES_STAT!B799</f>
        <v>43453</v>
      </c>
      <c r="B796" s="6">
        <f>TITRES_STAT!D799</f>
        <v>6.3422999999999998</v>
      </c>
      <c r="C796" s="2">
        <f t="shared" si="93"/>
        <v>0</v>
      </c>
      <c r="D796" s="2">
        <f t="shared" si="94"/>
        <v>6.3468400000000003</v>
      </c>
      <c r="E796" s="2">
        <f t="shared" si="96"/>
        <v>6.3445800000000006</v>
      </c>
      <c r="F796" s="2">
        <f t="shared" si="97"/>
        <v>6.2951299999999977</v>
      </c>
      <c r="G796" s="2">
        <f t="shared" si="91"/>
        <v>6.1762200000000007</v>
      </c>
      <c r="H796" s="2">
        <f t="shared" si="95"/>
        <v>6.5760810000000083</v>
      </c>
      <c r="I796" s="2">
        <f t="array" ref="I796">SUMPRODUCT(B780:B799, (ROW(B780:B799)-ROW(B780)+1)) / (20*21/2)</f>
        <v>6.3026590476190485</v>
      </c>
      <c r="J796" s="2">
        <f t="shared" si="98"/>
        <v>6.2969076144705252</v>
      </c>
      <c r="K796" s="2">
        <f t="shared" si="92"/>
        <v>6.2467763703447803</v>
      </c>
    </row>
    <row r="797" spans="1:11" ht="13.5" x14ac:dyDescent="0.25">
      <c r="A797" s="3">
        <f>TITRES_STAT!B800</f>
        <v>43454</v>
      </c>
      <c r="B797" s="6">
        <f>TITRES_STAT!D800</f>
        <v>6.3422999999999998</v>
      </c>
      <c r="C797" s="2">
        <f t="shared" si="93"/>
        <v>0</v>
      </c>
      <c r="D797" s="2">
        <f t="shared" si="94"/>
        <v>6.3468400000000003</v>
      </c>
      <c r="E797" s="2">
        <f t="shared" si="96"/>
        <v>6.3370300000000004</v>
      </c>
      <c r="F797" s="2">
        <f t="shared" si="97"/>
        <v>6.2973949999999981</v>
      </c>
      <c r="G797" s="2">
        <f t="shared" si="91"/>
        <v>6.1858840000000006</v>
      </c>
      <c r="H797" s="2">
        <f t="shared" si="95"/>
        <v>6.5726950000000093</v>
      </c>
      <c r="I797" s="2">
        <f t="array" ref="I797">SUMPRODUCT(B781:B800, (ROW(B781:B800)-ROW(B781)+1)) / (20*21/2)</f>
        <v>6.2865195238095231</v>
      </c>
      <c r="J797" s="2">
        <f t="shared" si="98"/>
        <v>6.3012306988066662</v>
      </c>
      <c r="K797" s="2">
        <f t="shared" si="92"/>
        <v>6.2505223950371418</v>
      </c>
    </row>
    <row r="798" spans="1:11" ht="13.5" x14ac:dyDescent="0.25">
      <c r="A798" s="3">
        <f>TITRES_STAT!B801</f>
        <v>43455</v>
      </c>
      <c r="B798" s="6">
        <f>TITRES_STAT!D801</f>
        <v>6.1611000000000002</v>
      </c>
      <c r="C798" s="2">
        <f t="shared" si="93"/>
        <v>-0.18119999999999958</v>
      </c>
      <c r="D798" s="2">
        <f t="shared" si="94"/>
        <v>6.3181400000000005</v>
      </c>
      <c r="E798" s="2">
        <f t="shared" si="96"/>
        <v>6.3189100000000007</v>
      </c>
      <c r="F798" s="2">
        <f t="shared" si="97"/>
        <v>6.2924849999999983</v>
      </c>
      <c r="G798" s="2">
        <f t="shared" si="91"/>
        <v>6.1883000000000008</v>
      </c>
      <c r="H798" s="2">
        <f t="shared" si="95"/>
        <v>6.5687705000000101</v>
      </c>
      <c r="I798" s="2">
        <f t="array" ref="I798">SUMPRODUCT(B782:B801, (ROW(B782:B801)-ROW(B782)+1)) / (20*21/2)</f>
        <v>6.2856957142857137</v>
      </c>
      <c r="J798" s="2">
        <f t="shared" si="98"/>
        <v>6.2878849179679364</v>
      </c>
      <c r="K798" s="2">
        <f t="shared" si="92"/>
        <v>6.2470156344474503</v>
      </c>
    </row>
    <row r="799" spans="1:11" ht="13.5" x14ac:dyDescent="0.25">
      <c r="A799" s="3">
        <f>TITRES_STAT!B802</f>
        <v>43458</v>
      </c>
      <c r="B799" s="6">
        <f>TITRES_STAT!D802</f>
        <v>6.1234000000000002</v>
      </c>
      <c r="C799" s="2">
        <f t="shared" si="93"/>
        <v>-3.7700000000000067E-2</v>
      </c>
      <c r="D799" s="2">
        <f t="shared" si="94"/>
        <v>6.2622799999999996</v>
      </c>
      <c r="E799" s="2">
        <f t="shared" si="96"/>
        <v>6.2977699999999999</v>
      </c>
      <c r="F799" s="2">
        <f t="shared" si="97"/>
        <v>6.2928649999999982</v>
      </c>
      <c r="G799" s="2">
        <f t="shared" si="91"/>
        <v>6.190264</v>
      </c>
      <c r="H799" s="2">
        <f t="shared" si="95"/>
        <v>6.5648410000000084</v>
      </c>
      <c r="I799" s="2">
        <f t="array" ref="I799">SUMPRODUCT(B783:B802, (ROW(B783:B802)-ROW(B783)+1)) / (20*21/2)</f>
        <v>6.2689090476190481</v>
      </c>
      <c r="J799" s="2">
        <f t="shared" si="98"/>
        <v>6.2722196876852756</v>
      </c>
      <c r="K799" s="2">
        <f t="shared" si="92"/>
        <v>6.2421679625083346</v>
      </c>
    </row>
    <row r="800" spans="1:11" ht="13.5" x14ac:dyDescent="0.25">
      <c r="A800" s="3">
        <f>TITRES_STAT!B803</f>
        <v>43459</v>
      </c>
      <c r="B800" s="6">
        <f>TITRES_STAT!D803</f>
        <v>6.1234000000000002</v>
      </c>
      <c r="C800" s="2">
        <f t="shared" si="93"/>
        <v>0</v>
      </c>
      <c r="D800" s="2">
        <f t="shared" si="94"/>
        <v>6.2185000000000006</v>
      </c>
      <c r="E800" s="2">
        <f t="shared" si="96"/>
        <v>6.2826700000000004</v>
      </c>
      <c r="F800" s="2">
        <f t="shared" si="97"/>
        <v>6.2981499999999988</v>
      </c>
      <c r="G800" s="2">
        <f t="shared" si="91"/>
        <v>6.1925299999999996</v>
      </c>
      <c r="H800" s="2">
        <f t="shared" si="95"/>
        <v>6.5598825000000076</v>
      </c>
      <c r="I800" s="2">
        <f t="array" ref="I800">SUMPRODUCT(B784:B803, (ROW(B784:B803)-ROW(B784)+1)) / (20*21/2)</f>
        <v>6.2574385714285716</v>
      </c>
      <c r="J800" s="2">
        <f t="shared" si="98"/>
        <v>6.2580463840962022</v>
      </c>
      <c r="K800" s="2">
        <f t="shared" si="92"/>
        <v>6.237510395351145</v>
      </c>
    </row>
    <row r="801" spans="1:11" ht="13.5" x14ac:dyDescent="0.25">
      <c r="A801" s="3">
        <f>TITRES_STAT!B804</f>
        <v>43460</v>
      </c>
      <c r="B801" s="6">
        <f>TITRES_STAT!D804</f>
        <v>6.2895000000000003</v>
      </c>
      <c r="C801" s="2">
        <f t="shared" si="93"/>
        <v>0.16610000000000014</v>
      </c>
      <c r="D801" s="2">
        <f t="shared" si="94"/>
        <v>6.2079399999999998</v>
      </c>
      <c r="E801" s="2">
        <f t="shared" si="96"/>
        <v>6.2773900000000014</v>
      </c>
      <c r="F801" s="2">
        <f t="shared" si="97"/>
        <v>6.2996599999999994</v>
      </c>
      <c r="G801" s="2">
        <f t="shared" si="91"/>
        <v>6.1979659999999992</v>
      </c>
      <c r="H801" s="2">
        <f t="shared" si="95"/>
        <v>6.5543945000000079</v>
      </c>
      <c r="I801" s="2">
        <f t="array" ref="I801">SUMPRODUCT(B785:B804, (ROW(B785:B804)-ROW(B785)+1)) / (20*21/2)</f>
        <v>6.254380952380953</v>
      </c>
      <c r="J801" s="2">
        <f t="shared" si="98"/>
        <v>6.2610419665632309</v>
      </c>
      <c r="K801" s="2">
        <f t="shared" si="92"/>
        <v>6.2395492033765905</v>
      </c>
    </row>
    <row r="802" spans="1:11" ht="13.5" x14ac:dyDescent="0.25">
      <c r="A802" s="3">
        <f>TITRES_STAT!B805</f>
        <v>43461</v>
      </c>
      <c r="B802" s="6">
        <f>TITRES_STAT!D805</f>
        <v>6.1234000000000002</v>
      </c>
      <c r="C802" s="2">
        <f t="shared" si="93"/>
        <v>-0.16610000000000014</v>
      </c>
      <c r="D802" s="2">
        <f t="shared" si="94"/>
        <v>6.1641600000000007</v>
      </c>
      <c r="E802" s="2">
        <f t="shared" si="96"/>
        <v>6.2555000000000005</v>
      </c>
      <c r="F802" s="2">
        <f t="shared" si="97"/>
        <v>6.29664</v>
      </c>
      <c r="G802" s="2">
        <f t="shared" si="91"/>
        <v>6.1997780000000002</v>
      </c>
      <c r="H802" s="2">
        <f t="shared" si="95"/>
        <v>6.5481130000000052</v>
      </c>
      <c r="I802" s="2">
        <f t="array" ref="I802">SUMPRODUCT(B786:B805, (ROW(B786:B805)-ROW(B786)+1)) / (20*21/2)</f>
        <v>6.2298957142857132</v>
      </c>
      <c r="J802" s="2">
        <f t="shared" si="98"/>
        <v>6.2479332078429231</v>
      </c>
      <c r="K802" s="2">
        <f t="shared" si="92"/>
        <v>6.2349943326559405</v>
      </c>
    </row>
    <row r="803" spans="1:11" ht="13.5" x14ac:dyDescent="0.25">
      <c r="A803" s="3">
        <f>TITRES_STAT!B806</f>
        <v>43462</v>
      </c>
      <c r="B803" s="6">
        <f>TITRES_STAT!D806</f>
        <v>6.1761999999999997</v>
      </c>
      <c r="C803" s="2">
        <f t="shared" si="93"/>
        <v>5.2799999999999514E-2</v>
      </c>
      <c r="D803" s="2">
        <f t="shared" si="94"/>
        <v>6.1671800000000001</v>
      </c>
      <c r="E803" s="2">
        <f t="shared" si="96"/>
        <v>6.2426600000000017</v>
      </c>
      <c r="F803" s="2">
        <f t="shared" si="97"/>
        <v>6.2989049999999995</v>
      </c>
      <c r="G803" s="2">
        <f t="shared" si="91"/>
        <v>6.2029479999999992</v>
      </c>
      <c r="H803" s="2">
        <f t="shared" si="95"/>
        <v>6.5422425000000066</v>
      </c>
      <c r="I803" s="2">
        <f t="array" ref="I803">SUMPRODUCT(B787:B806, (ROW(B787:B806)-ROW(B787)+1)) / (20*21/2)</f>
        <v>6.2001614285714295</v>
      </c>
      <c r="J803" s="2">
        <f t="shared" si="98"/>
        <v>6.2411014737626447</v>
      </c>
      <c r="K803" s="2">
        <f t="shared" si="92"/>
        <v>6.2326886725517863</v>
      </c>
    </row>
    <row r="804" spans="1:11" ht="13.5" x14ac:dyDescent="0.25">
      <c r="A804" s="3">
        <f>TITRES_STAT!B807</f>
        <v>43465</v>
      </c>
      <c r="B804" s="6">
        <f>TITRES_STAT!D807</f>
        <v>6.2667999999999999</v>
      </c>
      <c r="C804" s="2">
        <f t="shared" si="93"/>
        <v>9.0600000000000236E-2</v>
      </c>
      <c r="D804" s="2">
        <f t="shared" si="94"/>
        <v>6.1958599999999997</v>
      </c>
      <c r="E804" s="2">
        <f t="shared" si="96"/>
        <v>6.2290700000000001</v>
      </c>
      <c r="F804" s="2">
        <f t="shared" si="97"/>
        <v>6.2973950000000007</v>
      </c>
      <c r="G804" s="2">
        <f t="shared" si="91"/>
        <v>6.2079299999999993</v>
      </c>
      <c r="H804" s="2">
        <f t="shared" si="95"/>
        <v>6.5371925000000077</v>
      </c>
      <c r="I804" s="2">
        <f t="array" ref="I804">SUMPRODUCT(B788:B807, (ROW(B788:B807)-ROW(B788)+1)) / (20*21/2)</f>
        <v>6.164099523809524</v>
      </c>
      <c r="J804" s="2">
        <f t="shared" si="98"/>
        <v>6.243548952451917</v>
      </c>
      <c r="K804" s="2">
        <f t="shared" si="92"/>
        <v>6.2340263716674027</v>
      </c>
    </row>
    <row r="805" spans="1:11" ht="13.5" x14ac:dyDescent="0.25">
      <c r="A805" s="3">
        <f>TITRES_STAT!B808</f>
        <v>43467</v>
      </c>
      <c r="B805" s="6">
        <f>TITRES_STAT!D808</f>
        <v>6.0403000000000002</v>
      </c>
      <c r="C805" s="2">
        <f t="shared" si="93"/>
        <v>-0.2264999999999997</v>
      </c>
      <c r="D805" s="2">
        <f t="shared" si="94"/>
        <v>6.1792400000000001</v>
      </c>
      <c r="E805" s="2">
        <f t="shared" si="96"/>
        <v>6.1988700000000012</v>
      </c>
      <c r="F805" s="2">
        <f t="shared" si="97"/>
        <v>6.2770100000000015</v>
      </c>
      <c r="G805" s="2">
        <f t="shared" si="91"/>
        <v>6.2083819999999976</v>
      </c>
      <c r="H805" s="2">
        <f t="shared" si="95"/>
        <v>6.5317450000000079</v>
      </c>
      <c r="I805" s="2">
        <f t="array" ref="I805">SUMPRODUCT(B789:B808, (ROW(B789:B808)-ROW(B789)+1)) / (20*21/2)</f>
        <v>6.1306261904761898</v>
      </c>
      <c r="J805" s="2">
        <f t="shared" si="98"/>
        <v>6.2241919093612585</v>
      </c>
      <c r="K805" s="2">
        <f t="shared" si="92"/>
        <v>6.2264292590529955</v>
      </c>
    </row>
    <row r="806" spans="1:11" ht="13.5" x14ac:dyDescent="0.25">
      <c r="A806" s="3">
        <f>TITRES_STAT!B809</f>
        <v>43468</v>
      </c>
      <c r="B806" s="6">
        <f>TITRES_STAT!D809</f>
        <v>5.9648000000000003</v>
      </c>
      <c r="C806" s="2">
        <f t="shared" si="93"/>
        <v>-7.5499999999999901E-2</v>
      </c>
      <c r="D806" s="2">
        <f t="shared" si="94"/>
        <v>6.114300000000001</v>
      </c>
      <c r="E806" s="2">
        <f t="shared" si="96"/>
        <v>6.1611199999999995</v>
      </c>
      <c r="F806" s="2">
        <f t="shared" si="97"/>
        <v>6.2528500000000005</v>
      </c>
      <c r="G806" s="2">
        <f t="shared" si="91"/>
        <v>6.207323999999999</v>
      </c>
      <c r="H806" s="2">
        <f t="shared" si="95"/>
        <v>6.5259200000000064</v>
      </c>
      <c r="I806" s="2">
        <f t="array" ref="I806">SUMPRODUCT(B790:B809, (ROW(B790:B809)-ROW(B790)+1)) / (20*21/2)</f>
        <v>6.0993819047619038</v>
      </c>
      <c r="J806" s="2">
        <f t="shared" si="98"/>
        <v>6.1994879179935198</v>
      </c>
      <c r="K806" s="2">
        <f t="shared" si="92"/>
        <v>6.2161692881097412</v>
      </c>
    </row>
    <row r="807" spans="1:11" ht="13.5" x14ac:dyDescent="0.25">
      <c r="A807" s="3">
        <f>TITRES_STAT!B810</f>
        <v>43469</v>
      </c>
      <c r="B807" s="6">
        <f>TITRES_STAT!D810</f>
        <v>5.8742000000000001</v>
      </c>
      <c r="C807" s="2">
        <f t="shared" si="93"/>
        <v>-9.0600000000000236E-2</v>
      </c>
      <c r="D807" s="2">
        <f t="shared" si="94"/>
        <v>6.0644599999999995</v>
      </c>
      <c r="E807" s="2">
        <f t="shared" si="96"/>
        <v>6.1143100000000006</v>
      </c>
      <c r="F807" s="2">
        <f t="shared" si="97"/>
        <v>6.2256700000000009</v>
      </c>
      <c r="G807" s="2">
        <f t="shared" si="91"/>
        <v>6.2047559999999979</v>
      </c>
      <c r="H807" s="2">
        <f t="shared" si="95"/>
        <v>6.5186495000000066</v>
      </c>
      <c r="I807" s="2">
        <f t="array" ref="I807">SUMPRODUCT(B791:B810, (ROW(B791:B810)-ROW(B791)+1)) / (20*21/2)</f>
        <v>6.0703309523809521</v>
      </c>
      <c r="J807" s="2">
        <f t="shared" si="98"/>
        <v>6.1685081162798516</v>
      </c>
      <c r="K807" s="2">
        <f t="shared" si="92"/>
        <v>6.2027587277917124</v>
      </c>
    </row>
    <row r="808" spans="1:11" ht="13.5" x14ac:dyDescent="0.25">
      <c r="A808" s="3">
        <f>TITRES_STAT!B811</f>
        <v>43472</v>
      </c>
      <c r="B808" s="6">
        <f>TITRES_STAT!D811</f>
        <v>5.8742000000000001</v>
      </c>
      <c r="C808" s="2">
        <f t="shared" si="93"/>
        <v>0</v>
      </c>
      <c r="D808" s="2">
        <f t="shared" si="94"/>
        <v>6.0040600000000008</v>
      </c>
      <c r="E808" s="2">
        <f t="shared" si="96"/>
        <v>6.0856200000000005</v>
      </c>
      <c r="F808" s="2">
        <f t="shared" si="97"/>
        <v>6.2022650000000015</v>
      </c>
      <c r="G808" s="2">
        <f t="shared" si="91"/>
        <v>6.2044539999999975</v>
      </c>
      <c r="H808" s="2">
        <f t="shared" si="95"/>
        <v>6.511636500000006</v>
      </c>
      <c r="I808" s="2">
        <f t="array" ref="I808">SUMPRODUCT(B792:B811, (ROW(B792:B811)-ROW(B792)+1)) / (20*21/2)</f>
        <v>6.0561285714285713</v>
      </c>
      <c r="J808" s="2">
        <f t="shared" si="98"/>
        <v>6.1404787718722469</v>
      </c>
      <c r="K808" s="2">
        <f t="shared" si="92"/>
        <v>6.1898740717998804</v>
      </c>
    </row>
    <row r="809" spans="1:11" ht="13.5" x14ac:dyDescent="0.25">
      <c r="A809" s="3">
        <f>TITRES_STAT!B812</f>
        <v>43473</v>
      </c>
      <c r="B809" s="6">
        <f>TITRES_STAT!D812</f>
        <v>5.8742000000000001</v>
      </c>
      <c r="C809" s="2">
        <f t="shared" si="93"/>
        <v>0</v>
      </c>
      <c r="D809" s="2">
        <f t="shared" si="94"/>
        <v>5.9255400000000007</v>
      </c>
      <c r="E809" s="2">
        <f t="shared" si="96"/>
        <v>6.0606999999999998</v>
      </c>
      <c r="F809" s="2">
        <f t="shared" si="97"/>
        <v>6.1792350000000003</v>
      </c>
      <c r="G809" s="2">
        <f t="shared" si="91"/>
        <v>6.2020379999999982</v>
      </c>
      <c r="H809" s="2">
        <f t="shared" si="95"/>
        <v>6.5046235000000054</v>
      </c>
      <c r="I809" s="2">
        <f t="array" ref="I809">SUMPRODUCT(B793:B812, (ROW(B793:B812)-ROW(B793)+1)) / (20*21/2)</f>
        <v>6.0593271428571436</v>
      </c>
      <c r="J809" s="2">
        <f t="shared" si="98"/>
        <v>6.1151188888367951</v>
      </c>
      <c r="K809" s="2">
        <f t="shared" si="92"/>
        <v>6.1774946964351791</v>
      </c>
    </row>
    <row r="810" spans="1:11" ht="13.5" x14ac:dyDescent="0.25">
      <c r="A810" s="3">
        <f>TITRES_STAT!B813</f>
        <v>43474</v>
      </c>
      <c r="B810" s="6">
        <f>TITRES_STAT!D813</f>
        <v>5.8742000000000001</v>
      </c>
      <c r="C810" s="2">
        <f t="shared" si="93"/>
        <v>0</v>
      </c>
      <c r="D810" s="2">
        <f t="shared" si="94"/>
        <v>5.8923200000000007</v>
      </c>
      <c r="E810" s="2">
        <f t="shared" si="96"/>
        <v>6.0357800000000008</v>
      </c>
      <c r="F810" s="2">
        <f t="shared" si="97"/>
        <v>6.1592250000000011</v>
      </c>
      <c r="G810" s="2">
        <f t="shared" si="91"/>
        <v>6.1958459999999977</v>
      </c>
      <c r="H810" s="2">
        <f t="shared" si="95"/>
        <v>6.4976105000000048</v>
      </c>
      <c r="I810" s="2">
        <f t="array" ref="I810">SUMPRODUCT(B794:B813, (ROW(B794:B813)-ROW(B794)+1)) / (20*21/2)</f>
        <v>6.0539738095238089</v>
      </c>
      <c r="J810" s="2">
        <f t="shared" si="98"/>
        <v>6.0921742327571007</v>
      </c>
      <c r="K810" s="2">
        <f t="shared" si="92"/>
        <v>6.1656007867710541</v>
      </c>
    </row>
    <row r="811" spans="1:11" ht="13.5" x14ac:dyDescent="0.25">
      <c r="A811" s="3">
        <f>TITRES_STAT!B814</f>
        <v>43475</v>
      </c>
      <c r="B811" s="6">
        <f>TITRES_STAT!D814</f>
        <v>6.0101000000000004</v>
      </c>
      <c r="C811" s="2">
        <f t="shared" si="93"/>
        <v>0.13590000000000035</v>
      </c>
      <c r="D811" s="2">
        <f t="shared" si="94"/>
        <v>5.9013800000000005</v>
      </c>
      <c r="E811" s="2">
        <f t="shared" si="96"/>
        <v>6.0078400000000007</v>
      </c>
      <c r="F811" s="2">
        <f t="shared" si="97"/>
        <v>6.142615000000001</v>
      </c>
      <c r="G811" s="2">
        <f t="shared" si="91"/>
        <v>6.1892019999999981</v>
      </c>
      <c r="H811" s="2">
        <f t="shared" si="95"/>
        <v>6.4913135000000031</v>
      </c>
      <c r="I811" s="2">
        <f t="array" ref="I811">SUMPRODUCT(B795:B814, (ROW(B795:B814)-ROW(B795)+1)) / (20*21/2)</f>
        <v>6.0396323809523818</v>
      </c>
      <c r="J811" s="2">
        <f t="shared" si="98"/>
        <v>6.084357639161186</v>
      </c>
      <c r="K811" s="2">
        <f t="shared" si="92"/>
        <v>6.159502716701601</v>
      </c>
    </row>
    <row r="812" spans="1:11" ht="13.5" x14ac:dyDescent="0.25">
      <c r="A812" s="3">
        <f>TITRES_STAT!B815</f>
        <v>43476</v>
      </c>
      <c r="B812" s="6">
        <f>TITRES_STAT!D815</f>
        <v>6.1761999999999997</v>
      </c>
      <c r="C812" s="2">
        <f t="shared" si="93"/>
        <v>0.16609999999999925</v>
      </c>
      <c r="D812" s="2">
        <f t="shared" si="94"/>
        <v>5.9617800000000001</v>
      </c>
      <c r="E812" s="2">
        <f t="shared" si="96"/>
        <v>6.0131200000000007</v>
      </c>
      <c r="F812" s="2">
        <f t="shared" si="97"/>
        <v>6.1343100000000002</v>
      </c>
      <c r="G812" s="2">
        <f t="shared" si="91"/>
        <v>6.1858799999999983</v>
      </c>
      <c r="H812" s="2">
        <f t="shared" si="95"/>
        <v>6.4859940000000051</v>
      </c>
      <c r="I812" s="2">
        <f t="array" ref="I812">SUMPRODUCT(B796:B815, (ROW(B796:B815)-ROW(B796)+1)) / (20*21/2)</f>
        <v>6.0302161904761888</v>
      </c>
      <c r="J812" s="2">
        <f t="shared" si="98"/>
        <v>6.0931045306696445</v>
      </c>
      <c r="K812" s="2">
        <f t="shared" si="92"/>
        <v>6.1601575121250676</v>
      </c>
    </row>
    <row r="813" spans="1:11" ht="13.5" x14ac:dyDescent="0.25">
      <c r="A813" s="3">
        <f>TITRES_STAT!B816</f>
        <v>43480</v>
      </c>
      <c r="B813" s="6">
        <f>TITRES_STAT!D816</f>
        <v>6.0781000000000001</v>
      </c>
      <c r="C813" s="2">
        <f t="shared" si="93"/>
        <v>-9.8099999999999632E-2</v>
      </c>
      <c r="D813" s="2">
        <f t="shared" si="94"/>
        <v>6.0025599999999999</v>
      </c>
      <c r="E813" s="2">
        <f t="shared" si="96"/>
        <v>6.0033100000000008</v>
      </c>
      <c r="F813" s="2">
        <f t="shared" si="97"/>
        <v>6.1229850000000008</v>
      </c>
      <c r="G813" s="2">
        <f t="shared" si="91"/>
        <v>6.1805959999999978</v>
      </c>
      <c r="H813" s="2">
        <f t="shared" si="95"/>
        <v>6.480368000000003</v>
      </c>
      <c r="I813" s="2">
        <f t="array" ref="I813">SUMPRODUCT(B797:B816, (ROW(B797:B816)-ROW(B797)+1)) / (20*21/2)</f>
        <v>6.0324842857142862</v>
      </c>
      <c r="J813" s="2">
        <f t="shared" si="98"/>
        <v>6.091675527748726</v>
      </c>
      <c r="K813" s="2">
        <f t="shared" si="92"/>
        <v>6.1569395704731047</v>
      </c>
    </row>
    <row r="814" spans="1:11" ht="13.5" x14ac:dyDescent="0.25">
      <c r="A814" s="3">
        <f>TITRES_STAT!B817</f>
        <v>43481</v>
      </c>
      <c r="B814" s="6">
        <f>TITRES_STAT!D817</f>
        <v>5.9724000000000004</v>
      </c>
      <c r="C814" s="2">
        <f t="shared" si="93"/>
        <v>-0.10569999999999968</v>
      </c>
      <c r="D814" s="2">
        <f t="shared" si="94"/>
        <v>6.0221999999999998</v>
      </c>
      <c r="E814" s="2">
        <f t="shared" si="96"/>
        <v>5.9738700000000007</v>
      </c>
      <c r="F814" s="2">
        <f t="shared" si="97"/>
        <v>6.1014700000000008</v>
      </c>
      <c r="G814" s="2">
        <f t="shared" si="91"/>
        <v>6.1769719999999984</v>
      </c>
      <c r="H814" s="2">
        <f t="shared" si="95"/>
        <v>6.4742135000000038</v>
      </c>
      <c r="I814" s="2">
        <f t="array" ref="I814">SUMPRODUCT(B798:B817, (ROW(B798:B817)-ROW(B798)+1)) / (20*21/2)</f>
        <v>6.0531238095238091</v>
      </c>
      <c r="J814" s="2">
        <f t="shared" si="98"/>
        <v>6.0803159536774185</v>
      </c>
      <c r="K814" s="2">
        <f t="shared" si="92"/>
        <v>6.1497027245721991</v>
      </c>
    </row>
    <row r="815" spans="1:11" ht="13.5" x14ac:dyDescent="0.25">
      <c r="A815" s="3">
        <f>TITRES_STAT!B818</f>
        <v>43482</v>
      </c>
      <c r="B815" s="6">
        <f>TITRES_STAT!D818</f>
        <v>6.0026000000000002</v>
      </c>
      <c r="C815" s="2">
        <f t="shared" si="93"/>
        <v>3.0199999999999783E-2</v>
      </c>
      <c r="D815" s="2">
        <f t="shared" si="94"/>
        <v>6.0478800000000001</v>
      </c>
      <c r="E815" s="2">
        <f t="shared" si="96"/>
        <v>5.9701000000000004</v>
      </c>
      <c r="F815" s="2">
        <f t="shared" si="97"/>
        <v>6.0844850000000008</v>
      </c>
      <c r="G815" s="2">
        <f t="shared" si="91"/>
        <v>6.1739519999999981</v>
      </c>
      <c r="H815" s="2">
        <f t="shared" si="95"/>
        <v>6.4678425000000024</v>
      </c>
      <c r="I815" s="2">
        <f t="array" ref="I815">SUMPRODUCT(B799:B818, (ROW(B799:B818)-ROW(B799)+1)) / (20*21/2)</f>
        <v>6.0790433333333347</v>
      </c>
      <c r="J815" s="2">
        <f t="shared" si="98"/>
        <v>6.0729144342795696</v>
      </c>
      <c r="K815" s="2">
        <f t="shared" si="92"/>
        <v>6.1439339902752499</v>
      </c>
    </row>
    <row r="816" spans="1:11" ht="13.5" x14ac:dyDescent="0.25">
      <c r="A816" s="3">
        <f>TITRES_STAT!B819</f>
        <v>43483</v>
      </c>
      <c r="B816" s="6">
        <f>TITRES_STAT!D819</f>
        <v>6.1082999999999998</v>
      </c>
      <c r="C816" s="2">
        <f t="shared" si="93"/>
        <v>0.10569999999999968</v>
      </c>
      <c r="D816" s="2">
        <f t="shared" si="94"/>
        <v>6.06752</v>
      </c>
      <c r="E816" s="2">
        <f t="shared" si="96"/>
        <v>5.9844500000000007</v>
      </c>
      <c r="F816" s="2">
        <f t="shared" si="97"/>
        <v>6.0727849999999997</v>
      </c>
      <c r="G816" s="2">
        <f t="shared" si="91"/>
        <v>6.1730459999999967</v>
      </c>
      <c r="H816" s="2">
        <f t="shared" si="95"/>
        <v>6.4623675000000027</v>
      </c>
      <c r="I816" s="2">
        <f t="array" ref="I816">SUMPRODUCT(B800:B819, (ROW(B800:B819)-ROW(B800)+1)) / (20*21/2)</f>
        <v>6.1314238095238105</v>
      </c>
      <c r="J816" s="2">
        <f t="shared" si="98"/>
        <v>6.0762844881577056</v>
      </c>
      <c r="K816" s="2">
        <f t="shared" si="92"/>
        <v>6.1425365788919066</v>
      </c>
    </row>
    <row r="817" spans="1:11" ht="13.5" x14ac:dyDescent="0.25">
      <c r="A817" s="3">
        <f>TITRES_STAT!B820</f>
        <v>43486</v>
      </c>
      <c r="B817" s="6">
        <f>TITRES_STAT!D820</f>
        <v>6.2895000000000003</v>
      </c>
      <c r="C817" s="2">
        <f t="shared" si="93"/>
        <v>0.18120000000000047</v>
      </c>
      <c r="D817" s="2">
        <f t="shared" si="94"/>
        <v>6.0901800000000001</v>
      </c>
      <c r="E817" s="2">
        <f t="shared" si="96"/>
        <v>6.0259799999999997</v>
      </c>
      <c r="F817" s="2">
        <f t="shared" si="97"/>
        <v>6.0701450000000001</v>
      </c>
      <c r="G817" s="2">
        <f t="shared" si="91"/>
        <v>6.1757639999999983</v>
      </c>
      <c r="H817" s="2">
        <f t="shared" si="95"/>
        <v>6.4580190000000028</v>
      </c>
      <c r="I817" s="2">
        <f t="array" ref="I817">SUMPRODUCT(B801:B820, (ROW(B801:B820)-ROW(B801)+1)) / (20*21/2)</f>
        <v>6.1828338095238093</v>
      </c>
      <c r="J817" s="2">
        <f t="shared" si="98"/>
        <v>6.0965907273807813</v>
      </c>
      <c r="K817" s="2">
        <f t="shared" si="92"/>
        <v>6.1482998503079109</v>
      </c>
    </row>
    <row r="818" spans="1:11" ht="13.5" x14ac:dyDescent="0.25">
      <c r="A818" s="3">
        <f>TITRES_STAT!B821</f>
        <v>43487</v>
      </c>
      <c r="B818" s="6">
        <f>TITRES_STAT!D821</f>
        <v>6.3422999999999998</v>
      </c>
      <c r="C818" s="2">
        <f t="shared" si="93"/>
        <v>5.2799999999999514E-2</v>
      </c>
      <c r="D818" s="2">
        <f t="shared" si="94"/>
        <v>6.1430199999999999</v>
      </c>
      <c r="E818" s="2">
        <f t="shared" si="96"/>
        <v>6.0727899999999995</v>
      </c>
      <c r="F818" s="2">
        <f t="shared" si="97"/>
        <v>6.079205</v>
      </c>
      <c r="G818" s="2">
        <f t="shared" ref="G818:G881" si="99">AVERAGE(B769:B818)</f>
        <v>6.1795379999999991</v>
      </c>
      <c r="H818" s="2">
        <f t="shared" si="95"/>
        <v>6.4537140000000033</v>
      </c>
      <c r="I818" s="2">
        <f t="array" ref="I818">SUMPRODUCT(B802:B821, (ROW(B802:B821)-ROW(B802)+1)) / (20*21/2)</f>
        <v>6.2317633333333324</v>
      </c>
      <c r="J818" s="2">
        <f t="shared" si="98"/>
        <v>6.1199916104873742</v>
      </c>
      <c r="K818" s="2">
        <f t="shared" si="92"/>
        <v>6.1559076993154438</v>
      </c>
    </row>
    <row r="819" spans="1:11" ht="13.5" x14ac:dyDescent="0.25">
      <c r="A819" s="3">
        <f>TITRES_STAT!B822</f>
        <v>43488</v>
      </c>
      <c r="B819" s="6">
        <f>TITRES_STAT!D822</f>
        <v>6.6292</v>
      </c>
      <c r="C819" s="2">
        <f t="shared" si="93"/>
        <v>0.28690000000000015</v>
      </c>
      <c r="D819" s="2">
        <f t="shared" si="94"/>
        <v>6.2743799999999998</v>
      </c>
      <c r="E819" s="2">
        <f t="shared" si="96"/>
        <v>6.1482899999999994</v>
      </c>
      <c r="F819" s="2">
        <f t="shared" si="97"/>
        <v>6.1044949999999991</v>
      </c>
      <c r="G819" s="2">
        <f t="shared" si="99"/>
        <v>6.1895039999999995</v>
      </c>
      <c r="H819" s="2">
        <f t="shared" si="95"/>
        <v>6.4508435000000031</v>
      </c>
      <c r="I819" s="2">
        <f t="array" ref="I819">SUMPRODUCT(B803:B822, (ROW(B803:B822)-ROW(B803)+1)) / (20*21/2)</f>
        <v>6.2897938095238111</v>
      </c>
      <c r="J819" s="2">
        <f t="shared" si="98"/>
        <v>6.1684876475838148</v>
      </c>
      <c r="K819" s="2">
        <f t="shared" ref="K819:K882" si="100">$K$4*B819+(1-$K$4)*K818</f>
        <v>6.1744681816952305</v>
      </c>
    </row>
    <row r="820" spans="1:11" ht="13.5" x14ac:dyDescent="0.25">
      <c r="A820" s="3">
        <f>TITRES_STAT!B823</f>
        <v>43489</v>
      </c>
      <c r="B820" s="6">
        <f>TITRES_STAT!D823</f>
        <v>6.6443000000000003</v>
      </c>
      <c r="C820" s="2">
        <f t="shared" si="93"/>
        <v>1.5100000000000335E-2</v>
      </c>
      <c r="D820" s="2">
        <f t="shared" si="94"/>
        <v>6.4027199999999995</v>
      </c>
      <c r="E820" s="2">
        <f t="shared" si="96"/>
        <v>6.2253000000000007</v>
      </c>
      <c r="F820" s="2">
        <f t="shared" si="97"/>
        <v>6.1305400000000008</v>
      </c>
      <c r="G820" s="2">
        <f t="shared" si="99"/>
        <v>6.1997719999999994</v>
      </c>
      <c r="H820" s="2">
        <f t="shared" si="95"/>
        <v>6.4484160000000035</v>
      </c>
      <c r="I820" s="2">
        <f t="array" ref="I820">SUMPRODUCT(B804:B823, (ROW(B804:B823)-ROW(B804)+1)) / (20*21/2)</f>
        <v>6.3606233333333337</v>
      </c>
      <c r="J820" s="2">
        <f t="shared" si="98"/>
        <v>6.2138031097186897</v>
      </c>
      <c r="K820" s="2">
        <f t="shared" si="100"/>
        <v>6.192892958883653</v>
      </c>
    </row>
    <row r="821" spans="1:11" ht="13.5" x14ac:dyDescent="0.25">
      <c r="A821" s="3">
        <f>TITRES_STAT!B824</f>
        <v>43490</v>
      </c>
      <c r="B821" s="6">
        <f>TITRES_STAT!D824</f>
        <v>6.6443000000000003</v>
      </c>
      <c r="C821" s="2">
        <f t="shared" si="93"/>
        <v>0</v>
      </c>
      <c r="D821" s="2">
        <f t="shared" si="94"/>
        <v>6.5099199999999993</v>
      </c>
      <c r="E821" s="2">
        <f t="shared" si="96"/>
        <v>6.2887199999999996</v>
      </c>
      <c r="F821" s="2">
        <f t="shared" si="97"/>
        <v>6.1482800000000006</v>
      </c>
      <c r="G821" s="2">
        <f t="shared" si="99"/>
        <v>6.2097379999999989</v>
      </c>
      <c r="H821" s="2">
        <f t="shared" si="95"/>
        <v>6.4456945000000028</v>
      </c>
      <c r="I821" s="2">
        <f t="array" ref="I821">SUMPRODUCT(B805:B824, (ROW(B805:B824)-ROW(B805)+1)) / (20*21/2)</f>
        <v>6.4156742857142861</v>
      </c>
      <c r="J821" s="2">
        <f t="shared" si="98"/>
        <v>6.2548028135550053</v>
      </c>
      <c r="K821" s="2">
        <f t="shared" si="100"/>
        <v>6.2105951957901766</v>
      </c>
    </row>
    <row r="822" spans="1:11" ht="13.5" x14ac:dyDescent="0.25">
      <c r="A822" s="3">
        <f>TITRES_STAT!B825</f>
        <v>43493</v>
      </c>
      <c r="B822" s="6">
        <f>TITRES_STAT!D825</f>
        <v>6.7576000000000001</v>
      </c>
      <c r="C822" s="2">
        <f t="shared" si="93"/>
        <v>0.11329999999999973</v>
      </c>
      <c r="D822" s="2">
        <f t="shared" si="94"/>
        <v>6.6035400000000006</v>
      </c>
      <c r="E822" s="2">
        <f t="shared" si="96"/>
        <v>6.3468599999999995</v>
      </c>
      <c r="F822" s="2">
        <f t="shared" si="97"/>
        <v>6.1799900000000001</v>
      </c>
      <c r="G822" s="2">
        <f t="shared" si="99"/>
        <v>6.2219699999999998</v>
      </c>
      <c r="H822" s="2">
        <f t="shared" si="95"/>
        <v>6.4442010000000014</v>
      </c>
      <c r="I822" s="2">
        <f t="array" ref="I822">SUMPRODUCT(B806:B825, (ROW(B806:B825)-ROW(B806)+1)) / (20*21/2)</f>
        <v>6.4610080952380944</v>
      </c>
      <c r="J822" s="2">
        <f t="shared" si="98"/>
        <v>6.3026882598830998</v>
      </c>
      <c r="K822" s="2">
        <f t="shared" si="100"/>
        <v>6.2320463645827191</v>
      </c>
    </row>
    <row r="823" spans="1:11" ht="13.5" x14ac:dyDescent="0.25">
      <c r="A823" s="3">
        <f>TITRES_STAT!B826</f>
        <v>43494</v>
      </c>
      <c r="B823" s="6">
        <f>TITRES_STAT!D826</f>
        <v>6.9237000000000002</v>
      </c>
      <c r="C823" s="2">
        <f t="shared" si="93"/>
        <v>0.16610000000000014</v>
      </c>
      <c r="D823" s="2">
        <f t="shared" si="94"/>
        <v>6.7198200000000003</v>
      </c>
      <c r="E823" s="2">
        <f t="shared" si="96"/>
        <v>6.4314200000000001</v>
      </c>
      <c r="F823" s="2">
        <f t="shared" si="97"/>
        <v>6.217365</v>
      </c>
      <c r="G823" s="2">
        <f t="shared" si="99"/>
        <v>6.2378259999999992</v>
      </c>
      <c r="H823" s="2">
        <f t="shared" si="95"/>
        <v>6.4437220000000028</v>
      </c>
      <c r="I823" s="2">
        <f t="array" ref="I823">SUMPRODUCT(B807:B826, (ROW(B807:B826)-ROW(B807)+1)) / (20*21/2)</f>
        <v>6.5103061904761903</v>
      </c>
      <c r="J823" s="2">
        <f t="shared" si="98"/>
        <v>6.3618322351323284</v>
      </c>
      <c r="K823" s="2">
        <f t="shared" si="100"/>
        <v>6.2591700365598673</v>
      </c>
    </row>
    <row r="824" spans="1:11" ht="13.5" x14ac:dyDescent="0.25">
      <c r="A824" s="3">
        <f>TITRES_STAT!B827</f>
        <v>43495</v>
      </c>
      <c r="B824" s="6">
        <f>TITRES_STAT!D827</f>
        <v>6.7953999999999999</v>
      </c>
      <c r="C824" s="2">
        <f t="shared" si="93"/>
        <v>-0.1283000000000003</v>
      </c>
      <c r="D824" s="2">
        <f t="shared" si="94"/>
        <v>6.7530599999999996</v>
      </c>
      <c r="E824" s="2">
        <f t="shared" si="96"/>
        <v>6.5137199999999993</v>
      </c>
      <c r="F824" s="2">
        <f t="shared" si="97"/>
        <v>6.2437950000000004</v>
      </c>
      <c r="G824" s="2">
        <f t="shared" si="99"/>
        <v>6.2523239999999989</v>
      </c>
      <c r="H824" s="2">
        <f t="shared" si="95"/>
        <v>6.4426015000000021</v>
      </c>
      <c r="I824" s="2">
        <f t="array" ref="I824">SUMPRODUCT(B808:B827, (ROW(B808:B827)-ROW(B808)+1)) / (20*21/2)</f>
        <v>6.574344285714286</v>
      </c>
      <c r="J824" s="2">
        <f t="shared" si="98"/>
        <v>6.4031244032149637</v>
      </c>
      <c r="K824" s="2">
        <f t="shared" si="100"/>
        <v>6.2801986625771278</v>
      </c>
    </row>
    <row r="825" spans="1:11" ht="13.5" x14ac:dyDescent="0.25">
      <c r="A825" s="3">
        <f>TITRES_STAT!B828</f>
        <v>43496</v>
      </c>
      <c r="B825" s="6">
        <f>TITRES_STAT!D828</f>
        <v>6.7198000000000002</v>
      </c>
      <c r="C825" s="2">
        <f t="shared" si="93"/>
        <v>-7.5599999999999667E-2</v>
      </c>
      <c r="D825" s="2">
        <f t="shared" si="94"/>
        <v>6.76816</v>
      </c>
      <c r="E825" s="2">
        <f t="shared" si="96"/>
        <v>6.5854400000000002</v>
      </c>
      <c r="F825" s="2">
        <f t="shared" si="97"/>
        <v>6.2777700000000003</v>
      </c>
      <c r="G825" s="2">
        <f t="shared" si="99"/>
        <v>6.2644039999999999</v>
      </c>
      <c r="H825" s="2">
        <f t="shared" si="95"/>
        <v>6.4411395000000029</v>
      </c>
      <c r="I825" s="2">
        <f t="array" ref="I825">SUMPRODUCT(B809:B828, (ROW(B809:B828)-ROW(B809)+1)) / (20*21/2)</f>
        <v>6.6308990476190477</v>
      </c>
      <c r="J825" s="2">
        <f t="shared" si="98"/>
        <v>6.4332839838611573</v>
      </c>
      <c r="K825" s="2">
        <f t="shared" si="100"/>
        <v>6.2974379307113582</v>
      </c>
    </row>
    <row r="826" spans="1:11" ht="13.5" x14ac:dyDescent="0.25">
      <c r="A826" s="3">
        <f>TITRES_STAT!B829</f>
        <v>43497</v>
      </c>
      <c r="B826" s="6">
        <f>TITRES_STAT!D829</f>
        <v>6.7953999999999999</v>
      </c>
      <c r="C826" s="2">
        <f t="shared" si="93"/>
        <v>7.5599999999999667E-2</v>
      </c>
      <c r="D826" s="2">
        <f t="shared" si="94"/>
        <v>6.7983799999999999</v>
      </c>
      <c r="E826" s="2">
        <f t="shared" si="96"/>
        <v>6.6541499999999987</v>
      </c>
      <c r="F826" s="2">
        <f t="shared" si="97"/>
        <v>6.3193000000000001</v>
      </c>
      <c r="G826" s="2">
        <f t="shared" si="99"/>
        <v>6.2779959999999981</v>
      </c>
      <c r="H826" s="2">
        <f t="shared" si="95"/>
        <v>6.4395410000000028</v>
      </c>
      <c r="I826" s="2">
        <f t="array" ref="I826">SUMPRODUCT(B810:B829, (ROW(B810:B829)-ROW(B810)+1)) / (20*21/2)</f>
        <v>6.6836785714285725</v>
      </c>
      <c r="J826" s="2">
        <f t="shared" si="98"/>
        <v>6.4677712234934281</v>
      </c>
      <c r="K826" s="2">
        <f t="shared" si="100"/>
        <v>6.3169658549971874</v>
      </c>
    </row>
    <row r="827" spans="1:11" ht="13.5" x14ac:dyDescent="0.25">
      <c r="A827" s="3">
        <f>TITRES_STAT!B830</f>
        <v>43500</v>
      </c>
      <c r="B827" s="6">
        <f>TITRES_STAT!D830</f>
        <v>6.9916999999999998</v>
      </c>
      <c r="C827" s="2">
        <f t="shared" si="93"/>
        <v>0.19629999999999992</v>
      </c>
      <c r="D827" s="2">
        <f t="shared" si="94"/>
        <v>6.8452000000000002</v>
      </c>
      <c r="E827" s="2">
        <f t="shared" si="96"/>
        <v>6.7243700000000004</v>
      </c>
      <c r="F827" s="2">
        <f t="shared" si="97"/>
        <v>6.3751749999999996</v>
      </c>
      <c r="G827" s="2">
        <f t="shared" si="99"/>
        <v>6.2918899999999987</v>
      </c>
      <c r="H827" s="2">
        <f t="shared" si="95"/>
        <v>6.439218000000003</v>
      </c>
      <c r="I827" s="2">
        <f t="array" ref="I827">SUMPRODUCT(B811:B830, (ROW(B811:B830)-ROW(B811)+1)) / (20*21/2)</f>
        <v>6.731172857142858</v>
      </c>
      <c r="J827" s="2">
        <f t="shared" si="98"/>
        <v>6.5176692022083396</v>
      </c>
      <c r="K827" s="2">
        <f t="shared" si="100"/>
        <v>6.3434260175463173</v>
      </c>
    </row>
    <row r="828" spans="1:11" ht="13.5" x14ac:dyDescent="0.25">
      <c r="A828" s="3">
        <f>TITRES_STAT!B831</f>
        <v>43501</v>
      </c>
      <c r="B828" s="6">
        <f>TITRES_STAT!D831</f>
        <v>6.9690000000000003</v>
      </c>
      <c r="C828" s="2">
        <f t="shared" si="93"/>
        <v>-2.2699999999999498E-2</v>
      </c>
      <c r="D828" s="2">
        <f t="shared" si="94"/>
        <v>6.8542600000000009</v>
      </c>
      <c r="E828" s="2">
        <f t="shared" si="96"/>
        <v>6.7870400000000002</v>
      </c>
      <c r="F828" s="2">
        <f t="shared" si="97"/>
        <v>6.4299149999999994</v>
      </c>
      <c r="G828" s="2">
        <f t="shared" si="99"/>
        <v>6.3060839999999985</v>
      </c>
      <c r="H828" s="2">
        <f t="shared" si="95"/>
        <v>6.4387450000000026</v>
      </c>
      <c r="I828" s="2">
        <f t="array" ref="I828">SUMPRODUCT(B812:B831, (ROW(B812:B831)-ROW(B812)+1)) / (20*21/2)</f>
        <v>6.7913628571428575</v>
      </c>
      <c r="J828" s="2">
        <f t="shared" si="98"/>
        <v>6.560653087712307</v>
      </c>
      <c r="K828" s="2">
        <f t="shared" si="100"/>
        <v>6.3679583305837175</v>
      </c>
    </row>
    <row r="829" spans="1:11" ht="13.5" x14ac:dyDescent="0.25">
      <c r="A829" s="3">
        <f>TITRES_STAT!B832</f>
        <v>43502</v>
      </c>
      <c r="B829" s="6">
        <f>TITRES_STAT!D832</f>
        <v>6.9840999999999998</v>
      </c>
      <c r="C829" s="2">
        <f t="shared" si="93"/>
        <v>1.5099999999999447E-2</v>
      </c>
      <c r="D829" s="2">
        <f t="shared" si="94"/>
        <v>6.8920000000000003</v>
      </c>
      <c r="E829" s="2">
        <f t="shared" si="96"/>
        <v>6.8225300000000004</v>
      </c>
      <c r="F829" s="2">
        <f t="shared" si="97"/>
        <v>6.485409999999999</v>
      </c>
      <c r="G829" s="2">
        <f t="shared" si="99"/>
        <v>6.3234499999999976</v>
      </c>
      <c r="H829" s="2">
        <f t="shared" si="95"/>
        <v>6.4383840000000019</v>
      </c>
      <c r="I829" s="2">
        <f t="array" ref="I829">SUMPRODUCT(B813:B832, (ROW(B813:B832)-ROW(B813)+1)) / (20*21/2)</f>
        <v>6.8424157142857149</v>
      </c>
      <c r="J829" s="2">
        <f t="shared" si="98"/>
        <v>6.6009813650730393</v>
      </c>
      <c r="K829" s="2">
        <f t="shared" si="100"/>
        <v>6.3921207489922001</v>
      </c>
    </row>
    <row r="830" spans="1:11" ht="13.5" x14ac:dyDescent="0.25">
      <c r="A830" s="3">
        <f>TITRES_STAT!B833</f>
        <v>43503</v>
      </c>
      <c r="B830" s="6">
        <f>TITRES_STAT!D833</f>
        <v>6.9840999999999998</v>
      </c>
      <c r="C830" s="2">
        <f t="shared" si="93"/>
        <v>0</v>
      </c>
      <c r="D830" s="2">
        <f t="shared" si="94"/>
        <v>6.9448600000000003</v>
      </c>
      <c r="E830" s="2">
        <f t="shared" si="96"/>
        <v>6.8565100000000001</v>
      </c>
      <c r="F830" s="2">
        <f t="shared" si="97"/>
        <v>6.5409049999999995</v>
      </c>
      <c r="G830" s="2">
        <f t="shared" si="99"/>
        <v>6.3427779999999974</v>
      </c>
      <c r="H830" s="2">
        <f t="shared" si="95"/>
        <v>6.4387215000000015</v>
      </c>
      <c r="I830" s="2">
        <f t="array" ref="I830">SUMPRODUCT(B814:B833, (ROW(B814:B833)-ROW(B814)+1)) / (20*21/2)</f>
        <v>6.8853119047619051</v>
      </c>
      <c r="J830" s="2">
        <f t="shared" si="98"/>
        <v>6.6374688541137017</v>
      </c>
      <c r="K830" s="2">
        <f t="shared" si="100"/>
        <v>6.4153356215807422</v>
      </c>
    </row>
    <row r="831" spans="1:11" ht="13.5" x14ac:dyDescent="0.25">
      <c r="A831" s="3">
        <f>TITRES_STAT!B834</f>
        <v>43504</v>
      </c>
      <c r="B831" s="6">
        <f>TITRES_STAT!D834</f>
        <v>7.1729000000000003</v>
      </c>
      <c r="C831" s="2">
        <f t="shared" si="93"/>
        <v>0.18880000000000052</v>
      </c>
      <c r="D831" s="2">
        <f t="shared" si="94"/>
        <v>7.0203599999999993</v>
      </c>
      <c r="E831" s="2">
        <f t="shared" si="96"/>
        <v>6.90937</v>
      </c>
      <c r="F831" s="2">
        <f t="shared" si="97"/>
        <v>6.5990449999999994</v>
      </c>
      <c r="G831" s="2">
        <f t="shared" si="99"/>
        <v>6.3610499999999979</v>
      </c>
      <c r="H831" s="2">
        <f t="shared" si="95"/>
        <v>6.4405910000000004</v>
      </c>
      <c r="I831" s="2">
        <f t="array" ref="I831">SUMPRODUCT(B815:B834, (ROW(B815:B834)-ROW(B815)+1)) / (20*21/2)</f>
        <v>6.9211923809523803</v>
      </c>
      <c r="J831" s="2">
        <f t="shared" si="98"/>
        <v>6.688462296579063</v>
      </c>
      <c r="K831" s="2">
        <f t="shared" si="100"/>
        <v>6.4450440285775761</v>
      </c>
    </row>
    <row r="832" spans="1:11" ht="13.5" x14ac:dyDescent="0.25">
      <c r="A832" s="3">
        <f>TITRES_STAT!B835</f>
        <v>43507</v>
      </c>
      <c r="B832" s="6">
        <f>TITRES_STAT!D835</f>
        <v>7.1351000000000004</v>
      </c>
      <c r="C832" s="2">
        <f t="shared" si="93"/>
        <v>-3.7799999999999834E-2</v>
      </c>
      <c r="D832" s="2">
        <f t="shared" si="94"/>
        <v>7.0490399999999998</v>
      </c>
      <c r="E832" s="2">
        <f t="shared" si="96"/>
        <v>6.94712</v>
      </c>
      <c r="F832" s="2">
        <f t="shared" si="97"/>
        <v>6.6469899999999997</v>
      </c>
      <c r="G832" s="2">
        <f t="shared" si="99"/>
        <v>6.380075999999999</v>
      </c>
      <c r="H832" s="2">
        <f t="shared" si="95"/>
        <v>6.4424549999999998</v>
      </c>
      <c r="I832" s="2">
        <f t="array" ref="I832">SUMPRODUCT(B816:B835, (ROW(B816:B835)-ROW(B816)+1)) / (20*21/2)</f>
        <v>6.9511095238095235</v>
      </c>
      <c r="J832" s="2">
        <f t="shared" si="98"/>
        <v>6.7309992207143905</v>
      </c>
      <c r="K832" s="2">
        <f t="shared" si="100"/>
        <v>6.4721050470647299</v>
      </c>
    </row>
    <row r="833" spans="1:11" ht="13.5" x14ac:dyDescent="0.25">
      <c r="A833" s="3">
        <f>TITRES_STAT!B836</f>
        <v>43508</v>
      </c>
      <c r="B833" s="6">
        <f>TITRES_STAT!D836</f>
        <v>7.0974000000000004</v>
      </c>
      <c r="C833" s="2">
        <f t="shared" si="93"/>
        <v>-3.7700000000000067E-2</v>
      </c>
      <c r="D833" s="2">
        <f t="shared" si="94"/>
        <v>7.074720000000001</v>
      </c>
      <c r="E833" s="2">
        <f t="shared" si="96"/>
        <v>6.9644900000000005</v>
      </c>
      <c r="F833" s="2">
        <f t="shared" si="97"/>
        <v>6.6979549999999985</v>
      </c>
      <c r="G833" s="2">
        <f t="shared" si="99"/>
        <v>6.399405999999999</v>
      </c>
      <c r="H833" s="2">
        <f t="shared" si="95"/>
        <v>6.4441305000000009</v>
      </c>
      <c r="I833" s="2">
        <f t="array" ref="I833">SUMPRODUCT(B817:B836, (ROW(B817:B836)-ROW(B817)+1)) / (20*21/2)</f>
        <v>6.9946523809523811</v>
      </c>
      <c r="J833" s="2">
        <f t="shared" si="98"/>
        <v>6.7658945330273061</v>
      </c>
      <c r="K833" s="2">
        <f t="shared" si="100"/>
        <v>6.4966264177680744</v>
      </c>
    </row>
    <row r="834" spans="1:11" ht="13.5" x14ac:dyDescent="0.25">
      <c r="A834" s="3">
        <f>TITRES_STAT!B837</f>
        <v>43509</v>
      </c>
      <c r="B834" s="6">
        <f>TITRES_STAT!D837</f>
        <v>7.0747</v>
      </c>
      <c r="C834" s="2">
        <f t="shared" si="93"/>
        <v>-2.2700000000000387E-2</v>
      </c>
      <c r="D834" s="2">
        <f t="shared" si="94"/>
        <v>7.0928400000000007</v>
      </c>
      <c r="E834" s="2">
        <f t="shared" si="96"/>
        <v>6.9924200000000001</v>
      </c>
      <c r="F834" s="2">
        <f t="shared" si="97"/>
        <v>6.7530699999999992</v>
      </c>
      <c r="G834" s="2">
        <f t="shared" si="99"/>
        <v>6.4149599999999998</v>
      </c>
      <c r="H834" s="2">
        <f t="shared" si="95"/>
        <v>6.4449575000000019</v>
      </c>
      <c r="I834" s="2">
        <f t="array" ref="I834">SUMPRODUCT(B818:B837, (ROW(B818:B837)-ROW(B818)+1)) / (20*21/2)</f>
        <v>7.0413228571428572</v>
      </c>
      <c r="J834" s="2">
        <f t="shared" si="98"/>
        <v>6.7953045775008967</v>
      </c>
      <c r="K834" s="2">
        <f t="shared" si="100"/>
        <v>6.5192959700124637</v>
      </c>
    </row>
    <row r="835" spans="1:11" ht="13.5" x14ac:dyDescent="0.25">
      <c r="A835" s="3">
        <f>TITRES_STAT!B838</f>
        <v>43510</v>
      </c>
      <c r="B835" s="6">
        <f>TITRES_STAT!D838</f>
        <v>7.0671999999999997</v>
      </c>
      <c r="C835" s="2">
        <f t="shared" si="93"/>
        <v>-7.5000000000002842E-3</v>
      </c>
      <c r="D835" s="2">
        <f t="shared" si="94"/>
        <v>7.1094600000000003</v>
      </c>
      <c r="E835" s="2">
        <f t="shared" si="96"/>
        <v>7.0271600000000003</v>
      </c>
      <c r="F835" s="2">
        <f t="shared" si="97"/>
        <v>6.8062999999999985</v>
      </c>
      <c r="G835" s="2">
        <f t="shared" si="99"/>
        <v>6.4273440000000006</v>
      </c>
      <c r="H835" s="2">
        <f t="shared" si="95"/>
        <v>6.4447180000000017</v>
      </c>
      <c r="I835" s="2">
        <f t="array" ref="I835">SUMPRODUCT(B819:B838, (ROW(B819:B838)-ROW(B819)+1)) / (20*21/2)</f>
        <v>7.0944285714285718</v>
      </c>
      <c r="J835" s="2">
        <f t="shared" si="98"/>
        <v>6.8211993796436676</v>
      </c>
      <c r="K835" s="2">
        <f t="shared" si="100"/>
        <v>6.5407824025609953</v>
      </c>
    </row>
    <row r="836" spans="1:11" ht="13.5" x14ac:dyDescent="0.25">
      <c r="A836" s="3">
        <f>TITRES_STAT!B839</f>
        <v>43511</v>
      </c>
      <c r="B836" s="6">
        <f>TITRES_STAT!D839</f>
        <v>7.2634999999999996</v>
      </c>
      <c r="C836" s="2">
        <f t="shared" ref="C836:C899" si="101">B836-B835</f>
        <v>0.19629999999999992</v>
      </c>
      <c r="D836" s="2">
        <f t="shared" si="94"/>
        <v>7.12758</v>
      </c>
      <c r="E836" s="2">
        <f t="shared" si="96"/>
        <v>7.0739700000000001</v>
      </c>
      <c r="F836" s="2">
        <f t="shared" si="97"/>
        <v>6.8640599999999994</v>
      </c>
      <c r="G836" s="2">
        <f t="shared" si="99"/>
        <v>6.4436540000000013</v>
      </c>
      <c r="H836" s="2">
        <f t="shared" si="95"/>
        <v>6.4457540000000009</v>
      </c>
      <c r="I836" s="2">
        <f t="array" ref="I836">SUMPRODUCT(B820:B839, (ROW(B820:B839)-ROW(B820)+1)) / (20*21/2)</f>
        <v>7.1442933333333336</v>
      </c>
      <c r="J836" s="2">
        <f t="shared" si="98"/>
        <v>6.8633232482490332</v>
      </c>
      <c r="K836" s="2">
        <f t="shared" si="100"/>
        <v>6.5691242691272311</v>
      </c>
    </row>
    <row r="837" spans="1:11" ht="13.5" x14ac:dyDescent="0.25">
      <c r="A837" s="3">
        <f>TITRES_STAT!B840</f>
        <v>43514</v>
      </c>
      <c r="B837" s="6">
        <f>TITRES_STAT!D840</f>
        <v>7.3540999999999999</v>
      </c>
      <c r="C837" s="2">
        <f t="shared" si="101"/>
        <v>9.0600000000000236E-2</v>
      </c>
      <c r="D837" s="2">
        <f t="shared" si="94"/>
        <v>7.171380000000001</v>
      </c>
      <c r="E837" s="2">
        <f t="shared" si="96"/>
        <v>7.1102099999999995</v>
      </c>
      <c r="F837" s="2">
        <f t="shared" si="97"/>
        <v>6.9172899999999995</v>
      </c>
      <c r="G837" s="2">
        <f t="shared" si="99"/>
        <v>6.4623800000000013</v>
      </c>
      <c r="H837" s="2">
        <f t="shared" si="95"/>
        <v>6.4472430000000012</v>
      </c>
      <c r="I837" s="2">
        <f t="array" ref="I837">SUMPRODUCT(B821:B840, (ROW(B821:B840)-ROW(B821)+1)) / (20*21/2)</f>
        <v>7.1742042857142865</v>
      </c>
      <c r="J837" s="2">
        <f t="shared" si="98"/>
        <v>6.9100638912729346</v>
      </c>
      <c r="K837" s="2">
        <f t="shared" si="100"/>
        <v>6.5999076311222415</v>
      </c>
    </row>
    <row r="838" spans="1:11" ht="13.5" x14ac:dyDescent="0.25">
      <c r="A838" s="3">
        <f>TITRES_STAT!B841</f>
        <v>43515</v>
      </c>
      <c r="B838" s="6">
        <f>TITRES_STAT!D841</f>
        <v>7.4748999999999999</v>
      </c>
      <c r="C838" s="2">
        <f t="shared" si="101"/>
        <v>0.12080000000000002</v>
      </c>
      <c r="D838" s="2">
        <f t="shared" ref="D838:D901" si="102">AVERAGE(B834:B838)</f>
        <v>7.24688</v>
      </c>
      <c r="E838" s="2">
        <f t="shared" si="96"/>
        <v>7.1608000000000001</v>
      </c>
      <c r="F838" s="2">
        <f t="shared" si="97"/>
        <v>6.9739199999999997</v>
      </c>
      <c r="G838" s="2">
        <f t="shared" si="99"/>
        <v>6.4850320000000021</v>
      </c>
      <c r="H838" s="2">
        <f t="shared" si="95"/>
        <v>6.4503650000000006</v>
      </c>
      <c r="I838" s="2">
        <f t="array" ref="I838">SUMPRODUCT(B822:B841, (ROW(B822:B841)-ROW(B822)+1)) / (20*21/2)</f>
        <v>7.205881428571427</v>
      </c>
      <c r="J838" s="2">
        <f t="shared" si="98"/>
        <v>6.9638578063897976</v>
      </c>
      <c r="K838" s="2">
        <f t="shared" si="100"/>
        <v>6.6342210573527423</v>
      </c>
    </row>
    <row r="839" spans="1:11" ht="13.5" x14ac:dyDescent="0.25">
      <c r="A839" s="3">
        <f>TITRES_STAT!B842</f>
        <v>43516</v>
      </c>
      <c r="B839" s="6">
        <f>TITRES_STAT!D842</f>
        <v>7.4974999999999996</v>
      </c>
      <c r="C839" s="2">
        <f t="shared" si="101"/>
        <v>2.2599999999999731E-2</v>
      </c>
      <c r="D839" s="2">
        <f t="shared" si="102"/>
        <v>7.3314400000000006</v>
      </c>
      <c r="E839" s="2">
        <f t="shared" si="96"/>
        <v>7.2121400000000007</v>
      </c>
      <c r="F839" s="2">
        <f t="shared" si="97"/>
        <v>7.0173350000000001</v>
      </c>
      <c r="G839" s="2">
        <f t="shared" si="99"/>
        <v>6.5082860000000018</v>
      </c>
      <c r="H839" s="2">
        <f t="shared" si="95"/>
        <v>6.4537840000000015</v>
      </c>
      <c r="I839" s="2">
        <f t="array" ref="I839">SUMPRODUCT(B823:B842, (ROW(B823:B842)-ROW(B823)+1)) / (20*21/2)</f>
        <v>7.2498538095238105</v>
      </c>
      <c r="J839" s="2">
        <f t="shared" si="98"/>
        <v>7.0146808724479124</v>
      </c>
      <c r="K839" s="2">
        <f t="shared" si="100"/>
        <v>6.6680751335349875</v>
      </c>
    </row>
    <row r="840" spans="1:11" ht="13.5" x14ac:dyDescent="0.25">
      <c r="A840" s="3">
        <f>TITRES_STAT!B843</f>
        <v>43517</v>
      </c>
      <c r="B840" s="6">
        <f>TITRES_STAT!D843</f>
        <v>7.3314000000000004</v>
      </c>
      <c r="C840" s="2">
        <f t="shared" si="101"/>
        <v>-0.16609999999999925</v>
      </c>
      <c r="D840" s="2">
        <f t="shared" si="102"/>
        <v>7.3842799999999995</v>
      </c>
      <c r="E840" s="2">
        <f t="shared" si="96"/>
        <v>7.2468699999999995</v>
      </c>
      <c r="F840" s="2">
        <f t="shared" si="97"/>
        <v>7.0516899999999989</v>
      </c>
      <c r="G840" s="2">
        <f t="shared" si="99"/>
        <v>6.5294260000000008</v>
      </c>
      <c r="H840" s="2">
        <f t="shared" si="95"/>
        <v>6.4565560000000017</v>
      </c>
      <c r="I840" s="2">
        <f t="array" ref="I840">SUMPRODUCT(B824:B843, (ROW(B824:B843)-ROW(B824)+1)) / (20*21/2)</f>
        <v>7.3051557142857151</v>
      </c>
      <c r="J840" s="2">
        <f t="shared" si="98"/>
        <v>7.0448445988814443</v>
      </c>
      <c r="K840" s="2">
        <f t="shared" si="100"/>
        <v>6.6940878733963611</v>
      </c>
    </row>
    <row r="841" spans="1:11" ht="13.5" x14ac:dyDescent="0.25">
      <c r="A841" s="3">
        <f>TITRES_STAT!B844</f>
        <v>43518</v>
      </c>
      <c r="B841" s="6">
        <f>TITRES_STAT!D844</f>
        <v>7.3842999999999996</v>
      </c>
      <c r="C841" s="2">
        <f t="shared" si="101"/>
        <v>5.2899999999999281E-2</v>
      </c>
      <c r="D841" s="2">
        <f t="shared" si="102"/>
        <v>7.4084399999999988</v>
      </c>
      <c r="E841" s="2">
        <f t="shared" si="96"/>
        <v>7.2680099999999994</v>
      </c>
      <c r="F841" s="2">
        <f t="shared" si="97"/>
        <v>7.0886899999999997</v>
      </c>
      <c r="G841" s="2">
        <f t="shared" si="99"/>
        <v>6.5502660000000006</v>
      </c>
      <c r="H841" s="2">
        <f t="shared" si="95"/>
        <v>6.4604379999999999</v>
      </c>
      <c r="I841" s="2">
        <f t="array" ref="I841">SUMPRODUCT(B825:B844, (ROW(B825:B844)-ROW(B825)+1)) / (20*21/2)</f>
        <v>7.3631847619047637</v>
      </c>
      <c r="J841" s="2">
        <f t="shared" si="98"/>
        <v>7.0771736847022595</v>
      </c>
      <c r="K841" s="2">
        <f t="shared" si="100"/>
        <v>6.7211550156161115</v>
      </c>
    </row>
    <row r="842" spans="1:11" ht="13.5" x14ac:dyDescent="0.25">
      <c r="A842" s="3">
        <f>TITRES_STAT!B845</f>
        <v>43521</v>
      </c>
      <c r="B842" s="6">
        <f>TITRES_STAT!D845</f>
        <v>7.5503999999999998</v>
      </c>
      <c r="C842" s="2">
        <f t="shared" si="101"/>
        <v>0.16610000000000014</v>
      </c>
      <c r="D842" s="2">
        <f t="shared" si="102"/>
        <v>7.4477000000000002</v>
      </c>
      <c r="E842" s="2">
        <f t="shared" si="96"/>
        <v>7.3095400000000001</v>
      </c>
      <c r="F842" s="2">
        <f t="shared" si="97"/>
        <v>7.1283300000000009</v>
      </c>
      <c r="G842" s="2">
        <f t="shared" si="99"/>
        <v>6.5744280000000002</v>
      </c>
      <c r="H842" s="2">
        <f t="shared" ref="H842:H905" si="103">AVERAGE(B643:B842)</f>
        <v>6.4651505</v>
      </c>
      <c r="I842" s="2">
        <f t="array" ref="I842">SUMPRODUCT(B826:B845, (ROW(B826:B845)-ROW(B826)+1)) / (20*21/2)</f>
        <v>7.4093495238095244</v>
      </c>
      <c r="J842" s="2">
        <f t="shared" si="98"/>
        <v>7.1222428575877581</v>
      </c>
      <c r="K842" s="2">
        <f t="shared" si="100"/>
        <v>6.7536744267684208</v>
      </c>
    </row>
    <row r="843" spans="1:11" ht="13.5" x14ac:dyDescent="0.25">
      <c r="A843" s="3">
        <f>TITRES_STAT!B846</f>
        <v>43522</v>
      </c>
      <c r="B843" s="6">
        <f>TITRES_STAT!D846</f>
        <v>7.7089999999999996</v>
      </c>
      <c r="C843" s="2">
        <f t="shared" si="101"/>
        <v>0.15859999999999985</v>
      </c>
      <c r="D843" s="2">
        <f t="shared" si="102"/>
        <v>7.4945199999999996</v>
      </c>
      <c r="E843" s="2">
        <f t="shared" si="96"/>
        <v>7.3707000000000011</v>
      </c>
      <c r="F843" s="2">
        <f t="shared" si="97"/>
        <v>7.1675950000000013</v>
      </c>
      <c r="G843" s="2">
        <f t="shared" si="99"/>
        <v>6.6025160000000005</v>
      </c>
      <c r="H843" s="2">
        <f t="shared" si="103"/>
        <v>6.4698840000000004</v>
      </c>
      <c r="I843" s="2">
        <f t="array" ref="I843">SUMPRODUCT(B827:B846, (ROW(B827:B846)-ROW(B827)+1)) / (20*21/2)</f>
        <v>7.4537161904761913</v>
      </c>
      <c r="J843" s="2">
        <f t="shared" si="98"/>
        <v>7.1781244901984476</v>
      </c>
      <c r="K843" s="2">
        <f t="shared" si="100"/>
        <v>6.7911381747382862</v>
      </c>
    </row>
    <row r="844" spans="1:11" ht="13.5" x14ac:dyDescent="0.25">
      <c r="A844" s="3">
        <f>TITRES_STAT!B847</f>
        <v>43523</v>
      </c>
      <c r="B844" s="6">
        <f>TITRES_STAT!D847</f>
        <v>7.7769000000000004</v>
      </c>
      <c r="C844" s="2">
        <f t="shared" si="101"/>
        <v>6.7900000000000738E-2</v>
      </c>
      <c r="D844" s="2">
        <f t="shared" si="102"/>
        <v>7.5504000000000007</v>
      </c>
      <c r="E844" s="2">
        <f t="shared" ref="E844:E907" si="104">AVERAGE(B835:B844)</f>
        <v>7.4409200000000002</v>
      </c>
      <c r="F844" s="2">
        <f t="shared" si="97"/>
        <v>7.2166700000000006</v>
      </c>
      <c r="G844" s="2">
        <f t="shared" si="99"/>
        <v>6.6300000000000008</v>
      </c>
      <c r="H844" s="2">
        <f t="shared" si="103"/>
        <v>6.474222000000001</v>
      </c>
      <c r="I844" s="2">
        <f t="array" ref="I844">SUMPRODUCT(B828:B847, (ROW(B828:B847)-ROW(B828)+1)) / (20*21/2)</f>
        <v>7.4900247619047615</v>
      </c>
      <c r="J844" s="2">
        <f t="shared" si="98"/>
        <v>7.2351507292271666</v>
      </c>
      <c r="K844" s="2">
        <f t="shared" si="100"/>
        <v>6.8297955012191371</v>
      </c>
    </row>
    <row r="845" spans="1:11" ht="13.5" x14ac:dyDescent="0.25">
      <c r="A845" s="3">
        <f>TITRES_STAT!B848</f>
        <v>43524</v>
      </c>
      <c r="B845" s="6">
        <f>TITRES_STAT!D848</f>
        <v>7.7013999999999996</v>
      </c>
      <c r="C845" s="2">
        <f t="shared" si="101"/>
        <v>-7.5500000000000789E-2</v>
      </c>
      <c r="D845" s="2">
        <f t="shared" si="102"/>
        <v>7.6243999999999996</v>
      </c>
      <c r="E845" s="2">
        <f t="shared" si="104"/>
        <v>7.5043399999999991</v>
      </c>
      <c r="F845" s="2">
        <f t="shared" si="97"/>
        <v>7.2657500000000015</v>
      </c>
      <c r="G845" s="2">
        <f t="shared" si="99"/>
        <v>6.6571820000000006</v>
      </c>
      <c r="H845" s="2">
        <f t="shared" si="103"/>
        <v>6.4790280000000005</v>
      </c>
      <c r="I845" s="2">
        <f t="array" ref="I845">SUMPRODUCT(B829:B848, (ROW(B829:B848)-ROW(B829)+1)) / (20*21/2)</f>
        <v>7.5078947619047609</v>
      </c>
      <c r="J845" s="2">
        <f t="shared" si="98"/>
        <v>7.2795554216817226</v>
      </c>
      <c r="K845" s="2">
        <f t="shared" si="100"/>
        <v>6.8639760697987793</v>
      </c>
    </row>
    <row r="846" spans="1:11" ht="13.5" x14ac:dyDescent="0.25">
      <c r="A846" s="3">
        <f>TITRES_STAT!B849</f>
        <v>43525</v>
      </c>
      <c r="B846" s="6">
        <f>TITRES_STAT!D849</f>
        <v>7.7316000000000003</v>
      </c>
      <c r="C846" s="2">
        <f t="shared" si="101"/>
        <v>3.0200000000000671E-2</v>
      </c>
      <c r="D846" s="2">
        <f t="shared" si="102"/>
        <v>7.6938600000000008</v>
      </c>
      <c r="E846" s="2">
        <f t="shared" si="104"/>
        <v>7.5511499999999998</v>
      </c>
      <c r="F846" s="2">
        <f t="shared" si="97"/>
        <v>7.3125600000000022</v>
      </c>
      <c r="G846" s="2">
        <f t="shared" si="99"/>
        <v>6.6849680000000005</v>
      </c>
      <c r="H846" s="2">
        <f t="shared" si="103"/>
        <v>6.4839850000000023</v>
      </c>
      <c r="I846" s="2">
        <f t="array" ref="I846">SUMPRODUCT(B830:B849, (ROW(B830:B849)-ROW(B830)+1)) / (20*21/2)</f>
        <v>7.5209061904761905</v>
      </c>
      <c r="J846" s="2">
        <f t="shared" si="98"/>
        <v>7.3226072862834632</v>
      </c>
      <c r="K846" s="2">
        <f t="shared" si="100"/>
        <v>6.8980005376498079</v>
      </c>
    </row>
    <row r="847" spans="1:11" ht="13.5" x14ac:dyDescent="0.25">
      <c r="A847" s="3">
        <f>TITRES_STAT!B850</f>
        <v>43528</v>
      </c>
      <c r="B847" s="6">
        <f>TITRES_STAT!D850</f>
        <v>7.6938000000000004</v>
      </c>
      <c r="C847" s="2">
        <f t="shared" si="101"/>
        <v>-3.7799999999999834E-2</v>
      </c>
      <c r="D847" s="2">
        <f t="shared" si="102"/>
        <v>7.7225400000000004</v>
      </c>
      <c r="E847" s="2">
        <f t="shared" si="104"/>
        <v>7.585119999999999</v>
      </c>
      <c r="F847" s="2">
        <f t="shared" si="97"/>
        <v>7.347665000000001</v>
      </c>
      <c r="G847" s="2">
        <f t="shared" si="99"/>
        <v>6.7119979999999995</v>
      </c>
      <c r="H847" s="2">
        <f t="shared" si="103"/>
        <v>6.4888265000000027</v>
      </c>
      <c r="I847" s="2">
        <f t="array" ref="I847">SUMPRODUCT(B831:B850, (ROW(B831:B850)-ROW(B831)+1)) / (20*21/2)</f>
        <v>7.5493819047619048</v>
      </c>
      <c r="J847" s="2">
        <f t="shared" si="98"/>
        <v>7.3579589733040862</v>
      </c>
      <c r="K847" s="2">
        <f t="shared" si="100"/>
        <v>6.9292083597027565</v>
      </c>
    </row>
    <row r="848" spans="1:11" ht="13.5" x14ac:dyDescent="0.25">
      <c r="A848" s="3">
        <f>TITRES_STAT!B851</f>
        <v>43529</v>
      </c>
      <c r="B848" s="6">
        <f>TITRES_STAT!D851</f>
        <v>7.5353000000000003</v>
      </c>
      <c r="C848" s="2">
        <f t="shared" si="101"/>
        <v>-0.15850000000000009</v>
      </c>
      <c r="D848" s="2">
        <f t="shared" si="102"/>
        <v>7.6878000000000002</v>
      </c>
      <c r="E848" s="2">
        <f t="shared" si="104"/>
        <v>7.5911600000000004</v>
      </c>
      <c r="F848" s="2">
        <f t="shared" si="97"/>
        <v>7.3759800000000011</v>
      </c>
      <c r="G848" s="2">
        <f t="shared" si="99"/>
        <v>6.7394819999999989</v>
      </c>
      <c r="H848" s="2">
        <f t="shared" si="103"/>
        <v>6.4919935000000022</v>
      </c>
      <c r="I848" s="2">
        <f t="array" ref="I848">SUMPRODUCT(B832:B851, (ROW(B832:B851)-ROW(B832)+1)) / (20*21/2)</f>
        <v>7.5672514285714287</v>
      </c>
      <c r="J848" s="2">
        <f t="shared" si="98"/>
        <v>7.3748485948941731</v>
      </c>
      <c r="K848" s="2">
        <f t="shared" si="100"/>
        <v>6.9529766593222568</v>
      </c>
    </row>
    <row r="849" spans="1:11" ht="13.5" x14ac:dyDescent="0.25">
      <c r="A849" s="3">
        <f>TITRES_STAT!B852</f>
        <v>43530</v>
      </c>
      <c r="B849" s="6">
        <f>TITRES_STAT!D852</f>
        <v>7.5125999999999999</v>
      </c>
      <c r="C849" s="2">
        <f t="shared" si="101"/>
        <v>-2.2700000000000387E-2</v>
      </c>
      <c r="D849" s="2">
        <f t="shared" si="102"/>
        <v>7.6349400000000003</v>
      </c>
      <c r="E849" s="2">
        <f t="shared" si="104"/>
        <v>7.5926700000000009</v>
      </c>
      <c r="F849" s="2">
        <f t="shared" si="97"/>
        <v>7.4024049999999999</v>
      </c>
      <c r="G849" s="2">
        <f t="shared" si="99"/>
        <v>6.7672659999999993</v>
      </c>
      <c r="H849" s="2">
        <f t="shared" si="103"/>
        <v>6.4950835000000033</v>
      </c>
      <c r="I849" s="2">
        <f t="array" ref="I849">SUMPRODUCT(B833:B852, (ROW(B833:B852)-ROW(B833)+1)) / (20*21/2)</f>
        <v>7.5743352380952382</v>
      </c>
      <c r="J849" s="2">
        <f t="shared" si="98"/>
        <v>7.3879677763328235</v>
      </c>
      <c r="K849" s="2">
        <f t="shared" si="100"/>
        <v>6.9749226726821689</v>
      </c>
    </row>
    <row r="850" spans="1:11" ht="13.5" x14ac:dyDescent="0.25">
      <c r="A850" s="3">
        <f>TITRES_STAT!B853</f>
        <v>43531</v>
      </c>
      <c r="B850" s="6">
        <f>TITRES_STAT!D853</f>
        <v>7.7013999999999996</v>
      </c>
      <c r="C850" s="2">
        <f t="shared" si="101"/>
        <v>0.18879999999999963</v>
      </c>
      <c r="D850" s="2">
        <f t="shared" si="102"/>
        <v>7.6349400000000003</v>
      </c>
      <c r="E850" s="2">
        <f t="shared" si="104"/>
        <v>7.6296700000000017</v>
      </c>
      <c r="F850" s="2">
        <f t="shared" si="97"/>
        <v>7.4382700000000002</v>
      </c>
      <c r="G850" s="2">
        <f t="shared" si="99"/>
        <v>6.798826</v>
      </c>
      <c r="H850" s="2">
        <f t="shared" si="103"/>
        <v>6.4990810000000021</v>
      </c>
      <c r="I850" s="2">
        <f t="array" ref="I850">SUMPRODUCT(B834:B853, (ROW(B834:B853)-ROW(B834)+1)) / (20*21/2)</f>
        <v>7.5744752380952391</v>
      </c>
      <c r="J850" s="2">
        <f t="shared" si="98"/>
        <v>7.417818464301126</v>
      </c>
      <c r="K850" s="2">
        <f t="shared" si="100"/>
        <v>7.0034119796358096</v>
      </c>
    </row>
    <row r="851" spans="1:11" ht="13.5" x14ac:dyDescent="0.25">
      <c r="A851" s="3">
        <f>TITRES_STAT!B854</f>
        <v>43532</v>
      </c>
      <c r="B851" s="6">
        <f>TITRES_STAT!D854</f>
        <v>7.6258999999999997</v>
      </c>
      <c r="C851" s="2">
        <f t="shared" si="101"/>
        <v>-7.5499999999999901E-2</v>
      </c>
      <c r="D851" s="2">
        <f t="shared" si="102"/>
        <v>7.6138000000000003</v>
      </c>
      <c r="E851" s="2">
        <f t="shared" si="104"/>
        <v>7.653830000000001</v>
      </c>
      <c r="F851" s="2">
        <f t="shared" si="97"/>
        <v>7.4609199999999998</v>
      </c>
      <c r="G851" s="2">
        <f t="shared" si="99"/>
        <v>6.8255540000000003</v>
      </c>
      <c r="H851" s="2">
        <f t="shared" si="103"/>
        <v>6.5030315000000005</v>
      </c>
      <c r="I851" s="2">
        <f t="array" ref="I851">SUMPRODUCT(B835:B854, (ROW(B835:B854)-ROW(B835)+1)) / (20*21/2)</f>
        <v>7.5792580952380959</v>
      </c>
      <c r="J851" s="2">
        <f t="shared" si="98"/>
        <v>7.4376357534153046</v>
      </c>
      <c r="K851" s="2">
        <f t="shared" si="100"/>
        <v>7.0278232745520528</v>
      </c>
    </row>
    <row r="852" spans="1:11" ht="13.5" x14ac:dyDescent="0.25">
      <c r="A852" s="3">
        <f>TITRES_STAT!B855</f>
        <v>43535</v>
      </c>
      <c r="B852" s="6">
        <f>TITRES_STAT!D855</f>
        <v>7.5353000000000003</v>
      </c>
      <c r="C852" s="2">
        <f t="shared" si="101"/>
        <v>-9.0599999999999348E-2</v>
      </c>
      <c r="D852" s="2">
        <f t="shared" si="102"/>
        <v>7.5820999999999996</v>
      </c>
      <c r="E852" s="2">
        <f t="shared" si="104"/>
        <v>7.6523200000000005</v>
      </c>
      <c r="F852" s="2">
        <f t="shared" ref="F852:F915" si="105">AVERAGE(B833:B852)</f>
        <v>7.4809300000000007</v>
      </c>
      <c r="G852" s="2">
        <f t="shared" si="99"/>
        <v>6.8537920000000021</v>
      </c>
      <c r="H852" s="2">
        <f t="shared" si="103"/>
        <v>6.5065290000000013</v>
      </c>
      <c r="I852" s="2">
        <f t="array" ref="I852">SUMPRODUCT(B836:B855, (ROW(B836:B855)-ROW(B836)+1)) / (20*21/2)</f>
        <v>7.5745852380952385</v>
      </c>
      <c r="J852" s="2">
        <f t="shared" si="98"/>
        <v>7.4469371102328941</v>
      </c>
      <c r="K852" s="2">
        <f t="shared" si="100"/>
        <v>7.0477243226088353</v>
      </c>
    </row>
    <row r="853" spans="1:11" ht="13.5" x14ac:dyDescent="0.25">
      <c r="A853" s="3">
        <f>TITRES_STAT!B856</f>
        <v>43536</v>
      </c>
      <c r="B853" s="6">
        <f>TITRES_STAT!D856</f>
        <v>7.4824000000000002</v>
      </c>
      <c r="C853" s="2">
        <f t="shared" si="101"/>
        <v>-5.2900000000000169E-2</v>
      </c>
      <c r="D853" s="2">
        <f t="shared" si="102"/>
        <v>7.5715199999999996</v>
      </c>
      <c r="E853" s="2">
        <f t="shared" si="104"/>
        <v>7.6296599999999994</v>
      </c>
      <c r="F853" s="2">
        <f t="shared" si="105"/>
        <v>7.5001800000000021</v>
      </c>
      <c r="G853" s="2">
        <f t="shared" si="99"/>
        <v>6.8799159999999997</v>
      </c>
      <c r="H853" s="2">
        <f t="shared" si="103"/>
        <v>6.5097620000000003</v>
      </c>
      <c r="I853" s="2">
        <f t="array" ref="I853">SUMPRODUCT(B837:B856, (ROW(B837:B856)-ROW(B837)+1)) / (20*21/2)</f>
        <v>7.5535900000000007</v>
      </c>
      <c r="J853" s="2">
        <f t="shared" ref="J853:J916" si="106">$J$4*B853+J852*(1-$J$4)</f>
        <v>7.4503145283059524</v>
      </c>
      <c r="K853" s="2">
        <f t="shared" si="100"/>
        <v>7.0647704276045671</v>
      </c>
    </row>
    <row r="854" spans="1:11" ht="13.5" x14ac:dyDescent="0.25">
      <c r="A854" s="3">
        <f>TITRES_STAT!B857</f>
        <v>43537</v>
      </c>
      <c r="B854" s="6">
        <f>TITRES_STAT!D857</f>
        <v>7.5503999999999998</v>
      </c>
      <c r="C854" s="2">
        <f t="shared" si="101"/>
        <v>6.7999999999999616E-2</v>
      </c>
      <c r="D854" s="2">
        <f t="shared" si="102"/>
        <v>7.5790799999999994</v>
      </c>
      <c r="E854" s="2">
        <f t="shared" si="104"/>
        <v>7.6070099999999998</v>
      </c>
      <c r="F854" s="2">
        <f t="shared" si="105"/>
        <v>7.5239650000000013</v>
      </c>
      <c r="G854" s="2">
        <f t="shared" si="99"/>
        <v>6.9055879999999998</v>
      </c>
      <c r="H854" s="2">
        <f t="shared" si="103"/>
        <v>6.5133720000000004</v>
      </c>
      <c r="I854" s="2">
        <f t="array" ref="I854">SUMPRODUCT(B838:B857, (ROW(B838:B857)-ROW(B838)+1)) / (20*21/2)</f>
        <v>7.5042595238095231</v>
      </c>
      <c r="J854" s="2">
        <f t="shared" si="106"/>
        <v>7.4598464779910998</v>
      </c>
      <c r="K854" s="2">
        <f t="shared" si="100"/>
        <v>7.0838147245612504</v>
      </c>
    </row>
    <row r="855" spans="1:11" ht="13.5" x14ac:dyDescent="0.25">
      <c r="A855" s="3">
        <f>TITRES_STAT!B858</f>
        <v>43538</v>
      </c>
      <c r="B855" s="6">
        <f>TITRES_STAT!D858</f>
        <v>7.4748999999999999</v>
      </c>
      <c r="C855" s="2">
        <f t="shared" si="101"/>
        <v>-7.5499999999999901E-2</v>
      </c>
      <c r="D855" s="2">
        <f t="shared" si="102"/>
        <v>7.5337800000000001</v>
      </c>
      <c r="E855" s="2">
        <f t="shared" si="104"/>
        <v>7.5843600000000011</v>
      </c>
      <c r="F855" s="2">
        <f t="shared" si="105"/>
        <v>7.5443499999999997</v>
      </c>
      <c r="G855" s="2">
        <f t="shared" si="99"/>
        <v>6.9342800000000002</v>
      </c>
      <c r="H855" s="2">
        <f t="shared" si="103"/>
        <v>6.5166045000000006</v>
      </c>
      <c r="I855" s="2">
        <f t="array" ref="I855">SUMPRODUCT(B839:B858, (ROW(B839:B858)-ROW(B839)+1)) / (20*21/2)</f>
        <v>7.4766085714285726</v>
      </c>
      <c r="J855" s="2">
        <f t="shared" si="106"/>
        <v>7.4612801467538521</v>
      </c>
      <c r="K855" s="2">
        <f t="shared" si="100"/>
        <v>7.0991514020294373</v>
      </c>
    </row>
    <row r="856" spans="1:11" ht="13.5" x14ac:dyDescent="0.25">
      <c r="A856" s="3">
        <f>TITRES_STAT!B859</f>
        <v>43539</v>
      </c>
      <c r="B856" s="6">
        <f>TITRES_STAT!D859</f>
        <v>7.3239000000000001</v>
      </c>
      <c r="C856" s="2">
        <f t="shared" si="101"/>
        <v>-0.1509999999999998</v>
      </c>
      <c r="D856" s="2">
        <f t="shared" si="102"/>
        <v>7.4733800000000006</v>
      </c>
      <c r="E856" s="2">
        <f t="shared" si="104"/>
        <v>7.54359</v>
      </c>
      <c r="F856" s="2">
        <f t="shared" si="105"/>
        <v>7.5473700000000008</v>
      </c>
      <c r="G856" s="2">
        <f t="shared" si="99"/>
        <v>6.961462</v>
      </c>
      <c r="H856" s="2">
        <f t="shared" si="103"/>
        <v>6.519082</v>
      </c>
      <c r="I856" s="2">
        <f t="array" ref="I856">SUMPRODUCT(B840:B859, (ROW(B840:B859)-ROW(B840)+1)) / (20*21/2)</f>
        <v>7.4579866666666659</v>
      </c>
      <c r="J856" s="2">
        <f t="shared" si="106"/>
        <v>7.4481963232534856</v>
      </c>
      <c r="K856" s="2">
        <f t="shared" si="100"/>
        <v>7.1079650725380876</v>
      </c>
    </row>
    <row r="857" spans="1:11" ht="13.5" x14ac:dyDescent="0.25">
      <c r="A857" s="3">
        <f>TITRES_STAT!B860</f>
        <v>43542</v>
      </c>
      <c r="B857" s="6">
        <f>TITRES_STAT!D860</f>
        <v>7.0293999999999999</v>
      </c>
      <c r="C857" s="2">
        <f t="shared" si="101"/>
        <v>-0.29450000000000021</v>
      </c>
      <c r="D857" s="2">
        <f t="shared" si="102"/>
        <v>7.3722000000000012</v>
      </c>
      <c r="E857" s="2">
        <f t="shared" si="104"/>
        <v>7.4771499999999991</v>
      </c>
      <c r="F857" s="2">
        <f t="shared" si="105"/>
        <v>7.5311350000000017</v>
      </c>
      <c r="G857" s="2">
        <f t="shared" si="99"/>
        <v>6.9845660000000001</v>
      </c>
      <c r="H857" s="2">
        <f t="shared" si="103"/>
        <v>6.5200869999999984</v>
      </c>
      <c r="I857" s="2">
        <f t="array" ref="I857">SUMPRODUCT(B841:B860, (ROW(B841:B860)-ROW(B841)+1)) / (20*21/2)</f>
        <v>7.4365914285714281</v>
      </c>
      <c r="J857" s="2">
        <f t="shared" si="106"/>
        <v>7.4083109591341056</v>
      </c>
      <c r="K857" s="2">
        <f t="shared" si="100"/>
        <v>7.1048840893012999</v>
      </c>
    </row>
    <row r="858" spans="1:11" ht="13.5" x14ac:dyDescent="0.25">
      <c r="A858" s="3">
        <f>TITRES_STAT!B861</f>
        <v>43543</v>
      </c>
      <c r="B858" s="6">
        <f>TITRES_STAT!D861</f>
        <v>7.2408000000000001</v>
      </c>
      <c r="C858" s="2">
        <f t="shared" si="101"/>
        <v>0.21140000000000025</v>
      </c>
      <c r="D858" s="2">
        <f t="shared" si="102"/>
        <v>7.3238799999999999</v>
      </c>
      <c r="E858" s="2">
        <f t="shared" si="104"/>
        <v>7.4477000000000002</v>
      </c>
      <c r="F858" s="2">
        <f t="shared" si="105"/>
        <v>7.5194300000000025</v>
      </c>
      <c r="G858" s="2">
        <f t="shared" si="99"/>
        <v>7.0118979999999995</v>
      </c>
      <c r="H858" s="2">
        <f t="shared" si="103"/>
        <v>6.5224429999999991</v>
      </c>
      <c r="I858" s="2">
        <f t="array" ref="I858">SUMPRODUCT(B842:B861, (ROW(B842:B861)-ROW(B842)+1)) / (20*21/2)</f>
        <v>7.428354761904763</v>
      </c>
      <c r="J858" s="2">
        <f t="shared" si="106"/>
        <v>7.3923575344546677</v>
      </c>
      <c r="K858" s="2">
        <f t="shared" si="100"/>
        <v>7.1102141250149744</v>
      </c>
    </row>
    <row r="859" spans="1:11" ht="13.5" x14ac:dyDescent="0.25">
      <c r="A859" s="3">
        <f>TITRES_STAT!B862</f>
        <v>43545</v>
      </c>
      <c r="B859" s="6">
        <f>TITRES_STAT!D862</f>
        <v>7.3239000000000001</v>
      </c>
      <c r="C859" s="2">
        <f t="shared" si="101"/>
        <v>8.3099999999999952E-2</v>
      </c>
      <c r="D859" s="2">
        <f t="shared" si="102"/>
        <v>7.2785799999999998</v>
      </c>
      <c r="E859" s="2">
        <f t="shared" si="104"/>
        <v>7.4288299999999996</v>
      </c>
      <c r="F859" s="2">
        <f t="shared" si="105"/>
        <v>7.5107500000000034</v>
      </c>
      <c r="G859" s="2">
        <f t="shared" si="99"/>
        <v>7.0408919999999986</v>
      </c>
      <c r="H859" s="2">
        <f t="shared" si="103"/>
        <v>6.5248835000000005</v>
      </c>
      <c r="I859" s="2">
        <f t="array" ref="I859">SUMPRODUCT(B843:B862, (ROW(B843:B862)-ROW(B843)+1)) / (20*21/2)</f>
        <v>7.4177861904761899</v>
      </c>
      <c r="J859" s="2">
        <f t="shared" si="106"/>
        <v>7.3858377692685089</v>
      </c>
      <c r="K859" s="2">
        <f t="shared" si="100"/>
        <v>7.1185939632496815</v>
      </c>
    </row>
    <row r="860" spans="1:11" ht="13.5" x14ac:dyDescent="0.25">
      <c r="A860" s="3">
        <f>TITRES_STAT!B863</f>
        <v>43546</v>
      </c>
      <c r="B860" s="6">
        <f>TITRES_STAT!D863</f>
        <v>7.2861000000000002</v>
      </c>
      <c r="C860" s="2">
        <f t="shared" si="101"/>
        <v>-3.7799999999999834E-2</v>
      </c>
      <c r="D860" s="2">
        <f t="shared" si="102"/>
        <v>7.2408199999999994</v>
      </c>
      <c r="E860" s="2">
        <f t="shared" si="104"/>
        <v>7.3873000000000006</v>
      </c>
      <c r="F860" s="2">
        <f t="shared" si="105"/>
        <v>7.5084850000000021</v>
      </c>
      <c r="G860" s="2">
        <f t="shared" si="99"/>
        <v>7.0691299999999977</v>
      </c>
      <c r="H860" s="2">
        <f t="shared" si="103"/>
        <v>6.5273555000000023</v>
      </c>
      <c r="I860" s="2">
        <f t="array" ref="I860">SUMPRODUCT(B844:B863, (ROW(B844:B863)-ROW(B844)+1)) / (20*21/2)</f>
        <v>7.4151271428571439</v>
      </c>
      <c r="J860" s="2">
        <f t="shared" si="106"/>
        <v>7.3763389341000796</v>
      </c>
      <c r="K860" s="2">
        <f t="shared" si="100"/>
        <v>7.1251628274359691</v>
      </c>
    </row>
    <row r="861" spans="1:11" ht="13.5" x14ac:dyDescent="0.25">
      <c r="A861" s="3">
        <f>TITRES_STAT!B864</f>
        <v>43549</v>
      </c>
      <c r="B861" s="6">
        <f>TITRES_STAT!D864</f>
        <v>7.4219999999999997</v>
      </c>
      <c r="C861" s="2">
        <f t="shared" si="101"/>
        <v>0.13589999999999947</v>
      </c>
      <c r="D861" s="2">
        <f t="shared" si="102"/>
        <v>7.26044</v>
      </c>
      <c r="E861" s="2">
        <f t="shared" si="104"/>
        <v>7.3669099999999998</v>
      </c>
      <c r="F861" s="2">
        <f t="shared" si="105"/>
        <v>7.51037</v>
      </c>
      <c r="G861" s="2">
        <f t="shared" si="99"/>
        <v>7.0973679999999995</v>
      </c>
      <c r="H861" s="2">
        <f t="shared" si="103"/>
        <v>6.5313890000000017</v>
      </c>
      <c r="I861" s="2">
        <f t="array" ref="I861">SUMPRODUCT(B845:B864, (ROW(B845:B864)-ROW(B845)+1)) / (20*21/2)</f>
        <v>7.4193352380952398</v>
      </c>
      <c r="J861" s="2">
        <f t="shared" si="106"/>
        <v>7.3806876070429288</v>
      </c>
      <c r="K861" s="2">
        <f t="shared" si="100"/>
        <v>7.1368035008698527</v>
      </c>
    </row>
    <row r="862" spans="1:11" ht="13.5" x14ac:dyDescent="0.25">
      <c r="A862" s="3">
        <f>TITRES_STAT!B865</f>
        <v>43550</v>
      </c>
      <c r="B862" s="6">
        <f>TITRES_STAT!D865</f>
        <v>7.3994</v>
      </c>
      <c r="C862" s="2">
        <f t="shared" si="101"/>
        <v>-2.2599999999999731E-2</v>
      </c>
      <c r="D862" s="2">
        <f t="shared" si="102"/>
        <v>7.3344400000000007</v>
      </c>
      <c r="E862" s="2">
        <f t="shared" si="104"/>
        <v>7.353320000000001</v>
      </c>
      <c r="F862" s="2">
        <f t="shared" si="105"/>
        <v>7.5028199999999998</v>
      </c>
      <c r="G862" s="2">
        <f t="shared" si="99"/>
        <v>7.1218319999999995</v>
      </c>
      <c r="H862" s="2">
        <f t="shared" si="103"/>
        <v>6.535309500000003</v>
      </c>
      <c r="I862" s="2">
        <f t="array" ref="I862">SUMPRODUCT(B846:B865, (ROW(B846:B865)-ROW(B846)+1)) / (20*21/2)</f>
        <v>7.4153414285714279</v>
      </c>
      <c r="J862" s="2">
        <f t="shared" si="106"/>
        <v>7.382469739705507</v>
      </c>
      <c r="K862" s="2">
        <f t="shared" si="100"/>
        <v>7.1471014027965252</v>
      </c>
    </row>
    <row r="863" spans="1:11" ht="13.5" x14ac:dyDescent="0.25">
      <c r="A863" s="3">
        <f>TITRES_STAT!B866</f>
        <v>43551</v>
      </c>
      <c r="B863" s="6">
        <f>TITRES_STAT!D866</f>
        <v>7.4748999999999999</v>
      </c>
      <c r="C863" s="2">
        <f t="shared" si="101"/>
        <v>7.5499999999999901E-2</v>
      </c>
      <c r="D863" s="2">
        <f t="shared" si="102"/>
        <v>7.3812600000000002</v>
      </c>
      <c r="E863" s="2">
        <f t="shared" si="104"/>
        <v>7.3525700000000001</v>
      </c>
      <c r="F863" s="2">
        <f t="shared" si="105"/>
        <v>7.4911149999999989</v>
      </c>
      <c r="G863" s="2">
        <f t="shared" si="99"/>
        <v>7.149767999999999</v>
      </c>
      <c r="H863" s="2">
        <f t="shared" si="103"/>
        <v>6.5388725000000019</v>
      </c>
      <c r="I863" s="2">
        <f t="array" ref="I863">SUMPRODUCT(B847:B866, (ROW(B847:B866)-ROW(B847)+1)) / (20*21/2)</f>
        <v>7.4097299999999988</v>
      </c>
      <c r="J863" s="2">
        <f t="shared" si="106"/>
        <v>7.3912726216383158</v>
      </c>
      <c r="K863" s="2">
        <f t="shared" si="100"/>
        <v>7.1599562497456812</v>
      </c>
    </row>
    <row r="864" spans="1:11" ht="13.5" x14ac:dyDescent="0.25">
      <c r="A864" s="3">
        <f>TITRES_STAT!B867</f>
        <v>43552</v>
      </c>
      <c r="B864" s="6">
        <f>TITRES_STAT!D867</f>
        <v>7.5353000000000003</v>
      </c>
      <c r="C864" s="2">
        <f t="shared" si="101"/>
        <v>6.0400000000000453E-2</v>
      </c>
      <c r="D864" s="2">
        <f t="shared" si="102"/>
        <v>7.42354</v>
      </c>
      <c r="E864" s="2">
        <f t="shared" si="104"/>
        <v>7.3510599999999995</v>
      </c>
      <c r="F864" s="2">
        <f t="shared" si="105"/>
        <v>7.4790349999999988</v>
      </c>
      <c r="G864" s="2">
        <f t="shared" si="99"/>
        <v>7.1810259999999992</v>
      </c>
      <c r="H864" s="2">
        <f t="shared" si="103"/>
        <v>6.5431050000000015</v>
      </c>
      <c r="I864" s="2">
        <f t="array" ref="I864">SUMPRODUCT(B848:B867, (ROW(B848:B867)-ROW(B848)+1)) / (20*21/2)</f>
        <v>7.4121409523809518</v>
      </c>
      <c r="J864" s="2">
        <f t="shared" si="106"/>
        <v>7.4049895148156191</v>
      </c>
      <c r="K864" s="2">
        <f t="shared" si="100"/>
        <v>7.1746756125007529</v>
      </c>
    </row>
    <row r="865" spans="1:11" ht="13.5" x14ac:dyDescent="0.25">
      <c r="A865" s="3">
        <f>TITRES_STAT!B868</f>
        <v>43553</v>
      </c>
      <c r="B865" s="6">
        <f>TITRES_STAT!D868</f>
        <v>7.4371</v>
      </c>
      <c r="C865" s="2">
        <f t="shared" si="101"/>
        <v>-9.8200000000000287E-2</v>
      </c>
      <c r="D865" s="2">
        <f t="shared" si="102"/>
        <v>7.4537400000000007</v>
      </c>
      <c r="E865" s="2">
        <f t="shared" si="104"/>
        <v>7.3472799999999996</v>
      </c>
      <c r="F865" s="2">
        <f t="shared" si="105"/>
        <v>7.465819999999999</v>
      </c>
      <c r="G865" s="2">
        <f t="shared" si="99"/>
        <v>7.2097159999999985</v>
      </c>
      <c r="H865" s="2">
        <f t="shared" si="103"/>
        <v>6.5464790000000024</v>
      </c>
      <c r="I865" s="2">
        <f t="array" ref="I865">SUMPRODUCT(B849:B868, (ROW(B849:B868)-ROW(B849)+1)) / (20*21/2)</f>
        <v>7.4220609523809529</v>
      </c>
      <c r="J865" s="2">
        <f t="shared" si="106"/>
        <v>7.4080476562617505</v>
      </c>
      <c r="K865" s="2">
        <f t="shared" si="100"/>
        <v>7.1849667649517039</v>
      </c>
    </row>
    <row r="866" spans="1:11" ht="13.5" x14ac:dyDescent="0.25">
      <c r="A866" s="3">
        <f>TITRES_STAT!B869</f>
        <v>43556</v>
      </c>
      <c r="B866" s="6">
        <f>TITRES_STAT!D869</f>
        <v>7.4069000000000003</v>
      </c>
      <c r="C866" s="2">
        <f t="shared" si="101"/>
        <v>-3.0199999999999783E-2</v>
      </c>
      <c r="D866" s="2">
        <f t="shared" si="102"/>
        <v>7.4507200000000013</v>
      </c>
      <c r="E866" s="2">
        <f t="shared" si="104"/>
        <v>7.3555800000000007</v>
      </c>
      <c r="F866" s="2">
        <f t="shared" si="105"/>
        <v>7.449584999999999</v>
      </c>
      <c r="G866" s="2">
        <f t="shared" si="99"/>
        <v>7.2356879999999988</v>
      </c>
      <c r="H866" s="2">
        <f t="shared" si="103"/>
        <v>6.5494080000000023</v>
      </c>
      <c r="I866" s="2">
        <f t="array" ref="I866">SUMPRODUCT(B850:B869, (ROW(B850:B869)-ROW(B850)+1)) / (20*21/2)</f>
        <v>7.4290690476190475</v>
      </c>
      <c r="J866" s="2">
        <f t="shared" si="106"/>
        <v>7.4079383556653928</v>
      </c>
      <c r="K866" s="2">
        <f t="shared" si="100"/>
        <v>7.1936700290712459</v>
      </c>
    </row>
    <row r="867" spans="1:11" ht="13.5" x14ac:dyDescent="0.25">
      <c r="A867" s="3">
        <f>TITRES_STAT!B870</f>
        <v>43557</v>
      </c>
      <c r="B867" s="6">
        <f>TITRES_STAT!D870</f>
        <v>7.4748999999999999</v>
      </c>
      <c r="C867" s="2">
        <f t="shared" si="101"/>
        <v>6.7999999999999616E-2</v>
      </c>
      <c r="D867" s="2">
        <f t="shared" si="102"/>
        <v>7.4658200000000008</v>
      </c>
      <c r="E867" s="2">
        <f t="shared" si="104"/>
        <v>7.4001299999999999</v>
      </c>
      <c r="F867" s="2">
        <f t="shared" si="105"/>
        <v>7.4386399999999995</v>
      </c>
      <c r="G867" s="2">
        <f t="shared" si="99"/>
        <v>7.2593959999999988</v>
      </c>
      <c r="H867" s="2">
        <f t="shared" si="103"/>
        <v>6.5529710000000012</v>
      </c>
      <c r="I867" s="2">
        <f t="array" ref="I867">SUMPRODUCT(B851:B870, (ROW(B851:B870)-ROW(B851)+1)) / (20*21/2)</f>
        <v>7.4339247619047617</v>
      </c>
      <c r="J867" s="2">
        <f t="shared" si="106"/>
        <v>7.4143156551258311</v>
      </c>
      <c r="K867" s="2">
        <f t="shared" si="100"/>
        <v>7.2046986553821775</v>
      </c>
    </row>
    <row r="868" spans="1:11" ht="13.5" x14ac:dyDescent="0.25">
      <c r="A868" s="3">
        <f>TITRES_STAT!B871</f>
        <v>43558</v>
      </c>
      <c r="B868" s="6">
        <f>TITRES_STAT!D871</f>
        <v>7.5427999999999997</v>
      </c>
      <c r="C868" s="2">
        <f t="shared" si="101"/>
        <v>6.7899999999999849E-2</v>
      </c>
      <c r="D868" s="2">
        <f t="shared" si="102"/>
        <v>7.4794</v>
      </c>
      <c r="E868" s="2">
        <f t="shared" si="104"/>
        <v>7.4303300000000005</v>
      </c>
      <c r="F868" s="2">
        <f t="shared" si="105"/>
        <v>7.4390150000000004</v>
      </c>
      <c r="G868" s="2">
        <f t="shared" si="99"/>
        <v>7.2834060000000003</v>
      </c>
      <c r="H868" s="2">
        <f t="shared" si="103"/>
        <v>6.5569470000000027</v>
      </c>
      <c r="I868" s="2">
        <f t="array" ref="I868">SUMPRODUCT(B852:B871, (ROW(B852:B871)-ROW(B852)+1)) / (20*21/2)</f>
        <v>7.4455395238095239</v>
      </c>
      <c r="J868" s="2">
        <f t="shared" si="106"/>
        <v>7.4265522593995614</v>
      </c>
      <c r="K868" s="2">
        <f t="shared" si="100"/>
        <v>7.2179575316417006</v>
      </c>
    </row>
    <row r="869" spans="1:11" ht="13.5" x14ac:dyDescent="0.25">
      <c r="A869" s="3">
        <f>TITRES_STAT!B872</f>
        <v>43559</v>
      </c>
      <c r="B869" s="6">
        <f>TITRES_STAT!D872</f>
        <v>7.5125999999999999</v>
      </c>
      <c r="C869" s="2">
        <f t="shared" si="101"/>
        <v>-3.0199999999999783E-2</v>
      </c>
      <c r="D869" s="2">
        <f t="shared" si="102"/>
        <v>7.4748599999999996</v>
      </c>
      <c r="E869" s="2">
        <f t="shared" si="104"/>
        <v>7.4492000000000003</v>
      </c>
      <c r="F869" s="2">
        <f t="shared" si="105"/>
        <v>7.4390149999999995</v>
      </c>
      <c r="G869" s="2">
        <f t="shared" si="99"/>
        <v>7.3010739999999998</v>
      </c>
      <c r="H869" s="2">
        <f t="shared" si="103"/>
        <v>6.5603310000000024</v>
      </c>
      <c r="I869" s="2">
        <f t="array" ref="I869">SUMPRODUCT(B853:B872, (ROW(B853:B872)-ROW(B853)+1)) / (20*21/2)</f>
        <v>7.4503233333333334</v>
      </c>
      <c r="J869" s="2">
        <f t="shared" si="106"/>
        <v>7.4347472823138894</v>
      </c>
      <c r="K869" s="2">
        <f t="shared" si="100"/>
        <v>7.2295121382439866</v>
      </c>
    </row>
    <row r="870" spans="1:11" ht="13.5" x14ac:dyDescent="0.25">
      <c r="A870" s="3">
        <f>TITRES_STAT!B873</f>
        <v>43560</v>
      </c>
      <c r="B870" s="6">
        <f>TITRES_STAT!D873</f>
        <v>7.49</v>
      </c>
      <c r="C870" s="2">
        <f t="shared" si="101"/>
        <v>-2.2599999999999731E-2</v>
      </c>
      <c r="D870" s="2">
        <f t="shared" si="102"/>
        <v>7.4854399999999996</v>
      </c>
      <c r="E870" s="2">
        <f t="shared" si="104"/>
        <v>7.4695899999999993</v>
      </c>
      <c r="F870" s="2">
        <f t="shared" si="105"/>
        <v>7.4284450000000009</v>
      </c>
      <c r="G870" s="2">
        <f t="shared" si="99"/>
        <v>7.3179880000000006</v>
      </c>
      <c r="H870" s="2">
        <f t="shared" si="103"/>
        <v>6.5633080000000028</v>
      </c>
      <c r="I870" s="2">
        <f t="array" ref="I870">SUMPRODUCT(B854:B873, (ROW(B854:B873)-ROW(B854)+1)) / (20*21/2)</f>
        <v>7.4482042857142865</v>
      </c>
      <c r="J870" s="2">
        <f t="shared" si="106"/>
        <v>7.4400094459030424</v>
      </c>
      <c r="K870" s="2">
        <f t="shared" si="100"/>
        <v>7.2397273485089286</v>
      </c>
    </row>
    <row r="871" spans="1:11" ht="13.5" x14ac:dyDescent="0.25">
      <c r="A871" s="3">
        <f>TITRES_STAT!B874</f>
        <v>43563</v>
      </c>
      <c r="B871" s="6">
        <f>TITRES_STAT!D874</f>
        <v>7.5503999999999998</v>
      </c>
      <c r="C871" s="2">
        <f t="shared" si="101"/>
        <v>6.0399999999999565E-2</v>
      </c>
      <c r="D871" s="2">
        <f t="shared" si="102"/>
        <v>7.5141400000000003</v>
      </c>
      <c r="E871" s="2">
        <f t="shared" si="104"/>
        <v>7.482429999999999</v>
      </c>
      <c r="F871" s="2">
        <f t="shared" si="105"/>
        <v>7.4246700000000017</v>
      </c>
      <c r="G871" s="2">
        <f t="shared" si="99"/>
        <v>7.3361100000000015</v>
      </c>
      <c r="H871" s="2">
        <f t="shared" si="103"/>
        <v>6.5665870000000028</v>
      </c>
      <c r="I871" s="2">
        <f t="array" ref="I871">SUMPRODUCT(B855:B874, (ROW(B855:B874)-ROW(B855)+1)) / (20*21/2)</f>
        <v>7.4881852380952383</v>
      </c>
      <c r="J871" s="2">
        <f t="shared" si="106"/>
        <v>7.4505228320075139</v>
      </c>
      <c r="K871" s="2">
        <f t="shared" si="100"/>
        <v>7.251910589743872</v>
      </c>
    </row>
    <row r="872" spans="1:11" ht="13.5" x14ac:dyDescent="0.25">
      <c r="A872" s="3">
        <f>TITRES_STAT!B875</f>
        <v>43565</v>
      </c>
      <c r="B872" s="6">
        <f>TITRES_STAT!D875</f>
        <v>7.4748999999999999</v>
      </c>
      <c r="C872" s="2">
        <f t="shared" si="101"/>
        <v>-7.5499999999999901E-2</v>
      </c>
      <c r="D872" s="2">
        <f t="shared" si="102"/>
        <v>7.5141400000000003</v>
      </c>
      <c r="E872" s="2">
        <f t="shared" si="104"/>
        <v>7.489980000000001</v>
      </c>
      <c r="F872" s="2">
        <f t="shared" si="105"/>
        <v>7.4216500000000014</v>
      </c>
      <c r="G872" s="2">
        <f t="shared" si="99"/>
        <v>7.350456000000003</v>
      </c>
      <c r="H872" s="2">
        <f t="shared" si="103"/>
        <v>6.5694885000000021</v>
      </c>
      <c r="I872" s="2">
        <f t="array" ref="I872">SUMPRODUCT(B856:B875, (ROW(B856:B875)-ROW(B856)+1)) / (20*21/2)</f>
        <v>7.5649142857142859</v>
      </c>
      <c r="J872" s="2">
        <f t="shared" si="106"/>
        <v>7.4528444670544172</v>
      </c>
      <c r="K872" s="2">
        <f t="shared" si="100"/>
        <v>7.2606552724990143</v>
      </c>
    </row>
    <row r="873" spans="1:11" ht="13.5" x14ac:dyDescent="0.25">
      <c r="A873" s="3">
        <f>TITRES_STAT!B876</f>
        <v>43566</v>
      </c>
      <c r="B873" s="6">
        <f>TITRES_STAT!D876</f>
        <v>7.3994</v>
      </c>
      <c r="C873" s="2">
        <f t="shared" si="101"/>
        <v>-7.5499999999999901E-2</v>
      </c>
      <c r="D873" s="2">
        <f t="shared" si="102"/>
        <v>7.4854600000000007</v>
      </c>
      <c r="E873" s="2">
        <f t="shared" si="104"/>
        <v>7.4824300000000008</v>
      </c>
      <c r="F873" s="2">
        <f t="shared" si="105"/>
        <v>7.4175000000000013</v>
      </c>
      <c r="G873" s="2">
        <f t="shared" si="99"/>
        <v>7.3599700000000032</v>
      </c>
      <c r="H873" s="2">
        <f t="shared" si="103"/>
        <v>6.5721230000000039</v>
      </c>
      <c r="I873" s="2">
        <f t="array" ref="I873">SUMPRODUCT(B857:B876, (ROW(B857:B876)-ROW(B857)+1)) / (20*21/2)</f>
        <v>7.6344119047619046</v>
      </c>
      <c r="J873" s="2">
        <f t="shared" si="106"/>
        <v>7.4477545178111395</v>
      </c>
      <c r="K873" s="2">
        <f t="shared" si="100"/>
        <v>7.2660962422049353</v>
      </c>
    </row>
    <row r="874" spans="1:11" ht="13.5" x14ac:dyDescent="0.25">
      <c r="A874" s="3">
        <f>TITRES_STAT!B877</f>
        <v>43567</v>
      </c>
      <c r="B874" s="6">
        <f>TITRES_STAT!D877</f>
        <v>7.8372999999999999</v>
      </c>
      <c r="C874" s="2">
        <f t="shared" si="101"/>
        <v>0.43789999999999996</v>
      </c>
      <c r="D874" s="2">
        <f t="shared" si="102"/>
        <v>7.5504000000000007</v>
      </c>
      <c r="E874" s="2">
        <f t="shared" si="104"/>
        <v>7.5126299999999988</v>
      </c>
      <c r="F874" s="2">
        <f t="shared" si="105"/>
        <v>7.431845</v>
      </c>
      <c r="G874" s="2">
        <f t="shared" si="99"/>
        <v>7.3808080000000027</v>
      </c>
      <c r="H874" s="2">
        <f t="shared" si="103"/>
        <v>6.5770570000000017</v>
      </c>
      <c r="I874" s="2">
        <f t="array" ref="I874">SUMPRODUCT(B858:B877, (ROW(B858:B877)-ROW(B858)+1)) / (20*21/2)</f>
        <v>7.6918342857142861</v>
      </c>
      <c r="J874" s="2">
        <f t="shared" si="106"/>
        <v>7.484854087543412</v>
      </c>
      <c r="K874" s="2">
        <f t="shared" si="100"/>
        <v>7.2884963895694481</v>
      </c>
    </row>
    <row r="875" spans="1:11" ht="13.5" x14ac:dyDescent="0.25">
      <c r="A875" s="3">
        <f>TITRES_STAT!B878</f>
        <v>43570</v>
      </c>
      <c r="B875" s="6">
        <f>TITRES_STAT!D878</f>
        <v>8.2375000000000007</v>
      </c>
      <c r="C875" s="2">
        <f t="shared" si="101"/>
        <v>0.40020000000000078</v>
      </c>
      <c r="D875" s="2">
        <f t="shared" si="102"/>
        <v>7.6998999999999995</v>
      </c>
      <c r="E875" s="2">
        <f t="shared" si="104"/>
        <v>7.59267</v>
      </c>
      <c r="F875" s="2">
        <f t="shared" si="105"/>
        <v>7.4699750000000007</v>
      </c>
      <c r="G875" s="2">
        <f t="shared" si="99"/>
        <v>7.4111620000000036</v>
      </c>
      <c r="H875" s="2">
        <f t="shared" si="103"/>
        <v>6.5848375000000026</v>
      </c>
      <c r="I875" s="2">
        <f t="array" ref="I875">SUMPRODUCT(B859:B878, (ROW(B859:B878)-ROW(B859)+1)) / (20*21/2)</f>
        <v>7.7476695238095239</v>
      </c>
      <c r="J875" s="2">
        <f t="shared" si="106"/>
        <v>7.5565346506345161</v>
      </c>
      <c r="K875" s="2">
        <f t="shared" si="100"/>
        <v>7.3257122174294702</v>
      </c>
    </row>
    <row r="876" spans="1:11" ht="13.5" x14ac:dyDescent="0.25">
      <c r="A876" s="3">
        <f>TITRES_STAT!B879</f>
        <v>43571</v>
      </c>
      <c r="B876" s="6">
        <f>TITRES_STAT!D879</f>
        <v>8.1997</v>
      </c>
      <c r="C876" s="2">
        <f t="shared" si="101"/>
        <v>-3.7800000000000722E-2</v>
      </c>
      <c r="D876" s="2">
        <f t="shared" si="102"/>
        <v>7.8297600000000003</v>
      </c>
      <c r="E876" s="2">
        <f t="shared" si="104"/>
        <v>7.6719500000000007</v>
      </c>
      <c r="F876" s="2">
        <f t="shared" si="105"/>
        <v>7.513765000000002</v>
      </c>
      <c r="G876" s="2">
        <f t="shared" si="99"/>
        <v>7.4392480000000045</v>
      </c>
      <c r="H876" s="2">
        <f t="shared" si="103"/>
        <v>6.5934210000000011</v>
      </c>
      <c r="I876" s="2">
        <f t="array" ref="I876">SUMPRODUCT(B860:B879, (ROW(B860:B879)-ROW(B860)+1)) / (20*21/2)</f>
        <v>7.7883733333333343</v>
      </c>
      <c r="J876" s="2">
        <f t="shared" si="106"/>
        <v>7.6177884934312283</v>
      </c>
      <c r="K876" s="2">
        <f t="shared" si="100"/>
        <v>7.3599862481185108</v>
      </c>
    </row>
    <row r="877" spans="1:11" ht="13.5" x14ac:dyDescent="0.25">
      <c r="A877" s="3">
        <f>TITRES_STAT!B880</f>
        <v>43572</v>
      </c>
      <c r="B877" s="6">
        <f>TITRES_STAT!D880</f>
        <v>8.1166999999999998</v>
      </c>
      <c r="C877" s="2">
        <f t="shared" si="101"/>
        <v>-8.3000000000000185E-2</v>
      </c>
      <c r="D877" s="2">
        <f t="shared" si="102"/>
        <v>7.9581199999999992</v>
      </c>
      <c r="E877" s="2">
        <f t="shared" si="104"/>
        <v>7.7361299999999984</v>
      </c>
      <c r="F877" s="2">
        <f t="shared" si="105"/>
        <v>7.5681300000000009</v>
      </c>
      <c r="G877" s="2">
        <f t="shared" si="99"/>
        <v>7.4617480000000027</v>
      </c>
      <c r="H877" s="2">
        <f t="shared" si="103"/>
        <v>6.6010750000000016</v>
      </c>
      <c r="I877" s="2">
        <f t="array" ref="I877">SUMPRODUCT(B861:B880, (ROW(B861:B880)-ROW(B861)+1)) / (20*21/2)</f>
        <v>7.8263757142857129</v>
      </c>
      <c r="J877" s="2">
        <f t="shared" si="106"/>
        <v>7.6653038750092071</v>
      </c>
      <c r="K877" s="2">
        <f t="shared" si="100"/>
        <v>7.3896612972119025</v>
      </c>
    </row>
    <row r="878" spans="1:11" ht="13.5" x14ac:dyDescent="0.25">
      <c r="A878" s="3">
        <f>TITRES_STAT!B881</f>
        <v>43573</v>
      </c>
      <c r="B878" s="6">
        <f>TITRES_STAT!D881</f>
        <v>8.1544000000000008</v>
      </c>
      <c r="C878" s="2">
        <f t="shared" si="101"/>
        <v>3.7700000000000955E-2</v>
      </c>
      <c r="D878" s="2">
        <f t="shared" si="102"/>
        <v>8.1091200000000008</v>
      </c>
      <c r="E878" s="2">
        <f t="shared" si="104"/>
        <v>7.7972899999999994</v>
      </c>
      <c r="F878" s="2">
        <f t="shared" si="105"/>
        <v>7.6138100000000009</v>
      </c>
      <c r="G878" s="2">
        <f t="shared" si="99"/>
        <v>7.4854560000000028</v>
      </c>
      <c r="H878" s="2">
        <f t="shared" si="103"/>
        <v>6.6089175000000013</v>
      </c>
      <c r="I878" s="2">
        <f t="array" ref="I878">SUMPRODUCT(B862:B881, (ROW(B862:B881)-ROW(B862)+1)) / (20*21/2)</f>
        <v>7.871537142857143</v>
      </c>
      <c r="J878" s="2">
        <f t="shared" si="106"/>
        <v>7.7118844583416628</v>
      </c>
      <c r="K878" s="2">
        <f t="shared" si="100"/>
        <v>7.4196510502624164</v>
      </c>
    </row>
    <row r="879" spans="1:11" ht="13.5" x14ac:dyDescent="0.25">
      <c r="A879" s="3">
        <f>TITRES_STAT!B882</f>
        <v>43574</v>
      </c>
      <c r="B879" s="6">
        <f>TITRES_STAT!D882</f>
        <v>8.0411999999999999</v>
      </c>
      <c r="C879" s="2">
        <f t="shared" si="101"/>
        <v>-0.11320000000000086</v>
      </c>
      <c r="D879" s="2">
        <f t="shared" si="102"/>
        <v>8.1498999999999988</v>
      </c>
      <c r="E879" s="2">
        <f t="shared" si="104"/>
        <v>7.8501500000000011</v>
      </c>
      <c r="F879" s="2">
        <f t="shared" si="105"/>
        <v>7.6496750000000002</v>
      </c>
      <c r="G879" s="2">
        <f t="shared" si="99"/>
        <v>7.5065980000000021</v>
      </c>
      <c r="H879" s="2">
        <f t="shared" si="103"/>
        <v>6.6164144999999994</v>
      </c>
      <c r="I879" s="2">
        <f t="array" ref="I879">SUMPRODUCT(B863:B882, (ROW(B863:B882)-ROW(B863)+1)) / (20*21/2)</f>
        <v>7.9095747619047607</v>
      </c>
      <c r="J879" s="2">
        <f t="shared" si="106"/>
        <v>7.7432478432615044</v>
      </c>
      <c r="K879" s="2">
        <f t="shared" si="100"/>
        <v>7.4440255188795774</v>
      </c>
    </row>
    <row r="880" spans="1:11" ht="13.5" x14ac:dyDescent="0.25">
      <c r="A880" s="3">
        <f>TITRES_STAT!B883</f>
        <v>43577</v>
      </c>
      <c r="B880" s="6">
        <f>TITRES_STAT!D883</f>
        <v>8.0487000000000002</v>
      </c>
      <c r="C880" s="2">
        <f t="shared" si="101"/>
        <v>7.5000000000002842E-3</v>
      </c>
      <c r="D880" s="2">
        <f t="shared" si="102"/>
        <v>8.1121400000000001</v>
      </c>
      <c r="E880" s="2">
        <f t="shared" si="104"/>
        <v>7.9060199999999998</v>
      </c>
      <c r="F880" s="2">
        <f t="shared" si="105"/>
        <v>7.687805</v>
      </c>
      <c r="G880" s="2">
        <f t="shared" si="99"/>
        <v>7.527890000000002</v>
      </c>
      <c r="H880" s="2">
        <f t="shared" si="103"/>
        <v>6.6243535000000007</v>
      </c>
      <c r="I880" s="2">
        <f t="array" ref="I880">SUMPRODUCT(B864:B883, (ROW(B864:B883)-ROW(B864)+1)) / (20*21/2)</f>
        <v>7.947037142857142</v>
      </c>
      <c r="J880" s="2">
        <f t="shared" si="106"/>
        <v>7.7723385248556474</v>
      </c>
      <c r="K880" s="2">
        <f t="shared" si="100"/>
        <v>7.4677382436293982</v>
      </c>
    </row>
    <row r="881" spans="1:11" ht="13.5" x14ac:dyDescent="0.25">
      <c r="A881" s="3">
        <f>TITRES_STAT!B884</f>
        <v>43578</v>
      </c>
      <c r="B881" s="6">
        <f>TITRES_STAT!D884</f>
        <v>8.1620000000000008</v>
      </c>
      <c r="C881" s="2">
        <f t="shared" si="101"/>
        <v>0.11330000000000062</v>
      </c>
      <c r="D881" s="2">
        <f t="shared" si="102"/>
        <v>8.1046000000000014</v>
      </c>
      <c r="E881" s="2">
        <f t="shared" si="104"/>
        <v>7.9671800000000008</v>
      </c>
      <c r="F881" s="2">
        <f t="shared" si="105"/>
        <v>7.724804999999999</v>
      </c>
      <c r="G881" s="2">
        <f t="shared" si="99"/>
        <v>7.5476720000000022</v>
      </c>
      <c r="H881" s="2">
        <f t="shared" si="103"/>
        <v>6.6328590000000007</v>
      </c>
      <c r="I881" s="2">
        <f t="array" ref="I881">SUMPRODUCT(B865:B884, (ROW(B865:B884)-ROW(B865)+1)) / (20*21/2)</f>
        <v>7.9596923809523812</v>
      </c>
      <c r="J881" s="2">
        <f t="shared" si="106"/>
        <v>7.8094491415360618</v>
      </c>
      <c r="K881" s="2">
        <f t="shared" si="100"/>
        <v>7.4949641948596177</v>
      </c>
    </row>
    <row r="882" spans="1:11" ht="13.5" x14ac:dyDescent="0.25">
      <c r="A882" s="3">
        <f>TITRES_STAT!B885</f>
        <v>43579</v>
      </c>
      <c r="B882" s="6">
        <f>TITRES_STAT!D885</f>
        <v>8.1242000000000001</v>
      </c>
      <c r="C882" s="2">
        <f t="shared" si="101"/>
        <v>-3.7800000000000722E-2</v>
      </c>
      <c r="D882" s="2">
        <f t="shared" si="102"/>
        <v>8.1061000000000014</v>
      </c>
      <c r="E882" s="2">
        <f t="shared" si="104"/>
        <v>8.0321099999999994</v>
      </c>
      <c r="F882" s="2">
        <f t="shared" si="105"/>
        <v>7.7610450000000002</v>
      </c>
      <c r="G882" s="2">
        <f t="shared" ref="G882:G945" si="107">AVERAGE(B833:B882)</f>
        <v>7.5674540000000015</v>
      </c>
      <c r="H882" s="2">
        <f t="shared" si="103"/>
        <v>6.6404034999999997</v>
      </c>
      <c r="I882" s="2">
        <f t="array" ref="I882">SUMPRODUCT(B866:B885, (ROW(B866:B885)-ROW(B866)+1)) / (20*21/2)</f>
        <v>7.9596971428571441</v>
      </c>
      <c r="J882" s="2">
        <f t="shared" si="106"/>
        <v>7.8394254137707229</v>
      </c>
      <c r="K882" s="2">
        <f t="shared" si="100"/>
        <v>7.5196401087866924</v>
      </c>
    </row>
    <row r="883" spans="1:11" ht="13.5" x14ac:dyDescent="0.25">
      <c r="A883" s="3">
        <f>TITRES_STAT!B886</f>
        <v>43580</v>
      </c>
      <c r="B883" s="6">
        <f>TITRES_STAT!D886</f>
        <v>8.1544000000000008</v>
      </c>
      <c r="C883" s="2">
        <f t="shared" si="101"/>
        <v>3.0200000000000671E-2</v>
      </c>
      <c r="D883" s="2">
        <f t="shared" si="102"/>
        <v>8.1061000000000014</v>
      </c>
      <c r="E883" s="2">
        <f t="shared" si="104"/>
        <v>8.1076099999999993</v>
      </c>
      <c r="F883" s="2">
        <f t="shared" si="105"/>
        <v>7.7950200000000009</v>
      </c>
      <c r="G883" s="2">
        <f t="shared" si="107"/>
        <v>7.5885940000000014</v>
      </c>
      <c r="H883" s="2">
        <f t="shared" si="103"/>
        <v>6.6474009999999994</v>
      </c>
      <c r="I883" s="2">
        <f t="array" ref="I883">SUMPRODUCT(B867:B886, (ROW(B867:B886)-ROW(B867)+1)) / (20*21/2)</f>
        <v>7.9535895238095238</v>
      </c>
      <c r="J883" s="2">
        <f t="shared" si="106"/>
        <v>7.8694229934116073</v>
      </c>
      <c r="K883" s="2">
        <f t="shared" ref="K883:K946" si="108">$K$4*B883+(1-$K$4)*K882</f>
        <v>7.5445326535401565</v>
      </c>
    </row>
    <row r="884" spans="1:11" ht="13.5" x14ac:dyDescent="0.25">
      <c r="A884" s="3">
        <f>TITRES_STAT!B887</f>
        <v>43581</v>
      </c>
      <c r="B884" s="6">
        <f>TITRES_STAT!D887</f>
        <v>7.9279000000000002</v>
      </c>
      <c r="C884" s="2">
        <f t="shared" si="101"/>
        <v>-0.22650000000000059</v>
      </c>
      <c r="D884" s="2">
        <f t="shared" si="102"/>
        <v>8.0834400000000013</v>
      </c>
      <c r="E884" s="2">
        <f t="shared" si="104"/>
        <v>8.1166699999999974</v>
      </c>
      <c r="F884" s="2">
        <f t="shared" si="105"/>
        <v>7.8146499999999985</v>
      </c>
      <c r="G884" s="2">
        <f t="shared" si="107"/>
        <v>7.6056580000000018</v>
      </c>
      <c r="H884" s="2">
        <f t="shared" si="103"/>
        <v>6.6532289999999987</v>
      </c>
      <c r="I884" s="2">
        <f t="array" ref="I884">SUMPRODUCT(B868:B887, (ROW(B868:B887)-ROW(B868)+1)) / (20*21/2)</f>
        <v>7.9558223809523811</v>
      </c>
      <c r="J884" s="2">
        <f t="shared" si="106"/>
        <v>7.8749922321343115</v>
      </c>
      <c r="K884" s="2">
        <f t="shared" si="108"/>
        <v>7.5595666671268171</v>
      </c>
    </row>
    <row r="885" spans="1:11" ht="13.5" x14ac:dyDescent="0.25">
      <c r="A885" s="3">
        <f>TITRES_STAT!B888</f>
        <v>43584</v>
      </c>
      <c r="B885" s="6">
        <f>TITRES_STAT!D888</f>
        <v>7.8147000000000002</v>
      </c>
      <c r="C885" s="2">
        <f t="shared" si="101"/>
        <v>-0.11319999999999997</v>
      </c>
      <c r="D885" s="2">
        <f t="shared" si="102"/>
        <v>8.036640000000002</v>
      </c>
      <c r="E885" s="2">
        <f t="shared" si="104"/>
        <v>8.0743899999999993</v>
      </c>
      <c r="F885" s="2">
        <f t="shared" si="105"/>
        <v>7.8335299999999988</v>
      </c>
      <c r="G885" s="2">
        <f t="shared" si="107"/>
        <v>7.6206080000000007</v>
      </c>
      <c r="H885" s="2">
        <f t="shared" si="103"/>
        <v>6.6586749999999988</v>
      </c>
      <c r="I885" s="2">
        <f t="array" ref="I885">SUMPRODUCT(B869:B888, (ROW(B869:B888)-ROW(B869)+1)) / (20*21/2)</f>
        <v>7.9539876190476182</v>
      </c>
      <c r="J885" s="2">
        <f t="shared" si="106"/>
        <v>7.869250114788187</v>
      </c>
      <c r="K885" s="2">
        <f t="shared" si="108"/>
        <v>7.5695718958669422</v>
      </c>
    </row>
    <row r="886" spans="1:11" ht="13.5" x14ac:dyDescent="0.25">
      <c r="A886" s="3">
        <f>TITRES_STAT!B889</f>
        <v>43585</v>
      </c>
      <c r="B886" s="6">
        <f>TITRES_STAT!D889</f>
        <v>7.7694000000000001</v>
      </c>
      <c r="C886" s="2">
        <f t="shared" si="101"/>
        <v>-4.5300000000000118E-2</v>
      </c>
      <c r="D886" s="2">
        <f t="shared" si="102"/>
        <v>7.9581199999999992</v>
      </c>
      <c r="E886" s="2">
        <f t="shared" si="104"/>
        <v>8.0313600000000012</v>
      </c>
      <c r="F886" s="2">
        <f t="shared" si="105"/>
        <v>7.8516549999999992</v>
      </c>
      <c r="G886" s="2">
        <f t="shared" si="107"/>
        <v>7.6307260000000019</v>
      </c>
      <c r="H886" s="2">
        <f t="shared" si="103"/>
        <v>6.6638209999999978</v>
      </c>
      <c r="I886" s="2">
        <f t="array" ref="I886">SUMPRODUCT(B870:B889, (ROW(B870:B889)-ROW(B870)+1)) / (20*21/2)</f>
        <v>7.9499642857142856</v>
      </c>
      <c r="J886" s="2">
        <f t="shared" si="106"/>
        <v>7.8597405800464548</v>
      </c>
      <c r="K886" s="2">
        <f t="shared" si="108"/>
        <v>7.5774082921074548</v>
      </c>
    </row>
    <row r="887" spans="1:11" ht="13.5" x14ac:dyDescent="0.25">
      <c r="A887" s="3">
        <f>TITRES_STAT!B890</f>
        <v>43587</v>
      </c>
      <c r="B887" s="6">
        <f>TITRES_STAT!D890</f>
        <v>7.8750999999999998</v>
      </c>
      <c r="C887" s="2">
        <f t="shared" si="101"/>
        <v>0.10569999999999968</v>
      </c>
      <c r="D887" s="2">
        <f t="shared" si="102"/>
        <v>7.9082999999999997</v>
      </c>
      <c r="E887" s="2">
        <f t="shared" si="104"/>
        <v>8.007200000000001</v>
      </c>
      <c r="F887" s="2">
        <f t="shared" si="105"/>
        <v>7.8716649999999984</v>
      </c>
      <c r="G887" s="2">
        <f t="shared" si="107"/>
        <v>7.6411460000000009</v>
      </c>
      <c r="H887" s="2">
        <f t="shared" si="103"/>
        <v>6.6696789999999968</v>
      </c>
      <c r="I887" s="2">
        <f t="array" ref="I887">SUMPRODUCT(B871:B890, (ROW(B871:B890)-ROW(B871)+1)) / (20*21/2)</f>
        <v>7.9378823809523826</v>
      </c>
      <c r="J887" s="2">
        <f t="shared" si="106"/>
        <v>7.861203381946793</v>
      </c>
      <c r="K887" s="2">
        <f t="shared" si="108"/>
        <v>7.5890824767306926</v>
      </c>
    </row>
    <row r="888" spans="1:11" ht="13.5" x14ac:dyDescent="0.25">
      <c r="A888" s="3">
        <f>TITRES_STAT!B891</f>
        <v>43588</v>
      </c>
      <c r="B888" s="6">
        <f>TITRES_STAT!D891</f>
        <v>7.8524000000000003</v>
      </c>
      <c r="C888" s="2">
        <f t="shared" si="101"/>
        <v>-2.2699999999999498E-2</v>
      </c>
      <c r="D888" s="2">
        <f t="shared" si="102"/>
        <v>7.8479000000000001</v>
      </c>
      <c r="E888" s="2">
        <f t="shared" si="104"/>
        <v>7.9770000000000012</v>
      </c>
      <c r="F888" s="2">
        <f t="shared" si="105"/>
        <v>7.8871449999999985</v>
      </c>
      <c r="G888" s="2">
        <f t="shared" si="107"/>
        <v>7.648696000000001</v>
      </c>
      <c r="H888" s="2">
        <f t="shared" si="103"/>
        <v>6.676415999999997</v>
      </c>
      <c r="I888" s="2">
        <f t="array" ref="I888">SUMPRODUCT(B872:B891, (ROW(B872:B891)-ROW(B872)+1)) / (20*21/2)</f>
        <v>7.9301866666666676</v>
      </c>
      <c r="J888" s="2">
        <f t="shared" si="106"/>
        <v>7.860364964618527</v>
      </c>
      <c r="K888" s="2">
        <f t="shared" si="108"/>
        <v>7.5994086541138026</v>
      </c>
    </row>
    <row r="889" spans="1:11" ht="13.5" x14ac:dyDescent="0.25">
      <c r="A889" s="3">
        <f>TITRES_STAT!B892</f>
        <v>43591</v>
      </c>
      <c r="B889" s="6">
        <f>TITRES_STAT!D892</f>
        <v>7.8449</v>
      </c>
      <c r="C889" s="2">
        <f t="shared" si="101"/>
        <v>-7.5000000000002842E-3</v>
      </c>
      <c r="D889" s="2">
        <f t="shared" si="102"/>
        <v>7.8313000000000006</v>
      </c>
      <c r="E889" s="2">
        <f t="shared" si="104"/>
        <v>7.9573700000000001</v>
      </c>
      <c r="F889" s="2">
        <f t="shared" si="105"/>
        <v>7.9037600000000001</v>
      </c>
      <c r="G889" s="2">
        <f t="shared" si="107"/>
        <v>7.6556440000000006</v>
      </c>
      <c r="H889" s="2">
        <f t="shared" si="103"/>
        <v>6.6830419999999968</v>
      </c>
      <c r="I889" s="2">
        <f t="array" ref="I889">SUMPRODUCT(B873:B892, (ROW(B873:B892)-ROW(B873)+1)) / (20*21/2)</f>
        <v>7.9153723809523813</v>
      </c>
      <c r="J889" s="2">
        <f t="shared" si="106"/>
        <v>7.8588921108453338</v>
      </c>
      <c r="K889" s="2">
        <f t="shared" si="108"/>
        <v>7.6090357657171834</v>
      </c>
    </row>
    <row r="890" spans="1:11" ht="13.5" x14ac:dyDescent="0.25">
      <c r="A890" s="3">
        <f>TITRES_STAT!B893</f>
        <v>43592</v>
      </c>
      <c r="B890" s="6">
        <f>TITRES_STAT!D893</f>
        <v>7.7769000000000004</v>
      </c>
      <c r="C890" s="2">
        <f t="shared" si="101"/>
        <v>-6.7999999999999616E-2</v>
      </c>
      <c r="D890" s="2">
        <f t="shared" si="102"/>
        <v>7.823739999999999</v>
      </c>
      <c r="E890" s="2">
        <f t="shared" si="104"/>
        <v>7.9301900000000005</v>
      </c>
      <c r="F890" s="2">
        <f t="shared" si="105"/>
        <v>7.9181049999999997</v>
      </c>
      <c r="G890" s="2">
        <f t="shared" si="107"/>
        <v>7.664553999999999</v>
      </c>
      <c r="H890" s="2">
        <f t="shared" si="103"/>
        <v>6.6893279999999997</v>
      </c>
      <c r="I890" s="2">
        <f t="array" ref="I890">SUMPRODUCT(B874:B893, (ROW(B874:B893)-ROW(B874)+1)) / (20*21/2)</f>
        <v>7.897681904761904</v>
      </c>
      <c r="J890" s="2">
        <f t="shared" si="106"/>
        <v>7.851083338383873</v>
      </c>
      <c r="K890" s="2">
        <f t="shared" si="108"/>
        <v>7.6156186768655294</v>
      </c>
    </row>
    <row r="891" spans="1:11" ht="13.5" x14ac:dyDescent="0.25">
      <c r="A891" s="3">
        <f>TITRES_STAT!B894</f>
        <v>43593</v>
      </c>
      <c r="B891" s="6">
        <f>TITRES_STAT!D894</f>
        <v>7.8372999999999999</v>
      </c>
      <c r="C891" s="2">
        <f t="shared" si="101"/>
        <v>6.0399999999999565E-2</v>
      </c>
      <c r="D891" s="2">
        <f t="shared" si="102"/>
        <v>7.8373200000000001</v>
      </c>
      <c r="E891" s="2">
        <f t="shared" si="104"/>
        <v>7.8977200000000014</v>
      </c>
      <c r="F891" s="2">
        <f t="shared" si="105"/>
        <v>7.9324500000000002</v>
      </c>
      <c r="G891" s="2">
        <f t="shared" si="107"/>
        <v>7.6736139999999997</v>
      </c>
      <c r="H891" s="2">
        <f t="shared" si="103"/>
        <v>6.695070499999999</v>
      </c>
      <c r="I891" s="2">
        <f t="array" ref="I891">SUMPRODUCT(B875:B894, (ROW(B875:B894)-ROW(B875)+1)) / (20*21/2)</f>
        <v>7.8717895238095235</v>
      </c>
      <c r="J891" s="2">
        <f t="shared" si="106"/>
        <v>7.8497706394901705</v>
      </c>
      <c r="K891" s="2">
        <f t="shared" si="108"/>
        <v>7.6243120620864895</v>
      </c>
    </row>
    <row r="892" spans="1:11" ht="13.5" x14ac:dyDescent="0.25">
      <c r="A892" s="3">
        <f>TITRES_STAT!B895</f>
        <v>43594</v>
      </c>
      <c r="B892" s="6">
        <f>TITRES_STAT!D895</f>
        <v>7.7769000000000004</v>
      </c>
      <c r="C892" s="2">
        <f t="shared" si="101"/>
        <v>-6.0399999999999565E-2</v>
      </c>
      <c r="D892" s="2">
        <f t="shared" si="102"/>
        <v>7.8176800000000002</v>
      </c>
      <c r="E892" s="2">
        <f t="shared" si="104"/>
        <v>7.8629900000000008</v>
      </c>
      <c r="F892" s="2">
        <f t="shared" si="105"/>
        <v>7.9475500000000014</v>
      </c>
      <c r="G892" s="2">
        <f t="shared" si="107"/>
        <v>7.6781439999999996</v>
      </c>
      <c r="H892" s="2">
        <f t="shared" si="103"/>
        <v>6.7014664999999987</v>
      </c>
      <c r="I892" s="2">
        <f t="array" ref="I892">SUMPRODUCT(B876:B895, (ROW(B876:B895)-ROW(B876)+1)) / (20*21/2)</f>
        <v>7.850904285714285</v>
      </c>
      <c r="J892" s="2">
        <f t="shared" si="106"/>
        <v>7.8428305785863444</v>
      </c>
      <c r="K892" s="2">
        <f t="shared" si="108"/>
        <v>7.6302959027889798</v>
      </c>
    </row>
    <row r="893" spans="1:11" ht="13.5" x14ac:dyDescent="0.25">
      <c r="A893" s="3">
        <f>TITRES_STAT!B896</f>
        <v>43595</v>
      </c>
      <c r="B893" s="6">
        <f>TITRES_STAT!D896</f>
        <v>7.7618</v>
      </c>
      <c r="C893" s="2">
        <f t="shared" si="101"/>
        <v>-1.5100000000000335E-2</v>
      </c>
      <c r="D893" s="2">
        <f t="shared" si="102"/>
        <v>7.7995599999999996</v>
      </c>
      <c r="E893" s="2">
        <f t="shared" si="104"/>
        <v>7.8237299999999994</v>
      </c>
      <c r="F893" s="2">
        <f t="shared" si="105"/>
        <v>7.9656700000000011</v>
      </c>
      <c r="G893" s="2">
        <f t="shared" si="107"/>
        <v>7.6792000000000007</v>
      </c>
      <c r="H893" s="2">
        <f t="shared" si="103"/>
        <v>6.707933999999999</v>
      </c>
      <c r="I893" s="2">
        <f t="array" ref="I893">SUMPRODUCT(B877:B896, (ROW(B877:B896)-ROW(B877)+1)) / (20*21/2)</f>
        <v>7.8316680952380944</v>
      </c>
      <c r="J893" s="2">
        <f t="shared" si="106"/>
        <v>7.8351133806257405</v>
      </c>
      <c r="K893" s="2">
        <f t="shared" si="108"/>
        <v>7.6354529262090196</v>
      </c>
    </row>
    <row r="894" spans="1:11" ht="13.5" x14ac:dyDescent="0.25">
      <c r="A894" s="3">
        <f>TITRES_STAT!B897</f>
        <v>43598</v>
      </c>
      <c r="B894" s="6">
        <f>TITRES_STAT!D897</f>
        <v>7.6938000000000004</v>
      </c>
      <c r="C894" s="2">
        <f t="shared" si="101"/>
        <v>-6.7999999999999616E-2</v>
      </c>
      <c r="D894" s="2">
        <f t="shared" si="102"/>
        <v>7.7693400000000015</v>
      </c>
      <c r="E894" s="2">
        <f t="shared" si="104"/>
        <v>7.8003199999999993</v>
      </c>
      <c r="F894" s="2">
        <f t="shared" si="105"/>
        <v>7.958495000000001</v>
      </c>
      <c r="G894" s="2">
        <f t="shared" si="107"/>
        <v>7.6775380000000011</v>
      </c>
      <c r="H894" s="2">
        <f t="shared" si="103"/>
        <v>6.7135469999999984</v>
      </c>
      <c r="I894" s="2">
        <f t="array" ref="I894">SUMPRODUCT(B878:B897, (ROW(B878:B897)-ROW(B878)+1)) / (20*21/2)</f>
        <v>7.8146609523809509</v>
      </c>
      <c r="J894" s="2">
        <f t="shared" si="106"/>
        <v>7.8216549634232893</v>
      </c>
      <c r="K894" s="2">
        <f t="shared" si="108"/>
        <v>7.6377410467498423</v>
      </c>
    </row>
    <row r="895" spans="1:11" ht="13.5" x14ac:dyDescent="0.25">
      <c r="A895" s="3">
        <f>TITRES_STAT!B898</f>
        <v>43599</v>
      </c>
      <c r="B895" s="6">
        <f>TITRES_STAT!D898</f>
        <v>7.7392000000000003</v>
      </c>
      <c r="C895" s="2">
        <f t="shared" si="101"/>
        <v>4.5399999999999885E-2</v>
      </c>
      <c r="D895" s="2">
        <f t="shared" si="102"/>
        <v>7.7617999999999991</v>
      </c>
      <c r="E895" s="2">
        <f t="shared" si="104"/>
        <v>7.7927699999999991</v>
      </c>
      <c r="F895" s="2">
        <f t="shared" si="105"/>
        <v>7.933580000000001</v>
      </c>
      <c r="G895" s="2">
        <f t="shared" si="107"/>
        <v>7.6782940000000011</v>
      </c>
      <c r="H895" s="2">
        <f t="shared" si="103"/>
        <v>6.7191664999999965</v>
      </c>
      <c r="I895" s="2">
        <f t="array" ref="I895">SUMPRODUCT(B879:B898, (ROW(B879:B898)-ROW(B879)+1)) / (20*21/2)</f>
        <v>7.7973352380952381</v>
      </c>
      <c r="J895" s="2">
        <f t="shared" si="106"/>
        <v>7.8138021097639276</v>
      </c>
      <c r="K895" s="2">
        <f t="shared" si="108"/>
        <v>7.6417198292302411</v>
      </c>
    </row>
    <row r="896" spans="1:11" ht="13.5" x14ac:dyDescent="0.25">
      <c r="A896" s="3">
        <f>TITRES_STAT!B899</f>
        <v>43600</v>
      </c>
      <c r="B896" s="6">
        <f>TITRES_STAT!D899</f>
        <v>7.7316000000000003</v>
      </c>
      <c r="C896" s="2">
        <f t="shared" si="101"/>
        <v>-7.6000000000000512E-3</v>
      </c>
      <c r="D896" s="2">
        <f t="shared" si="102"/>
        <v>7.7406600000000001</v>
      </c>
      <c r="E896" s="2">
        <f t="shared" si="104"/>
        <v>7.7889900000000001</v>
      </c>
      <c r="F896" s="2">
        <f t="shared" si="105"/>
        <v>7.9101750000000006</v>
      </c>
      <c r="G896" s="2">
        <f t="shared" si="107"/>
        <v>7.6782940000000011</v>
      </c>
      <c r="H896" s="2">
        <f t="shared" si="103"/>
        <v>6.725482999999997</v>
      </c>
      <c r="I896" s="2">
        <f t="array" ref="I896">SUMPRODUCT(B880:B899, (ROW(B880:B899)-ROW(B880)+1)) / (20*21/2)</f>
        <v>7.7842828571428582</v>
      </c>
      <c r="J896" s="2">
        <f t="shared" si="106"/>
        <v>7.8059733374054581</v>
      </c>
      <c r="K896" s="2">
        <f t="shared" si="108"/>
        <v>7.6452445418094479</v>
      </c>
    </row>
    <row r="897" spans="1:11" ht="13.5" x14ac:dyDescent="0.25">
      <c r="A897" s="3">
        <f>TITRES_STAT!B900</f>
        <v>43601</v>
      </c>
      <c r="B897" s="6">
        <f>TITRES_STAT!D900</f>
        <v>7.7316000000000003</v>
      </c>
      <c r="C897" s="2">
        <f t="shared" si="101"/>
        <v>0</v>
      </c>
      <c r="D897" s="2">
        <f t="shared" si="102"/>
        <v>7.7316000000000003</v>
      </c>
      <c r="E897" s="2">
        <f t="shared" si="104"/>
        <v>7.7746400000000007</v>
      </c>
      <c r="F897" s="2">
        <f t="shared" si="105"/>
        <v>7.890920000000003</v>
      </c>
      <c r="G897" s="2">
        <f t="shared" si="107"/>
        <v>7.679050000000001</v>
      </c>
      <c r="H897" s="2">
        <f t="shared" si="103"/>
        <v>6.7310644999999969</v>
      </c>
      <c r="I897" s="2">
        <f t="array" ref="I897">SUMPRODUCT(B881:B900, (ROW(B881:B900)-ROW(B881)+1)) / (20*21/2)</f>
        <v>7.769104761904762</v>
      </c>
      <c r="J897" s="2">
        <f t="shared" si="106"/>
        <v>7.7988901624144615</v>
      </c>
      <c r="K897" s="2">
        <f t="shared" si="108"/>
        <v>7.6486310303659408</v>
      </c>
    </row>
    <row r="898" spans="1:11" ht="13.5" x14ac:dyDescent="0.25">
      <c r="A898" s="3">
        <f>TITRES_STAT!B901</f>
        <v>43602</v>
      </c>
      <c r="B898" s="6">
        <f>TITRES_STAT!D901</f>
        <v>7.7089999999999996</v>
      </c>
      <c r="C898" s="2">
        <f t="shared" si="101"/>
        <v>-2.260000000000062E-2</v>
      </c>
      <c r="D898" s="2">
        <f t="shared" si="102"/>
        <v>7.7210399999999995</v>
      </c>
      <c r="E898" s="2">
        <f t="shared" si="104"/>
        <v>7.7603000000000009</v>
      </c>
      <c r="F898" s="2">
        <f t="shared" si="105"/>
        <v>7.8686499999999997</v>
      </c>
      <c r="G898" s="2">
        <f t="shared" si="107"/>
        <v>7.6825240000000035</v>
      </c>
      <c r="H898" s="2">
        <f t="shared" si="103"/>
        <v>6.736532999999997</v>
      </c>
      <c r="I898" s="2">
        <f t="array" ref="I898">SUMPRODUCT(B882:B901, (ROW(B882:B901)-ROW(B882)+1)) / (20*21/2)</f>
        <v>7.7556166666666657</v>
      </c>
      <c r="J898" s="2">
        <f t="shared" si="106"/>
        <v>7.7903291945654649</v>
      </c>
      <c r="K898" s="2">
        <f t="shared" si="108"/>
        <v>7.6509984409398255</v>
      </c>
    </row>
    <row r="899" spans="1:11" ht="13.5" x14ac:dyDescent="0.25">
      <c r="A899" s="3">
        <f>TITRES_STAT!B902</f>
        <v>43605</v>
      </c>
      <c r="B899" s="6">
        <f>TITRES_STAT!D902</f>
        <v>7.7316000000000003</v>
      </c>
      <c r="C899" s="2">
        <f t="shared" si="101"/>
        <v>2.260000000000062E-2</v>
      </c>
      <c r="D899" s="2">
        <f t="shared" si="102"/>
        <v>7.7286000000000001</v>
      </c>
      <c r="E899" s="2">
        <f t="shared" si="104"/>
        <v>7.7489700000000017</v>
      </c>
      <c r="F899" s="2">
        <f t="shared" si="105"/>
        <v>7.8531700000000004</v>
      </c>
      <c r="G899" s="2">
        <f t="shared" si="107"/>
        <v>7.6869040000000028</v>
      </c>
      <c r="H899" s="2">
        <f t="shared" si="103"/>
        <v>6.7421879999999978</v>
      </c>
      <c r="I899" s="2">
        <f t="array" ref="I899">SUMPRODUCT(B883:B902, (ROW(B883:B902)-ROW(B883)+1)) / (20*21/2)</f>
        <v>7.7436438095238094</v>
      </c>
      <c r="J899" s="2">
        <f t="shared" si="106"/>
        <v>7.7847359379401819</v>
      </c>
      <c r="K899" s="2">
        <f t="shared" si="108"/>
        <v>7.654159286393166</v>
      </c>
    </row>
    <row r="900" spans="1:11" ht="13.5" x14ac:dyDescent="0.25">
      <c r="A900" s="3">
        <f>TITRES_STAT!B903</f>
        <v>43606</v>
      </c>
      <c r="B900" s="6">
        <f>TITRES_STAT!D903</f>
        <v>7.6938000000000004</v>
      </c>
      <c r="C900" s="2">
        <f t="shared" ref="C900:C963" si="109">B900-B899</f>
        <v>-3.7799999999999834E-2</v>
      </c>
      <c r="D900" s="2">
        <f t="shared" si="102"/>
        <v>7.7195200000000002</v>
      </c>
      <c r="E900" s="2">
        <f t="shared" si="104"/>
        <v>7.7406600000000001</v>
      </c>
      <c r="F900" s="2">
        <f t="shared" si="105"/>
        <v>7.8354250000000008</v>
      </c>
      <c r="G900" s="2">
        <f t="shared" si="107"/>
        <v>7.6867520000000038</v>
      </c>
      <c r="H900" s="2">
        <f t="shared" si="103"/>
        <v>6.7476909999999979</v>
      </c>
      <c r="I900" s="2">
        <f t="array" ref="I900">SUMPRODUCT(B884:B903, (ROW(B884:B903)-ROW(B884)+1)) / (20*21/2)</f>
        <v>7.7315942857142863</v>
      </c>
      <c r="J900" s="2">
        <f t="shared" si="106"/>
        <v>7.7760753724220697</v>
      </c>
      <c r="K900" s="2">
        <f t="shared" si="108"/>
        <v>7.6557138241816691</v>
      </c>
    </row>
    <row r="901" spans="1:11" ht="13.5" x14ac:dyDescent="0.25">
      <c r="A901" s="3">
        <f>TITRES_STAT!B904</f>
        <v>43607</v>
      </c>
      <c r="B901" s="6">
        <f>TITRES_STAT!D904</f>
        <v>7.6938000000000004</v>
      </c>
      <c r="C901" s="2">
        <f t="shared" si="109"/>
        <v>0</v>
      </c>
      <c r="D901" s="2">
        <f t="shared" si="102"/>
        <v>7.7119600000000004</v>
      </c>
      <c r="E901" s="2">
        <f t="shared" si="104"/>
        <v>7.7263099999999998</v>
      </c>
      <c r="F901" s="2">
        <f t="shared" si="105"/>
        <v>7.8120149999999997</v>
      </c>
      <c r="G901" s="2">
        <f t="shared" si="107"/>
        <v>7.6881100000000027</v>
      </c>
      <c r="H901" s="2">
        <f t="shared" si="103"/>
        <v>6.7534509999999965</v>
      </c>
      <c r="I901" s="2">
        <f t="array" ref="I901">SUMPRODUCT(B885:B904, (ROW(B885:B904)-ROW(B885)+1)) / (20*21/2)</f>
        <v>7.7283580952380957</v>
      </c>
      <c r="J901" s="2">
        <f t="shared" si="106"/>
        <v>7.7682396226675872</v>
      </c>
      <c r="K901" s="2">
        <f t="shared" si="108"/>
        <v>7.6572073997039567</v>
      </c>
    </row>
    <row r="902" spans="1:11" ht="13.5" x14ac:dyDescent="0.25">
      <c r="A902" s="3">
        <f>TITRES_STAT!B905</f>
        <v>43608</v>
      </c>
      <c r="B902" s="6">
        <f>TITRES_STAT!D905</f>
        <v>7.6863000000000001</v>
      </c>
      <c r="C902" s="2">
        <f t="shared" si="109"/>
        <v>-7.5000000000002842E-3</v>
      </c>
      <c r="D902" s="2">
        <f t="shared" ref="D902:D965" si="110">AVERAGE(B898:B902)</f>
        <v>7.7028999999999996</v>
      </c>
      <c r="E902" s="2">
        <f t="shared" si="104"/>
        <v>7.7172500000000017</v>
      </c>
      <c r="F902" s="2">
        <f t="shared" si="105"/>
        <v>7.7901199999999999</v>
      </c>
      <c r="G902" s="2">
        <f t="shared" si="107"/>
        <v>7.6911300000000029</v>
      </c>
      <c r="H902" s="2">
        <f t="shared" si="103"/>
        <v>6.7591734999999984</v>
      </c>
      <c r="I902" s="2">
        <f t="array" ref="I902">SUMPRODUCT(B886:B905, (ROW(B886:B905)-ROW(B886)+1)) / (20*21/2)</f>
        <v>7.7195804761904769</v>
      </c>
      <c r="J902" s="2">
        <f t="shared" si="106"/>
        <v>7.7604358490801983</v>
      </c>
      <c r="K902" s="2">
        <f t="shared" si="108"/>
        <v>7.6583482859900762</v>
      </c>
    </row>
    <row r="903" spans="1:11" ht="13.5" x14ac:dyDescent="0.25">
      <c r="A903" s="3">
        <f>TITRES_STAT!B906</f>
        <v>43609</v>
      </c>
      <c r="B903" s="6">
        <f>TITRES_STAT!D906</f>
        <v>7.6635999999999997</v>
      </c>
      <c r="C903" s="2">
        <f t="shared" si="109"/>
        <v>-2.2700000000000387E-2</v>
      </c>
      <c r="D903" s="2">
        <f t="shared" si="110"/>
        <v>7.6938199999999997</v>
      </c>
      <c r="E903" s="2">
        <f t="shared" si="104"/>
        <v>7.7074300000000004</v>
      </c>
      <c r="F903" s="2">
        <f t="shared" si="105"/>
        <v>7.7655799999999999</v>
      </c>
      <c r="G903" s="2">
        <f t="shared" si="107"/>
        <v>7.6947540000000023</v>
      </c>
      <c r="H903" s="2">
        <f t="shared" si="103"/>
        <v>6.7647824999999981</v>
      </c>
      <c r="I903" s="2">
        <f t="array" ref="I903">SUMPRODUCT(B887:B906, (ROW(B887:B906)-ROW(B887)+1)) / (20*21/2)</f>
        <v>7.7223128571428568</v>
      </c>
      <c r="J903" s="2">
        <f t="shared" si="106"/>
        <v>7.7512133872630358</v>
      </c>
      <c r="K903" s="2">
        <f t="shared" si="108"/>
        <v>7.6585542355590928</v>
      </c>
    </row>
    <row r="904" spans="1:11" ht="13.5" x14ac:dyDescent="0.25">
      <c r="A904" s="3">
        <f>TITRES_STAT!B907</f>
        <v>43612</v>
      </c>
      <c r="B904" s="6">
        <f>TITRES_STAT!D907</f>
        <v>7.7316000000000003</v>
      </c>
      <c r="C904" s="2">
        <f t="shared" si="109"/>
        <v>6.8000000000000504E-2</v>
      </c>
      <c r="D904" s="2">
        <f t="shared" si="110"/>
        <v>7.6938199999999997</v>
      </c>
      <c r="E904" s="2">
        <f t="shared" si="104"/>
        <v>7.7112100000000012</v>
      </c>
      <c r="F904" s="2">
        <f t="shared" si="105"/>
        <v>7.7557649999999994</v>
      </c>
      <c r="G904" s="2">
        <f t="shared" si="107"/>
        <v>7.6983780000000026</v>
      </c>
      <c r="H904" s="2">
        <f t="shared" si="103"/>
        <v>6.7710624999999984</v>
      </c>
      <c r="I904" s="2">
        <f t="array" ref="I904">SUMPRODUCT(B888:B907, (ROW(B888:B907)-ROW(B888)+1)) / (20*21/2)</f>
        <v>7.7358000000000002</v>
      </c>
      <c r="J904" s="2">
        <f t="shared" si="106"/>
        <v>7.7493454456189363</v>
      </c>
      <c r="K904" s="2">
        <f t="shared" si="108"/>
        <v>7.6614187753410894</v>
      </c>
    </row>
    <row r="905" spans="1:11" ht="13.5" x14ac:dyDescent="0.25">
      <c r="A905" s="3">
        <f>TITRES_STAT!B908</f>
        <v>43613</v>
      </c>
      <c r="B905" s="6">
        <f>TITRES_STAT!D908</f>
        <v>7.6635999999999997</v>
      </c>
      <c r="C905" s="2">
        <f t="shared" si="109"/>
        <v>-6.8000000000000504E-2</v>
      </c>
      <c r="D905" s="2">
        <f t="shared" si="110"/>
        <v>7.6877800000000009</v>
      </c>
      <c r="E905" s="2">
        <f t="shared" si="104"/>
        <v>7.7036500000000014</v>
      </c>
      <c r="F905" s="2">
        <f t="shared" si="105"/>
        <v>7.7482099999999985</v>
      </c>
      <c r="G905" s="2">
        <f t="shared" si="107"/>
        <v>7.7021520000000017</v>
      </c>
      <c r="H905" s="2">
        <f t="shared" si="103"/>
        <v>6.7764144999999996</v>
      </c>
      <c r="I905" s="2">
        <f t="array" ref="I905">SUMPRODUCT(B889:B908, (ROW(B889:B908)-ROW(B889)+1)) / (20*21/2)</f>
        <v>7.7599961904761896</v>
      </c>
      <c r="J905" s="2">
        <f t="shared" si="106"/>
        <v>7.7411792127028471</v>
      </c>
      <c r="K905" s="2">
        <f t="shared" si="108"/>
        <v>7.6615043135630074</v>
      </c>
    </row>
    <row r="906" spans="1:11" ht="13.5" x14ac:dyDescent="0.25">
      <c r="A906" s="3">
        <f>TITRES_STAT!B909</f>
        <v>43614</v>
      </c>
      <c r="B906" s="6">
        <f>TITRES_STAT!D909</f>
        <v>7.7769000000000004</v>
      </c>
      <c r="C906" s="2">
        <f t="shared" si="109"/>
        <v>0.11330000000000062</v>
      </c>
      <c r="D906" s="2">
        <f t="shared" si="110"/>
        <v>7.7043999999999997</v>
      </c>
      <c r="E906" s="2">
        <f t="shared" si="104"/>
        <v>7.7081800000000005</v>
      </c>
      <c r="F906" s="2">
        <f t="shared" si="105"/>
        <v>7.7485850000000012</v>
      </c>
      <c r="G906" s="2">
        <f t="shared" si="107"/>
        <v>7.7112120000000024</v>
      </c>
      <c r="H906" s="2">
        <f t="shared" ref="H906:H969" si="111">AVERAGE(B707:B906)</f>
        <v>6.7824064999999996</v>
      </c>
      <c r="I906" s="2">
        <f t="array" ref="I906">SUMPRODUCT(B890:B909, (ROW(B890:B909)-ROW(B890)+1)) / (20*21/2)</f>
        <v>7.7906638095238101</v>
      </c>
      <c r="J906" s="2">
        <f t="shared" si="106"/>
        <v>7.7445811924454331</v>
      </c>
      <c r="K906" s="2">
        <f t="shared" si="108"/>
        <v>7.6660296345997523</v>
      </c>
    </row>
    <row r="907" spans="1:11" ht="13.5" x14ac:dyDescent="0.25">
      <c r="A907" s="3">
        <f>TITRES_STAT!B910</f>
        <v>43615</v>
      </c>
      <c r="B907" s="6">
        <f>TITRES_STAT!D910</f>
        <v>7.8902000000000001</v>
      </c>
      <c r="C907" s="2">
        <f t="shared" si="109"/>
        <v>0.11329999999999973</v>
      </c>
      <c r="D907" s="2">
        <f t="shared" si="110"/>
        <v>7.7451799999999995</v>
      </c>
      <c r="E907" s="2">
        <f t="shared" si="104"/>
        <v>7.7240399999999996</v>
      </c>
      <c r="F907" s="2">
        <f t="shared" si="105"/>
        <v>7.749340000000001</v>
      </c>
      <c r="G907" s="2">
        <f t="shared" si="107"/>
        <v>7.728428000000001</v>
      </c>
      <c r="H907" s="2">
        <f t="shared" si="111"/>
        <v>6.7887810000000002</v>
      </c>
      <c r="I907" s="2">
        <f t="array" ref="I907">SUMPRODUCT(B891:B910, (ROW(B891:B910)-ROW(B891)+1)) / (20*21/2)</f>
        <v>7.8130266666666657</v>
      </c>
      <c r="J907" s="2">
        <f t="shared" si="106"/>
        <v>7.7584496503077727</v>
      </c>
      <c r="K907" s="2">
        <f t="shared" si="108"/>
        <v>7.6748206293213315</v>
      </c>
    </row>
    <row r="908" spans="1:11" ht="13.5" x14ac:dyDescent="0.25">
      <c r="A908" s="3">
        <f>TITRES_STAT!B911</f>
        <v>43616</v>
      </c>
      <c r="B908" s="6">
        <f>TITRES_STAT!D911</f>
        <v>8.0033999999999992</v>
      </c>
      <c r="C908" s="2">
        <f t="shared" si="109"/>
        <v>0.11319999999999908</v>
      </c>
      <c r="D908" s="2">
        <f t="shared" si="110"/>
        <v>7.8131399999999998</v>
      </c>
      <c r="E908" s="2">
        <f t="shared" ref="E908:E971" si="112">AVERAGE(B899:B908)</f>
        <v>7.7534799999999988</v>
      </c>
      <c r="F908" s="2">
        <f t="shared" si="105"/>
        <v>7.7568900000000003</v>
      </c>
      <c r="G908" s="2">
        <f t="shared" si="107"/>
        <v>7.7436800000000003</v>
      </c>
      <c r="H908" s="2">
        <f t="shared" si="111"/>
        <v>6.7957215000000009</v>
      </c>
      <c r="I908" s="2">
        <f t="array" ref="I908">SUMPRODUCT(B892:B911, (ROW(B892:B911)-ROW(B892)+1)) / (20*21/2)</f>
        <v>7.8299966666666672</v>
      </c>
      <c r="J908" s="2">
        <f t="shared" si="106"/>
        <v>7.7817782550403658</v>
      </c>
      <c r="K908" s="2">
        <f t="shared" si="108"/>
        <v>7.6877060948381422</v>
      </c>
    </row>
    <row r="909" spans="1:11" ht="13.5" x14ac:dyDescent="0.25">
      <c r="A909" s="3">
        <f>TITRES_STAT!B912</f>
        <v>43619</v>
      </c>
      <c r="B909" s="6">
        <f>TITRES_STAT!D912</f>
        <v>8.0789000000000009</v>
      </c>
      <c r="C909" s="2">
        <f t="shared" si="109"/>
        <v>7.5500000000001677E-2</v>
      </c>
      <c r="D909" s="2">
        <f t="shared" si="110"/>
        <v>7.8825999999999992</v>
      </c>
      <c r="E909" s="2">
        <f t="shared" si="112"/>
        <v>7.7882100000000012</v>
      </c>
      <c r="F909" s="2">
        <f t="shared" si="105"/>
        <v>7.7685900000000006</v>
      </c>
      <c r="G909" s="2">
        <f t="shared" si="107"/>
        <v>7.7587800000000007</v>
      </c>
      <c r="H909" s="2">
        <f t="shared" si="111"/>
        <v>6.803407</v>
      </c>
      <c r="I909" s="2">
        <f t="array" ref="I909">SUMPRODUCT(B893:B912, (ROW(B893:B912)-ROW(B893)+1)) / (20*21/2)</f>
        <v>7.8456771428571441</v>
      </c>
      <c r="J909" s="2">
        <f t="shared" si="106"/>
        <v>7.8100755640841406</v>
      </c>
      <c r="K909" s="2">
        <f t="shared" si="108"/>
        <v>7.7030470322954701</v>
      </c>
    </row>
    <row r="910" spans="1:11" ht="13.5" x14ac:dyDescent="0.25">
      <c r="A910" s="3">
        <f>TITRES_STAT!B913</f>
        <v>43623</v>
      </c>
      <c r="B910" s="6">
        <f>TITRES_STAT!D913</f>
        <v>8.0033999999999992</v>
      </c>
      <c r="C910" s="2">
        <f t="shared" si="109"/>
        <v>-7.5500000000001677E-2</v>
      </c>
      <c r="D910" s="2">
        <f t="shared" si="110"/>
        <v>7.9505600000000003</v>
      </c>
      <c r="E910" s="2">
        <f t="shared" si="112"/>
        <v>7.8191699999999997</v>
      </c>
      <c r="F910" s="2">
        <f t="shared" si="105"/>
        <v>7.7799149999999999</v>
      </c>
      <c r="G910" s="2">
        <f t="shared" si="107"/>
        <v>7.7731260000000013</v>
      </c>
      <c r="H910" s="2">
        <f t="shared" si="111"/>
        <v>6.8107150000000001</v>
      </c>
      <c r="I910" s="2">
        <f t="array" ref="I910">SUMPRODUCT(B894:B913, (ROW(B894:B913)-ROW(B894)+1)) / (20*21/2)</f>
        <v>7.8475876190476201</v>
      </c>
      <c r="J910" s="2">
        <f t="shared" si="106"/>
        <v>7.828487415123746</v>
      </c>
      <c r="K910" s="2">
        <f t="shared" si="108"/>
        <v>7.714825580048589</v>
      </c>
    </row>
    <row r="911" spans="1:11" ht="13.5" x14ac:dyDescent="0.25">
      <c r="A911" s="3">
        <f>TITRES_STAT!B914</f>
        <v>43626</v>
      </c>
      <c r="B911" s="6">
        <f>TITRES_STAT!D914</f>
        <v>7.9581</v>
      </c>
      <c r="C911" s="2">
        <f t="shared" si="109"/>
        <v>-4.529999999999923E-2</v>
      </c>
      <c r="D911" s="2">
        <f t="shared" si="110"/>
        <v>7.9867999999999997</v>
      </c>
      <c r="E911" s="2">
        <f t="shared" si="112"/>
        <v>7.8456000000000001</v>
      </c>
      <c r="F911" s="2">
        <f t="shared" si="105"/>
        <v>7.7859549999999995</v>
      </c>
      <c r="G911" s="2">
        <f t="shared" si="107"/>
        <v>7.783847999999999</v>
      </c>
      <c r="H911" s="2">
        <f t="shared" si="111"/>
        <v>6.8174350000000015</v>
      </c>
      <c r="I911" s="2">
        <f t="array" ref="I911">SUMPRODUCT(B895:B914, (ROW(B895:B914)-ROW(B895)+1)) / (20*21/2)</f>
        <v>7.8456461904761898</v>
      </c>
      <c r="J911" s="2">
        <f t="shared" si="106"/>
        <v>7.8408314708262461</v>
      </c>
      <c r="K911" s="2">
        <f t="shared" si="108"/>
        <v>7.7243657533800167</v>
      </c>
    </row>
    <row r="912" spans="1:11" ht="13.5" x14ac:dyDescent="0.25">
      <c r="A912" s="3">
        <f>TITRES_STAT!B915</f>
        <v>43627</v>
      </c>
      <c r="B912" s="6">
        <f>TITRES_STAT!D915</f>
        <v>7.9505999999999997</v>
      </c>
      <c r="C912" s="2">
        <f t="shared" si="109"/>
        <v>-7.5000000000002842E-3</v>
      </c>
      <c r="D912" s="2">
        <f t="shared" si="110"/>
        <v>7.9988799999999998</v>
      </c>
      <c r="E912" s="2">
        <f t="shared" si="112"/>
        <v>7.8720299999999996</v>
      </c>
      <c r="F912" s="2">
        <f t="shared" si="105"/>
        <v>7.7946400000000011</v>
      </c>
      <c r="G912" s="2">
        <f t="shared" si="107"/>
        <v>7.7948720000000007</v>
      </c>
      <c r="H912" s="2">
        <f t="shared" si="111"/>
        <v>6.8234000000000004</v>
      </c>
      <c r="I912" s="2">
        <f t="array" ref="I912">SUMPRODUCT(B896:B915, (ROW(B896:B915)-ROW(B896)+1)) / (20*21/2)</f>
        <v>7.8375566666666669</v>
      </c>
      <c r="J912" s="2">
        <f t="shared" si="106"/>
        <v>7.8512856164618414</v>
      </c>
      <c r="K912" s="2">
        <f t="shared" si="108"/>
        <v>7.7332376846200157</v>
      </c>
    </row>
    <row r="913" spans="1:11" ht="13.5" x14ac:dyDescent="0.25">
      <c r="A913" s="3">
        <f>TITRES_STAT!B916</f>
        <v>43628</v>
      </c>
      <c r="B913" s="6">
        <f>TITRES_STAT!D916</f>
        <v>7.8147000000000002</v>
      </c>
      <c r="C913" s="2">
        <f t="shared" si="109"/>
        <v>-0.13589999999999947</v>
      </c>
      <c r="D913" s="2">
        <f t="shared" si="110"/>
        <v>7.9611400000000003</v>
      </c>
      <c r="E913" s="2">
        <f t="shared" si="112"/>
        <v>7.8871399999999996</v>
      </c>
      <c r="F913" s="2">
        <f t="shared" si="105"/>
        <v>7.7972850000000005</v>
      </c>
      <c r="G913" s="2">
        <f t="shared" si="107"/>
        <v>7.8016680000000012</v>
      </c>
      <c r="H913" s="2">
        <f t="shared" si="111"/>
        <v>6.8286855000000006</v>
      </c>
      <c r="I913" s="2">
        <f t="array" ref="I913">SUMPRODUCT(B897:B916, (ROW(B897:B916)-ROW(B897)+1)) / (20*21/2)</f>
        <v>7.8389276190476194</v>
      </c>
      <c r="J913" s="2">
        <f t="shared" si="106"/>
        <v>7.8478012720369046</v>
      </c>
      <c r="K913" s="2">
        <f t="shared" si="108"/>
        <v>7.7364322852231524</v>
      </c>
    </row>
    <row r="914" spans="1:11" ht="13.5" x14ac:dyDescent="0.25">
      <c r="A914" s="3">
        <f>TITRES_STAT!B917</f>
        <v>43629</v>
      </c>
      <c r="B914" s="6">
        <f>TITRES_STAT!D917</f>
        <v>7.7769000000000004</v>
      </c>
      <c r="C914" s="2">
        <f t="shared" si="109"/>
        <v>-3.7799999999999834E-2</v>
      </c>
      <c r="D914" s="2">
        <f t="shared" si="110"/>
        <v>7.900739999999999</v>
      </c>
      <c r="E914" s="2">
        <f t="shared" si="112"/>
        <v>7.8916699999999995</v>
      </c>
      <c r="F914" s="2">
        <f t="shared" si="105"/>
        <v>7.8014400000000013</v>
      </c>
      <c r="G914" s="2">
        <f t="shared" si="107"/>
        <v>7.8065000000000007</v>
      </c>
      <c r="H914" s="2">
        <f t="shared" si="111"/>
        <v>6.8337820000000002</v>
      </c>
      <c r="I914" s="2">
        <f t="array" ref="I914">SUMPRODUCT(B898:B917, (ROW(B898:B917)-ROW(B898)+1)) / (20*21/2)</f>
        <v>7.8355885714285707</v>
      </c>
      <c r="J914" s="2">
        <f t="shared" si="106"/>
        <v>7.8410487699381513</v>
      </c>
      <c r="K914" s="2">
        <f t="shared" si="108"/>
        <v>7.7380192544300872</v>
      </c>
    </row>
    <row r="915" spans="1:11" ht="13.5" x14ac:dyDescent="0.25">
      <c r="A915" s="3">
        <f>TITRES_STAT!B918</f>
        <v>43630</v>
      </c>
      <c r="B915" s="6">
        <f>TITRES_STAT!D918</f>
        <v>7.7164999999999999</v>
      </c>
      <c r="C915" s="2">
        <f t="shared" si="109"/>
        <v>-6.0400000000000453E-2</v>
      </c>
      <c r="D915" s="2">
        <f t="shared" si="110"/>
        <v>7.8433599999999997</v>
      </c>
      <c r="E915" s="2">
        <f t="shared" si="112"/>
        <v>7.89696</v>
      </c>
      <c r="F915" s="2">
        <f t="shared" si="105"/>
        <v>7.8003050000000016</v>
      </c>
      <c r="G915" s="2">
        <f t="shared" si="107"/>
        <v>7.812088000000001</v>
      </c>
      <c r="H915" s="2">
        <f t="shared" si="111"/>
        <v>6.8395204999999999</v>
      </c>
      <c r="I915" s="2">
        <f t="array" ref="I915">SUMPRODUCT(B899:B918, (ROW(B899:B918)-ROW(B899)+1)) / (20*21/2)</f>
        <v>7.8363838095238103</v>
      </c>
      <c r="J915" s="2">
        <f t="shared" si="106"/>
        <v>7.8291869823249938</v>
      </c>
      <c r="K915" s="2">
        <f t="shared" si="108"/>
        <v>7.7371753620994959</v>
      </c>
    </row>
    <row r="916" spans="1:11" ht="13.5" x14ac:dyDescent="0.25">
      <c r="A916" s="3">
        <f>TITRES_STAT!B919</f>
        <v>43633</v>
      </c>
      <c r="B916" s="6">
        <f>TITRES_STAT!D919</f>
        <v>7.8147000000000002</v>
      </c>
      <c r="C916" s="2">
        <f t="shared" si="109"/>
        <v>9.8200000000000287E-2</v>
      </c>
      <c r="D916" s="2">
        <f t="shared" si="110"/>
        <v>7.8146800000000001</v>
      </c>
      <c r="E916" s="2">
        <f t="shared" si="112"/>
        <v>7.9007400000000008</v>
      </c>
      <c r="F916" s="2">
        <f t="shared" ref="F916:F979" si="113">AVERAGE(B897:B916)</f>
        <v>7.8044600000000006</v>
      </c>
      <c r="G916" s="2">
        <f t="shared" si="107"/>
        <v>7.8202440000000015</v>
      </c>
      <c r="H916" s="2">
        <f t="shared" si="111"/>
        <v>6.8451834999999992</v>
      </c>
      <c r="I916" s="2">
        <f t="array" ref="I916">SUMPRODUCT(B900:B919, (ROW(B900:B919)-ROW(B900)+1)) / (20*21/2)</f>
        <v>7.840266190476191</v>
      </c>
      <c r="J916" s="2">
        <f t="shared" si="106"/>
        <v>7.827807269722614</v>
      </c>
      <c r="K916" s="2">
        <f t="shared" si="108"/>
        <v>7.7402155439779472</v>
      </c>
    </row>
    <row r="917" spans="1:11" ht="13.5" x14ac:dyDescent="0.25">
      <c r="A917" s="3">
        <f>TITRES_STAT!B920</f>
        <v>43634</v>
      </c>
      <c r="B917" s="6">
        <f>TITRES_STAT!D920</f>
        <v>7.7694000000000001</v>
      </c>
      <c r="C917" s="2">
        <f t="shared" si="109"/>
        <v>-4.5300000000000118E-2</v>
      </c>
      <c r="D917" s="2">
        <f t="shared" si="110"/>
        <v>7.7784399999999989</v>
      </c>
      <c r="E917" s="2">
        <f t="shared" si="112"/>
        <v>7.8886599999999998</v>
      </c>
      <c r="F917" s="2">
        <f t="shared" si="113"/>
        <v>7.8063499999999992</v>
      </c>
      <c r="G917" s="2">
        <f t="shared" si="107"/>
        <v>7.8261340000000015</v>
      </c>
      <c r="H917" s="2">
        <f t="shared" si="111"/>
        <v>6.8514884999999994</v>
      </c>
      <c r="I917" s="2">
        <f t="array" ref="I917">SUMPRODUCT(B901:B920, (ROW(B901:B920)-ROW(B901)+1)) / (20*21/2)</f>
        <v>7.8378209523809517</v>
      </c>
      <c r="J917" s="2">
        <f t="shared" ref="J917:J980" si="114">$J$4*B917+J916*(1-$J$4)</f>
        <v>7.8222446726061747</v>
      </c>
      <c r="K917" s="2">
        <f t="shared" si="108"/>
        <v>7.7413600324494007</v>
      </c>
    </row>
    <row r="918" spans="1:11" ht="13.5" x14ac:dyDescent="0.25">
      <c r="A918" s="3">
        <f>TITRES_STAT!B921</f>
        <v>43635</v>
      </c>
      <c r="B918" s="6">
        <f>TITRES_STAT!D921</f>
        <v>7.8147000000000002</v>
      </c>
      <c r="C918" s="2">
        <f t="shared" si="109"/>
        <v>4.5300000000000118E-2</v>
      </c>
      <c r="D918" s="2">
        <f t="shared" si="110"/>
        <v>7.7784400000000007</v>
      </c>
      <c r="E918" s="2">
        <f t="shared" si="112"/>
        <v>7.8697900000000001</v>
      </c>
      <c r="F918" s="2">
        <f t="shared" si="113"/>
        <v>7.8116349999999981</v>
      </c>
      <c r="G918" s="2">
        <f t="shared" si="107"/>
        <v>7.8315720000000022</v>
      </c>
      <c r="H918" s="2">
        <f t="shared" si="111"/>
        <v>6.8588505</v>
      </c>
      <c r="I918" s="2">
        <f t="array" ref="I918">SUMPRODUCT(B902:B921, (ROW(B902:B921)-ROW(B902)+1)) / (20*21/2)</f>
        <v>7.8370699999999998</v>
      </c>
      <c r="J918" s="2">
        <f t="shared" si="114"/>
        <v>7.8215261323579677</v>
      </c>
      <c r="K918" s="2">
        <f t="shared" si="108"/>
        <v>7.7442361096082477</v>
      </c>
    </row>
    <row r="919" spans="1:11" ht="13.5" x14ac:dyDescent="0.25">
      <c r="A919" s="3">
        <f>TITRES_STAT!B922</f>
        <v>43636</v>
      </c>
      <c r="B919" s="6">
        <f>TITRES_STAT!D922</f>
        <v>7.8524000000000003</v>
      </c>
      <c r="C919" s="2">
        <f t="shared" si="109"/>
        <v>3.7700000000000067E-2</v>
      </c>
      <c r="D919" s="2">
        <f t="shared" si="110"/>
        <v>7.7935400000000001</v>
      </c>
      <c r="E919" s="2">
        <f t="shared" si="112"/>
        <v>7.8471399999999987</v>
      </c>
      <c r="F919" s="2">
        <f t="shared" si="113"/>
        <v>7.8176749999999986</v>
      </c>
      <c r="G919" s="2">
        <f t="shared" si="107"/>
        <v>7.8383680000000027</v>
      </c>
      <c r="H919" s="2">
        <f t="shared" si="111"/>
        <v>6.8664009999999998</v>
      </c>
      <c r="I919" s="2">
        <f t="array" ref="I919">SUMPRODUCT(B903:B922, (ROW(B903:B922)-ROW(B903)+1)) / (20*21/2)</f>
        <v>7.8307052380952387</v>
      </c>
      <c r="J919" s="2">
        <f t="shared" si="114"/>
        <v>7.824466500704828</v>
      </c>
      <c r="K919" s="2">
        <f t="shared" si="108"/>
        <v>7.7484778308000815</v>
      </c>
    </row>
    <row r="920" spans="1:11" ht="13.5" x14ac:dyDescent="0.25">
      <c r="A920" s="3">
        <f>TITRES_STAT!B923</f>
        <v>43637</v>
      </c>
      <c r="B920" s="6">
        <f>TITRES_STAT!D923</f>
        <v>7.7919999999999998</v>
      </c>
      <c r="C920" s="2">
        <f t="shared" si="109"/>
        <v>-6.0400000000000453E-2</v>
      </c>
      <c r="D920" s="2">
        <f t="shared" si="110"/>
        <v>7.8086399999999996</v>
      </c>
      <c r="E920" s="2">
        <f t="shared" si="112"/>
        <v>7.8260000000000005</v>
      </c>
      <c r="F920" s="2">
        <f t="shared" si="113"/>
        <v>7.8225849999999983</v>
      </c>
      <c r="G920" s="2">
        <f t="shared" si="107"/>
        <v>7.8444080000000023</v>
      </c>
      <c r="H920" s="2">
        <f t="shared" si="111"/>
        <v>6.8744044999999998</v>
      </c>
      <c r="I920" s="2">
        <f t="array" ref="I920">SUMPRODUCT(B904:B923, (ROW(B904:B923)-ROW(B904)+1)) / (20*21/2)</f>
        <v>7.8175047619047628</v>
      </c>
      <c r="J920" s="2">
        <f t="shared" si="114"/>
        <v>7.8213744530186533</v>
      </c>
      <c r="K920" s="2">
        <f t="shared" si="108"/>
        <v>7.7501845825334117</v>
      </c>
    </row>
    <row r="921" spans="1:11" ht="13.5" x14ac:dyDescent="0.25">
      <c r="A921" s="3">
        <f>TITRES_STAT!B924</f>
        <v>43640</v>
      </c>
      <c r="B921" s="6">
        <f>TITRES_STAT!D924</f>
        <v>7.8147000000000002</v>
      </c>
      <c r="C921" s="2">
        <f t="shared" si="109"/>
        <v>2.2700000000000387E-2</v>
      </c>
      <c r="D921" s="2">
        <f t="shared" si="110"/>
        <v>7.8086399999999996</v>
      </c>
      <c r="E921" s="2">
        <f t="shared" si="112"/>
        <v>7.8116600000000007</v>
      </c>
      <c r="F921" s="2">
        <f t="shared" si="113"/>
        <v>7.8286299999999986</v>
      </c>
      <c r="G921" s="2">
        <f t="shared" si="107"/>
        <v>7.8496940000000022</v>
      </c>
      <c r="H921" s="2">
        <f t="shared" si="111"/>
        <v>6.8825214999999993</v>
      </c>
      <c r="I921" s="2">
        <f t="array" ref="I921">SUMPRODUCT(B905:B924, (ROW(B905:B924)-ROW(B905)+1)) / (20*21/2)</f>
        <v>7.7976938095238104</v>
      </c>
      <c r="J921" s="2">
        <f t="shared" si="114"/>
        <v>7.8207387908264012</v>
      </c>
      <c r="K921" s="2">
        <f t="shared" si="108"/>
        <v>7.7527145989046504</v>
      </c>
    </row>
    <row r="922" spans="1:11" ht="13.5" x14ac:dyDescent="0.25">
      <c r="A922" s="3">
        <f>TITRES_STAT!B925</f>
        <v>43641</v>
      </c>
      <c r="B922" s="6">
        <f>TITRES_STAT!D925</f>
        <v>7.7618</v>
      </c>
      <c r="C922" s="2">
        <f t="shared" si="109"/>
        <v>-5.2900000000000169E-2</v>
      </c>
      <c r="D922" s="2">
        <f t="shared" si="110"/>
        <v>7.8071200000000003</v>
      </c>
      <c r="E922" s="2">
        <f t="shared" si="112"/>
        <v>7.7927799999999987</v>
      </c>
      <c r="F922" s="2">
        <f t="shared" si="113"/>
        <v>7.8324049999999987</v>
      </c>
      <c r="G922" s="2">
        <f t="shared" si="107"/>
        <v>7.8554320000000022</v>
      </c>
      <c r="H922" s="2">
        <f t="shared" si="111"/>
        <v>6.8903739999999996</v>
      </c>
      <c r="I922" s="2">
        <f t="array" ref="I922">SUMPRODUCT(B906:B925, (ROW(B906:B925)-ROW(B906)+1)) / (20*21/2)</f>
        <v>7.7819766666666652</v>
      </c>
      <c r="J922" s="2">
        <f t="shared" si="114"/>
        <v>7.815125572652458</v>
      </c>
      <c r="K922" s="2">
        <f t="shared" si="108"/>
        <v>7.7530708891436833</v>
      </c>
    </row>
    <row r="923" spans="1:11" ht="13.5" x14ac:dyDescent="0.25">
      <c r="A923" s="3">
        <f>TITRES_STAT!B926</f>
        <v>43642</v>
      </c>
      <c r="B923" s="6">
        <f>TITRES_STAT!D926</f>
        <v>7.6938000000000004</v>
      </c>
      <c r="C923" s="2">
        <f t="shared" si="109"/>
        <v>-6.7999999999999616E-2</v>
      </c>
      <c r="D923" s="2">
        <f t="shared" si="110"/>
        <v>7.7829400000000009</v>
      </c>
      <c r="E923" s="2">
        <f t="shared" si="112"/>
        <v>7.7806899999999999</v>
      </c>
      <c r="F923" s="2">
        <f t="shared" si="113"/>
        <v>7.8339149999999993</v>
      </c>
      <c r="G923" s="2">
        <f t="shared" si="107"/>
        <v>7.8613200000000028</v>
      </c>
      <c r="H923" s="2">
        <f t="shared" si="111"/>
        <v>6.8979239999999997</v>
      </c>
      <c r="I923" s="2">
        <f t="array" ref="I923">SUMPRODUCT(B907:B926, (ROW(B907:B926)-ROW(B907)+1)) / (20*21/2)</f>
        <v>7.7734595238095237</v>
      </c>
      <c r="J923" s="2">
        <f t="shared" si="114"/>
        <v>7.8035707562093668</v>
      </c>
      <c r="K923" s="2">
        <f t="shared" si="108"/>
        <v>7.7507465405498133</v>
      </c>
    </row>
    <row r="924" spans="1:11" ht="13.5" x14ac:dyDescent="0.25">
      <c r="A924" s="3">
        <f>TITRES_STAT!B927</f>
        <v>43643</v>
      </c>
      <c r="B924" s="6">
        <f>TITRES_STAT!D927</f>
        <v>7.6258999999999997</v>
      </c>
      <c r="C924" s="2">
        <f t="shared" si="109"/>
        <v>-6.7900000000000738E-2</v>
      </c>
      <c r="D924" s="2">
        <f t="shared" si="110"/>
        <v>7.7376400000000007</v>
      </c>
      <c r="E924" s="2">
        <f t="shared" si="112"/>
        <v>7.7655900000000004</v>
      </c>
      <c r="F924" s="2">
        <f t="shared" si="113"/>
        <v>7.8286299999999995</v>
      </c>
      <c r="G924" s="2">
        <f t="shared" si="107"/>
        <v>7.8570920000000033</v>
      </c>
      <c r="H924" s="2">
        <f t="shared" si="111"/>
        <v>6.9056255000000011</v>
      </c>
      <c r="I924" s="2">
        <f t="array" ref="I924">SUMPRODUCT(B908:B927, (ROW(B908:B927)-ROW(B908)+1)) / (20*21/2)</f>
        <v>7.7579219047619041</v>
      </c>
      <c r="J924" s="2">
        <f t="shared" si="114"/>
        <v>7.7866497318084749</v>
      </c>
      <c r="K924" s="2">
        <f t="shared" si="108"/>
        <v>7.7458505977831544</v>
      </c>
    </row>
    <row r="925" spans="1:11" ht="13.5" x14ac:dyDescent="0.25">
      <c r="A925" s="3">
        <f>TITRES_STAT!B928</f>
        <v>43644</v>
      </c>
      <c r="B925" s="6">
        <f>TITRES_STAT!D928</f>
        <v>7.6635999999999997</v>
      </c>
      <c r="C925" s="2">
        <f t="shared" si="109"/>
        <v>3.7700000000000067E-2</v>
      </c>
      <c r="D925" s="2">
        <f t="shared" si="110"/>
        <v>7.7119600000000004</v>
      </c>
      <c r="E925" s="2">
        <f t="shared" si="112"/>
        <v>7.7603000000000009</v>
      </c>
      <c r="F925" s="2">
        <f t="shared" si="113"/>
        <v>7.8286300000000013</v>
      </c>
      <c r="G925" s="2">
        <f t="shared" si="107"/>
        <v>7.845614000000003</v>
      </c>
      <c r="H925" s="2">
        <f t="shared" si="111"/>
        <v>6.9126095000000012</v>
      </c>
      <c r="I925" s="2">
        <f t="array" ref="I925">SUMPRODUCT(B909:B928, (ROW(B909:B928)-ROW(B909)+1)) / (20*21/2)</f>
        <v>7.7722347619047616</v>
      </c>
      <c r="J925" s="2">
        <f t="shared" si="114"/>
        <v>7.7749307097314766</v>
      </c>
      <c r="K925" s="2">
        <f t="shared" si="108"/>
        <v>7.7426250841445992</v>
      </c>
    </row>
    <row r="926" spans="1:11" ht="13.5" x14ac:dyDescent="0.25">
      <c r="A926" s="3">
        <f>TITRES_STAT!B929</f>
        <v>43647</v>
      </c>
      <c r="B926" s="6">
        <f>TITRES_STAT!D929</f>
        <v>7.7392000000000003</v>
      </c>
      <c r="C926" s="2">
        <f t="shared" si="109"/>
        <v>7.5600000000000556E-2</v>
      </c>
      <c r="D926" s="2">
        <f t="shared" si="110"/>
        <v>7.6968599999999991</v>
      </c>
      <c r="E926" s="2">
        <f t="shared" si="112"/>
        <v>7.7527500000000007</v>
      </c>
      <c r="F926" s="2">
        <f t="shared" si="113"/>
        <v>7.8267450000000007</v>
      </c>
      <c r="G926" s="2">
        <f t="shared" si="107"/>
        <v>7.8364040000000026</v>
      </c>
      <c r="H926" s="2">
        <f t="shared" si="111"/>
        <v>6.9196695000000012</v>
      </c>
      <c r="I926" s="2">
        <f t="array" ref="I926">SUMPRODUCT(B910:B929, (ROW(B910:B929)-ROW(B910)+1)) / (20*21/2)</f>
        <v>7.7931938095238085</v>
      </c>
      <c r="J926" s="2">
        <f t="shared" si="114"/>
        <v>7.7715277849951452</v>
      </c>
      <c r="K926" s="2">
        <f t="shared" si="108"/>
        <v>7.742490767119321</v>
      </c>
    </row>
    <row r="927" spans="1:11" ht="13.5" x14ac:dyDescent="0.25">
      <c r="A927" s="3">
        <f>TITRES_STAT!B930</f>
        <v>43648</v>
      </c>
      <c r="B927" s="6">
        <f>TITRES_STAT!D930</f>
        <v>7.6635999999999997</v>
      </c>
      <c r="C927" s="2">
        <f t="shared" si="109"/>
        <v>-7.5600000000000556E-2</v>
      </c>
      <c r="D927" s="2">
        <f t="shared" si="110"/>
        <v>7.6772200000000002</v>
      </c>
      <c r="E927" s="2">
        <f t="shared" si="112"/>
        <v>7.7421700000000016</v>
      </c>
      <c r="F927" s="2">
        <f t="shared" si="113"/>
        <v>7.8154149999999998</v>
      </c>
      <c r="G927" s="2">
        <f t="shared" si="107"/>
        <v>7.8273420000000025</v>
      </c>
      <c r="H927" s="2">
        <f t="shared" si="111"/>
        <v>6.9265780000000019</v>
      </c>
      <c r="I927" s="2">
        <f t="array" ref="I927">SUMPRODUCT(B911:B930, (ROW(B911:B930)-ROW(B911)+1)) / (20*21/2)</f>
        <v>7.8043019047619042</v>
      </c>
      <c r="J927" s="2">
        <f t="shared" si="114"/>
        <v>7.7612489483289409</v>
      </c>
      <c r="K927" s="2">
        <f t="shared" si="108"/>
        <v>7.7393970115460142</v>
      </c>
    </row>
    <row r="928" spans="1:11" ht="13.5" x14ac:dyDescent="0.25">
      <c r="A928" s="3">
        <f>TITRES_STAT!B931</f>
        <v>43649</v>
      </c>
      <c r="B928" s="6">
        <f>TITRES_STAT!D931</f>
        <v>7.9657</v>
      </c>
      <c r="C928" s="2">
        <f t="shared" si="109"/>
        <v>0.30210000000000026</v>
      </c>
      <c r="D928" s="2">
        <f t="shared" si="110"/>
        <v>7.7316000000000003</v>
      </c>
      <c r="E928" s="2">
        <f t="shared" si="112"/>
        <v>7.757270000000001</v>
      </c>
      <c r="F928" s="2">
        <f t="shared" si="113"/>
        <v>7.8135300000000001</v>
      </c>
      <c r="G928" s="2">
        <f t="shared" si="107"/>
        <v>7.8235680000000016</v>
      </c>
      <c r="H928" s="2">
        <f t="shared" si="111"/>
        <v>6.9348835000000015</v>
      </c>
      <c r="I928" s="2">
        <f t="array" ref="I928">SUMPRODUCT(B912:B931, (ROW(B912:B931)-ROW(B912)+1)) / (20*21/2)</f>
        <v>7.8078647619047619</v>
      </c>
      <c r="J928" s="2">
        <f t="shared" si="114"/>
        <v>7.7807204770595177</v>
      </c>
      <c r="K928" s="2">
        <f t="shared" si="108"/>
        <v>7.7482716385442103</v>
      </c>
    </row>
    <row r="929" spans="1:11" ht="13.5" x14ac:dyDescent="0.25">
      <c r="A929" s="3">
        <f>TITRES_STAT!B932</f>
        <v>43650</v>
      </c>
      <c r="B929" s="6">
        <f>TITRES_STAT!D932</f>
        <v>8.0335999999999999</v>
      </c>
      <c r="C929" s="2">
        <f t="shared" si="109"/>
        <v>6.7899999999999849E-2</v>
      </c>
      <c r="D929" s="2">
        <f t="shared" si="110"/>
        <v>7.8131399999999998</v>
      </c>
      <c r="E929" s="2">
        <f t="shared" si="112"/>
        <v>7.7753900000000016</v>
      </c>
      <c r="F929" s="2">
        <f t="shared" si="113"/>
        <v>7.8112650000000006</v>
      </c>
      <c r="G929" s="2">
        <f t="shared" si="107"/>
        <v>7.8234160000000008</v>
      </c>
      <c r="H929" s="2">
        <f t="shared" si="111"/>
        <v>6.9431890000000021</v>
      </c>
      <c r="I929" s="2">
        <f t="array" ref="I929">SUMPRODUCT(B913:B932, (ROW(B913:B932)-ROW(B913)+1)) / (20*21/2)</f>
        <v>7.8054904761904762</v>
      </c>
      <c r="J929" s="2">
        <f t="shared" si="114"/>
        <v>7.8048042411490872</v>
      </c>
      <c r="K929" s="2">
        <f t="shared" si="108"/>
        <v>7.7594609860522805</v>
      </c>
    </row>
    <row r="930" spans="1:11" ht="13.5" x14ac:dyDescent="0.25">
      <c r="A930" s="3">
        <f>TITRES_STAT!B933</f>
        <v>43651</v>
      </c>
      <c r="B930" s="6">
        <f>TITRES_STAT!D933</f>
        <v>7.9279000000000002</v>
      </c>
      <c r="C930" s="2">
        <f t="shared" si="109"/>
        <v>-0.10569999999999968</v>
      </c>
      <c r="D930" s="2">
        <f t="shared" si="110"/>
        <v>7.8659999999999997</v>
      </c>
      <c r="E930" s="2">
        <f t="shared" si="112"/>
        <v>7.7889800000000005</v>
      </c>
      <c r="F930" s="2">
        <f t="shared" si="113"/>
        <v>7.8074899999999996</v>
      </c>
      <c r="G930" s="2">
        <f t="shared" si="107"/>
        <v>7.8210000000000015</v>
      </c>
      <c r="H930" s="2">
        <f t="shared" si="111"/>
        <v>6.9509660000000029</v>
      </c>
      <c r="I930" s="2">
        <f t="array" ref="I930">SUMPRODUCT(B914:B933, (ROW(B914:B933)-ROW(B914)+1)) / (20*21/2)</f>
        <v>7.8111338095238096</v>
      </c>
      <c r="J930" s="2">
        <f t="shared" si="114"/>
        <v>7.8165276467539364</v>
      </c>
      <c r="K930" s="2">
        <f t="shared" si="108"/>
        <v>7.7660664375796422</v>
      </c>
    </row>
    <row r="931" spans="1:11" ht="13.5" x14ac:dyDescent="0.25">
      <c r="A931" s="3">
        <f>TITRES_STAT!B934</f>
        <v>43654</v>
      </c>
      <c r="B931" s="6">
        <f>TITRES_STAT!D934</f>
        <v>7.8449</v>
      </c>
      <c r="C931" s="2">
        <f t="shared" si="109"/>
        <v>-8.3000000000000185E-2</v>
      </c>
      <c r="D931" s="2">
        <f t="shared" si="110"/>
        <v>7.8871400000000005</v>
      </c>
      <c r="E931" s="2">
        <f t="shared" si="112"/>
        <v>7.7919999999999989</v>
      </c>
      <c r="F931" s="2">
        <f t="shared" si="113"/>
        <v>7.8018299999999998</v>
      </c>
      <c r="G931" s="2">
        <f t="shared" si="107"/>
        <v>7.8146579999999997</v>
      </c>
      <c r="H931" s="2">
        <f t="shared" si="111"/>
        <v>6.9583280000000025</v>
      </c>
      <c r="I931" s="2">
        <f t="array" ref="I931">SUMPRODUCT(B915:B934, (ROW(B915:B934)-ROW(B915)+1)) / (20*21/2)</f>
        <v>7.8173214285714288</v>
      </c>
      <c r="J931" s="2">
        <f t="shared" si="114"/>
        <v>7.8192297756345139</v>
      </c>
      <c r="K931" s="2">
        <f t="shared" si="108"/>
        <v>7.7691579498314214</v>
      </c>
    </row>
    <row r="932" spans="1:11" ht="13.5" x14ac:dyDescent="0.25">
      <c r="A932" s="3">
        <f>TITRES_STAT!B935</f>
        <v>43655</v>
      </c>
      <c r="B932" s="6">
        <f>TITRES_STAT!D935</f>
        <v>7.7769000000000004</v>
      </c>
      <c r="C932" s="2">
        <f t="shared" si="109"/>
        <v>-6.7999999999999616E-2</v>
      </c>
      <c r="D932" s="2">
        <f t="shared" si="110"/>
        <v>7.9097999999999997</v>
      </c>
      <c r="E932" s="2">
        <f t="shared" si="112"/>
        <v>7.7935099999999995</v>
      </c>
      <c r="F932" s="2">
        <f t="shared" si="113"/>
        <v>7.793145</v>
      </c>
      <c r="G932" s="2">
        <f t="shared" si="107"/>
        <v>7.8077120000000013</v>
      </c>
      <c r="H932" s="2">
        <f t="shared" si="111"/>
        <v>6.9659160000000035</v>
      </c>
      <c r="I932" s="2">
        <f t="array" ref="I932">SUMPRODUCT(B916:B935, (ROW(B916:B935)-ROW(B916)+1)) / (20*21/2)</f>
        <v>7.8223895238095249</v>
      </c>
      <c r="J932" s="2">
        <f t="shared" si="114"/>
        <v>7.8151983684312265</v>
      </c>
      <c r="K932" s="2">
        <f t="shared" si="108"/>
        <v>7.7694615596419538</v>
      </c>
    </row>
    <row r="933" spans="1:11" ht="13.5" x14ac:dyDescent="0.25">
      <c r="A933" s="3">
        <f>TITRES_STAT!B936</f>
        <v>43656</v>
      </c>
      <c r="B933" s="6">
        <f>TITRES_STAT!D936</f>
        <v>7.8524000000000003</v>
      </c>
      <c r="C933" s="2">
        <f t="shared" si="109"/>
        <v>7.5499999999999901E-2</v>
      </c>
      <c r="D933" s="2">
        <f t="shared" si="110"/>
        <v>7.8871400000000005</v>
      </c>
      <c r="E933" s="2">
        <f t="shared" si="112"/>
        <v>7.8093700000000013</v>
      </c>
      <c r="F933" s="2">
        <f t="shared" si="113"/>
        <v>7.7950299999999997</v>
      </c>
      <c r="G933" s="2">
        <f t="shared" si="107"/>
        <v>7.8016719999999999</v>
      </c>
      <c r="H933" s="2">
        <f t="shared" si="111"/>
        <v>6.9738815000000045</v>
      </c>
      <c r="I933" s="2">
        <f t="array" ref="I933">SUMPRODUCT(B917:B936, (ROW(B917:B936)-ROW(B917)+1)) / (20*21/2)</f>
        <v>7.8268104761904764</v>
      </c>
      <c r="J933" s="2">
        <f t="shared" si="114"/>
        <v>7.8187413809615851</v>
      </c>
      <c r="K933" s="2">
        <f t="shared" si="108"/>
        <v>7.7727140474991323</v>
      </c>
    </row>
    <row r="934" spans="1:11" ht="13.5" x14ac:dyDescent="0.25">
      <c r="A934" s="3">
        <f>TITRES_STAT!B937</f>
        <v>43657</v>
      </c>
      <c r="B934" s="6">
        <f>TITRES_STAT!D937</f>
        <v>7.86</v>
      </c>
      <c r="C934" s="2">
        <f t="shared" si="109"/>
        <v>7.6000000000000512E-3</v>
      </c>
      <c r="D934" s="2">
        <f t="shared" si="110"/>
        <v>7.8524200000000004</v>
      </c>
      <c r="E934" s="2">
        <f t="shared" si="112"/>
        <v>7.8327799999999996</v>
      </c>
      <c r="F934" s="2">
        <f t="shared" si="113"/>
        <v>7.7991849999999996</v>
      </c>
      <c r="G934" s="2">
        <f t="shared" si="107"/>
        <v>7.8003139999999993</v>
      </c>
      <c r="H934" s="2">
        <f t="shared" si="111"/>
        <v>6.9819230000000037</v>
      </c>
      <c r="I934" s="2">
        <f t="array" ref="I934">SUMPRODUCT(B918:B937, (ROW(B918:B937)-ROW(B918)+1)) / (20*21/2)</f>
        <v>7.8382423809523809</v>
      </c>
      <c r="J934" s="2">
        <f t="shared" si="114"/>
        <v>7.8226707732509579</v>
      </c>
      <c r="K934" s="2">
        <f t="shared" si="108"/>
        <v>7.7761370260285787</v>
      </c>
    </row>
    <row r="935" spans="1:11" ht="13.5" x14ac:dyDescent="0.25">
      <c r="A935" s="3">
        <f>TITRES_STAT!B938</f>
        <v>43658</v>
      </c>
      <c r="B935" s="6">
        <f>TITRES_STAT!D938</f>
        <v>7.8524000000000003</v>
      </c>
      <c r="C935" s="2">
        <f t="shared" si="109"/>
        <v>-7.6000000000000512E-3</v>
      </c>
      <c r="D935" s="2">
        <f t="shared" si="110"/>
        <v>7.8373200000000001</v>
      </c>
      <c r="E935" s="2">
        <f t="shared" si="112"/>
        <v>7.8516600000000007</v>
      </c>
      <c r="F935" s="2">
        <f t="shared" si="113"/>
        <v>7.8059799999999999</v>
      </c>
      <c r="G935" s="2">
        <f t="shared" si="107"/>
        <v>7.8010679999999981</v>
      </c>
      <c r="H935" s="2">
        <f t="shared" si="111"/>
        <v>6.9899265000000037</v>
      </c>
      <c r="I935" s="2">
        <f t="array" ref="I935">SUMPRODUCT(B919:B938, (ROW(B919:B938)-ROW(B919)+1)) / (20*21/2)</f>
        <v>7.8669004761904784</v>
      </c>
      <c r="J935" s="2">
        <f t="shared" si="114"/>
        <v>7.8255021281794379</v>
      </c>
      <c r="K935" s="2">
        <f t="shared" si="108"/>
        <v>7.7791277308902034</v>
      </c>
    </row>
    <row r="936" spans="1:11" ht="13.5" x14ac:dyDescent="0.25">
      <c r="A936" s="3">
        <f>TITRES_STAT!B939</f>
        <v>43661</v>
      </c>
      <c r="B936" s="6">
        <f>TITRES_STAT!D939</f>
        <v>7.8524000000000003</v>
      </c>
      <c r="C936" s="2">
        <f t="shared" si="109"/>
        <v>0</v>
      </c>
      <c r="D936" s="2">
        <f t="shared" si="110"/>
        <v>7.8388200000000001</v>
      </c>
      <c r="E936" s="2">
        <f t="shared" si="112"/>
        <v>7.8629800000000003</v>
      </c>
      <c r="F936" s="2">
        <f t="shared" si="113"/>
        <v>7.8078649999999996</v>
      </c>
      <c r="G936" s="2">
        <f t="shared" si="107"/>
        <v>7.8027279999999983</v>
      </c>
      <c r="H936" s="2">
        <f t="shared" si="111"/>
        <v>6.9987980000000043</v>
      </c>
      <c r="I936" s="2">
        <f t="array" ref="I936">SUMPRODUCT(B920:B939, (ROW(B920:B939)-ROW(B920)+1)) / (20*21/2)</f>
        <v>7.8818919047619049</v>
      </c>
      <c r="J936" s="2">
        <f t="shared" si="114"/>
        <v>7.8280638302575865</v>
      </c>
      <c r="K936" s="2">
        <f t="shared" si="108"/>
        <v>7.7820011532082347</v>
      </c>
    </row>
    <row r="937" spans="1:11" ht="13.5" x14ac:dyDescent="0.25">
      <c r="A937" s="3">
        <f>TITRES_STAT!B940</f>
        <v>43662</v>
      </c>
      <c r="B937" s="6">
        <f>TITRES_STAT!D940</f>
        <v>7.9279000000000002</v>
      </c>
      <c r="C937" s="2">
        <f t="shared" si="109"/>
        <v>7.5499999999999901E-2</v>
      </c>
      <c r="D937" s="2">
        <f t="shared" si="110"/>
        <v>7.8690200000000008</v>
      </c>
      <c r="E937" s="2">
        <f t="shared" si="112"/>
        <v>7.8894099999999998</v>
      </c>
      <c r="F937" s="2">
        <f t="shared" si="113"/>
        <v>7.8157899999999998</v>
      </c>
      <c r="G937" s="2">
        <f t="shared" si="107"/>
        <v>7.8037839999999994</v>
      </c>
      <c r="H937" s="2">
        <f t="shared" si="111"/>
        <v>7.0074810000000038</v>
      </c>
      <c r="I937" s="2">
        <f t="array" ref="I937">SUMPRODUCT(B921:B940, (ROW(B921:B940)-ROW(B921)+1)) / (20*21/2)</f>
        <v>7.9084647619047628</v>
      </c>
      <c r="J937" s="2">
        <f t="shared" si="114"/>
        <v>7.8375720368997213</v>
      </c>
      <c r="K937" s="2">
        <f t="shared" si="108"/>
        <v>7.7877226766118337</v>
      </c>
    </row>
    <row r="938" spans="1:11" ht="13.5" x14ac:dyDescent="0.25">
      <c r="A938" s="3">
        <f>TITRES_STAT!B941</f>
        <v>43663</v>
      </c>
      <c r="B938" s="6">
        <f>TITRES_STAT!D941</f>
        <v>8.1166999999999998</v>
      </c>
      <c r="C938" s="2">
        <f t="shared" si="109"/>
        <v>0.18879999999999963</v>
      </c>
      <c r="D938" s="2">
        <f t="shared" si="110"/>
        <v>7.9218799999999998</v>
      </c>
      <c r="E938" s="2">
        <f t="shared" si="112"/>
        <v>7.9045100000000001</v>
      </c>
      <c r="F938" s="2">
        <f t="shared" si="113"/>
        <v>7.8308899999999992</v>
      </c>
      <c r="G938" s="2">
        <f t="shared" si="107"/>
        <v>7.8090699999999984</v>
      </c>
      <c r="H938" s="2">
        <f t="shared" si="111"/>
        <v>7.017108000000003</v>
      </c>
      <c r="I938" s="2">
        <f t="array" ref="I938">SUMPRODUCT(B922:B941, (ROW(B922:B941)-ROW(B922)+1)) / (20*21/2)</f>
        <v>7.9320533333333323</v>
      </c>
      <c r="J938" s="2">
        <f t="shared" si="114"/>
        <v>7.8641556524330811</v>
      </c>
      <c r="K938" s="2">
        <f t="shared" si="108"/>
        <v>7.8006237481172516</v>
      </c>
    </row>
    <row r="939" spans="1:11" ht="13.5" x14ac:dyDescent="0.25">
      <c r="A939" s="3">
        <f>TITRES_STAT!B942</f>
        <v>43664</v>
      </c>
      <c r="B939" s="6">
        <f>TITRES_STAT!D942</f>
        <v>7.9882999999999997</v>
      </c>
      <c r="C939" s="2">
        <f t="shared" si="109"/>
        <v>-0.12840000000000007</v>
      </c>
      <c r="D939" s="2">
        <f t="shared" si="110"/>
        <v>7.9475400000000009</v>
      </c>
      <c r="E939" s="2">
        <f t="shared" si="112"/>
        <v>7.8999800000000011</v>
      </c>
      <c r="F939" s="2">
        <f t="shared" si="113"/>
        <v>7.8376850000000005</v>
      </c>
      <c r="G939" s="2">
        <f t="shared" si="107"/>
        <v>7.8119379999999978</v>
      </c>
      <c r="H939" s="2">
        <f t="shared" si="111"/>
        <v>7.026093000000003</v>
      </c>
      <c r="I939" s="2">
        <f t="array" ref="I939">SUMPRODUCT(B923:B942, (ROW(B923:B942)-ROW(B923)+1)) / (20*21/2)</f>
        <v>7.9449233333333318</v>
      </c>
      <c r="J939" s="2">
        <f t="shared" si="114"/>
        <v>7.8759789236299307</v>
      </c>
      <c r="K939" s="2">
        <f t="shared" si="108"/>
        <v>7.8079836011322614</v>
      </c>
    </row>
    <row r="940" spans="1:11" ht="13.5" x14ac:dyDescent="0.25">
      <c r="A940" s="3">
        <f>TITRES_STAT!B943</f>
        <v>43665</v>
      </c>
      <c r="B940" s="6">
        <f>TITRES_STAT!D943</f>
        <v>8.1166999999999998</v>
      </c>
      <c r="C940" s="2">
        <f t="shared" si="109"/>
        <v>0.12840000000000007</v>
      </c>
      <c r="D940" s="2">
        <f t="shared" si="110"/>
        <v>8.0003999999999991</v>
      </c>
      <c r="E940" s="2">
        <f t="shared" si="112"/>
        <v>7.9188599999999996</v>
      </c>
      <c r="F940" s="2">
        <f t="shared" si="113"/>
        <v>7.8539200000000022</v>
      </c>
      <c r="G940" s="2">
        <f t="shared" si="107"/>
        <v>7.8187339999999974</v>
      </c>
      <c r="H940" s="2">
        <f t="shared" si="111"/>
        <v>7.0357200000000031</v>
      </c>
      <c r="I940" s="2">
        <f t="array" ref="I940">SUMPRODUCT(B924:B943, (ROW(B924:B943)-ROW(B924)+1)) / (20*21/2)</f>
        <v>7.9566428571428558</v>
      </c>
      <c r="J940" s="2">
        <f t="shared" si="114"/>
        <v>7.8989047404270805</v>
      </c>
      <c r="K940" s="2">
        <f t="shared" si="108"/>
        <v>7.8200901265780551</v>
      </c>
    </row>
    <row r="941" spans="1:11" ht="13.5" x14ac:dyDescent="0.25">
      <c r="A941" s="3">
        <f>TITRES_STAT!B944</f>
        <v>43668</v>
      </c>
      <c r="B941" s="6">
        <f>TITRES_STAT!D944</f>
        <v>8.1015999999999995</v>
      </c>
      <c r="C941" s="2">
        <f t="shared" si="109"/>
        <v>-1.5100000000000335E-2</v>
      </c>
      <c r="D941" s="2">
        <f t="shared" si="110"/>
        <v>8.0502399999999987</v>
      </c>
      <c r="E941" s="2">
        <f t="shared" si="112"/>
        <v>7.9445300000000003</v>
      </c>
      <c r="F941" s="2">
        <f t="shared" si="113"/>
        <v>7.8682649999999992</v>
      </c>
      <c r="G941" s="2">
        <f t="shared" si="107"/>
        <v>7.8240199999999973</v>
      </c>
      <c r="H941" s="2">
        <f t="shared" si="111"/>
        <v>7.0458375000000038</v>
      </c>
      <c r="I941" s="2">
        <f t="array" ref="I941">SUMPRODUCT(B925:B944, (ROW(B925:B944)-ROW(B925)+1)) / (20*21/2)</f>
        <v>7.9632976190476192</v>
      </c>
      <c r="J941" s="2">
        <f t="shared" si="114"/>
        <v>7.918209050862596</v>
      </c>
      <c r="K941" s="2">
        <f t="shared" si="108"/>
        <v>7.8311297294573468</v>
      </c>
    </row>
    <row r="942" spans="1:11" ht="13.5" x14ac:dyDescent="0.25">
      <c r="A942" s="3">
        <f>TITRES_STAT!B945</f>
        <v>43669</v>
      </c>
      <c r="B942" s="6">
        <f>TITRES_STAT!D945</f>
        <v>8.0033999999999992</v>
      </c>
      <c r="C942" s="2">
        <f t="shared" si="109"/>
        <v>-9.8200000000000287E-2</v>
      </c>
      <c r="D942" s="2">
        <f t="shared" si="110"/>
        <v>8.0653399999999991</v>
      </c>
      <c r="E942" s="2">
        <f t="shared" si="112"/>
        <v>7.9671800000000008</v>
      </c>
      <c r="F942" s="2">
        <f t="shared" si="113"/>
        <v>7.8803450000000002</v>
      </c>
      <c r="G942" s="2">
        <f t="shared" si="107"/>
        <v>7.8285499999999981</v>
      </c>
      <c r="H942" s="2">
        <f t="shared" si="111"/>
        <v>7.0554640000000033</v>
      </c>
      <c r="I942" s="2">
        <f t="array" ref="I942">SUMPRODUCT(B926:B945, (ROW(B926:B945)-ROW(B926)+1)) / (20*21/2)</f>
        <v>7.9618580952380951</v>
      </c>
      <c r="J942" s="2">
        <f t="shared" si="114"/>
        <v>7.9263224745899681</v>
      </c>
      <c r="K942" s="2">
        <f t="shared" si="108"/>
        <v>7.837885426341372</v>
      </c>
    </row>
    <row r="943" spans="1:11" ht="13.5" x14ac:dyDescent="0.25">
      <c r="A943" s="3">
        <f>TITRES_STAT!B946</f>
        <v>43670</v>
      </c>
      <c r="B943" s="6">
        <f>TITRES_STAT!D946</f>
        <v>8.0033999999999992</v>
      </c>
      <c r="C943" s="2">
        <f t="shared" si="109"/>
        <v>0</v>
      </c>
      <c r="D943" s="2">
        <f t="shared" si="110"/>
        <v>8.0426800000000007</v>
      </c>
      <c r="E943" s="2">
        <f t="shared" si="112"/>
        <v>7.9822800000000003</v>
      </c>
      <c r="F943" s="2">
        <f t="shared" si="113"/>
        <v>7.8958249999999994</v>
      </c>
      <c r="G943" s="2">
        <f t="shared" si="107"/>
        <v>7.8333819999999994</v>
      </c>
      <c r="H943" s="2">
        <f t="shared" si="111"/>
        <v>7.0652795000000026</v>
      </c>
      <c r="I943" s="2">
        <f t="array" ref="I943">SUMPRODUCT(B927:B946, (ROW(B927:B946)-ROW(B927)+1)) / (20*21/2)</f>
        <v>7.9621799999999991</v>
      </c>
      <c r="J943" s="2">
        <f t="shared" si="114"/>
        <v>7.9336631912956852</v>
      </c>
      <c r="K943" s="2">
        <f t="shared" si="108"/>
        <v>7.8443761939358279</v>
      </c>
    </row>
    <row r="944" spans="1:11" ht="13.5" x14ac:dyDescent="0.25">
      <c r="A944" s="3">
        <f>TITRES_STAT!B947</f>
        <v>43672</v>
      </c>
      <c r="B944" s="6">
        <f>TITRES_STAT!D947</f>
        <v>7.9657</v>
      </c>
      <c r="C944" s="2">
        <f t="shared" si="109"/>
        <v>-3.7699999999999179E-2</v>
      </c>
      <c r="D944" s="2">
        <f t="shared" si="110"/>
        <v>8.0381599999999995</v>
      </c>
      <c r="E944" s="2">
        <f t="shared" si="112"/>
        <v>7.9928499999999998</v>
      </c>
      <c r="F944" s="2">
        <f t="shared" si="113"/>
        <v>7.9128149999999993</v>
      </c>
      <c r="G944" s="2">
        <f t="shared" si="107"/>
        <v>7.8388199999999992</v>
      </c>
      <c r="H944" s="2">
        <f t="shared" si="111"/>
        <v>7.0758125000000032</v>
      </c>
      <c r="I944" s="2">
        <f t="array" ref="I944">SUMPRODUCT(B928:B947, (ROW(B928:B947)-ROW(B928)+1)) / (20*21/2)</f>
        <v>7.9565747619047613</v>
      </c>
      <c r="J944" s="2">
        <f t="shared" si="114"/>
        <v>7.9367143159341911</v>
      </c>
      <c r="K944" s="2">
        <f t="shared" si="108"/>
        <v>7.8491339902520698</v>
      </c>
    </row>
    <row r="945" spans="1:11" ht="13.5" x14ac:dyDescent="0.25">
      <c r="A945" s="3">
        <f>TITRES_STAT!B948</f>
        <v>43675</v>
      </c>
      <c r="B945" s="6">
        <f>TITRES_STAT!D948</f>
        <v>7.8977000000000004</v>
      </c>
      <c r="C945" s="2">
        <f t="shared" si="109"/>
        <v>-6.7999999999999616E-2</v>
      </c>
      <c r="D945" s="2">
        <f t="shared" si="110"/>
        <v>7.9943599999999986</v>
      </c>
      <c r="E945" s="2">
        <f t="shared" si="112"/>
        <v>7.9973799999999997</v>
      </c>
      <c r="F945" s="2">
        <f t="shared" si="113"/>
        <v>7.9245200000000011</v>
      </c>
      <c r="G945" s="2">
        <f t="shared" si="107"/>
        <v>7.8419899999999991</v>
      </c>
      <c r="H945" s="2">
        <f t="shared" si="111"/>
        <v>7.0860810000000027</v>
      </c>
      <c r="I945" s="2">
        <f t="array" ref="I945">SUMPRODUCT(B929:B948, (ROW(B929:B948)-ROW(B929)+1)) / (20*21/2)</f>
        <v>7.9521147619047614</v>
      </c>
      <c r="J945" s="2">
        <f t="shared" si="114"/>
        <v>7.9329986667976016</v>
      </c>
      <c r="K945" s="2">
        <f t="shared" si="108"/>
        <v>7.8510385396539499</v>
      </c>
    </row>
    <row r="946" spans="1:11" ht="13.5" x14ac:dyDescent="0.25">
      <c r="A946" s="3">
        <f>TITRES_STAT!B949</f>
        <v>43676</v>
      </c>
      <c r="B946" s="6">
        <f>TITRES_STAT!D949</f>
        <v>7.9279000000000002</v>
      </c>
      <c r="C946" s="2">
        <f t="shared" si="109"/>
        <v>3.0199999999999783E-2</v>
      </c>
      <c r="D946" s="2">
        <f t="shared" si="110"/>
        <v>7.9596199999999993</v>
      </c>
      <c r="E946" s="2">
        <f t="shared" si="112"/>
        <v>8.0049299999999981</v>
      </c>
      <c r="F946" s="2">
        <f t="shared" si="113"/>
        <v>7.9339549999999992</v>
      </c>
      <c r="G946" s="2">
        <f t="shared" ref="G946:G1009" si="115">AVERAGE(B897:B946)</f>
        <v>7.8459159999999999</v>
      </c>
      <c r="H946" s="2">
        <f t="shared" si="111"/>
        <v>7.0963495000000014</v>
      </c>
      <c r="I946" s="2">
        <f t="array" ref="I946">SUMPRODUCT(B930:B949, (ROW(B930:B949)-ROW(B930)+1)) / (20*21/2)</f>
        <v>7.9379119047619042</v>
      </c>
      <c r="J946" s="2">
        <f t="shared" si="114"/>
        <v>7.9325130794835443</v>
      </c>
      <c r="K946" s="2">
        <f t="shared" si="108"/>
        <v>7.8540527145694821</v>
      </c>
    </row>
    <row r="947" spans="1:11" ht="13.5" x14ac:dyDescent="0.25">
      <c r="A947" s="3">
        <f>TITRES_STAT!B950</f>
        <v>43677</v>
      </c>
      <c r="B947" s="6">
        <f>TITRES_STAT!D950</f>
        <v>7.8750999999999998</v>
      </c>
      <c r="C947" s="2">
        <f t="shared" si="109"/>
        <v>-5.2800000000000402E-2</v>
      </c>
      <c r="D947" s="2">
        <f t="shared" si="110"/>
        <v>7.933959999999999</v>
      </c>
      <c r="E947" s="2">
        <f t="shared" si="112"/>
        <v>7.9996499999999999</v>
      </c>
      <c r="F947" s="2">
        <f t="shared" si="113"/>
        <v>7.9445300000000003</v>
      </c>
      <c r="G947" s="2">
        <f t="shared" si="115"/>
        <v>7.8487859999999987</v>
      </c>
      <c r="H947" s="2">
        <f t="shared" si="111"/>
        <v>7.1064295000000008</v>
      </c>
      <c r="I947" s="2">
        <f t="array" ref="I947">SUMPRODUCT(B931:B950, (ROW(B931:B950)-ROW(B931)+1)) / (20*21/2)</f>
        <v>7.9327738095238089</v>
      </c>
      <c r="J947" s="2">
        <f t="shared" si="114"/>
        <v>7.9270451671517783</v>
      </c>
      <c r="K947" s="2">
        <f t="shared" ref="K947:K1010" si="116">$K$4*B947+(1-$K$4)*K946</f>
        <v>7.8548780983118558</v>
      </c>
    </row>
    <row r="948" spans="1:11" ht="13.5" x14ac:dyDescent="0.25">
      <c r="A948" s="3">
        <f>TITRES_STAT!B951</f>
        <v>43678</v>
      </c>
      <c r="B948" s="6">
        <f>TITRES_STAT!D951</f>
        <v>7.8977000000000004</v>
      </c>
      <c r="C948" s="2">
        <f t="shared" si="109"/>
        <v>2.260000000000062E-2</v>
      </c>
      <c r="D948" s="2">
        <f t="shared" si="110"/>
        <v>7.9128199999999991</v>
      </c>
      <c r="E948" s="2">
        <f t="shared" si="112"/>
        <v>7.9777500000000003</v>
      </c>
      <c r="F948" s="2">
        <f t="shared" si="113"/>
        <v>7.9411299999999985</v>
      </c>
      <c r="G948" s="2">
        <f t="shared" si="115"/>
        <v>7.8525599999999987</v>
      </c>
      <c r="H948" s="2">
        <f t="shared" si="111"/>
        <v>7.1157164999999996</v>
      </c>
      <c r="I948" s="2">
        <f t="array" ref="I948">SUMPRODUCT(B932:B951, (ROW(B932:B951)-ROW(B932)+1)) / (20*21/2)</f>
        <v>7.9278871428571431</v>
      </c>
      <c r="J948" s="2">
        <f t="shared" si="114"/>
        <v>7.9242503893277991</v>
      </c>
      <c r="K948" s="2">
        <f t="shared" si="116"/>
        <v>7.856557388574136</v>
      </c>
    </row>
    <row r="949" spans="1:11" ht="13.5" x14ac:dyDescent="0.25">
      <c r="A949" s="3">
        <f>TITRES_STAT!B952</f>
        <v>43679</v>
      </c>
      <c r="B949" s="6">
        <f>TITRES_STAT!D952</f>
        <v>7.7919999999999998</v>
      </c>
      <c r="C949" s="2">
        <f t="shared" si="109"/>
        <v>-0.10570000000000057</v>
      </c>
      <c r="D949" s="2">
        <f t="shared" si="110"/>
        <v>7.8780799999999997</v>
      </c>
      <c r="E949" s="2">
        <f t="shared" si="112"/>
        <v>7.9581199999999992</v>
      </c>
      <c r="F949" s="2">
        <f t="shared" si="113"/>
        <v>7.9290499999999993</v>
      </c>
      <c r="G949" s="2">
        <f t="shared" si="115"/>
        <v>7.8537679999999979</v>
      </c>
      <c r="H949" s="2">
        <f t="shared" si="111"/>
        <v>7.1245504999999989</v>
      </c>
      <c r="I949" s="2">
        <f t="array" ref="I949">SUMPRODUCT(B933:B952, (ROW(B933:B952)-ROW(B933)+1)) / (20*21/2)</f>
        <v>7.9206947619047607</v>
      </c>
      <c r="J949" s="2">
        <f t="shared" si="114"/>
        <v>7.9116551141537226</v>
      </c>
      <c r="K949" s="2">
        <f t="shared" si="116"/>
        <v>7.8540257262771114</v>
      </c>
    </row>
    <row r="950" spans="1:11" ht="13.5" x14ac:dyDescent="0.25">
      <c r="A950" s="3">
        <f>TITRES_STAT!B953</f>
        <v>43682</v>
      </c>
      <c r="B950" s="6">
        <f>TITRES_STAT!D953</f>
        <v>7.8750999999999998</v>
      </c>
      <c r="C950" s="2">
        <f t="shared" si="109"/>
        <v>8.3099999999999952E-2</v>
      </c>
      <c r="D950" s="2">
        <f t="shared" si="110"/>
        <v>7.8735600000000003</v>
      </c>
      <c r="E950" s="2">
        <f t="shared" si="112"/>
        <v>7.9339600000000008</v>
      </c>
      <c r="F950" s="2">
        <f t="shared" si="113"/>
        <v>7.9264099999999988</v>
      </c>
      <c r="G950" s="2">
        <f t="shared" si="115"/>
        <v>7.8573939999999984</v>
      </c>
      <c r="H950" s="2">
        <f t="shared" si="111"/>
        <v>7.1338754999999994</v>
      </c>
      <c r="I950" s="2">
        <f t="array" ref="I950">SUMPRODUCT(B934:B953, (ROW(B934:B953)-ROW(B934)+1)) / (20*21/2)</f>
        <v>7.9160190476190477</v>
      </c>
      <c r="J950" s="2">
        <f t="shared" si="114"/>
        <v>7.9081736747105111</v>
      </c>
      <c r="K950" s="2">
        <f t="shared" si="116"/>
        <v>7.8548521683838919</v>
      </c>
    </row>
    <row r="951" spans="1:11" ht="13.5" x14ac:dyDescent="0.25">
      <c r="A951" s="3">
        <f>TITRES_STAT!B954</f>
        <v>43683</v>
      </c>
      <c r="B951" s="6">
        <f>TITRES_STAT!D954</f>
        <v>7.8750999999999998</v>
      </c>
      <c r="C951" s="2">
        <f t="shared" si="109"/>
        <v>0</v>
      </c>
      <c r="D951" s="2">
        <f t="shared" si="110"/>
        <v>7.8629999999999995</v>
      </c>
      <c r="E951" s="2">
        <f t="shared" si="112"/>
        <v>7.9113100000000003</v>
      </c>
      <c r="F951" s="2">
        <f t="shared" si="113"/>
        <v>7.9279200000000003</v>
      </c>
      <c r="G951" s="2">
        <f t="shared" si="115"/>
        <v>7.8610199999999972</v>
      </c>
      <c r="H951" s="2">
        <f t="shared" si="111"/>
        <v>7.143162499999999</v>
      </c>
      <c r="I951" s="2">
        <f t="array" ref="I951">SUMPRODUCT(B935:B954, (ROW(B935:B954)-ROW(B935)+1)) / (20*21/2)</f>
        <v>7.9183900000000005</v>
      </c>
      <c r="J951" s="2">
        <f t="shared" si="114"/>
        <v>7.9050238009285581</v>
      </c>
      <c r="K951" s="2">
        <f t="shared" si="116"/>
        <v>7.8556462009962891</v>
      </c>
    </row>
    <row r="952" spans="1:11" ht="13.5" x14ac:dyDescent="0.25">
      <c r="A952" s="3">
        <f>TITRES_STAT!B955</f>
        <v>43684</v>
      </c>
      <c r="B952" s="6">
        <f>TITRES_STAT!D955</f>
        <v>7.8524000000000003</v>
      </c>
      <c r="C952" s="2">
        <f t="shared" si="109"/>
        <v>-2.2699999999999498E-2</v>
      </c>
      <c r="D952" s="2">
        <f t="shared" si="110"/>
        <v>7.8584599999999991</v>
      </c>
      <c r="E952" s="2">
        <f t="shared" si="112"/>
        <v>7.8962100000000008</v>
      </c>
      <c r="F952" s="2">
        <f t="shared" si="113"/>
        <v>7.9316949999999995</v>
      </c>
      <c r="G952" s="2">
        <f t="shared" si="115"/>
        <v>7.8643419999999979</v>
      </c>
      <c r="H952" s="2">
        <f t="shared" si="111"/>
        <v>7.1522604999999979</v>
      </c>
      <c r="I952" s="2">
        <f t="array" ref="I952">SUMPRODUCT(B936:B955, (ROW(B936:B955)-ROW(B936)+1)) / (20*21/2)</f>
        <v>7.9167033333333325</v>
      </c>
      <c r="J952" s="2">
        <f t="shared" si="114"/>
        <v>7.9000120103639331</v>
      </c>
      <c r="K952" s="2">
        <f t="shared" si="116"/>
        <v>7.8555188989964346</v>
      </c>
    </row>
    <row r="953" spans="1:11" ht="13.5" x14ac:dyDescent="0.25">
      <c r="A953" s="3">
        <f>TITRES_STAT!B956</f>
        <v>43685</v>
      </c>
      <c r="B953" s="6">
        <f>TITRES_STAT!D956</f>
        <v>7.8826000000000001</v>
      </c>
      <c r="C953" s="2">
        <f t="shared" si="109"/>
        <v>3.0199999999999783E-2</v>
      </c>
      <c r="D953" s="2">
        <f t="shared" si="110"/>
        <v>7.8554399999999998</v>
      </c>
      <c r="E953" s="2">
        <f t="shared" si="112"/>
        <v>7.8841300000000007</v>
      </c>
      <c r="F953" s="2">
        <f t="shared" si="113"/>
        <v>7.9332049999999992</v>
      </c>
      <c r="G953" s="2">
        <f t="shared" si="115"/>
        <v>7.8687219999999982</v>
      </c>
      <c r="H953" s="2">
        <f t="shared" si="111"/>
        <v>7.1615849999999979</v>
      </c>
      <c r="I953" s="2">
        <f t="array" ref="I953">SUMPRODUCT(B937:B956, (ROW(B937:B956)-ROW(B937)+1)) / (20*21/2)</f>
        <v>7.9154071428571431</v>
      </c>
      <c r="J953" s="2">
        <f t="shared" si="114"/>
        <v>7.8983537236626065</v>
      </c>
      <c r="K953" s="2">
        <f t="shared" si="116"/>
        <v>7.8565809029573588</v>
      </c>
    </row>
    <row r="954" spans="1:11" ht="13.5" x14ac:dyDescent="0.25">
      <c r="A954" s="3">
        <f>TITRES_STAT!B957</f>
        <v>43686</v>
      </c>
      <c r="B954" s="6">
        <f>TITRES_STAT!D957</f>
        <v>7.9581</v>
      </c>
      <c r="C954" s="2">
        <f t="shared" si="109"/>
        <v>7.5499999999999901E-2</v>
      </c>
      <c r="D954" s="2">
        <f t="shared" si="110"/>
        <v>7.8886599999999998</v>
      </c>
      <c r="E954" s="2">
        <f t="shared" si="112"/>
        <v>7.8833700000000011</v>
      </c>
      <c r="F954" s="2">
        <f t="shared" si="113"/>
        <v>7.9381099999999991</v>
      </c>
      <c r="G954" s="2">
        <f t="shared" si="115"/>
        <v>7.8732519999999973</v>
      </c>
      <c r="H954" s="2">
        <f t="shared" si="111"/>
        <v>7.1712869999999977</v>
      </c>
      <c r="I954" s="2">
        <f t="array" ref="I954">SUMPRODUCT(B938:B957, (ROW(B938:B957)-ROW(B938)+1)) / (20*21/2)</f>
        <v>7.9137514285714285</v>
      </c>
      <c r="J954" s="2">
        <f t="shared" si="114"/>
        <v>7.9040438452185482</v>
      </c>
      <c r="K954" s="2">
        <f t="shared" si="116"/>
        <v>7.8605620440178541</v>
      </c>
    </row>
    <row r="955" spans="1:11" ht="13.5" x14ac:dyDescent="0.25">
      <c r="A955" s="3">
        <f>TITRES_STAT!B958</f>
        <v>43691</v>
      </c>
      <c r="B955" s="6">
        <f>TITRES_STAT!D958</f>
        <v>7.9203999999999999</v>
      </c>
      <c r="C955" s="2">
        <f t="shared" si="109"/>
        <v>-3.7700000000000067E-2</v>
      </c>
      <c r="D955" s="2">
        <f t="shared" si="110"/>
        <v>7.8977199999999996</v>
      </c>
      <c r="E955" s="2">
        <f t="shared" si="112"/>
        <v>7.8856400000000004</v>
      </c>
      <c r="F955" s="2">
        <f t="shared" si="113"/>
        <v>7.9415099999999992</v>
      </c>
      <c r="G955" s="2">
        <f t="shared" si="115"/>
        <v>7.8783879999999975</v>
      </c>
      <c r="H955" s="2">
        <f t="shared" si="111"/>
        <v>7.1808004999999984</v>
      </c>
      <c r="I955" s="2">
        <f t="array" ref="I955">SUMPRODUCT(B939:B958, (ROW(B939:B958)-ROW(B939)+1)) / (20*21/2)</f>
        <v>7.913533809523809</v>
      </c>
      <c r="J955" s="2">
        <f t="shared" si="114"/>
        <v>7.9056015742453525</v>
      </c>
      <c r="K955" s="2">
        <f t="shared" si="116"/>
        <v>7.8629086305269578</v>
      </c>
    </row>
    <row r="956" spans="1:11" ht="13.5" x14ac:dyDescent="0.25">
      <c r="A956" s="3">
        <f>TITRES_STAT!B959</f>
        <v>43692</v>
      </c>
      <c r="B956" s="6">
        <f>TITRES_STAT!D959</f>
        <v>7.9279000000000002</v>
      </c>
      <c r="C956" s="2">
        <f t="shared" si="109"/>
        <v>7.5000000000002842E-3</v>
      </c>
      <c r="D956" s="2">
        <f t="shared" si="110"/>
        <v>7.9082800000000004</v>
      </c>
      <c r="E956" s="2">
        <f t="shared" si="112"/>
        <v>7.8856399999999995</v>
      </c>
      <c r="F956" s="2">
        <f t="shared" si="113"/>
        <v>7.9452850000000002</v>
      </c>
      <c r="G956" s="2">
        <f t="shared" si="115"/>
        <v>7.8814079999999986</v>
      </c>
      <c r="H956" s="2">
        <f t="shared" si="111"/>
        <v>7.1903514999999958</v>
      </c>
      <c r="I956" s="2">
        <f t="array" ref="I956">SUMPRODUCT(B940:B959, (ROW(B940:B959)-ROW(B940)+1)) / (20*21/2)</f>
        <v>7.9127052380952376</v>
      </c>
      <c r="J956" s="2">
        <f t="shared" si="114"/>
        <v>7.9077252338410338</v>
      </c>
      <c r="K956" s="2">
        <f t="shared" si="116"/>
        <v>7.8654573116827642</v>
      </c>
    </row>
    <row r="957" spans="1:11" ht="13.5" x14ac:dyDescent="0.25">
      <c r="A957" s="3">
        <f>TITRES_STAT!B960</f>
        <v>43693</v>
      </c>
      <c r="B957" s="6">
        <f>TITRES_STAT!D960</f>
        <v>7.9279000000000002</v>
      </c>
      <c r="C957" s="2">
        <f t="shared" si="109"/>
        <v>0</v>
      </c>
      <c r="D957" s="2">
        <f t="shared" si="110"/>
        <v>7.9233799999999999</v>
      </c>
      <c r="E957" s="2">
        <f t="shared" si="112"/>
        <v>7.8909199999999986</v>
      </c>
      <c r="F957" s="2">
        <f t="shared" si="113"/>
        <v>7.9452850000000002</v>
      </c>
      <c r="G957" s="2">
        <f t="shared" si="115"/>
        <v>7.8821619999999992</v>
      </c>
      <c r="H957" s="2">
        <f t="shared" si="111"/>
        <v>7.1999779999999953</v>
      </c>
      <c r="I957" s="2">
        <f t="array" ref="I957">SUMPRODUCT(B941:B960, (ROW(B941:B960)-ROW(B941)+1)) / (20*21/2)</f>
        <v>7.9085738095238094</v>
      </c>
      <c r="J957" s="2">
        <f t="shared" si="114"/>
        <v>7.9096466401418883</v>
      </c>
      <c r="K957" s="2">
        <f t="shared" si="116"/>
        <v>7.8679060445579507</v>
      </c>
    </row>
    <row r="958" spans="1:11" ht="13.5" x14ac:dyDescent="0.25">
      <c r="A958" s="3">
        <f>TITRES_STAT!B961</f>
        <v>43696</v>
      </c>
      <c r="B958" s="6">
        <f>TITRES_STAT!D961</f>
        <v>7.9429999999999996</v>
      </c>
      <c r="C958" s="2">
        <f t="shared" si="109"/>
        <v>1.5099999999999447E-2</v>
      </c>
      <c r="D958" s="2">
        <f t="shared" si="110"/>
        <v>7.9354600000000008</v>
      </c>
      <c r="E958" s="2">
        <f t="shared" si="112"/>
        <v>7.8954499999999994</v>
      </c>
      <c r="F958" s="2">
        <f t="shared" si="113"/>
        <v>7.9366000000000003</v>
      </c>
      <c r="G958" s="2">
        <f t="shared" si="115"/>
        <v>7.8809539999999991</v>
      </c>
      <c r="H958" s="2">
        <f t="shared" si="111"/>
        <v>7.2102464999999949</v>
      </c>
      <c r="I958" s="2">
        <f t="array" ref="I958">SUMPRODUCT(B942:B961, (ROW(B942:B961)-ROW(B942)+1)) / (20*21/2)</f>
        <v>7.9087780952380937</v>
      </c>
      <c r="J958" s="2">
        <f t="shared" si="114"/>
        <v>7.9128231506045656</v>
      </c>
      <c r="K958" s="2">
        <f t="shared" si="116"/>
        <v>7.8708509055556783</v>
      </c>
    </row>
    <row r="959" spans="1:11" ht="13.5" x14ac:dyDescent="0.25">
      <c r="A959" s="3">
        <f>TITRES_STAT!B962</f>
        <v>43697</v>
      </c>
      <c r="B959" s="6">
        <f>TITRES_STAT!D962</f>
        <v>7.9279000000000002</v>
      </c>
      <c r="C959" s="2">
        <f t="shared" si="109"/>
        <v>-1.5099999999999447E-2</v>
      </c>
      <c r="D959" s="2">
        <f t="shared" si="110"/>
        <v>7.9294200000000004</v>
      </c>
      <c r="E959" s="2">
        <f t="shared" si="112"/>
        <v>7.9090400000000001</v>
      </c>
      <c r="F959" s="2">
        <f t="shared" si="113"/>
        <v>7.933580000000001</v>
      </c>
      <c r="G959" s="2">
        <f t="shared" si="115"/>
        <v>7.8779339999999989</v>
      </c>
      <c r="H959" s="2">
        <f t="shared" si="111"/>
        <v>7.2199109999999935</v>
      </c>
      <c r="I959" s="2">
        <f t="array" ref="I959">SUMPRODUCT(B943:B962, (ROW(B943:B962)-ROW(B943)+1)) / (20*21/2)</f>
        <v>7.9150261904761896</v>
      </c>
      <c r="J959" s="2">
        <f t="shared" si="114"/>
        <v>7.914259041023179</v>
      </c>
      <c r="K959" s="2">
        <f t="shared" si="116"/>
        <v>7.8730881249456521</v>
      </c>
    </row>
    <row r="960" spans="1:11" ht="13.5" x14ac:dyDescent="0.25">
      <c r="A960" s="3">
        <f>TITRES_STAT!B963</f>
        <v>43698</v>
      </c>
      <c r="B960" s="6">
        <f>TITRES_STAT!D963</f>
        <v>7.8902000000000001</v>
      </c>
      <c r="C960" s="2">
        <f t="shared" si="109"/>
        <v>-3.7700000000000067E-2</v>
      </c>
      <c r="D960" s="2">
        <f t="shared" si="110"/>
        <v>7.9233799999999999</v>
      </c>
      <c r="E960" s="2">
        <f t="shared" si="112"/>
        <v>7.9105500000000006</v>
      </c>
      <c r="F960" s="2">
        <f t="shared" si="113"/>
        <v>7.9222549999999998</v>
      </c>
      <c r="G960" s="2">
        <f t="shared" si="115"/>
        <v>7.8756699999999986</v>
      </c>
      <c r="H960" s="2">
        <f t="shared" si="111"/>
        <v>7.2284429999999942</v>
      </c>
      <c r="I960" s="2">
        <f t="array" ref="I960">SUMPRODUCT(B944:B963, (ROW(B944:B963)-ROW(B944)+1)) / (20*21/2)</f>
        <v>7.9176761904761896</v>
      </c>
      <c r="J960" s="2">
        <f t="shared" si="114"/>
        <v>7.9119677037828762</v>
      </c>
      <c r="K960" s="2">
        <f t="shared" si="116"/>
        <v>7.8737591788693528</v>
      </c>
    </row>
    <row r="961" spans="1:11" ht="13.5" x14ac:dyDescent="0.25">
      <c r="A961" s="3">
        <f>TITRES_STAT!B964</f>
        <v>43699</v>
      </c>
      <c r="B961" s="6">
        <f>TITRES_STAT!D964</f>
        <v>7.9244000000000003</v>
      </c>
      <c r="C961" s="2">
        <f t="shared" si="109"/>
        <v>3.420000000000023E-2</v>
      </c>
      <c r="D961" s="2">
        <f t="shared" si="110"/>
        <v>7.9226799999999997</v>
      </c>
      <c r="E961" s="2">
        <f t="shared" si="112"/>
        <v>7.9154800000000005</v>
      </c>
      <c r="F961" s="2">
        <f t="shared" si="113"/>
        <v>7.9133949999999986</v>
      </c>
      <c r="G961" s="2">
        <f t="shared" si="115"/>
        <v>7.8749959999999986</v>
      </c>
      <c r="H961" s="2">
        <f t="shared" si="111"/>
        <v>7.2363534999999946</v>
      </c>
      <c r="I961" s="2">
        <f t="array" ref="I961">SUMPRODUCT(B945:B964, (ROW(B945:B964)-ROW(B945)+1)) / (20*21/2)</f>
        <v>7.9191423809523833</v>
      </c>
      <c r="J961" s="2">
        <f t="shared" si="114"/>
        <v>7.9131517319940308</v>
      </c>
      <c r="K961" s="2">
        <f t="shared" si="116"/>
        <v>7.8757450934234958</v>
      </c>
    </row>
    <row r="962" spans="1:11" ht="13.5" x14ac:dyDescent="0.25">
      <c r="A962" s="3">
        <f>TITRES_STAT!B965</f>
        <v>43700</v>
      </c>
      <c r="B962" s="6">
        <f>TITRES_STAT!D965</f>
        <v>7.9790000000000001</v>
      </c>
      <c r="C962" s="2">
        <f t="shared" si="109"/>
        <v>5.459999999999976E-2</v>
      </c>
      <c r="D962" s="2">
        <f t="shared" si="110"/>
        <v>7.9328999999999992</v>
      </c>
      <c r="E962" s="2">
        <f t="shared" si="112"/>
        <v>7.9281400000000009</v>
      </c>
      <c r="F962" s="2">
        <f t="shared" si="113"/>
        <v>7.9121749999999995</v>
      </c>
      <c r="G962" s="2">
        <f t="shared" si="115"/>
        <v>7.875563999999998</v>
      </c>
      <c r="H962" s="2">
        <f t="shared" si="111"/>
        <v>7.2445369999999949</v>
      </c>
      <c r="I962" s="2">
        <f t="array" ref="I962">SUMPRODUCT(B946:B965, (ROW(B946:B965)-ROW(B946)+1)) / (20*21/2)</f>
        <v>7.9245195238095256</v>
      </c>
      <c r="J962" s="2">
        <f t="shared" si="114"/>
        <v>7.9194229956136475</v>
      </c>
      <c r="K962" s="2">
        <f t="shared" si="116"/>
        <v>7.8797943054461035</v>
      </c>
    </row>
    <row r="963" spans="1:11" ht="13.5" x14ac:dyDescent="0.25">
      <c r="A963" s="3">
        <f>TITRES_STAT!B966</f>
        <v>43703</v>
      </c>
      <c r="B963" s="6">
        <f>TITRES_STAT!D966</f>
        <v>7.94</v>
      </c>
      <c r="C963" s="2">
        <f t="shared" si="109"/>
        <v>-3.8999999999999702E-2</v>
      </c>
      <c r="D963" s="2">
        <f t="shared" si="110"/>
        <v>7.9322999999999997</v>
      </c>
      <c r="E963" s="2">
        <f t="shared" si="112"/>
        <v>7.9338800000000003</v>
      </c>
      <c r="F963" s="2">
        <f t="shared" si="113"/>
        <v>7.9090049999999987</v>
      </c>
      <c r="G963" s="2">
        <f t="shared" si="115"/>
        <v>7.8780699999999975</v>
      </c>
      <c r="H963" s="2">
        <f t="shared" si="111"/>
        <v>7.2525254999999955</v>
      </c>
      <c r="I963" s="2">
        <f t="array" ref="I963">SUMPRODUCT(B947:B966, (ROW(B947:B966)-ROW(B947)+1)) / (20*21/2)</f>
        <v>7.9288409523809529</v>
      </c>
      <c r="J963" s="2">
        <f t="shared" si="114"/>
        <v>7.9213827103171104</v>
      </c>
      <c r="K963" s="2">
        <f t="shared" si="116"/>
        <v>7.8821553130756685</v>
      </c>
    </row>
    <row r="964" spans="1:11" ht="13.5" x14ac:dyDescent="0.25">
      <c r="A964" s="3">
        <f>TITRES_STAT!B967</f>
        <v>43704</v>
      </c>
      <c r="B964" s="6">
        <f>TITRES_STAT!D967</f>
        <v>7.9244000000000003</v>
      </c>
      <c r="C964" s="2">
        <f t="shared" ref="C964:C1027" si="117">B964-B963</f>
        <v>-1.5600000000000058E-2</v>
      </c>
      <c r="D964" s="2">
        <f t="shared" si="110"/>
        <v>7.9316000000000004</v>
      </c>
      <c r="E964" s="2">
        <f t="shared" si="112"/>
        <v>7.9305100000000008</v>
      </c>
      <c r="F964" s="2">
        <f t="shared" si="113"/>
        <v>7.9069399999999987</v>
      </c>
      <c r="G964" s="2">
        <f t="shared" si="115"/>
        <v>7.8810199999999977</v>
      </c>
      <c r="H964" s="2">
        <f t="shared" si="111"/>
        <v>7.2613794999999959</v>
      </c>
      <c r="I964" s="2">
        <f t="array" ref="I964">SUMPRODUCT(B948:B967, (ROW(B948:B967)-ROW(B948)+1)) / (20*21/2)</f>
        <v>7.9278209523809533</v>
      </c>
      <c r="J964" s="2">
        <f t="shared" si="114"/>
        <v>7.9216700712392907</v>
      </c>
      <c r="K964" s="2">
        <f t="shared" si="116"/>
        <v>7.8838119674648581</v>
      </c>
    </row>
    <row r="965" spans="1:11" ht="13.5" x14ac:dyDescent="0.25">
      <c r="A965" s="3">
        <f>TITRES_STAT!B968</f>
        <v>43705</v>
      </c>
      <c r="B965" s="6">
        <f>TITRES_STAT!D968</f>
        <v>7.9634</v>
      </c>
      <c r="C965" s="2">
        <f t="shared" si="117"/>
        <v>3.8999999999999702E-2</v>
      </c>
      <c r="D965" s="2">
        <f t="shared" si="110"/>
        <v>7.9462400000000004</v>
      </c>
      <c r="E965" s="2">
        <f t="shared" si="112"/>
        <v>7.9348099999999988</v>
      </c>
      <c r="F965" s="2">
        <f t="shared" si="113"/>
        <v>7.9102249999999996</v>
      </c>
      <c r="G965" s="2">
        <f t="shared" si="115"/>
        <v>7.8859579999999969</v>
      </c>
      <c r="H965" s="2">
        <f t="shared" si="111"/>
        <v>7.2704284999999969</v>
      </c>
      <c r="I965" s="2">
        <f t="array" ref="I965">SUMPRODUCT(B949:B968, (ROW(B949:B968)-ROW(B949)+1)) / (20*21/2)</f>
        <v>7.9118114285714283</v>
      </c>
      <c r="J965" s="2">
        <f t="shared" si="114"/>
        <v>7.9256443501688816</v>
      </c>
      <c r="K965" s="2">
        <f t="shared" si="116"/>
        <v>7.886933066779962</v>
      </c>
    </row>
    <row r="966" spans="1:11" ht="13.5" x14ac:dyDescent="0.25">
      <c r="A966" s="3">
        <f>TITRES_STAT!B969</f>
        <v>43706</v>
      </c>
      <c r="B966" s="6">
        <f>TITRES_STAT!D969</f>
        <v>7.9555999999999996</v>
      </c>
      <c r="C966" s="2">
        <f t="shared" si="117"/>
        <v>-7.8000000000004732E-3</v>
      </c>
      <c r="D966" s="2">
        <f t="shared" ref="D966:D1029" si="118">AVERAGE(B962:B966)</f>
        <v>7.9524799999999995</v>
      </c>
      <c r="E966" s="2">
        <f t="shared" si="112"/>
        <v>7.9375799999999996</v>
      </c>
      <c r="F966" s="2">
        <f t="shared" si="113"/>
        <v>7.9116099999999987</v>
      </c>
      <c r="G966" s="2">
        <f t="shared" si="115"/>
        <v>7.8887759999999982</v>
      </c>
      <c r="H966" s="2">
        <f t="shared" si="111"/>
        <v>7.2794384999999968</v>
      </c>
      <c r="I966" s="2">
        <f t="array" ref="I966">SUMPRODUCT(B950:B969, (ROW(B950:B969)-ROW(B950)+1)) / (20*21/2)</f>
        <v>7.9151204761904754</v>
      </c>
      <c r="J966" s="2">
        <f t="shared" si="114"/>
        <v>7.9284972692004168</v>
      </c>
      <c r="K966" s="2">
        <f t="shared" si="116"/>
        <v>7.8896258876905518</v>
      </c>
    </row>
    <row r="967" spans="1:11" ht="13.5" x14ac:dyDescent="0.25">
      <c r="A967" s="3">
        <f>TITRES_STAT!B970</f>
        <v>43707</v>
      </c>
      <c r="B967" s="6">
        <f>TITRES_STAT!D970</f>
        <v>7.9009</v>
      </c>
      <c r="C967" s="2">
        <f t="shared" si="117"/>
        <v>-5.4699999999999527E-2</v>
      </c>
      <c r="D967" s="2">
        <f t="shared" si="118"/>
        <v>7.9368600000000002</v>
      </c>
      <c r="E967" s="2">
        <f t="shared" si="112"/>
        <v>7.9348799999999979</v>
      </c>
      <c r="F967" s="2">
        <f t="shared" si="113"/>
        <v>7.9128999999999987</v>
      </c>
      <c r="G967" s="2">
        <f t="shared" si="115"/>
        <v>7.8914059999999981</v>
      </c>
      <c r="H967" s="2">
        <f t="shared" si="111"/>
        <v>7.2881749999999981</v>
      </c>
      <c r="I967" s="2">
        <f t="array" ref="I967">SUMPRODUCT(B951:B970, (ROW(B951:B970)-ROW(B951)+1)) / (20*21/2)</f>
        <v>7.9050866666666666</v>
      </c>
      <c r="J967" s="2">
        <f t="shared" si="114"/>
        <v>7.9258689578479959</v>
      </c>
      <c r="K967" s="2">
        <f t="shared" si="116"/>
        <v>7.8900680097419027</v>
      </c>
    </row>
    <row r="968" spans="1:11" ht="13.5" x14ac:dyDescent="0.25">
      <c r="A968" s="3">
        <f>TITRES_STAT!B971</f>
        <v>43710</v>
      </c>
      <c r="B968" s="6">
        <f>TITRES_STAT!D971</f>
        <v>7.7447999999999997</v>
      </c>
      <c r="C968" s="2">
        <f t="shared" si="117"/>
        <v>-0.15610000000000035</v>
      </c>
      <c r="D968" s="2">
        <f t="shared" si="118"/>
        <v>7.8978200000000003</v>
      </c>
      <c r="E968" s="2">
        <f t="shared" si="112"/>
        <v>7.9150599999999995</v>
      </c>
      <c r="F968" s="2">
        <f t="shared" si="113"/>
        <v>7.9052549999999995</v>
      </c>
      <c r="G968" s="2">
        <f t="shared" si="115"/>
        <v>7.8900079999999981</v>
      </c>
      <c r="H968" s="2">
        <f t="shared" si="111"/>
        <v>7.2961309999999973</v>
      </c>
      <c r="I968" s="2">
        <f t="array" ref="I968">SUMPRODUCT(B952:B971, (ROW(B952:B971)-ROW(B952)+1)) / (20*21/2)</f>
        <v>7.9028042857142848</v>
      </c>
      <c r="J968" s="2">
        <f t="shared" si="114"/>
        <v>7.9086242951958052</v>
      </c>
      <c r="K968" s="2">
        <f t="shared" si="116"/>
        <v>7.8843712250461415</v>
      </c>
    </row>
    <row r="969" spans="1:11" ht="13.5" x14ac:dyDescent="0.25">
      <c r="A969" s="3">
        <f>TITRES_STAT!B972</f>
        <v>43711</v>
      </c>
      <c r="B969" s="6">
        <f>TITRES_STAT!D972</f>
        <v>7.94</v>
      </c>
      <c r="C969" s="2">
        <f t="shared" si="117"/>
        <v>0.19520000000000071</v>
      </c>
      <c r="D969" s="2">
        <f t="shared" si="118"/>
        <v>7.9009400000000003</v>
      </c>
      <c r="E969" s="2">
        <f t="shared" si="112"/>
        <v>7.9162699999999999</v>
      </c>
      <c r="F969" s="2">
        <f t="shared" si="113"/>
        <v>7.9126550000000009</v>
      </c>
      <c r="G969" s="2">
        <f t="shared" si="115"/>
        <v>7.8917599999999997</v>
      </c>
      <c r="H969" s="2">
        <f t="shared" si="111"/>
        <v>7.3051764999999982</v>
      </c>
      <c r="I969" s="2">
        <f t="array" ref="I969">SUMPRODUCT(B953:B972, (ROW(B953:B972)-ROW(B953)+1)) / (20*21/2)</f>
        <v>7.8930447619047621</v>
      </c>
      <c r="J969" s="2">
        <f t="shared" si="114"/>
        <v>7.9116124575581095</v>
      </c>
      <c r="K969" s="2">
        <f t="shared" si="116"/>
        <v>7.8865527456325681</v>
      </c>
    </row>
    <row r="970" spans="1:11" ht="13.5" x14ac:dyDescent="0.25">
      <c r="A970" s="3">
        <f>TITRES_STAT!B973</f>
        <v>43712</v>
      </c>
      <c r="B970" s="6">
        <f>TITRES_STAT!D973</f>
        <v>7.8072999999999997</v>
      </c>
      <c r="C970" s="2">
        <f t="shared" si="117"/>
        <v>-0.13270000000000071</v>
      </c>
      <c r="D970" s="2">
        <f t="shared" si="118"/>
        <v>7.8697200000000009</v>
      </c>
      <c r="E970" s="2">
        <f t="shared" si="112"/>
        <v>7.9079799999999993</v>
      </c>
      <c r="F970" s="2">
        <f t="shared" si="113"/>
        <v>7.9092650000000004</v>
      </c>
      <c r="G970" s="2">
        <f t="shared" si="115"/>
        <v>7.8920659999999989</v>
      </c>
      <c r="H970" s="2">
        <f t="shared" ref="H970:H1033" si="119">AVERAGE(B771:B970)</f>
        <v>7.3135584999999965</v>
      </c>
      <c r="I970" s="2">
        <f t="array" ref="I970">SUMPRODUCT(B954:B973, (ROW(B954:B973)-ROW(B954)+1)) / (20*21/2)</f>
        <v>7.8835000000000006</v>
      </c>
      <c r="J970" s="2">
        <f t="shared" si="114"/>
        <v>7.9016779377906703</v>
      </c>
      <c r="K970" s="2">
        <f t="shared" si="116"/>
        <v>7.8834447948234478</v>
      </c>
    </row>
    <row r="971" spans="1:11" ht="13.5" x14ac:dyDescent="0.25">
      <c r="A971" s="3">
        <f>TITRES_STAT!B974</f>
        <v>43713</v>
      </c>
      <c r="B971" s="6">
        <f>TITRES_STAT!D974</f>
        <v>7.8853</v>
      </c>
      <c r="C971" s="2">
        <f t="shared" si="117"/>
        <v>7.8000000000000291E-2</v>
      </c>
      <c r="D971" s="2">
        <f t="shared" si="118"/>
        <v>7.8556600000000003</v>
      </c>
      <c r="E971" s="2">
        <f t="shared" si="112"/>
        <v>7.9040699999999999</v>
      </c>
      <c r="F971" s="2">
        <f t="shared" si="113"/>
        <v>7.9097750000000007</v>
      </c>
      <c r="G971" s="2">
        <f t="shared" si="115"/>
        <v>7.8934779999999982</v>
      </c>
      <c r="H971" s="2">
        <f t="shared" si="119"/>
        <v>7.3222549999999966</v>
      </c>
      <c r="I971" s="2">
        <f t="array" ref="I971">SUMPRODUCT(B955:B974, (ROW(B955:B974)-ROW(B955)+1)) / (20*21/2)</f>
        <v>7.8743138095238097</v>
      </c>
      <c r="J971" s="2">
        <f t="shared" si="114"/>
        <v>7.9001181341915583</v>
      </c>
      <c r="K971" s="2">
        <f t="shared" si="116"/>
        <v>7.8835175479676272</v>
      </c>
    </row>
    <row r="972" spans="1:11" ht="13.5" x14ac:dyDescent="0.25">
      <c r="A972" s="3">
        <f>TITRES_STAT!B975</f>
        <v>43714</v>
      </c>
      <c r="B972" s="6">
        <f>TITRES_STAT!D975</f>
        <v>7.8072999999999997</v>
      </c>
      <c r="C972" s="2">
        <f t="shared" si="117"/>
        <v>-7.8000000000000291E-2</v>
      </c>
      <c r="D972" s="2">
        <f t="shared" si="118"/>
        <v>7.8369400000000002</v>
      </c>
      <c r="E972" s="2">
        <f t="shared" ref="E972:E1035" si="120">AVERAGE(B963:B972)</f>
        <v>7.8868999999999989</v>
      </c>
      <c r="F972" s="2">
        <f t="shared" si="113"/>
        <v>7.9075200000000008</v>
      </c>
      <c r="G972" s="2">
        <f t="shared" si="115"/>
        <v>7.8943879999999975</v>
      </c>
      <c r="H972" s="2">
        <f t="shared" si="119"/>
        <v>7.3305614999999964</v>
      </c>
      <c r="I972" s="2">
        <f t="array" ref="I972">SUMPRODUCT(B956:B975, (ROW(B956:B975)-ROW(B956)+1)) / (20*21/2)</f>
        <v>7.8658457142857143</v>
      </c>
      <c r="J972" s="2">
        <f t="shared" si="114"/>
        <v>7.8912783118876</v>
      </c>
      <c r="K972" s="2">
        <f t="shared" si="116"/>
        <v>7.8805286245179165</v>
      </c>
    </row>
    <row r="973" spans="1:11" ht="13.5" x14ac:dyDescent="0.25">
      <c r="A973" s="3">
        <f>TITRES_STAT!B976</f>
        <v>43717</v>
      </c>
      <c r="B973" s="6">
        <f>TITRES_STAT!D976</f>
        <v>7.8072999999999997</v>
      </c>
      <c r="C973" s="2">
        <f t="shared" si="117"/>
        <v>0</v>
      </c>
      <c r="D973" s="2">
        <f t="shared" si="118"/>
        <v>7.8494399999999995</v>
      </c>
      <c r="E973" s="2">
        <f t="shared" si="120"/>
        <v>7.8736300000000004</v>
      </c>
      <c r="F973" s="2">
        <f t="shared" si="113"/>
        <v>7.9037550000000012</v>
      </c>
      <c r="G973" s="2">
        <f t="shared" si="115"/>
        <v>7.8966579999999977</v>
      </c>
      <c r="H973" s="2">
        <f t="shared" si="119"/>
        <v>7.3389434999999965</v>
      </c>
      <c r="I973" s="2">
        <f t="array" ref="I973">SUMPRODUCT(B957:B976, (ROW(B957:B976)-ROW(B957)+1)) / (20*21/2)</f>
        <v>7.854192380952381</v>
      </c>
      <c r="J973" s="2">
        <f t="shared" si="114"/>
        <v>7.8832803774221141</v>
      </c>
      <c r="K973" s="2">
        <f t="shared" si="116"/>
        <v>7.8776569137525083</v>
      </c>
    </row>
    <row r="974" spans="1:11" ht="13.5" x14ac:dyDescent="0.25">
      <c r="A974" s="3">
        <f>TITRES_STAT!B977</f>
        <v>43718</v>
      </c>
      <c r="B974" s="6">
        <f>TITRES_STAT!D977</f>
        <v>7.8072999999999997</v>
      </c>
      <c r="C974" s="2">
        <f t="shared" si="117"/>
        <v>0</v>
      </c>
      <c r="D974" s="2">
        <f t="shared" si="118"/>
        <v>7.8228999999999989</v>
      </c>
      <c r="E974" s="2">
        <f t="shared" si="120"/>
        <v>7.8619199999999996</v>
      </c>
      <c r="F974" s="2">
        <f t="shared" si="113"/>
        <v>7.8962150000000007</v>
      </c>
      <c r="G974" s="2">
        <f t="shared" si="115"/>
        <v>7.9002859999999977</v>
      </c>
      <c r="H974" s="2">
        <f t="shared" si="119"/>
        <v>7.3476274999999962</v>
      </c>
      <c r="I974" s="2">
        <f t="array" ref="I974">SUMPRODUCT(B958:B977, (ROW(B958:B977)-ROW(B958)+1)) / (20*21/2)</f>
        <v>7.8470233333333335</v>
      </c>
      <c r="J974" s="2">
        <f t="shared" si="114"/>
        <v>7.8760441510009604</v>
      </c>
      <c r="K974" s="2">
        <f t="shared" si="116"/>
        <v>7.8748978190955476</v>
      </c>
    </row>
    <row r="975" spans="1:11" ht="13.5" x14ac:dyDescent="0.25">
      <c r="A975" s="3">
        <f>TITRES_STAT!B978</f>
        <v>43719</v>
      </c>
      <c r="B975" s="6">
        <f>TITRES_STAT!D978</f>
        <v>7.8072999999999997</v>
      </c>
      <c r="C975" s="2">
        <f t="shared" si="117"/>
        <v>0</v>
      </c>
      <c r="D975" s="2">
        <f t="shared" si="118"/>
        <v>7.8228999999999989</v>
      </c>
      <c r="E975" s="2">
        <f t="shared" si="120"/>
        <v>7.8463099999999999</v>
      </c>
      <c r="F975" s="2">
        <f t="shared" si="113"/>
        <v>7.8905599999999989</v>
      </c>
      <c r="G975" s="2">
        <f t="shared" si="115"/>
        <v>7.903159999999998</v>
      </c>
      <c r="H975" s="2">
        <f t="shared" si="119"/>
        <v>7.3560849999999984</v>
      </c>
      <c r="I975" s="2">
        <f t="array" ref="I975">SUMPRODUCT(B959:B978, (ROW(B959:B978)-ROW(B959)+1)) / (20*21/2)</f>
        <v>7.8396761904761911</v>
      </c>
      <c r="J975" s="2">
        <f t="shared" si="114"/>
        <v>7.8694970890008689</v>
      </c>
      <c r="K975" s="2">
        <f t="shared" si="116"/>
        <v>7.8722469242290556</v>
      </c>
    </row>
    <row r="976" spans="1:11" ht="13.5" x14ac:dyDescent="0.25">
      <c r="A976" s="3">
        <f>TITRES_STAT!B979</f>
        <v>43720</v>
      </c>
      <c r="B976" s="6">
        <f>TITRES_STAT!D979</f>
        <v>7.7682000000000002</v>
      </c>
      <c r="C976" s="2">
        <f t="shared" si="117"/>
        <v>-3.9099999999999469E-2</v>
      </c>
      <c r="D976" s="2">
        <f t="shared" si="118"/>
        <v>7.79948</v>
      </c>
      <c r="E976" s="2">
        <f t="shared" si="120"/>
        <v>7.8275699999999997</v>
      </c>
      <c r="F976" s="2">
        <f t="shared" si="113"/>
        <v>7.8825750000000001</v>
      </c>
      <c r="G976" s="2">
        <f t="shared" si="115"/>
        <v>7.9037399999999964</v>
      </c>
      <c r="H976" s="2">
        <f t="shared" si="119"/>
        <v>7.3643469999999978</v>
      </c>
      <c r="I976" s="2">
        <f t="array" ref="I976">SUMPRODUCT(B960:B979, (ROW(B960:B979)-ROW(B960)+1)) / (20*21/2)</f>
        <v>7.8285557142857147</v>
      </c>
      <c r="J976" s="2">
        <f t="shared" si="114"/>
        <v>7.8598497471912623</v>
      </c>
      <c r="K976" s="2">
        <f t="shared" si="116"/>
        <v>7.8681666526906611</v>
      </c>
    </row>
    <row r="977" spans="1:11" ht="13.5" x14ac:dyDescent="0.25">
      <c r="A977" s="3">
        <f>TITRES_STAT!B980</f>
        <v>43721</v>
      </c>
      <c r="B977" s="6">
        <f>TITRES_STAT!D980</f>
        <v>7.8072999999999997</v>
      </c>
      <c r="C977" s="2">
        <f t="shared" si="117"/>
        <v>3.9099999999999469E-2</v>
      </c>
      <c r="D977" s="2">
        <f t="shared" si="118"/>
        <v>7.79948</v>
      </c>
      <c r="E977" s="2">
        <f t="shared" si="120"/>
        <v>7.8182099999999988</v>
      </c>
      <c r="F977" s="2">
        <f t="shared" si="113"/>
        <v>7.8765449999999984</v>
      </c>
      <c r="G977" s="2">
        <f t="shared" si="115"/>
        <v>7.9066139999999976</v>
      </c>
      <c r="H977" s="2">
        <f t="shared" si="119"/>
        <v>7.3718984999999977</v>
      </c>
      <c r="I977" s="2">
        <f t="array" ref="I977">SUMPRODUCT(B961:B980, (ROW(B961:B980)-ROW(B961)+1)) / (20*21/2)</f>
        <v>7.8086033333333313</v>
      </c>
      <c r="J977" s="2">
        <f t="shared" si="114"/>
        <v>7.8548450093635234</v>
      </c>
      <c r="K977" s="2">
        <f t="shared" si="116"/>
        <v>7.865779725134165</v>
      </c>
    </row>
    <row r="978" spans="1:11" ht="13.5" x14ac:dyDescent="0.25">
      <c r="A978" s="3">
        <f>TITRES_STAT!B981</f>
        <v>43724</v>
      </c>
      <c r="B978" s="6">
        <f>TITRES_STAT!D981</f>
        <v>7.7994000000000003</v>
      </c>
      <c r="C978" s="2">
        <f t="shared" si="117"/>
        <v>-7.899999999999352E-3</v>
      </c>
      <c r="D978" s="2">
        <f t="shared" si="118"/>
        <v>7.7979000000000003</v>
      </c>
      <c r="E978" s="2">
        <f t="shared" si="120"/>
        <v>7.8236699999999999</v>
      </c>
      <c r="F978" s="2">
        <f t="shared" si="113"/>
        <v>7.8693649999999993</v>
      </c>
      <c r="G978" s="2">
        <f t="shared" si="115"/>
        <v>7.9032879999999963</v>
      </c>
      <c r="H978" s="2">
        <f t="shared" si="119"/>
        <v>7.379598999999998</v>
      </c>
      <c r="I978" s="2">
        <f t="array" ref="I978">SUMPRODUCT(B962:B981, (ROW(B962:B981)-ROW(B962)+1)) / (20*21/2)</f>
        <v>7.7786371428571428</v>
      </c>
      <c r="J978" s="2">
        <f t="shared" si="114"/>
        <v>7.849564532281283</v>
      </c>
      <c r="K978" s="2">
        <f t="shared" si="116"/>
        <v>7.8631765986583151</v>
      </c>
    </row>
    <row r="979" spans="1:11" ht="13.5" x14ac:dyDescent="0.25">
      <c r="A979" s="3">
        <f>TITRES_STAT!B982</f>
        <v>43725</v>
      </c>
      <c r="B979" s="6">
        <f>TITRES_STAT!D982</f>
        <v>7.7526000000000002</v>
      </c>
      <c r="C979" s="2">
        <f t="shared" si="117"/>
        <v>-4.6800000000000175E-2</v>
      </c>
      <c r="D979" s="2">
        <f t="shared" si="118"/>
        <v>7.7869600000000005</v>
      </c>
      <c r="E979" s="2">
        <f t="shared" si="120"/>
        <v>7.8049299999999988</v>
      </c>
      <c r="F979" s="2">
        <f t="shared" si="113"/>
        <v>7.8605999999999998</v>
      </c>
      <c r="G979" s="2">
        <f t="shared" si="115"/>
        <v>7.8976679999999968</v>
      </c>
      <c r="H979" s="2">
        <f t="shared" si="119"/>
        <v>7.3877829999999998</v>
      </c>
      <c r="I979" s="2">
        <f t="array" ref="I979">SUMPRODUCT(B963:B982, (ROW(B963:B982)-ROW(B963)+1)) / (20*21/2)</f>
        <v>7.7542442857142868</v>
      </c>
      <c r="J979" s="2">
        <f t="shared" si="114"/>
        <v>7.8403298149211613</v>
      </c>
      <c r="K979" s="2">
        <f t="shared" si="116"/>
        <v>7.8588402614560291</v>
      </c>
    </row>
    <row r="980" spans="1:11" ht="13.5" x14ac:dyDescent="0.25">
      <c r="A980" s="3">
        <f>TITRES_STAT!B983</f>
        <v>43726</v>
      </c>
      <c r="B980" s="6">
        <f>TITRES_STAT!D983</f>
        <v>7.6510999999999996</v>
      </c>
      <c r="C980" s="2">
        <f t="shared" si="117"/>
        <v>-0.10150000000000059</v>
      </c>
      <c r="D980" s="2">
        <f t="shared" si="118"/>
        <v>7.7557199999999993</v>
      </c>
      <c r="E980" s="2">
        <f t="shared" si="120"/>
        <v>7.7893099999999986</v>
      </c>
      <c r="F980" s="2">
        <f t="shared" ref="F980:F1043" si="121">AVERAGE(B961:B980)</f>
        <v>7.8486449999999994</v>
      </c>
      <c r="G980" s="2">
        <f t="shared" si="115"/>
        <v>7.8921319999999957</v>
      </c>
      <c r="H980" s="2">
        <f t="shared" si="119"/>
        <v>7.3959499999999982</v>
      </c>
      <c r="I980" s="2">
        <f t="array" ref="I980">SUMPRODUCT(B964:B983, (ROW(B964:B983)-ROW(B964)+1)) / (20*21/2)</f>
        <v>7.7451752380952366</v>
      </c>
      <c r="J980" s="2">
        <f t="shared" si="114"/>
        <v>7.822307927785813</v>
      </c>
      <c r="K980" s="2">
        <f t="shared" si="116"/>
        <v>7.8506935845361854</v>
      </c>
    </row>
    <row r="981" spans="1:11" ht="13.5" x14ac:dyDescent="0.25">
      <c r="A981" s="3">
        <f>TITRES_STAT!B984</f>
        <v>43727</v>
      </c>
      <c r="B981" s="6">
        <f>TITRES_STAT!D984</f>
        <v>7.5339999999999998</v>
      </c>
      <c r="C981" s="2">
        <f t="shared" si="117"/>
        <v>-0.11709999999999976</v>
      </c>
      <c r="D981" s="2">
        <f t="shared" si="118"/>
        <v>7.7088800000000006</v>
      </c>
      <c r="E981" s="2">
        <f t="shared" si="120"/>
        <v>7.7541800000000007</v>
      </c>
      <c r="F981" s="2">
        <f t="shared" si="121"/>
        <v>7.8291249999999994</v>
      </c>
      <c r="G981" s="2">
        <f t="shared" si="115"/>
        <v>7.885913999999997</v>
      </c>
      <c r="H981" s="2">
        <f t="shared" si="119"/>
        <v>7.4023234999999987</v>
      </c>
      <c r="I981" s="2">
        <f t="array" ref="I981">SUMPRODUCT(B965:B984, (ROW(B965:B984)-ROW(B965)+1)) / (20*21/2)</f>
        <v>7.7200795238095248</v>
      </c>
      <c r="J981" s="2">
        <f t="shared" ref="J981:J1044" si="122">$J$4*B981+J980*(1-$J$4)</f>
        <v>7.7948500299014496</v>
      </c>
      <c r="K981" s="2">
        <f t="shared" si="116"/>
        <v>7.8382742282798645</v>
      </c>
    </row>
    <row r="982" spans="1:11" ht="13.5" x14ac:dyDescent="0.25">
      <c r="A982" s="3">
        <f>TITRES_STAT!B985</f>
        <v>43728</v>
      </c>
      <c r="B982" s="6">
        <f>TITRES_STAT!D985</f>
        <v>7.5730000000000004</v>
      </c>
      <c r="C982" s="2">
        <f t="shared" si="117"/>
        <v>3.900000000000059E-2</v>
      </c>
      <c r="D982" s="2">
        <f t="shared" si="118"/>
        <v>7.6620200000000001</v>
      </c>
      <c r="E982" s="2">
        <f t="shared" si="120"/>
        <v>7.7307500000000005</v>
      </c>
      <c r="F982" s="2">
        <f t="shared" si="121"/>
        <v>7.808824999999997</v>
      </c>
      <c r="G982" s="2">
        <f t="shared" si="115"/>
        <v>7.8818359999999963</v>
      </c>
      <c r="H982" s="2">
        <f t="shared" si="119"/>
        <v>7.4092694999999988</v>
      </c>
      <c r="I982" s="2">
        <f t="array" ref="I982">SUMPRODUCT(B966:B985, (ROW(B966:B985)-ROW(B966)+1)) / (20*21/2)</f>
        <v>7.7079952380952372</v>
      </c>
      <c r="J982" s="2">
        <f t="shared" si="122"/>
        <v>7.7737214556251208</v>
      </c>
      <c r="K982" s="2">
        <f t="shared" si="116"/>
        <v>7.8278713173669292</v>
      </c>
    </row>
    <row r="983" spans="1:11" ht="13.5" x14ac:dyDescent="0.25">
      <c r="A983" s="3">
        <f>TITRES_STAT!B986</f>
        <v>43731</v>
      </c>
      <c r="B983" s="6">
        <f>TITRES_STAT!D986</f>
        <v>7.7135999999999996</v>
      </c>
      <c r="C983" s="2">
        <f t="shared" si="117"/>
        <v>0.14059999999999917</v>
      </c>
      <c r="D983" s="2">
        <f t="shared" si="118"/>
        <v>7.6448599999999995</v>
      </c>
      <c r="E983" s="2">
        <f t="shared" si="120"/>
        <v>7.7213800000000008</v>
      </c>
      <c r="F983" s="2">
        <f t="shared" si="121"/>
        <v>7.797505000000001</v>
      </c>
      <c r="G983" s="2">
        <f t="shared" si="115"/>
        <v>7.8790599999999964</v>
      </c>
      <c r="H983" s="2">
        <f t="shared" si="119"/>
        <v>7.4171829999999987</v>
      </c>
      <c r="I983" s="2">
        <f t="array" ref="I983">SUMPRODUCT(B967:B986, (ROW(B967:B986)-ROW(B967)+1)) / (20*21/2)</f>
        <v>7.6959123809523824</v>
      </c>
      <c r="J983" s="2">
        <f t="shared" si="122"/>
        <v>7.7679956027084422</v>
      </c>
      <c r="K983" s="2">
        <f t="shared" si="116"/>
        <v>7.8233900892348931</v>
      </c>
    </row>
    <row r="984" spans="1:11" ht="13.5" x14ac:dyDescent="0.25">
      <c r="A984" s="3">
        <f>TITRES_STAT!B987</f>
        <v>43732</v>
      </c>
      <c r="B984" s="6">
        <f>TITRES_STAT!D987</f>
        <v>7.5339999999999998</v>
      </c>
      <c r="C984" s="2">
        <f t="shared" si="117"/>
        <v>-0.17959999999999976</v>
      </c>
      <c r="D984" s="2">
        <f t="shared" si="118"/>
        <v>7.6011399999999991</v>
      </c>
      <c r="E984" s="2">
        <f t="shared" si="120"/>
        <v>7.6940499999999998</v>
      </c>
      <c r="F984" s="2">
        <f t="shared" si="121"/>
        <v>7.7779849999999984</v>
      </c>
      <c r="G984" s="2">
        <f t="shared" si="115"/>
        <v>7.8725399999999954</v>
      </c>
      <c r="H984" s="2">
        <f t="shared" si="119"/>
        <v>7.4233679999999991</v>
      </c>
      <c r="I984" s="2">
        <f t="array" ref="I984">SUMPRODUCT(B968:B987, (ROW(B968:B987)-ROW(B968)+1)) / (20*21/2)</f>
        <v>7.6838680952380951</v>
      </c>
      <c r="J984" s="2">
        <f t="shared" si="122"/>
        <v>7.7457103072124003</v>
      </c>
      <c r="K984" s="2">
        <f t="shared" si="116"/>
        <v>7.8120414582845052</v>
      </c>
    </row>
    <row r="985" spans="1:11" ht="13.5" x14ac:dyDescent="0.25">
      <c r="A985" s="3">
        <f>TITRES_STAT!B988</f>
        <v>43733</v>
      </c>
      <c r="B985" s="6">
        <f>TITRES_STAT!D988</f>
        <v>7.6510999999999996</v>
      </c>
      <c r="C985" s="2">
        <f t="shared" si="117"/>
        <v>0.11709999999999976</v>
      </c>
      <c r="D985" s="2">
        <f t="shared" si="118"/>
        <v>7.6011399999999991</v>
      </c>
      <c r="E985" s="2">
        <f t="shared" si="120"/>
        <v>7.6784300000000005</v>
      </c>
      <c r="F985" s="2">
        <f t="shared" si="121"/>
        <v>7.7623699999999989</v>
      </c>
      <c r="G985" s="2">
        <f t="shared" si="115"/>
        <v>7.8685139999999967</v>
      </c>
      <c r="H985" s="2">
        <f t="shared" si="119"/>
        <v>7.4293835000000001</v>
      </c>
      <c r="I985" s="2">
        <f t="array" ref="I985">SUMPRODUCT(B969:B988, (ROW(B969:B988)-ROW(B969)+1)) / (20*21/2)</f>
        <v>7.6634952380952388</v>
      </c>
      <c r="J985" s="2">
        <f t="shared" si="122"/>
        <v>7.7366998017636002</v>
      </c>
      <c r="K985" s="2">
        <f t="shared" si="116"/>
        <v>7.8057300285478588</v>
      </c>
    </row>
    <row r="986" spans="1:11" ht="13.5" x14ac:dyDescent="0.25">
      <c r="A986" s="3">
        <f>TITRES_STAT!B989</f>
        <v>43734</v>
      </c>
      <c r="B986" s="6">
        <f>TITRES_STAT!D989</f>
        <v>7.6355000000000004</v>
      </c>
      <c r="C986" s="2">
        <f t="shared" si="117"/>
        <v>-1.559999999999917E-2</v>
      </c>
      <c r="D986" s="2">
        <f t="shared" si="118"/>
        <v>7.6214399999999998</v>
      </c>
      <c r="E986" s="2">
        <f t="shared" si="120"/>
        <v>7.6651600000000002</v>
      </c>
      <c r="F986" s="2">
        <f t="shared" si="121"/>
        <v>7.7463649999999991</v>
      </c>
      <c r="G986" s="2">
        <f t="shared" si="115"/>
        <v>7.8641759999999969</v>
      </c>
      <c r="H986" s="2">
        <f t="shared" si="119"/>
        <v>7.4353210000000001</v>
      </c>
      <c r="I986" s="2">
        <f t="array" ref="I986">SUMPRODUCT(B970:B989, (ROW(B970:B989)-ROW(B970)+1)) / (20*21/2)</f>
        <v>7.6560957142857156</v>
      </c>
      <c r="J986" s="2">
        <f t="shared" si="122"/>
        <v>7.7270617254051626</v>
      </c>
      <c r="K986" s="2">
        <f t="shared" si="116"/>
        <v>7.7990543411538251</v>
      </c>
    </row>
    <row r="987" spans="1:11" ht="13.5" x14ac:dyDescent="0.25">
      <c r="A987" s="3">
        <f>TITRES_STAT!B990</f>
        <v>43735</v>
      </c>
      <c r="B987" s="6">
        <f>TITRES_STAT!D990</f>
        <v>7.6199000000000003</v>
      </c>
      <c r="C987" s="2">
        <f t="shared" si="117"/>
        <v>-1.5600000000000058E-2</v>
      </c>
      <c r="D987" s="2">
        <f t="shared" si="118"/>
        <v>7.6308199999999999</v>
      </c>
      <c r="E987" s="2">
        <f t="shared" si="120"/>
        <v>7.6464200000000009</v>
      </c>
      <c r="F987" s="2">
        <f t="shared" si="121"/>
        <v>7.7323149999999998</v>
      </c>
      <c r="G987" s="2">
        <f t="shared" si="115"/>
        <v>7.8580159999999957</v>
      </c>
      <c r="H987" s="2">
        <f t="shared" si="119"/>
        <v>7.4413315000000004</v>
      </c>
      <c r="I987" s="2">
        <f t="array" ref="I987">SUMPRODUCT(B971:B990, (ROW(B971:B990)-ROW(B971)+1)) / (20*21/2)</f>
        <v>7.6359852380952384</v>
      </c>
      <c r="J987" s="2">
        <f t="shared" si="122"/>
        <v>7.7168558467951467</v>
      </c>
      <c r="K987" s="2">
        <f t="shared" si="116"/>
        <v>7.7920286807164203</v>
      </c>
    </row>
    <row r="988" spans="1:11" ht="13.5" x14ac:dyDescent="0.25">
      <c r="A988" s="3">
        <f>TITRES_STAT!B991</f>
        <v>43738</v>
      </c>
      <c r="B988" s="6">
        <f>TITRES_STAT!D991</f>
        <v>7.5183999999999997</v>
      </c>
      <c r="C988" s="2">
        <f t="shared" si="117"/>
        <v>-0.10150000000000059</v>
      </c>
      <c r="D988" s="2">
        <f t="shared" si="118"/>
        <v>7.59178</v>
      </c>
      <c r="E988" s="2">
        <f t="shared" si="120"/>
        <v>7.6183199999999998</v>
      </c>
      <c r="F988" s="2">
        <f t="shared" si="121"/>
        <v>7.7209949999999994</v>
      </c>
      <c r="G988" s="2">
        <f t="shared" si="115"/>
        <v>7.8460499999999955</v>
      </c>
      <c r="H988" s="2">
        <f t="shared" si="119"/>
        <v>7.4472119999999995</v>
      </c>
      <c r="I988" s="2">
        <f t="array" ref="I988">SUMPRODUCT(B972:B991, (ROW(B972:B991)-ROW(B972)+1)) / (20*21/2)</f>
        <v>7.6247904761904755</v>
      </c>
      <c r="J988" s="2">
        <f t="shared" si="122"/>
        <v>7.6979552899575134</v>
      </c>
      <c r="K988" s="2">
        <f t="shared" si="116"/>
        <v>7.7812981442177378</v>
      </c>
    </row>
    <row r="989" spans="1:11" ht="13.5" x14ac:dyDescent="0.25">
      <c r="A989" s="3">
        <f>TITRES_STAT!B992</f>
        <v>43739</v>
      </c>
      <c r="B989" s="6">
        <f>TITRES_STAT!D992</f>
        <v>7.6433</v>
      </c>
      <c r="C989" s="2">
        <f t="shared" si="117"/>
        <v>0.12490000000000023</v>
      </c>
      <c r="D989" s="2">
        <f t="shared" si="118"/>
        <v>7.6136400000000011</v>
      </c>
      <c r="E989" s="2">
        <f t="shared" si="120"/>
        <v>7.6073899999999997</v>
      </c>
      <c r="F989" s="2">
        <f t="shared" si="121"/>
        <v>7.7061599999999997</v>
      </c>
      <c r="G989" s="2">
        <f t="shared" si="115"/>
        <v>7.8391499999999965</v>
      </c>
      <c r="H989" s="2">
        <f t="shared" si="119"/>
        <v>7.4537544999999987</v>
      </c>
      <c r="I989" s="2">
        <f t="array" ref="I989">SUMPRODUCT(B973:B992, (ROW(B973:B992)-ROW(B973)+1)) / (20*21/2)</f>
        <v>7.6128542857142847</v>
      </c>
      <c r="J989" s="2">
        <f t="shared" si="122"/>
        <v>7.6927500242472746</v>
      </c>
      <c r="K989" s="2">
        <f t="shared" si="116"/>
        <v>7.7758864522876312</v>
      </c>
    </row>
    <row r="990" spans="1:11" ht="13.5" x14ac:dyDescent="0.25">
      <c r="A990" s="3">
        <f>TITRES_STAT!B993</f>
        <v>43740</v>
      </c>
      <c r="B990" s="6">
        <f>TITRES_STAT!D993</f>
        <v>7.4950000000000001</v>
      </c>
      <c r="C990" s="2">
        <f t="shared" si="117"/>
        <v>-0.14829999999999988</v>
      </c>
      <c r="D990" s="2">
        <f t="shared" si="118"/>
        <v>7.5824200000000008</v>
      </c>
      <c r="E990" s="2">
        <f t="shared" si="120"/>
        <v>7.59178</v>
      </c>
      <c r="F990" s="2">
        <f t="shared" si="121"/>
        <v>7.6905450000000002</v>
      </c>
      <c r="G990" s="2">
        <f t="shared" si="115"/>
        <v>7.8267159999999967</v>
      </c>
      <c r="H990" s="2">
        <f t="shared" si="119"/>
        <v>7.4598574999999983</v>
      </c>
      <c r="I990" s="2">
        <f t="array" ref="I990">SUMPRODUCT(B974:B993, (ROW(B974:B993)-ROW(B974)+1)) / (20*21/2)</f>
        <v>7.5969452380952385</v>
      </c>
      <c r="J990" s="2">
        <f t="shared" si="122"/>
        <v>7.6739166886046775</v>
      </c>
      <c r="K990" s="2">
        <f t="shared" si="116"/>
        <v>7.7648712972959597</v>
      </c>
    </row>
    <row r="991" spans="1:11" ht="13.5" x14ac:dyDescent="0.25">
      <c r="A991" s="3">
        <f>TITRES_STAT!B994</f>
        <v>43741</v>
      </c>
      <c r="B991" s="6">
        <f>TITRES_STAT!D994</f>
        <v>7.5730000000000004</v>
      </c>
      <c r="C991" s="2">
        <f t="shared" si="117"/>
        <v>7.8000000000000291E-2</v>
      </c>
      <c r="D991" s="2">
        <f t="shared" si="118"/>
        <v>7.5699200000000006</v>
      </c>
      <c r="E991" s="2">
        <f t="shared" si="120"/>
        <v>7.5956800000000015</v>
      </c>
      <c r="F991" s="2">
        <f t="shared" si="121"/>
        <v>7.6749300000000016</v>
      </c>
      <c r="G991" s="2">
        <f t="shared" si="115"/>
        <v>7.816143999999996</v>
      </c>
      <c r="H991" s="2">
        <f t="shared" si="119"/>
        <v>7.4660109999999982</v>
      </c>
      <c r="I991" s="2">
        <f t="array" ref="I991">SUMPRODUCT(B975:B994, (ROW(B975:B994)-ROW(B975)+1)) / (20*21/2)</f>
        <v>7.5787995238095238</v>
      </c>
      <c r="J991" s="2">
        <f t="shared" si="122"/>
        <v>7.6643055754042324</v>
      </c>
      <c r="K991" s="2">
        <f t="shared" si="116"/>
        <v>7.7573469326961186</v>
      </c>
    </row>
    <row r="992" spans="1:11" ht="13.5" x14ac:dyDescent="0.25">
      <c r="A992" s="3">
        <f>TITRES_STAT!B995</f>
        <v>43742</v>
      </c>
      <c r="B992" s="6">
        <f>TITRES_STAT!D995</f>
        <v>7.5495999999999999</v>
      </c>
      <c r="C992" s="2">
        <f t="shared" si="117"/>
        <v>-2.3400000000000531E-2</v>
      </c>
      <c r="D992" s="2">
        <f t="shared" si="118"/>
        <v>7.55586</v>
      </c>
      <c r="E992" s="2">
        <f t="shared" si="120"/>
        <v>7.5933399999999995</v>
      </c>
      <c r="F992" s="2">
        <f t="shared" si="121"/>
        <v>7.6620450000000009</v>
      </c>
      <c r="G992" s="2">
        <f t="shared" si="115"/>
        <v>7.8070679999999957</v>
      </c>
      <c r="H992" s="2">
        <f t="shared" si="119"/>
        <v>7.4720474999999986</v>
      </c>
      <c r="I992" s="2">
        <f t="array" ref="I992">SUMPRODUCT(B976:B995, (ROW(B976:B995)-ROW(B976)+1)) / (20*21/2)</f>
        <v>7.5734795238095245</v>
      </c>
      <c r="J992" s="2">
        <f t="shared" si="122"/>
        <v>7.6533812348895438</v>
      </c>
      <c r="K992" s="2">
        <f t="shared" si="116"/>
        <v>7.7491999941590164</v>
      </c>
    </row>
    <row r="993" spans="1:11" ht="13.5" x14ac:dyDescent="0.25">
      <c r="A993" s="3">
        <f>TITRES_STAT!B996</f>
        <v>43745</v>
      </c>
      <c r="B993" s="6">
        <f>TITRES_STAT!D996</f>
        <v>7.4950000000000001</v>
      </c>
      <c r="C993" s="2">
        <f t="shared" si="117"/>
        <v>-5.459999999999976E-2</v>
      </c>
      <c r="D993" s="2">
        <f t="shared" si="118"/>
        <v>7.5511799999999996</v>
      </c>
      <c r="E993" s="2">
        <f t="shared" si="120"/>
        <v>7.5714799999999993</v>
      </c>
      <c r="F993" s="2">
        <f t="shared" si="121"/>
        <v>7.6464300000000005</v>
      </c>
      <c r="G993" s="2">
        <f t="shared" si="115"/>
        <v>7.7968999999999964</v>
      </c>
      <c r="H993" s="2">
        <f t="shared" si="119"/>
        <v>7.4779994999999984</v>
      </c>
      <c r="I993" s="2">
        <f t="array" ref="I993">SUMPRODUCT(B977:B996, (ROW(B977:B996)-ROW(B977)+1)) / (20*21/2)</f>
        <v>7.5692752380952379</v>
      </c>
      <c r="J993" s="2">
        <f t="shared" si="122"/>
        <v>7.6382973077572069</v>
      </c>
      <c r="K993" s="2">
        <f t="shared" si="116"/>
        <v>7.7392313669370942</v>
      </c>
    </row>
    <row r="994" spans="1:11" ht="13.5" x14ac:dyDescent="0.25">
      <c r="A994" s="3">
        <f>TITRES_STAT!B997</f>
        <v>43746</v>
      </c>
      <c r="B994" s="6">
        <f>TITRES_STAT!D997</f>
        <v>7.4558999999999997</v>
      </c>
      <c r="C994" s="2">
        <f t="shared" si="117"/>
        <v>-3.9100000000000357E-2</v>
      </c>
      <c r="D994" s="2">
        <f t="shared" si="118"/>
        <v>7.5137</v>
      </c>
      <c r="E994" s="2">
        <f t="shared" si="120"/>
        <v>7.5636700000000001</v>
      </c>
      <c r="F994" s="2">
        <f t="shared" si="121"/>
        <v>7.6288600000000004</v>
      </c>
      <c r="G994" s="2">
        <f t="shared" si="115"/>
        <v>7.7867039999999967</v>
      </c>
      <c r="H994" s="2">
        <f t="shared" si="119"/>
        <v>7.4832654999999981</v>
      </c>
      <c r="I994" s="2">
        <f t="array" ref="I994">SUMPRODUCT(B978:B997, (ROW(B978:B997)-ROW(B978)+1)) / (20*21/2)</f>
        <v>7.5704671428571428</v>
      </c>
      <c r="J994" s="2">
        <f t="shared" si="122"/>
        <v>7.6209261355898539</v>
      </c>
      <c r="K994" s="2">
        <f t="shared" si="116"/>
        <v>7.7281203329395609</v>
      </c>
    </row>
    <row r="995" spans="1:11" ht="13.5" x14ac:dyDescent="0.25">
      <c r="A995" s="3">
        <f>TITRES_STAT!B998</f>
        <v>43747</v>
      </c>
      <c r="B995" s="6">
        <f>TITRES_STAT!D998</f>
        <v>7.5730000000000004</v>
      </c>
      <c r="C995" s="2">
        <f t="shared" si="117"/>
        <v>0.11710000000000065</v>
      </c>
      <c r="D995" s="2">
        <f t="shared" si="118"/>
        <v>7.529300000000001</v>
      </c>
      <c r="E995" s="2">
        <f t="shared" si="120"/>
        <v>7.5558600000000009</v>
      </c>
      <c r="F995" s="2">
        <f t="shared" si="121"/>
        <v>7.6171450000000007</v>
      </c>
      <c r="G995" s="2">
        <f t="shared" si="115"/>
        <v>7.7802099999999959</v>
      </c>
      <c r="H995" s="2">
        <f t="shared" si="119"/>
        <v>7.4894189999999981</v>
      </c>
      <c r="I995" s="2">
        <f t="array" ref="I995">SUMPRODUCT(B979:B998, (ROW(B979:B998)-ROW(B979)+1)) / (20*21/2)</f>
        <v>7.580732380952381</v>
      </c>
      <c r="J995" s="2">
        <f t="shared" si="122"/>
        <v>7.6163617417241536</v>
      </c>
      <c r="K995" s="2">
        <f t="shared" si="116"/>
        <v>7.7220371826282062</v>
      </c>
    </row>
    <row r="996" spans="1:11" ht="13.5" x14ac:dyDescent="0.25">
      <c r="A996" s="3">
        <f>TITRES_STAT!B999</f>
        <v>43748</v>
      </c>
      <c r="B996" s="6">
        <f>TITRES_STAT!D999</f>
        <v>7.5730000000000004</v>
      </c>
      <c r="C996" s="2">
        <f t="shared" si="117"/>
        <v>0</v>
      </c>
      <c r="D996" s="2">
        <f t="shared" si="118"/>
        <v>7.529300000000001</v>
      </c>
      <c r="E996" s="2">
        <f t="shared" si="120"/>
        <v>7.5496100000000013</v>
      </c>
      <c r="F996" s="2">
        <f t="shared" si="121"/>
        <v>7.6073850000000025</v>
      </c>
      <c r="G996" s="2">
        <f t="shared" si="115"/>
        <v>7.7731119999999949</v>
      </c>
      <c r="H996" s="2">
        <f t="shared" si="119"/>
        <v>7.495572499999998</v>
      </c>
      <c r="I996" s="2">
        <f t="array" ref="I996">SUMPRODUCT(B980:B999, (ROW(B980:B999)-ROW(B980)+1)) / (20*21/2)</f>
        <v>7.5862338095238089</v>
      </c>
      <c r="J996" s="2">
        <f t="shared" si="122"/>
        <v>7.6122320520361386</v>
      </c>
      <c r="K996" s="2">
        <f t="shared" si="116"/>
        <v>7.7161925872310224</v>
      </c>
    </row>
    <row r="997" spans="1:11" ht="13.5" x14ac:dyDescent="0.25">
      <c r="A997" s="3">
        <f>TITRES_STAT!B1000</f>
        <v>43749</v>
      </c>
      <c r="B997" s="6">
        <f>TITRES_STAT!D1000</f>
        <v>7.6199000000000003</v>
      </c>
      <c r="C997" s="2">
        <f t="shared" si="117"/>
        <v>4.6899999999999942E-2</v>
      </c>
      <c r="D997" s="2">
        <f t="shared" si="118"/>
        <v>7.5433599999999998</v>
      </c>
      <c r="E997" s="2">
        <f t="shared" si="120"/>
        <v>7.5496099999999995</v>
      </c>
      <c r="F997" s="2">
        <f t="shared" si="121"/>
        <v>7.598015000000002</v>
      </c>
      <c r="G997" s="2">
        <f t="shared" si="115"/>
        <v>7.7680079999999956</v>
      </c>
      <c r="H997" s="2">
        <f t="shared" si="119"/>
        <v>7.5019604999999983</v>
      </c>
      <c r="I997" s="2">
        <f t="array" ref="I997">SUMPRODUCT(B981:B1000, (ROW(B981:B1000)-ROW(B981)+1)) / (20*21/2)</f>
        <v>7.5989138095238085</v>
      </c>
      <c r="J997" s="2">
        <f t="shared" si="122"/>
        <v>7.6129623327946012</v>
      </c>
      <c r="K997" s="2">
        <f t="shared" si="116"/>
        <v>7.7124164073396102</v>
      </c>
    </row>
    <row r="998" spans="1:11" ht="13.5" x14ac:dyDescent="0.25">
      <c r="A998" s="3">
        <f>TITRES_STAT!B1001</f>
        <v>43752</v>
      </c>
      <c r="B998" s="6">
        <f>TITRES_STAT!D1001</f>
        <v>7.7058</v>
      </c>
      <c r="C998" s="2">
        <f t="shared" si="117"/>
        <v>8.5899999999999643E-2</v>
      </c>
      <c r="D998" s="2">
        <f t="shared" si="118"/>
        <v>7.5855199999999998</v>
      </c>
      <c r="E998" s="2">
        <f t="shared" si="120"/>
        <v>7.5683499999999997</v>
      </c>
      <c r="F998" s="2">
        <f t="shared" si="121"/>
        <v>7.5933350000000006</v>
      </c>
      <c r="G998" s="2">
        <f t="shared" si="115"/>
        <v>7.7641699999999956</v>
      </c>
      <c r="H998" s="2">
        <f t="shared" si="119"/>
        <v>7.5096839999999974</v>
      </c>
      <c r="I998" s="2">
        <f t="array" ref="I998">SUMPRODUCT(B982:B1001, (ROW(B982:B1001)-ROW(B982)+1)) / (20*21/2)</f>
        <v>7.6030780952380947</v>
      </c>
      <c r="J998" s="2">
        <f t="shared" si="122"/>
        <v>7.6218040153855915</v>
      </c>
      <c r="K998" s="2">
        <f t="shared" si="116"/>
        <v>7.7121569403851158</v>
      </c>
    </row>
    <row r="999" spans="1:11" ht="13.5" x14ac:dyDescent="0.25">
      <c r="A999" s="3">
        <f>TITRES_STAT!B1002</f>
        <v>43754</v>
      </c>
      <c r="B999" s="6">
        <f>TITRES_STAT!D1002</f>
        <v>7.6510999999999996</v>
      </c>
      <c r="C999" s="2">
        <f t="shared" si="117"/>
        <v>-5.4700000000000415E-2</v>
      </c>
      <c r="D999" s="2">
        <f t="shared" si="118"/>
        <v>7.6245599999999998</v>
      </c>
      <c r="E999" s="2">
        <f t="shared" si="120"/>
        <v>7.5691299999999995</v>
      </c>
      <c r="F999" s="2">
        <f t="shared" si="121"/>
        <v>7.58826</v>
      </c>
      <c r="G999" s="2">
        <f t="shared" si="115"/>
        <v>7.761351999999996</v>
      </c>
      <c r="H999" s="2">
        <f t="shared" si="119"/>
        <v>7.5173224999999979</v>
      </c>
      <c r="I999" s="2">
        <f t="array" ref="I999">SUMPRODUCT(B983:B1002, (ROW(B983:B1002)-ROW(B983)+1)) / (20*21/2)</f>
        <v>7.6008066666666663</v>
      </c>
      <c r="J999" s="2">
        <f t="shared" si="122"/>
        <v>7.6245941091583926</v>
      </c>
      <c r="K999" s="2">
        <f t="shared" si="116"/>
        <v>7.7097625505660918</v>
      </c>
    </row>
    <row r="1000" spans="1:11" ht="13.5" x14ac:dyDescent="0.25">
      <c r="A1000" s="3">
        <f>TITRES_STAT!B1003</f>
        <v>43755</v>
      </c>
      <c r="B1000" s="6">
        <f>TITRES_STAT!D1003</f>
        <v>7.7214</v>
      </c>
      <c r="C1000" s="2">
        <f t="shared" si="117"/>
        <v>7.0300000000000473E-2</v>
      </c>
      <c r="D1000" s="2">
        <f t="shared" si="118"/>
        <v>7.6542399999999997</v>
      </c>
      <c r="E1000" s="2">
        <f t="shared" si="120"/>
        <v>7.5917700000000012</v>
      </c>
      <c r="F1000" s="2">
        <f t="shared" si="121"/>
        <v>7.5917750000000002</v>
      </c>
      <c r="G1000" s="2">
        <f t="shared" si="115"/>
        <v>7.7582779999999971</v>
      </c>
      <c r="H1000" s="2">
        <f t="shared" si="119"/>
        <v>7.5253124999999992</v>
      </c>
      <c r="I1000" s="2">
        <f t="array" ref="I1000">SUMPRODUCT(B984:B1003, (ROW(B984:B1003)-ROW(B984)+1)) / (20*21/2)</f>
        <v>7.597049523809523</v>
      </c>
      <c r="J1000" s="2">
        <f t="shared" si="122"/>
        <v>7.633813717809975</v>
      </c>
      <c r="K1000" s="2">
        <f t="shared" si="116"/>
        <v>7.7102189211321281</v>
      </c>
    </row>
    <row r="1001" spans="1:11" ht="13.5" x14ac:dyDescent="0.25">
      <c r="A1001" s="3">
        <f>TITRES_STAT!B1004</f>
        <v>43756</v>
      </c>
      <c r="B1001" s="6">
        <f>TITRES_STAT!D1004</f>
        <v>7.6355000000000004</v>
      </c>
      <c r="C1001" s="2">
        <f t="shared" si="117"/>
        <v>-8.5899999999999643E-2</v>
      </c>
      <c r="D1001" s="2">
        <f t="shared" si="118"/>
        <v>7.6667399999999999</v>
      </c>
      <c r="E1001" s="2">
        <f t="shared" si="120"/>
        <v>7.59802</v>
      </c>
      <c r="F1001" s="2">
        <f t="shared" si="121"/>
        <v>7.5968500000000008</v>
      </c>
      <c r="G1001" s="2">
        <f t="shared" si="115"/>
        <v>7.753485999999997</v>
      </c>
      <c r="H1001" s="2">
        <f t="shared" si="119"/>
        <v>7.5320424999999975</v>
      </c>
      <c r="I1001" s="2">
        <f t="array" ref="I1001">SUMPRODUCT(B985:B1004, (ROW(B985:B1004)-ROW(B985)+1)) / (20*21/2)</f>
        <v>7.5940361904761904</v>
      </c>
      <c r="J1001" s="2">
        <f t="shared" si="122"/>
        <v>7.6339743161137861</v>
      </c>
      <c r="K1001" s="2">
        <f t="shared" si="116"/>
        <v>7.7072887673622406</v>
      </c>
    </row>
    <row r="1002" spans="1:11" ht="13.5" x14ac:dyDescent="0.25">
      <c r="A1002" s="3">
        <f>TITRES_STAT!B1005</f>
        <v>43759</v>
      </c>
      <c r="B1002" s="6">
        <f>TITRES_STAT!D1005</f>
        <v>7.5730000000000004</v>
      </c>
      <c r="C1002" s="2">
        <f t="shared" si="117"/>
        <v>-6.25E-2</v>
      </c>
      <c r="D1002" s="2">
        <f t="shared" si="118"/>
        <v>7.6573599999999997</v>
      </c>
      <c r="E1002" s="2">
        <f t="shared" si="120"/>
        <v>7.6003600000000002</v>
      </c>
      <c r="F1002" s="2">
        <f t="shared" si="121"/>
        <v>7.5968500000000008</v>
      </c>
      <c r="G1002" s="2">
        <f t="shared" si="115"/>
        <v>7.7478979999999966</v>
      </c>
      <c r="H1002" s="2">
        <f t="shared" si="119"/>
        <v>7.5392904999999999</v>
      </c>
      <c r="I1002" s="2">
        <f t="array" ref="I1002">SUMPRODUCT(B986:B1005, (ROW(B986:B1005)-ROW(B986)+1)) / (20*21/2)</f>
        <v>7.5901685714285705</v>
      </c>
      <c r="J1002" s="2">
        <f t="shared" si="122"/>
        <v>7.6281672383886638</v>
      </c>
      <c r="K1002" s="2">
        <f t="shared" si="116"/>
        <v>7.7020225411911731</v>
      </c>
    </row>
    <row r="1003" spans="1:11" ht="13.5" x14ac:dyDescent="0.25">
      <c r="A1003" s="3">
        <f>TITRES_STAT!B1006</f>
        <v>43760</v>
      </c>
      <c r="B1003" s="6">
        <f>TITRES_STAT!D1006</f>
        <v>7.5574000000000003</v>
      </c>
      <c r="C1003" s="2">
        <f t="shared" si="117"/>
        <v>-1.5600000000000058E-2</v>
      </c>
      <c r="D1003" s="2">
        <f t="shared" si="118"/>
        <v>7.6276799999999998</v>
      </c>
      <c r="E1003" s="2">
        <f t="shared" si="120"/>
        <v>7.6066000000000003</v>
      </c>
      <c r="F1003" s="2">
        <f t="shared" si="121"/>
        <v>7.5890399999999998</v>
      </c>
      <c r="G1003" s="2">
        <f t="shared" si="115"/>
        <v>7.7413939999999961</v>
      </c>
      <c r="H1003" s="2">
        <f t="shared" si="119"/>
        <v>7.5461964999999998</v>
      </c>
      <c r="I1003" s="2">
        <f t="array" ref="I1003">SUMPRODUCT(B987:B1006, (ROW(B987:B1006)-ROW(B987)+1)) / (20*21/2)</f>
        <v>7.5823271428571433</v>
      </c>
      <c r="J1003" s="2">
        <f t="shared" si="122"/>
        <v>7.6214275013992676</v>
      </c>
      <c r="K1003" s="2">
        <f t="shared" si="116"/>
        <v>7.6963510689875978</v>
      </c>
    </row>
    <row r="1004" spans="1:11" ht="13.5" x14ac:dyDescent="0.25">
      <c r="A1004" s="3">
        <f>TITRES_STAT!B1007</f>
        <v>43761</v>
      </c>
      <c r="B1004" s="6">
        <f>TITRES_STAT!D1007</f>
        <v>7.5574000000000003</v>
      </c>
      <c r="C1004" s="2">
        <f t="shared" si="117"/>
        <v>0</v>
      </c>
      <c r="D1004" s="2">
        <f t="shared" si="118"/>
        <v>7.6089399999999996</v>
      </c>
      <c r="E1004" s="2">
        <f t="shared" si="120"/>
        <v>7.6167500000000006</v>
      </c>
      <c r="F1004" s="2">
        <f t="shared" si="121"/>
        <v>7.5902100000000008</v>
      </c>
      <c r="G1004" s="2">
        <f t="shared" si="115"/>
        <v>7.7333799999999959</v>
      </c>
      <c r="H1004" s="2">
        <f t="shared" si="119"/>
        <v>7.5526494999999976</v>
      </c>
      <c r="I1004" s="2">
        <f t="array" ref="I1004">SUMPRODUCT(B988:B1007, (ROW(B988:B1007)-ROW(B988)+1)) / (20*21/2)</f>
        <v>7.5795747619047624</v>
      </c>
      <c r="J1004" s="2">
        <f t="shared" si="122"/>
        <v>7.6153296441231468</v>
      </c>
      <c r="K1004" s="2">
        <f t="shared" si="116"/>
        <v>7.6909020074586723</v>
      </c>
    </row>
    <row r="1005" spans="1:11" ht="13.5" x14ac:dyDescent="0.25">
      <c r="A1005" s="3">
        <f>TITRES_STAT!B1008</f>
        <v>43762</v>
      </c>
      <c r="B1005" s="6">
        <f>TITRES_STAT!D1008</f>
        <v>7.5495999999999999</v>
      </c>
      <c r="C1005" s="2">
        <f t="shared" si="117"/>
        <v>-7.8000000000004732E-3</v>
      </c>
      <c r="D1005" s="2">
        <f t="shared" si="118"/>
        <v>7.5745800000000001</v>
      </c>
      <c r="E1005" s="2">
        <f t="shared" si="120"/>
        <v>7.6144099999999995</v>
      </c>
      <c r="F1005" s="2">
        <f t="shared" si="121"/>
        <v>7.5851350000000011</v>
      </c>
      <c r="G1005" s="2">
        <f t="shared" si="115"/>
        <v>7.7259639999999958</v>
      </c>
      <c r="H1005" s="2">
        <f t="shared" si="119"/>
        <v>7.5601959999999986</v>
      </c>
      <c r="I1005" s="2">
        <f t="array" ref="I1005">SUMPRODUCT(B989:B1008, (ROW(B989:B1008)-ROW(B989)+1)) / (20*21/2)</f>
        <v>7.5734428571428571</v>
      </c>
      <c r="J1005" s="2">
        <f t="shared" si="122"/>
        <v>7.6090696780161799</v>
      </c>
      <c r="K1005" s="2">
        <f t="shared" si="116"/>
        <v>7.6853607522642147</v>
      </c>
    </row>
    <row r="1006" spans="1:11" ht="13.5" x14ac:dyDescent="0.25">
      <c r="A1006" s="3">
        <f>TITRES_STAT!B1009</f>
        <v>43763</v>
      </c>
      <c r="B1006" s="6">
        <f>TITRES_STAT!D1009</f>
        <v>7.5027999999999997</v>
      </c>
      <c r="C1006" s="2">
        <f t="shared" si="117"/>
        <v>-4.6800000000000175E-2</v>
      </c>
      <c r="D1006" s="2">
        <f t="shared" si="118"/>
        <v>7.5480400000000003</v>
      </c>
      <c r="E1006" s="2">
        <f t="shared" si="120"/>
        <v>7.6073899999999997</v>
      </c>
      <c r="F1006" s="2">
        <f t="shared" si="121"/>
        <v>7.5785000000000009</v>
      </c>
      <c r="G1006" s="2">
        <f t="shared" si="115"/>
        <v>7.7174619999999958</v>
      </c>
      <c r="H1006" s="2">
        <f t="shared" si="119"/>
        <v>7.5678859999999979</v>
      </c>
      <c r="I1006" s="2">
        <f t="array" ref="I1006">SUMPRODUCT(B990:B1009, (ROW(B990:B1009)-ROW(B990)+1)) / (20*21/2)</f>
        <v>7.5658623809523826</v>
      </c>
      <c r="J1006" s="2">
        <f t="shared" si="122"/>
        <v>7.598948756300353</v>
      </c>
      <c r="K1006" s="2">
        <f t="shared" si="116"/>
        <v>7.6782015070773824</v>
      </c>
    </row>
    <row r="1007" spans="1:11" ht="13.5" x14ac:dyDescent="0.25">
      <c r="A1007" s="3">
        <f>TITRES_STAT!B1010</f>
        <v>43766</v>
      </c>
      <c r="B1007" s="6">
        <f>TITRES_STAT!D1010</f>
        <v>7.5495999999999999</v>
      </c>
      <c r="C1007" s="2">
        <f t="shared" si="117"/>
        <v>4.6800000000000175E-2</v>
      </c>
      <c r="D1007" s="2">
        <f t="shared" si="118"/>
        <v>7.5433599999999998</v>
      </c>
      <c r="E1007" s="2">
        <f t="shared" si="120"/>
        <v>7.6003599999999993</v>
      </c>
      <c r="F1007" s="2">
        <f t="shared" si="121"/>
        <v>7.5749850000000007</v>
      </c>
      <c r="G1007" s="2">
        <f t="shared" si="115"/>
        <v>7.7098959999999952</v>
      </c>
      <c r="H1007" s="2">
        <f t="shared" si="119"/>
        <v>7.5762629999999982</v>
      </c>
      <c r="I1007" s="2">
        <f t="array" ref="I1007">SUMPRODUCT(B991:B1010, (ROW(B991:B1010)-ROW(B991)+1)) / (20*21/2)</f>
        <v>7.5589880952380959</v>
      </c>
      <c r="J1007" s="2">
        <f t="shared" si="122"/>
        <v>7.5942488747479384</v>
      </c>
      <c r="K1007" s="2">
        <f t="shared" si="116"/>
        <v>7.6731583107214067</v>
      </c>
    </row>
    <row r="1008" spans="1:11" ht="13.5" x14ac:dyDescent="0.25">
      <c r="A1008" s="3">
        <f>TITRES_STAT!B1011</f>
        <v>43767</v>
      </c>
      <c r="B1008" s="6">
        <f>TITRES_STAT!D1011</f>
        <v>7.5106000000000002</v>
      </c>
      <c r="C1008" s="2">
        <f t="shared" si="117"/>
        <v>-3.8999999999999702E-2</v>
      </c>
      <c r="D1008" s="2">
        <f t="shared" si="118"/>
        <v>7.5340000000000007</v>
      </c>
      <c r="E1008" s="2">
        <f t="shared" si="120"/>
        <v>7.5808399999999994</v>
      </c>
      <c r="F1008" s="2">
        <f t="shared" si="121"/>
        <v>7.5745950000000004</v>
      </c>
      <c r="G1008" s="2">
        <f t="shared" si="115"/>
        <v>7.7012479999999961</v>
      </c>
      <c r="H1008" s="2">
        <f t="shared" si="119"/>
        <v>7.5844449999999988</v>
      </c>
      <c r="I1008" s="2">
        <f t="array" ref="I1008">SUMPRODUCT(B992:B1011, (ROW(B992:B1011)-ROW(B992)+1)) / (20*21/2)</f>
        <v>7.5521138095238109</v>
      </c>
      <c r="J1008" s="2">
        <f t="shared" si="122"/>
        <v>7.5862823152481349</v>
      </c>
      <c r="K1008" s="2">
        <f t="shared" si="116"/>
        <v>7.6667834750068415</v>
      </c>
    </row>
    <row r="1009" spans="1:11" ht="13.5" x14ac:dyDescent="0.25">
      <c r="A1009" s="3">
        <f>TITRES_STAT!B1012</f>
        <v>43768</v>
      </c>
      <c r="B1009" s="6">
        <f>TITRES_STAT!D1012</f>
        <v>7.4950000000000001</v>
      </c>
      <c r="C1009" s="2">
        <f t="shared" si="117"/>
        <v>-1.5600000000000058E-2</v>
      </c>
      <c r="D1009" s="2">
        <f t="shared" si="118"/>
        <v>7.5215199999999998</v>
      </c>
      <c r="E1009" s="2">
        <f t="shared" si="120"/>
        <v>7.5652299999999997</v>
      </c>
      <c r="F1009" s="2">
        <f t="shared" si="121"/>
        <v>7.5671800000000022</v>
      </c>
      <c r="G1009" s="2">
        <f t="shared" si="115"/>
        <v>7.6925899999999956</v>
      </c>
      <c r="H1009" s="2">
        <f t="shared" si="119"/>
        <v>7.5925489999999982</v>
      </c>
      <c r="I1009" s="2">
        <f t="array" ref="I1009">SUMPRODUCT(B993:B1012, (ROW(B993:B1012)-ROW(B993)+1)) / (20*21/2)</f>
        <v>7.5381728571428583</v>
      </c>
      <c r="J1009" s="2">
        <f t="shared" si="122"/>
        <v>7.5775887614149795</v>
      </c>
      <c r="K1009" s="2">
        <f t="shared" si="116"/>
        <v>7.6600468681438283</v>
      </c>
    </row>
    <row r="1010" spans="1:11" ht="13.5" x14ac:dyDescent="0.25">
      <c r="A1010" s="3">
        <f>TITRES_STAT!B1013</f>
        <v>43769</v>
      </c>
      <c r="B1010" s="6">
        <f>TITRES_STAT!D1013</f>
        <v>7.4950000000000001</v>
      </c>
      <c r="C1010" s="2">
        <f t="shared" si="117"/>
        <v>0</v>
      </c>
      <c r="D1010" s="2">
        <f t="shared" si="118"/>
        <v>7.5105999999999993</v>
      </c>
      <c r="E1010" s="2">
        <f t="shared" si="120"/>
        <v>7.5425900000000015</v>
      </c>
      <c r="F1010" s="2">
        <f t="shared" si="121"/>
        <v>7.5671800000000022</v>
      </c>
      <c r="G1010" s="2">
        <f t="shared" ref="G1010:G1073" si="123">AVERAGE(B961:B1010)</f>
        <v>7.6846859999999966</v>
      </c>
      <c r="H1010" s="2">
        <f t="shared" si="119"/>
        <v>7.6006529999999968</v>
      </c>
      <c r="I1010" s="2">
        <f t="array" ref="I1010">SUMPRODUCT(B994:B1013, (ROW(B994:B1013)-ROW(B994)+1)) / (20*21/2)</f>
        <v>7.5360161904761913</v>
      </c>
      <c r="J1010" s="2">
        <f t="shared" si="122"/>
        <v>7.5697231650897434</v>
      </c>
      <c r="K1010" s="2">
        <f t="shared" si="116"/>
        <v>7.6535744419421095</v>
      </c>
    </row>
    <row r="1011" spans="1:11" ht="13.5" x14ac:dyDescent="0.25">
      <c r="A1011" s="3">
        <f>TITRES_STAT!B1014</f>
        <v>43770</v>
      </c>
      <c r="B1011" s="6">
        <f>TITRES_STAT!D1014</f>
        <v>7.4950000000000001</v>
      </c>
      <c r="C1011" s="2">
        <f t="shared" si="117"/>
        <v>0</v>
      </c>
      <c r="D1011" s="2">
        <f t="shared" si="118"/>
        <v>7.5090400000000006</v>
      </c>
      <c r="E1011" s="2">
        <f t="shared" si="120"/>
        <v>7.5285399999999996</v>
      </c>
      <c r="F1011" s="2">
        <f t="shared" si="121"/>
        <v>7.5632800000000007</v>
      </c>
      <c r="G1011" s="2">
        <f t="shared" si="123"/>
        <v>7.676097999999997</v>
      </c>
      <c r="H1011" s="2">
        <f t="shared" si="119"/>
        <v>7.6080774999999967</v>
      </c>
      <c r="I1011" s="2">
        <f t="array" ref="I1011">SUMPRODUCT(B995:B1014, (ROW(B995:B1014)-ROW(B995)+1)) / (20*21/2)</f>
        <v>7.5225214285714284</v>
      </c>
      <c r="J1011" s="2">
        <f t="shared" si="122"/>
        <v>7.5626066731764352</v>
      </c>
      <c r="K1011" s="2">
        <f t="shared" ref="K1011:K1074" si="124">$K$4*B1011+(1-$K$4)*K1010</f>
        <v>7.6473558363757528</v>
      </c>
    </row>
    <row r="1012" spans="1:11" ht="13.5" x14ac:dyDescent="0.25">
      <c r="A1012" s="3">
        <f>TITRES_STAT!B1015</f>
        <v>43773</v>
      </c>
      <c r="B1012" s="6">
        <f>TITRES_STAT!D1015</f>
        <v>7.4169</v>
      </c>
      <c r="C1012" s="2">
        <f t="shared" si="117"/>
        <v>-7.8100000000000058E-2</v>
      </c>
      <c r="D1012" s="2">
        <f t="shared" si="118"/>
        <v>7.4824999999999999</v>
      </c>
      <c r="E1012" s="2">
        <f t="shared" si="120"/>
        <v>7.5129299999999999</v>
      </c>
      <c r="F1012" s="2">
        <f t="shared" si="121"/>
        <v>7.5566450000000005</v>
      </c>
      <c r="G1012" s="2">
        <f t="shared" si="123"/>
        <v>7.6648559999999977</v>
      </c>
      <c r="H1012" s="2">
        <f t="shared" si="119"/>
        <v>7.6142809999999974</v>
      </c>
      <c r="I1012" s="2">
        <f t="array" ref="I1012">SUMPRODUCT(B996:B1015, (ROW(B996:B1015)-ROW(B996)+1)) / (20*21/2)</f>
        <v>7.5136695238095248</v>
      </c>
      <c r="J1012" s="2">
        <f t="shared" si="122"/>
        <v>7.548729847159632</v>
      </c>
      <c r="K1012" s="2">
        <f t="shared" si="124"/>
        <v>7.6383183525963121</v>
      </c>
    </row>
    <row r="1013" spans="1:11" ht="13.5" x14ac:dyDescent="0.25">
      <c r="A1013" s="3">
        <f>TITRES_STAT!B1016</f>
        <v>43774</v>
      </c>
      <c r="B1013" s="6">
        <f>TITRES_STAT!D1016</f>
        <v>7.5339999999999998</v>
      </c>
      <c r="C1013" s="2">
        <f t="shared" si="117"/>
        <v>0.11709999999999976</v>
      </c>
      <c r="D1013" s="2">
        <f t="shared" si="118"/>
        <v>7.4871799999999995</v>
      </c>
      <c r="E1013" s="2">
        <f t="shared" si="120"/>
        <v>7.5105900000000005</v>
      </c>
      <c r="F1013" s="2">
        <f t="shared" si="121"/>
        <v>7.5585949999999995</v>
      </c>
      <c r="G1013" s="2">
        <f t="shared" si="123"/>
        <v>7.6567359999999987</v>
      </c>
      <c r="H1013" s="2">
        <f t="shared" si="119"/>
        <v>7.6215604999999975</v>
      </c>
      <c r="I1013" s="2">
        <f t="array" ref="I1013">SUMPRODUCT(B997:B1016, (ROW(B997:B1016)-ROW(B997)+1)) / (20*21/2)</f>
        <v>7.5112904761904771</v>
      </c>
      <c r="J1013" s="2">
        <f t="shared" si="122"/>
        <v>7.5473270045730008</v>
      </c>
      <c r="K1013" s="2">
        <f t="shared" si="124"/>
        <v>7.6342274368082217</v>
      </c>
    </row>
    <row r="1014" spans="1:11" ht="13.5" x14ac:dyDescent="0.25">
      <c r="A1014" s="3">
        <f>TITRES_STAT!B1017</f>
        <v>43775</v>
      </c>
      <c r="B1014" s="6">
        <f>TITRES_STAT!D1017</f>
        <v>7.4169</v>
      </c>
      <c r="C1014" s="2">
        <f t="shared" si="117"/>
        <v>-0.11709999999999976</v>
      </c>
      <c r="D1014" s="2">
        <f t="shared" si="118"/>
        <v>7.4715599999999993</v>
      </c>
      <c r="E1014" s="2">
        <f t="shared" si="120"/>
        <v>7.4965399999999986</v>
      </c>
      <c r="F1014" s="2">
        <f t="shared" si="121"/>
        <v>7.5566449999999987</v>
      </c>
      <c r="G1014" s="2">
        <f t="shared" si="123"/>
        <v>7.6465859999999974</v>
      </c>
      <c r="H1014" s="2">
        <f t="shared" si="119"/>
        <v>7.6287829999999976</v>
      </c>
      <c r="I1014" s="2">
        <f t="array" ref="I1014">SUMPRODUCT(B998:B1017, (ROW(B998:B1017)-ROW(B998)+1)) / (20*21/2)</f>
        <v>7.5098771428571442</v>
      </c>
      <c r="J1014" s="2">
        <f t="shared" si="122"/>
        <v>7.534905385089858</v>
      </c>
      <c r="K1014" s="2">
        <f t="shared" si="124"/>
        <v>7.6257047922275074</v>
      </c>
    </row>
    <row r="1015" spans="1:11" ht="13.5" x14ac:dyDescent="0.25">
      <c r="A1015" s="3">
        <f>TITRES_STAT!B1018</f>
        <v>43776</v>
      </c>
      <c r="B1015" s="6">
        <f>TITRES_STAT!D1018</f>
        <v>7.4637000000000002</v>
      </c>
      <c r="C1015" s="2">
        <f t="shared" si="117"/>
        <v>4.6800000000000175E-2</v>
      </c>
      <c r="D1015" s="2">
        <f t="shared" si="118"/>
        <v>7.4653000000000009</v>
      </c>
      <c r="E1015" s="2">
        <f t="shared" si="120"/>
        <v>7.4879499999999997</v>
      </c>
      <c r="F1015" s="2">
        <f t="shared" si="121"/>
        <v>7.5511799999999996</v>
      </c>
      <c r="G1015" s="2">
        <f t="shared" si="123"/>
        <v>7.6365919999999994</v>
      </c>
      <c r="H1015" s="2">
        <f t="shared" si="119"/>
        <v>7.6360884999999969</v>
      </c>
      <c r="I1015" s="2">
        <f t="array" ref="I1015">SUMPRODUCT(B999:B1018, (ROW(B999:B1018)-ROW(B999)+1)) / (20*21/2)</f>
        <v>7.5088728571428573</v>
      </c>
      <c r="J1015" s="2">
        <f t="shared" si="122"/>
        <v>7.5281239198432051</v>
      </c>
      <c r="K1015" s="2">
        <f t="shared" si="124"/>
        <v>7.6193516631205469</v>
      </c>
    </row>
    <row r="1016" spans="1:11" ht="13.5" x14ac:dyDescent="0.25">
      <c r="A1016" s="3">
        <f>TITRES_STAT!B1019</f>
        <v>43777</v>
      </c>
      <c r="B1016" s="6">
        <f>TITRES_STAT!D1019</f>
        <v>7.5262000000000002</v>
      </c>
      <c r="C1016" s="2">
        <f t="shared" si="117"/>
        <v>6.25E-2</v>
      </c>
      <c r="D1016" s="2">
        <f t="shared" si="118"/>
        <v>7.4715400000000001</v>
      </c>
      <c r="E1016" s="2">
        <f t="shared" si="120"/>
        <v>7.4902899999999999</v>
      </c>
      <c r="F1016" s="2">
        <f t="shared" si="121"/>
        <v>7.5488399999999984</v>
      </c>
      <c r="G1016" s="2">
        <f t="shared" si="123"/>
        <v>7.6280039999999998</v>
      </c>
      <c r="H1016" s="2">
        <f t="shared" si="119"/>
        <v>7.6431779999999971</v>
      </c>
      <c r="I1016" s="2">
        <f t="array" ref="I1016">SUMPRODUCT(B1000:B1019, (ROW(B1000:B1019)-ROW(B1000)+1)) / (20*21/2)</f>
        <v>7.4990200000000016</v>
      </c>
      <c r="J1016" s="2">
        <f t="shared" si="122"/>
        <v>7.527940689381948</v>
      </c>
      <c r="K1016" s="2">
        <f t="shared" si="124"/>
        <v>7.6156986567236631</v>
      </c>
    </row>
    <row r="1017" spans="1:11" ht="13.5" x14ac:dyDescent="0.25">
      <c r="A1017" s="3">
        <f>TITRES_STAT!B1020</f>
        <v>43780</v>
      </c>
      <c r="B1017" s="6">
        <f>TITRES_STAT!D1020</f>
        <v>7.5339999999999998</v>
      </c>
      <c r="C1017" s="2">
        <f t="shared" si="117"/>
        <v>7.799999999999585E-3</v>
      </c>
      <c r="D1017" s="2">
        <f t="shared" si="118"/>
        <v>7.4949600000000007</v>
      </c>
      <c r="E1017" s="2">
        <f t="shared" si="120"/>
        <v>7.4887300000000012</v>
      </c>
      <c r="F1017" s="2">
        <f t="shared" si="121"/>
        <v>7.5445449999999994</v>
      </c>
      <c r="G1017" s="2">
        <f t="shared" si="123"/>
        <v>7.6206659999999999</v>
      </c>
      <c r="H1017" s="2">
        <f t="shared" si="119"/>
        <v>7.6494004999999978</v>
      </c>
      <c r="I1017" s="2">
        <f t="array" ref="I1017">SUMPRODUCT(B1001:B1020, (ROW(B1001:B1020)-ROW(B1001)+1)) / (20*21/2)</f>
        <v>7.4998747619047634</v>
      </c>
      <c r="J1017" s="2">
        <f t="shared" si="122"/>
        <v>7.5285177665836676</v>
      </c>
      <c r="K1017" s="2">
        <f t="shared" si="124"/>
        <v>7.6124947878325386</v>
      </c>
    </row>
    <row r="1018" spans="1:11" ht="13.5" x14ac:dyDescent="0.25">
      <c r="A1018" s="3">
        <f>TITRES_STAT!B1021</f>
        <v>43781</v>
      </c>
      <c r="B1018" s="6">
        <f>TITRES_STAT!D1021</f>
        <v>7.5339999999999998</v>
      </c>
      <c r="C1018" s="2">
        <f t="shared" si="117"/>
        <v>0</v>
      </c>
      <c r="D1018" s="2">
        <f t="shared" si="118"/>
        <v>7.4949600000000007</v>
      </c>
      <c r="E1018" s="2">
        <f t="shared" si="120"/>
        <v>7.4910700000000006</v>
      </c>
      <c r="F1018" s="2">
        <f t="shared" si="121"/>
        <v>7.5359549999999986</v>
      </c>
      <c r="G1018" s="2">
        <f t="shared" si="123"/>
        <v>7.6164499999999995</v>
      </c>
      <c r="H1018" s="2">
        <f t="shared" si="119"/>
        <v>7.6553589999999989</v>
      </c>
      <c r="I1018" s="2">
        <f t="array" ref="I1018">SUMPRODUCT(B1002:B1021, (ROW(B1002:B1021)-ROW(B1002)+1)) / (20*21/2)</f>
        <v>7.5016219047619055</v>
      </c>
      <c r="J1018" s="2">
        <f t="shared" si="122"/>
        <v>7.5290398840518895</v>
      </c>
      <c r="K1018" s="2">
        <f t="shared" si="124"/>
        <v>7.6094165608587137</v>
      </c>
    </row>
    <row r="1019" spans="1:11" ht="13.5" x14ac:dyDescent="0.25">
      <c r="A1019" s="3">
        <f>TITRES_STAT!B1022</f>
        <v>43782</v>
      </c>
      <c r="B1019" s="6">
        <f>TITRES_STAT!D1022</f>
        <v>7.4325000000000001</v>
      </c>
      <c r="C1019" s="2">
        <f t="shared" si="117"/>
        <v>-0.1014999999999997</v>
      </c>
      <c r="D1019" s="2">
        <f t="shared" si="118"/>
        <v>7.4980799999999999</v>
      </c>
      <c r="E1019" s="2">
        <f t="shared" si="120"/>
        <v>7.4848200000000009</v>
      </c>
      <c r="F1019" s="2">
        <f t="shared" si="121"/>
        <v>7.5250249999999994</v>
      </c>
      <c r="G1019" s="2">
        <f t="shared" si="123"/>
        <v>7.6063000000000009</v>
      </c>
      <c r="H1019" s="2">
        <f t="shared" si="119"/>
        <v>7.6593754999999986</v>
      </c>
      <c r="I1019" s="2">
        <f t="array" ref="I1019">SUMPRODUCT(B1003:B1022, (ROW(B1003:B1022)-ROW(B1003)+1)) / (20*21/2)</f>
        <v>7.5001380952380954</v>
      </c>
      <c r="J1019" s="2">
        <f t="shared" si="122"/>
        <v>7.5198456093802806</v>
      </c>
      <c r="K1019" s="2">
        <f t="shared" si="124"/>
        <v>7.6024786565113125</v>
      </c>
    </row>
    <row r="1020" spans="1:11" ht="13.5" x14ac:dyDescent="0.25">
      <c r="A1020" s="3">
        <f>TITRES_STAT!B1023</f>
        <v>43783</v>
      </c>
      <c r="B1020" s="6">
        <f>TITRES_STAT!D1023</f>
        <v>7.5339999999999998</v>
      </c>
      <c r="C1020" s="2">
        <f t="shared" si="117"/>
        <v>0.1014999999999997</v>
      </c>
      <c r="D1020" s="2">
        <f t="shared" si="118"/>
        <v>7.5121400000000005</v>
      </c>
      <c r="E1020" s="2">
        <f t="shared" si="120"/>
        <v>7.4887200000000007</v>
      </c>
      <c r="F1020" s="2">
        <f t="shared" si="121"/>
        <v>7.5156550000000006</v>
      </c>
      <c r="G1020" s="2">
        <f t="shared" si="123"/>
        <v>7.6008340000000008</v>
      </c>
      <c r="H1020" s="2">
        <f t="shared" si="119"/>
        <v>7.6638239999999982</v>
      </c>
      <c r="I1020" s="2">
        <f t="array" ref="I1020">SUMPRODUCT(B1004:B1023, (ROW(B1004:B1023)-ROW(B1004)+1)) / (20*21/2)</f>
        <v>7.4990257142857155</v>
      </c>
      <c r="J1020" s="2">
        <f t="shared" si="122"/>
        <v>7.5211936465821587</v>
      </c>
      <c r="K1020" s="2">
        <f t="shared" si="124"/>
        <v>7.5997932190010644</v>
      </c>
    </row>
    <row r="1021" spans="1:11" ht="13.5" x14ac:dyDescent="0.25">
      <c r="A1021" s="3">
        <f>TITRES_STAT!B1024</f>
        <v>43784</v>
      </c>
      <c r="B1021" s="6">
        <f>TITRES_STAT!D1024</f>
        <v>7.5339999999999998</v>
      </c>
      <c r="C1021" s="2">
        <f t="shared" si="117"/>
        <v>0</v>
      </c>
      <c r="D1021" s="2">
        <f t="shared" si="118"/>
        <v>7.5137</v>
      </c>
      <c r="E1021" s="2">
        <f t="shared" si="120"/>
        <v>7.4926200000000005</v>
      </c>
      <c r="F1021" s="2">
        <f t="shared" si="121"/>
        <v>7.51058</v>
      </c>
      <c r="G1021" s="2">
        <f t="shared" si="123"/>
        <v>7.5938080000000028</v>
      </c>
      <c r="H1021" s="2">
        <f t="shared" si="119"/>
        <v>7.6682724999999996</v>
      </c>
      <c r="I1021" s="2">
        <f t="array" ref="I1021">SUMPRODUCT(B1005:B1024, (ROW(B1005:B1024)-ROW(B1005)+1)) / (20*21/2)</f>
        <v>7.4974676190476188</v>
      </c>
      <c r="J1021" s="2">
        <f t="shared" si="122"/>
        <v>7.5224132992886199</v>
      </c>
      <c r="K1021" s="2">
        <f t="shared" si="124"/>
        <v>7.5972130927657284</v>
      </c>
    </row>
    <row r="1022" spans="1:11" ht="13.5" x14ac:dyDescent="0.25">
      <c r="A1022" s="3">
        <f>TITRES_STAT!B1025</f>
        <v>43787</v>
      </c>
      <c r="B1022" s="6">
        <f>TITRES_STAT!D1025</f>
        <v>7.4950000000000001</v>
      </c>
      <c r="C1022" s="2">
        <f t="shared" si="117"/>
        <v>-3.8999999999999702E-2</v>
      </c>
      <c r="D1022" s="2">
        <f t="shared" si="118"/>
        <v>7.5058999999999996</v>
      </c>
      <c r="E1022" s="2">
        <f t="shared" si="120"/>
        <v>7.5004299999999997</v>
      </c>
      <c r="F1022" s="2">
        <f t="shared" si="121"/>
        <v>7.5066800000000011</v>
      </c>
      <c r="G1022" s="2">
        <f t="shared" si="123"/>
        <v>7.5875620000000019</v>
      </c>
      <c r="H1022" s="2">
        <f t="shared" si="119"/>
        <v>7.6719594999999989</v>
      </c>
      <c r="I1022" s="2">
        <f t="array" ref="I1022">SUMPRODUCT(B1006:B1025, (ROW(B1006:B1025)-ROW(B1006)+1)) / (20*21/2)</f>
        <v>7.4895485714285712</v>
      </c>
      <c r="J1022" s="2">
        <f t="shared" si="122"/>
        <v>7.5198025088801801</v>
      </c>
      <c r="K1022" s="2">
        <f t="shared" si="124"/>
        <v>7.5932047361866806</v>
      </c>
    </row>
    <row r="1023" spans="1:11" ht="13.5" x14ac:dyDescent="0.25">
      <c r="A1023" s="3">
        <f>TITRES_STAT!B1026</f>
        <v>43788</v>
      </c>
      <c r="B1023" s="6">
        <f>TITRES_STAT!D1026</f>
        <v>7.4950000000000001</v>
      </c>
      <c r="C1023" s="2">
        <f t="shared" si="117"/>
        <v>0</v>
      </c>
      <c r="D1023" s="2">
        <f t="shared" si="118"/>
        <v>7.4980999999999991</v>
      </c>
      <c r="E1023" s="2">
        <f t="shared" si="120"/>
        <v>7.4965299999999999</v>
      </c>
      <c r="F1023" s="2">
        <f t="shared" si="121"/>
        <v>7.503560000000002</v>
      </c>
      <c r="G1023" s="2">
        <f t="shared" si="123"/>
        <v>7.5813160000000019</v>
      </c>
      <c r="H1023" s="2">
        <f t="shared" si="119"/>
        <v>7.6748159999999999</v>
      </c>
      <c r="I1023" s="2">
        <f t="array" ref="I1023">SUMPRODUCT(B1007:B1026, (ROW(B1007:B1026)-ROW(B1007)+1)) / (20*21/2)</f>
        <v>7.4822614285714284</v>
      </c>
      <c r="J1023" s="2">
        <f t="shared" si="122"/>
        <v>7.5174403651773058</v>
      </c>
      <c r="K1023" s="2">
        <f t="shared" si="124"/>
        <v>7.5893535700617125</v>
      </c>
    </row>
    <row r="1024" spans="1:11" ht="13.5" x14ac:dyDescent="0.25">
      <c r="A1024" s="3">
        <f>TITRES_STAT!B1027</f>
        <v>43789</v>
      </c>
      <c r="B1024" s="6">
        <f>TITRES_STAT!D1027</f>
        <v>7.4871999999999996</v>
      </c>
      <c r="C1024" s="2">
        <f t="shared" si="117"/>
        <v>-7.8000000000004732E-3</v>
      </c>
      <c r="D1024" s="2">
        <f t="shared" si="118"/>
        <v>7.5090400000000006</v>
      </c>
      <c r="E1024" s="2">
        <f t="shared" si="120"/>
        <v>7.5035600000000002</v>
      </c>
      <c r="F1024" s="2">
        <f t="shared" si="121"/>
        <v>7.5000500000000017</v>
      </c>
      <c r="G1024" s="2">
        <f t="shared" si="123"/>
        <v>7.5749140000000015</v>
      </c>
      <c r="H1024" s="2">
        <f t="shared" si="119"/>
        <v>7.6782750000000002</v>
      </c>
      <c r="I1024" s="2">
        <f t="array" ref="I1024">SUMPRODUCT(B1008:B1027, (ROW(B1008:B1027)-ROW(B1008)+1)) / (20*21/2)</f>
        <v>7.4716690476190477</v>
      </c>
      <c r="J1024" s="2">
        <f t="shared" si="122"/>
        <v>7.5145603303985142</v>
      </c>
      <c r="K1024" s="2">
        <f t="shared" si="124"/>
        <v>7.5853475477063519</v>
      </c>
    </row>
    <row r="1025" spans="1:11" ht="13.5" x14ac:dyDescent="0.25">
      <c r="A1025" s="3">
        <f>TITRES_STAT!B1028</f>
        <v>43790</v>
      </c>
      <c r="B1025" s="6">
        <f>TITRES_STAT!D1028</f>
        <v>7.4169</v>
      </c>
      <c r="C1025" s="2">
        <f t="shared" si="117"/>
        <v>-7.0299999999999585E-2</v>
      </c>
      <c r="D1025" s="2">
        <f t="shared" si="118"/>
        <v>7.4856199999999999</v>
      </c>
      <c r="E1025" s="2">
        <f t="shared" si="120"/>
        <v>7.4988799999999998</v>
      </c>
      <c r="F1025" s="2">
        <f t="shared" si="121"/>
        <v>7.4934150000000015</v>
      </c>
      <c r="G1025" s="2">
        <f t="shared" si="123"/>
        <v>7.5671060000000008</v>
      </c>
      <c r="H1025" s="2">
        <f t="shared" si="119"/>
        <v>7.6817605000000002</v>
      </c>
      <c r="I1025" s="2">
        <f t="array" ref="I1025">SUMPRODUCT(B1009:B1028, (ROW(B1009:B1028)-ROW(B1009)+1)) / (20*21/2)</f>
        <v>7.4641228571428568</v>
      </c>
      <c r="J1025" s="2">
        <f t="shared" si="122"/>
        <v>7.5052593465510373</v>
      </c>
      <c r="K1025" s="2">
        <f t="shared" si="124"/>
        <v>7.5787417615217896</v>
      </c>
    </row>
    <row r="1026" spans="1:11" ht="13.5" x14ac:dyDescent="0.25">
      <c r="A1026" s="3">
        <f>TITRES_STAT!B1029</f>
        <v>43791</v>
      </c>
      <c r="B1026" s="6">
        <f>TITRES_STAT!D1029</f>
        <v>7.4169</v>
      </c>
      <c r="C1026" s="2">
        <f t="shared" si="117"/>
        <v>0</v>
      </c>
      <c r="D1026" s="2">
        <f t="shared" si="118"/>
        <v>7.4622000000000002</v>
      </c>
      <c r="E1026" s="2">
        <f t="shared" si="120"/>
        <v>7.4879499999999997</v>
      </c>
      <c r="F1026" s="2">
        <f t="shared" si="121"/>
        <v>7.4891200000000016</v>
      </c>
      <c r="G1026" s="2">
        <f t="shared" si="123"/>
        <v>7.5600800000000019</v>
      </c>
      <c r="H1026" s="2">
        <f t="shared" si="119"/>
        <v>7.6848679999999998</v>
      </c>
      <c r="I1026" s="2">
        <f t="array" ref="I1026">SUMPRODUCT(B1010:B1029, (ROW(B1010:B1029)-ROW(B1010)+1)) / (20*21/2)</f>
        <v>7.456354285714287</v>
      </c>
      <c r="J1026" s="2">
        <f t="shared" si="122"/>
        <v>7.4968441706890339</v>
      </c>
      <c r="K1026" s="2">
        <f t="shared" si="124"/>
        <v>7.5723950257758377</v>
      </c>
    </row>
    <row r="1027" spans="1:11" ht="13.5" x14ac:dyDescent="0.25">
      <c r="A1027" s="3">
        <f>TITRES_STAT!B1030</f>
        <v>43794</v>
      </c>
      <c r="B1027" s="6">
        <f>TITRES_STAT!D1030</f>
        <v>7.3779000000000003</v>
      </c>
      <c r="C1027" s="2">
        <f t="shared" si="117"/>
        <v>-3.8999999999999702E-2</v>
      </c>
      <c r="D1027" s="2">
        <f t="shared" si="118"/>
        <v>7.4387799999999995</v>
      </c>
      <c r="E1027" s="2">
        <f t="shared" si="120"/>
        <v>7.47234</v>
      </c>
      <c r="F1027" s="2">
        <f t="shared" si="121"/>
        <v>7.4805350000000033</v>
      </c>
      <c r="G1027" s="2">
        <f t="shared" si="123"/>
        <v>7.5514920000000014</v>
      </c>
      <c r="H1027" s="2">
        <f t="shared" si="119"/>
        <v>7.6867989999999997</v>
      </c>
      <c r="I1027" s="2">
        <f t="array" ref="I1027">SUMPRODUCT(B1011:B1030, (ROW(B1011:B1030)-ROW(B1011)+1)) / (20*21/2)</f>
        <v>7.4431166666666657</v>
      </c>
      <c r="J1027" s="2">
        <f t="shared" si="122"/>
        <v>7.4855161544329363</v>
      </c>
      <c r="K1027" s="2">
        <f t="shared" si="124"/>
        <v>7.5647677698630602</v>
      </c>
    </row>
    <row r="1028" spans="1:11" ht="13.5" x14ac:dyDescent="0.25">
      <c r="A1028" s="3">
        <f>TITRES_STAT!B1031</f>
        <v>43795</v>
      </c>
      <c r="B1028" s="6">
        <f>TITRES_STAT!D1031</f>
        <v>7.4013</v>
      </c>
      <c r="C1028" s="2">
        <f t="shared" ref="C1028:C1091" si="125">B1028-B1027</f>
        <v>2.3399999999999643E-2</v>
      </c>
      <c r="D1028" s="2">
        <f t="shared" si="118"/>
        <v>7.4200400000000002</v>
      </c>
      <c r="E1028" s="2">
        <f t="shared" si="120"/>
        <v>7.4590699999999996</v>
      </c>
      <c r="F1028" s="2">
        <f t="shared" si="121"/>
        <v>7.4750700000000023</v>
      </c>
      <c r="G1028" s="2">
        <f t="shared" si="123"/>
        <v>7.5435300000000005</v>
      </c>
      <c r="H1028" s="2">
        <f t="shared" si="119"/>
        <v>7.6889604999999994</v>
      </c>
      <c r="I1028" s="2">
        <f t="array" ref="I1028">SUMPRODUCT(B1012:B1031, (ROW(B1012:B1031)-ROW(B1012)+1)) / (20*21/2)</f>
        <v>7.4373552380952397</v>
      </c>
      <c r="J1028" s="2">
        <f t="shared" si="122"/>
        <v>7.4774955682964661</v>
      </c>
      <c r="K1028" s="2">
        <f t="shared" si="124"/>
        <v>7.5583572690841168</v>
      </c>
    </row>
    <row r="1029" spans="1:11" ht="13.5" x14ac:dyDescent="0.25">
      <c r="A1029" s="3">
        <f>TITRES_STAT!B1032</f>
        <v>43796</v>
      </c>
      <c r="B1029" s="6">
        <f>TITRES_STAT!D1032</f>
        <v>7.3935000000000004</v>
      </c>
      <c r="C1029" s="2">
        <f t="shared" si="125"/>
        <v>-7.799999999999585E-3</v>
      </c>
      <c r="D1029" s="2">
        <f t="shared" si="118"/>
        <v>7.4013000000000009</v>
      </c>
      <c r="E1029" s="2">
        <f t="shared" si="120"/>
        <v>7.4551700000000007</v>
      </c>
      <c r="F1029" s="2">
        <f t="shared" si="121"/>
        <v>7.4699949999999999</v>
      </c>
      <c r="G1029" s="2">
        <f t="shared" si="123"/>
        <v>7.5363480000000003</v>
      </c>
      <c r="H1029" s="2">
        <f t="shared" si="119"/>
        <v>7.6910074999999996</v>
      </c>
      <c r="I1029" s="2">
        <f t="array" ref="I1029">SUMPRODUCT(B1013:B1032, (ROW(B1013:B1032)-ROW(B1013)+1)) / (20*21/2)</f>
        <v>7.4335257142857145</v>
      </c>
      <c r="J1029" s="2">
        <f t="shared" si="122"/>
        <v>7.4694959903634697</v>
      </c>
      <c r="K1029" s="2">
        <f t="shared" si="124"/>
        <v>7.5518922781396416</v>
      </c>
    </row>
    <row r="1030" spans="1:11" ht="13.5" x14ac:dyDescent="0.25">
      <c r="A1030" s="3">
        <f>TITRES_STAT!B1033</f>
        <v>43797</v>
      </c>
      <c r="B1030" s="6">
        <f>TITRES_STAT!D1033</f>
        <v>7.3310000000000004</v>
      </c>
      <c r="C1030" s="2">
        <f t="shared" si="125"/>
        <v>-6.25E-2</v>
      </c>
      <c r="D1030" s="2">
        <f t="shared" ref="D1030:D1093" si="126">AVERAGE(B1026:B1030)</f>
        <v>7.3841200000000002</v>
      </c>
      <c r="E1030" s="2">
        <f t="shared" si="120"/>
        <v>7.4348699999999992</v>
      </c>
      <c r="F1030" s="2">
        <f t="shared" si="121"/>
        <v>7.4617949999999995</v>
      </c>
      <c r="G1030" s="2">
        <f t="shared" si="123"/>
        <v>7.5299460000000007</v>
      </c>
      <c r="H1030" s="2">
        <f t="shared" si="119"/>
        <v>7.6927419999999982</v>
      </c>
      <c r="I1030" s="2">
        <f t="array" ref="I1030">SUMPRODUCT(B1014:B1033, (ROW(B1014:B1033)-ROW(B1014)+1)) / (20*21/2)</f>
        <v>7.4088771428571425</v>
      </c>
      <c r="J1030" s="2">
        <f t="shared" si="122"/>
        <v>7.4563058960431388</v>
      </c>
      <c r="K1030" s="2">
        <f t="shared" si="124"/>
        <v>7.5432298358596563</v>
      </c>
    </row>
    <row r="1031" spans="1:11" ht="13.5" x14ac:dyDescent="0.25">
      <c r="A1031" s="3">
        <f>TITRES_STAT!B1034</f>
        <v>43798</v>
      </c>
      <c r="B1031" s="6">
        <f>TITRES_STAT!D1034</f>
        <v>7.4013</v>
      </c>
      <c r="C1031" s="2">
        <f t="shared" si="125"/>
        <v>7.0299999999999585E-2</v>
      </c>
      <c r="D1031" s="2">
        <f t="shared" si="126"/>
        <v>7.3810000000000002</v>
      </c>
      <c r="E1031" s="2">
        <f t="shared" si="120"/>
        <v>7.4216000000000006</v>
      </c>
      <c r="F1031" s="2">
        <f t="shared" si="121"/>
        <v>7.4571100000000001</v>
      </c>
      <c r="G1031" s="2">
        <f t="shared" si="123"/>
        <v>7.527292000000001</v>
      </c>
      <c r="H1031" s="2">
        <f t="shared" si="119"/>
        <v>7.6938839999999997</v>
      </c>
      <c r="I1031" s="2">
        <f t="array" ref="I1031">SUMPRODUCT(B1015:B1034, (ROW(B1015:B1034)-ROW(B1015)+1)) / (20*21/2)</f>
        <v>7.3902842857142872</v>
      </c>
      <c r="J1031" s="2">
        <f t="shared" si="122"/>
        <v>7.4510672392771253</v>
      </c>
      <c r="K1031" s="2">
        <f t="shared" si="124"/>
        <v>7.5376639599435915</v>
      </c>
    </row>
    <row r="1032" spans="1:11" ht="13.5" x14ac:dyDescent="0.25">
      <c r="A1032" s="3">
        <f>TITRES_STAT!B1035</f>
        <v>43801</v>
      </c>
      <c r="B1032" s="6">
        <f>TITRES_STAT!D1035</f>
        <v>7.4169</v>
      </c>
      <c r="C1032" s="2">
        <f t="shared" si="125"/>
        <v>1.5600000000000058E-2</v>
      </c>
      <c r="D1032" s="2">
        <f t="shared" si="126"/>
        <v>7.3888000000000007</v>
      </c>
      <c r="E1032" s="2">
        <f t="shared" si="120"/>
        <v>7.4137900000000005</v>
      </c>
      <c r="F1032" s="2">
        <f t="shared" si="121"/>
        <v>7.4571100000000001</v>
      </c>
      <c r="G1032" s="2">
        <f t="shared" si="123"/>
        <v>7.5241700000000007</v>
      </c>
      <c r="H1032" s="2">
        <f t="shared" si="119"/>
        <v>7.6952929999999977</v>
      </c>
      <c r="I1032" s="2">
        <f t="array" ref="I1032">SUMPRODUCT(B1016:B1035, (ROW(B1016:B1035)-ROW(B1016)+1)) / (20*21/2)</f>
        <v>7.3762333333333334</v>
      </c>
      <c r="J1032" s="2">
        <f t="shared" si="122"/>
        <v>7.4478132164888278</v>
      </c>
      <c r="K1032" s="2">
        <f t="shared" si="124"/>
        <v>7.5329281183771766</v>
      </c>
    </row>
    <row r="1033" spans="1:11" ht="13.5" x14ac:dyDescent="0.25">
      <c r="A1033" s="3">
        <f>TITRES_STAT!B1036</f>
        <v>43802</v>
      </c>
      <c r="B1033" s="6">
        <f>TITRES_STAT!D1036</f>
        <v>7.1982999999999997</v>
      </c>
      <c r="C1033" s="2">
        <f t="shared" si="125"/>
        <v>-0.21860000000000035</v>
      </c>
      <c r="D1033" s="2">
        <f t="shared" si="126"/>
        <v>7.3482000000000003</v>
      </c>
      <c r="E1033" s="2">
        <f t="shared" si="120"/>
        <v>7.3841200000000011</v>
      </c>
      <c r="F1033" s="2">
        <f t="shared" si="121"/>
        <v>7.4403249999999996</v>
      </c>
      <c r="G1033" s="2">
        <f t="shared" si="123"/>
        <v>7.5138639999999999</v>
      </c>
      <c r="H1033" s="2">
        <f t="shared" si="119"/>
        <v>7.6957974999999976</v>
      </c>
      <c r="I1033" s="2">
        <f t="array" ref="I1033">SUMPRODUCT(B1017:B1036, (ROW(B1017:B1036)-ROW(B1017)+1)) / (20*21/2)</f>
        <v>7.3645228571428571</v>
      </c>
      <c r="J1033" s="2">
        <f t="shared" si="122"/>
        <v>7.4240500530137012</v>
      </c>
      <c r="K1033" s="2">
        <f t="shared" si="124"/>
        <v>7.5198054470682685</v>
      </c>
    </row>
    <row r="1034" spans="1:11" ht="13.5" x14ac:dyDescent="0.25">
      <c r="A1034" s="3">
        <f>TITRES_STAT!B1037</f>
        <v>43803</v>
      </c>
      <c r="B1034" s="6">
        <f>TITRES_STAT!D1037</f>
        <v>7.2450999999999999</v>
      </c>
      <c r="C1034" s="2">
        <f t="shared" si="125"/>
        <v>4.6800000000000175E-2</v>
      </c>
      <c r="D1034" s="2">
        <f t="shared" si="126"/>
        <v>7.3185199999999995</v>
      </c>
      <c r="E1034" s="2">
        <f t="shared" si="120"/>
        <v>7.3599099999999993</v>
      </c>
      <c r="F1034" s="2">
        <f t="shared" si="121"/>
        <v>7.4317350000000006</v>
      </c>
      <c r="G1034" s="2">
        <f t="shared" si="123"/>
        <v>7.5080859999999996</v>
      </c>
      <c r="H1034" s="2">
        <f t="shared" ref="H1034:H1097" si="127">AVERAGE(B835:B1034)</f>
        <v>7.6966494999999986</v>
      </c>
      <c r="I1034" s="2">
        <f t="array" ref="I1034">SUMPRODUCT(B1018:B1037, (ROW(B1018:B1037)-ROW(B1018)+1)) / (20*21/2)</f>
        <v>7.3576047619047626</v>
      </c>
      <c r="J1034" s="2">
        <f t="shared" si="122"/>
        <v>7.4070071908219202</v>
      </c>
      <c r="K1034" s="2">
        <f t="shared" si="124"/>
        <v>7.5090326844381403</v>
      </c>
    </row>
    <row r="1035" spans="1:11" ht="13.5" x14ac:dyDescent="0.25">
      <c r="A1035" s="3">
        <f>TITRES_STAT!B1038</f>
        <v>43804</v>
      </c>
      <c r="B1035" s="6">
        <f>TITRES_STAT!D1038</f>
        <v>7.2842000000000002</v>
      </c>
      <c r="C1035" s="2">
        <f t="shared" si="125"/>
        <v>3.9100000000000357E-2</v>
      </c>
      <c r="D1035" s="2">
        <f t="shared" si="126"/>
        <v>7.3091600000000003</v>
      </c>
      <c r="E1035" s="2">
        <f t="shared" si="120"/>
        <v>7.3466399999999989</v>
      </c>
      <c r="F1035" s="2">
        <f t="shared" si="121"/>
        <v>7.4227600000000011</v>
      </c>
      <c r="G1035" s="2">
        <f t="shared" si="123"/>
        <v>7.5007479999999997</v>
      </c>
      <c r="H1035" s="2">
        <f t="shared" si="127"/>
        <v>7.6977344999999984</v>
      </c>
      <c r="I1035" s="2">
        <f t="array" ref="I1035">SUMPRODUCT(B1019:B1038, (ROW(B1019:B1038)-ROW(B1019)+1)) / (20*21/2)</f>
        <v>7.3493876190476204</v>
      </c>
      <c r="J1035" s="2">
        <f t="shared" si="122"/>
        <v>7.3953112678864992</v>
      </c>
      <c r="K1035" s="2">
        <f t="shared" si="124"/>
        <v>7.5002157164209589</v>
      </c>
    </row>
    <row r="1036" spans="1:11" ht="13.5" x14ac:dyDescent="0.25">
      <c r="A1036" s="3">
        <f>TITRES_STAT!B1039</f>
        <v>43805</v>
      </c>
      <c r="B1036" s="6">
        <f>TITRES_STAT!D1039</f>
        <v>7.2998000000000003</v>
      </c>
      <c r="C1036" s="2">
        <f t="shared" si="125"/>
        <v>1.5600000000000058E-2</v>
      </c>
      <c r="D1036" s="2">
        <f t="shared" si="126"/>
        <v>7.2888599999999997</v>
      </c>
      <c r="E1036" s="2">
        <f t="shared" ref="E1036:E1099" si="128">AVERAGE(B1027:B1036)</f>
        <v>7.3349300000000017</v>
      </c>
      <c r="F1036" s="2">
        <f t="shared" si="121"/>
        <v>7.4114400000000007</v>
      </c>
      <c r="G1036" s="2">
        <f t="shared" si="123"/>
        <v>7.4940340000000001</v>
      </c>
      <c r="H1036" s="2">
        <f t="shared" si="127"/>
        <v>7.6979159999999993</v>
      </c>
      <c r="I1036" s="2">
        <f t="array" ref="I1036">SUMPRODUCT(B1020:B1039, (ROW(B1020:B1039)-ROW(B1020)+1)) / (20*21/2)</f>
        <v>7.3362590476190483</v>
      </c>
      <c r="J1036" s="2">
        <f t="shared" si="122"/>
        <v>7.386214956659213</v>
      </c>
      <c r="K1036" s="2">
        <f t="shared" si="124"/>
        <v>7.4923562765613134</v>
      </c>
    </row>
    <row r="1037" spans="1:11" ht="13.5" x14ac:dyDescent="0.25">
      <c r="A1037" s="3">
        <f>TITRES_STAT!B1040</f>
        <v>43808</v>
      </c>
      <c r="B1037" s="6">
        <f>TITRES_STAT!D1040</f>
        <v>7.3388</v>
      </c>
      <c r="C1037" s="2">
        <f t="shared" si="125"/>
        <v>3.8999999999999702E-2</v>
      </c>
      <c r="D1037" s="2">
        <f t="shared" si="126"/>
        <v>7.2732400000000013</v>
      </c>
      <c r="E1037" s="2">
        <f t="shared" si="128"/>
        <v>7.3310200000000005</v>
      </c>
      <c r="F1037" s="2">
        <f t="shared" si="121"/>
        <v>7.4016800000000007</v>
      </c>
      <c r="G1037" s="2">
        <f t="shared" si="123"/>
        <v>7.4884119999999994</v>
      </c>
      <c r="H1037" s="2">
        <f t="shared" si="127"/>
        <v>7.6978394999999988</v>
      </c>
      <c r="I1037" s="2">
        <f t="array" ref="I1037">SUMPRODUCT(B1021:B1040, (ROW(B1021:B1040)-ROW(B1021)+1)) / (20*21/2)</f>
        <v>7.3239857142857154</v>
      </c>
      <c r="J1037" s="2">
        <f t="shared" si="122"/>
        <v>7.381699246501193</v>
      </c>
      <c r="K1037" s="2">
        <f t="shared" si="124"/>
        <v>7.4863344617942031</v>
      </c>
    </row>
    <row r="1038" spans="1:11" ht="13.5" x14ac:dyDescent="0.25">
      <c r="A1038" s="3">
        <f>TITRES_STAT!B1041</f>
        <v>43809</v>
      </c>
      <c r="B1038" s="6">
        <f>TITRES_STAT!D1041</f>
        <v>7.3154000000000003</v>
      </c>
      <c r="C1038" s="2">
        <f t="shared" si="125"/>
        <v>-2.3399999999999643E-2</v>
      </c>
      <c r="D1038" s="2">
        <f t="shared" si="126"/>
        <v>7.2966600000000001</v>
      </c>
      <c r="E1038" s="2">
        <f t="shared" si="128"/>
        <v>7.3224299999999998</v>
      </c>
      <c r="F1038" s="2">
        <f t="shared" si="121"/>
        <v>7.3907499999999997</v>
      </c>
      <c r="G1038" s="2">
        <f t="shared" si="123"/>
        <v>7.4843519999999986</v>
      </c>
      <c r="H1038" s="2">
        <f t="shared" si="127"/>
        <v>7.6970419999999988</v>
      </c>
      <c r="I1038" s="2">
        <f t="array" ref="I1038">SUMPRODUCT(B1022:B1041, (ROW(B1022:B1041)-ROW(B1022)+1)) / (20*21/2)</f>
        <v>7.3115652380952385</v>
      </c>
      <c r="J1038" s="2">
        <f t="shared" si="122"/>
        <v>7.3753850325486985</v>
      </c>
      <c r="K1038" s="2">
        <f t="shared" si="124"/>
        <v>7.4796311495669796</v>
      </c>
    </row>
    <row r="1039" spans="1:11" ht="13.5" x14ac:dyDescent="0.25">
      <c r="A1039" s="3">
        <f>TITRES_STAT!B1042</f>
        <v>43810</v>
      </c>
      <c r="B1039" s="6">
        <f>TITRES_STAT!D1042</f>
        <v>7.2529000000000003</v>
      </c>
      <c r="C1039" s="2">
        <f t="shared" si="125"/>
        <v>-6.25E-2</v>
      </c>
      <c r="D1039" s="2">
        <f t="shared" si="126"/>
        <v>7.2982200000000006</v>
      </c>
      <c r="E1039" s="2">
        <f t="shared" si="128"/>
        <v>7.3083699999999991</v>
      </c>
      <c r="F1039" s="2">
        <f t="shared" si="121"/>
        <v>7.3817700000000013</v>
      </c>
      <c r="G1039" s="2">
        <f t="shared" si="123"/>
        <v>7.4765440000000005</v>
      </c>
      <c r="H1039" s="2">
        <f t="shared" si="127"/>
        <v>7.6958190000000002</v>
      </c>
      <c r="I1039" s="2">
        <f t="array" ref="I1039">SUMPRODUCT(B1023:B1042, (ROW(B1023:B1042)-ROW(B1023)+1)) / (20*21/2)</f>
        <v>7.3102242857142867</v>
      </c>
      <c r="J1039" s="2">
        <f t="shared" si="122"/>
        <v>7.3637197913535841</v>
      </c>
      <c r="K1039" s="2">
        <f t="shared" si="124"/>
        <v>7.4707397319369022</v>
      </c>
    </row>
    <row r="1040" spans="1:11" ht="13.5" x14ac:dyDescent="0.25">
      <c r="A1040" s="3">
        <f>TITRES_STAT!B1043</f>
        <v>43811</v>
      </c>
      <c r="B1040" s="6">
        <f>TITRES_STAT!D1043</f>
        <v>7.2529000000000003</v>
      </c>
      <c r="C1040" s="2">
        <f t="shared" si="125"/>
        <v>0</v>
      </c>
      <c r="D1040" s="2">
        <f t="shared" si="126"/>
        <v>7.2919600000000004</v>
      </c>
      <c r="E1040" s="2">
        <f t="shared" si="128"/>
        <v>7.3005599999999991</v>
      </c>
      <c r="F1040" s="2">
        <f t="shared" si="121"/>
        <v>7.3677150000000013</v>
      </c>
      <c r="G1040" s="2">
        <f t="shared" si="123"/>
        <v>7.4717020000000005</v>
      </c>
      <c r="H1040" s="2">
        <f t="shared" si="127"/>
        <v>7.6954264999999991</v>
      </c>
      <c r="I1040" s="2">
        <f t="array" ref="I1040">SUMPRODUCT(B1024:B1043, (ROW(B1024:B1043)-ROW(B1024)+1)) / (20*21/2)</f>
        <v>7.3096271428571438</v>
      </c>
      <c r="J1040" s="2">
        <f t="shared" si="122"/>
        <v>7.3531655255103852</v>
      </c>
      <c r="K1040" s="2">
        <f t="shared" si="124"/>
        <v>7.4621969973511417</v>
      </c>
    </row>
    <row r="1041" spans="1:11" ht="13.5" x14ac:dyDescent="0.25">
      <c r="A1041" s="3">
        <f>TITRES_STAT!B1044</f>
        <v>43812</v>
      </c>
      <c r="B1041" s="6">
        <f>TITRES_STAT!D1044</f>
        <v>7.2373000000000003</v>
      </c>
      <c r="C1041" s="2">
        <f t="shared" si="125"/>
        <v>-1.5600000000000058E-2</v>
      </c>
      <c r="D1041" s="2">
        <f t="shared" si="126"/>
        <v>7.2794600000000003</v>
      </c>
      <c r="E1041" s="2">
        <f t="shared" si="128"/>
        <v>7.28416</v>
      </c>
      <c r="F1041" s="2">
        <f t="shared" si="121"/>
        <v>7.3528800000000016</v>
      </c>
      <c r="G1041" s="2">
        <f t="shared" si="123"/>
        <v>7.4649880000000008</v>
      </c>
      <c r="H1041" s="2">
        <f t="shared" si="127"/>
        <v>7.6946915000000002</v>
      </c>
      <c r="I1041" s="2">
        <f t="array" ref="I1041">SUMPRODUCT(B1025:B1044, (ROW(B1025:B1044)-ROW(B1025)+1)) / (20*21/2)</f>
        <v>7.3097738095238105</v>
      </c>
      <c r="J1041" s="2">
        <f t="shared" si="122"/>
        <v>7.3421307135570153</v>
      </c>
      <c r="K1041" s="2">
        <f t="shared" si="124"/>
        <v>7.4533775072589403</v>
      </c>
    </row>
    <row r="1042" spans="1:11" ht="13.5" x14ac:dyDescent="0.25">
      <c r="A1042" s="3">
        <f>TITRES_STAT!B1045</f>
        <v>43815</v>
      </c>
      <c r="B1042" s="6">
        <f>TITRES_STAT!D1045</f>
        <v>7.3388</v>
      </c>
      <c r="C1042" s="2">
        <f t="shared" si="125"/>
        <v>0.1014999999999997</v>
      </c>
      <c r="D1042" s="2">
        <f t="shared" si="126"/>
        <v>7.2794600000000003</v>
      </c>
      <c r="E1042" s="2">
        <f t="shared" si="128"/>
        <v>7.2763500000000008</v>
      </c>
      <c r="F1042" s="2">
        <f t="shared" si="121"/>
        <v>7.3450699999999998</v>
      </c>
      <c r="G1042" s="2">
        <f t="shared" si="123"/>
        <v>7.4607719999999995</v>
      </c>
      <c r="H1042" s="2">
        <f t="shared" si="127"/>
        <v>7.6936334999999998</v>
      </c>
      <c r="I1042" s="2">
        <f t="array" ref="I1042">SUMPRODUCT(B1026:B1045, (ROW(B1026:B1045)-ROW(B1026)+1)) / (20*21/2)</f>
        <v>7.3098842857142872</v>
      </c>
      <c r="J1042" s="2">
        <f t="shared" si="122"/>
        <v>7.3418135027420615</v>
      </c>
      <c r="K1042" s="2">
        <f t="shared" si="124"/>
        <v>7.4488842716801589</v>
      </c>
    </row>
    <row r="1043" spans="1:11" ht="13.5" x14ac:dyDescent="0.25">
      <c r="A1043" s="3">
        <f>TITRES_STAT!B1046</f>
        <v>43816</v>
      </c>
      <c r="B1043" s="6">
        <f>TITRES_STAT!D1046</f>
        <v>7.3388</v>
      </c>
      <c r="C1043" s="2">
        <f t="shared" si="125"/>
        <v>0</v>
      </c>
      <c r="D1043" s="2">
        <f t="shared" si="126"/>
        <v>7.2841400000000007</v>
      </c>
      <c r="E1043" s="2">
        <f t="shared" si="128"/>
        <v>7.2904</v>
      </c>
      <c r="F1043" s="2">
        <f t="shared" si="121"/>
        <v>7.3372599999999988</v>
      </c>
      <c r="G1043" s="2">
        <f t="shared" si="123"/>
        <v>7.4576480000000007</v>
      </c>
      <c r="H1043" s="2">
        <f t="shared" si="127"/>
        <v>7.6917825000000013</v>
      </c>
      <c r="I1043" s="2">
        <f t="array" ref="I1043">SUMPRODUCT(B1027:B1046, (ROW(B1027:B1046)-ROW(B1027)+1)) / (20*21/2)</f>
        <v>7.3111466666666676</v>
      </c>
      <c r="J1043" s="2">
        <f t="shared" si="122"/>
        <v>7.3415265024809129</v>
      </c>
      <c r="K1043" s="2">
        <f t="shared" si="124"/>
        <v>7.4445672414181923</v>
      </c>
    </row>
    <row r="1044" spans="1:11" ht="13.5" x14ac:dyDescent="0.25">
      <c r="A1044" s="3">
        <f>TITRES_STAT!B1047</f>
        <v>43817</v>
      </c>
      <c r="B1044" s="6">
        <f>TITRES_STAT!D1047</f>
        <v>7.3388</v>
      </c>
      <c r="C1044" s="2">
        <f t="shared" si="125"/>
        <v>0</v>
      </c>
      <c r="D1044" s="2">
        <f t="shared" si="126"/>
        <v>7.3013199999999996</v>
      </c>
      <c r="E1044" s="2">
        <f t="shared" si="128"/>
        <v>7.2997700000000005</v>
      </c>
      <c r="F1044" s="2">
        <f t="shared" ref="F1044:F1107" si="129">AVERAGE(B1025:B1044)</f>
        <v>7.329839999999999</v>
      </c>
      <c r="G1044" s="2">
        <f t="shared" si="123"/>
        <v>7.4553059999999993</v>
      </c>
      <c r="H1044" s="2">
        <f t="shared" si="127"/>
        <v>7.6895920000000011</v>
      </c>
      <c r="I1044" s="2">
        <f t="array" ref="I1044">SUMPRODUCT(B1028:B1047, (ROW(B1028:B1047)-ROW(B1028)+1)) / (20*21/2)</f>
        <v>7.3090666666666682</v>
      </c>
      <c r="J1044" s="2">
        <f t="shared" si="122"/>
        <v>7.3412668355779696</v>
      </c>
      <c r="K1044" s="2">
        <f t="shared" si="124"/>
        <v>7.440419506460616</v>
      </c>
    </row>
    <row r="1045" spans="1:11" ht="13.5" x14ac:dyDescent="0.25">
      <c r="A1045" s="3">
        <f>TITRES_STAT!B1048</f>
        <v>43818</v>
      </c>
      <c r="B1045" s="6">
        <f>TITRES_STAT!D1048</f>
        <v>7.3310000000000004</v>
      </c>
      <c r="C1045" s="2">
        <f t="shared" si="125"/>
        <v>-7.799999999999585E-3</v>
      </c>
      <c r="D1045" s="2">
        <f t="shared" si="126"/>
        <v>7.3169399999999998</v>
      </c>
      <c r="E1045" s="2">
        <f t="shared" si="128"/>
        <v>7.3044500000000001</v>
      </c>
      <c r="F1045" s="2">
        <f t="shared" si="129"/>
        <v>7.325545</v>
      </c>
      <c r="G1045" s="2">
        <f t="shared" si="123"/>
        <v>7.4504659999999987</v>
      </c>
      <c r="H1045" s="2">
        <f t="shared" si="127"/>
        <v>7.6877400000000016</v>
      </c>
      <c r="I1045" s="2">
        <f t="array" ref="I1045">SUMPRODUCT(B1029:B1048, (ROW(B1029:B1048)-ROW(B1029)+1)) / (20*21/2)</f>
        <v>7.3103300000000004</v>
      </c>
      <c r="J1045" s="2">
        <f t="shared" ref="J1045:J1108" si="130">$J$4*B1045+J1044*(1-$J$4)</f>
        <v>7.340289041713401</v>
      </c>
      <c r="K1045" s="2">
        <f t="shared" si="124"/>
        <v>7.4361285454229451</v>
      </c>
    </row>
    <row r="1046" spans="1:11" ht="13.5" x14ac:dyDescent="0.25">
      <c r="A1046" s="3">
        <f>TITRES_STAT!B1049</f>
        <v>43819</v>
      </c>
      <c r="B1046" s="6">
        <f>TITRES_STAT!D1049</f>
        <v>7.3388</v>
      </c>
      <c r="C1046" s="2">
        <f t="shared" si="125"/>
        <v>7.799999999999585E-3</v>
      </c>
      <c r="D1046" s="2">
        <f t="shared" si="126"/>
        <v>7.3372399999999995</v>
      </c>
      <c r="E1046" s="2">
        <f t="shared" si="128"/>
        <v>7.3083499999999999</v>
      </c>
      <c r="F1046" s="2">
        <f t="shared" si="129"/>
        <v>7.3216400000000004</v>
      </c>
      <c r="G1046" s="2">
        <f t="shared" si="123"/>
        <v>7.4457819999999995</v>
      </c>
      <c r="H1046" s="2">
        <f t="shared" si="127"/>
        <v>7.6857760000000006</v>
      </c>
      <c r="I1046" s="2">
        <f t="array" ref="I1046">SUMPRODUCT(B1030:B1049, (ROW(B1030:B1049)-ROW(B1030)+1)) / (20*21/2)</f>
        <v>7.3193661904761917</v>
      </c>
      <c r="J1046" s="2">
        <f t="shared" si="130"/>
        <v>7.3401472282168871</v>
      </c>
      <c r="K1046" s="2">
        <f t="shared" si="124"/>
        <v>7.4323117397200846</v>
      </c>
    </row>
    <row r="1047" spans="1:11" ht="13.5" x14ac:dyDescent="0.25">
      <c r="A1047" s="3">
        <f>TITRES_STAT!B1050</f>
        <v>43822</v>
      </c>
      <c r="B1047" s="6">
        <f>TITRES_STAT!D1050</f>
        <v>7.2998000000000003</v>
      </c>
      <c r="C1047" s="2">
        <f t="shared" si="125"/>
        <v>-3.8999999999999702E-2</v>
      </c>
      <c r="D1047" s="2">
        <f t="shared" si="126"/>
        <v>7.32944</v>
      </c>
      <c r="E1047" s="2">
        <f t="shared" si="128"/>
        <v>7.304450000000001</v>
      </c>
      <c r="F1047" s="2">
        <f t="shared" si="129"/>
        <v>7.3177350000000008</v>
      </c>
      <c r="G1047" s="2">
        <f t="shared" si="123"/>
        <v>7.4393799999999999</v>
      </c>
      <c r="H1047" s="2">
        <f t="shared" si="127"/>
        <v>7.6838060000000006</v>
      </c>
      <c r="I1047" s="2">
        <f t="array" ref="I1047">SUMPRODUCT(B1031:B1050, (ROW(B1031:B1050)-ROW(B1031)+1)) / (20*21/2)</f>
        <v>7.3223757142857151</v>
      </c>
      <c r="J1047" s="2">
        <f t="shared" si="130"/>
        <v>7.3363046350533736</v>
      </c>
      <c r="K1047" s="2">
        <f t="shared" si="124"/>
        <v>7.427115200907533</v>
      </c>
    </row>
    <row r="1048" spans="1:11" ht="13.5" x14ac:dyDescent="0.25">
      <c r="A1048" s="3">
        <f>TITRES_STAT!B1051</f>
        <v>43823</v>
      </c>
      <c r="B1048" s="6">
        <f>TITRES_STAT!D1051</f>
        <v>7.3310000000000004</v>
      </c>
      <c r="C1048" s="2">
        <f t="shared" si="125"/>
        <v>3.1200000000000117E-2</v>
      </c>
      <c r="D1048" s="2">
        <f t="shared" si="126"/>
        <v>7.3278800000000004</v>
      </c>
      <c r="E1048" s="2">
        <f t="shared" si="128"/>
        <v>7.3060100000000006</v>
      </c>
      <c r="F1048" s="2">
        <f t="shared" si="129"/>
        <v>7.3142200000000006</v>
      </c>
      <c r="G1048" s="2">
        <f t="shared" si="123"/>
        <v>7.4318839999999993</v>
      </c>
      <c r="H1048" s="2">
        <f t="shared" si="127"/>
        <v>7.6827845000000012</v>
      </c>
      <c r="I1048" s="2">
        <f t="array" ref="I1048">SUMPRODUCT(B1032:B1051, (ROW(B1032:B1051)-ROW(B1032)+1)) / (20*21/2)</f>
        <v>7.3097014285714286</v>
      </c>
      <c r="J1048" s="2">
        <f t="shared" si="130"/>
        <v>7.3357994317149569</v>
      </c>
      <c r="K1048" s="2">
        <f t="shared" si="124"/>
        <v>7.4233459773425325</v>
      </c>
    </row>
    <row r="1049" spans="1:11" ht="13.5" x14ac:dyDescent="0.25">
      <c r="A1049" s="3">
        <f>TITRES_STAT!B1052</f>
        <v>43824</v>
      </c>
      <c r="B1049" s="6">
        <f>TITRES_STAT!D1052</f>
        <v>7.4090999999999996</v>
      </c>
      <c r="C1049" s="2">
        <f t="shared" si="125"/>
        <v>7.809999999999917E-2</v>
      </c>
      <c r="D1049" s="2">
        <f t="shared" si="126"/>
        <v>7.3419399999999992</v>
      </c>
      <c r="E1049" s="2">
        <f t="shared" si="128"/>
        <v>7.321629999999999</v>
      </c>
      <c r="F1049" s="2">
        <f t="shared" si="129"/>
        <v>7.3150000000000004</v>
      </c>
      <c r="G1049" s="2">
        <f t="shared" si="123"/>
        <v>7.4270439999999995</v>
      </c>
      <c r="H1049" s="2">
        <f t="shared" si="127"/>
        <v>7.6822670000000013</v>
      </c>
      <c r="I1049" s="2">
        <f t="array" ref="I1049">SUMPRODUCT(B1033:B1052, (ROW(B1033:B1052)-ROW(B1033)+1)) / (20*21/2)</f>
        <v>7.3159061904761904</v>
      </c>
      <c r="J1049" s="2">
        <f t="shared" si="130"/>
        <v>7.342780438218294</v>
      </c>
      <c r="K1049" s="2">
        <f t="shared" si="124"/>
        <v>7.4227873115643943</v>
      </c>
    </row>
    <row r="1050" spans="1:11" ht="13.5" x14ac:dyDescent="0.25">
      <c r="A1050" s="3">
        <f>TITRES_STAT!B1053</f>
        <v>43825</v>
      </c>
      <c r="B1050" s="6">
        <f>TITRES_STAT!D1053</f>
        <v>7.3465999999999996</v>
      </c>
      <c r="C1050" s="2">
        <f t="shared" si="125"/>
        <v>-6.25E-2</v>
      </c>
      <c r="D1050" s="2">
        <f t="shared" si="126"/>
        <v>7.3450599999999993</v>
      </c>
      <c r="E1050" s="2">
        <f t="shared" si="128"/>
        <v>7.3309999999999986</v>
      </c>
      <c r="F1050" s="2">
        <f t="shared" si="129"/>
        <v>7.3157800000000011</v>
      </c>
      <c r="G1050" s="2">
        <f t="shared" si="123"/>
        <v>7.4195480000000025</v>
      </c>
      <c r="H1050" s="2">
        <f t="shared" si="127"/>
        <v>7.6804930000000011</v>
      </c>
      <c r="I1050" s="2">
        <f t="array" ref="I1050">SUMPRODUCT(B1034:B1053, (ROW(B1034:B1053)-ROW(B1034)+1)) / (20*21/2)</f>
        <v>7.3171342857142863</v>
      </c>
      <c r="J1050" s="2">
        <f t="shared" si="130"/>
        <v>7.343144206007028</v>
      </c>
      <c r="K1050" s="2">
        <f t="shared" si="124"/>
        <v>7.419799573855987</v>
      </c>
    </row>
    <row r="1051" spans="1:11" ht="13.5" x14ac:dyDescent="0.25">
      <c r="A1051" s="3">
        <f>TITRES_STAT!B1054</f>
        <v>43826</v>
      </c>
      <c r="B1051" s="6">
        <f>TITRES_STAT!D1054</f>
        <v>7.1826999999999996</v>
      </c>
      <c r="C1051" s="2">
        <f t="shared" si="125"/>
        <v>-0.16389999999999993</v>
      </c>
      <c r="D1051" s="2">
        <f t="shared" si="126"/>
        <v>7.313839999999999</v>
      </c>
      <c r="E1051" s="2">
        <f t="shared" si="128"/>
        <v>7.3255399999999993</v>
      </c>
      <c r="F1051" s="2">
        <f t="shared" si="129"/>
        <v>7.3048500000000018</v>
      </c>
      <c r="G1051" s="2">
        <f t="shared" si="123"/>
        <v>7.4104920000000014</v>
      </c>
      <c r="H1051" s="2">
        <f t="shared" si="127"/>
        <v>7.6782770000000005</v>
      </c>
      <c r="I1051" s="2">
        <f t="array" ref="I1051">SUMPRODUCT(B1035:B1054, (ROW(B1035:B1054)-ROW(B1035)+1)) / (20*21/2)</f>
        <v>7.3051666666666666</v>
      </c>
      <c r="J1051" s="2">
        <f t="shared" si="130"/>
        <v>7.3278638054349301</v>
      </c>
      <c r="K1051" s="2">
        <f t="shared" si="124"/>
        <v>7.4105015513518309</v>
      </c>
    </row>
    <row r="1052" spans="1:11" ht="13.5" x14ac:dyDescent="0.25">
      <c r="A1052" s="3">
        <f>TITRES_STAT!B1055</f>
        <v>43829</v>
      </c>
      <c r="B1052" s="6">
        <f>TITRES_STAT!D1055</f>
        <v>7.37</v>
      </c>
      <c r="C1052" s="2">
        <f t="shared" si="125"/>
        <v>0.18730000000000047</v>
      </c>
      <c r="D1052" s="2">
        <f t="shared" si="126"/>
        <v>7.3278800000000004</v>
      </c>
      <c r="E1052" s="2">
        <f t="shared" si="128"/>
        <v>7.3286600000000011</v>
      </c>
      <c r="F1052" s="2">
        <f t="shared" si="129"/>
        <v>7.3025050000000018</v>
      </c>
      <c r="G1052" s="2">
        <f t="shared" si="123"/>
        <v>7.4064320000000023</v>
      </c>
      <c r="H1052" s="2">
        <f t="shared" si="127"/>
        <v>7.6774505000000008</v>
      </c>
      <c r="I1052" s="2">
        <f t="array" ref="I1052">SUMPRODUCT(B1036:B1055, (ROW(B1036:B1055)-ROW(B1036)+1)) / (20*21/2)</f>
        <v>7.2934961904761906</v>
      </c>
      <c r="J1052" s="2">
        <f t="shared" si="130"/>
        <v>7.3318767763458892</v>
      </c>
      <c r="K1052" s="2">
        <f t="shared" si="124"/>
        <v>7.4089132552203871</v>
      </c>
    </row>
    <row r="1053" spans="1:11" ht="13.5" x14ac:dyDescent="0.25">
      <c r="A1053" s="3">
        <f>TITRES_STAT!B1056</f>
        <v>43830</v>
      </c>
      <c r="B1053" s="6">
        <f>TITRES_STAT!D1056</f>
        <v>7.3154000000000003</v>
      </c>
      <c r="C1053" s="2">
        <f t="shared" si="125"/>
        <v>-5.459999999999976E-2</v>
      </c>
      <c r="D1053" s="2">
        <f t="shared" si="126"/>
        <v>7.3247600000000004</v>
      </c>
      <c r="E1053" s="2">
        <f t="shared" si="128"/>
        <v>7.3263199999999999</v>
      </c>
      <c r="F1053" s="2">
        <f t="shared" si="129"/>
        <v>7.3083600000000022</v>
      </c>
      <c r="G1053" s="2">
        <f t="shared" si="123"/>
        <v>7.4015920000000017</v>
      </c>
      <c r="H1053" s="2">
        <f t="shared" si="127"/>
        <v>7.6766154999999996</v>
      </c>
      <c r="I1053" s="2">
        <f t="array" ref="I1053">SUMPRODUCT(B1037:B1056, (ROW(B1037:B1056)-ROW(B1037)+1)) / (20*21/2)</f>
        <v>7.2964328571428574</v>
      </c>
      <c r="J1053" s="2">
        <f t="shared" si="130"/>
        <v>7.3303075595510423</v>
      </c>
      <c r="K1053" s="2">
        <f t="shared" si="124"/>
        <v>7.4052460687411568</v>
      </c>
    </row>
    <row r="1054" spans="1:11" ht="13.5" x14ac:dyDescent="0.25">
      <c r="A1054" s="3">
        <f>TITRES_STAT!B1057</f>
        <v>43832</v>
      </c>
      <c r="B1054" s="6">
        <f>TITRES_STAT!D1057</f>
        <v>7.1826999999999996</v>
      </c>
      <c r="C1054" s="2">
        <f t="shared" si="125"/>
        <v>-0.13270000000000071</v>
      </c>
      <c r="D1054" s="2">
        <f t="shared" si="126"/>
        <v>7.2794799999999995</v>
      </c>
      <c r="E1054" s="2">
        <f t="shared" si="128"/>
        <v>7.3107099999999985</v>
      </c>
      <c r="F1054" s="2">
        <f t="shared" si="129"/>
        <v>7.3052400000000022</v>
      </c>
      <c r="G1054" s="2">
        <f t="shared" si="123"/>
        <v>7.3940980000000023</v>
      </c>
      <c r="H1054" s="2">
        <f t="shared" si="127"/>
        <v>7.6747769999999988</v>
      </c>
      <c r="I1054" s="2">
        <f t="array" ref="I1054">SUMPRODUCT(B1038:B1057, (ROW(B1038:B1057)-ROW(B1038)+1)) / (20*21/2)</f>
        <v>7.2895542857142868</v>
      </c>
      <c r="J1054" s="2">
        <f t="shared" si="130"/>
        <v>7.3162496967366568</v>
      </c>
      <c r="K1054" s="2">
        <f t="shared" si="124"/>
        <v>7.3965187719277781</v>
      </c>
    </row>
    <row r="1055" spans="1:11" ht="13.5" x14ac:dyDescent="0.25">
      <c r="A1055" s="3">
        <f>TITRES_STAT!B1058</f>
        <v>43833</v>
      </c>
      <c r="B1055" s="6">
        <f>TITRES_STAT!D1058</f>
        <v>7.1826999999999996</v>
      </c>
      <c r="C1055" s="2">
        <f t="shared" si="125"/>
        <v>0</v>
      </c>
      <c r="D1055" s="2">
        <f t="shared" si="126"/>
        <v>7.2466999999999997</v>
      </c>
      <c r="E1055" s="2">
        <f t="shared" si="128"/>
        <v>7.2958799999999986</v>
      </c>
      <c r="F1055" s="2">
        <f t="shared" si="129"/>
        <v>7.3001650000000016</v>
      </c>
      <c r="G1055" s="2">
        <f t="shared" si="123"/>
        <v>7.3867600000000024</v>
      </c>
      <c r="H1055" s="2">
        <f t="shared" si="127"/>
        <v>7.6733159999999998</v>
      </c>
      <c r="I1055" s="2">
        <f t="array" ref="I1055">SUMPRODUCT(B1039:B1058, (ROW(B1039:B1058)-ROW(B1039)+1)) / (20*21/2)</f>
        <v>7.2787390476190481</v>
      </c>
      <c r="J1055" s="2">
        <f t="shared" si="130"/>
        <v>7.3035306779998317</v>
      </c>
      <c r="K1055" s="2">
        <f t="shared" si="124"/>
        <v>7.3881337220482575</v>
      </c>
    </row>
    <row r="1056" spans="1:11" ht="13.5" x14ac:dyDescent="0.25">
      <c r="A1056" s="3">
        <f>TITRES_STAT!B1059</f>
        <v>43836</v>
      </c>
      <c r="B1056" s="6">
        <f>TITRES_STAT!D1059</f>
        <v>7.3310000000000004</v>
      </c>
      <c r="C1056" s="2">
        <f t="shared" si="125"/>
        <v>0.14830000000000076</v>
      </c>
      <c r="D1056" s="2">
        <f t="shared" si="126"/>
        <v>7.2763600000000013</v>
      </c>
      <c r="E1056" s="2">
        <f t="shared" si="128"/>
        <v>7.2950999999999997</v>
      </c>
      <c r="F1056" s="2">
        <f t="shared" si="129"/>
        <v>7.3017250000000002</v>
      </c>
      <c r="G1056" s="2">
        <f t="shared" si="123"/>
        <v>7.3833240000000027</v>
      </c>
      <c r="H1056" s="2">
        <f t="shared" si="127"/>
        <v>7.6733514999999999</v>
      </c>
      <c r="I1056" s="2">
        <f t="array" ref="I1056">SUMPRODUCT(B1040:B1059, (ROW(B1040:B1059)-ROW(B1040)+1)) / (20*21/2)</f>
        <v>7.2811938095238098</v>
      </c>
      <c r="J1056" s="2">
        <f t="shared" si="130"/>
        <v>7.3061468039046096</v>
      </c>
      <c r="K1056" s="2">
        <f t="shared" si="124"/>
        <v>7.3858931839287187</v>
      </c>
    </row>
    <row r="1057" spans="1:11" ht="13.5" x14ac:dyDescent="0.25">
      <c r="A1057" s="3">
        <f>TITRES_STAT!B1060</f>
        <v>43837</v>
      </c>
      <c r="B1057" s="6">
        <f>TITRES_STAT!D1060</f>
        <v>7.2294999999999998</v>
      </c>
      <c r="C1057" s="2">
        <f t="shared" si="125"/>
        <v>-0.10150000000000059</v>
      </c>
      <c r="D1057" s="2">
        <f t="shared" si="126"/>
        <v>7.2482600000000001</v>
      </c>
      <c r="E1057" s="2">
        <f t="shared" si="128"/>
        <v>7.2880700000000003</v>
      </c>
      <c r="F1057" s="2">
        <f t="shared" si="129"/>
        <v>7.2962599999999993</v>
      </c>
      <c r="G1057" s="2">
        <f t="shared" si="123"/>
        <v>7.3769220000000031</v>
      </c>
      <c r="H1057" s="2">
        <f t="shared" si="127"/>
        <v>7.674351999999999</v>
      </c>
      <c r="I1057" s="2">
        <f t="array" ref="I1057">SUMPRODUCT(B1041:B1060, (ROW(B1041:B1060)-ROW(B1041)+1)) / (20*21/2)</f>
        <v>7.2833509523809532</v>
      </c>
      <c r="J1057" s="2">
        <f t="shared" si="130"/>
        <v>7.2988471082946473</v>
      </c>
      <c r="K1057" s="2">
        <f t="shared" si="124"/>
        <v>7.3797601178922987</v>
      </c>
    </row>
    <row r="1058" spans="1:11" ht="13.5" x14ac:dyDescent="0.25">
      <c r="A1058" s="3">
        <f>TITRES_STAT!B1061</f>
        <v>43838</v>
      </c>
      <c r="B1058" s="6">
        <f>TITRES_STAT!D1061</f>
        <v>7.1826999999999996</v>
      </c>
      <c r="C1058" s="2">
        <f t="shared" si="125"/>
        <v>-4.6800000000000175E-2</v>
      </c>
      <c r="D1058" s="2">
        <f t="shared" si="126"/>
        <v>7.2217199999999995</v>
      </c>
      <c r="E1058" s="2">
        <f t="shared" si="128"/>
        <v>7.2732399999999995</v>
      </c>
      <c r="F1058" s="2">
        <f t="shared" si="129"/>
        <v>7.2896249999999991</v>
      </c>
      <c r="G1058" s="2">
        <f t="shared" si="123"/>
        <v>7.370364000000003</v>
      </c>
      <c r="H1058" s="2">
        <f t="shared" si="127"/>
        <v>7.6740614999999988</v>
      </c>
      <c r="I1058" s="2">
        <f t="array" ref="I1058">SUMPRODUCT(B1042:B1061, (ROW(B1042:B1061)-ROW(B1042)+1)) / (20*21/2)</f>
        <v>7.2874390476190491</v>
      </c>
      <c r="J1058" s="2">
        <f t="shared" si="130"/>
        <v>7.2877854789332517</v>
      </c>
      <c r="K1058" s="2">
        <f t="shared" si="124"/>
        <v>7.3720322701318164</v>
      </c>
    </row>
    <row r="1059" spans="1:11" ht="13.5" x14ac:dyDescent="0.25">
      <c r="A1059" s="3">
        <f>TITRES_STAT!B1062</f>
        <v>43839</v>
      </c>
      <c r="B1059" s="6">
        <f>TITRES_STAT!D1062</f>
        <v>7.3154000000000003</v>
      </c>
      <c r="C1059" s="2">
        <f t="shared" si="125"/>
        <v>0.13270000000000071</v>
      </c>
      <c r="D1059" s="2">
        <f t="shared" si="126"/>
        <v>7.2482600000000001</v>
      </c>
      <c r="E1059" s="2">
        <f t="shared" si="128"/>
        <v>7.2638699999999998</v>
      </c>
      <c r="F1059" s="2">
        <f t="shared" si="129"/>
        <v>7.2927499999999998</v>
      </c>
      <c r="G1059" s="2">
        <f t="shared" si="123"/>
        <v>7.3667720000000028</v>
      </c>
      <c r="H1059" s="2">
        <f t="shared" si="127"/>
        <v>7.6740189999999995</v>
      </c>
      <c r="I1059" s="2">
        <f t="array" ref="I1059">SUMPRODUCT(B1043:B1062, (ROW(B1043:B1062)-ROW(B1043)+1)) / (20*21/2)</f>
        <v>7.2895580952380952</v>
      </c>
      <c r="J1059" s="2">
        <f t="shared" si="130"/>
        <v>7.2904154333205611</v>
      </c>
      <c r="K1059" s="2">
        <f t="shared" si="124"/>
        <v>7.3698113967933141</v>
      </c>
    </row>
    <row r="1060" spans="1:11" ht="13.5" x14ac:dyDescent="0.25">
      <c r="A1060" s="3">
        <f>TITRES_STAT!B1063</f>
        <v>43840</v>
      </c>
      <c r="B1060" s="6">
        <f>TITRES_STAT!D1063</f>
        <v>7.3154000000000003</v>
      </c>
      <c r="C1060" s="2">
        <f t="shared" si="125"/>
        <v>0</v>
      </c>
      <c r="D1060" s="2">
        <f t="shared" si="126"/>
        <v>7.2748000000000008</v>
      </c>
      <c r="E1060" s="2">
        <f t="shared" si="128"/>
        <v>7.2607499999999998</v>
      </c>
      <c r="F1060" s="2">
        <f t="shared" si="129"/>
        <v>7.2958750000000006</v>
      </c>
      <c r="G1060" s="2">
        <f t="shared" si="123"/>
        <v>7.3631800000000025</v>
      </c>
      <c r="H1060" s="2">
        <f t="shared" si="127"/>
        <v>7.6741654999999991</v>
      </c>
      <c r="I1060" s="2">
        <f t="array" ref="I1060">SUMPRODUCT(B1044:B1063, (ROW(B1044:B1063)-ROW(B1044)+1)) / (20*21/2)</f>
        <v>7.2857990476190482</v>
      </c>
      <c r="J1060" s="2">
        <f t="shared" si="130"/>
        <v>7.2927949158614602</v>
      </c>
      <c r="K1060" s="2">
        <f t="shared" si="124"/>
        <v>7.36767761652691</v>
      </c>
    </row>
    <row r="1061" spans="1:11" ht="13.5" x14ac:dyDescent="0.25">
      <c r="A1061" s="3">
        <f>TITRES_STAT!B1064</f>
        <v>43843</v>
      </c>
      <c r="B1061" s="6">
        <f>TITRES_STAT!D1064</f>
        <v>7.3388</v>
      </c>
      <c r="C1061" s="2">
        <f t="shared" si="125"/>
        <v>2.3399999999999643E-2</v>
      </c>
      <c r="D1061" s="2">
        <f t="shared" si="126"/>
        <v>7.2763599999999995</v>
      </c>
      <c r="E1061" s="2">
        <f t="shared" si="128"/>
        <v>7.2763600000000013</v>
      </c>
      <c r="F1061" s="2">
        <f t="shared" si="129"/>
        <v>7.3009500000000003</v>
      </c>
      <c r="G1061" s="2">
        <f t="shared" si="123"/>
        <v>7.3600560000000028</v>
      </c>
      <c r="H1061" s="2">
        <f t="shared" si="127"/>
        <v>7.6737494999999987</v>
      </c>
      <c r="I1061" s="2">
        <f t="array" ref="I1061">SUMPRODUCT(B1045:B1064, (ROW(B1045:B1064)-ROW(B1045)+1)) / (20*21/2)</f>
        <v>7.2720023809523822</v>
      </c>
      <c r="J1061" s="2">
        <f t="shared" si="130"/>
        <v>7.2971763524460833</v>
      </c>
      <c r="K1061" s="2">
        <f t="shared" si="124"/>
        <v>7.3665451609768358</v>
      </c>
    </row>
    <row r="1062" spans="1:11" ht="13.5" x14ac:dyDescent="0.25">
      <c r="A1062" s="3">
        <f>TITRES_STAT!B1065</f>
        <v>43845</v>
      </c>
      <c r="B1062" s="6">
        <f>TITRES_STAT!D1065</f>
        <v>7.3231999999999999</v>
      </c>
      <c r="C1062" s="2">
        <f t="shared" si="125"/>
        <v>-1.5600000000000058E-2</v>
      </c>
      <c r="D1062" s="2">
        <f t="shared" si="126"/>
        <v>7.2950999999999997</v>
      </c>
      <c r="E1062" s="2">
        <f t="shared" si="128"/>
        <v>7.2716800000000008</v>
      </c>
      <c r="F1062" s="2">
        <f t="shared" si="129"/>
        <v>7.3001699999999996</v>
      </c>
      <c r="G1062" s="2">
        <f t="shared" si="123"/>
        <v>7.358182000000002</v>
      </c>
      <c r="H1062" s="2">
        <f t="shared" si="127"/>
        <v>7.6733685000000005</v>
      </c>
      <c r="I1062" s="2">
        <f t="array" ref="I1062">SUMPRODUCT(B1046:B1065, (ROW(B1046:B1065)-ROW(B1046)+1)) / (20*21/2)</f>
        <v>7.2620790476190482</v>
      </c>
      <c r="J1062" s="2">
        <f t="shared" si="130"/>
        <v>7.2996547950702659</v>
      </c>
      <c r="K1062" s="2">
        <f t="shared" si="124"/>
        <v>7.3648453507424501</v>
      </c>
    </row>
    <row r="1063" spans="1:11" ht="13.5" x14ac:dyDescent="0.25">
      <c r="A1063" s="3">
        <f>TITRES_STAT!B1066</f>
        <v>43846</v>
      </c>
      <c r="B1063" s="6">
        <f>TITRES_STAT!D1066</f>
        <v>7.2606999999999999</v>
      </c>
      <c r="C1063" s="2">
        <f t="shared" si="125"/>
        <v>-6.25E-2</v>
      </c>
      <c r="D1063" s="2">
        <f t="shared" si="126"/>
        <v>7.3106999999999998</v>
      </c>
      <c r="E1063" s="2">
        <f t="shared" si="128"/>
        <v>7.2662099999999992</v>
      </c>
      <c r="F1063" s="2">
        <f t="shared" si="129"/>
        <v>7.296265</v>
      </c>
      <c r="G1063" s="2">
        <f t="shared" si="123"/>
        <v>7.3527160000000018</v>
      </c>
      <c r="H1063" s="2">
        <f t="shared" si="127"/>
        <v>7.6722975000000009</v>
      </c>
      <c r="I1063" s="2">
        <f t="array" ref="I1063">SUMPRODUCT(B1047:B1066, (ROW(B1047:B1066)-ROW(B1047)+1)) / (20*21/2)</f>
        <v>7.2595476190476189</v>
      </c>
      <c r="J1063" s="2">
        <f t="shared" si="130"/>
        <v>7.2959448145873838</v>
      </c>
      <c r="K1063" s="2">
        <f t="shared" si="124"/>
        <v>7.3607612193407856</v>
      </c>
    </row>
    <row r="1064" spans="1:11" ht="13.5" x14ac:dyDescent="0.25">
      <c r="A1064" s="3">
        <f>TITRES_STAT!B1067</f>
        <v>43847</v>
      </c>
      <c r="B1064" s="6">
        <f>TITRES_STAT!D1067</f>
        <v>7.1513999999999998</v>
      </c>
      <c r="C1064" s="2">
        <f t="shared" si="125"/>
        <v>-0.10930000000000017</v>
      </c>
      <c r="D1064" s="2">
        <f t="shared" si="126"/>
        <v>7.2778999999999998</v>
      </c>
      <c r="E1064" s="2">
        <f t="shared" si="128"/>
        <v>7.2630799999999995</v>
      </c>
      <c r="F1064" s="2">
        <f t="shared" si="129"/>
        <v>7.2868949999999995</v>
      </c>
      <c r="G1064" s="2">
        <f t="shared" si="123"/>
        <v>7.3474060000000021</v>
      </c>
      <c r="H1064" s="2">
        <f t="shared" si="127"/>
        <v>7.6703779999999995</v>
      </c>
      <c r="I1064" s="2">
        <f t="array" ref="I1064">SUMPRODUCT(B1048:B1067, (ROW(B1048:B1067)-ROW(B1048)+1)) / (20*21/2)</f>
        <v>7.252225238095237</v>
      </c>
      <c r="J1064" s="2">
        <f t="shared" si="130"/>
        <v>7.282178641769538</v>
      </c>
      <c r="K1064" s="2">
        <f t="shared" si="124"/>
        <v>7.3525509754450686</v>
      </c>
    </row>
    <row r="1065" spans="1:11" ht="13.5" x14ac:dyDescent="0.25">
      <c r="A1065" s="3">
        <f>TITRES_STAT!B1068</f>
        <v>43850</v>
      </c>
      <c r="B1065" s="6">
        <f>TITRES_STAT!D1068</f>
        <v>7.1826999999999996</v>
      </c>
      <c r="C1065" s="2">
        <f t="shared" si="125"/>
        <v>3.1299999999999883E-2</v>
      </c>
      <c r="D1065" s="2">
        <f t="shared" si="126"/>
        <v>7.25136</v>
      </c>
      <c r="E1065" s="2">
        <f t="shared" si="128"/>
        <v>7.2630799999999995</v>
      </c>
      <c r="F1065" s="2">
        <f t="shared" si="129"/>
        <v>7.2794799999999995</v>
      </c>
      <c r="G1065" s="2">
        <f t="shared" si="123"/>
        <v>7.3417860000000017</v>
      </c>
      <c r="H1065" s="2">
        <f t="shared" si="127"/>
        <v>7.6691060000000002</v>
      </c>
      <c r="I1065" s="2">
        <f t="array" ref="I1065">SUMPRODUCT(B1049:B1068, (ROW(B1049:B1068)-ROW(B1049)+1)) / (20*21/2)</f>
        <v>7.2476147619047628</v>
      </c>
      <c r="J1065" s="2">
        <f t="shared" si="130"/>
        <v>7.272704485410534</v>
      </c>
      <c r="K1065" s="2">
        <f t="shared" si="124"/>
        <v>7.3458901528785958</v>
      </c>
    </row>
    <row r="1066" spans="1:11" ht="13.5" x14ac:dyDescent="0.25">
      <c r="A1066" s="3">
        <f>TITRES_STAT!B1069</f>
        <v>43851</v>
      </c>
      <c r="B1066" s="6">
        <f>TITRES_STAT!D1069</f>
        <v>7.2529000000000003</v>
      </c>
      <c r="C1066" s="2">
        <f t="shared" si="125"/>
        <v>7.0200000000000706E-2</v>
      </c>
      <c r="D1066" s="2">
        <f t="shared" si="126"/>
        <v>7.2341800000000003</v>
      </c>
      <c r="E1066" s="2">
        <f t="shared" si="128"/>
        <v>7.2552700000000003</v>
      </c>
      <c r="F1066" s="2">
        <f t="shared" si="129"/>
        <v>7.2751850000000005</v>
      </c>
      <c r="G1066" s="2">
        <f t="shared" si="123"/>
        <v>7.3363200000000006</v>
      </c>
      <c r="H1066" s="2">
        <f t="shared" si="127"/>
        <v>7.668336</v>
      </c>
      <c r="I1066" s="2">
        <f t="array" ref="I1066">SUMPRODUCT(B1050:B1069, (ROW(B1050:B1069)-ROW(B1050)+1)) / (20*21/2)</f>
        <v>7.2695533333333326</v>
      </c>
      <c r="J1066" s="2">
        <f t="shared" si="130"/>
        <v>7.2708183439428637</v>
      </c>
      <c r="K1066" s="2">
        <f t="shared" si="124"/>
        <v>7.3422434802166912</v>
      </c>
    </row>
    <row r="1067" spans="1:11" ht="13.5" x14ac:dyDescent="0.25">
      <c r="A1067" s="3">
        <f>TITRES_STAT!B1070</f>
        <v>43852</v>
      </c>
      <c r="B1067" s="6">
        <f>TITRES_STAT!D1070</f>
        <v>7.1982999999999997</v>
      </c>
      <c r="C1067" s="2">
        <f t="shared" si="125"/>
        <v>-5.4600000000000648E-2</v>
      </c>
      <c r="D1067" s="2">
        <f t="shared" si="126"/>
        <v>7.2092000000000001</v>
      </c>
      <c r="E1067" s="2">
        <f t="shared" si="128"/>
        <v>7.2521500000000003</v>
      </c>
      <c r="F1067" s="2">
        <f t="shared" si="129"/>
        <v>7.2701099999999999</v>
      </c>
      <c r="G1067" s="2">
        <f t="shared" si="123"/>
        <v>7.329606000000001</v>
      </c>
      <c r="H1067" s="2">
        <f t="shared" si="127"/>
        <v>7.6669529999999995</v>
      </c>
      <c r="I1067" s="2">
        <f t="array" ref="I1067">SUMPRODUCT(B1051:B1070, (ROW(B1051:B1070)-ROW(B1051)+1)) / (20*21/2)</f>
        <v>7.323054285714286</v>
      </c>
      <c r="J1067" s="2">
        <f t="shared" si="130"/>
        <v>7.2639118349959242</v>
      </c>
      <c r="K1067" s="2">
        <f t="shared" si="124"/>
        <v>7.3365986378552526</v>
      </c>
    </row>
    <row r="1068" spans="1:11" ht="13.5" x14ac:dyDescent="0.25">
      <c r="A1068" s="3">
        <f>TITRES_STAT!B1071</f>
        <v>43853</v>
      </c>
      <c r="B1068" s="6">
        <f>TITRES_STAT!D1071</f>
        <v>7.2217000000000002</v>
      </c>
      <c r="C1068" s="2">
        <f t="shared" si="125"/>
        <v>2.3400000000000531E-2</v>
      </c>
      <c r="D1068" s="2">
        <f t="shared" si="126"/>
        <v>7.2013999999999996</v>
      </c>
      <c r="E1068" s="2">
        <f t="shared" si="128"/>
        <v>7.2560500000000001</v>
      </c>
      <c r="F1068" s="2">
        <f t="shared" si="129"/>
        <v>7.2646449999999989</v>
      </c>
      <c r="G1068" s="2">
        <f t="shared" si="123"/>
        <v>7.323360000000001</v>
      </c>
      <c r="H1068" s="2">
        <f t="shared" si="127"/>
        <v>7.6653475000000011</v>
      </c>
      <c r="I1068" s="2">
        <f t="array" ref="I1068">SUMPRODUCT(B1052:B1071, (ROW(B1052:B1071)-ROW(B1052)+1)) / (20*21/2)</f>
        <v>7.3526880952380962</v>
      </c>
      <c r="J1068" s="2">
        <f t="shared" si="130"/>
        <v>7.2598916602344072</v>
      </c>
      <c r="K1068" s="2">
        <f t="shared" si="124"/>
        <v>7.3320928089197519</v>
      </c>
    </row>
    <row r="1069" spans="1:11" ht="13.5" x14ac:dyDescent="0.25">
      <c r="A1069" s="3">
        <f>TITRES_STAT!B1072</f>
        <v>43854</v>
      </c>
      <c r="B1069" s="6">
        <f>TITRES_STAT!D1072</f>
        <v>7.4950000000000001</v>
      </c>
      <c r="C1069" s="2">
        <f t="shared" si="125"/>
        <v>0.27329999999999988</v>
      </c>
      <c r="D1069" s="2">
        <f t="shared" si="126"/>
        <v>7.2701200000000004</v>
      </c>
      <c r="E1069" s="2">
        <f t="shared" si="128"/>
        <v>7.2740099999999996</v>
      </c>
      <c r="F1069" s="2">
        <f t="shared" si="129"/>
        <v>7.2689399999999988</v>
      </c>
      <c r="G1069" s="2">
        <f t="shared" si="123"/>
        <v>7.3246100000000016</v>
      </c>
      <c r="H1069" s="2">
        <f t="shared" si="127"/>
        <v>7.6652595000000012</v>
      </c>
      <c r="I1069" s="2">
        <f t="array" ref="I1069">SUMPRODUCT(B1053:B1072, (ROW(B1053:B1072)-ROW(B1053)+1)) / (20*21/2)</f>
        <v>7.3803142857142872</v>
      </c>
      <c r="J1069" s="2">
        <f t="shared" si="130"/>
        <v>7.2822829306882735</v>
      </c>
      <c r="K1069" s="2">
        <f t="shared" si="124"/>
        <v>7.3384813262170168</v>
      </c>
    </row>
    <row r="1070" spans="1:11" ht="13.5" x14ac:dyDescent="0.25">
      <c r="A1070" s="3">
        <f>TITRES_STAT!B1073</f>
        <v>43857</v>
      </c>
      <c r="B1070" s="6">
        <f>TITRES_STAT!D1073</f>
        <v>7.8307000000000002</v>
      </c>
      <c r="C1070" s="2">
        <f t="shared" si="125"/>
        <v>0.33570000000000011</v>
      </c>
      <c r="D1070" s="2">
        <f t="shared" si="126"/>
        <v>7.3997199999999994</v>
      </c>
      <c r="E1070" s="2">
        <f t="shared" si="128"/>
        <v>7.3255400000000011</v>
      </c>
      <c r="F1070" s="2">
        <f t="shared" si="129"/>
        <v>7.2931450000000009</v>
      </c>
      <c r="G1070" s="2">
        <f t="shared" si="123"/>
        <v>7.3305440000000006</v>
      </c>
      <c r="H1070" s="2">
        <f t="shared" si="127"/>
        <v>7.6669630000000009</v>
      </c>
      <c r="I1070" s="2">
        <f t="array" ref="I1070">SUMPRODUCT(B1054:B1073, (ROW(B1054:B1073)-ROW(B1054)+1)) / (20*21/2)</f>
        <v>7.4038438095238108</v>
      </c>
      <c r="J1070" s="2">
        <f t="shared" si="130"/>
        <v>7.3345131277655815</v>
      </c>
      <c r="K1070" s="2">
        <f t="shared" si="124"/>
        <v>7.3577840193065462</v>
      </c>
    </row>
    <row r="1071" spans="1:11" ht="13.5" x14ac:dyDescent="0.25">
      <c r="A1071" s="3">
        <f>TITRES_STAT!B1074</f>
        <v>43858</v>
      </c>
      <c r="B1071" s="6">
        <f>TITRES_STAT!D1074</f>
        <v>7.6043000000000003</v>
      </c>
      <c r="C1071" s="2">
        <f t="shared" si="125"/>
        <v>-0.22639999999999993</v>
      </c>
      <c r="D1071" s="2">
        <f t="shared" si="126"/>
        <v>7.4700000000000006</v>
      </c>
      <c r="E1071" s="2">
        <f t="shared" si="128"/>
        <v>7.3520899999999996</v>
      </c>
      <c r="F1071" s="2">
        <f t="shared" si="129"/>
        <v>7.3142250000000004</v>
      </c>
      <c r="G1071" s="2">
        <f t="shared" si="123"/>
        <v>7.3319500000000017</v>
      </c>
      <c r="H1071" s="2">
        <f t="shared" si="127"/>
        <v>7.667232499999999</v>
      </c>
      <c r="I1071" s="2">
        <f t="array" ref="I1071">SUMPRODUCT(B1055:B1074, (ROW(B1055:B1074)-ROW(B1055)+1)) / (20*21/2)</f>
        <v>7.4261466666666669</v>
      </c>
      <c r="J1071" s="2">
        <f t="shared" si="130"/>
        <v>7.3602071155974311</v>
      </c>
      <c r="K1071" s="2">
        <f t="shared" si="124"/>
        <v>7.3674513126670735</v>
      </c>
    </row>
    <row r="1072" spans="1:11" ht="13.5" x14ac:dyDescent="0.25">
      <c r="A1072" s="3">
        <f>TITRES_STAT!B1075</f>
        <v>43859</v>
      </c>
      <c r="B1072" s="6">
        <f>TITRES_STAT!D1075</f>
        <v>7.6043000000000003</v>
      </c>
      <c r="C1072" s="2">
        <f t="shared" si="125"/>
        <v>0</v>
      </c>
      <c r="D1072" s="2">
        <f t="shared" si="126"/>
        <v>7.5511999999999997</v>
      </c>
      <c r="E1072" s="2">
        <f t="shared" si="128"/>
        <v>7.3801999999999994</v>
      </c>
      <c r="F1072" s="2">
        <f t="shared" si="129"/>
        <v>7.3259400000000001</v>
      </c>
      <c r="G1072" s="2">
        <f t="shared" si="123"/>
        <v>7.3341360000000009</v>
      </c>
      <c r="H1072" s="2">
        <f t="shared" si="127"/>
        <v>7.6678794999999988</v>
      </c>
      <c r="I1072" s="2">
        <f t="array" ref="I1072">SUMPRODUCT(B1056:B1075, (ROW(B1056:B1075)-ROW(B1056)+1)) / (20*21/2)</f>
        <v>7.4465909523809541</v>
      </c>
      <c r="J1072" s="2">
        <f t="shared" si="130"/>
        <v>7.3834540569691045</v>
      </c>
      <c r="K1072" s="2">
        <f t="shared" si="124"/>
        <v>7.3767394964840509</v>
      </c>
    </row>
    <row r="1073" spans="1:11" ht="13.5" x14ac:dyDescent="0.25">
      <c r="A1073" s="3">
        <f>TITRES_STAT!B1076</f>
        <v>43860</v>
      </c>
      <c r="B1073" s="6">
        <f>TITRES_STAT!D1076</f>
        <v>7.5730000000000004</v>
      </c>
      <c r="C1073" s="2">
        <f t="shared" si="125"/>
        <v>-3.1299999999999883E-2</v>
      </c>
      <c r="D1073" s="2">
        <f t="shared" si="126"/>
        <v>7.6214600000000008</v>
      </c>
      <c r="E1073" s="2">
        <f t="shared" si="128"/>
        <v>7.4114299999999984</v>
      </c>
      <c r="F1073" s="2">
        <f t="shared" si="129"/>
        <v>7.3388200000000001</v>
      </c>
      <c r="G1073" s="2">
        <f t="shared" si="123"/>
        <v>7.3356960000000004</v>
      </c>
      <c r="H1073" s="2">
        <f t="shared" si="127"/>
        <v>7.6687475000000003</v>
      </c>
      <c r="I1073" s="2">
        <f t="array" ref="I1073">SUMPRODUCT(B1057:B1076, (ROW(B1057:B1076)-ROW(B1057)+1)) / (20*21/2)</f>
        <v>7.4629480952380964</v>
      </c>
      <c r="J1073" s="2">
        <f t="shared" si="130"/>
        <v>7.4015060515434756</v>
      </c>
      <c r="K1073" s="2">
        <f t="shared" si="124"/>
        <v>7.3844359868180103</v>
      </c>
    </row>
    <row r="1074" spans="1:11" ht="13.5" x14ac:dyDescent="0.25">
      <c r="A1074" s="3">
        <f>TITRES_STAT!B1077</f>
        <v>43861</v>
      </c>
      <c r="B1074" s="6">
        <f>TITRES_STAT!D1077</f>
        <v>7.5730000000000004</v>
      </c>
      <c r="C1074" s="2">
        <f t="shared" si="125"/>
        <v>0</v>
      </c>
      <c r="D1074" s="2">
        <f t="shared" si="126"/>
        <v>7.63706</v>
      </c>
      <c r="E1074" s="2">
        <f t="shared" si="128"/>
        <v>7.4535900000000002</v>
      </c>
      <c r="F1074" s="2">
        <f t="shared" si="129"/>
        <v>7.3583349999999994</v>
      </c>
      <c r="G1074" s="2">
        <f t="shared" ref="G1074:G1137" si="131">AVERAGE(B1025:B1074)</f>
        <v>7.3374120000000005</v>
      </c>
      <c r="H1074" s="2">
        <f t="shared" si="127"/>
        <v>7.6674260000000016</v>
      </c>
      <c r="I1074" s="2">
        <f t="array" ref="I1074">SUMPRODUCT(B1058:B1077, (ROW(B1058:B1077)-ROW(B1058)+1)) / (20*21/2)</f>
        <v>7.4790071428571414</v>
      </c>
      <c r="J1074" s="2">
        <f t="shared" si="130"/>
        <v>7.4178388085393347</v>
      </c>
      <c r="K1074" s="2">
        <f t="shared" si="124"/>
        <v>7.3918306540016179</v>
      </c>
    </row>
    <row r="1075" spans="1:11" ht="13.5" x14ac:dyDescent="0.25">
      <c r="A1075" s="3">
        <f>TITRES_STAT!B1078</f>
        <v>43864</v>
      </c>
      <c r="B1075" s="6">
        <f>TITRES_STAT!D1078</f>
        <v>7.5730000000000004</v>
      </c>
      <c r="C1075" s="2">
        <f t="shared" si="125"/>
        <v>0</v>
      </c>
      <c r="D1075" s="2">
        <f t="shared" si="126"/>
        <v>7.5855199999999998</v>
      </c>
      <c r="E1075" s="2">
        <f t="shared" si="128"/>
        <v>7.4926199999999996</v>
      </c>
      <c r="F1075" s="2">
        <f t="shared" si="129"/>
        <v>7.3778500000000005</v>
      </c>
      <c r="G1075" s="2">
        <f t="shared" si="131"/>
        <v>7.3405340000000017</v>
      </c>
      <c r="H1075" s="2">
        <f t="shared" si="127"/>
        <v>7.6641035000000022</v>
      </c>
      <c r="I1075" s="2">
        <f t="array" ref="I1075">SUMPRODUCT(B1059:B1078, (ROW(B1059:B1078)-ROW(B1059)+1)) / (20*21/2)</f>
        <v>7.4927619047619052</v>
      </c>
      <c r="J1075" s="2">
        <f t="shared" si="130"/>
        <v>7.4326160648689221</v>
      </c>
      <c r="K1075" s="2">
        <f t="shared" ref="K1075:K1138" si="132">$K$4*B1075+(1-$K$4)*K1074</f>
        <v>7.3989353342368487</v>
      </c>
    </row>
    <row r="1076" spans="1:11" ht="13.5" x14ac:dyDescent="0.25">
      <c r="A1076" s="3">
        <f>TITRES_STAT!B1079</f>
        <v>43865</v>
      </c>
      <c r="B1076" s="6">
        <f>TITRES_STAT!D1079</f>
        <v>7.5495999999999999</v>
      </c>
      <c r="C1076" s="2">
        <f t="shared" si="125"/>
        <v>-2.3400000000000531E-2</v>
      </c>
      <c r="D1076" s="2">
        <f t="shared" si="126"/>
        <v>7.5745800000000001</v>
      </c>
      <c r="E1076" s="2">
        <f t="shared" si="128"/>
        <v>7.5222900000000008</v>
      </c>
      <c r="F1076" s="2">
        <f t="shared" si="129"/>
        <v>7.3887800000000015</v>
      </c>
      <c r="G1076" s="2">
        <f t="shared" si="131"/>
        <v>7.3431880000000014</v>
      </c>
      <c r="H1076" s="2">
        <f t="shared" si="127"/>
        <v>7.6608530000000021</v>
      </c>
      <c r="I1076" s="2">
        <f t="array" ref="I1076">SUMPRODUCT(B1060:B1079, (ROW(B1060:B1079)-ROW(B1060)+1)) / (20*21/2)</f>
        <v>7.5181504761904758</v>
      </c>
      <c r="J1076" s="2">
        <f t="shared" si="130"/>
        <v>7.4437573920242626</v>
      </c>
      <c r="K1076" s="2">
        <f t="shared" si="132"/>
        <v>7.4048437525020709</v>
      </c>
    </row>
    <row r="1077" spans="1:11" ht="13.5" x14ac:dyDescent="0.25">
      <c r="A1077" s="3">
        <f>TITRES_STAT!B1080</f>
        <v>43866</v>
      </c>
      <c r="B1077" s="6">
        <f>TITRES_STAT!D1080</f>
        <v>7.5574000000000003</v>
      </c>
      <c r="C1077" s="2">
        <f t="shared" si="125"/>
        <v>7.8000000000004732E-3</v>
      </c>
      <c r="D1077" s="2">
        <f t="shared" si="126"/>
        <v>7.5651999999999999</v>
      </c>
      <c r="E1077" s="2">
        <f t="shared" si="128"/>
        <v>7.5582000000000011</v>
      </c>
      <c r="F1077" s="2">
        <f t="shared" si="129"/>
        <v>7.4051750000000016</v>
      </c>
      <c r="G1077" s="2">
        <f t="shared" si="131"/>
        <v>7.3467780000000005</v>
      </c>
      <c r="H1077" s="2">
        <f t="shared" si="127"/>
        <v>7.6580565000000016</v>
      </c>
      <c r="I1077" s="2">
        <f t="array" ref="I1077">SUMPRODUCT(B1061:B1080, (ROW(B1061:B1080)-ROW(B1061)+1)) / (20*21/2)</f>
        <v>7.5372976190476191</v>
      </c>
      <c r="J1077" s="2">
        <f t="shared" si="130"/>
        <v>7.454580497545761</v>
      </c>
      <c r="K1077" s="2">
        <f t="shared" si="132"/>
        <v>7.4108263504431662</v>
      </c>
    </row>
    <row r="1078" spans="1:11" ht="13.5" x14ac:dyDescent="0.25">
      <c r="A1078" s="3">
        <f>TITRES_STAT!B1081</f>
        <v>43867</v>
      </c>
      <c r="B1078" s="6">
        <f>TITRES_STAT!D1081</f>
        <v>7.5495999999999999</v>
      </c>
      <c r="C1078" s="2">
        <f t="shared" si="125"/>
        <v>-7.8000000000004732E-3</v>
      </c>
      <c r="D1078" s="2">
        <f t="shared" si="126"/>
        <v>7.5605199999999995</v>
      </c>
      <c r="E1078" s="2">
        <f t="shared" si="128"/>
        <v>7.5909899999999997</v>
      </c>
      <c r="F1078" s="2">
        <f t="shared" si="129"/>
        <v>7.4235200000000008</v>
      </c>
      <c r="G1078" s="2">
        <f t="shared" si="131"/>
        <v>7.3497440000000003</v>
      </c>
      <c r="H1078" s="2">
        <f t="shared" si="127"/>
        <v>7.6550325000000017</v>
      </c>
      <c r="I1078" s="2">
        <f t="array" ref="I1078">SUMPRODUCT(B1062:B1081, (ROW(B1062:B1081)-ROW(B1062)+1)) / (20*21/2)</f>
        <v>7.5585976190476201</v>
      </c>
      <c r="J1078" s="2">
        <f t="shared" si="130"/>
        <v>7.4636299739699741</v>
      </c>
      <c r="K1078" s="2">
        <f t="shared" si="132"/>
        <v>7.4162684543473558</v>
      </c>
    </row>
    <row r="1079" spans="1:11" ht="13.5" x14ac:dyDescent="0.25">
      <c r="A1079" s="3">
        <f>TITRES_STAT!B1082</f>
        <v>43868</v>
      </c>
      <c r="B1079" s="6">
        <f>TITRES_STAT!D1082</f>
        <v>7.6901000000000002</v>
      </c>
      <c r="C1079" s="2">
        <f t="shared" si="125"/>
        <v>0.14050000000000029</v>
      </c>
      <c r="D1079" s="2">
        <f t="shared" si="126"/>
        <v>7.5839400000000001</v>
      </c>
      <c r="E1079" s="2">
        <f t="shared" si="128"/>
        <v>7.6105</v>
      </c>
      <c r="F1079" s="2">
        <f t="shared" si="129"/>
        <v>7.4422550000000003</v>
      </c>
      <c r="G1079" s="2">
        <f t="shared" si="131"/>
        <v>7.3556759999999999</v>
      </c>
      <c r="H1079" s="2">
        <f t="shared" si="127"/>
        <v>7.6532770000000028</v>
      </c>
      <c r="I1079" s="2">
        <f t="array" ref="I1079">SUMPRODUCT(B1063:B1082, (ROW(B1063:B1082)-ROW(B1063)+1)) / (20*21/2)</f>
        <v>7.5708333333333346</v>
      </c>
      <c r="J1079" s="2">
        <f t="shared" si="130"/>
        <v>7.4851985478775953</v>
      </c>
      <c r="K1079" s="2">
        <f t="shared" si="132"/>
        <v>7.4270069463337345</v>
      </c>
    </row>
    <row r="1080" spans="1:11" ht="13.5" x14ac:dyDescent="0.25">
      <c r="A1080" s="3">
        <f>TITRES_STAT!B1083</f>
        <v>43871</v>
      </c>
      <c r="B1080" s="6">
        <f>TITRES_STAT!D1083</f>
        <v>7.6433</v>
      </c>
      <c r="C1080" s="2">
        <f t="shared" si="125"/>
        <v>-4.6800000000000175E-2</v>
      </c>
      <c r="D1080" s="2">
        <f t="shared" si="126"/>
        <v>7.597999999999999</v>
      </c>
      <c r="E1080" s="2">
        <f t="shared" si="128"/>
        <v>7.591759999999999</v>
      </c>
      <c r="F1080" s="2">
        <f t="shared" si="129"/>
        <v>7.4586500000000013</v>
      </c>
      <c r="G1080" s="2">
        <f t="shared" si="131"/>
        <v>7.3619219999999999</v>
      </c>
      <c r="H1080" s="2">
        <f t="shared" si="127"/>
        <v>7.6512500000000037</v>
      </c>
      <c r="I1080" s="2">
        <f t="array" ref="I1080">SUMPRODUCT(B1064:B1083, (ROW(B1064:B1083)-ROW(B1064)+1)) / (20*21/2)</f>
        <v>7.5854447619047622</v>
      </c>
      <c r="J1080" s="2">
        <f t="shared" si="130"/>
        <v>7.5002558290321106</v>
      </c>
      <c r="K1080" s="2">
        <f t="shared" si="132"/>
        <v>7.4354890268696661</v>
      </c>
    </row>
    <row r="1081" spans="1:11" ht="13.5" x14ac:dyDescent="0.25">
      <c r="A1081" s="3">
        <f>TITRES_STAT!B1084</f>
        <v>43872</v>
      </c>
      <c r="B1081" s="6">
        <f>TITRES_STAT!D1084</f>
        <v>7.6822999999999997</v>
      </c>
      <c r="C1081" s="2">
        <f t="shared" si="125"/>
        <v>3.8999999999999702E-2</v>
      </c>
      <c r="D1081" s="2">
        <f t="shared" si="126"/>
        <v>7.6245400000000005</v>
      </c>
      <c r="E1081" s="2">
        <f t="shared" si="128"/>
        <v>7.5995599999999994</v>
      </c>
      <c r="F1081" s="2">
        <f t="shared" si="129"/>
        <v>7.4758250000000004</v>
      </c>
      <c r="G1081" s="2">
        <f t="shared" si="131"/>
        <v>7.3675419999999994</v>
      </c>
      <c r="H1081" s="2">
        <f t="shared" si="127"/>
        <v>7.6488515000000028</v>
      </c>
      <c r="I1081" s="2">
        <f t="array" ref="I1081">SUMPRODUCT(B1065:B1084, (ROW(B1065:B1084)-ROW(B1065)+1)) / (20*21/2)</f>
        <v>7.613100952380953</v>
      </c>
      <c r="J1081" s="2">
        <f t="shared" si="130"/>
        <v>7.5175933691242909</v>
      </c>
      <c r="K1081" s="2">
        <f t="shared" si="132"/>
        <v>7.4451678885610519</v>
      </c>
    </row>
    <row r="1082" spans="1:11" ht="13.5" x14ac:dyDescent="0.25">
      <c r="A1082" s="3">
        <f>TITRES_STAT!B1085</f>
        <v>43873</v>
      </c>
      <c r="B1082" s="6">
        <f>TITRES_STAT!D1085</f>
        <v>7.6043000000000003</v>
      </c>
      <c r="C1082" s="2">
        <f t="shared" si="125"/>
        <v>-7.7999999999999403E-2</v>
      </c>
      <c r="D1082" s="2">
        <f t="shared" si="126"/>
        <v>7.6339200000000007</v>
      </c>
      <c r="E1082" s="2">
        <f t="shared" si="128"/>
        <v>7.5995599999999994</v>
      </c>
      <c r="F1082" s="2">
        <f t="shared" si="129"/>
        <v>7.4898800000000012</v>
      </c>
      <c r="G1082" s="2">
        <f t="shared" si="131"/>
        <v>7.3712900000000001</v>
      </c>
      <c r="H1082" s="2">
        <f t="shared" si="127"/>
        <v>7.6462520000000032</v>
      </c>
      <c r="I1082" s="2">
        <f t="array" ref="I1082">SUMPRODUCT(B1066:B1085, (ROW(B1066:B1085)-ROW(B1066)+1)) / (20*21/2)</f>
        <v>7.6309857142857158</v>
      </c>
      <c r="J1082" s="2">
        <f t="shared" si="130"/>
        <v>7.5258511434934068</v>
      </c>
      <c r="K1082" s="2">
        <f t="shared" si="132"/>
        <v>7.4514083635194419</v>
      </c>
    </row>
    <row r="1083" spans="1:11" ht="13.5" x14ac:dyDescent="0.25">
      <c r="A1083" s="3">
        <f>TITRES_STAT!B1086</f>
        <v>43874</v>
      </c>
      <c r="B1083" s="6">
        <f>TITRES_STAT!D1086</f>
        <v>7.6433</v>
      </c>
      <c r="C1083" s="2">
        <f t="shared" si="125"/>
        <v>3.8999999999999702E-2</v>
      </c>
      <c r="D1083" s="2">
        <f t="shared" si="126"/>
        <v>7.65266</v>
      </c>
      <c r="E1083" s="2">
        <f t="shared" si="128"/>
        <v>7.6065899999999989</v>
      </c>
      <c r="F1083" s="2">
        <f t="shared" si="129"/>
        <v>7.5090100000000009</v>
      </c>
      <c r="G1083" s="2">
        <f t="shared" si="131"/>
        <v>7.3801899999999998</v>
      </c>
      <c r="H1083" s="2">
        <f t="shared" si="127"/>
        <v>7.6436965000000017</v>
      </c>
      <c r="I1083" s="2">
        <f t="array" ref="I1083">SUMPRODUCT(B1067:B1086, (ROW(B1067:B1086)-ROW(B1067)+1)) / (20*21/2)</f>
        <v>7.6462680952380966</v>
      </c>
      <c r="J1083" s="2">
        <f t="shared" si="130"/>
        <v>7.5370367488749874</v>
      </c>
      <c r="K1083" s="2">
        <f t="shared" si="132"/>
        <v>7.4589335257343663</v>
      </c>
    </row>
    <row r="1084" spans="1:11" ht="13.5" x14ac:dyDescent="0.25">
      <c r="A1084" s="3">
        <f>TITRES_STAT!B1087</f>
        <v>43875</v>
      </c>
      <c r="B1084" s="6">
        <f>TITRES_STAT!D1087</f>
        <v>7.7994000000000003</v>
      </c>
      <c r="C1084" s="2">
        <f t="shared" si="125"/>
        <v>0.15610000000000035</v>
      </c>
      <c r="D1084" s="2">
        <f t="shared" si="126"/>
        <v>7.6745199999999993</v>
      </c>
      <c r="E1084" s="2">
        <f t="shared" si="128"/>
        <v>7.6292300000000015</v>
      </c>
      <c r="F1084" s="2">
        <f t="shared" si="129"/>
        <v>7.5414100000000008</v>
      </c>
      <c r="G1084" s="2">
        <f t="shared" si="131"/>
        <v>7.3912760000000004</v>
      </c>
      <c r="H1084" s="2">
        <f t="shared" si="127"/>
        <v>7.643054000000002</v>
      </c>
      <c r="I1084" s="2">
        <f t="array" ref="I1084">SUMPRODUCT(B1068:B1087, (ROW(B1068:B1087)-ROW(B1068)+1)) / (20*21/2)</f>
        <v>7.6592823809523809</v>
      </c>
      <c r="J1084" s="2">
        <f t="shared" si="130"/>
        <v>7.5620237251726072</v>
      </c>
      <c r="K1084" s="2">
        <f t="shared" si="132"/>
        <v>7.4722851521761555</v>
      </c>
    </row>
    <row r="1085" spans="1:11" ht="13.5" x14ac:dyDescent="0.25">
      <c r="A1085" s="3">
        <f>TITRES_STAT!B1088</f>
        <v>43878</v>
      </c>
      <c r="B1085" s="6">
        <f>TITRES_STAT!D1088</f>
        <v>7.7291999999999996</v>
      </c>
      <c r="C1085" s="2">
        <f t="shared" si="125"/>
        <v>-7.0200000000000706E-2</v>
      </c>
      <c r="D1085" s="2">
        <f t="shared" si="126"/>
        <v>7.6917</v>
      </c>
      <c r="E1085" s="2">
        <f t="shared" si="128"/>
        <v>7.6448500000000008</v>
      </c>
      <c r="F1085" s="2">
        <f t="shared" si="129"/>
        <v>7.5687349999999993</v>
      </c>
      <c r="G1085" s="2">
        <f t="shared" si="131"/>
        <v>7.4001759999999992</v>
      </c>
      <c r="H1085" s="2">
        <f t="shared" si="127"/>
        <v>7.6426265000000022</v>
      </c>
      <c r="I1085" s="2">
        <f t="array" ref="I1085">SUMPRODUCT(B1069:B1088, (ROW(B1069:B1088)-ROW(B1069)+1)) / (20*21/2)</f>
        <v>7.6697685714285724</v>
      </c>
      <c r="J1085" s="2">
        <f t="shared" si="130"/>
        <v>7.5779452751561687</v>
      </c>
      <c r="K1085" s="2">
        <f t="shared" si="132"/>
        <v>7.4823602442476789</v>
      </c>
    </row>
    <row r="1086" spans="1:11" ht="13.5" x14ac:dyDescent="0.25">
      <c r="A1086" s="3">
        <f>TITRES_STAT!B1089</f>
        <v>43879</v>
      </c>
      <c r="B1086" s="6">
        <f>TITRES_STAT!D1089</f>
        <v>7.7291999999999996</v>
      </c>
      <c r="C1086" s="2">
        <f t="shared" si="125"/>
        <v>0</v>
      </c>
      <c r="D1086" s="2">
        <f t="shared" si="126"/>
        <v>7.7010800000000001</v>
      </c>
      <c r="E1086" s="2">
        <f t="shared" si="128"/>
        <v>7.6628100000000003</v>
      </c>
      <c r="F1086" s="2">
        <f t="shared" si="129"/>
        <v>7.5925499999999984</v>
      </c>
      <c r="G1086" s="2">
        <f t="shared" si="131"/>
        <v>7.4087639999999988</v>
      </c>
      <c r="H1086" s="2">
        <f t="shared" si="127"/>
        <v>7.6424255000000016</v>
      </c>
      <c r="I1086" s="2">
        <f t="array" ref="I1086">SUMPRODUCT(B1070:B1089, (ROW(B1070:B1089)-ROW(B1070)+1)) / (20*21/2)</f>
        <v>7.6778380952380978</v>
      </c>
      <c r="J1086" s="2">
        <f t="shared" si="130"/>
        <v>7.5923504870460574</v>
      </c>
      <c r="K1086" s="2">
        <f t="shared" si="132"/>
        <v>7.4920402346693393</v>
      </c>
    </row>
    <row r="1087" spans="1:11" ht="13.5" x14ac:dyDescent="0.25">
      <c r="A1087" s="3">
        <f>TITRES_STAT!B1090</f>
        <v>43880</v>
      </c>
      <c r="B1087" s="6">
        <f>TITRES_STAT!D1090</f>
        <v>7.7291999999999996</v>
      </c>
      <c r="C1087" s="2">
        <f t="shared" si="125"/>
        <v>0</v>
      </c>
      <c r="D1087" s="2">
        <f t="shared" si="126"/>
        <v>7.7260599999999995</v>
      </c>
      <c r="E1087" s="2">
        <f t="shared" si="128"/>
        <v>7.679990000000001</v>
      </c>
      <c r="F1087" s="2">
        <f t="shared" si="129"/>
        <v>7.6190949999999988</v>
      </c>
      <c r="G1087" s="2">
        <f t="shared" si="131"/>
        <v>7.4165719999999986</v>
      </c>
      <c r="H1087" s="2">
        <f t="shared" si="127"/>
        <v>7.6416960000000014</v>
      </c>
      <c r="I1087" s="2">
        <f t="array" ref="I1087">SUMPRODUCT(B1071:B1090, (ROW(B1071:B1090)-ROW(B1071)+1)) / (20*21/2)</f>
        <v>7.6840495238095237</v>
      </c>
      <c r="J1087" s="2">
        <f t="shared" si="130"/>
        <v>7.6053837739940517</v>
      </c>
      <c r="K1087" s="2">
        <f t="shared" si="132"/>
        <v>7.5013406176234829</v>
      </c>
    </row>
    <row r="1088" spans="1:11" ht="13.5" x14ac:dyDescent="0.25">
      <c r="A1088" s="3">
        <f>TITRES_STAT!B1091</f>
        <v>43881</v>
      </c>
      <c r="B1088" s="6">
        <f>TITRES_STAT!D1091</f>
        <v>7.7291999999999996</v>
      </c>
      <c r="C1088" s="2">
        <f t="shared" si="125"/>
        <v>0</v>
      </c>
      <c r="D1088" s="2">
        <f t="shared" si="126"/>
        <v>7.7432400000000001</v>
      </c>
      <c r="E1088" s="2">
        <f t="shared" si="128"/>
        <v>7.6979500000000005</v>
      </c>
      <c r="F1088" s="2">
        <f t="shared" si="129"/>
        <v>7.6444699999999983</v>
      </c>
      <c r="G1088" s="2">
        <f t="shared" si="131"/>
        <v>7.4248479999999981</v>
      </c>
      <c r="H1088" s="2">
        <f t="shared" si="127"/>
        <v>7.6410800000000014</v>
      </c>
      <c r="I1088" s="2">
        <f t="array" ref="I1088">SUMPRODUCT(B1072:B1091, (ROW(B1072:B1091)-ROW(B1072)+1)) / (20*21/2)</f>
        <v>7.6811147619047624</v>
      </c>
      <c r="J1088" s="2">
        <f t="shared" si="130"/>
        <v>7.6171757955184276</v>
      </c>
      <c r="K1088" s="2">
        <f t="shared" si="132"/>
        <v>7.5102762796774645</v>
      </c>
    </row>
    <row r="1089" spans="1:11" ht="13.5" x14ac:dyDescent="0.25">
      <c r="A1089" s="3">
        <f>TITRES_STAT!B1092</f>
        <v>43882</v>
      </c>
      <c r="B1089" s="6">
        <f>TITRES_STAT!D1092</f>
        <v>7.7291999999999996</v>
      </c>
      <c r="C1089" s="2">
        <f t="shared" si="125"/>
        <v>0</v>
      </c>
      <c r="D1089" s="2">
        <f t="shared" si="126"/>
        <v>7.7292000000000005</v>
      </c>
      <c r="E1089" s="2">
        <f t="shared" si="128"/>
        <v>7.7018600000000008</v>
      </c>
      <c r="F1089" s="2">
        <f t="shared" si="129"/>
        <v>7.6561799999999991</v>
      </c>
      <c r="G1089" s="2">
        <f t="shared" si="131"/>
        <v>7.4343739999999983</v>
      </c>
      <c r="H1089" s="2">
        <f t="shared" si="127"/>
        <v>7.6405015000000018</v>
      </c>
      <c r="I1089" s="2">
        <f t="array" ref="I1089">SUMPRODUCT(B1073:B1092, (ROW(B1073:B1092)-ROW(B1073)+1)) / (20*21/2)</f>
        <v>7.6862866666666667</v>
      </c>
      <c r="J1089" s="2">
        <f t="shared" si="130"/>
        <v>7.6278447673738157</v>
      </c>
      <c r="K1089" s="2">
        <f t="shared" si="132"/>
        <v>7.5188615236116823</v>
      </c>
    </row>
    <row r="1090" spans="1:11" ht="13.5" x14ac:dyDescent="0.25">
      <c r="A1090" s="3">
        <f>TITRES_STAT!B1093</f>
        <v>43885</v>
      </c>
      <c r="B1090" s="6">
        <f>TITRES_STAT!D1093</f>
        <v>7.7214</v>
      </c>
      <c r="C1090" s="2">
        <f t="shared" si="125"/>
        <v>-7.799999999999585E-3</v>
      </c>
      <c r="D1090" s="2">
        <f t="shared" si="126"/>
        <v>7.7276399999999992</v>
      </c>
      <c r="E1090" s="2">
        <f t="shared" si="128"/>
        <v>7.70967</v>
      </c>
      <c r="F1090" s="2">
        <f t="shared" si="129"/>
        <v>7.6507149999999982</v>
      </c>
      <c r="G1090" s="2">
        <f t="shared" si="131"/>
        <v>7.4437439999999988</v>
      </c>
      <c r="H1090" s="2">
        <f t="shared" si="127"/>
        <v>7.6402240000000008</v>
      </c>
      <c r="I1090" s="2">
        <f t="array" ref="I1090">SUMPRODUCT(B1074:B1093, (ROW(B1074:B1093)-ROW(B1074)+1)) / (20*21/2)</f>
        <v>7.7229466666666671</v>
      </c>
      <c r="J1090" s="2">
        <f t="shared" si="130"/>
        <v>7.6367547895286902</v>
      </c>
      <c r="K1090" s="2">
        <f t="shared" si="132"/>
        <v>7.526804208960244</v>
      </c>
    </row>
    <row r="1091" spans="1:11" ht="13.5" x14ac:dyDescent="0.25">
      <c r="A1091" s="3">
        <f>TITRES_STAT!B1094</f>
        <v>43886</v>
      </c>
      <c r="B1091" s="6">
        <f>TITRES_STAT!D1094</f>
        <v>7.6199000000000003</v>
      </c>
      <c r="C1091" s="2">
        <f t="shared" si="125"/>
        <v>-0.1014999999999997</v>
      </c>
      <c r="D1091" s="2">
        <f t="shared" si="126"/>
        <v>7.7057799999999999</v>
      </c>
      <c r="E1091" s="2">
        <f t="shared" si="128"/>
        <v>7.70343</v>
      </c>
      <c r="F1091" s="2">
        <f t="shared" si="129"/>
        <v>7.6514949999999997</v>
      </c>
      <c r="G1091" s="2">
        <f t="shared" si="131"/>
        <v>7.451395999999999</v>
      </c>
      <c r="H1091" s="2">
        <f t="shared" si="127"/>
        <v>7.6391370000000007</v>
      </c>
      <c r="I1091" s="2">
        <f t="array" ref="I1091">SUMPRODUCT(B1075:B1094, (ROW(B1075:B1094)-ROW(B1075)+1)) / (20*21/2)</f>
        <v>7.7581185714285716</v>
      </c>
      <c r="J1091" s="2">
        <f t="shared" si="130"/>
        <v>7.6351495714783386</v>
      </c>
      <c r="K1091" s="2">
        <f t="shared" si="132"/>
        <v>7.5304550242951374</v>
      </c>
    </row>
    <row r="1092" spans="1:11" ht="13.5" x14ac:dyDescent="0.25">
      <c r="A1092" s="3">
        <f>TITRES_STAT!B1095</f>
        <v>43887</v>
      </c>
      <c r="B1092" s="6">
        <f>TITRES_STAT!D1095</f>
        <v>7.7058</v>
      </c>
      <c r="C1092" s="2">
        <f t="shared" ref="C1092:C1155" si="133">B1092-B1091</f>
        <v>8.5899999999999643E-2</v>
      </c>
      <c r="D1092" s="2">
        <f t="shared" si="126"/>
        <v>7.7010999999999994</v>
      </c>
      <c r="E1092" s="2">
        <f t="shared" si="128"/>
        <v>7.7135799999999985</v>
      </c>
      <c r="F1092" s="2">
        <f t="shared" si="129"/>
        <v>7.6565700000000003</v>
      </c>
      <c r="G1092" s="2">
        <f t="shared" si="131"/>
        <v>7.4587359999999991</v>
      </c>
      <c r="H1092" s="2">
        <f t="shared" si="127"/>
        <v>7.6387815000000012</v>
      </c>
      <c r="I1092" s="2">
        <f t="array" ref="I1092">SUMPRODUCT(B1076:B1095, (ROW(B1076:B1095)-ROW(B1076)+1)) / (20*21/2)</f>
        <v>7.7902795238095246</v>
      </c>
      <c r="J1092" s="2">
        <f t="shared" si="130"/>
        <v>7.6418781837184966</v>
      </c>
      <c r="K1092" s="2">
        <f t="shared" si="132"/>
        <v>7.5373312978521909</v>
      </c>
    </row>
    <row r="1093" spans="1:11" ht="13.5" x14ac:dyDescent="0.25">
      <c r="A1093" s="3">
        <f>TITRES_STAT!B1096</f>
        <v>43888</v>
      </c>
      <c r="B1093" s="6">
        <f>TITRES_STAT!D1096</f>
        <v>8.0414999999999992</v>
      </c>
      <c r="C1093" s="2">
        <f t="shared" si="133"/>
        <v>0.33569999999999922</v>
      </c>
      <c r="D1093" s="2">
        <f t="shared" si="126"/>
        <v>7.76356</v>
      </c>
      <c r="E1093" s="2">
        <f t="shared" si="128"/>
        <v>7.753400000000001</v>
      </c>
      <c r="F1093" s="2">
        <f t="shared" si="129"/>
        <v>7.6799950000000026</v>
      </c>
      <c r="G1093" s="2">
        <f t="shared" si="131"/>
        <v>7.4727899999999998</v>
      </c>
      <c r="H1093" s="2">
        <f t="shared" si="127"/>
        <v>7.6401800000000017</v>
      </c>
      <c r="I1093" s="2">
        <f t="array" ref="I1093">SUMPRODUCT(B1077:B1096, (ROW(B1077:B1096)-ROW(B1077)+1)) / (20*21/2)</f>
        <v>7.8120285714285727</v>
      </c>
      <c r="J1093" s="2">
        <f t="shared" si="130"/>
        <v>7.6799374043167346</v>
      </c>
      <c r="K1093" s="2">
        <f t="shared" si="132"/>
        <v>7.5571026195050468</v>
      </c>
    </row>
    <row r="1094" spans="1:11" ht="13.5" x14ac:dyDescent="0.25">
      <c r="A1094" s="3">
        <f>TITRES_STAT!B1097</f>
        <v>43889</v>
      </c>
      <c r="B1094" s="6">
        <f>TITRES_STAT!D1097</f>
        <v>8.0493000000000006</v>
      </c>
      <c r="C1094" s="2">
        <f t="shared" si="133"/>
        <v>7.8000000000013614E-3</v>
      </c>
      <c r="D1094" s="2">
        <f t="shared" ref="D1094:D1157" si="134">AVERAGE(B1090:B1094)</f>
        <v>7.8275800000000002</v>
      </c>
      <c r="E1094" s="2">
        <f t="shared" si="128"/>
        <v>7.7783899999999999</v>
      </c>
      <c r="F1094" s="2">
        <f t="shared" si="129"/>
        <v>7.7038100000000025</v>
      </c>
      <c r="G1094" s="2">
        <f t="shared" si="131"/>
        <v>7.4870000000000001</v>
      </c>
      <c r="H1094" s="2">
        <f t="shared" si="127"/>
        <v>7.641957500000002</v>
      </c>
      <c r="I1094" s="2">
        <f t="array" ref="I1094">SUMPRODUCT(B1078:B1097, (ROW(B1078:B1097)-ROW(B1078)+1)) / (20*21/2)</f>
        <v>7.8325871428571432</v>
      </c>
      <c r="J1094" s="2">
        <f t="shared" si="130"/>
        <v>7.7151147943818081</v>
      </c>
      <c r="K1094" s="2">
        <f t="shared" si="132"/>
        <v>7.5764044775636723</v>
      </c>
    </row>
    <row r="1095" spans="1:11" ht="13.5" x14ac:dyDescent="0.25">
      <c r="A1095" s="3">
        <f>TITRES_STAT!B1098</f>
        <v>43892</v>
      </c>
      <c r="B1095" s="6">
        <f>TITRES_STAT!D1098</f>
        <v>8.0414999999999992</v>
      </c>
      <c r="C1095" s="2">
        <f t="shared" si="133"/>
        <v>-7.8000000000013614E-3</v>
      </c>
      <c r="D1095" s="2">
        <f t="shared" si="134"/>
        <v>7.8915999999999995</v>
      </c>
      <c r="E1095" s="2">
        <f t="shared" si="128"/>
        <v>7.8096199999999998</v>
      </c>
      <c r="F1095" s="2">
        <f t="shared" si="129"/>
        <v>7.7272350000000021</v>
      </c>
      <c r="G1095" s="2">
        <f t="shared" si="131"/>
        <v>7.5012099999999995</v>
      </c>
      <c r="H1095" s="2">
        <f t="shared" si="127"/>
        <v>7.6434690000000023</v>
      </c>
      <c r="I1095" s="2">
        <f t="array" ref="I1095">SUMPRODUCT(B1079:B1098, (ROW(B1079:B1098)-ROW(B1079)+1)) / (20*21/2)</f>
        <v>7.8482409523809524</v>
      </c>
      <c r="J1095" s="2">
        <f t="shared" si="130"/>
        <v>7.7461990996787788</v>
      </c>
      <c r="K1095" s="2">
        <f t="shared" si="132"/>
        <v>7.5946435176592146</v>
      </c>
    </row>
    <row r="1096" spans="1:11" ht="13.5" x14ac:dyDescent="0.25">
      <c r="A1096" s="3">
        <f>TITRES_STAT!B1099</f>
        <v>43893</v>
      </c>
      <c r="B1096" s="6">
        <f>TITRES_STAT!D1099</f>
        <v>7.9555999999999996</v>
      </c>
      <c r="C1096" s="2">
        <f t="shared" si="133"/>
        <v>-8.5899999999999643E-2</v>
      </c>
      <c r="D1096" s="2">
        <f t="shared" si="134"/>
        <v>7.9587399999999988</v>
      </c>
      <c r="E1096" s="2">
        <f t="shared" si="128"/>
        <v>7.8322600000000007</v>
      </c>
      <c r="F1096" s="2">
        <f t="shared" si="129"/>
        <v>7.7475350000000018</v>
      </c>
      <c r="G1096" s="2">
        <f t="shared" si="131"/>
        <v>7.5135459999999998</v>
      </c>
      <c r="H1096" s="2">
        <f t="shared" si="127"/>
        <v>7.6445890000000016</v>
      </c>
      <c r="I1096" s="2">
        <f t="array" ref="I1096">SUMPRODUCT(B1080:B1099, (ROW(B1080:B1099)-ROW(B1080)+1)) / (20*21/2)</f>
        <v>7.8524061904761915</v>
      </c>
      <c r="J1096" s="2">
        <f t="shared" si="130"/>
        <v>7.7661420425665142</v>
      </c>
      <c r="K1096" s="2">
        <f t="shared" si="132"/>
        <v>7.6087986738294413</v>
      </c>
    </row>
    <row r="1097" spans="1:11" ht="13.5" x14ac:dyDescent="0.25">
      <c r="A1097" s="3">
        <f>TITRES_STAT!B1100</f>
        <v>43894</v>
      </c>
      <c r="B1097" s="6">
        <f>TITRES_STAT!D1100</f>
        <v>7.9634</v>
      </c>
      <c r="C1097" s="2">
        <f t="shared" si="133"/>
        <v>7.8000000000004732E-3</v>
      </c>
      <c r="D1097" s="2">
        <f t="shared" si="134"/>
        <v>8.0102599999999988</v>
      </c>
      <c r="E1097" s="2">
        <f t="shared" si="128"/>
        <v>7.8556800000000013</v>
      </c>
      <c r="F1097" s="2">
        <f t="shared" si="129"/>
        <v>7.7678350000000007</v>
      </c>
      <c r="G1097" s="2">
        <f t="shared" si="131"/>
        <v>7.5268179999999996</v>
      </c>
      <c r="H1097" s="2">
        <f t="shared" si="127"/>
        <v>7.645748000000002</v>
      </c>
      <c r="I1097" s="2">
        <f t="array" ref="I1097">SUMPRODUCT(B1081:B1100, (ROW(B1081:B1100)-ROW(B1081)+1)) / (20*21/2)</f>
        <v>7.8521780952380942</v>
      </c>
      <c r="J1097" s="2">
        <f t="shared" si="130"/>
        <v>7.7849285147030365</v>
      </c>
      <c r="K1097" s="2">
        <f t="shared" si="132"/>
        <v>7.6227046081890713</v>
      </c>
    </row>
    <row r="1098" spans="1:11" ht="13.5" x14ac:dyDescent="0.25">
      <c r="A1098" s="3">
        <f>TITRES_STAT!B1101</f>
        <v>43895</v>
      </c>
      <c r="B1098" s="6">
        <f>TITRES_STAT!D1101</f>
        <v>7.9321999999999999</v>
      </c>
      <c r="C1098" s="2">
        <f t="shared" si="133"/>
        <v>-3.1200000000000117E-2</v>
      </c>
      <c r="D1098" s="2">
        <f t="shared" si="134"/>
        <v>7.9884000000000004</v>
      </c>
      <c r="E1098" s="2">
        <f t="shared" si="128"/>
        <v>7.8759799999999984</v>
      </c>
      <c r="F1098" s="2">
        <f t="shared" si="129"/>
        <v>7.7869650000000004</v>
      </c>
      <c r="G1098" s="2">
        <f t="shared" si="131"/>
        <v>7.5388419999999989</v>
      </c>
      <c r="H1098" s="2">
        <f t="shared" ref="H1098:H1161" si="135">AVERAGE(B899:B1098)</f>
        <v>7.6468640000000025</v>
      </c>
      <c r="I1098" s="2">
        <f t="array" ref="I1098">SUMPRODUCT(B1082:B1101, (ROW(B1082:B1101)-ROW(B1082)+1)) / (20*21/2)</f>
        <v>7.8304247619047631</v>
      </c>
      <c r="J1098" s="2">
        <f t="shared" si="130"/>
        <v>7.7989543704456041</v>
      </c>
      <c r="K1098" s="2">
        <f t="shared" si="132"/>
        <v>7.6348416823777354</v>
      </c>
    </row>
    <row r="1099" spans="1:11" ht="13.5" x14ac:dyDescent="0.25">
      <c r="A1099" s="3">
        <f>TITRES_STAT!B1102</f>
        <v>43896</v>
      </c>
      <c r="B1099" s="6">
        <f>TITRES_STAT!D1102</f>
        <v>7.8307000000000002</v>
      </c>
      <c r="C1099" s="2">
        <f t="shared" si="133"/>
        <v>-0.1014999999999997</v>
      </c>
      <c r="D1099" s="2">
        <f t="shared" si="134"/>
        <v>7.94468</v>
      </c>
      <c r="E1099" s="2">
        <f t="shared" si="128"/>
        <v>7.8861299999999996</v>
      </c>
      <c r="F1099" s="2">
        <f t="shared" si="129"/>
        <v>7.7939950000000007</v>
      </c>
      <c r="G1099" s="2">
        <f t="shared" si="131"/>
        <v>7.5472739999999989</v>
      </c>
      <c r="H1099" s="2">
        <f t="shared" si="135"/>
        <v>7.6473595000000021</v>
      </c>
      <c r="I1099" s="2">
        <f t="array" ref="I1099">SUMPRODUCT(B1083:B1102, (ROW(B1083:B1102)-ROW(B1083)+1)) / (20*21/2)</f>
        <v>7.8084490476190478</v>
      </c>
      <c r="J1099" s="2">
        <f t="shared" si="130"/>
        <v>7.8019777637364989</v>
      </c>
      <c r="K1099" s="2">
        <f t="shared" si="132"/>
        <v>7.6425224007158636</v>
      </c>
    </row>
    <row r="1100" spans="1:11" ht="13.5" x14ac:dyDescent="0.25">
      <c r="A1100" s="3">
        <f>TITRES_STAT!B1103</f>
        <v>43899</v>
      </c>
      <c r="B1100" s="6">
        <f>TITRES_STAT!D1103</f>
        <v>7.7915999999999999</v>
      </c>
      <c r="C1100" s="2">
        <f t="shared" si="133"/>
        <v>-3.9100000000000357E-2</v>
      </c>
      <c r="D1100" s="2">
        <f t="shared" si="134"/>
        <v>7.8947000000000003</v>
      </c>
      <c r="E1100" s="2">
        <f t="shared" ref="E1100:E1163" si="136">AVERAGE(B1091:B1100)</f>
        <v>7.8931500000000003</v>
      </c>
      <c r="F1100" s="2">
        <f t="shared" si="129"/>
        <v>7.8014099999999997</v>
      </c>
      <c r="G1100" s="2">
        <f t="shared" si="131"/>
        <v>7.5561739999999995</v>
      </c>
      <c r="H1100" s="2">
        <f t="shared" si="135"/>
        <v>7.647848500000002</v>
      </c>
      <c r="I1100" s="2">
        <f t="array" ref="I1100">SUMPRODUCT(B1084:B1103, (ROW(B1084:B1103)-ROW(B1084)+1)) / (20*21/2)</f>
        <v>7.7732785714285724</v>
      </c>
      <c r="J1100" s="2">
        <f t="shared" si="130"/>
        <v>7.8009894052854039</v>
      </c>
      <c r="K1100" s="2">
        <f t="shared" si="132"/>
        <v>7.6483685810799473</v>
      </c>
    </row>
    <row r="1101" spans="1:11" ht="13.5" x14ac:dyDescent="0.25">
      <c r="A1101" s="3">
        <f>TITRES_STAT!B1104</f>
        <v>43900</v>
      </c>
      <c r="B1101" s="6">
        <f>TITRES_STAT!D1104</f>
        <v>7.5730000000000004</v>
      </c>
      <c r="C1101" s="2">
        <f t="shared" si="133"/>
        <v>-0.21859999999999946</v>
      </c>
      <c r="D1101" s="2">
        <f t="shared" si="134"/>
        <v>7.8181800000000008</v>
      </c>
      <c r="E1101" s="2">
        <f t="shared" si="136"/>
        <v>7.8884600000000002</v>
      </c>
      <c r="F1101" s="2">
        <f t="shared" si="129"/>
        <v>7.7959450000000006</v>
      </c>
      <c r="G1101" s="2">
        <f t="shared" si="131"/>
        <v>7.563979999999999</v>
      </c>
      <c r="H1101" s="2">
        <f t="shared" si="135"/>
        <v>7.6472445000000038</v>
      </c>
      <c r="I1101" s="2">
        <f t="array" ref="I1101">SUMPRODUCT(B1085:B1104, (ROW(B1085:B1104)-ROW(B1085)+1)) / (20*21/2)</f>
        <v>7.6982538095238091</v>
      </c>
      <c r="J1101" s="2">
        <f t="shared" si="130"/>
        <v>7.7792761285915555</v>
      </c>
      <c r="K1101" s="2">
        <f t="shared" si="132"/>
        <v>7.6454129504493613</v>
      </c>
    </row>
    <row r="1102" spans="1:11" ht="13.5" x14ac:dyDescent="0.25">
      <c r="A1102" s="3">
        <f>TITRES_STAT!B1105</f>
        <v>43901</v>
      </c>
      <c r="B1102" s="6">
        <f>TITRES_STAT!D1105</f>
        <v>7.5651999999999999</v>
      </c>
      <c r="C1102" s="2">
        <f t="shared" si="133"/>
        <v>-7.8000000000004732E-3</v>
      </c>
      <c r="D1102" s="2">
        <f t="shared" si="134"/>
        <v>7.7385400000000004</v>
      </c>
      <c r="E1102" s="2">
        <f t="shared" si="136"/>
        <v>7.8743999999999996</v>
      </c>
      <c r="F1102" s="2">
        <f t="shared" si="129"/>
        <v>7.7939899999999991</v>
      </c>
      <c r="G1102" s="2">
        <f t="shared" si="131"/>
        <v>7.5678839999999994</v>
      </c>
      <c r="H1102" s="2">
        <f t="shared" si="135"/>
        <v>7.646639000000004</v>
      </c>
      <c r="I1102" s="2">
        <f t="array" ref="I1102">SUMPRODUCT(B1086:B1105, (ROW(B1086:B1105)-ROW(B1086)+1)) / (20*21/2)</f>
        <v>7.5965723809523817</v>
      </c>
      <c r="J1102" s="2">
        <f t="shared" si="130"/>
        <v>7.7588879258685504</v>
      </c>
      <c r="K1102" s="2">
        <f t="shared" si="132"/>
        <v>7.6422673445493858</v>
      </c>
    </row>
    <row r="1103" spans="1:11" ht="13.5" x14ac:dyDescent="0.25">
      <c r="A1103" s="3">
        <f>TITRES_STAT!B1106</f>
        <v>43902</v>
      </c>
      <c r="B1103" s="6">
        <f>TITRES_STAT!D1106</f>
        <v>7.4246999999999996</v>
      </c>
      <c r="C1103" s="2">
        <f t="shared" si="133"/>
        <v>-0.14050000000000029</v>
      </c>
      <c r="D1103" s="2">
        <f t="shared" si="134"/>
        <v>7.6370400000000007</v>
      </c>
      <c r="E1103" s="2">
        <f t="shared" si="136"/>
        <v>7.8127200000000006</v>
      </c>
      <c r="F1103" s="2">
        <f t="shared" si="129"/>
        <v>7.7830600000000008</v>
      </c>
      <c r="G1103" s="2">
        <f t="shared" si="131"/>
        <v>7.5700699999999985</v>
      </c>
      <c r="H1103" s="2">
        <f t="shared" si="135"/>
        <v>7.6454445000000035</v>
      </c>
      <c r="I1103" s="2">
        <f t="array" ref="I1103">SUMPRODUCT(B1087:B1106, (ROW(B1087:B1106)-ROW(B1087)+1)) / (20*21/2)</f>
        <v>7.4716528571428587</v>
      </c>
      <c r="J1103" s="2">
        <f t="shared" si="130"/>
        <v>7.7270605043572598</v>
      </c>
      <c r="K1103" s="2">
        <f t="shared" si="132"/>
        <v>7.6337352918219592</v>
      </c>
    </row>
    <row r="1104" spans="1:11" ht="13.5" x14ac:dyDescent="0.25">
      <c r="A1104" s="3">
        <f>TITRES_STAT!B1107</f>
        <v>43903</v>
      </c>
      <c r="B1104" s="6">
        <f>TITRES_STAT!D1107</f>
        <v>6.9953000000000003</v>
      </c>
      <c r="C1104" s="2">
        <f t="shared" si="133"/>
        <v>-0.42939999999999934</v>
      </c>
      <c r="D1104" s="2">
        <f t="shared" si="134"/>
        <v>7.4699600000000004</v>
      </c>
      <c r="E1104" s="2">
        <f t="shared" si="136"/>
        <v>7.7073200000000002</v>
      </c>
      <c r="F1104" s="2">
        <f t="shared" si="129"/>
        <v>7.7428550000000005</v>
      </c>
      <c r="G1104" s="2">
        <f t="shared" si="131"/>
        <v>7.5663219999999978</v>
      </c>
      <c r="H1104" s="2">
        <f t="shared" si="135"/>
        <v>7.6417630000000027</v>
      </c>
      <c r="I1104" s="2">
        <f t="array" ref="I1104">SUMPRODUCT(B1088:B1107, (ROW(B1088:B1107)-ROW(B1088)+1)) / (20*21/2)</f>
        <v>7.3665557142857141</v>
      </c>
      <c r="J1104" s="2">
        <f t="shared" si="130"/>
        <v>7.6573690277518063</v>
      </c>
      <c r="K1104" s="2">
        <f t="shared" si="132"/>
        <v>7.6086986137112946</v>
      </c>
    </row>
    <row r="1105" spans="1:11" ht="13.5" x14ac:dyDescent="0.25">
      <c r="A1105" s="3">
        <f>TITRES_STAT!B1108</f>
        <v>43906</v>
      </c>
      <c r="B1105" s="6">
        <f>TITRES_STAT!D1108</f>
        <v>6.6752000000000002</v>
      </c>
      <c r="C1105" s="2">
        <f t="shared" si="133"/>
        <v>-0.32010000000000005</v>
      </c>
      <c r="D1105" s="2">
        <f t="shared" si="134"/>
        <v>7.2466800000000005</v>
      </c>
      <c r="E1105" s="2">
        <f t="shared" si="136"/>
        <v>7.5706900000000008</v>
      </c>
      <c r="F1105" s="2">
        <f t="shared" si="129"/>
        <v>7.6901549999999999</v>
      </c>
      <c r="G1105" s="2">
        <f t="shared" si="131"/>
        <v>7.5561719999999983</v>
      </c>
      <c r="H1105" s="2">
        <f t="shared" si="135"/>
        <v>7.6368210000000021</v>
      </c>
      <c r="I1105" s="2">
        <f t="array" ref="I1105">SUMPRODUCT(B1089:B1108, (ROW(B1089:B1108)-ROW(B1089)+1)) / (20*21/2)</f>
        <v>7.263497142857144</v>
      </c>
      <c r="J1105" s="2">
        <f t="shared" si="130"/>
        <v>7.5638291203468722</v>
      </c>
      <c r="K1105" s="2">
        <f t="shared" si="132"/>
        <v>7.5720908249383028</v>
      </c>
    </row>
    <row r="1106" spans="1:11" ht="13.5" x14ac:dyDescent="0.25">
      <c r="A1106" s="3">
        <f>TITRES_STAT!B1109</f>
        <v>43907</v>
      </c>
      <c r="B1106" s="6">
        <f>TITRES_STAT!D1109</f>
        <v>6.3784999999999998</v>
      </c>
      <c r="C1106" s="2">
        <f t="shared" si="133"/>
        <v>-0.29670000000000041</v>
      </c>
      <c r="D1106" s="2">
        <f t="shared" si="134"/>
        <v>7.0077799999999995</v>
      </c>
      <c r="E1106" s="2">
        <f t="shared" si="136"/>
        <v>7.4129800000000001</v>
      </c>
      <c r="F1106" s="2">
        <f t="shared" si="129"/>
        <v>7.6226200000000004</v>
      </c>
      <c r="G1106" s="2">
        <f t="shared" si="131"/>
        <v>7.5371219999999983</v>
      </c>
      <c r="H1106" s="2">
        <f t="shared" si="135"/>
        <v>7.6298290000000035</v>
      </c>
      <c r="I1106" s="2">
        <f t="array" ref="I1106">SUMPRODUCT(B1090:B1109, (ROW(B1090:B1109)-ROW(B1090)+1)) / (20*21/2)</f>
        <v>7.1842347619047615</v>
      </c>
      <c r="J1106" s="2">
        <f t="shared" si="130"/>
        <v>7.4509406326947891</v>
      </c>
      <c r="K1106" s="2">
        <f t="shared" si="132"/>
        <v>7.5252833416073885</v>
      </c>
    </row>
    <row r="1107" spans="1:11" ht="13.5" x14ac:dyDescent="0.25">
      <c r="A1107" s="3">
        <f>TITRES_STAT!B1110</f>
        <v>43908</v>
      </c>
      <c r="B1107" s="6">
        <f>TITRES_STAT!D1110</f>
        <v>6.5190999999999999</v>
      </c>
      <c r="C1107" s="2">
        <f t="shared" si="133"/>
        <v>0.14060000000000006</v>
      </c>
      <c r="D1107" s="2">
        <f t="shared" si="134"/>
        <v>6.7985599999999993</v>
      </c>
      <c r="E1107" s="2">
        <f t="shared" si="136"/>
        <v>7.2685500000000003</v>
      </c>
      <c r="F1107" s="2">
        <f t="shared" si="129"/>
        <v>7.5621150000000013</v>
      </c>
      <c r="G1107" s="2">
        <f t="shared" si="131"/>
        <v>7.5229139999999974</v>
      </c>
      <c r="H1107" s="2">
        <f t="shared" si="135"/>
        <v>7.6229735000000032</v>
      </c>
      <c r="I1107" s="2">
        <f t="array" ref="I1107">SUMPRODUCT(B1091:B1110, (ROW(B1091:B1110)-ROW(B1091)+1)) / (20*21/2)</f>
        <v>7.1286190476190479</v>
      </c>
      <c r="J1107" s="2">
        <f t="shared" si="130"/>
        <v>7.3621939057714751</v>
      </c>
      <c r="K1107" s="2">
        <f t="shared" si="132"/>
        <v>7.4858251713482753</v>
      </c>
    </row>
    <row r="1108" spans="1:11" ht="13.5" x14ac:dyDescent="0.25">
      <c r="A1108" s="3">
        <f>TITRES_STAT!B1111</f>
        <v>43909</v>
      </c>
      <c r="B1108" s="6">
        <f>TITRES_STAT!D1111</f>
        <v>6.48</v>
      </c>
      <c r="C1108" s="2">
        <f t="shared" si="133"/>
        <v>-3.9099999999999469E-2</v>
      </c>
      <c r="D1108" s="2">
        <f t="shared" si="134"/>
        <v>6.6096200000000014</v>
      </c>
      <c r="E1108" s="2">
        <f t="shared" si="136"/>
        <v>7.1233300000000002</v>
      </c>
      <c r="F1108" s="2">
        <f t="shared" ref="F1108:F1171" si="137">AVERAGE(B1089:B1108)</f>
        <v>7.4996549999999997</v>
      </c>
      <c r="G1108" s="2">
        <f t="shared" si="131"/>
        <v>7.5088599999999976</v>
      </c>
      <c r="H1108" s="2">
        <f t="shared" si="135"/>
        <v>7.6153565000000025</v>
      </c>
      <c r="I1108" s="2">
        <f t="array" ref="I1108">SUMPRODUCT(B1092:B1111, (ROW(B1092:B1111)-ROW(B1092)+1)) / (20*21/2)</f>
        <v>7.0778357142857162</v>
      </c>
      <c r="J1108" s="2">
        <f t="shared" si="130"/>
        <v>7.2781754385551443</v>
      </c>
      <c r="K1108" s="2">
        <f t="shared" si="132"/>
        <v>7.446381046981676</v>
      </c>
    </row>
    <row r="1109" spans="1:11" ht="13.5" x14ac:dyDescent="0.25">
      <c r="A1109" s="3">
        <f>TITRES_STAT!B1112</f>
        <v>43913</v>
      </c>
      <c r="B1109" s="6">
        <f>TITRES_STAT!D1112</f>
        <v>6.6673999999999998</v>
      </c>
      <c r="C1109" s="2">
        <f t="shared" si="133"/>
        <v>0.18739999999999934</v>
      </c>
      <c r="D1109" s="2">
        <f t="shared" si="134"/>
        <v>6.5440399999999999</v>
      </c>
      <c r="E1109" s="2">
        <f t="shared" si="136"/>
        <v>7.0070000000000006</v>
      </c>
      <c r="F1109" s="2">
        <f t="shared" si="137"/>
        <v>7.4465649999999997</v>
      </c>
      <c r="G1109" s="2">
        <f t="shared" si="131"/>
        <v>7.495899999999998</v>
      </c>
      <c r="H1109" s="2">
        <f t="shared" si="135"/>
        <v>7.6082990000000015</v>
      </c>
      <c r="I1109" s="2">
        <f t="array" ref="I1109">SUMPRODUCT(B1093:B1112, (ROW(B1093:B1112)-ROW(B1093)+1)) / (20*21/2)</f>
        <v>7.0306214285714281</v>
      </c>
      <c r="J1109" s="2">
        <f t="shared" ref="J1109:J1172" si="138">$J$4*B1109+J1108*(1-$J$4)</f>
        <v>7.2200063491689406</v>
      </c>
      <c r="K1109" s="2">
        <f t="shared" si="132"/>
        <v>7.4158327706294536</v>
      </c>
    </row>
    <row r="1110" spans="1:11" ht="13.5" x14ac:dyDescent="0.25">
      <c r="A1110" s="3">
        <f>TITRES_STAT!B1113</f>
        <v>43914</v>
      </c>
      <c r="B1110" s="6">
        <f>TITRES_STAT!D1113</f>
        <v>6.8625999999999996</v>
      </c>
      <c r="C1110" s="2">
        <f t="shared" si="133"/>
        <v>0.19519999999999982</v>
      </c>
      <c r="D1110" s="2">
        <f t="shared" si="134"/>
        <v>6.5815200000000003</v>
      </c>
      <c r="E1110" s="2">
        <f t="shared" si="136"/>
        <v>6.9141000000000004</v>
      </c>
      <c r="F1110" s="2">
        <f t="shared" si="137"/>
        <v>7.4036249999999999</v>
      </c>
      <c r="G1110" s="2">
        <f t="shared" si="131"/>
        <v>7.4868439999999978</v>
      </c>
      <c r="H1110" s="2">
        <f t="shared" si="135"/>
        <v>7.6025950000000009</v>
      </c>
      <c r="I1110" s="2">
        <f t="array" ref="I1110">SUMPRODUCT(B1094:B1113, (ROW(B1094:B1113)-ROW(B1094)+1)) / (20*21/2)</f>
        <v>6.9873852380952375</v>
      </c>
      <c r="J1110" s="2">
        <f t="shared" si="138"/>
        <v>7.1859676492480897</v>
      </c>
      <c r="K1110" s="2">
        <f t="shared" si="132"/>
        <v>7.3941373678596714</v>
      </c>
    </row>
    <row r="1111" spans="1:11" ht="13.5" x14ac:dyDescent="0.25">
      <c r="A1111" s="3">
        <f>TITRES_STAT!B1114</f>
        <v>43915</v>
      </c>
      <c r="B1111" s="6">
        <f>TITRES_STAT!D1114</f>
        <v>6.8704000000000001</v>
      </c>
      <c r="C1111" s="2">
        <f t="shared" si="133"/>
        <v>7.8000000000004732E-3</v>
      </c>
      <c r="D1111" s="2">
        <f t="shared" si="134"/>
        <v>6.6799000000000008</v>
      </c>
      <c r="E1111" s="2">
        <f t="shared" si="136"/>
        <v>6.8438400000000001</v>
      </c>
      <c r="F1111" s="2">
        <f t="shared" si="137"/>
        <v>7.3661499999999993</v>
      </c>
      <c r="G1111" s="2">
        <f t="shared" si="131"/>
        <v>7.4774759999999985</v>
      </c>
      <c r="H1111" s="2">
        <f t="shared" si="135"/>
        <v>7.5971565000000005</v>
      </c>
      <c r="I1111" s="2">
        <f t="array" ref="I1111">SUMPRODUCT(B1095:B1114, (ROW(B1095:B1114)-ROW(B1095)+1)) / (20*21/2)</f>
        <v>6.9638495238095244</v>
      </c>
      <c r="J1111" s="2">
        <f t="shared" si="138"/>
        <v>7.155913587414938</v>
      </c>
      <c r="K1111" s="2">
        <f t="shared" si="132"/>
        <v>7.3735986475514492</v>
      </c>
    </row>
    <row r="1112" spans="1:11" ht="13.5" x14ac:dyDescent="0.25">
      <c r="A1112" s="3">
        <f>TITRES_STAT!B1115</f>
        <v>43916</v>
      </c>
      <c r="B1112" s="6">
        <f>TITRES_STAT!D1115</f>
        <v>6.8704000000000001</v>
      </c>
      <c r="C1112" s="2">
        <f t="shared" si="133"/>
        <v>0</v>
      </c>
      <c r="D1112" s="2">
        <f t="shared" si="134"/>
        <v>6.7501599999999993</v>
      </c>
      <c r="E1112" s="2">
        <f t="shared" si="136"/>
        <v>6.7743599999999997</v>
      </c>
      <c r="F1112" s="2">
        <f t="shared" si="137"/>
        <v>7.3243799999999997</v>
      </c>
      <c r="G1112" s="2">
        <f t="shared" si="131"/>
        <v>7.4684199999999983</v>
      </c>
      <c r="H1112" s="2">
        <f t="shared" si="135"/>
        <v>7.5917555000000014</v>
      </c>
      <c r="I1112" s="2">
        <f t="array" ref="I1112">SUMPRODUCT(B1096:B1115, (ROW(B1096:B1115)-ROW(B1096)+1)) / (20*21/2)</f>
        <v>6.9452214285714291</v>
      </c>
      <c r="J1112" s="2">
        <f t="shared" si="138"/>
        <v>7.1287218171849442</v>
      </c>
      <c r="K1112" s="2">
        <f t="shared" si="132"/>
        <v>7.353865367255314</v>
      </c>
    </row>
    <row r="1113" spans="1:11" ht="13.5" x14ac:dyDescent="0.25">
      <c r="A1113" s="3">
        <f>TITRES_STAT!B1116</f>
        <v>43917</v>
      </c>
      <c r="B1113" s="6">
        <f>TITRES_STAT!D1116</f>
        <v>6.8704000000000001</v>
      </c>
      <c r="C1113" s="2">
        <f t="shared" si="133"/>
        <v>0</v>
      </c>
      <c r="D1113" s="2">
        <f t="shared" si="134"/>
        <v>6.8282399999999992</v>
      </c>
      <c r="E1113" s="2">
        <f t="shared" si="136"/>
        <v>6.7189300000000021</v>
      </c>
      <c r="F1113" s="2">
        <f t="shared" si="137"/>
        <v>7.2658249999999995</v>
      </c>
      <c r="G1113" s="2">
        <f t="shared" si="131"/>
        <v>7.4606139999999979</v>
      </c>
      <c r="H1113" s="2">
        <f t="shared" si="135"/>
        <v>7.5870340000000009</v>
      </c>
      <c r="I1113" s="2">
        <f t="array" ref="I1113">SUMPRODUCT(B1097:B1116, (ROW(B1097:B1116)-ROW(B1097)+1)) / (20*21/2)</f>
        <v>6.9433590476190483</v>
      </c>
      <c r="J1113" s="2">
        <f t="shared" si="138"/>
        <v>7.1041197393578068</v>
      </c>
      <c r="K1113" s="2">
        <f t="shared" si="132"/>
        <v>7.3349059410884392</v>
      </c>
    </row>
    <row r="1114" spans="1:11" ht="13.5" x14ac:dyDescent="0.25">
      <c r="A1114" s="3">
        <f>TITRES_STAT!B1117</f>
        <v>43920</v>
      </c>
      <c r="B1114" s="6">
        <f>TITRES_STAT!D1117</f>
        <v>7.0186999999999999</v>
      </c>
      <c r="C1114" s="2">
        <f t="shared" si="133"/>
        <v>0.14829999999999988</v>
      </c>
      <c r="D1114" s="2">
        <f t="shared" si="134"/>
        <v>6.8985000000000003</v>
      </c>
      <c r="E1114" s="2">
        <f t="shared" si="136"/>
        <v>6.7212699999999996</v>
      </c>
      <c r="F1114" s="2">
        <f t="shared" si="137"/>
        <v>7.2142949999999999</v>
      </c>
      <c r="G1114" s="2">
        <f t="shared" si="131"/>
        <v>7.457959999999999</v>
      </c>
      <c r="H1114" s="2">
        <f t="shared" si="135"/>
        <v>7.5832430000000013</v>
      </c>
      <c r="I1114" s="2">
        <f t="array" ref="I1114">SUMPRODUCT(B1098:B1117, (ROW(B1098:B1117)-ROW(B1098)+1)) / (20*21/2)</f>
        <v>6.9252871428571421</v>
      </c>
      <c r="J1114" s="2">
        <f t="shared" si="138"/>
        <v>7.0959845260856351</v>
      </c>
      <c r="K1114" s="2">
        <f t="shared" si="132"/>
        <v>7.322505708104579</v>
      </c>
    </row>
    <row r="1115" spans="1:11" ht="13.5" x14ac:dyDescent="0.25">
      <c r="A1115" s="3">
        <f>TITRES_STAT!B1118</f>
        <v>43921</v>
      </c>
      <c r="B1115" s="6">
        <f>TITRES_STAT!D1118</f>
        <v>7.0186999999999999</v>
      </c>
      <c r="C1115" s="2">
        <f t="shared" si="133"/>
        <v>0</v>
      </c>
      <c r="D1115" s="2">
        <f t="shared" si="134"/>
        <v>6.9297200000000005</v>
      </c>
      <c r="E1115" s="2">
        <f t="shared" si="136"/>
        <v>6.7556200000000022</v>
      </c>
      <c r="F1115" s="2">
        <f t="shared" si="137"/>
        <v>7.1631550000000006</v>
      </c>
      <c r="G1115" s="2">
        <f t="shared" si="131"/>
        <v>7.4546799999999998</v>
      </c>
      <c r="H1115" s="2">
        <f t="shared" si="135"/>
        <v>7.5797540000000012</v>
      </c>
      <c r="I1115" s="2">
        <f t="array" ref="I1115">SUMPRODUCT(B1099:B1118, (ROW(B1099:B1118)-ROW(B1099)+1)) / (20*21/2)</f>
        <v>6.9121228571428563</v>
      </c>
      <c r="J1115" s="2">
        <f t="shared" si="138"/>
        <v>7.0886240950298607</v>
      </c>
      <c r="K1115" s="2">
        <f t="shared" si="132"/>
        <v>7.3105917587671447</v>
      </c>
    </row>
    <row r="1116" spans="1:11" ht="13.5" x14ac:dyDescent="0.25">
      <c r="A1116" s="3">
        <f>TITRES_STAT!B1119</f>
        <v>43922</v>
      </c>
      <c r="B1116" s="6">
        <f>TITRES_STAT!D1119</f>
        <v>7.1436000000000002</v>
      </c>
      <c r="C1116" s="2">
        <f t="shared" si="133"/>
        <v>0.12490000000000023</v>
      </c>
      <c r="D1116" s="2">
        <f t="shared" si="134"/>
        <v>6.9843599999999997</v>
      </c>
      <c r="E1116" s="2">
        <f t="shared" si="136"/>
        <v>6.832130000000002</v>
      </c>
      <c r="F1116" s="2">
        <f t="shared" si="137"/>
        <v>7.1225550000000002</v>
      </c>
      <c r="G1116" s="2">
        <f t="shared" si="131"/>
        <v>7.4524939999999988</v>
      </c>
      <c r="H1116" s="2">
        <f t="shared" si="135"/>
        <v>7.5763985000000025</v>
      </c>
      <c r="I1116" s="2">
        <f t="array" ref="I1116">SUMPRODUCT(B1100:B1119, (ROW(B1100:B1119)-ROW(B1100)+1)) / (20*21/2)</f>
        <v>6.9037176190476206</v>
      </c>
      <c r="J1116" s="2">
        <f t="shared" si="138"/>
        <v>7.0938598955032077</v>
      </c>
      <c r="K1116" s="2">
        <f t="shared" si="132"/>
        <v>7.3040430623449035</v>
      </c>
    </row>
    <row r="1117" spans="1:11" ht="13.5" x14ac:dyDescent="0.25">
      <c r="A1117" s="3">
        <f>TITRES_STAT!B1120</f>
        <v>43923</v>
      </c>
      <c r="B1117" s="6">
        <f>TITRES_STAT!D1120</f>
        <v>6.9328000000000003</v>
      </c>
      <c r="C1117" s="2">
        <f t="shared" si="133"/>
        <v>-0.21079999999999988</v>
      </c>
      <c r="D1117" s="2">
        <f t="shared" si="134"/>
        <v>6.9968400000000006</v>
      </c>
      <c r="E1117" s="2">
        <f t="shared" si="136"/>
        <v>6.8735000000000017</v>
      </c>
      <c r="F1117" s="2">
        <f t="shared" si="137"/>
        <v>7.0710250000000006</v>
      </c>
      <c r="G1117" s="2">
        <f t="shared" si="131"/>
        <v>7.4471839999999982</v>
      </c>
      <c r="H1117" s="2">
        <f t="shared" si="135"/>
        <v>7.5722155000000022</v>
      </c>
      <c r="I1117" s="2">
        <f t="array" ref="I1117">SUMPRODUCT(B1101:B1120, (ROW(B1101:B1120)-ROW(B1101)+1)) / (20*21/2)</f>
        <v>6.9189214285714291</v>
      </c>
      <c r="J1117" s="2">
        <f t="shared" si="138"/>
        <v>7.078520857836236</v>
      </c>
      <c r="K1117" s="2">
        <f t="shared" si="132"/>
        <v>7.2894845108803974</v>
      </c>
    </row>
    <row r="1118" spans="1:11" ht="13.5" x14ac:dyDescent="0.25">
      <c r="A1118" s="3">
        <f>TITRES_STAT!B1121</f>
        <v>43924</v>
      </c>
      <c r="B1118" s="6">
        <f>TITRES_STAT!D1121</f>
        <v>6.9328000000000003</v>
      </c>
      <c r="C1118" s="2">
        <f t="shared" si="133"/>
        <v>0</v>
      </c>
      <c r="D1118" s="2">
        <f t="shared" si="134"/>
        <v>7.0093199999999998</v>
      </c>
      <c r="E1118" s="2">
        <f t="shared" si="136"/>
        <v>6.9187800000000008</v>
      </c>
      <c r="F1118" s="2">
        <f t="shared" si="137"/>
        <v>7.0210550000000014</v>
      </c>
      <c r="G1118" s="2">
        <f t="shared" si="131"/>
        <v>7.441405999999998</v>
      </c>
      <c r="H1118" s="2">
        <f t="shared" si="135"/>
        <v>7.5678060000000018</v>
      </c>
      <c r="I1118" s="2">
        <f t="array" ref="I1118">SUMPRODUCT(B1102:B1121, (ROW(B1102:B1121)-ROW(B1102)+1)) / (20*21/2)</f>
        <v>6.9350195238095242</v>
      </c>
      <c r="J1118" s="2">
        <f t="shared" si="138"/>
        <v>7.0646426808994516</v>
      </c>
      <c r="K1118" s="2">
        <f t="shared" si="132"/>
        <v>7.2754968830027344</v>
      </c>
    </row>
    <row r="1119" spans="1:11" ht="13.5" x14ac:dyDescent="0.25">
      <c r="A1119" s="3">
        <f>TITRES_STAT!B1122</f>
        <v>43927</v>
      </c>
      <c r="B1119" s="6">
        <f>TITRES_STAT!D1122</f>
        <v>6.9328000000000003</v>
      </c>
      <c r="C1119" s="2">
        <f t="shared" si="133"/>
        <v>0</v>
      </c>
      <c r="D1119" s="2">
        <f t="shared" si="134"/>
        <v>6.9921400000000009</v>
      </c>
      <c r="E1119" s="2">
        <f t="shared" si="136"/>
        <v>6.9453200000000006</v>
      </c>
      <c r="F1119" s="2">
        <f t="shared" si="137"/>
        <v>6.9761600000000019</v>
      </c>
      <c r="G1119" s="2">
        <f t="shared" si="131"/>
        <v>7.4301620000000002</v>
      </c>
      <c r="H1119" s="2">
        <f t="shared" si="135"/>
        <v>7.563208000000003</v>
      </c>
      <c r="I1119" s="2">
        <f t="array" ref="I1119">SUMPRODUCT(B1103:B1122, (ROW(B1103:B1122)-ROW(B1103)+1)) / (20*21/2)</f>
        <v>6.9525680952380968</v>
      </c>
      <c r="J1119" s="2">
        <f t="shared" si="138"/>
        <v>7.0520862350995044</v>
      </c>
      <c r="K1119" s="2">
        <f t="shared" si="132"/>
        <v>7.2620577895516467</v>
      </c>
    </row>
    <row r="1120" spans="1:11" ht="13.5" x14ac:dyDescent="0.25">
      <c r="A1120" s="3">
        <f>TITRES_STAT!B1123</f>
        <v>43928</v>
      </c>
      <c r="B1120" s="6">
        <f>TITRES_STAT!D1123</f>
        <v>7.1357999999999997</v>
      </c>
      <c r="C1120" s="2">
        <f t="shared" si="133"/>
        <v>0.2029999999999994</v>
      </c>
      <c r="D1120" s="2">
        <f t="shared" si="134"/>
        <v>7.0155599999999989</v>
      </c>
      <c r="E1120" s="2">
        <f t="shared" si="136"/>
        <v>6.9726400000000002</v>
      </c>
      <c r="F1120" s="2">
        <f t="shared" si="137"/>
        <v>6.9433699999999998</v>
      </c>
      <c r="G1120" s="2">
        <f t="shared" si="131"/>
        <v>7.416264</v>
      </c>
      <c r="H1120" s="2">
        <f t="shared" si="135"/>
        <v>7.5599270000000027</v>
      </c>
      <c r="I1120" s="2">
        <f t="array" ref="I1120">SUMPRODUCT(B1104:B1123, (ROW(B1104:B1123)-ROW(B1104)+1)) / (20*21/2)</f>
        <v>6.9723100000000011</v>
      </c>
      <c r="J1120" s="2">
        <f t="shared" si="138"/>
        <v>7.0600589746138374</v>
      </c>
      <c r="K1120" s="2">
        <f t="shared" si="132"/>
        <v>7.2571065036868765</v>
      </c>
    </row>
    <row r="1121" spans="1:11" ht="13.5" x14ac:dyDescent="0.25">
      <c r="A1121" s="3">
        <f>TITRES_STAT!B1124</f>
        <v>43929</v>
      </c>
      <c r="B1121" s="6">
        <f>TITRES_STAT!D1124</f>
        <v>7.1124000000000001</v>
      </c>
      <c r="C1121" s="2">
        <f t="shared" si="133"/>
        <v>-2.3399999999999643E-2</v>
      </c>
      <c r="D1121" s="2">
        <f t="shared" si="134"/>
        <v>7.0093199999999998</v>
      </c>
      <c r="E1121" s="2">
        <f t="shared" si="136"/>
        <v>6.9968399999999988</v>
      </c>
      <c r="F1121" s="2">
        <f t="shared" si="137"/>
        <v>6.9203400000000004</v>
      </c>
      <c r="G1121" s="2">
        <f t="shared" si="131"/>
        <v>7.4064259999999997</v>
      </c>
      <c r="H1121" s="2">
        <f t="shared" si="135"/>
        <v>7.5564155000000008</v>
      </c>
      <c r="I1121" s="2">
        <f t="array" ref="I1121">SUMPRODUCT(B1105:B1124, (ROW(B1105:B1124)-ROW(B1105)+1)) / (20*21/2)</f>
        <v>6.9965476190476199</v>
      </c>
      <c r="J1121" s="2">
        <f t="shared" si="138"/>
        <v>7.0650438341744248</v>
      </c>
      <c r="K1121" s="2">
        <f t="shared" si="132"/>
        <v>7.2514317388364109</v>
      </c>
    </row>
    <row r="1122" spans="1:11" ht="13.5" x14ac:dyDescent="0.25">
      <c r="A1122" s="3">
        <f>TITRES_STAT!B1125</f>
        <v>43934</v>
      </c>
      <c r="B1122" s="6">
        <f>TITRES_STAT!D1125</f>
        <v>7.1045999999999996</v>
      </c>
      <c r="C1122" s="2">
        <f t="shared" si="133"/>
        <v>-7.8000000000004732E-3</v>
      </c>
      <c r="D1122" s="2">
        <f t="shared" si="134"/>
        <v>7.0436800000000002</v>
      </c>
      <c r="E1122" s="2">
        <f t="shared" si="136"/>
        <v>7.0202600000000004</v>
      </c>
      <c r="F1122" s="2">
        <f t="shared" si="137"/>
        <v>6.8973100000000001</v>
      </c>
      <c r="G1122" s="2">
        <f t="shared" si="131"/>
        <v>7.3964320000000008</v>
      </c>
      <c r="H1122" s="2">
        <f t="shared" si="135"/>
        <v>7.5531295000000007</v>
      </c>
      <c r="I1122" s="2">
        <f t="array" ref="I1122">SUMPRODUCT(B1106:B1125, (ROW(B1106:B1125)-ROW(B1106)+1)) / (20*21/2)</f>
        <v>7.0208590476190489</v>
      </c>
      <c r="J1122" s="2">
        <f t="shared" si="138"/>
        <v>7.0688110880625743</v>
      </c>
      <c r="K1122" s="2">
        <f t="shared" si="132"/>
        <v>7.2456736314310612</v>
      </c>
    </row>
    <row r="1123" spans="1:11" ht="13.5" x14ac:dyDescent="0.25">
      <c r="A1123" s="3">
        <f>TITRES_STAT!B1126</f>
        <v>43935</v>
      </c>
      <c r="B1123" s="6">
        <f>TITRES_STAT!D1126</f>
        <v>7.1045999999999996</v>
      </c>
      <c r="C1123" s="2">
        <f t="shared" si="133"/>
        <v>0</v>
      </c>
      <c r="D1123" s="2">
        <f t="shared" si="134"/>
        <v>7.0780399999999997</v>
      </c>
      <c r="E1123" s="2">
        <f t="shared" si="136"/>
        <v>7.0436800000000002</v>
      </c>
      <c r="F1123" s="2">
        <f t="shared" si="137"/>
        <v>6.8813050000000002</v>
      </c>
      <c r="G1123" s="2">
        <f t="shared" si="131"/>
        <v>7.3870640000000014</v>
      </c>
      <c r="H1123" s="2">
        <f t="shared" si="135"/>
        <v>7.5501835000000002</v>
      </c>
      <c r="I1123" s="2">
        <f t="array" ref="I1123">SUMPRODUCT(B1107:B1126, (ROW(B1107:B1126)-ROW(B1107)+1)) / (20*21/2)</f>
        <v>7.0451780952380956</v>
      </c>
      <c r="J1123" s="2">
        <f t="shared" si="138"/>
        <v>7.0722195558661385</v>
      </c>
      <c r="K1123" s="2">
        <f t="shared" si="132"/>
        <v>7.2401413321592551</v>
      </c>
    </row>
    <row r="1124" spans="1:11" ht="13.5" x14ac:dyDescent="0.25">
      <c r="A1124" s="3">
        <f>TITRES_STAT!B1127</f>
        <v>43936</v>
      </c>
      <c r="B1124" s="6">
        <f>TITRES_STAT!D1127</f>
        <v>7.1357999999999997</v>
      </c>
      <c r="C1124" s="2">
        <f t="shared" si="133"/>
        <v>3.1200000000000117E-2</v>
      </c>
      <c r="D1124" s="2">
        <f t="shared" si="134"/>
        <v>7.1186399999999992</v>
      </c>
      <c r="E1124" s="2">
        <f t="shared" si="136"/>
        <v>7.0553900000000001</v>
      </c>
      <c r="F1124" s="2">
        <f t="shared" si="137"/>
        <v>6.888329999999999</v>
      </c>
      <c r="G1124" s="2">
        <f t="shared" si="131"/>
        <v>7.3783200000000022</v>
      </c>
      <c r="H1124" s="2">
        <f t="shared" si="135"/>
        <v>7.5477330000000009</v>
      </c>
      <c r="I1124" s="2">
        <f t="array" ref="I1124">SUMPRODUCT(B1108:B1127, (ROW(B1108:B1127)-ROW(B1108)+1)) / (20*21/2)</f>
        <v>7.0687133333333332</v>
      </c>
      <c r="J1124" s="2">
        <f t="shared" si="138"/>
        <v>7.0782748362598396</v>
      </c>
      <c r="K1124" s="2">
        <f t="shared" si="132"/>
        <v>7.2360495152118336</v>
      </c>
    </row>
    <row r="1125" spans="1:11" ht="13.5" x14ac:dyDescent="0.25">
      <c r="A1125" s="3">
        <f>TITRES_STAT!B1128</f>
        <v>43937</v>
      </c>
      <c r="B1125" s="6">
        <f>TITRES_STAT!D1128</f>
        <v>7.1436000000000002</v>
      </c>
      <c r="C1125" s="2">
        <f t="shared" si="133"/>
        <v>7.8000000000004732E-3</v>
      </c>
      <c r="D1125" s="2">
        <f t="shared" si="134"/>
        <v>7.1201999999999996</v>
      </c>
      <c r="E1125" s="2">
        <f t="shared" si="136"/>
        <v>7.0678799999999997</v>
      </c>
      <c r="F1125" s="2">
        <f t="shared" si="137"/>
        <v>6.9117500000000005</v>
      </c>
      <c r="G1125" s="2">
        <f t="shared" si="131"/>
        <v>7.3697320000000017</v>
      </c>
      <c r="H1125" s="2">
        <f t="shared" si="135"/>
        <v>7.5451330000000008</v>
      </c>
      <c r="I1125" s="2">
        <f t="array" ref="I1125">SUMPRODUCT(B1109:B1128, (ROW(B1109:B1128)-ROW(B1109)+1)) / (20*21/2)</f>
        <v>7.0800904761904757</v>
      </c>
      <c r="J1125" s="2">
        <f t="shared" si="138"/>
        <v>7.0844962804255687</v>
      </c>
      <c r="K1125" s="2">
        <f t="shared" si="132"/>
        <v>7.2324240440270557</v>
      </c>
    </row>
    <row r="1126" spans="1:11" ht="13.5" x14ac:dyDescent="0.25">
      <c r="A1126" s="3">
        <f>TITRES_STAT!B1129</f>
        <v>43938</v>
      </c>
      <c r="B1126" s="6">
        <f>TITRES_STAT!D1129</f>
        <v>7.1670999999999996</v>
      </c>
      <c r="C1126" s="2">
        <f t="shared" si="133"/>
        <v>2.349999999999941E-2</v>
      </c>
      <c r="D1126" s="2">
        <f t="shared" si="134"/>
        <v>7.1311399999999994</v>
      </c>
      <c r="E1126" s="2">
        <f t="shared" si="136"/>
        <v>7.0702299999999996</v>
      </c>
      <c r="F1126" s="2">
        <f t="shared" si="137"/>
        <v>6.9511800000000026</v>
      </c>
      <c r="G1126" s="2">
        <f t="shared" si="131"/>
        <v>7.3620820000000018</v>
      </c>
      <c r="H1126" s="2">
        <f t="shared" si="135"/>
        <v>7.5422725000000002</v>
      </c>
      <c r="I1126" s="2">
        <f t="array" ref="I1126">SUMPRODUCT(B1110:B1129, (ROW(B1110:B1129)-ROW(B1110)+1)) / (20*21/2)</f>
        <v>7.0773409523809523</v>
      </c>
      <c r="J1126" s="2">
        <f t="shared" si="138"/>
        <v>7.0923633013374197</v>
      </c>
      <c r="K1126" s="2">
        <f t="shared" si="132"/>
        <v>7.2298623168103084</v>
      </c>
    </row>
    <row r="1127" spans="1:11" ht="13.5" x14ac:dyDescent="0.25">
      <c r="A1127" s="3">
        <f>TITRES_STAT!B1130</f>
        <v>43941</v>
      </c>
      <c r="B1127" s="6">
        <f>TITRES_STAT!D1130</f>
        <v>7.1982999999999997</v>
      </c>
      <c r="C1127" s="2">
        <f t="shared" si="133"/>
        <v>3.1200000000000117E-2</v>
      </c>
      <c r="D1127" s="2">
        <f t="shared" si="134"/>
        <v>7.1498799999999987</v>
      </c>
      <c r="E1127" s="2">
        <f t="shared" si="136"/>
        <v>7.0967799999999999</v>
      </c>
      <c r="F1127" s="2">
        <f t="shared" si="137"/>
        <v>6.9851400000000012</v>
      </c>
      <c r="G1127" s="2">
        <f t="shared" si="131"/>
        <v>7.3548999999999998</v>
      </c>
      <c r="H1127" s="2">
        <f t="shared" si="135"/>
        <v>7.5399459999999996</v>
      </c>
      <c r="I1127" s="2">
        <f t="array" ref="I1127">SUMPRODUCT(B1111:B1130, (ROW(B1111:B1130)-ROW(B1111)+1)) / (20*21/2)</f>
        <v>7.0812480952380961</v>
      </c>
      <c r="J1127" s="2">
        <f t="shared" si="138"/>
        <v>7.1024525107338565</v>
      </c>
      <c r="K1127" s="2">
        <f t="shared" si="132"/>
        <v>7.2286245788961789</v>
      </c>
    </row>
    <row r="1128" spans="1:11" ht="13.5" x14ac:dyDescent="0.25">
      <c r="A1128" s="3">
        <f>TITRES_STAT!B1131</f>
        <v>43942</v>
      </c>
      <c r="B1128" s="6">
        <f>TITRES_STAT!D1131</f>
        <v>7.1045999999999996</v>
      </c>
      <c r="C1128" s="2">
        <f t="shared" si="133"/>
        <v>-9.3700000000000117E-2</v>
      </c>
      <c r="D1128" s="2">
        <f t="shared" si="134"/>
        <v>7.1498800000000005</v>
      </c>
      <c r="E1128" s="2">
        <f t="shared" si="136"/>
        <v>7.1139600000000005</v>
      </c>
      <c r="F1128" s="2">
        <f t="shared" si="137"/>
        <v>7.016370000000002</v>
      </c>
      <c r="G1128" s="2">
        <f t="shared" si="131"/>
        <v>7.3460000000000001</v>
      </c>
      <c r="H1128" s="2">
        <f t="shared" si="135"/>
        <v>7.5356404999999986</v>
      </c>
      <c r="I1128" s="2">
        <f t="array" ref="I1128">SUMPRODUCT(B1112:B1131, (ROW(B1112:B1131)-ROW(B1112)+1)) / (20*21/2)</f>
        <v>7.0871228571428562</v>
      </c>
      <c r="J1128" s="2">
        <f t="shared" si="138"/>
        <v>7.1026570335211083</v>
      </c>
      <c r="K1128" s="2">
        <f t="shared" si="132"/>
        <v>7.2237608699198583</v>
      </c>
    </row>
    <row r="1129" spans="1:11" ht="13.5" x14ac:dyDescent="0.25">
      <c r="A1129" s="3">
        <f>TITRES_STAT!B1132</f>
        <v>43943</v>
      </c>
      <c r="B1129" s="6">
        <f>TITRES_STAT!D1132</f>
        <v>6.9874999999999998</v>
      </c>
      <c r="C1129" s="2">
        <f t="shared" si="133"/>
        <v>-0.11709999999999976</v>
      </c>
      <c r="D1129" s="2">
        <f t="shared" si="134"/>
        <v>7.1202199999999989</v>
      </c>
      <c r="E1129" s="2">
        <f t="shared" si="136"/>
        <v>7.1194299999999995</v>
      </c>
      <c r="F1129" s="2">
        <f t="shared" si="137"/>
        <v>7.0323750000000018</v>
      </c>
      <c r="G1129" s="2">
        <f t="shared" si="131"/>
        <v>7.3319479999999997</v>
      </c>
      <c r="H1129" s="2">
        <f t="shared" si="135"/>
        <v>7.5304099999999998</v>
      </c>
      <c r="I1129" s="2">
        <f t="array" ref="I1129">SUMPRODUCT(B1113:B1132, (ROW(B1113:B1132)-ROW(B1113)+1)) / (20*21/2)</f>
        <v>7.0918823809523817</v>
      </c>
      <c r="J1129" s="2">
        <f t="shared" si="138"/>
        <v>7.0916896969952887</v>
      </c>
      <c r="K1129" s="2">
        <f t="shared" si="132"/>
        <v>7.2144957377661392</v>
      </c>
    </row>
    <row r="1130" spans="1:11" ht="13.5" x14ac:dyDescent="0.25">
      <c r="A1130" s="3">
        <f>TITRES_STAT!B1133</f>
        <v>43944</v>
      </c>
      <c r="B1130" s="6">
        <f>TITRES_STAT!D1133</f>
        <v>7.0734000000000004</v>
      </c>
      <c r="C1130" s="2">
        <f t="shared" si="133"/>
        <v>8.5900000000000531E-2</v>
      </c>
      <c r="D1130" s="2">
        <f t="shared" si="134"/>
        <v>7.1061800000000002</v>
      </c>
      <c r="E1130" s="2">
        <f t="shared" si="136"/>
        <v>7.1131900000000003</v>
      </c>
      <c r="F1130" s="2">
        <f t="shared" si="137"/>
        <v>7.0429150000000007</v>
      </c>
      <c r="G1130" s="2">
        <f t="shared" si="131"/>
        <v>7.3205499999999999</v>
      </c>
      <c r="H1130" s="2">
        <f t="shared" si="135"/>
        <v>7.526137499999999</v>
      </c>
      <c r="I1130" s="2">
        <f t="array" ref="I1130">SUMPRODUCT(B1114:B1133, (ROW(B1114:B1133)-ROW(B1114)+1)) / (20*21/2)</f>
        <v>7.0880885714285711</v>
      </c>
      <c r="J1130" s="2">
        <f t="shared" si="138"/>
        <v>7.0899478210909752</v>
      </c>
      <c r="K1130" s="2">
        <f t="shared" si="132"/>
        <v>7.2089625715792316</v>
      </c>
    </row>
    <row r="1131" spans="1:11" ht="13.5" x14ac:dyDescent="0.25">
      <c r="A1131" s="3">
        <f>TITRES_STAT!B1134</f>
        <v>43945</v>
      </c>
      <c r="B1131" s="6">
        <f>TITRES_STAT!D1134</f>
        <v>7.1045999999999996</v>
      </c>
      <c r="C1131" s="2">
        <f t="shared" si="133"/>
        <v>3.1199999999999228E-2</v>
      </c>
      <c r="D1131" s="2">
        <f t="shared" si="134"/>
        <v>7.0936799999999991</v>
      </c>
      <c r="E1131" s="2">
        <f t="shared" si="136"/>
        <v>7.1124099999999997</v>
      </c>
      <c r="F1131" s="2">
        <f t="shared" si="137"/>
        <v>7.0546250000000015</v>
      </c>
      <c r="G1131" s="2">
        <f t="shared" si="131"/>
        <v>7.3089959999999996</v>
      </c>
      <c r="H1131" s="2">
        <f t="shared" si="135"/>
        <v>7.5224359999999981</v>
      </c>
      <c r="I1131" s="2">
        <f t="array" ref="I1131">SUMPRODUCT(B1115:B1134, (ROW(B1115:B1134)-ROW(B1115)+1)) / (20*21/2)</f>
        <v>7.0939609523809528</v>
      </c>
      <c r="J1131" s="2">
        <f t="shared" si="138"/>
        <v>7.0913432667013581</v>
      </c>
      <c r="K1131" s="2">
        <f t="shared" si="132"/>
        <v>7.2048699217133798</v>
      </c>
    </row>
    <row r="1132" spans="1:11" ht="13.5" x14ac:dyDescent="0.25">
      <c r="A1132" s="3">
        <f>TITRES_STAT!B1135</f>
        <v>43948</v>
      </c>
      <c r="B1132" s="6">
        <f>TITRES_STAT!D1135</f>
        <v>7.1045999999999996</v>
      </c>
      <c r="C1132" s="2">
        <f t="shared" si="133"/>
        <v>0</v>
      </c>
      <c r="D1132" s="2">
        <f t="shared" si="134"/>
        <v>7.0749399999999998</v>
      </c>
      <c r="E1132" s="2">
        <f t="shared" si="136"/>
        <v>7.1124099999999997</v>
      </c>
      <c r="F1132" s="2">
        <f t="shared" si="137"/>
        <v>7.0663350000000023</v>
      </c>
      <c r="G1132" s="2">
        <f t="shared" si="131"/>
        <v>7.2990019999999989</v>
      </c>
      <c r="H1132" s="2">
        <f t="shared" si="135"/>
        <v>7.5190744999999968</v>
      </c>
      <c r="I1132" s="2">
        <f t="array" ref="I1132">SUMPRODUCT(B1116:B1135, (ROW(B1116:B1135)-ROW(B1116)+1)) / (20*21/2)</f>
        <v>7.0955614285714299</v>
      </c>
      <c r="J1132" s="2">
        <f t="shared" si="138"/>
        <v>7.0926058127297997</v>
      </c>
      <c r="K1132" s="2">
        <f t="shared" si="132"/>
        <v>7.2009377679206983</v>
      </c>
    </row>
    <row r="1133" spans="1:11" ht="13.5" x14ac:dyDescent="0.25">
      <c r="A1133" s="3">
        <f>TITRES_STAT!B1136</f>
        <v>43949</v>
      </c>
      <c r="B1133" s="6">
        <f>TITRES_STAT!D1136</f>
        <v>7.0265000000000004</v>
      </c>
      <c r="C1133" s="2">
        <f t="shared" si="133"/>
        <v>-7.809999999999917E-2</v>
      </c>
      <c r="D1133" s="2">
        <f t="shared" si="134"/>
        <v>7.0593199999999996</v>
      </c>
      <c r="E1133" s="2">
        <f t="shared" si="136"/>
        <v>7.1045999999999996</v>
      </c>
      <c r="F1133" s="2">
        <f t="shared" si="137"/>
        <v>7.0741400000000016</v>
      </c>
      <c r="G1133" s="2">
        <f t="shared" si="131"/>
        <v>7.2866659999999994</v>
      </c>
      <c r="H1133" s="2">
        <f t="shared" si="135"/>
        <v>7.5149449999999964</v>
      </c>
      <c r="I1133" s="2">
        <f t="array" ref="I1133">SUMPRODUCT(B1117:B1136, (ROW(B1117:B1136)-ROW(B1117)+1)) / (20*21/2)</f>
        <v>7.1034852380952396</v>
      </c>
      <c r="J1133" s="2">
        <f t="shared" si="138"/>
        <v>7.0863100210412471</v>
      </c>
      <c r="K1133" s="2">
        <f t="shared" si="132"/>
        <v>7.1940970711394945</v>
      </c>
    </row>
    <row r="1134" spans="1:11" ht="13.5" x14ac:dyDescent="0.25">
      <c r="A1134" s="3">
        <f>TITRES_STAT!B1137</f>
        <v>43950</v>
      </c>
      <c r="B1134" s="6">
        <f>TITRES_STAT!D1137</f>
        <v>7.1357999999999997</v>
      </c>
      <c r="C1134" s="2">
        <f t="shared" si="133"/>
        <v>0.10929999999999929</v>
      </c>
      <c r="D1134" s="2">
        <f t="shared" si="134"/>
        <v>7.0889800000000012</v>
      </c>
      <c r="E1134" s="2">
        <f t="shared" si="136"/>
        <v>7.1045999999999996</v>
      </c>
      <c r="F1134" s="2">
        <f t="shared" si="137"/>
        <v>7.0799950000000011</v>
      </c>
      <c r="G1134" s="2">
        <f t="shared" si="131"/>
        <v>7.2733939999999997</v>
      </c>
      <c r="H1134" s="2">
        <f t="shared" si="135"/>
        <v>7.5113239999999974</v>
      </c>
      <c r="I1134" s="2">
        <f t="array" ref="I1134">SUMPRODUCT(B1118:B1137, (ROW(B1118:B1137)-ROW(B1118)+1)) / (20*21/2)</f>
        <v>7.1120399999999995</v>
      </c>
      <c r="J1134" s="2">
        <f t="shared" si="138"/>
        <v>7.0910233523706516</v>
      </c>
      <c r="K1134" s="2">
        <f t="shared" si="132"/>
        <v>7.1918109114869653</v>
      </c>
    </row>
    <row r="1135" spans="1:11" ht="13.5" x14ac:dyDescent="0.25">
      <c r="A1135" s="3">
        <f>TITRES_STAT!B1138</f>
        <v>43951</v>
      </c>
      <c r="B1135" s="6">
        <f>TITRES_STAT!D1138</f>
        <v>7.0968</v>
      </c>
      <c r="C1135" s="2">
        <f t="shared" si="133"/>
        <v>-3.8999999999999702E-2</v>
      </c>
      <c r="D1135" s="2">
        <f t="shared" si="134"/>
        <v>7.0936599999999999</v>
      </c>
      <c r="E1135" s="2">
        <f t="shared" si="136"/>
        <v>7.09992</v>
      </c>
      <c r="F1135" s="2">
        <f t="shared" si="137"/>
        <v>7.0839000000000016</v>
      </c>
      <c r="G1135" s="2">
        <f t="shared" si="131"/>
        <v>7.2607459999999993</v>
      </c>
      <c r="H1135" s="2">
        <f t="shared" si="135"/>
        <v>7.5075459999999987</v>
      </c>
      <c r="I1135" s="2">
        <f t="array" ref="I1135">SUMPRODUCT(B1119:B1138, (ROW(B1119:B1138)-ROW(B1119)+1)) / (20*21/2)</f>
        <v>7.105308571428572</v>
      </c>
      <c r="J1135" s="2">
        <f t="shared" si="138"/>
        <v>7.0915735092877323</v>
      </c>
      <c r="K1135" s="2">
        <f t="shared" si="132"/>
        <v>7.1880849933894373</v>
      </c>
    </row>
    <row r="1136" spans="1:11" ht="13.5" x14ac:dyDescent="0.25">
      <c r="A1136" s="3">
        <f>TITRES_STAT!B1139</f>
        <v>43955</v>
      </c>
      <c r="B1136" s="6">
        <f>TITRES_STAT!D1139</f>
        <v>7.1670999999999996</v>
      </c>
      <c r="C1136" s="2">
        <f t="shared" si="133"/>
        <v>7.0299999999999585E-2</v>
      </c>
      <c r="D1136" s="2">
        <f t="shared" si="134"/>
        <v>7.10616</v>
      </c>
      <c r="E1136" s="2">
        <f t="shared" si="136"/>
        <v>7.09992</v>
      </c>
      <c r="F1136" s="2">
        <f t="shared" si="137"/>
        <v>7.0850750000000007</v>
      </c>
      <c r="G1136" s="2">
        <f t="shared" si="131"/>
        <v>7.2495039999999991</v>
      </c>
      <c r="H1136" s="2">
        <f t="shared" si="135"/>
        <v>7.5041194999999981</v>
      </c>
      <c r="I1136" s="2">
        <f t="array" ref="I1136">SUMPRODUCT(B1120:B1139, (ROW(B1120:B1139)-ROW(B1120)+1)) / (20*21/2)</f>
        <v>7.117464285714286</v>
      </c>
      <c r="J1136" s="2">
        <f t="shared" si="138"/>
        <v>7.0987665084031866</v>
      </c>
      <c r="K1136" s="2">
        <f t="shared" si="132"/>
        <v>7.1872620524722048</v>
      </c>
    </row>
    <row r="1137" spans="1:11" ht="13.5" x14ac:dyDescent="0.25">
      <c r="A1137" s="3">
        <f>TITRES_STAT!B1140</f>
        <v>43956</v>
      </c>
      <c r="B1137" s="6">
        <f>TITRES_STAT!D1140</f>
        <v>7.1749000000000001</v>
      </c>
      <c r="C1137" s="2">
        <f t="shared" si="133"/>
        <v>7.8000000000004732E-3</v>
      </c>
      <c r="D1137" s="2">
        <f t="shared" si="134"/>
        <v>7.1202200000000007</v>
      </c>
      <c r="E1137" s="2">
        <f t="shared" si="136"/>
        <v>7.0975799999999989</v>
      </c>
      <c r="F1137" s="2">
        <f t="shared" si="137"/>
        <v>7.0971800000000016</v>
      </c>
      <c r="G1137" s="2">
        <f t="shared" si="131"/>
        <v>7.2384179999999994</v>
      </c>
      <c r="H1137" s="2">
        <f t="shared" si="135"/>
        <v>7.5003544999999967</v>
      </c>
      <c r="I1137" s="2">
        <f t="array" ref="I1137">SUMPRODUCT(B1121:B1140, (ROW(B1121:B1140)-ROW(B1121)+1)) / (20*21/2)</f>
        <v>7.1081309523809537</v>
      </c>
      <c r="J1137" s="2">
        <f t="shared" si="138"/>
        <v>7.1060173171266925</v>
      </c>
      <c r="K1137" s="2">
        <f t="shared" si="132"/>
        <v>7.1867772661007461</v>
      </c>
    </row>
    <row r="1138" spans="1:11" ht="13.5" x14ac:dyDescent="0.25">
      <c r="A1138" s="3">
        <f>TITRES_STAT!B1141</f>
        <v>43957</v>
      </c>
      <c r="B1138" s="6">
        <f>TITRES_STAT!D1141</f>
        <v>7.0265000000000004</v>
      </c>
      <c r="C1138" s="2">
        <f t="shared" si="133"/>
        <v>-0.14839999999999964</v>
      </c>
      <c r="D1138" s="2">
        <f t="shared" si="134"/>
        <v>7.1202200000000007</v>
      </c>
      <c r="E1138" s="2">
        <f t="shared" si="136"/>
        <v>7.0897699999999997</v>
      </c>
      <c r="F1138" s="2">
        <f t="shared" si="137"/>
        <v>7.101865000000001</v>
      </c>
      <c r="G1138" s="2">
        <f t="shared" ref="G1138:G1201" si="139">AVERAGE(B1089:B1138)</f>
        <v>7.2243639999999978</v>
      </c>
      <c r="H1138" s="2">
        <f t="shared" si="135"/>
        <v>7.4949034999999959</v>
      </c>
      <c r="I1138" s="2">
        <f t="array" ref="I1138">SUMPRODUCT(B1122:B1141, (ROW(B1122:B1141)-ROW(B1122)+1)) / (20*21/2)</f>
        <v>7.0993552380952378</v>
      </c>
      <c r="J1138" s="2">
        <f t="shared" si="138"/>
        <v>7.0984442393051026</v>
      </c>
      <c r="K1138" s="2">
        <f t="shared" si="132"/>
        <v>7.1804918831164031</v>
      </c>
    </row>
    <row r="1139" spans="1:11" ht="13.5" x14ac:dyDescent="0.25">
      <c r="A1139" s="3">
        <f>TITRES_STAT!B1142</f>
        <v>43958</v>
      </c>
      <c r="B1139" s="6">
        <f>TITRES_STAT!D1142</f>
        <v>7.2294999999999998</v>
      </c>
      <c r="C1139" s="2">
        <f t="shared" si="133"/>
        <v>0.2029999999999994</v>
      </c>
      <c r="D1139" s="2">
        <f t="shared" si="134"/>
        <v>7.13896</v>
      </c>
      <c r="E1139" s="2">
        <f t="shared" si="136"/>
        <v>7.1139700000000001</v>
      </c>
      <c r="F1139" s="2">
        <f t="shared" si="137"/>
        <v>7.1167000000000016</v>
      </c>
      <c r="G1139" s="2">
        <f t="shared" si="139"/>
        <v>7.214369999999998</v>
      </c>
      <c r="H1139" s="2">
        <f t="shared" si="135"/>
        <v>7.4911094999999941</v>
      </c>
      <c r="I1139" s="2">
        <f t="array" ref="I1139">SUMPRODUCT(B1123:B1142, (ROW(B1123:B1142)-ROW(B1123)+1)) / (20*21/2)</f>
        <v>7.0716923809523804</v>
      </c>
      <c r="J1139" s="2">
        <f t="shared" si="138"/>
        <v>7.1109257403236645</v>
      </c>
      <c r="K1139" s="2">
        <f t="shared" ref="K1139:K1202" si="140">$K$4*B1139+(1-$K$4)*K1138</f>
        <v>7.1824137700530155</v>
      </c>
    </row>
    <row r="1140" spans="1:11" ht="13.5" x14ac:dyDescent="0.25">
      <c r="A1140" s="3">
        <f>TITRES_STAT!B1143</f>
        <v>43959</v>
      </c>
      <c r="B1140" s="6">
        <f>TITRES_STAT!D1143</f>
        <v>7.0186999999999999</v>
      </c>
      <c r="C1140" s="2">
        <f t="shared" si="133"/>
        <v>-0.21079999999999988</v>
      </c>
      <c r="D1140" s="2">
        <f t="shared" si="134"/>
        <v>7.1233400000000007</v>
      </c>
      <c r="E1140" s="2">
        <f t="shared" si="136"/>
        <v>7.1084999999999994</v>
      </c>
      <c r="F1140" s="2">
        <f t="shared" si="137"/>
        <v>7.1108450000000003</v>
      </c>
      <c r="G1140" s="2">
        <f t="shared" si="139"/>
        <v>7.2003159999999982</v>
      </c>
      <c r="H1140" s="2">
        <f t="shared" si="135"/>
        <v>7.485619499999995</v>
      </c>
      <c r="I1140" s="2">
        <f t="array" ref="I1140">SUMPRODUCT(B1124:B1143, (ROW(B1124:B1143)-ROW(B1124)+1)) / (20*21/2)</f>
        <v>7.0647385714285713</v>
      </c>
      <c r="J1140" s="2">
        <f t="shared" si="138"/>
        <v>7.1021423364833156</v>
      </c>
      <c r="K1140" s="2">
        <f t="shared" si="140"/>
        <v>7.1759936222078</v>
      </c>
    </row>
    <row r="1141" spans="1:11" ht="13.5" x14ac:dyDescent="0.25">
      <c r="A1141" s="3">
        <f>TITRES_STAT!B1144</f>
        <v>43962</v>
      </c>
      <c r="B1141" s="6">
        <f>TITRES_STAT!D1144</f>
        <v>7.0186999999999999</v>
      </c>
      <c r="C1141" s="2">
        <f t="shared" si="133"/>
        <v>0</v>
      </c>
      <c r="D1141" s="2">
        <f t="shared" si="134"/>
        <v>7.0936599999999999</v>
      </c>
      <c r="E1141" s="2">
        <f t="shared" si="136"/>
        <v>7.0999099999999995</v>
      </c>
      <c r="F1141" s="2">
        <f t="shared" si="137"/>
        <v>7.10616</v>
      </c>
      <c r="G1141" s="2">
        <f t="shared" si="139"/>
        <v>7.1882919999999979</v>
      </c>
      <c r="H1141" s="2">
        <f t="shared" si="135"/>
        <v>7.4802049999999953</v>
      </c>
      <c r="I1141" s="2">
        <f t="array" ref="I1141">SUMPRODUCT(B1125:B1144, (ROW(B1125:B1144)-ROW(B1125)+1)) / (20*21/2)</f>
        <v>7.077527142857142</v>
      </c>
      <c r="J1141" s="2">
        <f t="shared" si="138"/>
        <v>7.0941954472944282</v>
      </c>
      <c r="K1141" s="2">
        <f t="shared" si="140"/>
        <v>7.1698252448663178</v>
      </c>
    </row>
    <row r="1142" spans="1:11" ht="13.5" x14ac:dyDescent="0.25">
      <c r="A1142" s="3">
        <f>TITRES_STAT!B1145</f>
        <v>43963</v>
      </c>
      <c r="B1142" s="6">
        <f>TITRES_STAT!D1145</f>
        <v>6.8156999999999996</v>
      </c>
      <c r="C1142" s="2">
        <f t="shared" si="133"/>
        <v>-0.20300000000000029</v>
      </c>
      <c r="D1142" s="2">
        <f t="shared" si="134"/>
        <v>7.02182</v>
      </c>
      <c r="E1142" s="2">
        <f t="shared" si="136"/>
        <v>7.0710200000000016</v>
      </c>
      <c r="F1142" s="2">
        <f t="shared" si="137"/>
        <v>7.0917149999999989</v>
      </c>
      <c r="G1142" s="2">
        <f t="shared" si="139"/>
        <v>7.1704899999999983</v>
      </c>
      <c r="H1142" s="2">
        <f t="shared" si="135"/>
        <v>7.4742664999999953</v>
      </c>
      <c r="I1142" s="2">
        <f t="array" ref="I1142">SUMPRODUCT(B1126:B1145, (ROW(B1126:B1145)-ROW(B1126)+1)) / (20*21/2)</f>
        <v>7.1047828571428573</v>
      </c>
      <c r="J1142" s="2">
        <f t="shared" si="138"/>
        <v>7.0676720713616259</v>
      </c>
      <c r="K1142" s="2">
        <f t="shared" si="140"/>
        <v>7.1559379803617569</v>
      </c>
    </row>
    <row r="1143" spans="1:11" ht="13.5" x14ac:dyDescent="0.25">
      <c r="A1143" s="3">
        <f>TITRES_STAT!B1146</f>
        <v>43964</v>
      </c>
      <c r="B1143" s="6">
        <f>TITRES_STAT!D1146</f>
        <v>7.0186999999999999</v>
      </c>
      <c r="C1143" s="2">
        <f t="shared" si="133"/>
        <v>0.20300000000000029</v>
      </c>
      <c r="D1143" s="2">
        <f t="shared" si="134"/>
        <v>7.0202600000000004</v>
      </c>
      <c r="E1143" s="2">
        <f t="shared" si="136"/>
        <v>7.070240000000001</v>
      </c>
      <c r="F1143" s="2">
        <f t="shared" si="137"/>
        <v>7.0874199999999989</v>
      </c>
      <c r="G1143" s="2">
        <f t="shared" si="139"/>
        <v>7.1500339999999998</v>
      </c>
      <c r="H1143" s="2">
        <f t="shared" si="135"/>
        <v>7.4693429999999958</v>
      </c>
      <c r="I1143" s="2">
        <f t="array" ref="I1143">SUMPRODUCT(B1127:B1146, (ROW(B1127:B1146)-ROW(B1127)+1)) / (20*21/2)</f>
        <v>7.1271990476190492</v>
      </c>
      <c r="J1143" s="2">
        <f t="shared" si="138"/>
        <v>7.0630080645652802</v>
      </c>
      <c r="K1143" s="2">
        <f t="shared" si="140"/>
        <v>7.1505560987789432</v>
      </c>
    </row>
    <row r="1144" spans="1:11" ht="13.5" x14ac:dyDescent="0.25">
      <c r="A1144" s="3">
        <f>TITRES_STAT!B1147</f>
        <v>43965</v>
      </c>
      <c r="B1144" s="6">
        <f>TITRES_STAT!D1147</f>
        <v>7.2217000000000002</v>
      </c>
      <c r="C1144" s="2">
        <f t="shared" si="133"/>
        <v>0.20300000000000029</v>
      </c>
      <c r="D1144" s="2">
        <f t="shared" si="134"/>
        <v>7.0186999999999999</v>
      </c>
      <c r="E1144" s="2">
        <f t="shared" si="136"/>
        <v>7.0788300000000008</v>
      </c>
      <c r="F1144" s="2">
        <f t="shared" si="137"/>
        <v>7.0917149999999989</v>
      </c>
      <c r="G1144" s="2">
        <f t="shared" si="139"/>
        <v>7.133481999999999</v>
      </c>
      <c r="H1144" s="2">
        <f t="shared" si="135"/>
        <v>7.4656229999999972</v>
      </c>
      <c r="I1144" s="2">
        <f t="array" ref="I1144">SUMPRODUCT(B1128:B1147, (ROW(B1128:B1147)-ROW(B1128)+1)) / (20*21/2)</f>
        <v>7.1294642857142856</v>
      </c>
      <c r="J1144" s="2">
        <f t="shared" si="138"/>
        <v>7.0781215822257302</v>
      </c>
      <c r="K1144" s="2">
        <f t="shared" si="140"/>
        <v>7.1533460556895729</v>
      </c>
    </row>
    <row r="1145" spans="1:11" ht="13.5" x14ac:dyDescent="0.25">
      <c r="A1145" s="3">
        <f>TITRES_STAT!B1148</f>
        <v>43966</v>
      </c>
      <c r="B1145" s="6">
        <f>TITRES_STAT!D1148</f>
        <v>7.3779000000000003</v>
      </c>
      <c r="C1145" s="2">
        <f t="shared" si="133"/>
        <v>0.15620000000000012</v>
      </c>
      <c r="D1145" s="2">
        <f t="shared" si="134"/>
        <v>7.090539999999999</v>
      </c>
      <c r="E1145" s="2">
        <f t="shared" si="136"/>
        <v>7.1069399999999998</v>
      </c>
      <c r="F1145" s="2">
        <f t="shared" si="137"/>
        <v>7.1034300000000004</v>
      </c>
      <c r="G1145" s="2">
        <f t="shared" si="139"/>
        <v>7.1202099999999993</v>
      </c>
      <c r="H1145" s="2">
        <f t="shared" si="135"/>
        <v>7.4630239999999972</v>
      </c>
      <c r="I1145" s="2">
        <f t="array" ref="I1145">SUMPRODUCT(B1129:B1148, (ROW(B1129:B1148)-ROW(B1129)+1)) / (20*21/2)</f>
        <v>7.149874761904762</v>
      </c>
      <c r="J1145" s="2">
        <f t="shared" si="138"/>
        <v>7.1066719077280425</v>
      </c>
      <c r="K1145" s="2">
        <f t="shared" si="140"/>
        <v>7.1621520927213549</v>
      </c>
    </row>
    <row r="1146" spans="1:11" ht="13.5" x14ac:dyDescent="0.25">
      <c r="A1146" s="3">
        <f>TITRES_STAT!B1149</f>
        <v>43969</v>
      </c>
      <c r="B1146" s="6">
        <f>TITRES_STAT!D1149</f>
        <v>7.3388</v>
      </c>
      <c r="C1146" s="2">
        <f t="shared" si="133"/>
        <v>-3.9100000000000357E-2</v>
      </c>
      <c r="D1146" s="2">
        <f t="shared" si="134"/>
        <v>7.1545600000000009</v>
      </c>
      <c r="E1146" s="2">
        <f t="shared" si="136"/>
        <v>7.1241099999999999</v>
      </c>
      <c r="F1146" s="2">
        <f t="shared" si="137"/>
        <v>7.1120149999999995</v>
      </c>
      <c r="G1146" s="2">
        <f t="shared" si="139"/>
        <v>7.1078739999999989</v>
      </c>
      <c r="H1146" s="2">
        <f t="shared" si="135"/>
        <v>7.4600784999999972</v>
      </c>
      <c r="I1146" s="2">
        <f t="array" ref="I1146">SUMPRODUCT(B1130:B1149, (ROW(B1130:B1149)-ROW(B1130)+1)) / (20*21/2)</f>
        <v>7.1751966666666682</v>
      </c>
      <c r="J1146" s="2">
        <f t="shared" si="138"/>
        <v>7.1287793450872767</v>
      </c>
      <c r="K1146" s="2">
        <f t="shared" si="140"/>
        <v>7.1690794616342437</v>
      </c>
    </row>
    <row r="1147" spans="1:11" ht="13.5" x14ac:dyDescent="0.25">
      <c r="A1147" s="3">
        <f>TITRES_STAT!B1150</f>
        <v>43970</v>
      </c>
      <c r="B1147" s="6">
        <f>TITRES_STAT!D1150</f>
        <v>7.1357999999999997</v>
      </c>
      <c r="C1147" s="2">
        <f t="shared" si="133"/>
        <v>-0.20300000000000029</v>
      </c>
      <c r="D1147" s="2">
        <f t="shared" si="134"/>
        <v>7.2185800000000002</v>
      </c>
      <c r="E1147" s="2">
        <f t="shared" si="136"/>
        <v>7.1202000000000014</v>
      </c>
      <c r="F1147" s="2">
        <f t="shared" si="137"/>
        <v>7.1088899999999979</v>
      </c>
      <c r="G1147" s="2">
        <f t="shared" si="139"/>
        <v>7.0913219999999999</v>
      </c>
      <c r="H1147" s="2">
        <f t="shared" si="135"/>
        <v>7.4563819999999978</v>
      </c>
      <c r="I1147" s="2">
        <f t="array" ref="I1147">SUMPRODUCT(B1131:B1150, (ROW(B1131:B1150)-ROW(B1131)+1)) / (20*21/2)</f>
        <v>7.2015938095238097</v>
      </c>
      <c r="J1147" s="2">
        <f t="shared" si="138"/>
        <v>7.1294479788884884</v>
      </c>
      <c r="K1147" s="2">
        <f t="shared" si="140"/>
        <v>7.1677743847074105</v>
      </c>
    </row>
    <row r="1148" spans="1:11" ht="13.5" x14ac:dyDescent="0.25">
      <c r="A1148" s="3">
        <f>TITRES_STAT!B1151</f>
        <v>43971</v>
      </c>
      <c r="B1148" s="6">
        <f>TITRES_STAT!D1151</f>
        <v>7.3231999999999999</v>
      </c>
      <c r="C1148" s="2">
        <f t="shared" si="133"/>
        <v>0.18740000000000023</v>
      </c>
      <c r="D1148" s="2">
        <f t="shared" si="134"/>
        <v>7.2794800000000013</v>
      </c>
      <c r="E1148" s="2">
        <f t="shared" si="136"/>
        <v>7.1498699999999999</v>
      </c>
      <c r="F1148" s="2">
        <f t="shared" si="137"/>
        <v>7.1198199999999989</v>
      </c>
      <c r="G1148" s="2">
        <f t="shared" si="139"/>
        <v>7.0791420000000009</v>
      </c>
      <c r="H1148" s="2">
        <f t="shared" si="135"/>
        <v>7.4535094999999965</v>
      </c>
      <c r="I1148" s="2">
        <f t="array" ref="I1148">SUMPRODUCT(B1132:B1151, (ROW(B1132:B1151)-ROW(B1132)+1)) / (20*21/2)</f>
        <v>7.2174314285714294</v>
      </c>
      <c r="J1148" s="2">
        <f t="shared" si="138"/>
        <v>7.1479005523276795</v>
      </c>
      <c r="K1148" s="2">
        <f t="shared" si="140"/>
        <v>7.1738695068757474</v>
      </c>
    </row>
    <row r="1149" spans="1:11" ht="13.5" x14ac:dyDescent="0.25">
      <c r="A1149" s="3">
        <f>TITRES_STAT!B1152</f>
        <v>43972</v>
      </c>
      <c r="B1149" s="6">
        <f>TITRES_STAT!D1152</f>
        <v>7.3856999999999999</v>
      </c>
      <c r="C1149" s="2">
        <f t="shared" si="133"/>
        <v>6.25E-2</v>
      </c>
      <c r="D1149" s="2">
        <f t="shared" si="134"/>
        <v>7.3122799999999994</v>
      </c>
      <c r="E1149" s="2">
        <f t="shared" si="136"/>
        <v>7.1654900000000001</v>
      </c>
      <c r="F1149" s="2">
        <f t="shared" si="137"/>
        <v>7.1397299999999975</v>
      </c>
      <c r="G1149" s="2">
        <f t="shared" si="139"/>
        <v>7.0702420000000004</v>
      </c>
      <c r="H1149" s="2">
        <f t="shared" si="135"/>
        <v>7.4514779999999972</v>
      </c>
      <c r="I1149" s="2">
        <f t="array" ref="I1149">SUMPRODUCT(B1133:B1152, (ROW(B1133:B1152)-ROW(B1133)+1)) / (20*21/2)</f>
        <v>7.2337138095238096</v>
      </c>
      <c r="J1149" s="2">
        <f t="shared" si="138"/>
        <v>7.170548118772663</v>
      </c>
      <c r="K1149" s="2">
        <f t="shared" si="140"/>
        <v>7.1821765850374835</v>
      </c>
    </row>
    <row r="1150" spans="1:11" ht="13.5" x14ac:dyDescent="0.25">
      <c r="A1150" s="3">
        <f>TITRES_STAT!B1153</f>
        <v>43973</v>
      </c>
      <c r="B1150" s="6">
        <f>TITRES_STAT!D1153</f>
        <v>7.4169</v>
      </c>
      <c r="C1150" s="2">
        <f t="shared" si="133"/>
        <v>3.1200000000000117E-2</v>
      </c>
      <c r="D1150" s="2">
        <f t="shared" si="134"/>
        <v>7.3200799999999999</v>
      </c>
      <c r="E1150" s="2">
        <f t="shared" si="136"/>
        <v>7.205309999999999</v>
      </c>
      <c r="F1150" s="2">
        <f t="shared" si="137"/>
        <v>7.1569050000000001</v>
      </c>
      <c r="G1150" s="2">
        <f t="shared" si="139"/>
        <v>7.062748</v>
      </c>
      <c r="H1150" s="2">
        <f t="shared" si="135"/>
        <v>7.4491869999999976</v>
      </c>
      <c r="I1150" s="2">
        <f t="array" ref="I1150">SUMPRODUCT(B1134:B1153, (ROW(B1134:B1153)-ROW(B1134)+1)) / (20*21/2)</f>
        <v>7.245166666666667</v>
      </c>
      <c r="J1150" s="2">
        <f t="shared" si="138"/>
        <v>7.1940102026990767</v>
      </c>
      <c r="K1150" s="2">
        <f t="shared" si="140"/>
        <v>7.1913814248399355</v>
      </c>
    </row>
    <row r="1151" spans="1:11" ht="13.5" x14ac:dyDescent="0.25">
      <c r="A1151" s="3">
        <f>TITRES_STAT!B1154</f>
        <v>43977</v>
      </c>
      <c r="B1151" s="6">
        <f>TITRES_STAT!D1154</f>
        <v>7.3231999999999999</v>
      </c>
      <c r="C1151" s="2">
        <f t="shared" si="133"/>
        <v>-9.3700000000000117E-2</v>
      </c>
      <c r="D1151" s="2">
        <f t="shared" si="134"/>
        <v>7.3169599999999999</v>
      </c>
      <c r="E1151" s="2">
        <f t="shared" si="136"/>
        <v>7.2357600000000009</v>
      </c>
      <c r="F1151" s="2">
        <f t="shared" si="137"/>
        <v>7.1678349999999993</v>
      </c>
      <c r="G1151" s="2">
        <f t="shared" si="139"/>
        <v>7.0577520000000007</v>
      </c>
      <c r="H1151" s="2">
        <f t="shared" si="135"/>
        <v>7.4464274999999978</v>
      </c>
      <c r="I1151" s="2">
        <f t="array" ref="I1151">SUMPRODUCT(B1135:B1154, (ROW(B1135:B1154)-ROW(B1135)+1)) / (20*21/2)</f>
        <v>7.240441904761906</v>
      </c>
      <c r="J1151" s="2">
        <f t="shared" si="138"/>
        <v>7.2063139929182123</v>
      </c>
      <c r="K1151" s="2">
        <f t="shared" si="140"/>
        <v>7.1965507807285656</v>
      </c>
    </row>
    <row r="1152" spans="1:11" ht="13.5" x14ac:dyDescent="0.25">
      <c r="A1152" s="3">
        <f>TITRES_STAT!B1155</f>
        <v>43978</v>
      </c>
      <c r="B1152" s="6">
        <f>TITRES_STAT!D1155</f>
        <v>7.3388</v>
      </c>
      <c r="C1152" s="2">
        <f t="shared" si="133"/>
        <v>1.5600000000000058E-2</v>
      </c>
      <c r="D1152" s="2">
        <f t="shared" si="134"/>
        <v>7.3575599999999994</v>
      </c>
      <c r="E1152" s="2">
        <f t="shared" si="136"/>
        <v>7.2880700000000003</v>
      </c>
      <c r="F1152" s="2">
        <f t="shared" si="137"/>
        <v>7.1795450000000018</v>
      </c>
      <c r="G1152" s="2">
        <f t="shared" si="139"/>
        <v>7.0532240000000002</v>
      </c>
      <c r="H1152" s="2">
        <f t="shared" si="135"/>
        <v>7.4438594999999976</v>
      </c>
      <c r="I1152" s="2">
        <f t="array" ref="I1152">SUMPRODUCT(B1136:B1155, (ROW(B1136:B1155)-ROW(B1136)+1)) / (20*21/2)</f>
        <v>7.2386609523809531</v>
      </c>
      <c r="J1152" s="2">
        <f t="shared" si="138"/>
        <v>7.218931707878383</v>
      </c>
      <c r="K1152" s="2">
        <f t="shared" si="140"/>
        <v>7.2021291814843087</v>
      </c>
    </row>
    <row r="1153" spans="1:11" ht="13.5" x14ac:dyDescent="0.25">
      <c r="A1153" s="3">
        <f>TITRES_STAT!B1156</f>
        <v>43979</v>
      </c>
      <c r="B1153" s="6">
        <f>TITRES_STAT!D1156</f>
        <v>7.2998000000000003</v>
      </c>
      <c r="C1153" s="2">
        <f t="shared" si="133"/>
        <v>-3.8999999999999702E-2</v>
      </c>
      <c r="D1153" s="2">
        <f t="shared" si="134"/>
        <v>7.352879999999999</v>
      </c>
      <c r="E1153" s="2">
        <f t="shared" si="136"/>
        <v>7.316180000000001</v>
      </c>
      <c r="F1153" s="2">
        <f t="shared" si="137"/>
        <v>7.1932100000000005</v>
      </c>
      <c r="G1153" s="2">
        <f t="shared" si="139"/>
        <v>7.0507260000000009</v>
      </c>
      <c r="H1153" s="2">
        <f t="shared" si="135"/>
        <v>7.4409454999999971</v>
      </c>
      <c r="I1153" s="2">
        <f t="array" ref="I1153">SUMPRODUCT(B1137:B1156, (ROW(B1137:B1156)-ROW(B1137)+1)) / (20*21/2)</f>
        <v>7.2521176190476195</v>
      </c>
      <c r="J1153" s="2">
        <f t="shared" si="138"/>
        <v>7.2266334499852043</v>
      </c>
      <c r="K1153" s="2">
        <f t="shared" si="140"/>
        <v>7.2059594096613946</v>
      </c>
    </row>
    <row r="1154" spans="1:11" ht="13.5" x14ac:dyDescent="0.25">
      <c r="A1154" s="3">
        <f>TITRES_STAT!B1157</f>
        <v>43980</v>
      </c>
      <c r="B1154" s="6">
        <f>TITRES_STAT!D1157</f>
        <v>7.1436000000000002</v>
      </c>
      <c r="C1154" s="2">
        <f t="shared" si="133"/>
        <v>-0.15620000000000012</v>
      </c>
      <c r="D1154" s="2">
        <f t="shared" si="134"/>
        <v>7.3044600000000006</v>
      </c>
      <c r="E1154" s="2">
        <f t="shared" si="136"/>
        <v>7.3083700000000009</v>
      </c>
      <c r="F1154" s="2">
        <f t="shared" si="137"/>
        <v>7.1936000000000009</v>
      </c>
      <c r="G1154" s="2">
        <f t="shared" si="139"/>
        <v>7.0536919999999999</v>
      </c>
      <c r="H1154" s="2">
        <f t="shared" si="135"/>
        <v>7.4368729999999985</v>
      </c>
      <c r="I1154" s="2">
        <f t="array" ref="I1154">SUMPRODUCT(B1138:B1157, (ROW(B1138:B1157)-ROW(B1138)+1)) / (20*21/2)</f>
        <v>7.2826042857142861</v>
      </c>
      <c r="J1154" s="2">
        <f t="shared" si="138"/>
        <v>7.2187255023675654</v>
      </c>
      <c r="K1154" s="2">
        <f t="shared" si="140"/>
        <v>7.2035139426158494</v>
      </c>
    </row>
    <row r="1155" spans="1:11" ht="13.5" x14ac:dyDescent="0.25">
      <c r="A1155" s="3">
        <f>TITRES_STAT!B1158</f>
        <v>43983</v>
      </c>
      <c r="B1155" s="6">
        <f>TITRES_STAT!D1158</f>
        <v>7.1749000000000001</v>
      </c>
      <c r="C1155" s="2">
        <f t="shared" si="133"/>
        <v>3.1299999999999883E-2</v>
      </c>
      <c r="D1155" s="2">
        <f t="shared" si="134"/>
        <v>7.2560599999999997</v>
      </c>
      <c r="E1155" s="2">
        <f t="shared" si="136"/>
        <v>7.2880699999999994</v>
      </c>
      <c r="F1155" s="2">
        <f t="shared" si="137"/>
        <v>7.1975050000000014</v>
      </c>
      <c r="G1155" s="2">
        <f t="shared" si="139"/>
        <v>7.0636860000000006</v>
      </c>
      <c r="H1155" s="2">
        <f t="shared" si="135"/>
        <v>7.4331454999999984</v>
      </c>
      <c r="I1155" s="2">
        <f t="array" ref="I1155">SUMPRODUCT(B1139:B1158, (ROW(B1139:B1158)-ROW(B1139)+1)) / (20*21/2)</f>
        <v>7.3017514285714284</v>
      </c>
      <c r="J1155" s="2">
        <f t="shared" si="138"/>
        <v>7.2145516449992257</v>
      </c>
      <c r="K1155" s="2">
        <f t="shared" si="140"/>
        <v>7.2023918272191496</v>
      </c>
    </row>
    <row r="1156" spans="1:11" ht="13.5" x14ac:dyDescent="0.25">
      <c r="A1156" s="3">
        <f>TITRES_STAT!B1159</f>
        <v>43984</v>
      </c>
      <c r="B1156" s="6">
        <f>TITRES_STAT!D1159</f>
        <v>7.3388</v>
      </c>
      <c r="C1156" s="2">
        <f t="shared" ref="C1156:C1219" si="141">B1156-B1155</f>
        <v>0.16389999999999993</v>
      </c>
      <c r="D1156" s="2">
        <f t="shared" si="134"/>
        <v>7.2591800000000006</v>
      </c>
      <c r="E1156" s="2">
        <f t="shared" si="136"/>
        <v>7.2880700000000003</v>
      </c>
      <c r="F1156" s="2">
        <f t="shared" si="137"/>
        <v>7.2060900000000006</v>
      </c>
      <c r="G1156" s="2">
        <f t="shared" si="139"/>
        <v>7.0828919999999993</v>
      </c>
      <c r="H1156" s="2">
        <f t="shared" si="135"/>
        <v>7.4301999999999984</v>
      </c>
      <c r="I1156" s="2">
        <f t="array" ref="I1156">SUMPRODUCT(B1140:B1159, (ROW(B1140:B1159)-ROW(B1140)+1)) / (20*21/2)</f>
        <v>7.3383357142857157</v>
      </c>
      <c r="J1156" s="2">
        <f t="shared" si="138"/>
        <v>7.2263848216659667</v>
      </c>
      <c r="K1156" s="2">
        <f t="shared" si="140"/>
        <v>7.2077411673282032</v>
      </c>
    </row>
    <row r="1157" spans="1:11" ht="13.5" x14ac:dyDescent="0.25">
      <c r="A1157" s="3">
        <f>TITRES_STAT!B1160</f>
        <v>43985</v>
      </c>
      <c r="B1157" s="6">
        <f>TITRES_STAT!D1160</f>
        <v>7.5262000000000002</v>
      </c>
      <c r="C1157" s="2">
        <f t="shared" si="141"/>
        <v>0.18740000000000023</v>
      </c>
      <c r="D1157" s="2">
        <f t="shared" si="134"/>
        <v>7.2966600000000001</v>
      </c>
      <c r="E1157" s="2">
        <f t="shared" si="136"/>
        <v>7.3271100000000002</v>
      </c>
      <c r="F1157" s="2">
        <f t="shared" si="137"/>
        <v>7.2236550000000008</v>
      </c>
      <c r="G1157" s="2">
        <f t="shared" si="139"/>
        <v>7.1030340000000001</v>
      </c>
      <c r="H1157" s="2">
        <f t="shared" si="135"/>
        <v>7.4281914999999978</v>
      </c>
      <c r="I1157" s="2">
        <f t="array" ref="I1157">SUMPRODUCT(B1141:B1160, (ROW(B1141:B1160)-ROW(B1141)+1)) / (20*21/2)</f>
        <v>7.3685571428571439</v>
      </c>
      <c r="J1157" s="2">
        <f t="shared" si="138"/>
        <v>7.2549386481739706</v>
      </c>
      <c r="K1157" s="2">
        <f t="shared" si="140"/>
        <v>7.2202297490016072</v>
      </c>
    </row>
    <row r="1158" spans="1:11" ht="13.5" x14ac:dyDescent="0.25">
      <c r="A1158" s="3">
        <f>TITRES_STAT!B1161</f>
        <v>43986</v>
      </c>
      <c r="B1158" s="6">
        <f>TITRES_STAT!D1161</f>
        <v>7.4246999999999996</v>
      </c>
      <c r="C1158" s="2">
        <f t="shared" si="141"/>
        <v>-0.10150000000000059</v>
      </c>
      <c r="D1158" s="2">
        <f t="shared" ref="D1158:D1221" si="142">AVERAGE(B1154:B1158)</f>
        <v>7.3216399999999995</v>
      </c>
      <c r="E1158" s="2">
        <f t="shared" si="136"/>
        <v>7.3372599999999988</v>
      </c>
      <c r="F1158" s="2">
        <f t="shared" si="137"/>
        <v>7.2435649999999994</v>
      </c>
      <c r="G1158" s="2">
        <f t="shared" si="139"/>
        <v>7.1219279999999996</v>
      </c>
      <c r="H1158" s="2">
        <f t="shared" si="135"/>
        <v>7.4255999999999984</v>
      </c>
      <c r="I1158" s="2">
        <f t="array" ref="I1158">SUMPRODUCT(B1142:B1161, (ROW(B1142:B1161)-ROW(B1142)+1)) / (20*21/2)</f>
        <v>7.3886733333333332</v>
      </c>
      <c r="J1158" s="2">
        <f t="shared" si="138"/>
        <v>7.2711063959669255</v>
      </c>
      <c r="K1158" s="2">
        <f t="shared" si="140"/>
        <v>7.2282481902172302</v>
      </c>
    </row>
    <row r="1159" spans="1:11" ht="13.5" x14ac:dyDescent="0.25">
      <c r="A1159" s="3">
        <f>TITRES_STAT!B1162</f>
        <v>43987</v>
      </c>
      <c r="B1159" s="6">
        <f>TITRES_STAT!D1162</f>
        <v>7.6276999999999999</v>
      </c>
      <c r="C1159" s="2">
        <f t="shared" si="141"/>
        <v>0.20300000000000029</v>
      </c>
      <c r="D1159" s="2">
        <f t="shared" si="142"/>
        <v>7.4184599999999987</v>
      </c>
      <c r="E1159" s="2">
        <f t="shared" si="136"/>
        <v>7.361460000000001</v>
      </c>
      <c r="F1159" s="2">
        <f t="shared" si="137"/>
        <v>7.2634750000000015</v>
      </c>
      <c r="G1159" s="2">
        <f t="shared" si="139"/>
        <v>7.1411339999999992</v>
      </c>
      <c r="H1159" s="2">
        <f t="shared" si="135"/>
        <v>7.4240989999999991</v>
      </c>
      <c r="I1159" s="2">
        <f t="array" ref="I1159">SUMPRODUCT(B1143:B1162, (ROW(B1143:B1162)-ROW(B1143)+1)) / (20*21/2)</f>
        <v>7.412427142857144</v>
      </c>
      <c r="J1159" s="2">
        <f t="shared" si="138"/>
        <v>7.3050676915891231</v>
      </c>
      <c r="K1159" s="2">
        <f t="shared" si="140"/>
        <v>7.2439129670714566</v>
      </c>
    </row>
    <row r="1160" spans="1:11" ht="13.5" x14ac:dyDescent="0.25">
      <c r="A1160" s="3">
        <f>TITRES_STAT!B1163</f>
        <v>43990</v>
      </c>
      <c r="B1160" s="6">
        <f>TITRES_STAT!D1163</f>
        <v>7.5808</v>
      </c>
      <c r="C1160" s="2">
        <f t="shared" si="141"/>
        <v>-4.6899999999999942E-2</v>
      </c>
      <c r="D1160" s="2">
        <f t="shared" si="142"/>
        <v>7.4996399999999994</v>
      </c>
      <c r="E1160" s="2">
        <f t="shared" si="136"/>
        <v>7.3778499999999996</v>
      </c>
      <c r="F1160" s="2">
        <f t="shared" si="137"/>
        <v>7.2915800000000006</v>
      </c>
      <c r="G1160" s="2">
        <f t="shared" si="139"/>
        <v>7.1554979999999988</v>
      </c>
      <c r="H1160" s="2">
        <f t="shared" si="135"/>
        <v>7.4225519999999987</v>
      </c>
      <c r="I1160" s="2">
        <f t="array" ref="I1160">SUMPRODUCT(B1144:B1163, (ROW(B1144:B1163)-ROW(B1144)+1)) / (20*21/2)</f>
        <v>7.4318690476190472</v>
      </c>
      <c r="J1160" s="2">
        <f t="shared" si="138"/>
        <v>7.3313279114377776</v>
      </c>
      <c r="K1160" s="2">
        <f t="shared" si="140"/>
        <v>7.2571242232647331</v>
      </c>
    </row>
    <row r="1161" spans="1:11" ht="13.5" x14ac:dyDescent="0.25">
      <c r="A1161" s="3">
        <f>TITRES_STAT!B1164</f>
        <v>43991</v>
      </c>
      <c r="B1161" s="6">
        <f>TITRES_STAT!D1164</f>
        <v>7.5027999999999997</v>
      </c>
      <c r="C1161" s="2">
        <f t="shared" si="141"/>
        <v>-7.8000000000000291E-2</v>
      </c>
      <c r="D1161" s="2">
        <f t="shared" si="142"/>
        <v>7.5324399999999994</v>
      </c>
      <c r="E1161" s="2">
        <f t="shared" si="136"/>
        <v>7.39581</v>
      </c>
      <c r="F1161" s="2">
        <f t="shared" si="137"/>
        <v>7.3157850000000026</v>
      </c>
      <c r="G1161" s="2">
        <f t="shared" si="139"/>
        <v>7.1681459999999984</v>
      </c>
      <c r="H1161" s="2">
        <f t="shared" si="135"/>
        <v>7.4204439999999989</v>
      </c>
      <c r="I1161" s="2">
        <f t="array" ref="I1161">SUMPRODUCT(B1145:B1164, (ROW(B1145:B1164)-ROW(B1145)+1)) / (20*21/2)</f>
        <v>7.4428028571428575</v>
      </c>
      <c r="J1161" s="2">
        <f t="shared" si="138"/>
        <v>7.3476585865389419</v>
      </c>
      <c r="K1161" s="2">
        <f t="shared" si="140"/>
        <v>7.26675856745043</v>
      </c>
    </row>
    <row r="1162" spans="1:11" ht="13.5" x14ac:dyDescent="0.25">
      <c r="A1162" s="3">
        <f>TITRES_STAT!B1165</f>
        <v>43992</v>
      </c>
      <c r="B1162" s="6">
        <f>TITRES_STAT!D1165</f>
        <v>7.5651999999999999</v>
      </c>
      <c r="C1162" s="2">
        <f t="shared" si="141"/>
        <v>6.2400000000000233E-2</v>
      </c>
      <c r="D1162" s="2">
        <f t="shared" si="142"/>
        <v>7.5402399999999998</v>
      </c>
      <c r="E1162" s="2">
        <f t="shared" si="136"/>
        <v>7.41845</v>
      </c>
      <c r="F1162" s="2">
        <f t="shared" si="137"/>
        <v>7.3532600000000015</v>
      </c>
      <c r="G1162" s="2">
        <f t="shared" si="139"/>
        <v>7.1820419999999991</v>
      </c>
      <c r="H1162" s="2">
        <f t="shared" ref="H1162:H1225" si="143">AVERAGE(B963:B1162)</f>
        <v>7.4183749999999984</v>
      </c>
      <c r="I1162" s="2">
        <f t="array" ref="I1162">SUMPRODUCT(B1146:B1165, (ROW(B1146:B1165)-ROW(B1146)+1)) / (20*21/2)</f>
        <v>7.4524352380952381</v>
      </c>
      <c r="J1162" s="2">
        <f t="shared" si="138"/>
        <v>7.3683768163923764</v>
      </c>
      <c r="K1162" s="2">
        <f t="shared" si="140"/>
        <v>7.2784621530406088</v>
      </c>
    </row>
    <row r="1163" spans="1:11" ht="13.5" x14ac:dyDescent="0.25">
      <c r="A1163" s="3">
        <f>TITRES_STAT!B1166</f>
        <v>43993</v>
      </c>
      <c r="B1163" s="6">
        <f>TITRES_STAT!D1166</f>
        <v>7.5574000000000003</v>
      </c>
      <c r="C1163" s="2">
        <f t="shared" si="141"/>
        <v>-7.799999999999585E-3</v>
      </c>
      <c r="D1163" s="2">
        <f t="shared" si="142"/>
        <v>7.5667799999999996</v>
      </c>
      <c r="E1163" s="2">
        <f t="shared" si="136"/>
        <v>7.44421</v>
      </c>
      <c r="F1163" s="2">
        <f t="shared" si="137"/>
        <v>7.3801950000000023</v>
      </c>
      <c r="G1163" s="2">
        <f t="shared" si="139"/>
        <v>7.1957819999999977</v>
      </c>
      <c r="H1163" s="2">
        <f t="shared" si="143"/>
        <v>7.4164619999999992</v>
      </c>
      <c r="I1163" s="2">
        <f t="array" ref="I1163">SUMPRODUCT(B1147:B1166, (ROW(B1147:B1166)-ROW(B1147)+1)) / (20*21/2)</f>
        <v>7.4615100000000005</v>
      </c>
      <c r="J1163" s="2">
        <f t="shared" si="138"/>
        <v>7.3863790243550067</v>
      </c>
      <c r="K1163" s="2">
        <f t="shared" si="140"/>
        <v>7.2894008921370554</v>
      </c>
    </row>
    <row r="1164" spans="1:11" ht="13.5" x14ac:dyDescent="0.25">
      <c r="A1164" s="3">
        <f>TITRES_STAT!B1167</f>
        <v>43994</v>
      </c>
      <c r="B1164" s="6">
        <f>TITRES_STAT!D1167</f>
        <v>7.4950000000000001</v>
      </c>
      <c r="C1164" s="2">
        <f t="shared" si="141"/>
        <v>-6.2400000000000233E-2</v>
      </c>
      <c r="D1164" s="2">
        <f t="shared" si="142"/>
        <v>7.5402399999999998</v>
      </c>
      <c r="E1164" s="2">
        <f t="shared" ref="E1164:E1227" si="144">AVERAGE(B1155:B1164)</f>
        <v>7.4793499999999993</v>
      </c>
      <c r="F1164" s="2">
        <f t="shared" si="137"/>
        <v>7.393860000000001</v>
      </c>
      <c r="G1164" s="2">
        <f t="shared" si="139"/>
        <v>7.2053079999999978</v>
      </c>
      <c r="H1164" s="2">
        <f t="shared" si="143"/>
        <v>7.4143149999999967</v>
      </c>
      <c r="I1164" s="2">
        <f t="array" ref="I1164">SUMPRODUCT(B1148:B1167, (ROW(B1148:B1167)-ROW(B1148)+1)) / (20*21/2)</f>
        <v>7.4698409523809532</v>
      </c>
      <c r="J1164" s="2">
        <f t="shared" si="138"/>
        <v>7.3967238791783396</v>
      </c>
      <c r="K1164" s="2">
        <f t="shared" si="140"/>
        <v>7.2974636022493282</v>
      </c>
    </row>
    <row r="1165" spans="1:11" ht="13.5" x14ac:dyDescent="0.25">
      <c r="A1165" s="3">
        <f>TITRES_STAT!B1168</f>
        <v>43997</v>
      </c>
      <c r="B1165" s="6">
        <f>TITRES_STAT!D1168</f>
        <v>7.4950000000000001</v>
      </c>
      <c r="C1165" s="2">
        <f t="shared" si="141"/>
        <v>0</v>
      </c>
      <c r="D1165" s="2">
        <f t="shared" si="142"/>
        <v>7.5230800000000002</v>
      </c>
      <c r="E1165" s="2">
        <f t="shared" si="144"/>
        <v>7.5113600000000007</v>
      </c>
      <c r="F1165" s="2">
        <f t="shared" si="137"/>
        <v>7.3997150000000005</v>
      </c>
      <c r="G1165" s="2">
        <f t="shared" si="139"/>
        <v>7.2148339999999989</v>
      </c>
      <c r="H1165" s="2">
        <f t="shared" si="143"/>
        <v>7.411972999999997</v>
      </c>
      <c r="I1165" s="2">
        <f t="array" ref="I1165">SUMPRODUCT(B1149:B1168, (ROW(B1149:B1168)-ROW(B1149)+1)) / (20*21/2)</f>
        <v>7.4838899999999997</v>
      </c>
      <c r="J1165" s="2">
        <f t="shared" si="138"/>
        <v>7.4060835097327837</v>
      </c>
      <c r="K1165" s="2">
        <f t="shared" si="140"/>
        <v>7.3052101276513159</v>
      </c>
    </row>
    <row r="1166" spans="1:11" ht="13.5" x14ac:dyDescent="0.25">
      <c r="A1166" s="3">
        <f>TITRES_STAT!B1169</f>
        <v>43998</v>
      </c>
      <c r="B1166" s="6">
        <f>TITRES_STAT!D1169</f>
        <v>7.4950000000000001</v>
      </c>
      <c r="C1166" s="2">
        <f t="shared" si="141"/>
        <v>0</v>
      </c>
      <c r="D1166" s="2">
        <f t="shared" si="142"/>
        <v>7.5215199999999998</v>
      </c>
      <c r="E1166" s="2">
        <f t="shared" si="144"/>
        <v>7.52698</v>
      </c>
      <c r="F1166" s="2">
        <f t="shared" si="137"/>
        <v>7.4075250000000015</v>
      </c>
      <c r="G1166" s="2">
        <f t="shared" si="139"/>
        <v>7.221861999999998</v>
      </c>
      <c r="H1166" s="2">
        <f t="shared" si="143"/>
        <v>7.4096699999999949</v>
      </c>
      <c r="I1166" s="2">
        <f t="array" ref="I1166">SUMPRODUCT(B1150:B1169, (ROW(B1150:B1169)-ROW(B1150)+1)) / (20*21/2)</f>
        <v>7.4967495238095232</v>
      </c>
      <c r="J1166" s="2">
        <f t="shared" si="138"/>
        <v>7.4145517469010906</v>
      </c>
      <c r="K1166" s="2">
        <f t="shared" si="140"/>
        <v>7.312652867743421</v>
      </c>
    </row>
    <row r="1167" spans="1:11" ht="13.5" x14ac:dyDescent="0.25">
      <c r="A1167" s="3">
        <f>TITRES_STAT!B1170</f>
        <v>43999</v>
      </c>
      <c r="B1167" s="6">
        <f>TITRES_STAT!D1170</f>
        <v>7.4950000000000001</v>
      </c>
      <c r="C1167" s="2">
        <f t="shared" si="141"/>
        <v>0</v>
      </c>
      <c r="D1167" s="2">
        <f t="shared" si="142"/>
        <v>7.5074799999999993</v>
      </c>
      <c r="E1167" s="2">
        <f t="shared" si="144"/>
        <v>7.5238600000000009</v>
      </c>
      <c r="F1167" s="2">
        <f t="shared" si="137"/>
        <v>7.4254850000000001</v>
      </c>
      <c r="G1167" s="2">
        <f t="shared" si="139"/>
        <v>7.2331059999999976</v>
      </c>
      <c r="H1167" s="2">
        <f t="shared" si="143"/>
        <v>7.4076404999999959</v>
      </c>
      <c r="I1167" s="2">
        <f t="array" ref="I1167">SUMPRODUCT(B1151:B1170, (ROW(B1151:B1170)-ROW(B1151)+1)) / (20*21/2)</f>
        <v>7.5050028571428573</v>
      </c>
      <c r="J1167" s="2">
        <f t="shared" si="138"/>
        <v>7.4222134852914632</v>
      </c>
      <c r="K1167" s="2">
        <f t="shared" si="140"/>
        <v>7.3198037356750518</v>
      </c>
    </row>
    <row r="1168" spans="1:11" ht="13.5" x14ac:dyDescent="0.25">
      <c r="A1168" s="3">
        <f>TITRES_STAT!B1171</f>
        <v>44000</v>
      </c>
      <c r="B1168" s="6">
        <f>TITRES_STAT!D1171</f>
        <v>7.5730000000000004</v>
      </c>
      <c r="C1168" s="2">
        <f t="shared" si="141"/>
        <v>7.8000000000000291E-2</v>
      </c>
      <c r="D1168" s="2">
        <f t="shared" si="142"/>
        <v>7.5105999999999993</v>
      </c>
      <c r="E1168" s="2">
        <f t="shared" si="144"/>
        <v>7.5386899999999999</v>
      </c>
      <c r="F1168" s="2">
        <f t="shared" si="137"/>
        <v>7.4379749999999998</v>
      </c>
      <c r="G1168" s="2">
        <f t="shared" si="139"/>
        <v>7.2459099999999976</v>
      </c>
      <c r="H1168" s="2">
        <f t="shared" si="143"/>
        <v>7.4067814999999966</v>
      </c>
      <c r="I1168" s="2">
        <f t="array" ref="I1168">SUMPRODUCT(B1152:B1171, (ROW(B1152:B1171)-ROW(B1152)+1)) / (20*21/2)</f>
        <v>7.5201366666666658</v>
      </c>
      <c r="J1168" s="2">
        <f t="shared" si="138"/>
        <v>7.4365741057398953</v>
      </c>
      <c r="K1168" s="2">
        <f t="shared" si="140"/>
        <v>7.3297330009426975</v>
      </c>
    </row>
    <row r="1169" spans="1:11" ht="13.5" x14ac:dyDescent="0.25">
      <c r="A1169" s="3">
        <f>TITRES_STAT!B1172</f>
        <v>44001</v>
      </c>
      <c r="B1169" s="6">
        <f>TITRES_STAT!D1172</f>
        <v>7.5730000000000004</v>
      </c>
      <c r="C1169" s="2">
        <f t="shared" si="141"/>
        <v>0</v>
      </c>
      <c r="D1169" s="2">
        <f t="shared" si="142"/>
        <v>7.5262000000000002</v>
      </c>
      <c r="E1169" s="2">
        <f t="shared" si="144"/>
        <v>7.53322</v>
      </c>
      <c r="F1169" s="2">
        <f t="shared" si="137"/>
        <v>7.4473400000000014</v>
      </c>
      <c r="G1169" s="2">
        <f t="shared" si="139"/>
        <v>7.2587139999999977</v>
      </c>
      <c r="H1169" s="2">
        <f t="shared" si="143"/>
        <v>7.4049464999999968</v>
      </c>
      <c r="I1169" s="2">
        <f t="array" ref="I1169">SUMPRODUCT(B1153:B1172, (ROW(B1153:B1172)-ROW(B1153)+1)) / (20*21/2)</f>
        <v>7.5338947619047616</v>
      </c>
      <c r="J1169" s="2">
        <f t="shared" si="138"/>
        <v>7.4495670480503815</v>
      </c>
      <c r="K1169" s="2">
        <f t="shared" si="140"/>
        <v>7.3392728832586709</v>
      </c>
    </row>
    <row r="1170" spans="1:11" ht="13.5" x14ac:dyDescent="0.25">
      <c r="A1170" s="3">
        <f>TITRES_STAT!B1173</f>
        <v>44004</v>
      </c>
      <c r="B1170" s="6">
        <f>TITRES_STAT!D1173</f>
        <v>7.5339999999999998</v>
      </c>
      <c r="C1170" s="2">
        <f t="shared" si="141"/>
        <v>-3.900000000000059E-2</v>
      </c>
      <c r="D1170" s="2">
        <f t="shared" si="142"/>
        <v>7.5340000000000007</v>
      </c>
      <c r="E1170" s="2">
        <f t="shared" si="144"/>
        <v>7.5285399999999996</v>
      </c>
      <c r="F1170" s="2">
        <f t="shared" si="137"/>
        <v>7.4531950000000009</v>
      </c>
      <c r="G1170" s="2">
        <f t="shared" si="139"/>
        <v>7.266677999999998</v>
      </c>
      <c r="H1170" s="2">
        <f t="shared" si="143"/>
        <v>7.4035799999999981</v>
      </c>
      <c r="I1170" s="2">
        <f t="array" ref="I1170">SUMPRODUCT(B1154:B1173, (ROW(B1154:B1173)-ROW(B1154)+1)) / (20*21/2)</f>
        <v>7.5426276190476207</v>
      </c>
      <c r="J1170" s="2">
        <f t="shared" si="138"/>
        <v>7.4576082815693931</v>
      </c>
      <c r="K1170" s="2">
        <f t="shared" si="140"/>
        <v>7.3469092407779382</v>
      </c>
    </row>
    <row r="1171" spans="1:11" ht="13.5" x14ac:dyDescent="0.25">
      <c r="A1171" s="3">
        <f>TITRES_STAT!B1174</f>
        <v>44005</v>
      </c>
      <c r="B1171" s="6">
        <f>TITRES_STAT!D1174</f>
        <v>7.6120999999999999</v>
      </c>
      <c r="C1171" s="2">
        <f t="shared" si="141"/>
        <v>7.8100000000000058E-2</v>
      </c>
      <c r="D1171" s="2">
        <f t="shared" si="142"/>
        <v>7.5574200000000005</v>
      </c>
      <c r="E1171" s="2">
        <f t="shared" si="144"/>
        <v>7.5394699999999997</v>
      </c>
      <c r="F1171" s="2">
        <f t="shared" si="137"/>
        <v>7.4676400000000012</v>
      </c>
      <c r="G1171" s="2">
        <f t="shared" si="139"/>
        <v>7.276671999999996</v>
      </c>
      <c r="H1171" s="2">
        <f t="shared" si="143"/>
        <v>7.4022139999999981</v>
      </c>
      <c r="I1171" s="2">
        <f t="array" ref="I1171">SUMPRODUCT(B1155:B1174, (ROW(B1155:B1174)-ROW(B1155)+1)) / (20*21/2)</f>
        <v>7.5500595238095238</v>
      </c>
      <c r="J1171" s="2">
        <f t="shared" si="138"/>
        <v>7.4723217785627849</v>
      </c>
      <c r="K1171" s="2">
        <f t="shared" si="140"/>
        <v>7.3573088783944893</v>
      </c>
    </row>
    <row r="1172" spans="1:11" ht="13.5" x14ac:dyDescent="0.25">
      <c r="A1172" s="3">
        <f>TITRES_STAT!B1175</f>
        <v>44006</v>
      </c>
      <c r="B1172" s="6">
        <f>TITRES_STAT!D1175</f>
        <v>7.6120999999999999</v>
      </c>
      <c r="C1172" s="2">
        <f t="shared" si="141"/>
        <v>0</v>
      </c>
      <c r="D1172" s="2">
        <f t="shared" si="142"/>
        <v>7.5808399999999994</v>
      </c>
      <c r="E1172" s="2">
        <f t="shared" si="144"/>
        <v>7.5441599999999998</v>
      </c>
      <c r="F1172" s="2">
        <f t="shared" ref="F1172:F1235" si="145">AVERAGE(B1153:B1172)</f>
        <v>7.4813050000000008</v>
      </c>
      <c r="G1172" s="2">
        <f t="shared" si="139"/>
        <v>7.2868219999999964</v>
      </c>
      <c r="H1172" s="2">
        <f t="shared" si="143"/>
        <v>7.4012379999999984</v>
      </c>
      <c r="I1172" s="2">
        <f t="array" ref="I1172">SUMPRODUCT(B1156:B1175, (ROW(B1156:B1175)-ROW(B1156)+1)) / (20*21/2)</f>
        <v>7.5554466666666684</v>
      </c>
      <c r="J1172" s="2">
        <f t="shared" si="138"/>
        <v>7.4856339901282345</v>
      </c>
      <c r="K1172" s="2">
        <f t="shared" si="140"/>
        <v>7.3673006870849012</v>
      </c>
    </row>
    <row r="1173" spans="1:11" ht="13.5" x14ac:dyDescent="0.25">
      <c r="A1173" s="3">
        <f>TITRES_STAT!B1176</f>
        <v>44007</v>
      </c>
      <c r="B1173" s="6">
        <f>TITRES_STAT!D1176</f>
        <v>7.5730000000000004</v>
      </c>
      <c r="C1173" s="2">
        <f t="shared" si="141"/>
        <v>-3.9099999999999469E-2</v>
      </c>
      <c r="D1173" s="2">
        <f t="shared" si="142"/>
        <v>7.5808399999999994</v>
      </c>
      <c r="E1173" s="2">
        <f t="shared" si="144"/>
        <v>7.5457200000000002</v>
      </c>
      <c r="F1173" s="2">
        <f t="shared" si="145"/>
        <v>7.4949650000000023</v>
      </c>
      <c r="G1173" s="2">
        <f t="shared" si="139"/>
        <v>7.2961899999999957</v>
      </c>
      <c r="H1173" s="2">
        <f t="shared" si="143"/>
        <v>7.4000665000000003</v>
      </c>
      <c r="I1173" s="2">
        <f t="array" ref="I1173">SUMPRODUCT(B1157:B1176, (ROW(B1157:B1176)-ROW(B1157)+1)) / (20*21/2)</f>
        <v>7.5589380952380951</v>
      </c>
      <c r="J1173" s="2">
        <f t="shared" ref="J1173:J1236" si="146">$J$4*B1173+J1172*(1-$J$4)</f>
        <v>7.4939545624969739</v>
      </c>
      <c r="K1173" s="2">
        <f t="shared" si="140"/>
        <v>7.3753673268070621</v>
      </c>
    </row>
    <row r="1174" spans="1:11" ht="13.5" x14ac:dyDescent="0.25">
      <c r="A1174" s="3">
        <f>TITRES_STAT!B1177</f>
        <v>44008</v>
      </c>
      <c r="B1174" s="6">
        <f>TITRES_STAT!D1177</f>
        <v>7.5730000000000004</v>
      </c>
      <c r="C1174" s="2">
        <f t="shared" si="141"/>
        <v>0</v>
      </c>
      <c r="D1174" s="2">
        <f t="shared" si="142"/>
        <v>7.5808400000000002</v>
      </c>
      <c r="E1174" s="2">
        <f t="shared" si="144"/>
        <v>7.5535200000000007</v>
      </c>
      <c r="F1174" s="2">
        <f t="shared" si="145"/>
        <v>7.5164350000000031</v>
      </c>
      <c r="G1174" s="2">
        <f t="shared" si="139"/>
        <v>7.3049339999999958</v>
      </c>
      <c r="H1174" s="2">
        <f t="shared" si="143"/>
        <v>7.3988949999999996</v>
      </c>
      <c r="I1174" s="2">
        <f t="array" ref="I1174">SUMPRODUCT(B1158:B1177, (ROW(B1158:B1177)-ROW(B1158)+1)) / (20*21/2)</f>
        <v>7.5613142857142863</v>
      </c>
      <c r="J1174" s="2">
        <f t="shared" si="146"/>
        <v>7.5014826994020236</v>
      </c>
      <c r="K1174" s="2">
        <f t="shared" si="140"/>
        <v>7.3831176277165893</v>
      </c>
    </row>
    <row r="1175" spans="1:11" ht="13.5" x14ac:dyDescent="0.25">
      <c r="A1175" s="3">
        <f>TITRES_STAT!B1178</f>
        <v>44011</v>
      </c>
      <c r="B1175" s="6">
        <f>TITRES_STAT!D1178</f>
        <v>7.5730000000000004</v>
      </c>
      <c r="C1175" s="2">
        <f t="shared" si="141"/>
        <v>0</v>
      </c>
      <c r="D1175" s="2">
        <f t="shared" si="142"/>
        <v>7.5886400000000007</v>
      </c>
      <c r="E1175" s="2">
        <f t="shared" si="144"/>
        <v>7.5613200000000003</v>
      </c>
      <c r="F1175" s="2">
        <f t="shared" si="145"/>
        <v>7.5363400000000027</v>
      </c>
      <c r="G1175" s="2">
        <f t="shared" si="139"/>
        <v>7.3135219999999972</v>
      </c>
      <c r="H1175" s="2">
        <f t="shared" si="143"/>
        <v>7.3977235000000006</v>
      </c>
      <c r="I1175" s="2">
        <f t="array" ref="I1175">SUMPRODUCT(B1159:B1178, (ROW(B1159:B1178)-ROW(B1159)+1)) / (20*21/2)</f>
        <v>7.5634676190476187</v>
      </c>
      <c r="J1175" s="2">
        <f t="shared" si="146"/>
        <v>7.5082938708875453</v>
      </c>
      <c r="K1175" s="2">
        <f t="shared" si="140"/>
        <v>7.390563995257116</v>
      </c>
    </row>
    <row r="1176" spans="1:11" ht="13.5" x14ac:dyDescent="0.25">
      <c r="A1176" s="3">
        <f>TITRES_STAT!B1179</f>
        <v>44012</v>
      </c>
      <c r="B1176" s="6">
        <f>TITRES_STAT!D1179</f>
        <v>7.5730000000000004</v>
      </c>
      <c r="C1176" s="2">
        <f t="shared" si="141"/>
        <v>0</v>
      </c>
      <c r="D1176" s="2">
        <f t="shared" si="142"/>
        <v>7.5808200000000001</v>
      </c>
      <c r="E1176" s="2">
        <f t="shared" si="144"/>
        <v>7.5691200000000007</v>
      </c>
      <c r="F1176" s="2">
        <f t="shared" si="145"/>
        <v>7.5480500000000017</v>
      </c>
      <c r="G1176" s="2">
        <f t="shared" si="139"/>
        <v>7.3216399999999968</v>
      </c>
      <c r="H1176" s="2">
        <f t="shared" si="143"/>
        <v>7.3967475000000009</v>
      </c>
      <c r="I1176" s="2">
        <f t="array" ref="I1176">SUMPRODUCT(B1160:B1179, (ROW(B1160:B1179)-ROW(B1160)+1)) / (20*21/2)</f>
        <v>7.5649147619047632</v>
      </c>
      <c r="J1176" s="2">
        <f t="shared" si="146"/>
        <v>7.5144563593744458</v>
      </c>
      <c r="K1176" s="2">
        <f t="shared" si="140"/>
        <v>7.3977183483842888</v>
      </c>
    </row>
    <row r="1177" spans="1:11" ht="13.5" x14ac:dyDescent="0.25">
      <c r="A1177" s="3">
        <f>TITRES_STAT!B1180</f>
        <v>44013</v>
      </c>
      <c r="B1177" s="6">
        <f>TITRES_STAT!D1180</f>
        <v>7.5730000000000004</v>
      </c>
      <c r="C1177" s="2">
        <f t="shared" si="141"/>
        <v>0</v>
      </c>
      <c r="D1177" s="2">
        <f t="shared" si="142"/>
        <v>7.5730000000000004</v>
      </c>
      <c r="E1177" s="2">
        <f t="shared" si="144"/>
        <v>7.5769200000000012</v>
      </c>
      <c r="F1177" s="2">
        <f t="shared" si="145"/>
        <v>7.5503900000000019</v>
      </c>
      <c r="G1177" s="2">
        <f t="shared" si="139"/>
        <v>7.3291339999999954</v>
      </c>
      <c r="H1177" s="2">
        <f t="shared" si="143"/>
        <v>7.395576000000001</v>
      </c>
      <c r="I1177" s="2">
        <f t="array" ref="I1177">SUMPRODUCT(B1161:B1180, (ROW(B1161:B1180)-ROW(B1161)+1)) / (20*21/2)</f>
        <v>7.5703461904761911</v>
      </c>
      <c r="J1177" s="2">
        <f t="shared" si="146"/>
        <v>7.5200319441959271</v>
      </c>
      <c r="K1177" s="2">
        <f t="shared" si="140"/>
        <v>7.4045921386437286</v>
      </c>
    </row>
    <row r="1178" spans="1:11" ht="13.5" x14ac:dyDescent="0.25">
      <c r="A1178" s="3">
        <f>TITRES_STAT!B1181</f>
        <v>44014</v>
      </c>
      <c r="B1178" s="6">
        <f>TITRES_STAT!D1181</f>
        <v>7.5730000000000004</v>
      </c>
      <c r="C1178" s="2">
        <f t="shared" si="141"/>
        <v>0</v>
      </c>
      <c r="D1178" s="2">
        <f t="shared" si="142"/>
        <v>7.5730000000000004</v>
      </c>
      <c r="E1178" s="2">
        <f t="shared" si="144"/>
        <v>7.5769200000000012</v>
      </c>
      <c r="F1178" s="2">
        <f t="shared" si="145"/>
        <v>7.5578050000000019</v>
      </c>
      <c r="G1178" s="2">
        <f t="shared" si="139"/>
        <v>7.3385019999999948</v>
      </c>
      <c r="H1178" s="2">
        <f t="shared" si="143"/>
        <v>7.3944440000000009</v>
      </c>
      <c r="I1178" s="2">
        <f t="array" ref="I1178">SUMPRODUCT(B1162:B1181, (ROW(B1162:B1181)-ROW(B1162)+1)) / (20*21/2)</f>
        <v>7.5719047619047624</v>
      </c>
      <c r="J1178" s="2">
        <f t="shared" si="146"/>
        <v>7.5250765209391721</v>
      </c>
      <c r="K1178" s="2">
        <f t="shared" si="140"/>
        <v>7.4111963685008373</v>
      </c>
    </row>
    <row r="1179" spans="1:11" ht="13.5" x14ac:dyDescent="0.25">
      <c r="A1179" s="3">
        <f>TITRES_STAT!B1182</f>
        <v>44015</v>
      </c>
      <c r="B1179" s="6">
        <f>TITRES_STAT!D1182</f>
        <v>7.5730000000000004</v>
      </c>
      <c r="C1179" s="2">
        <f t="shared" si="141"/>
        <v>0</v>
      </c>
      <c r="D1179" s="2">
        <f t="shared" si="142"/>
        <v>7.5730000000000004</v>
      </c>
      <c r="E1179" s="2">
        <f t="shared" si="144"/>
        <v>7.5769200000000012</v>
      </c>
      <c r="F1179" s="2">
        <f t="shared" si="145"/>
        <v>7.5550700000000024</v>
      </c>
      <c r="G1179" s="2">
        <f t="shared" si="139"/>
        <v>7.3502119999999946</v>
      </c>
      <c r="H1179" s="2">
        <f t="shared" si="143"/>
        <v>7.3935459999999997</v>
      </c>
      <c r="I1179" s="2">
        <f t="array" ref="I1179">SUMPRODUCT(B1163:B1182, (ROW(B1163:B1182)-ROW(B1163)+1)) / (20*21/2)</f>
        <v>7.573129047619048</v>
      </c>
      <c r="J1179" s="2">
        <f t="shared" si="146"/>
        <v>7.5296406618021079</v>
      </c>
      <c r="K1179" s="2">
        <f t="shared" si="140"/>
        <v>7.4175416089517849</v>
      </c>
    </row>
    <row r="1180" spans="1:11" ht="13.5" x14ac:dyDescent="0.25">
      <c r="A1180" s="3">
        <f>TITRES_STAT!B1183</f>
        <v>44018</v>
      </c>
      <c r="B1180" s="6">
        <f>TITRES_STAT!D1183</f>
        <v>7.6120999999999999</v>
      </c>
      <c r="C1180" s="2">
        <f t="shared" si="141"/>
        <v>3.9099999999999469E-2</v>
      </c>
      <c r="D1180" s="2">
        <f t="shared" si="142"/>
        <v>7.5808200000000001</v>
      </c>
      <c r="E1180" s="2">
        <f t="shared" si="144"/>
        <v>7.5847300000000004</v>
      </c>
      <c r="F1180" s="2">
        <f t="shared" si="145"/>
        <v>7.5566350000000018</v>
      </c>
      <c r="G1180" s="2">
        <f t="shared" si="139"/>
        <v>7.360985999999996</v>
      </c>
      <c r="H1180" s="2">
        <f t="shared" si="143"/>
        <v>7.3933510000000009</v>
      </c>
      <c r="I1180" s="2">
        <f t="array" ref="I1180">SUMPRODUCT(B1164:B1183, (ROW(B1164:B1183)-ROW(B1164)+1)) / (20*21/2)</f>
        <v>7.5743161904761909</v>
      </c>
      <c r="J1180" s="2">
        <f t="shared" si="146"/>
        <v>7.5374939321066696</v>
      </c>
      <c r="K1180" s="2">
        <f t="shared" si="140"/>
        <v>7.4251713497772052</v>
      </c>
    </row>
    <row r="1181" spans="1:11" ht="13.5" x14ac:dyDescent="0.25">
      <c r="A1181" s="3">
        <f>TITRES_STAT!B1184</f>
        <v>44019</v>
      </c>
      <c r="B1181" s="6">
        <f>TITRES_STAT!D1184</f>
        <v>7.5730000000000004</v>
      </c>
      <c r="C1181" s="2">
        <f t="shared" si="141"/>
        <v>-3.9099999999999469E-2</v>
      </c>
      <c r="D1181" s="2">
        <f t="shared" si="142"/>
        <v>7.5808200000000001</v>
      </c>
      <c r="E1181" s="2">
        <f t="shared" si="144"/>
        <v>7.5808200000000001</v>
      </c>
      <c r="F1181" s="2">
        <f t="shared" si="145"/>
        <v>7.560145000000003</v>
      </c>
      <c r="G1181" s="2">
        <f t="shared" si="139"/>
        <v>7.3703539999999954</v>
      </c>
      <c r="H1181" s="2">
        <f t="shared" si="143"/>
        <v>7.3935460000000024</v>
      </c>
      <c r="I1181" s="2">
        <f t="array" ref="I1181">SUMPRODUCT(B1165:B1184, (ROW(B1165:B1184)-ROW(B1165)+1)) / (20*21/2)</f>
        <v>7.5784100000000008</v>
      </c>
      <c r="J1181" s="2">
        <f t="shared" si="146"/>
        <v>7.5408754623822247</v>
      </c>
      <c r="K1181" s="2">
        <f t="shared" si="140"/>
        <v>7.4309685517467274</v>
      </c>
    </row>
    <row r="1182" spans="1:11" ht="13.5" x14ac:dyDescent="0.25">
      <c r="A1182" s="3">
        <f>TITRES_STAT!B1185</f>
        <v>44020</v>
      </c>
      <c r="B1182" s="6">
        <f>TITRES_STAT!D1185</f>
        <v>7.5730000000000004</v>
      </c>
      <c r="C1182" s="2">
        <f t="shared" si="141"/>
        <v>0</v>
      </c>
      <c r="D1182" s="2">
        <f t="shared" si="142"/>
        <v>7.5808200000000001</v>
      </c>
      <c r="E1182" s="2">
        <f t="shared" si="144"/>
        <v>7.5769100000000007</v>
      </c>
      <c r="F1182" s="2">
        <f t="shared" si="145"/>
        <v>7.5605350000000033</v>
      </c>
      <c r="G1182" s="2">
        <f t="shared" si="139"/>
        <v>7.3797219999999975</v>
      </c>
      <c r="H1182" s="2">
        <f t="shared" si="143"/>
        <v>7.3935460000000024</v>
      </c>
      <c r="I1182" s="2">
        <f t="array" ref="I1182">SUMPRODUCT(B1166:B1185, (ROW(B1166:B1185)-ROW(B1166)+1)) / (20*21/2)</f>
        <v>7.5611642857142867</v>
      </c>
      <c r="J1182" s="2">
        <f t="shared" si="146"/>
        <v>7.5439349421553459</v>
      </c>
      <c r="K1182" s="2">
        <f t="shared" si="140"/>
        <v>7.4365384124625429</v>
      </c>
    </row>
    <row r="1183" spans="1:11" ht="13.5" x14ac:dyDescent="0.25">
      <c r="A1183" s="3">
        <f>TITRES_STAT!B1186</f>
        <v>44021</v>
      </c>
      <c r="B1183" s="6">
        <f>TITRES_STAT!D1186</f>
        <v>7.5730000000000004</v>
      </c>
      <c r="C1183" s="2">
        <f t="shared" si="141"/>
        <v>0</v>
      </c>
      <c r="D1183" s="2">
        <f t="shared" si="142"/>
        <v>7.5808200000000001</v>
      </c>
      <c r="E1183" s="2">
        <f t="shared" si="144"/>
        <v>7.5769100000000007</v>
      </c>
      <c r="F1183" s="2">
        <f t="shared" si="145"/>
        <v>7.5613150000000031</v>
      </c>
      <c r="G1183" s="2">
        <f t="shared" si="139"/>
        <v>7.3906519999999967</v>
      </c>
      <c r="H1183" s="2">
        <f t="shared" si="143"/>
        <v>7.3928430000000036</v>
      </c>
      <c r="I1183" s="2">
        <f t="array" ref="I1183">SUMPRODUCT(B1167:B1186, (ROW(B1167:B1186)-ROW(B1167)+1)) / (20*21/2)</f>
        <v>7.5645152380952396</v>
      </c>
      <c r="J1183" s="2">
        <f t="shared" si="146"/>
        <v>7.5467030429024557</v>
      </c>
      <c r="K1183" s="2">
        <f t="shared" si="140"/>
        <v>7.4418898472679338</v>
      </c>
    </row>
    <row r="1184" spans="1:11" ht="13.5" x14ac:dyDescent="0.25">
      <c r="A1184" s="3">
        <f>TITRES_STAT!B1187</f>
        <v>44022</v>
      </c>
      <c r="B1184" s="6">
        <f>TITRES_STAT!D1187</f>
        <v>7.6043000000000003</v>
      </c>
      <c r="C1184" s="2">
        <f t="shared" si="141"/>
        <v>3.1299999999999883E-2</v>
      </c>
      <c r="D1184" s="2">
        <f t="shared" si="142"/>
        <v>7.5870800000000003</v>
      </c>
      <c r="E1184" s="2">
        <f t="shared" si="144"/>
        <v>7.5800399999999994</v>
      </c>
      <c r="F1184" s="2">
        <f t="shared" si="145"/>
        <v>7.5667800000000032</v>
      </c>
      <c r="G1184" s="2">
        <f t="shared" si="139"/>
        <v>7.4000219999999963</v>
      </c>
      <c r="H1184" s="2">
        <f t="shared" si="143"/>
        <v>7.3931945000000043</v>
      </c>
      <c r="I1184" s="2">
        <f t="array" ref="I1184">SUMPRODUCT(B1168:B1187, (ROW(B1168:B1187)-ROW(B1168)+1)) / (20*21/2)</f>
        <v>7.5644019047619055</v>
      </c>
      <c r="J1184" s="2">
        <f t="shared" si="146"/>
        <v>7.5521884673879365</v>
      </c>
      <c r="K1184" s="2">
        <f t="shared" si="140"/>
        <v>7.4482588728652699</v>
      </c>
    </row>
    <row r="1185" spans="1:11" ht="13.5" x14ac:dyDescent="0.25">
      <c r="A1185" s="3">
        <f>TITRES_STAT!B1188</f>
        <v>44025</v>
      </c>
      <c r="B1185" s="6">
        <f>TITRES_STAT!D1188</f>
        <v>7.3856999999999999</v>
      </c>
      <c r="C1185" s="2">
        <f t="shared" si="141"/>
        <v>-0.21860000000000035</v>
      </c>
      <c r="D1185" s="2">
        <f t="shared" si="142"/>
        <v>7.5418000000000003</v>
      </c>
      <c r="E1185" s="2">
        <f t="shared" si="144"/>
        <v>7.5613100000000006</v>
      </c>
      <c r="F1185" s="2">
        <f t="shared" si="145"/>
        <v>7.5613150000000022</v>
      </c>
      <c r="G1185" s="2">
        <f t="shared" si="139"/>
        <v>7.4057999999999966</v>
      </c>
      <c r="H1185" s="2">
        <f t="shared" si="143"/>
        <v>7.3918675000000045</v>
      </c>
      <c r="I1185" s="2">
        <f t="array" ref="I1185">SUMPRODUCT(B1169:B1188, (ROW(B1169:B1188)-ROW(B1169)+1)) / (20*21/2)</f>
        <v>7.5639542857142876</v>
      </c>
      <c r="J1185" s="2">
        <f t="shared" si="146"/>
        <v>7.5363324228747999</v>
      </c>
      <c r="K1185" s="2">
        <f t="shared" si="140"/>
        <v>7.445805583733299</v>
      </c>
    </row>
    <row r="1186" spans="1:11" ht="13.5" x14ac:dyDescent="0.25">
      <c r="A1186" s="3">
        <f>TITRES_STAT!B1189</f>
        <v>44026</v>
      </c>
      <c r="B1186" s="6">
        <f>TITRES_STAT!D1189</f>
        <v>7.5964999999999998</v>
      </c>
      <c r="C1186" s="2">
        <f t="shared" si="141"/>
        <v>0.21079999999999988</v>
      </c>
      <c r="D1186" s="2">
        <f t="shared" si="142"/>
        <v>7.5465</v>
      </c>
      <c r="E1186" s="2">
        <f t="shared" si="144"/>
        <v>7.5636600000000005</v>
      </c>
      <c r="F1186" s="2">
        <f t="shared" si="145"/>
        <v>7.5663900000000011</v>
      </c>
      <c r="G1186" s="2">
        <f t="shared" si="139"/>
        <v>7.4143879999999971</v>
      </c>
      <c r="H1186" s="2">
        <f t="shared" si="143"/>
        <v>7.3916725000000056</v>
      </c>
      <c r="I1186" s="2">
        <f t="array" ref="I1186">SUMPRODUCT(B1170:B1189, (ROW(B1170:B1189)-ROW(B1170)+1)) / (20*21/2)</f>
        <v>7.5642866666666686</v>
      </c>
      <c r="J1186" s="2">
        <f t="shared" si="146"/>
        <v>7.5420626683152951</v>
      </c>
      <c r="K1186" s="2">
        <f t="shared" si="140"/>
        <v>7.4517151686849346</v>
      </c>
    </row>
    <row r="1187" spans="1:11" ht="13.5" x14ac:dyDescent="0.25">
      <c r="A1187" s="3">
        <f>TITRES_STAT!B1190</f>
        <v>44027</v>
      </c>
      <c r="B1187" s="6">
        <f>TITRES_STAT!D1190</f>
        <v>7.5651999999999999</v>
      </c>
      <c r="C1187" s="2">
        <f t="shared" si="141"/>
        <v>-3.1299999999999883E-2</v>
      </c>
      <c r="D1187" s="2">
        <f t="shared" si="142"/>
        <v>7.5449399999999995</v>
      </c>
      <c r="E1187" s="2">
        <f t="shared" si="144"/>
        <v>7.5628800000000016</v>
      </c>
      <c r="F1187" s="2">
        <f t="shared" si="145"/>
        <v>7.5699000000000014</v>
      </c>
      <c r="G1187" s="2">
        <f t="shared" si="139"/>
        <v>7.4221939999999975</v>
      </c>
      <c r="H1187" s="2">
        <f t="shared" si="143"/>
        <v>7.391399000000006</v>
      </c>
      <c r="I1187" s="2">
        <f t="array" ref="I1187">SUMPRODUCT(B1171:B1190, (ROW(B1171:B1190)-ROW(B1171)+1)) / (20*21/2)</f>
        <v>7.5638761904761918</v>
      </c>
      <c r="J1187" s="2">
        <f t="shared" si="146"/>
        <v>7.5442662237138389</v>
      </c>
      <c r="K1187" s="2">
        <f t="shared" si="140"/>
        <v>7.4561655542267014</v>
      </c>
    </row>
    <row r="1188" spans="1:11" ht="13.5" x14ac:dyDescent="0.25">
      <c r="A1188" s="3">
        <f>TITRES_STAT!B1191</f>
        <v>44028</v>
      </c>
      <c r="B1188" s="6">
        <f>TITRES_STAT!D1191</f>
        <v>7.5651999999999999</v>
      </c>
      <c r="C1188" s="2">
        <f t="shared" si="141"/>
        <v>0</v>
      </c>
      <c r="D1188" s="2">
        <f t="shared" si="142"/>
        <v>7.5433800000000009</v>
      </c>
      <c r="E1188" s="2">
        <f t="shared" si="144"/>
        <v>7.5621000000000009</v>
      </c>
      <c r="F1188" s="2">
        <f t="shared" si="145"/>
        <v>7.5695100000000028</v>
      </c>
      <c r="G1188" s="2">
        <f t="shared" si="139"/>
        <v>7.4329679999999971</v>
      </c>
      <c r="H1188" s="2">
        <f t="shared" si="143"/>
        <v>7.391633000000005</v>
      </c>
      <c r="I1188" s="2">
        <f t="array" ref="I1188">SUMPRODUCT(B1172:B1191, (ROW(B1172:B1191)-ROW(B1172)+1)) / (20*21/2)</f>
        <v>7.5603457142857158</v>
      </c>
      <c r="J1188" s="2">
        <f t="shared" si="146"/>
        <v>7.5462599166934732</v>
      </c>
      <c r="K1188" s="2">
        <f t="shared" si="140"/>
        <v>7.4604414148452616</v>
      </c>
    </row>
    <row r="1189" spans="1:11" ht="13.5" x14ac:dyDescent="0.25">
      <c r="A1189" s="3">
        <f>TITRES_STAT!B1192</f>
        <v>44029</v>
      </c>
      <c r="B1189" s="6">
        <f>TITRES_STAT!D1192</f>
        <v>7.5730000000000004</v>
      </c>
      <c r="C1189" s="2">
        <f t="shared" si="141"/>
        <v>7.8000000000004732E-3</v>
      </c>
      <c r="D1189" s="2">
        <f t="shared" si="142"/>
        <v>7.5371199999999998</v>
      </c>
      <c r="E1189" s="2">
        <f t="shared" si="144"/>
        <v>7.5621000000000009</v>
      </c>
      <c r="F1189" s="2">
        <f t="shared" si="145"/>
        <v>7.5695100000000028</v>
      </c>
      <c r="G1189" s="2">
        <f t="shared" si="139"/>
        <v>7.4398379999999973</v>
      </c>
      <c r="H1189" s="2">
        <f t="shared" si="143"/>
        <v>7.3912815000000069</v>
      </c>
      <c r="I1189" s="2">
        <f t="array" ref="I1189">SUMPRODUCT(B1173:B1192, (ROW(B1173:B1192)-ROW(B1173)+1)) / (20*21/2)</f>
        <v>7.5400823809523798</v>
      </c>
      <c r="J1189" s="2">
        <f t="shared" si="146"/>
        <v>7.5488065912940945</v>
      </c>
      <c r="K1189" s="2">
        <f t="shared" si="140"/>
        <v>7.464855477008193</v>
      </c>
    </row>
    <row r="1190" spans="1:11" ht="13.5" x14ac:dyDescent="0.25">
      <c r="A1190" s="3">
        <f>TITRES_STAT!B1193</f>
        <v>44032</v>
      </c>
      <c r="B1190" s="6">
        <f>TITRES_STAT!D1193</f>
        <v>7.5651999999999999</v>
      </c>
      <c r="C1190" s="2">
        <f t="shared" si="141"/>
        <v>-7.8000000000004732E-3</v>
      </c>
      <c r="D1190" s="2">
        <f t="shared" si="142"/>
        <v>7.5730199999999996</v>
      </c>
      <c r="E1190" s="2">
        <f t="shared" si="144"/>
        <v>7.55741</v>
      </c>
      <c r="F1190" s="2">
        <f t="shared" si="145"/>
        <v>7.5710700000000015</v>
      </c>
      <c r="G1190" s="2">
        <f t="shared" si="139"/>
        <v>7.4507679999999983</v>
      </c>
      <c r="H1190" s="2">
        <f t="shared" si="143"/>
        <v>7.3916325000000072</v>
      </c>
      <c r="I1190" s="2">
        <f t="array" ref="I1190">SUMPRODUCT(B1174:B1193, (ROW(B1174:B1193)-ROW(B1174)+1)) / (20*21/2)</f>
        <v>7.5329414285714291</v>
      </c>
      <c r="J1190" s="2">
        <f t="shared" si="146"/>
        <v>7.550367868313705</v>
      </c>
      <c r="K1190" s="2">
        <f t="shared" si="140"/>
        <v>7.4687905563412045</v>
      </c>
    </row>
    <row r="1191" spans="1:11" ht="13.5" x14ac:dyDescent="0.25">
      <c r="A1191" s="3">
        <f>TITRES_STAT!B1194</f>
        <v>44033</v>
      </c>
      <c r="B1191" s="6">
        <f>TITRES_STAT!D1194</f>
        <v>7.5339999999999998</v>
      </c>
      <c r="C1191" s="2">
        <f t="shared" si="141"/>
        <v>-3.1200000000000117E-2</v>
      </c>
      <c r="D1191" s="2">
        <f t="shared" si="142"/>
        <v>7.5605200000000012</v>
      </c>
      <c r="E1191" s="2">
        <f t="shared" si="144"/>
        <v>7.5535100000000002</v>
      </c>
      <c r="F1191" s="2">
        <f t="shared" si="145"/>
        <v>7.567165000000001</v>
      </c>
      <c r="G1191" s="2">
        <f t="shared" si="139"/>
        <v>7.4610739999999991</v>
      </c>
      <c r="H1191" s="2">
        <f t="shared" si="143"/>
        <v>7.3914375000000083</v>
      </c>
      <c r="I1191" s="2">
        <f t="array" ref="I1191">SUMPRODUCT(B1175:B1194, (ROW(B1175:B1194)-ROW(B1175)+1)) / (20*21/2)</f>
        <v>7.5240180952380973</v>
      </c>
      <c r="J1191" s="2">
        <f t="shared" si="146"/>
        <v>7.5488090237124004</v>
      </c>
      <c r="K1191" s="2">
        <f t="shared" si="140"/>
        <v>7.4713477894258631</v>
      </c>
    </row>
    <row r="1192" spans="1:11" ht="13.5" x14ac:dyDescent="0.25">
      <c r="A1192" s="3">
        <f>TITRES_STAT!B1195</f>
        <v>44034</v>
      </c>
      <c r="B1192" s="6">
        <f>TITRES_STAT!D1195</f>
        <v>7.3544</v>
      </c>
      <c r="C1192" s="2">
        <f t="shared" si="141"/>
        <v>-0.17959999999999976</v>
      </c>
      <c r="D1192" s="2">
        <f t="shared" si="142"/>
        <v>7.5183599999999995</v>
      </c>
      <c r="E1192" s="2">
        <f t="shared" si="144"/>
        <v>7.5316499999999991</v>
      </c>
      <c r="F1192" s="2">
        <f t="shared" si="145"/>
        <v>7.5542800000000012</v>
      </c>
      <c r="G1192" s="2">
        <f t="shared" si="139"/>
        <v>7.4718479999999987</v>
      </c>
      <c r="H1192" s="2">
        <f t="shared" si="143"/>
        <v>7.3904615000000078</v>
      </c>
      <c r="I1192" s="2">
        <f t="array" ref="I1192">SUMPRODUCT(B1176:B1195, (ROW(B1176:B1195)-ROW(B1176)+1)) / (20*21/2)</f>
        <v>7.515652380952381</v>
      </c>
      <c r="J1192" s="2">
        <f t="shared" si="146"/>
        <v>7.5302938785969333</v>
      </c>
      <c r="K1192" s="2">
        <f t="shared" si="140"/>
        <v>7.4667616016052412</v>
      </c>
    </row>
    <row r="1193" spans="1:11" ht="13.5" x14ac:dyDescent="0.25">
      <c r="A1193" s="3">
        <f>TITRES_STAT!B1196</f>
        <v>44035</v>
      </c>
      <c r="B1193" s="6">
        <f>TITRES_STAT!D1196</f>
        <v>7.4793000000000003</v>
      </c>
      <c r="C1193" s="2">
        <f t="shared" si="141"/>
        <v>0.12490000000000023</v>
      </c>
      <c r="D1193" s="2">
        <f t="shared" si="142"/>
        <v>7.5011800000000006</v>
      </c>
      <c r="E1193" s="2">
        <f t="shared" si="144"/>
        <v>7.5222799999999994</v>
      </c>
      <c r="F1193" s="2">
        <f t="shared" si="145"/>
        <v>7.5495950000000009</v>
      </c>
      <c r="G1193" s="2">
        <f t="shared" si="139"/>
        <v>7.4810600000000003</v>
      </c>
      <c r="H1193" s="2">
        <f t="shared" si="143"/>
        <v>7.3903830000000088</v>
      </c>
      <c r="I1193" s="2">
        <f t="array" ref="I1193">SUMPRODUCT(B1177:B1196, (ROW(B1177:B1196)-ROW(B1177)+1)) / (20*21/2)</f>
        <v>7.4966919047619056</v>
      </c>
      <c r="J1193" s="2">
        <f t="shared" si="146"/>
        <v>7.5254373187305585</v>
      </c>
      <c r="K1193" s="2">
        <f t="shared" si="140"/>
        <v>7.4672533035030746</v>
      </c>
    </row>
    <row r="1194" spans="1:11" ht="13.5" x14ac:dyDescent="0.25">
      <c r="A1194" s="3">
        <f>TITRES_STAT!B1197</f>
        <v>44036</v>
      </c>
      <c r="B1194" s="6">
        <f>TITRES_STAT!D1197</f>
        <v>7.4558999999999997</v>
      </c>
      <c r="C1194" s="2">
        <f t="shared" si="141"/>
        <v>-2.3400000000000531E-2</v>
      </c>
      <c r="D1194" s="2">
        <f t="shared" si="142"/>
        <v>7.4777600000000009</v>
      </c>
      <c r="E1194" s="2">
        <f t="shared" si="144"/>
        <v>7.5074399999999999</v>
      </c>
      <c r="F1194" s="2">
        <f t="shared" si="145"/>
        <v>7.5437399999999997</v>
      </c>
      <c r="G1194" s="2">
        <f t="shared" si="139"/>
        <v>7.4857439999999995</v>
      </c>
      <c r="H1194" s="2">
        <f t="shared" si="143"/>
        <v>7.3903830000000088</v>
      </c>
      <c r="I1194" s="2">
        <f t="array" ref="I1194">SUMPRODUCT(B1178:B1197, (ROW(B1178:B1197)-ROW(B1178)+1)) / (20*21/2)</f>
        <v>7.4862847619047628</v>
      </c>
      <c r="J1194" s="2">
        <f t="shared" si="146"/>
        <v>7.5188147169466957</v>
      </c>
      <c r="K1194" s="2">
        <f t="shared" si="140"/>
        <v>7.4668080759147184</v>
      </c>
    </row>
    <row r="1195" spans="1:11" ht="13.5" x14ac:dyDescent="0.25">
      <c r="A1195" s="3">
        <f>TITRES_STAT!B1198</f>
        <v>44039</v>
      </c>
      <c r="B1195" s="6">
        <f>TITRES_STAT!D1198</f>
        <v>7.4558999999999997</v>
      </c>
      <c r="C1195" s="2">
        <f t="shared" si="141"/>
        <v>0</v>
      </c>
      <c r="D1195" s="2">
        <f t="shared" si="142"/>
        <v>7.4558999999999997</v>
      </c>
      <c r="E1195" s="2">
        <f t="shared" si="144"/>
        <v>7.5144599999999997</v>
      </c>
      <c r="F1195" s="2">
        <f t="shared" si="145"/>
        <v>7.5378850000000002</v>
      </c>
      <c r="G1195" s="2">
        <f t="shared" si="139"/>
        <v>7.487304</v>
      </c>
      <c r="H1195" s="2">
        <f t="shared" si="143"/>
        <v>7.3897975000000073</v>
      </c>
      <c r="I1195" s="2">
        <f t="array" ref="I1195">SUMPRODUCT(B1179:B1198, (ROW(B1179:B1198)-ROW(B1179)+1)) / (20*21/2)</f>
        <v>7.4907447619047627</v>
      </c>
      <c r="J1195" s="2">
        <f t="shared" si="146"/>
        <v>7.5128228391422489</v>
      </c>
      <c r="K1195" s="2">
        <f t="shared" si="140"/>
        <v>7.4663803082317886</v>
      </c>
    </row>
    <row r="1196" spans="1:11" ht="13.5" x14ac:dyDescent="0.25">
      <c r="A1196" s="3">
        <f>TITRES_STAT!B1199</f>
        <v>44040</v>
      </c>
      <c r="B1196" s="6">
        <f>TITRES_STAT!D1199</f>
        <v>7.3388</v>
      </c>
      <c r="C1196" s="2">
        <f t="shared" si="141"/>
        <v>-0.11709999999999976</v>
      </c>
      <c r="D1196" s="2">
        <f t="shared" si="142"/>
        <v>7.4168599999999998</v>
      </c>
      <c r="E1196" s="2">
        <f t="shared" si="144"/>
        <v>7.488690000000001</v>
      </c>
      <c r="F1196" s="2">
        <f t="shared" si="145"/>
        <v>7.5261750000000003</v>
      </c>
      <c r="G1196" s="2">
        <f t="shared" si="139"/>
        <v>7.487304</v>
      </c>
      <c r="H1196" s="2">
        <f t="shared" si="143"/>
        <v>7.388626500000008</v>
      </c>
      <c r="I1196" s="2">
        <f t="array" ref="I1196">SUMPRODUCT(B1180:B1199, (ROW(B1180:B1199)-ROW(B1180)+1)) / (20*21/2)</f>
        <v>7.4922704761904777</v>
      </c>
      <c r="J1196" s="2">
        <f t="shared" si="146"/>
        <v>7.4962492354144157</v>
      </c>
      <c r="K1196" s="2">
        <f t="shared" si="140"/>
        <v>7.4613771588893654</v>
      </c>
    </row>
    <row r="1197" spans="1:11" ht="13.5" x14ac:dyDescent="0.25">
      <c r="A1197" s="3">
        <f>TITRES_STAT!B1200</f>
        <v>44041</v>
      </c>
      <c r="B1197" s="6">
        <f>TITRES_STAT!D1200</f>
        <v>7.4169</v>
      </c>
      <c r="C1197" s="2">
        <f t="shared" si="141"/>
        <v>7.8100000000000058E-2</v>
      </c>
      <c r="D1197" s="2">
        <f t="shared" si="142"/>
        <v>7.42936</v>
      </c>
      <c r="E1197" s="2">
        <f t="shared" si="144"/>
        <v>7.4738600000000002</v>
      </c>
      <c r="F1197" s="2">
        <f t="shared" si="145"/>
        <v>7.5183700000000018</v>
      </c>
      <c r="G1197" s="2">
        <f t="shared" si="139"/>
        <v>7.4929259999999998</v>
      </c>
      <c r="H1197" s="2">
        <f t="shared" si="143"/>
        <v>7.3876115000000082</v>
      </c>
      <c r="I1197" s="2">
        <f t="array" ref="I1197">SUMPRODUCT(B1181:B1200, (ROW(B1181:B1200)-ROW(B1181)+1)) / (20*21/2)</f>
        <v>7.4932390476190474</v>
      </c>
      <c r="J1197" s="2">
        <f t="shared" si="146"/>
        <v>7.4886921653749479</v>
      </c>
      <c r="K1197" s="2">
        <f t="shared" si="140"/>
        <v>7.4596329565799788</v>
      </c>
    </row>
    <row r="1198" spans="1:11" ht="13.5" x14ac:dyDescent="0.25">
      <c r="A1198" s="3">
        <f>TITRES_STAT!B1201</f>
        <v>44042</v>
      </c>
      <c r="B1198" s="6">
        <f>TITRES_STAT!D1201</f>
        <v>7.5651999999999999</v>
      </c>
      <c r="C1198" s="2">
        <f t="shared" si="141"/>
        <v>0.14829999999999988</v>
      </c>
      <c r="D1198" s="2">
        <f t="shared" si="142"/>
        <v>7.4465399999999988</v>
      </c>
      <c r="E1198" s="2">
        <f t="shared" si="144"/>
        <v>7.4738600000000002</v>
      </c>
      <c r="F1198" s="2">
        <f t="shared" si="145"/>
        <v>7.5179799999999997</v>
      </c>
      <c r="G1198" s="2">
        <f t="shared" si="139"/>
        <v>7.4977660000000004</v>
      </c>
      <c r="H1198" s="2">
        <f t="shared" si="143"/>
        <v>7.3869085000000085</v>
      </c>
      <c r="I1198" s="2">
        <f t="array" ref="I1198">SUMPRODUCT(B1182:B1201, (ROW(B1182:B1201)-ROW(B1182)+1)) / (20*21/2)</f>
        <v>7.4975880952380951</v>
      </c>
      <c r="J1198" s="2">
        <f t="shared" si="146"/>
        <v>7.4959786258154288</v>
      </c>
      <c r="K1198" s="2">
        <f t="shared" si="140"/>
        <v>7.4637728406356656</v>
      </c>
    </row>
    <row r="1199" spans="1:11" ht="13.5" x14ac:dyDescent="0.25">
      <c r="A1199" s="3">
        <f>TITRES_STAT!B1202</f>
        <v>44046</v>
      </c>
      <c r="B1199" s="6">
        <f>TITRES_STAT!D1202</f>
        <v>7.5339999999999998</v>
      </c>
      <c r="C1199" s="2">
        <f t="shared" si="141"/>
        <v>-3.1200000000000117E-2</v>
      </c>
      <c r="D1199" s="2">
        <f t="shared" si="142"/>
        <v>7.4621599999999999</v>
      </c>
      <c r="E1199" s="2">
        <f t="shared" si="144"/>
        <v>7.4699600000000004</v>
      </c>
      <c r="F1199" s="2">
        <f t="shared" si="145"/>
        <v>7.5160300000000007</v>
      </c>
      <c r="G1199" s="2">
        <f t="shared" si="139"/>
        <v>7.5007320000000002</v>
      </c>
      <c r="H1199" s="2">
        <f t="shared" si="143"/>
        <v>7.3863230000000097</v>
      </c>
      <c r="I1199" s="2">
        <f t="array" ref="I1199">SUMPRODUCT(B1183:B1202, (ROW(B1183:B1202)-ROW(B1183)+1)) / (20*21/2)</f>
        <v>7.5034971428571433</v>
      </c>
      <c r="J1199" s="2">
        <f t="shared" si="146"/>
        <v>7.4995997090711022</v>
      </c>
      <c r="K1199" s="2">
        <f t="shared" si="140"/>
        <v>7.4665268468852473</v>
      </c>
    </row>
    <row r="1200" spans="1:11" ht="13.5" x14ac:dyDescent="0.25">
      <c r="A1200" s="3">
        <f>TITRES_STAT!B1203</f>
        <v>44047</v>
      </c>
      <c r="B1200" s="6">
        <f>TITRES_STAT!D1203</f>
        <v>7.5262000000000002</v>
      </c>
      <c r="C1200" s="2">
        <f t="shared" si="141"/>
        <v>-7.799999999999585E-3</v>
      </c>
      <c r="D1200" s="2">
        <f t="shared" si="142"/>
        <v>7.4762200000000005</v>
      </c>
      <c r="E1200" s="2">
        <f t="shared" si="144"/>
        <v>7.4660600000000006</v>
      </c>
      <c r="F1200" s="2">
        <f t="shared" si="145"/>
        <v>7.5117349999999989</v>
      </c>
      <c r="G1200" s="2">
        <f t="shared" si="139"/>
        <v>7.5029180000000011</v>
      </c>
      <c r="H1200" s="2">
        <f t="shared" si="143"/>
        <v>7.385347000000011</v>
      </c>
      <c r="I1200" s="2">
        <f t="array" ref="I1200">SUMPRODUCT(B1184:B1203, (ROW(B1184:B1203)-ROW(B1184)+1)) / (20*21/2)</f>
        <v>7.5168442857142859</v>
      </c>
      <c r="J1200" s="2">
        <f t="shared" si="146"/>
        <v>7.5021330701119497</v>
      </c>
      <c r="K1200" s="2">
        <f t="shared" si="140"/>
        <v>7.4688669705368067</v>
      </c>
    </row>
    <row r="1201" spans="1:11" ht="13.5" x14ac:dyDescent="0.25">
      <c r="A1201" s="3">
        <f>TITRES_STAT!B1204</f>
        <v>44048</v>
      </c>
      <c r="B1201" s="6">
        <f>TITRES_STAT!D1204</f>
        <v>7.5574000000000003</v>
      </c>
      <c r="C1201" s="2">
        <f t="shared" si="141"/>
        <v>3.1200000000000117E-2</v>
      </c>
      <c r="D1201" s="2">
        <f t="shared" si="142"/>
        <v>7.5199400000000001</v>
      </c>
      <c r="E1201" s="2">
        <f t="shared" si="144"/>
        <v>7.4683999999999999</v>
      </c>
      <c r="F1201" s="2">
        <f t="shared" si="145"/>
        <v>7.510955</v>
      </c>
      <c r="G1201" s="2">
        <f t="shared" si="139"/>
        <v>7.5076020000000003</v>
      </c>
      <c r="H1201" s="2">
        <f t="shared" si="143"/>
        <v>7.3849565000000101</v>
      </c>
      <c r="I1201" s="2">
        <f t="array" ref="I1201">SUMPRODUCT(B1185:B1204, (ROW(B1185:B1204)-ROW(B1185)+1)) / (20*21/2)</f>
        <v>7.5290766666666666</v>
      </c>
      <c r="J1201" s="2">
        <f t="shared" si="146"/>
        <v>7.5073965872441448</v>
      </c>
      <c r="K1201" s="2">
        <f t="shared" si="140"/>
        <v>7.4723388540451676</v>
      </c>
    </row>
    <row r="1202" spans="1:11" ht="13.5" x14ac:dyDescent="0.25">
      <c r="A1202" s="3">
        <f>TITRES_STAT!B1205</f>
        <v>44049</v>
      </c>
      <c r="B1202" s="6">
        <f>TITRES_STAT!D1205</f>
        <v>7.5730000000000004</v>
      </c>
      <c r="C1202" s="2">
        <f t="shared" si="141"/>
        <v>1.5600000000000058E-2</v>
      </c>
      <c r="D1202" s="2">
        <f t="shared" si="142"/>
        <v>7.5511600000000003</v>
      </c>
      <c r="E1202" s="2">
        <f t="shared" si="144"/>
        <v>7.490260000000001</v>
      </c>
      <c r="F1202" s="2">
        <f t="shared" si="145"/>
        <v>7.510955</v>
      </c>
      <c r="G1202" s="2">
        <f t="shared" ref="G1202:G1265" si="147">AVERAGE(B1153:B1202)</f>
        <v>7.5122860000000005</v>
      </c>
      <c r="H1202" s="2">
        <f t="shared" si="143"/>
        <v>7.3849565000000101</v>
      </c>
      <c r="I1202" s="2">
        <f t="array" ref="I1202">SUMPRODUCT(B1186:B1205, (ROW(B1186:B1205)-ROW(B1186)+1)) / (20*21/2)</f>
        <v>7.5344280952380966</v>
      </c>
      <c r="J1202" s="2">
        <f t="shared" si="146"/>
        <v>7.5136445313161309</v>
      </c>
      <c r="K1202" s="2">
        <f t="shared" si="140"/>
        <v>7.4762863499649654</v>
      </c>
    </row>
    <row r="1203" spans="1:11" ht="13.5" x14ac:dyDescent="0.25">
      <c r="A1203" s="3">
        <f>TITRES_STAT!B1206</f>
        <v>44050</v>
      </c>
      <c r="B1203" s="6">
        <f>TITRES_STAT!D1206</f>
        <v>7.6510999999999996</v>
      </c>
      <c r="C1203" s="2">
        <f t="shared" si="141"/>
        <v>7.809999999999917E-2</v>
      </c>
      <c r="D1203" s="2">
        <f t="shared" si="142"/>
        <v>7.568340000000001</v>
      </c>
      <c r="E1203" s="2">
        <f t="shared" si="144"/>
        <v>7.5074399999999999</v>
      </c>
      <c r="F1203" s="2">
        <f t="shared" si="145"/>
        <v>7.5148600000000014</v>
      </c>
      <c r="G1203" s="2">
        <f t="shared" si="147"/>
        <v>7.5193120000000002</v>
      </c>
      <c r="H1203" s="2">
        <f t="shared" si="143"/>
        <v>7.3854250000000095</v>
      </c>
      <c r="I1203" s="2">
        <f t="array" ref="I1203">SUMPRODUCT(B1187:B1206, (ROW(B1187:B1206)-ROW(B1187)+1)) / (20*21/2)</f>
        <v>7.5388876190476193</v>
      </c>
      <c r="J1203" s="2">
        <f t="shared" si="146"/>
        <v>7.5267355283336421</v>
      </c>
      <c r="K1203" s="2">
        <f t="shared" ref="K1203:K1266" si="148">$K$4*B1203+(1-$K$4)*K1202</f>
        <v>7.4831417872212418</v>
      </c>
    </row>
    <row r="1204" spans="1:11" ht="13.5" x14ac:dyDescent="0.25">
      <c r="A1204" s="3">
        <f>TITRES_STAT!B1207</f>
        <v>44053</v>
      </c>
      <c r="B1204" s="6">
        <f>TITRES_STAT!D1207</f>
        <v>7.6433</v>
      </c>
      <c r="C1204" s="2">
        <f t="shared" si="141"/>
        <v>-7.799999999999585E-3</v>
      </c>
      <c r="D1204" s="2">
        <f t="shared" si="142"/>
        <v>7.5902000000000003</v>
      </c>
      <c r="E1204" s="2">
        <f t="shared" si="144"/>
        <v>7.526180000000001</v>
      </c>
      <c r="F1204" s="2">
        <f t="shared" si="145"/>
        <v>7.5168100000000013</v>
      </c>
      <c r="G1204" s="2">
        <f t="shared" si="147"/>
        <v>7.5293060000000001</v>
      </c>
      <c r="H1204" s="2">
        <f t="shared" si="143"/>
        <v>7.3858545000000086</v>
      </c>
      <c r="I1204" s="2">
        <f t="array" ref="I1204">SUMPRODUCT(B1188:B1207, (ROW(B1188:B1207)-ROW(B1188)+1)) / (20*21/2)</f>
        <v>7.5218971428571431</v>
      </c>
      <c r="J1204" s="2">
        <f t="shared" si="146"/>
        <v>7.5378369065875814</v>
      </c>
      <c r="K1204" s="2">
        <f t="shared" si="148"/>
        <v>7.4894225014478604</v>
      </c>
    </row>
    <row r="1205" spans="1:11" ht="13.5" x14ac:dyDescent="0.25">
      <c r="A1205" s="3">
        <f>TITRES_STAT!B1208</f>
        <v>44054</v>
      </c>
      <c r="B1205" s="6">
        <f>TITRES_STAT!D1208</f>
        <v>7.5730000000000004</v>
      </c>
      <c r="C1205" s="2">
        <f t="shared" si="141"/>
        <v>-7.0299999999999585E-2</v>
      </c>
      <c r="D1205" s="2">
        <f t="shared" si="142"/>
        <v>7.5995599999999994</v>
      </c>
      <c r="E1205" s="2">
        <f t="shared" si="144"/>
        <v>7.5378900000000018</v>
      </c>
      <c r="F1205" s="2">
        <f t="shared" si="145"/>
        <v>7.5261750000000021</v>
      </c>
      <c r="G1205" s="2">
        <f t="shared" si="147"/>
        <v>7.5372680000000001</v>
      </c>
      <c r="H1205" s="2">
        <f t="shared" si="143"/>
        <v>7.3859715000000099</v>
      </c>
      <c r="I1205" s="2">
        <f t="array" ref="I1205">SUMPRODUCT(B1189:B1208, (ROW(B1189:B1208)-ROW(B1189)+1)) / (20*21/2)</f>
        <v>7.526766666666667</v>
      </c>
      <c r="J1205" s="2">
        <f t="shared" si="146"/>
        <v>7.5411857726268599</v>
      </c>
      <c r="K1205" s="2">
        <f t="shared" si="148"/>
        <v>7.49270005041069</v>
      </c>
    </row>
    <row r="1206" spans="1:11" ht="13.5" x14ac:dyDescent="0.25">
      <c r="A1206" s="3">
        <f>TITRES_STAT!B1209</f>
        <v>44055</v>
      </c>
      <c r="B1206" s="6">
        <f>TITRES_STAT!D1209</f>
        <v>7.5730000000000004</v>
      </c>
      <c r="C1206" s="2">
        <f t="shared" si="141"/>
        <v>0</v>
      </c>
      <c r="D1206" s="2">
        <f t="shared" si="142"/>
        <v>7.6026800000000012</v>
      </c>
      <c r="E1206" s="2">
        <f t="shared" si="144"/>
        <v>7.5613100000000006</v>
      </c>
      <c r="F1206" s="2">
        <f t="shared" si="145"/>
        <v>7.5250000000000012</v>
      </c>
      <c r="G1206" s="2">
        <f t="shared" si="147"/>
        <v>7.5419519999999984</v>
      </c>
      <c r="H1206" s="2">
        <f t="shared" si="143"/>
        <v>7.3863225000000101</v>
      </c>
      <c r="I1206" s="2">
        <f t="array" ref="I1206">SUMPRODUCT(B1190:B1209, (ROW(B1190:B1209)-ROW(B1190)+1)) / (20*21/2)</f>
        <v>7.5338647619047618</v>
      </c>
      <c r="J1206" s="2">
        <f t="shared" si="146"/>
        <v>7.5442156990433498</v>
      </c>
      <c r="K1206" s="2">
        <f t="shared" si="148"/>
        <v>7.4958490680416441</v>
      </c>
    </row>
    <row r="1207" spans="1:11" ht="13.5" x14ac:dyDescent="0.25">
      <c r="A1207" s="3">
        <f>TITRES_STAT!B1210</f>
        <v>44057</v>
      </c>
      <c r="B1207" s="6">
        <f>TITRES_STAT!D1210</f>
        <v>7.3465999999999996</v>
      </c>
      <c r="C1207" s="2">
        <f t="shared" si="141"/>
        <v>-0.22640000000000082</v>
      </c>
      <c r="D1207" s="2">
        <f t="shared" si="142"/>
        <v>7.5573999999999995</v>
      </c>
      <c r="E1207" s="2">
        <f t="shared" si="144"/>
        <v>7.5542800000000003</v>
      </c>
      <c r="F1207" s="2">
        <f t="shared" si="145"/>
        <v>7.5140700000000011</v>
      </c>
      <c r="G1207" s="2">
        <f t="shared" si="147"/>
        <v>7.5383599999999999</v>
      </c>
      <c r="H1207" s="2">
        <f t="shared" si="143"/>
        <v>7.3853075000000095</v>
      </c>
      <c r="I1207" s="2">
        <f t="array" ref="I1207">SUMPRODUCT(B1191:B1210, (ROW(B1191:B1210)-ROW(B1191)+1)) / (20*21/2)</f>
        <v>7.5431266666666676</v>
      </c>
      <c r="J1207" s="2">
        <f t="shared" si="146"/>
        <v>7.5253951562773169</v>
      </c>
      <c r="K1207" s="2">
        <f t="shared" si="148"/>
        <v>7.4899961634125605</v>
      </c>
    </row>
    <row r="1208" spans="1:11" ht="13.5" x14ac:dyDescent="0.25">
      <c r="A1208" s="3">
        <f>TITRES_STAT!B1211</f>
        <v>44060</v>
      </c>
      <c r="B1208" s="6">
        <f>TITRES_STAT!D1211</f>
        <v>7.5651999999999999</v>
      </c>
      <c r="C1208" s="2">
        <f t="shared" si="141"/>
        <v>0.21860000000000035</v>
      </c>
      <c r="D1208" s="2">
        <f t="shared" si="142"/>
        <v>7.5402199999999997</v>
      </c>
      <c r="E1208" s="2">
        <f t="shared" si="144"/>
        <v>7.5542800000000003</v>
      </c>
      <c r="F1208" s="2">
        <f t="shared" si="145"/>
        <v>7.5140700000000011</v>
      </c>
      <c r="G1208" s="2">
        <f t="shared" si="147"/>
        <v>7.541170000000001</v>
      </c>
      <c r="H1208" s="2">
        <f t="shared" si="143"/>
        <v>7.3855805000000085</v>
      </c>
      <c r="I1208" s="2">
        <f t="array" ref="I1208">SUMPRODUCT(B1192:B1211, (ROW(B1192:B1211)-ROW(B1192)+1)) / (20*21/2)</f>
        <v>7.5529080952380951</v>
      </c>
      <c r="J1208" s="2">
        <f t="shared" si="146"/>
        <v>7.5291860937747153</v>
      </c>
      <c r="K1208" s="2">
        <f t="shared" si="148"/>
        <v>7.4929453334748128</v>
      </c>
    </row>
    <row r="1209" spans="1:11" ht="13.5" x14ac:dyDescent="0.25">
      <c r="A1209" s="3">
        <f>TITRES_STAT!B1212</f>
        <v>44061</v>
      </c>
      <c r="B1209" s="6">
        <f>TITRES_STAT!D1212</f>
        <v>7.5885999999999996</v>
      </c>
      <c r="C1209" s="2">
        <f t="shared" si="141"/>
        <v>2.3399999999999643E-2</v>
      </c>
      <c r="D1209" s="2">
        <f t="shared" si="142"/>
        <v>7.52928</v>
      </c>
      <c r="E1209" s="2">
        <f t="shared" si="144"/>
        <v>7.5597400000000006</v>
      </c>
      <c r="F1209" s="2">
        <f t="shared" si="145"/>
        <v>7.5148500000000009</v>
      </c>
      <c r="G1209" s="2">
        <f t="shared" si="147"/>
        <v>7.5403879999999992</v>
      </c>
      <c r="H1209" s="2">
        <f t="shared" si="143"/>
        <v>7.38604850000001</v>
      </c>
      <c r="I1209" s="2">
        <f t="array" ref="I1209">SUMPRODUCT(B1193:B1212, (ROW(B1193:B1212)-ROW(B1193)+1)) / (20*21/2)</f>
        <v>7.5622804761904767</v>
      </c>
      <c r="J1209" s="2">
        <f t="shared" si="146"/>
        <v>7.5348445610342658</v>
      </c>
      <c r="K1209" s="2">
        <f t="shared" si="148"/>
        <v>7.4966964968679575</v>
      </c>
    </row>
    <row r="1210" spans="1:11" ht="13.5" x14ac:dyDescent="0.25">
      <c r="A1210" s="3">
        <f>TITRES_STAT!B1213</f>
        <v>44062</v>
      </c>
      <c r="B1210" s="6">
        <f>TITRES_STAT!D1213</f>
        <v>7.6120999999999999</v>
      </c>
      <c r="C1210" s="2">
        <f t="shared" si="141"/>
        <v>2.3500000000000298E-2</v>
      </c>
      <c r="D1210" s="2">
        <f t="shared" si="142"/>
        <v>7.5370999999999997</v>
      </c>
      <c r="E1210" s="2">
        <f t="shared" si="144"/>
        <v>7.5683300000000004</v>
      </c>
      <c r="F1210" s="2">
        <f t="shared" si="145"/>
        <v>7.517195000000001</v>
      </c>
      <c r="G1210" s="2">
        <f t="shared" si="147"/>
        <v>7.5410139999999988</v>
      </c>
      <c r="H1210" s="2">
        <f t="shared" si="143"/>
        <v>7.3866340000000097</v>
      </c>
      <c r="I1210" s="2">
        <f t="array" ref="I1210">SUMPRODUCT(B1194:B1213, (ROW(B1194:B1213)-ROW(B1194)+1)) / (20*21/2)</f>
        <v>7.5733600000000001</v>
      </c>
      <c r="J1210" s="2">
        <f t="shared" si="146"/>
        <v>7.5422022218881457</v>
      </c>
      <c r="K1210" s="2">
        <f t="shared" si="148"/>
        <v>7.501222124441763</v>
      </c>
    </row>
    <row r="1211" spans="1:11" ht="13.5" x14ac:dyDescent="0.25">
      <c r="A1211" s="3">
        <f>TITRES_STAT!B1214</f>
        <v>44064</v>
      </c>
      <c r="B1211" s="6">
        <f>TITRES_STAT!D1214</f>
        <v>7.6199000000000003</v>
      </c>
      <c r="C1211" s="2">
        <f t="shared" si="141"/>
        <v>7.8000000000004732E-3</v>
      </c>
      <c r="D1211" s="2">
        <f t="shared" si="142"/>
        <v>7.5464799999999999</v>
      </c>
      <c r="E1211" s="2">
        <f t="shared" si="144"/>
        <v>7.5745800000000001</v>
      </c>
      <c r="F1211" s="2">
        <f t="shared" si="145"/>
        <v>7.5214900000000018</v>
      </c>
      <c r="G1211" s="2">
        <f t="shared" si="147"/>
        <v>7.5433559999999993</v>
      </c>
      <c r="H1211" s="2">
        <f t="shared" si="143"/>
        <v>7.3872585000000095</v>
      </c>
      <c r="I1211" s="2">
        <f t="array" ref="I1211">SUMPRODUCT(B1195:B1214, (ROW(B1195:B1214)-ROW(B1195)+1)) / (20*21/2)</f>
        <v>7.583621428571429</v>
      </c>
      <c r="J1211" s="2">
        <f t="shared" si="146"/>
        <v>7.5496020102797505</v>
      </c>
      <c r="K1211" s="2">
        <f t="shared" si="148"/>
        <v>7.5058761587773803</v>
      </c>
    </row>
    <row r="1212" spans="1:11" ht="13.5" x14ac:dyDescent="0.25">
      <c r="A1212" s="3">
        <f>TITRES_STAT!B1215</f>
        <v>44067</v>
      </c>
      <c r="B1212" s="6">
        <f>TITRES_STAT!D1215</f>
        <v>7.6199000000000003</v>
      </c>
      <c r="C1212" s="2">
        <f t="shared" si="141"/>
        <v>0</v>
      </c>
      <c r="D1212" s="2">
        <f t="shared" si="142"/>
        <v>7.6011400000000009</v>
      </c>
      <c r="E1212" s="2">
        <f t="shared" si="144"/>
        <v>7.5792699999999993</v>
      </c>
      <c r="F1212" s="2">
        <f t="shared" si="145"/>
        <v>7.5347650000000019</v>
      </c>
      <c r="G1212" s="2">
        <f t="shared" si="147"/>
        <v>7.5444499999999985</v>
      </c>
      <c r="H1212" s="2">
        <f t="shared" si="143"/>
        <v>7.3882735000000093</v>
      </c>
      <c r="I1212" s="2">
        <f t="array" ref="I1212">SUMPRODUCT(B1196:B1215, (ROW(B1196:B1215)-ROW(B1196)+1)) / (20*21/2)</f>
        <v>7.592953333333333</v>
      </c>
      <c r="J1212" s="2">
        <f t="shared" si="146"/>
        <v>7.5562970569197745</v>
      </c>
      <c r="K1212" s="2">
        <f t="shared" si="148"/>
        <v>7.5103476819625818</v>
      </c>
    </row>
    <row r="1213" spans="1:11" ht="13.5" x14ac:dyDescent="0.25">
      <c r="A1213" s="3">
        <f>TITRES_STAT!B1216</f>
        <v>44068</v>
      </c>
      <c r="B1213" s="6">
        <f>TITRES_STAT!D1216</f>
        <v>7.6510999999999996</v>
      </c>
      <c r="C1213" s="2">
        <f t="shared" si="141"/>
        <v>3.1199999999999228E-2</v>
      </c>
      <c r="D1213" s="2">
        <f t="shared" si="142"/>
        <v>7.6183199999999998</v>
      </c>
      <c r="E1213" s="2">
        <f t="shared" si="144"/>
        <v>7.5792699999999993</v>
      </c>
      <c r="F1213" s="2">
        <f t="shared" si="145"/>
        <v>7.543355</v>
      </c>
      <c r="G1213" s="2">
        <f t="shared" si="147"/>
        <v>7.5463239999999976</v>
      </c>
      <c r="H1213" s="2">
        <f t="shared" si="143"/>
        <v>7.3888590000000089</v>
      </c>
      <c r="I1213" s="2">
        <f t="array" ref="I1213">SUMPRODUCT(B1197:B1216, (ROW(B1197:B1216)-ROW(B1197)+1)) / (20*21/2)</f>
        <v>7.6013557142857149</v>
      </c>
      <c r="J1213" s="2">
        <f t="shared" si="146"/>
        <v>7.5653259086417011</v>
      </c>
      <c r="K1213" s="2">
        <f t="shared" si="148"/>
        <v>7.5158673807091478</v>
      </c>
    </row>
    <row r="1214" spans="1:11" ht="13.5" x14ac:dyDescent="0.25">
      <c r="A1214" s="3">
        <f>TITRES_STAT!B1217</f>
        <v>44069</v>
      </c>
      <c r="B1214" s="6">
        <f>TITRES_STAT!D1217</f>
        <v>7.6510999999999996</v>
      </c>
      <c r="C1214" s="2">
        <f t="shared" si="141"/>
        <v>0</v>
      </c>
      <c r="D1214" s="2">
        <f t="shared" si="142"/>
        <v>7.6308199999999999</v>
      </c>
      <c r="E1214" s="2">
        <f t="shared" si="144"/>
        <v>7.58005</v>
      </c>
      <c r="F1214" s="2">
        <f t="shared" si="145"/>
        <v>7.553115</v>
      </c>
      <c r="G1214" s="2">
        <f t="shared" si="147"/>
        <v>7.549445999999997</v>
      </c>
      <c r="H1214" s="2">
        <f t="shared" si="143"/>
        <v>7.3900300000000092</v>
      </c>
      <c r="I1214" s="2">
        <f t="array" ref="I1214">SUMPRODUCT(B1198:B1217, (ROW(B1198:B1217)-ROW(B1198)+1)) / (20*21/2)</f>
        <v>7.607528095238095</v>
      </c>
      <c r="J1214" s="2">
        <f t="shared" si="146"/>
        <v>7.5734948697234437</v>
      </c>
      <c r="K1214" s="2">
        <f t="shared" si="148"/>
        <v>7.5211706206813389</v>
      </c>
    </row>
    <row r="1215" spans="1:11" ht="13.5" x14ac:dyDescent="0.25">
      <c r="A1215" s="3">
        <f>TITRES_STAT!B1218</f>
        <v>44070</v>
      </c>
      <c r="B1215" s="6">
        <f>TITRES_STAT!D1218</f>
        <v>7.6510999999999996</v>
      </c>
      <c r="C1215" s="2">
        <f t="shared" si="141"/>
        <v>0</v>
      </c>
      <c r="D1215" s="2">
        <f t="shared" si="142"/>
        <v>7.6386200000000004</v>
      </c>
      <c r="E1215" s="2">
        <f t="shared" si="144"/>
        <v>7.5878599999999992</v>
      </c>
      <c r="F1215" s="2">
        <f t="shared" si="145"/>
        <v>7.562875</v>
      </c>
      <c r="G1215" s="2">
        <f t="shared" si="147"/>
        <v>7.5525679999999964</v>
      </c>
      <c r="H1215" s="2">
        <f t="shared" si="143"/>
        <v>7.3909670000000096</v>
      </c>
      <c r="I1215" s="2">
        <f t="array" ref="I1215">SUMPRODUCT(B1199:B1218, (ROW(B1199:B1218)-ROW(B1199)+1)) / (20*21/2)</f>
        <v>7.6096509523809521</v>
      </c>
      <c r="J1215" s="2">
        <f t="shared" si="146"/>
        <v>7.5808858345116867</v>
      </c>
      <c r="K1215" s="2">
        <f t="shared" si="148"/>
        <v>7.526265890458542</v>
      </c>
    </row>
    <row r="1216" spans="1:11" ht="13.5" x14ac:dyDescent="0.25">
      <c r="A1216" s="3">
        <f>TITRES_STAT!B1219</f>
        <v>44071</v>
      </c>
      <c r="B1216" s="6">
        <f>TITRES_STAT!D1219</f>
        <v>7.6510999999999996</v>
      </c>
      <c r="C1216" s="2">
        <f t="shared" si="141"/>
        <v>0</v>
      </c>
      <c r="D1216" s="2">
        <f t="shared" si="142"/>
        <v>7.6448599999999995</v>
      </c>
      <c r="E1216" s="2">
        <f t="shared" si="144"/>
        <v>7.5956700000000001</v>
      </c>
      <c r="F1216" s="2">
        <f t="shared" si="145"/>
        <v>7.5784899999999995</v>
      </c>
      <c r="G1216" s="2">
        <f t="shared" si="147"/>
        <v>7.5556899999999958</v>
      </c>
      <c r="H1216" s="2">
        <f t="shared" si="143"/>
        <v>7.3915915000000094</v>
      </c>
      <c r="I1216" s="2">
        <f t="array" ref="I1216">SUMPRODUCT(B1200:B1219, (ROW(B1200:B1219)-ROW(B1200)+1)) / (20*21/2)</f>
        <v>7.6227028571428574</v>
      </c>
      <c r="J1216" s="2">
        <f t="shared" si="146"/>
        <v>7.5875728978915262</v>
      </c>
      <c r="K1216" s="2">
        <f t="shared" si="148"/>
        <v>7.5311613457346782</v>
      </c>
    </row>
    <row r="1217" spans="1:11" ht="13.5" x14ac:dyDescent="0.25">
      <c r="A1217" s="3">
        <f>TITRES_STAT!B1220</f>
        <v>44074</v>
      </c>
      <c r="B1217" s="6">
        <f>TITRES_STAT!D1220</f>
        <v>7.6433</v>
      </c>
      <c r="C1217" s="2">
        <f t="shared" si="141"/>
        <v>-7.799999999999585E-3</v>
      </c>
      <c r="D1217" s="2">
        <f t="shared" si="142"/>
        <v>7.6495399999999991</v>
      </c>
      <c r="E1217" s="2">
        <f t="shared" si="144"/>
        <v>7.6253399999999996</v>
      </c>
      <c r="F1217" s="2">
        <f t="shared" si="145"/>
        <v>7.5898099999999999</v>
      </c>
      <c r="G1217" s="2">
        <f t="shared" si="147"/>
        <v>7.5586559999999965</v>
      </c>
      <c r="H1217" s="2">
        <f t="shared" si="143"/>
        <v>7.392138000000009</v>
      </c>
      <c r="I1217" s="2">
        <f t="array" ref="I1217">SUMPRODUCT(B1201:B1220, (ROW(B1201:B1220)-ROW(B1201)+1)) / (20*21/2)</f>
        <v>7.6415109523809521</v>
      </c>
      <c r="J1217" s="2">
        <f t="shared" si="146"/>
        <v>7.5928802409494764</v>
      </c>
      <c r="K1217" s="2">
        <f t="shared" si="148"/>
        <v>7.5355589400195928</v>
      </c>
    </row>
    <row r="1218" spans="1:11" ht="13.5" x14ac:dyDescent="0.25">
      <c r="A1218" s="3">
        <f>TITRES_STAT!B1221</f>
        <v>44075</v>
      </c>
      <c r="B1218" s="6">
        <f>TITRES_STAT!D1221</f>
        <v>7.6120999999999999</v>
      </c>
      <c r="C1218" s="2">
        <f t="shared" si="141"/>
        <v>-3.1200000000000117E-2</v>
      </c>
      <c r="D1218" s="2">
        <f t="shared" si="142"/>
        <v>7.6417400000000004</v>
      </c>
      <c r="E1218" s="2">
        <f t="shared" si="144"/>
        <v>7.6300299999999996</v>
      </c>
      <c r="F1218" s="2">
        <f t="shared" si="145"/>
        <v>7.592155</v>
      </c>
      <c r="G1218" s="2">
        <f t="shared" si="147"/>
        <v>7.5594379999999965</v>
      </c>
      <c r="H1218" s="2">
        <f t="shared" si="143"/>
        <v>7.3925285000000098</v>
      </c>
      <c r="I1218" s="2">
        <f t="array" ref="I1218">SUMPRODUCT(B1202:B1221, (ROW(B1202:B1221)-ROW(B1202)+1)) / (20*21/2)</f>
        <v>7.7028942857142857</v>
      </c>
      <c r="J1218" s="2">
        <f t="shared" si="146"/>
        <v>7.5947106941923836</v>
      </c>
      <c r="K1218" s="2">
        <f t="shared" si="148"/>
        <v>7.5385605502149025</v>
      </c>
    </row>
    <row r="1219" spans="1:11" ht="13.5" x14ac:dyDescent="0.25">
      <c r="A1219" s="3">
        <f>TITRES_STAT!B1222</f>
        <v>44076</v>
      </c>
      <c r="B1219" s="6">
        <f>TITRES_STAT!D1222</f>
        <v>7.7291999999999996</v>
      </c>
      <c r="C1219" s="2">
        <f t="shared" si="141"/>
        <v>0.11709999999999976</v>
      </c>
      <c r="D1219" s="2">
        <f t="shared" si="142"/>
        <v>7.6573599999999997</v>
      </c>
      <c r="E1219" s="2">
        <f t="shared" si="144"/>
        <v>7.6440900000000003</v>
      </c>
      <c r="F1219" s="2">
        <f t="shared" si="145"/>
        <v>7.601915</v>
      </c>
      <c r="G1219" s="2">
        <f t="shared" si="147"/>
        <v>7.562561999999998</v>
      </c>
      <c r="H1219" s="2">
        <f t="shared" si="143"/>
        <v>7.3940120000000089</v>
      </c>
      <c r="I1219" s="2">
        <f t="array" ref="I1219">SUMPRODUCT(B1203:B1222, (ROW(B1203:B1222)-ROW(B1203)+1)) / (20*21/2)</f>
        <v>7.743826666666668</v>
      </c>
      <c r="J1219" s="2">
        <f t="shared" si="146"/>
        <v>7.6075191995073945</v>
      </c>
      <c r="K1219" s="2">
        <f t="shared" si="148"/>
        <v>7.5460366070692206</v>
      </c>
    </row>
    <row r="1220" spans="1:11" ht="13.5" x14ac:dyDescent="0.25">
      <c r="A1220" s="3">
        <f>TITRES_STAT!B1223</f>
        <v>44077</v>
      </c>
      <c r="B1220" s="6">
        <f>TITRES_STAT!D1223</f>
        <v>7.7994000000000003</v>
      </c>
      <c r="C1220" s="2">
        <f t="shared" ref="C1220:C1283" si="149">B1220-B1219</f>
        <v>7.0200000000000706E-2</v>
      </c>
      <c r="D1220" s="2">
        <f t="shared" si="142"/>
        <v>7.6870199999999995</v>
      </c>
      <c r="E1220" s="2">
        <f t="shared" si="144"/>
        <v>7.6628200000000009</v>
      </c>
      <c r="F1220" s="2">
        <f t="shared" si="145"/>
        <v>7.6155749999999998</v>
      </c>
      <c r="G1220" s="2">
        <f t="shared" si="147"/>
        <v>7.5678699999999965</v>
      </c>
      <c r="H1220" s="2">
        <f t="shared" si="143"/>
        <v>7.3953390000000105</v>
      </c>
      <c r="I1220" s="2">
        <f t="array" ref="I1220">SUMPRODUCT(B1204:B1223, (ROW(B1204:B1223)-ROW(B1204)+1)) / (20*21/2)</f>
        <v>7.767475714285716</v>
      </c>
      <c r="J1220" s="2">
        <f t="shared" si="146"/>
        <v>7.6257935614590711</v>
      </c>
      <c r="K1220" s="2">
        <f t="shared" si="148"/>
        <v>7.5559724263998396</v>
      </c>
    </row>
    <row r="1221" spans="1:11" ht="13.5" x14ac:dyDescent="0.25">
      <c r="A1221" s="3">
        <f>TITRES_STAT!B1224</f>
        <v>44078</v>
      </c>
      <c r="B1221" s="6">
        <f>TITRES_STAT!D1224</f>
        <v>8.2600999999999996</v>
      </c>
      <c r="C1221" s="2">
        <f t="shared" si="149"/>
        <v>0.46069999999999922</v>
      </c>
      <c r="D1221" s="2">
        <f t="shared" si="142"/>
        <v>7.8088199999999999</v>
      </c>
      <c r="E1221" s="2">
        <f t="shared" si="144"/>
        <v>7.7268399999999984</v>
      </c>
      <c r="F1221" s="2">
        <f t="shared" si="145"/>
        <v>7.6507099999999992</v>
      </c>
      <c r="G1221" s="2">
        <f t="shared" si="147"/>
        <v>7.5808299999999971</v>
      </c>
      <c r="H1221" s="2">
        <f t="shared" si="143"/>
        <v>7.3989695000000095</v>
      </c>
      <c r="I1221" s="2">
        <f t="array" ref="I1221">SUMPRODUCT(B1205:B1224, (ROW(B1205:B1224)-ROW(B1205)+1)) / (20*21/2)</f>
        <v>7.823280476190476</v>
      </c>
      <c r="J1221" s="2">
        <f t="shared" si="146"/>
        <v>7.6862036984629691</v>
      </c>
      <c r="K1221" s="2">
        <f t="shared" si="148"/>
        <v>7.5835852724233757</v>
      </c>
    </row>
    <row r="1222" spans="1:11" ht="13.5" x14ac:dyDescent="0.25">
      <c r="A1222" s="3">
        <f>TITRES_STAT!B1225</f>
        <v>44081</v>
      </c>
      <c r="B1222" s="6">
        <f>TITRES_STAT!D1225</f>
        <v>8.0805000000000007</v>
      </c>
      <c r="C1222" s="2">
        <f t="shared" si="149"/>
        <v>-0.17959999999999887</v>
      </c>
      <c r="D1222" s="2">
        <f t="shared" ref="D1222:D1285" si="150">AVERAGE(B1218:B1222)</f>
        <v>7.8962600000000007</v>
      </c>
      <c r="E1222" s="2">
        <f t="shared" si="144"/>
        <v>7.7728999999999981</v>
      </c>
      <c r="F1222" s="2">
        <f t="shared" si="145"/>
        <v>7.6760849999999987</v>
      </c>
      <c r="G1222" s="2">
        <f t="shared" si="147"/>
        <v>7.5901979999999982</v>
      </c>
      <c r="H1222" s="2">
        <f t="shared" si="143"/>
        <v>7.4018970000000088</v>
      </c>
      <c r="I1222" s="2">
        <f t="array" ref="I1222">SUMPRODUCT(B1206:B1225, (ROW(B1206:B1225)-ROW(B1206)+1)) / (20*21/2)</f>
        <v>7.88127380952381</v>
      </c>
      <c r="J1222" s="2">
        <f t="shared" si="146"/>
        <v>7.723755727180782</v>
      </c>
      <c r="K1222" s="2">
        <f t="shared" si="148"/>
        <v>7.6030721244852044</v>
      </c>
    </row>
    <row r="1223" spans="1:11" ht="13.5" x14ac:dyDescent="0.25">
      <c r="A1223" s="3">
        <f>TITRES_STAT!B1226</f>
        <v>44082</v>
      </c>
      <c r="B1223" s="6">
        <f>TITRES_STAT!D1226</f>
        <v>7.9244000000000003</v>
      </c>
      <c r="C1223" s="2">
        <f t="shared" si="149"/>
        <v>-0.15610000000000035</v>
      </c>
      <c r="D1223" s="2">
        <f t="shared" si="150"/>
        <v>7.9587199999999996</v>
      </c>
      <c r="E1223" s="2">
        <f t="shared" si="144"/>
        <v>7.8002300000000009</v>
      </c>
      <c r="F1223" s="2">
        <f t="shared" si="145"/>
        <v>7.6897499999999992</v>
      </c>
      <c r="G1223" s="2">
        <f t="shared" si="147"/>
        <v>7.5972259999999983</v>
      </c>
      <c r="H1223" s="2">
        <f t="shared" si="143"/>
        <v>7.4040440000000105</v>
      </c>
      <c r="I1223" s="2">
        <f t="array" ref="I1223">SUMPRODUCT(B1207:B1226, (ROW(B1207:B1226)-ROW(B1207)+1)) / (20*21/2)</f>
        <v>7.9364038095238101</v>
      </c>
      <c r="J1223" s="2">
        <f t="shared" si="146"/>
        <v>7.742864705544517</v>
      </c>
      <c r="K1223" s="2">
        <f t="shared" si="148"/>
        <v>7.6156732176426472</v>
      </c>
    </row>
    <row r="1224" spans="1:11" ht="13.5" x14ac:dyDescent="0.25">
      <c r="A1224" s="3">
        <f>TITRES_STAT!B1227</f>
        <v>44083</v>
      </c>
      <c r="B1224" s="6">
        <f>TITRES_STAT!D1227</f>
        <v>8.2757000000000005</v>
      </c>
      <c r="C1224" s="2">
        <f t="shared" si="149"/>
        <v>0.35130000000000017</v>
      </c>
      <c r="D1224" s="2">
        <f t="shared" si="150"/>
        <v>8.0680200000000006</v>
      </c>
      <c r="E1224" s="2">
        <f t="shared" si="144"/>
        <v>7.8626900000000006</v>
      </c>
      <c r="F1224" s="2">
        <f t="shared" si="145"/>
        <v>7.7213700000000003</v>
      </c>
      <c r="G1224" s="2">
        <f t="shared" si="147"/>
        <v>7.6112799999999972</v>
      </c>
      <c r="H1224" s="2">
        <f t="shared" si="143"/>
        <v>7.4079865000000105</v>
      </c>
      <c r="I1224" s="2">
        <f t="array" ref="I1224">SUMPRODUCT(B1208:B1227, (ROW(B1208:B1227)-ROW(B1208)+1)) / (20*21/2)</f>
        <v>7.9789761904761907</v>
      </c>
      <c r="J1224" s="2">
        <f t="shared" si="146"/>
        <v>7.7936109240640867</v>
      </c>
      <c r="K1224" s="2">
        <f t="shared" si="148"/>
        <v>7.6415566208723478</v>
      </c>
    </row>
    <row r="1225" spans="1:11" ht="13.5" x14ac:dyDescent="0.25">
      <c r="A1225" s="3">
        <f>TITRES_STAT!B1228</f>
        <v>44084</v>
      </c>
      <c r="B1225" s="6">
        <f>TITRES_STAT!D1228</f>
        <v>8.3302999999999994</v>
      </c>
      <c r="C1225" s="2">
        <f t="shared" si="149"/>
        <v>5.4599999999998872E-2</v>
      </c>
      <c r="D1225" s="2">
        <f t="shared" si="150"/>
        <v>8.1742000000000008</v>
      </c>
      <c r="E1225" s="2">
        <f t="shared" si="144"/>
        <v>7.9306099999999988</v>
      </c>
      <c r="F1225" s="2">
        <f t="shared" si="145"/>
        <v>7.7592349999999985</v>
      </c>
      <c r="G1225" s="2">
        <f t="shared" si="147"/>
        <v>7.6264260000000004</v>
      </c>
      <c r="H1225" s="2">
        <f t="shared" si="143"/>
        <v>7.412553500000012</v>
      </c>
      <c r="I1225" s="2">
        <f t="array" ref="I1225">SUMPRODUCT(B1209:B1228, (ROW(B1209:B1228)-ROW(B1209)+1)) / (20*21/2)</f>
        <v>8.0165204761904754</v>
      </c>
      <c r="J1225" s="2">
        <f t="shared" si="146"/>
        <v>7.8447241693913163</v>
      </c>
      <c r="K1225" s="2">
        <f t="shared" si="148"/>
        <v>7.6685661651518631</v>
      </c>
    </row>
    <row r="1226" spans="1:11" ht="13.5" x14ac:dyDescent="0.25">
      <c r="A1226" s="3">
        <f>TITRES_STAT!B1229</f>
        <v>44085</v>
      </c>
      <c r="B1226" s="6">
        <f>TITRES_STAT!D1229</f>
        <v>8.3381000000000007</v>
      </c>
      <c r="C1226" s="2">
        <f t="shared" si="149"/>
        <v>7.8000000000013614E-3</v>
      </c>
      <c r="D1226" s="2">
        <f t="shared" si="150"/>
        <v>8.1898</v>
      </c>
      <c r="E1226" s="2">
        <f t="shared" si="144"/>
        <v>7.9993099999999995</v>
      </c>
      <c r="F1226" s="2">
        <f t="shared" si="145"/>
        <v>7.7974899999999989</v>
      </c>
      <c r="G1226" s="2">
        <f t="shared" si="147"/>
        <v>7.6417280000000005</v>
      </c>
      <c r="H1226" s="2">
        <f t="shared" ref="H1226:H1289" si="151">AVERAGE(B1027:B1226)</f>
        <v>7.4171595000000119</v>
      </c>
      <c r="I1226" s="2">
        <f t="array" ref="I1226">SUMPRODUCT(B1210:B1229, (ROW(B1210:B1229)-ROW(B1210)+1)) / (20*21/2)</f>
        <v>8.047153333333334</v>
      </c>
      <c r="J1226" s="2">
        <f t="shared" si="146"/>
        <v>7.8917123437350005</v>
      </c>
      <c r="K1226" s="2">
        <f t="shared" si="148"/>
        <v>7.6948223939694378</v>
      </c>
    </row>
    <row r="1227" spans="1:11" ht="13.5" x14ac:dyDescent="0.25">
      <c r="A1227" s="3">
        <f>TITRES_STAT!B1230</f>
        <v>44088</v>
      </c>
      <c r="B1227" s="6">
        <f>TITRES_STAT!D1230</f>
        <v>8.2445000000000004</v>
      </c>
      <c r="C1227" s="2">
        <f t="shared" si="149"/>
        <v>-9.360000000000035E-2</v>
      </c>
      <c r="D1227" s="2">
        <f t="shared" si="150"/>
        <v>8.2225999999999999</v>
      </c>
      <c r="E1227" s="2">
        <f t="shared" si="144"/>
        <v>8.0594300000000008</v>
      </c>
      <c r="F1227" s="2">
        <f t="shared" si="145"/>
        <v>7.8423849999999984</v>
      </c>
      <c r="G1227" s="2">
        <f t="shared" si="147"/>
        <v>7.655158000000001</v>
      </c>
      <c r="H1227" s="2">
        <f t="shared" si="151"/>
        <v>7.4214925000000118</v>
      </c>
      <c r="I1227" s="2">
        <f t="array" ref="I1227">SUMPRODUCT(B1211:B1230, (ROW(B1211:B1230)-ROW(B1211)+1)) / (20*21/2)</f>
        <v>8.0815814285714289</v>
      </c>
      <c r="J1227" s="2">
        <f t="shared" si="146"/>
        <v>7.9253111681411914</v>
      </c>
      <c r="K1227" s="2">
        <f t="shared" si="148"/>
        <v>7.7163783785196554</v>
      </c>
    </row>
    <row r="1228" spans="1:11" ht="13.5" x14ac:dyDescent="0.25">
      <c r="A1228" s="3">
        <f>TITRES_STAT!B1231</f>
        <v>44089</v>
      </c>
      <c r="B1228" s="6">
        <f>TITRES_STAT!D1231</f>
        <v>8.2365999999999993</v>
      </c>
      <c r="C1228" s="2">
        <f t="shared" si="149"/>
        <v>-7.9000000000011283E-3</v>
      </c>
      <c r="D1228" s="2">
        <f t="shared" si="150"/>
        <v>8.2850400000000004</v>
      </c>
      <c r="E1228" s="2">
        <f t="shared" ref="E1228:E1291" si="152">AVERAGE(B1219:B1228)</f>
        <v>8.1218800000000009</v>
      </c>
      <c r="F1228" s="2">
        <f t="shared" si="145"/>
        <v>7.8759550000000003</v>
      </c>
      <c r="G1228" s="2">
        <f t="shared" si="147"/>
        <v>7.6684300000000016</v>
      </c>
      <c r="H1228" s="2">
        <f t="shared" si="151"/>
        <v>7.4256690000000125</v>
      </c>
      <c r="I1228" s="2">
        <f t="array" ref="I1228">SUMPRODUCT(B1212:B1231, (ROW(B1212:B1231)-ROW(B1212)+1)) / (20*21/2)</f>
        <v>8.1099057142857145</v>
      </c>
      <c r="J1228" s="2">
        <f t="shared" si="146"/>
        <v>7.9549577235563165</v>
      </c>
      <c r="K1228" s="2">
        <f t="shared" si="148"/>
        <v>7.7367792264208459</v>
      </c>
    </row>
    <row r="1229" spans="1:11" ht="13.5" x14ac:dyDescent="0.25">
      <c r="A1229" s="3">
        <f>TITRES_STAT!B1232</f>
        <v>44090</v>
      </c>
      <c r="B1229" s="6">
        <f>TITRES_STAT!D1232</f>
        <v>8.1975999999999996</v>
      </c>
      <c r="C1229" s="2">
        <f t="shared" si="149"/>
        <v>-3.8999999999999702E-2</v>
      </c>
      <c r="D1229" s="2">
        <f t="shared" si="150"/>
        <v>8.2694200000000002</v>
      </c>
      <c r="E1229" s="2">
        <f t="shared" si="152"/>
        <v>8.1687199999999986</v>
      </c>
      <c r="F1229" s="2">
        <f t="shared" si="145"/>
        <v>7.9064049999999995</v>
      </c>
      <c r="G1229" s="2">
        <f t="shared" si="147"/>
        <v>7.6809220000000025</v>
      </c>
      <c r="H1229" s="2">
        <f t="shared" si="151"/>
        <v>7.4296895000000118</v>
      </c>
      <c r="I1229" s="2">
        <f t="array" ref="I1229">SUMPRODUCT(B1213:B1232, (ROW(B1213:B1232)-ROW(B1213)+1)) / (20*21/2)</f>
        <v>8.1167123809523822</v>
      </c>
      <c r="J1229" s="2">
        <f t="shared" si="146"/>
        <v>7.9780665117890486</v>
      </c>
      <c r="K1229" s="2">
        <f t="shared" si="148"/>
        <v>7.7548506293063024</v>
      </c>
    </row>
    <row r="1230" spans="1:11" ht="13.5" x14ac:dyDescent="0.25">
      <c r="A1230" s="3">
        <f>TITRES_STAT!B1233</f>
        <v>44091</v>
      </c>
      <c r="B1230" s="6">
        <f>TITRES_STAT!D1233</f>
        <v>8.2678999999999991</v>
      </c>
      <c r="C1230" s="2">
        <f t="shared" si="149"/>
        <v>7.0299999999999585E-2</v>
      </c>
      <c r="D1230" s="2">
        <f t="shared" si="150"/>
        <v>8.2569399999999984</v>
      </c>
      <c r="E1230" s="2">
        <f t="shared" si="152"/>
        <v>8.2155699999999996</v>
      </c>
      <c r="F1230" s="2">
        <f t="shared" si="145"/>
        <v>7.9391949999999998</v>
      </c>
      <c r="G1230" s="2">
        <f t="shared" si="147"/>
        <v>7.6940380000000017</v>
      </c>
      <c r="H1230" s="2">
        <f t="shared" si="151"/>
        <v>7.4343740000000116</v>
      </c>
      <c r="I1230" s="2">
        <f t="array" ref="I1230">SUMPRODUCT(B1214:B1233, (ROW(B1214:B1233)-ROW(B1214)+1)) / (20*21/2)</f>
        <v>8.1222542857142876</v>
      </c>
      <c r="J1230" s="2">
        <f t="shared" si="146"/>
        <v>8.0056697011424731</v>
      </c>
      <c r="K1230" s="2">
        <f t="shared" si="148"/>
        <v>7.7749702124707607</v>
      </c>
    </row>
    <row r="1231" spans="1:11" ht="13.5" x14ac:dyDescent="0.25">
      <c r="A1231" s="3">
        <f>TITRES_STAT!B1234</f>
        <v>44092</v>
      </c>
      <c r="B1231" s="6">
        <f>TITRES_STAT!D1234</f>
        <v>8.2365999999999993</v>
      </c>
      <c r="C1231" s="2">
        <f t="shared" si="149"/>
        <v>-3.1299999999999883E-2</v>
      </c>
      <c r="D1231" s="2">
        <f t="shared" si="150"/>
        <v>8.2366399999999995</v>
      </c>
      <c r="E1231" s="2">
        <f t="shared" si="152"/>
        <v>8.213219999999998</v>
      </c>
      <c r="F1231" s="2">
        <f t="shared" si="145"/>
        <v>7.9700299999999995</v>
      </c>
      <c r="G1231" s="2">
        <f t="shared" si="147"/>
        <v>7.7073100000000023</v>
      </c>
      <c r="H1231" s="2">
        <f t="shared" si="151"/>
        <v>7.4385505000000105</v>
      </c>
      <c r="I1231" s="2">
        <f t="array" ref="I1231">SUMPRODUCT(B1215:B1234, (ROW(B1215:B1234)-ROW(B1215)+1)) / (20*21/2)</f>
        <v>8.1258999999999997</v>
      </c>
      <c r="J1231" s="2">
        <f t="shared" si="146"/>
        <v>8.0276630629384282</v>
      </c>
      <c r="K1231" s="2">
        <f t="shared" si="148"/>
        <v>7.7930733413934767</v>
      </c>
    </row>
    <row r="1232" spans="1:11" ht="13.5" x14ac:dyDescent="0.25">
      <c r="A1232" s="3">
        <f>TITRES_STAT!B1235</f>
        <v>44095</v>
      </c>
      <c r="B1232" s="6">
        <f>TITRES_STAT!D1235</f>
        <v>8.0414999999999992</v>
      </c>
      <c r="C1232" s="2">
        <f t="shared" si="149"/>
        <v>-0.19510000000000005</v>
      </c>
      <c r="D1232" s="2">
        <f t="shared" si="150"/>
        <v>8.19604</v>
      </c>
      <c r="E1232" s="2">
        <f t="shared" si="152"/>
        <v>8.20932</v>
      </c>
      <c r="F1232" s="2">
        <f t="shared" si="145"/>
        <v>7.9911100000000008</v>
      </c>
      <c r="G1232" s="2">
        <f t="shared" si="147"/>
        <v>7.716680000000002</v>
      </c>
      <c r="H1232" s="2">
        <f t="shared" si="151"/>
        <v>7.4416735000000109</v>
      </c>
      <c r="I1232" s="2">
        <f t="array" ref="I1232">SUMPRODUCT(B1216:B1235, (ROW(B1216:B1235)-ROW(B1216)+1)) / (20*21/2)</f>
        <v>8.1269066666666667</v>
      </c>
      <c r="J1232" s="2">
        <f t="shared" si="146"/>
        <v>8.0289808664681015</v>
      </c>
      <c r="K1232" s="2">
        <f t="shared" si="148"/>
        <v>7.8028155632996157</v>
      </c>
    </row>
    <row r="1233" spans="1:11" ht="13.5" x14ac:dyDescent="0.25">
      <c r="A1233" s="3">
        <f>TITRES_STAT!B1236</f>
        <v>44096</v>
      </c>
      <c r="B1233" s="6">
        <f>TITRES_STAT!D1236</f>
        <v>8.0493000000000006</v>
      </c>
      <c r="C1233" s="2">
        <f t="shared" si="149"/>
        <v>7.8000000000013614E-3</v>
      </c>
      <c r="D1233" s="2">
        <f t="shared" si="150"/>
        <v>8.1585800000000006</v>
      </c>
      <c r="E1233" s="2">
        <f t="shared" si="152"/>
        <v>8.2218100000000014</v>
      </c>
      <c r="F1233" s="2">
        <f t="shared" si="145"/>
        <v>8.0110200000000003</v>
      </c>
      <c r="G1233" s="2">
        <f t="shared" si="147"/>
        <v>7.726206000000003</v>
      </c>
      <c r="H1233" s="2">
        <f t="shared" si="151"/>
        <v>7.4459285000000106</v>
      </c>
      <c r="I1233" s="2">
        <f t="array" ref="I1233">SUMPRODUCT(B1217:B1236, (ROW(B1217:B1236)-ROW(B1217)+1)) / (20*21/2)</f>
        <v>8.1193590476190476</v>
      </c>
      <c r="J1233" s="2">
        <f t="shared" si="146"/>
        <v>8.0309160220425682</v>
      </c>
      <c r="K1233" s="2">
        <f t="shared" si="148"/>
        <v>7.8124816196408071</v>
      </c>
    </row>
    <row r="1234" spans="1:11" ht="13.5" x14ac:dyDescent="0.25">
      <c r="A1234" s="3">
        <f>TITRES_STAT!B1237</f>
        <v>44097</v>
      </c>
      <c r="B1234" s="6">
        <f>TITRES_STAT!D1237</f>
        <v>8.0493000000000006</v>
      </c>
      <c r="C1234" s="2">
        <f t="shared" si="149"/>
        <v>0</v>
      </c>
      <c r="D1234" s="2">
        <f t="shared" si="150"/>
        <v>8.1289200000000008</v>
      </c>
      <c r="E1234" s="2">
        <f t="shared" si="152"/>
        <v>8.1991700000000005</v>
      </c>
      <c r="F1234" s="2">
        <f t="shared" si="145"/>
        <v>8.0309299999999979</v>
      </c>
      <c r="G1234" s="2">
        <f t="shared" si="147"/>
        <v>7.7351060000000018</v>
      </c>
      <c r="H1234" s="2">
        <f t="shared" si="151"/>
        <v>7.4499495000000096</v>
      </c>
      <c r="I1234" s="2">
        <f t="array" ref="I1234">SUMPRODUCT(B1218:B1237, (ROW(B1218:B1237)-ROW(B1218)+1)) / (20*21/2)</f>
        <v>8.1080585714285718</v>
      </c>
      <c r="J1234" s="2">
        <f t="shared" si="146"/>
        <v>8.0326668770861325</v>
      </c>
      <c r="K1234" s="2">
        <f t="shared" si="148"/>
        <v>7.8217686149490113</v>
      </c>
    </row>
    <row r="1235" spans="1:11" ht="13.5" x14ac:dyDescent="0.25">
      <c r="A1235" s="3">
        <f>TITRES_STAT!B1238</f>
        <v>44098</v>
      </c>
      <c r="B1235" s="6">
        <f>TITRES_STAT!D1238</f>
        <v>8.0414999999999992</v>
      </c>
      <c r="C1235" s="2">
        <f t="shared" si="149"/>
        <v>-7.8000000000013614E-3</v>
      </c>
      <c r="D1235" s="2">
        <f t="shared" si="150"/>
        <v>8.083639999999999</v>
      </c>
      <c r="E1235" s="2">
        <f t="shared" si="152"/>
        <v>8.1702899999999996</v>
      </c>
      <c r="F1235" s="2">
        <f t="shared" si="145"/>
        <v>8.0504499999999979</v>
      </c>
      <c r="G1235" s="2">
        <f t="shared" si="147"/>
        <v>7.7482220000000028</v>
      </c>
      <c r="H1235" s="2">
        <f t="shared" si="151"/>
        <v>7.4537360000000081</v>
      </c>
      <c r="I1235" s="2">
        <f t="array" ref="I1235">SUMPRODUCT(B1219:B1238, (ROW(B1219:B1238)-ROW(B1219)+1)) / (20*21/2)</f>
        <v>8.1079461904761914</v>
      </c>
      <c r="J1235" s="2">
        <f t="shared" si="146"/>
        <v>8.0335081268874529</v>
      </c>
      <c r="K1235" s="2">
        <f t="shared" si="148"/>
        <v>7.830385532009835</v>
      </c>
    </row>
    <row r="1236" spans="1:11" ht="13.5" x14ac:dyDescent="0.25">
      <c r="A1236" s="3">
        <f>TITRES_STAT!B1239</f>
        <v>44099</v>
      </c>
      <c r="B1236" s="6">
        <f>TITRES_STAT!D1239</f>
        <v>7.9711999999999996</v>
      </c>
      <c r="C1236" s="2">
        <f t="shared" si="149"/>
        <v>-7.0299999999999585E-2</v>
      </c>
      <c r="D1236" s="2">
        <f t="shared" si="150"/>
        <v>8.0305599999999995</v>
      </c>
      <c r="E1236" s="2">
        <f t="shared" si="152"/>
        <v>8.1335999999999995</v>
      </c>
      <c r="F1236" s="2">
        <f t="shared" ref="F1236:F1299" si="153">AVERAGE(B1217:B1236)</f>
        <v>8.0664549999999995</v>
      </c>
      <c r="G1236" s="2">
        <f t="shared" si="147"/>
        <v>7.7557160000000014</v>
      </c>
      <c r="H1236" s="2">
        <f t="shared" si="151"/>
        <v>7.4570930000000066</v>
      </c>
      <c r="I1236" s="2">
        <f t="array" ref="I1236">SUMPRODUCT(B1220:B1239, (ROW(B1220:B1239)-ROW(B1220)+1)) / (20*21/2)</f>
        <v>8.1018890476190482</v>
      </c>
      <c r="J1236" s="2">
        <f t="shared" si="146"/>
        <v>8.0275740195648382</v>
      </c>
      <c r="K1236" s="2">
        <f t="shared" si="148"/>
        <v>7.8359076680094493</v>
      </c>
    </row>
    <row r="1237" spans="1:11" ht="13.5" x14ac:dyDescent="0.25">
      <c r="A1237" s="3">
        <f>TITRES_STAT!B1240</f>
        <v>44102</v>
      </c>
      <c r="B1237" s="6">
        <f>TITRES_STAT!D1240</f>
        <v>7.9478</v>
      </c>
      <c r="C1237" s="2">
        <f t="shared" si="149"/>
        <v>-2.3399999999999643E-2</v>
      </c>
      <c r="D1237" s="2">
        <f t="shared" si="150"/>
        <v>8.0118200000000002</v>
      </c>
      <c r="E1237" s="2">
        <f t="shared" si="152"/>
        <v>8.1039300000000001</v>
      </c>
      <c r="F1237" s="2">
        <f t="shared" si="153"/>
        <v>8.0816799999999986</v>
      </c>
      <c r="G1237" s="2">
        <f t="shared" si="147"/>
        <v>7.7633680000000007</v>
      </c>
      <c r="H1237" s="2">
        <f t="shared" si="151"/>
        <v>7.4601380000000059</v>
      </c>
      <c r="I1237" s="2">
        <f t="array" ref="I1237">SUMPRODUCT(B1221:B1240, (ROW(B1221:B1240)-ROW(B1221)+1)) / (20*21/2)</f>
        <v>8.076497142857141</v>
      </c>
      <c r="J1237" s="2">
        <f t="shared" ref="J1237:J1300" si="154">$J$4*B1237+J1236*(1-$J$4)</f>
        <v>8.0199764938919955</v>
      </c>
      <c r="K1237" s="2">
        <f t="shared" si="148"/>
        <v>7.8402956025973145</v>
      </c>
    </row>
    <row r="1238" spans="1:11" ht="13.5" x14ac:dyDescent="0.25">
      <c r="A1238" s="3">
        <f>TITRES_STAT!B1241</f>
        <v>44103</v>
      </c>
      <c r="B1238" s="6">
        <f>TITRES_STAT!D1241</f>
        <v>8.0805000000000007</v>
      </c>
      <c r="C1238" s="2">
        <f t="shared" si="149"/>
        <v>0.13270000000000071</v>
      </c>
      <c r="D1238" s="2">
        <f t="shared" si="150"/>
        <v>8.0180600000000002</v>
      </c>
      <c r="E1238" s="2">
        <f t="shared" si="152"/>
        <v>8.0883199999999995</v>
      </c>
      <c r="F1238" s="2">
        <f t="shared" si="153"/>
        <v>8.1050999999999984</v>
      </c>
      <c r="G1238" s="2">
        <f t="shared" si="147"/>
        <v>7.7736740000000006</v>
      </c>
      <c r="H1238" s="2">
        <f t="shared" si="151"/>
        <v>7.4639635000000055</v>
      </c>
      <c r="I1238" s="2">
        <f t="array" ref="I1238">SUMPRODUCT(B1222:B1241, (ROW(B1222:B1241)-ROW(B1222)+1)) / (20*21/2)</f>
        <v>8.0456352380952385</v>
      </c>
      <c r="J1238" s="2">
        <f t="shared" si="154"/>
        <v>8.0257406373308537</v>
      </c>
      <c r="K1238" s="2">
        <f t="shared" si="148"/>
        <v>7.8497153828876156</v>
      </c>
    </row>
    <row r="1239" spans="1:11" ht="13.5" x14ac:dyDescent="0.25">
      <c r="A1239" s="3">
        <f>TITRES_STAT!B1242</f>
        <v>44104</v>
      </c>
      <c r="B1239" s="6">
        <f>TITRES_STAT!D1242</f>
        <v>8.0414999999999992</v>
      </c>
      <c r="C1239" s="2">
        <f t="shared" si="149"/>
        <v>-3.9000000000001478E-2</v>
      </c>
      <c r="D1239" s="2">
        <f t="shared" si="150"/>
        <v>8.0164999999999988</v>
      </c>
      <c r="E1239" s="2">
        <f t="shared" si="152"/>
        <v>8.0727100000000007</v>
      </c>
      <c r="F1239" s="2">
        <f t="shared" si="153"/>
        <v>8.1207149999999988</v>
      </c>
      <c r="G1239" s="2">
        <f t="shared" si="147"/>
        <v>7.7830440000000012</v>
      </c>
      <c r="H1239" s="2">
        <f t="shared" si="151"/>
        <v>7.4679065000000051</v>
      </c>
      <c r="I1239" s="2">
        <f t="array" ref="I1239">SUMPRODUCT(B1223:B1242, (ROW(B1223:B1242)-ROW(B1223)+1)) / (20*21/2)</f>
        <v>8.0318433333333346</v>
      </c>
      <c r="J1239" s="2">
        <f t="shared" si="154"/>
        <v>8.0272415290136294</v>
      </c>
      <c r="K1239" s="2">
        <f t="shared" si="148"/>
        <v>7.8572363482645722</v>
      </c>
    </row>
    <row r="1240" spans="1:11" ht="13.5" x14ac:dyDescent="0.25">
      <c r="A1240" s="3">
        <f>TITRES_STAT!B1243</f>
        <v>44105</v>
      </c>
      <c r="B1240" s="6">
        <f>TITRES_STAT!D1243</f>
        <v>7.8540999999999999</v>
      </c>
      <c r="C1240" s="2">
        <f t="shared" si="149"/>
        <v>-0.18739999999999934</v>
      </c>
      <c r="D1240" s="2">
        <f t="shared" si="150"/>
        <v>7.9790200000000002</v>
      </c>
      <c r="E1240" s="2">
        <f t="shared" si="152"/>
        <v>8.0313300000000005</v>
      </c>
      <c r="F1240" s="2">
        <f t="shared" si="153"/>
        <v>8.1234499999999983</v>
      </c>
      <c r="G1240" s="2">
        <f t="shared" si="147"/>
        <v>7.7888220000000015</v>
      </c>
      <c r="H1240" s="2">
        <f t="shared" si="151"/>
        <v>7.4709125000000052</v>
      </c>
      <c r="I1240" s="2">
        <f t="array" ref="I1240">SUMPRODUCT(B1224:B1243, (ROW(B1224:B1243)-ROW(B1224)+1)) / (20*21/2)</f>
        <v>8.0379795238095237</v>
      </c>
      <c r="J1240" s="2">
        <f t="shared" si="154"/>
        <v>8.0107518595837597</v>
      </c>
      <c r="K1240" s="2">
        <f t="shared" si="148"/>
        <v>7.8571133542149809</v>
      </c>
    </row>
    <row r="1241" spans="1:11" ht="13.5" x14ac:dyDescent="0.25">
      <c r="A1241" s="3">
        <f>TITRES_STAT!B1244</f>
        <v>44106</v>
      </c>
      <c r="B1241" s="6">
        <f>TITRES_STAT!D1244</f>
        <v>7.7994000000000003</v>
      </c>
      <c r="C1241" s="2">
        <f t="shared" si="149"/>
        <v>-5.4699999999999527E-2</v>
      </c>
      <c r="D1241" s="2">
        <f t="shared" si="150"/>
        <v>7.9446600000000007</v>
      </c>
      <c r="E1241" s="2">
        <f t="shared" si="152"/>
        <v>7.987610000000001</v>
      </c>
      <c r="F1241" s="2">
        <f t="shared" si="153"/>
        <v>8.1004149999999964</v>
      </c>
      <c r="G1241" s="2">
        <f t="shared" si="147"/>
        <v>7.7941299999999991</v>
      </c>
      <c r="H1241" s="2">
        <f t="shared" si="151"/>
        <v>7.4737230000000041</v>
      </c>
      <c r="I1241" s="2">
        <f t="array" ref="I1241">SUMPRODUCT(B1225:B1244, (ROW(B1225:B1244)-ROW(B1225)+1)) / (20*21/2)</f>
        <v>8.0392766666666677</v>
      </c>
      <c r="J1241" s="2">
        <f t="shared" si="154"/>
        <v>7.9906231110519732</v>
      </c>
      <c r="K1241" s="2">
        <f t="shared" si="148"/>
        <v>7.8548500854222363</v>
      </c>
    </row>
    <row r="1242" spans="1:11" ht="13.5" x14ac:dyDescent="0.25">
      <c r="A1242" s="3">
        <f>TITRES_STAT!B1245</f>
        <v>44109</v>
      </c>
      <c r="B1242" s="6">
        <f>TITRES_STAT!D1245</f>
        <v>7.9555999999999996</v>
      </c>
      <c r="C1242" s="2">
        <f t="shared" si="149"/>
        <v>0.15619999999999923</v>
      </c>
      <c r="D1242" s="2">
        <f t="shared" si="150"/>
        <v>7.9462199999999994</v>
      </c>
      <c r="E1242" s="2">
        <f t="shared" si="152"/>
        <v>7.9790200000000011</v>
      </c>
      <c r="F1242" s="2">
        <f t="shared" si="153"/>
        <v>8.0941699999999983</v>
      </c>
      <c r="G1242" s="2">
        <f t="shared" si="147"/>
        <v>7.8061540000000003</v>
      </c>
      <c r="H1242" s="2">
        <f t="shared" si="151"/>
        <v>7.4768070000000044</v>
      </c>
      <c r="I1242" s="2">
        <f t="array" ref="I1242">SUMPRODUCT(B1226:B1245, (ROW(B1226:B1245)-ROW(B1226)+1)) / (20*21/2)</f>
        <v>8.0450414285714302</v>
      </c>
      <c r="J1242" s="2">
        <f t="shared" si="154"/>
        <v>7.9872875766660707</v>
      </c>
      <c r="K1242" s="2">
        <f t="shared" si="148"/>
        <v>7.8588010624645017</v>
      </c>
    </row>
    <row r="1243" spans="1:11" ht="13.5" x14ac:dyDescent="0.25">
      <c r="A1243" s="3">
        <f>TITRES_STAT!B1246</f>
        <v>44110</v>
      </c>
      <c r="B1243" s="6">
        <f>TITRES_STAT!D1246</f>
        <v>8.1585999999999999</v>
      </c>
      <c r="C1243" s="2">
        <f t="shared" si="149"/>
        <v>0.20300000000000029</v>
      </c>
      <c r="D1243" s="2">
        <f t="shared" si="150"/>
        <v>7.9618400000000005</v>
      </c>
      <c r="E1243" s="2">
        <f t="shared" si="152"/>
        <v>7.9899499999999986</v>
      </c>
      <c r="F1243" s="2">
        <f t="shared" si="153"/>
        <v>8.1058799999999991</v>
      </c>
      <c r="G1243" s="2">
        <f t="shared" si="147"/>
        <v>7.8197399999999986</v>
      </c>
      <c r="H1243" s="2">
        <f t="shared" si="151"/>
        <v>7.4809060000000036</v>
      </c>
      <c r="I1243" s="2">
        <f t="array" ref="I1243">SUMPRODUCT(B1227:B1246, (ROW(B1227:B1246)-ROW(B1227)+1)) / (20*21/2)</f>
        <v>8.0479000000000003</v>
      </c>
      <c r="J1243" s="2">
        <f t="shared" si="154"/>
        <v>8.0036030455550158</v>
      </c>
      <c r="K1243" s="2">
        <f t="shared" si="148"/>
        <v>7.8705578835443255</v>
      </c>
    </row>
    <row r="1244" spans="1:11" ht="13.5" x14ac:dyDescent="0.25">
      <c r="A1244" s="3">
        <f>TITRES_STAT!B1247</f>
        <v>44111</v>
      </c>
      <c r="B1244" s="6">
        <f>TITRES_STAT!D1247</f>
        <v>8.1195000000000004</v>
      </c>
      <c r="C1244" s="2">
        <f t="shared" si="149"/>
        <v>-3.9099999999999469E-2</v>
      </c>
      <c r="D1244" s="2">
        <f t="shared" si="150"/>
        <v>7.9774399999999996</v>
      </c>
      <c r="E1244" s="2">
        <f t="shared" si="152"/>
        <v>7.9969700000000001</v>
      </c>
      <c r="F1244" s="2">
        <f t="shared" si="153"/>
        <v>8.0980699999999999</v>
      </c>
      <c r="G1244" s="2">
        <f t="shared" si="147"/>
        <v>7.8330119999999974</v>
      </c>
      <c r="H1244" s="2">
        <f t="shared" si="151"/>
        <v>7.4848095000000043</v>
      </c>
      <c r="I1244" s="2">
        <f t="array" ref="I1244">SUMPRODUCT(B1228:B1247, (ROW(B1228:B1247)-ROW(B1228)+1)) / (20*21/2)</f>
        <v>8.0517995238095246</v>
      </c>
      <c r="J1244" s="2">
        <f t="shared" si="154"/>
        <v>8.0146408507402516</v>
      </c>
      <c r="K1244" s="2">
        <f t="shared" si="148"/>
        <v>7.8803203194837632</v>
      </c>
    </row>
    <row r="1245" spans="1:11" ht="13.5" x14ac:dyDescent="0.25">
      <c r="A1245" s="3">
        <f>TITRES_STAT!B1248</f>
        <v>44112</v>
      </c>
      <c r="B1245" s="6">
        <f>TITRES_STAT!D1248</f>
        <v>8.1585999999999999</v>
      </c>
      <c r="C1245" s="2">
        <f t="shared" si="149"/>
        <v>3.9099999999999469E-2</v>
      </c>
      <c r="D1245" s="2">
        <f t="shared" si="150"/>
        <v>8.0383399999999998</v>
      </c>
      <c r="E1245" s="2">
        <f t="shared" si="152"/>
        <v>8.0086799999999982</v>
      </c>
      <c r="F1245" s="2">
        <f t="shared" si="153"/>
        <v>8.0894849999999998</v>
      </c>
      <c r="G1245" s="2">
        <f t="shared" si="147"/>
        <v>7.847065999999999</v>
      </c>
      <c r="H1245" s="2">
        <f t="shared" si="151"/>
        <v>7.4889475000000036</v>
      </c>
      <c r="I1245" s="2">
        <f t="array" ref="I1245">SUMPRODUCT(B1229:B1248, (ROW(B1229:B1248)-ROW(B1229)+1)) / (20*21/2)</f>
        <v>8.052579999999999</v>
      </c>
      <c r="J1245" s="2">
        <f t="shared" si="154"/>
        <v>8.0283512459078459</v>
      </c>
      <c r="K1245" s="2">
        <f t="shared" si="148"/>
        <v>7.8912332481314591</v>
      </c>
    </row>
    <row r="1246" spans="1:11" ht="13.5" x14ac:dyDescent="0.25">
      <c r="A1246" s="3">
        <f>TITRES_STAT!B1249</f>
        <v>44113</v>
      </c>
      <c r="B1246" s="6">
        <f>TITRES_STAT!D1249</f>
        <v>8.1195000000000004</v>
      </c>
      <c r="C1246" s="2">
        <f t="shared" si="149"/>
        <v>-3.9099999999999469E-2</v>
      </c>
      <c r="D1246" s="2">
        <f t="shared" si="150"/>
        <v>8.1023600000000009</v>
      </c>
      <c r="E1246" s="2">
        <f t="shared" si="152"/>
        <v>8.0235099999999999</v>
      </c>
      <c r="F1246" s="2">
        <f t="shared" si="153"/>
        <v>8.0785549999999997</v>
      </c>
      <c r="G1246" s="2">
        <f t="shared" si="147"/>
        <v>7.8626799999999992</v>
      </c>
      <c r="H1246" s="2">
        <f t="shared" si="151"/>
        <v>7.4928510000000044</v>
      </c>
      <c r="I1246" s="2">
        <f t="array" ref="I1246">SUMPRODUCT(B1230:B1249, (ROW(B1230:B1249)-ROW(B1230)+1)) / (20*21/2)</f>
        <v>8.0541038095238093</v>
      </c>
      <c r="J1246" s="2">
        <f t="shared" si="154"/>
        <v>8.037032079630908</v>
      </c>
      <c r="K1246" s="2">
        <f t="shared" si="148"/>
        <v>7.9001848854596366</v>
      </c>
    </row>
    <row r="1247" spans="1:11" ht="13.5" x14ac:dyDescent="0.25">
      <c r="A1247" s="3">
        <f>TITRES_STAT!B1250</f>
        <v>44116</v>
      </c>
      <c r="B1247" s="6">
        <f>TITRES_STAT!D1250</f>
        <v>8.1195000000000004</v>
      </c>
      <c r="C1247" s="2">
        <f t="shared" si="149"/>
        <v>0</v>
      </c>
      <c r="D1247" s="2">
        <f t="shared" si="150"/>
        <v>8.1351400000000016</v>
      </c>
      <c r="E1247" s="2">
        <f t="shared" si="152"/>
        <v>8.04068</v>
      </c>
      <c r="F1247" s="2">
        <f t="shared" si="153"/>
        <v>8.0723049999999983</v>
      </c>
      <c r="G1247" s="2">
        <f t="shared" si="147"/>
        <v>7.8767319999999987</v>
      </c>
      <c r="H1247" s="2">
        <f t="shared" si="151"/>
        <v>7.496949500000003</v>
      </c>
      <c r="I1247" s="2">
        <f t="array" ref="I1247">SUMPRODUCT(B1231:B1250, (ROW(B1231:B1250)-ROW(B1231)+1)) / (20*21/2)</f>
        <v>8.045775714285714</v>
      </c>
      <c r="J1247" s="2">
        <f t="shared" si="154"/>
        <v>8.0448861672851066</v>
      </c>
      <c r="K1247" s="2">
        <f t="shared" si="148"/>
        <v>7.9087854781867097</v>
      </c>
    </row>
    <row r="1248" spans="1:11" ht="13.5" x14ac:dyDescent="0.25">
      <c r="A1248" s="3">
        <f>TITRES_STAT!B1251</f>
        <v>44117</v>
      </c>
      <c r="B1248" s="6">
        <f>TITRES_STAT!D1251</f>
        <v>8.0805000000000007</v>
      </c>
      <c r="C1248" s="2">
        <f t="shared" si="149"/>
        <v>-3.8999999999999702E-2</v>
      </c>
      <c r="D1248" s="2">
        <f t="shared" si="150"/>
        <v>8.1195200000000014</v>
      </c>
      <c r="E1248" s="2">
        <f t="shared" si="152"/>
        <v>8.04068</v>
      </c>
      <c r="F1248" s="2">
        <f t="shared" si="153"/>
        <v>8.0644999999999989</v>
      </c>
      <c r="G1248" s="2">
        <f t="shared" si="147"/>
        <v>7.8870379999999978</v>
      </c>
      <c r="H1248" s="2">
        <f t="shared" si="151"/>
        <v>7.5006970000000024</v>
      </c>
      <c r="I1248" s="2">
        <f t="array" ref="I1248">SUMPRODUCT(B1232:B1251, (ROW(B1232:B1251)-ROW(B1232)+1)) / (20*21/2)</f>
        <v>8.0596795238095247</v>
      </c>
      <c r="J1248" s="2">
        <f t="shared" si="154"/>
        <v>8.0482779608770016</v>
      </c>
      <c r="K1248" s="2">
        <f t="shared" si="148"/>
        <v>7.915519381002917</v>
      </c>
    </row>
    <row r="1249" spans="1:11" ht="13.5" x14ac:dyDescent="0.25">
      <c r="A1249" s="3">
        <f>TITRES_STAT!B1252</f>
        <v>44118</v>
      </c>
      <c r="B1249" s="6">
        <f>TITRES_STAT!D1252</f>
        <v>8.0805000000000007</v>
      </c>
      <c r="C1249" s="2">
        <f t="shared" si="149"/>
        <v>0</v>
      </c>
      <c r="D1249" s="2">
        <f t="shared" si="150"/>
        <v>8.1117200000000018</v>
      </c>
      <c r="E1249" s="2">
        <f t="shared" si="152"/>
        <v>8.0445799999999998</v>
      </c>
      <c r="F1249" s="2">
        <f t="shared" si="153"/>
        <v>8.0586450000000003</v>
      </c>
      <c r="G1249" s="2">
        <f t="shared" si="147"/>
        <v>7.8979679999999988</v>
      </c>
      <c r="H1249" s="2">
        <f t="shared" si="151"/>
        <v>7.5040540000000036</v>
      </c>
      <c r="I1249" s="2">
        <f t="array" ref="I1249">SUMPRODUCT(B1233:B1252, (ROW(B1233:B1252)-ROW(B1233)+1)) / (20*21/2)</f>
        <v>8.0738061904761906</v>
      </c>
      <c r="J1249" s="2">
        <f t="shared" si="154"/>
        <v>8.051346726507763</v>
      </c>
      <c r="K1249" s="2">
        <f t="shared" si="148"/>
        <v>7.9219892091988813</v>
      </c>
    </row>
    <row r="1250" spans="1:11" ht="13.5" x14ac:dyDescent="0.25">
      <c r="A1250" s="3">
        <f>TITRES_STAT!B1253</f>
        <v>44120</v>
      </c>
      <c r="B1250" s="6">
        <f>TITRES_STAT!D1253</f>
        <v>7.9711999999999996</v>
      </c>
      <c r="C1250" s="2">
        <f t="shared" si="149"/>
        <v>-0.10930000000000106</v>
      </c>
      <c r="D1250" s="2">
        <f t="shared" si="150"/>
        <v>8.0742399999999996</v>
      </c>
      <c r="E1250" s="2">
        <f t="shared" si="152"/>
        <v>8.0562900000000006</v>
      </c>
      <c r="F1250" s="2">
        <f t="shared" si="153"/>
        <v>8.0438099999999988</v>
      </c>
      <c r="G1250" s="2">
        <f t="shared" si="147"/>
        <v>7.9068680000000002</v>
      </c>
      <c r="H1250" s="2">
        <f t="shared" si="151"/>
        <v>7.5071770000000013</v>
      </c>
      <c r="I1250" s="2">
        <f t="array" ref="I1250">SUMPRODUCT(B1234:B1253, (ROW(B1234:B1253)-ROW(B1234)+1)) / (20*21/2)</f>
        <v>8.0768171428571414</v>
      </c>
      <c r="J1250" s="2">
        <f t="shared" si="154"/>
        <v>8.0437137049355947</v>
      </c>
      <c r="K1250" s="2">
        <f t="shared" si="148"/>
        <v>7.9239190441322584</v>
      </c>
    </row>
    <row r="1251" spans="1:11" ht="13.5" x14ac:dyDescent="0.25">
      <c r="A1251" s="3">
        <f>TITRES_STAT!B1254</f>
        <v>44123</v>
      </c>
      <c r="B1251" s="6">
        <f>TITRES_STAT!D1254</f>
        <v>8.1898</v>
      </c>
      <c r="C1251" s="2">
        <f t="shared" si="149"/>
        <v>0.21860000000000035</v>
      </c>
      <c r="D1251" s="2">
        <f t="shared" si="150"/>
        <v>8.0883000000000003</v>
      </c>
      <c r="E1251" s="2">
        <f t="shared" si="152"/>
        <v>8.0953300000000006</v>
      </c>
      <c r="F1251" s="2">
        <f t="shared" si="153"/>
        <v>8.0414700000000003</v>
      </c>
      <c r="G1251" s="2">
        <f t="shared" si="147"/>
        <v>7.919515999999998</v>
      </c>
      <c r="H1251" s="2">
        <f t="shared" si="151"/>
        <v>7.5122125000000031</v>
      </c>
      <c r="I1251" s="2">
        <f t="array" ref="I1251">SUMPRODUCT(B1235:B1254, (ROW(B1235:B1254)-ROW(B1235)+1)) / (20*21/2)</f>
        <v>8.1004985714285702</v>
      </c>
      <c r="J1251" s="2">
        <f t="shared" si="154"/>
        <v>8.0576266854179188</v>
      </c>
      <c r="K1251" s="2">
        <f t="shared" si="148"/>
        <v>7.9343457482839348</v>
      </c>
    </row>
    <row r="1252" spans="1:11" ht="13.5" x14ac:dyDescent="0.25">
      <c r="A1252" s="3">
        <f>TITRES_STAT!B1255</f>
        <v>44124</v>
      </c>
      <c r="B1252" s="6">
        <f>TITRES_STAT!D1255</f>
        <v>8.1898</v>
      </c>
      <c r="C1252" s="2">
        <f t="shared" si="149"/>
        <v>0</v>
      </c>
      <c r="D1252" s="2">
        <f t="shared" si="150"/>
        <v>8.1023600000000009</v>
      </c>
      <c r="E1252" s="2">
        <f t="shared" si="152"/>
        <v>8.1187500000000021</v>
      </c>
      <c r="F1252" s="2">
        <f t="shared" si="153"/>
        <v>8.0488850000000003</v>
      </c>
      <c r="G1252" s="2">
        <f t="shared" si="147"/>
        <v>7.9318519999999975</v>
      </c>
      <c r="H1252" s="2">
        <f t="shared" si="151"/>
        <v>7.5163115000000031</v>
      </c>
      <c r="I1252" s="2">
        <f t="array" ref="I1252">SUMPRODUCT(B1236:B1255, (ROW(B1236:B1255)-ROW(B1236)+1)) / (20*21/2)</f>
        <v>8.1252190476190496</v>
      </c>
      <c r="J1252" s="2">
        <f t="shared" si="154"/>
        <v>8.0702146201400211</v>
      </c>
      <c r="K1252" s="2">
        <f t="shared" si="148"/>
        <v>7.9443635620767221</v>
      </c>
    </row>
    <row r="1253" spans="1:11" ht="13.5" x14ac:dyDescent="0.25">
      <c r="A1253" s="3">
        <f>TITRES_STAT!B1256</f>
        <v>44125</v>
      </c>
      <c r="B1253" s="6">
        <f>TITRES_STAT!D1256</f>
        <v>8.0805000000000007</v>
      </c>
      <c r="C1253" s="2">
        <f t="shared" si="149"/>
        <v>-0.10929999999999929</v>
      </c>
      <c r="D1253" s="2">
        <f t="shared" si="150"/>
        <v>8.1023600000000009</v>
      </c>
      <c r="E1253" s="2">
        <f t="shared" si="152"/>
        <v>8.1109400000000029</v>
      </c>
      <c r="F1253" s="2">
        <f t="shared" si="153"/>
        <v>8.0504449999999999</v>
      </c>
      <c r="G1253" s="2">
        <f t="shared" si="147"/>
        <v>7.9404399999999988</v>
      </c>
      <c r="H1253" s="2">
        <f t="shared" si="151"/>
        <v>7.5201370000000027</v>
      </c>
      <c r="I1253" s="2">
        <f t="array" ref="I1253">SUMPRODUCT(B1237:B1256, (ROW(B1237:B1256)-ROW(B1237)+1)) / (20*21/2)</f>
        <v>8.1441442857142867</v>
      </c>
      <c r="J1253" s="2">
        <f t="shared" si="154"/>
        <v>8.0711941801266853</v>
      </c>
      <c r="K1253" s="2">
        <f t="shared" si="148"/>
        <v>7.9497022459168507</v>
      </c>
    </row>
    <row r="1254" spans="1:11" ht="13.5" x14ac:dyDescent="0.25">
      <c r="A1254" s="3">
        <f>TITRES_STAT!B1257</f>
        <v>44126</v>
      </c>
      <c r="B1254" s="6">
        <f>TITRES_STAT!D1257</f>
        <v>8.2990999999999993</v>
      </c>
      <c r="C1254" s="2">
        <f t="shared" si="149"/>
        <v>0.21859999999999857</v>
      </c>
      <c r="D1254" s="2">
        <f t="shared" si="150"/>
        <v>8.1460800000000013</v>
      </c>
      <c r="E1254" s="2">
        <f t="shared" si="152"/>
        <v>8.1288999999999998</v>
      </c>
      <c r="F1254" s="2">
        <f t="shared" si="153"/>
        <v>8.0629349999999995</v>
      </c>
      <c r="G1254" s="2">
        <f t="shared" si="147"/>
        <v>7.9535559999999972</v>
      </c>
      <c r="H1254" s="2">
        <f t="shared" si="151"/>
        <v>7.525719000000004</v>
      </c>
      <c r="I1254" s="2">
        <f t="array" ref="I1254">SUMPRODUCT(B1238:B1257, (ROW(B1238:B1257)-ROW(B1238)+1)) / (20*21/2)</f>
        <v>8.1601338095238098</v>
      </c>
      <c r="J1254" s="2">
        <f t="shared" si="154"/>
        <v>8.0928994963050958</v>
      </c>
      <c r="K1254" s="2">
        <f t="shared" si="148"/>
        <v>7.9634041186259941</v>
      </c>
    </row>
    <row r="1255" spans="1:11" ht="13.5" x14ac:dyDescent="0.25">
      <c r="A1255" s="3">
        <f>TITRES_STAT!B1258</f>
        <v>44127</v>
      </c>
      <c r="B1255" s="6">
        <f>TITRES_STAT!D1258</f>
        <v>8.3224999999999998</v>
      </c>
      <c r="C1255" s="2">
        <f t="shared" si="149"/>
        <v>2.3400000000000531E-2</v>
      </c>
      <c r="D1255" s="2">
        <f t="shared" si="150"/>
        <v>8.2163399999999989</v>
      </c>
      <c r="E1255" s="2">
        <f t="shared" si="152"/>
        <v>8.1452899999999993</v>
      </c>
      <c r="F1255" s="2">
        <f t="shared" si="153"/>
        <v>8.0769849999999987</v>
      </c>
      <c r="G1255" s="2">
        <f t="shared" si="147"/>
        <v>7.9685459999999981</v>
      </c>
      <c r="H1255" s="2">
        <f t="shared" si="151"/>
        <v>7.5314180000000031</v>
      </c>
      <c r="I1255" s="2">
        <f t="array" ref="I1255">SUMPRODUCT(B1239:B1258, (ROW(B1239:B1258)-ROW(B1239)+1)) / (20*21/2)</f>
        <v>8.1671980952380956</v>
      </c>
      <c r="J1255" s="2">
        <f t="shared" si="154"/>
        <v>8.1147662109427046</v>
      </c>
      <c r="K1255" s="2">
        <f t="shared" si="148"/>
        <v>7.9774863100524254</v>
      </c>
    </row>
    <row r="1256" spans="1:11" ht="13.5" x14ac:dyDescent="0.25">
      <c r="A1256" s="3">
        <f>TITRES_STAT!B1259</f>
        <v>44130</v>
      </c>
      <c r="B1256" s="6">
        <f>TITRES_STAT!D1259</f>
        <v>8.2757000000000005</v>
      </c>
      <c r="C1256" s="2">
        <f t="shared" si="149"/>
        <v>-4.6799999999999287E-2</v>
      </c>
      <c r="D1256" s="2">
        <f t="shared" si="150"/>
        <v>8.2335200000000004</v>
      </c>
      <c r="E1256" s="2">
        <f t="shared" si="152"/>
        <v>8.1609099999999994</v>
      </c>
      <c r="F1256" s="2">
        <f t="shared" si="153"/>
        <v>8.0922099999999997</v>
      </c>
      <c r="G1256" s="2">
        <f t="shared" si="147"/>
        <v>7.9825999999999979</v>
      </c>
      <c r="H1256" s="2">
        <f t="shared" si="151"/>
        <v>7.5361415000000029</v>
      </c>
      <c r="I1256" s="2">
        <f t="array" ref="I1256">SUMPRODUCT(B1240:B1259, (ROW(B1240:B1259)-ROW(B1240)+1)) / (20*21/2)</f>
        <v>8.1678266666666683</v>
      </c>
      <c r="J1256" s="2">
        <f t="shared" si="154"/>
        <v>8.1300932384719715</v>
      </c>
      <c r="K1256" s="2">
        <f t="shared" si="148"/>
        <v>7.9891809645601741</v>
      </c>
    </row>
    <row r="1257" spans="1:11" ht="13.5" x14ac:dyDescent="0.25">
      <c r="A1257" s="3">
        <f>TITRES_STAT!B1260</f>
        <v>44131</v>
      </c>
      <c r="B1257" s="6">
        <f>TITRES_STAT!D1260</f>
        <v>8.2600999999999996</v>
      </c>
      <c r="C1257" s="2">
        <f t="shared" si="149"/>
        <v>-1.5600000000000946E-2</v>
      </c>
      <c r="D1257" s="2">
        <f t="shared" si="150"/>
        <v>8.247580000000001</v>
      </c>
      <c r="E1257" s="2">
        <f t="shared" si="152"/>
        <v>8.1749700000000001</v>
      </c>
      <c r="F1257" s="2">
        <f t="shared" si="153"/>
        <v>8.1078250000000001</v>
      </c>
      <c r="G1257" s="2">
        <f t="shared" si="147"/>
        <v>8.000869999999999</v>
      </c>
      <c r="H1257" s="2">
        <f t="shared" si="151"/>
        <v>7.5412945000000038</v>
      </c>
      <c r="I1257" s="2">
        <f t="array" ref="I1257">SUMPRODUCT(B1241:B1260, (ROW(B1241:B1260)-ROW(B1241)+1)) / (20*21/2)</f>
        <v>8.1755219047619061</v>
      </c>
      <c r="J1257" s="2">
        <f t="shared" si="154"/>
        <v>8.1424748348079738</v>
      </c>
      <c r="K1257" s="2">
        <f t="shared" si="148"/>
        <v>7.999805240459775</v>
      </c>
    </row>
    <row r="1258" spans="1:11" ht="13.5" x14ac:dyDescent="0.25">
      <c r="A1258" s="3">
        <f>TITRES_STAT!B1261</f>
        <v>44132</v>
      </c>
      <c r="B1258" s="6">
        <f>TITRES_STAT!D1261</f>
        <v>8.1820000000000004</v>
      </c>
      <c r="C1258" s="2">
        <f t="shared" si="149"/>
        <v>-7.809999999999917E-2</v>
      </c>
      <c r="D1258" s="2">
        <f t="shared" si="150"/>
        <v>8.2678800000000017</v>
      </c>
      <c r="E1258" s="2">
        <f t="shared" si="152"/>
        <v>8.1851199999999995</v>
      </c>
      <c r="F1258" s="2">
        <f t="shared" si="153"/>
        <v>8.1128999999999998</v>
      </c>
      <c r="G1258" s="2">
        <f t="shared" si="147"/>
        <v>8.0132059999999985</v>
      </c>
      <c r="H1258" s="2">
        <f t="shared" si="151"/>
        <v>7.5462910000000036</v>
      </c>
      <c r="I1258" s="2">
        <f t="array" ref="I1258">SUMPRODUCT(B1242:B1261, (ROW(B1242:B1261)-ROW(B1242)+1)) / (20*21/2)</f>
        <v>8.1890195238095238</v>
      </c>
      <c r="J1258" s="2">
        <f t="shared" si="154"/>
        <v>8.1462391362548345</v>
      </c>
      <c r="K1258" s="2">
        <f t="shared" si="148"/>
        <v>8.0069501329907649</v>
      </c>
    </row>
    <row r="1259" spans="1:11" ht="13.5" x14ac:dyDescent="0.25">
      <c r="A1259" s="3">
        <f>TITRES_STAT!B1262</f>
        <v>44134</v>
      </c>
      <c r="B1259" s="6">
        <f>TITRES_STAT!D1262</f>
        <v>8.1195000000000004</v>
      </c>
      <c r="C1259" s="2">
        <f t="shared" si="149"/>
        <v>-6.25E-2</v>
      </c>
      <c r="D1259" s="2">
        <f t="shared" si="150"/>
        <v>8.2319600000000008</v>
      </c>
      <c r="E1259" s="2">
        <f t="shared" si="152"/>
        <v>8.1890200000000011</v>
      </c>
      <c r="F1259" s="2">
        <f t="shared" si="153"/>
        <v>8.1167999999999996</v>
      </c>
      <c r="G1259" s="2">
        <f t="shared" si="147"/>
        <v>8.0238239999999976</v>
      </c>
      <c r="H1259" s="2">
        <f t="shared" si="151"/>
        <v>7.5503115000000047</v>
      </c>
      <c r="I1259" s="2">
        <f t="array" ref="I1259">SUMPRODUCT(B1243:B1262, (ROW(B1243:B1262)-ROW(B1243)+1)) / (20*21/2)</f>
        <v>8.223296666666668</v>
      </c>
      <c r="J1259" s="2">
        <f t="shared" si="154"/>
        <v>8.1436925518496128</v>
      </c>
      <c r="K1259" s="2">
        <f t="shared" si="148"/>
        <v>8.011363853265637</v>
      </c>
    </row>
    <row r="1260" spans="1:11" ht="13.5" x14ac:dyDescent="0.25">
      <c r="A1260" s="3">
        <f>TITRES_STAT!B1263</f>
        <v>44137</v>
      </c>
      <c r="B1260" s="6">
        <f>TITRES_STAT!D1263</f>
        <v>8.1975999999999996</v>
      </c>
      <c r="C1260" s="2">
        <f t="shared" si="149"/>
        <v>7.809999999999917E-2</v>
      </c>
      <c r="D1260" s="2">
        <f t="shared" si="150"/>
        <v>8.2069800000000015</v>
      </c>
      <c r="E1260" s="2">
        <f t="shared" si="152"/>
        <v>8.2116599999999984</v>
      </c>
      <c r="F1260" s="2">
        <f t="shared" si="153"/>
        <v>8.1339749999999977</v>
      </c>
      <c r="G1260" s="2">
        <f t="shared" si="147"/>
        <v>8.0355340000000002</v>
      </c>
      <c r="H1260" s="2">
        <f t="shared" si="151"/>
        <v>7.5547225000000049</v>
      </c>
      <c r="I1260" s="2">
        <f t="array" ref="I1260">SUMPRODUCT(B1244:B1263, (ROW(B1244:B1263)-ROW(B1244)+1)) / (20*21/2)</f>
        <v>8.2541542857142858</v>
      </c>
      <c r="J1260" s="2">
        <f t="shared" si="154"/>
        <v>8.1488265945306022</v>
      </c>
      <c r="K1260" s="2">
        <f t="shared" si="148"/>
        <v>8.018667231568946</v>
      </c>
    </row>
    <row r="1261" spans="1:11" ht="13.5" x14ac:dyDescent="0.25">
      <c r="A1261" s="3">
        <f>TITRES_STAT!B1264</f>
        <v>44138</v>
      </c>
      <c r="B1261" s="6">
        <f>TITRES_STAT!D1264</f>
        <v>8.2757000000000005</v>
      </c>
      <c r="C1261" s="2">
        <f t="shared" si="149"/>
        <v>7.8100000000000946E-2</v>
      </c>
      <c r="D1261" s="2">
        <f t="shared" si="150"/>
        <v>8.2069799999999997</v>
      </c>
      <c r="E1261" s="2">
        <f t="shared" si="152"/>
        <v>8.2202500000000001</v>
      </c>
      <c r="F1261" s="2">
        <f t="shared" si="153"/>
        <v>8.1577900000000003</v>
      </c>
      <c r="G1261" s="2">
        <f t="shared" si="147"/>
        <v>8.0486500000000003</v>
      </c>
      <c r="H1261" s="2">
        <f t="shared" si="151"/>
        <v>7.5594070000000038</v>
      </c>
      <c r="I1261" s="2">
        <f t="array" ref="I1261">SUMPRODUCT(B1245:B1264, (ROW(B1245:B1264)-ROW(B1245)+1)) / (20*21/2)</f>
        <v>8.2535961904761912</v>
      </c>
      <c r="J1261" s="2">
        <f t="shared" si="154"/>
        <v>8.1609097760038782</v>
      </c>
      <c r="K1261" s="2">
        <f t="shared" si="148"/>
        <v>8.0287469479780071</v>
      </c>
    </row>
    <row r="1262" spans="1:11" ht="13.5" x14ac:dyDescent="0.25">
      <c r="A1262" s="3">
        <f>TITRES_STAT!B1265</f>
        <v>44139</v>
      </c>
      <c r="B1262" s="6">
        <f>TITRES_STAT!D1265</f>
        <v>8.5176999999999996</v>
      </c>
      <c r="C1262" s="2">
        <f t="shared" si="149"/>
        <v>0.2419999999999991</v>
      </c>
      <c r="D1262" s="2">
        <f t="shared" si="150"/>
        <v>8.2584999999999997</v>
      </c>
      <c r="E1262" s="2">
        <f t="shared" si="152"/>
        <v>8.2530400000000022</v>
      </c>
      <c r="F1262" s="2">
        <f t="shared" si="153"/>
        <v>8.1858949999999986</v>
      </c>
      <c r="G1262" s="2">
        <f t="shared" si="147"/>
        <v>8.0666060000000019</v>
      </c>
      <c r="H1262" s="2">
        <f t="shared" si="151"/>
        <v>7.565379500000005</v>
      </c>
      <c r="I1262" s="2">
        <f t="array" ref="I1262">SUMPRODUCT(B1246:B1265, (ROW(B1246:B1265)-ROW(B1246)+1)) / (20*21/2)</f>
        <v>8.2422566666666661</v>
      </c>
      <c r="J1262" s="2">
        <f t="shared" si="154"/>
        <v>8.1948897973368418</v>
      </c>
      <c r="K1262" s="2">
        <f t="shared" si="148"/>
        <v>8.0479215774690651</v>
      </c>
    </row>
    <row r="1263" spans="1:11" ht="13.5" x14ac:dyDescent="0.25">
      <c r="A1263" s="3">
        <f>TITRES_STAT!B1266</f>
        <v>44140</v>
      </c>
      <c r="B1263" s="6">
        <f>TITRES_STAT!D1266</f>
        <v>8.5099</v>
      </c>
      <c r="C1263" s="2">
        <f t="shared" si="149"/>
        <v>-7.799999999999585E-3</v>
      </c>
      <c r="D1263" s="2">
        <f t="shared" si="150"/>
        <v>8.3240800000000004</v>
      </c>
      <c r="E1263" s="2">
        <f t="shared" si="152"/>
        <v>8.2959800000000019</v>
      </c>
      <c r="F1263" s="2">
        <f t="shared" si="153"/>
        <v>8.2034599999999998</v>
      </c>
      <c r="G1263" s="2">
        <f t="shared" si="147"/>
        <v>8.0837820000000011</v>
      </c>
      <c r="H1263" s="2">
        <f t="shared" si="151"/>
        <v>7.571625500000005</v>
      </c>
      <c r="I1263" s="2">
        <f t="array" ref="I1263">SUMPRODUCT(B1247:B1266, (ROW(B1247:B1266)-ROW(B1247)+1)) / (20*21/2)</f>
        <v>8.229766190476191</v>
      </c>
      <c r="J1263" s="2">
        <f t="shared" si="154"/>
        <v>8.2248907690190478</v>
      </c>
      <c r="K1263" s="2">
        <f t="shared" si="148"/>
        <v>8.0660383783526317</v>
      </c>
    </row>
    <row r="1264" spans="1:11" ht="13.5" x14ac:dyDescent="0.25">
      <c r="A1264" s="3">
        <f>TITRES_STAT!B1267</f>
        <v>44141</v>
      </c>
      <c r="B1264" s="6">
        <f>TITRES_STAT!D1267</f>
        <v>8.1975999999999996</v>
      </c>
      <c r="C1264" s="2">
        <f t="shared" si="149"/>
        <v>-0.31230000000000047</v>
      </c>
      <c r="D1264" s="2">
        <f t="shared" si="150"/>
        <v>8.3397000000000006</v>
      </c>
      <c r="E1264" s="2">
        <f t="shared" si="152"/>
        <v>8.2858300000000007</v>
      </c>
      <c r="F1264" s="2">
        <f t="shared" si="153"/>
        <v>8.2073649999999994</v>
      </c>
      <c r="G1264" s="2">
        <f t="shared" si="147"/>
        <v>8.0947120000000012</v>
      </c>
      <c r="H1264" s="2">
        <f t="shared" si="151"/>
        <v>7.5768565000000034</v>
      </c>
      <c r="I1264" s="2">
        <f t="array" ref="I1264">SUMPRODUCT(B1248:B1267, (ROW(B1248:B1267)-ROW(B1248)+1)) / (20*21/2)</f>
        <v>8.2174985714285711</v>
      </c>
      <c r="J1264" s="2">
        <f t="shared" si="154"/>
        <v>8.2222916481600912</v>
      </c>
      <c r="K1264" s="2">
        <f t="shared" si="148"/>
        <v>8.0711976576329203</v>
      </c>
    </row>
    <row r="1265" spans="1:11" ht="13.5" x14ac:dyDescent="0.25">
      <c r="A1265" s="3">
        <f>TITRES_STAT!B1268</f>
        <v>44144</v>
      </c>
      <c r="B1265" s="6">
        <f>TITRES_STAT!D1268</f>
        <v>8.0883000000000003</v>
      </c>
      <c r="C1265" s="2">
        <f t="shared" si="149"/>
        <v>-0.10929999999999929</v>
      </c>
      <c r="D1265" s="2">
        <f t="shared" si="150"/>
        <v>8.3178400000000003</v>
      </c>
      <c r="E1265" s="2">
        <f t="shared" si="152"/>
        <v>8.2624099999999991</v>
      </c>
      <c r="F1265" s="2">
        <f t="shared" si="153"/>
        <v>8.2038499999999992</v>
      </c>
      <c r="G1265" s="2">
        <f t="shared" si="147"/>
        <v>8.1034559999999995</v>
      </c>
      <c r="H1265" s="2">
        <f t="shared" si="151"/>
        <v>7.581384500000004</v>
      </c>
      <c r="I1265" s="2">
        <f t="array" ref="I1265">SUMPRODUCT(B1249:B1268, (ROW(B1249:B1268)-ROW(B1249)+1)) / (20*21/2)</f>
        <v>8.2017395238095254</v>
      </c>
      <c r="J1265" s="2">
        <f t="shared" si="154"/>
        <v>8.2095305388115101</v>
      </c>
      <c r="K1265" s="2">
        <f t="shared" si="148"/>
        <v>8.0718683377257481</v>
      </c>
    </row>
    <row r="1266" spans="1:11" ht="13.5" x14ac:dyDescent="0.25">
      <c r="A1266" s="3">
        <f>TITRES_STAT!B1269</f>
        <v>44145</v>
      </c>
      <c r="B1266" s="6">
        <f>TITRES_STAT!D1269</f>
        <v>8.0726999999999993</v>
      </c>
      <c r="C1266" s="2">
        <f t="shared" si="149"/>
        <v>-1.5600000000000946E-2</v>
      </c>
      <c r="D1266" s="2">
        <f t="shared" si="150"/>
        <v>8.2772400000000008</v>
      </c>
      <c r="E1266" s="2">
        <f t="shared" si="152"/>
        <v>8.2421100000000003</v>
      </c>
      <c r="F1266" s="2">
        <f t="shared" si="153"/>
        <v>8.201509999999999</v>
      </c>
      <c r="G1266" s="2">
        <f t="shared" ref="G1266:G1329" si="155">AVERAGE(B1217:B1266)</f>
        <v>8.1118880000000004</v>
      </c>
      <c r="H1266" s="2">
        <f t="shared" si="151"/>
        <v>7.5854835000000023</v>
      </c>
      <c r="I1266" s="2">
        <f t="array" ref="I1266">SUMPRODUCT(B1250:B1269, (ROW(B1250:B1269)-ROW(B1250)+1)) / (20*21/2)</f>
        <v>8.1832223809523814</v>
      </c>
      <c r="J1266" s="2">
        <f t="shared" si="154"/>
        <v>8.1964990589246991</v>
      </c>
      <c r="K1266" s="2">
        <f t="shared" si="148"/>
        <v>8.0719009519325819</v>
      </c>
    </row>
    <row r="1267" spans="1:11" ht="13.5" x14ac:dyDescent="0.25">
      <c r="A1267" s="3">
        <f>TITRES_STAT!B1270</f>
        <v>44146</v>
      </c>
      <c r="B1267" s="6">
        <f>TITRES_STAT!D1270</f>
        <v>8.0726999999999993</v>
      </c>
      <c r="C1267" s="2">
        <f t="shared" si="149"/>
        <v>0</v>
      </c>
      <c r="D1267" s="2">
        <f t="shared" si="150"/>
        <v>8.1882399999999986</v>
      </c>
      <c r="E1267" s="2">
        <f t="shared" si="152"/>
        <v>8.2233699999999992</v>
      </c>
      <c r="F1267" s="2">
        <f t="shared" si="153"/>
        <v>8.1991699999999987</v>
      </c>
      <c r="G1267" s="2">
        <f t="shared" si="155"/>
        <v>8.120476</v>
      </c>
      <c r="H1267" s="2">
        <f t="shared" si="151"/>
        <v>7.5898555000000014</v>
      </c>
      <c r="I1267" s="2">
        <f t="array" ref="I1267">SUMPRODUCT(B1251:B1270, (ROW(B1251:B1270)-ROW(B1251)+1)) / (20*21/2)</f>
        <v>8.1546676190476184</v>
      </c>
      <c r="J1267" s="2">
        <f t="shared" si="154"/>
        <v>8.1847086723604416</v>
      </c>
      <c r="K1267" s="2">
        <f t="shared" ref="K1267:K1330" si="156">$K$4*B1267+(1-$K$4)*K1266</f>
        <v>8.0719322871509114</v>
      </c>
    </row>
    <row r="1268" spans="1:11" ht="13.5" x14ac:dyDescent="0.25">
      <c r="A1268" s="3">
        <f>TITRES_STAT!B1271</f>
        <v>44147</v>
      </c>
      <c r="B1268" s="6">
        <f>TITRES_STAT!D1271</f>
        <v>8.0336999999999996</v>
      </c>
      <c r="C1268" s="2">
        <f t="shared" si="149"/>
        <v>-3.8999999999999702E-2</v>
      </c>
      <c r="D1268" s="2">
        <f t="shared" si="150"/>
        <v>8.0929999999999982</v>
      </c>
      <c r="E1268" s="2">
        <f t="shared" si="152"/>
        <v>8.2085399999999993</v>
      </c>
      <c r="F1268" s="2">
        <f t="shared" si="153"/>
        <v>8.1968300000000003</v>
      </c>
      <c r="G1268" s="2">
        <f t="shared" si="155"/>
        <v>8.1289080000000009</v>
      </c>
      <c r="H1268" s="2">
        <f t="shared" si="151"/>
        <v>7.5939155000000005</v>
      </c>
      <c r="I1268" s="2">
        <f t="array" ref="I1268">SUMPRODUCT(B1252:B1271, (ROW(B1252:B1271)-ROW(B1252)+1)) / (20*21/2)</f>
        <v>8.1331800000000012</v>
      </c>
      <c r="J1268" s="2">
        <f t="shared" si="154"/>
        <v>8.1703268940404001</v>
      </c>
      <c r="K1268" s="2">
        <f t="shared" si="156"/>
        <v>8.0704329817724449</v>
      </c>
    </row>
    <row r="1269" spans="1:11" ht="13.5" x14ac:dyDescent="0.25">
      <c r="A1269" s="3">
        <f>TITRES_STAT!B1272</f>
        <v>44148</v>
      </c>
      <c r="B1269" s="6">
        <f>TITRES_STAT!D1272</f>
        <v>8.0023999999999997</v>
      </c>
      <c r="C1269" s="2">
        <f t="shared" si="149"/>
        <v>-3.1299999999999883E-2</v>
      </c>
      <c r="D1269" s="2">
        <f t="shared" si="150"/>
        <v>8.05396</v>
      </c>
      <c r="E1269" s="2">
        <f t="shared" si="152"/>
        <v>8.1968299999999985</v>
      </c>
      <c r="F1269" s="2">
        <f t="shared" si="153"/>
        <v>8.1929249999999989</v>
      </c>
      <c r="G1269" s="2">
        <f t="shared" si="155"/>
        <v>8.1343720000000026</v>
      </c>
      <c r="H1269" s="2">
        <f t="shared" si="151"/>
        <v>7.5964525000000007</v>
      </c>
      <c r="I1269" s="2">
        <f t="array" ref="I1269">SUMPRODUCT(B1253:B1272, (ROW(B1253:B1272)-ROW(B1253)+1)) / (20*21/2)</f>
        <v>8.1053323809523814</v>
      </c>
      <c r="J1269" s="2">
        <f t="shared" si="154"/>
        <v>8.1543338565127428</v>
      </c>
      <c r="K1269" s="2">
        <f t="shared" si="156"/>
        <v>8.0677650217029377</v>
      </c>
    </row>
    <row r="1270" spans="1:11" ht="13.5" x14ac:dyDescent="0.25">
      <c r="A1270" s="3">
        <f>TITRES_STAT!B1273</f>
        <v>44151</v>
      </c>
      <c r="B1270" s="6">
        <f>TITRES_STAT!D1273</f>
        <v>7.8930999999999996</v>
      </c>
      <c r="C1270" s="2">
        <f t="shared" si="149"/>
        <v>-0.10930000000000017</v>
      </c>
      <c r="D1270" s="2">
        <f t="shared" si="150"/>
        <v>8.01492</v>
      </c>
      <c r="E1270" s="2">
        <f t="shared" si="152"/>
        <v>8.1663800000000002</v>
      </c>
      <c r="F1270" s="2">
        <f t="shared" si="153"/>
        <v>8.1890200000000011</v>
      </c>
      <c r="G1270" s="2">
        <f t="shared" si="155"/>
        <v>8.1362460000000016</v>
      </c>
      <c r="H1270" s="2">
        <f t="shared" si="151"/>
        <v>7.5967645000000008</v>
      </c>
      <c r="I1270" s="2">
        <f t="array" ref="I1270">SUMPRODUCT(B1254:B1273, (ROW(B1254:B1273)-ROW(B1254)+1)) / (20*21/2)</f>
        <v>8.076706190476191</v>
      </c>
      <c r="J1270" s="2">
        <f t="shared" si="154"/>
        <v>8.129454441606768</v>
      </c>
      <c r="K1270" s="2">
        <f t="shared" si="156"/>
        <v>8.0609154130087042</v>
      </c>
    </row>
    <row r="1271" spans="1:11" ht="13.5" x14ac:dyDescent="0.25">
      <c r="A1271" s="3">
        <f>TITRES_STAT!B1274</f>
        <v>44152</v>
      </c>
      <c r="B1271" s="6">
        <f>TITRES_STAT!D1274</f>
        <v>7.9634</v>
      </c>
      <c r="C1271" s="2">
        <f t="shared" si="149"/>
        <v>7.0300000000000473E-2</v>
      </c>
      <c r="D1271" s="2">
        <f t="shared" si="150"/>
        <v>7.9930599999999998</v>
      </c>
      <c r="E1271" s="2">
        <f t="shared" si="152"/>
        <v>8.1351499999999994</v>
      </c>
      <c r="F1271" s="2">
        <f t="shared" si="153"/>
        <v>8.1777000000000015</v>
      </c>
      <c r="G1271" s="2">
        <f t="shared" si="155"/>
        <v>8.130312</v>
      </c>
      <c r="H1271" s="2">
        <f t="shared" si="151"/>
        <v>7.5985600000000009</v>
      </c>
      <c r="I1271" s="2">
        <f t="array" ref="I1271">SUMPRODUCT(B1255:B1274, (ROW(B1255:B1274)-ROW(B1255)+1)) / (20*21/2)</f>
        <v>8.049120952380953</v>
      </c>
      <c r="J1271" s="2">
        <f t="shared" si="154"/>
        <v>8.113639732882314</v>
      </c>
      <c r="K1271" s="2">
        <f t="shared" si="156"/>
        <v>8.0570912791652258</v>
      </c>
    </row>
    <row r="1272" spans="1:11" ht="13.5" x14ac:dyDescent="0.25">
      <c r="A1272" s="3">
        <f>TITRES_STAT!B1275</f>
        <v>44153</v>
      </c>
      <c r="B1272" s="6">
        <f>TITRES_STAT!D1275</f>
        <v>7.8853</v>
      </c>
      <c r="C1272" s="2">
        <f t="shared" si="149"/>
        <v>-7.8100000000000058E-2</v>
      </c>
      <c r="D1272" s="2">
        <f t="shared" si="150"/>
        <v>7.9555799999999994</v>
      </c>
      <c r="E1272" s="2">
        <f t="shared" si="152"/>
        <v>8.071909999999999</v>
      </c>
      <c r="F1272" s="2">
        <f t="shared" si="153"/>
        <v>8.1624750000000006</v>
      </c>
      <c r="G1272" s="2">
        <f t="shared" si="155"/>
        <v>8.1264080000000014</v>
      </c>
      <c r="H1272" s="2">
        <f t="shared" si="151"/>
        <v>7.5999650000000019</v>
      </c>
      <c r="I1272" s="2">
        <f t="array" ref="I1272">SUMPRODUCT(B1256:B1275, (ROW(B1256:B1275)-ROW(B1256)+1)) / (20*21/2)</f>
        <v>8.016179523809523</v>
      </c>
      <c r="J1272" s="2">
        <f t="shared" si="154"/>
        <v>8.091893091655427</v>
      </c>
      <c r="K1272" s="2">
        <f t="shared" si="156"/>
        <v>8.0503543662567854</v>
      </c>
    </row>
    <row r="1273" spans="1:11" ht="13.5" x14ac:dyDescent="0.25">
      <c r="A1273" s="3">
        <f>TITRES_STAT!B1276</f>
        <v>44154</v>
      </c>
      <c r="B1273" s="6">
        <f>TITRES_STAT!D1276</f>
        <v>7.8619000000000003</v>
      </c>
      <c r="C1273" s="2">
        <f t="shared" si="149"/>
        <v>-2.3399999999999643E-2</v>
      </c>
      <c r="D1273" s="2">
        <f t="shared" si="150"/>
        <v>7.9212199999999999</v>
      </c>
      <c r="E1273" s="2">
        <f t="shared" si="152"/>
        <v>8.0071099999999991</v>
      </c>
      <c r="F1273" s="2">
        <f t="shared" si="153"/>
        <v>8.1515450000000005</v>
      </c>
      <c r="G1273" s="2">
        <f t="shared" si="155"/>
        <v>8.1251580000000008</v>
      </c>
      <c r="H1273" s="2">
        <f t="shared" si="151"/>
        <v>7.6014095000000035</v>
      </c>
      <c r="I1273" s="2">
        <f t="array" ref="I1273">SUMPRODUCT(B1257:B1276, (ROW(B1257:B1276)-ROW(B1257)+1)) / (20*21/2)</f>
        <v>7.9843176190476202</v>
      </c>
      <c r="J1273" s="2">
        <f t="shared" si="154"/>
        <v>8.0699889876882427</v>
      </c>
      <c r="K1273" s="2">
        <f t="shared" si="156"/>
        <v>8.0429639989525974</v>
      </c>
    </row>
    <row r="1274" spans="1:11" ht="13.5" x14ac:dyDescent="0.25">
      <c r="A1274" s="3">
        <f>TITRES_STAT!B1277</f>
        <v>44155</v>
      </c>
      <c r="B1274" s="6">
        <f>TITRES_STAT!D1277</f>
        <v>7.8619000000000003</v>
      </c>
      <c r="C1274" s="2">
        <f t="shared" si="149"/>
        <v>0</v>
      </c>
      <c r="D1274" s="2">
        <f t="shared" si="150"/>
        <v>7.8931200000000006</v>
      </c>
      <c r="E1274" s="2">
        <f t="shared" si="152"/>
        <v>7.9735399999999998</v>
      </c>
      <c r="F1274" s="2">
        <f t="shared" si="153"/>
        <v>8.1296849999999985</v>
      </c>
      <c r="G1274" s="2">
        <f t="shared" si="155"/>
        <v>8.1168820000000004</v>
      </c>
      <c r="H1274" s="2">
        <f t="shared" si="151"/>
        <v>7.6028540000000033</v>
      </c>
      <c r="I1274" s="2">
        <f t="array" ref="I1274">SUMPRODUCT(B1258:B1277, (ROW(B1258:B1277)-ROW(B1258)+1)) / (20*21/2)</f>
        <v>7.9548723809523825</v>
      </c>
      <c r="J1274" s="2">
        <f t="shared" si="154"/>
        <v>8.0501709888607902</v>
      </c>
      <c r="K1274" s="2">
        <f t="shared" si="156"/>
        <v>8.0358634499740642</v>
      </c>
    </row>
    <row r="1275" spans="1:11" ht="13.5" x14ac:dyDescent="0.25">
      <c r="A1275" s="3">
        <f>TITRES_STAT!B1278</f>
        <v>44158</v>
      </c>
      <c r="B1275" s="6">
        <f>TITRES_STAT!D1278</f>
        <v>7.7838000000000003</v>
      </c>
      <c r="C1275" s="2">
        <f t="shared" si="149"/>
        <v>-7.8100000000000058E-2</v>
      </c>
      <c r="D1275" s="2">
        <f t="shared" si="150"/>
        <v>7.8712599999999995</v>
      </c>
      <c r="E1275" s="2">
        <f t="shared" si="152"/>
        <v>7.9430899999999998</v>
      </c>
      <c r="F1275" s="2">
        <f t="shared" si="153"/>
        <v>8.1027499999999986</v>
      </c>
      <c r="G1275" s="2">
        <f t="shared" si="155"/>
        <v>8.1059520000000003</v>
      </c>
      <c r="H1275" s="2">
        <f t="shared" si="151"/>
        <v>7.6039080000000032</v>
      </c>
      <c r="I1275" s="2">
        <f t="array" ref="I1275">SUMPRODUCT(B1259:B1278, (ROW(B1259:B1278)-ROW(B1259)+1)) / (20*21/2)</f>
        <v>7.9277695238095252</v>
      </c>
      <c r="J1275" s="2">
        <f t="shared" si="154"/>
        <v>8.0248023232550008</v>
      </c>
      <c r="K1275" s="2">
        <f t="shared" si="156"/>
        <v>8.02597860879861</v>
      </c>
    </row>
    <row r="1276" spans="1:11" ht="13.5" x14ac:dyDescent="0.25">
      <c r="A1276" s="3">
        <f>TITRES_STAT!B1279</f>
        <v>44159</v>
      </c>
      <c r="B1276" s="6">
        <f>TITRES_STAT!D1279</f>
        <v>7.7682000000000002</v>
      </c>
      <c r="C1276" s="2">
        <f t="shared" si="149"/>
        <v>-1.5600000000000058E-2</v>
      </c>
      <c r="D1276" s="2">
        <f t="shared" si="150"/>
        <v>7.8322199999999995</v>
      </c>
      <c r="E1276" s="2">
        <f t="shared" si="152"/>
        <v>7.9126399999999988</v>
      </c>
      <c r="F1276" s="2">
        <f t="shared" si="153"/>
        <v>8.077375</v>
      </c>
      <c r="G1276" s="2">
        <f t="shared" si="155"/>
        <v>8.0945539999999987</v>
      </c>
      <c r="H1276" s="2">
        <f t="shared" si="151"/>
        <v>7.6050010000000032</v>
      </c>
      <c r="I1276" s="2">
        <f t="array" ref="I1276">SUMPRODUCT(B1260:B1279, (ROW(B1260:B1279)-ROW(B1260)+1)) / (20*21/2)</f>
        <v>7.8989228571428587</v>
      </c>
      <c r="J1276" s="2">
        <f t="shared" si="154"/>
        <v>8.0003640067545252</v>
      </c>
      <c r="K1276" s="2">
        <f t="shared" si="156"/>
        <v>8.0158696437476848</v>
      </c>
    </row>
    <row r="1277" spans="1:11" ht="13.5" x14ac:dyDescent="0.25">
      <c r="A1277" s="3">
        <f>TITRES_STAT!B1280</f>
        <v>44160</v>
      </c>
      <c r="B1277" s="6">
        <f>TITRES_STAT!D1280</f>
        <v>7.7682000000000002</v>
      </c>
      <c r="C1277" s="2">
        <f t="shared" si="149"/>
        <v>0</v>
      </c>
      <c r="D1277" s="2">
        <f t="shared" si="150"/>
        <v>7.8087999999999997</v>
      </c>
      <c r="E1277" s="2">
        <f t="shared" si="152"/>
        <v>7.8821899999999996</v>
      </c>
      <c r="F1277" s="2">
        <f t="shared" si="153"/>
        <v>8.0527800000000003</v>
      </c>
      <c r="G1277" s="2">
        <f t="shared" si="155"/>
        <v>8.0850279999999994</v>
      </c>
      <c r="H1277" s="2">
        <f t="shared" si="151"/>
        <v>7.6060550000000022</v>
      </c>
      <c r="I1277" s="2">
        <f t="array" ref="I1277">SUMPRODUCT(B1261:B1280, (ROW(B1261:B1280)-ROW(B1261)+1)) / (20*21/2)</f>
        <v>7.8719347619047628</v>
      </c>
      <c r="J1277" s="2">
        <f t="shared" si="154"/>
        <v>7.9782531489683794</v>
      </c>
      <c r="K1277" s="2">
        <f t="shared" si="156"/>
        <v>8.0061571086987566</v>
      </c>
    </row>
    <row r="1278" spans="1:11" ht="13.5" x14ac:dyDescent="0.25">
      <c r="A1278" s="3">
        <f>TITRES_STAT!B1281</f>
        <v>44161</v>
      </c>
      <c r="B1278" s="6">
        <f>TITRES_STAT!D1281</f>
        <v>7.7682000000000002</v>
      </c>
      <c r="C1278" s="2">
        <f t="shared" si="149"/>
        <v>0</v>
      </c>
      <c r="D1278" s="2">
        <f t="shared" si="150"/>
        <v>7.7900599999999995</v>
      </c>
      <c r="E1278" s="2">
        <f t="shared" si="152"/>
        <v>7.8556399999999993</v>
      </c>
      <c r="F1278" s="2">
        <f t="shared" si="153"/>
        <v>8.032090000000002</v>
      </c>
      <c r="G1278" s="2">
        <f t="shared" si="155"/>
        <v>8.0756599999999974</v>
      </c>
      <c r="H1278" s="2">
        <f t="shared" si="151"/>
        <v>7.6071480000000031</v>
      </c>
      <c r="I1278" s="2">
        <f t="array" ref="I1278">SUMPRODUCT(B1262:B1281, (ROW(B1262:B1281)-ROW(B1262)+1)) / (20*21/2)</f>
        <v>7.8464342857142864</v>
      </c>
      <c r="J1278" s="2">
        <f t="shared" si="154"/>
        <v>7.9582480871618673</v>
      </c>
      <c r="K1278" s="2">
        <f t="shared" si="156"/>
        <v>7.9968254573772368</v>
      </c>
    </row>
    <row r="1279" spans="1:11" ht="13.5" x14ac:dyDescent="0.25">
      <c r="A1279" s="3">
        <f>TITRES_STAT!B1282</f>
        <v>44162</v>
      </c>
      <c r="B1279" s="6">
        <f>TITRES_STAT!D1282</f>
        <v>7.7291999999999996</v>
      </c>
      <c r="C1279" s="2">
        <f t="shared" si="149"/>
        <v>-3.900000000000059E-2</v>
      </c>
      <c r="D1279" s="2">
        <f t="shared" si="150"/>
        <v>7.7635199999999998</v>
      </c>
      <c r="E1279" s="2">
        <f t="shared" si="152"/>
        <v>7.8283200000000006</v>
      </c>
      <c r="F1279" s="2">
        <f t="shared" si="153"/>
        <v>8.0125750000000018</v>
      </c>
      <c r="G1279" s="2">
        <f t="shared" si="155"/>
        <v>8.0662919999999971</v>
      </c>
      <c r="H1279" s="2">
        <f t="shared" si="151"/>
        <v>7.6073435000000016</v>
      </c>
      <c r="I1279" s="2">
        <f t="array" ref="I1279">SUMPRODUCT(B1263:B1282, (ROW(B1263:B1282)-ROW(B1263)+1)) / (20*21/2)</f>
        <v>7.8131638095238101</v>
      </c>
      <c r="J1279" s="2">
        <f t="shared" si="154"/>
        <v>7.9364339836226421</v>
      </c>
      <c r="K1279" s="2">
        <f t="shared" si="156"/>
        <v>7.9863303414016595</v>
      </c>
    </row>
    <row r="1280" spans="1:11" ht="13.5" x14ac:dyDescent="0.25">
      <c r="A1280" s="3">
        <f>TITRES_STAT!B1283</f>
        <v>44165</v>
      </c>
      <c r="B1280" s="6">
        <f>TITRES_STAT!D1283</f>
        <v>7.7291999999999996</v>
      </c>
      <c r="C1280" s="2">
        <f t="shared" si="149"/>
        <v>0</v>
      </c>
      <c r="D1280" s="2">
        <f t="shared" si="150"/>
        <v>7.7525999999999993</v>
      </c>
      <c r="E1280" s="2">
        <f t="shared" si="152"/>
        <v>7.8119300000000012</v>
      </c>
      <c r="F1280" s="2">
        <f t="shared" si="153"/>
        <v>7.9891549999999993</v>
      </c>
      <c r="G1280" s="2">
        <f t="shared" si="155"/>
        <v>8.0555179999999975</v>
      </c>
      <c r="H1280" s="2">
        <f t="shared" si="151"/>
        <v>7.6077730000000017</v>
      </c>
      <c r="I1280" s="2">
        <f t="array" ref="I1280">SUMPRODUCT(B1264:B1283, (ROW(B1264:B1283)-ROW(B1264)+1)) / (20*21/2)</f>
        <v>7.7842057142857151</v>
      </c>
      <c r="J1280" s="2">
        <f t="shared" si="154"/>
        <v>7.9166974137538189</v>
      </c>
      <c r="K1280" s="2">
        <f t="shared" si="156"/>
        <v>7.9762467986015952</v>
      </c>
    </row>
    <row r="1281" spans="1:11" ht="13.5" x14ac:dyDescent="0.25">
      <c r="A1281" s="3">
        <f>TITRES_STAT!B1284</f>
        <v>44166</v>
      </c>
      <c r="B1281" s="6">
        <f>TITRES_STAT!D1284</f>
        <v>7.7214</v>
      </c>
      <c r="C1281" s="2">
        <f t="shared" si="149"/>
        <v>-7.799999999999585E-3</v>
      </c>
      <c r="D1281" s="2">
        <f t="shared" si="150"/>
        <v>7.7432400000000001</v>
      </c>
      <c r="E1281" s="2">
        <f t="shared" si="152"/>
        <v>7.7877300000000007</v>
      </c>
      <c r="F1281" s="2">
        <f t="shared" si="153"/>
        <v>7.9614399999999987</v>
      </c>
      <c r="G1281" s="2">
        <f t="shared" si="155"/>
        <v>8.0452139999999979</v>
      </c>
      <c r="H1281" s="2">
        <f t="shared" si="151"/>
        <v>7.607968500000001</v>
      </c>
      <c r="I1281" s="2">
        <f t="array" ref="I1281">SUMPRODUCT(B1265:B1284, (ROW(B1265:B1284)-ROW(B1265)+1)) / (20*21/2)</f>
        <v>7.7595228571428576</v>
      </c>
      <c r="J1281" s="2">
        <f t="shared" si="154"/>
        <v>7.8980976600629793</v>
      </c>
      <c r="K1281" s="2">
        <f t="shared" si="156"/>
        <v>7.9662528064995728</v>
      </c>
    </row>
    <row r="1282" spans="1:11" ht="13.5" x14ac:dyDescent="0.25">
      <c r="A1282" s="3">
        <f>TITRES_STAT!B1285</f>
        <v>44167</v>
      </c>
      <c r="B1282" s="6">
        <f>TITRES_STAT!D1285</f>
        <v>7.6120999999999999</v>
      </c>
      <c r="C1282" s="2">
        <f t="shared" si="149"/>
        <v>-0.10930000000000017</v>
      </c>
      <c r="D1282" s="2">
        <f t="shared" si="150"/>
        <v>7.7120199999999999</v>
      </c>
      <c r="E1282" s="2">
        <f t="shared" si="152"/>
        <v>7.7604099999999985</v>
      </c>
      <c r="F1282" s="2">
        <f t="shared" si="153"/>
        <v>7.9161599999999996</v>
      </c>
      <c r="G1282" s="2">
        <f t="shared" si="155"/>
        <v>8.0366259999999965</v>
      </c>
      <c r="H1282" s="2">
        <f t="shared" si="151"/>
        <v>7.6080075000000011</v>
      </c>
      <c r="I1282" s="2">
        <f t="array" ref="I1282">SUMPRODUCT(B1266:B1285, (ROW(B1266:B1285)-ROW(B1266)+1)) / (20*21/2)</f>
        <v>7.7361423809523817</v>
      </c>
      <c r="J1282" s="2">
        <f t="shared" si="154"/>
        <v>7.8708597876760287</v>
      </c>
      <c r="K1282" s="2">
        <f t="shared" si="156"/>
        <v>7.9523644611466482</v>
      </c>
    </row>
    <row r="1283" spans="1:11" ht="13.5" x14ac:dyDescent="0.25">
      <c r="A1283" s="3">
        <f>TITRES_STAT!B1286</f>
        <v>44168</v>
      </c>
      <c r="B1283" s="6">
        <f>TITRES_STAT!D1286</f>
        <v>7.6120999999999999</v>
      </c>
      <c r="C1283" s="2">
        <f t="shared" si="149"/>
        <v>0</v>
      </c>
      <c r="D1283" s="2">
        <f t="shared" si="150"/>
        <v>7.6807999999999996</v>
      </c>
      <c r="E1283" s="2">
        <f t="shared" si="152"/>
        <v>7.7354299999999991</v>
      </c>
      <c r="F1283" s="2">
        <f t="shared" si="153"/>
        <v>7.87127</v>
      </c>
      <c r="G1283" s="2">
        <f t="shared" si="155"/>
        <v>8.0278819999999964</v>
      </c>
      <c r="H1283" s="2">
        <f t="shared" si="151"/>
        <v>7.6078515000000007</v>
      </c>
      <c r="I1283" s="2">
        <f t="array" ref="I1283">SUMPRODUCT(B1267:B1286, (ROW(B1267:B1286)-ROW(B1267)+1)) / (20*21/2)</f>
        <v>7.7091514285714293</v>
      </c>
      <c r="J1283" s="2">
        <f t="shared" si="154"/>
        <v>7.84621599837355</v>
      </c>
      <c r="K1283" s="2">
        <f t="shared" si="156"/>
        <v>7.939020756787956</v>
      </c>
    </row>
    <row r="1284" spans="1:11" ht="13.5" x14ac:dyDescent="0.25">
      <c r="A1284" s="3">
        <f>TITRES_STAT!B1287</f>
        <v>44169</v>
      </c>
      <c r="B1284" s="6">
        <f>TITRES_STAT!D1287</f>
        <v>7.6120999999999999</v>
      </c>
      <c r="C1284" s="2">
        <f t="shared" ref="C1284:C1347" si="157">B1284-B1283</f>
        <v>0</v>
      </c>
      <c r="D1284" s="2">
        <f t="shared" si="150"/>
        <v>7.657379999999999</v>
      </c>
      <c r="E1284" s="2">
        <f t="shared" si="152"/>
        <v>7.7104499999999998</v>
      </c>
      <c r="F1284" s="2">
        <f t="shared" si="153"/>
        <v>7.8419949999999998</v>
      </c>
      <c r="G1284" s="2">
        <f t="shared" si="155"/>
        <v>8.0191379999999963</v>
      </c>
      <c r="H1284" s="2">
        <f t="shared" si="151"/>
        <v>7.6069150000000016</v>
      </c>
      <c r="I1284" s="2">
        <f t="array" ref="I1284">SUMPRODUCT(B1268:B1287, (ROW(B1268:B1287)-ROW(B1268)+1)) / (20*21/2)</f>
        <v>7.6810114285714297</v>
      </c>
      <c r="J1284" s="2">
        <f t="shared" si="154"/>
        <v>7.8239192366236887</v>
      </c>
      <c r="K1284" s="2">
        <f t="shared" si="156"/>
        <v>7.9262003349531343</v>
      </c>
    </row>
    <row r="1285" spans="1:11" ht="13.5" x14ac:dyDescent="0.25">
      <c r="A1285" s="3">
        <f>TITRES_STAT!B1288</f>
        <v>44172</v>
      </c>
      <c r="B1285" s="6">
        <f>TITRES_STAT!D1288</f>
        <v>7.5964999999999998</v>
      </c>
      <c r="C1285" s="2">
        <f t="shared" si="157"/>
        <v>-1.5600000000000058E-2</v>
      </c>
      <c r="D1285" s="2">
        <f t="shared" si="150"/>
        <v>7.6308399999999992</v>
      </c>
      <c r="E1285" s="2">
        <f t="shared" si="152"/>
        <v>7.691720000000001</v>
      </c>
      <c r="F1285" s="2">
        <f t="shared" si="153"/>
        <v>7.8174050000000008</v>
      </c>
      <c r="G1285" s="2">
        <f t="shared" si="155"/>
        <v>8.0102379999999958</v>
      </c>
      <c r="H1285" s="2">
        <f t="shared" si="151"/>
        <v>7.6062515000000017</v>
      </c>
      <c r="I1285" s="2">
        <f t="array" ref="I1285">SUMPRODUCT(B1269:B1288, (ROW(B1269:B1288)-ROW(B1269)+1)) / (20*21/2)</f>
        <v>7.6518985714285712</v>
      </c>
      <c r="J1285" s="2">
        <f t="shared" si="154"/>
        <v>7.802260261707147</v>
      </c>
      <c r="K1285" s="2">
        <f t="shared" si="156"/>
        <v>7.9132709100530114</v>
      </c>
    </row>
    <row r="1286" spans="1:11" ht="13.5" x14ac:dyDescent="0.25">
      <c r="A1286" s="3">
        <f>TITRES_STAT!B1289</f>
        <v>44173</v>
      </c>
      <c r="B1286" s="6">
        <f>TITRES_STAT!D1289</f>
        <v>7.5339999999999998</v>
      </c>
      <c r="C1286" s="2">
        <f t="shared" si="157"/>
        <v>-6.25E-2</v>
      </c>
      <c r="D1286" s="2">
        <f t="shared" ref="D1286:D1349" si="158">AVERAGE(B1282:B1286)</f>
        <v>7.5933599999999997</v>
      </c>
      <c r="E1286" s="2">
        <f t="shared" si="152"/>
        <v>7.6683000000000003</v>
      </c>
      <c r="F1286" s="2">
        <f t="shared" si="153"/>
        <v>7.7904700000000009</v>
      </c>
      <c r="G1286" s="2">
        <f t="shared" si="155"/>
        <v>8.0014939999999957</v>
      </c>
      <c r="H1286" s="2">
        <f t="shared" si="151"/>
        <v>7.6052755000000012</v>
      </c>
      <c r="I1286" s="2">
        <f t="array" ref="I1286">SUMPRODUCT(B1270:B1289, (ROW(B1270:B1289)-ROW(B1270)+1)) / (20*21/2)</f>
        <v>7.6285180952380953</v>
      </c>
      <c r="J1286" s="2">
        <f t="shared" si="154"/>
        <v>7.7767116653540853</v>
      </c>
      <c r="K1286" s="2">
        <f t="shared" si="156"/>
        <v>7.8983975410313247</v>
      </c>
    </row>
    <row r="1287" spans="1:11" ht="13.5" x14ac:dyDescent="0.25">
      <c r="A1287" s="3">
        <f>TITRES_STAT!B1290</f>
        <v>44174</v>
      </c>
      <c r="B1287" s="6">
        <f>TITRES_STAT!D1290</f>
        <v>7.4950000000000001</v>
      </c>
      <c r="C1287" s="2">
        <f t="shared" si="157"/>
        <v>-3.8999999999999702E-2</v>
      </c>
      <c r="D1287" s="2">
        <f t="shared" si="158"/>
        <v>7.5699399999999999</v>
      </c>
      <c r="E1287" s="2">
        <f t="shared" si="152"/>
        <v>7.6409800000000008</v>
      </c>
      <c r="F1287" s="2">
        <f t="shared" si="153"/>
        <v>7.7615850000000011</v>
      </c>
      <c r="G1287" s="2">
        <f t="shared" si="155"/>
        <v>7.9924379999999964</v>
      </c>
      <c r="H1287" s="2">
        <f t="shared" si="151"/>
        <v>7.6041045000000009</v>
      </c>
      <c r="I1287" s="2">
        <f t="array" ref="I1287">SUMPRODUCT(B1271:B1290, (ROW(B1271:B1290)-ROW(B1271)+1)) / (20*21/2)</f>
        <v>7.6083338095238107</v>
      </c>
      <c r="J1287" s="2">
        <f t="shared" si="154"/>
        <v>7.749881982939411</v>
      </c>
      <c r="K1287" s="2">
        <f t="shared" si="156"/>
        <v>7.8825780296183314</v>
      </c>
    </row>
    <row r="1288" spans="1:11" ht="13.5" x14ac:dyDescent="0.25">
      <c r="A1288" s="3">
        <f>TITRES_STAT!B1291</f>
        <v>44175</v>
      </c>
      <c r="B1288" s="6">
        <f>TITRES_STAT!D1291</f>
        <v>7.4558999999999997</v>
      </c>
      <c r="C1288" s="2">
        <f t="shared" si="157"/>
        <v>-3.9100000000000357E-2</v>
      </c>
      <c r="D1288" s="2">
        <f t="shared" si="158"/>
        <v>7.5387000000000004</v>
      </c>
      <c r="E1288" s="2">
        <f t="shared" si="152"/>
        <v>7.60975</v>
      </c>
      <c r="F1288" s="2">
        <f t="shared" si="153"/>
        <v>7.7326950000000014</v>
      </c>
      <c r="G1288" s="2">
        <f t="shared" si="155"/>
        <v>7.9799459999999955</v>
      </c>
      <c r="H1288" s="2">
        <f t="shared" si="151"/>
        <v>7.6027380000000004</v>
      </c>
      <c r="I1288" s="2">
        <f t="array" ref="I1288">SUMPRODUCT(B1272:B1291, (ROW(B1272:B1291)-ROW(B1272)+1)) / (20*21/2)</f>
        <v>7.5900452380952377</v>
      </c>
      <c r="J1288" s="2">
        <f t="shared" si="154"/>
        <v>7.7218836988499433</v>
      </c>
      <c r="K1288" s="2">
        <f t="shared" si="156"/>
        <v>7.8658455578685933</v>
      </c>
    </row>
    <row r="1289" spans="1:11" ht="13.5" x14ac:dyDescent="0.25">
      <c r="A1289" s="3">
        <f>TITRES_STAT!B1292</f>
        <v>44176</v>
      </c>
      <c r="B1289" s="6">
        <f>TITRES_STAT!D1292</f>
        <v>7.4871999999999996</v>
      </c>
      <c r="C1289" s="2">
        <f t="shared" si="157"/>
        <v>3.1299999999999883E-2</v>
      </c>
      <c r="D1289" s="2">
        <f t="shared" si="158"/>
        <v>7.5137199999999993</v>
      </c>
      <c r="E1289" s="2">
        <f t="shared" si="152"/>
        <v>7.5855499999999996</v>
      </c>
      <c r="F1289" s="2">
        <f t="shared" si="153"/>
        <v>7.7069349999999996</v>
      </c>
      <c r="G1289" s="2">
        <f t="shared" si="155"/>
        <v>7.9688599999999949</v>
      </c>
      <c r="H1289" s="2">
        <f t="shared" si="151"/>
        <v>7.601528000000001</v>
      </c>
      <c r="I1289" s="2">
        <f t="array" ref="I1289">SUMPRODUCT(B1273:B1292, (ROW(B1273:B1292)-ROW(B1273)+1)) / (20*21/2)</f>
        <v>7.5739871428571428</v>
      </c>
      <c r="J1289" s="2">
        <f t="shared" si="154"/>
        <v>7.6995328703880439</v>
      </c>
      <c r="K1289" s="2">
        <f t="shared" si="156"/>
        <v>7.8509967124619822</v>
      </c>
    </row>
    <row r="1290" spans="1:11" ht="13.5" x14ac:dyDescent="0.25">
      <c r="A1290" s="3">
        <f>TITRES_STAT!B1293</f>
        <v>44179</v>
      </c>
      <c r="B1290" s="6">
        <f>TITRES_STAT!D1293</f>
        <v>7.4950000000000001</v>
      </c>
      <c r="C1290" s="2">
        <f t="shared" si="157"/>
        <v>7.8000000000004732E-3</v>
      </c>
      <c r="D1290" s="2">
        <f t="shared" si="158"/>
        <v>7.4934199999999986</v>
      </c>
      <c r="E1290" s="2">
        <f t="shared" si="152"/>
        <v>7.5621299999999989</v>
      </c>
      <c r="F1290" s="2">
        <f t="shared" si="153"/>
        <v>7.68703</v>
      </c>
      <c r="G1290" s="2">
        <f t="shared" si="155"/>
        <v>7.9616779999999956</v>
      </c>
      <c r="H1290" s="2">
        <f t="shared" ref="H1290:H1353" si="159">AVERAGE(B1091:B1290)</f>
        <v>7.6003960000000008</v>
      </c>
      <c r="I1290" s="2">
        <f t="array" ref="I1290">SUMPRODUCT(B1274:B1293, (ROW(B1274:B1293)-ROW(B1274)+1)) / (20*21/2)</f>
        <v>7.5590447619047607</v>
      </c>
      <c r="J1290" s="2">
        <f t="shared" si="154"/>
        <v>7.680053549398707</v>
      </c>
      <c r="K1290" s="2">
        <f t="shared" si="156"/>
        <v>7.837036057071316</v>
      </c>
    </row>
    <row r="1291" spans="1:11" ht="13.5" x14ac:dyDescent="0.25">
      <c r="A1291" s="3">
        <f>TITRES_STAT!B1294</f>
        <v>44180</v>
      </c>
      <c r="B1291" s="6">
        <f>TITRES_STAT!D1294</f>
        <v>7.4950000000000001</v>
      </c>
      <c r="C1291" s="2">
        <f t="shared" si="157"/>
        <v>0</v>
      </c>
      <c r="D1291" s="2">
        <f t="shared" si="158"/>
        <v>7.4856199999999999</v>
      </c>
      <c r="E1291" s="2">
        <f t="shared" si="152"/>
        <v>7.5394900000000007</v>
      </c>
      <c r="F1291" s="2">
        <f t="shared" si="153"/>
        <v>7.6636100000000011</v>
      </c>
      <c r="G1291" s="2">
        <f t="shared" si="155"/>
        <v>7.9555899999999973</v>
      </c>
      <c r="H1291" s="2">
        <f t="shared" si="159"/>
        <v>7.5997715000000001</v>
      </c>
      <c r="I1291" s="2">
        <f t="array" ref="I1291">SUMPRODUCT(B1275:B1294, (ROW(B1275:B1294)-ROW(B1275)+1)) / (20*21/2)</f>
        <v>7.5458866666666653</v>
      </c>
      <c r="J1291" s="2">
        <f t="shared" si="154"/>
        <v>7.6624294018369259</v>
      </c>
      <c r="K1291" s="2">
        <f t="shared" si="156"/>
        <v>7.8236228783626371</v>
      </c>
    </row>
    <row r="1292" spans="1:11" ht="13.5" x14ac:dyDescent="0.25">
      <c r="A1292" s="3">
        <f>TITRES_STAT!B1295</f>
        <v>44181</v>
      </c>
      <c r="B1292" s="6">
        <f>TITRES_STAT!D1295</f>
        <v>7.4950000000000001</v>
      </c>
      <c r="C1292" s="2">
        <f t="shared" si="157"/>
        <v>0</v>
      </c>
      <c r="D1292" s="2">
        <f t="shared" si="158"/>
        <v>7.4856199999999999</v>
      </c>
      <c r="E1292" s="2">
        <f t="shared" ref="E1292:E1355" si="160">AVERAGE(B1283:B1292)</f>
        <v>7.5277799999999999</v>
      </c>
      <c r="F1292" s="2">
        <f t="shared" si="153"/>
        <v>7.6440950000000001</v>
      </c>
      <c r="G1292" s="2">
        <f t="shared" si="155"/>
        <v>7.9463779999999975</v>
      </c>
      <c r="H1292" s="2">
        <f t="shared" si="159"/>
        <v>7.5987174999999993</v>
      </c>
      <c r="I1292" s="2">
        <f t="array" ref="I1292">SUMPRODUCT(B1276:B1295, (ROW(B1276:B1295)-ROW(B1276)+1)) / (20*21/2)</f>
        <v>7.5293033333333348</v>
      </c>
      <c r="J1292" s="2">
        <f t="shared" si="154"/>
        <v>7.6464837445191236</v>
      </c>
      <c r="K1292" s="2">
        <f t="shared" si="156"/>
        <v>7.8107357066621415</v>
      </c>
    </row>
    <row r="1293" spans="1:11" ht="13.5" x14ac:dyDescent="0.25">
      <c r="A1293" s="3">
        <f>TITRES_STAT!B1296</f>
        <v>44182</v>
      </c>
      <c r="B1293" s="6">
        <f>TITRES_STAT!D1296</f>
        <v>7.4871999999999996</v>
      </c>
      <c r="C1293" s="2">
        <f t="shared" si="157"/>
        <v>-7.8000000000004732E-3</v>
      </c>
      <c r="D1293" s="2">
        <f t="shared" si="158"/>
        <v>7.4918800000000001</v>
      </c>
      <c r="E1293" s="2">
        <f t="shared" si="160"/>
        <v>7.5152900000000002</v>
      </c>
      <c r="F1293" s="2">
        <f t="shared" si="153"/>
        <v>7.6253600000000006</v>
      </c>
      <c r="G1293" s="2">
        <f t="shared" si="155"/>
        <v>7.9329499999999973</v>
      </c>
      <c r="H1293" s="2">
        <f t="shared" si="159"/>
        <v>7.5959460000000005</v>
      </c>
      <c r="I1293" s="2">
        <f t="array" ref="I1293">SUMPRODUCT(B1277:B1296, (ROW(B1277:B1296)-ROW(B1277)+1)) / (20*21/2)</f>
        <v>7.514392857142858</v>
      </c>
      <c r="J1293" s="2">
        <f t="shared" si="154"/>
        <v>7.6313138640887308</v>
      </c>
      <c r="K1293" s="2">
        <f t="shared" si="156"/>
        <v>7.7980480318910779</v>
      </c>
    </row>
    <row r="1294" spans="1:11" ht="13.5" x14ac:dyDescent="0.25">
      <c r="A1294" s="3">
        <f>TITRES_STAT!B1297</f>
        <v>44183</v>
      </c>
      <c r="B1294" s="6">
        <f>TITRES_STAT!D1297</f>
        <v>7.4871999999999996</v>
      </c>
      <c r="C1294" s="2">
        <f t="shared" si="157"/>
        <v>0</v>
      </c>
      <c r="D1294" s="2">
        <f t="shared" si="158"/>
        <v>7.4918800000000001</v>
      </c>
      <c r="E1294" s="2">
        <f t="shared" si="160"/>
        <v>7.5027999999999988</v>
      </c>
      <c r="F1294" s="2">
        <f t="shared" si="153"/>
        <v>7.6066250000000011</v>
      </c>
      <c r="G1294" s="2">
        <f t="shared" si="155"/>
        <v>7.9203039999999962</v>
      </c>
      <c r="H1294" s="2">
        <f t="shared" si="159"/>
        <v>7.5931354999999998</v>
      </c>
      <c r="I1294" s="2">
        <f t="array" ref="I1294">SUMPRODUCT(B1278:B1297, (ROW(B1278:B1297)-ROW(B1278)+1)) / (20*21/2)</f>
        <v>7.5070333333333341</v>
      </c>
      <c r="J1294" s="2">
        <f t="shared" si="154"/>
        <v>7.6175887341755182</v>
      </c>
      <c r="K1294" s="2">
        <f t="shared" si="156"/>
        <v>7.7858579129933894</v>
      </c>
    </row>
    <row r="1295" spans="1:11" ht="13.5" x14ac:dyDescent="0.25">
      <c r="A1295" s="3">
        <f>TITRES_STAT!B1298</f>
        <v>44186</v>
      </c>
      <c r="B1295" s="6">
        <f>TITRES_STAT!D1298</f>
        <v>7.4325000000000001</v>
      </c>
      <c r="C1295" s="2">
        <f t="shared" si="157"/>
        <v>-5.4699999999999527E-2</v>
      </c>
      <c r="D1295" s="2">
        <f t="shared" si="158"/>
        <v>7.479379999999999</v>
      </c>
      <c r="E1295" s="2">
        <f t="shared" si="160"/>
        <v>7.4863999999999988</v>
      </c>
      <c r="F1295" s="2">
        <f t="shared" si="153"/>
        <v>7.5890600000000017</v>
      </c>
      <c r="G1295" s="2">
        <f t="shared" si="155"/>
        <v>7.9057819999999968</v>
      </c>
      <c r="H1295" s="2">
        <f t="shared" si="159"/>
        <v>7.5900904999999987</v>
      </c>
      <c r="I1295" s="2">
        <f t="array" ref="I1295">SUMPRODUCT(B1279:B1298, (ROW(B1279:B1298)-ROW(B1279)+1)) / (20*21/2)</f>
        <v>7.5009747619047618</v>
      </c>
      <c r="J1295" s="2">
        <f t="shared" si="154"/>
        <v>7.5999612356826116</v>
      </c>
      <c r="K1295" s="2">
        <f t="shared" si="156"/>
        <v>7.7720007399348248</v>
      </c>
    </row>
    <row r="1296" spans="1:11" ht="13.5" x14ac:dyDescent="0.25">
      <c r="A1296" s="3">
        <f>TITRES_STAT!B1299</f>
        <v>44187</v>
      </c>
      <c r="B1296" s="6">
        <f>TITRES_STAT!D1299</f>
        <v>7.4325000000000001</v>
      </c>
      <c r="C1296" s="2">
        <f t="shared" si="157"/>
        <v>0</v>
      </c>
      <c r="D1296" s="2">
        <f t="shared" si="158"/>
        <v>7.4668800000000006</v>
      </c>
      <c r="E1296" s="2">
        <f t="shared" si="160"/>
        <v>7.4762500000000003</v>
      </c>
      <c r="F1296" s="2">
        <f t="shared" si="153"/>
        <v>7.5722750000000021</v>
      </c>
      <c r="G1296" s="2">
        <f t="shared" si="155"/>
        <v>7.8920419999999982</v>
      </c>
      <c r="H1296" s="2">
        <f t="shared" si="159"/>
        <v>7.5874749999999995</v>
      </c>
      <c r="I1296" s="2">
        <f t="array" ref="I1296">SUMPRODUCT(B1280:B1299, (ROW(B1280:B1299)-ROW(B1280)+1)) / (20*21/2)</f>
        <v>7.5140552380952377</v>
      </c>
      <c r="J1296" s="2">
        <f t="shared" si="154"/>
        <v>7.5840125465699817</v>
      </c>
      <c r="K1296" s="2">
        <f t="shared" si="156"/>
        <v>7.7586869854275768</v>
      </c>
    </row>
    <row r="1297" spans="1:11" ht="13.5" x14ac:dyDescent="0.25">
      <c r="A1297" s="3">
        <f>TITRES_STAT!B1300</f>
        <v>44188</v>
      </c>
      <c r="B1297" s="6">
        <f>TITRES_STAT!D1300</f>
        <v>7.4950000000000001</v>
      </c>
      <c r="C1297" s="2">
        <f t="shared" si="157"/>
        <v>6.25E-2</v>
      </c>
      <c r="D1297" s="2">
        <f t="shared" si="158"/>
        <v>7.4668800000000006</v>
      </c>
      <c r="E1297" s="2">
        <f t="shared" si="160"/>
        <v>7.4762500000000003</v>
      </c>
      <c r="F1297" s="2">
        <f t="shared" si="153"/>
        <v>7.5586150000000014</v>
      </c>
      <c r="G1297" s="2">
        <f t="shared" si="155"/>
        <v>7.8795519999999986</v>
      </c>
      <c r="H1297" s="2">
        <f t="shared" si="159"/>
        <v>7.5851329999999999</v>
      </c>
      <c r="I1297" s="2">
        <f t="array" ref="I1297">SUMPRODUCT(B1281:B1300, (ROW(B1281:B1300)-ROW(B1281)+1)) / (20*21/2)</f>
        <v>7.5132352380952385</v>
      </c>
      <c r="J1297" s="2">
        <f t="shared" si="154"/>
        <v>7.5755351611823647</v>
      </c>
      <c r="K1297" s="2">
        <f t="shared" si="156"/>
        <v>7.7483463193323781</v>
      </c>
    </row>
    <row r="1298" spans="1:11" ht="13.5" x14ac:dyDescent="0.25">
      <c r="A1298" s="3">
        <f>TITRES_STAT!B1301</f>
        <v>44189</v>
      </c>
      <c r="B1298" s="6">
        <f>TITRES_STAT!D1301</f>
        <v>7.4950000000000001</v>
      </c>
      <c r="C1298" s="2">
        <f t="shared" si="157"/>
        <v>0</v>
      </c>
      <c r="D1298" s="2">
        <f t="shared" si="158"/>
        <v>7.4684399999999993</v>
      </c>
      <c r="E1298" s="2">
        <f t="shared" si="160"/>
        <v>7.4801600000000006</v>
      </c>
      <c r="F1298" s="2">
        <f t="shared" si="153"/>
        <v>7.5449550000000016</v>
      </c>
      <c r="G1298" s="2">
        <f t="shared" si="155"/>
        <v>7.8678419999999996</v>
      </c>
      <c r="H1298" s="2">
        <f t="shared" si="159"/>
        <v>7.582946999999999</v>
      </c>
      <c r="I1298" s="2">
        <f t="array" ref="I1298">SUMPRODUCT(B1282:B1301, (ROW(B1282:B1301)-ROW(B1282)+1)) / (20*21/2)</f>
        <v>7.5244971428571423</v>
      </c>
      <c r="J1298" s="2">
        <f t="shared" si="154"/>
        <v>7.5678651458316635</v>
      </c>
      <c r="K1298" s="2">
        <f t="shared" si="156"/>
        <v>7.738411169554638</v>
      </c>
    </row>
    <row r="1299" spans="1:11" ht="13.5" x14ac:dyDescent="0.25">
      <c r="A1299" s="3">
        <f>TITRES_STAT!B1302</f>
        <v>44190</v>
      </c>
      <c r="B1299" s="6">
        <f>TITRES_STAT!D1302</f>
        <v>7.6822999999999997</v>
      </c>
      <c r="C1299" s="2">
        <f t="shared" si="157"/>
        <v>0.18729999999999958</v>
      </c>
      <c r="D1299" s="2">
        <f t="shared" si="158"/>
        <v>7.50746</v>
      </c>
      <c r="E1299" s="2">
        <f t="shared" si="160"/>
        <v>7.4996699999999992</v>
      </c>
      <c r="F1299" s="2">
        <f t="shared" si="153"/>
        <v>7.5426100000000007</v>
      </c>
      <c r="G1299" s="2">
        <f t="shared" si="155"/>
        <v>7.8598779999999984</v>
      </c>
      <c r="H1299" s="2">
        <f t="shared" si="159"/>
        <v>7.5822049999999992</v>
      </c>
      <c r="I1299" s="2">
        <f t="array" ref="I1299">SUMPRODUCT(B1283:B1302, (ROW(B1283:B1302)-ROW(B1283)+1)) / (20*21/2)</f>
        <v>7.5323795238095226</v>
      </c>
      <c r="J1299" s="2">
        <f t="shared" si="154"/>
        <v>7.5787637033715054</v>
      </c>
      <c r="K1299" s="2">
        <f t="shared" si="156"/>
        <v>7.7362107315328883</v>
      </c>
    </row>
    <row r="1300" spans="1:11" ht="13.5" x14ac:dyDescent="0.25">
      <c r="A1300" s="3">
        <f>TITRES_STAT!B1303</f>
        <v>44193</v>
      </c>
      <c r="B1300" s="6">
        <f>TITRES_STAT!D1303</f>
        <v>7.5339999999999998</v>
      </c>
      <c r="C1300" s="2">
        <f t="shared" si="157"/>
        <v>-0.14829999999999988</v>
      </c>
      <c r="D1300" s="2">
        <f t="shared" si="158"/>
        <v>7.5277599999999989</v>
      </c>
      <c r="E1300" s="2">
        <f t="shared" si="160"/>
        <v>7.503569999999999</v>
      </c>
      <c r="F1300" s="2">
        <f t="shared" ref="F1300:F1363" si="161">AVERAGE(B1281:B1300)</f>
        <v>7.5328500000000007</v>
      </c>
      <c r="G1300" s="2">
        <f t="shared" si="155"/>
        <v>7.8511339999999983</v>
      </c>
      <c r="H1300" s="2">
        <f t="shared" si="159"/>
        <v>7.5809169999999995</v>
      </c>
      <c r="I1300" s="2">
        <f t="array" ref="I1300">SUMPRODUCT(B1284:B1303, (ROW(B1284:B1303)-ROW(B1284)+1)) / (20*21/2)</f>
        <v>7.5402619047619046</v>
      </c>
      <c r="J1300" s="2">
        <f t="shared" si="154"/>
        <v>7.5745004935266005</v>
      </c>
      <c r="K1300" s="2">
        <f t="shared" si="156"/>
        <v>7.7282808989237557</v>
      </c>
    </row>
    <row r="1301" spans="1:11" ht="13.5" x14ac:dyDescent="0.25">
      <c r="A1301" s="3">
        <f>TITRES_STAT!B1304</f>
        <v>44194</v>
      </c>
      <c r="B1301" s="6">
        <f>TITRES_STAT!D1304</f>
        <v>7.6510999999999996</v>
      </c>
      <c r="C1301" s="2">
        <f t="shared" si="157"/>
        <v>0.11709999999999976</v>
      </c>
      <c r="D1301" s="2">
        <f t="shared" si="158"/>
        <v>7.5714799999999993</v>
      </c>
      <c r="E1301" s="2">
        <f t="shared" si="160"/>
        <v>7.5191800000000004</v>
      </c>
      <c r="F1301" s="2">
        <f t="shared" si="161"/>
        <v>7.5293350000000006</v>
      </c>
      <c r="G1301" s="2">
        <f t="shared" si="155"/>
        <v>7.8403599999999987</v>
      </c>
      <c r="H1301" s="2">
        <f t="shared" si="159"/>
        <v>7.5813074999999994</v>
      </c>
      <c r="I1301" s="2">
        <f t="array" ref="I1301">SUMPRODUCT(B1285:B1304, (ROW(B1285:B1304)-ROW(B1285)+1)) / (20*21/2)</f>
        <v>7.5332680952380944</v>
      </c>
      <c r="J1301" s="2">
        <f t="shared" ref="J1301:J1364" si="162">$J$4*B1301+J1300*(1-$J$4)</f>
        <v>7.5817956846193049</v>
      </c>
      <c r="K1301" s="2">
        <f t="shared" si="156"/>
        <v>7.7252541970051771</v>
      </c>
    </row>
    <row r="1302" spans="1:11" ht="13.5" x14ac:dyDescent="0.25">
      <c r="A1302" s="3">
        <f>TITRES_STAT!B1305</f>
        <v>44195</v>
      </c>
      <c r="B1302" s="6">
        <f>TITRES_STAT!D1305</f>
        <v>7.6120999999999999</v>
      </c>
      <c r="C1302" s="2">
        <f t="shared" si="157"/>
        <v>-3.8999999999999702E-2</v>
      </c>
      <c r="D1302" s="2">
        <f t="shared" si="158"/>
        <v>7.5949</v>
      </c>
      <c r="E1302" s="2">
        <f t="shared" si="160"/>
        <v>7.5308899999999994</v>
      </c>
      <c r="F1302" s="2">
        <f t="shared" si="161"/>
        <v>7.5293350000000006</v>
      </c>
      <c r="G1302" s="2">
        <f t="shared" si="155"/>
        <v>7.8288059999999984</v>
      </c>
      <c r="H1302" s="2">
        <f t="shared" si="159"/>
        <v>7.5815419999999998</v>
      </c>
      <c r="I1302" s="2">
        <f t="array" ref="I1302">SUMPRODUCT(B1286:B1305, (ROW(B1286:B1305)-ROW(B1286)+1)) / (20*21/2)</f>
        <v>7.5173514285714278</v>
      </c>
      <c r="J1302" s="2">
        <f t="shared" si="162"/>
        <v>7.5846818098936568</v>
      </c>
      <c r="K1302" s="2">
        <f t="shared" si="156"/>
        <v>7.720816777514778</v>
      </c>
    </row>
    <row r="1303" spans="1:11" ht="13.5" x14ac:dyDescent="0.25">
      <c r="A1303" s="3">
        <f>TITRES_STAT!B1306</f>
        <v>44196</v>
      </c>
      <c r="B1303" s="6">
        <f>TITRES_STAT!D1306</f>
        <v>7.6120999999999999</v>
      </c>
      <c r="C1303" s="2">
        <f t="shared" si="157"/>
        <v>0</v>
      </c>
      <c r="D1303" s="2">
        <f t="shared" si="158"/>
        <v>7.6183199999999998</v>
      </c>
      <c r="E1303" s="2">
        <f t="shared" si="160"/>
        <v>7.5433799999999991</v>
      </c>
      <c r="F1303" s="2">
        <f t="shared" si="161"/>
        <v>7.5293350000000006</v>
      </c>
      <c r="G1303" s="2">
        <f t="shared" si="155"/>
        <v>7.8194379999999981</v>
      </c>
      <c r="H1303" s="2">
        <f t="shared" si="159"/>
        <v>7.5824789999999993</v>
      </c>
      <c r="I1303" s="2">
        <f t="array" ref="I1303">SUMPRODUCT(B1287:B1306, (ROW(B1287:B1306)-ROW(B1287)+1)) / (20*21/2)</f>
        <v>7.5011019047619056</v>
      </c>
      <c r="J1303" s="2">
        <f t="shared" si="162"/>
        <v>7.5872930660942615</v>
      </c>
      <c r="K1303" s="2">
        <f t="shared" si="156"/>
        <v>7.7165533744749828</v>
      </c>
    </row>
    <row r="1304" spans="1:11" ht="13.5" x14ac:dyDescent="0.25">
      <c r="A1304" s="3">
        <f>TITRES_STAT!B1307</f>
        <v>44200</v>
      </c>
      <c r="B1304" s="6">
        <f>TITRES_STAT!D1307</f>
        <v>7.4558999999999997</v>
      </c>
      <c r="C1304" s="2">
        <f t="shared" si="157"/>
        <v>-0.15620000000000012</v>
      </c>
      <c r="D1304" s="2">
        <f t="shared" si="158"/>
        <v>7.5730399999999989</v>
      </c>
      <c r="E1304" s="2">
        <f t="shared" si="160"/>
        <v>7.5402500000000003</v>
      </c>
      <c r="F1304" s="2">
        <f t="shared" si="161"/>
        <v>7.5215249999999996</v>
      </c>
      <c r="G1304" s="2">
        <f t="shared" si="155"/>
        <v>7.8025739999999972</v>
      </c>
      <c r="H1304" s="2">
        <f t="shared" si="159"/>
        <v>7.5847819999999988</v>
      </c>
      <c r="I1304" s="2">
        <f t="array" ref="I1304">SUMPRODUCT(B1288:B1307, (ROW(B1288:B1307)-ROW(B1288)+1)) / (20*21/2)</f>
        <v>7.4857819047619047</v>
      </c>
      <c r="J1304" s="2">
        <f t="shared" si="162"/>
        <v>7.5747794407519509</v>
      </c>
      <c r="K1304" s="2">
        <f t="shared" si="156"/>
        <v>7.7063316735151792</v>
      </c>
    </row>
    <row r="1305" spans="1:11" ht="13.5" x14ac:dyDescent="0.25">
      <c r="A1305" s="3">
        <f>TITRES_STAT!B1308</f>
        <v>44201</v>
      </c>
      <c r="B1305" s="6">
        <f>TITRES_STAT!D1308</f>
        <v>7.3544</v>
      </c>
      <c r="C1305" s="2">
        <f t="shared" si="157"/>
        <v>-0.1014999999999997</v>
      </c>
      <c r="D1305" s="2">
        <f t="shared" si="158"/>
        <v>7.5371199999999998</v>
      </c>
      <c r="E1305" s="2">
        <f t="shared" si="160"/>
        <v>7.5324399999999994</v>
      </c>
      <c r="F1305" s="2">
        <f t="shared" si="161"/>
        <v>7.5094200000000004</v>
      </c>
      <c r="G1305" s="2">
        <f t="shared" si="155"/>
        <v>7.7832119999999971</v>
      </c>
      <c r="H1305" s="2">
        <f t="shared" si="159"/>
        <v>7.5881779999999992</v>
      </c>
      <c r="I1305" s="2">
        <f t="array" ref="I1305">SUMPRODUCT(B1289:B1308, (ROW(B1289:B1308)-ROW(B1289)+1)) / (20*21/2)</f>
        <v>7.4771580952380949</v>
      </c>
      <c r="J1305" s="2">
        <f t="shared" si="162"/>
        <v>7.5537909225850983</v>
      </c>
      <c r="K1305" s="2">
        <f t="shared" si="156"/>
        <v>7.6925304314165448</v>
      </c>
    </row>
    <row r="1306" spans="1:11" ht="13.5" x14ac:dyDescent="0.25">
      <c r="A1306" s="3">
        <f>TITRES_STAT!B1309</f>
        <v>44202</v>
      </c>
      <c r="B1306" s="6">
        <f>TITRES_STAT!D1309</f>
        <v>7.3388</v>
      </c>
      <c r="C1306" s="2">
        <f t="shared" si="157"/>
        <v>-1.5600000000000058E-2</v>
      </c>
      <c r="D1306" s="2">
        <f t="shared" si="158"/>
        <v>7.4746600000000001</v>
      </c>
      <c r="E1306" s="2">
        <f t="shared" si="160"/>
        <v>7.5230699999999997</v>
      </c>
      <c r="F1306" s="2">
        <f t="shared" si="161"/>
        <v>7.4996600000000004</v>
      </c>
      <c r="G1306" s="2">
        <f t="shared" si="155"/>
        <v>7.7644739999999963</v>
      </c>
      <c r="H1306" s="2">
        <f t="shared" si="159"/>
        <v>7.5929794999999993</v>
      </c>
      <c r="I1306" s="2">
        <f t="array" ref="I1306">SUMPRODUCT(B1290:B1309, (ROW(B1290:B1309)-ROW(B1290)+1)) / (20*21/2)</f>
        <v>7.4687942857142868</v>
      </c>
      <c r="J1306" s="2">
        <f t="shared" si="162"/>
        <v>7.5333155966246128</v>
      </c>
      <c r="K1306" s="2">
        <f t="shared" si="156"/>
        <v>7.678658649792367</v>
      </c>
    </row>
    <row r="1307" spans="1:11" ht="13.5" x14ac:dyDescent="0.25">
      <c r="A1307" s="3">
        <f>TITRES_STAT!B1310</f>
        <v>44203</v>
      </c>
      <c r="B1307" s="6">
        <f>TITRES_STAT!D1310</f>
        <v>7.3388</v>
      </c>
      <c r="C1307" s="2">
        <f t="shared" si="157"/>
        <v>0</v>
      </c>
      <c r="D1307" s="2">
        <f t="shared" si="158"/>
        <v>7.42</v>
      </c>
      <c r="E1307" s="2">
        <f t="shared" si="160"/>
        <v>7.5074500000000004</v>
      </c>
      <c r="F1307" s="2">
        <f t="shared" si="161"/>
        <v>7.4918499999999995</v>
      </c>
      <c r="G1307" s="2">
        <f t="shared" si="155"/>
        <v>7.7460479999999974</v>
      </c>
      <c r="H1307" s="2">
        <f t="shared" si="159"/>
        <v>7.5970779999999989</v>
      </c>
      <c r="I1307" s="2">
        <f t="array" ref="I1307">SUMPRODUCT(B1291:B1310, (ROW(B1291:B1310)-ROW(B1291)+1)) / (20*21/2)</f>
        <v>7.458610952380953</v>
      </c>
      <c r="J1307" s="2">
        <f t="shared" si="162"/>
        <v>7.5147903017079836</v>
      </c>
      <c r="K1307" s="2">
        <f t="shared" si="156"/>
        <v>7.6653308596044312</v>
      </c>
    </row>
    <row r="1308" spans="1:11" ht="13.5" x14ac:dyDescent="0.25">
      <c r="A1308" s="3">
        <f>TITRES_STAT!B1311</f>
        <v>44204</v>
      </c>
      <c r="B1308" s="6">
        <f>TITRES_STAT!D1311</f>
        <v>7.4013</v>
      </c>
      <c r="C1308" s="2">
        <f t="shared" si="157"/>
        <v>6.25E-2</v>
      </c>
      <c r="D1308" s="2">
        <f t="shared" si="158"/>
        <v>7.3778400000000008</v>
      </c>
      <c r="E1308" s="2">
        <f t="shared" si="160"/>
        <v>7.4980799999999999</v>
      </c>
      <c r="F1308" s="2">
        <f t="shared" si="161"/>
        <v>7.4891199999999998</v>
      </c>
      <c r="G1308" s="2">
        <f t="shared" si="155"/>
        <v>7.730433999999998</v>
      </c>
      <c r="H1308" s="2">
        <f t="shared" si="159"/>
        <v>7.6016844999999993</v>
      </c>
      <c r="I1308" s="2">
        <f t="array" ref="I1308">SUMPRODUCT(B1292:B1311, (ROW(B1292:B1311)-ROW(B1292)+1)) / (20*21/2)</f>
        <v>7.4489852380952382</v>
      </c>
      <c r="J1308" s="2">
        <f t="shared" si="162"/>
        <v>7.5039817015453183</v>
      </c>
      <c r="K1308" s="2">
        <f t="shared" si="156"/>
        <v>7.6549767082473945</v>
      </c>
    </row>
    <row r="1309" spans="1:11" ht="13.5" x14ac:dyDescent="0.25">
      <c r="A1309" s="3">
        <f>TITRES_STAT!B1312</f>
        <v>44207</v>
      </c>
      <c r="B1309" s="6">
        <f>TITRES_STAT!D1312</f>
        <v>7.4013</v>
      </c>
      <c r="C1309" s="2">
        <f t="shared" si="157"/>
        <v>0</v>
      </c>
      <c r="D1309" s="2">
        <f t="shared" si="158"/>
        <v>7.3669200000000004</v>
      </c>
      <c r="E1309" s="2">
        <f t="shared" si="160"/>
        <v>7.4699799999999996</v>
      </c>
      <c r="F1309" s="2">
        <f t="shared" si="161"/>
        <v>7.484824999999999</v>
      </c>
      <c r="G1309" s="2">
        <f t="shared" si="155"/>
        <v>7.7160699999999975</v>
      </c>
      <c r="H1309" s="2">
        <f t="shared" si="159"/>
        <v>7.6053539999999984</v>
      </c>
      <c r="I1309" s="2">
        <f t="array" ref="I1309">SUMPRODUCT(B1293:B1312, (ROW(B1293:B1312)-ROW(B1293)+1)) / (20*21/2)</f>
        <v>7.4361933333333345</v>
      </c>
      <c r="J1309" s="2">
        <f t="shared" si="162"/>
        <v>7.4942024918743355</v>
      </c>
      <c r="K1309" s="2">
        <f t="shared" si="156"/>
        <v>7.6450286020416138</v>
      </c>
    </row>
    <row r="1310" spans="1:11" ht="13.5" x14ac:dyDescent="0.25">
      <c r="A1310" s="3">
        <f>TITRES_STAT!B1313</f>
        <v>44208</v>
      </c>
      <c r="B1310" s="6">
        <f>TITRES_STAT!D1313</f>
        <v>7.3779000000000003</v>
      </c>
      <c r="C1310" s="2">
        <f t="shared" si="157"/>
        <v>-2.3399999999999643E-2</v>
      </c>
      <c r="D1310" s="2">
        <f t="shared" si="158"/>
        <v>7.3716200000000001</v>
      </c>
      <c r="E1310" s="2">
        <f t="shared" si="160"/>
        <v>7.4543699999999999</v>
      </c>
      <c r="F1310" s="2">
        <f t="shared" si="161"/>
        <v>7.4789699999999995</v>
      </c>
      <c r="G1310" s="2">
        <f t="shared" si="155"/>
        <v>7.6996759999999984</v>
      </c>
      <c r="H1310" s="2">
        <f t="shared" si="159"/>
        <v>7.6079304999999975</v>
      </c>
      <c r="I1310" s="2">
        <f t="array" ref="I1310">SUMPRODUCT(B1294:B1313, (ROW(B1294:B1313)-ROW(B1294)+1)) / (20*21/2)</f>
        <v>7.4352976190476197</v>
      </c>
      <c r="J1310" s="2">
        <f t="shared" si="162"/>
        <v>7.4831260640767798</v>
      </c>
      <c r="K1310" s="2">
        <f t="shared" si="156"/>
        <v>7.6345529705890023</v>
      </c>
    </row>
    <row r="1311" spans="1:11" ht="13.5" x14ac:dyDescent="0.25">
      <c r="A1311" s="3">
        <f>TITRES_STAT!B1314</f>
        <v>44209</v>
      </c>
      <c r="B1311" s="6">
        <f>TITRES_STAT!D1314</f>
        <v>7.3779000000000003</v>
      </c>
      <c r="C1311" s="2">
        <f t="shared" si="157"/>
        <v>0</v>
      </c>
      <c r="D1311" s="2">
        <f t="shared" si="158"/>
        <v>7.3794399999999998</v>
      </c>
      <c r="E1311" s="2">
        <f t="shared" si="160"/>
        <v>7.4270499999999995</v>
      </c>
      <c r="F1311" s="2">
        <f t="shared" si="161"/>
        <v>7.4731150000000017</v>
      </c>
      <c r="G1311" s="2">
        <f t="shared" si="155"/>
        <v>7.6817199999999977</v>
      </c>
      <c r="H1311" s="2">
        <f t="shared" si="159"/>
        <v>7.6104679999999973</v>
      </c>
      <c r="I1311" s="2">
        <f t="array" ref="I1311">SUMPRODUCT(B1295:B1314, (ROW(B1295:B1314)-ROW(B1295)+1)) / (20*21/2)</f>
        <v>7.4419890476190478</v>
      </c>
      <c r="J1311" s="2">
        <f t="shared" si="162"/>
        <v>7.4731045341647064</v>
      </c>
      <c r="K1311" s="2">
        <f t="shared" si="156"/>
        <v>7.6244881482129632</v>
      </c>
    </row>
    <row r="1312" spans="1:11" ht="13.5" x14ac:dyDescent="0.25">
      <c r="A1312" s="3">
        <f>TITRES_STAT!B1315</f>
        <v>44211</v>
      </c>
      <c r="B1312" s="6">
        <f>TITRES_STAT!D1315</f>
        <v>7.3388</v>
      </c>
      <c r="C1312" s="2">
        <f t="shared" si="157"/>
        <v>-3.9100000000000357E-2</v>
      </c>
      <c r="D1312" s="2">
        <f t="shared" si="158"/>
        <v>7.3794400000000007</v>
      </c>
      <c r="E1312" s="2">
        <f t="shared" si="160"/>
        <v>7.3997200000000003</v>
      </c>
      <c r="F1312" s="2">
        <f t="shared" si="161"/>
        <v>7.4653050000000007</v>
      </c>
      <c r="G1312" s="2">
        <f t="shared" si="155"/>
        <v>7.658141999999998</v>
      </c>
      <c r="H1312" s="2">
        <f t="shared" si="159"/>
        <v>7.612809999999997</v>
      </c>
      <c r="I1312" s="2">
        <f t="array" ref="I1312">SUMPRODUCT(B1296:B1315, (ROW(B1296:B1315)-ROW(B1296)+1)) / (20*21/2)</f>
        <v>7.4477147619047628</v>
      </c>
      <c r="J1312" s="2">
        <f t="shared" si="162"/>
        <v>7.4603136261490208</v>
      </c>
      <c r="K1312" s="2">
        <f t="shared" si="156"/>
        <v>7.6132846914202981</v>
      </c>
    </row>
    <row r="1313" spans="1:11" ht="13.5" x14ac:dyDescent="0.25">
      <c r="A1313" s="3">
        <f>TITRES_STAT!B1316</f>
        <v>44214</v>
      </c>
      <c r="B1313" s="6">
        <f>TITRES_STAT!D1316</f>
        <v>7.4558999999999997</v>
      </c>
      <c r="C1313" s="2">
        <f t="shared" si="157"/>
        <v>0.11709999999999976</v>
      </c>
      <c r="D1313" s="2">
        <f t="shared" si="158"/>
        <v>7.3903599999999994</v>
      </c>
      <c r="E1313" s="2">
        <f t="shared" si="160"/>
        <v>7.384100000000001</v>
      </c>
      <c r="F1313" s="2">
        <f t="shared" si="161"/>
        <v>7.4637400000000014</v>
      </c>
      <c r="G1313" s="2">
        <f t="shared" si="155"/>
        <v>7.6370619999999985</v>
      </c>
      <c r="H1313" s="2">
        <f t="shared" si="159"/>
        <v>7.6157374999999972</v>
      </c>
      <c r="I1313" s="2">
        <f t="array" ref="I1313">SUMPRODUCT(B1297:B1316, (ROW(B1297:B1316)-ROW(B1297)+1)) / (20*21/2)</f>
        <v>7.4425847619047634</v>
      </c>
      <c r="J1313" s="2">
        <f t="shared" si="162"/>
        <v>7.4598932808014951</v>
      </c>
      <c r="K1313" s="2">
        <f t="shared" si="156"/>
        <v>7.607112742737149</v>
      </c>
    </row>
    <row r="1314" spans="1:11" ht="13.5" x14ac:dyDescent="0.25">
      <c r="A1314" s="3">
        <f>TITRES_STAT!B1317</f>
        <v>44215</v>
      </c>
      <c r="B1314" s="6">
        <f>TITRES_STAT!D1317</f>
        <v>7.5339999999999998</v>
      </c>
      <c r="C1314" s="2">
        <f t="shared" si="157"/>
        <v>7.8100000000000058E-2</v>
      </c>
      <c r="D1314" s="2">
        <f t="shared" si="158"/>
        <v>7.4169</v>
      </c>
      <c r="E1314" s="2">
        <f t="shared" si="160"/>
        <v>7.3919100000000002</v>
      </c>
      <c r="F1314" s="2">
        <f t="shared" si="161"/>
        <v>7.4660799999999998</v>
      </c>
      <c r="G1314" s="2">
        <f t="shared" si="155"/>
        <v>7.6237899999999978</v>
      </c>
      <c r="H1314" s="2">
        <f t="shared" si="159"/>
        <v>7.618313999999998</v>
      </c>
      <c r="I1314" s="2">
        <f t="array" ref="I1314">SUMPRODUCT(B1298:B1317, (ROW(B1298:B1317)-ROW(B1298)+1)) / (20*21/2)</f>
        <v>7.4375290476190479</v>
      </c>
      <c r="J1314" s="2">
        <f t="shared" si="162"/>
        <v>7.4669510635823055</v>
      </c>
      <c r="K1314" s="2">
        <f t="shared" si="156"/>
        <v>7.6042455763553001</v>
      </c>
    </row>
    <row r="1315" spans="1:11" ht="13.5" x14ac:dyDescent="0.25">
      <c r="A1315" s="3">
        <f>TITRES_STAT!B1318</f>
        <v>44216</v>
      </c>
      <c r="B1315" s="6">
        <f>TITRES_STAT!D1318</f>
        <v>7.5262000000000002</v>
      </c>
      <c r="C1315" s="2">
        <f t="shared" si="157"/>
        <v>-7.799999999999585E-3</v>
      </c>
      <c r="D1315" s="2">
        <f t="shared" si="158"/>
        <v>7.4465599999999998</v>
      </c>
      <c r="E1315" s="2">
        <f t="shared" si="160"/>
        <v>7.4090900000000008</v>
      </c>
      <c r="F1315" s="2">
        <f t="shared" si="161"/>
        <v>7.4707650000000001</v>
      </c>
      <c r="G1315" s="2">
        <f t="shared" si="155"/>
        <v>7.6125480000000003</v>
      </c>
      <c r="H1315" s="2">
        <f t="shared" si="159"/>
        <v>7.6208514999999979</v>
      </c>
      <c r="I1315" s="2">
        <f t="array" ref="I1315">SUMPRODUCT(B1299:B1318, (ROW(B1299:B1318)-ROW(B1299)+1)) / (20*21/2)</f>
        <v>7.4321023809523812</v>
      </c>
      <c r="J1315" s="2">
        <f t="shared" si="162"/>
        <v>7.4725938194316104</v>
      </c>
      <c r="K1315" s="2">
        <f t="shared" si="156"/>
        <v>7.6011849655178372</v>
      </c>
    </row>
    <row r="1316" spans="1:11" ht="13.5" x14ac:dyDescent="0.25">
      <c r="A1316" s="3">
        <f>TITRES_STAT!B1319</f>
        <v>44217</v>
      </c>
      <c r="B1316" s="6">
        <f>TITRES_STAT!D1319</f>
        <v>7.4169</v>
      </c>
      <c r="C1316" s="2">
        <f t="shared" si="157"/>
        <v>-0.10930000000000017</v>
      </c>
      <c r="D1316" s="2">
        <f t="shared" si="158"/>
        <v>7.4543599999999994</v>
      </c>
      <c r="E1316" s="2">
        <f t="shared" si="160"/>
        <v>7.4169</v>
      </c>
      <c r="F1316" s="2">
        <f t="shared" si="161"/>
        <v>7.4699849999999994</v>
      </c>
      <c r="G1316" s="2">
        <f t="shared" si="155"/>
        <v>7.5994320000000002</v>
      </c>
      <c r="H1316" s="2">
        <f t="shared" si="159"/>
        <v>7.6222179999999966</v>
      </c>
      <c r="I1316" s="2">
        <f t="array" ref="I1316">SUMPRODUCT(B1300:B1319, (ROW(B1300:B1319)-ROW(B1300)+1)) / (20*21/2)</f>
        <v>7.4248561904761905</v>
      </c>
      <c r="J1316" s="2">
        <f t="shared" si="162"/>
        <v>7.4672896461524099</v>
      </c>
      <c r="K1316" s="2">
        <f t="shared" si="156"/>
        <v>7.5939581041249813</v>
      </c>
    </row>
    <row r="1317" spans="1:11" ht="13.5" x14ac:dyDescent="0.25">
      <c r="A1317" s="3">
        <f>TITRES_STAT!B1320</f>
        <v>44218</v>
      </c>
      <c r="B1317" s="6">
        <f>TITRES_STAT!D1320</f>
        <v>7.4169</v>
      </c>
      <c r="C1317" s="2">
        <f t="shared" si="157"/>
        <v>0</v>
      </c>
      <c r="D1317" s="2">
        <f t="shared" si="158"/>
        <v>7.4699799999999996</v>
      </c>
      <c r="E1317" s="2">
        <f t="shared" si="160"/>
        <v>7.4247100000000001</v>
      </c>
      <c r="F1317" s="2">
        <f t="shared" si="161"/>
        <v>7.4660800000000007</v>
      </c>
      <c r="G1317" s="2">
        <f t="shared" si="155"/>
        <v>7.5863160000000001</v>
      </c>
      <c r="H1317" s="2">
        <f t="shared" si="159"/>
        <v>7.6246384999999952</v>
      </c>
      <c r="I1317" s="2">
        <f t="array" ref="I1317">SUMPRODUCT(B1301:B1320, (ROW(B1301:B1320)-ROW(B1301)+1)) / (20*21/2)</f>
        <v>7.4115842857142873</v>
      </c>
      <c r="J1317" s="2">
        <f t="shared" si="162"/>
        <v>7.4624906322331332</v>
      </c>
      <c r="K1317" s="2">
        <f t="shared" si="156"/>
        <v>7.5870146490612571</v>
      </c>
    </row>
    <row r="1318" spans="1:11" ht="13.5" x14ac:dyDescent="0.25">
      <c r="A1318" s="3">
        <f>TITRES_STAT!B1321</f>
        <v>44221</v>
      </c>
      <c r="B1318" s="6">
        <f>TITRES_STAT!D1321</f>
        <v>7.4090999999999996</v>
      </c>
      <c r="C1318" s="2">
        <f t="shared" si="157"/>
        <v>-7.8000000000004732E-3</v>
      </c>
      <c r="D1318" s="2">
        <f t="shared" si="158"/>
        <v>7.4606200000000005</v>
      </c>
      <c r="E1318" s="2">
        <f t="shared" si="160"/>
        <v>7.425489999999999</v>
      </c>
      <c r="F1318" s="2">
        <f t="shared" si="161"/>
        <v>7.4617850000000008</v>
      </c>
      <c r="G1318" s="2">
        <f t="shared" si="155"/>
        <v>7.573824000000001</v>
      </c>
      <c r="H1318" s="2">
        <f t="shared" si="159"/>
        <v>7.6270199999999964</v>
      </c>
      <c r="I1318" s="2">
        <f t="array" ref="I1318">SUMPRODUCT(B1302:B1321, (ROW(B1302:B1321)-ROW(B1302)+1)) / (20*21/2)</f>
        <v>7.4001333333333337</v>
      </c>
      <c r="J1318" s="2">
        <f t="shared" si="162"/>
        <v>7.4574058101156915</v>
      </c>
      <c r="K1318" s="2">
        <f t="shared" si="156"/>
        <v>7.5800376040000321</v>
      </c>
    </row>
    <row r="1319" spans="1:11" ht="13.5" x14ac:dyDescent="0.25">
      <c r="A1319" s="3">
        <f>TITRES_STAT!B1322</f>
        <v>44222</v>
      </c>
      <c r="B1319" s="6">
        <f>TITRES_STAT!D1322</f>
        <v>7.3856999999999999</v>
      </c>
      <c r="C1319" s="2">
        <f t="shared" si="157"/>
        <v>-2.3399999999999643E-2</v>
      </c>
      <c r="D1319" s="2">
        <f t="shared" si="158"/>
        <v>7.4309599999999989</v>
      </c>
      <c r="E1319" s="2">
        <f t="shared" si="160"/>
        <v>7.4239300000000004</v>
      </c>
      <c r="F1319" s="2">
        <f t="shared" si="161"/>
        <v>7.446955</v>
      </c>
      <c r="G1319" s="2">
        <f t="shared" si="155"/>
        <v>7.56149</v>
      </c>
      <c r="H1319" s="2">
        <f t="shared" si="159"/>
        <v>7.629284499999998</v>
      </c>
      <c r="I1319" s="2">
        <f t="array" ref="I1319">SUMPRODUCT(B1303:B1322, (ROW(B1303:B1322)-ROW(B1303)+1)) / (20*21/2)</f>
        <v>7.385071428571429</v>
      </c>
      <c r="J1319" s="2">
        <f t="shared" si="162"/>
        <v>7.4505766853427691</v>
      </c>
      <c r="K1319" s="2">
        <f t="shared" si="156"/>
        <v>7.5724165214902275</v>
      </c>
    </row>
    <row r="1320" spans="1:11" ht="13.5" x14ac:dyDescent="0.25">
      <c r="A1320" s="3">
        <f>TITRES_STAT!B1323</f>
        <v>44223</v>
      </c>
      <c r="B1320" s="6">
        <f>TITRES_STAT!D1323</f>
        <v>7.3075999999999999</v>
      </c>
      <c r="C1320" s="2">
        <f t="shared" si="157"/>
        <v>-7.8100000000000058E-2</v>
      </c>
      <c r="D1320" s="2">
        <f t="shared" si="158"/>
        <v>7.3872400000000003</v>
      </c>
      <c r="E1320" s="2">
        <f t="shared" si="160"/>
        <v>7.4169</v>
      </c>
      <c r="F1320" s="2">
        <f t="shared" si="161"/>
        <v>7.4356350000000004</v>
      </c>
      <c r="G1320" s="2">
        <f t="shared" si="155"/>
        <v>7.5497799999999993</v>
      </c>
      <c r="H1320" s="2">
        <f t="shared" si="159"/>
        <v>7.6301434999999982</v>
      </c>
      <c r="I1320" s="2">
        <f t="array" ref="I1320">SUMPRODUCT(B1304:B1323, (ROW(B1304:B1323)-ROW(B1304)+1)) / (20*21/2)</f>
        <v>7.3716828571428579</v>
      </c>
      <c r="J1320" s="2">
        <f t="shared" si="162"/>
        <v>7.4369598581672678</v>
      </c>
      <c r="K1320" s="2">
        <f t="shared" si="156"/>
        <v>7.5620315598631604</v>
      </c>
    </row>
    <row r="1321" spans="1:11" ht="13.5" x14ac:dyDescent="0.25">
      <c r="A1321" s="3">
        <f>TITRES_STAT!B1324</f>
        <v>44224</v>
      </c>
      <c r="B1321" s="6">
        <f>TITRES_STAT!D1324</f>
        <v>7.3154000000000003</v>
      </c>
      <c r="C1321" s="2">
        <f t="shared" si="157"/>
        <v>7.8000000000004732E-3</v>
      </c>
      <c r="D1321" s="2">
        <f t="shared" si="158"/>
        <v>7.3669399999999996</v>
      </c>
      <c r="E1321" s="2">
        <f t="shared" si="160"/>
        <v>7.4106499999999995</v>
      </c>
      <c r="F1321" s="2">
        <f t="shared" si="161"/>
        <v>7.4188500000000017</v>
      </c>
      <c r="G1321" s="2">
        <f t="shared" si="155"/>
        <v>7.5368200000000005</v>
      </c>
      <c r="H1321" s="2">
        <f t="shared" si="159"/>
        <v>7.6311584999999971</v>
      </c>
      <c r="I1321" s="2">
        <f t="array" ref="I1321">SUMPRODUCT(B1305:B1324, (ROW(B1305:B1324)-ROW(B1305)+1)) / (20*21/2)</f>
        <v>7.3525390476190493</v>
      </c>
      <c r="J1321" s="2">
        <f t="shared" si="162"/>
        <v>7.4253827288180041</v>
      </c>
      <c r="K1321" s="2">
        <f t="shared" si="156"/>
        <v>7.5523597339861741</v>
      </c>
    </row>
    <row r="1322" spans="1:11" ht="13.5" x14ac:dyDescent="0.25">
      <c r="A1322" s="3">
        <f>TITRES_STAT!B1325</f>
        <v>44225</v>
      </c>
      <c r="B1322" s="6">
        <f>TITRES_STAT!D1325</f>
        <v>7.2606999999999999</v>
      </c>
      <c r="C1322" s="2">
        <f t="shared" si="157"/>
        <v>-5.4700000000000415E-2</v>
      </c>
      <c r="D1322" s="2">
        <f t="shared" si="158"/>
        <v>7.3357000000000001</v>
      </c>
      <c r="E1322" s="2">
        <f t="shared" si="160"/>
        <v>7.4028400000000003</v>
      </c>
      <c r="F1322" s="2">
        <f t="shared" si="161"/>
        <v>7.4012799999999999</v>
      </c>
      <c r="G1322" s="2">
        <f t="shared" si="155"/>
        <v>7.5243279999999997</v>
      </c>
      <c r="H1322" s="2">
        <f t="shared" si="159"/>
        <v>7.6319389999999974</v>
      </c>
      <c r="I1322" s="2">
        <f t="array" ref="I1322">SUMPRODUCT(B1306:B1325, (ROW(B1306:B1325)-ROW(B1306)+1)) / (20*21/2)</f>
        <v>7.3346961904761914</v>
      </c>
      <c r="J1322" s="2">
        <f t="shared" si="162"/>
        <v>7.4096986594067662</v>
      </c>
      <c r="K1322" s="2">
        <f t="shared" si="156"/>
        <v>7.5409220973592657</v>
      </c>
    </row>
    <row r="1323" spans="1:11" ht="13.5" x14ac:dyDescent="0.25">
      <c r="A1323" s="3">
        <f>TITRES_STAT!B1326</f>
        <v>44228</v>
      </c>
      <c r="B1323" s="6">
        <f>TITRES_STAT!D1326</f>
        <v>7.2606999999999999</v>
      </c>
      <c r="C1323" s="2">
        <f t="shared" si="157"/>
        <v>0</v>
      </c>
      <c r="D1323" s="2">
        <f t="shared" si="158"/>
        <v>7.3060200000000011</v>
      </c>
      <c r="E1323" s="2">
        <f t="shared" si="160"/>
        <v>7.3833200000000003</v>
      </c>
      <c r="F1323" s="2">
        <f t="shared" si="161"/>
        <v>7.3837099999999989</v>
      </c>
      <c r="G1323" s="2">
        <f t="shared" si="155"/>
        <v>7.5123039999999994</v>
      </c>
      <c r="H1323" s="2">
        <f t="shared" si="159"/>
        <v>7.6327194999999968</v>
      </c>
      <c r="I1323" s="2">
        <f t="array" ref="I1323">SUMPRODUCT(B1307:B1326, (ROW(B1307:B1326)-ROW(B1307)+1)) / (20*21/2)</f>
        <v>7.2990804761904764</v>
      </c>
      <c r="J1323" s="2">
        <f t="shared" si="162"/>
        <v>7.3955083108918362</v>
      </c>
      <c r="K1323" s="2">
        <f t="shared" si="156"/>
        <v>7.5299329955020395</v>
      </c>
    </row>
    <row r="1324" spans="1:11" ht="13.5" x14ac:dyDescent="0.25">
      <c r="A1324" s="3">
        <f>TITRES_STAT!B1327</f>
        <v>44229</v>
      </c>
      <c r="B1324" s="6">
        <f>TITRES_STAT!D1327</f>
        <v>7.1826999999999996</v>
      </c>
      <c r="C1324" s="2">
        <f t="shared" si="157"/>
        <v>-7.8000000000000291E-2</v>
      </c>
      <c r="D1324" s="2">
        <f t="shared" si="158"/>
        <v>7.2654200000000007</v>
      </c>
      <c r="E1324" s="2">
        <f t="shared" si="160"/>
        <v>7.3481899999999998</v>
      </c>
      <c r="F1324" s="2">
        <f t="shared" si="161"/>
        <v>7.3700500000000009</v>
      </c>
      <c r="G1324" s="2">
        <f t="shared" si="155"/>
        <v>7.4987199999999996</v>
      </c>
      <c r="H1324" s="2">
        <f t="shared" si="159"/>
        <v>7.6329539999999971</v>
      </c>
      <c r="I1324" s="2">
        <f t="array" ref="I1324">SUMPRODUCT(B1308:B1327, (ROW(B1308:B1327)-ROW(B1308)+1)) / (20*21/2)</f>
        <v>7.2688519047619042</v>
      </c>
      <c r="J1324" s="2">
        <f t="shared" si="162"/>
        <v>7.3752408527116611</v>
      </c>
      <c r="K1324" s="2">
        <f t="shared" si="156"/>
        <v>7.5163160152862734</v>
      </c>
    </row>
    <row r="1325" spans="1:11" ht="13.5" x14ac:dyDescent="0.25">
      <c r="A1325" s="3">
        <f>TITRES_STAT!B1328</f>
        <v>44230</v>
      </c>
      <c r="B1325" s="6">
        <f>TITRES_STAT!D1328</f>
        <v>7.1826999999999996</v>
      </c>
      <c r="C1325" s="2">
        <f t="shared" si="157"/>
        <v>0</v>
      </c>
      <c r="D1325" s="2">
        <f t="shared" si="158"/>
        <v>7.2404399999999995</v>
      </c>
      <c r="E1325" s="2">
        <f t="shared" si="160"/>
        <v>7.313839999999999</v>
      </c>
      <c r="F1325" s="2">
        <f t="shared" si="161"/>
        <v>7.3614650000000008</v>
      </c>
      <c r="G1325" s="2">
        <f t="shared" si="155"/>
        <v>7.4866980000000005</v>
      </c>
      <c r="H1325" s="2">
        <f t="shared" si="159"/>
        <v>7.6331494999999983</v>
      </c>
      <c r="I1325" s="2">
        <f t="array" ref="I1325">SUMPRODUCT(B1309:B1328, (ROW(B1309:B1328)-ROW(B1309)+1)) / (20*21/2)</f>
        <v>7.2326819047619049</v>
      </c>
      <c r="J1325" s="2">
        <f t="shared" si="162"/>
        <v>7.3569036286438836</v>
      </c>
      <c r="K1325" s="2">
        <f t="shared" si="156"/>
        <v>7.5032330342946549</v>
      </c>
    </row>
    <row r="1326" spans="1:11" ht="13.5" x14ac:dyDescent="0.25">
      <c r="A1326" s="3">
        <f>TITRES_STAT!B1329</f>
        <v>44231</v>
      </c>
      <c r="B1326" s="6">
        <f>TITRES_STAT!D1329</f>
        <v>6.9874999999999998</v>
      </c>
      <c r="C1326" s="2">
        <f t="shared" si="157"/>
        <v>-0.19519999999999982</v>
      </c>
      <c r="D1326" s="2">
        <f t="shared" si="158"/>
        <v>7.1748599999999998</v>
      </c>
      <c r="E1326" s="2">
        <f t="shared" si="160"/>
        <v>7.2708999999999993</v>
      </c>
      <c r="F1326" s="2">
        <f t="shared" si="161"/>
        <v>7.3439000000000005</v>
      </c>
      <c r="G1326" s="2">
        <f t="shared" si="155"/>
        <v>7.4710839999999994</v>
      </c>
      <c r="H1326" s="2">
        <f t="shared" si="159"/>
        <v>7.6322514999999989</v>
      </c>
      <c r="I1326" s="2">
        <f t="array" ref="I1326">SUMPRODUCT(B1310:B1329, (ROW(B1310:B1329)-ROW(B1310)+1)) / (20*21/2)</f>
        <v>7.1971728571428573</v>
      </c>
      <c r="J1326" s="2">
        <f t="shared" si="162"/>
        <v>7.3217223306777992</v>
      </c>
      <c r="K1326" s="2">
        <f t="shared" si="156"/>
        <v>7.4830082094203556</v>
      </c>
    </row>
    <row r="1327" spans="1:11" ht="13.5" x14ac:dyDescent="0.25">
      <c r="A1327" s="3">
        <f>TITRES_STAT!B1330</f>
        <v>44232</v>
      </c>
      <c r="B1327" s="6">
        <f>TITRES_STAT!D1330</f>
        <v>7.0265000000000004</v>
      </c>
      <c r="C1327" s="2">
        <f t="shared" si="157"/>
        <v>3.900000000000059E-2</v>
      </c>
      <c r="D1327" s="2">
        <f t="shared" si="158"/>
        <v>7.1280200000000011</v>
      </c>
      <c r="E1327" s="2">
        <f t="shared" si="160"/>
        <v>7.2318599999999993</v>
      </c>
      <c r="F1327" s="2">
        <f t="shared" si="161"/>
        <v>7.3282849999999993</v>
      </c>
      <c r="G1327" s="2">
        <f t="shared" si="155"/>
        <v>7.4562499999999998</v>
      </c>
      <c r="H1327" s="2">
        <f t="shared" si="159"/>
        <v>7.6313924999999987</v>
      </c>
      <c r="I1327" s="2">
        <f t="array" ref="I1327">SUMPRODUCT(B1311:B1330, (ROW(B1311:B1330)-ROW(B1311)+1)) / (20*21/2)</f>
        <v>7.1824852380952375</v>
      </c>
      <c r="J1327" s="2">
        <f t="shared" si="162"/>
        <v>7.2936059182322941</v>
      </c>
      <c r="K1327" s="2">
        <f t="shared" si="156"/>
        <v>7.4651059266979889</v>
      </c>
    </row>
    <row r="1328" spans="1:11" ht="13.5" x14ac:dyDescent="0.25">
      <c r="A1328" s="3">
        <f>TITRES_STAT!B1331</f>
        <v>44235</v>
      </c>
      <c r="B1328" s="6">
        <f>TITRES_STAT!D1331</f>
        <v>6.9485000000000001</v>
      </c>
      <c r="C1328" s="2">
        <f t="shared" si="157"/>
        <v>-7.8000000000000291E-2</v>
      </c>
      <c r="D1328" s="2">
        <f t="shared" si="158"/>
        <v>7.0655799999999997</v>
      </c>
      <c r="E1328" s="2">
        <f t="shared" si="160"/>
        <v>7.1857999999999986</v>
      </c>
      <c r="F1328" s="2">
        <f t="shared" si="161"/>
        <v>7.3056449999999984</v>
      </c>
      <c r="G1328" s="2">
        <f t="shared" si="155"/>
        <v>7.4398559999999998</v>
      </c>
      <c r="H1328" s="2">
        <f t="shared" si="159"/>
        <v>7.6306119999999975</v>
      </c>
      <c r="I1328" s="2">
        <f t="array" ref="I1328">SUMPRODUCT(B1312:B1331, (ROW(B1312:B1331)-ROW(B1312)+1)) / (20*21/2)</f>
        <v>7.1444542857142856</v>
      </c>
      <c r="J1328" s="2">
        <f t="shared" si="162"/>
        <v>7.2607386879244569</v>
      </c>
      <c r="K1328" s="2">
        <f t="shared" si="156"/>
        <v>7.4448468707490481</v>
      </c>
    </row>
    <row r="1329" spans="1:11" ht="13.5" x14ac:dyDescent="0.25">
      <c r="A1329" s="3">
        <f>TITRES_STAT!B1332</f>
        <v>44236</v>
      </c>
      <c r="B1329" s="6">
        <f>TITRES_STAT!D1332</f>
        <v>6.9328000000000003</v>
      </c>
      <c r="C1329" s="2">
        <f t="shared" si="157"/>
        <v>-1.5699999999999825E-2</v>
      </c>
      <c r="D1329" s="2">
        <f t="shared" si="158"/>
        <v>7.0156000000000009</v>
      </c>
      <c r="E1329" s="2">
        <f t="shared" si="160"/>
        <v>7.140509999999999</v>
      </c>
      <c r="F1329" s="2">
        <f t="shared" si="161"/>
        <v>7.2822199999999979</v>
      </c>
      <c r="G1329" s="2">
        <f t="shared" si="155"/>
        <v>7.4239280000000001</v>
      </c>
      <c r="H1329" s="2">
        <f t="shared" si="159"/>
        <v>7.630338499999997</v>
      </c>
      <c r="I1329" s="2">
        <f t="array" ref="I1329">SUMPRODUCT(B1313:B1332, (ROW(B1313:B1332)-ROW(B1313)+1)) / (20*21/2)</f>
        <v>7.0939638095238111</v>
      </c>
      <c r="J1329" s="2">
        <f t="shared" si="162"/>
        <v>7.229506431931652</v>
      </c>
      <c r="K1329" s="2">
        <f t="shared" si="156"/>
        <v>7.4247666013079092</v>
      </c>
    </row>
    <row r="1330" spans="1:11" ht="13.5" x14ac:dyDescent="0.25">
      <c r="A1330" s="3">
        <f>TITRES_STAT!B1333</f>
        <v>44237</v>
      </c>
      <c r="B1330" s="6">
        <f>TITRES_STAT!D1333</f>
        <v>7.1280000000000001</v>
      </c>
      <c r="C1330" s="2">
        <f t="shared" si="157"/>
        <v>0.19519999999999982</v>
      </c>
      <c r="D1330" s="2">
        <f t="shared" si="158"/>
        <v>7.0046599999999994</v>
      </c>
      <c r="E1330" s="2">
        <f t="shared" si="160"/>
        <v>7.1225499999999995</v>
      </c>
      <c r="F1330" s="2">
        <f t="shared" si="161"/>
        <v>7.2697249999999993</v>
      </c>
      <c r="G1330" s="2">
        <f t="shared" ref="G1330:G1393" si="163">AVERAGE(B1281:B1330)</f>
        <v>7.4119039999999998</v>
      </c>
      <c r="H1330" s="2">
        <f t="shared" si="159"/>
        <v>7.6306114999999979</v>
      </c>
      <c r="I1330" s="2">
        <f t="array" ref="I1330">SUMPRODUCT(B1314:B1333, (ROW(B1314:B1333)-ROW(B1314)+1)) / (20*21/2)</f>
        <v>7.0464476190476182</v>
      </c>
      <c r="J1330" s="2">
        <f t="shared" si="162"/>
        <v>7.2198391527000663</v>
      </c>
      <c r="K1330" s="2">
        <f t="shared" si="156"/>
        <v>7.4131286953742661</v>
      </c>
    </row>
    <row r="1331" spans="1:11" ht="13.5" x14ac:dyDescent="0.25">
      <c r="A1331" s="3">
        <f>TITRES_STAT!B1334</f>
        <v>44238</v>
      </c>
      <c r="B1331" s="6">
        <f>TITRES_STAT!D1334</f>
        <v>6.8704000000000001</v>
      </c>
      <c r="C1331" s="2">
        <f t="shared" si="157"/>
        <v>-0.25760000000000005</v>
      </c>
      <c r="D1331" s="2">
        <f t="shared" si="158"/>
        <v>6.9812399999999997</v>
      </c>
      <c r="E1331" s="2">
        <f t="shared" si="160"/>
        <v>7.0780500000000002</v>
      </c>
      <c r="F1331" s="2">
        <f t="shared" si="161"/>
        <v>7.244349999999999</v>
      </c>
      <c r="G1331" s="2">
        <f t="shared" si="163"/>
        <v>7.3948839999999993</v>
      </c>
      <c r="H1331" s="2">
        <f t="shared" si="159"/>
        <v>7.6294404999999976</v>
      </c>
      <c r="I1331" s="2">
        <f t="array" ref="I1331">SUMPRODUCT(B1315:B1334, (ROW(B1315:B1334)-ROW(B1315)+1)) / (20*21/2)</f>
        <v>7.002463333333333</v>
      </c>
      <c r="J1331" s="2">
        <f t="shared" si="162"/>
        <v>7.1865592333952977</v>
      </c>
      <c r="K1331" s="2">
        <f t="shared" ref="K1331:K1394" si="164">$K$4*B1331+(1-$K$4)*K1330</f>
        <v>7.3918452171242945</v>
      </c>
    </row>
    <row r="1332" spans="1:11" ht="13.5" x14ac:dyDescent="0.25">
      <c r="A1332" s="3">
        <f>TITRES_STAT!B1335</f>
        <v>44239</v>
      </c>
      <c r="B1332" s="6">
        <f>TITRES_STAT!D1335</f>
        <v>6.7141999999999999</v>
      </c>
      <c r="C1332" s="2">
        <f t="shared" si="157"/>
        <v>-0.15620000000000012</v>
      </c>
      <c r="D1332" s="2">
        <f t="shared" si="158"/>
        <v>6.9187799999999999</v>
      </c>
      <c r="E1332" s="2">
        <f t="shared" si="160"/>
        <v>7.0234000000000005</v>
      </c>
      <c r="F1332" s="2">
        <f t="shared" si="161"/>
        <v>7.2131199999999991</v>
      </c>
      <c r="G1332" s="2">
        <f t="shared" si="163"/>
        <v>7.3769260000000001</v>
      </c>
      <c r="H1332" s="2">
        <f t="shared" si="159"/>
        <v>7.6274884999999983</v>
      </c>
      <c r="I1332" s="2">
        <f t="array" ref="I1332">SUMPRODUCT(B1316:B1335, (ROW(B1316:B1335)-ROW(B1316)+1)) / (20*21/2)</f>
        <v>6.9623828571428588</v>
      </c>
      <c r="J1332" s="2">
        <f t="shared" si="162"/>
        <v>7.1415726397386026</v>
      </c>
      <c r="K1332" s="2">
        <f t="shared" si="164"/>
        <v>7.3652708948841266</v>
      </c>
    </row>
    <row r="1333" spans="1:11" ht="13.5" x14ac:dyDescent="0.25">
      <c r="A1333" s="3">
        <f>TITRES_STAT!B1336</f>
        <v>44242</v>
      </c>
      <c r="B1333" s="6">
        <f>TITRES_STAT!D1336</f>
        <v>6.7141999999999999</v>
      </c>
      <c r="C1333" s="2">
        <f t="shared" si="157"/>
        <v>0</v>
      </c>
      <c r="D1333" s="2">
        <f t="shared" si="158"/>
        <v>6.8719200000000003</v>
      </c>
      <c r="E1333" s="2">
        <f t="shared" si="160"/>
        <v>6.96875</v>
      </c>
      <c r="F1333" s="2">
        <f t="shared" si="161"/>
        <v>7.1760350000000006</v>
      </c>
      <c r="G1333" s="2">
        <f t="shared" si="163"/>
        <v>7.3589679999999991</v>
      </c>
      <c r="H1333" s="2">
        <f t="shared" si="159"/>
        <v>7.6259269999999981</v>
      </c>
      <c r="I1333" s="2">
        <f t="array" ref="I1333">SUMPRODUCT(B1317:B1336, (ROW(B1317:B1336)-ROW(B1317)+1)) / (20*21/2)</f>
        <v>6.9261690476190472</v>
      </c>
      <c r="J1333" s="2">
        <f t="shared" si="162"/>
        <v>7.1008704835730212</v>
      </c>
      <c r="K1333" s="2">
        <f t="shared" si="164"/>
        <v>7.3397387029278862</v>
      </c>
    </row>
    <row r="1334" spans="1:11" ht="13.5" x14ac:dyDescent="0.25">
      <c r="A1334" s="3">
        <f>TITRES_STAT!B1337</f>
        <v>44243</v>
      </c>
      <c r="B1334" s="6">
        <f>TITRES_STAT!D1337</f>
        <v>6.7141999999999999</v>
      </c>
      <c r="C1334" s="2">
        <f t="shared" si="157"/>
        <v>0</v>
      </c>
      <c r="D1334" s="2">
        <f t="shared" si="158"/>
        <v>6.8281999999999998</v>
      </c>
      <c r="E1334" s="2">
        <f t="shared" si="160"/>
        <v>6.9219000000000008</v>
      </c>
      <c r="F1334" s="2">
        <f t="shared" si="161"/>
        <v>7.1350449999999999</v>
      </c>
      <c r="G1334" s="2">
        <f t="shared" si="163"/>
        <v>7.3410099999999989</v>
      </c>
      <c r="H1334" s="2">
        <f t="shared" si="159"/>
        <v>7.6238189999999975</v>
      </c>
      <c r="I1334" s="2">
        <f t="array" ref="I1334">SUMPRODUCT(B1318:B1337, (ROW(B1318:B1337)-ROW(B1318)+1)) / (20*21/2)</f>
        <v>6.8933014285714282</v>
      </c>
      <c r="J1334" s="2">
        <f t="shared" si="162"/>
        <v>7.0640447232327332</v>
      </c>
      <c r="K1334" s="2">
        <f t="shared" si="164"/>
        <v>7.315207773401303</v>
      </c>
    </row>
    <row r="1335" spans="1:11" ht="13.5" x14ac:dyDescent="0.25">
      <c r="A1335" s="3">
        <f>TITRES_STAT!B1338</f>
        <v>44244</v>
      </c>
      <c r="B1335" s="6">
        <f>TITRES_STAT!D1338</f>
        <v>6.7141999999999999</v>
      </c>
      <c r="C1335" s="2">
        <f t="shared" si="157"/>
        <v>0</v>
      </c>
      <c r="D1335" s="2">
        <f t="shared" si="158"/>
        <v>6.7454399999999994</v>
      </c>
      <c r="E1335" s="2">
        <f t="shared" si="160"/>
        <v>6.875049999999999</v>
      </c>
      <c r="F1335" s="2">
        <f t="shared" si="161"/>
        <v>7.0944450000000003</v>
      </c>
      <c r="G1335" s="2">
        <f t="shared" si="163"/>
        <v>7.3233639999999989</v>
      </c>
      <c r="H1335" s="2">
        <f t="shared" si="159"/>
        <v>7.6219059999999983</v>
      </c>
      <c r="I1335" s="2">
        <f t="array" ref="I1335">SUMPRODUCT(B1319:B1338, (ROW(B1319:B1338)-ROW(B1319)+1)) / (20*21/2)</f>
        <v>6.8637799999999993</v>
      </c>
      <c r="J1335" s="2">
        <f t="shared" si="162"/>
        <v>7.0307261781629489</v>
      </c>
      <c r="K1335" s="2">
        <f t="shared" si="164"/>
        <v>7.2916388411110562</v>
      </c>
    </row>
    <row r="1336" spans="1:11" ht="13.5" x14ac:dyDescent="0.25">
      <c r="A1336" s="3">
        <f>TITRES_STAT!B1339</f>
        <v>44245</v>
      </c>
      <c r="B1336" s="6">
        <f>TITRES_STAT!D1339</f>
        <v>6.7141999999999999</v>
      </c>
      <c r="C1336" s="2">
        <f t="shared" si="157"/>
        <v>0</v>
      </c>
      <c r="D1336" s="2">
        <f t="shared" si="158"/>
        <v>6.7141999999999999</v>
      </c>
      <c r="E1336" s="2">
        <f t="shared" si="160"/>
        <v>6.8477199999999998</v>
      </c>
      <c r="F1336" s="2">
        <f t="shared" si="161"/>
        <v>7.0593100000000009</v>
      </c>
      <c r="G1336" s="2">
        <f t="shared" si="163"/>
        <v>7.3069679999999995</v>
      </c>
      <c r="H1336" s="2">
        <f t="shared" si="159"/>
        <v>7.6196414999999966</v>
      </c>
      <c r="I1336" s="2">
        <f t="array" ref="I1336">SUMPRODUCT(B1320:B1339, (ROW(B1320:B1339)-ROW(B1320)+1)) / (20*21/2)</f>
        <v>6.8487200000000001</v>
      </c>
      <c r="J1336" s="2">
        <f t="shared" si="162"/>
        <v>7.0005808278617154</v>
      </c>
      <c r="K1336" s="2">
        <f t="shared" si="164"/>
        <v>7.2689941806753291</v>
      </c>
    </row>
    <row r="1337" spans="1:11" ht="13.5" x14ac:dyDescent="0.25">
      <c r="A1337" s="3">
        <f>TITRES_STAT!B1340</f>
        <v>44246</v>
      </c>
      <c r="B1337" s="6">
        <f>TITRES_STAT!D1340</f>
        <v>6.7141999999999999</v>
      </c>
      <c r="C1337" s="2">
        <f t="shared" si="157"/>
        <v>0</v>
      </c>
      <c r="D1337" s="2">
        <f t="shared" si="158"/>
        <v>6.7141999999999999</v>
      </c>
      <c r="E1337" s="2">
        <f t="shared" si="160"/>
        <v>6.816489999999999</v>
      </c>
      <c r="F1337" s="2">
        <f t="shared" si="161"/>
        <v>7.0241750000000014</v>
      </c>
      <c r="G1337" s="2">
        <f t="shared" si="163"/>
        <v>7.2913520000000007</v>
      </c>
      <c r="H1337" s="2">
        <f t="shared" si="159"/>
        <v>7.6173379999999948</v>
      </c>
      <c r="I1337" s="2">
        <f t="array" ref="I1337">SUMPRODUCT(B1321:B1340, (ROW(B1321:B1340)-ROW(B1321)+1)) / (20*21/2)</f>
        <v>6.8362999999999987</v>
      </c>
      <c r="J1337" s="2">
        <f t="shared" si="162"/>
        <v>6.9733064633034569</v>
      </c>
      <c r="K1337" s="2">
        <f t="shared" si="164"/>
        <v>7.2472375461390417</v>
      </c>
    </row>
    <row r="1338" spans="1:11" ht="13.5" x14ac:dyDescent="0.25">
      <c r="A1338" s="3">
        <f>TITRES_STAT!B1341</f>
        <v>44249</v>
      </c>
      <c r="B1338" s="6">
        <f>TITRES_STAT!D1341</f>
        <v>6.7141999999999999</v>
      </c>
      <c r="C1338" s="2">
        <f t="shared" si="157"/>
        <v>0</v>
      </c>
      <c r="D1338" s="2">
        <f t="shared" si="158"/>
        <v>6.7141999999999999</v>
      </c>
      <c r="E1338" s="2">
        <f t="shared" si="160"/>
        <v>6.7930599999999997</v>
      </c>
      <c r="F1338" s="2">
        <f t="shared" si="161"/>
        <v>6.9894300000000014</v>
      </c>
      <c r="G1338" s="2">
        <f t="shared" si="163"/>
        <v>7.2765180000000012</v>
      </c>
      <c r="H1338" s="2">
        <f t="shared" si="159"/>
        <v>7.6157764999999946</v>
      </c>
      <c r="I1338" s="2">
        <f t="array" ref="I1338">SUMPRODUCT(B1322:B1341, (ROW(B1322:B1341)-ROW(B1322)+1)) / (20*21/2)</f>
        <v>6.8254052380952386</v>
      </c>
      <c r="J1338" s="2">
        <f t="shared" si="162"/>
        <v>6.9486296572745561</v>
      </c>
      <c r="K1338" s="2">
        <f t="shared" si="164"/>
        <v>7.2263341129571188</v>
      </c>
    </row>
    <row r="1339" spans="1:11" ht="13.5" x14ac:dyDescent="0.25">
      <c r="A1339" s="3">
        <f>TITRES_STAT!B1342</f>
        <v>44250</v>
      </c>
      <c r="B1339" s="6">
        <f>TITRES_STAT!D1342</f>
        <v>6.8312999999999997</v>
      </c>
      <c r="C1339" s="2">
        <f t="shared" si="157"/>
        <v>0.11709999999999976</v>
      </c>
      <c r="D1339" s="2">
        <f t="shared" si="158"/>
        <v>6.7376199999999997</v>
      </c>
      <c r="E1339" s="2">
        <f t="shared" si="160"/>
        <v>6.7829099999999993</v>
      </c>
      <c r="F1339" s="2">
        <f t="shared" si="161"/>
        <v>6.961710000000001</v>
      </c>
      <c r="G1339" s="2">
        <f t="shared" si="163"/>
        <v>7.2634000000000016</v>
      </c>
      <c r="H1339" s="2">
        <f t="shared" si="159"/>
        <v>7.6137854999999952</v>
      </c>
      <c r="I1339" s="2">
        <f t="array" ref="I1339">SUMPRODUCT(B1323:B1342, (ROW(B1323:B1342)-ROW(B1323)+1)) / (20*21/2)</f>
        <v>6.816852857142857</v>
      </c>
      <c r="J1339" s="2">
        <f t="shared" si="162"/>
        <v>6.9374554042007883</v>
      </c>
      <c r="K1339" s="2">
        <f t="shared" si="164"/>
        <v>7.2108425791156625</v>
      </c>
    </row>
    <row r="1340" spans="1:11" ht="13.5" x14ac:dyDescent="0.25">
      <c r="A1340" s="3">
        <f>TITRES_STAT!B1343</f>
        <v>44251</v>
      </c>
      <c r="B1340" s="6">
        <f>TITRES_STAT!D1343</f>
        <v>6.8312999999999997</v>
      </c>
      <c r="C1340" s="2">
        <f t="shared" si="157"/>
        <v>0</v>
      </c>
      <c r="D1340" s="2">
        <f t="shared" si="158"/>
        <v>6.7610399999999995</v>
      </c>
      <c r="E1340" s="2">
        <f t="shared" si="160"/>
        <v>6.7532399999999999</v>
      </c>
      <c r="F1340" s="2">
        <f t="shared" si="161"/>
        <v>6.9378950000000019</v>
      </c>
      <c r="G1340" s="2">
        <f t="shared" si="163"/>
        <v>7.2501260000000016</v>
      </c>
      <c r="H1340" s="2">
        <f t="shared" si="159"/>
        <v>7.6128484999999957</v>
      </c>
      <c r="I1340" s="2">
        <f t="array" ref="I1340">SUMPRODUCT(B1324:B1343, (ROW(B1324:B1343)-ROW(B1324)+1)) / (20*21/2)</f>
        <v>6.8088966666666675</v>
      </c>
      <c r="J1340" s="2">
        <f t="shared" si="162"/>
        <v>6.9273453657054747</v>
      </c>
      <c r="K1340" s="2">
        <f t="shared" si="164"/>
        <v>7.1959585564052437</v>
      </c>
    </row>
    <row r="1341" spans="1:11" ht="13.5" x14ac:dyDescent="0.25">
      <c r="A1341" s="3">
        <f>TITRES_STAT!B1344</f>
        <v>44252</v>
      </c>
      <c r="B1341" s="6">
        <f>TITRES_STAT!D1344</f>
        <v>6.8235000000000001</v>
      </c>
      <c r="C1341" s="2">
        <f t="shared" si="157"/>
        <v>-7.799999999999585E-3</v>
      </c>
      <c r="D1341" s="2">
        <f t="shared" si="158"/>
        <v>6.7828999999999997</v>
      </c>
      <c r="E1341" s="2">
        <f t="shared" si="160"/>
        <v>6.7485499999999989</v>
      </c>
      <c r="F1341" s="2">
        <f t="shared" si="161"/>
        <v>6.9133000000000022</v>
      </c>
      <c r="G1341" s="2">
        <f t="shared" si="163"/>
        <v>7.236696000000002</v>
      </c>
      <c r="H1341" s="2">
        <f t="shared" si="159"/>
        <v>7.6118724999999952</v>
      </c>
      <c r="I1341" s="2">
        <f t="array" ref="I1341">SUMPRODUCT(B1325:B1344, (ROW(B1325:B1344)-ROW(B1325)+1)) / (20*21/2)</f>
        <v>6.8030966666666659</v>
      </c>
      <c r="J1341" s="2">
        <f t="shared" si="162"/>
        <v>6.9174553308763818</v>
      </c>
      <c r="K1341" s="2">
        <f t="shared" si="164"/>
        <v>7.1813523385069988</v>
      </c>
    </row>
    <row r="1342" spans="1:11" ht="13.5" x14ac:dyDescent="0.25">
      <c r="A1342" s="3">
        <f>TITRES_STAT!B1345</f>
        <v>44253</v>
      </c>
      <c r="B1342" s="6">
        <f>TITRES_STAT!D1345</f>
        <v>6.8235000000000001</v>
      </c>
      <c r="C1342" s="2">
        <f t="shared" si="157"/>
        <v>0</v>
      </c>
      <c r="D1342" s="2">
        <f t="shared" si="158"/>
        <v>6.8047599999999999</v>
      </c>
      <c r="E1342" s="2">
        <f t="shared" si="160"/>
        <v>6.759479999999999</v>
      </c>
      <c r="F1342" s="2">
        <f t="shared" si="161"/>
        <v>6.8914400000000011</v>
      </c>
      <c r="G1342" s="2">
        <f t="shared" si="163"/>
        <v>7.2232660000000024</v>
      </c>
      <c r="H1342" s="2">
        <f t="shared" si="159"/>
        <v>7.6119114999999944</v>
      </c>
      <c r="I1342" s="2">
        <f t="array" ref="I1342">SUMPRODUCT(B1326:B1345, (ROW(B1326:B1345)-ROW(B1326)+1)) / (20*21/2)</f>
        <v>6.7975957142857144</v>
      </c>
      <c r="J1342" s="2">
        <f t="shared" si="162"/>
        <v>6.9085072041262503</v>
      </c>
      <c r="K1342" s="2">
        <f t="shared" si="164"/>
        <v>7.1673189134675086</v>
      </c>
    </row>
    <row r="1343" spans="1:11" ht="13.5" x14ac:dyDescent="0.25">
      <c r="A1343" s="3">
        <f>TITRES_STAT!B1346</f>
        <v>44256</v>
      </c>
      <c r="B1343" s="6">
        <f>TITRES_STAT!D1346</f>
        <v>6.8079000000000001</v>
      </c>
      <c r="C1343" s="2">
        <f t="shared" si="157"/>
        <v>-1.5600000000000058E-2</v>
      </c>
      <c r="D1343" s="2">
        <f t="shared" si="158"/>
        <v>6.8235000000000001</v>
      </c>
      <c r="E1343" s="2">
        <f t="shared" si="160"/>
        <v>6.7688500000000005</v>
      </c>
      <c r="F1343" s="2">
        <f t="shared" si="161"/>
        <v>6.8688000000000002</v>
      </c>
      <c r="G1343" s="2">
        <f t="shared" si="163"/>
        <v>7.2096800000000032</v>
      </c>
      <c r="H1343" s="2">
        <f t="shared" si="159"/>
        <v>7.6108574999999954</v>
      </c>
      <c r="I1343" s="2">
        <f t="array" ref="I1343">SUMPRODUCT(B1327:B1346, (ROW(B1327:B1346)-ROW(B1327)+1)) / (20*21/2)</f>
        <v>6.8088300000000013</v>
      </c>
      <c r="J1343" s="2">
        <f t="shared" si="162"/>
        <v>6.8989255656380353</v>
      </c>
      <c r="K1343" s="2">
        <f t="shared" si="164"/>
        <v>7.1532240541158423</v>
      </c>
    </row>
    <row r="1344" spans="1:11" ht="13.5" x14ac:dyDescent="0.25">
      <c r="A1344" s="3">
        <f>TITRES_STAT!B1347</f>
        <v>44257</v>
      </c>
      <c r="B1344" s="6">
        <f>TITRES_STAT!D1347</f>
        <v>6.8079000000000001</v>
      </c>
      <c r="C1344" s="2">
        <f t="shared" si="157"/>
        <v>0</v>
      </c>
      <c r="D1344" s="2">
        <f t="shared" si="158"/>
        <v>6.8188199999999997</v>
      </c>
      <c r="E1344" s="2">
        <f t="shared" si="160"/>
        <v>6.7782200000000001</v>
      </c>
      <c r="F1344" s="2">
        <f t="shared" si="161"/>
        <v>6.8500600000000009</v>
      </c>
      <c r="G1344" s="2">
        <f t="shared" si="163"/>
        <v>7.1960940000000031</v>
      </c>
      <c r="H1344" s="2">
        <f t="shared" si="159"/>
        <v>7.6087884999999948</v>
      </c>
      <c r="I1344" s="2">
        <f t="array" ref="I1344">SUMPRODUCT(B1328:B1347, (ROW(B1328:B1347)-ROW(B1328)+1)) / (20*21/2)</f>
        <v>6.8090880952380965</v>
      </c>
      <c r="J1344" s="2">
        <f t="shared" si="162"/>
        <v>6.8902564641486981</v>
      </c>
      <c r="K1344" s="2">
        <f t="shared" si="164"/>
        <v>7.1396819343465943</v>
      </c>
    </row>
    <row r="1345" spans="1:11" ht="13.5" x14ac:dyDescent="0.25">
      <c r="A1345" s="3">
        <f>TITRES_STAT!B1348</f>
        <v>44258</v>
      </c>
      <c r="B1345" s="6">
        <f>TITRES_STAT!D1348</f>
        <v>6.7923</v>
      </c>
      <c r="C1345" s="2">
        <f t="shared" si="157"/>
        <v>-1.5600000000000058E-2</v>
      </c>
      <c r="D1345" s="2">
        <f t="shared" si="158"/>
        <v>6.811020000000001</v>
      </c>
      <c r="E1345" s="2">
        <f t="shared" si="160"/>
        <v>6.7860300000000011</v>
      </c>
      <c r="F1345" s="2">
        <f t="shared" si="161"/>
        <v>6.8305400000000009</v>
      </c>
      <c r="G1345" s="2">
        <f t="shared" si="163"/>
        <v>7.1832900000000039</v>
      </c>
      <c r="H1345" s="2">
        <f t="shared" si="159"/>
        <v>7.605860499999995</v>
      </c>
      <c r="I1345" s="2">
        <f t="array" ref="I1345">SUMPRODUCT(B1329:B1348, (ROW(B1329:B1348)-ROW(B1329)+1)) / (20*21/2)</f>
        <v>6.7991233333333332</v>
      </c>
      <c r="J1345" s="2">
        <f t="shared" si="162"/>
        <v>6.8809272770869176</v>
      </c>
      <c r="K1345" s="2">
        <f t="shared" si="164"/>
        <v>7.1260591133918263</v>
      </c>
    </row>
    <row r="1346" spans="1:11" ht="13.5" x14ac:dyDescent="0.25">
      <c r="A1346" s="3">
        <f>TITRES_STAT!B1349</f>
        <v>44259</v>
      </c>
      <c r="B1346" s="6">
        <f>TITRES_STAT!D1349</f>
        <v>6.9485000000000001</v>
      </c>
      <c r="C1346" s="2">
        <f t="shared" si="157"/>
        <v>0.15620000000000012</v>
      </c>
      <c r="D1346" s="2">
        <f t="shared" si="158"/>
        <v>6.8360200000000004</v>
      </c>
      <c r="E1346" s="2">
        <f t="shared" si="160"/>
        <v>6.8094599999999996</v>
      </c>
      <c r="F1346" s="2">
        <f t="shared" si="161"/>
        <v>6.8285900000000002</v>
      </c>
      <c r="G1346" s="2">
        <f t="shared" si="163"/>
        <v>7.1736100000000045</v>
      </c>
      <c r="H1346" s="2">
        <f t="shared" si="159"/>
        <v>7.6039089999999954</v>
      </c>
      <c r="I1346" s="2">
        <f t="array" ref="I1346">SUMPRODUCT(B1330:B1349, (ROW(B1330:B1349)-ROW(B1330)+1)) / (20*21/2)</f>
        <v>6.7902742857142862</v>
      </c>
      <c r="J1346" s="2">
        <f t="shared" si="162"/>
        <v>6.8873627745072117</v>
      </c>
      <c r="K1346" s="2">
        <f t="shared" si="164"/>
        <v>7.1190960109058725</v>
      </c>
    </row>
    <row r="1347" spans="1:11" ht="13.5" x14ac:dyDescent="0.25">
      <c r="A1347" s="3">
        <f>TITRES_STAT!B1350</f>
        <v>44260</v>
      </c>
      <c r="B1347" s="6">
        <f>TITRES_STAT!D1350</f>
        <v>6.8312999999999997</v>
      </c>
      <c r="C1347" s="2">
        <f t="shared" si="157"/>
        <v>-0.11720000000000041</v>
      </c>
      <c r="D1347" s="2">
        <f t="shared" si="158"/>
        <v>6.83758</v>
      </c>
      <c r="E1347" s="2">
        <f t="shared" si="160"/>
        <v>6.8211700000000004</v>
      </c>
      <c r="F1347" s="2">
        <f t="shared" si="161"/>
        <v>6.8188300000000002</v>
      </c>
      <c r="G1347" s="2">
        <f t="shared" si="163"/>
        <v>7.1603360000000036</v>
      </c>
      <c r="H1347" s="2">
        <f t="shared" si="159"/>
        <v>7.6023864999999944</v>
      </c>
      <c r="I1347" s="2">
        <f t="array" ref="I1347">SUMPRODUCT(B1331:B1350, (ROW(B1331:B1350)-ROW(B1331)+1)) / (20*21/2)</f>
        <v>6.7899042857142859</v>
      </c>
      <c r="J1347" s="2">
        <f t="shared" si="162"/>
        <v>6.8820234626493821</v>
      </c>
      <c r="K1347" s="2">
        <f t="shared" si="164"/>
        <v>7.1078098928311322</v>
      </c>
    </row>
    <row r="1348" spans="1:11" ht="13.5" x14ac:dyDescent="0.25">
      <c r="A1348" s="3">
        <f>TITRES_STAT!B1351</f>
        <v>44263</v>
      </c>
      <c r="B1348" s="6">
        <f>TITRES_STAT!D1351</f>
        <v>6.7141999999999999</v>
      </c>
      <c r="C1348" s="2">
        <f t="shared" ref="C1348:C1411" si="165">B1348-B1347</f>
        <v>-0.11709999999999976</v>
      </c>
      <c r="D1348" s="2">
        <f t="shared" si="158"/>
        <v>6.8188399999999998</v>
      </c>
      <c r="E1348" s="2">
        <f t="shared" si="160"/>
        <v>6.8211699999999995</v>
      </c>
      <c r="F1348" s="2">
        <f t="shared" si="161"/>
        <v>6.8071150000000005</v>
      </c>
      <c r="G1348" s="2">
        <f t="shared" si="163"/>
        <v>7.1447200000000031</v>
      </c>
      <c r="H1348" s="2">
        <f t="shared" si="159"/>
        <v>7.5993414999999951</v>
      </c>
      <c r="I1348" s="2">
        <f t="array" ref="I1348">SUMPRODUCT(B1332:B1351, (ROW(B1332:B1351)-ROW(B1332)+1)) / (20*21/2)</f>
        <v>6.7911328571428582</v>
      </c>
      <c r="J1348" s="2">
        <f t="shared" si="162"/>
        <v>6.8660402757303931</v>
      </c>
      <c r="K1348" s="2">
        <f t="shared" si="164"/>
        <v>7.0923742107593233</v>
      </c>
    </row>
    <row r="1349" spans="1:11" ht="13.5" x14ac:dyDescent="0.25">
      <c r="A1349" s="3">
        <f>TITRES_STAT!B1352</f>
        <v>44264</v>
      </c>
      <c r="B1349" s="6">
        <f>TITRES_STAT!D1352</f>
        <v>6.7141999999999999</v>
      </c>
      <c r="C1349" s="2">
        <f t="shared" si="165"/>
        <v>0</v>
      </c>
      <c r="D1349" s="2">
        <f t="shared" si="158"/>
        <v>6.8000999999999987</v>
      </c>
      <c r="E1349" s="2">
        <f t="shared" si="160"/>
        <v>6.8094599999999996</v>
      </c>
      <c r="F1349" s="2">
        <f t="shared" si="161"/>
        <v>6.7961849999999995</v>
      </c>
      <c r="G1349" s="2">
        <f t="shared" si="163"/>
        <v>7.125358000000003</v>
      </c>
      <c r="H1349" s="2">
        <f t="shared" si="159"/>
        <v>7.5959839999999943</v>
      </c>
      <c r="I1349" s="2">
        <f t="array" ref="I1349">SUMPRODUCT(B1333:B1352, (ROW(B1333:B1352)-ROW(B1333)+1)) / (20*21/2)</f>
        <v>6.7852952380952374</v>
      </c>
      <c r="J1349" s="2">
        <f t="shared" si="162"/>
        <v>6.8515792970894029</v>
      </c>
      <c r="K1349" s="2">
        <f t="shared" si="164"/>
        <v>7.0775438495530754</v>
      </c>
    </row>
    <row r="1350" spans="1:11" ht="13.5" x14ac:dyDescent="0.25">
      <c r="A1350" s="3">
        <f>TITRES_STAT!B1353</f>
        <v>44265</v>
      </c>
      <c r="B1350" s="6">
        <f>TITRES_STAT!D1353</f>
        <v>6.7923</v>
      </c>
      <c r="C1350" s="2">
        <f t="shared" si="165"/>
        <v>7.8100000000000058E-2</v>
      </c>
      <c r="D1350" s="2">
        <f t="shared" ref="D1350:D1413" si="166">AVERAGE(B1346:B1350)</f>
        <v>6.8000999999999987</v>
      </c>
      <c r="E1350" s="2">
        <f t="shared" si="160"/>
        <v>6.8055599999999998</v>
      </c>
      <c r="F1350" s="2">
        <f t="shared" si="161"/>
        <v>6.7793999999999999</v>
      </c>
      <c r="G1350" s="2">
        <f t="shared" si="163"/>
        <v>7.1105240000000034</v>
      </c>
      <c r="H1350" s="2">
        <f t="shared" si="159"/>
        <v>7.5928609999999948</v>
      </c>
      <c r="I1350" s="2">
        <f t="array" ref="I1350">SUMPRODUCT(B1334:B1353, (ROW(B1334:B1353)-ROW(B1334)+1)) / (20*21/2)</f>
        <v>6.7854099999999997</v>
      </c>
      <c r="J1350" s="2">
        <f t="shared" si="162"/>
        <v>6.8459336497475549</v>
      </c>
      <c r="K1350" s="2">
        <f t="shared" si="164"/>
        <v>7.0663578162372689</v>
      </c>
    </row>
    <row r="1351" spans="1:11" ht="13.5" x14ac:dyDescent="0.25">
      <c r="A1351" s="3">
        <f>TITRES_STAT!B1354</f>
        <v>44266</v>
      </c>
      <c r="B1351" s="6">
        <f>TITRES_STAT!D1354</f>
        <v>6.7923</v>
      </c>
      <c r="C1351" s="2">
        <f t="shared" si="165"/>
        <v>0</v>
      </c>
      <c r="D1351" s="2">
        <f t="shared" si="166"/>
        <v>6.768860000000001</v>
      </c>
      <c r="E1351" s="2">
        <f t="shared" si="160"/>
        <v>6.8024399999999998</v>
      </c>
      <c r="F1351" s="2">
        <f t="shared" si="161"/>
        <v>6.7754950000000012</v>
      </c>
      <c r="G1351" s="2">
        <f t="shared" si="163"/>
        <v>7.0933480000000042</v>
      </c>
      <c r="H1351" s="2">
        <f t="shared" si="159"/>
        <v>7.5902064999999945</v>
      </c>
      <c r="I1351" s="2">
        <f t="array" ref="I1351">SUMPRODUCT(B1335:B1354, (ROW(B1335:B1354)-ROW(B1335)+1)) / (20*21/2)</f>
        <v>6.7956366666666659</v>
      </c>
      <c r="J1351" s="2">
        <f t="shared" si="162"/>
        <v>6.8408256831049306</v>
      </c>
      <c r="K1351" s="2">
        <f t="shared" si="164"/>
        <v>7.0556104508946307</v>
      </c>
    </row>
    <row r="1352" spans="1:11" ht="13.5" x14ac:dyDescent="0.25">
      <c r="A1352" s="3">
        <f>TITRES_STAT!B1355</f>
        <v>44267</v>
      </c>
      <c r="B1352" s="6">
        <f>TITRES_STAT!D1355</f>
        <v>6.7141999999999999</v>
      </c>
      <c r="C1352" s="2">
        <f t="shared" si="165"/>
        <v>-7.8100000000000058E-2</v>
      </c>
      <c r="D1352" s="2">
        <f t="shared" si="166"/>
        <v>6.7454400000000003</v>
      </c>
      <c r="E1352" s="2">
        <f t="shared" si="160"/>
        <v>6.7915099999999997</v>
      </c>
      <c r="F1352" s="2">
        <f t="shared" si="161"/>
        <v>6.7754950000000012</v>
      </c>
      <c r="G1352" s="2">
        <f t="shared" si="163"/>
        <v>7.0753900000000032</v>
      </c>
      <c r="H1352" s="2">
        <f t="shared" si="159"/>
        <v>7.5870834999999941</v>
      </c>
      <c r="I1352" s="2">
        <f t="array" ref="I1352">SUMPRODUCT(B1336:B1355, (ROW(B1336:B1355)-ROW(B1336)+1)) / (20*21/2)</f>
        <v>6.8035595238095237</v>
      </c>
      <c r="J1352" s="2">
        <f t="shared" si="162"/>
        <v>6.8287660942377943</v>
      </c>
      <c r="K1352" s="2">
        <f t="shared" si="164"/>
        <v>7.0422218057615078</v>
      </c>
    </row>
    <row r="1353" spans="1:11" ht="13.5" x14ac:dyDescent="0.25">
      <c r="A1353" s="3">
        <f>TITRES_STAT!B1356</f>
        <v>44270</v>
      </c>
      <c r="B1353" s="6">
        <f>TITRES_STAT!D1356</f>
        <v>6.7766999999999999</v>
      </c>
      <c r="C1353" s="2">
        <f t="shared" si="165"/>
        <v>6.25E-2</v>
      </c>
      <c r="D1353" s="2">
        <f t="shared" si="166"/>
        <v>6.7579399999999996</v>
      </c>
      <c r="E1353" s="2">
        <f t="shared" si="160"/>
        <v>6.7883899999999997</v>
      </c>
      <c r="F1353" s="2">
        <f t="shared" si="161"/>
        <v>6.778620000000001</v>
      </c>
      <c r="G1353" s="2">
        <f t="shared" si="163"/>
        <v>7.0586820000000046</v>
      </c>
      <c r="H1353" s="2">
        <f t="shared" si="159"/>
        <v>7.584467999999994</v>
      </c>
      <c r="I1353" s="2">
        <f t="array" ref="I1353">SUMPRODUCT(B1337:B1356, (ROW(B1337:B1356)-ROW(B1337)+1)) / (20*21/2)</f>
        <v>6.7943766666666665</v>
      </c>
      <c r="J1353" s="2">
        <f t="shared" si="162"/>
        <v>6.8238074185961004</v>
      </c>
      <c r="K1353" s="2">
        <f t="shared" si="164"/>
        <v>7.0318091859277239</v>
      </c>
    </row>
    <row r="1354" spans="1:11" ht="13.5" x14ac:dyDescent="0.25">
      <c r="A1354" s="3">
        <f>TITRES_STAT!B1357</f>
        <v>44271</v>
      </c>
      <c r="B1354" s="6">
        <f>TITRES_STAT!D1357</f>
        <v>6.8860000000000001</v>
      </c>
      <c r="C1354" s="2">
        <f t="shared" si="165"/>
        <v>0.10930000000000017</v>
      </c>
      <c r="D1354" s="2">
        <f t="shared" si="166"/>
        <v>6.7923</v>
      </c>
      <c r="E1354" s="2">
        <f t="shared" si="160"/>
        <v>6.7961999999999989</v>
      </c>
      <c r="F1354" s="2">
        <f t="shared" si="161"/>
        <v>6.78721</v>
      </c>
      <c r="G1354" s="2">
        <f t="shared" si="163"/>
        <v>7.0472840000000057</v>
      </c>
      <c r="H1354" s="2">
        <f t="shared" ref="H1354:H1417" si="167">AVERAGE(B1155:B1354)</f>
        <v>7.5831799999999934</v>
      </c>
      <c r="I1354" s="2">
        <f t="array" ref="I1354">SUMPRODUCT(B1338:B1357, (ROW(B1338:B1357)-ROW(B1338)+1)) / (20*21/2)</f>
        <v>6.794191904761905</v>
      </c>
      <c r="J1354" s="2">
        <f t="shared" si="162"/>
        <v>6.8297305215869475</v>
      </c>
      <c r="K1354" s="2">
        <f t="shared" si="164"/>
        <v>7.0260911786364408</v>
      </c>
    </row>
    <row r="1355" spans="1:11" ht="13.5" x14ac:dyDescent="0.25">
      <c r="A1355" s="3">
        <f>TITRES_STAT!B1358</f>
        <v>44272</v>
      </c>
      <c r="B1355" s="6">
        <f>TITRES_STAT!D1358</f>
        <v>6.8704000000000001</v>
      </c>
      <c r="C1355" s="2">
        <f t="shared" si="165"/>
        <v>-1.5600000000000058E-2</v>
      </c>
      <c r="D1355" s="2">
        <f t="shared" si="166"/>
        <v>6.8079200000000002</v>
      </c>
      <c r="E1355" s="2">
        <f t="shared" si="160"/>
        <v>6.8040099999999999</v>
      </c>
      <c r="F1355" s="2">
        <f t="shared" si="161"/>
        <v>6.7950200000000009</v>
      </c>
      <c r="G1355" s="2">
        <f t="shared" si="163"/>
        <v>7.0376040000000044</v>
      </c>
      <c r="H1355" s="2">
        <f t="shared" si="167"/>
        <v>7.5816574999999933</v>
      </c>
      <c r="I1355" s="2">
        <f t="array" ref="I1355">SUMPRODUCT(B1339:B1358, (ROW(B1339:B1358)-ROW(B1339)+1)) / (20*21/2)</f>
        <v>6.7876923809523806</v>
      </c>
      <c r="J1355" s="2">
        <f t="shared" si="162"/>
        <v>6.8336038052453336</v>
      </c>
      <c r="K1355" s="2">
        <f t="shared" si="164"/>
        <v>7.0199856422193259</v>
      </c>
    </row>
    <row r="1356" spans="1:11" ht="13.5" x14ac:dyDescent="0.25">
      <c r="A1356" s="3">
        <f>TITRES_STAT!B1359</f>
        <v>44273</v>
      </c>
      <c r="B1356" s="6">
        <f>TITRES_STAT!D1359</f>
        <v>6.6985999999999999</v>
      </c>
      <c r="C1356" s="2">
        <f t="shared" si="165"/>
        <v>-0.17180000000000017</v>
      </c>
      <c r="D1356" s="2">
        <f t="shared" si="166"/>
        <v>6.78918</v>
      </c>
      <c r="E1356" s="2">
        <f t="shared" ref="E1356:E1419" si="168">AVERAGE(B1347:B1356)</f>
        <v>6.77902</v>
      </c>
      <c r="F1356" s="2">
        <f t="shared" si="161"/>
        <v>6.7942400000000003</v>
      </c>
      <c r="G1356" s="2">
        <f t="shared" si="163"/>
        <v>7.0248000000000035</v>
      </c>
      <c r="H1356" s="2">
        <f t="shared" si="167"/>
        <v>7.5784564999999926</v>
      </c>
      <c r="I1356" s="2">
        <f t="array" ref="I1356">SUMPRODUCT(B1340:B1359, (ROW(B1340:B1359)-ROW(B1340)+1)) / (20*21/2)</f>
        <v>6.7863180952380944</v>
      </c>
      <c r="J1356" s="2">
        <f t="shared" si="162"/>
        <v>6.8207462999838739</v>
      </c>
      <c r="K1356" s="2">
        <f t="shared" si="164"/>
        <v>7.0073822837009203</v>
      </c>
    </row>
    <row r="1357" spans="1:11" ht="13.5" x14ac:dyDescent="0.25">
      <c r="A1357" s="3">
        <f>TITRES_STAT!B1360</f>
        <v>44274</v>
      </c>
      <c r="B1357" s="6">
        <f>TITRES_STAT!D1360</f>
        <v>6.7923</v>
      </c>
      <c r="C1357" s="2">
        <f t="shared" si="165"/>
        <v>9.3700000000000117E-2</v>
      </c>
      <c r="D1357" s="2">
        <f t="shared" si="166"/>
        <v>6.8048000000000002</v>
      </c>
      <c r="E1357" s="2">
        <f t="shared" si="168"/>
        <v>6.7751199999999994</v>
      </c>
      <c r="F1357" s="2">
        <f t="shared" si="161"/>
        <v>6.7981450000000025</v>
      </c>
      <c r="G1357" s="2">
        <f t="shared" si="163"/>
        <v>7.0138700000000025</v>
      </c>
      <c r="H1357" s="2">
        <f t="shared" si="167"/>
        <v>7.5747869999999935</v>
      </c>
      <c r="I1357" s="2">
        <f t="array" ref="I1357">SUMPRODUCT(B1341:B1360, (ROW(B1341:B1360)-ROW(B1341)+1)) / (20*21/2)</f>
        <v>6.7784714285714296</v>
      </c>
      <c r="J1357" s="2">
        <f t="shared" si="162"/>
        <v>6.8180371285568384</v>
      </c>
      <c r="K1357" s="2">
        <f t="shared" si="164"/>
        <v>6.9989476843401004</v>
      </c>
    </row>
    <row r="1358" spans="1:11" ht="13.5" x14ac:dyDescent="0.25">
      <c r="A1358" s="3">
        <f>TITRES_STAT!B1361</f>
        <v>44277</v>
      </c>
      <c r="B1358" s="6">
        <f>TITRES_STAT!D1361</f>
        <v>6.7298999999999998</v>
      </c>
      <c r="C1358" s="2">
        <f t="shared" si="165"/>
        <v>-6.2400000000000233E-2</v>
      </c>
      <c r="D1358" s="2">
        <f t="shared" si="166"/>
        <v>6.7954399999999993</v>
      </c>
      <c r="E1358" s="2">
        <f t="shared" si="168"/>
        <v>6.7766899999999994</v>
      </c>
      <c r="F1358" s="2">
        <f t="shared" si="161"/>
        <v>6.7989300000000004</v>
      </c>
      <c r="G1358" s="2">
        <f t="shared" si="163"/>
        <v>7.0004420000000005</v>
      </c>
      <c r="H1358" s="2">
        <f t="shared" si="167"/>
        <v>7.5713129999999946</v>
      </c>
      <c r="I1358" s="2">
        <f t="array" ref="I1358">SUMPRODUCT(B1342:B1361, (ROW(B1342:B1361)-ROW(B1342)+1)) / (20*21/2)</f>
        <v>6.7749061904761909</v>
      </c>
      <c r="J1358" s="2">
        <f t="shared" si="162"/>
        <v>6.80964311631333</v>
      </c>
      <c r="K1358" s="2">
        <f t="shared" si="164"/>
        <v>6.9883967947581356</v>
      </c>
    </row>
    <row r="1359" spans="1:11" ht="13.5" x14ac:dyDescent="0.25">
      <c r="A1359" s="3">
        <f>TITRES_STAT!B1362</f>
        <v>44278</v>
      </c>
      <c r="B1359" s="6">
        <f>TITRES_STAT!D1362</f>
        <v>6.7845000000000004</v>
      </c>
      <c r="C1359" s="2">
        <f t="shared" si="165"/>
        <v>5.4600000000000648E-2</v>
      </c>
      <c r="D1359" s="2">
        <f t="shared" si="166"/>
        <v>6.7751400000000004</v>
      </c>
      <c r="E1359" s="2">
        <f t="shared" si="168"/>
        <v>6.7837199999999998</v>
      </c>
      <c r="F1359" s="2">
        <f t="shared" si="161"/>
        <v>6.7965900000000001</v>
      </c>
      <c r="G1359" s="2">
        <f t="shared" si="163"/>
        <v>6.9881060000000002</v>
      </c>
      <c r="H1359" s="2">
        <f t="shared" si="167"/>
        <v>7.5670969999999942</v>
      </c>
      <c r="I1359" s="2">
        <f t="array" ref="I1359">SUMPRODUCT(B1343:B1362, (ROW(B1343:B1362)-ROW(B1343)+1)) / (20*21/2)</f>
        <v>6.75902761904762</v>
      </c>
      <c r="J1359" s="2">
        <f t="shared" si="162"/>
        <v>6.8072485338072992</v>
      </c>
      <c r="K1359" s="2">
        <f t="shared" si="164"/>
        <v>6.9804008420225223</v>
      </c>
    </row>
    <row r="1360" spans="1:11" ht="13.5" x14ac:dyDescent="0.25">
      <c r="A1360" s="3">
        <f>TITRES_STAT!B1363</f>
        <v>44279</v>
      </c>
      <c r="B1360" s="6">
        <f>TITRES_STAT!D1363</f>
        <v>6.7141999999999999</v>
      </c>
      <c r="C1360" s="2">
        <f t="shared" si="165"/>
        <v>-7.0300000000000473E-2</v>
      </c>
      <c r="D1360" s="2">
        <f t="shared" si="166"/>
        <v>6.7439000000000009</v>
      </c>
      <c r="E1360" s="2">
        <f t="shared" si="168"/>
        <v>6.7759100000000005</v>
      </c>
      <c r="F1360" s="2">
        <f t="shared" si="161"/>
        <v>6.7907350000000006</v>
      </c>
      <c r="G1360" s="2">
        <f t="shared" si="163"/>
        <v>6.974832000000001</v>
      </c>
      <c r="H1360" s="2">
        <f t="shared" si="167"/>
        <v>7.5627639999999952</v>
      </c>
      <c r="I1360" s="2">
        <f t="array" ref="I1360">SUMPRODUCT(B1344:B1363, (ROW(B1344:B1363)-ROW(B1344)+1)) / (20*21/2)</f>
        <v>6.7456109523809529</v>
      </c>
      <c r="J1360" s="2">
        <f t="shared" si="162"/>
        <v>6.7983867686827946</v>
      </c>
      <c r="K1360" s="2">
        <f t="shared" si="164"/>
        <v>6.969961593315757</v>
      </c>
    </row>
    <row r="1361" spans="1:11" ht="13.5" x14ac:dyDescent="0.25">
      <c r="A1361" s="3">
        <f>TITRES_STAT!B1364</f>
        <v>44280</v>
      </c>
      <c r="B1361" s="6">
        <f>TITRES_STAT!D1364</f>
        <v>6.7533000000000003</v>
      </c>
      <c r="C1361" s="2">
        <f t="shared" si="165"/>
        <v>3.9100000000000357E-2</v>
      </c>
      <c r="D1361" s="2">
        <f t="shared" si="166"/>
        <v>6.7548399999999997</v>
      </c>
      <c r="E1361" s="2">
        <f t="shared" si="168"/>
        <v>6.7720099999999999</v>
      </c>
      <c r="F1361" s="2">
        <f t="shared" si="161"/>
        <v>6.7872249999999994</v>
      </c>
      <c r="G1361" s="2">
        <f t="shared" si="163"/>
        <v>6.9623400000000011</v>
      </c>
      <c r="H1361" s="2">
        <f t="shared" si="167"/>
        <v>7.5590164999999958</v>
      </c>
      <c r="I1361" s="2">
        <f t="array" ref="I1361">SUMPRODUCT(B1345:B1364, (ROW(B1345:B1364)-ROW(B1345)+1)) / (20*21/2)</f>
        <v>6.7396976190476199</v>
      </c>
      <c r="J1361" s="2">
        <f t="shared" si="162"/>
        <v>6.7940927907130044</v>
      </c>
      <c r="K1361" s="2">
        <f t="shared" si="164"/>
        <v>6.9614650602445511</v>
      </c>
    </row>
    <row r="1362" spans="1:11" ht="13.5" x14ac:dyDescent="0.25">
      <c r="A1362" s="3">
        <f>TITRES_STAT!B1365</f>
        <v>44281</v>
      </c>
      <c r="B1362" s="6">
        <f>TITRES_STAT!D1365</f>
        <v>6.6204999999999998</v>
      </c>
      <c r="C1362" s="2">
        <f t="shared" si="165"/>
        <v>-0.13280000000000047</v>
      </c>
      <c r="D1362" s="2">
        <f t="shared" si="166"/>
        <v>6.7204800000000002</v>
      </c>
      <c r="E1362" s="2">
        <f t="shared" si="168"/>
        <v>6.7626400000000002</v>
      </c>
      <c r="F1362" s="2">
        <f t="shared" si="161"/>
        <v>6.7770749999999991</v>
      </c>
      <c r="G1362" s="2">
        <f t="shared" si="163"/>
        <v>6.9479740000000012</v>
      </c>
      <c r="H1362" s="2">
        <f t="shared" si="167"/>
        <v>7.5542929999999959</v>
      </c>
      <c r="I1362" s="2">
        <f t="array" ref="I1362">SUMPRODUCT(B1346:B1365, (ROW(B1346:B1365)-ROW(B1346)+1)) / (20*21/2)</f>
        <v>6.7335247619047625</v>
      </c>
      <c r="J1362" s="2">
        <f t="shared" si="162"/>
        <v>6.7775601439784321</v>
      </c>
      <c r="K1362" s="2">
        <f t="shared" si="164"/>
        <v>6.948093881411431</v>
      </c>
    </row>
    <row r="1363" spans="1:11" ht="13.5" x14ac:dyDescent="0.25">
      <c r="A1363" s="3">
        <f>TITRES_STAT!B1366</f>
        <v>44284</v>
      </c>
      <c r="B1363" s="6">
        <f>TITRES_STAT!D1366</f>
        <v>6.6361999999999997</v>
      </c>
      <c r="C1363" s="2">
        <f t="shared" si="165"/>
        <v>1.5699999999999825E-2</v>
      </c>
      <c r="D1363" s="2">
        <f t="shared" si="166"/>
        <v>6.7017399999999991</v>
      </c>
      <c r="E1363" s="2">
        <f t="shared" si="168"/>
        <v>6.7485900000000001</v>
      </c>
      <c r="F1363" s="2">
        <f t="shared" si="161"/>
        <v>6.7684899999999999</v>
      </c>
      <c r="G1363" s="2">
        <f t="shared" si="163"/>
        <v>6.9315800000000012</v>
      </c>
      <c r="H1363" s="2">
        <f t="shared" si="167"/>
        <v>7.5496869999999952</v>
      </c>
      <c r="I1363" s="2">
        <f t="array" ref="I1363">SUMPRODUCT(B1347:B1366, (ROW(B1347:B1366)-ROW(B1347)+1)) / (20*21/2)</f>
        <v>6.7144171428571431</v>
      </c>
      <c r="J1363" s="2">
        <f t="shared" si="162"/>
        <v>6.764097273123344</v>
      </c>
      <c r="K1363" s="2">
        <f t="shared" si="164"/>
        <v>6.935862748807061</v>
      </c>
    </row>
    <row r="1364" spans="1:11" ht="13.5" x14ac:dyDescent="0.25">
      <c r="A1364" s="3">
        <f>TITRES_STAT!B1367</f>
        <v>44285</v>
      </c>
      <c r="B1364" s="6">
        <f>TITRES_STAT!D1367</f>
        <v>6.7064000000000004</v>
      </c>
      <c r="C1364" s="2">
        <f t="shared" si="165"/>
        <v>7.0200000000000706E-2</v>
      </c>
      <c r="D1364" s="2">
        <f t="shared" si="166"/>
        <v>6.6861199999999998</v>
      </c>
      <c r="E1364" s="2">
        <f t="shared" si="168"/>
        <v>6.7306300000000006</v>
      </c>
      <c r="F1364" s="2">
        <f t="shared" ref="F1364:F1427" si="169">AVERAGE(B1345:B1364)</f>
        <v>6.7634149999999993</v>
      </c>
      <c r="G1364" s="2">
        <f t="shared" si="163"/>
        <v>6.9150279999999995</v>
      </c>
      <c r="H1364" s="2">
        <f t="shared" si="167"/>
        <v>7.5457439999999965</v>
      </c>
      <c r="I1364" s="2">
        <f t="array" ref="I1364">SUMPRODUCT(B1348:B1367, (ROW(B1348:B1367)-ROW(B1348)+1)) / (20*21/2)</f>
        <v>6.6971685714285716</v>
      </c>
      <c r="J1364" s="2">
        <f t="shared" si="162"/>
        <v>6.758602294730645</v>
      </c>
      <c r="K1364" s="2">
        <f t="shared" si="164"/>
        <v>6.9268642096381567</v>
      </c>
    </row>
    <row r="1365" spans="1:11" ht="13.5" x14ac:dyDescent="0.25">
      <c r="A1365" s="3">
        <f>TITRES_STAT!B1368</f>
        <v>44286</v>
      </c>
      <c r="B1365" s="6">
        <f>TITRES_STAT!D1368</f>
        <v>6.6985999999999999</v>
      </c>
      <c r="C1365" s="2">
        <f t="shared" si="165"/>
        <v>-7.8000000000004732E-3</v>
      </c>
      <c r="D1365" s="2">
        <f t="shared" si="166"/>
        <v>6.6829999999999998</v>
      </c>
      <c r="E1365" s="2">
        <f t="shared" si="168"/>
        <v>6.7134500000000017</v>
      </c>
      <c r="F1365" s="2">
        <f t="shared" si="169"/>
        <v>6.7587299999999999</v>
      </c>
      <c r="G1365" s="2">
        <f t="shared" si="163"/>
        <v>6.8984760000000005</v>
      </c>
      <c r="H1365" s="2">
        <f t="shared" si="167"/>
        <v>7.5417619999999967</v>
      </c>
      <c r="I1365" s="2">
        <f t="array" ref="I1365">SUMPRODUCT(B1349:B1368, (ROW(B1349:B1368)-ROW(B1349)+1)) / (20*21/2)</f>
        <v>6.6804780952380964</v>
      </c>
      <c r="J1365" s="2">
        <f t="shared" ref="J1365:J1428" si="170">$J$4*B1365+J1364*(1-$J$4)</f>
        <v>6.7528877904705844</v>
      </c>
      <c r="K1365" s="2">
        <f t="shared" si="164"/>
        <v>6.9179126720052881</v>
      </c>
    </row>
    <row r="1366" spans="1:11" ht="13.5" x14ac:dyDescent="0.25">
      <c r="A1366" s="3">
        <f>TITRES_STAT!B1369</f>
        <v>44287</v>
      </c>
      <c r="B1366" s="6">
        <f>TITRES_STAT!D1369</f>
        <v>6.5580999999999996</v>
      </c>
      <c r="C1366" s="2">
        <f t="shared" si="165"/>
        <v>-0.14050000000000029</v>
      </c>
      <c r="D1366" s="2">
        <f t="shared" si="166"/>
        <v>6.6439599999999981</v>
      </c>
      <c r="E1366" s="2">
        <f t="shared" si="168"/>
        <v>6.6993999999999998</v>
      </c>
      <c r="F1366" s="2">
        <f t="shared" si="169"/>
        <v>6.7392099999999999</v>
      </c>
      <c r="G1366" s="2">
        <f t="shared" si="163"/>
        <v>6.8813000000000013</v>
      </c>
      <c r="H1366" s="2">
        <f t="shared" si="167"/>
        <v>7.537077499999997</v>
      </c>
      <c r="I1366" s="2">
        <f t="array" ref="I1366">SUMPRODUCT(B1350:B1369, (ROW(B1350:B1369)-ROW(B1350)+1)) / (20*21/2)</f>
        <v>6.6459776190476196</v>
      </c>
      <c r="J1366" s="2">
        <f t="shared" si="170"/>
        <v>6.7343365723305295</v>
      </c>
      <c r="K1366" s="2">
        <f t="shared" si="164"/>
        <v>6.9038023711423353</v>
      </c>
    </row>
    <row r="1367" spans="1:11" ht="13.5" x14ac:dyDescent="0.25">
      <c r="A1367" s="3">
        <f>TITRES_STAT!B1370</f>
        <v>44288</v>
      </c>
      <c r="B1367" s="6">
        <f>TITRES_STAT!D1370</f>
        <v>6.5580999999999996</v>
      </c>
      <c r="C1367" s="2">
        <f t="shared" si="165"/>
        <v>0</v>
      </c>
      <c r="D1367" s="2">
        <f t="shared" si="166"/>
        <v>6.6314799999999989</v>
      </c>
      <c r="E1367" s="2">
        <f t="shared" si="168"/>
        <v>6.67598</v>
      </c>
      <c r="F1367" s="2">
        <f t="shared" si="169"/>
        <v>6.7255500000000001</v>
      </c>
      <c r="G1367" s="2">
        <f t="shared" si="163"/>
        <v>6.8641240000000012</v>
      </c>
      <c r="H1367" s="2">
        <f t="shared" si="167"/>
        <v>7.5323929999999972</v>
      </c>
      <c r="I1367" s="2">
        <f t="array" ref="I1367">SUMPRODUCT(B1351:B1370, (ROW(B1351:B1370)-ROW(B1351)+1)) / (20*21/2)</f>
        <v>6.6027776190476191</v>
      </c>
      <c r="J1367" s="2">
        <f t="shared" si="170"/>
        <v>6.7175521368704798</v>
      </c>
      <c r="K1367" s="2">
        <f t="shared" si="164"/>
        <v>6.8902454154112629</v>
      </c>
    </row>
    <row r="1368" spans="1:11" ht="13.5" x14ac:dyDescent="0.25">
      <c r="A1368" s="3">
        <f>TITRES_STAT!B1371</f>
        <v>44291</v>
      </c>
      <c r="B1368" s="6">
        <f>TITRES_STAT!D1371</f>
        <v>6.5503</v>
      </c>
      <c r="C1368" s="2">
        <f t="shared" si="165"/>
        <v>-7.799999999999585E-3</v>
      </c>
      <c r="D1368" s="2">
        <f t="shared" si="166"/>
        <v>6.6143000000000001</v>
      </c>
      <c r="E1368" s="2">
        <f t="shared" si="168"/>
        <v>6.6580199999999987</v>
      </c>
      <c r="F1368" s="2">
        <f t="shared" si="169"/>
        <v>6.7173549999999995</v>
      </c>
      <c r="G1368" s="2">
        <f t="shared" si="163"/>
        <v>6.8469480000000011</v>
      </c>
      <c r="H1368" s="2">
        <f t="shared" si="167"/>
        <v>7.527279499999997</v>
      </c>
      <c r="I1368" s="2">
        <f t="array" ref="I1368">SUMPRODUCT(B1352:B1371, (ROW(B1352:B1371)-ROW(B1352)+1)) / (20*21/2)</f>
        <v>6.5703609523809527</v>
      </c>
      <c r="J1368" s="2">
        <f t="shared" si="170"/>
        <v>6.7016233619304337</v>
      </c>
      <c r="K1368" s="2">
        <f t="shared" si="164"/>
        <v>6.8769142226500373</v>
      </c>
    </row>
    <row r="1369" spans="1:11" ht="13.5" x14ac:dyDescent="0.25">
      <c r="A1369" s="3">
        <f>TITRES_STAT!B1372</f>
        <v>44292</v>
      </c>
      <c r="B1369" s="6">
        <f>TITRES_STAT!D1372</f>
        <v>6.3551000000000002</v>
      </c>
      <c r="C1369" s="2">
        <f t="shared" si="165"/>
        <v>-0.19519999999999982</v>
      </c>
      <c r="D1369" s="2">
        <f t="shared" si="166"/>
        <v>6.5440399999999999</v>
      </c>
      <c r="E1369" s="2">
        <f t="shared" si="168"/>
        <v>6.615079999999999</v>
      </c>
      <c r="F1369" s="2">
        <f t="shared" si="169"/>
        <v>6.6993999999999989</v>
      </c>
      <c r="G1369" s="2">
        <f t="shared" si="163"/>
        <v>6.8263360000000004</v>
      </c>
      <c r="H1369" s="2">
        <f t="shared" si="167"/>
        <v>7.5211899999999972</v>
      </c>
      <c r="I1369" s="2">
        <f t="array" ref="I1369">SUMPRODUCT(B1353:B1372, (ROW(B1353:B1372)-ROW(B1353)+1)) / (20*21/2)</f>
        <v>6.5222899999999999</v>
      </c>
      <c r="J1369" s="2">
        <f t="shared" si="170"/>
        <v>6.6686211369846777</v>
      </c>
      <c r="K1369" s="2">
        <f t="shared" si="164"/>
        <v>6.8564509198010164</v>
      </c>
    </row>
    <row r="1370" spans="1:11" ht="13.5" x14ac:dyDescent="0.25">
      <c r="A1370" s="3">
        <f>TITRES_STAT!B1373</f>
        <v>44293</v>
      </c>
      <c r="B1370" s="6">
        <f>TITRES_STAT!D1373</f>
        <v>6.2458</v>
      </c>
      <c r="C1370" s="2">
        <f t="shared" si="165"/>
        <v>-0.10930000000000017</v>
      </c>
      <c r="D1370" s="2">
        <f t="shared" si="166"/>
        <v>6.4534800000000008</v>
      </c>
      <c r="E1370" s="2">
        <f t="shared" si="168"/>
        <v>6.5682400000000003</v>
      </c>
      <c r="F1370" s="2">
        <f t="shared" si="169"/>
        <v>6.6720749999999995</v>
      </c>
      <c r="G1370" s="2">
        <f t="shared" si="163"/>
        <v>6.8050999999999995</v>
      </c>
      <c r="H1370" s="2">
        <f t="shared" si="167"/>
        <v>7.5147489999999975</v>
      </c>
      <c r="I1370" s="2">
        <f t="array" ref="I1370">SUMPRODUCT(B1354:B1373, (ROW(B1354:B1373)-ROW(B1354)+1)) / (20*21/2)</f>
        <v>6.4865995238095238</v>
      </c>
      <c r="J1370" s="2">
        <f t="shared" si="170"/>
        <v>6.6283524572718511</v>
      </c>
      <c r="K1370" s="2">
        <f t="shared" si="164"/>
        <v>6.8325038249068584</v>
      </c>
    </row>
    <row r="1371" spans="1:11" ht="13.5" x14ac:dyDescent="0.25">
      <c r="A1371" s="3">
        <f>TITRES_STAT!B1374</f>
        <v>44294</v>
      </c>
      <c r="B1371" s="6">
        <f>TITRES_STAT!D1374</f>
        <v>6.3316999999999997</v>
      </c>
      <c r="C1371" s="2">
        <f t="shared" si="165"/>
        <v>8.5899999999999643E-2</v>
      </c>
      <c r="D1371" s="2">
        <f t="shared" si="166"/>
        <v>6.408199999999999</v>
      </c>
      <c r="E1371" s="2">
        <f t="shared" si="168"/>
        <v>6.5260799999999985</v>
      </c>
      <c r="F1371" s="2">
        <f t="shared" si="169"/>
        <v>6.6490449999999992</v>
      </c>
      <c r="G1371" s="2">
        <f t="shared" si="163"/>
        <v>6.7854260000000011</v>
      </c>
      <c r="H1371" s="2">
        <f t="shared" si="167"/>
        <v>7.508346999999997</v>
      </c>
      <c r="I1371" s="2">
        <f t="array" ref="I1371">SUMPRODUCT(B1355:B1374, (ROW(B1355:B1374)-ROW(B1355)+1)) / (20*21/2)</f>
        <v>6.4534371428571431</v>
      </c>
      <c r="J1371" s="2">
        <f t="shared" si="170"/>
        <v>6.600099842293579</v>
      </c>
      <c r="K1371" s="2">
        <f t="shared" si="164"/>
        <v>6.8128644592242367</v>
      </c>
    </row>
    <row r="1372" spans="1:11" ht="13.5" x14ac:dyDescent="0.25">
      <c r="A1372" s="3">
        <f>TITRES_STAT!B1375</f>
        <v>44298</v>
      </c>
      <c r="B1372" s="6">
        <f>TITRES_STAT!D1375</f>
        <v>6.1443000000000003</v>
      </c>
      <c r="C1372" s="2">
        <f t="shared" si="165"/>
        <v>-0.18739999999999934</v>
      </c>
      <c r="D1372" s="2">
        <f t="shared" si="166"/>
        <v>6.3254400000000004</v>
      </c>
      <c r="E1372" s="2">
        <f t="shared" si="168"/>
        <v>6.4784600000000001</v>
      </c>
      <c r="F1372" s="2">
        <f t="shared" si="169"/>
        <v>6.6205499999999997</v>
      </c>
      <c r="G1372" s="2">
        <f t="shared" si="163"/>
        <v>6.7630980000000003</v>
      </c>
      <c r="H1372" s="2">
        <f t="shared" si="167"/>
        <v>7.501007999999997</v>
      </c>
      <c r="I1372" s="2">
        <f t="array" ref="I1372">SUMPRODUCT(B1356:B1375, (ROW(B1356:B1375)-ROW(B1356)+1)) / (20*21/2)</f>
        <v>6.4225804761904772</v>
      </c>
      <c r="J1372" s="2">
        <f t="shared" si="170"/>
        <v>6.556690333503715</v>
      </c>
      <c r="K1372" s="2">
        <f t="shared" si="164"/>
        <v>6.7866462451370122</v>
      </c>
    </row>
    <row r="1373" spans="1:11" ht="13.5" x14ac:dyDescent="0.25">
      <c r="A1373" s="3">
        <f>TITRES_STAT!B1376</f>
        <v>44299</v>
      </c>
      <c r="B1373" s="6">
        <f>TITRES_STAT!D1376</f>
        <v>6.2458</v>
      </c>
      <c r="C1373" s="2">
        <f t="shared" si="165"/>
        <v>0.1014999999999997</v>
      </c>
      <c r="D1373" s="2">
        <f t="shared" si="166"/>
        <v>6.2645400000000002</v>
      </c>
      <c r="E1373" s="2">
        <f t="shared" si="168"/>
        <v>6.4394200000000001</v>
      </c>
      <c r="F1373" s="2">
        <f t="shared" si="169"/>
        <v>6.5940050000000001</v>
      </c>
      <c r="G1373" s="2">
        <f t="shared" si="163"/>
        <v>6.7427999999999999</v>
      </c>
      <c r="H1373" s="2">
        <f t="shared" si="167"/>
        <v>7.4943719999999958</v>
      </c>
      <c r="I1373" s="2">
        <f t="array" ref="I1373">SUMPRODUCT(B1357:B1376, (ROW(B1357:B1376)-ROW(B1357)+1)) / (20*21/2)</f>
        <v>6.3746590476190477</v>
      </c>
      <c r="J1373" s="2">
        <f t="shared" si="170"/>
        <v>6.5270817303128847</v>
      </c>
      <c r="K1373" s="2">
        <f t="shared" si="164"/>
        <v>6.7654365884649721</v>
      </c>
    </row>
    <row r="1374" spans="1:11" ht="13.5" x14ac:dyDescent="0.25">
      <c r="A1374" s="3">
        <f>TITRES_STAT!B1377</f>
        <v>44300</v>
      </c>
      <c r="B1374" s="6">
        <f>TITRES_STAT!D1377</f>
        <v>6.2458</v>
      </c>
      <c r="C1374" s="2">
        <f t="shared" si="165"/>
        <v>0</v>
      </c>
      <c r="D1374" s="2">
        <f t="shared" si="166"/>
        <v>6.24268</v>
      </c>
      <c r="E1374" s="2">
        <f t="shared" si="168"/>
        <v>6.3933600000000004</v>
      </c>
      <c r="F1374" s="2">
        <f t="shared" si="169"/>
        <v>6.5619950000000005</v>
      </c>
      <c r="G1374" s="2">
        <f t="shared" si="163"/>
        <v>6.7240619999999991</v>
      </c>
      <c r="H1374" s="2">
        <f t="shared" si="167"/>
        <v>7.4877359999999964</v>
      </c>
      <c r="I1374" s="2">
        <f t="array" ref="I1374">SUMPRODUCT(B1358:B1377, (ROW(B1358:B1377)-ROW(B1358)+1)) / (20*21/2)</f>
        <v>6.3284490476190474</v>
      </c>
      <c r="J1374" s="2">
        <f t="shared" si="170"/>
        <v>6.50029299409261</v>
      </c>
      <c r="K1374" s="2">
        <f t="shared" si="164"/>
        <v>6.7450586830349728</v>
      </c>
    </row>
    <row r="1375" spans="1:11" ht="13.5" x14ac:dyDescent="0.25">
      <c r="A1375" s="3">
        <f>TITRES_STAT!B1378</f>
        <v>44301</v>
      </c>
      <c r="B1375" s="6">
        <f>TITRES_STAT!D1378</f>
        <v>6.2380000000000004</v>
      </c>
      <c r="C1375" s="2">
        <f t="shared" si="165"/>
        <v>-7.799999999999585E-3</v>
      </c>
      <c r="D1375" s="2">
        <f t="shared" si="166"/>
        <v>6.2411199999999996</v>
      </c>
      <c r="E1375" s="2">
        <f t="shared" si="168"/>
        <v>6.3473000000000006</v>
      </c>
      <c r="F1375" s="2">
        <f t="shared" si="169"/>
        <v>6.5303750000000012</v>
      </c>
      <c r="G1375" s="2">
        <f t="shared" si="163"/>
        <v>6.7051679999999987</v>
      </c>
      <c r="H1375" s="2">
        <f t="shared" si="167"/>
        <v>7.4810609999999977</v>
      </c>
      <c r="I1375" s="2">
        <f t="array" ref="I1375">SUMPRODUCT(B1359:B1378, (ROW(B1359:B1378)-ROW(B1359)+1)) / (20*21/2)</f>
        <v>6.3008233333333337</v>
      </c>
      <c r="J1375" s="2">
        <f t="shared" si="170"/>
        <v>6.4753127089409324</v>
      </c>
      <c r="K1375" s="2">
        <f t="shared" si="164"/>
        <v>6.7251740287983077</v>
      </c>
    </row>
    <row r="1376" spans="1:11" ht="13.5" x14ac:dyDescent="0.25">
      <c r="A1376" s="3">
        <f>TITRES_STAT!B1379</f>
        <v>44302</v>
      </c>
      <c r="B1376" s="6">
        <f>TITRES_STAT!D1379</f>
        <v>6.0271999999999997</v>
      </c>
      <c r="C1376" s="2">
        <f t="shared" si="165"/>
        <v>-0.21080000000000076</v>
      </c>
      <c r="D1376" s="2">
        <f t="shared" si="166"/>
        <v>6.1802200000000003</v>
      </c>
      <c r="E1376" s="2">
        <f t="shared" si="168"/>
        <v>6.2942100000000005</v>
      </c>
      <c r="F1376" s="2">
        <f t="shared" si="169"/>
        <v>6.4968049999999993</v>
      </c>
      <c r="G1376" s="2">
        <f t="shared" si="163"/>
        <v>6.685962</v>
      </c>
      <c r="H1376" s="2">
        <f t="shared" si="167"/>
        <v>7.4733319999999983</v>
      </c>
      <c r="I1376" s="2">
        <f t="array" ref="I1376">SUMPRODUCT(B1360:B1379, (ROW(B1360:B1379)-ROW(B1360)+1)) / (20*21/2)</f>
        <v>6.2758747619047623</v>
      </c>
      <c r="J1376" s="2">
        <f t="shared" si="170"/>
        <v>6.4326353080894147</v>
      </c>
      <c r="K1376" s="2">
        <f t="shared" si="164"/>
        <v>6.6978024982571975</v>
      </c>
    </row>
    <row r="1377" spans="1:11" ht="13.5" x14ac:dyDescent="0.25">
      <c r="A1377" s="3">
        <f>TITRES_STAT!B1380</f>
        <v>44305</v>
      </c>
      <c r="B1377" s="6">
        <f>TITRES_STAT!D1380</f>
        <v>6.0115999999999996</v>
      </c>
      <c r="C1377" s="2">
        <f t="shared" si="165"/>
        <v>-1.5600000000000058E-2</v>
      </c>
      <c r="D1377" s="2">
        <f t="shared" si="166"/>
        <v>6.1536799999999996</v>
      </c>
      <c r="E1377" s="2">
        <f t="shared" si="168"/>
        <v>6.2395600000000009</v>
      </c>
      <c r="F1377" s="2">
        <f t="shared" si="169"/>
        <v>6.4577699999999991</v>
      </c>
      <c r="G1377" s="2">
        <f t="shared" si="163"/>
        <v>6.6656639999999996</v>
      </c>
      <c r="H1377" s="2">
        <f t="shared" si="167"/>
        <v>7.4655249999999977</v>
      </c>
      <c r="I1377" s="2">
        <f t="array" ref="I1377">SUMPRODUCT(B1361:B1380, (ROW(B1361:B1380)-ROW(B1361)+1)) / (20*21/2)</f>
        <v>6.2367680952380953</v>
      </c>
      <c r="J1377" s="2">
        <f t="shared" si="170"/>
        <v>6.3925367073189943</v>
      </c>
      <c r="K1377" s="2">
        <f t="shared" si="164"/>
        <v>6.6708925963647587</v>
      </c>
    </row>
    <row r="1378" spans="1:11" ht="13.5" x14ac:dyDescent="0.25">
      <c r="A1378" s="3">
        <f>TITRES_STAT!B1381</f>
        <v>44306</v>
      </c>
      <c r="B1378" s="6">
        <f>TITRES_STAT!D1381</f>
        <v>6.1677</v>
      </c>
      <c r="C1378" s="2">
        <f t="shared" si="165"/>
        <v>0.15610000000000035</v>
      </c>
      <c r="D1378" s="2">
        <f t="shared" si="166"/>
        <v>6.1380599999999994</v>
      </c>
      <c r="E1378" s="2">
        <f t="shared" si="168"/>
        <v>6.2013000000000007</v>
      </c>
      <c r="F1378" s="2">
        <f t="shared" si="169"/>
        <v>6.4296600000000002</v>
      </c>
      <c r="G1378" s="2">
        <f t="shared" si="163"/>
        <v>6.6500479999999991</v>
      </c>
      <c r="H1378" s="2">
        <f t="shared" si="167"/>
        <v>7.4584984999999975</v>
      </c>
      <c r="I1378" s="2">
        <f t="array" ref="I1378">SUMPRODUCT(B1362:B1381, (ROW(B1362:B1381)-ROW(B1362)+1)) / (20*21/2)</f>
        <v>6.1854995238095247</v>
      </c>
      <c r="J1378" s="2">
        <f t="shared" si="170"/>
        <v>6.371123687574328</v>
      </c>
      <c r="K1378" s="2">
        <f t="shared" si="164"/>
        <v>6.6511595533700625</v>
      </c>
    </row>
    <row r="1379" spans="1:11" ht="13.5" x14ac:dyDescent="0.25">
      <c r="A1379" s="3">
        <f>TITRES_STAT!B1382</f>
        <v>44307</v>
      </c>
      <c r="B1379" s="6">
        <f>TITRES_STAT!D1382</f>
        <v>6.1677</v>
      </c>
      <c r="C1379" s="2">
        <f t="shared" si="165"/>
        <v>0</v>
      </c>
      <c r="D1379" s="2">
        <f t="shared" si="166"/>
        <v>6.1224400000000001</v>
      </c>
      <c r="E1379" s="2">
        <f t="shared" si="168"/>
        <v>6.1825599999999996</v>
      </c>
      <c r="F1379" s="2">
        <f t="shared" si="169"/>
        <v>6.3988199999999988</v>
      </c>
      <c r="G1379" s="2">
        <f t="shared" si="163"/>
        <v>6.6347459999999989</v>
      </c>
      <c r="H1379" s="2">
        <f t="shared" si="167"/>
        <v>7.4514719999999981</v>
      </c>
      <c r="I1379" s="2">
        <f t="array" ref="I1379">SUMPRODUCT(B1363:B1382, (ROW(B1363:B1382)-ROW(B1363)+1)) / (20*21/2)</f>
        <v>6.1275028571428569</v>
      </c>
      <c r="J1379" s="2">
        <f t="shared" si="170"/>
        <v>6.3517500030434393</v>
      </c>
      <c r="K1379" s="2">
        <f t="shared" si="164"/>
        <v>6.6322003551986874</v>
      </c>
    </row>
    <row r="1380" spans="1:11" ht="13.5" x14ac:dyDescent="0.25">
      <c r="A1380" s="3">
        <f>TITRES_STAT!B1383</f>
        <v>44308</v>
      </c>
      <c r="B1380" s="6">
        <f>TITRES_STAT!D1383</f>
        <v>5.9882</v>
      </c>
      <c r="C1380" s="2">
        <f t="shared" si="165"/>
        <v>-0.17949999999999999</v>
      </c>
      <c r="D1380" s="2">
        <f t="shared" si="166"/>
        <v>6.0724799999999997</v>
      </c>
      <c r="E1380" s="2">
        <f t="shared" si="168"/>
        <v>6.1567999999999987</v>
      </c>
      <c r="F1380" s="2">
        <f t="shared" si="169"/>
        <v>6.36252</v>
      </c>
      <c r="G1380" s="2">
        <f t="shared" si="163"/>
        <v>6.6119499999999993</v>
      </c>
      <c r="H1380" s="2">
        <f t="shared" si="167"/>
        <v>7.4433524999999978</v>
      </c>
      <c r="I1380" s="2">
        <f t="array" ref="I1380">SUMPRODUCT(B1364:B1383, (ROW(B1364:B1383)-ROW(B1364)+1)) / (20*21/2)</f>
        <v>6.0582366666666658</v>
      </c>
      <c r="J1380" s="2">
        <f t="shared" si="170"/>
        <v>6.317126193229778</v>
      </c>
      <c r="K1380" s="2">
        <f t="shared" si="164"/>
        <v>6.6069454393085429</v>
      </c>
    </row>
    <row r="1381" spans="1:11" ht="13.5" x14ac:dyDescent="0.25">
      <c r="A1381" s="3">
        <f>TITRES_STAT!B1384</f>
        <v>44309</v>
      </c>
      <c r="B1381" s="6">
        <f>TITRES_STAT!D1384</f>
        <v>5.8242000000000003</v>
      </c>
      <c r="C1381" s="2">
        <f t="shared" si="165"/>
        <v>-0.1639999999999997</v>
      </c>
      <c r="D1381" s="2">
        <f t="shared" si="166"/>
        <v>6.0318800000000001</v>
      </c>
      <c r="E1381" s="2">
        <f t="shared" si="168"/>
        <v>6.1060499999999989</v>
      </c>
      <c r="F1381" s="2">
        <f t="shared" si="169"/>
        <v>6.316065</v>
      </c>
      <c r="G1381" s="2">
        <f t="shared" si="163"/>
        <v>6.5910259999999994</v>
      </c>
      <c r="H1381" s="2">
        <f t="shared" si="167"/>
        <v>7.4346084999999968</v>
      </c>
      <c r="I1381" s="2">
        <f t="array" ref="I1381">SUMPRODUCT(B1365:B1384, (ROW(B1365:B1384)-ROW(B1365)+1)) / (20*21/2)</f>
        <v>5.9726138095238097</v>
      </c>
      <c r="J1381" s="2">
        <f t="shared" si="170"/>
        <v>6.2701808414936089</v>
      </c>
      <c r="K1381" s="2">
        <f t="shared" si="164"/>
        <v>6.576249539727816</v>
      </c>
    </row>
    <row r="1382" spans="1:11" ht="13.5" x14ac:dyDescent="0.25">
      <c r="A1382" s="3">
        <f>TITRES_STAT!B1385</f>
        <v>44312</v>
      </c>
      <c r="B1382" s="6">
        <f>TITRES_STAT!D1385</f>
        <v>5.7070999999999996</v>
      </c>
      <c r="C1382" s="2">
        <f t="shared" si="165"/>
        <v>-0.11710000000000065</v>
      </c>
      <c r="D1382" s="2">
        <f t="shared" si="166"/>
        <v>5.97098</v>
      </c>
      <c r="E1382" s="2">
        <f t="shared" si="168"/>
        <v>6.0623299999999984</v>
      </c>
      <c r="F1382" s="2">
        <f t="shared" si="169"/>
        <v>6.2703949999999997</v>
      </c>
      <c r="G1382" s="2">
        <f t="shared" si="163"/>
        <v>6.5708839999999995</v>
      </c>
      <c r="H1382" s="2">
        <f t="shared" si="167"/>
        <v>7.425278999999998</v>
      </c>
      <c r="I1382" s="2">
        <f t="array" ref="I1382">SUMPRODUCT(B1366:B1385, (ROW(B1366:B1385)-ROW(B1366)+1)) / (20*21/2)</f>
        <v>5.9240942857142871</v>
      </c>
      <c r="J1382" s="2">
        <f t="shared" si="170"/>
        <v>6.2165540946846942</v>
      </c>
      <c r="K1382" s="2">
        <f t="shared" si="164"/>
        <v>6.5421652440522156</v>
      </c>
    </row>
    <row r="1383" spans="1:11" ht="13.5" x14ac:dyDescent="0.25">
      <c r="A1383" s="3">
        <f>TITRES_STAT!B1386</f>
        <v>44313</v>
      </c>
      <c r="B1383" s="6">
        <f>TITRES_STAT!D1386</f>
        <v>5.5430999999999999</v>
      </c>
      <c r="C1383" s="2">
        <f t="shared" si="165"/>
        <v>-0.1639999999999997</v>
      </c>
      <c r="D1383" s="2">
        <f t="shared" si="166"/>
        <v>5.8460599999999996</v>
      </c>
      <c r="E1383" s="2">
        <f t="shared" si="168"/>
        <v>5.9920599999999995</v>
      </c>
      <c r="F1383" s="2">
        <f t="shared" si="169"/>
        <v>6.2157399999999994</v>
      </c>
      <c r="G1383" s="2">
        <f t="shared" si="163"/>
        <v>6.5474620000000003</v>
      </c>
      <c r="H1383" s="2">
        <f t="shared" si="167"/>
        <v>7.4151294999999982</v>
      </c>
      <c r="I1383" s="2">
        <f t="array" ref="I1383">SUMPRODUCT(B1367:B1386, (ROW(B1367:B1386)-ROW(B1367)+1)) / (20*21/2)</f>
        <v>5.8999642857142858</v>
      </c>
      <c r="J1383" s="2">
        <f t="shared" si="170"/>
        <v>6.1524156094766287</v>
      </c>
      <c r="K1383" s="2">
        <f t="shared" si="164"/>
        <v>6.5029862148736974</v>
      </c>
    </row>
    <row r="1384" spans="1:11" ht="13.5" x14ac:dyDescent="0.25">
      <c r="A1384" s="3">
        <f>TITRES_STAT!B1387</f>
        <v>44314</v>
      </c>
      <c r="B1384" s="6">
        <f>TITRES_STAT!D1387</f>
        <v>5.3167</v>
      </c>
      <c r="C1384" s="2">
        <f t="shared" si="165"/>
        <v>-0.22639999999999993</v>
      </c>
      <c r="D1384" s="2">
        <f t="shared" si="166"/>
        <v>5.6758600000000001</v>
      </c>
      <c r="E1384" s="2">
        <f t="shared" si="168"/>
        <v>5.8991499999999997</v>
      </c>
      <c r="F1384" s="2">
        <f t="shared" si="169"/>
        <v>6.146255</v>
      </c>
      <c r="G1384" s="2">
        <f t="shared" si="163"/>
        <v>6.5195120000000006</v>
      </c>
      <c r="H1384" s="2">
        <f t="shared" si="167"/>
        <v>7.403691499999999</v>
      </c>
      <c r="I1384" s="2">
        <f t="array" ref="I1384">SUMPRODUCT(B1368:B1387, (ROW(B1368:B1387)-ROW(B1368)+1)) / (20*21/2)</f>
        <v>5.8792547619047628</v>
      </c>
      <c r="J1384" s="2">
        <f t="shared" si="170"/>
        <v>6.0728236466693311</v>
      </c>
      <c r="K1384" s="2">
        <f t="shared" si="164"/>
        <v>6.4564651868394352</v>
      </c>
    </row>
    <row r="1385" spans="1:11" ht="13.5" x14ac:dyDescent="0.25">
      <c r="A1385" s="3">
        <f>TITRES_STAT!B1388</f>
        <v>44315</v>
      </c>
      <c r="B1385" s="6">
        <f>TITRES_STAT!D1388</f>
        <v>5.6368</v>
      </c>
      <c r="C1385" s="2">
        <f t="shared" si="165"/>
        <v>0.32010000000000005</v>
      </c>
      <c r="D1385" s="2">
        <f t="shared" si="166"/>
        <v>5.6055800000000007</v>
      </c>
      <c r="E1385" s="2">
        <f t="shared" si="168"/>
        <v>5.8390299999999993</v>
      </c>
      <c r="F1385" s="2">
        <f t="shared" si="169"/>
        <v>6.0931649999999999</v>
      </c>
      <c r="G1385" s="2">
        <f t="shared" si="163"/>
        <v>6.4979640000000014</v>
      </c>
      <c r="H1385" s="2">
        <f t="shared" si="167"/>
        <v>7.3949469999999993</v>
      </c>
      <c r="I1385" s="2">
        <f t="array" ref="I1385">SUMPRODUCT(B1369:B1388, (ROW(B1369:B1388)-ROW(B1369)+1)) / (20*21/2)</f>
        <v>5.8508133333333339</v>
      </c>
      <c r="J1385" s="2">
        <f t="shared" si="170"/>
        <v>6.0312975850817754</v>
      </c>
      <c r="K1385" s="2">
        <f t="shared" si="164"/>
        <v>6.4243214540222029</v>
      </c>
    </row>
    <row r="1386" spans="1:11" ht="13.5" x14ac:dyDescent="0.25">
      <c r="A1386" s="3">
        <f>TITRES_STAT!B1389</f>
        <v>44316</v>
      </c>
      <c r="B1386" s="6">
        <f>TITRES_STAT!D1389</f>
        <v>5.8398000000000003</v>
      </c>
      <c r="C1386" s="2">
        <f t="shared" si="165"/>
        <v>0.20300000000000029</v>
      </c>
      <c r="D1386" s="2">
        <f t="shared" si="166"/>
        <v>5.6087000000000007</v>
      </c>
      <c r="E1386" s="2">
        <f t="shared" si="168"/>
        <v>5.82029</v>
      </c>
      <c r="F1386" s="2">
        <f t="shared" si="169"/>
        <v>6.0572499999999989</v>
      </c>
      <c r="G1386" s="2">
        <f t="shared" si="163"/>
        <v>6.4804760000000021</v>
      </c>
      <c r="H1386" s="2">
        <f t="shared" si="167"/>
        <v>7.3861634999999985</v>
      </c>
      <c r="I1386" s="2">
        <f t="array" ref="I1386">SUMPRODUCT(B1370:B1389, (ROW(B1370:B1389)-ROW(B1370)+1)) / (20*21/2)</f>
        <v>5.8330080952380943</v>
      </c>
      <c r="J1386" s="2">
        <f t="shared" si="170"/>
        <v>6.0130597198358924</v>
      </c>
      <c r="K1386" s="2">
        <f t="shared" si="164"/>
        <v>6.4013990440605486</v>
      </c>
    </row>
    <row r="1387" spans="1:11" ht="13.5" x14ac:dyDescent="0.25">
      <c r="A1387" s="3">
        <f>TITRES_STAT!B1390</f>
        <v>44319</v>
      </c>
      <c r="B1387" s="6">
        <f>TITRES_STAT!D1390</f>
        <v>5.8398000000000003</v>
      </c>
      <c r="C1387" s="2">
        <f t="shared" si="165"/>
        <v>0</v>
      </c>
      <c r="D1387" s="2">
        <f t="shared" si="166"/>
        <v>5.6352400000000005</v>
      </c>
      <c r="E1387" s="2">
        <f t="shared" si="168"/>
        <v>5.8031099999999993</v>
      </c>
      <c r="F1387" s="2">
        <f t="shared" si="169"/>
        <v>6.0213349999999997</v>
      </c>
      <c r="G1387" s="2">
        <f t="shared" si="163"/>
        <v>6.4629880000000037</v>
      </c>
      <c r="H1387" s="2">
        <f t="shared" si="167"/>
        <v>7.3775364999999979</v>
      </c>
      <c r="I1387" s="2">
        <f t="array" ref="I1387">SUMPRODUCT(B1371:B1390, (ROW(B1371:B1390)-ROW(B1371)+1)) / (20*21/2)</f>
        <v>5.8215938095238107</v>
      </c>
      <c r="J1387" s="2">
        <f t="shared" si="170"/>
        <v>5.9965587941372362</v>
      </c>
      <c r="K1387" s="2">
        <f t="shared" si="164"/>
        <v>6.3793755521366062</v>
      </c>
    </row>
    <row r="1388" spans="1:11" ht="13.5" x14ac:dyDescent="0.25">
      <c r="A1388" s="3">
        <f>TITRES_STAT!B1391</f>
        <v>44320</v>
      </c>
      <c r="B1388" s="6">
        <f>TITRES_STAT!D1391</f>
        <v>5.7226999999999997</v>
      </c>
      <c r="C1388" s="2">
        <f t="shared" si="165"/>
        <v>-0.11710000000000065</v>
      </c>
      <c r="D1388" s="2">
        <f t="shared" si="166"/>
        <v>5.6711600000000004</v>
      </c>
      <c r="E1388" s="2">
        <f t="shared" si="168"/>
        <v>5.75861</v>
      </c>
      <c r="F1388" s="2">
        <f t="shared" si="169"/>
        <v>5.9799549999999995</v>
      </c>
      <c r="G1388" s="2">
        <f t="shared" si="163"/>
        <v>6.4431580000000022</v>
      </c>
      <c r="H1388" s="2">
        <f t="shared" si="167"/>
        <v>7.3683239999999977</v>
      </c>
      <c r="I1388" s="2">
        <f t="array" ref="I1388">SUMPRODUCT(B1372:B1391, (ROW(B1372:B1391)-ROW(B1372)+1)) / (20*21/2)</f>
        <v>5.7957976190476179</v>
      </c>
      <c r="J1388" s="2">
        <f t="shared" si="170"/>
        <v>5.9704770042194042</v>
      </c>
      <c r="K1388" s="2">
        <f t="shared" si="164"/>
        <v>6.3536235696998764</v>
      </c>
    </row>
    <row r="1389" spans="1:11" ht="13.5" x14ac:dyDescent="0.25">
      <c r="A1389" s="3">
        <f>TITRES_STAT!B1392</f>
        <v>44321</v>
      </c>
      <c r="B1389" s="6">
        <f>TITRES_STAT!D1392</f>
        <v>5.7930000000000001</v>
      </c>
      <c r="C1389" s="2">
        <f t="shared" si="165"/>
        <v>7.0300000000000473E-2</v>
      </c>
      <c r="D1389" s="2">
        <f t="shared" si="166"/>
        <v>5.7664200000000001</v>
      </c>
      <c r="E1389" s="2">
        <f t="shared" si="168"/>
        <v>5.7211400000000001</v>
      </c>
      <c r="F1389" s="2">
        <f t="shared" si="169"/>
        <v>5.9518499999999994</v>
      </c>
      <c r="G1389" s="2">
        <f t="shared" si="163"/>
        <v>6.4223920000000021</v>
      </c>
      <c r="H1389" s="2">
        <f t="shared" si="167"/>
        <v>7.359423999999998</v>
      </c>
      <c r="I1389" s="2">
        <f t="array" ref="I1389">SUMPRODUCT(B1373:B1392, (ROW(B1373:B1392)-ROW(B1373)+1)) / (20*21/2)</f>
        <v>5.7769128571428574</v>
      </c>
      <c r="J1389" s="2">
        <f t="shared" si="170"/>
        <v>5.9535744323889848</v>
      </c>
      <c r="K1389" s="2">
        <f t="shared" si="164"/>
        <v>6.3316383316724298</v>
      </c>
    </row>
    <row r="1390" spans="1:11" ht="13.5" x14ac:dyDescent="0.25">
      <c r="A1390" s="3">
        <f>TITRES_STAT!B1393</f>
        <v>44322</v>
      </c>
      <c r="B1390" s="6">
        <f>TITRES_STAT!D1393</f>
        <v>5.8319999999999999</v>
      </c>
      <c r="C1390" s="2">
        <f t="shared" si="165"/>
        <v>3.8999999999999702E-2</v>
      </c>
      <c r="D1390" s="2">
        <f t="shared" si="166"/>
        <v>5.8054600000000001</v>
      </c>
      <c r="E1390" s="2">
        <f t="shared" si="168"/>
        <v>5.7055199999999999</v>
      </c>
      <c r="F1390" s="2">
        <f t="shared" si="169"/>
        <v>5.9311599999999984</v>
      </c>
      <c r="G1390" s="2">
        <f t="shared" si="163"/>
        <v>6.4024060000000009</v>
      </c>
      <c r="H1390" s="2">
        <f t="shared" si="167"/>
        <v>7.3507579999999972</v>
      </c>
      <c r="I1390" s="2">
        <f t="array" ref="I1390">SUMPRODUCT(B1374:B1393, (ROW(B1374:B1393)-ROW(B1374)+1)) / (20*21/2)</f>
        <v>5.7549376190476194</v>
      </c>
      <c r="J1390" s="2">
        <f t="shared" si="170"/>
        <v>5.9419959150186052</v>
      </c>
      <c r="K1390" s="2">
        <f t="shared" si="164"/>
        <v>6.312044671606845</v>
      </c>
    </row>
    <row r="1391" spans="1:11" ht="13.5" x14ac:dyDescent="0.25">
      <c r="A1391" s="3">
        <f>TITRES_STAT!B1394</f>
        <v>44323</v>
      </c>
      <c r="B1391" s="6">
        <f>TITRES_STAT!D1394</f>
        <v>5.6603000000000003</v>
      </c>
      <c r="C1391" s="2">
        <f t="shared" si="165"/>
        <v>-0.17169999999999952</v>
      </c>
      <c r="D1391" s="2">
        <f t="shared" si="166"/>
        <v>5.7695600000000002</v>
      </c>
      <c r="E1391" s="2">
        <f t="shared" si="168"/>
        <v>5.6891300000000005</v>
      </c>
      <c r="F1391" s="2">
        <f t="shared" si="169"/>
        <v>5.8975899999999992</v>
      </c>
      <c r="G1391" s="2">
        <f t="shared" si="163"/>
        <v>6.3791420000000008</v>
      </c>
      <c r="H1391" s="2">
        <f t="shared" si="167"/>
        <v>7.3413894999999965</v>
      </c>
      <c r="I1391" s="2">
        <f t="array" ref="I1391">SUMPRODUCT(B1375:B1394, (ROW(B1375:B1394)-ROW(B1375)+1)) / (20*21/2)</f>
        <v>5.7350823809523819</v>
      </c>
      <c r="J1391" s="2">
        <f t="shared" si="170"/>
        <v>5.9151677326358811</v>
      </c>
      <c r="K1391" s="2">
        <f t="shared" si="164"/>
        <v>6.2864860570340273</v>
      </c>
    </row>
    <row r="1392" spans="1:11" ht="13.5" x14ac:dyDescent="0.25">
      <c r="A1392" s="3">
        <f>TITRES_STAT!B1395</f>
        <v>44326</v>
      </c>
      <c r="B1392" s="6">
        <f>TITRES_STAT!D1395</f>
        <v>5.6993</v>
      </c>
      <c r="C1392" s="2">
        <f t="shared" si="165"/>
        <v>3.8999999999999702E-2</v>
      </c>
      <c r="D1392" s="2">
        <f t="shared" si="166"/>
        <v>5.74146</v>
      </c>
      <c r="E1392" s="2">
        <f t="shared" si="168"/>
        <v>5.6883499999999998</v>
      </c>
      <c r="F1392" s="2">
        <f t="shared" si="169"/>
        <v>5.8753399999999987</v>
      </c>
      <c r="G1392" s="2">
        <f t="shared" si="163"/>
        <v>6.3566579999999995</v>
      </c>
      <c r="H1392" s="2">
        <f t="shared" si="167"/>
        <v>7.3331139999999975</v>
      </c>
      <c r="I1392" s="2">
        <f t="array" ref="I1392">SUMPRODUCT(B1376:B1395, (ROW(B1376:B1395)-ROW(B1376)+1)) / (20*21/2)</f>
        <v>5.7025176190476197</v>
      </c>
      <c r="J1392" s="2">
        <f t="shared" si="170"/>
        <v>5.8946089009562739</v>
      </c>
      <c r="K1392" s="2">
        <f t="shared" si="164"/>
        <v>6.2634591528366146</v>
      </c>
    </row>
    <row r="1393" spans="1:11" ht="13.5" x14ac:dyDescent="0.25">
      <c r="A1393" s="3">
        <f>TITRES_STAT!B1396</f>
        <v>44327</v>
      </c>
      <c r="B1393" s="6">
        <f>TITRES_STAT!D1396</f>
        <v>5.6445999999999996</v>
      </c>
      <c r="C1393" s="2">
        <f t="shared" si="165"/>
        <v>-5.4700000000000415E-2</v>
      </c>
      <c r="D1393" s="2">
        <f t="shared" si="166"/>
        <v>5.7258399999999998</v>
      </c>
      <c r="E1393" s="2">
        <f t="shared" si="168"/>
        <v>5.6985000000000001</v>
      </c>
      <c r="F1393" s="2">
        <f t="shared" si="169"/>
        <v>5.8452799999999989</v>
      </c>
      <c r="G1393" s="2">
        <f t="shared" si="163"/>
        <v>6.3333919999999999</v>
      </c>
      <c r="H1393" s="2">
        <f t="shared" si="167"/>
        <v>7.3239404999999964</v>
      </c>
      <c r="I1393" s="2">
        <f t="array" ref="I1393">SUMPRODUCT(B1377:B1396, (ROW(B1377:B1396)-ROW(B1377)+1)) / (20*21/2)</f>
        <v>5.6862342857142858</v>
      </c>
      <c r="J1393" s="2">
        <f t="shared" si="170"/>
        <v>5.8707985294366285</v>
      </c>
      <c r="K1393" s="2">
        <f t="shared" si="164"/>
        <v>6.2391901664508644</v>
      </c>
    </row>
    <row r="1394" spans="1:11" ht="13.5" x14ac:dyDescent="0.25">
      <c r="A1394" s="3">
        <f>TITRES_STAT!B1397</f>
        <v>44333</v>
      </c>
      <c r="B1394" s="6">
        <f>TITRES_STAT!D1397</f>
        <v>5.6368</v>
      </c>
      <c r="C1394" s="2">
        <f t="shared" si="165"/>
        <v>-7.799999999999585E-3</v>
      </c>
      <c r="D1394" s="2">
        <f t="shared" si="166"/>
        <v>5.6946000000000003</v>
      </c>
      <c r="E1394" s="2">
        <f t="shared" si="168"/>
        <v>5.7305099999999998</v>
      </c>
      <c r="F1394" s="2">
        <f t="shared" si="169"/>
        <v>5.8148299999999988</v>
      </c>
      <c r="G1394" s="2">
        <f t="shared" ref="G1394:G1457" si="171">AVERAGE(B1345:B1394)</f>
        <v>6.3099699999999999</v>
      </c>
      <c r="H1394" s="2">
        <f t="shared" si="167"/>
        <v>7.3148449999999965</v>
      </c>
      <c r="I1394" s="2">
        <f t="array" ref="I1394">SUMPRODUCT(B1378:B1397, (ROW(B1378:B1397)-ROW(B1378)+1)) / (20*21/2)</f>
        <v>5.6689871428571426</v>
      </c>
      <c r="J1394" s="2">
        <f t="shared" si="170"/>
        <v>5.8485129552045683</v>
      </c>
      <c r="K1394" s="2">
        <f t="shared" si="164"/>
        <v>6.2155670226684778</v>
      </c>
    </row>
    <row r="1395" spans="1:11" ht="13.5" x14ac:dyDescent="0.25">
      <c r="A1395" s="3">
        <f>TITRES_STAT!B1398</f>
        <v>44334</v>
      </c>
      <c r="B1395" s="6">
        <f>TITRES_STAT!D1398</f>
        <v>5.4729000000000001</v>
      </c>
      <c r="C1395" s="2">
        <f t="shared" si="165"/>
        <v>-0.16389999999999993</v>
      </c>
      <c r="D1395" s="2">
        <f t="shared" si="166"/>
        <v>5.6227800000000006</v>
      </c>
      <c r="E1395" s="2">
        <f t="shared" si="168"/>
        <v>5.7141200000000003</v>
      </c>
      <c r="F1395" s="2">
        <f t="shared" si="169"/>
        <v>5.7765749999999993</v>
      </c>
      <c r="G1395" s="2">
        <f t="shared" si="171"/>
        <v>6.283582</v>
      </c>
      <c r="H1395" s="2">
        <f t="shared" si="167"/>
        <v>7.304929999999997</v>
      </c>
      <c r="I1395" s="2">
        <f t="array" ref="I1395">SUMPRODUCT(B1379:B1398, (ROW(B1379:B1398)-ROW(B1379)+1)) / (20*21/2)</f>
        <v>5.6500980952380946</v>
      </c>
      <c r="J1395" s="2">
        <f t="shared" si="170"/>
        <v>5.8127402928041327</v>
      </c>
      <c r="K1395" s="2">
        <f t="shared" ref="K1395:K1458" si="172">$K$4*B1395+(1-$K$4)*K1394</f>
        <v>6.1864428257010866</v>
      </c>
    </row>
    <row r="1396" spans="1:11" ht="13.5" x14ac:dyDescent="0.25">
      <c r="A1396" s="3">
        <f>TITRES_STAT!B1399</f>
        <v>44335</v>
      </c>
      <c r="B1396" s="6">
        <f>TITRES_STAT!D1399</f>
        <v>5.6055999999999999</v>
      </c>
      <c r="C1396" s="2">
        <f t="shared" si="165"/>
        <v>0.13269999999999982</v>
      </c>
      <c r="D1396" s="2">
        <f t="shared" si="166"/>
        <v>5.6118399999999991</v>
      </c>
      <c r="E1396" s="2">
        <f t="shared" si="168"/>
        <v>5.6907000000000005</v>
      </c>
      <c r="F1396" s="2">
        <f t="shared" si="169"/>
        <v>5.7554949999999989</v>
      </c>
      <c r="G1396" s="2">
        <f t="shared" si="171"/>
        <v>6.2567239999999984</v>
      </c>
      <c r="H1396" s="2">
        <f t="shared" si="167"/>
        <v>7.2962639999999972</v>
      </c>
      <c r="I1396" s="2">
        <f t="array" ref="I1396">SUMPRODUCT(B1380:B1399, (ROW(B1380:B1399)-ROW(B1380)+1)) / (20*21/2)</f>
        <v>5.6424014285714295</v>
      </c>
      <c r="J1396" s="2">
        <f t="shared" si="170"/>
        <v>5.7930126458704061</v>
      </c>
      <c r="K1396" s="2">
        <f t="shared" si="172"/>
        <v>6.1636646756735933</v>
      </c>
    </row>
    <row r="1397" spans="1:11" ht="13.5" x14ac:dyDescent="0.25">
      <c r="A1397" s="3">
        <f>TITRES_STAT!B1400</f>
        <v>44336</v>
      </c>
      <c r="B1397" s="6">
        <f>TITRES_STAT!D1400</f>
        <v>5.5743999999999998</v>
      </c>
      <c r="C1397" s="2">
        <f t="shared" si="165"/>
        <v>-3.1200000000000117E-2</v>
      </c>
      <c r="D1397" s="2">
        <f t="shared" si="166"/>
        <v>5.5868599999999997</v>
      </c>
      <c r="E1397" s="2">
        <f t="shared" si="168"/>
        <v>5.6641600000000007</v>
      </c>
      <c r="F1397" s="2">
        <f t="shared" si="169"/>
        <v>5.7336349999999987</v>
      </c>
      <c r="G1397" s="2">
        <f t="shared" si="171"/>
        <v>6.2315859999999983</v>
      </c>
      <c r="H1397" s="2">
        <f t="shared" si="167"/>
        <v>7.2870514999999978</v>
      </c>
      <c r="I1397" s="2">
        <f t="array" ref="I1397">SUMPRODUCT(B1381:B1400, (ROW(B1381:B1400)-ROW(B1381)+1)) / (20*21/2)</f>
        <v>5.6373071428571437</v>
      </c>
      <c r="J1397" s="2">
        <f t="shared" si="170"/>
        <v>5.7721923938827482</v>
      </c>
      <c r="K1397" s="2">
        <f t="shared" si="172"/>
        <v>6.1405562570197274</v>
      </c>
    </row>
    <row r="1398" spans="1:11" ht="13.5" x14ac:dyDescent="0.25">
      <c r="A1398" s="3">
        <f>TITRES_STAT!B1401</f>
        <v>44337</v>
      </c>
      <c r="B1398" s="6">
        <f>TITRES_STAT!D1401</f>
        <v>5.5353000000000003</v>
      </c>
      <c r="C1398" s="2">
        <f t="shared" si="165"/>
        <v>-3.9099999999999469E-2</v>
      </c>
      <c r="D1398" s="2">
        <f t="shared" si="166"/>
        <v>5.5649999999999995</v>
      </c>
      <c r="E1398" s="2">
        <f t="shared" si="168"/>
        <v>5.6454199999999997</v>
      </c>
      <c r="F1398" s="2">
        <f t="shared" si="169"/>
        <v>5.7020149999999994</v>
      </c>
      <c r="G1398" s="2">
        <f t="shared" si="171"/>
        <v>6.2080079999999986</v>
      </c>
      <c r="H1398" s="2">
        <f t="shared" si="167"/>
        <v>7.276901999999998</v>
      </c>
      <c r="I1398" s="2">
        <f t="array" ref="I1398">SUMPRODUCT(B1382:B1401, (ROW(B1382:B1401)-ROW(B1382)+1)) / (20*21/2)</f>
        <v>5.6242938095238095</v>
      </c>
      <c r="J1398" s="2">
        <f t="shared" si="170"/>
        <v>5.7496312135129628</v>
      </c>
      <c r="K1398" s="2">
        <f t="shared" si="172"/>
        <v>6.1168207175287579</v>
      </c>
    </row>
    <row r="1399" spans="1:11" ht="13.5" x14ac:dyDescent="0.25">
      <c r="A1399" s="3">
        <f>TITRES_STAT!B1402</f>
        <v>44340</v>
      </c>
      <c r="B1399" s="6">
        <f>TITRES_STAT!D1402</f>
        <v>5.6212</v>
      </c>
      <c r="C1399" s="2">
        <f t="shared" si="165"/>
        <v>8.5899999999999643E-2</v>
      </c>
      <c r="D1399" s="2">
        <f t="shared" si="166"/>
        <v>5.5618799999999995</v>
      </c>
      <c r="E1399" s="2">
        <f t="shared" si="168"/>
        <v>5.6282399999999999</v>
      </c>
      <c r="F1399" s="2">
        <f t="shared" si="169"/>
        <v>5.67469</v>
      </c>
      <c r="G1399" s="2">
        <f t="shared" si="171"/>
        <v>6.1861479999999993</v>
      </c>
      <c r="H1399" s="2">
        <f t="shared" si="167"/>
        <v>7.2673379999999987</v>
      </c>
      <c r="I1399" s="2">
        <f t="array" ref="I1399">SUMPRODUCT(B1383:B1402, (ROW(B1383:B1402)-ROW(B1383)+1)) / (20*21/2)</f>
        <v>5.6209114285714286</v>
      </c>
      <c r="J1399" s="2">
        <f t="shared" si="170"/>
        <v>5.7373996693688714</v>
      </c>
      <c r="K1399" s="2">
        <f t="shared" si="172"/>
        <v>6.0973846109590033</v>
      </c>
    </row>
    <row r="1400" spans="1:11" ht="13.5" x14ac:dyDescent="0.25">
      <c r="A1400" s="3">
        <f>TITRES_STAT!B1403</f>
        <v>44341</v>
      </c>
      <c r="B1400" s="6">
        <f>TITRES_STAT!D1403</f>
        <v>5.6212</v>
      </c>
      <c r="C1400" s="2">
        <f t="shared" si="165"/>
        <v>0</v>
      </c>
      <c r="D1400" s="2">
        <f t="shared" si="166"/>
        <v>5.5915400000000002</v>
      </c>
      <c r="E1400" s="2">
        <f t="shared" si="168"/>
        <v>5.6071600000000004</v>
      </c>
      <c r="F1400" s="2">
        <f t="shared" si="169"/>
        <v>5.6563399999999993</v>
      </c>
      <c r="G1400" s="2">
        <f t="shared" si="171"/>
        <v>6.1627259999999993</v>
      </c>
      <c r="H1400" s="2">
        <f t="shared" si="167"/>
        <v>7.2578129999999996</v>
      </c>
      <c r="I1400" s="2">
        <f t="array" ref="I1400">SUMPRODUCT(B1384:B1403, (ROW(B1384:B1403)-ROW(B1384)+1)) / (20*21/2)</f>
        <v>5.6157838095238102</v>
      </c>
      <c r="J1400" s="2">
        <f t="shared" si="170"/>
        <v>5.7263330341908842</v>
      </c>
      <c r="K1400" s="2">
        <f t="shared" si="172"/>
        <v>6.0787107046468858</v>
      </c>
    </row>
    <row r="1401" spans="1:11" ht="13.5" x14ac:dyDescent="0.25">
      <c r="A1401" s="3">
        <f>TITRES_STAT!B1404</f>
        <v>44342</v>
      </c>
      <c r="B1401" s="6">
        <f>TITRES_STAT!D1404</f>
        <v>5.5197000000000003</v>
      </c>
      <c r="C1401" s="2">
        <f t="shared" si="165"/>
        <v>-0.1014999999999997</v>
      </c>
      <c r="D1401" s="2">
        <f t="shared" si="166"/>
        <v>5.5743600000000004</v>
      </c>
      <c r="E1401" s="2">
        <f t="shared" si="168"/>
        <v>5.5930999999999997</v>
      </c>
      <c r="F1401" s="2">
        <f t="shared" si="169"/>
        <v>5.6411150000000001</v>
      </c>
      <c r="G1401" s="2">
        <f t="shared" si="171"/>
        <v>6.1372739999999988</v>
      </c>
      <c r="H1401" s="2">
        <f t="shared" si="167"/>
        <v>7.2476245000000006</v>
      </c>
      <c r="I1401" s="2">
        <f t="array" ref="I1401">SUMPRODUCT(B1385:B1404, (ROW(B1385:B1404)-ROW(B1385)+1)) / (20*21/2)</f>
        <v>5.6097271428571434</v>
      </c>
      <c r="J1401" s="2">
        <f t="shared" si="170"/>
        <v>5.7066536976012765</v>
      </c>
      <c r="K1401" s="2">
        <f t="shared" si="172"/>
        <v>6.0567887162293612</v>
      </c>
    </row>
    <row r="1402" spans="1:11" ht="13.5" x14ac:dyDescent="0.25">
      <c r="A1402" s="3">
        <f>TITRES_STAT!B1405</f>
        <v>44343</v>
      </c>
      <c r="B1402" s="6">
        <f>TITRES_STAT!D1405</f>
        <v>5.6055999999999999</v>
      </c>
      <c r="C1402" s="2">
        <f t="shared" si="165"/>
        <v>8.5899999999999643E-2</v>
      </c>
      <c r="D1402" s="2">
        <f t="shared" si="166"/>
        <v>5.5806000000000004</v>
      </c>
      <c r="E1402" s="2">
        <f t="shared" si="168"/>
        <v>5.583730000000001</v>
      </c>
      <c r="F1402" s="2">
        <f t="shared" si="169"/>
        <v>5.6360399999999995</v>
      </c>
      <c r="G1402" s="2">
        <f t="shared" si="171"/>
        <v>6.1151019999999985</v>
      </c>
      <c r="H1402" s="2">
        <f t="shared" si="167"/>
        <v>7.2377875000000014</v>
      </c>
      <c r="I1402" s="2">
        <f t="array" ref="I1402">SUMPRODUCT(B1386:B1405, (ROW(B1386:B1405)-ROW(B1386)+1)) / (20*21/2)</f>
        <v>5.595748095238096</v>
      </c>
      <c r="J1402" s="2">
        <f t="shared" si="170"/>
        <v>5.6970295359249645</v>
      </c>
      <c r="K1402" s="2">
        <f t="shared" si="172"/>
        <v>6.0390950410831117</v>
      </c>
    </row>
    <row r="1403" spans="1:11" ht="13.5" x14ac:dyDescent="0.25">
      <c r="A1403" s="3">
        <f>TITRES_STAT!B1406</f>
        <v>44344</v>
      </c>
      <c r="B1403" s="6">
        <f>TITRES_STAT!D1406</f>
        <v>5.5822000000000003</v>
      </c>
      <c r="C1403" s="2">
        <f t="shared" si="165"/>
        <v>-2.3399999999999643E-2</v>
      </c>
      <c r="D1403" s="2">
        <f t="shared" si="166"/>
        <v>5.5899799999999997</v>
      </c>
      <c r="E1403" s="2">
        <f t="shared" si="168"/>
        <v>5.5774900000000001</v>
      </c>
      <c r="F1403" s="2">
        <f t="shared" si="169"/>
        <v>5.6379950000000001</v>
      </c>
      <c r="G1403" s="2">
        <f t="shared" si="171"/>
        <v>6.0912119999999979</v>
      </c>
      <c r="H1403" s="2">
        <f t="shared" si="167"/>
        <v>7.2274430000000027</v>
      </c>
      <c r="I1403" s="2">
        <f t="array" ref="I1403">SUMPRODUCT(B1387:B1406, (ROW(B1387:B1406)-ROW(B1387)+1)) / (20*21/2)</f>
        <v>5.578686666666667</v>
      </c>
      <c r="J1403" s="2">
        <f t="shared" si="170"/>
        <v>5.6860933896463965</v>
      </c>
      <c r="K1403" s="2">
        <f t="shared" si="172"/>
        <v>6.021177588491617</v>
      </c>
    </row>
    <row r="1404" spans="1:11" ht="13.5" x14ac:dyDescent="0.25">
      <c r="A1404" s="3">
        <f>TITRES_STAT!B1407</f>
        <v>44347</v>
      </c>
      <c r="B1404" s="6">
        <f>TITRES_STAT!D1407</f>
        <v>5.5743999999999998</v>
      </c>
      <c r="C1404" s="2">
        <f t="shared" si="165"/>
        <v>-7.8000000000004732E-3</v>
      </c>
      <c r="D1404" s="2">
        <f t="shared" si="166"/>
        <v>5.5806200000000006</v>
      </c>
      <c r="E1404" s="2">
        <f t="shared" si="168"/>
        <v>5.57125</v>
      </c>
      <c r="F1404" s="2">
        <f t="shared" si="169"/>
        <v>5.6508799999999999</v>
      </c>
      <c r="G1404" s="2">
        <f t="shared" si="171"/>
        <v>6.0649799999999994</v>
      </c>
      <c r="H1404" s="2">
        <f t="shared" si="167"/>
        <v>7.2170985000000032</v>
      </c>
      <c r="I1404" s="2">
        <f t="array" ref="I1404">SUMPRODUCT(B1388:B1407, (ROW(B1388:B1407)-ROW(B1388)+1)) / (20*21/2)</f>
        <v>5.5634095238095238</v>
      </c>
      <c r="J1404" s="2">
        <f t="shared" si="170"/>
        <v>5.6754559239657869</v>
      </c>
      <c r="K1404" s="2">
        <f t="shared" si="172"/>
        <v>6.0036568987468479</v>
      </c>
    </row>
    <row r="1405" spans="1:11" ht="13.5" x14ac:dyDescent="0.25">
      <c r="A1405" s="3">
        <f>TITRES_STAT!B1408</f>
        <v>44348</v>
      </c>
      <c r="B1405" s="6">
        <f>TITRES_STAT!D1408</f>
        <v>5.5041000000000002</v>
      </c>
      <c r="C1405" s="2">
        <f t="shared" si="165"/>
        <v>-7.0299999999999585E-2</v>
      </c>
      <c r="D1405" s="2">
        <f t="shared" si="166"/>
        <v>5.5571999999999999</v>
      </c>
      <c r="E1405" s="2">
        <f t="shared" si="168"/>
        <v>5.57437</v>
      </c>
      <c r="F1405" s="2">
        <f t="shared" si="169"/>
        <v>5.6442449999999997</v>
      </c>
      <c r="G1405" s="2">
        <f t="shared" si="171"/>
        <v>6.0376539999999999</v>
      </c>
      <c r="H1405" s="2">
        <f t="shared" si="167"/>
        <v>7.2067540000000045</v>
      </c>
      <c r="I1405" s="2">
        <f t="array" ref="I1405">SUMPRODUCT(B1389:B1408, (ROW(B1389:B1408)-ROW(B1389)+1)) / (20*21/2)</f>
        <v>5.5573452380952384</v>
      </c>
      <c r="J1405" s="2">
        <f t="shared" si="170"/>
        <v>5.6591363121595215</v>
      </c>
      <c r="K1405" s="2">
        <f t="shared" si="172"/>
        <v>5.9840664321293247</v>
      </c>
    </row>
    <row r="1406" spans="1:11" ht="13.5" x14ac:dyDescent="0.25">
      <c r="A1406" s="3">
        <f>TITRES_STAT!B1409</f>
        <v>44349</v>
      </c>
      <c r="B1406" s="6">
        <f>TITRES_STAT!D1409</f>
        <v>5.4650999999999996</v>
      </c>
      <c r="C1406" s="2">
        <f t="shared" si="165"/>
        <v>-3.900000000000059E-2</v>
      </c>
      <c r="D1406" s="2">
        <f t="shared" si="166"/>
        <v>5.5462800000000003</v>
      </c>
      <c r="E1406" s="2">
        <f t="shared" si="168"/>
        <v>5.5603199999999999</v>
      </c>
      <c r="F1406" s="2">
        <f t="shared" si="169"/>
        <v>5.6255100000000002</v>
      </c>
      <c r="G1406" s="2">
        <f t="shared" si="171"/>
        <v>6.0129839999999994</v>
      </c>
      <c r="H1406" s="2">
        <f t="shared" si="167"/>
        <v>7.1962145000000035</v>
      </c>
      <c r="I1406" s="2">
        <f t="array" ref="I1406">SUMPRODUCT(B1390:B1409, (ROW(B1390:B1409)-ROW(B1390)+1)) / (20*21/2)</f>
        <v>5.5521361904761912</v>
      </c>
      <c r="J1406" s="2">
        <f t="shared" si="170"/>
        <v>5.6406566633824236</v>
      </c>
      <c r="K1406" s="2">
        <f t="shared" si="172"/>
        <v>5.9637148073399393</v>
      </c>
    </row>
    <row r="1407" spans="1:11" ht="13.5" x14ac:dyDescent="0.25">
      <c r="A1407" s="3">
        <f>TITRES_STAT!B1410</f>
        <v>44350</v>
      </c>
      <c r="B1407" s="6">
        <f>TITRES_STAT!D1410</f>
        <v>5.4650999999999996</v>
      </c>
      <c r="C1407" s="2">
        <f t="shared" si="165"/>
        <v>0</v>
      </c>
      <c r="D1407" s="2">
        <f t="shared" si="166"/>
        <v>5.5181800000000001</v>
      </c>
      <c r="E1407" s="2">
        <f t="shared" si="168"/>
        <v>5.5493900000000007</v>
      </c>
      <c r="F1407" s="2">
        <f t="shared" si="169"/>
        <v>5.6067750000000007</v>
      </c>
      <c r="G1407" s="2">
        <f t="shared" si="171"/>
        <v>5.98644</v>
      </c>
      <c r="H1407" s="2">
        <f t="shared" si="167"/>
        <v>7.1868070000000044</v>
      </c>
      <c r="I1407" s="2">
        <f t="array" ref="I1407">SUMPRODUCT(B1391:B1410, (ROW(B1391:B1410)-ROW(B1391)+1)) / (20*21/2)</f>
        <v>5.5406885714285714</v>
      </c>
      <c r="J1407" s="2">
        <f t="shared" si="170"/>
        <v>5.6239369811555262</v>
      </c>
      <c r="K1407" s="2">
        <f t="shared" si="172"/>
        <v>5.9441612854834718</v>
      </c>
    </row>
    <row r="1408" spans="1:11" ht="13.5" x14ac:dyDescent="0.25">
      <c r="A1408" s="3">
        <f>TITRES_STAT!B1411</f>
        <v>44351</v>
      </c>
      <c r="B1408" s="6">
        <f>TITRES_STAT!D1411</f>
        <v>5.5430999999999999</v>
      </c>
      <c r="C1408" s="2">
        <f t="shared" si="165"/>
        <v>7.8000000000000291E-2</v>
      </c>
      <c r="D1408" s="2">
        <f t="shared" si="166"/>
        <v>5.5103599999999995</v>
      </c>
      <c r="E1408" s="2">
        <f t="shared" si="168"/>
        <v>5.5501699999999996</v>
      </c>
      <c r="F1408" s="2">
        <f t="shared" si="169"/>
        <v>5.5977949999999996</v>
      </c>
      <c r="G1408" s="2">
        <f t="shared" si="171"/>
        <v>5.9627039999999987</v>
      </c>
      <c r="H1408" s="2">
        <f t="shared" si="167"/>
        <v>7.1766965000000038</v>
      </c>
      <c r="I1408" s="2">
        <f t="array" ref="I1408">SUMPRODUCT(B1392:B1411, (ROW(B1392:B1411)-ROW(B1392)+1)) / (20*21/2)</f>
        <v>5.5376738095238096</v>
      </c>
      <c r="J1408" s="2">
        <f t="shared" si="170"/>
        <v>5.6162382210454762</v>
      </c>
      <c r="K1408" s="2">
        <f t="shared" si="172"/>
        <v>5.9284333919351013</v>
      </c>
    </row>
    <row r="1409" spans="1:11" ht="13.5" x14ac:dyDescent="0.25">
      <c r="A1409" s="3">
        <f>TITRES_STAT!B1412</f>
        <v>44354</v>
      </c>
      <c r="B1409" s="6">
        <f>TITRES_STAT!D1412</f>
        <v>5.5430999999999999</v>
      </c>
      <c r="C1409" s="2">
        <f t="shared" si="165"/>
        <v>0</v>
      </c>
      <c r="D1409" s="2">
        <f t="shared" si="166"/>
        <v>5.5040999999999993</v>
      </c>
      <c r="E1409" s="2">
        <f t="shared" si="168"/>
        <v>5.5423600000000004</v>
      </c>
      <c r="F1409" s="2">
        <f t="shared" si="169"/>
        <v>5.5852999999999993</v>
      </c>
      <c r="G1409" s="2">
        <f t="shared" si="171"/>
        <v>5.9378759999999993</v>
      </c>
      <c r="H1409" s="2">
        <f t="shared" si="167"/>
        <v>7.1664690000000038</v>
      </c>
      <c r="I1409" s="2">
        <f t="array" ref="I1409">SUMPRODUCT(B1393:B1412, (ROW(B1393:B1412)-ROW(B1393)+1)) / (20*21/2)</f>
        <v>5.5419495238095244</v>
      </c>
      <c r="J1409" s="2">
        <f t="shared" si="170"/>
        <v>5.6092726761840028</v>
      </c>
      <c r="K1409" s="2">
        <f t="shared" si="172"/>
        <v>5.9133222785258823</v>
      </c>
    </row>
    <row r="1410" spans="1:11" ht="13.5" x14ac:dyDescent="0.25">
      <c r="A1410" s="3">
        <f>TITRES_STAT!B1413</f>
        <v>44355</v>
      </c>
      <c r="B1410" s="6">
        <f>TITRES_STAT!D1413</f>
        <v>5.4650999999999996</v>
      </c>
      <c r="C1410" s="2">
        <f t="shared" si="165"/>
        <v>-7.8000000000000291E-2</v>
      </c>
      <c r="D1410" s="2">
        <f t="shared" si="166"/>
        <v>5.4962999999999997</v>
      </c>
      <c r="E1410" s="2">
        <f t="shared" si="168"/>
        <v>5.5267500000000007</v>
      </c>
      <c r="F1410" s="2">
        <f t="shared" si="169"/>
        <v>5.5669550000000001</v>
      </c>
      <c r="G1410" s="2">
        <f t="shared" si="171"/>
        <v>5.9128939999999997</v>
      </c>
      <c r="H1410" s="2">
        <f t="shared" si="167"/>
        <v>7.1557340000000034</v>
      </c>
      <c r="I1410" s="2">
        <f t="array" ref="I1410">SUMPRODUCT(B1394:B1413, (ROW(B1394:B1413)-ROW(B1394)+1)) / (20*21/2)</f>
        <v>5.5570809523809528</v>
      </c>
      <c r="J1410" s="2">
        <f t="shared" si="170"/>
        <v>5.5955419451188595</v>
      </c>
      <c r="K1410" s="2">
        <f t="shared" si="172"/>
        <v>5.8957449342699659</v>
      </c>
    </row>
    <row r="1411" spans="1:11" ht="13.5" x14ac:dyDescent="0.25">
      <c r="A1411" s="3">
        <f>TITRES_STAT!B1414</f>
        <v>44356</v>
      </c>
      <c r="B1411" s="6">
        <f>TITRES_STAT!D1414</f>
        <v>5.5353000000000003</v>
      </c>
      <c r="C1411" s="2">
        <f t="shared" si="165"/>
        <v>7.0200000000000706E-2</v>
      </c>
      <c r="D1411" s="2">
        <f t="shared" si="166"/>
        <v>5.5103399999999993</v>
      </c>
      <c r="E1411" s="2">
        <f t="shared" si="168"/>
        <v>5.5283100000000003</v>
      </c>
      <c r="F1411" s="2">
        <f t="shared" si="169"/>
        <v>5.5607050000000005</v>
      </c>
      <c r="G1411" s="2">
        <f t="shared" si="171"/>
        <v>5.8885339999999999</v>
      </c>
      <c r="H1411" s="2">
        <f t="shared" si="167"/>
        <v>7.145311000000004</v>
      </c>
      <c r="I1411" s="2">
        <f t="array" ref="I1411">SUMPRODUCT(B1395:B1414, (ROW(B1395:B1414)-ROW(B1395)+1)) / (20*21/2)</f>
        <v>5.5852585714285707</v>
      </c>
      <c r="J1411" s="2">
        <f t="shared" si="170"/>
        <v>5.5898046170123017</v>
      </c>
      <c r="K1411" s="2">
        <f t="shared" si="172"/>
        <v>5.8816098388083988</v>
      </c>
    </row>
    <row r="1412" spans="1:11" ht="13.5" x14ac:dyDescent="0.25">
      <c r="A1412" s="3">
        <f>TITRES_STAT!B1415</f>
        <v>44357</v>
      </c>
      <c r="B1412" s="6">
        <f>TITRES_STAT!D1415</f>
        <v>5.6055999999999999</v>
      </c>
      <c r="C1412" s="2">
        <f t="shared" ref="C1412:C1475" si="173">B1412-B1411</f>
        <v>7.0299999999999585E-2</v>
      </c>
      <c r="D1412" s="2">
        <f t="shared" si="166"/>
        <v>5.5384399999999996</v>
      </c>
      <c r="E1412" s="2">
        <f t="shared" si="168"/>
        <v>5.5283100000000003</v>
      </c>
      <c r="F1412" s="2">
        <f t="shared" si="169"/>
        <v>5.5560200000000002</v>
      </c>
      <c r="G1412" s="2">
        <f t="shared" si="171"/>
        <v>5.8682359999999987</v>
      </c>
      <c r="H1412" s="2">
        <f t="shared" si="167"/>
        <v>7.1352395000000044</v>
      </c>
      <c r="I1412" s="2">
        <f t="array" ref="I1412">SUMPRODUCT(B1396:B1415, (ROW(B1396:B1415)-ROW(B1396)+1)) / (20*21/2)</f>
        <v>5.6042238095238091</v>
      </c>
      <c r="J1412" s="2">
        <f t="shared" si="170"/>
        <v>5.591308939201606</v>
      </c>
      <c r="K1412" s="2">
        <f t="shared" si="172"/>
        <v>5.8707859235610105</v>
      </c>
    </row>
    <row r="1413" spans="1:11" ht="13.5" x14ac:dyDescent="0.25">
      <c r="A1413" s="3">
        <f>TITRES_STAT!B1416</f>
        <v>44358</v>
      </c>
      <c r="B1413" s="6">
        <f>TITRES_STAT!D1416</f>
        <v>5.7149000000000001</v>
      </c>
      <c r="C1413" s="2">
        <f t="shared" si="173"/>
        <v>0.10930000000000017</v>
      </c>
      <c r="D1413" s="2">
        <f t="shared" si="166"/>
        <v>5.5727999999999991</v>
      </c>
      <c r="E1413" s="2">
        <f t="shared" si="168"/>
        <v>5.5415799999999997</v>
      </c>
      <c r="F1413" s="2">
        <f t="shared" si="169"/>
        <v>5.5595350000000003</v>
      </c>
      <c r="G1413" s="2">
        <f t="shared" si="171"/>
        <v>5.8498099999999988</v>
      </c>
      <c r="H1413" s="2">
        <f t="shared" si="167"/>
        <v>7.125558500000003</v>
      </c>
      <c r="I1413" s="2">
        <f t="array" ref="I1413">SUMPRODUCT(B1397:B1416, (ROW(B1397:B1416)-ROW(B1397)+1)) / (20*21/2)</f>
        <v>5.6165666666666665</v>
      </c>
      <c r="J1413" s="2">
        <f t="shared" si="170"/>
        <v>5.6030795164205003</v>
      </c>
      <c r="K1413" s="2">
        <f t="shared" si="172"/>
        <v>5.8646727500880296</v>
      </c>
    </row>
    <row r="1414" spans="1:11" ht="13.5" x14ac:dyDescent="0.25">
      <c r="A1414" s="3">
        <f>TITRES_STAT!B1417</f>
        <v>44361</v>
      </c>
      <c r="B1414" s="6">
        <f>TITRES_STAT!D1417</f>
        <v>5.8554000000000004</v>
      </c>
      <c r="C1414" s="2">
        <f t="shared" si="173"/>
        <v>0.14050000000000029</v>
      </c>
      <c r="D1414" s="2">
        <f t="shared" ref="D1414:D1477" si="174">AVERAGE(B1410:B1414)</f>
        <v>5.6352599999999997</v>
      </c>
      <c r="E1414" s="2">
        <f t="shared" si="168"/>
        <v>5.56968</v>
      </c>
      <c r="F1414" s="2">
        <f t="shared" si="169"/>
        <v>5.5704650000000004</v>
      </c>
      <c r="G1414" s="2">
        <f t="shared" si="171"/>
        <v>5.8327899999999993</v>
      </c>
      <c r="H1414" s="2">
        <f t="shared" si="167"/>
        <v>7.1165800000000035</v>
      </c>
      <c r="I1414" s="2">
        <f t="array" ref="I1414">SUMPRODUCT(B1398:B1417, (ROW(B1398:B1417)-ROW(B1398)+1)) / (20*21/2)</f>
        <v>5.6306176190476185</v>
      </c>
      <c r="J1414" s="2">
        <f t="shared" si="170"/>
        <v>5.6271100386661672</v>
      </c>
      <c r="K1414" s="2">
        <f t="shared" si="172"/>
        <v>5.8643091128296749</v>
      </c>
    </row>
    <row r="1415" spans="1:11" ht="13.5" x14ac:dyDescent="0.25">
      <c r="A1415" s="3">
        <f>TITRES_STAT!B1418</f>
        <v>44362</v>
      </c>
      <c r="B1415" s="6">
        <f>TITRES_STAT!D1418</f>
        <v>5.7695999999999996</v>
      </c>
      <c r="C1415" s="2">
        <f t="shared" si="173"/>
        <v>-8.5800000000000765E-2</v>
      </c>
      <c r="D1415" s="2">
        <f t="shared" si="174"/>
        <v>5.6961600000000008</v>
      </c>
      <c r="E1415" s="2">
        <f t="shared" si="168"/>
        <v>5.5962300000000003</v>
      </c>
      <c r="F1415" s="2">
        <f t="shared" si="169"/>
        <v>5.5853000000000002</v>
      </c>
      <c r="G1415" s="2">
        <f t="shared" si="171"/>
        <v>5.8142100000000001</v>
      </c>
      <c r="H1415" s="2">
        <f t="shared" si="167"/>
        <v>7.1071725000000034</v>
      </c>
      <c r="I1415" s="2">
        <f t="array" ref="I1415">SUMPRODUCT(B1399:B1418, (ROW(B1399:B1418)-ROW(B1399)+1)) / (20*21/2)</f>
        <v>5.6401738095238096</v>
      </c>
      <c r="J1415" s="2">
        <f t="shared" si="170"/>
        <v>5.6406805111741507</v>
      </c>
      <c r="K1415" s="2">
        <f t="shared" si="172"/>
        <v>5.8605950299736094</v>
      </c>
    </row>
    <row r="1416" spans="1:11" ht="13.5" x14ac:dyDescent="0.25">
      <c r="A1416" s="3">
        <f>TITRES_STAT!B1419</f>
        <v>44363</v>
      </c>
      <c r="B1416" s="6">
        <f>TITRES_STAT!D1419</f>
        <v>5.7149000000000001</v>
      </c>
      <c r="C1416" s="2">
        <f t="shared" si="173"/>
        <v>-5.4699999999999527E-2</v>
      </c>
      <c r="D1416" s="2">
        <f t="shared" si="174"/>
        <v>5.7320799999999998</v>
      </c>
      <c r="E1416" s="2">
        <f t="shared" si="168"/>
        <v>5.6212099999999996</v>
      </c>
      <c r="F1416" s="2">
        <f t="shared" si="169"/>
        <v>5.5907649999999993</v>
      </c>
      <c r="G1416" s="2">
        <f t="shared" si="171"/>
        <v>5.7973460000000001</v>
      </c>
      <c r="H1416" s="2">
        <f t="shared" si="167"/>
        <v>7.097491500000003</v>
      </c>
      <c r="I1416" s="2">
        <f t="array" ref="I1416">SUMPRODUCT(B1400:B1419, (ROW(B1400:B1419)-ROW(B1400)+1)) / (20*21/2)</f>
        <v>5.6638157142857146</v>
      </c>
      <c r="J1416" s="2">
        <f t="shared" si="170"/>
        <v>5.64774903391947</v>
      </c>
      <c r="K1416" s="2">
        <f t="shared" si="172"/>
        <v>5.8548814993864093</v>
      </c>
    </row>
    <row r="1417" spans="1:11" ht="13.5" x14ac:dyDescent="0.25">
      <c r="A1417" s="3">
        <f>TITRES_STAT!B1420</f>
        <v>44364</v>
      </c>
      <c r="B1417" s="6">
        <f>TITRES_STAT!D1420</f>
        <v>5.7382999999999997</v>
      </c>
      <c r="C1417" s="2">
        <f t="shared" si="173"/>
        <v>2.3399999999999643E-2</v>
      </c>
      <c r="D1417" s="2">
        <f t="shared" si="174"/>
        <v>5.7586199999999996</v>
      </c>
      <c r="E1417" s="2">
        <f t="shared" si="168"/>
        <v>5.6485300000000001</v>
      </c>
      <c r="F1417" s="2">
        <f t="shared" si="169"/>
        <v>5.5989599999999999</v>
      </c>
      <c r="G1417" s="2">
        <f t="shared" si="171"/>
        <v>5.7809500000000007</v>
      </c>
      <c r="H1417" s="2">
        <f t="shared" si="167"/>
        <v>7.0879665000000021</v>
      </c>
      <c r="I1417" s="2">
        <f t="array" ref="I1417">SUMPRODUCT(B1401:B1420, (ROW(B1401:B1420)-ROW(B1401)+1)) / (20*21/2)</f>
        <v>5.6789138095238094</v>
      </c>
      <c r="J1417" s="2">
        <f t="shared" si="170"/>
        <v>5.6563729354509489</v>
      </c>
      <c r="K1417" s="2">
        <f t="shared" si="172"/>
        <v>5.8503096758810598</v>
      </c>
    </row>
    <row r="1418" spans="1:11" ht="13.5" x14ac:dyDescent="0.25">
      <c r="A1418" s="3">
        <f>TITRES_STAT!B1421</f>
        <v>44365</v>
      </c>
      <c r="B1418" s="6">
        <f>TITRES_STAT!D1421</f>
        <v>5.6993</v>
      </c>
      <c r="C1418" s="2">
        <f t="shared" si="173"/>
        <v>-3.8999999999999702E-2</v>
      </c>
      <c r="D1418" s="2">
        <f t="shared" si="174"/>
        <v>5.7554999999999996</v>
      </c>
      <c r="E1418" s="2">
        <f t="shared" si="168"/>
        <v>5.6641500000000002</v>
      </c>
      <c r="F1418" s="2">
        <f t="shared" si="169"/>
        <v>5.6071599999999995</v>
      </c>
      <c r="G1418" s="2">
        <f t="shared" si="171"/>
        <v>5.7639300000000002</v>
      </c>
      <c r="H1418" s="2">
        <f t="shared" ref="H1418:H1481" si="175">AVERAGE(B1219:B1418)</f>
        <v>7.0784025000000028</v>
      </c>
      <c r="I1418" s="2">
        <f t="array" ref="I1418">SUMPRODUCT(B1402:B1421, (ROW(B1402:B1421)-ROW(B1402)+1)) / (20*21/2)</f>
        <v>5.6821157142857137</v>
      </c>
      <c r="J1418" s="2">
        <f t="shared" si="170"/>
        <v>5.6604612273127639</v>
      </c>
      <c r="K1418" s="2">
        <f t="shared" si="172"/>
        <v>5.8443877278072929</v>
      </c>
    </row>
    <row r="1419" spans="1:11" ht="13.5" x14ac:dyDescent="0.25">
      <c r="A1419" s="3">
        <f>TITRES_STAT!B1422</f>
        <v>44368</v>
      </c>
      <c r="B1419" s="6">
        <f>TITRES_STAT!D1422</f>
        <v>5.8554000000000004</v>
      </c>
      <c r="C1419" s="2">
        <f t="shared" si="173"/>
        <v>0.15610000000000035</v>
      </c>
      <c r="D1419" s="2">
        <f t="shared" si="174"/>
        <v>5.7554999999999996</v>
      </c>
      <c r="E1419" s="2">
        <f t="shared" si="168"/>
        <v>5.6953800000000001</v>
      </c>
      <c r="F1419" s="2">
        <f t="shared" si="169"/>
        <v>5.6188699999999994</v>
      </c>
      <c r="G1419" s="2">
        <f t="shared" si="171"/>
        <v>5.7539359999999995</v>
      </c>
      <c r="H1419" s="2">
        <f t="shared" si="175"/>
        <v>7.0690335000000042</v>
      </c>
      <c r="I1419" s="2">
        <f t="array" ref="I1419">SUMPRODUCT(B1403:B1422, (ROW(B1403:B1422)-ROW(B1403)+1)) / (20*21/2)</f>
        <v>5.6950576190476188</v>
      </c>
      <c r="J1419" s="2">
        <f t="shared" si="170"/>
        <v>5.6790268247115483</v>
      </c>
      <c r="K1419" s="2">
        <f t="shared" si="172"/>
        <v>5.8448195816187711</v>
      </c>
    </row>
    <row r="1420" spans="1:11" ht="13.5" x14ac:dyDescent="0.25">
      <c r="A1420" s="3">
        <f>TITRES_STAT!B1423</f>
        <v>44369</v>
      </c>
      <c r="B1420" s="6">
        <f>TITRES_STAT!D1423</f>
        <v>5.7774000000000001</v>
      </c>
      <c r="C1420" s="2">
        <f t="shared" si="173"/>
        <v>-7.8000000000000291E-2</v>
      </c>
      <c r="D1420" s="2">
        <f t="shared" si="174"/>
        <v>5.7570600000000001</v>
      </c>
      <c r="E1420" s="2">
        <f t="shared" ref="E1420:E1483" si="176">AVERAGE(B1411:B1420)</f>
        <v>5.7266100000000009</v>
      </c>
      <c r="F1420" s="2">
        <f t="shared" si="169"/>
        <v>5.6266799999999995</v>
      </c>
      <c r="G1420" s="2">
        <f t="shared" si="171"/>
        <v>5.7445679999999992</v>
      </c>
      <c r="H1420" s="2">
        <f t="shared" si="175"/>
        <v>7.0589235000000023</v>
      </c>
      <c r="I1420" s="2">
        <f t="array" ref="I1420">SUMPRODUCT(B1404:B1423, (ROW(B1404:B1423)-ROW(B1404)+1)) / (20*21/2)</f>
        <v>5.7034947619047616</v>
      </c>
      <c r="J1420" s="2">
        <f t="shared" si="170"/>
        <v>5.6883956985485442</v>
      </c>
      <c r="K1420" s="2">
        <f t="shared" si="172"/>
        <v>5.8421756764572512</v>
      </c>
    </row>
    <row r="1421" spans="1:11" ht="13.5" x14ac:dyDescent="0.25">
      <c r="A1421" s="3">
        <f>TITRES_STAT!B1424</f>
        <v>44370</v>
      </c>
      <c r="B1421" s="6">
        <f>TITRES_STAT!D1424</f>
        <v>5.6603000000000003</v>
      </c>
      <c r="C1421" s="2">
        <f t="shared" si="173"/>
        <v>-0.11709999999999976</v>
      </c>
      <c r="D1421" s="2">
        <f t="shared" si="174"/>
        <v>5.7461399999999996</v>
      </c>
      <c r="E1421" s="2">
        <f t="shared" si="176"/>
        <v>5.7391100000000002</v>
      </c>
      <c r="F1421" s="2">
        <f t="shared" si="169"/>
        <v>5.6337099999999998</v>
      </c>
      <c r="G1421" s="2">
        <f t="shared" si="171"/>
        <v>5.7311399999999999</v>
      </c>
      <c r="H1421" s="2">
        <f t="shared" si="175"/>
        <v>7.0459245000000017</v>
      </c>
      <c r="I1421" s="2">
        <f t="array" ref="I1421">SUMPRODUCT(B1405:B1424, (ROW(B1405:B1424)-ROW(B1405)+1)) / (20*21/2)</f>
        <v>5.7119685714285726</v>
      </c>
      <c r="J1421" s="2">
        <f t="shared" si="170"/>
        <v>5.6857199177343976</v>
      </c>
      <c r="K1421" s="2">
        <f t="shared" si="172"/>
        <v>5.8350432969883395</v>
      </c>
    </row>
    <row r="1422" spans="1:11" ht="13.5" x14ac:dyDescent="0.25">
      <c r="A1422" s="3">
        <f>TITRES_STAT!B1425</f>
        <v>44371</v>
      </c>
      <c r="B1422" s="6">
        <f>TITRES_STAT!D1425</f>
        <v>5.7695999999999996</v>
      </c>
      <c r="C1422" s="2">
        <f t="shared" si="173"/>
        <v>0.10929999999999929</v>
      </c>
      <c r="D1422" s="2">
        <f t="shared" si="174"/>
        <v>5.7523999999999997</v>
      </c>
      <c r="E1422" s="2">
        <f t="shared" si="176"/>
        <v>5.7555099999999992</v>
      </c>
      <c r="F1422" s="2">
        <f t="shared" si="169"/>
        <v>5.6419100000000002</v>
      </c>
      <c r="G1422" s="2">
        <f t="shared" si="171"/>
        <v>5.7236459999999996</v>
      </c>
      <c r="H1422" s="2">
        <f t="shared" si="175"/>
        <v>7.0343700000000027</v>
      </c>
      <c r="I1422" s="2">
        <f t="array" ref="I1422">SUMPRODUCT(B1406:B1425, (ROW(B1406:B1425)-ROW(B1406)+1)) / (20*21/2)</f>
        <v>5.7196619047619057</v>
      </c>
      <c r="J1422" s="2">
        <f t="shared" si="170"/>
        <v>5.6937084969977878</v>
      </c>
      <c r="K1422" s="2">
        <f t="shared" si="172"/>
        <v>5.8324768931848752</v>
      </c>
    </row>
    <row r="1423" spans="1:11" ht="13.5" x14ac:dyDescent="0.25">
      <c r="A1423" s="3">
        <f>TITRES_STAT!B1426</f>
        <v>44372</v>
      </c>
      <c r="B1423" s="6">
        <f>TITRES_STAT!D1426</f>
        <v>5.7305000000000001</v>
      </c>
      <c r="C1423" s="2">
        <f t="shared" si="173"/>
        <v>-3.9099999999999469E-2</v>
      </c>
      <c r="D1423" s="2">
        <f t="shared" si="174"/>
        <v>5.7586399999999998</v>
      </c>
      <c r="E1423" s="2">
        <f t="shared" si="176"/>
        <v>5.7570699999999997</v>
      </c>
      <c r="F1423" s="2">
        <f t="shared" si="169"/>
        <v>5.6493250000000002</v>
      </c>
      <c r="G1423" s="2">
        <f t="shared" si="171"/>
        <v>5.7133400000000005</v>
      </c>
      <c r="H1423" s="2">
        <f t="shared" si="175"/>
        <v>7.0234005000000028</v>
      </c>
      <c r="I1423" s="2">
        <f t="array" ref="I1423">SUMPRODUCT(B1407:B1426, (ROW(B1407:B1426)-ROW(B1407)+1)) / (20*21/2)</f>
        <v>5.7556019047619049</v>
      </c>
      <c r="J1423" s="2">
        <f t="shared" si="170"/>
        <v>5.6972124496646659</v>
      </c>
      <c r="K1423" s="2">
        <f t="shared" si="172"/>
        <v>5.8284777993344887</v>
      </c>
    </row>
    <row r="1424" spans="1:11" ht="13.5" x14ac:dyDescent="0.25">
      <c r="A1424" s="3">
        <f>TITRES_STAT!B1427</f>
        <v>44375</v>
      </c>
      <c r="B1424" s="6">
        <f>TITRES_STAT!D1427</f>
        <v>5.7382999999999997</v>
      </c>
      <c r="C1424" s="2">
        <f t="shared" si="173"/>
        <v>7.799999999999585E-3</v>
      </c>
      <c r="D1424" s="2">
        <f t="shared" si="174"/>
        <v>5.73522</v>
      </c>
      <c r="E1424" s="2">
        <f t="shared" si="176"/>
        <v>5.7453599999999998</v>
      </c>
      <c r="F1424" s="2">
        <f t="shared" si="169"/>
        <v>5.6575199999999999</v>
      </c>
      <c r="G1424" s="2">
        <f t="shared" si="171"/>
        <v>5.7031900000000011</v>
      </c>
      <c r="H1424" s="2">
        <f t="shared" si="175"/>
        <v>7.0107135000000032</v>
      </c>
      <c r="I1424" s="2">
        <f t="array" ref="I1424">SUMPRODUCT(B1408:B1427, (ROW(B1408:B1427)-ROW(B1408)+1)) / (20*21/2)</f>
        <v>5.7879823809523812</v>
      </c>
      <c r="J1424" s="2">
        <f t="shared" si="170"/>
        <v>5.7011255496966022</v>
      </c>
      <c r="K1424" s="2">
        <f t="shared" si="172"/>
        <v>5.8249414150468617</v>
      </c>
    </row>
    <row r="1425" spans="1:11" ht="13.5" x14ac:dyDescent="0.25">
      <c r="A1425" s="3">
        <f>TITRES_STAT!B1428</f>
        <v>44376</v>
      </c>
      <c r="B1425" s="6">
        <f>TITRES_STAT!D1428</f>
        <v>5.7382999999999997</v>
      </c>
      <c r="C1425" s="2">
        <f t="shared" si="173"/>
        <v>0</v>
      </c>
      <c r="D1425" s="2">
        <f t="shared" si="174"/>
        <v>5.7273999999999994</v>
      </c>
      <c r="E1425" s="2">
        <f t="shared" si="176"/>
        <v>5.7422300000000002</v>
      </c>
      <c r="F1425" s="2">
        <f t="shared" si="169"/>
        <v>5.6692299999999998</v>
      </c>
      <c r="G1425" s="2">
        <f t="shared" si="171"/>
        <v>5.6931960000000004</v>
      </c>
      <c r="H1425" s="2">
        <f t="shared" si="175"/>
        <v>6.9977535000000026</v>
      </c>
      <c r="I1425" s="2">
        <f t="array" ref="I1425">SUMPRODUCT(B1409:B1428, (ROW(B1409:B1428)-ROW(B1409)+1)) / (20*21/2)</f>
        <v>5.8168428571428574</v>
      </c>
      <c r="J1425" s="2">
        <f t="shared" si="170"/>
        <v>5.7046659735350209</v>
      </c>
      <c r="K1425" s="2">
        <f t="shared" si="172"/>
        <v>5.8215437124960046</v>
      </c>
    </row>
    <row r="1426" spans="1:11" ht="13.5" x14ac:dyDescent="0.25">
      <c r="A1426" s="3">
        <f>TITRES_STAT!B1429</f>
        <v>44377</v>
      </c>
      <c r="B1426" s="6">
        <f>TITRES_STAT!D1429</f>
        <v>6.0465999999999998</v>
      </c>
      <c r="C1426" s="2">
        <f t="shared" si="173"/>
        <v>0.30830000000000002</v>
      </c>
      <c r="D1426" s="2">
        <f t="shared" si="174"/>
        <v>5.8046600000000002</v>
      </c>
      <c r="E1426" s="2">
        <f t="shared" si="176"/>
        <v>5.7753999999999994</v>
      </c>
      <c r="F1426" s="2">
        <f t="shared" si="169"/>
        <v>5.6983049999999995</v>
      </c>
      <c r="G1426" s="2">
        <f t="shared" si="171"/>
        <v>5.6935840000000004</v>
      </c>
      <c r="H1426" s="2">
        <f t="shared" si="175"/>
        <v>6.9862960000000012</v>
      </c>
      <c r="I1426" s="2">
        <f t="array" ref="I1426">SUMPRODUCT(B1410:B1429, (ROW(B1410:B1429)-ROW(B1410)+1)) / (20*21/2)</f>
        <v>5.8433847619047619</v>
      </c>
      <c r="J1426" s="2">
        <f t="shared" si="170"/>
        <v>5.7372311189126375</v>
      </c>
      <c r="K1426" s="2">
        <f t="shared" si="172"/>
        <v>5.8303694492608678</v>
      </c>
    </row>
    <row r="1427" spans="1:11" ht="13.5" x14ac:dyDescent="0.25">
      <c r="A1427" s="3">
        <f>TITRES_STAT!B1430</f>
        <v>44378</v>
      </c>
      <c r="B1427" s="6">
        <f>TITRES_STAT!D1430</f>
        <v>6.0382999999999996</v>
      </c>
      <c r="C1427" s="2">
        <f t="shared" si="173"/>
        <v>-8.3000000000001961E-3</v>
      </c>
      <c r="D1427" s="2">
        <f t="shared" si="174"/>
        <v>5.8584000000000005</v>
      </c>
      <c r="E1427" s="2">
        <f t="shared" si="176"/>
        <v>5.8054000000000006</v>
      </c>
      <c r="F1427" s="2">
        <f t="shared" si="169"/>
        <v>5.7269649999999999</v>
      </c>
      <c r="G1427" s="2">
        <f t="shared" si="171"/>
        <v>5.6941179999999996</v>
      </c>
      <c r="H1427" s="2">
        <f t="shared" si="175"/>
        <v>6.9752650000000003</v>
      </c>
      <c r="I1427" s="2">
        <f t="array" ref="I1427">SUMPRODUCT(B1411:B1430, (ROW(B1411:B1430)-ROW(B1411)+1)) / (20*21/2)</f>
        <v>5.8676080952380936</v>
      </c>
      <c r="J1427" s="2">
        <f t="shared" si="170"/>
        <v>5.7659043456828627</v>
      </c>
      <c r="K1427" s="2">
        <f t="shared" si="172"/>
        <v>5.8385235885055398</v>
      </c>
    </row>
    <row r="1428" spans="1:11" ht="13.5" x14ac:dyDescent="0.25">
      <c r="A1428" s="3">
        <f>TITRES_STAT!B1431</f>
        <v>44379</v>
      </c>
      <c r="B1428" s="6">
        <f>TITRES_STAT!D1431</f>
        <v>6.03</v>
      </c>
      <c r="C1428" s="2">
        <f t="shared" si="173"/>
        <v>-8.2999999999993079E-3</v>
      </c>
      <c r="D1428" s="2">
        <f t="shared" si="174"/>
        <v>5.9183000000000003</v>
      </c>
      <c r="E1428" s="2">
        <f t="shared" si="176"/>
        <v>5.83847</v>
      </c>
      <c r="F1428" s="2">
        <f t="shared" ref="F1428:F1491" si="177">AVERAGE(B1409:B1428)</f>
        <v>5.751310000000001</v>
      </c>
      <c r="G1428" s="2">
        <f t="shared" si="171"/>
        <v>5.6913640000000001</v>
      </c>
      <c r="H1428" s="2">
        <f t="shared" si="175"/>
        <v>6.9642320000000009</v>
      </c>
      <c r="I1428" s="2">
        <f t="array" ref="I1428">SUMPRODUCT(B1412:B1431, (ROW(B1412:B1431)-ROW(B1412)+1)) / (20*21/2)</f>
        <v>5.8883414285714286</v>
      </c>
      <c r="J1428" s="2">
        <f t="shared" si="170"/>
        <v>5.791056312760686</v>
      </c>
      <c r="K1428" s="2">
        <f t="shared" si="172"/>
        <v>5.8460324673876753</v>
      </c>
    </row>
    <row r="1429" spans="1:11" ht="13.5" x14ac:dyDescent="0.25">
      <c r="A1429" s="3">
        <f>TITRES_STAT!B1432</f>
        <v>44382</v>
      </c>
      <c r="B1429" s="6">
        <f>TITRES_STAT!D1432</f>
        <v>6.03</v>
      </c>
      <c r="C1429" s="2">
        <f t="shared" si="173"/>
        <v>0</v>
      </c>
      <c r="D1429" s="2">
        <f t="shared" si="174"/>
        <v>5.9766400000000006</v>
      </c>
      <c r="E1429" s="2">
        <f t="shared" si="176"/>
        <v>5.8559299999999999</v>
      </c>
      <c r="F1429" s="2">
        <f t="shared" si="177"/>
        <v>5.7756550000000004</v>
      </c>
      <c r="G1429" s="2">
        <f t="shared" si="171"/>
        <v>5.6886099999999997</v>
      </c>
      <c r="H1429" s="2">
        <f t="shared" si="175"/>
        <v>6.9533940000000003</v>
      </c>
      <c r="I1429" s="2">
        <f t="array" ref="I1429">SUMPRODUCT(B1413:B1432, (ROW(B1413:B1432)-ROW(B1413)+1)) / (20*21/2)</f>
        <v>5.9051685714285709</v>
      </c>
      <c r="J1429" s="2">
        <f t="shared" ref="J1429:J1492" si="178">$J$4*B1429+J1428*(1-$J$4)</f>
        <v>5.813812854402526</v>
      </c>
      <c r="K1429" s="2">
        <f t="shared" si="172"/>
        <v>5.8532468804312963</v>
      </c>
    </row>
    <row r="1430" spans="1:11" ht="13.5" x14ac:dyDescent="0.25">
      <c r="A1430" s="3">
        <f>TITRES_STAT!B1433</f>
        <v>44383</v>
      </c>
      <c r="B1430" s="6">
        <f>TITRES_STAT!D1433</f>
        <v>6.03</v>
      </c>
      <c r="C1430" s="2">
        <f t="shared" si="173"/>
        <v>0</v>
      </c>
      <c r="D1430" s="2">
        <f t="shared" si="174"/>
        <v>6.03498</v>
      </c>
      <c r="E1430" s="2">
        <f t="shared" si="176"/>
        <v>5.8811900000000001</v>
      </c>
      <c r="F1430" s="2">
        <f t="shared" si="177"/>
        <v>5.8039000000000005</v>
      </c>
      <c r="G1430" s="2">
        <f t="shared" si="171"/>
        <v>5.6894459999999993</v>
      </c>
      <c r="H1430" s="2">
        <f t="shared" si="175"/>
        <v>6.9422044999999999</v>
      </c>
      <c r="I1430" s="2">
        <f t="array" ref="I1430">SUMPRODUCT(B1414:B1433, (ROW(B1414:B1433)-ROW(B1414)+1)) / (20*21/2)</f>
        <v>5.91930380952381</v>
      </c>
      <c r="J1430" s="2">
        <f t="shared" si="178"/>
        <v>5.8344021063641911</v>
      </c>
      <c r="K1430" s="2">
        <f t="shared" si="172"/>
        <v>5.8601783753163437</v>
      </c>
    </row>
    <row r="1431" spans="1:11" ht="13.5" x14ac:dyDescent="0.25">
      <c r="A1431" s="3">
        <f>TITRES_STAT!B1434</f>
        <v>44384</v>
      </c>
      <c r="B1431" s="6">
        <f>TITRES_STAT!D1434</f>
        <v>6.0216000000000003</v>
      </c>
      <c r="C1431" s="2">
        <f t="shared" si="173"/>
        <v>-8.3999999999999631E-3</v>
      </c>
      <c r="D1431" s="2">
        <f t="shared" si="174"/>
        <v>6.0299800000000001</v>
      </c>
      <c r="E1431" s="2">
        <f t="shared" si="176"/>
        <v>5.9173200000000001</v>
      </c>
      <c r="F1431" s="2">
        <f t="shared" si="177"/>
        <v>5.8282150000000001</v>
      </c>
      <c r="G1431" s="2">
        <f t="shared" si="171"/>
        <v>5.6933939999999996</v>
      </c>
      <c r="H1431" s="2">
        <f t="shared" si="175"/>
        <v>6.9311295000000008</v>
      </c>
      <c r="I1431" s="2">
        <f t="array" ref="I1431">SUMPRODUCT(B1415:B1434, (ROW(B1415:B1434)-ROW(B1415)+1)) / (20*21/2)</f>
        <v>5.9328880952380958</v>
      </c>
      <c r="J1431" s="2">
        <f t="shared" si="178"/>
        <v>5.8522304771866489</v>
      </c>
      <c r="K1431" s="2">
        <f t="shared" si="172"/>
        <v>5.8665086351078601</v>
      </c>
    </row>
    <row r="1432" spans="1:11" ht="13.5" x14ac:dyDescent="0.25">
      <c r="A1432" s="3">
        <f>TITRES_STAT!B1435</f>
        <v>44385</v>
      </c>
      <c r="B1432" s="6">
        <f>TITRES_STAT!D1435</f>
        <v>6.0049000000000001</v>
      </c>
      <c r="C1432" s="2">
        <f t="shared" si="173"/>
        <v>-1.6700000000000159E-2</v>
      </c>
      <c r="D1432" s="2">
        <f t="shared" si="174"/>
        <v>6.0232999999999999</v>
      </c>
      <c r="E1432" s="2">
        <f t="shared" si="176"/>
        <v>5.9408500000000002</v>
      </c>
      <c r="F1432" s="2">
        <f t="shared" si="177"/>
        <v>5.8481800000000002</v>
      </c>
      <c r="G1432" s="2">
        <f t="shared" si="171"/>
        <v>5.6993500000000008</v>
      </c>
      <c r="H1432" s="2">
        <f t="shared" si="175"/>
        <v>6.9209465000000003</v>
      </c>
      <c r="I1432" s="2">
        <f t="array" ref="I1432">SUMPRODUCT(B1416:B1435, (ROW(B1416:B1435)-ROW(B1416)+1)) / (20*21/2)</f>
        <v>5.9378176190476193</v>
      </c>
      <c r="J1432" s="2">
        <f t="shared" si="178"/>
        <v>5.866770431740302</v>
      </c>
      <c r="K1432" s="2">
        <f t="shared" si="172"/>
        <v>5.8719357474565719</v>
      </c>
    </row>
    <row r="1433" spans="1:11" ht="13.5" x14ac:dyDescent="0.25">
      <c r="A1433" s="3">
        <f>TITRES_STAT!B1436</f>
        <v>44386</v>
      </c>
      <c r="B1433" s="6">
        <f>TITRES_STAT!D1436</f>
        <v>5.9965999999999999</v>
      </c>
      <c r="C1433" s="2">
        <f t="shared" si="173"/>
        <v>-8.3000000000001961E-3</v>
      </c>
      <c r="D1433" s="2">
        <f t="shared" si="174"/>
        <v>6.0166200000000005</v>
      </c>
      <c r="E1433" s="2">
        <f t="shared" si="176"/>
        <v>5.96746</v>
      </c>
      <c r="F1433" s="2">
        <f t="shared" si="177"/>
        <v>5.8622649999999998</v>
      </c>
      <c r="G1433" s="2">
        <f t="shared" si="171"/>
        <v>5.7084200000000012</v>
      </c>
      <c r="H1433" s="2">
        <f t="shared" si="175"/>
        <v>6.9106830000000006</v>
      </c>
      <c r="I1433" s="2">
        <f t="array" ref="I1433">SUMPRODUCT(B1417:B1436, (ROW(B1417:B1436)-ROW(B1417)+1)) / (20*21/2)</f>
        <v>5.9499666666666648</v>
      </c>
      <c r="J1433" s="2">
        <f t="shared" si="178"/>
        <v>5.8791351525269393</v>
      </c>
      <c r="K1433" s="2">
        <f t="shared" si="172"/>
        <v>5.8768245416739617</v>
      </c>
    </row>
    <row r="1434" spans="1:11" ht="13.5" x14ac:dyDescent="0.25">
      <c r="A1434" s="3">
        <f>TITRES_STAT!B1437</f>
        <v>44389</v>
      </c>
      <c r="B1434" s="6">
        <f>TITRES_STAT!D1437</f>
        <v>6.0049000000000001</v>
      </c>
      <c r="C1434" s="2">
        <f t="shared" si="173"/>
        <v>8.3000000000001961E-3</v>
      </c>
      <c r="D1434" s="2">
        <f t="shared" si="174"/>
        <v>6.0115999999999996</v>
      </c>
      <c r="E1434" s="2">
        <f t="shared" si="176"/>
        <v>5.9941200000000006</v>
      </c>
      <c r="F1434" s="2">
        <f t="shared" si="177"/>
        <v>5.869740000000002</v>
      </c>
      <c r="G1434" s="2">
        <f t="shared" si="171"/>
        <v>5.7221840000000013</v>
      </c>
      <c r="H1434" s="2">
        <f t="shared" si="175"/>
        <v>6.900461</v>
      </c>
      <c r="I1434" s="2">
        <f t="array" ref="I1434">SUMPRODUCT(B1418:B1437, (ROW(B1418:B1437)-ROW(B1418)+1)) / (20*21/2)</f>
        <v>5.9599442857142853</v>
      </c>
      <c r="J1434" s="2">
        <f t="shared" si="178"/>
        <v>5.8911127570481829</v>
      </c>
      <c r="K1434" s="2">
        <f t="shared" si="172"/>
        <v>5.8818471086671398</v>
      </c>
    </row>
    <row r="1435" spans="1:11" ht="13.5" x14ac:dyDescent="0.25">
      <c r="A1435" s="3">
        <f>TITRES_STAT!B1438</f>
        <v>44390</v>
      </c>
      <c r="B1435" s="6">
        <f>TITRES_STAT!D1438</f>
        <v>5.9215</v>
      </c>
      <c r="C1435" s="2">
        <f t="shared" si="173"/>
        <v>-8.3400000000000141E-2</v>
      </c>
      <c r="D1435" s="2">
        <f t="shared" si="174"/>
        <v>5.9899000000000004</v>
      </c>
      <c r="E1435" s="2">
        <f t="shared" si="176"/>
        <v>6.0124399999999998</v>
      </c>
      <c r="F1435" s="2">
        <f t="shared" si="177"/>
        <v>5.8773350000000004</v>
      </c>
      <c r="G1435" s="2">
        <f t="shared" si="171"/>
        <v>5.7278780000000014</v>
      </c>
      <c r="H1435" s="2">
        <f t="shared" si="175"/>
        <v>6.8898609999999998</v>
      </c>
      <c r="I1435" s="2">
        <f t="array" ref="I1435">SUMPRODUCT(B1419:B1438, (ROW(B1419:B1438)-ROW(B1419)+1)) / (20*21/2)</f>
        <v>5.9686919047619051</v>
      </c>
      <c r="J1435" s="2">
        <f t="shared" si="178"/>
        <v>5.8940067801864515</v>
      </c>
      <c r="K1435" s="2">
        <f t="shared" si="172"/>
        <v>5.8834021240135268</v>
      </c>
    </row>
    <row r="1436" spans="1:11" ht="13.5" x14ac:dyDescent="0.25">
      <c r="A1436" s="3">
        <f>TITRES_STAT!B1439</f>
        <v>44391</v>
      </c>
      <c r="B1436" s="6">
        <f>TITRES_STAT!D1439</f>
        <v>6.0049000000000001</v>
      </c>
      <c r="C1436" s="2">
        <f t="shared" si="173"/>
        <v>8.3400000000000141E-2</v>
      </c>
      <c r="D1436" s="2">
        <f t="shared" si="174"/>
        <v>5.9865599999999999</v>
      </c>
      <c r="E1436" s="2">
        <f t="shared" si="176"/>
        <v>6.0082700000000004</v>
      </c>
      <c r="F1436" s="2">
        <f t="shared" si="177"/>
        <v>5.8918350000000013</v>
      </c>
      <c r="G1436" s="2">
        <f t="shared" si="171"/>
        <v>5.7311800000000019</v>
      </c>
      <c r="H1436" s="2">
        <f t="shared" si="175"/>
        <v>6.8800294999999991</v>
      </c>
      <c r="I1436" s="2">
        <f t="array" ref="I1436">SUMPRODUCT(B1420:B1439, (ROW(B1420:B1439)-ROW(B1420)+1)) / (20*21/2)</f>
        <v>5.9752333333333345</v>
      </c>
      <c r="J1436" s="2">
        <f t="shared" si="178"/>
        <v>5.9045680392163131</v>
      </c>
      <c r="K1436" s="2">
        <f t="shared" si="172"/>
        <v>5.8881667466012324</v>
      </c>
    </row>
    <row r="1437" spans="1:11" ht="13.5" x14ac:dyDescent="0.25">
      <c r="A1437" s="3">
        <f>TITRES_STAT!B1440</f>
        <v>44392</v>
      </c>
      <c r="B1437" s="6">
        <f>TITRES_STAT!D1440</f>
        <v>5.9965999999999999</v>
      </c>
      <c r="C1437" s="2">
        <f t="shared" si="173"/>
        <v>-8.3000000000001961E-3</v>
      </c>
      <c r="D1437" s="2">
        <f t="shared" si="174"/>
        <v>5.9849000000000006</v>
      </c>
      <c r="E1437" s="2">
        <f t="shared" si="176"/>
        <v>6.0040999999999993</v>
      </c>
      <c r="F1437" s="2">
        <f t="shared" si="177"/>
        <v>5.9047500000000017</v>
      </c>
      <c r="G1437" s="2">
        <f t="shared" si="171"/>
        <v>5.7343160000000024</v>
      </c>
      <c r="H1437" s="2">
        <f t="shared" si="175"/>
        <v>6.8702734999999988</v>
      </c>
      <c r="I1437" s="2">
        <f t="array" ref="I1437">SUMPRODUCT(B1421:B1440, (ROW(B1421:B1440)-ROW(B1421)+1)) / (20*21/2)</f>
        <v>5.9803419047619046</v>
      </c>
      <c r="J1437" s="2">
        <f t="shared" si="178"/>
        <v>5.9133329878623782</v>
      </c>
      <c r="K1437" s="2">
        <f t="shared" si="172"/>
        <v>5.8924190310482434</v>
      </c>
    </row>
    <row r="1438" spans="1:11" ht="13.5" x14ac:dyDescent="0.25">
      <c r="A1438" s="3">
        <f>TITRES_STAT!B1441</f>
        <v>44393</v>
      </c>
      <c r="B1438" s="6">
        <f>TITRES_STAT!D1441</f>
        <v>5.9965999999999999</v>
      </c>
      <c r="C1438" s="2">
        <f t="shared" si="173"/>
        <v>0</v>
      </c>
      <c r="D1438" s="2">
        <f t="shared" si="174"/>
        <v>5.9849000000000006</v>
      </c>
      <c r="E1438" s="2">
        <f t="shared" si="176"/>
        <v>6.0007600000000005</v>
      </c>
      <c r="F1438" s="2">
        <f t="shared" si="177"/>
        <v>5.9196150000000012</v>
      </c>
      <c r="G1438" s="2">
        <f t="shared" si="171"/>
        <v>5.7397940000000016</v>
      </c>
      <c r="H1438" s="2">
        <f t="shared" si="175"/>
        <v>6.8598539999999977</v>
      </c>
      <c r="I1438" s="2">
        <f t="array" ref="I1438">SUMPRODUCT(B1422:B1441, (ROW(B1422:B1441)-ROW(B1422)+1)) / (20*21/2)</f>
        <v>5.9789242857142861</v>
      </c>
      <c r="J1438" s="2">
        <f t="shared" si="178"/>
        <v>5.9212631794945327</v>
      </c>
      <c r="K1438" s="2">
        <f t="shared" si="172"/>
        <v>5.8965045592424303</v>
      </c>
    </row>
    <row r="1439" spans="1:11" ht="13.5" x14ac:dyDescent="0.25">
      <c r="A1439" s="3">
        <f>TITRES_STAT!B1442</f>
        <v>44396</v>
      </c>
      <c r="B1439" s="6">
        <f>TITRES_STAT!D1442</f>
        <v>5.9882999999999997</v>
      </c>
      <c r="C1439" s="2">
        <f t="shared" si="173"/>
        <v>-8.3000000000001961E-3</v>
      </c>
      <c r="D1439" s="2">
        <f t="shared" si="174"/>
        <v>5.9815800000000001</v>
      </c>
      <c r="E1439" s="2">
        <f t="shared" si="176"/>
        <v>5.9965900000000003</v>
      </c>
      <c r="F1439" s="2">
        <f t="shared" si="177"/>
        <v>5.926260000000001</v>
      </c>
      <c r="G1439" s="2">
        <f t="shared" si="171"/>
        <v>5.7437000000000014</v>
      </c>
      <c r="H1439" s="2">
        <f t="shared" si="175"/>
        <v>6.849587999999998</v>
      </c>
      <c r="I1439" s="2">
        <f t="array" ref="I1439">SUMPRODUCT(B1423:B1442, (ROW(B1423:B1442)-ROW(B1423)+1)) / (20*21/2)</f>
        <v>5.9762628571428573</v>
      </c>
      <c r="J1439" s="2">
        <f t="shared" si="178"/>
        <v>5.9276476385902912</v>
      </c>
      <c r="K1439" s="2">
        <f t="shared" si="172"/>
        <v>5.9001043804486093</v>
      </c>
    </row>
    <row r="1440" spans="1:11" ht="13.5" x14ac:dyDescent="0.25">
      <c r="A1440" s="3">
        <f>TITRES_STAT!B1443</f>
        <v>44399</v>
      </c>
      <c r="B1440" s="6">
        <f>TITRES_STAT!D1443</f>
        <v>5.9798999999999998</v>
      </c>
      <c r="C1440" s="2">
        <f t="shared" si="173"/>
        <v>-8.3999999999999631E-3</v>
      </c>
      <c r="D1440" s="2">
        <f t="shared" si="174"/>
        <v>5.9932600000000003</v>
      </c>
      <c r="E1440" s="2">
        <f t="shared" si="176"/>
        <v>5.9915800000000008</v>
      </c>
      <c r="F1440" s="2">
        <f t="shared" si="177"/>
        <v>5.9363850000000005</v>
      </c>
      <c r="G1440" s="2">
        <f t="shared" si="171"/>
        <v>5.7466580000000009</v>
      </c>
      <c r="H1440" s="2">
        <f t="shared" si="175"/>
        <v>6.8402169999999982</v>
      </c>
      <c r="I1440" s="2">
        <f t="array" ref="I1440">SUMPRODUCT(B1424:B1443, (ROW(B1424:B1443)-ROW(B1424)+1)) / (20*21/2)</f>
        <v>5.9728780952380953</v>
      </c>
      <c r="J1440" s="2">
        <f t="shared" si="178"/>
        <v>5.9326240539626447</v>
      </c>
      <c r="K1440" s="2">
        <f t="shared" si="172"/>
        <v>5.903233620431017</v>
      </c>
    </row>
    <row r="1441" spans="1:11" ht="13.5" x14ac:dyDescent="0.25">
      <c r="A1441" s="3">
        <f>TITRES_STAT!B1444</f>
        <v>44400</v>
      </c>
      <c r="B1441" s="6">
        <f>TITRES_STAT!D1444</f>
        <v>5.9215</v>
      </c>
      <c r="C1441" s="2">
        <f t="shared" si="173"/>
        <v>-5.8399999999999785E-2</v>
      </c>
      <c r="D1441" s="2">
        <f t="shared" si="174"/>
        <v>5.9765800000000002</v>
      </c>
      <c r="E1441" s="2">
        <f t="shared" si="176"/>
        <v>5.9815700000000005</v>
      </c>
      <c r="F1441" s="2">
        <f t="shared" si="177"/>
        <v>5.9494449999999999</v>
      </c>
      <c r="G1441" s="2">
        <f t="shared" si="171"/>
        <v>5.7518819999999993</v>
      </c>
      <c r="H1441" s="2">
        <f t="shared" si="175"/>
        <v>6.8308274999999981</v>
      </c>
      <c r="I1441" s="2">
        <f t="array" ref="I1441">SUMPRODUCT(B1425:B1444, (ROW(B1425:B1444)-ROW(B1425)+1)) / (20*21/2)</f>
        <v>5.9685838095238104</v>
      </c>
      <c r="J1441" s="2">
        <f t="shared" si="178"/>
        <v>5.9315646202519172</v>
      </c>
      <c r="K1441" s="2">
        <f t="shared" si="172"/>
        <v>5.9039499490415661</v>
      </c>
    </row>
    <row r="1442" spans="1:11" ht="13.5" x14ac:dyDescent="0.25">
      <c r="A1442" s="3">
        <f>TITRES_STAT!B1445</f>
        <v>44403</v>
      </c>
      <c r="B1442" s="6">
        <f>TITRES_STAT!D1445</f>
        <v>5.9215</v>
      </c>
      <c r="C1442" s="2">
        <f t="shared" si="173"/>
        <v>0</v>
      </c>
      <c r="D1442" s="2">
        <f t="shared" si="174"/>
        <v>5.9615600000000004</v>
      </c>
      <c r="E1442" s="2">
        <f t="shared" si="176"/>
        <v>5.9732300000000009</v>
      </c>
      <c r="F1442" s="2">
        <f t="shared" si="177"/>
        <v>5.9570400000000001</v>
      </c>
      <c r="G1442" s="2">
        <f t="shared" si="171"/>
        <v>5.7563259999999987</v>
      </c>
      <c r="H1442" s="2">
        <f t="shared" si="175"/>
        <v>6.8206569999999962</v>
      </c>
      <c r="I1442" s="2">
        <f t="array" ref="I1442">SUMPRODUCT(B1426:B1445, (ROW(B1426:B1445)-ROW(B1426)+1)) / (20*21/2)</f>
        <v>5.9634171428571419</v>
      </c>
      <c r="J1442" s="2">
        <f t="shared" si="178"/>
        <v>5.9306060849898303</v>
      </c>
      <c r="K1442" s="2">
        <f t="shared" si="172"/>
        <v>5.9046381863340542</v>
      </c>
    </row>
    <row r="1443" spans="1:11" ht="13.5" x14ac:dyDescent="0.25">
      <c r="A1443" s="3">
        <f>TITRES_STAT!B1446</f>
        <v>44404</v>
      </c>
      <c r="B1443" s="6">
        <f>TITRES_STAT!D1446</f>
        <v>5.9215</v>
      </c>
      <c r="C1443" s="2">
        <f t="shared" si="173"/>
        <v>0</v>
      </c>
      <c r="D1443" s="2">
        <f t="shared" si="174"/>
        <v>5.9465400000000006</v>
      </c>
      <c r="E1443" s="2">
        <f t="shared" si="176"/>
        <v>5.965720000000001</v>
      </c>
      <c r="F1443" s="2">
        <f t="shared" si="177"/>
        <v>5.9665899999999992</v>
      </c>
      <c r="G1443" s="2">
        <f t="shared" si="171"/>
        <v>5.7618639999999983</v>
      </c>
      <c r="H1443" s="2">
        <f t="shared" si="175"/>
        <v>6.8094714999999963</v>
      </c>
      <c r="I1443" s="2">
        <f t="array" ref="I1443">SUMPRODUCT(B1427:B1446, (ROW(B1427:B1446)-ROW(B1427)+1)) / (20*21/2)</f>
        <v>5.9573780952380959</v>
      </c>
      <c r="J1443" s="2">
        <f t="shared" si="178"/>
        <v>5.9297388388003229</v>
      </c>
      <c r="K1443" s="2">
        <f t="shared" si="172"/>
        <v>5.9052994339287981</v>
      </c>
    </row>
    <row r="1444" spans="1:11" ht="13.5" x14ac:dyDescent="0.25">
      <c r="A1444" s="3">
        <f>TITRES_STAT!B1447</f>
        <v>44405</v>
      </c>
      <c r="B1444" s="6">
        <f>TITRES_STAT!D1447</f>
        <v>5.9215</v>
      </c>
      <c r="C1444" s="2">
        <f t="shared" si="173"/>
        <v>0</v>
      </c>
      <c r="D1444" s="2">
        <f t="shared" si="174"/>
        <v>5.9331800000000001</v>
      </c>
      <c r="E1444" s="2">
        <f t="shared" si="176"/>
        <v>5.9573800000000006</v>
      </c>
      <c r="F1444" s="2">
        <f t="shared" si="177"/>
        <v>5.9757499999999997</v>
      </c>
      <c r="G1444" s="2">
        <f t="shared" si="171"/>
        <v>5.7675579999999993</v>
      </c>
      <c r="H1444" s="2">
        <f t="shared" si="175"/>
        <v>6.7984814999999958</v>
      </c>
      <c r="I1444" s="2">
        <f t="array" ref="I1444">SUMPRODUCT(B1428:B1447, (ROW(B1428:B1447)-ROW(B1428)+1)) / (20*21/2)</f>
        <v>5.943991904761905</v>
      </c>
      <c r="J1444" s="2">
        <f t="shared" si="178"/>
        <v>5.9289541874860063</v>
      </c>
      <c r="K1444" s="2">
        <f t="shared" si="172"/>
        <v>5.9059347502453168</v>
      </c>
    </row>
    <row r="1445" spans="1:11" ht="13.5" x14ac:dyDescent="0.25">
      <c r="A1445" s="3">
        <f>TITRES_STAT!B1448</f>
        <v>44406</v>
      </c>
      <c r="B1445" s="6">
        <f>TITRES_STAT!D1448</f>
        <v>5.9215</v>
      </c>
      <c r="C1445" s="2">
        <f t="shared" si="173"/>
        <v>0</v>
      </c>
      <c r="D1445" s="2">
        <f t="shared" si="174"/>
        <v>5.9215</v>
      </c>
      <c r="E1445" s="2">
        <f t="shared" si="176"/>
        <v>5.9573800000000006</v>
      </c>
      <c r="F1445" s="2">
        <f t="shared" si="177"/>
        <v>5.9849099999999984</v>
      </c>
      <c r="G1445" s="2">
        <f t="shared" si="171"/>
        <v>5.7765299999999993</v>
      </c>
      <c r="H1445" s="2">
        <f t="shared" si="175"/>
        <v>6.7872959999999951</v>
      </c>
      <c r="I1445" s="2">
        <f t="array" ref="I1445">SUMPRODUCT(B1429:B1448, (ROW(B1429:B1448)-ROW(B1429)+1)) / (20*21/2)</f>
        <v>5.9315590476190465</v>
      </c>
      <c r="J1445" s="2">
        <f t="shared" si="178"/>
        <v>5.928244264868292</v>
      </c>
      <c r="K1445" s="2">
        <f t="shared" si="172"/>
        <v>5.9065451521964816</v>
      </c>
    </row>
    <row r="1446" spans="1:11" ht="13.5" x14ac:dyDescent="0.25">
      <c r="A1446" s="3">
        <f>TITRES_STAT!B1449</f>
        <v>44407</v>
      </c>
      <c r="B1446" s="6">
        <f>TITRES_STAT!D1449</f>
        <v>5.9215</v>
      </c>
      <c r="C1446" s="2">
        <f t="shared" si="173"/>
        <v>0</v>
      </c>
      <c r="D1446" s="2">
        <f t="shared" si="174"/>
        <v>5.9215</v>
      </c>
      <c r="E1446" s="2">
        <f t="shared" si="176"/>
        <v>5.949040000000001</v>
      </c>
      <c r="F1446" s="2">
        <f t="shared" si="177"/>
        <v>5.9786549999999981</v>
      </c>
      <c r="G1446" s="2">
        <f t="shared" si="171"/>
        <v>5.7828479999999978</v>
      </c>
      <c r="H1446" s="2">
        <f t="shared" si="175"/>
        <v>6.7763059999999964</v>
      </c>
      <c r="I1446" s="2">
        <f t="array" ref="I1446">SUMPRODUCT(B1430:B1449, (ROW(B1430:B1449)-ROW(B1430)+1)) / (20*21/2)</f>
        <v>5.9168685714285703</v>
      </c>
      <c r="J1446" s="2">
        <f t="shared" si="178"/>
        <v>5.9276019539284546</v>
      </c>
      <c r="K1446" s="2">
        <f t="shared" si="172"/>
        <v>5.907131616816228</v>
      </c>
    </row>
    <row r="1447" spans="1:11" ht="13.5" x14ac:dyDescent="0.25">
      <c r="A1447" s="3">
        <f>TITRES_STAT!B1450</f>
        <v>44410</v>
      </c>
      <c r="B1447" s="6">
        <f>TITRES_STAT!D1450</f>
        <v>5.8380999999999998</v>
      </c>
      <c r="C1447" s="2">
        <f t="shared" si="173"/>
        <v>-8.3400000000000141E-2</v>
      </c>
      <c r="D1447" s="2">
        <f t="shared" si="174"/>
        <v>5.90482</v>
      </c>
      <c r="E1447" s="2">
        <f t="shared" si="176"/>
        <v>5.9331900000000006</v>
      </c>
      <c r="F1447" s="2">
        <f t="shared" si="177"/>
        <v>5.9686449999999978</v>
      </c>
      <c r="G1447" s="2">
        <f t="shared" si="171"/>
        <v>5.7881219999999987</v>
      </c>
      <c r="H1447" s="2">
        <f t="shared" si="175"/>
        <v>6.7648989999999962</v>
      </c>
      <c r="I1447" s="2">
        <f t="array" ref="I1447">SUMPRODUCT(B1431:B1450, (ROW(B1431:B1450)-ROW(B1431)+1)) / (20*21/2)</f>
        <v>5.9064219047619053</v>
      </c>
      <c r="J1447" s="2">
        <f t="shared" si="178"/>
        <v>5.9190779583162207</v>
      </c>
      <c r="K1447" s="2">
        <f t="shared" si="172"/>
        <v>5.9044244945881408</v>
      </c>
    </row>
    <row r="1448" spans="1:11" ht="13.5" x14ac:dyDescent="0.25">
      <c r="A1448" s="3">
        <f>TITRES_STAT!B1451</f>
        <v>44411</v>
      </c>
      <c r="B1448" s="6">
        <f>TITRES_STAT!D1451</f>
        <v>5.8380999999999998</v>
      </c>
      <c r="C1448" s="2">
        <f t="shared" si="173"/>
        <v>0</v>
      </c>
      <c r="D1448" s="2">
        <f t="shared" si="174"/>
        <v>5.8881399999999999</v>
      </c>
      <c r="E1448" s="2">
        <f t="shared" si="176"/>
        <v>5.9173400000000003</v>
      </c>
      <c r="F1448" s="2">
        <f t="shared" si="177"/>
        <v>5.9590499999999986</v>
      </c>
      <c r="G1448" s="2">
        <f t="shared" si="171"/>
        <v>5.7941779999999996</v>
      </c>
      <c r="H1448" s="2">
        <f t="shared" si="175"/>
        <v>6.7536869999999958</v>
      </c>
      <c r="I1448" s="2">
        <f t="array" ref="I1448">SUMPRODUCT(B1432:B1451, (ROW(B1432:B1451)-ROW(B1432)+1)) / (20*21/2)</f>
        <v>5.8953080952380947</v>
      </c>
      <c r="J1448" s="2">
        <f t="shared" si="178"/>
        <v>5.9113657718099137</v>
      </c>
      <c r="K1448" s="2">
        <f t="shared" si="172"/>
        <v>5.9018235340160565</v>
      </c>
    </row>
    <row r="1449" spans="1:11" ht="13.5" x14ac:dyDescent="0.25">
      <c r="A1449" s="3">
        <f>TITRES_STAT!B1452</f>
        <v>44412</v>
      </c>
      <c r="B1449" s="6">
        <f>TITRES_STAT!D1452</f>
        <v>5.8048000000000002</v>
      </c>
      <c r="C1449" s="2">
        <f t="shared" si="173"/>
        <v>-3.3299999999999663E-2</v>
      </c>
      <c r="D1449" s="2">
        <f t="shared" si="174"/>
        <v>5.8648000000000007</v>
      </c>
      <c r="E1449" s="2">
        <f t="shared" si="176"/>
        <v>5.8989899999999995</v>
      </c>
      <c r="F1449" s="2">
        <f t="shared" si="177"/>
        <v>5.9477899999999986</v>
      </c>
      <c r="G1449" s="2">
        <f t="shared" si="171"/>
        <v>5.7978499999999995</v>
      </c>
      <c r="H1449" s="2">
        <f t="shared" si="175"/>
        <v>6.7423084999999947</v>
      </c>
      <c r="I1449" s="2">
        <f t="array" ref="I1449">SUMPRODUCT(B1433:B1452, (ROW(B1433:B1452)-ROW(B1433)+1)) / (20*21/2)</f>
        <v>5.8938804761904748</v>
      </c>
      <c r="J1449" s="2">
        <f t="shared" si="178"/>
        <v>5.9012166506851598</v>
      </c>
      <c r="K1449" s="2">
        <f t="shared" si="172"/>
        <v>5.8980186895448385</v>
      </c>
    </row>
    <row r="1450" spans="1:11" ht="13.5" x14ac:dyDescent="0.25">
      <c r="A1450" s="3">
        <f>TITRES_STAT!B1453</f>
        <v>44413</v>
      </c>
      <c r="B1450" s="6">
        <f>TITRES_STAT!D1453</f>
        <v>5.8380999999999998</v>
      </c>
      <c r="C1450" s="2">
        <f t="shared" si="173"/>
        <v>3.3299999999999663E-2</v>
      </c>
      <c r="D1450" s="2">
        <f t="shared" si="174"/>
        <v>5.8481199999999998</v>
      </c>
      <c r="E1450" s="2">
        <f t="shared" si="176"/>
        <v>5.8848099999999999</v>
      </c>
      <c r="F1450" s="2">
        <f t="shared" si="177"/>
        <v>5.9381949999999986</v>
      </c>
      <c r="G1450" s="2">
        <f t="shared" si="171"/>
        <v>5.8021880000000001</v>
      </c>
      <c r="H1450" s="2">
        <f t="shared" si="175"/>
        <v>6.7316429999999947</v>
      </c>
      <c r="I1450" s="2">
        <f t="array" ref="I1450">SUMPRODUCT(B1434:B1453, (ROW(B1434:B1453)-ROW(B1434)+1)) / (20*21/2)</f>
        <v>5.8936799999999998</v>
      </c>
      <c r="J1450" s="2">
        <f t="shared" si="178"/>
        <v>5.8952055410960966</v>
      </c>
      <c r="K1450" s="2">
        <f t="shared" si="172"/>
        <v>5.8956689370136681</v>
      </c>
    </row>
    <row r="1451" spans="1:11" ht="13.5" x14ac:dyDescent="0.25">
      <c r="A1451" s="3">
        <f>TITRES_STAT!B1454</f>
        <v>44414</v>
      </c>
      <c r="B1451" s="6">
        <f>TITRES_STAT!D1454</f>
        <v>5.8215000000000003</v>
      </c>
      <c r="C1451" s="2">
        <f t="shared" si="173"/>
        <v>-1.6599999999999504E-2</v>
      </c>
      <c r="D1451" s="2">
        <f t="shared" si="174"/>
        <v>5.8281200000000002</v>
      </c>
      <c r="E1451" s="2">
        <f t="shared" si="176"/>
        <v>5.8748099999999992</v>
      </c>
      <c r="F1451" s="2">
        <f t="shared" si="177"/>
        <v>5.928189999999999</v>
      </c>
      <c r="G1451" s="2">
        <f t="shared" si="171"/>
        <v>5.8082240000000009</v>
      </c>
      <c r="H1451" s="2">
        <f t="shared" si="175"/>
        <v>6.7198014999999938</v>
      </c>
      <c r="I1451" s="2">
        <f t="array" ref="I1451">SUMPRODUCT(B1435:B1454, (ROW(B1435:B1454)-ROW(B1435)+1)) / (20*21/2)</f>
        <v>5.8858942857142846</v>
      </c>
      <c r="J1451" s="2">
        <f t="shared" si="178"/>
        <v>5.8881859657536113</v>
      </c>
      <c r="K1451" s="2">
        <f t="shared" si="172"/>
        <v>5.8927603512484268</v>
      </c>
    </row>
    <row r="1452" spans="1:11" ht="13.5" x14ac:dyDescent="0.25">
      <c r="A1452" s="3">
        <f>TITRES_STAT!B1455</f>
        <v>44417</v>
      </c>
      <c r="B1452" s="6">
        <f>TITRES_STAT!D1455</f>
        <v>5.9131999999999998</v>
      </c>
      <c r="C1452" s="2">
        <f t="shared" si="173"/>
        <v>9.1699999999999449E-2</v>
      </c>
      <c r="D1452" s="2">
        <f t="shared" si="174"/>
        <v>5.84314</v>
      </c>
      <c r="E1452" s="2">
        <f t="shared" si="176"/>
        <v>5.8739800000000004</v>
      </c>
      <c r="F1452" s="2">
        <f t="shared" si="177"/>
        <v>5.9236049999999993</v>
      </c>
      <c r="G1452" s="2">
        <f t="shared" si="171"/>
        <v>5.814376000000002</v>
      </c>
      <c r="H1452" s="2">
        <f t="shared" si="175"/>
        <v>6.7084184999999934</v>
      </c>
      <c r="I1452" s="2">
        <f t="array" ref="I1452">SUMPRODUCT(B1436:B1455, (ROW(B1436:B1455)-ROW(B1436)+1)) / (20*21/2)</f>
        <v>5.8900266666666665</v>
      </c>
      <c r="J1452" s="2">
        <f t="shared" si="178"/>
        <v>5.890568254729458</v>
      </c>
      <c r="K1452" s="2">
        <f t="shared" si="172"/>
        <v>5.8935619061014304</v>
      </c>
    </row>
    <row r="1453" spans="1:11" ht="13.5" x14ac:dyDescent="0.25">
      <c r="A1453" s="3">
        <f>TITRES_STAT!B1456</f>
        <v>44419</v>
      </c>
      <c r="B1453" s="6">
        <f>TITRES_STAT!D1456</f>
        <v>5.9215</v>
      </c>
      <c r="C1453" s="2">
        <f t="shared" si="173"/>
        <v>8.3000000000001961E-3</v>
      </c>
      <c r="D1453" s="2">
        <f t="shared" si="174"/>
        <v>5.8598200000000009</v>
      </c>
      <c r="E1453" s="2">
        <f t="shared" si="176"/>
        <v>5.8739799999999995</v>
      </c>
      <c r="F1453" s="2">
        <f t="shared" si="177"/>
        <v>5.9198499999999994</v>
      </c>
      <c r="G1453" s="2">
        <f t="shared" si="171"/>
        <v>5.8211620000000019</v>
      </c>
      <c r="H1453" s="2">
        <f t="shared" si="175"/>
        <v>6.6976234999999926</v>
      </c>
      <c r="I1453" s="2">
        <f t="array" ref="I1453">SUMPRODUCT(B1437:B1456, (ROW(B1437:B1456)-ROW(B1437)+1)) / (20*21/2)</f>
        <v>5.8773238095238085</v>
      </c>
      <c r="J1453" s="2">
        <f t="shared" si="178"/>
        <v>5.8935141352314151</v>
      </c>
      <c r="K1453" s="2">
        <f t="shared" si="172"/>
        <v>5.8946575176268654</v>
      </c>
    </row>
    <row r="1454" spans="1:11" ht="13.5" x14ac:dyDescent="0.25">
      <c r="A1454" s="3">
        <f>TITRES_STAT!B1457</f>
        <v>44420</v>
      </c>
      <c r="B1454" s="6">
        <f>TITRES_STAT!D1457</f>
        <v>5.8380999999999998</v>
      </c>
      <c r="C1454" s="2">
        <f t="shared" si="173"/>
        <v>-8.3400000000000141E-2</v>
      </c>
      <c r="D1454" s="2">
        <f t="shared" si="174"/>
        <v>5.866480000000001</v>
      </c>
      <c r="E1454" s="2">
        <f t="shared" si="176"/>
        <v>5.86564</v>
      </c>
      <c r="F1454" s="2">
        <f t="shared" si="177"/>
        <v>5.9115099999999989</v>
      </c>
      <c r="G1454" s="2">
        <f t="shared" si="171"/>
        <v>5.8264360000000011</v>
      </c>
      <c r="H1454" s="2">
        <f t="shared" si="175"/>
        <v>6.6853184999999913</v>
      </c>
      <c r="I1454" s="2">
        <f t="array" ref="I1454">SUMPRODUCT(B1438:B1457, (ROW(B1438:B1457)-ROW(B1438)+1)) / (20*21/2)</f>
        <v>5.857740476190477</v>
      </c>
      <c r="J1454" s="2">
        <f t="shared" si="178"/>
        <v>5.8882365985427096</v>
      </c>
      <c r="K1454" s="2">
        <f t="shared" si="172"/>
        <v>5.8924395757591448</v>
      </c>
    </row>
    <row r="1455" spans="1:11" ht="13.5" x14ac:dyDescent="0.25">
      <c r="A1455" s="3">
        <f>TITRES_STAT!B1458</f>
        <v>44424</v>
      </c>
      <c r="B1455" s="6">
        <f>TITRES_STAT!D1458</f>
        <v>5.9549000000000003</v>
      </c>
      <c r="C1455" s="2">
        <f t="shared" si="173"/>
        <v>0.11680000000000046</v>
      </c>
      <c r="D1455" s="2">
        <f t="shared" si="174"/>
        <v>5.8898399999999995</v>
      </c>
      <c r="E1455" s="2">
        <f t="shared" si="176"/>
        <v>5.8689800000000005</v>
      </c>
      <c r="F1455" s="2">
        <f t="shared" si="177"/>
        <v>5.9131799999999988</v>
      </c>
      <c r="G1455" s="2">
        <f t="shared" si="171"/>
        <v>5.835452000000001</v>
      </c>
      <c r="H1455" s="2">
        <f t="shared" si="175"/>
        <v>6.6734804999999904</v>
      </c>
      <c r="I1455" s="2">
        <f t="array" ref="I1455">SUMPRODUCT(B1439:B1458, (ROW(B1439:B1458)-ROW(B1439)+1)) / (20*21/2)</f>
        <v>5.8546823809523802</v>
      </c>
      <c r="J1455" s="2">
        <f t="shared" si="178"/>
        <v>5.8945854939195943</v>
      </c>
      <c r="K1455" s="2">
        <f t="shared" si="172"/>
        <v>5.8948890041607473</v>
      </c>
    </row>
    <row r="1456" spans="1:11" ht="13.5" x14ac:dyDescent="0.25">
      <c r="A1456" s="3">
        <f>TITRES_STAT!B1459</f>
        <v>44425</v>
      </c>
      <c r="B1456" s="6">
        <f>TITRES_STAT!D1459</f>
        <v>5.7797999999999998</v>
      </c>
      <c r="C1456" s="2">
        <f t="shared" si="173"/>
        <v>-0.17510000000000048</v>
      </c>
      <c r="D1456" s="2">
        <f t="shared" si="174"/>
        <v>5.8815</v>
      </c>
      <c r="E1456" s="2">
        <f t="shared" si="176"/>
        <v>5.8548100000000005</v>
      </c>
      <c r="F1456" s="2">
        <f t="shared" si="177"/>
        <v>5.9019249999999994</v>
      </c>
      <c r="G1456" s="2">
        <f t="shared" si="171"/>
        <v>5.8417460000000014</v>
      </c>
      <c r="H1456" s="2">
        <f t="shared" si="175"/>
        <v>6.66100099999999</v>
      </c>
      <c r="I1456" s="2">
        <f t="array" ref="I1456">SUMPRODUCT(B1440:B1459, (ROW(B1440:B1459)-ROW(B1440)+1)) / (20*21/2)</f>
        <v>5.8507090476190475</v>
      </c>
      <c r="J1456" s="2">
        <f t="shared" si="178"/>
        <v>5.8836535421177283</v>
      </c>
      <c r="K1456" s="2">
        <f t="shared" si="172"/>
        <v>5.8903757098799332</v>
      </c>
    </row>
    <row r="1457" spans="1:11" ht="13.5" x14ac:dyDescent="0.25">
      <c r="A1457" s="3">
        <f>TITRES_STAT!B1460</f>
        <v>44426</v>
      </c>
      <c r="B1457" s="6">
        <f>TITRES_STAT!D1460</f>
        <v>5.6962999999999999</v>
      </c>
      <c r="C1457" s="2">
        <f t="shared" si="173"/>
        <v>-8.3499999999999908E-2</v>
      </c>
      <c r="D1457" s="2">
        <f t="shared" si="174"/>
        <v>5.8381200000000009</v>
      </c>
      <c r="E1457" s="2">
        <f t="shared" si="176"/>
        <v>5.84063</v>
      </c>
      <c r="F1457" s="2">
        <f t="shared" si="177"/>
        <v>5.8869099999999985</v>
      </c>
      <c r="G1457" s="2">
        <f t="shared" si="171"/>
        <v>5.8463700000000021</v>
      </c>
      <c r="H1457" s="2">
        <f t="shared" si="175"/>
        <v>6.6481819999999905</v>
      </c>
      <c r="I1457" s="2">
        <f t="array" ref="I1457">SUMPRODUCT(B1441:B1460, (ROW(B1441:B1460)-ROW(B1441)+1)) / (20*21/2)</f>
        <v>5.8474509523809513</v>
      </c>
      <c r="J1457" s="2">
        <f t="shared" si="178"/>
        <v>5.8658103476303252</v>
      </c>
      <c r="K1457" s="2">
        <f t="shared" si="172"/>
        <v>5.8827648977277791</v>
      </c>
    </row>
    <row r="1458" spans="1:11" ht="13.5" x14ac:dyDescent="0.25">
      <c r="A1458" s="3">
        <f>TITRES_STAT!B1461</f>
        <v>44427</v>
      </c>
      <c r="B1458" s="6">
        <f>TITRES_STAT!D1461</f>
        <v>5.8548</v>
      </c>
      <c r="C1458" s="2">
        <f t="shared" si="173"/>
        <v>0.15850000000000009</v>
      </c>
      <c r="D1458" s="2">
        <f t="shared" si="174"/>
        <v>5.8247800000000005</v>
      </c>
      <c r="E1458" s="2">
        <f t="shared" si="176"/>
        <v>5.8422999999999998</v>
      </c>
      <c r="F1458" s="2">
        <f t="shared" si="177"/>
        <v>5.8798199999999987</v>
      </c>
      <c r="G1458" s="2">
        <f t="shared" ref="G1458:G1521" si="179">AVERAGE(B1409:B1458)</f>
        <v>5.8526040000000021</v>
      </c>
      <c r="H1458" s="2">
        <f t="shared" si="175"/>
        <v>6.6365459999999921</v>
      </c>
      <c r="I1458" s="2">
        <f t="array" ref="I1458">SUMPRODUCT(B1442:B1461, (ROW(B1442:B1461)-ROW(B1442)+1)) / (20*21/2)</f>
        <v>5.8369252380952386</v>
      </c>
      <c r="J1458" s="2">
        <f t="shared" si="178"/>
        <v>5.8647617430941033</v>
      </c>
      <c r="K1458" s="2">
        <f t="shared" si="172"/>
        <v>5.8816682350717873</v>
      </c>
    </row>
    <row r="1459" spans="1:11" ht="13.5" x14ac:dyDescent="0.25">
      <c r="A1459" s="3">
        <f>TITRES_STAT!B1462</f>
        <v>44428</v>
      </c>
      <c r="B1459" s="6">
        <f>TITRES_STAT!D1462</f>
        <v>5.8380999999999998</v>
      </c>
      <c r="C1459" s="2">
        <f t="shared" si="173"/>
        <v>-1.6700000000000159E-2</v>
      </c>
      <c r="D1459" s="2">
        <f t="shared" si="174"/>
        <v>5.8247800000000005</v>
      </c>
      <c r="E1459" s="2">
        <f t="shared" si="176"/>
        <v>5.8456299999999999</v>
      </c>
      <c r="F1459" s="2">
        <f t="shared" si="177"/>
        <v>5.8723099999999988</v>
      </c>
      <c r="G1459" s="2">
        <f t="shared" si="179"/>
        <v>5.8585040000000017</v>
      </c>
      <c r="H1459" s="2">
        <f t="shared" si="175"/>
        <v>6.6251389999999901</v>
      </c>
      <c r="I1459" s="2">
        <f t="array" ref="I1459">SUMPRODUCT(B1443:B1462, (ROW(B1443:B1462)-ROW(B1443)+1)) / (20*21/2)</f>
        <v>5.8351366666666662</v>
      </c>
      <c r="J1459" s="2">
        <f t="shared" si="178"/>
        <v>5.8622225294660932</v>
      </c>
      <c r="K1459" s="2">
        <f t="shared" ref="K1459:K1522" si="180">$K$4*B1459+(1-$K$4)*K1458</f>
        <v>5.8799596768336775</v>
      </c>
    </row>
    <row r="1460" spans="1:11" ht="13.5" x14ac:dyDescent="0.25">
      <c r="A1460" s="3">
        <f>TITRES_STAT!B1463</f>
        <v>44431</v>
      </c>
      <c r="B1460" s="6">
        <f>TITRES_STAT!D1463</f>
        <v>5.8380999999999998</v>
      </c>
      <c r="C1460" s="2">
        <f t="shared" si="173"/>
        <v>0</v>
      </c>
      <c r="D1460" s="2">
        <f t="shared" si="174"/>
        <v>5.8014200000000002</v>
      </c>
      <c r="E1460" s="2">
        <f t="shared" si="176"/>
        <v>5.845629999999999</v>
      </c>
      <c r="F1460" s="2">
        <f t="shared" si="177"/>
        <v>5.865219999999999</v>
      </c>
      <c r="G1460" s="2">
        <f t="shared" si="179"/>
        <v>5.8659640000000017</v>
      </c>
      <c r="H1460" s="2">
        <f t="shared" si="175"/>
        <v>6.61334149999999</v>
      </c>
      <c r="I1460" s="2">
        <f t="array" ref="I1460">SUMPRODUCT(B1444:B1463, (ROW(B1444:B1463)-ROW(B1444)+1)) / (20*21/2)</f>
        <v>5.8258023809523811</v>
      </c>
      <c r="J1460" s="2">
        <f t="shared" si="178"/>
        <v>5.8599251457074182</v>
      </c>
      <c r="K1460" s="2">
        <f t="shared" si="180"/>
        <v>5.8783181208794151</v>
      </c>
    </row>
    <row r="1461" spans="1:11" ht="13.5" x14ac:dyDescent="0.25">
      <c r="A1461" s="3">
        <f>TITRES_STAT!B1464</f>
        <v>44432</v>
      </c>
      <c r="B1461" s="6">
        <f>TITRES_STAT!D1464</f>
        <v>5.7546999999999997</v>
      </c>
      <c r="C1461" s="2">
        <f t="shared" si="173"/>
        <v>-8.3400000000000141E-2</v>
      </c>
      <c r="D1461" s="2">
        <f t="shared" si="174"/>
        <v>5.7964000000000002</v>
      </c>
      <c r="E1461" s="2">
        <f t="shared" si="176"/>
        <v>5.8389499999999988</v>
      </c>
      <c r="F1461" s="2">
        <f t="shared" si="177"/>
        <v>5.8568799999999985</v>
      </c>
      <c r="G1461" s="2">
        <f t="shared" si="179"/>
        <v>5.8703520000000013</v>
      </c>
      <c r="H1461" s="2">
        <f t="shared" si="175"/>
        <v>6.6007364999999911</v>
      </c>
      <c r="I1461" s="2">
        <f t="array" ref="I1461">SUMPRODUCT(B1445:B1464, (ROW(B1445:B1464)-ROW(B1445)+1)) / (20*21/2)</f>
        <v>5.8236242857142857</v>
      </c>
      <c r="J1461" s="2">
        <f t="shared" si="178"/>
        <v>5.8499037032590921</v>
      </c>
      <c r="K1461" s="2">
        <f t="shared" si="180"/>
        <v>5.8734703514331636</v>
      </c>
    </row>
    <row r="1462" spans="1:11" ht="13.5" x14ac:dyDescent="0.25">
      <c r="A1462" s="3">
        <f>TITRES_STAT!B1465</f>
        <v>44433</v>
      </c>
      <c r="B1462" s="6">
        <f>TITRES_STAT!D1465</f>
        <v>5.8380999999999998</v>
      </c>
      <c r="C1462" s="2">
        <f t="shared" si="173"/>
        <v>8.3400000000000141E-2</v>
      </c>
      <c r="D1462" s="2">
        <f t="shared" si="174"/>
        <v>5.8247599999999995</v>
      </c>
      <c r="E1462" s="2">
        <f t="shared" si="176"/>
        <v>5.8314399999999988</v>
      </c>
      <c r="F1462" s="2">
        <f t="shared" si="177"/>
        <v>5.8527099999999983</v>
      </c>
      <c r="G1462" s="2">
        <f t="shared" si="179"/>
        <v>5.8750020000000021</v>
      </c>
      <c r="H1462" s="2">
        <f t="shared" si="175"/>
        <v>6.5873384999999898</v>
      </c>
      <c r="I1462" s="2">
        <f t="array" ref="I1462">SUMPRODUCT(B1446:B1465, (ROW(B1446:B1465)-ROW(B1446)+1)) / (20*21/2)</f>
        <v>5.8219223809523815</v>
      </c>
      <c r="J1462" s="2">
        <f t="shared" si="178"/>
        <v>5.8487795410439407</v>
      </c>
      <c r="K1462" s="2">
        <f t="shared" si="180"/>
        <v>5.8720832788279411</v>
      </c>
    </row>
    <row r="1463" spans="1:11" ht="13.5" x14ac:dyDescent="0.25">
      <c r="A1463" s="3">
        <f>TITRES_STAT!B1466</f>
        <v>44434</v>
      </c>
      <c r="B1463" s="6">
        <f>TITRES_STAT!D1466</f>
        <v>5.7546999999999997</v>
      </c>
      <c r="C1463" s="2">
        <f t="shared" si="173"/>
        <v>-8.3400000000000141E-2</v>
      </c>
      <c r="D1463" s="2">
        <f t="shared" si="174"/>
        <v>5.8047400000000007</v>
      </c>
      <c r="E1463" s="2">
        <f t="shared" si="176"/>
        <v>5.8147599999999997</v>
      </c>
      <c r="F1463" s="2">
        <f t="shared" si="177"/>
        <v>5.8443699999999987</v>
      </c>
      <c r="G1463" s="2">
        <f t="shared" si="179"/>
        <v>5.8757980000000005</v>
      </c>
      <c r="H1463" s="2">
        <f t="shared" si="175"/>
        <v>6.5735624999999889</v>
      </c>
      <c r="I1463" s="2">
        <f t="array" ref="I1463">SUMPRODUCT(B1447:B1466, (ROW(B1447:B1466)-ROW(B1447)+1)) / (20*21/2)</f>
        <v>5.810363333333334</v>
      </c>
      <c r="J1463" s="2">
        <f t="shared" si="178"/>
        <v>5.8398195847540411</v>
      </c>
      <c r="K1463" s="2">
        <f t="shared" si="180"/>
        <v>5.8674800129915514</v>
      </c>
    </row>
    <row r="1464" spans="1:11" ht="13.5" x14ac:dyDescent="0.25">
      <c r="A1464" s="3">
        <f>TITRES_STAT!B1467</f>
        <v>44435</v>
      </c>
      <c r="B1464" s="6">
        <f>TITRES_STAT!D1467</f>
        <v>5.8215000000000003</v>
      </c>
      <c r="C1464" s="2">
        <f t="shared" si="173"/>
        <v>6.6800000000000637E-2</v>
      </c>
      <c r="D1464" s="2">
        <f t="shared" si="174"/>
        <v>5.8014200000000002</v>
      </c>
      <c r="E1464" s="2">
        <f t="shared" si="176"/>
        <v>5.8131000000000004</v>
      </c>
      <c r="F1464" s="2">
        <f t="shared" si="177"/>
        <v>5.8393699999999988</v>
      </c>
      <c r="G1464" s="2">
        <f t="shared" si="179"/>
        <v>5.8751200000000017</v>
      </c>
      <c r="H1464" s="2">
        <f t="shared" si="175"/>
        <v>6.5616819999999896</v>
      </c>
      <c r="I1464" s="2">
        <f t="array" ref="I1464">SUMPRODUCT(B1448:B1467, (ROW(B1448:B1467)-ROW(B1448)+1)) / (20*21/2)</f>
        <v>5.8101304761904764</v>
      </c>
      <c r="J1464" s="2">
        <f t="shared" si="178"/>
        <v>5.838074862396514</v>
      </c>
      <c r="K1464" s="2">
        <f t="shared" si="180"/>
        <v>5.8656768752271775</v>
      </c>
    </row>
    <row r="1465" spans="1:11" ht="13.5" x14ac:dyDescent="0.25">
      <c r="A1465" s="3">
        <f>TITRES_STAT!B1468</f>
        <v>44438</v>
      </c>
      <c r="B1465" s="6">
        <f>TITRES_STAT!D1468</f>
        <v>5.8215000000000003</v>
      </c>
      <c r="C1465" s="2">
        <f t="shared" si="173"/>
        <v>0</v>
      </c>
      <c r="D1465" s="2">
        <f t="shared" si="174"/>
        <v>5.7980999999999998</v>
      </c>
      <c r="E1465" s="2">
        <f t="shared" si="176"/>
        <v>5.79976</v>
      </c>
      <c r="F1465" s="2">
        <f t="shared" si="177"/>
        <v>5.8343699999999989</v>
      </c>
      <c r="G1465" s="2">
        <f t="shared" si="179"/>
        <v>5.8761580000000029</v>
      </c>
      <c r="H1465" s="2">
        <f t="shared" si="175"/>
        <v>6.5503479999999898</v>
      </c>
      <c r="I1465" s="2">
        <f t="array" ref="I1465">SUMPRODUCT(B1449:B1468, (ROW(B1449:B1468)-ROW(B1449)+1)) / (20*21/2)</f>
        <v>5.8099766666666675</v>
      </c>
      <c r="J1465" s="2">
        <f t="shared" si="178"/>
        <v>5.8364963040730364</v>
      </c>
      <c r="K1465" s="2">
        <f t="shared" si="180"/>
        <v>5.8639444487476808</v>
      </c>
    </row>
    <row r="1466" spans="1:11" ht="13.5" x14ac:dyDescent="0.25">
      <c r="A1466" s="3">
        <f>TITRES_STAT!B1469</f>
        <v>44439</v>
      </c>
      <c r="B1466" s="6">
        <f>TITRES_STAT!D1469</f>
        <v>5.7130000000000001</v>
      </c>
      <c r="C1466" s="2">
        <f t="shared" si="173"/>
        <v>-0.10850000000000026</v>
      </c>
      <c r="D1466" s="2">
        <f t="shared" si="174"/>
        <v>5.7897600000000002</v>
      </c>
      <c r="E1466" s="2">
        <f t="shared" si="176"/>
        <v>5.7930799999999998</v>
      </c>
      <c r="F1466" s="2">
        <f t="shared" si="177"/>
        <v>5.8239449999999993</v>
      </c>
      <c r="G1466" s="2">
        <f t="shared" si="179"/>
        <v>5.8761200000000029</v>
      </c>
      <c r="H1466" s="2">
        <f t="shared" si="175"/>
        <v>6.5385494999999914</v>
      </c>
      <c r="I1466" s="2">
        <f t="array" ref="I1466">SUMPRODUCT(B1450:B1469, (ROW(B1450:B1469)-ROW(B1450)+1)) / (20*21/2)</f>
        <v>5.8027495238095241</v>
      </c>
      <c r="J1466" s="2">
        <f t="shared" si="178"/>
        <v>5.8247347513041756</v>
      </c>
      <c r="K1466" s="2">
        <f t="shared" si="180"/>
        <v>5.8580250586007132</v>
      </c>
    </row>
    <row r="1467" spans="1:11" ht="13.5" x14ac:dyDescent="0.25">
      <c r="A1467" s="3">
        <f>TITRES_STAT!B1470</f>
        <v>44440</v>
      </c>
      <c r="B1467" s="6">
        <f>TITRES_STAT!D1470</f>
        <v>5.8215000000000003</v>
      </c>
      <c r="C1467" s="2">
        <f t="shared" si="173"/>
        <v>0.10850000000000026</v>
      </c>
      <c r="D1467" s="2">
        <f t="shared" si="174"/>
        <v>5.7864400000000007</v>
      </c>
      <c r="E1467" s="2">
        <f t="shared" si="176"/>
        <v>5.8056000000000001</v>
      </c>
      <c r="F1467" s="2">
        <f t="shared" si="177"/>
        <v>5.8231149999999996</v>
      </c>
      <c r="G1467" s="2">
        <f t="shared" si="179"/>
        <v>5.8777840000000028</v>
      </c>
      <c r="H1467" s="2">
        <f t="shared" si="175"/>
        <v>6.5272934999999901</v>
      </c>
      <c r="I1467" s="2">
        <f t="array" ref="I1467">SUMPRODUCT(B1451:B1470, (ROW(B1451:B1470)-ROW(B1451)+1)) / (20*21/2)</f>
        <v>5.804533809523809</v>
      </c>
      <c r="J1467" s="2">
        <f t="shared" si="178"/>
        <v>5.8244266797513973</v>
      </c>
      <c r="K1467" s="2">
        <f t="shared" si="180"/>
        <v>5.8565927033614704</v>
      </c>
    </row>
    <row r="1468" spans="1:11" ht="13.5" x14ac:dyDescent="0.25">
      <c r="A1468" s="3">
        <f>TITRES_STAT!B1471</f>
        <v>44441</v>
      </c>
      <c r="B1468" s="6">
        <f>TITRES_STAT!D1471</f>
        <v>5.8215000000000003</v>
      </c>
      <c r="C1468" s="2">
        <f t="shared" si="173"/>
        <v>0</v>
      </c>
      <c r="D1468" s="2">
        <f t="shared" si="174"/>
        <v>5.7998000000000003</v>
      </c>
      <c r="E1468" s="2">
        <f t="shared" si="176"/>
        <v>5.8022700000000009</v>
      </c>
      <c r="F1468" s="2">
        <f t="shared" si="177"/>
        <v>5.822284999999999</v>
      </c>
      <c r="G1468" s="2">
        <f t="shared" si="179"/>
        <v>5.8802280000000033</v>
      </c>
      <c r="H1468" s="2">
        <f t="shared" si="175"/>
        <v>6.5162324999999903</v>
      </c>
      <c r="I1468" s="2">
        <f t="array" ref="I1468">SUMPRODUCT(B1452:B1471, (ROW(B1452:B1471)-ROW(B1452)+1)) / (20*21/2)</f>
        <v>5.7912323809523816</v>
      </c>
      <c r="J1468" s="2">
        <f t="shared" si="178"/>
        <v>5.8241479483465026</v>
      </c>
      <c r="K1468" s="2">
        <f t="shared" si="180"/>
        <v>5.8552165189159231</v>
      </c>
    </row>
    <row r="1469" spans="1:11" ht="13.5" x14ac:dyDescent="0.25">
      <c r="A1469" s="3">
        <f>TITRES_STAT!B1472</f>
        <v>44442</v>
      </c>
      <c r="B1469" s="6">
        <f>TITRES_STAT!D1472</f>
        <v>5.7464000000000004</v>
      </c>
      <c r="C1469" s="2">
        <f t="shared" si="173"/>
        <v>-7.5099999999999945E-2</v>
      </c>
      <c r="D1469" s="2">
        <f t="shared" si="174"/>
        <v>5.7847800000000005</v>
      </c>
      <c r="E1469" s="2">
        <f t="shared" si="176"/>
        <v>5.7931000000000008</v>
      </c>
      <c r="F1469" s="2">
        <f t="shared" si="177"/>
        <v>5.8193649999999995</v>
      </c>
      <c r="G1469" s="2">
        <f t="shared" si="179"/>
        <v>5.8780480000000024</v>
      </c>
      <c r="H1469" s="2">
        <f t="shared" si="175"/>
        <v>6.504952499999991</v>
      </c>
      <c r="I1469" s="2">
        <f t="array" ref="I1469">SUMPRODUCT(B1453:B1472, (ROW(B1453:B1472)-ROW(B1453)+1)) / (20*21/2)</f>
        <v>5.7849585714285716</v>
      </c>
      <c r="J1469" s="2">
        <f t="shared" si="178"/>
        <v>5.8167433818373118</v>
      </c>
      <c r="K1469" s="2">
        <f t="shared" si="180"/>
        <v>5.8509492044486322</v>
      </c>
    </row>
    <row r="1470" spans="1:11" ht="13.5" x14ac:dyDescent="0.25">
      <c r="A1470" s="3">
        <f>TITRES_STAT!B1473</f>
        <v>44445</v>
      </c>
      <c r="B1470" s="6">
        <f>TITRES_STAT!D1473</f>
        <v>5.8380999999999998</v>
      </c>
      <c r="C1470" s="2">
        <f t="shared" si="173"/>
        <v>9.1699999999999449E-2</v>
      </c>
      <c r="D1470" s="2">
        <f t="shared" si="174"/>
        <v>5.7881000000000009</v>
      </c>
      <c r="E1470" s="2">
        <f t="shared" si="176"/>
        <v>5.7930999999999999</v>
      </c>
      <c r="F1470" s="2">
        <f t="shared" si="177"/>
        <v>5.8193649999999986</v>
      </c>
      <c r="G1470" s="2">
        <f t="shared" si="179"/>
        <v>5.8792620000000024</v>
      </c>
      <c r="H1470" s="2">
        <f t="shared" si="175"/>
        <v>6.4946774999999901</v>
      </c>
      <c r="I1470" s="2">
        <f t="array" ref="I1470">SUMPRODUCT(B1454:B1473, (ROW(B1454:B1473)-ROW(B1454)+1)) / (20*21/2)</f>
        <v>5.7723266666666664</v>
      </c>
      <c r="J1470" s="2">
        <f t="shared" si="178"/>
        <v>5.8187773454718528</v>
      </c>
      <c r="K1470" s="2">
        <f t="shared" si="180"/>
        <v>5.8504453140780974</v>
      </c>
    </row>
    <row r="1471" spans="1:11" ht="13.5" x14ac:dyDescent="0.25">
      <c r="A1471" s="3">
        <f>TITRES_STAT!B1474</f>
        <v>44446</v>
      </c>
      <c r="B1471" s="6">
        <f>TITRES_STAT!D1474</f>
        <v>5.6797000000000004</v>
      </c>
      <c r="C1471" s="2">
        <f t="shared" si="173"/>
        <v>-0.15839999999999943</v>
      </c>
      <c r="D1471" s="2">
        <f t="shared" si="174"/>
        <v>5.7814400000000008</v>
      </c>
      <c r="E1471" s="2">
        <f t="shared" si="176"/>
        <v>5.7856000000000005</v>
      </c>
      <c r="F1471" s="2">
        <f t="shared" si="177"/>
        <v>5.8122749999999987</v>
      </c>
      <c r="G1471" s="2">
        <f t="shared" si="179"/>
        <v>5.8796500000000025</v>
      </c>
      <c r="H1471" s="2">
        <f t="shared" si="175"/>
        <v>6.4832589999999914</v>
      </c>
      <c r="I1471" s="2">
        <f t="array" ref="I1471">SUMPRODUCT(B1455:B1474, (ROW(B1455:B1474)-ROW(B1455)+1)) / (20*21/2)</f>
        <v>5.7648576190476186</v>
      </c>
      <c r="J1471" s="2">
        <f t="shared" si="178"/>
        <v>5.8055318839983432</v>
      </c>
      <c r="K1471" s="2">
        <f t="shared" si="180"/>
        <v>5.8437494194083683</v>
      </c>
    </row>
    <row r="1472" spans="1:11" ht="13.5" x14ac:dyDescent="0.25">
      <c r="A1472" s="3">
        <f>TITRES_STAT!B1475</f>
        <v>44447</v>
      </c>
      <c r="B1472" s="6">
        <f>TITRES_STAT!D1475</f>
        <v>5.7464000000000004</v>
      </c>
      <c r="C1472" s="2">
        <f t="shared" si="173"/>
        <v>6.6699999999999982E-2</v>
      </c>
      <c r="D1472" s="2">
        <f t="shared" si="174"/>
        <v>5.766420000000001</v>
      </c>
      <c r="E1472" s="2">
        <f t="shared" si="176"/>
        <v>5.7764299999999995</v>
      </c>
      <c r="F1472" s="2">
        <f t="shared" si="177"/>
        <v>5.8039349999999983</v>
      </c>
      <c r="G1472" s="2">
        <f t="shared" si="179"/>
        <v>5.8791860000000016</v>
      </c>
      <c r="H1472" s="2">
        <f t="shared" si="175"/>
        <v>6.4725644999999918</v>
      </c>
      <c r="I1472" s="2">
        <f t="array" ref="I1472">SUMPRODUCT(B1456:B1475, (ROW(B1456:B1475)-ROW(B1456)+1)) / (20*21/2)</f>
        <v>5.7540128571428566</v>
      </c>
      <c r="J1472" s="2">
        <f t="shared" si="178"/>
        <v>5.7999002759985014</v>
      </c>
      <c r="K1472" s="2">
        <f t="shared" si="180"/>
        <v>5.8399317951178444</v>
      </c>
    </row>
    <row r="1473" spans="1:11" ht="13.5" x14ac:dyDescent="0.25">
      <c r="A1473" s="3">
        <f>TITRES_STAT!B1476</f>
        <v>44448</v>
      </c>
      <c r="B1473" s="6">
        <f>TITRES_STAT!D1476</f>
        <v>5.6712999999999996</v>
      </c>
      <c r="C1473" s="2">
        <f t="shared" si="173"/>
        <v>-7.5100000000000833E-2</v>
      </c>
      <c r="D1473" s="2">
        <f t="shared" si="174"/>
        <v>5.7363800000000005</v>
      </c>
      <c r="E1473" s="2">
        <f t="shared" si="176"/>
        <v>5.7680899999999999</v>
      </c>
      <c r="F1473" s="2">
        <f t="shared" si="177"/>
        <v>5.7914249999999985</v>
      </c>
      <c r="G1473" s="2">
        <f t="shared" si="179"/>
        <v>5.8780020000000004</v>
      </c>
      <c r="H1473" s="2">
        <f t="shared" si="175"/>
        <v>6.4616114999999921</v>
      </c>
      <c r="I1473" s="2">
        <f t="array" ref="I1473">SUMPRODUCT(B1457:B1476, (ROW(B1457:B1476)-ROW(B1457)+1)) / (20*21/2)</f>
        <v>5.7445185714285714</v>
      </c>
      <c r="J1473" s="2">
        <f t="shared" si="178"/>
        <v>5.7876526306653107</v>
      </c>
      <c r="K1473" s="2">
        <f t="shared" si="180"/>
        <v>5.8333187835445957</v>
      </c>
    </row>
    <row r="1474" spans="1:11" ht="13.5" x14ac:dyDescent="0.25">
      <c r="A1474" s="3">
        <f>TITRES_STAT!B1477</f>
        <v>44449</v>
      </c>
      <c r="B1474" s="6">
        <f>TITRES_STAT!D1477</f>
        <v>5.7130000000000001</v>
      </c>
      <c r="C1474" s="2">
        <f t="shared" si="173"/>
        <v>4.1700000000000514E-2</v>
      </c>
      <c r="D1474" s="2">
        <f t="shared" si="174"/>
        <v>5.7297000000000002</v>
      </c>
      <c r="E1474" s="2">
        <f t="shared" si="176"/>
        <v>5.7572400000000004</v>
      </c>
      <c r="F1474" s="2">
        <f t="shared" si="177"/>
        <v>5.785169999999999</v>
      </c>
      <c r="G1474" s="2">
        <f t="shared" si="179"/>
        <v>5.8774959999999998</v>
      </c>
      <c r="H1474" s="2">
        <f t="shared" si="175"/>
        <v>6.4508669999999926</v>
      </c>
      <c r="I1474" s="2">
        <f t="array" ref="I1474">SUMPRODUCT(B1458:B1477, (ROW(B1458:B1477)-ROW(B1458)+1)) / (20*21/2)</f>
        <v>5.731569523809525</v>
      </c>
      <c r="J1474" s="2">
        <f t="shared" si="178"/>
        <v>5.7805428563162335</v>
      </c>
      <c r="K1474" s="2">
        <f t="shared" si="180"/>
        <v>5.8286003998761799</v>
      </c>
    </row>
    <row r="1475" spans="1:11" ht="13.5" x14ac:dyDescent="0.25">
      <c r="A1475" s="3">
        <f>TITRES_STAT!B1478</f>
        <v>44452</v>
      </c>
      <c r="B1475" s="6">
        <f>TITRES_STAT!D1478</f>
        <v>5.6712999999999996</v>
      </c>
      <c r="C1475" s="2">
        <f t="shared" si="173"/>
        <v>-4.1700000000000514E-2</v>
      </c>
      <c r="D1475" s="2">
        <f t="shared" si="174"/>
        <v>5.6963400000000002</v>
      </c>
      <c r="E1475" s="2">
        <f t="shared" si="176"/>
        <v>5.7422200000000014</v>
      </c>
      <c r="F1475" s="2">
        <f t="shared" si="177"/>
        <v>5.7709899999999994</v>
      </c>
      <c r="G1475" s="2">
        <f t="shared" si="179"/>
        <v>5.8761559999999999</v>
      </c>
      <c r="H1475" s="2">
        <f t="shared" si="175"/>
        <v>6.4403044999999919</v>
      </c>
      <c r="I1475" s="2">
        <f t="array" ref="I1475">SUMPRODUCT(B1459:B1478, (ROW(B1459:B1478)-ROW(B1459)+1)) / (20*21/2)</f>
        <v>5.716557142857142</v>
      </c>
      <c r="J1475" s="2">
        <f t="shared" si="178"/>
        <v>5.7701387747623061</v>
      </c>
      <c r="K1475" s="2">
        <f t="shared" si="180"/>
        <v>5.8224317567437813</v>
      </c>
    </row>
    <row r="1476" spans="1:11" ht="13.5" x14ac:dyDescent="0.25">
      <c r="A1476" s="3">
        <f>TITRES_STAT!B1479</f>
        <v>44453</v>
      </c>
      <c r="B1476" s="6">
        <f>TITRES_STAT!D1479</f>
        <v>5.6712999999999996</v>
      </c>
      <c r="C1476" s="2">
        <f t="shared" ref="C1476:C1539" si="181">B1476-B1475</f>
        <v>0</v>
      </c>
      <c r="D1476" s="2">
        <f t="shared" si="174"/>
        <v>5.6946599999999998</v>
      </c>
      <c r="E1476" s="2">
        <f t="shared" si="176"/>
        <v>5.7380500000000012</v>
      </c>
      <c r="F1476" s="2">
        <f t="shared" si="177"/>
        <v>5.7655649999999996</v>
      </c>
      <c r="G1476" s="2">
        <f t="shared" si="179"/>
        <v>5.8686499999999988</v>
      </c>
      <c r="H1476" s="2">
        <f t="shared" si="175"/>
        <v>6.4298199999999914</v>
      </c>
      <c r="I1476" s="2">
        <f t="array" ref="I1476">SUMPRODUCT(B1460:B1479, (ROW(B1460:B1479)-ROW(B1460)+1)) / (20*21/2)</f>
        <v>5.7043266666666668</v>
      </c>
      <c r="J1476" s="2">
        <f t="shared" si="178"/>
        <v>5.7607255581182768</v>
      </c>
      <c r="K1476" s="2">
        <f t="shared" si="180"/>
        <v>5.8165050211852023</v>
      </c>
    </row>
    <row r="1477" spans="1:11" ht="13.5" x14ac:dyDescent="0.25">
      <c r="A1477" s="3">
        <f>TITRES_STAT!B1480</f>
        <v>44454</v>
      </c>
      <c r="B1477" s="6">
        <f>TITRES_STAT!D1480</f>
        <v>5.6295999999999999</v>
      </c>
      <c r="C1477" s="2">
        <f t="shared" si="181"/>
        <v>-4.1699999999999626E-2</v>
      </c>
      <c r="D1477" s="2">
        <f t="shared" si="174"/>
        <v>5.6712999999999996</v>
      </c>
      <c r="E1477" s="2">
        <f t="shared" si="176"/>
        <v>5.7188600000000012</v>
      </c>
      <c r="F1477" s="2">
        <f t="shared" si="177"/>
        <v>5.7622299999999997</v>
      </c>
      <c r="G1477" s="2">
        <f t="shared" si="179"/>
        <v>5.8604759999999985</v>
      </c>
      <c r="H1477" s="2">
        <f t="shared" si="175"/>
        <v>6.4191269999999916</v>
      </c>
      <c r="I1477" s="2">
        <f t="array" ref="I1477">SUMPRODUCT(B1461:B1480, (ROW(B1461:B1480)-ROW(B1461)+1)) / (20*21/2)</f>
        <v>5.7018619047619037</v>
      </c>
      <c r="J1477" s="2">
        <f t="shared" si="178"/>
        <v>5.7482374097260598</v>
      </c>
      <c r="K1477" s="2">
        <f t="shared" si="180"/>
        <v>5.8091754125112729</v>
      </c>
    </row>
    <row r="1478" spans="1:11" ht="13.5" x14ac:dyDescent="0.25">
      <c r="A1478" s="3">
        <f>TITRES_STAT!B1481</f>
        <v>44455</v>
      </c>
      <c r="B1478" s="6">
        <f>TITRES_STAT!D1481</f>
        <v>5.6045999999999996</v>
      </c>
      <c r="C1478" s="2">
        <f t="shared" si="181"/>
        <v>-2.5000000000000355E-2</v>
      </c>
      <c r="D1478" s="2">
        <f t="shared" ref="D1478:D1541" si="182">AVERAGE(B1474:B1478)</f>
        <v>5.6579600000000001</v>
      </c>
      <c r="E1478" s="2">
        <f t="shared" si="176"/>
        <v>5.6971700000000007</v>
      </c>
      <c r="F1478" s="2">
        <f t="shared" si="177"/>
        <v>5.7497199999999999</v>
      </c>
      <c r="G1478" s="2">
        <f t="shared" si="179"/>
        <v>5.8519679999999994</v>
      </c>
      <c r="H1478" s="2">
        <f t="shared" si="175"/>
        <v>6.4083089999999912</v>
      </c>
      <c r="I1478" s="2">
        <f t="array" ref="I1478">SUMPRODUCT(B1462:B1481, (ROW(B1462:B1481)-ROW(B1462)+1)) / (20*21/2)</f>
        <v>5.7015833333333337</v>
      </c>
      <c r="J1478" s="2">
        <f t="shared" si="178"/>
        <v>5.7345576564188159</v>
      </c>
      <c r="K1478" s="2">
        <f t="shared" si="180"/>
        <v>5.8011528473147527</v>
      </c>
    </row>
    <row r="1479" spans="1:11" ht="13.5" x14ac:dyDescent="0.25">
      <c r="A1479" s="3">
        <f>TITRES_STAT!B1482</f>
        <v>44456</v>
      </c>
      <c r="B1479" s="6">
        <f>TITRES_STAT!D1482</f>
        <v>5.6212999999999997</v>
      </c>
      <c r="C1479" s="2">
        <f t="shared" si="181"/>
        <v>1.6700000000000159E-2</v>
      </c>
      <c r="D1479" s="2">
        <f t="shared" si="182"/>
        <v>5.639619999999999</v>
      </c>
      <c r="E1479" s="2">
        <f t="shared" si="176"/>
        <v>5.6846599999999992</v>
      </c>
      <c r="F1479" s="2">
        <f t="shared" si="177"/>
        <v>5.73888</v>
      </c>
      <c r="G1479" s="2">
        <f t="shared" si="179"/>
        <v>5.843793999999999</v>
      </c>
      <c r="H1479" s="2">
        <f t="shared" si="175"/>
        <v>6.3977694999999928</v>
      </c>
      <c r="I1479" s="2">
        <f t="array" ref="I1479">SUMPRODUCT(B1463:B1482, (ROW(B1463:B1482)-ROW(B1463)+1)) / (20*21/2)</f>
        <v>5.6990428571428557</v>
      </c>
      <c r="J1479" s="2">
        <f t="shared" si="178"/>
        <v>5.7237712129503571</v>
      </c>
      <c r="K1479" s="2">
        <f t="shared" si="180"/>
        <v>5.7940997944788801</v>
      </c>
    </row>
    <row r="1480" spans="1:11" ht="13.5" x14ac:dyDescent="0.25">
      <c r="A1480" s="3">
        <f>TITRES_STAT!B1483</f>
        <v>44459</v>
      </c>
      <c r="B1480" s="6">
        <f>TITRES_STAT!D1483</f>
        <v>5.7130000000000001</v>
      </c>
      <c r="C1480" s="2">
        <f t="shared" si="181"/>
        <v>9.1700000000000337E-2</v>
      </c>
      <c r="D1480" s="2">
        <f t="shared" si="182"/>
        <v>5.6479599999999994</v>
      </c>
      <c r="E1480" s="2">
        <f t="shared" si="176"/>
        <v>5.6721500000000002</v>
      </c>
      <c r="F1480" s="2">
        <f t="shared" si="177"/>
        <v>5.7326249999999996</v>
      </c>
      <c r="G1480" s="2">
        <f t="shared" si="179"/>
        <v>5.8374540000000001</v>
      </c>
      <c r="H1480" s="2">
        <f t="shared" si="175"/>
        <v>6.3876884999999932</v>
      </c>
      <c r="I1480" s="2">
        <f t="array" ref="I1480">SUMPRODUCT(B1464:B1483, (ROW(B1464:B1483)-ROW(B1464)+1)) / (20*21/2)</f>
        <v>5.6876042857142846</v>
      </c>
      <c r="J1480" s="2">
        <f t="shared" si="178"/>
        <v>5.7227453831455612</v>
      </c>
      <c r="K1480" s="2">
        <f t="shared" si="180"/>
        <v>5.7909194103816697</v>
      </c>
    </row>
    <row r="1481" spans="1:11" ht="13.5" x14ac:dyDescent="0.25">
      <c r="A1481" s="3">
        <f>TITRES_STAT!B1484</f>
        <v>44460</v>
      </c>
      <c r="B1481" s="6">
        <f>TITRES_STAT!D1484</f>
        <v>5.7297000000000002</v>
      </c>
      <c r="C1481" s="2">
        <f t="shared" si="181"/>
        <v>1.6700000000000159E-2</v>
      </c>
      <c r="D1481" s="2">
        <f t="shared" si="182"/>
        <v>5.6596400000000004</v>
      </c>
      <c r="E1481" s="2">
        <f t="shared" si="176"/>
        <v>5.6771499999999993</v>
      </c>
      <c r="F1481" s="2">
        <f t="shared" si="177"/>
        <v>5.7313749999999999</v>
      </c>
      <c r="G1481" s="2">
        <f t="shared" si="179"/>
        <v>5.8316160000000004</v>
      </c>
      <c r="H1481" s="2">
        <f t="shared" si="175"/>
        <v>6.3777299999999943</v>
      </c>
      <c r="I1481" s="2">
        <f t="array" ref="I1481">SUMPRODUCT(B1465:B1484, (ROW(B1465:B1484)-ROW(B1465)+1)) / (20*21/2)</f>
        <v>5.6832328571428565</v>
      </c>
      <c r="J1481" s="2">
        <f t="shared" si="178"/>
        <v>5.7234077276078885</v>
      </c>
      <c r="K1481" s="2">
        <f t="shared" si="180"/>
        <v>5.7885186491902321</v>
      </c>
    </row>
    <row r="1482" spans="1:11" ht="13.5" x14ac:dyDescent="0.25">
      <c r="A1482" s="3">
        <f>TITRES_STAT!B1485</f>
        <v>44461</v>
      </c>
      <c r="B1482" s="6">
        <f>TITRES_STAT!D1485</f>
        <v>5.7046999999999999</v>
      </c>
      <c r="C1482" s="2">
        <f t="shared" si="181"/>
        <v>-2.5000000000000355E-2</v>
      </c>
      <c r="D1482" s="2">
        <f t="shared" si="182"/>
        <v>5.6746600000000003</v>
      </c>
      <c r="E1482" s="2">
        <f t="shared" si="176"/>
        <v>5.6729799999999999</v>
      </c>
      <c r="F1482" s="2">
        <f t="shared" si="177"/>
        <v>5.7247050000000002</v>
      </c>
      <c r="G1482" s="2">
        <f t="shared" si="179"/>
        <v>5.8256119999999996</v>
      </c>
      <c r="H1482" s="2">
        <f t="shared" ref="H1482:H1545" si="183">AVERAGE(B1283:B1482)</f>
        <v>6.3681929999999936</v>
      </c>
      <c r="I1482" s="2">
        <f t="array" ref="I1482">SUMPRODUCT(B1466:B1485, (ROW(B1466:B1485)-ROW(B1466)+1)) / (20*21/2)</f>
        <v>5.6787861904761909</v>
      </c>
      <c r="J1482" s="2">
        <f t="shared" si="178"/>
        <v>5.7216260392642795</v>
      </c>
      <c r="K1482" s="2">
        <f t="shared" si="180"/>
        <v>5.7852316433396345</v>
      </c>
    </row>
    <row r="1483" spans="1:11" ht="13.5" x14ac:dyDescent="0.25">
      <c r="A1483" s="3">
        <f>TITRES_STAT!B1486</f>
        <v>44462</v>
      </c>
      <c r="B1483" s="6">
        <f>TITRES_STAT!D1486</f>
        <v>5.6045999999999996</v>
      </c>
      <c r="C1483" s="2">
        <f t="shared" si="181"/>
        <v>-0.1001000000000003</v>
      </c>
      <c r="D1483" s="2">
        <f t="shared" si="182"/>
        <v>5.6746600000000003</v>
      </c>
      <c r="E1483" s="2">
        <f t="shared" si="176"/>
        <v>5.6663100000000002</v>
      </c>
      <c r="F1483" s="2">
        <f t="shared" si="177"/>
        <v>5.7172000000000001</v>
      </c>
      <c r="G1483" s="2">
        <f t="shared" si="179"/>
        <v>5.8177720000000015</v>
      </c>
      <c r="H1483" s="2">
        <f t="shared" si="183"/>
        <v>6.3581554999999934</v>
      </c>
      <c r="I1483" s="2">
        <f t="array" ref="I1483">SUMPRODUCT(B1467:B1486, (ROW(B1467:B1486)-ROW(B1467)+1)) / (20*21/2)</f>
        <v>5.6758847619047614</v>
      </c>
      <c r="J1483" s="2">
        <f t="shared" si="178"/>
        <v>5.7104807021914912</v>
      </c>
      <c r="K1483" s="2">
        <f t="shared" si="180"/>
        <v>5.7781480494831783</v>
      </c>
    </row>
    <row r="1484" spans="1:11" ht="13.5" x14ac:dyDescent="0.25">
      <c r="A1484" s="3">
        <f>TITRES_STAT!B1487</f>
        <v>44463</v>
      </c>
      <c r="B1484" s="6">
        <f>TITRES_STAT!D1487</f>
        <v>5.6712999999999996</v>
      </c>
      <c r="C1484" s="2">
        <f t="shared" si="181"/>
        <v>6.6699999999999982E-2</v>
      </c>
      <c r="D1484" s="2">
        <f t="shared" si="182"/>
        <v>5.68466</v>
      </c>
      <c r="E1484" s="2">
        <f t="shared" ref="E1484:E1547" si="184">AVERAGE(B1475:B1484)</f>
        <v>5.66214</v>
      </c>
      <c r="F1484" s="2">
        <f t="shared" si="177"/>
        <v>5.7096900000000002</v>
      </c>
      <c r="G1484" s="2">
        <f t="shared" si="179"/>
        <v>5.8110999999999997</v>
      </c>
      <c r="H1484" s="2">
        <f t="shared" si="183"/>
        <v>6.3484514999999941</v>
      </c>
      <c r="I1484" s="2">
        <f t="array" ref="I1484">SUMPRODUCT(B1468:B1487, (ROW(B1468:B1487)-ROW(B1468)+1)) / (20*21/2)</f>
        <v>5.6787438095238096</v>
      </c>
      <c r="J1484" s="2">
        <f t="shared" si="178"/>
        <v>5.7067492067446821</v>
      </c>
      <c r="K1484" s="2">
        <f t="shared" si="180"/>
        <v>5.7739579298956025</v>
      </c>
    </row>
    <row r="1485" spans="1:11" ht="13.5" x14ac:dyDescent="0.25">
      <c r="A1485" s="3">
        <f>TITRES_STAT!B1488</f>
        <v>44466</v>
      </c>
      <c r="B1485" s="6">
        <f>TITRES_STAT!D1488</f>
        <v>5.6630000000000003</v>
      </c>
      <c r="C1485" s="2">
        <f t="shared" si="181"/>
        <v>-8.2999999999993079E-3</v>
      </c>
      <c r="D1485" s="2">
        <f t="shared" si="182"/>
        <v>5.6746600000000003</v>
      </c>
      <c r="E1485" s="2">
        <f t="shared" si="184"/>
        <v>5.6613100000000003</v>
      </c>
      <c r="F1485" s="2">
        <f t="shared" si="177"/>
        <v>5.7017650000000009</v>
      </c>
      <c r="G1485" s="2">
        <f t="shared" si="179"/>
        <v>5.8059300000000009</v>
      </c>
      <c r="H1485" s="2">
        <f t="shared" si="183"/>
        <v>6.3387839999999933</v>
      </c>
      <c r="I1485" s="2">
        <f t="array" ref="I1485">SUMPRODUCT(B1469:B1488, (ROW(B1469:B1488)-ROW(B1469)+1)) / (20*21/2)</f>
        <v>5.6828399999999997</v>
      </c>
      <c r="J1485" s="2">
        <f t="shared" si="178"/>
        <v>5.7025826156261408</v>
      </c>
      <c r="K1485" s="2">
        <f t="shared" si="180"/>
        <v>5.7696066385271481</v>
      </c>
    </row>
    <row r="1486" spans="1:11" ht="13.5" x14ac:dyDescent="0.25">
      <c r="A1486" s="3">
        <f>TITRES_STAT!B1489</f>
        <v>44467</v>
      </c>
      <c r="B1486" s="6">
        <f>TITRES_STAT!D1489</f>
        <v>5.6712999999999996</v>
      </c>
      <c r="C1486" s="2">
        <f t="shared" si="181"/>
        <v>8.2999999999993079E-3</v>
      </c>
      <c r="D1486" s="2">
        <f t="shared" si="182"/>
        <v>5.6629799999999992</v>
      </c>
      <c r="E1486" s="2">
        <f t="shared" si="184"/>
        <v>5.6613100000000003</v>
      </c>
      <c r="F1486" s="2">
        <f t="shared" si="177"/>
        <v>5.6996800000000007</v>
      </c>
      <c r="G1486" s="2">
        <f t="shared" si="179"/>
        <v>5.7992579999999982</v>
      </c>
      <c r="H1486" s="2">
        <f t="shared" si="183"/>
        <v>6.3294704999999958</v>
      </c>
      <c r="I1486" s="2">
        <f t="array" ref="I1486">SUMPRODUCT(B1470:B1489, (ROW(B1470:B1489)-ROW(B1470)+1)) / (20*21/2)</f>
        <v>5.7167142857142856</v>
      </c>
      <c r="J1486" s="2">
        <f t="shared" si="178"/>
        <v>5.6996033188998414</v>
      </c>
      <c r="K1486" s="2">
        <f t="shared" si="180"/>
        <v>5.7657514762319657</v>
      </c>
    </row>
    <row r="1487" spans="1:11" ht="13.5" x14ac:dyDescent="0.25">
      <c r="A1487" s="3">
        <f>TITRES_STAT!B1490</f>
        <v>44468</v>
      </c>
      <c r="B1487" s="6">
        <f>TITRES_STAT!D1490</f>
        <v>5.7297000000000002</v>
      </c>
      <c r="C1487" s="2">
        <f t="shared" si="181"/>
        <v>5.8400000000000674E-2</v>
      </c>
      <c r="D1487" s="2">
        <f t="shared" si="182"/>
        <v>5.66798</v>
      </c>
      <c r="E1487" s="2">
        <f t="shared" si="184"/>
        <v>5.6713200000000006</v>
      </c>
      <c r="F1487" s="2">
        <f t="shared" si="177"/>
        <v>5.6950899999999995</v>
      </c>
      <c r="G1487" s="2">
        <f t="shared" si="179"/>
        <v>5.7939199999999982</v>
      </c>
      <c r="H1487" s="2">
        <f t="shared" si="183"/>
        <v>6.3206439999999962</v>
      </c>
      <c r="I1487" s="2">
        <f t="array" ref="I1487">SUMPRODUCT(B1471:B1490, (ROW(B1471:B1490)-ROW(B1471)+1)) / (20*21/2)</f>
        <v>5.7443971428571432</v>
      </c>
      <c r="J1487" s="2">
        <f t="shared" si="178"/>
        <v>5.7024696694808092</v>
      </c>
      <c r="K1487" s="2">
        <f t="shared" si="180"/>
        <v>5.7643376928503196</v>
      </c>
    </row>
    <row r="1488" spans="1:11" ht="13.5" x14ac:dyDescent="0.25">
      <c r="A1488" s="3">
        <f>TITRES_STAT!B1491</f>
        <v>44469</v>
      </c>
      <c r="B1488" s="6">
        <f>TITRES_STAT!D1491</f>
        <v>5.7381000000000002</v>
      </c>
      <c r="C1488" s="2">
        <f t="shared" si="181"/>
        <v>8.3999999999999631E-3</v>
      </c>
      <c r="D1488" s="2">
        <f t="shared" si="182"/>
        <v>5.69468</v>
      </c>
      <c r="E1488" s="2">
        <f t="shared" si="184"/>
        <v>5.6846700000000006</v>
      </c>
      <c r="F1488" s="2">
        <f t="shared" si="177"/>
        <v>5.6909200000000002</v>
      </c>
      <c r="G1488" s="2">
        <f t="shared" si="179"/>
        <v>5.7887499999999976</v>
      </c>
      <c r="H1488" s="2">
        <f t="shared" si="183"/>
        <v>6.3120549999999973</v>
      </c>
      <c r="I1488" s="2">
        <f t="array" ref="I1488">SUMPRODUCT(B1472:B1491, (ROW(B1472:B1491)-ROW(B1472)+1)) / (20*21/2)</f>
        <v>5.770534761904762</v>
      </c>
      <c r="J1488" s="2">
        <f t="shared" si="178"/>
        <v>5.705863034292161</v>
      </c>
      <c r="K1488" s="2">
        <f t="shared" si="180"/>
        <v>5.7633087637189346</v>
      </c>
    </row>
    <row r="1489" spans="1:11" ht="13.5" x14ac:dyDescent="0.25">
      <c r="A1489" s="3">
        <f>TITRES_STAT!B1492</f>
        <v>44470</v>
      </c>
      <c r="B1489" s="6">
        <f>TITRES_STAT!D1492</f>
        <v>6.0465999999999998</v>
      </c>
      <c r="C1489" s="2">
        <f t="shared" si="181"/>
        <v>0.30849999999999955</v>
      </c>
      <c r="D1489" s="2">
        <f t="shared" si="182"/>
        <v>5.7697400000000005</v>
      </c>
      <c r="E1489" s="2">
        <f t="shared" si="184"/>
        <v>5.7272000000000007</v>
      </c>
      <c r="F1489" s="2">
        <f t="shared" si="177"/>
        <v>5.7059300000000004</v>
      </c>
      <c r="G1489" s="2">
        <f t="shared" si="179"/>
        <v>5.7899159999999998</v>
      </c>
      <c r="H1489" s="2">
        <f t="shared" si="183"/>
        <v>6.3048519999999986</v>
      </c>
      <c r="I1489" s="2">
        <f t="array" ref="I1489">SUMPRODUCT(B1473:B1492, (ROW(B1473:B1492)-ROW(B1473)+1)) / (20*21/2)</f>
        <v>5.8007552380952392</v>
      </c>
      <c r="J1489" s="2">
        <f t="shared" si="178"/>
        <v>5.7383141738833832</v>
      </c>
      <c r="K1489" s="2">
        <f t="shared" si="180"/>
        <v>5.7744182239652515</v>
      </c>
    </row>
    <row r="1490" spans="1:11" ht="13.5" x14ac:dyDescent="0.25">
      <c r="A1490" s="3">
        <f>TITRES_STAT!B1493</f>
        <v>44473</v>
      </c>
      <c r="B1490" s="6">
        <f>TITRES_STAT!D1493</f>
        <v>5.9965999999999999</v>
      </c>
      <c r="C1490" s="2">
        <f t="shared" si="181"/>
        <v>-4.9999999999999822E-2</v>
      </c>
      <c r="D1490" s="2">
        <f t="shared" si="182"/>
        <v>5.8364599999999998</v>
      </c>
      <c r="E1490" s="2">
        <f t="shared" si="184"/>
        <v>5.7555600000000009</v>
      </c>
      <c r="F1490" s="2">
        <f t="shared" si="177"/>
        <v>5.7138550000000006</v>
      </c>
      <c r="G1490" s="2">
        <f t="shared" si="179"/>
        <v>5.7902499999999986</v>
      </c>
      <c r="H1490" s="2">
        <f t="shared" si="183"/>
        <v>6.2973599999999985</v>
      </c>
      <c r="I1490" s="2">
        <f t="array" ref="I1490">SUMPRODUCT(B1474:B1493, (ROW(B1474:B1493)-ROW(B1474)+1)) / (20*21/2)</f>
        <v>5.8327271428571423</v>
      </c>
      <c r="J1490" s="2">
        <f t="shared" si="178"/>
        <v>5.7629128239897272</v>
      </c>
      <c r="K1490" s="2">
        <f t="shared" si="180"/>
        <v>5.7831312347901438</v>
      </c>
    </row>
    <row r="1491" spans="1:11" ht="13.5" x14ac:dyDescent="0.25">
      <c r="A1491" s="3">
        <f>TITRES_STAT!B1494</f>
        <v>44474</v>
      </c>
      <c r="B1491" s="6">
        <f>TITRES_STAT!D1494</f>
        <v>5.9882999999999997</v>
      </c>
      <c r="C1491" s="2">
        <f t="shared" si="181"/>
        <v>-8.3000000000001961E-3</v>
      </c>
      <c r="D1491" s="2">
        <f t="shared" si="182"/>
        <v>5.8998600000000003</v>
      </c>
      <c r="E1491" s="2">
        <f t="shared" si="184"/>
        <v>5.7814199999999998</v>
      </c>
      <c r="F1491" s="2">
        <f t="shared" si="177"/>
        <v>5.7292849999999991</v>
      </c>
      <c r="G1491" s="2">
        <f t="shared" si="179"/>
        <v>5.7915859999999988</v>
      </c>
      <c r="H1491" s="2">
        <f t="shared" si="183"/>
        <v>6.2898264999999984</v>
      </c>
      <c r="I1491" s="2">
        <f t="array" ref="I1491">SUMPRODUCT(B1475:B1494, (ROW(B1475:B1494)-ROW(B1475)+1)) / (20*21/2)</f>
        <v>5.8754576190476193</v>
      </c>
      <c r="J1491" s="2">
        <f t="shared" si="178"/>
        <v>5.7843782693240389</v>
      </c>
      <c r="K1491" s="2">
        <f t="shared" si="180"/>
        <v>5.791177068719942</v>
      </c>
    </row>
    <row r="1492" spans="1:11" ht="13.5" x14ac:dyDescent="0.25">
      <c r="A1492" s="3">
        <f>TITRES_STAT!B1495</f>
        <v>44475</v>
      </c>
      <c r="B1492" s="6">
        <f>TITRES_STAT!D1495</f>
        <v>6.0465999999999998</v>
      </c>
      <c r="C1492" s="2">
        <f t="shared" si="181"/>
        <v>5.8300000000000018E-2</v>
      </c>
      <c r="D1492" s="2">
        <f t="shared" si="182"/>
        <v>5.9632400000000008</v>
      </c>
      <c r="E1492" s="2">
        <f t="shared" si="184"/>
        <v>5.8156100000000004</v>
      </c>
      <c r="F1492" s="2">
        <f t="shared" ref="F1492:F1555" si="185">AVERAGE(B1473:B1492)</f>
        <v>5.7442949999999993</v>
      </c>
      <c r="G1492" s="2">
        <f t="shared" si="179"/>
        <v>5.7940879999999995</v>
      </c>
      <c r="H1492" s="2">
        <f t="shared" si="183"/>
        <v>6.2825844999999969</v>
      </c>
      <c r="I1492" s="2">
        <f t="array" ref="I1492">SUMPRODUCT(B1476:B1495, (ROW(B1476:B1495)-ROW(B1476)+1)) / (20*21/2)</f>
        <v>5.9173957142857132</v>
      </c>
      <c r="J1492" s="2">
        <f t="shared" si="178"/>
        <v>5.8093517674836539</v>
      </c>
      <c r="K1492" s="2">
        <f t="shared" si="180"/>
        <v>5.8011936542603371</v>
      </c>
    </row>
    <row r="1493" spans="1:11" ht="13.5" x14ac:dyDescent="0.25">
      <c r="A1493" s="3">
        <f>TITRES_STAT!B1496</f>
        <v>44476</v>
      </c>
      <c r="B1493" s="6">
        <f>TITRES_STAT!D1496</f>
        <v>6.08</v>
      </c>
      <c r="C1493" s="2">
        <f t="shared" si="181"/>
        <v>3.3400000000000318E-2</v>
      </c>
      <c r="D1493" s="2">
        <f t="shared" si="182"/>
        <v>6.0316199999999993</v>
      </c>
      <c r="E1493" s="2">
        <f t="shared" si="184"/>
        <v>5.8631499999999992</v>
      </c>
      <c r="F1493" s="2">
        <f t="shared" si="185"/>
        <v>5.7647299999999992</v>
      </c>
      <c r="G1493" s="2">
        <f t="shared" si="179"/>
        <v>5.7972579999999994</v>
      </c>
      <c r="H1493" s="2">
        <f t="shared" si="183"/>
        <v>6.2755484999999984</v>
      </c>
      <c r="I1493" s="2">
        <f t="array" ref="I1493">SUMPRODUCT(B1477:B1496, (ROW(B1477:B1496)-ROW(B1477)+1)) / (20*21/2)</f>
        <v>5.9749395238095246</v>
      </c>
      <c r="J1493" s="2">
        <f t="shared" ref="J1493:J1556" si="186">$J$4*B1493+J1492*(1-$J$4)</f>
        <v>5.8351277896280678</v>
      </c>
      <c r="K1493" s="2">
        <f t="shared" si="180"/>
        <v>5.812127236446206</v>
      </c>
    </row>
    <row r="1494" spans="1:11" ht="13.5" x14ac:dyDescent="0.25">
      <c r="A1494" s="3">
        <f>TITRES_STAT!B1497</f>
        <v>44477</v>
      </c>
      <c r="B1494" s="6">
        <f>TITRES_STAT!D1497</f>
        <v>6.2134</v>
      </c>
      <c r="C1494" s="2">
        <f t="shared" si="181"/>
        <v>0.13339999999999996</v>
      </c>
      <c r="D1494" s="2">
        <f t="shared" si="182"/>
        <v>6.0649800000000003</v>
      </c>
      <c r="E1494" s="2">
        <f t="shared" si="184"/>
        <v>5.9173600000000004</v>
      </c>
      <c r="F1494" s="2">
        <f t="shared" si="185"/>
        <v>5.7897499999999997</v>
      </c>
      <c r="G1494" s="2">
        <f t="shared" si="179"/>
        <v>5.8030959999999991</v>
      </c>
      <c r="H1494" s="2">
        <f t="shared" si="183"/>
        <v>6.269179499999999</v>
      </c>
      <c r="I1494" s="2">
        <f t="array" ref="I1494">SUMPRODUCT(B1478:B1497, (ROW(B1478:B1497)-ROW(B1478)+1)) / (20*21/2)</f>
        <v>6.0297090476190469</v>
      </c>
      <c r="J1494" s="2">
        <f t="shared" si="186"/>
        <v>5.8711537144253949</v>
      </c>
      <c r="K1494" s="2">
        <f t="shared" si="180"/>
        <v>5.8278634232522366</v>
      </c>
    </row>
    <row r="1495" spans="1:11" ht="13.5" x14ac:dyDescent="0.25">
      <c r="A1495" s="3">
        <f>TITRES_STAT!B1498</f>
        <v>44480</v>
      </c>
      <c r="B1495" s="6">
        <f>TITRES_STAT!D1498</f>
        <v>6.2301000000000002</v>
      </c>
      <c r="C1495" s="2">
        <f t="shared" si="181"/>
        <v>1.6700000000000159E-2</v>
      </c>
      <c r="D1495" s="2">
        <f t="shared" si="182"/>
        <v>6.1116799999999998</v>
      </c>
      <c r="E1495" s="2">
        <f t="shared" si="184"/>
        <v>5.9740699999999993</v>
      </c>
      <c r="F1495" s="2">
        <f t="shared" si="185"/>
        <v>5.8176899999999989</v>
      </c>
      <c r="G1495" s="2">
        <f t="shared" si="179"/>
        <v>5.8092679999999985</v>
      </c>
      <c r="H1495" s="2">
        <f t="shared" si="183"/>
        <v>6.2631674999999998</v>
      </c>
      <c r="I1495" s="2">
        <f t="array" ref="I1495">SUMPRODUCT(B1479:B1498, (ROW(B1479:B1498)-ROW(B1479)+1)) / (20*21/2)</f>
        <v>6.0719228571428578</v>
      </c>
      <c r="J1495" s="2">
        <f t="shared" si="186"/>
        <v>5.9053390749563093</v>
      </c>
      <c r="K1495" s="2">
        <f t="shared" si="180"/>
        <v>5.8436374066541106</v>
      </c>
    </row>
    <row r="1496" spans="1:11" ht="13.5" x14ac:dyDescent="0.25">
      <c r="A1496" s="3">
        <f>TITRES_STAT!B1499</f>
        <v>44481</v>
      </c>
      <c r="B1496" s="6">
        <f>TITRES_STAT!D1499</f>
        <v>6.4218999999999999</v>
      </c>
      <c r="C1496" s="2">
        <f t="shared" si="181"/>
        <v>0.19179999999999975</v>
      </c>
      <c r="D1496" s="2">
        <f t="shared" si="182"/>
        <v>6.1984000000000004</v>
      </c>
      <c r="E1496" s="2">
        <f t="shared" si="184"/>
        <v>6.0491299999999999</v>
      </c>
      <c r="F1496" s="2">
        <f t="shared" si="185"/>
        <v>5.8552199999999983</v>
      </c>
      <c r="G1496" s="2">
        <f t="shared" si="179"/>
        <v>5.8192759999999994</v>
      </c>
      <c r="H1496" s="2">
        <f t="shared" si="183"/>
        <v>6.2581144999999996</v>
      </c>
      <c r="I1496" s="2">
        <f t="array" ref="I1496">SUMPRODUCT(B1480:B1499, (ROW(B1480:B1499)-ROW(B1480)+1)) / (20*21/2)</f>
        <v>6.1106419047619047</v>
      </c>
      <c r="J1496" s="2">
        <f t="shared" si="186"/>
        <v>5.9545353535318988</v>
      </c>
      <c r="K1496" s="2">
        <f t="shared" si="180"/>
        <v>5.8663143710990475</v>
      </c>
    </row>
    <row r="1497" spans="1:11" ht="13.5" x14ac:dyDescent="0.25">
      <c r="A1497" s="3">
        <f>TITRES_STAT!B1500</f>
        <v>44482</v>
      </c>
      <c r="B1497" s="6">
        <f>TITRES_STAT!D1500</f>
        <v>6.4302999999999999</v>
      </c>
      <c r="C1497" s="2">
        <f t="shared" si="181"/>
        <v>8.3999999999999631E-3</v>
      </c>
      <c r="D1497" s="2">
        <f t="shared" si="182"/>
        <v>6.2751399999999995</v>
      </c>
      <c r="E1497" s="2">
        <f t="shared" si="184"/>
        <v>6.1191900000000006</v>
      </c>
      <c r="F1497" s="2">
        <f t="shared" si="185"/>
        <v>5.8952549999999997</v>
      </c>
      <c r="G1497" s="2">
        <f t="shared" si="179"/>
        <v>5.8311199999999994</v>
      </c>
      <c r="H1497" s="2">
        <f t="shared" si="183"/>
        <v>6.2527909999999975</v>
      </c>
      <c r="I1497" s="2">
        <f t="array" ref="I1497">SUMPRODUCT(B1481:B1500, (ROW(B1481:B1500)-ROW(B1481)+1)) / (20*21/2)</f>
        <v>6.1459457142857143</v>
      </c>
      <c r="J1497" s="2">
        <f t="shared" si="186"/>
        <v>5.9998462722431469</v>
      </c>
      <c r="K1497" s="2">
        <f t="shared" si="180"/>
        <v>5.8884314545853593</v>
      </c>
    </row>
    <row r="1498" spans="1:11" ht="13.5" x14ac:dyDescent="0.25">
      <c r="A1498" s="3">
        <f>TITRES_STAT!B1501</f>
        <v>44483</v>
      </c>
      <c r="B1498" s="6">
        <f>TITRES_STAT!D1501</f>
        <v>6.3384999999999998</v>
      </c>
      <c r="C1498" s="2">
        <f t="shared" si="181"/>
        <v>-9.1800000000000104E-2</v>
      </c>
      <c r="D1498" s="2">
        <f t="shared" si="182"/>
        <v>6.3268399999999998</v>
      </c>
      <c r="E1498" s="2">
        <f t="shared" si="184"/>
        <v>6.1792299999999996</v>
      </c>
      <c r="F1498" s="2">
        <f t="shared" si="185"/>
        <v>5.9319499999999987</v>
      </c>
      <c r="G1498" s="2">
        <f t="shared" si="179"/>
        <v>5.8411280000000003</v>
      </c>
      <c r="H1498" s="2">
        <f t="shared" si="183"/>
        <v>6.2470084999999997</v>
      </c>
      <c r="I1498" s="2">
        <f t="array" ref="I1498">SUMPRODUCT(B1482:B1501, (ROW(B1482:B1501)-ROW(B1482)+1)) / (20*21/2)</f>
        <v>6.1758899999999999</v>
      </c>
      <c r="J1498" s="2">
        <f t="shared" si="186"/>
        <v>6.0320990082199897</v>
      </c>
      <c r="K1498" s="2">
        <f t="shared" si="180"/>
        <v>5.9060812014643655</v>
      </c>
    </row>
    <row r="1499" spans="1:11" ht="13.5" x14ac:dyDescent="0.25">
      <c r="A1499" s="3">
        <f>TITRES_STAT!B1502</f>
        <v>44488</v>
      </c>
      <c r="B1499" s="6">
        <f>TITRES_STAT!D1502</f>
        <v>6.3384999999999998</v>
      </c>
      <c r="C1499" s="2">
        <f t="shared" si="181"/>
        <v>0</v>
      </c>
      <c r="D1499" s="2">
        <f t="shared" si="182"/>
        <v>6.3518600000000003</v>
      </c>
      <c r="E1499" s="2">
        <f t="shared" si="184"/>
        <v>6.2084199999999994</v>
      </c>
      <c r="F1499" s="2">
        <f t="shared" si="185"/>
        <v>5.9678099999999992</v>
      </c>
      <c r="G1499" s="2">
        <f t="shared" si="179"/>
        <v>5.8518020000000011</v>
      </c>
      <c r="H1499" s="2">
        <f t="shared" si="183"/>
        <v>6.2402894999999994</v>
      </c>
      <c r="I1499" s="2">
        <f t="array" ref="I1499">SUMPRODUCT(B1483:B1502, (ROW(B1483:B1502)-ROW(B1483)+1)) / (20*21/2)</f>
        <v>6.1935209523809522</v>
      </c>
      <c r="J1499" s="2">
        <f t="shared" si="186"/>
        <v>6.0612800550561809</v>
      </c>
      <c r="K1499" s="2">
        <f t="shared" si="180"/>
        <v>5.9230388014069399</v>
      </c>
    </row>
    <row r="1500" spans="1:11" ht="13.5" x14ac:dyDescent="0.25">
      <c r="A1500" s="3">
        <f>TITRES_STAT!B1503</f>
        <v>44489</v>
      </c>
      <c r="B1500" s="6">
        <f>TITRES_STAT!D1503</f>
        <v>6.3384999999999998</v>
      </c>
      <c r="C1500" s="2">
        <f t="shared" si="181"/>
        <v>0</v>
      </c>
      <c r="D1500" s="2">
        <f t="shared" si="182"/>
        <v>6.3735400000000002</v>
      </c>
      <c r="E1500" s="2">
        <f t="shared" si="184"/>
        <v>6.2426099999999991</v>
      </c>
      <c r="F1500" s="2">
        <f t="shared" si="185"/>
        <v>5.9990849999999991</v>
      </c>
      <c r="G1500" s="2">
        <f t="shared" si="179"/>
        <v>5.861810000000002</v>
      </c>
      <c r="H1500" s="2">
        <f t="shared" si="183"/>
        <v>6.234312000000001</v>
      </c>
      <c r="I1500" s="2">
        <f t="array" ref="I1500">SUMPRODUCT(B1484:B1503, (ROW(B1484:B1503)-ROW(B1484)+1)) / (20*21/2)</f>
        <v>6.2071485714285703</v>
      </c>
      <c r="J1500" s="2">
        <f t="shared" si="186"/>
        <v>6.0876819545746397</v>
      </c>
      <c r="K1500" s="2">
        <f t="shared" si="180"/>
        <v>5.9393313974301973</v>
      </c>
    </row>
    <row r="1501" spans="1:11" ht="13.5" x14ac:dyDescent="0.25">
      <c r="A1501" s="3">
        <f>TITRES_STAT!B1504</f>
        <v>44490</v>
      </c>
      <c r="B1501" s="6">
        <f>TITRES_STAT!D1504</f>
        <v>6.3135000000000003</v>
      </c>
      <c r="C1501" s="2">
        <f t="shared" si="181"/>
        <v>-2.4999999999999467E-2</v>
      </c>
      <c r="D1501" s="2">
        <f t="shared" si="182"/>
        <v>6.3518600000000003</v>
      </c>
      <c r="E1501" s="2">
        <f t="shared" si="184"/>
        <v>6.275129999999999</v>
      </c>
      <c r="F1501" s="2">
        <f t="shared" si="185"/>
        <v>6.0282749999999989</v>
      </c>
      <c r="G1501" s="2">
        <f t="shared" si="179"/>
        <v>5.8716500000000016</v>
      </c>
      <c r="H1501" s="2">
        <f t="shared" si="183"/>
        <v>6.2276239999999996</v>
      </c>
      <c r="I1501" s="2">
        <f t="array" ref="I1501">SUMPRODUCT(B1485:B1504, (ROW(B1485:B1504)-ROW(B1485)+1)) / (20*21/2)</f>
        <v>6.2052419047619054</v>
      </c>
      <c r="J1501" s="2">
        <f t="shared" si="186"/>
        <v>6.1091884350913404</v>
      </c>
      <c r="K1501" s="2">
        <f t="shared" si="180"/>
        <v>5.9540046759623468</v>
      </c>
    </row>
    <row r="1502" spans="1:11" ht="13.5" x14ac:dyDescent="0.25">
      <c r="A1502" s="3">
        <f>TITRES_STAT!B1505</f>
        <v>44491</v>
      </c>
      <c r="B1502" s="6">
        <f>TITRES_STAT!D1505</f>
        <v>6.2134</v>
      </c>
      <c r="C1502" s="2">
        <f t="shared" si="181"/>
        <v>-0.1001000000000003</v>
      </c>
      <c r="D1502" s="2">
        <f t="shared" si="182"/>
        <v>6.3084800000000003</v>
      </c>
      <c r="E1502" s="2">
        <f t="shared" si="184"/>
        <v>6.2918099999999999</v>
      </c>
      <c r="F1502" s="2">
        <f t="shared" si="185"/>
        <v>6.0537099999999997</v>
      </c>
      <c r="G1502" s="2">
        <f t="shared" si="179"/>
        <v>5.8776540000000015</v>
      </c>
      <c r="H1502" s="2">
        <f t="shared" si="183"/>
        <v>6.2206304999999986</v>
      </c>
      <c r="I1502" s="2">
        <f t="array" ref="I1502">SUMPRODUCT(B1486:B1505, (ROW(B1486:B1505)-ROW(B1486)+1)) / (20*21/2)</f>
        <v>6.2038495238095237</v>
      </c>
      <c r="J1502" s="2">
        <f t="shared" si="186"/>
        <v>6.1191133460350224</v>
      </c>
      <c r="K1502" s="2">
        <f t="shared" si="180"/>
        <v>5.9641770416108821</v>
      </c>
    </row>
    <row r="1503" spans="1:11" ht="13.5" x14ac:dyDescent="0.25">
      <c r="A1503" s="3">
        <f>TITRES_STAT!B1506</f>
        <v>44494</v>
      </c>
      <c r="B1503" s="6">
        <f>TITRES_STAT!D1506</f>
        <v>6.1967999999999996</v>
      </c>
      <c r="C1503" s="2">
        <f t="shared" si="181"/>
        <v>-1.6600000000000392E-2</v>
      </c>
      <c r="D1503" s="2">
        <f t="shared" si="182"/>
        <v>6.2801400000000003</v>
      </c>
      <c r="E1503" s="2">
        <f t="shared" si="184"/>
        <v>6.3034899999999991</v>
      </c>
      <c r="F1503" s="2">
        <f t="shared" si="185"/>
        <v>6.0833199999999987</v>
      </c>
      <c r="G1503" s="2">
        <f t="shared" si="179"/>
        <v>5.8831600000000002</v>
      </c>
      <c r="H1503" s="2">
        <f t="shared" si="183"/>
        <v>6.2135540000000002</v>
      </c>
      <c r="I1503" s="2">
        <f t="array" ref="I1503">SUMPRODUCT(B1487:B1506, (ROW(B1487:B1506)-ROW(B1487)+1)) / (20*21/2)</f>
        <v>6.2004319047619045</v>
      </c>
      <c r="J1503" s="2">
        <f t="shared" si="186"/>
        <v>6.1265120749840678</v>
      </c>
      <c r="K1503" s="2">
        <f t="shared" si="180"/>
        <v>5.973299510567319</v>
      </c>
    </row>
    <row r="1504" spans="1:11" ht="13.5" x14ac:dyDescent="0.25">
      <c r="A1504" s="3">
        <f>TITRES_STAT!B1507</f>
        <v>44495</v>
      </c>
      <c r="B1504" s="6">
        <f>TITRES_STAT!D1507</f>
        <v>6.0632999999999999</v>
      </c>
      <c r="C1504" s="2">
        <f t="shared" si="181"/>
        <v>-0.13349999999999973</v>
      </c>
      <c r="D1504" s="2">
        <f t="shared" si="182"/>
        <v>6.2251000000000003</v>
      </c>
      <c r="E1504" s="2">
        <f t="shared" si="184"/>
        <v>6.2884799999999998</v>
      </c>
      <c r="F1504" s="2">
        <f t="shared" si="185"/>
        <v>6.1029199999999992</v>
      </c>
      <c r="G1504" s="2">
        <f t="shared" si="179"/>
        <v>5.8876640000000009</v>
      </c>
      <c r="H1504" s="2">
        <f t="shared" si="183"/>
        <v>6.2065909999999995</v>
      </c>
      <c r="I1504" s="2">
        <f t="array" ref="I1504">SUMPRODUCT(B1488:B1507, (ROW(B1488:B1507)-ROW(B1488)+1)) / (20*21/2)</f>
        <v>6.1950285714285718</v>
      </c>
      <c r="J1504" s="2">
        <f t="shared" si="186"/>
        <v>6.120491877366538</v>
      </c>
      <c r="K1504" s="2">
        <f t="shared" si="180"/>
        <v>5.9768289415254632</v>
      </c>
    </row>
    <row r="1505" spans="1:11" ht="13.5" x14ac:dyDescent="0.25">
      <c r="A1505" s="3">
        <f>TITRES_STAT!B1508</f>
        <v>44496</v>
      </c>
      <c r="B1505" s="6">
        <f>TITRES_STAT!D1508</f>
        <v>6.0883000000000003</v>
      </c>
      <c r="C1505" s="2">
        <f t="shared" si="181"/>
        <v>2.5000000000000355E-2</v>
      </c>
      <c r="D1505" s="2">
        <f t="shared" si="182"/>
        <v>6.1750600000000002</v>
      </c>
      <c r="E1505" s="2">
        <f t="shared" si="184"/>
        <v>6.2742999999999993</v>
      </c>
      <c r="F1505" s="2">
        <f t="shared" si="185"/>
        <v>6.1241849999999998</v>
      </c>
      <c r="G1505" s="2">
        <f t="shared" si="179"/>
        <v>5.8903320000000008</v>
      </c>
      <c r="H1505" s="2">
        <f t="shared" si="183"/>
        <v>6.2002604999999997</v>
      </c>
      <c r="I1505" s="2">
        <f t="array" ref="I1505">SUMPRODUCT(B1489:B1508, (ROW(B1489:B1508)-ROW(B1489)+1)) / (20*21/2)</f>
        <v>6.1950700000000003</v>
      </c>
      <c r="J1505" s="2">
        <f t="shared" si="186"/>
        <v>6.1174259842840106</v>
      </c>
      <c r="K1505" s="2">
        <f t="shared" si="180"/>
        <v>5.9812003555832884</v>
      </c>
    </row>
    <row r="1506" spans="1:11" ht="13.5" x14ac:dyDescent="0.25">
      <c r="A1506" s="3">
        <f>TITRES_STAT!B1509</f>
        <v>44497</v>
      </c>
      <c r="B1506" s="6">
        <f>TITRES_STAT!D1509</f>
        <v>6.0883000000000003</v>
      </c>
      <c r="C1506" s="2">
        <f t="shared" si="181"/>
        <v>0</v>
      </c>
      <c r="D1506" s="2">
        <f t="shared" si="182"/>
        <v>6.13002</v>
      </c>
      <c r="E1506" s="2">
        <f t="shared" si="184"/>
        <v>6.2409400000000002</v>
      </c>
      <c r="F1506" s="2">
        <f t="shared" si="185"/>
        <v>6.145035</v>
      </c>
      <c r="G1506" s="2">
        <f t="shared" si="179"/>
        <v>5.8965020000000017</v>
      </c>
      <c r="H1506" s="2">
        <f t="shared" si="183"/>
        <v>6.1940079999999993</v>
      </c>
      <c r="I1506" s="2">
        <f t="array" ref="I1506">SUMPRODUCT(B1490:B1509, (ROW(B1490:B1509)-ROW(B1490)+1)) / (20*21/2)</f>
        <v>6.1764099999999997</v>
      </c>
      <c r="J1506" s="2">
        <f t="shared" si="186"/>
        <v>6.1146520810188667</v>
      </c>
      <c r="K1506" s="2">
        <f t="shared" si="180"/>
        <v>5.9854003416388455</v>
      </c>
    </row>
    <row r="1507" spans="1:11" ht="13.5" x14ac:dyDescent="0.25">
      <c r="A1507" s="3">
        <f>TITRES_STAT!B1510</f>
        <v>44498</v>
      </c>
      <c r="B1507" s="6">
        <f>TITRES_STAT!D1510</f>
        <v>6.0883000000000003</v>
      </c>
      <c r="C1507" s="2">
        <f t="shared" si="181"/>
        <v>0</v>
      </c>
      <c r="D1507" s="2">
        <f t="shared" si="182"/>
        <v>6.1049999999999995</v>
      </c>
      <c r="E1507" s="2">
        <f t="shared" si="184"/>
        <v>6.2067400000000008</v>
      </c>
      <c r="F1507" s="2">
        <f t="shared" si="185"/>
        <v>6.1629649999999998</v>
      </c>
      <c r="G1507" s="2">
        <f t="shared" si="179"/>
        <v>5.9043420000000024</v>
      </c>
      <c r="H1507" s="2">
        <f t="shared" si="183"/>
        <v>6.1877554999999997</v>
      </c>
      <c r="I1507" s="2">
        <f t="array" ref="I1507">SUMPRODUCT(B1491:B1510, (ROW(B1491:B1510)-ROW(B1491)+1)) / (20*21/2)</f>
        <v>6.1596085714285715</v>
      </c>
      <c r="J1507" s="2">
        <f t="shared" si="186"/>
        <v>6.1121423590170698</v>
      </c>
      <c r="K1507" s="2">
        <f t="shared" si="180"/>
        <v>5.9894356223588909</v>
      </c>
    </row>
    <row r="1508" spans="1:11" ht="13.5" x14ac:dyDescent="0.25">
      <c r="A1508" s="3">
        <f>TITRES_STAT!B1511</f>
        <v>44501</v>
      </c>
      <c r="B1508" s="6">
        <f>TITRES_STAT!D1511</f>
        <v>6.1634000000000002</v>
      </c>
      <c r="C1508" s="2">
        <f t="shared" si="181"/>
        <v>7.5099999999999945E-2</v>
      </c>
      <c r="D1508" s="2">
        <f t="shared" si="182"/>
        <v>6.0983199999999993</v>
      </c>
      <c r="E1508" s="2">
        <f t="shared" si="184"/>
        <v>6.1892300000000011</v>
      </c>
      <c r="F1508" s="2">
        <f t="shared" si="185"/>
        <v>6.1842299999999994</v>
      </c>
      <c r="G1508" s="2">
        <f t="shared" si="179"/>
        <v>5.9105140000000027</v>
      </c>
      <c r="H1508" s="2">
        <f t="shared" si="183"/>
        <v>6.1815659999999992</v>
      </c>
      <c r="I1508" s="2">
        <f t="array" ref="I1508">SUMPRODUCT(B1492:B1511, (ROW(B1492:B1511)-ROW(B1492)+1)) / (20*21/2)</f>
        <v>6.1427676190476186</v>
      </c>
      <c r="J1508" s="2">
        <f t="shared" si="186"/>
        <v>6.1170240391106825</v>
      </c>
      <c r="K1508" s="2">
        <f t="shared" si="180"/>
        <v>5.9962577548154048</v>
      </c>
    </row>
    <row r="1509" spans="1:11" ht="13.5" x14ac:dyDescent="0.25">
      <c r="A1509" s="3">
        <f>TITRES_STAT!B1512</f>
        <v>44502</v>
      </c>
      <c r="B1509" s="6">
        <f>TITRES_STAT!D1512</f>
        <v>5.9882999999999997</v>
      </c>
      <c r="C1509" s="2">
        <f t="shared" si="181"/>
        <v>-0.17510000000000048</v>
      </c>
      <c r="D1509" s="2">
        <f t="shared" si="182"/>
        <v>6.0833199999999996</v>
      </c>
      <c r="E1509" s="2">
        <f t="shared" si="184"/>
        <v>6.1542100000000017</v>
      </c>
      <c r="F1509" s="2">
        <f t="shared" si="185"/>
        <v>6.1813149999999997</v>
      </c>
      <c r="G1509" s="2">
        <f t="shared" si="179"/>
        <v>5.9135180000000025</v>
      </c>
      <c r="H1509" s="2">
        <f t="shared" si="183"/>
        <v>6.1745009999999994</v>
      </c>
      <c r="I1509" s="2">
        <f t="array" ref="I1509">SUMPRODUCT(B1493:B1512, (ROW(B1493:B1512)-ROW(B1493)+1)) / (20*21/2)</f>
        <v>6.1314095238095234</v>
      </c>
      <c r="J1509" s="2">
        <f t="shared" si="186"/>
        <v>6.1047646068144275</v>
      </c>
      <c r="K1509" s="2">
        <f t="shared" si="180"/>
        <v>5.9959456859991143</v>
      </c>
    </row>
    <row r="1510" spans="1:11" ht="13.5" x14ac:dyDescent="0.25">
      <c r="A1510" s="3">
        <f>TITRES_STAT!B1513</f>
        <v>44503</v>
      </c>
      <c r="B1510" s="6">
        <f>TITRES_STAT!D1513</f>
        <v>6.0049000000000001</v>
      </c>
      <c r="C1510" s="2">
        <f t="shared" si="181"/>
        <v>1.6600000000000392E-2</v>
      </c>
      <c r="D1510" s="2">
        <f t="shared" si="182"/>
        <v>6.0666399999999996</v>
      </c>
      <c r="E1510" s="2">
        <f t="shared" si="184"/>
        <v>6.1208500000000008</v>
      </c>
      <c r="F1510" s="2">
        <f t="shared" si="185"/>
        <v>6.1817299999999999</v>
      </c>
      <c r="G1510" s="2">
        <f t="shared" si="179"/>
        <v>5.9168540000000034</v>
      </c>
      <c r="H1510" s="2">
        <f t="shared" si="183"/>
        <v>6.167635999999999</v>
      </c>
      <c r="I1510" s="2">
        <f t="array" ref="I1510">SUMPRODUCT(B1494:B1513, (ROW(B1494:B1513)-ROW(B1494)+1)) / (20*21/2)</f>
        <v>6.1541242857142864</v>
      </c>
      <c r="J1510" s="2">
        <f t="shared" si="186"/>
        <v>6.0952536918797202</v>
      </c>
      <c r="K1510" s="2">
        <f t="shared" si="180"/>
        <v>5.9962968355677768</v>
      </c>
    </row>
    <row r="1511" spans="1:11" ht="13.5" x14ac:dyDescent="0.25">
      <c r="A1511" s="3">
        <f>TITRES_STAT!B1514</f>
        <v>44504</v>
      </c>
      <c r="B1511" s="6">
        <f>TITRES_STAT!D1514</f>
        <v>6.0049000000000001</v>
      </c>
      <c r="C1511" s="2">
        <f t="shared" si="181"/>
        <v>0</v>
      </c>
      <c r="D1511" s="2">
        <f t="shared" si="182"/>
        <v>6.0499599999999996</v>
      </c>
      <c r="E1511" s="2">
        <f t="shared" si="184"/>
        <v>6.0899900000000002</v>
      </c>
      <c r="F1511" s="2">
        <f t="shared" si="185"/>
        <v>6.1825600000000005</v>
      </c>
      <c r="G1511" s="2">
        <f t="shared" si="179"/>
        <v>5.921858000000003</v>
      </c>
      <c r="H1511" s="2">
        <f t="shared" si="183"/>
        <v>6.1607709999999987</v>
      </c>
      <c r="I1511" s="2">
        <f t="array" ref="I1511">SUMPRODUCT(B1495:B1514, (ROW(B1495:B1514)-ROW(B1495)+1)) / (20*21/2)</f>
        <v>6.1672680952380947</v>
      </c>
      <c r="J1511" s="2">
        <f t="shared" si="186"/>
        <v>6.0866485783673658</v>
      </c>
      <c r="K1511" s="2">
        <f t="shared" si="180"/>
        <v>5.9966342145651188</v>
      </c>
    </row>
    <row r="1512" spans="1:11" ht="13.5" x14ac:dyDescent="0.25">
      <c r="A1512" s="3">
        <f>TITRES_STAT!B1515</f>
        <v>44505</v>
      </c>
      <c r="B1512" s="6">
        <f>TITRES_STAT!D1515</f>
        <v>6.0632999999999999</v>
      </c>
      <c r="C1512" s="2">
        <f t="shared" si="181"/>
        <v>5.8399999999999785E-2</v>
      </c>
      <c r="D1512" s="2">
        <f t="shared" si="182"/>
        <v>6.0449600000000006</v>
      </c>
      <c r="E1512" s="2">
        <f t="shared" si="184"/>
        <v>6.07498</v>
      </c>
      <c r="F1512" s="2">
        <f t="shared" si="185"/>
        <v>6.183395</v>
      </c>
      <c r="G1512" s="2">
        <f t="shared" si="179"/>
        <v>5.9263620000000037</v>
      </c>
      <c r="H1512" s="2">
        <f t="shared" si="183"/>
        <v>6.1543934999999985</v>
      </c>
      <c r="I1512" s="2">
        <f t="array" ref="I1512">SUMPRODUCT(B1496:B1515, (ROW(B1496:B1515)-ROW(B1496)+1)) / (20*21/2)</f>
        <v>6.2028542857142837</v>
      </c>
      <c r="J1512" s="2">
        <f t="shared" si="186"/>
        <v>6.0844249042371406</v>
      </c>
      <c r="K1512" s="2">
        <f t="shared" si="180"/>
        <v>5.9992485590919769</v>
      </c>
    </row>
    <row r="1513" spans="1:11" ht="13.5" x14ac:dyDescent="0.25">
      <c r="A1513" s="3">
        <f>TITRES_STAT!B1516</f>
        <v>44508</v>
      </c>
      <c r="B1513" s="6">
        <f>TITRES_STAT!D1516</f>
        <v>6.4218999999999999</v>
      </c>
      <c r="C1513" s="2">
        <f t="shared" si="181"/>
        <v>0.35860000000000003</v>
      </c>
      <c r="D1513" s="2">
        <f t="shared" si="182"/>
        <v>6.09666</v>
      </c>
      <c r="E1513" s="2">
        <f t="shared" si="184"/>
        <v>6.0974899999999996</v>
      </c>
      <c r="F1513" s="2">
        <f t="shared" si="185"/>
        <v>6.2004900000000003</v>
      </c>
      <c r="G1513" s="2">
        <f t="shared" si="179"/>
        <v>5.9397060000000037</v>
      </c>
      <c r="H1513" s="2">
        <f t="shared" si="183"/>
        <v>6.1492234999999997</v>
      </c>
      <c r="I1513" s="2">
        <f t="array" ref="I1513">SUMPRODUCT(B1497:B1516, (ROW(B1497:B1516)-ROW(B1497)+1)) / (20*21/2)</f>
        <v>6.2399533333333332</v>
      </c>
      <c r="J1513" s="2">
        <f t="shared" si="186"/>
        <v>6.1165653895478886</v>
      </c>
      <c r="K1513" s="2">
        <f t="shared" si="180"/>
        <v>6.015823125402096</v>
      </c>
    </row>
    <row r="1514" spans="1:11" ht="13.5" x14ac:dyDescent="0.25">
      <c r="A1514" s="3">
        <f>TITRES_STAT!B1517</f>
        <v>44509</v>
      </c>
      <c r="B1514" s="6">
        <f>TITRES_STAT!D1517</f>
        <v>6.3384999999999998</v>
      </c>
      <c r="C1514" s="2">
        <f t="shared" si="181"/>
        <v>-8.3400000000000141E-2</v>
      </c>
      <c r="D1514" s="2">
        <f t="shared" si="182"/>
        <v>6.1667000000000005</v>
      </c>
      <c r="E1514" s="2">
        <f t="shared" si="184"/>
        <v>6.1250100000000005</v>
      </c>
      <c r="F1514" s="2">
        <f t="shared" si="185"/>
        <v>6.2067449999999997</v>
      </c>
      <c r="G1514" s="2">
        <f t="shared" si="179"/>
        <v>5.9500460000000031</v>
      </c>
      <c r="H1514" s="2">
        <f t="shared" si="183"/>
        <v>6.1432459999999995</v>
      </c>
      <c r="I1514" s="2">
        <f t="array" ref="I1514">SUMPRODUCT(B1498:B1517, (ROW(B1498:B1517)-ROW(B1498)+1)) / (20*21/2)</f>
        <v>6.2801100000000005</v>
      </c>
      <c r="J1514" s="2">
        <f t="shared" si="186"/>
        <v>6.137702019114756</v>
      </c>
      <c r="K1514" s="2">
        <f t="shared" si="180"/>
        <v>6.028477120484367</v>
      </c>
    </row>
    <row r="1515" spans="1:11" ht="13.5" x14ac:dyDescent="0.25">
      <c r="A1515" s="3">
        <f>TITRES_STAT!B1518</f>
        <v>44510</v>
      </c>
      <c r="B1515" s="6">
        <f>TITRES_STAT!D1518</f>
        <v>6.5804</v>
      </c>
      <c r="C1515" s="2">
        <f t="shared" si="181"/>
        <v>0.24190000000000023</v>
      </c>
      <c r="D1515" s="2">
        <f t="shared" si="182"/>
        <v>6.2818000000000005</v>
      </c>
      <c r="E1515" s="2">
        <f t="shared" si="184"/>
        <v>6.17422</v>
      </c>
      <c r="F1515" s="2">
        <f t="shared" si="185"/>
        <v>6.2242599999999992</v>
      </c>
      <c r="G1515" s="2">
        <f t="shared" si="179"/>
        <v>5.9652240000000027</v>
      </c>
      <c r="H1515" s="2">
        <f t="shared" si="183"/>
        <v>6.1385169999999984</v>
      </c>
      <c r="I1515" s="2">
        <f t="array" ref="I1515">SUMPRODUCT(B1499:B1518, (ROW(B1499:B1518)-ROW(B1499)+1)) / (20*21/2)</f>
        <v>6.3152228571428584</v>
      </c>
      <c r="J1515" s="2">
        <f t="shared" si="186"/>
        <v>6.1798637315800171</v>
      </c>
      <c r="K1515" s="2">
        <f t="shared" si="180"/>
        <v>6.0501211549751766</v>
      </c>
    </row>
    <row r="1516" spans="1:11" ht="13.5" x14ac:dyDescent="0.25">
      <c r="A1516" s="3">
        <f>TITRES_STAT!B1519</f>
        <v>44511</v>
      </c>
      <c r="B1516" s="6">
        <f>TITRES_STAT!D1519</f>
        <v>6.6138000000000003</v>
      </c>
      <c r="C1516" s="2">
        <f t="shared" si="181"/>
        <v>3.3400000000000318E-2</v>
      </c>
      <c r="D1516" s="2">
        <f t="shared" si="182"/>
        <v>6.4035799999999998</v>
      </c>
      <c r="E1516" s="2">
        <f t="shared" si="184"/>
        <v>6.2267699999999992</v>
      </c>
      <c r="F1516" s="2">
        <f t="shared" si="185"/>
        <v>6.2338550000000001</v>
      </c>
      <c r="G1516" s="2">
        <f t="shared" si="179"/>
        <v>5.983240000000003</v>
      </c>
      <c r="H1516" s="2">
        <f t="shared" si="183"/>
        <v>6.1345014999999998</v>
      </c>
      <c r="I1516" s="2">
        <f t="array" ref="I1516">SUMPRODUCT(B1500:B1519, (ROW(B1500:B1519)-ROW(B1500)+1)) / (20*21/2)</f>
        <v>6.3458438095238092</v>
      </c>
      <c r="J1516" s="2">
        <f t="shared" si="186"/>
        <v>6.2211909952390627</v>
      </c>
      <c r="K1516" s="2">
        <f t="shared" si="180"/>
        <v>6.0722262077212488</v>
      </c>
    </row>
    <row r="1517" spans="1:11" ht="13.5" x14ac:dyDescent="0.25">
      <c r="A1517" s="3">
        <f>TITRES_STAT!B1520</f>
        <v>44512</v>
      </c>
      <c r="B1517" s="6">
        <f>TITRES_STAT!D1520</f>
        <v>6.6555</v>
      </c>
      <c r="C1517" s="2">
        <f t="shared" si="181"/>
        <v>4.1699999999999626E-2</v>
      </c>
      <c r="D1517" s="2">
        <f t="shared" si="182"/>
        <v>6.5220200000000004</v>
      </c>
      <c r="E1517" s="2">
        <f t="shared" si="184"/>
        <v>6.2834900000000005</v>
      </c>
      <c r="F1517" s="2">
        <f t="shared" si="185"/>
        <v>6.2451150000000002</v>
      </c>
      <c r="G1517" s="2">
        <f t="shared" si="179"/>
        <v>5.999920000000003</v>
      </c>
      <c r="H1517" s="2">
        <f t="shared" si="183"/>
        <v>6.1306945000000006</v>
      </c>
      <c r="I1517" s="2">
        <f t="array" ref="I1517">SUMPRODUCT(B1501:B1520, (ROW(B1501:B1520)-ROW(B1501)+1)) / (20*21/2)</f>
        <v>6.3745223809523806</v>
      </c>
      <c r="J1517" s="2">
        <f t="shared" si="186"/>
        <v>6.2625537575972476</v>
      </c>
      <c r="K1517" s="2">
        <f t="shared" si="180"/>
        <v>6.0950996897713958</v>
      </c>
    </row>
    <row r="1518" spans="1:11" ht="13.5" x14ac:dyDescent="0.25">
      <c r="A1518" s="3">
        <f>TITRES_STAT!B1521</f>
        <v>44515</v>
      </c>
      <c r="B1518" s="6">
        <f>TITRES_STAT!D1521</f>
        <v>6.6138000000000003</v>
      </c>
      <c r="C1518" s="2">
        <f t="shared" si="181"/>
        <v>-4.1699999999999626E-2</v>
      </c>
      <c r="D1518" s="2">
        <f t="shared" si="182"/>
        <v>6.5603999999999996</v>
      </c>
      <c r="E1518" s="2">
        <f t="shared" si="184"/>
        <v>6.3285299999999989</v>
      </c>
      <c r="F1518" s="2">
        <f t="shared" si="185"/>
        <v>6.2588800000000004</v>
      </c>
      <c r="G1518" s="2">
        <f t="shared" si="179"/>
        <v>6.0157660000000019</v>
      </c>
      <c r="H1518" s="2">
        <f t="shared" si="183"/>
        <v>6.1267180000000003</v>
      </c>
      <c r="I1518" s="2">
        <f t="array" ref="I1518">SUMPRODUCT(B1502:B1521, (ROW(B1502:B1521)-ROW(B1502)+1)) / (20*21/2)</f>
        <v>6.4068504761904759</v>
      </c>
      <c r="J1518" s="2">
        <f t="shared" si="186"/>
        <v>6.2960057806832239</v>
      </c>
      <c r="K1518" s="2">
        <f t="shared" si="180"/>
        <v>6.1154408784078118</v>
      </c>
    </row>
    <row r="1519" spans="1:11" ht="13.5" x14ac:dyDescent="0.25">
      <c r="A1519" s="3">
        <f>TITRES_STAT!B1522</f>
        <v>44516</v>
      </c>
      <c r="B1519" s="6">
        <f>TITRES_STAT!D1522</f>
        <v>6.5804</v>
      </c>
      <c r="C1519" s="2">
        <f t="shared" si="181"/>
        <v>-3.3400000000000318E-2</v>
      </c>
      <c r="D1519" s="2">
        <f t="shared" si="182"/>
        <v>6.6087800000000003</v>
      </c>
      <c r="E1519" s="2">
        <f t="shared" si="184"/>
        <v>6.3877399999999991</v>
      </c>
      <c r="F1519" s="2">
        <f t="shared" si="185"/>
        <v>6.2709750000000009</v>
      </c>
      <c r="G1519" s="2">
        <f t="shared" si="179"/>
        <v>6.032446000000002</v>
      </c>
      <c r="H1519" s="2">
        <f t="shared" si="183"/>
        <v>6.1226915000000011</v>
      </c>
      <c r="I1519" s="2">
        <f t="array" ref="I1519">SUMPRODUCT(B1503:B1522, (ROW(B1503:B1522)-ROW(B1503)+1)) / (20*21/2)</f>
        <v>6.434528095238095</v>
      </c>
      <c r="J1519" s="2">
        <f t="shared" si="186"/>
        <v>6.3230909444276788</v>
      </c>
      <c r="K1519" s="2">
        <f t="shared" si="180"/>
        <v>6.1336745694506423</v>
      </c>
    </row>
    <row r="1520" spans="1:11" ht="13.5" x14ac:dyDescent="0.25">
      <c r="A1520" s="3">
        <f>TITRES_STAT!B1523</f>
        <v>44517</v>
      </c>
      <c r="B1520" s="6">
        <f>TITRES_STAT!D1523</f>
        <v>6.5720999999999998</v>
      </c>
      <c r="C1520" s="2">
        <f t="shared" si="181"/>
        <v>-8.3000000000001961E-3</v>
      </c>
      <c r="D1520" s="2">
        <f t="shared" si="182"/>
        <v>6.6071200000000001</v>
      </c>
      <c r="E1520" s="2">
        <f t="shared" si="184"/>
        <v>6.4444600000000012</v>
      </c>
      <c r="F1520" s="2">
        <f t="shared" si="185"/>
        <v>6.2826550000000001</v>
      </c>
      <c r="G1520" s="2">
        <f t="shared" si="179"/>
        <v>6.0471260000000022</v>
      </c>
      <c r="H1520" s="2">
        <f t="shared" si="183"/>
        <v>6.1190140000000017</v>
      </c>
      <c r="I1520" s="2">
        <f t="array" ref="I1520">SUMPRODUCT(B1504:B1523, (ROW(B1504:B1523)-ROW(B1504)+1)) / (20*21/2)</f>
        <v>6.4747233333333334</v>
      </c>
      <c r="J1520" s="2">
        <f t="shared" si="186"/>
        <v>6.3468060925774239</v>
      </c>
      <c r="K1520" s="2">
        <f t="shared" si="180"/>
        <v>6.1508677235898332</v>
      </c>
    </row>
    <row r="1521" spans="1:11" ht="13.5" x14ac:dyDescent="0.25">
      <c r="A1521" s="3">
        <f>TITRES_STAT!B1524</f>
        <v>44518</v>
      </c>
      <c r="B1521" s="6">
        <f>TITRES_STAT!D1524</f>
        <v>6.6220999999999997</v>
      </c>
      <c r="C1521" s="2">
        <f t="shared" si="181"/>
        <v>4.9999999999999822E-2</v>
      </c>
      <c r="D1521" s="2">
        <f t="shared" si="182"/>
        <v>6.6087800000000003</v>
      </c>
      <c r="E1521" s="2">
        <f t="shared" si="184"/>
        <v>6.5061799999999987</v>
      </c>
      <c r="F1521" s="2">
        <f t="shared" si="185"/>
        <v>6.2980849999999995</v>
      </c>
      <c r="G1521" s="2">
        <f t="shared" si="179"/>
        <v>6.0659739999999998</v>
      </c>
      <c r="H1521" s="2">
        <f t="shared" si="183"/>
        <v>6.1155475000000026</v>
      </c>
      <c r="I1521" s="2">
        <f t="array" ref="I1521">SUMPRODUCT(B1505:B1524, (ROW(B1505:B1524)-ROW(B1505)+1)) / (20*21/2)</f>
        <v>6.5202799999999996</v>
      </c>
      <c r="J1521" s="2">
        <f t="shared" si="186"/>
        <v>6.3730245599510029</v>
      </c>
      <c r="K1521" s="2">
        <f t="shared" si="180"/>
        <v>6.169347420703958</v>
      </c>
    </row>
    <row r="1522" spans="1:11" ht="13.5" x14ac:dyDescent="0.25">
      <c r="A1522" s="3">
        <f>TITRES_STAT!B1525</f>
        <v>44519</v>
      </c>
      <c r="B1522" s="6">
        <f>TITRES_STAT!D1525</f>
        <v>6.5887000000000002</v>
      </c>
      <c r="C1522" s="2">
        <f t="shared" si="181"/>
        <v>-3.339999999999943E-2</v>
      </c>
      <c r="D1522" s="2">
        <f t="shared" si="182"/>
        <v>6.5954199999999998</v>
      </c>
      <c r="E1522" s="2">
        <f t="shared" si="184"/>
        <v>6.5587199999999992</v>
      </c>
      <c r="F1522" s="2">
        <f t="shared" si="185"/>
        <v>6.3168500000000005</v>
      </c>
      <c r="G1522" s="2">
        <f t="shared" ref="G1522:G1585" si="187">AVERAGE(B1473:B1522)</f>
        <v>6.0828200000000017</v>
      </c>
      <c r="H1522" s="2">
        <f t="shared" si="183"/>
        <v>6.1121875000000019</v>
      </c>
      <c r="I1522" s="2">
        <f t="array" ref="I1522">SUMPRODUCT(B1506:B1525, (ROW(B1506:B1525)-ROW(B1506)+1)) / (20*21/2)</f>
        <v>6.5590414285714287</v>
      </c>
      <c r="J1522" s="2">
        <f t="shared" si="186"/>
        <v>6.3935650780509077</v>
      </c>
      <c r="K1522" s="2">
        <f t="shared" si="180"/>
        <v>6.1857926198920383</v>
      </c>
    </row>
    <row r="1523" spans="1:11" ht="13.5" x14ac:dyDescent="0.25">
      <c r="A1523" s="3">
        <f>TITRES_STAT!B1526</f>
        <v>44522</v>
      </c>
      <c r="B1523" s="6">
        <f>TITRES_STAT!D1526</f>
        <v>6.7389000000000001</v>
      </c>
      <c r="C1523" s="2">
        <f t="shared" si="181"/>
        <v>0.15019999999999989</v>
      </c>
      <c r="D1523" s="2">
        <f t="shared" si="182"/>
        <v>6.6204399999999994</v>
      </c>
      <c r="E1523" s="2">
        <f t="shared" si="184"/>
        <v>6.5904199999999999</v>
      </c>
      <c r="F1523" s="2">
        <f t="shared" si="185"/>
        <v>6.3439550000000002</v>
      </c>
      <c r="G1523" s="2">
        <f t="shared" si="187"/>
        <v>6.104172000000001</v>
      </c>
      <c r="H1523" s="2">
        <f t="shared" si="183"/>
        <v>6.1095785000000022</v>
      </c>
      <c r="I1523" s="2">
        <f t="array" ref="I1523">SUMPRODUCT(B1507:B1526, (ROW(B1507:B1526)-ROW(B1507)+1)) / (20*21/2)</f>
        <v>6.5912952380952392</v>
      </c>
      <c r="J1523" s="2">
        <f t="shared" si="186"/>
        <v>6.4264541182365358</v>
      </c>
      <c r="K1523" s="2">
        <f t="shared" ref="K1523:K1586" si="188">$K$4*B1523+(1-$K$4)*K1522</f>
        <v>6.2074831053864683</v>
      </c>
    </row>
    <row r="1524" spans="1:11" ht="13.5" x14ac:dyDescent="0.25">
      <c r="A1524" s="3">
        <f>TITRES_STAT!B1527</f>
        <v>44523</v>
      </c>
      <c r="B1524" s="6">
        <f>TITRES_STAT!D1527</f>
        <v>6.8223000000000003</v>
      </c>
      <c r="C1524" s="2">
        <f t="shared" si="181"/>
        <v>8.3400000000000141E-2</v>
      </c>
      <c r="D1524" s="2">
        <f t="shared" si="182"/>
        <v>6.6688199999999993</v>
      </c>
      <c r="E1524" s="2">
        <f t="shared" si="184"/>
        <v>6.6388000000000007</v>
      </c>
      <c r="F1524" s="2">
        <f t="shared" si="185"/>
        <v>6.3819050000000006</v>
      </c>
      <c r="G1524" s="2">
        <f t="shared" si="187"/>
        <v>6.1263579999999997</v>
      </c>
      <c r="H1524" s="2">
        <f t="shared" si="183"/>
        <v>6.1077765000000035</v>
      </c>
      <c r="I1524" s="2">
        <f t="array" ref="I1524">SUMPRODUCT(B1508:B1527, (ROW(B1508:B1527)-ROW(B1508)+1)) / (20*21/2)</f>
        <v>6.6187809523809529</v>
      </c>
      <c r="J1524" s="2">
        <f t="shared" si="186"/>
        <v>6.4641537260235324</v>
      </c>
      <c r="K1524" s="2">
        <f t="shared" si="188"/>
        <v>6.2315935718419011</v>
      </c>
    </row>
    <row r="1525" spans="1:11" ht="13.5" x14ac:dyDescent="0.25">
      <c r="A1525" s="3">
        <f>TITRES_STAT!B1528</f>
        <v>44524</v>
      </c>
      <c r="B1525" s="6">
        <f>TITRES_STAT!D1528</f>
        <v>6.7888999999999999</v>
      </c>
      <c r="C1525" s="2">
        <f t="shared" si="181"/>
        <v>-3.3400000000000318E-2</v>
      </c>
      <c r="D1525" s="2">
        <f t="shared" si="182"/>
        <v>6.7121799999999991</v>
      </c>
      <c r="E1525" s="2">
        <f t="shared" si="184"/>
        <v>6.659650000000001</v>
      </c>
      <c r="F1525" s="2">
        <f t="shared" si="185"/>
        <v>6.4169350000000005</v>
      </c>
      <c r="G1525" s="2">
        <f t="shared" si="187"/>
        <v>6.1487099999999995</v>
      </c>
      <c r="H1525" s="2">
        <f t="shared" si="183"/>
        <v>6.1058075000000027</v>
      </c>
      <c r="I1525" s="2">
        <f t="array" ref="I1525">SUMPRODUCT(B1509:B1528, (ROW(B1509:B1528)-ROW(B1509)+1)) / (20*21/2)</f>
        <v>6.632044761904762</v>
      </c>
      <c r="J1525" s="2">
        <f t="shared" si="186"/>
        <v>6.4950819425927202</v>
      </c>
      <c r="K1525" s="2">
        <f t="shared" si="188"/>
        <v>6.253448725887317</v>
      </c>
    </row>
    <row r="1526" spans="1:11" ht="13.5" x14ac:dyDescent="0.25">
      <c r="A1526" s="3">
        <f>TITRES_STAT!B1529</f>
        <v>44525</v>
      </c>
      <c r="B1526" s="6">
        <f>TITRES_STAT!D1529</f>
        <v>6.7556000000000003</v>
      </c>
      <c r="C1526" s="2">
        <f t="shared" si="181"/>
        <v>-3.3299999999999663E-2</v>
      </c>
      <c r="D1526" s="2">
        <f t="shared" si="182"/>
        <v>6.73888</v>
      </c>
      <c r="E1526" s="2">
        <f t="shared" si="184"/>
        <v>6.6738299999999997</v>
      </c>
      <c r="F1526" s="2">
        <f t="shared" si="185"/>
        <v>6.4503000000000004</v>
      </c>
      <c r="G1526" s="2">
        <f t="shared" si="187"/>
        <v>6.1703959999999993</v>
      </c>
      <c r="H1526" s="2">
        <f t="shared" si="183"/>
        <v>6.1046480000000027</v>
      </c>
      <c r="I1526" s="2">
        <f t="array" ref="I1526">SUMPRODUCT(B1510:B1529, (ROW(B1510:B1529)-ROW(B1510)+1)) / (20*21/2)</f>
        <v>6.6598099999999985</v>
      </c>
      <c r="J1526" s="2">
        <f t="shared" si="186"/>
        <v>6.5198931861553184</v>
      </c>
      <c r="K1526" s="2">
        <f t="shared" si="188"/>
        <v>6.2731409327152656</v>
      </c>
    </row>
    <row r="1527" spans="1:11" ht="13.5" x14ac:dyDescent="0.25">
      <c r="A1527" s="3">
        <f>TITRES_STAT!B1530</f>
        <v>44526</v>
      </c>
      <c r="B1527" s="6">
        <f>TITRES_STAT!D1530</f>
        <v>6.7389000000000001</v>
      </c>
      <c r="C1527" s="2">
        <f t="shared" si="181"/>
        <v>-1.6700000000000159E-2</v>
      </c>
      <c r="D1527" s="2">
        <f t="shared" si="182"/>
        <v>6.7689199999999996</v>
      </c>
      <c r="E1527" s="2">
        <f t="shared" si="184"/>
        <v>6.6821699999999993</v>
      </c>
      <c r="F1527" s="2">
        <f t="shared" si="185"/>
        <v>6.4828299999999999</v>
      </c>
      <c r="G1527" s="2">
        <f t="shared" si="187"/>
        <v>6.1925819999999998</v>
      </c>
      <c r="H1527" s="2">
        <f t="shared" si="183"/>
        <v>6.1032100000000034</v>
      </c>
      <c r="I1527" s="2">
        <f t="array" ref="I1527">SUMPRODUCT(B1511:B1530, (ROW(B1511:B1530)-ROW(B1511)+1)) / (20*21/2)</f>
        <v>6.666246666666666</v>
      </c>
      <c r="J1527" s="2">
        <f t="shared" si="186"/>
        <v>6.5407509779500499</v>
      </c>
      <c r="K1527" s="2">
        <f t="shared" si="188"/>
        <v>6.2914059941774125</v>
      </c>
    </row>
    <row r="1528" spans="1:11" ht="13.5" x14ac:dyDescent="0.25">
      <c r="A1528" s="3">
        <f>TITRES_STAT!B1531</f>
        <v>44529</v>
      </c>
      <c r="B1528" s="6">
        <f>TITRES_STAT!D1531</f>
        <v>6.6220999999999997</v>
      </c>
      <c r="C1528" s="2">
        <f t="shared" si="181"/>
        <v>-0.11680000000000046</v>
      </c>
      <c r="D1528" s="2">
        <f t="shared" si="182"/>
        <v>6.7455600000000002</v>
      </c>
      <c r="E1528" s="2">
        <f t="shared" si="184"/>
        <v>6.6829999999999998</v>
      </c>
      <c r="F1528" s="2">
        <f t="shared" si="185"/>
        <v>6.5057649999999994</v>
      </c>
      <c r="G1528" s="2">
        <f t="shared" si="187"/>
        <v>6.2129319999999995</v>
      </c>
      <c r="H1528" s="2">
        <f t="shared" si="183"/>
        <v>6.1015780000000026</v>
      </c>
      <c r="I1528" s="2">
        <f t="array" ref="I1528">SUMPRODUCT(B1512:B1531, (ROW(B1512:B1531)-ROW(B1512)+1)) / (20*21/2)</f>
        <v>6.6673933333333331</v>
      </c>
      <c r="J1528" s="2">
        <f t="shared" si="186"/>
        <v>6.5484985038595696</v>
      </c>
      <c r="K1528" s="2">
        <f t="shared" si="188"/>
        <v>6.3043743865626123</v>
      </c>
    </row>
    <row r="1529" spans="1:11" ht="13.5" x14ac:dyDescent="0.25">
      <c r="A1529" s="3">
        <f>TITRES_STAT!B1532</f>
        <v>44530</v>
      </c>
      <c r="B1529" s="6">
        <f>TITRES_STAT!D1532</f>
        <v>6.7972999999999999</v>
      </c>
      <c r="C1529" s="2">
        <f t="shared" si="181"/>
        <v>0.17520000000000024</v>
      </c>
      <c r="D1529" s="2">
        <f t="shared" si="182"/>
        <v>6.7405599999999994</v>
      </c>
      <c r="E1529" s="2">
        <f t="shared" si="184"/>
        <v>6.7046899999999994</v>
      </c>
      <c r="F1529" s="2">
        <f t="shared" si="185"/>
        <v>6.546215000000001</v>
      </c>
      <c r="G1529" s="2">
        <f t="shared" si="187"/>
        <v>6.2364520000000008</v>
      </c>
      <c r="H1529" s="2">
        <f t="shared" si="183"/>
        <v>6.1009005000000025</v>
      </c>
      <c r="I1529" s="2">
        <f t="array" ref="I1529">SUMPRODUCT(B1513:B1532, (ROW(B1513:B1532)-ROW(B1513)+1)) / (20*21/2)</f>
        <v>6.6594076190476201</v>
      </c>
      <c r="J1529" s="2">
        <f t="shared" si="186"/>
        <v>6.5721938844443724</v>
      </c>
      <c r="K1529" s="2">
        <f t="shared" si="188"/>
        <v>6.3237048027758433</v>
      </c>
    </row>
    <row r="1530" spans="1:11" ht="13.5" x14ac:dyDescent="0.25">
      <c r="A1530" s="3">
        <f>TITRES_STAT!B1533</f>
        <v>44531</v>
      </c>
      <c r="B1530" s="6">
        <f>TITRES_STAT!D1533</f>
        <v>6.6138000000000003</v>
      </c>
      <c r="C1530" s="2">
        <f t="shared" si="181"/>
        <v>-0.18349999999999955</v>
      </c>
      <c r="D1530" s="2">
        <f t="shared" si="182"/>
        <v>6.7055399999999992</v>
      </c>
      <c r="E1530" s="2">
        <f t="shared" si="184"/>
        <v>6.7088599999999996</v>
      </c>
      <c r="F1530" s="2">
        <f t="shared" si="185"/>
        <v>6.5766600000000013</v>
      </c>
      <c r="G1530" s="2">
        <f t="shared" si="187"/>
        <v>6.2544680000000001</v>
      </c>
      <c r="H1530" s="2">
        <f t="shared" si="183"/>
        <v>6.098329500000002</v>
      </c>
      <c r="I1530" s="2">
        <f t="array" ref="I1530">SUMPRODUCT(B1514:B1533, (ROW(B1514:B1533)-ROW(B1514)+1)) / (20*21/2)</f>
        <v>6.6476471428571449</v>
      </c>
      <c r="J1530" s="2">
        <f t="shared" si="186"/>
        <v>6.5761563716401463</v>
      </c>
      <c r="K1530" s="2">
        <f t="shared" si="188"/>
        <v>6.3350810850199286</v>
      </c>
    </row>
    <row r="1531" spans="1:11" ht="13.5" x14ac:dyDescent="0.25">
      <c r="A1531" s="3">
        <f>TITRES_STAT!B1534</f>
        <v>44532</v>
      </c>
      <c r="B1531" s="6">
        <f>TITRES_STAT!D1534</f>
        <v>6.5887000000000002</v>
      </c>
      <c r="C1531" s="2">
        <f t="shared" si="181"/>
        <v>-2.5100000000000122E-2</v>
      </c>
      <c r="D1531" s="2">
        <f t="shared" si="182"/>
        <v>6.6721600000000008</v>
      </c>
      <c r="E1531" s="2">
        <f t="shared" si="184"/>
        <v>6.7055199999999999</v>
      </c>
      <c r="F1531" s="2">
        <f t="shared" si="185"/>
        <v>6.6058499999999993</v>
      </c>
      <c r="G1531" s="2">
        <f t="shared" si="187"/>
        <v>6.2716479999999999</v>
      </c>
      <c r="H1531" s="2">
        <f t="shared" si="183"/>
        <v>6.0969210000000018</v>
      </c>
      <c r="I1531" s="2">
        <f t="array" ref="I1531">SUMPRODUCT(B1515:B1534, (ROW(B1515:B1534)-ROW(B1515)+1)) / (20*21/2)</f>
        <v>6.6378799999999991</v>
      </c>
      <c r="J1531" s="2">
        <f t="shared" si="186"/>
        <v>6.577351002912514</v>
      </c>
      <c r="K1531" s="2">
        <f t="shared" si="188"/>
        <v>6.3450269248230686</v>
      </c>
    </row>
    <row r="1532" spans="1:11" ht="13.5" x14ac:dyDescent="0.25">
      <c r="A1532" s="3">
        <f>TITRES_STAT!B1535</f>
        <v>44533</v>
      </c>
      <c r="B1532" s="6">
        <f>TITRES_STAT!D1535</f>
        <v>6.5220000000000002</v>
      </c>
      <c r="C1532" s="2">
        <f t="shared" si="181"/>
        <v>-6.6699999999999982E-2</v>
      </c>
      <c r="D1532" s="2">
        <f t="shared" si="182"/>
        <v>6.6287800000000008</v>
      </c>
      <c r="E1532" s="2">
        <f t="shared" si="184"/>
        <v>6.6988500000000002</v>
      </c>
      <c r="F1532" s="2">
        <f t="shared" si="185"/>
        <v>6.6287850000000006</v>
      </c>
      <c r="G1532" s="2">
        <f t="shared" si="187"/>
        <v>6.2879940000000003</v>
      </c>
      <c r="H1532" s="2">
        <f t="shared" si="183"/>
        <v>6.0959600000000016</v>
      </c>
      <c r="I1532" s="2">
        <f t="array" ref="I1532">SUMPRODUCT(B1516:B1535, (ROW(B1516:B1535)-ROW(B1516)+1)) / (20*21/2)</f>
        <v>6.6200466666666671</v>
      </c>
      <c r="J1532" s="2">
        <f t="shared" si="186"/>
        <v>6.5720794788256081</v>
      </c>
      <c r="K1532" s="2">
        <f t="shared" si="188"/>
        <v>6.3519670454182426</v>
      </c>
    </row>
    <row r="1533" spans="1:11" ht="13.5" x14ac:dyDescent="0.25">
      <c r="A1533" s="3">
        <f>TITRES_STAT!B1536</f>
        <v>44536</v>
      </c>
      <c r="B1533" s="6">
        <f>TITRES_STAT!D1536</f>
        <v>6.5053000000000001</v>
      </c>
      <c r="C1533" s="2">
        <f t="shared" si="181"/>
        <v>-1.6700000000000159E-2</v>
      </c>
      <c r="D1533" s="2">
        <f t="shared" si="182"/>
        <v>6.6054199999999996</v>
      </c>
      <c r="E1533" s="2">
        <f t="shared" si="184"/>
        <v>6.6754900000000008</v>
      </c>
      <c r="F1533" s="2">
        <f t="shared" si="185"/>
        <v>6.6329550000000008</v>
      </c>
      <c r="G1533" s="2">
        <f t="shared" si="187"/>
        <v>6.3060079999999994</v>
      </c>
      <c r="H1533" s="2">
        <f t="shared" si="183"/>
        <v>6.0949155000000017</v>
      </c>
      <c r="I1533" s="2">
        <f t="array" ref="I1533">SUMPRODUCT(B1517:B1536, (ROW(B1517:B1536)-ROW(B1517)+1)) / (20*21/2)</f>
        <v>6.6028090476190471</v>
      </c>
      <c r="J1533" s="2">
        <f t="shared" si="186"/>
        <v>6.5657195284612646</v>
      </c>
      <c r="K1533" s="2">
        <f t="shared" si="188"/>
        <v>6.3579801024606644</v>
      </c>
    </row>
    <row r="1534" spans="1:11" ht="13.5" x14ac:dyDescent="0.25">
      <c r="A1534" s="3">
        <f>TITRES_STAT!B1537</f>
        <v>44537</v>
      </c>
      <c r="B1534" s="6">
        <f>TITRES_STAT!D1537</f>
        <v>6.5304000000000002</v>
      </c>
      <c r="C1534" s="2">
        <f t="shared" si="181"/>
        <v>2.5100000000000122E-2</v>
      </c>
      <c r="D1534" s="2">
        <f t="shared" si="182"/>
        <v>6.5520399999999999</v>
      </c>
      <c r="E1534" s="2">
        <f t="shared" si="184"/>
        <v>6.6462999999999992</v>
      </c>
      <c r="F1534" s="2">
        <f t="shared" si="185"/>
        <v>6.64255</v>
      </c>
      <c r="G1534" s="2">
        <f t="shared" si="187"/>
        <v>6.3231899999999994</v>
      </c>
      <c r="H1534" s="2">
        <f t="shared" si="183"/>
        <v>6.0939965000000029</v>
      </c>
      <c r="I1534" s="2">
        <f t="array" ref="I1534">SUMPRODUCT(B1518:B1537, (ROW(B1518:B1537)-ROW(B1518)+1)) / (20*21/2)</f>
        <v>6.5871166666666658</v>
      </c>
      <c r="J1534" s="2">
        <f t="shared" si="186"/>
        <v>6.5623557638459058</v>
      </c>
      <c r="K1534" s="2">
        <f t="shared" si="188"/>
        <v>6.3647416670700494</v>
      </c>
    </row>
    <row r="1535" spans="1:11" ht="13.5" x14ac:dyDescent="0.25">
      <c r="A1535" s="3">
        <f>TITRES_STAT!B1538</f>
        <v>44538</v>
      </c>
      <c r="B1535" s="6">
        <f>TITRES_STAT!D1538</f>
        <v>6.4553000000000003</v>
      </c>
      <c r="C1535" s="2">
        <f t="shared" si="181"/>
        <v>-7.5099999999999945E-2</v>
      </c>
      <c r="D1535" s="2">
        <f t="shared" si="182"/>
        <v>6.52034</v>
      </c>
      <c r="E1535" s="2">
        <f t="shared" si="184"/>
        <v>6.6129399999999992</v>
      </c>
      <c r="F1535" s="2">
        <f t="shared" si="185"/>
        <v>6.6362950000000014</v>
      </c>
      <c r="G1535" s="2">
        <f t="shared" si="187"/>
        <v>6.3390360000000001</v>
      </c>
      <c r="H1535" s="2">
        <f t="shared" si="183"/>
        <v>6.0927020000000027</v>
      </c>
      <c r="I1535" s="2">
        <f t="array" ref="I1535">SUMPRODUCT(B1519:B1538, (ROW(B1519:B1538)-ROW(B1519)+1)) / (20*21/2)</f>
        <v>6.5683666666666669</v>
      </c>
      <c r="J1535" s="2">
        <f t="shared" si="186"/>
        <v>6.5521599768129626</v>
      </c>
      <c r="K1535" s="2">
        <f t="shared" si="188"/>
        <v>6.3682929742437731</v>
      </c>
    </row>
    <row r="1536" spans="1:11" ht="13.5" x14ac:dyDescent="0.25">
      <c r="A1536" s="3">
        <f>TITRES_STAT!B1539</f>
        <v>44539</v>
      </c>
      <c r="B1536" s="6">
        <f>TITRES_STAT!D1539</f>
        <v>6.4553000000000003</v>
      </c>
      <c r="C1536" s="2">
        <f t="shared" si="181"/>
        <v>0</v>
      </c>
      <c r="D1536" s="2">
        <f t="shared" si="182"/>
        <v>6.4936600000000002</v>
      </c>
      <c r="E1536" s="2">
        <f t="shared" si="184"/>
        <v>6.58291</v>
      </c>
      <c r="F1536" s="2">
        <f t="shared" si="185"/>
        <v>6.6283700000000012</v>
      </c>
      <c r="G1536" s="2">
        <f t="shared" si="187"/>
        <v>6.3547159999999998</v>
      </c>
      <c r="H1536" s="2">
        <f t="shared" si="183"/>
        <v>6.0914075000000052</v>
      </c>
      <c r="I1536" s="2">
        <f t="array" ref="I1536">SUMPRODUCT(B1520:B1539, (ROW(B1520:B1539)-ROW(B1520)+1)) / (20*21/2)</f>
        <v>6.5425876190476195</v>
      </c>
      <c r="J1536" s="2">
        <f t="shared" si="186"/>
        <v>6.5429352171164901</v>
      </c>
      <c r="K1536" s="2">
        <f t="shared" si="188"/>
        <v>6.3717050144695078</v>
      </c>
    </row>
    <row r="1537" spans="1:11" ht="13.5" x14ac:dyDescent="0.25">
      <c r="A1537" s="3">
        <f>TITRES_STAT!B1540</f>
        <v>44540</v>
      </c>
      <c r="B1537" s="6">
        <f>TITRES_STAT!D1540</f>
        <v>6.4635999999999996</v>
      </c>
      <c r="C1537" s="2">
        <f t="shared" si="181"/>
        <v>8.2999999999993079E-3</v>
      </c>
      <c r="D1537" s="2">
        <f t="shared" si="182"/>
        <v>6.4819800000000001</v>
      </c>
      <c r="E1537" s="2">
        <f t="shared" si="184"/>
        <v>6.5553799999999995</v>
      </c>
      <c r="F1537" s="2">
        <f t="shared" si="185"/>
        <v>6.6187749999999994</v>
      </c>
      <c r="G1537" s="2">
        <f t="shared" si="187"/>
        <v>6.3693939999999998</v>
      </c>
      <c r="H1537" s="2">
        <f t="shared" si="183"/>
        <v>6.0901545000000059</v>
      </c>
      <c r="I1537" s="2">
        <f t="array" ref="I1537">SUMPRODUCT(B1521:B1540, (ROW(B1521:B1540)-ROW(B1521)+1)) / (20*21/2)</f>
        <v>6.5219319047619049</v>
      </c>
      <c r="J1537" s="2">
        <f t="shared" si="186"/>
        <v>6.5353794821530151</v>
      </c>
      <c r="K1537" s="2">
        <f t="shared" si="188"/>
        <v>6.3753087393922723</v>
      </c>
    </row>
    <row r="1538" spans="1:11" ht="13.5" x14ac:dyDescent="0.25">
      <c r="A1538" s="3">
        <f>TITRES_STAT!B1541</f>
        <v>44543</v>
      </c>
      <c r="B1538" s="6">
        <f>TITRES_STAT!D1541</f>
        <v>6.4218999999999999</v>
      </c>
      <c r="C1538" s="2">
        <f t="shared" si="181"/>
        <v>-4.1699999999999626E-2</v>
      </c>
      <c r="D1538" s="2">
        <f t="shared" si="182"/>
        <v>6.4653000000000009</v>
      </c>
      <c r="E1538" s="2">
        <f t="shared" si="184"/>
        <v>6.5353599999999998</v>
      </c>
      <c r="F1538" s="2">
        <f t="shared" si="185"/>
        <v>6.6091799999999994</v>
      </c>
      <c r="G1538" s="2">
        <f t="shared" si="187"/>
        <v>6.3830699999999991</v>
      </c>
      <c r="H1538" s="2">
        <f t="shared" si="183"/>
        <v>6.0886930000000064</v>
      </c>
      <c r="I1538" s="2">
        <f t="array" ref="I1538">SUMPRODUCT(B1522:B1541, (ROW(B1522:B1541)-ROW(B1522)+1)) / (20*21/2)</f>
        <v>6.4974280952380958</v>
      </c>
      <c r="J1538" s="2">
        <f t="shared" si="186"/>
        <v>6.5245719124241575</v>
      </c>
      <c r="K1538" s="2">
        <f t="shared" si="188"/>
        <v>6.3771358476513988</v>
      </c>
    </row>
    <row r="1539" spans="1:11" ht="13.5" x14ac:dyDescent="0.25">
      <c r="A1539" s="3">
        <f>TITRES_STAT!B1542</f>
        <v>44544</v>
      </c>
      <c r="B1539" s="6">
        <f>TITRES_STAT!D1542</f>
        <v>6.3384999999999998</v>
      </c>
      <c r="C1539" s="2">
        <f t="shared" si="181"/>
        <v>-8.3400000000000141E-2</v>
      </c>
      <c r="D1539" s="2">
        <f t="shared" si="182"/>
        <v>6.4269200000000009</v>
      </c>
      <c r="E1539" s="2">
        <f t="shared" si="184"/>
        <v>6.4894800000000004</v>
      </c>
      <c r="F1539" s="2">
        <f t="shared" si="185"/>
        <v>6.5970849999999999</v>
      </c>
      <c r="G1539" s="2">
        <f t="shared" si="187"/>
        <v>6.3889079999999998</v>
      </c>
      <c r="H1539" s="2">
        <f t="shared" si="183"/>
        <v>6.0862290000000066</v>
      </c>
      <c r="I1539" s="2">
        <f t="array" ref="I1539">SUMPRODUCT(B1523:B1542, (ROW(B1523:B1542)-ROW(B1523)+1)) / (20*21/2)</f>
        <v>6.4671619047619053</v>
      </c>
      <c r="J1539" s="2">
        <f t="shared" si="186"/>
        <v>6.5068507779075704</v>
      </c>
      <c r="K1539" s="2">
        <f t="shared" si="188"/>
        <v>6.3756207163709524</v>
      </c>
    </row>
    <row r="1540" spans="1:11" ht="13.5" x14ac:dyDescent="0.25">
      <c r="A1540" s="3">
        <f>TITRES_STAT!B1543</f>
        <v>44545</v>
      </c>
      <c r="B1540" s="6">
        <f>TITRES_STAT!D1543</f>
        <v>6.3802000000000003</v>
      </c>
      <c r="C1540" s="2">
        <f t="shared" ref="C1540:C1603" si="189">B1540-B1539</f>
        <v>4.1700000000000514E-2</v>
      </c>
      <c r="D1540" s="2">
        <f t="shared" si="182"/>
        <v>6.4119000000000002</v>
      </c>
      <c r="E1540" s="2">
        <f t="shared" si="184"/>
        <v>6.466120000000001</v>
      </c>
      <c r="F1540" s="2">
        <f t="shared" si="185"/>
        <v>6.5874899999999998</v>
      </c>
      <c r="G1540" s="2">
        <f t="shared" si="187"/>
        <v>6.3965799999999993</v>
      </c>
      <c r="H1540" s="2">
        <f t="shared" si="183"/>
        <v>6.0839735000000079</v>
      </c>
      <c r="I1540" s="2">
        <f t="array" ref="I1540">SUMPRODUCT(B1524:B1543, (ROW(B1524:B1543)-ROW(B1524)+1)) / (20*21/2)</f>
        <v>6.446427142857142</v>
      </c>
      <c r="J1540" s="2">
        <f t="shared" si="186"/>
        <v>6.4947887990592301</v>
      </c>
      <c r="K1540" s="2">
        <f t="shared" si="188"/>
        <v>6.3758002961211115</v>
      </c>
    </row>
    <row r="1541" spans="1:11" ht="13.5" x14ac:dyDescent="0.25">
      <c r="A1541" s="3">
        <f>TITRES_STAT!B1544</f>
        <v>44546</v>
      </c>
      <c r="B1541" s="6">
        <f>TITRES_STAT!D1544</f>
        <v>6.3301999999999996</v>
      </c>
      <c r="C1541" s="2">
        <f t="shared" si="189"/>
        <v>-5.0000000000000711E-2</v>
      </c>
      <c r="D1541" s="2">
        <f t="shared" si="182"/>
        <v>6.3868799999999997</v>
      </c>
      <c r="E1541" s="2">
        <f t="shared" si="184"/>
        <v>6.4402700000000008</v>
      </c>
      <c r="F1541" s="2">
        <f t="shared" si="185"/>
        <v>6.5728949999999999</v>
      </c>
      <c r="G1541" s="2">
        <f t="shared" si="187"/>
        <v>6.4034179999999994</v>
      </c>
      <c r="H1541" s="2">
        <f t="shared" si="183"/>
        <v>6.0815070000000073</v>
      </c>
      <c r="I1541" s="2">
        <f t="array" ref="I1541">SUMPRODUCT(B1525:B1544, (ROW(B1525:B1544)-ROW(B1525)+1)) / (20*21/2)</f>
        <v>6.4148942857142854</v>
      </c>
      <c r="J1541" s="2">
        <f t="shared" si="186"/>
        <v>6.4791136753393035</v>
      </c>
      <c r="K1541" s="2">
        <f t="shared" si="188"/>
        <v>6.3740120492144019</v>
      </c>
    </row>
    <row r="1542" spans="1:11" ht="13.5" x14ac:dyDescent="0.25">
      <c r="A1542" s="3">
        <f>TITRES_STAT!B1545</f>
        <v>44550</v>
      </c>
      <c r="B1542" s="6">
        <f>TITRES_STAT!D1545</f>
        <v>6.2550999999999997</v>
      </c>
      <c r="C1542" s="2">
        <f t="shared" si="189"/>
        <v>-7.5099999999999945E-2</v>
      </c>
      <c r="D1542" s="2">
        <f t="shared" ref="D1542:D1605" si="190">AVERAGE(B1538:B1542)</f>
        <v>6.3451799999999992</v>
      </c>
      <c r="E1542" s="2">
        <f t="shared" si="184"/>
        <v>6.4135800000000005</v>
      </c>
      <c r="F1542" s="2">
        <f t="shared" si="185"/>
        <v>6.5562149999999999</v>
      </c>
      <c r="G1542" s="2">
        <f t="shared" si="187"/>
        <v>6.4075879999999996</v>
      </c>
      <c r="H1542" s="2">
        <f t="shared" si="183"/>
        <v>6.078665000000008</v>
      </c>
      <c r="I1542" s="2">
        <f t="array" ref="I1542">SUMPRODUCT(B1526:B1545, (ROW(B1526:B1545)-ROW(B1526)+1)) / (20*21/2)</f>
        <v>6.3751766666666665</v>
      </c>
      <c r="J1542" s="2">
        <f t="shared" si="186"/>
        <v>6.4577790395927028</v>
      </c>
      <c r="K1542" s="2">
        <f t="shared" si="188"/>
        <v>6.3693488315981508</v>
      </c>
    </row>
    <row r="1543" spans="1:11" ht="13.5" x14ac:dyDescent="0.25">
      <c r="A1543" s="3">
        <f>TITRES_STAT!B1546</f>
        <v>44551</v>
      </c>
      <c r="B1543" s="6">
        <f>TITRES_STAT!D1546</f>
        <v>6.3384999999999998</v>
      </c>
      <c r="C1543" s="2">
        <f t="shared" si="189"/>
        <v>8.3400000000000141E-2</v>
      </c>
      <c r="D1543" s="2">
        <f t="shared" si="190"/>
        <v>6.3285</v>
      </c>
      <c r="E1543" s="2">
        <f t="shared" si="184"/>
        <v>6.3969000000000005</v>
      </c>
      <c r="F1543" s="2">
        <f t="shared" si="185"/>
        <v>6.5361949999999993</v>
      </c>
      <c r="G1543" s="2">
        <f t="shared" si="187"/>
        <v>6.4127580000000002</v>
      </c>
      <c r="H1543" s="2">
        <f t="shared" si="183"/>
        <v>6.0763180000000077</v>
      </c>
      <c r="I1543" s="2">
        <f t="array" ref="I1543">SUMPRODUCT(B1527:B1546, (ROW(B1527:B1546)-ROW(B1527)+1)) / (20*21/2)</f>
        <v>6.3523000000000005</v>
      </c>
      <c r="J1543" s="2">
        <f t="shared" si="186"/>
        <v>6.4464191310600638</v>
      </c>
      <c r="K1543" s="2">
        <f t="shared" si="188"/>
        <v>6.3681390734962626</v>
      </c>
    </row>
    <row r="1544" spans="1:11" ht="13.5" x14ac:dyDescent="0.25">
      <c r="A1544" s="3">
        <f>TITRES_STAT!B1547</f>
        <v>44552</v>
      </c>
      <c r="B1544" s="6">
        <f>TITRES_STAT!D1547</f>
        <v>6.2050999999999998</v>
      </c>
      <c r="C1544" s="2">
        <f t="shared" si="189"/>
        <v>-0.13339999999999996</v>
      </c>
      <c r="D1544" s="2">
        <f t="shared" si="190"/>
        <v>6.3018199999999993</v>
      </c>
      <c r="E1544" s="2">
        <f t="shared" si="184"/>
        <v>6.364370000000001</v>
      </c>
      <c r="F1544" s="2">
        <f t="shared" si="185"/>
        <v>6.5053349999999979</v>
      </c>
      <c r="G1544" s="2">
        <f t="shared" si="187"/>
        <v>6.412592000000001</v>
      </c>
      <c r="H1544" s="2">
        <f t="shared" si="183"/>
        <v>6.0733040000000074</v>
      </c>
      <c r="I1544" s="2">
        <f t="array" ref="I1544">SUMPRODUCT(B1528:B1547, (ROW(B1528:B1547)-ROW(B1528)+1)) / (20*21/2)</f>
        <v>6.3263638095238095</v>
      </c>
      <c r="J1544" s="2">
        <f t="shared" si="186"/>
        <v>6.423436356673391</v>
      </c>
      <c r="K1544" s="2">
        <f t="shared" si="188"/>
        <v>6.361745384339546</v>
      </c>
    </row>
    <row r="1545" spans="1:11" ht="13.5" x14ac:dyDescent="0.25">
      <c r="A1545" s="3">
        <f>TITRES_STAT!B1548</f>
        <v>44553</v>
      </c>
      <c r="B1545" s="6">
        <f>TITRES_STAT!D1548</f>
        <v>6.0883000000000003</v>
      </c>
      <c r="C1545" s="2">
        <f t="shared" si="189"/>
        <v>-0.11679999999999957</v>
      </c>
      <c r="D1545" s="2">
        <f t="shared" si="190"/>
        <v>6.2434400000000005</v>
      </c>
      <c r="E1545" s="2">
        <f t="shared" si="184"/>
        <v>6.3276700000000003</v>
      </c>
      <c r="F1545" s="2">
        <f t="shared" si="185"/>
        <v>6.4703049999999989</v>
      </c>
      <c r="G1545" s="2">
        <f t="shared" si="187"/>
        <v>6.4097560000000007</v>
      </c>
      <c r="H1545" s="2">
        <f t="shared" si="183"/>
        <v>6.0697840000000065</v>
      </c>
      <c r="I1545" s="2">
        <f t="array" ref="I1545">SUMPRODUCT(B1529:B1548, (ROW(B1529:B1548)-ROW(B1529)+1)) / (20*21/2)</f>
        <v>6.3055190476190477</v>
      </c>
      <c r="J1545" s="2">
        <f t="shared" si="186"/>
        <v>6.3915186084187825</v>
      </c>
      <c r="K1545" s="2">
        <f t="shared" si="188"/>
        <v>6.3510220359340739</v>
      </c>
    </row>
    <row r="1546" spans="1:11" ht="13.5" x14ac:dyDescent="0.25">
      <c r="A1546" s="3">
        <f>TITRES_STAT!B1549</f>
        <v>44554</v>
      </c>
      <c r="B1546" s="6">
        <f>TITRES_STAT!D1549</f>
        <v>6.2301000000000002</v>
      </c>
      <c r="C1546" s="2">
        <f t="shared" si="189"/>
        <v>0.14179999999999993</v>
      </c>
      <c r="D1546" s="2">
        <f t="shared" si="190"/>
        <v>6.2234199999999991</v>
      </c>
      <c r="E1546" s="2">
        <f t="shared" si="184"/>
        <v>6.3051499999999994</v>
      </c>
      <c r="F1546" s="2">
        <f t="shared" si="185"/>
        <v>6.4440299999999997</v>
      </c>
      <c r="G1546" s="2">
        <f t="shared" si="187"/>
        <v>6.4059200000000001</v>
      </c>
      <c r="H1546" s="2">
        <f t="shared" ref="H1546:H1609" si="191">AVERAGE(B1347:B1546)</f>
        <v>6.0661920000000054</v>
      </c>
      <c r="I1546" s="2">
        <f t="array" ref="I1546">SUMPRODUCT(B1530:B1549, (ROW(B1530:B1549)-ROW(B1530)+1)) / (20*21/2)</f>
        <v>6.2898709523809542</v>
      </c>
      <c r="J1546" s="2">
        <f t="shared" si="186"/>
        <v>6.3761454076169937</v>
      </c>
      <c r="K1546" s="2">
        <f t="shared" si="188"/>
        <v>6.3462799953092084</v>
      </c>
    </row>
    <row r="1547" spans="1:11" ht="13.5" x14ac:dyDescent="0.25">
      <c r="A1547" s="3">
        <f>TITRES_STAT!B1550</f>
        <v>44557</v>
      </c>
      <c r="B1547" s="6">
        <f>TITRES_STAT!D1550</f>
        <v>6.1717000000000004</v>
      </c>
      <c r="C1547" s="2">
        <f t="shared" si="189"/>
        <v>-5.8399999999999785E-2</v>
      </c>
      <c r="D1547" s="2">
        <f t="shared" si="190"/>
        <v>6.2067400000000008</v>
      </c>
      <c r="E1547" s="2">
        <f t="shared" si="184"/>
        <v>6.2759599999999995</v>
      </c>
      <c r="F1547" s="2">
        <f t="shared" si="185"/>
        <v>6.4156699999999987</v>
      </c>
      <c r="G1547" s="2">
        <f t="shared" si="187"/>
        <v>6.4007480000000001</v>
      </c>
      <c r="H1547" s="2">
        <f t="shared" si="191"/>
        <v>6.0628940000000053</v>
      </c>
      <c r="I1547" s="2">
        <f t="array" ref="I1547">SUMPRODUCT(B1531:B1550, (ROW(B1531:B1550)-ROW(B1531)+1)) / (20*21/2)</f>
        <v>6.2713619047619051</v>
      </c>
      <c r="J1547" s="2">
        <f t="shared" si="186"/>
        <v>6.356674416415375</v>
      </c>
      <c r="K1547" s="2">
        <f t="shared" si="188"/>
        <v>6.3394337209833571</v>
      </c>
    </row>
    <row r="1548" spans="1:11" ht="13.5" x14ac:dyDescent="0.25">
      <c r="A1548" s="3">
        <f>TITRES_STAT!B1551</f>
        <v>44558</v>
      </c>
      <c r="B1548" s="6">
        <f>TITRES_STAT!D1551</f>
        <v>6.1967999999999996</v>
      </c>
      <c r="C1548" s="2">
        <f t="shared" si="189"/>
        <v>2.5099999999999234E-2</v>
      </c>
      <c r="D1548" s="2">
        <f t="shared" si="190"/>
        <v>6.1783999999999999</v>
      </c>
      <c r="E1548" s="2">
        <f t="shared" ref="E1548:E1611" si="192">AVERAGE(B1539:B1548)</f>
        <v>6.2534500000000008</v>
      </c>
      <c r="F1548" s="2">
        <f t="shared" si="185"/>
        <v>6.3944049999999999</v>
      </c>
      <c r="G1548" s="2">
        <f t="shared" si="187"/>
        <v>6.3979139999999992</v>
      </c>
      <c r="H1548" s="2">
        <f t="shared" si="191"/>
        <v>6.0603070000000052</v>
      </c>
      <c r="I1548" s="2">
        <f t="array" ref="I1548">SUMPRODUCT(B1532:B1551, (ROW(B1532:B1551)-ROW(B1532)+1)) / (20*21/2)</f>
        <v>6.2557580952380967</v>
      </c>
      <c r="J1548" s="2">
        <f t="shared" si="186"/>
        <v>6.341448281518673</v>
      </c>
      <c r="K1548" s="2">
        <f t="shared" si="188"/>
        <v>6.3338402417291082</v>
      </c>
    </row>
    <row r="1549" spans="1:11" ht="13.5" x14ac:dyDescent="0.25">
      <c r="A1549" s="3">
        <f>TITRES_STAT!B1552</f>
        <v>44559</v>
      </c>
      <c r="B1549" s="6">
        <f>TITRES_STAT!D1552</f>
        <v>6.2301000000000002</v>
      </c>
      <c r="C1549" s="2">
        <f t="shared" si="189"/>
        <v>3.3300000000000551E-2</v>
      </c>
      <c r="D1549" s="2">
        <f t="shared" si="190"/>
        <v>6.1834000000000007</v>
      </c>
      <c r="E1549" s="2">
        <f t="shared" si="192"/>
        <v>6.24261</v>
      </c>
      <c r="F1549" s="2">
        <f t="shared" si="185"/>
        <v>6.3660450000000015</v>
      </c>
      <c r="G1549" s="2">
        <f t="shared" si="187"/>
        <v>6.395745999999999</v>
      </c>
      <c r="H1549" s="2">
        <f t="shared" si="191"/>
        <v>6.0578865000000039</v>
      </c>
      <c r="I1549" s="2">
        <f t="array" ref="I1549">SUMPRODUCT(B1533:B1552, (ROW(B1533:B1552)-ROW(B1533)+1)) / (20*21/2)</f>
        <v>6.232566666666667</v>
      </c>
      <c r="J1549" s="2">
        <f t="shared" si="186"/>
        <v>6.3308436832787995</v>
      </c>
      <c r="K1549" s="2">
        <f t="shared" si="188"/>
        <v>6.3297719969554187</v>
      </c>
    </row>
    <row r="1550" spans="1:11" ht="13.5" x14ac:dyDescent="0.25">
      <c r="A1550" s="3">
        <f>TITRES_STAT!B1553</f>
        <v>44560</v>
      </c>
      <c r="B1550" s="6">
        <f>TITRES_STAT!D1553</f>
        <v>6.1717000000000004</v>
      </c>
      <c r="C1550" s="2">
        <f t="shared" si="189"/>
        <v>-5.8399999999999785E-2</v>
      </c>
      <c r="D1550" s="2">
        <f t="shared" si="190"/>
        <v>6.2000800000000007</v>
      </c>
      <c r="E1550" s="2">
        <f t="shared" si="192"/>
        <v>6.2217599999999997</v>
      </c>
      <c r="F1550" s="2">
        <f t="shared" si="185"/>
        <v>6.3439400000000017</v>
      </c>
      <c r="G1550" s="2">
        <f t="shared" si="187"/>
        <v>6.392409999999999</v>
      </c>
      <c r="H1550" s="2">
        <f t="shared" si="191"/>
        <v>6.0547835000000045</v>
      </c>
      <c r="I1550" s="2">
        <f t="array" ref="I1550">SUMPRODUCT(B1534:B1553, (ROW(B1534:B1553)-ROW(B1534)+1)) / (20*21/2)</f>
        <v>6.2082990476190476</v>
      </c>
      <c r="J1550" s="2">
        <f t="shared" si="186"/>
        <v>6.315687142014152</v>
      </c>
      <c r="K1550" s="2">
        <f t="shared" si="188"/>
        <v>6.3235730951140301</v>
      </c>
    </row>
    <row r="1551" spans="1:11" ht="13.5" x14ac:dyDescent="0.25">
      <c r="A1551" s="3">
        <f>TITRES_STAT!B1554</f>
        <v>44561</v>
      </c>
      <c r="B1551" s="6">
        <f>TITRES_STAT!D1554</f>
        <v>6.1801000000000004</v>
      </c>
      <c r="C1551" s="2">
        <f t="shared" si="189"/>
        <v>8.3999999999999631E-3</v>
      </c>
      <c r="D1551" s="2">
        <f t="shared" si="190"/>
        <v>6.19008</v>
      </c>
      <c r="E1551" s="2">
        <f t="shared" si="192"/>
        <v>6.2067499999999995</v>
      </c>
      <c r="F1551" s="2">
        <f t="shared" si="185"/>
        <v>6.3235100000000006</v>
      </c>
      <c r="G1551" s="2">
        <f t="shared" si="187"/>
        <v>6.3897419999999991</v>
      </c>
      <c r="H1551" s="2">
        <f t="shared" si="191"/>
        <v>6.0517225000000039</v>
      </c>
      <c r="I1551" s="2">
        <f t="array" ref="I1551">SUMPRODUCT(B1535:B1554, (ROW(B1535:B1554)-ROW(B1535)+1)) / (20*21/2)</f>
        <v>6.1981299999999999</v>
      </c>
      <c r="J1551" s="2">
        <f t="shared" si="186"/>
        <v>6.3027740808699466</v>
      </c>
      <c r="K1551" s="2">
        <f t="shared" si="188"/>
        <v>6.3179466992272051</v>
      </c>
    </row>
    <row r="1552" spans="1:11" ht="13.5" x14ac:dyDescent="0.25">
      <c r="A1552" s="3">
        <f>TITRES_STAT!B1555</f>
        <v>44564</v>
      </c>
      <c r="B1552" s="6">
        <f>TITRES_STAT!D1555</f>
        <v>6.08</v>
      </c>
      <c r="C1552" s="2">
        <f t="shared" si="189"/>
        <v>-0.1001000000000003</v>
      </c>
      <c r="D1552" s="2">
        <f t="shared" si="190"/>
        <v>6.1717399999999998</v>
      </c>
      <c r="E1552" s="2">
        <f t="shared" si="192"/>
        <v>6.1892400000000007</v>
      </c>
      <c r="F1552" s="2">
        <f t="shared" si="185"/>
        <v>6.3014100000000006</v>
      </c>
      <c r="G1552" s="2">
        <f t="shared" si="187"/>
        <v>6.3870739999999993</v>
      </c>
      <c r="H1552" s="2">
        <f t="shared" si="191"/>
        <v>6.0485515000000047</v>
      </c>
      <c r="I1552" s="2">
        <f t="array" ref="I1552">SUMPRODUCT(B1536:B1555, (ROW(B1536:B1555)-ROW(B1536)+1)) / (20*21/2)</f>
        <v>6.1777547619047626</v>
      </c>
      <c r="J1552" s="2">
        <f t="shared" si="186"/>
        <v>6.281557501739476</v>
      </c>
      <c r="K1552" s="2">
        <f t="shared" si="188"/>
        <v>6.3086154561202559</v>
      </c>
    </row>
    <row r="1553" spans="1:11" ht="13.5" x14ac:dyDescent="0.25">
      <c r="A1553" s="3">
        <f>TITRES_STAT!B1556</f>
        <v>44565</v>
      </c>
      <c r="B1553" s="6">
        <f>TITRES_STAT!D1556</f>
        <v>6.0465999999999998</v>
      </c>
      <c r="C1553" s="2">
        <f t="shared" si="189"/>
        <v>-3.3400000000000318E-2</v>
      </c>
      <c r="D1553" s="2">
        <f t="shared" si="190"/>
        <v>6.1417000000000002</v>
      </c>
      <c r="E1553" s="2">
        <f t="shared" si="192"/>
        <v>6.16005</v>
      </c>
      <c r="F1553" s="2">
        <f t="shared" si="185"/>
        <v>6.2784750000000003</v>
      </c>
      <c r="G1553" s="2">
        <f t="shared" si="187"/>
        <v>6.3840699999999977</v>
      </c>
      <c r="H1553" s="2">
        <f t="shared" si="191"/>
        <v>6.044901000000003</v>
      </c>
      <c r="I1553" s="2">
        <f t="array" ref="I1553">SUMPRODUCT(B1537:B1556, (ROW(B1537:B1556)-ROW(B1537)+1)) / (20*21/2)</f>
        <v>6.1672685714285711</v>
      </c>
      <c r="J1553" s="2">
        <f t="shared" si="186"/>
        <v>6.2591805968119063</v>
      </c>
      <c r="K1553" s="2">
        <f t="shared" si="188"/>
        <v>6.2983403401939713</v>
      </c>
    </row>
    <row r="1554" spans="1:11" ht="13.5" x14ac:dyDescent="0.25">
      <c r="A1554" s="3">
        <f>TITRES_STAT!B1557</f>
        <v>44566</v>
      </c>
      <c r="B1554" s="6">
        <f>TITRES_STAT!D1557</f>
        <v>6.1717000000000004</v>
      </c>
      <c r="C1554" s="2">
        <f t="shared" si="189"/>
        <v>0.12510000000000066</v>
      </c>
      <c r="D1554" s="2">
        <f t="shared" si="190"/>
        <v>6.13002</v>
      </c>
      <c r="E1554" s="2">
        <f t="shared" si="192"/>
        <v>6.1567100000000003</v>
      </c>
      <c r="F1554" s="2">
        <f t="shared" si="185"/>
        <v>6.2605400000000007</v>
      </c>
      <c r="G1554" s="2">
        <f t="shared" si="187"/>
        <v>6.386237999999997</v>
      </c>
      <c r="H1554" s="2">
        <f t="shared" si="191"/>
        <v>6.0413295000000051</v>
      </c>
      <c r="I1554" s="2">
        <f t="array" ref="I1554">SUMPRODUCT(B1538:B1557, (ROW(B1538:B1557)-ROW(B1538)+1)) / (20*21/2)</f>
        <v>6.1503885714285715</v>
      </c>
      <c r="J1554" s="2">
        <f t="shared" si="186"/>
        <v>6.2508491114012488</v>
      </c>
      <c r="K1554" s="2">
        <f t="shared" si="188"/>
        <v>6.2933740523432276</v>
      </c>
    </row>
    <row r="1555" spans="1:11" ht="13.5" x14ac:dyDescent="0.25">
      <c r="A1555" s="3">
        <f>TITRES_STAT!B1558</f>
        <v>44567</v>
      </c>
      <c r="B1555" s="6">
        <f>TITRES_STAT!D1558</f>
        <v>6.0465999999999998</v>
      </c>
      <c r="C1555" s="2">
        <f t="shared" si="189"/>
        <v>-0.12510000000000066</v>
      </c>
      <c r="D1555" s="2">
        <f t="shared" si="190"/>
        <v>6.1049999999999995</v>
      </c>
      <c r="E1555" s="2">
        <f t="shared" si="192"/>
        <v>6.1525400000000001</v>
      </c>
      <c r="F1555" s="2">
        <f t="shared" si="185"/>
        <v>6.2401049999999998</v>
      </c>
      <c r="G1555" s="2">
        <f t="shared" si="187"/>
        <v>6.3854039999999976</v>
      </c>
      <c r="H1555" s="2">
        <f t="shared" si="191"/>
        <v>6.0372105000000031</v>
      </c>
      <c r="I1555" s="2">
        <f t="array" ref="I1555">SUMPRODUCT(B1539:B1558, (ROW(B1539:B1558)-ROW(B1539)+1)) / (20*21/2)</f>
        <v>6.1315228571428557</v>
      </c>
      <c r="J1555" s="2">
        <f t="shared" si="186"/>
        <v>6.2313968150773196</v>
      </c>
      <c r="K1555" s="2">
        <f t="shared" si="188"/>
        <v>6.2836966385258464</v>
      </c>
    </row>
    <row r="1556" spans="1:11" ht="13.5" x14ac:dyDescent="0.25">
      <c r="A1556" s="3">
        <f>TITRES_STAT!B1559</f>
        <v>44568</v>
      </c>
      <c r="B1556" s="6">
        <f>TITRES_STAT!D1559</f>
        <v>6.13</v>
      </c>
      <c r="C1556" s="2">
        <f t="shared" si="189"/>
        <v>8.3400000000000141E-2</v>
      </c>
      <c r="D1556" s="2">
        <f t="shared" si="190"/>
        <v>6.0949800000000005</v>
      </c>
      <c r="E1556" s="2">
        <f t="shared" si="192"/>
        <v>6.1425299999999998</v>
      </c>
      <c r="F1556" s="2">
        <f t="shared" ref="F1556:F1619" si="193">AVERAGE(B1537:B1556)</f>
        <v>6.2238399999999983</v>
      </c>
      <c r="G1556" s="2">
        <f t="shared" si="187"/>
        <v>6.386237999999997</v>
      </c>
      <c r="H1556" s="2">
        <f t="shared" si="191"/>
        <v>6.0343675000000028</v>
      </c>
      <c r="I1556" s="2">
        <f t="array" ref="I1556">SUMPRODUCT(B1540:B1559, (ROW(B1540:B1559)-ROW(B1540)+1)) / (20*21/2)</f>
        <v>6.1210047619047607</v>
      </c>
      <c r="J1556" s="2">
        <f t="shared" si="186"/>
        <v>6.2217399755461464</v>
      </c>
      <c r="K1556" s="2">
        <f t="shared" si="188"/>
        <v>6.2776693193679698</v>
      </c>
    </row>
    <row r="1557" spans="1:11" ht="13.5" x14ac:dyDescent="0.25">
      <c r="A1557" s="3">
        <f>TITRES_STAT!B1560</f>
        <v>44571</v>
      </c>
      <c r="B1557" s="6">
        <f>TITRES_STAT!D1560</f>
        <v>6.0465999999999998</v>
      </c>
      <c r="C1557" s="2">
        <f t="shared" si="189"/>
        <v>-8.3400000000000141E-2</v>
      </c>
      <c r="D1557" s="2">
        <f t="shared" si="190"/>
        <v>6.0882999999999994</v>
      </c>
      <c r="E1557" s="2">
        <f t="shared" si="192"/>
        <v>6.13002</v>
      </c>
      <c r="F1557" s="2">
        <f t="shared" si="193"/>
        <v>6.2029899999999989</v>
      </c>
      <c r="G1557" s="2">
        <f t="shared" si="187"/>
        <v>6.3854039999999976</v>
      </c>
      <c r="H1557" s="2">
        <f t="shared" si="191"/>
        <v>6.0306390000000025</v>
      </c>
      <c r="I1557" s="2">
        <f t="array" ref="I1557">SUMPRODUCT(B1541:B1560, (ROW(B1541:B1560)-ROW(B1541)+1)) / (20*21/2)</f>
        <v>6.1109571428571439</v>
      </c>
      <c r="J1557" s="2">
        <f t="shared" ref="J1557:J1620" si="194">$J$4*B1557+J1556*(1-$J$4)</f>
        <v>6.2050599778750843</v>
      </c>
      <c r="K1557" s="2">
        <f t="shared" si="188"/>
        <v>6.2686077774319715</v>
      </c>
    </row>
    <row r="1558" spans="1:11" ht="13.5" x14ac:dyDescent="0.25">
      <c r="A1558" s="3">
        <f>TITRES_STAT!B1561</f>
        <v>44572</v>
      </c>
      <c r="B1558" s="6">
        <f>TITRES_STAT!D1561</f>
        <v>6.0049000000000001</v>
      </c>
      <c r="C1558" s="2">
        <f t="shared" si="189"/>
        <v>-4.1699999999999626E-2</v>
      </c>
      <c r="D1558" s="2">
        <f t="shared" si="190"/>
        <v>6.0799599999999998</v>
      </c>
      <c r="E1558" s="2">
        <f t="shared" si="192"/>
        <v>6.11083</v>
      </c>
      <c r="F1558" s="2">
        <f t="shared" si="193"/>
        <v>6.1821399999999995</v>
      </c>
      <c r="G1558" s="2">
        <f t="shared" si="187"/>
        <v>6.3822339999999986</v>
      </c>
      <c r="H1558" s="2">
        <f t="shared" si="191"/>
        <v>6.0270140000000012</v>
      </c>
      <c r="I1558" s="2">
        <f t="array" ref="I1558">SUMPRODUCT(B1542:B1561, (ROW(B1542:B1561)-ROW(B1542)+1)) / (20*21/2)</f>
        <v>6.1000376190476198</v>
      </c>
      <c r="J1558" s="2">
        <f t="shared" si="194"/>
        <v>6.1859971228393622</v>
      </c>
      <c r="K1558" s="2">
        <f t="shared" si="188"/>
        <v>6.2582662959640514</v>
      </c>
    </row>
    <row r="1559" spans="1:11" ht="13.5" x14ac:dyDescent="0.25">
      <c r="A1559" s="3">
        <f>TITRES_STAT!B1562</f>
        <v>44573</v>
      </c>
      <c r="B1559" s="6">
        <f>TITRES_STAT!D1562</f>
        <v>6.0716999999999999</v>
      </c>
      <c r="C1559" s="2">
        <f t="shared" si="189"/>
        <v>6.6799999999999748E-2</v>
      </c>
      <c r="D1559" s="2">
        <f t="shared" si="190"/>
        <v>6.0599599999999993</v>
      </c>
      <c r="E1559" s="2">
        <f t="shared" si="192"/>
        <v>6.0949900000000001</v>
      </c>
      <c r="F1559" s="2">
        <f t="shared" si="193"/>
        <v>6.1687999999999992</v>
      </c>
      <c r="G1559" s="2">
        <f t="shared" si="187"/>
        <v>6.3839019999999991</v>
      </c>
      <c r="H1559" s="2">
        <f t="shared" si="191"/>
        <v>6.0234500000000004</v>
      </c>
      <c r="I1559" s="2">
        <f t="array" ref="I1559">SUMPRODUCT(B1543:B1562, (ROW(B1543:B1562)-ROW(B1543)+1)) / (20*21/2)</f>
        <v>6.0793842857142852</v>
      </c>
      <c r="J1559" s="2">
        <f t="shared" si="194"/>
        <v>6.1751116825689465</v>
      </c>
      <c r="K1559" s="2">
        <f t="shared" si="188"/>
        <v>6.2509499706321279</v>
      </c>
    </row>
    <row r="1560" spans="1:11" ht="13.5" x14ac:dyDescent="0.25">
      <c r="A1560" s="3">
        <f>TITRES_STAT!B1563</f>
        <v>44574</v>
      </c>
      <c r="B1560" s="6">
        <f>TITRES_STAT!D1563</f>
        <v>6.0632999999999999</v>
      </c>
      <c r="C1560" s="2">
        <f t="shared" si="189"/>
        <v>-8.3999999999999631E-3</v>
      </c>
      <c r="D1560" s="2">
        <f t="shared" si="190"/>
        <v>6.0632999999999999</v>
      </c>
      <c r="E1560" s="2">
        <f t="shared" si="192"/>
        <v>6.0841499999999993</v>
      </c>
      <c r="F1560" s="2">
        <f t="shared" si="193"/>
        <v>6.1529550000000004</v>
      </c>
      <c r="G1560" s="2">
        <f t="shared" si="187"/>
        <v>6.3850699999999998</v>
      </c>
      <c r="H1560" s="2">
        <f t="shared" si="191"/>
        <v>6.0201955000000007</v>
      </c>
      <c r="I1560" s="2">
        <f t="array" ref="I1560">SUMPRODUCT(B1544:B1563, (ROW(B1544:B1563)-ROW(B1544)+1)) / (20*21/2)</f>
        <v>6.0698528571428563</v>
      </c>
      <c r="J1560" s="2">
        <f t="shared" si="194"/>
        <v>6.1644629508957136</v>
      </c>
      <c r="K1560" s="2">
        <f t="shared" si="188"/>
        <v>6.2435911482543975</v>
      </c>
    </row>
    <row r="1561" spans="1:11" ht="13.5" x14ac:dyDescent="0.25">
      <c r="A1561" s="3">
        <f>TITRES_STAT!B1564</f>
        <v>44575</v>
      </c>
      <c r="B1561" s="6">
        <f>TITRES_STAT!D1564</f>
        <v>6.0382999999999996</v>
      </c>
      <c r="C1561" s="2">
        <f t="shared" si="189"/>
        <v>-2.5000000000000355E-2</v>
      </c>
      <c r="D1561" s="2">
        <f t="shared" si="190"/>
        <v>6.0449600000000006</v>
      </c>
      <c r="E1561" s="2">
        <f t="shared" si="192"/>
        <v>6.0699699999999996</v>
      </c>
      <c r="F1561" s="2">
        <f t="shared" si="193"/>
        <v>6.1383599999999987</v>
      </c>
      <c r="G1561" s="2">
        <f t="shared" si="187"/>
        <v>6.385737999999999</v>
      </c>
      <c r="H1561" s="2">
        <f t="shared" si="191"/>
        <v>6.0166205000000001</v>
      </c>
      <c r="I1561" s="2">
        <f t="array" ref="I1561">SUMPRODUCT(B1545:B1564, (ROW(B1545:B1564)-ROW(B1545)+1)) / (20*21/2)</f>
        <v>6.0793066666666657</v>
      </c>
      <c r="J1561" s="2">
        <f t="shared" si="194"/>
        <v>6.1524474317627886</v>
      </c>
      <c r="K1561" s="2">
        <f t="shared" si="188"/>
        <v>6.2355405149895198</v>
      </c>
    </row>
    <row r="1562" spans="1:11" ht="13.5" x14ac:dyDescent="0.25">
      <c r="A1562" s="3">
        <f>TITRES_STAT!B1565</f>
        <v>44578</v>
      </c>
      <c r="B1562" s="6">
        <f>TITRES_STAT!D1565</f>
        <v>5.9215</v>
      </c>
      <c r="C1562" s="2">
        <f t="shared" si="189"/>
        <v>-0.11679999999999957</v>
      </c>
      <c r="D1562" s="2">
        <f t="shared" si="190"/>
        <v>6.0199400000000001</v>
      </c>
      <c r="E1562" s="2">
        <f t="shared" si="192"/>
        <v>6.0541199999999993</v>
      </c>
      <c r="F1562" s="2">
        <f t="shared" si="193"/>
        <v>6.1216799999999996</v>
      </c>
      <c r="G1562" s="2">
        <f t="shared" si="187"/>
        <v>6.3829020000000005</v>
      </c>
      <c r="H1562" s="2">
        <f t="shared" si="191"/>
        <v>6.0131254999999983</v>
      </c>
      <c r="I1562" s="2">
        <f t="array" ref="I1562">SUMPRODUCT(B1546:B1565, (ROW(B1546:B1565)-ROW(B1546)+1)) / (20*21/2)</f>
        <v>6.0895509523809519</v>
      </c>
      <c r="J1562" s="2">
        <f t="shared" si="194"/>
        <v>6.130452438261571</v>
      </c>
      <c r="K1562" s="2">
        <f t="shared" si="188"/>
        <v>6.2232252006762057</v>
      </c>
    </row>
    <row r="1563" spans="1:11" ht="13.5" x14ac:dyDescent="0.25">
      <c r="A1563" s="3">
        <f>TITRES_STAT!B1566</f>
        <v>44579</v>
      </c>
      <c r="B1563" s="6">
        <f>TITRES_STAT!D1566</f>
        <v>6.0216000000000003</v>
      </c>
      <c r="C1563" s="2">
        <f t="shared" si="189"/>
        <v>0.1001000000000003</v>
      </c>
      <c r="D1563" s="2">
        <f t="shared" si="190"/>
        <v>6.0232799999999997</v>
      </c>
      <c r="E1563" s="2">
        <f t="shared" si="192"/>
        <v>6.0516199999999998</v>
      </c>
      <c r="F1563" s="2">
        <f t="shared" si="193"/>
        <v>6.1058349999999999</v>
      </c>
      <c r="G1563" s="2">
        <f t="shared" si="187"/>
        <v>6.3748959999999997</v>
      </c>
      <c r="H1563" s="2">
        <f t="shared" si="191"/>
        <v>6.0100524999999978</v>
      </c>
      <c r="I1563" s="2">
        <f t="array" ref="I1563">SUMPRODUCT(B1547:B1566, (ROW(B1547:B1566)-ROW(B1547)+1)) / (20*21/2)</f>
        <v>6.1031709523809532</v>
      </c>
      <c r="J1563" s="2">
        <f t="shared" si="194"/>
        <v>6.1200855393795166</v>
      </c>
      <c r="K1563" s="2">
        <f t="shared" si="188"/>
        <v>6.2153183300614527</v>
      </c>
    </row>
    <row r="1564" spans="1:11" ht="13.5" x14ac:dyDescent="0.25">
      <c r="A1564" s="3">
        <f>TITRES_STAT!B1567</f>
        <v>44580</v>
      </c>
      <c r="B1564" s="6">
        <f>TITRES_STAT!D1567</f>
        <v>6.2050999999999998</v>
      </c>
      <c r="C1564" s="2">
        <f t="shared" si="189"/>
        <v>0.18349999999999955</v>
      </c>
      <c r="D1564" s="2">
        <f t="shared" si="190"/>
        <v>6.0499600000000004</v>
      </c>
      <c r="E1564" s="2">
        <f t="shared" si="192"/>
        <v>6.0549599999999995</v>
      </c>
      <c r="F1564" s="2">
        <f t="shared" si="193"/>
        <v>6.1058350000000008</v>
      </c>
      <c r="G1564" s="2">
        <f t="shared" si="187"/>
        <v>6.3722279999999998</v>
      </c>
      <c r="H1564" s="2">
        <f t="shared" si="191"/>
        <v>6.0075459999999978</v>
      </c>
      <c r="I1564" s="2">
        <f t="array" ref="I1564">SUMPRODUCT(B1548:B1567, (ROW(B1548:B1567)-ROW(B1548)+1)) / (20*21/2)</f>
        <v>6.0968147619047626</v>
      </c>
      <c r="J1564" s="2">
        <f t="shared" si="194"/>
        <v>6.128182154676705</v>
      </c>
      <c r="K1564" s="2">
        <f t="shared" si="188"/>
        <v>6.2149176112355136</v>
      </c>
    </row>
    <row r="1565" spans="1:11" ht="13.5" x14ac:dyDescent="0.25">
      <c r="A1565" s="3">
        <f>TITRES_STAT!B1568</f>
        <v>44581</v>
      </c>
      <c r="B1565" s="6">
        <f>TITRES_STAT!D1568</f>
        <v>6.2134</v>
      </c>
      <c r="C1565" s="2">
        <f t="shared" si="189"/>
        <v>8.3000000000001961E-3</v>
      </c>
      <c r="D1565" s="2">
        <f t="shared" si="190"/>
        <v>6.0799800000000008</v>
      </c>
      <c r="E1565" s="2">
        <f t="shared" si="192"/>
        <v>6.0716400000000004</v>
      </c>
      <c r="F1565" s="2">
        <f t="shared" si="193"/>
        <v>6.1120900000000002</v>
      </c>
      <c r="G1565" s="2">
        <f t="shared" si="187"/>
        <v>6.3648880000000005</v>
      </c>
      <c r="H1565" s="2">
        <f t="shared" si="191"/>
        <v>6.005119999999998</v>
      </c>
      <c r="I1565" s="2">
        <f t="array" ref="I1565">SUMPRODUCT(B1549:B1568, (ROW(B1549:B1568)-ROW(B1549)+1)) / (20*21/2)</f>
        <v>6.1109114285714279</v>
      </c>
      <c r="J1565" s="2">
        <f t="shared" si="194"/>
        <v>6.1362981399455903</v>
      </c>
      <c r="K1565" s="2">
        <f t="shared" si="188"/>
        <v>6.2148580970694152</v>
      </c>
    </row>
    <row r="1566" spans="1:11" ht="13.5" x14ac:dyDescent="0.25">
      <c r="A1566" s="3">
        <f>TITRES_STAT!B1569</f>
        <v>44582</v>
      </c>
      <c r="B1566" s="6">
        <f>TITRES_STAT!D1569</f>
        <v>6.2550999999999997</v>
      </c>
      <c r="C1566" s="2">
        <f t="shared" si="189"/>
        <v>4.1699999999999626E-2</v>
      </c>
      <c r="D1566" s="2">
        <f t="shared" si="190"/>
        <v>6.1233400000000007</v>
      </c>
      <c r="E1566" s="2">
        <f t="shared" si="192"/>
        <v>6.0841500000000002</v>
      </c>
      <c r="F1566" s="2">
        <f t="shared" si="193"/>
        <v>6.1133400000000009</v>
      </c>
      <c r="G1566" s="2">
        <f t="shared" si="187"/>
        <v>6.3577140000000005</v>
      </c>
      <c r="H1566" s="2">
        <f t="shared" si="191"/>
        <v>6.0036049999999976</v>
      </c>
      <c r="I1566" s="2">
        <f t="array" ref="I1566">SUMPRODUCT(B1550:B1569, (ROW(B1550:B1569)-ROW(B1550)+1)) / (20*21/2)</f>
        <v>6.1223495238095245</v>
      </c>
      <c r="J1566" s="2">
        <f t="shared" si="194"/>
        <v>6.1476126028079152</v>
      </c>
      <c r="K1566" s="2">
        <f t="shared" si="188"/>
        <v>6.2164362109098299</v>
      </c>
    </row>
    <row r="1567" spans="1:11" ht="13.5" x14ac:dyDescent="0.25">
      <c r="A1567" s="3">
        <f>TITRES_STAT!B1570</f>
        <v>44585</v>
      </c>
      <c r="B1567" s="6">
        <f>TITRES_STAT!D1570</f>
        <v>6.0465999999999998</v>
      </c>
      <c r="C1567" s="2">
        <f t="shared" si="189"/>
        <v>-0.20849999999999991</v>
      </c>
      <c r="D1567" s="2">
        <f t="shared" si="190"/>
        <v>6.1483599999999994</v>
      </c>
      <c r="E1567" s="2">
        <f t="shared" si="192"/>
        <v>6.0841499999999993</v>
      </c>
      <c r="F1567" s="2">
        <f t="shared" si="193"/>
        <v>6.1070849999999997</v>
      </c>
      <c r="G1567" s="2">
        <f t="shared" si="187"/>
        <v>6.345536000000001</v>
      </c>
      <c r="H1567" s="2">
        <f t="shared" si="191"/>
        <v>6.0010474999999976</v>
      </c>
      <c r="I1567" s="2">
        <f t="array" ref="I1567">SUMPRODUCT(B1551:B1570, (ROW(B1551:B1570)-ROW(B1551)+1)) / (20*21/2)</f>
        <v>6.1282257142857146</v>
      </c>
      <c r="J1567" s="2">
        <f t="shared" si="194"/>
        <v>6.1379923549214466</v>
      </c>
      <c r="K1567" s="2">
        <f t="shared" si="188"/>
        <v>6.209775967344739</v>
      </c>
    </row>
    <row r="1568" spans="1:11" ht="13.5" x14ac:dyDescent="0.25">
      <c r="A1568" s="3">
        <f>TITRES_STAT!B1571</f>
        <v>44586</v>
      </c>
      <c r="B1568" s="6">
        <f>TITRES_STAT!D1571</f>
        <v>6.2550999999999997</v>
      </c>
      <c r="C1568" s="2">
        <f t="shared" si="189"/>
        <v>0.20849999999999991</v>
      </c>
      <c r="D1568" s="2">
        <f t="shared" si="190"/>
        <v>6.1950599999999998</v>
      </c>
      <c r="E1568" s="2">
        <f t="shared" si="192"/>
        <v>6.1091699999999998</v>
      </c>
      <c r="F1568" s="2">
        <f t="shared" si="193"/>
        <v>6.11</v>
      </c>
      <c r="G1568" s="2">
        <f t="shared" si="187"/>
        <v>6.3383620000000009</v>
      </c>
      <c r="H1568" s="2">
        <f t="shared" si="191"/>
        <v>5.9995714999999974</v>
      </c>
      <c r="I1568" s="2">
        <f t="array" ref="I1568">SUMPRODUCT(B1552:B1571, (ROW(B1552:B1571)-ROW(B1552)+1)) / (20*21/2)</f>
        <v>6.1198066666666682</v>
      </c>
      <c r="J1568" s="2">
        <f t="shared" si="194"/>
        <v>6.1491454639765468</v>
      </c>
      <c r="K1568" s="2">
        <f t="shared" si="188"/>
        <v>6.2115533803900433</v>
      </c>
    </row>
    <row r="1569" spans="1:11" ht="13.5" x14ac:dyDescent="0.25">
      <c r="A1569" s="3">
        <f>TITRES_STAT!B1572</f>
        <v>44587</v>
      </c>
      <c r="B1569" s="6">
        <f>TITRES_STAT!D1572</f>
        <v>6.2301000000000002</v>
      </c>
      <c r="C1569" s="2">
        <f t="shared" si="189"/>
        <v>-2.4999999999999467E-2</v>
      </c>
      <c r="D1569" s="2">
        <f t="shared" si="190"/>
        <v>6.2000599999999988</v>
      </c>
      <c r="E1569" s="2">
        <f t="shared" si="192"/>
        <v>6.1250099999999996</v>
      </c>
      <c r="F1569" s="2">
        <f t="shared" si="193"/>
        <v>6.1100000000000012</v>
      </c>
      <c r="G1569" s="2">
        <f t="shared" si="187"/>
        <v>6.3313559999999995</v>
      </c>
      <c r="H1569" s="2">
        <f t="shared" si="191"/>
        <v>5.9989464999999971</v>
      </c>
      <c r="I1569" s="2">
        <f t="array" ref="I1569">SUMPRODUCT(B1553:B1572, (ROW(B1553:B1572)-ROW(B1553)+1)) / (20*21/2)</f>
        <v>6.1200852380952373</v>
      </c>
      <c r="J1569" s="2">
        <f t="shared" si="194"/>
        <v>6.1568554197883039</v>
      </c>
      <c r="K1569" s="2">
        <f t="shared" si="188"/>
        <v>6.2122806988061203</v>
      </c>
    </row>
    <row r="1570" spans="1:11" ht="13.5" x14ac:dyDescent="0.25">
      <c r="A1570" s="3">
        <f>TITRES_STAT!B1573</f>
        <v>44588</v>
      </c>
      <c r="B1570" s="6">
        <f>TITRES_STAT!D1573</f>
        <v>6.1717000000000004</v>
      </c>
      <c r="C1570" s="2">
        <f t="shared" si="189"/>
        <v>-5.8399999999999785E-2</v>
      </c>
      <c r="D1570" s="2">
        <f t="shared" si="190"/>
        <v>6.1917200000000001</v>
      </c>
      <c r="E1570" s="2">
        <f t="shared" si="192"/>
        <v>6.1358499999999996</v>
      </c>
      <c r="F1570" s="2">
        <f t="shared" si="193"/>
        <v>6.11</v>
      </c>
      <c r="G1570" s="2">
        <f t="shared" si="187"/>
        <v>6.3233479999999993</v>
      </c>
      <c r="H1570" s="2">
        <f t="shared" si="191"/>
        <v>5.9985759999999972</v>
      </c>
      <c r="I1570" s="2">
        <f t="array" ref="I1570">SUMPRODUCT(B1554:B1573, (ROW(B1554:B1573)-ROW(B1554)+1)) / (20*21/2)</f>
        <v>6.1178638095238096</v>
      </c>
      <c r="J1570" s="2">
        <f t="shared" si="194"/>
        <v>6.158269189332275</v>
      </c>
      <c r="K1570" s="2">
        <f t="shared" si="188"/>
        <v>6.2106892988529392</v>
      </c>
    </row>
    <row r="1571" spans="1:11" ht="13.5" x14ac:dyDescent="0.25">
      <c r="A1571" s="3">
        <f>TITRES_STAT!B1574</f>
        <v>44589</v>
      </c>
      <c r="B1571" s="6">
        <f>TITRES_STAT!D1574</f>
        <v>6.0216000000000003</v>
      </c>
      <c r="C1571" s="2">
        <f t="shared" si="189"/>
        <v>-0.15010000000000012</v>
      </c>
      <c r="D1571" s="2">
        <f t="shared" si="190"/>
        <v>6.1450200000000006</v>
      </c>
      <c r="E1571" s="2">
        <f t="shared" si="192"/>
        <v>6.1341799999999997</v>
      </c>
      <c r="F1571" s="2">
        <f t="shared" si="193"/>
        <v>6.102075000000001</v>
      </c>
      <c r="G1571" s="2">
        <f t="shared" si="187"/>
        <v>6.3113379999999992</v>
      </c>
      <c r="H1571" s="2">
        <f t="shared" si="191"/>
        <v>5.9970254999999977</v>
      </c>
      <c r="I1571" s="2">
        <f t="array" ref="I1571">SUMPRODUCT(B1555:B1574, (ROW(B1555:B1574)-ROW(B1555)+1)) / (20*21/2)</f>
        <v>6.1154833333333336</v>
      </c>
      <c r="J1571" s="2">
        <f t="shared" si="194"/>
        <v>6.1452530760625343</v>
      </c>
      <c r="K1571" s="2">
        <f t="shared" si="188"/>
        <v>6.2032740322312554</v>
      </c>
    </row>
    <row r="1572" spans="1:11" ht="13.5" x14ac:dyDescent="0.25">
      <c r="A1572" s="3">
        <f>TITRES_STAT!B1575</f>
        <v>44592</v>
      </c>
      <c r="B1572" s="6">
        <f>TITRES_STAT!D1575</f>
        <v>6.1050000000000004</v>
      </c>
      <c r="C1572" s="2">
        <f t="shared" si="189"/>
        <v>8.3400000000000141E-2</v>
      </c>
      <c r="D1572" s="2">
        <f t="shared" si="190"/>
        <v>6.1566999999999998</v>
      </c>
      <c r="E1572" s="2">
        <f t="shared" si="192"/>
        <v>6.1525300000000005</v>
      </c>
      <c r="F1572" s="2">
        <f t="shared" si="193"/>
        <v>6.1033250000000008</v>
      </c>
      <c r="G1572" s="2">
        <f t="shared" si="187"/>
        <v>6.3016640000000006</v>
      </c>
      <c r="H1572" s="2">
        <f t="shared" si="191"/>
        <v>5.9968289999999964</v>
      </c>
      <c r="I1572" s="2">
        <f t="array" ref="I1572">SUMPRODUCT(B1556:B1575, (ROW(B1556:B1575)-ROW(B1556)+1)) / (20*21/2)</f>
        <v>6.1079776190476185</v>
      </c>
      <c r="J1572" s="2">
        <f t="shared" si="194"/>
        <v>6.141419449770865</v>
      </c>
      <c r="K1572" s="2">
        <f t="shared" si="188"/>
        <v>6.1994201486143439</v>
      </c>
    </row>
    <row r="1573" spans="1:11" ht="13.5" x14ac:dyDescent="0.25">
      <c r="A1573" s="3">
        <f>TITRES_STAT!B1576</f>
        <v>44593</v>
      </c>
      <c r="B1573" s="6">
        <f>TITRES_STAT!D1576</f>
        <v>6.08</v>
      </c>
      <c r="C1573" s="2">
        <f t="shared" si="189"/>
        <v>-2.5000000000000355E-2</v>
      </c>
      <c r="D1573" s="2">
        <f t="shared" si="190"/>
        <v>6.1216800000000005</v>
      </c>
      <c r="E1573" s="2">
        <f t="shared" si="192"/>
        <v>6.1583699999999997</v>
      </c>
      <c r="F1573" s="2">
        <f t="shared" si="193"/>
        <v>6.1049950000000006</v>
      </c>
      <c r="G1573" s="2">
        <f t="shared" si="187"/>
        <v>6.2884859999999989</v>
      </c>
      <c r="H1573" s="2">
        <f t="shared" si="191"/>
        <v>5.9959999999999969</v>
      </c>
      <c r="I1573" s="2">
        <f t="array" ref="I1573">SUMPRODUCT(B1557:B1576, (ROW(B1557:B1576)-ROW(B1557)+1)) / (20*21/2)</f>
        <v>6.1101242857142859</v>
      </c>
      <c r="J1573" s="2">
        <f t="shared" si="194"/>
        <v>6.1355699783641153</v>
      </c>
      <c r="K1573" s="2">
        <f t="shared" si="188"/>
        <v>6.1947370055314286</v>
      </c>
    </row>
    <row r="1574" spans="1:11" ht="13.5" x14ac:dyDescent="0.25">
      <c r="A1574" s="3">
        <f>TITRES_STAT!B1577</f>
        <v>44594</v>
      </c>
      <c r="B1574" s="6">
        <f>TITRES_STAT!D1577</f>
        <v>6.08</v>
      </c>
      <c r="C1574" s="2">
        <f t="shared" si="189"/>
        <v>0</v>
      </c>
      <c r="D1574" s="2">
        <f t="shared" si="190"/>
        <v>6.0916600000000001</v>
      </c>
      <c r="E1574" s="2">
        <f t="shared" si="192"/>
        <v>6.145859999999999</v>
      </c>
      <c r="F1574" s="2">
        <f t="shared" si="193"/>
        <v>6.100410000000001</v>
      </c>
      <c r="G1574" s="2">
        <f t="shared" si="187"/>
        <v>6.2736399999999994</v>
      </c>
      <c r="H1574" s="2">
        <f t="shared" si="191"/>
        <v>5.9951709999999983</v>
      </c>
      <c r="I1574" s="2">
        <f t="array" ref="I1574">SUMPRODUCT(B1558:B1577, (ROW(B1558:B1577)-ROW(B1558)+1)) / (20*21/2)</f>
        <v>6.1154914285714304</v>
      </c>
      <c r="J1574" s="2">
        <f t="shared" si="194"/>
        <v>6.1302775994722953</v>
      </c>
      <c r="K1574" s="2">
        <f t="shared" si="188"/>
        <v>6.1902375151184312</v>
      </c>
    </row>
    <row r="1575" spans="1:11" ht="13.5" x14ac:dyDescent="0.25">
      <c r="A1575" s="3">
        <f>TITRES_STAT!B1578</f>
        <v>44595</v>
      </c>
      <c r="B1575" s="6">
        <f>TITRES_STAT!D1578</f>
        <v>6.0216000000000003</v>
      </c>
      <c r="C1575" s="2">
        <f t="shared" si="189"/>
        <v>-5.8399999999999785E-2</v>
      </c>
      <c r="D1575" s="2">
        <f t="shared" si="190"/>
        <v>6.0616399999999997</v>
      </c>
      <c r="E1575" s="2">
        <f t="shared" si="192"/>
        <v>6.1266799999999995</v>
      </c>
      <c r="F1575" s="2">
        <f t="shared" si="193"/>
        <v>6.0991600000000004</v>
      </c>
      <c r="G1575" s="2">
        <f t="shared" si="187"/>
        <v>6.2582939999999985</v>
      </c>
      <c r="H1575" s="2">
        <f t="shared" si="191"/>
        <v>5.9940889999999971</v>
      </c>
      <c r="I1575" s="2">
        <f t="array" ref="I1575">SUMPRODUCT(B1559:B1578, (ROW(B1559:B1578)-ROW(B1559)+1)) / (20*21/2)</f>
        <v>6.1219228571428568</v>
      </c>
      <c r="J1575" s="2">
        <f t="shared" si="194"/>
        <v>6.1199273519035051</v>
      </c>
      <c r="K1575" s="2">
        <f t="shared" si="188"/>
        <v>6.1836242792314344</v>
      </c>
    </row>
    <row r="1576" spans="1:11" ht="13.5" x14ac:dyDescent="0.25">
      <c r="A1576" s="3">
        <f>TITRES_STAT!B1579</f>
        <v>44596</v>
      </c>
      <c r="B1576" s="6">
        <f>TITRES_STAT!D1579</f>
        <v>6.1216999999999997</v>
      </c>
      <c r="C1576" s="2">
        <f t="shared" si="189"/>
        <v>0.10009999999999941</v>
      </c>
      <c r="D1576" s="2">
        <f t="shared" si="190"/>
        <v>6.0816600000000003</v>
      </c>
      <c r="E1576" s="2">
        <f t="shared" si="192"/>
        <v>6.1133399999999991</v>
      </c>
      <c r="F1576" s="2">
        <f t="shared" si="193"/>
        <v>6.098745000000001</v>
      </c>
      <c r="G1576" s="2">
        <f t="shared" si="187"/>
        <v>6.2456159999999974</v>
      </c>
      <c r="H1576" s="2">
        <f t="shared" si="191"/>
        <v>5.9945614999999961</v>
      </c>
      <c r="I1576" s="2">
        <f t="array" ref="I1576">SUMPRODUCT(B1560:B1579, (ROW(B1560:B1579)-ROW(B1560)+1)) / (20*21/2)</f>
        <v>6.1259790476190483</v>
      </c>
      <c r="J1576" s="2">
        <f t="shared" si="194"/>
        <v>6.1200961755317431</v>
      </c>
      <c r="K1576" s="2">
        <f t="shared" si="188"/>
        <v>6.1811958761243195</v>
      </c>
    </row>
    <row r="1577" spans="1:11" ht="13.5" x14ac:dyDescent="0.25">
      <c r="A1577" s="3">
        <f>TITRES_STAT!B1580</f>
        <v>44599</v>
      </c>
      <c r="B1577" s="6">
        <f>TITRES_STAT!D1580</f>
        <v>6.1551</v>
      </c>
      <c r="C1577" s="2">
        <f t="shared" si="189"/>
        <v>3.3400000000000318E-2</v>
      </c>
      <c r="D1577" s="2">
        <f t="shared" si="190"/>
        <v>6.0916800000000002</v>
      </c>
      <c r="E1577" s="2">
        <f t="shared" si="192"/>
        <v>6.1241899999999996</v>
      </c>
      <c r="F1577" s="2">
        <f t="shared" si="193"/>
        <v>6.1041700000000008</v>
      </c>
      <c r="G1577" s="2">
        <f t="shared" si="187"/>
        <v>6.2339399999999978</v>
      </c>
      <c r="H1577" s="2">
        <f t="shared" si="191"/>
        <v>5.9952789999999974</v>
      </c>
      <c r="I1577" s="2">
        <f t="array" ref="I1577">SUMPRODUCT(B1561:B1580, (ROW(B1561:B1580)-ROW(B1561)+1)) / (20*21/2)</f>
        <v>6.1296380952380947</v>
      </c>
      <c r="J1577" s="2">
        <f t="shared" si="194"/>
        <v>6.1234298731001484</v>
      </c>
      <c r="K1577" s="2">
        <f t="shared" si="188"/>
        <v>6.18017250843317</v>
      </c>
    </row>
    <row r="1578" spans="1:11" ht="13.5" x14ac:dyDescent="0.25">
      <c r="A1578" s="3">
        <f>TITRES_STAT!B1581</f>
        <v>44600</v>
      </c>
      <c r="B1578" s="6">
        <f>TITRES_STAT!D1581</f>
        <v>6.1717000000000004</v>
      </c>
      <c r="C1578" s="2">
        <f t="shared" si="189"/>
        <v>1.6600000000000392E-2</v>
      </c>
      <c r="D1578" s="2">
        <f t="shared" si="190"/>
        <v>6.1100200000000005</v>
      </c>
      <c r="E1578" s="2">
        <f t="shared" si="192"/>
        <v>6.11585</v>
      </c>
      <c r="F1578" s="2">
        <f t="shared" si="193"/>
        <v>6.1125100000000012</v>
      </c>
      <c r="G1578" s="2">
        <f t="shared" si="187"/>
        <v>6.224931999999999</v>
      </c>
      <c r="H1578" s="2">
        <f t="shared" si="191"/>
        <v>5.9952989999999975</v>
      </c>
      <c r="I1578" s="2">
        <f t="array" ref="I1578">SUMPRODUCT(B1562:B1581, (ROW(B1562:B1581)-ROW(B1562)+1)) / (20*21/2)</f>
        <v>6.1336504761904767</v>
      </c>
      <c r="J1578" s="2">
        <f t="shared" si="194"/>
        <v>6.1280270280429914</v>
      </c>
      <c r="K1578" s="2">
        <f t="shared" si="188"/>
        <v>6.1798402532004966</v>
      </c>
    </row>
    <row r="1579" spans="1:11" ht="13.5" x14ac:dyDescent="0.25">
      <c r="A1579" s="3">
        <f>TITRES_STAT!B1582</f>
        <v>44601</v>
      </c>
      <c r="B1579" s="6">
        <f>TITRES_STAT!D1582</f>
        <v>6.1551</v>
      </c>
      <c r="C1579" s="2">
        <f t="shared" si="189"/>
        <v>-1.6600000000000392E-2</v>
      </c>
      <c r="D1579" s="2">
        <f t="shared" si="190"/>
        <v>6.1250400000000003</v>
      </c>
      <c r="E1579" s="2">
        <f t="shared" si="192"/>
        <v>6.1083499999999997</v>
      </c>
      <c r="F1579" s="2">
        <f t="shared" si="193"/>
        <v>6.1166800000000006</v>
      </c>
      <c r="G1579" s="2">
        <f t="shared" si="187"/>
        <v>6.2120879999999987</v>
      </c>
      <c r="H1579" s="2">
        <f t="shared" si="191"/>
        <v>5.9952359999999967</v>
      </c>
      <c r="I1579" s="2">
        <f t="array" ref="I1579">SUMPRODUCT(B1563:B1582, (ROW(B1563:B1582)-ROW(B1563)+1)) / (20*21/2)</f>
        <v>6.1338861904761917</v>
      </c>
      <c r="J1579" s="2">
        <f t="shared" si="194"/>
        <v>6.1306054063246114</v>
      </c>
      <c r="K1579" s="2">
        <f t="shared" si="188"/>
        <v>6.1788700471926337</v>
      </c>
    </row>
    <row r="1580" spans="1:11" ht="13.5" x14ac:dyDescent="0.25">
      <c r="A1580" s="3">
        <f>TITRES_STAT!B1583</f>
        <v>44602</v>
      </c>
      <c r="B1580" s="6">
        <f>TITRES_STAT!D1583</f>
        <v>6.1551</v>
      </c>
      <c r="C1580" s="2">
        <f t="shared" si="189"/>
        <v>0</v>
      </c>
      <c r="D1580" s="2">
        <f t="shared" si="190"/>
        <v>6.1517400000000002</v>
      </c>
      <c r="E1580" s="2">
        <f t="shared" si="192"/>
        <v>6.1066899999999986</v>
      </c>
      <c r="F1580" s="2">
        <f t="shared" si="193"/>
        <v>6.1212700000000009</v>
      </c>
      <c r="G1580" s="2">
        <f t="shared" si="187"/>
        <v>6.2029139999999998</v>
      </c>
      <c r="H1580" s="2">
        <f t="shared" si="191"/>
        <v>5.9960704999999974</v>
      </c>
      <c r="I1580" s="2">
        <f t="array" ref="I1580">SUMPRODUCT(B1564:B1583, (ROW(B1564:B1583)-ROW(B1564)+1)) / (20*21/2)</f>
        <v>6.1371004761904757</v>
      </c>
      <c r="J1580" s="2">
        <f t="shared" si="194"/>
        <v>6.1329382247698865</v>
      </c>
      <c r="K1580" s="2">
        <f t="shared" si="188"/>
        <v>6.1779378884791978</v>
      </c>
    </row>
    <row r="1581" spans="1:11" ht="13.5" x14ac:dyDescent="0.25">
      <c r="A1581" s="3">
        <f>TITRES_STAT!B1584</f>
        <v>44603</v>
      </c>
      <c r="B1581" s="6">
        <f>TITRES_STAT!D1584</f>
        <v>6.1634000000000002</v>
      </c>
      <c r="C1581" s="2">
        <f t="shared" si="189"/>
        <v>8.3000000000001961E-3</v>
      </c>
      <c r="D1581" s="2">
        <f t="shared" si="190"/>
        <v>6.1600799999999998</v>
      </c>
      <c r="E1581" s="2">
        <f t="shared" si="192"/>
        <v>6.12087</v>
      </c>
      <c r="F1581" s="2">
        <f t="shared" si="193"/>
        <v>6.1275250000000003</v>
      </c>
      <c r="G1581" s="2">
        <f t="shared" si="187"/>
        <v>6.1944079999999992</v>
      </c>
      <c r="H1581" s="2">
        <f t="shared" si="191"/>
        <v>5.9977664999999964</v>
      </c>
      <c r="I1581" s="2">
        <f t="array" ref="I1581">SUMPRODUCT(B1565:B1584, (ROW(B1565:B1584)-ROW(B1565)+1)) / (20*21/2)</f>
        <v>6.1475428571428576</v>
      </c>
      <c r="J1581" s="2">
        <f t="shared" si="194"/>
        <v>6.135839346220374</v>
      </c>
      <c r="K1581" s="2">
        <f t="shared" si="188"/>
        <v>6.1773677752055036</v>
      </c>
    </row>
    <row r="1582" spans="1:11" ht="13.5" x14ac:dyDescent="0.25">
      <c r="A1582" s="3">
        <f>TITRES_STAT!B1585</f>
        <v>44606</v>
      </c>
      <c r="B1582" s="6">
        <f>TITRES_STAT!D1585</f>
        <v>6.13</v>
      </c>
      <c r="C1582" s="2">
        <f t="shared" si="189"/>
        <v>-3.3400000000000318E-2</v>
      </c>
      <c r="D1582" s="2">
        <f t="shared" si="190"/>
        <v>6.1550599999999998</v>
      </c>
      <c r="E1582" s="2">
        <f t="shared" si="192"/>
        <v>6.1233699999999995</v>
      </c>
      <c r="F1582" s="2">
        <f t="shared" si="193"/>
        <v>6.1379500000000009</v>
      </c>
      <c r="G1582" s="2">
        <f t="shared" si="187"/>
        <v>6.1865679999999994</v>
      </c>
      <c r="H1582" s="2">
        <f t="shared" si="191"/>
        <v>5.9998809999999985</v>
      </c>
      <c r="I1582" s="2">
        <f t="array" ref="I1582">SUMPRODUCT(B1566:B1585, (ROW(B1566:B1585)-ROW(B1566)+1)) / (20*21/2)</f>
        <v>6.1672804761904771</v>
      </c>
      <c r="J1582" s="2">
        <f t="shared" si="194"/>
        <v>6.1352832180089099</v>
      </c>
      <c r="K1582" s="2">
        <f t="shared" si="188"/>
        <v>6.1755102153935235</v>
      </c>
    </row>
    <row r="1583" spans="1:11" ht="13.5" x14ac:dyDescent="0.25">
      <c r="A1583" s="3">
        <f>TITRES_STAT!B1586</f>
        <v>44607</v>
      </c>
      <c r="B1583" s="6">
        <f>TITRES_STAT!D1586</f>
        <v>6.1717000000000004</v>
      </c>
      <c r="C1583" s="2">
        <f t="shared" si="189"/>
        <v>4.1700000000000514E-2</v>
      </c>
      <c r="D1583" s="2">
        <f t="shared" si="190"/>
        <v>6.1550600000000006</v>
      </c>
      <c r="E1583" s="2">
        <f t="shared" si="192"/>
        <v>6.1325400000000005</v>
      </c>
      <c r="F1583" s="2">
        <f t="shared" si="193"/>
        <v>6.1454550000000001</v>
      </c>
      <c r="G1583" s="2">
        <f t="shared" si="187"/>
        <v>6.1798960000000003</v>
      </c>
      <c r="H1583" s="2">
        <f t="shared" si="191"/>
        <v>6.0030239999999981</v>
      </c>
      <c r="I1583" s="2">
        <f t="array" ref="I1583">SUMPRODUCT(B1567:B1586, (ROW(B1567:B1586)-ROW(B1567)+1)) / (20*21/2)</f>
        <v>6.1839619047619054</v>
      </c>
      <c r="J1583" s="2">
        <f t="shared" si="194"/>
        <v>6.1387514829604424</v>
      </c>
      <c r="K1583" s="2">
        <f t="shared" si="188"/>
        <v>6.1753607951820131</v>
      </c>
    </row>
    <row r="1584" spans="1:11" ht="13.5" x14ac:dyDescent="0.25">
      <c r="A1584" s="3">
        <f>TITRES_STAT!B1587</f>
        <v>44608</v>
      </c>
      <c r="B1584" s="6">
        <f>TITRES_STAT!D1587</f>
        <v>6.2550999999999997</v>
      </c>
      <c r="C1584" s="2">
        <f t="shared" si="189"/>
        <v>8.3399999999999253E-2</v>
      </c>
      <c r="D1584" s="2">
        <f t="shared" si="190"/>
        <v>6.1750600000000002</v>
      </c>
      <c r="E1584" s="2">
        <f t="shared" si="192"/>
        <v>6.1500500000000011</v>
      </c>
      <c r="F1584" s="2">
        <f t="shared" si="193"/>
        <v>6.1479550000000005</v>
      </c>
      <c r="G1584" s="2">
        <f t="shared" si="187"/>
        <v>6.1743900000000007</v>
      </c>
      <c r="H1584" s="2">
        <f t="shared" si="191"/>
        <v>6.0077159999999994</v>
      </c>
      <c r="I1584" s="2">
        <f t="array" ref="I1584">SUMPRODUCT(B1568:B1587, (ROW(B1568:B1587)-ROW(B1568)+1)) / (20*21/2)</f>
        <v>6.1963142857142861</v>
      </c>
      <c r="J1584" s="2">
        <f t="shared" si="194"/>
        <v>6.1498322941070667</v>
      </c>
      <c r="K1584" s="2">
        <f t="shared" si="188"/>
        <v>6.1784878228219338</v>
      </c>
    </row>
    <row r="1585" spans="1:11" ht="13.5" x14ac:dyDescent="0.25">
      <c r="A1585" s="3">
        <f>TITRES_STAT!B1588</f>
        <v>44609</v>
      </c>
      <c r="B1585" s="6">
        <f>TITRES_STAT!D1588</f>
        <v>6.3552</v>
      </c>
      <c r="C1585" s="2">
        <f t="shared" si="189"/>
        <v>0.1001000000000003</v>
      </c>
      <c r="D1585" s="2">
        <f t="shared" si="190"/>
        <v>6.2150799999999995</v>
      </c>
      <c r="E1585" s="2">
        <f t="shared" si="192"/>
        <v>6.1834100000000003</v>
      </c>
      <c r="F1585" s="2">
        <f t="shared" si="193"/>
        <v>6.1550449999999994</v>
      </c>
      <c r="G1585" s="2">
        <f t="shared" si="187"/>
        <v>6.1723880000000007</v>
      </c>
      <c r="H1585" s="2">
        <f t="shared" si="191"/>
        <v>6.0113079999999988</v>
      </c>
      <c r="I1585" s="2">
        <f t="array" ref="I1585">SUMPRODUCT(B1569:B1588, (ROW(B1569:B1588)-ROW(B1569)+1)) / (20*21/2)</f>
        <v>6.207514761904763</v>
      </c>
      <c r="J1585" s="2">
        <f t="shared" si="194"/>
        <v>6.1693911232397269</v>
      </c>
      <c r="K1585" s="2">
        <f t="shared" si="188"/>
        <v>6.1854177121230345</v>
      </c>
    </row>
    <row r="1586" spans="1:11" ht="13.5" x14ac:dyDescent="0.25">
      <c r="A1586" s="3">
        <f>TITRES_STAT!B1589</f>
        <v>44610</v>
      </c>
      <c r="B1586" s="6">
        <f>TITRES_STAT!D1589</f>
        <v>6.3301999999999996</v>
      </c>
      <c r="C1586" s="2">
        <f t="shared" si="189"/>
        <v>-2.5000000000000355E-2</v>
      </c>
      <c r="D1586" s="2">
        <f t="shared" si="190"/>
        <v>6.2484399999999996</v>
      </c>
      <c r="E1586" s="2">
        <f t="shared" si="192"/>
        <v>6.2042599999999997</v>
      </c>
      <c r="F1586" s="2">
        <f t="shared" si="193"/>
        <v>6.1588000000000003</v>
      </c>
      <c r="G1586" s="2">
        <f t="shared" ref="G1586:G1649" si="195">AVERAGE(B1537:B1586)</f>
        <v>6.1698860000000018</v>
      </c>
      <c r="H1586" s="2">
        <f t="shared" si="191"/>
        <v>6.0137599999999996</v>
      </c>
      <c r="I1586" s="2">
        <f t="array" ref="I1586">SUMPRODUCT(B1570:B1589, (ROW(B1570:B1589)-ROW(B1570)+1)) / (20*21/2)</f>
        <v>6.2153752380952394</v>
      </c>
      <c r="J1586" s="2">
        <f t="shared" si="194"/>
        <v>6.1847062543597531</v>
      </c>
      <c r="K1586" s="2">
        <f t="shared" si="188"/>
        <v>6.1910954489025238</v>
      </c>
    </row>
    <row r="1587" spans="1:11" ht="13.5" x14ac:dyDescent="0.25">
      <c r="A1587" s="3">
        <f>TITRES_STAT!B1590</f>
        <v>44613</v>
      </c>
      <c r="B1587" s="6">
        <f>TITRES_STAT!D1590</f>
        <v>6.2885</v>
      </c>
      <c r="C1587" s="2">
        <f t="shared" si="189"/>
        <v>-4.1699999999999626E-2</v>
      </c>
      <c r="D1587" s="2">
        <f t="shared" si="190"/>
        <v>6.2801400000000003</v>
      </c>
      <c r="E1587" s="2">
        <f t="shared" si="192"/>
        <v>6.2175999999999991</v>
      </c>
      <c r="F1587" s="2">
        <f t="shared" si="193"/>
        <v>6.1708949999999998</v>
      </c>
      <c r="G1587" s="2">
        <f t="shared" si="195"/>
        <v>6.1663840000000008</v>
      </c>
      <c r="H1587" s="2">
        <f t="shared" si="191"/>
        <v>6.0160035000000001</v>
      </c>
      <c r="I1587" s="2">
        <f t="array" ref="I1587">SUMPRODUCT(B1571:B1590, (ROW(B1571:B1590)-ROW(B1571)+1)) / (20*21/2)</f>
        <v>6.218354761904763</v>
      </c>
      <c r="J1587" s="2">
        <f t="shared" si="194"/>
        <v>6.1945913729921571</v>
      </c>
      <c r="K1587" s="2">
        <f t="shared" ref="K1587:K1650" si="196">$K$4*B1587+(1-$K$4)*K1586</f>
        <v>6.1949152352200727</v>
      </c>
    </row>
    <row r="1588" spans="1:11" ht="13.5" x14ac:dyDescent="0.25">
      <c r="A1588" s="3">
        <f>TITRES_STAT!B1591</f>
        <v>44614</v>
      </c>
      <c r="B1588" s="6">
        <f>TITRES_STAT!D1591</f>
        <v>6.2885</v>
      </c>
      <c r="C1588" s="2">
        <f t="shared" si="189"/>
        <v>0</v>
      </c>
      <c r="D1588" s="2">
        <f t="shared" si="190"/>
        <v>6.3034999999999997</v>
      </c>
      <c r="E1588" s="2">
        <f t="shared" si="192"/>
        <v>6.2292799999999993</v>
      </c>
      <c r="F1588" s="2">
        <f t="shared" si="193"/>
        <v>6.1725649999999996</v>
      </c>
      <c r="G1588" s="2">
        <f t="shared" si="195"/>
        <v>6.1637160000000009</v>
      </c>
      <c r="H1588" s="2">
        <f t="shared" si="191"/>
        <v>6.018832500000002</v>
      </c>
      <c r="I1588" s="2">
        <f t="array" ref="I1588">SUMPRODUCT(B1572:B1591, (ROW(B1572:B1591)-ROW(B1572)+1)) / (20*21/2)</f>
        <v>6.2172038095238094</v>
      </c>
      <c r="J1588" s="2">
        <f t="shared" si="194"/>
        <v>6.2035350517548089</v>
      </c>
      <c r="K1588" s="2">
        <f t="shared" si="196"/>
        <v>6.1985852259957568</v>
      </c>
    </row>
    <row r="1589" spans="1:11" ht="13.5" x14ac:dyDescent="0.25">
      <c r="A1589" s="3">
        <f>TITRES_STAT!B1592</f>
        <v>44615</v>
      </c>
      <c r="B1589" s="6">
        <f>TITRES_STAT!D1592</f>
        <v>6.2550999999999997</v>
      </c>
      <c r="C1589" s="2">
        <f t="shared" si="189"/>
        <v>-3.3400000000000318E-2</v>
      </c>
      <c r="D1589" s="2">
        <f t="shared" si="190"/>
        <v>6.3034999999999997</v>
      </c>
      <c r="E1589" s="2">
        <f t="shared" si="192"/>
        <v>6.239279999999999</v>
      </c>
      <c r="F1589" s="2">
        <f t="shared" si="193"/>
        <v>6.1738149999999994</v>
      </c>
      <c r="G1589" s="2">
        <f t="shared" si="195"/>
        <v>6.1620480000000013</v>
      </c>
      <c r="H1589" s="2">
        <f t="shared" si="191"/>
        <v>6.0211430000000021</v>
      </c>
      <c r="I1589" s="2">
        <f t="array" ref="I1589">SUMPRODUCT(B1573:B1592, (ROW(B1573:B1592)-ROW(B1573)+1)) / (20*21/2)</f>
        <v>6.2082252380952383</v>
      </c>
      <c r="J1589" s="2">
        <f t="shared" si="194"/>
        <v>6.2084459992067318</v>
      </c>
      <c r="K1589" s="2">
        <f t="shared" si="196"/>
        <v>6.2008014916429826</v>
      </c>
    </row>
    <row r="1590" spans="1:11" ht="13.5" x14ac:dyDescent="0.25">
      <c r="A1590" s="3">
        <f>TITRES_STAT!B1593</f>
        <v>44616</v>
      </c>
      <c r="B1590" s="6">
        <f>TITRES_STAT!D1593</f>
        <v>6.2050999999999998</v>
      </c>
      <c r="C1590" s="2">
        <f t="shared" si="189"/>
        <v>-4.9999999999999822E-2</v>
      </c>
      <c r="D1590" s="2">
        <f t="shared" si="190"/>
        <v>6.2734799999999993</v>
      </c>
      <c r="E1590" s="2">
        <f t="shared" si="192"/>
        <v>6.2442799999999998</v>
      </c>
      <c r="F1590" s="2">
        <f t="shared" si="193"/>
        <v>6.1754849999999992</v>
      </c>
      <c r="G1590" s="2">
        <f t="shared" si="195"/>
        <v>6.1585460000000021</v>
      </c>
      <c r="H1590" s="2">
        <f t="shared" si="191"/>
        <v>6.0230085000000022</v>
      </c>
      <c r="I1590" s="2">
        <f t="array" ref="I1590">SUMPRODUCT(B1574:B1593, (ROW(B1574:B1593)-ROW(B1574)+1)) / (20*21/2)</f>
        <v>6.1993261904761905</v>
      </c>
      <c r="J1590" s="2">
        <f t="shared" si="194"/>
        <v>6.2081273326156143</v>
      </c>
      <c r="K1590" s="2">
        <f t="shared" si="196"/>
        <v>6.2009700605981593</v>
      </c>
    </row>
    <row r="1591" spans="1:11" ht="13.5" x14ac:dyDescent="0.25">
      <c r="A1591" s="3">
        <f>TITRES_STAT!B1594</f>
        <v>44617</v>
      </c>
      <c r="B1591" s="6">
        <f>TITRES_STAT!D1594</f>
        <v>6.1634000000000002</v>
      </c>
      <c r="C1591" s="2">
        <f t="shared" si="189"/>
        <v>-4.1699999999999626E-2</v>
      </c>
      <c r="D1591" s="2">
        <f t="shared" si="190"/>
        <v>6.2401199999999992</v>
      </c>
      <c r="E1591" s="2">
        <f t="shared" si="192"/>
        <v>6.2442799999999998</v>
      </c>
      <c r="F1591" s="2">
        <f t="shared" si="193"/>
        <v>6.1825749999999999</v>
      </c>
      <c r="G1591" s="2">
        <f t="shared" si="195"/>
        <v>6.1552100000000021</v>
      </c>
      <c r="H1591" s="2">
        <f t="shared" si="191"/>
        <v>6.0255240000000017</v>
      </c>
      <c r="I1591" s="2">
        <f t="array" ref="I1591">SUMPRODUCT(B1575:B1594, (ROW(B1575:B1594)-ROW(B1575)+1)) / (20*21/2)</f>
        <v>6.2062733333333338</v>
      </c>
      <c r="J1591" s="2">
        <f t="shared" si="194"/>
        <v>6.2038675866522226</v>
      </c>
      <c r="K1591" s="2">
        <f t="shared" si="196"/>
        <v>6.1994967248884274</v>
      </c>
    </row>
    <row r="1592" spans="1:11" ht="13.5" x14ac:dyDescent="0.25">
      <c r="A1592" s="3">
        <f>TITRES_STAT!B1595</f>
        <v>44620</v>
      </c>
      <c r="B1592" s="6">
        <f>TITRES_STAT!D1595</f>
        <v>6.0883000000000003</v>
      </c>
      <c r="C1592" s="2">
        <f t="shared" si="189"/>
        <v>-7.5099999999999945E-2</v>
      </c>
      <c r="D1592" s="2">
        <f t="shared" si="190"/>
        <v>6.2000799999999998</v>
      </c>
      <c r="E1592" s="2">
        <f t="shared" si="192"/>
        <v>6.2401099999999996</v>
      </c>
      <c r="F1592" s="2">
        <f t="shared" si="193"/>
        <v>6.1817399999999996</v>
      </c>
      <c r="G1592" s="2">
        <f t="shared" si="195"/>
        <v>6.1518740000000012</v>
      </c>
      <c r="H1592" s="2">
        <f t="shared" si="191"/>
        <v>6.0274690000000009</v>
      </c>
      <c r="I1592" s="2">
        <f t="array" ref="I1592">SUMPRODUCT(B1576:B1595, (ROW(B1576:B1595)-ROW(B1576)+1)) / (20*21/2)</f>
        <v>6.2243009523809532</v>
      </c>
      <c r="J1592" s="2">
        <f t="shared" si="194"/>
        <v>6.1928611498282011</v>
      </c>
      <c r="K1592" s="2">
        <f t="shared" si="196"/>
        <v>6.1951360690104496</v>
      </c>
    </row>
    <row r="1593" spans="1:11" ht="13.5" x14ac:dyDescent="0.25">
      <c r="A1593" s="3">
        <f>TITRES_STAT!B1596</f>
        <v>44621</v>
      </c>
      <c r="B1593" s="6">
        <f>TITRES_STAT!D1596</f>
        <v>6.0883000000000003</v>
      </c>
      <c r="C1593" s="2">
        <f t="shared" si="189"/>
        <v>0</v>
      </c>
      <c r="D1593" s="2">
        <f t="shared" si="190"/>
        <v>6.1600400000000004</v>
      </c>
      <c r="E1593" s="2">
        <f t="shared" si="192"/>
        <v>6.23177</v>
      </c>
      <c r="F1593" s="2">
        <f t="shared" si="193"/>
        <v>6.1821550000000007</v>
      </c>
      <c r="G1593" s="2">
        <f t="shared" si="195"/>
        <v>6.1468700000000016</v>
      </c>
      <c r="H1593" s="2">
        <f t="shared" si="191"/>
        <v>6.0296875000000014</v>
      </c>
      <c r="I1593" s="2">
        <f t="array" ref="I1593">SUMPRODUCT(B1577:B1596, (ROW(B1577:B1596)-ROW(B1577)+1)) / (20*21/2)</f>
        <v>6.2287066666666666</v>
      </c>
      <c r="J1593" s="2">
        <f t="shared" si="194"/>
        <v>6.1829029450826578</v>
      </c>
      <c r="K1593" s="2">
        <f t="shared" si="196"/>
        <v>6.1909464192453338</v>
      </c>
    </row>
    <row r="1594" spans="1:11" ht="13.5" x14ac:dyDescent="0.25">
      <c r="A1594" s="3">
        <f>TITRES_STAT!B1597</f>
        <v>44622</v>
      </c>
      <c r="B1594" s="6">
        <f>TITRES_STAT!D1597</f>
        <v>6.2550999999999997</v>
      </c>
      <c r="C1594" s="2">
        <f t="shared" si="189"/>
        <v>0.16679999999999939</v>
      </c>
      <c r="D1594" s="2">
        <f t="shared" si="190"/>
        <v>6.1600400000000004</v>
      </c>
      <c r="E1594" s="2">
        <f t="shared" si="192"/>
        <v>6.23177</v>
      </c>
      <c r="F1594" s="2">
        <f t="shared" si="193"/>
        <v>6.1909100000000006</v>
      </c>
      <c r="G1594" s="2">
        <f t="shared" si="195"/>
        <v>6.1478700000000028</v>
      </c>
      <c r="H1594" s="2">
        <f t="shared" si="191"/>
        <v>6.0327790000000014</v>
      </c>
      <c r="I1594" s="2">
        <f t="array" ref="I1594">SUMPRODUCT(B1578:B1597, (ROW(B1578:B1597)-ROW(B1578)+1)) / (20*21/2)</f>
        <v>6.2245342857142854</v>
      </c>
      <c r="J1594" s="2">
        <f t="shared" si="194"/>
        <v>6.1897788550747856</v>
      </c>
      <c r="K1594" s="2">
        <f t="shared" si="196"/>
        <v>6.1934622459415962</v>
      </c>
    </row>
    <row r="1595" spans="1:11" ht="13.5" x14ac:dyDescent="0.25">
      <c r="A1595" s="3">
        <f>TITRES_STAT!B1598</f>
        <v>44623</v>
      </c>
      <c r="B1595" s="6">
        <f>TITRES_STAT!D1598</f>
        <v>6.3802000000000003</v>
      </c>
      <c r="C1595" s="2">
        <f t="shared" si="189"/>
        <v>0.12510000000000066</v>
      </c>
      <c r="D1595" s="2">
        <f t="shared" si="190"/>
        <v>6.1950599999999998</v>
      </c>
      <c r="E1595" s="2">
        <f t="shared" si="192"/>
        <v>6.2342700000000004</v>
      </c>
      <c r="F1595" s="2">
        <f t="shared" si="193"/>
        <v>6.2088400000000004</v>
      </c>
      <c r="G1595" s="2">
        <f t="shared" si="195"/>
        <v>6.1537080000000026</v>
      </c>
      <c r="H1595" s="2">
        <f t="shared" si="191"/>
        <v>6.0373155000000018</v>
      </c>
      <c r="I1595" s="2">
        <f t="array" ref="I1595">SUMPRODUCT(B1579:B1598, (ROW(B1579:B1598)-ROW(B1579)+1)) / (20*21/2)</f>
        <v>6.2274352380952376</v>
      </c>
      <c r="J1595" s="2">
        <f t="shared" si="194"/>
        <v>6.20791420221052</v>
      </c>
      <c r="K1595" s="2">
        <f t="shared" si="196"/>
        <v>6.2007852951203573</v>
      </c>
    </row>
    <row r="1596" spans="1:11" ht="13.5" x14ac:dyDescent="0.25">
      <c r="A1596" s="3">
        <f>TITRES_STAT!B1599</f>
        <v>44624</v>
      </c>
      <c r="B1596" s="6">
        <f>TITRES_STAT!D1599</f>
        <v>6.2550999999999997</v>
      </c>
      <c r="C1596" s="2">
        <f t="shared" si="189"/>
        <v>-0.12510000000000066</v>
      </c>
      <c r="D1596" s="2">
        <f t="shared" si="190"/>
        <v>6.2134</v>
      </c>
      <c r="E1596" s="2">
        <f t="shared" si="192"/>
        <v>6.2267600000000005</v>
      </c>
      <c r="F1596" s="2">
        <f t="shared" si="193"/>
        <v>6.2155100000000001</v>
      </c>
      <c r="G1596" s="2">
        <f t="shared" si="195"/>
        <v>6.1542080000000032</v>
      </c>
      <c r="H1596" s="2">
        <f t="shared" si="191"/>
        <v>6.0405630000000023</v>
      </c>
      <c r="I1596" s="2">
        <f t="array" ref="I1596">SUMPRODUCT(B1580:B1599, (ROW(B1580:B1599)-ROW(B1580)+1)) / (20*21/2)</f>
        <v>6.2267976190476197</v>
      </c>
      <c r="J1596" s="2">
        <f t="shared" si="194"/>
        <v>6.2124080877142802</v>
      </c>
      <c r="K1596" s="2">
        <f t="shared" si="196"/>
        <v>6.2029152835470107</v>
      </c>
    </row>
    <row r="1597" spans="1:11" ht="13.5" x14ac:dyDescent="0.25">
      <c r="A1597" s="3">
        <f>TITRES_STAT!B1600</f>
        <v>44627</v>
      </c>
      <c r="B1597" s="6">
        <f>TITRES_STAT!D1600</f>
        <v>6.1717000000000004</v>
      </c>
      <c r="C1597" s="2">
        <f t="shared" si="189"/>
        <v>-8.3399999999999253E-2</v>
      </c>
      <c r="D1597" s="2">
        <f t="shared" si="190"/>
        <v>6.2300799999999992</v>
      </c>
      <c r="E1597" s="2">
        <f t="shared" si="192"/>
        <v>6.2150800000000004</v>
      </c>
      <c r="F1597" s="2">
        <f t="shared" si="193"/>
        <v>6.2163400000000006</v>
      </c>
      <c r="G1597" s="2">
        <f t="shared" si="195"/>
        <v>6.1542080000000023</v>
      </c>
      <c r="H1597" s="2">
        <f t="shared" si="191"/>
        <v>6.0435495000000028</v>
      </c>
      <c r="I1597" s="2">
        <f t="array" ref="I1597">SUMPRODUCT(B1581:B1600, (ROW(B1581:B1600)-ROW(B1581)+1)) / (20*21/2)</f>
        <v>6.2195299999999989</v>
      </c>
      <c r="J1597" s="2">
        <f t="shared" si="194"/>
        <v>6.2085311269795866</v>
      </c>
      <c r="K1597" s="2">
        <f t="shared" si="196"/>
        <v>6.2016911547804616</v>
      </c>
    </row>
    <row r="1598" spans="1:11" ht="13.5" x14ac:dyDescent="0.25">
      <c r="A1598" s="3">
        <f>TITRES_STAT!B1601</f>
        <v>44628</v>
      </c>
      <c r="B1598" s="6">
        <f>TITRES_STAT!D1601</f>
        <v>6.2468000000000004</v>
      </c>
      <c r="C1598" s="2">
        <f t="shared" si="189"/>
        <v>7.5099999999999945E-2</v>
      </c>
      <c r="D1598" s="2">
        <f t="shared" si="190"/>
        <v>6.2617799999999999</v>
      </c>
      <c r="E1598" s="2">
        <f t="shared" si="192"/>
        <v>6.2109100000000002</v>
      </c>
      <c r="F1598" s="2">
        <f t="shared" si="193"/>
        <v>6.2200950000000006</v>
      </c>
      <c r="G1598" s="2">
        <f t="shared" si="195"/>
        <v>6.1552080000000009</v>
      </c>
      <c r="H1598" s="2">
        <f t="shared" si="191"/>
        <v>6.0471070000000022</v>
      </c>
      <c r="I1598" s="2">
        <f t="array" ref="I1598">SUMPRODUCT(B1582:B1601, (ROW(B1582:B1601)-ROW(B1582)+1)) / (20*21/2)</f>
        <v>6.2170738095238089</v>
      </c>
      <c r="J1598" s="2">
        <f t="shared" si="194"/>
        <v>6.2121757815529595</v>
      </c>
      <c r="K1598" s="2">
        <f t="shared" si="196"/>
        <v>6.2034601291027966</v>
      </c>
    </row>
    <row r="1599" spans="1:11" ht="13.5" x14ac:dyDescent="0.25">
      <c r="A1599" s="3">
        <f>TITRES_STAT!B1602</f>
        <v>44629</v>
      </c>
      <c r="B1599" s="6">
        <f>TITRES_STAT!D1602</f>
        <v>6.2134</v>
      </c>
      <c r="C1599" s="2">
        <f t="shared" si="189"/>
        <v>-3.3400000000000318E-2</v>
      </c>
      <c r="D1599" s="2">
        <f t="shared" si="190"/>
        <v>6.2534400000000003</v>
      </c>
      <c r="E1599" s="2">
        <f t="shared" si="192"/>
        <v>6.2067399999999999</v>
      </c>
      <c r="F1599" s="2">
        <f t="shared" si="193"/>
        <v>6.2230100000000004</v>
      </c>
      <c r="G1599" s="2">
        <f t="shared" si="195"/>
        <v>6.1548740000000013</v>
      </c>
      <c r="H1599" s="2">
        <f t="shared" si="191"/>
        <v>6.0500680000000022</v>
      </c>
      <c r="I1599" s="2">
        <f t="array" ref="I1599">SUMPRODUCT(B1583:B1602, (ROW(B1583:B1602)-ROW(B1583)+1)) / (20*21/2)</f>
        <v>6.2120680952380951</v>
      </c>
      <c r="J1599" s="2">
        <f t="shared" si="194"/>
        <v>6.2122923737860116</v>
      </c>
      <c r="K1599" s="2">
        <f t="shared" si="196"/>
        <v>6.2038499279615102</v>
      </c>
    </row>
    <row r="1600" spans="1:11" ht="13.5" x14ac:dyDescent="0.25">
      <c r="A1600" s="3">
        <f>TITRES_STAT!B1603</f>
        <v>44630</v>
      </c>
      <c r="B1600" s="6">
        <f>TITRES_STAT!D1603</f>
        <v>6.1467000000000001</v>
      </c>
      <c r="C1600" s="2">
        <f t="shared" si="189"/>
        <v>-6.6699999999999982E-2</v>
      </c>
      <c r="D1600" s="2">
        <f t="shared" si="190"/>
        <v>6.2067399999999999</v>
      </c>
      <c r="E1600" s="2">
        <f t="shared" si="192"/>
        <v>6.2008999999999999</v>
      </c>
      <c r="F1600" s="2">
        <f t="shared" si="193"/>
        <v>6.2225900000000003</v>
      </c>
      <c r="G1600" s="2">
        <f t="shared" si="195"/>
        <v>6.1543740000000007</v>
      </c>
      <c r="H1600" s="2">
        <f t="shared" si="191"/>
        <v>6.0526955000000022</v>
      </c>
      <c r="I1600" s="2">
        <f t="array" ref="I1600">SUMPRODUCT(B1584:B1603, (ROW(B1584:B1603)-ROW(B1584)+1)) / (20*21/2)</f>
        <v>6.2100447619047632</v>
      </c>
      <c r="J1600" s="2">
        <f t="shared" si="194"/>
        <v>6.2060454810444865</v>
      </c>
      <c r="K1600" s="2">
        <f t="shared" si="196"/>
        <v>6.201608754315961</v>
      </c>
    </row>
    <row r="1601" spans="1:11" ht="13.5" x14ac:dyDescent="0.25">
      <c r="A1601" s="3">
        <f>TITRES_STAT!B1604</f>
        <v>44631</v>
      </c>
      <c r="B1601" s="6">
        <f>TITRES_STAT!D1604</f>
        <v>6.1967999999999996</v>
      </c>
      <c r="C1601" s="2">
        <f t="shared" si="189"/>
        <v>5.0099999999999589E-2</v>
      </c>
      <c r="D1601" s="2">
        <f t="shared" si="190"/>
        <v>6.1950799999999999</v>
      </c>
      <c r="E1601" s="2">
        <f t="shared" si="192"/>
        <v>6.2042400000000004</v>
      </c>
      <c r="F1601" s="2">
        <f t="shared" si="193"/>
        <v>6.2242600000000001</v>
      </c>
      <c r="G1601" s="2">
        <f t="shared" si="195"/>
        <v>6.1547080000000003</v>
      </c>
      <c r="H1601" s="2">
        <f t="shared" si="191"/>
        <v>6.0560810000000016</v>
      </c>
      <c r="I1601" s="2">
        <f t="array" ref="I1601">SUMPRODUCT(B1585:B1604, (ROW(B1585:B1604)-ROW(B1585)+1)) / (20*21/2)</f>
        <v>6.2110433333333344</v>
      </c>
      <c r="J1601" s="2">
        <f t="shared" si="194"/>
        <v>6.2051649590402498</v>
      </c>
      <c r="K1601" s="2">
        <f t="shared" si="196"/>
        <v>6.2014201757153353</v>
      </c>
    </row>
    <row r="1602" spans="1:11" ht="13.5" x14ac:dyDescent="0.25">
      <c r="A1602" s="3">
        <f>TITRES_STAT!B1605</f>
        <v>44634</v>
      </c>
      <c r="B1602" s="6">
        <f>TITRES_STAT!D1605</f>
        <v>6.1717000000000004</v>
      </c>
      <c r="C1602" s="2">
        <f t="shared" si="189"/>
        <v>-2.5099999999999234E-2</v>
      </c>
      <c r="D1602" s="2">
        <f t="shared" si="190"/>
        <v>6.1950799999999999</v>
      </c>
      <c r="E1602" s="2">
        <f t="shared" si="192"/>
        <v>6.21258</v>
      </c>
      <c r="F1602" s="2">
        <f t="shared" si="193"/>
        <v>6.2263450000000002</v>
      </c>
      <c r="G1602" s="2">
        <f t="shared" si="195"/>
        <v>6.1565420000000008</v>
      </c>
      <c r="H1602" s="2">
        <f t="shared" si="191"/>
        <v>6.0589115000000024</v>
      </c>
      <c r="I1602" s="2">
        <f t="array" ref="I1602">SUMPRODUCT(B1586:B1605, (ROW(B1586:B1605)-ROW(B1586)+1)) / (20*21/2)</f>
        <v>6.2057590476190487</v>
      </c>
      <c r="J1602" s="2">
        <f t="shared" si="194"/>
        <v>6.2019778200840356</v>
      </c>
      <c r="K1602" s="2">
        <f t="shared" si="196"/>
        <v>6.2002546786284594</v>
      </c>
    </row>
    <row r="1603" spans="1:11" ht="13.5" x14ac:dyDescent="0.25">
      <c r="A1603" s="3">
        <f>TITRES_STAT!B1606</f>
        <v>44635</v>
      </c>
      <c r="B1603" s="6">
        <f>TITRES_STAT!D1606</f>
        <v>6.2050999999999998</v>
      </c>
      <c r="C1603" s="2">
        <f t="shared" si="189"/>
        <v>3.339999999999943E-2</v>
      </c>
      <c r="D1603" s="2">
        <f t="shared" si="190"/>
        <v>6.1867400000000004</v>
      </c>
      <c r="E1603" s="2">
        <f t="shared" si="192"/>
        <v>6.224260000000001</v>
      </c>
      <c r="F1603" s="2">
        <f t="shared" si="193"/>
        <v>6.2280150000000001</v>
      </c>
      <c r="G1603" s="2">
        <f t="shared" si="195"/>
        <v>6.1597119999999999</v>
      </c>
      <c r="H1603" s="2">
        <f t="shared" si="191"/>
        <v>6.0620260000000021</v>
      </c>
      <c r="I1603" s="2">
        <f t="array" ref="I1603">SUMPRODUCT(B1587:B1606, (ROW(B1587:B1606)-ROW(B1587)+1)) / (20*21/2)</f>
        <v>6.2085009523809536</v>
      </c>
      <c r="J1603" s="2">
        <f t="shared" si="194"/>
        <v>6.2022751705522223</v>
      </c>
      <c r="K1603" s="2">
        <f t="shared" si="196"/>
        <v>6.2004446912312652</v>
      </c>
    </row>
    <row r="1604" spans="1:11" ht="13.5" x14ac:dyDescent="0.25">
      <c r="A1604" s="3">
        <f>TITRES_STAT!B1607</f>
        <v>44636</v>
      </c>
      <c r="B1604" s="6">
        <f>TITRES_STAT!D1607</f>
        <v>6.2385000000000002</v>
      </c>
      <c r="C1604" s="2">
        <f t="shared" ref="C1604:C1667" si="197">B1604-B1603</f>
        <v>3.3400000000000318E-2</v>
      </c>
      <c r="D1604" s="2">
        <f t="shared" si="190"/>
        <v>6.1917600000000004</v>
      </c>
      <c r="E1604" s="2">
        <f t="shared" si="192"/>
        <v>6.2226000000000017</v>
      </c>
      <c r="F1604" s="2">
        <f t="shared" si="193"/>
        <v>6.2271850000000004</v>
      </c>
      <c r="G1604" s="2">
        <f t="shared" si="195"/>
        <v>6.1610479999999992</v>
      </c>
      <c r="H1604" s="2">
        <f t="shared" si="191"/>
        <v>6.0653465000000031</v>
      </c>
      <c r="I1604" s="2">
        <f t="array" ref="I1604">SUMPRODUCT(B1588:B1607, (ROW(B1588:B1607)-ROW(B1588)+1)) / (20*21/2)</f>
        <v>6.2005161904761907</v>
      </c>
      <c r="J1604" s="2">
        <f t="shared" si="194"/>
        <v>6.2057251543091532</v>
      </c>
      <c r="K1604" s="2">
        <f t="shared" si="196"/>
        <v>6.2019370562810199</v>
      </c>
    </row>
    <row r="1605" spans="1:11" ht="13.5" x14ac:dyDescent="0.25">
      <c r="A1605" s="3">
        <f>TITRES_STAT!B1608</f>
        <v>44637</v>
      </c>
      <c r="B1605" s="6">
        <f>TITRES_STAT!D1608</f>
        <v>6.1717000000000004</v>
      </c>
      <c r="C1605" s="2">
        <f t="shared" si="197"/>
        <v>-6.6799999999999748E-2</v>
      </c>
      <c r="D1605" s="2">
        <f t="shared" si="190"/>
        <v>6.1967600000000003</v>
      </c>
      <c r="E1605" s="2">
        <f t="shared" si="192"/>
        <v>6.2017500000000005</v>
      </c>
      <c r="F1605" s="2">
        <f t="shared" si="193"/>
        <v>6.2180100000000005</v>
      </c>
      <c r="G1605" s="2">
        <f t="shared" si="195"/>
        <v>6.163549999999999</v>
      </c>
      <c r="H1605" s="2">
        <f t="shared" si="191"/>
        <v>6.0686845000000025</v>
      </c>
      <c r="I1605" s="2">
        <f t="array" ref="I1605">SUMPRODUCT(B1589:B1608, (ROW(B1589:B1608)-ROW(B1589)+1)) / (20*21/2)</f>
        <v>6.1893147619047619</v>
      </c>
      <c r="J1605" s="2">
        <f t="shared" si="194"/>
        <v>6.2024846634225668</v>
      </c>
      <c r="K1605" s="2">
        <f t="shared" si="196"/>
        <v>6.2007512893680383</v>
      </c>
    </row>
    <row r="1606" spans="1:11" ht="13.5" x14ac:dyDescent="0.25">
      <c r="A1606" s="3">
        <f>TITRES_STAT!B1609</f>
        <v>44638</v>
      </c>
      <c r="B1606" s="6">
        <f>TITRES_STAT!D1609</f>
        <v>6.2468000000000004</v>
      </c>
      <c r="C1606" s="2">
        <f t="shared" si="197"/>
        <v>7.5099999999999945E-2</v>
      </c>
      <c r="D1606" s="2">
        <f t="shared" ref="D1606:D1669" si="198">AVERAGE(B1602:B1606)</f>
        <v>6.2067600000000001</v>
      </c>
      <c r="E1606" s="2">
        <f t="shared" si="192"/>
        <v>6.2009200000000009</v>
      </c>
      <c r="F1606" s="2">
        <f t="shared" si="193"/>
        <v>6.2138400000000003</v>
      </c>
      <c r="G1606" s="2">
        <f t="shared" si="195"/>
        <v>6.1658859999999978</v>
      </c>
      <c r="H1606" s="2">
        <f t="shared" si="191"/>
        <v>6.072593000000003</v>
      </c>
      <c r="I1606" s="2">
        <f t="array" ref="I1606">SUMPRODUCT(B1590:B1609, (ROW(B1590:B1609)-ROW(B1590)+1)) / (20*21/2)</f>
        <v>6.1830380952380946</v>
      </c>
      <c r="J1606" s="2">
        <f t="shared" si="194"/>
        <v>6.2067051716680366</v>
      </c>
      <c r="K1606" s="2">
        <f t="shared" si="196"/>
        <v>6.2025571211575272</v>
      </c>
    </row>
    <row r="1607" spans="1:11" ht="13.5" x14ac:dyDescent="0.25">
      <c r="A1607" s="3">
        <f>TITRES_STAT!B1610</f>
        <v>44641</v>
      </c>
      <c r="B1607" s="6">
        <f>TITRES_STAT!D1610</f>
        <v>6.13</v>
      </c>
      <c r="C1607" s="2">
        <f t="shared" si="197"/>
        <v>-0.11680000000000046</v>
      </c>
      <c r="D1607" s="2">
        <f t="shared" si="198"/>
        <v>6.1984200000000005</v>
      </c>
      <c r="E1607" s="2">
        <f t="shared" si="192"/>
        <v>6.1967500000000006</v>
      </c>
      <c r="F1607" s="2">
        <f t="shared" si="193"/>
        <v>6.2059150000000001</v>
      </c>
      <c r="G1607" s="2">
        <f t="shared" si="195"/>
        <v>6.1675539999999991</v>
      </c>
      <c r="H1607" s="2">
        <f t="shared" si="191"/>
        <v>6.0759175000000036</v>
      </c>
      <c r="I1607" s="2">
        <f t="array" ref="I1607">SUMPRODUCT(B1591:B1610, (ROW(B1591:B1610)-ROW(B1591)+1)) / (20*21/2)</f>
        <v>6.1773571428571437</v>
      </c>
      <c r="J1607" s="2">
        <f t="shared" si="194"/>
        <v>6.1993999172234613</v>
      </c>
      <c r="K1607" s="2">
        <f t="shared" si="196"/>
        <v>6.1997117438572324</v>
      </c>
    </row>
    <row r="1608" spans="1:11" ht="13.5" x14ac:dyDescent="0.25">
      <c r="A1608" s="3">
        <f>TITRES_STAT!B1611</f>
        <v>44642</v>
      </c>
      <c r="B1608" s="6">
        <f>TITRES_STAT!D1611</f>
        <v>6.0883000000000003</v>
      </c>
      <c r="C1608" s="2">
        <f t="shared" si="197"/>
        <v>-4.1699999999999626E-2</v>
      </c>
      <c r="D1608" s="2">
        <f t="shared" si="198"/>
        <v>6.1750600000000002</v>
      </c>
      <c r="E1608" s="2">
        <f t="shared" si="192"/>
        <v>6.1809000000000012</v>
      </c>
      <c r="F1608" s="2">
        <f t="shared" si="193"/>
        <v>6.1959050000000007</v>
      </c>
      <c r="G1608" s="2">
        <f t="shared" si="195"/>
        <v>6.1692219999999987</v>
      </c>
      <c r="H1608" s="2">
        <f t="shared" si="191"/>
        <v>6.0786435000000028</v>
      </c>
      <c r="I1608" s="2">
        <f t="array" ref="I1608">SUMPRODUCT(B1592:B1611, (ROW(B1592:B1611)-ROW(B1592)+1)) / (20*21/2)</f>
        <v>6.1839480952380956</v>
      </c>
      <c r="J1608" s="2">
        <f t="shared" si="194"/>
        <v>6.188818972725989</v>
      </c>
      <c r="K1608" s="2">
        <f t="shared" si="196"/>
        <v>6.1953426558628317</v>
      </c>
    </row>
    <row r="1609" spans="1:11" ht="13.5" x14ac:dyDescent="0.25">
      <c r="A1609" s="3">
        <f>TITRES_STAT!B1612</f>
        <v>44643</v>
      </c>
      <c r="B1609" s="6">
        <f>TITRES_STAT!D1612</f>
        <v>6.13</v>
      </c>
      <c r="C1609" s="2">
        <f t="shared" si="197"/>
        <v>4.1699999999999626E-2</v>
      </c>
      <c r="D1609" s="2">
        <f t="shared" si="198"/>
        <v>6.1533600000000002</v>
      </c>
      <c r="E1609" s="2">
        <f t="shared" si="192"/>
        <v>6.1725600000000007</v>
      </c>
      <c r="F1609" s="2">
        <f t="shared" si="193"/>
        <v>6.1896500000000003</v>
      </c>
      <c r="G1609" s="2">
        <f t="shared" si="195"/>
        <v>6.1703879999999991</v>
      </c>
      <c r="H1609" s="2">
        <f t="shared" si="191"/>
        <v>6.081578000000003</v>
      </c>
      <c r="I1609" s="2">
        <f t="array" ref="I1609">SUMPRODUCT(B1593:B1612, (ROW(B1593:B1612)-ROW(B1593)+1)) / (20*21/2)</f>
        <v>6.1694547619047615</v>
      </c>
      <c r="J1609" s="2">
        <f t="shared" si="194"/>
        <v>6.1832171657997037</v>
      </c>
      <c r="K1609" s="2">
        <f t="shared" si="196"/>
        <v>6.1927801987701718</v>
      </c>
    </row>
    <row r="1610" spans="1:11" ht="13.5" x14ac:dyDescent="0.25">
      <c r="A1610" s="3">
        <f>TITRES_STAT!B1613</f>
        <v>44644</v>
      </c>
      <c r="B1610" s="6">
        <f>TITRES_STAT!D1613</f>
        <v>6.13</v>
      </c>
      <c r="C1610" s="2">
        <f t="shared" si="197"/>
        <v>0</v>
      </c>
      <c r="D1610" s="2">
        <f t="shared" si="198"/>
        <v>6.1450199999999997</v>
      </c>
      <c r="E1610" s="2">
        <f t="shared" si="192"/>
        <v>6.1708900000000018</v>
      </c>
      <c r="F1610" s="2">
        <f t="shared" si="193"/>
        <v>6.1858949999999995</v>
      </c>
      <c r="G1610" s="2">
        <f t="shared" si="195"/>
        <v>6.1717219999999999</v>
      </c>
      <c r="H1610" s="2">
        <f t="shared" ref="H1610:H1673" si="199">AVERAGE(B1411:B1610)</f>
        <v>6.0849025000000037</v>
      </c>
      <c r="I1610" s="2">
        <f t="array" ref="I1610">SUMPRODUCT(B1594:B1613, (ROW(B1594:B1613)-ROW(B1594)+1)) / (20*21/2)</f>
        <v>6.1559900000000001</v>
      </c>
      <c r="J1610" s="2">
        <f t="shared" si="194"/>
        <v>6.17814886429497</v>
      </c>
      <c r="K1610" s="2">
        <f t="shared" si="196"/>
        <v>6.1903182301909494</v>
      </c>
    </row>
    <row r="1611" spans="1:11" ht="13.5" x14ac:dyDescent="0.25">
      <c r="A1611" s="3">
        <f>TITRES_STAT!B1614</f>
        <v>44645</v>
      </c>
      <c r="B1611" s="6">
        <f>TITRES_STAT!D1614</f>
        <v>6.2550999999999997</v>
      </c>
      <c r="C1611" s="2">
        <f t="shared" si="197"/>
        <v>0.12509999999999977</v>
      </c>
      <c r="D1611" s="2">
        <f t="shared" si="198"/>
        <v>6.146679999999999</v>
      </c>
      <c r="E1611" s="2">
        <f t="shared" si="192"/>
        <v>6.1767200000000004</v>
      </c>
      <c r="F1611" s="2">
        <f t="shared" si="193"/>
        <v>6.1904799999999991</v>
      </c>
      <c r="G1611" s="2">
        <f t="shared" si="195"/>
        <v>6.1760579999999994</v>
      </c>
      <c r="H1611" s="2">
        <f t="shared" si="199"/>
        <v>6.088501500000004</v>
      </c>
      <c r="I1611" s="2">
        <f t="array" ref="I1611">SUMPRODUCT(B1595:B1614, (ROW(B1595:B1614)-ROW(B1595)+1)) / (20*21/2)</f>
        <v>6.1602000000000006</v>
      </c>
      <c r="J1611" s="2">
        <f t="shared" si="194"/>
        <v>6.1854775438859253</v>
      </c>
      <c r="K1611" s="2">
        <f t="shared" si="196"/>
        <v>6.1928586917520896</v>
      </c>
    </row>
    <row r="1612" spans="1:11" ht="13.5" x14ac:dyDescent="0.25">
      <c r="A1612" s="3">
        <f>TITRES_STAT!B1615</f>
        <v>44648</v>
      </c>
      <c r="B1612" s="6">
        <f>TITRES_STAT!D1615</f>
        <v>6.0382999999999996</v>
      </c>
      <c r="C1612" s="2">
        <f t="shared" si="197"/>
        <v>-0.2168000000000001</v>
      </c>
      <c r="D1612" s="2">
        <f t="shared" si="198"/>
        <v>6.1283399999999997</v>
      </c>
      <c r="E1612" s="2">
        <f t="shared" ref="E1612:E1675" si="200">AVERAGE(B1603:B1612)</f>
        <v>6.1633800000000001</v>
      </c>
      <c r="F1612" s="2">
        <f t="shared" si="193"/>
        <v>6.1879799999999987</v>
      </c>
      <c r="G1612" s="2">
        <f t="shared" si="195"/>
        <v>6.1783939999999999</v>
      </c>
      <c r="H1612" s="2">
        <f t="shared" si="199"/>
        <v>6.0906650000000049</v>
      </c>
      <c r="I1612" s="2">
        <f t="array" ref="I1612">SUMPRODUCT(B1596:B1615, (ROW(B1596:B1615)-ROW(B1596)+1)) / (20*21/2)</f>
        <v>6.1645290476190482</v>
      </c>
      <c r="J1612" s="2">
        <f t="shared" si="194"/>
        <v>6.1714606349444088</v>
      </c>
      <c r="K1612" s="2">
        <f t="shared" si="196"/>
        <v>6.1867975665853407</v>
      </c>
    </row>
    <row r="1613" spans="1:11" ht="13.5" x14ac:dyDescent="0.25">
      <c r="A1613" s="3">
        <f>TITRES_STAT!B1616</f>
        <v>44649</v>
      </c>
      <c r="B1613" s="6">
        <f>TITRES_STAT!D1616</f>
        <v>6.0465999999999998</v>
      </c>
      <c r="C1613" s="2">
        <f t="shared" si="197"/>
        <v>8.3000000000001961E-3</v>
      </c>
      <c r="D1613" s="2">
        <f t="shared" si="198"/>
        <v>6.12</v>
      </c>
      <c r="E1613" s="2">
        <f t="shared" si="200"/>
        <v>6.1475299999999997</v>
      </c>
      <c r="F1613" s="2">
        <f t="shared" si="193"/>
        <v>6.1858950000000004</v>
      </c>
      <c r="G1613" s="2">
        <f t="shared" si="195"/>
        <v>6.1788940000000006</v>
      </c>
      <c r="H1613" s="2">
        <f t="shared" si="199"/>
        <v>6.0923235000000036</v>
      </c>
      <c r="I1613" s="2">
        <f t="array" ref="I1613">SUMPRODUCT(B1597:B1616, (ROW(B1597:B1616)-ROW(B1597)+1)) / (20*21/2)</f>
        <v>6.1624300000000005</v>
      </c>
      <c r="J1613" s="2">
        <f t="shared" si="194"/>
        <v>6.1595691459020836</v>
      </c>
      <c r="K1613" s="2">
        <f t="shared" si="196"/>
        <v>6.1812996227976802</v>
      </c>
    </row>
    <row r="1614" spans="1:11" ht="13.5" x14ac:dyDescent="0.25">
      <c r="A1614" s="3">
        <f>TITRES_STAT!B1617</f>
        <v>44650</v>
      </c>
      <c r="B1614" s="6">
        <f>TITRES_STAT!D1617</f>
        <v>6.2301000000000002</v>
      </c>
      <c r="C1614" s="2">
        <f t="shared" si="197"/>
        <v>0.18350000000000044</v>
      </c>
      <c r="D1614" s="2">
        <f t="shared" si="198"/>
        <v>6.1400199999999998</v>
      </c>
      <c r="E1614" s="2">
        <f t="shared" si="200"/>
        <v>6.1466899999999995</v>
      </c>
      <c r="F1614" s="2">
        <f t="shared" si="193"/>
        <v>6.1846450000000006</v>
      </c>
      <c r="G1614" s="2">
        <f t="shared" si="195"/>
        <v>6.1793939999999985</v>
      </c>
      <c r="H1614" s="2">
        <f t="shared" si="199"/>
        <v>6.0941970000000039</v>
      </c>
      <c r="I1614" s="2">
        <f t="array" ref="I1614">SUMPRODUCT(B1598:B1617, (ROW(B1598:B1617)-ROW(B1598)+1)) / (20*21/2)</f>
        <v>6.1496833333333329</v>
      </c>
      <c r="J1614" s="2">
        <f t="shared" si="194"/>
        <v>6.1662863701018846</v>
      </c>
      <c r="K1614" s="2">
        <f t="shared" si="196"/>
        <v>6.1832133630801245</v>
      </c>
    </row>
    <row r="1615" spans="1:11" ht="13.5" x14ac:dyDescent="0.25">
      <c r="A1615" s="3">
        <f>TITRES_STAT!B1618</f>
        <v>44651</v>
      </c>
      <c r="B1615" s="6">
        <f>TITRES_STAT!D1618</f>
        <v>6.2301000000000002</v>
      </c>
      <c r="C1615" s="2">
        <f t="shared" si="197"/>
        <v>0</v>
      </c>
      <c r="D1615" s="2">
        <f t="shared" si="198"/>
        <v>6.1600399999999995</v>
      </c>
      <c r="E1615" s="2">
        <f t="shared" si="200"/>
        <v>6.1525299999999996</v>
      </c>
      <c r="F1615" s="2">
        <f t="shared" si="193"/>
        <v>6.1771399999999996</v>
      </c>
      <c r="G1615" s="2">
        <f t="shared" si="195"/>
        <v>6.179727999999999</v>
      </c>
      <c r="H1615" s="2">
        <f t="shared" si="199"/>
        <v>6.096499500000002</v>
      </c>
      <c r="I1615" s="2">
        <f t="array" ref="I1615">SUMPRODUCT(B1599:B1618, (ROW(B1599:B1618)-ROW(B1599)+1)) / (20*21/2)</f>
        <v>6.1463052380952368</v>
      </c>
      <c r="J1615" s="2">
        <f t="shared" si="194"/>
        <v>6.1723638586636094</v>
      </c>
      <c r="K1615" s="2">
        <f t="shared" si="196"/>
        <v>6.1850520547240411</v>
      </c>
    </row>
    <row r="1616" spans="1:11" ht="13.5" x14ac:dyDescent="0.25">
      <c r="A1616" s="3">
        <f>TITRES_STAT!B1619</f>
        <v>44652</v>
      </c>
      <c r="B1616" s="6">
        <f>TITRES_STAT!D1619</f>
        <v>6.1551</v>
      </c>
      <c r="C1616" s="2">
        <f t="shared" si="197"/>
        <v>-7.5000000000000178E-2</v>
      </c>
      <c r="D1616" s="2">
        <f t="shared" si="198"/>
        <v>6.1400399999999999</v>
      </c>
      <c r="E1616" s="2">
        <f t="shared" si="200"/>
        <v>6.1433599999999995</v>
      </c>
      <c r="F1616" s="2">
        <f t="shared" si="193"/>
        <v>6.1721400000000006</v>
      </c>
      <c r="G1616" s="2">
        <f t="shared" si="195"/>
        <v>6.1777279999999992</v>
      </c>
      <c r="H1616" s="2">
        <f t="shared" si="199"/>
        <v>6.0987005000000023</v>
      </c>
      <c r="I1616" s="2">
        <f t="array" ref="I1616">SUMPRODUCT(B1600:B1619, (ROW(B1600:B1619)-ROW(B1600)+1)) / (20*21/2)</f>
        <v>6.1363404761904761</v>
      </c>
      <c r="J1616" s="2">
        <f t="shared" si="194"/>
        <v>6.170719681648027</v>
      </c>
      <c r="K1616" s="2">
        <f t="shared" si="196"/>
        <v>6.1838774643427055</v>
      </c>
    </row>
    <row r="1617" spans="1:11" ht="13.5" x14ac:dyDescent="0.25">
      <c r="A1617" s="3">
        <f>TITRES_STAT!B1620</f>
        <v>44655</v>
      </c>
      <c r="B1617" s="6">
        <f>TITRES_STAT!D1620</f>
        <v>6.0382999999999996</v>
      </c>
      <c r="C1617" s="2">
        <f t="shared" si="197"/>
        <v>-0.11680000000000046</v>
      </c>
      <c r="D1617" s="2">
        <f t="shared" si="198"/>
        <v>6.1400399999999999</v>
      </c>
      <c r="E1617" s="2">
        <f t="shared" si="200"/>
        <v>6.1341899999999994</v>
      </c>
      <c r="F1617" s="2">
        <f t="shared" si="193"/>
        <v>6.1654699999999991</v>
      </c>
      <c r="G1617" s="2">
        <f t="shared" si="195"/>
        <v>6.1775619999999991</v>
      </c>
      <c r="H1617" s="2">
        <f t="shared" si="199"/>
        <v>6.1002005000000006</v>
      </c>
      <c r="I1617" s="2">
        <f t="array" ref="I1617">SUMPRODUCT(B1601:B1620, (ROW(B1601:B1620)-ROW(B1601)+1)) / (20*21/2)</f>
        <v>6.1263300000000003</v>
      </c>
      <c r="J1617" s="2">
        <f t="shared" si="194"/>
        <v>6.1581082833958343</v>
      </c>
      <c r="K1617" s="2">
        <f t="shared" si="196"/>
        <v>6.1781685441724035</v>
      </c>
    </row>
    <row r="1618" spans="1:11" ht="13.5" x14ac:dyDescent="0.25">
      <c r="A1618" s="3">
        <f>TITRES_STAT!B1621</f>
        <v>44656</v>
      </c>
      <c r="B1618" s="6">
        <f>TITRES_STAT!D1621</f>
        <v>6.13</v>
      </c>
      <c r="C1618" s="2">
        <f t="shared" si="197"/>
        <v>9.1700000000000337E-2</v>
      </c>
      <c r="D1618" s="2">
        <f t="shared" si="198"/>
        <v>6.15672</v>
      </c>
      <c r="E1618" s="2">
        <f t="shared" si="200"/>
        <v>6.1383600000000005</v>
      </c>
      <c r="F1618" s="2">
        <f t="shared" si="193"/>
        <v>6.1596299999999999</v>
      </c>
      <c r="G1618" s="2">
        <f t="shared" si="195"/>
        <v>6.1750599999999993</v>
      </c>
      <c r="H1618" s="2">
        <f t="shared" si="199"/>
        <v>6.1023540000000018</v>
      </c>
      <c r="I1618" s="2">
        <f t="array" ref="I1618">SUMPRODUCT(B1602:B1621, (ROW(B1602:B1621)-ROW(B1602)+1)) / (20*21/2)</f>
        <v>6.1167961904761903</v>
      </c>
      <c r="J1618" s="2">
        <f t="shared" si="194"/>
        <v>6.1554313040248019</v>
      </c>
      <c r="K1618" s="2">
        <f t="shared" si="196"/>
        <v>6.1762795816558382</v>
      </c>
    </row>
    <row r="1619" spans="1:11" ht="13.5" x14ac:dyDescent="0.25">
      <c r="A1619" s="3">
        <f>TITRES_STAT!B1622</f>
        <v>44657</v>
      </c>
      <c r="B1619" s="6">
        <f>TITRES_STAT!D1622</f>
        <v>6.0549999999999997</v>
      </c>
      <c r="C1619" s="2">
        <f t="shared" si="197"/>
        <v>-7.5000000000000178E-2</v>
      </c>
      <c r="D1619" s="2">
        <f t="shared" si="198"/>
        <v>6.1216999999999997</v>
      </c>
      <c r="E1619" s="2">
        <f t="shared" si="200"/>
        <v>6.1308600000000002</v>
      </c>
      <c r="F1619" s="2">
        <f t="shared" si="193"/>
        <v>6.1517099999999996</v>
      </c>
      <c r="G1619" s="2">
        <f t="shared" si="195"/>
        <v>6.1715579999999992</v>
      </c>
      <c r="H1619" s="2">
        <f t="shared" si="199"/>
        <v>6.103352000000001</v>
      </c>
      <c r="I1619" s="2">
        <f t="array" ref="I1619">SUMPRODUCT(B1603:B1622, (ROW(B1603:B1622)-ROW(B1603)+1)) / (20*21/2)</f>
        <v>6.118310952380952</v>
      </c>
      <c r="J1619" s="2">
        <f t="shared" si="194"/>
        <v>6.145866417927202</v>
      </c>
      <c r="K1619" s="2">
        <f t="shared" si="196"/>
        <v>6.171523519630119</v>
      </c>
    </row>
    <row r="1620" spans="1:11" ht="13.5" x14ac:dyDescent="0.25">
      <c r="A1620" s="3">
        <f>TITRES_STAT!B1623</f>
        <v>44658</v>
      </c>
      <c r="B1620" s="6">
        <f>TITRES_STAT!D1623</f>
        <v>6.0465999999999998</v>
      </c>
      <c r="C1620" s="2">
        <f t="shared" si="197"/>
        <v>-8.3999999999999631E-3</v>
      </c>
      <c r="D1620" s="2">
        <f t="shared" si="198"/>
        <v>6.0849999999999991</v>
      </c>
      <c r="E1620" s="2">
        <f t="shared" si="200"/>
        <v>6.1225199999999997</v>
      </c>
      <c r="F1620" s="2">
        <f t="shared" ref="F1620:F1683" si="201">AVERAGE(B1601:B1620)</f>
        <v>6.1467050000000008</v>
      </c>
      <c r="G1620" s="2">
        <f t="shared" si="195"/>
        <v>6.1690559999999994</v>
      </c>
      <c r="H1620" s="2">
        <f t="shared" si="199"/>
        <v>6.104698</v>
      </c>
      <c r="I1620" s="2">
        <f t="array" ref="I1620">SUMPRODUCT(B1604:B1623, (ROW(B1604:B1623)-ROW(B1604)+1)) / (20*21/2)</f>
        <v>6.1199047619047624</v>
      </c>
      <c r="J1620" s="2">
        <f t="shared" si="194"/>
        <v>6.1364124733627063</v>
      </c>
      <c r="K1620" s="2">
        <f t="shared" si="196"/>
        <v>6.1666245580759966</v>
      </c>
    </row>
    <row r="1621" spans="1:11" ht="13.5" x14ac:dyDescent="0.25">
      <c r="A1621" s="3">
        <f>TITRES_STAT!B1624</f>
        <v>44659</v>
      </c>
      <c r="B1621" s="6">
        <f>TITRES_STAT!D1624</f>
        <v>6.0465999999999998</v>
      </c>
      <c r="C1621" s="2">
        <f t="shared" si="197"/>
        <v>0</v>
      </c>
      <c r="D1621" s="2">
        <f t="shared" si="198"/>
        <v>6.0632999999999999</v>
      </c>
      <c r="E1621" s="2">
        <f t="shared" si="200"/>
        <v>6.1016700000000004</v>
      </c>
      <c r="F1621" s="2">
        <f t="shared" si="201"/>
        <v>6.1391949999999991</v>
      </c>
      <c r="G1621" s="2">
        <f t="shared" si="195"/>
        <v>6.1695559999999992</v>
      </c>
      <c r="H1621" s="2">
        <f t="shared" si="199"/>
        <v>6.1066294999999995</v>
      </c>
      <c r="I1621" s="2">
        <f t="array" ref="I1621">SUMPRODUCT(B1605:B1624, (ROW(B1605:B1624)-ROW(B1605)+1)) / (20*21/2)</f>
        <v>6.1074319047619046</v>
      </c>
      <c r="J1621" s="2">
        <f t="shared" ref="J1621:J1684" si="202">$J$4*B1621+J1620*(1-$J$4)</f>
        <v>6.1278589044710197</v>
      </c>
      <c r="K1621" s="2">
        <f t="shared" si="196"/>
        <v>6.1619177126612517</v>
      </c>
    </row>
    <row r="1622" spans="1:11" ht="13.5" x14ac:dyDescent="0.25">
      <c r="A1622" s="3">
        <f>TITRES_STAT!B1625</f>
        <v>44662</v>
      </c>
      <c r="B1622" s="6">
        <f>TITRES_STAT!D1625</f>
        <v>6.1551</v>
      </c>
      <c r="C1622" s="2">
        <f t="shared" si="197"/>
        <v>0.10850000000000026</v>
      </c>
      <c r="D1622" s="2">
        <f t="shared" si="198"/>
        <v>6.0866600000000002</v>
      </c>
      <c r="E1622" s="2">
        <f t="shared" si="200"/>
        <v>6.1133499999999987</v>
      </c>
      <c r="F1622" s="2">
        <f t="shared" si="201"/>
        <v>6.1383650000000003</v>
      </c>
      <c r="G1622" s="2">
        <f t="shared" si="195"/>
        <v>6.1705579999999998</v>
      </c>
      <c r="H1622" s="2">
        <f t="shared" si="199"/>
        <v>6.1085569999999985</v>
      </c>
      <c r="I1622" s="2">
        <f t="array" ref="I1622">SUMPRODUCT(B1606:B1625, (ROW(B1606:B1625)-ROW(B1606)+1)) / (20*21/2)</f>
        <v>6.1079857142857135</v>
      </c>
      <c r="J1622" s="2">
        <f t="shared" si="202"/>
        <v>6.1304532945213985</v>
      </c>
      <c r="K1622" s="2">
        <f t="shared" si="196"/>
        <v>6.1616503513804179</v>
      </c>
    </row>
    <row r="1623" spans="1:11" ht="13.5" x14ac:dyDescent="0.25">
      <c r="A1623" s="3">
        <f>TITRES_STAT!B1626</f>
        <v>44663</v>
      </c>
      <c r="B1623" s="6">
        <f>TITRES_STAT!D1626</f>
        <v>6.1551</v>
      </c>
      <c r="C1623" s="2">
        <f t="shared" si="197"/>
        <v>0</v>
      </c>
      <c r="D1623" s="2">
        <f t="shared" si="198"/>
        <v>6.0916800000000002</v>
      </c>
      <c r="E1623" s="2">
        <f t="shared" si="200"/>
        <v>6.1241999999999992</v>
      </c>
      <c r="F1623" s="2">
        <f t="shared" si="201"/>
        <v>6.1358649999999999</v>
      </c>
      <c r="G1623" s="2">
        <f t="shared" si="195"/>
        <v>6.1720600000000001</v>
      </c>
      <c r="H1623" s="2">
        <f t="shared" si="199"/>
        <v>6.1106799999999986</v>
      </c>
      <c r="I1623" s="2">
        <f t="array" ref="I1623">SUMPRODUCT(B1607:B1626, (ROW(B1607:B1626)-ROW(B1607)+1)) / (20*21/2)</f>
        <v>6.1047666666666665</v>
      </c>
      <c r="J1623" s="2">
        <f t="shared" si="202"/>
        <v>6.1328005998050745</v>
      </c>
      <c r="K1623" s="2">
        <f t="shared" si="196"/>
        <v>6.1613934748556964</v>
      </c>
    </row>
    <row r="1624" spans="1:11" ht="13.5" x14ac:dyDescent="0.25">
      <c r="A1624" s="3">
        <f>TITRES_STAT!B1627</f>
        <v>44664</v>
      </c>
      <c r="B1624" s="6">
        <f>TITRES_STAT!D1627</f>
        <v>6.0049000000000001</v>
      </c>
      <c r="C1624" s="2">
        <f t="shared" si="197"/>
        <v>-0.15019999999999989</v>
      </c>
      <c r="D1624" s="2">
        <f t="shared" si="198"/>
        <v>6.0816600000000003</v>
      </c>
      <c r="E1624" s="2">
        <f t="shared" si="200"/>
        <v>6.1016799999999991</v>
      </c>
      <c r="F1624" s="2">
        <f t="shared" si="201"/>
        <v>6.1241850000000007</v>
      </c>
      <c r="G1624" s="2">
        <f t="shared" si="195"/>
        <v>6.1705579999999998</v>
      </c>
      <c r="H1624" s="2">
        <f t="shared" si="199"/>
        <v>6.1120129999999984</v>
      </c>
      <c r="I1624" s="2">
        <f t="array" ref="I1624">SUMPRODUCT(B1608:B1627, (ROW(B1608:B1627)-ROW(B1608)+1)) / (20*21/2)</f>
        <v>6.1023023809523815</v>
      </c>
      <c r="J1624" s="2">
        <f t="shared" si="202"/>
        <v>6.1206195902998299</v>
      </c>
      <c r="K1624" s="2">
        <f t="shared" si="196"/>
        <v>6.1552564758417478</v>
      </c>
    </row>
    <row r="1625" spans="1:11" ht="13.5" x14ac:dyDescent="0.25">
      <c r="A1625" s="3">
        <f>TITRES_STAT!B1628</f>
        <v>44665</v>
      </c>
      <c r="B1625" s="6">
        <f>TITRES_STAT!D1628</f>
        <v>6.13</v>
      </c>
      <c r="C1625" s="2">
        <f t="shared" si="197"/>
        <v>0.12509999999999977</v>
      </c>
      <c r="D1625" s="2">
        <f t="shared" si="198"/>
        <v>6.0983399999999994</v>
      </c>
      <c r="E1625" s="2">
        <f t="shared" si="200"/>
        <v>6.0916699999999988</v>
      </c>
      <c r="F1625" s="2">
        <f t="shared" si="201"/>
        <v>6.1220999999999997</v>
      </c>
      <c r="G1625" s="2">
        <f t="shared" si="195"/>
        <v>6.1727259999999999</v>
      </c>
      <c r="H1625" s="2">
        <f t="shared" si="199"/>
        <v>6.1139714999999999</v>
      </c>
      <c r="I1625" s="2">
        <f t="array" ref="I1625">SUMPRODUCT(B1609:B1628, (ROW(B1609:B1628)-ROW(B1609)+1)) / (20*21/2)</f>
        <v>6.1032176190476202</v>
      </c>
      <c r="J1625" s="2">
        <f t="shared" si="202"/>
        <v>6.1215129626522273</v>
      </c>
      <c r="K1625" s="2">
        <f t="shared" si="196"/>
        <v>6.154266025808738</v>
      </c>
    </row>
    <row r="1626" spans="1:11" ht="13.5" x14ac:dyDescent="0.25">
      <c r="A1626" s="3">
        <f>TITRES_STAT!B1629</f>
        <v>44666</v>
      </c>
      <c r="B1626" s="6">
        <f>TITRES_STAT!D1629</f>
        <v>6.0883000000000003</v>
      </c>
      <c r="C1626" s="2">
        <f t="shared" si="197"/>
        <v>-4.1699999999999626E-2</v>
      </c>
      <c r="D1626" s="2">
        <f t="shared" si="198"/>
        <v>6.1066799999999999</v>
      </c>
      <c r="E1626" s="2">
        <f t="shared" si="200"/>
        <v>6.0849899999999995</v>
      </c>
      <c r="F1626" s="2">
        <f t="shared" si="201"/>
        <v>6.1141749999999995</v>
      </c>
      <c r="G1626" s="2">
        <f t="shared" si="195"/>
        <v>6.1720580000000007</v>
      </c>
      <c r="H1626" s="2">
        <f t="shared" si="199"/>
        <v>6.1141799999999993</v>
      </c>
      <c r="I1626" s="2">
        <f t="array" ref="I1626">SUMPRODUCT(B1610:B1629, (ROW(B1610:B1629)-ROW(B1610)+1)) / (20*21/2)</f>
        <v>6.0968214285714293</v>
      </c>
      <c r="J1626" s="2">
        <f t="shared" si="202"/>
        <v>6.1183498233520153</v>
      </c>
      <c r="K1626" s="2">
        <f t="shared" si="196"/>
        <v>6.1516791228358461</v>
      </c>
    </row>
    <row r="1627" spans="1:11" ht="13.5" x14ac:dyDescent="0.25">
      <c r="A1627" s="3">
        <f>TITRES_STAT!B1630</f>
        <v>44669</v>
      </c>
      <c r="B1627" s="6">
        <f>TITRES_STAT!D1630</f>
        <v>6.0883000000000003</v>
      </c>
      <c r="C1627" s="2">
        <f t="shared" si="197"/>
        <v>0</v>
      </c>
      <c r="D1627" s="2">
        <f t="shared" si="198"/>
        <v>6.0933200000000003</v>
      </c>
      <c r="E1627" s="2">
        <f t="shared" si="200"/>
        <v>6.0899900000000002</v>
      </c>
      <c r="F1627" s="2">
        <f t="shared" si="201"/>
        <v>6.1120900000000002</v>
      </c>
      <c r="G1627" s="2">
        <f t="shared" si="195"/>
        <v>6.1707219999999996</v>
      </c>
      <c r="H1627" s="2">
        <f t="shared" si="199"/>
        <v>6.1144299999999978</v>
      </c>
      <c r="I1627" s="2">
        <f t="array" ref="I1627">SUMPRODUCT(B1611:B1630, (ROW(B1611:B1630)-ROW(B1611)+1)) / (20*21/2)</f>
        <v>6.086850952380952</v>
      </c>
      <c r="J1627" s="2">
        <f t="shared" si="202"/>
        <v>6.1154879354137286</v>
      </c>
      <c r="K1627" s="2">
        <f t="shared" si="196"/>
        <v>6.1491936670383618</v>
      </c>
    </row>
    <row r="1628" spans="1:11" ht="13.5" x14ac:dyDescent="0.25">
      <c r="A1628" s="3">
        <f>TITRES_STAT!B1631</f>
        <v>44670</v>
      </c>
      <c r="B1628" s="6">
        <f>TITRES_STAT!D1631</f>
        <v>6.1216999999999997</v>
      </c>
      <c r="C1628" s="2">
        <f t="shared" si="197"/>
        <v>3.339999999999943E-2</v>
      </c>
      <c r="D1628" s="2">
        <f t="shared" si="198"/>
        <v>6.0866400000000001</v>
      </c>
      <c r="E1628" s="2">
        <f t="shared" si="200"/>
        <v>6.0891600000000006</v>
      </c>
      <c r="F1628" s="2">
        <f t="shared" si="201"/>
        <v>6.113760000000001</v>
      </c>
      <c r="G1628" s="2">
        <f t="shared" si="195"/>
        <v>6.1697219999999993</v>
      </c>
      <c r="H1628" s="2">
        <f t="shared" si="199"/>
        <v>6.1148884999999975</v>
      </c>
      <c r="I1628" s="2">
        <f t="array" ref="I1628">SUMPRODUCT(B1612:B1631, (ROW(B1612:B1631)-ROW(B1612)+1)) / (20*21/2)</f>
        <v>6.0735047619047613</v>
      </c>
      <c r="J1628" s="2">
        <f t="shared" si="202"/>
        <v>6.1160795606124214</v>
      </c>
      <c r="K1628" s="2">
        <f t="shared" si="196"/>
        <v>6.1481154840172492</v>
      </c>
    </row>
    <row r="1629" spans="1:11" ht="13.5" x14ac:dyDescent="0.25">
      <c r="A1629" s="3">
        <f>TITRES_STAT!B1632</f>
        <v>44671</v>
      </c>
      <c r="B1629" s="6">
        <f>TITRES_STAT!D1632</f>
        <v>6.0465999999999998</v>
      </c>
      <c r="C1629" s="2">
        <f t="shared" si="197"/>
        <v>-7.5099999999999945E-2</v>
      </c>
      <c r="D1629" s="2">
        <f t="shared" si="198"/>
        <v>6.0949799999999996</v>
      </c>
      <c r="E1629" s="2">
        <f t="shared" si="200"/>
        <v>6.0883199999999995</v>
      </c>
      <c r="F1629" s="2">
        <f t="shared" si="201"/>
        <v>6.1095900000000007</v>
      </c>
      <c r="G1629" s="2">
        <f t="shared" si="195"/>
        <v>6.1675519999999997</v>
      </c>
      <c r="H1629" s="2">
        <f t="shared" si="199"/>
        <v>6.1149714999999958</v>
      </c>
      <c r="I1629" s="2">
        <f t="array" ref="I1629">SUMPRODUCT(B1613:B1632, (ROW(B1613:B1632)-ROW(B1613)+1)) / (20*21/2)</f>
        <v>6.0615485714285695</v>
      </c>
      <c r="J1629" s="2">
        <f t="shared" si="202"/>
        <v>6.1094624596017146</v>
      </c>
      <c r="K1629" s="2">
        <f t="shared" si="196"/>
        <v>6.1441344846440238</v>
      </c>
    </row>
    <row r="1630" spans="1:11" ht="13.5" x14ac:dyDescent="0.25">
      <c r="A1630" s="3">
        <f>TITRES_STAT!B1633</f>
        <v>44672</v>
      </c>
      <c r="B1630" s="6">
        <f>TITRES_STAT!D1633</f>
        <v>6.0049000000000001</v>
      </c>
      <c r="C1630" s="2">
        <f t="shared" si="197"/>
        <v>-4.1699999999999626E-2</v>
      </c>
      <c r="D1630" s="2">
        <f t="shared" si="198"/>
        <v>6.06996</v>
      </c>
      <c r="E1630" s="2">
        <f t="shared" si="200"/>
        <v>6.0841499999999993</v>
      </c>
      <c r="F1630" s="2">
        <f t="shared" si="201"/>
        <v>6.1033350000000013</v>
      </c>
      <c r="G1630" s="2">
        <f t="shared" si="195"/>
        <v>6.1645479999999999</v>
      </c>
      <c r="H1630" s="2">
        <f t="shared" si="199"/>
        <v>6.1148459999999956</v>
      </c>
      <c r="I1630" s="2">
        <f t="array" ref="I1630">SUMPRODUCT(B1614:B1633, (ROW(B1614:B1633)-ROW(B1614)+1)) / (20*21/2)</f>
        <v>6.0555119047619046</v>
      </c>
      <c r="J1630" s="2">
        <f t="shared" si="202"/>
        <v>6.0995041301158368</v>
      </c>
      <c r="K1630" s="2">
        <f t="shared" si="196"/>
        <v>6.1386743087756308</v>
      </c>
    </row>
    <row r="1631" spans="1:11" ht="13.5" x14ac:dyDescent="0.25">
      <c r="A1631" s="3">
        <f>TITRES_STAT!B1634</f>
        <v>44673</v>
      </c>
      <c r="B1631" s="6">
        <f>TITRES_STAT!D1634</f>
        <v>5.9631999999999996</v>
      </c>
      <c r="C1631" s="2">
        <f t="shared" si="197"/>
        <v>-4.1700000000000514E-2</v>
      </c>
      <c r="D1631" s="2">
        <f t="shared" si="198"/>
        <v>6.0449399999999995</v>
      </c>
      <c r="E1631" s="2">
        <f t="shared" si="200"/>
        <v>6.0758099999999997</v>
      </c>
      <c r="F1631" s="2">
        <f t="shared" si="201"/>
        <v>6.0887400000000014</v>
      </c>
      <c r="G1631" s="2">
        <f t="shared" si="195"/>
        <v>6.1605439999999998</v>
      </c>
      <c r="H1631" s="2">
        <f t="shared" si="199"/>
        <v>6.1145539999999956</v>
      </c>
      <c r="I1631" s="2">
        <f t="array" ref="I1631">SUMPRODUCT(B1615:B1634, (ROW(B1615:B1634)-ROW(B1615)+1)) / (20*21/2)</f>
        <v>6.0400609523809523</v>
      </c>
      <c r="J1631" s="2">
        <f t="shared" si="202"/>
        <v>6.0865227843905192</v>
      </c>
      <c r="K1631" s="2">
        <f t="shared" si="196"/>
        <v>6.1317929633334494</v>
      </c>
    </row>
    <row r="1632" spans="1:11" ht="13.5" x14ac:dyDescent="0.25">
      <c r="A1632" s="3">
        <f>TITRES_STAT!B1635</f>
        <v>44676</v>
      </c>
      <c r="B1632" s="6">
        <f>TITRES_STAT!D1635</f>
        <v>5.9631999999999996</v>
      </c>
      <c r="C1632" s="2">
        <f t="shared" si="197"/>
        <v>0</v>
      </c>
      <c r="D1632" s="2">
        <f t="shared" si="198"/>
        <v>6.0199199999999999</v>
      </c>
      <c r="E1632" s="2">
        <f t="shared" si="200"/>
        <v>6.0566199999999997</v>
      </c>
      <c r="F1632" s="2">
        <f t="shared" si="201"/>
        <v>6.0849850000000005</v>
      </c>
      <c r="G1632" s="2">
        <f t="shared" si="195"/>
        <v>6.1572079999999998</v>
      </c>
      <c r="H1632" s="2">
        <f t="shared" si="199"/>
        <v>6.1143454999999953</v>
      </c>
      <c r="I1632" s="2">
        <f t="array" ref="I1632">SUMPRODUCT(B1616:B1635, (ROW(B1616:B1635)-ROW(B1616)+1)) / (20*21/2)</f>
        <v>6.0340223809523801</v>
      </c>
      <c r="J1632" s="2">
        <f t="shared" si="202"/>
        <v>6.074777757305708</v>
      </c>
      <c r="K1632" s="2">
        <f t="shared" si="196"/>
        <v>6.1251814745752755</v>
      </c>
    </row>
    <row r="1633" spans="1:11" ht="13.5" x14ac:dyDescent="0.25">
      <c r="A1633" s="3">
        <f>TITRES_STAT!B1636</f>
        <v>44677</v>
      </c>
      <c r="B1633" s="6">
        <f>TITRES_STAT!D1636</f>
        <v>6.0216000000000003</v>
      </c>
      <c r="C1633" s="2">
        <f t="shared" si="197"/>
        <v>5.8400000000000674E-2</v>
      </c>
      <c r="D1633" s="2">
        <f t="shared" si="198"/>
        <v>5.9999000000000002</v>
      </c>
      <c r="E1633" s="2">
        <f t="shared" si="200"/>
        <v>6.0432699999999997</v>
      </c>
      <c r="F1633" s="2">
        <f t="shared" si="201"/>
        <v>6.0837350000000008</v>
      </c>
      <c r="G1633" s="2">
        <f t="shared" si="195"/>
        <v>6.1542059999999994</v>
      </c>
      <c r="H1633" s="2">
        <f t="shared" si="199"/>
        <v>6.114470499999995</v>
      </c>
      <c r="I1633" s="2">
        <f t="array" ref="I1633">SUMPRODUCT(B1617:B1636, (ROW(B1617:B1636)-ROW(B1617)+1)) / (20*21/2)</f>
        <v>6.0290561904761901</v>
      </c>
      <c r="J1633" s="2">
        <f t="shared" si="202"/>
        <v>6.0697132089908781</v>
      </c>
      <c r="K1633" s="2">
        <f t="shared" si="196"/>
        <v>6.1211194559644806</v>
      </c>
    </row>
    <row r="1634" spans="1:11" ht="13.5" x14ac:dyDescent="0.25">
      <c r="A1634" s="3">
        <f>TITRES_STAT!B1637</f>
        <v>44678</v>
      </c>
      <c r="B1634" s="6">
        <f>TITRES_STAT!D1637</f>
        <v>5.9215</v>
      </c>
      <c r="C1634" s="2">
        <f t="shared" si="197"/>
        <v>-0.1001000000000003</v>
      </c>
      <c r="D1634" s="2">
        <f t="shared" si="198"/>
        <v>5.9748800000000006</v>
      </c>
      <c r="E1634" s="2">
        <f t="shared" si="200"/>
        <v>6.0349300000000001</v>
      </c>
      <c r="F1634" s="2">
        <f t="shared" si="201"/>
        <v>6.0683050000000005</v>
      </c>
      <c r="G1634" s="2">
        <f t="shared" si="195"/>
        <v>6.1475339999999985</v>
      </c>
      <c r="H1634" s="2">
        <f t="shared" si="199"/>
        <v>6.1140534999999954</v>
      </c>
      <c r="I1634" s="2">
        <f t="array" ref="I1634">SUMPRODUCT(B1618:B1637, (ROW(B1618:B1637)-ROW(B1618)+1)) / (20*21/2)</f>
        <v>6.0208338095238085</v>
      </c>
      <c r="J1634" s="2">
        <f t="shared" si="202"/>
        <v>6.0555976652774612</v>
      </c>
      <c r="K1634" s="2">
        <f t="shared" si="196"/>
        <v>6.11329124200509</v>
      </c>
    </row>
    <row r="1635" spans="1:11" ht="13.5" x14ac:dyDescent="0.25">
      <c r="A1635" s="3">
        <f>TITRES_STAT!B1638</f>
        <v>44679</v>
      </c>
      <c r="B1635" s="6">
        <f>TITRES_STAT!D1638</f>
        <v>6.0049000000000001</v>
      </c>
      <c r="C1635" s="2">
        <f t="shared" si="197"/>
        <v>8.3400000000000141E-2</v>
      </c>
      <c r="D1635" s="2">
        <f t="shared" si="198"/>
        <v>5.9748800000000006</v>
      </c>
      <c r="E1635" s="2">
        <f t="shared" si="200"/>
        <v>6.0224200000000003</v>
      </c>
      <c r="F1635" s="2">
        <f t="shared" si="201"/>
        <v>6.0570450000000005</v>
      </c>
      <c r="G1635" s="2">
        <f t="shared" si="195"/>
        <v>6.140527999999998</v>
      </c>
      <c r="H1635" s="2">
        <f t="shared" si="199"/>
        <v>6.1144704999999941</v>
      </c>
      <c r="I1635" s="2">
        <f t="array" ref="I1635">SUMPRODUCT(B1619:B1638, (ROW(B1619:B1638)-ROW(B1619)+1)) / (20*21/2)</f>
        <v>6.0089976190476193</v>
      </c>
      <c r="J1635" s="2">
        <f t="shared" si="202"/>
        <v>6.0507693162034171</v>
      </c>
      <c r="K1635" s="2">
        <f t="shared" si="196"/>
        <v>6.109040605063714</v>
      </c>
    </row>
    <row r="1636" spans="1:11" ht="13.5" x14ac:dyDescent="0.25">
      <c r="A1636" s="3">
        <f>TITRES_STAT!B1639</f>
        <v>44680</v>
      </c>
      <c r="B1636" s="6">
        <f>TITRES_STAT!D1639</f>
        <v>6.0049000000000001</v>
      </c>
      <c r="C1636" s="2">
        <f t="shared" si="197"/>
        <v>0</v>
      </c>
      <c r="D1636" s="2">
        <f t="shared" si="198"/>
        <v>5.9832200000000002</v>
      </c>
      <c r="E1636" s="2">
        <f t="shared" si="200"/>
        <v>6.0140799999999999</v>
      </c>
      <c r="F1636" s="2">
        <f t="shared" si="201"/>
        <v>6.0495350000000006</v>
      </c>
      <c r="G1636" s="2">
        <f t="shared" si="195"/>
        <v>6.1340219999999999</v>
      </c>
      <c r="H1636" s="2">
        <f t="shared" si="199"/>
        <v>6.1144704999999941</v>
      </c>
      <c r="I1636" s="2">
        <f t="array" ref="I1636">SUMPRODUCT(B1620:B1639, (ROW(B1620:B1639)-ROW(B1620)+1)) / (20*21/2)</f>
        <v>5.9981542857142855</v>
      </c>
      <c r="J1636" s="2">
        <f t="shared" si="202"/>
        <v>6.04640080989833</v>
      </c>
      <c r="K1636" s="2">
        <f t="shared" si="196"/>
        <v>6.1049566597670983</v>
      </c>
    </row>
    <row r="1637" spans="1:11" ht="13.5" x14ac:dyDescent="0.25">
      <c r="A1637" s="3">
        <f>TITRES_STAT!B1640</f>
        <v>44685</v>
      </c>
      <c r="B1637" s="6">
        <f>TITRES_STAT!D1640</f>
        <v>5.9631999999999996</v>
      </c>
      <c r="C1637" s="2">
        <f t="shared" si="197"/>
        <v>-4.1700000000000514E-2</v>
      </c>
      <c r="D1637" s="2">
        <f t="shared" si="198"/>
        <v>5.9832200000000002</v>
      </c>
      <c r="E1637" s="2">
        <f t="shared" si="200"/>
        <v>6.0015700000000001</v>
      </c>
      <c r="F1637" s="2">
        <f t="shared" si="201"/>
        <v>6.0457800000000015</v>
      </c>
      <c r="G1637" s="2">
        <f t="shared" si="195"/>
        <v>6.1275159999999991</v>
      </c>
      <c r="H1637" s="2">
        <f t="shared" si="199"/>
        <v>6.1143034999999939</v>
      </c>
      <c r="I1637" s="2">
        <f t="array" ref="I1637">SUMPRODUCT(B1621:B1640, (ROW(B1621:B1640)-ROW(B1621)+1)) / (20*21/2)</f>
        <v>5.9800038095238079</v>
      </c>
      <c r="J1637" s="2">
        <f t="shared" si="202"/>
        <v>6.0384769232413458</v>
      </c>
      <c r="K1637" s="2">
        <f t="shared" si="196"/>
        <v>6.0993975750703502</v>
      </c>
    </row>
    <row r="1638" spans="1:11" ht="13.5" x14ac:dyDescent="0.25">
      <c r="A1638" s="3">
        <f>TITRES_STAT!B1641</f>
        <v>44686</v>
      </c>
      <c r="B1638" s="6">
        <f>TITRES_STAT!D1641</f>
        <v>5.9215</v>
      </c>
      <c r="C1638" s="2">
        <f t="shared" si="197"/>
        <v>-4.1699999999999626E-2</v>
      </c>
      <c r="D1638" s="2">
        <f t="shared" si="198"/>
        <v>5.9632000000000005</v>
      </c>
      <c r="E1638" s="2">
        <f t="shared" si="200"/>
        <v>5.9815500000000004</v>
      </c>
      <c r="F1638" s="2">
        <f t="shared" si="201"/>
        <v>6.0353550000000009</v>
      </c>
      <c r="G1638" s="2">
        <f t="shared" si="195"/>
        <v>6.120175999999999</v>
      </c>
      <c r="H1638" s="2">
        <f t="shared" si="199"/>
        <v>6.1139279999999943</v>
      </c>
      <c r="I1638" s="2">
        <f t="array" ref="I1638">SUMPRODUCT(B1622:B1641, (ROW(B1622:B1641)-ROW(B1622)+1)) / (20*21/2)</f>
        <v>5.9628461904761902</v>
      </c>
      <c r="J1638" s="2">
        <f t="shared" si="202"/>
        <v>6.0273362638850276</v>
      </c>
      <c r="K1638" s="2">
        <f t="shared" si="196"/>
        <v>6.0924211995773963</v>
      </c>
    </row>
    <row r="1639" spans="1:11" ht="13.5" x14ac:dyDescent="0.25">
      <c r="A1639" s="3">
        <f>TITRES_STAT!B1642</f>
        <v>44687</v>
      </c>
      <c r="B1639" s="6">
        <f>TITRES_STAT!D1642</f>
        <v>5.9215</v>
      </c>
      <c r="C1639" s="2">
        <f t="shared" si="197"/>
        <v>0</v>
      </c>
      <c r="D1639" s="2">
        <f t="shared" si="198"/>
        <v>5.9632000000000005</v>
      </c>
      <c r="E1639" s="2">
        <f t="shared" si="200"/>
        <v>5.9690400000000006</v>
      </c>
      <c r="F1639" s="2">
        <f t="shared" si="201"/>
        <v>6.0286799999999996</v>
      </c>
      <c r="G1639" s="2">
        <f t="shared" si="195"/>
        <v>6.1135039999999981</v>
      </c>
      <c r="H1639" s="2">
        <f t="shared" si="199"/>
        <v>6.1135939999999938</v>
      </c>
      <c r="I1639" s="2">
        <f t="array" ref="I1639">SUMPRODUCT(B1623:B1642, (ROW(B1623:B1642)-ROW(B1623)+1)) / (20*21/2)</f>
        <v>5.946681428571428</v>
      </c>
      <c r="J1639" s="2">
        <f t="shared" si="202"/>
        <v>6.0172566197055017</v>
      </c>
      <c r="K1639" s="2">
        <f t="shared" si="196"/>
        <v>6.0857184074371071</v>
      </c>
    </row>
    <row r="1640" spans="1:11" ht="13.5" x14ac:dyDescent="0.25">
      <c r="A1640" s="3">
        <f>TITRES_STAT!B1643</f>
        <v>44690</v>
      </c>
      <c r="B1640" s="6">
        <f>TITRES_STAT!D1643</f>
        <v>5.8380999999999998</v>
      </c>
      <c r="C1640" s="2">
        <f t="shared" si="197"/>
        <v>-8.3400000000000141E-2</v>
      </c>
      <c r="D1640" s="2">
        <f t="shared" si="198"/>
        <v>5.9298400000000004</v>
      </c>
      <c r="E1640" s="2">
        <f t="shared" si="200"/>
        <v>5.9523600000000005</v>
      </c>
      <c r="F1640" s="2">
        <f t="shared" si="201"/>
        <v>6.0182549999999999</v>
      </c>
      <c r="G1640" s="2">
        <f t="shared" si="195"/>
        <v>6.1061639999999988</v>
      </c>
      <c r="H1640" s="2">
        <f t="shared" si="199"/>
        <v>6.1128849999999932</v>
      </c>
      <c r="I1640" s="2">
        <f t="array" ref="I1640">SUMPRODUCT(B1624:B1643, (ROW(B1624:B1643)-ROW(B1624)+1)) / (20*21/2)</f>
        <v>5.9463309523809516</v>
      </c>
      <c r="J1640" s="2">
        <f t="shared" si="202"/>
        <v>6.0001940844954547</v>
      </c>
      <c r="K1640" s="2">
        <f t="shared" si="196"/>
        <v>6.0760078816552596</v>
      </c>
    </row>
    <row r="1641" spans="1:11" ht="13.5" x14ac:dyDescent="0.25">
      <c r="A1641" s="3">
        <f>TITRES_STAT!B1644</f>
        <v>44691</v>
      </c>
      <c r="B1641" s="6">
        <f>TITRES_STAT!D1644</f>
        <v>5.8380999999999998</v>
      </c>
      <c r="C1641" s="2">
        <f t="shared" si="197"/>
        <v>0</v>
      </c>
      <c r="D1641" s="2">
        <f t="shared" si="198"/>
        <v>5.8964799999999995</v>
      </c>
      <c r="E1641" s="2">
        <f t="shared" si="200"/>
        <v>5.9398499999999999</v>
      </c>
      <c r="F1641" s="2">
        <f t="shared" si="201"/>
        <v>6.0078300000000002</v>
      </c>
      <c r="G1641" s="2">
        <f t="shared" si="195"/>
        <v>6.0996579999999998</v>
      </c>
      <c r="H1641" s="2">
        <f t="shared" si="199"/>
        <v>6.1124679999999936</v>
      </c>
      <c r="I1641" s="2">
        <f t="array" ref="I1641">SUMPRODUCT(B1625:B1644, (ROW(B1625:B1644)-ROW(B1625)+1)) / (20*21/2)</f>
        <v>5.9404128571428583</v>
      </c>
      <c r="J1641" s="2">
        <f t="shared" si="202"/>
        <v>5.9847565526387445</v>
      </c>
      <c r="K1641" s="2">
        <f t="shared" si="196"/>
        <v>6.0666781608060338</v>
      </c>
    </row>
    <row r="1642" spans="1:11" ht="13.5" x14ac:dyDescent="0.25">
      <c r="A1642" s="3">
        <f>TITRES_STAT!B1645</f>
        <v>44692</v>
      </c>
      <c r="B1642" s="6">
        <f>TITRES_STAT!D1645</f>
        <v>5.8380999999999998</v>
      </c>
      <c r="C1642" s="2">
        <f t="shared" si="197"/>
        <v>0</v>
      </c>
      <c r="D1642" s="2">
        <f t="shared" si="198"/>
        <v>5.8714600000000008</v>
      </c>
      <c r="E1642" s="2">
        <f t="shared" si="200"/>
        <v>5.9273399999999992</v>
      </c>
      <c r="F1642" s="2">
        <f t="shared" si="201"/>
        <v>5.9919799999999999</v>
      </c>
      <c r="G1642" s="2">
        <f t="shared" si="195"/>
        <v>6.0946539999999993</v>
      </c>
      <c r="H1642" s="2">
        <f t="shared" si="199"/>
        <v>6.1120509999999921</v>
      </c>
      <c r="I1642" s="2">
        <f t="array" ref="I1642">SUMPRODUCT(B1626:B1645, (ROW(B1626:B1645)-ROW(B1626)+1)) / (20*21/2)</f>
        <v>5.926949047619047</v>
      </c>
      <c r="J1642" s="2">
        <f t="shared" si="202"/>
        <v>5.9707892619112446</v>
      </c>
      <c r="K1642" s="2">
        <f t="shared" si="196"/>
        <v>6.0577143113626599</v>
      </c>
    </row>
    <row r="1643" spans="1:11" ht="13.5" x14ac:dyDescent="0.25">
      <c r="A1643" s="3">
        <f>TITRES_STAT!B1646</f>
        <v>44693</v>
      </c>
      <c r="B1643" s="6">
        <f>TITRES_STAT!D1646</f>
        <v>5.9882999999999997</v>
      </c>
      <c r="C1643" s="2">
        <f t="shared" si="197"/>
        <v>0.15019999999999989</v>
      </c>
      <c r="D1643" s="2">
        <f t="shared" si="198"/>
        <v>5.8848199999999995</v>
      </c>
      <c r="E1643" s="2">
        <f t="shared" si="200"/>
        <v>5.92401</v>
      </c>
      <c r="F1643" s="2">
        <f t="shared" si="201"/>
        <v>5.9836399999999994</v>
      </c>
      <c r="G1643" s="2">
        <f t="shared" si="195"/>
        <v>6.0926539999999996</v>
      </c>
      <c r="H1643" s="2">
        <f t="shared" si="199"/>
        <v>6.1123849999999917</v>
      </c>
      <c r="I1643" s="2">
        <f t="array" ref="I1643">SUMPRODUCT(B1627:B1646, (ROW(B1627:B1646)-ROW(B1627)+1)) / (20*21/2)</f>
        <v>5.9124942857142848</v>
      </c>
      <c r="J1643" s="2">
        <f t="shared" si="202"/>
        <v>5.9724569512530312</v>
      </c>
      <c r="K1643" s="2">
        <f t="shared" si="196"/>
        <v>6.0549921815053009</v>
      </c>
    </row>
    <row r="1644" spans="1:11" ht="13.5" x14ac:dyDescent="0.25">
      <c r="A1644" s="3">
        <f>TITRES_STAT!B1647</f>
        <v>44694</v>
      </c>
      <c r="B1644" s="6">
        <f>TITRES_STAT!D1647</f>
        <v>5.9215</v>
      </c>
      <c r="C1644" s="2">
        <f t="shared" si="197"/>
        <v>-6.6799999999999748E-2</v>
      </c>
      <c r="D1644" s="2">
        <f t="shared" si="198"/>
        <v>5.8848199999999995</v>
      </c>
      <c r="E1644" s="2">
        <f t="shared" si="200"/>
        <v>5.92401</v>
      </c>
      <c r="F1644" s="2">
        <f t="shared" si="201"/>
        <v>5.9794699999999992</v>
      </c>
      <c r="G1644" s="2">
        <f t="shared" si="195"/>
        <v>6.0859819999999987</v>
      </c>
      <c r="H1644" s="2">
        <f t="shared" si="199"/>
        <v>6.1123849999999917</v>
      </c>
      <c r="I1644" s="2">
        <f t="array" ref="I1644">SUMPRODUCT(B1628:B1647, (ROW(B1628:B1647)-ROW(B1628)+1)) / (20*21/2)</f>
        <v>5.9017309523809525</v>
      </c>
      <c r="J1644" s="2">
        <f t="shared" si="202"/>
        <v>5.9676039082765522</v>
      </c>
      <c r="K1644" s="2">
        <f t="shared" si="196"/>
        <v>6.0497571939952897</v>
      </c>
    </row>
    <row r="1645" spans="1:11" ht="13.5" x14ac:dyDescent="0.25">
      <c r="A1645" s="3">
        <f>TITRES_STAT!B1648</f>
        <v>44697</v>
      </c>
      <c r="B1645" s="6">
        <f>TITRES_STAT!D1648</f>
        <v>5.8380999999999998</v>
      </c>
      <c r="C1645" s="2">
        <f t="shared" si="197"/>
        <v>-8.3400000000000141E-2</v>
      </c>
      <c r="D1645" s="2">
        <f t="shared" si="198"/>
        <v>5.8848199999999995</v>
      </c>
      <c r="E1645" s="2">
        <f t="shared" si="200"/>
        <v>5.90733</v>
      </c>
      <c r="F1645" s="2">
        <f t="shared" si="201"/>
        <v>5.9648749999999984</v>
      </c>
      <c r="G1645" s="2">
        <f t="shared" si="195"/>
        <v>6.0751399999999993</v>
      </c>
      <c r="H1645" s="2">
        <f t="shared" si="199"/>
        <v>6.1119679999999912</v>
      </c>
      <c r="I1645" s="2">
        <f t="array" ref="I1645">SUMPRODUCT(B1629:B1648, (ROW(B1629:B1648)-ROW(B1629)+1)) / (20*21/2)</f>
        <v>5.9001019047619048</v>
      </c>
      <c r="J1645" s="2">
        <f t="shared" si="202"/>
        <v>5.9552702027264051</v>
      </c>
      <c r="K1645" s="2">
        <f t="shared" si="196"/>
        <v>6.0414569118778267</v>
      </c>
    </row>
    <row r="1646" spans="1:11" ht="13.5" x14ac:dyDescent="0.25">
      <c r="A1646" s="3">
        <f>TITRES_STAT!B1649</f>
        <v>44698</v>
      </c>
      <c r="B1646" s="6">
        <f>TITRES_STAT!D1649</f>
        <v>5.8131000000000004</v>
      </c>
      <c r="C1646" s="2">
        <f t="shared" si="197"/>
        <v>-2.4999999999999467E-2</v>
      </c>
      <c r="D1646" s="2">
        <f t="shared" si="198"/>
        <v>5.8798200000000005</v>
      </c>
      <c r="E1646" s="2">
        <f t="shared" si="200"/>
        <v>5.8881499999999996</v>
      </c>
      <c r="F1646" s="2">
        <f t="shared" si="201"/>
        <v>5.9511149999999988</v>
      </c>
      <c r="G1646" s="2">
        <f t="shared" si="195"/>
        <v>6.0663</v>
      </c>
      <c r="H1646" s="2">
        <f t="shared" si="199"/>
        <v>6.1114259999999936</v>
      </c>
      <c r="I1646" s="2">
        <f t="array" ref="I1646">SUMPRODUCT(B1630:B1649, (ROW(B1630:B1649)-ROW(B1630)+1)) / (20*21/2)</f>
        <v>5.8994261904761904</v>
      </c>
      <c r="J1646" s="2">
        <f t="shared" si="202"/>
        <v>5.9417301834191285</v>
      </c>
      <c r="K1646" s="2">
        <f t="shared" si="196"/>
        <v>6.0325017388630098</v>
      </c>
    </row>
    <row r="1647" spans="1:11" ht="13.5" x14ac:dyDescent="0.25">
      <c r="A1647" s="3">
        <f>TITRES_STAT!B1650</f>
        <v>44699</v>
      </c>
      <c r="B1647" s="6">
        <f>TITRES_STAT!D1650</f>
        <v>5.8380999999999998</v>
      </c>
      <c r="C1647" s="2">
        <f t="shared" si="197"/>
        <v>2.4999999999999467E-2</v>
      </c>
      <c r="D1647" s="2">
        <f t="shared" si="198"/>
        <v>5.8798200000000005</v>
      </c>
      <c r="E1647" s="2">
        <f t="shared" si="200"/>
        <v>5.8756399999999998</v>
      </c>
      <c r="F1647" s="2">
        <f t="shared" si="201"/>
        <v>5.938604999999999</v>
      </c>
      <c r="G1647" s="2">
        <f t="shared" si="195"/>
        <v>6.059628</v>
      </c>
      <c r="H1647" s="2">
        <f t="shared" si="199"/>
        <v>6.1114259999999936</v>
      </c>
      <c r="I1647" s="2">
        <f t="array" ref="I1647">SUMPRODUCT(B1631:B1650, (ROW(B1631:B1650)-ROW(B1631)+1)) / (20*21/2)</f>
        <v>5.887431904761903</v>
      </c>
      <c r="J1647" s="2">
        <f t="shared" si="202"/>
        <v>5.9318606421411157</v>
      </c>
      <c r="K1647" s="2">
        <f t="shared" si="196"/>
        <v>6.0248781412605386</v>
      </c>
    </row>
    <row r="1648" spans="1:11" ht="13.5" x14ac:dyDescent="0.25">
      <c r="A1648" s="3">
        <f>TITRES_STAT!B1651</f>
        <v>44700</v>
      </c>
      <c r="B1648" s="6">
        <f>TITRES_STAT!D1651</f>
        <v>5.9215</v>
      </c>
      <c r="C1648" s="2">
        <f t="shared" si="197"/>
        <v>8.3400000000000141E-2</v>
      </c>
      <c r="D1648" s="2">
        <f t="shared" si="198"/>
        <v>5.8664599999999991</v>
      </c>
      <c r="E1648" s="2">
        <f t="shared" si="200"/>
        <v>5.8756399999999989</v>
      </c>
      <c r="F1648" s="2">
        <f t="shared" si="201"/>
        <v>5.9285949999999987</v>
      </c>
      <c r="G1648" s="2">
        <f t="shared" si="195"/>
        <v>6.053122000000001</v>
      </c>
      <c r="H1648" s="2">
        <f t="shared" si="199"/>
        <v>6.1118429999999924</v>
      </c>
      <c r="I1648" s="2">
        <f t="array" ref="I1648">SUMPRODUCT(B1632:B1651, (ROW(B1632:B1651)-ROW(B1632)+1)) / (20*21/2)</f>
        <v>5.8804019047619045</v>
      </c>
      <c r="J1648" s="2">
        <f t="shared" si="202"/>
        <v>5.9308739143181528</v>
      </c>
      <c r="K1648" s="2">
        <f t="shared" si="196"/>
        <v>6.0208240965052235</v>
      </c>
    </row>
    <row r="1649" spans="1:11" ht="13.5" x14ac:dyDescent="0.25">
      <c r="A1649" s="3">
        <f>TITRES_STAT!B1652</f>
        <v>44701</v>
      </c>
      <c r="B1649" s="6">
        <f>TITRES_STAT!D1652</f>
        <v>5.9215</v>
      </c>
      <c r="C1649" s="2">
        <f t="shared" si="197"/>
        <v>0</v>
      </c>
      <c r="D1649" s="2">
        <f t="shared" si="198"/>
        <v>5.8664600000000009</v>
      </c>
      <c r="E1649" s="2">
        <f t="shared" si="200"/>
        <v>5.8756399999999989</v>
      </c>
      <c r="F1649" s="2">
        <f t="shared" si="201"/>
        <v>5.9223399999999993</v>
      </c>
      <c r="G1649" s="2">
        <f t="shared" si="195"/>
        <v>6.0472839999999994</v>
      </c>
      <c r="H1649" s="2">
        <f t="shared" si="199"/>
        <v>6.1124264999999927</v>
      </c>
      <c r="I1649" s="2">
        <f t="array" ref="I1649">SUMPRODUCT(B1633:B1652, (ROW(B1633:B1652)-ROW(B1633)+1)) / (20*21/2)</f>
        <v>5.8723866666666673</v>
      </c>
      <c r="J1649" s="2">
        <f t="shared" si="202"/>
        <v>5.9299811605735675</v>
      </c>
      <c r="K1649" s="2">
        <f t="shared" si="196"/>
        <v>6.0169290338971759</v>
      </c>
    </row>
    <row r="1650" spans="1:11" ht="13.5" x14ac:dyDescent="0.25">
      <c r="A1650" s="3">
        <f>TITRES_STAT!B1653</f>
        <v>44704</v>
      </c>
      <c r="B1650" s="6">
        <f>TITRES_STAT!D1653</f>
        <v>5.7964000000000002</v>
      </c>
      <c r="C1650" s="2">
        <f t="shared" si="197"/>
        <v>-0.12509999999999977</v>
      </c>
      <c r="D1650" s="2">
        <f t="shared" si="198"/>
        <v>5.8581199999999995</v>
      </c>
      <c r="E1650" s="2">
        <f t="shared" si="200"/>
        <v>5.8714700000000004</v>
      </c>
      <c r="F1650" s="2">
        <f t="shared" si="201"/>
        <v>5.9119149999999987</v>
      </c>
      <c r="G1650" s="2">
        <f t="shared" ref="G1650:G1713" si="203">AVERAGE(B1601:B1650)</f>
        <v>6.0402779999999998</v>
      </c>
      <c r="H1650" s="2">
        <f t="shared" si="199"/>
        <v>6.1122179999999924</v>
      </c>
      <c r="I1650" s="2">
        <f t="array" ref="I1650">SUMPRODUCT(B1634:B1653, (ROW(B1634:B1653)-ROW(B1634)+1)) / (20*21/2)</f>
        <v>5.856303333333333</v>
      </c>
      <c r="J1650" s="2">
        <f t="shared" si="202"/>
        <v>5.9172591452808465</v>
      </c>
      <c r="K1650" s="2">
        <f t="shared" si="196"/>
        <v>6.0082808364894431</v>
      </c>
    </row>
    <row r="1651" spans="1:11" ht="13.5" x14ac:dyDescent="0.25">
      <c r="A1651" s="3">
        <f>TITRES_STAT!B1654</f>
        <v>44705</v>
      </c>
      <c r="B1651" s="6">
        <f>TITRES_STAT!D1654</f>
        <v>5.8380999999999998</v>
      </c>
      <c r="C1651" s="2">
        <f t="shared" si="197"/>
        <v>4.1699999999999626E-2</v>
      </c>
      <c r="D1651" s="2">
        <f t="shared" si="198"/>
        <v>5.8631200000000003</v>
      </c>
      <c r="E1651" s="2">
        <f t="shared" si="200"/>
        <v>5.8714700000000004</v>
      </c>
      <c r="F1651" s="2">
        <f t="shared" si="201"/>
        <v>5.9056599999999992</v>
      </c>
      <c r="G1651" s="2">
        <f t="shared" si="203"/>
        <v>6.0331039999999998</v>
      </c>
      <c r="H1651" s="2">
        <f t="shared" si="199"/>
        <v>6.1123009999999915</v>
      </c>
      <c r="I1651" s="2">
        <f t="array" ref="I1651">SUMPRODUCT(B1635:B1654, (ROW(B1635:B1654)-ROW(B1635)+1)) / (20*21/2)</f>
        <v>5.8447909523809516</v>
      </c>
      <c r="J1651" s="2">
        <f t="shared" si="202"/>
        <v>5.9097201790636227</v>
      </c>
      <c r="K1651" s="2">
        <f t="shared" ref="K1651:K1714" si="204">$K$4*B1651+(1-$K$4)*K1650</f>
        <v>6.0016070781957396</v>
      </c>
    </row>
    <row r="1652" spans="1:11" ht="13.5" x14ac:dyDescent="0.25">
      <c r="A1652" s="3">
        <f>TITRES_STAT!B1655</f>
        <v>44706</v>
      </c>
      <c r="B1652" s="6">
        <f>TITRES_STAT!D1655</f>
        <v>5.8215000000000003</v>
      </c>
      <c r="C1652" s="2">
        <f t="shared" si="197"/>
        <v>-1.6599999999999504E-2</v>
      </c>
      <c r="D1652" s="2">
        <f t="shared" si="198"/>
        <v>5.8598000000000008</v>
      </c>
      <c r="E1652" s="2">
        <f t="shared" si="200"/>
        <v>5.8698099999999993</v>
      </c>
      <c r="F1652" s="2">
        <f t="shared" si="201"/>
        <v>5.8985749999999992</v>
      </c>
      <c r="G1652" s="2">
        <f t="shared" si="203"/>
        <v>6.0261000000000013</v>
      </c>
      <c r="H1652" s="2">
        <f t="shared" si="199"/>
        <v>6.111842499999991</v>
      </c>
      <c r="I1652" s="2">
        <f t="array" ref="I1652">SUMPRODUCT(B1636:B1655, (ROW(B1636:B1655)-ROW(B1636)+1)) / (20*21/2)</f>
        <v>5.8403852380952381</v>
      </c>
      <c r="J1652" s="2">
        <f t="shared" si="202"/>
        <v>5.9013182572480396</v>
      </c>
      <c r="K1652" s="2">
        <f t="shared" si="204"/>
        <v>5.9945440555213976</v>
      </c>
    </row>
    <row r="1653" spans="1:11" ht="13.5" x14ac:dyDescent="0.25">
      <c r="A1653" s="3">
        <f>TITRES_STAT!B1656</f>
        <v>44707</v>
      </c>
      <c r="B1653" s="6">
        <f>TITRES_STAT!D1656</f>
        <v>5.7297000000000002</v>
      </c>
      <c r="C1653" s="2">
        <f t="shared" si="197"/>
        <v>-9.1800000000000104E-2</v>
      </c>
      <c r="D1653" s="2">
        <f t="shared" si="198"/>
        <v>5.8214400000000008</v>
      </c>
      <c r="E1653" s="2">
        <f t="shared" si="200"/>
        <v>5.8439499999999995</v>
      </c>
      <c r="F1653" s="2">
        <f t="shared" si="201"/>
        <v>5.8839799999999993</v>
      </c>
      <c r="G1653" s="2">
        <f t="shared" si="203"/>
        <v>6.0165919999999993</v>
      </c>
      <c r="H1653" s="2">
        <f t="shared" si="199"/>
        <v>6.1108834999999919</v>
      </c>
      <c r="I1653" s="2">
        <f t="array" ref="I1653">SUMPRODUCT(B1637:B1656, (ROW(B1637:B1656)-ROW(B1637)+1)) / (20*21/2)</f>
        <v>5.8376038095238094</v>
      </c>
      <c r="J1653" s="2">
        <f t="shared" si="202"/>
        <v>5.8849736613196555</v>
      </c>
      <c r="K1653" s="2">
        <f t="shared" si="204"/>
        <v>5.9841580141284014</v>
      </c>
    </row>
    <row r="1654" spans="1:11" ht="13.5" x14ac:dyDescent="0.25">
      <c r="A1654" s="3">
        <f>TITRES_STAT!B1657</f>
        <v>44708</v>
      </c>
      <c r="B1654" s="6">
        <f>TITRES_STAT!D1657</f>
        <v>5.7630999999999997</v>
      </c>
      <c r="C1654" s="2">
        <f t="shared" si="197"/>
        <v>3.339999999999943E-2</v>
      </c>
      <c r="D1654" s="2">
        <f t="shared" si="198"/>
        <v>5.7897599999999994</v>
      </c>
      <c r="E1654" s="2">
        <f t="shared" si="200"/>
        <v>5.8281100000000006</v>
      </c>
      <c r="F1654" s="2">
        <f t="shared" si="201"/>
        <v>5.876059999999999</v>
      </c>
      <c r="G1654" s="2">
        <f t="shared" si="203"/>
        <v>6.0070840000000008</v>
      </c>
      <c r="H1654" s="2">
        <f t="shared" si="199"/>
        <v>6.1105084999999919</v>
      </c>
      <c r="I1654" s="2">
        <f t="array" ref="I1654">SUMPRODUCT(B1638:B1657, (ROW(B1638:B1657)-ROW(B1638)+1)) / (20*21/2)</f>
        <v>5.8316452380952386</v>
      </c>
      <c r="J1654" s="2">
        <f t="shared" si="202"/>
        <v>5.873366645955878</v>
      </c>
      <c r="K1654" s="2">
        <f t="shared" si="204"/>
        <v>5.9754890723978757</v>
      </c>
    </row>
    <row r="1655" spans="1:11" ht="13.5" x14ac:dyDescent="0.25">
      <c r="A1655" s="3">
        <f>TITRES_STAT!B1658</f>
        <v>44711</v>
      </c>
      <c r="B1655" s="6">
        <f>TITRES_STAT!D1658</f>
        <v>5.8297999999999996</v>
      </c>
      <c r="C1655" s="2">
        <f t="shared" si="197"/>
        <v>6.6699999999999982E-2</v>
      </c>
      <c r="D1655" s="2">
        <f t="shared" si="198"/>
        <v>5.7964399999999996</v>
      </c>
      <c r="E1655" s="2">
        <f t="shared" si="200"/>
        <v>5.82728</v>
      </c>
      <c r="F1655" s="2">
        <f t="shared" si="201"/>
        <v>5.867305</v>
      </c>
      <c r="G1655" s="2">
        <f t="shared" si="203"/>
        <v>6.0002459999999997</v>
      </c>
      <c r="H1655" s="2">
        <f t="shared" si="199"/>
        <v>6.109882999999992</v>
      </c>
      <c r="I1655" s="2">
        <f t="array" ref="I1655">SUMPRODUCT(B1639:B1658, (ROW(B1639:B1658)-ROW(B1639)+1)) / (20*21/2)</f>
        <v>5.8264809523809529</v>
      </c>
      <c r="J1655" s="2">
        <f t="shared" si="202"/>
        <v>5.8692174415791278</v>
      </c>
      <c r="K1655" s="2">
        <f t="shared" si="204"/>
        <v>5.9697757754410965</v>
      </c>
    </row>
    <row r="1656" spans="1:11" ht="13.5" x14ac:dyDescent="0.25">
      <c r="A1656" s="3">
        <f>TITRES_STAT!B1659</f>
        <v>44712</v>
      </c>
      <c r="B1656" s="6">
        <f>TITRES_STAT!D1659</f>
        <v>5.8380999999999998</v>
      </c>
      <c r="C1656" s="2">
        <f t="shared" si="197"/>
        <v>8.3000000000001961E-3</v>
      </c>
      <c r="D1656" s="2">
        <f t="shared" si="198"/>
        <v>5.7964400000000005</v>
      </c>
      <c r="E1656" s="2">
        <f t="shared" si="200"/>
        <v>5.8297800000000004</v>
      </c>
      <c r="F1656" s="2">
        <f t="shared" si="201"/>
        <v>5.8589649999999995</v>
      </c>
      <c r="G1656" s="2">
        <f t="shared" si="203"/>
        <v>5.9920719999999994</v>
      </c>
      <c r="H1656" s="2">
        <f t="shared" si="199"/>
        <v>6.1101744999999923</v>
      </c>
      <c r="I1656" s="2">
        <f t="array" ref="I1656">SUMPRODUCT(B1640:B1659, (ROW(B1640:B1659)-ROW(B1640)+1)) / (20*21/2)</f>
        <v>5.8243028571428566</v>
      </c>
      <c r="J1656" s="2">
        <f t="shared" si="202"/>
        <v>5.8662538757144489</v>
      </c>
      <c r="K1656" s="2">
        <f t="shared" si="204"/>
        <v>5.9646120195414456</v>
      </c>
    </row>
    <row r="1657" spans="1:11" ht="13.5" x14ac:dyDescent="0.25">
      <c r="A1657" s="3">
        <f>TITRES_STAT!B1660</f>
        <v>44713</v>
      </c>
      <c r="B1657" s="6">
        <f>TITRES_STAT!D1660</f>
        <v>5.7964000000000002</v>
      </c>
      <c r="C1657" s="2">
        <f t="shared" si="197"/>
        <v>-4.1699999999999626E-2</v>
      </c>
      <c r="D1657" s="2">
        <f t="shared" si="198"/>
        <v>5.7914199999999996</v>
      </c>
      <c r="E1657" s="2">
        <f t="shared" si="200"/>
        <v>5.8256099999999993</v>
      </c>
      <c r="F1657" s="2">
        <f t="shared" si="201"/>
        <v>5.8506249999999991</v>
      </c>
      <c r="G1657" s="2">
        <f t="shared" si="203"/>
        <v>5.9853999999999994</v>
      </c>
      <c r="H1657" s="2">
        <f t="shared" si="199"/>
        <v>6.1106749999999916</v>
      </c>
      <c r="I1657" s="2">
        <f t="array" ref="I1657">SUMPRODUCT(B1641:B1660, (ROW(B1641:B1660)-ROW(B1641)+1)) / (20*21/2)</f>
        <v>5.8138580952380954</v>
      </c>
      <c r="J1657" s="2">
        <f t="shared" si="202"/>
        <v>5.8596011256464058</v>
      </c>
      <c r="K1657" s="2">
        <f t="shared" si="204"/>
        <v>5.9580154697555061</v>
      </c>
    </row>
    <row r="1658" spans="1:11" ht="13.5" x14ac:dyDescent="0.25">
      <c r="A1658" s="3">
        <f>TITRES_STAT!B1661</f>
        <v>44714</v>
      </c>
      <c r="B1658" s="6">
        <f>TITRES_STAT!D1661</f>
        <v>5.7964000000000002</v>
      </c>
      <c r="C1658" s="2">
        <f t="shared" si="197"/>
        <v>0</v>
      </c>
      <c r="D1658" s="2">
        <f t="shared" si="198"/>
        <v>5.8047599999999999</v>
      </c>
      <c r="E1658" s="2">
        <f t="shared" si="200"/>
        <v>5.8130999999999995</v>
      </c>
      <c r="F1658" s="2">
        <f t="shared" si="201"/>
        <v>5.8443699999999996</v>
      </c>
      <c r="G1658" s="2">
        <f t="shared" si="203"/>
        <v>5.9795620000000005</v>
      </c>
      <c r="H1658" s="2">
        <f t="shared" si="199"/>
        <v>6.1103829999999926</v>
      </c>
      <c r="I1658" s="2">
        <f t="array" ref="I1658">SUMPRODUCT(B1642:B1661, (ROW(B1642:B1661)-ROW(B1642)+1)) / (20*21/2)</f>
        <v>5.8134628571428566</v>
      </c>
      <c r="J1658" s="2">
        <f t="shared" si="202"/>
        <v>5.8535819708229386</v>
      </c>
      <c r="K1658" s="2">
        <f t="shared" si="204"/>
        <v>5.9516776081964666</v>
      </c>
    </row>
    <row r="1659" spans="1:11" ht="13.5" x14ac:dyDescent="0.25">
      <c r="A1659" s="3">
        <f>TITRES_STAT!B1662</f>
        <v>44715</v>
      </c>
      <c r="B1659" s="6">
        <f>TITRES_STAT!D1662</f>
        <v>5.8215000000000003</v>
      </c>
      <c r="C1659" s="2">
        <f t="shared" si="197"/>
        <v>2.5100000000000122E-2</v>
      </c>
      <c r="D1659" s="2">
        <f t="shared" si="198"/>
        <v>5.8164400000000001</v>
      </c>
      <c r="E1659" s="2">
        <f t="shared" si="200"/>
        <v>5.8030999999999988</v>
      </c>
      <c r="F1659" s="2">
        <f t="shared" si="201"/>
        <v>5.8393699999999997</v>
      </c>
      <c r="G1659" s="2">
        <f t="shared" si="203"/>
        <v>5.9733920000000014</v>
      </c>
      <c r="H1659" s="2">
        <f t="shared" si="199"/>
        <v>6.1102999999999925</v>
      </c>
      <c r="I1659" s="2">
        <f t="array" ref="I1659">SUMPRODUCT(B1643:B1662, (ROW(B1643:B1662)-ROW(B1643)+1)) / (20*21/2)</f>
        <v>5.7980119047619043</v>
      </c>
      <c r="J1659" s="2">
        <f t="shared" si="202"/>
        <v>5.8505265450302781</v>
      </c>
      <c r="K1659" s="2">
        <f t="shared" si="204"/>
        <v>5.9465726039534683</v>
      </c>
    </row>
    <row r="1660" spans="1:11" ht="13.5" x14ac:dyDescent="0.25">
      <c r="A1660" s="3">
        <f>TITRES_STAT!B1663</f>
        <v>44718</v>
      </c>
      <c r="B1660" s="6">
        <f>TITRES_STAT!D1663</f>
        <v>5.7297000000000002</v>
      </c>
      <c r="C1660" s="2">
        <f t="shared" si="197"/>
        <v>-9.1800000000000104E-2</v>
      </c>
      <c r="D1660" s="2">
        <f t="shared" si="198"/>
        <v>5.7964200000000003</v>
      </c>
      <c r="E1660" s="2">
        <f t="shared" si="200"/>
        <v>5.7964299999999991</v>
      </c>
      <c r="F1660" s="2">
        <f t="shared" si="201"/>
        <v>5.8339499999999997</v>
      </c>
      <c r="G1660" s="2">
        <f t="shared" si="203"/>
        <v>5.9653860000000005</v>
      </c>
      <c r="H1660" s="2">
        <f t="shared" si="199"/>
        <v>6.109757999999994</v>
      </c>
      <c r="I1660" s="2">
        <f t="array" ref="I1660">SUMPRODUCT(B1644:B1663, (ROW(B1644:B1663)-ROW(B1644)+1)) / (20*21/2)</f>
        <v>5.7905076190476201</v>
      </c>
      <c r="J1660" s="2">
        <f t="shared" si="202"/>
        <v>5.8390192550273952</v>
      </c>
      <c r="K1660" s="2">
        <f t="shared" si="204"/>
        <v>5.938067795955293</v>
      </c>
    </row>
    <row r="1661" spans="1:11" ht="13.5" x14ac:dyDescent="0.25">
      <c r="A1661" s="3">
        <f>TITRES_STAT!B1664</f>
        <v>44719</v>
      </c>
      <c r="B1661" s="6">
        <f>TITRES_STAT!D1664</f>
        <v>5.8297999999999996</v>
      </c>
      <c r="C1661" s="2">
        <f t="shared" si="197"/>
        <v>0.10009999999999941</v>
      </c>
      <c r="D1661" s="2">
        <f t="shared" si="198"/>
        <v>5.7947600000000001</v>
      </c>
      <c r="E1661" s="2">
        <f t="shared" si="200"/>
        <v>5.7956000000000003</v>
      </c>
      <c r="F1661" s="2">
        <f t="shared" si="201"/>
        <v>5.8335350000000004</v>
      </c>
      <c r="G1661" s="2">
        <f t="shared" si="203"/>
        <v>5.95688</v>
      </c>
      <c r="H1661" s="2">
        <f t="shared" si="199"/>
        <v>6.1101334999999937</v>
      </c>
      <c r="I1661" s="2">
        <f t="array" ref="I1661">SUMPRODUCT(B1645:B1664, (ROW(B1645:B1664)-ROW(B1645)+1)) / (20*21/2)</f>
        <v>5.7841552380952388</v>
      </c>
      <c r="J1661" s="2">
        <f t="shared" si="202"/>
        <v>5.8381412307390717</v>
      </c>
      <c r="K1661" s="2">
        <f t="shared" si="204"/>
        <v>5.9338220000354776</v>
      </c>
    </row>
    <row r="1662" spans="1:11" ht="13.5" x14ac:dyDescent="0.25">
      <c r="A1662" s="3">
        <f>TITRES_STAT!B1665</f>
        <v>44720</v>
      </c>
      <c r="B1662" s="6">
        <f>TITRES_STAT!D1665</f>
        <v>5.6712999999999996</v>
      </c>
      <c r="C1662" s="2">
        <f t="shared" si="197"/>
        <v>-0.15850000000000009</v>
      </c>
      <c r="D1662" s="2">
        <f t="shared" si="198"/>
        <v>5.7697399999999996</v>
      </c>
      <c r="E1662" s="2">
        <f t="shared" si="200"/>
        <v>5.7805799999999996</v>
      </c>
      <c r="F1662" s="2">
        <f t="shared" si="201"/>
        <v>5.8251949999999999</v>
      </c>
      <c r="G1662" s="2">
        <f t="shared" si="203"/>
        <v>5.9495400000000007</v>
      </c>
      <c r="H1662" s="2">
        <f t="shared" si="199"/>
        <v>6.1092994999999952</v>
      </c>
      <c r="I1662" s="2">
        <f t="array" ref="I1662">SUMPRODUCT(B1646:B1665, (ROW(B1646:B1665)-ROW(B1646)+1)) / (20*21/2)</f>
        <v>5.7691033333333337</v>
      </c>
      <c r="J1662" s="2">
        <f t="shared" si="202"/>
        <v>5.822251589716303</v>
      </c>
      <c r="K1662" s="2">
        <f t="shared" si="204"/>
        <v>5.9235270196419298</v>
      </c>
    </row>
    <row r="1663" spans="1:11" ht="13.5" x14ac:dyDescent="0.25">
      <c r="A1663" s="3">
        <f>TITRES_STAT!B1666</f>
        <v>44721</v>
      </c>
      <c r="B1663" s="6">
        <f>TITRES_STAT!D1666</f>
        <v>5.7464000000000004</v>
      </c>
      <c r="C1663" s="2">
        <f t="shared" si="197"/>
        <v>7.5100000000000833E-2</v>
      </c>
      <c r="D1663" s="2">
        <f t="shared" si="198"/>
        <v>5.7597399999999999</v>
      </c>
      <c r="E1663" s="2">
        <f t="shared" si="200"/>
        <v>5.7822500000000003</v>
      </c>
      <c r="F1663" s="2">
        <f t="shared" si="201"/>
        <v>5.8131000000000004</v>
      </c>
      <c r="G1663" s="2">
        <f t="shared" si="203"/>
        <v>5.9435359999999999</v>
      </c>
      <c r="H1663" s="2">
        <f t="shared" si="199"/>
        <v>6.1092579999999952</v>
      </c>
      <c r="I1663" s="2">
        <f t="array" ref="I1663">SUMPRODUCT(B1647:B1666, (ROW(B1647:B1666)-ROW(B1647)+1)) / (20*21/2)</f>
        <v>5.7684695238095243</v>
      </c>
      <c r="J1663" s="2">
        <f t="shared" si="202"/>
        <v>5.8150276287909408</v>
      </c>
      <c r="K1663" s="2">
        <f t="shared" si="204"/>
        <v>5.9165808620089129</v>
      </c>
    </row>
    <row r="1664" spans="1:11" ht="13.5" x14ac:dyDescent="0.25">
      <c r="A1664" s="3">
        <f>TITRES_STAT!B1667</f>
        <v>44722</v>
      </c>
      <c r="B1664" s="6">
        <f>TITRES_STAT!D1667</f>
        <v>5.7464000000000004</v>
      </c>
      <c r="C1664" s="2">
        <f t="shared" si="197"/>
        <v>0</v>
      </c>
      <c r="D1664" s="2">
        <f t="shared" si="198"/>
        <v>5.74472</v>
      </c>
      <c r="E1664" s="2">
        <f t="shared" si="200"/>
        <v>5.7805800000000005</v>
      </c>
      <c r="F1664" s="2">
        <f t="shared" si="201"/>
        <v>5.8043449999999996</v>
      </c>
      <c r="G1664" s="2">
        <f t="shared" si="203"/>
        <v>5.9338620000000004</v>
      </c>
      <c r="H1664" s="2">
        <f t="shared" si="199"/>
        <v>6.1088824999999956</v>
      </c>
      <c r="I1664" s="2">
        <f t="array" ref="I1664">SUMPRODUCT(B1648:B1667, (ROW(B1648:B1667)-ROW(B1648)+1)) / (20*21/2)</f>
        <v>5.77192619047619</v>
      </c>
      <c r="J1664" s="2">
        <f t="shared" si="202"/>
        <v>5.8084916641441842</v>
      </c>
      <c r="K1664" s="2">
        <f t="shared" si="204"/>
        <v>5.9099071027144454</v>
      </c>
    </row>
    <row r="1665" spans="1:11" ht="13.5" x14ac:dyDescent="0.25">
      <c r="A1665" s="3">
        <f>TITRES_STAT!B1668</f>
        <v>44725</v>
      </c>
      <c r="B1665" s="6">
        <f>TITRES_STAT!D1668</f>
        <v>5.6463000000000001</v>
      </c>
      <c r="C1665" s="2">
        <f t="shared" si="197"/>
        <v>-0.1001000000000003</v>
      </c>
      <c r="D1665" s="2">
        <f t="shared" si="198"/>
        <v>5.72804</v>
      </c>
      <c r="E1665" s="2">
        <f t="shared" si="200"/>
        <v>5.7622300000000006</v>
      </c>
      <c r="F1665" s="2">
        <f t="shared" si="201"/>
        <v>5.7947550000000003</v>
      </c>
      <c r="G1665" s="2">
        <f t="shared" si="203"/>
        <v>5.922186</v>
      </c>
      <c r="H1665" s="2">
        <f t="shared" si="199"/>
        <v>6.1080064999999966</v>
      </c>
      <c r="I1665" s="2">
        <f t="array" ref="I1665">SUMPRODUCT(B1649:B1668, (ROW(B1649:B1668)-ROW(B1649)+1)) / (20*21/2)</f>
        <v>5.7682700000000002</v>
      </c>
      <c r="J1665" s="2">
        <f t="shared" si="202"/>
        <v>5.793044838987595</v>
      </c>
      <c r="K1665" s="2">
        <f t="shared" si="204"/>
        <v>5.8995695692746635</v>
      </c>
    </row>
    <row r="1666" spans="1:11" ht="13.5" x14ac:dyDescent="0.25">
      <c r="A1666" s="3">
        <f>TITRES_STAT!B1669</f>
        <v>44726</v>
      </c>
      <c r="B1666" s="6">
        <f>TITRES_STAT!D1669</f>
        <v>5.7881</v>
      </c>
      <c r="C1666" s="2">
        <f t="shared" si="197"/>
        <v>0.14179999999999993</v>
      </c>
      <c r="D1666" s="2">
        <f t="shared" si="198"/>
        <v>5.7197000000000005</v>
      </c>
      <c r="E1666" s="2">
        <f t="shared" si="200"/>
        <v>5.7572299999999998</v>
      </c>
      <c r="F1666" s="2">
        <f t="shared" si="201"/>
        <v>5.7935049999999997</v>
      </c>
      <c r="G1666" s="2">
        <f t="shared" si="203"/>
        <v>5.9148459999999998</v>
      </c>
      <c r="H1666" s="2">
        <f t="shared" si="199"/>
        <v>6.1083819999999953</v>
      </c>
      <c r="I1666" s="2">
        <f t="array" ref="I1666">SUMPRODUCT(B1650:B1669, (ROW(B1650:B1669)-ROW(B1650)+1)) / (20*21/2)</f>
        <v>5.7654080952380964</v>
      </c>
      <c r="J1666" s="2">
        <f t="shared" si="202"/>
        <v>5.7925739019411573</v>
      </c>
      <c r="K1666" s="2">
        <f t="shared" si="204"/>
        <v>5.8951982136168333</v>
      </c>
    </row>
    <row r="1667" spans="1:11" ht="13.5" x14ac:dyDescent="0.25">
      <c r="A1667" s="3">
        <f>TITRES_STAT!B1670</f>
        <v>44727</v>
      </c>
      <c r="B1667" s="6">
        <f>TITRES_STAT!D1670</f>
        <v>5.8297999999999996</v>
      </c>
      <c r="C1667" s="2">
        <f t="shared" si="197"/>
        <v>4.1699999999999626E-2</v>
      </c>
      <c r="D1667" s="2">
        <f t="shared" si="198"/>
        <v>5.7513999999999994</v>
      </c>
      <c r="E1667" s="2">
        <f t="shared" si="200"/>
        <v>5.7605699999999995</v>
      </c>
      <c r="F1667" s="2">
        <f t="shared" si="201"/>
        <v>5.7930899999999994</v>
      </c>
      <c r="G1667" s="2">
        <f t="shared" si="203"/>
        <v>5.9106760000000005</v>
      </c>
      <c r="H1667" s="2">
        <f t="shared" si="199"/>
        <v>6.1084234999999971</v>
      </c>
      <c r="I1667" s="2">
        <f t="array" ref="I1667">SUMPRODUCT(B1651:B1670, (ROW(B1651:B1670)-ROW(B1651)+1)) / (20*21/2)</f>
        <v>5.7871690476190487</v>
      </c>
      <c r="J1667" s="2">
        <f t="shared" si="202"/>
        <v>5.7961192446134282</v>
      </c>
      <c r="K1667" s="2">
        <f t="shared" si="204"/>
        <v>5.8926335777887218</v>
      </c>
    </row>
    <row r="1668" spans="1:11" ht="13.5" x14ac:dyDescent="0.25">
      <c r="A1668" s="3">
        <f>TITRES_STAT!B1671</f>
        <v>44728</v>
      </c>
      <c r="B1668" s="6">
        <f>TITRES_STAT!D1671</f>
        <v>5.7546999999999997</v>
      </c>
      <c r="C1668" s="2">
        <f t="shared" ref="C1668:C1731" si="205">B1668-B1667</f>
        <v>-7.5099999999999945E-2</v>
      </c>
      <c r="D1668" s="2">
        <f t="shared" si="198"/>
        <v>5.7530599999999996</v>
      </c>
      <c r="E1668" s="2">
        <f t="shared" si="200"/>
        <v>5.7564000000000002</v>
      </c>
      <c r="F1668" s="2">
        <f t="shared" si="201"/>
        <v>5.7847499999999998</v>
      </c>
      <c r="G1668" s="2">
        <f t="shared" si="203"/>
        <v>5.9031700000000011</v>
      </c>
      <c r="H1668" s="2">
        <f t="shared" si="199"/>
        <v>6.1080894999999966</v>
      </c>
      <c r="I1668" s="2">
        <f t="array" ref="I1668">SUMPRODUCT(B1652:B1671, (ROW(B1652:B1671)-ROW(B1652)+1)) / (20*21/2)</f>
        <v>5.8190609523809522</v>
      </c>
      <c r="J1668" s="2">
        <f t="shared" si="202"/>
        <v>5.7921745546502441</v>
      </c>
      <c r="K1668" s="2">
        <f t="shared" si="204"/>
        <v>5.8872244178754389</v>
      </c>
    </row>
    <row r="1669" spans="1:11" ht="13.5" x14ac:dyDescent="0.25">
      <c r="A1669" s="3">
        <f>TITRES_STAT!B1672</f>
        <v>44729</v>
      </c>
      <c r="B1669" s="6">
        <f>TITRES_STAT!D1672</f>
        <v>5.7546999999999997</v>
      </c>
      <c r="C1669" s="2">
        <f t="shared" si="205"/>
        <v>0</v>
      </c>
      <c r="D1669" s="2">
        <f t="shared" si="198"/>
        <v>5.7547199999999998</v>
      </c>
      <c r="E1669" s="2">
        <f t="shared" si="200"/>
        <v>5.7497199999999999</v>
      </c>
      <c r="F1669" s="2">
        <f t="shared" si="201"/>
        <v>5.7764099999999994</v>
      </c>
      <c r="G1669" s="2">
        <f t="shared" si="203"/>
        <v>5.897164000000001</v>
      </c>
      <c r="H1669" s="2">
        <f t="shared" si="199"/>
        <v>6.1081309999999966</v>
      </c>
      <c r="I1669" s="2">
        <f t="array" ref="I1669">SUMPRODUCT(B1653:B1672, (ROW(B1653:B1672)-ROW(B1653)+1)) / (20*21/2)</f>
        <v>5.8535738095238088</v>
      </c>
      <c r="J1669" s="2">
        <f t="shared" si="202"/>
        <v>5.7886055494454585</v>
      </c>
      <c r="K1669" s="2">
        <f t="shared" si="204"/>
        <v>5.8820273818803237</v>
      </c>
    </row>
    <row r="1670" spans="1:11" ht="13.5" x14ac:dyDescent="0.25">
      <c r="A1670" s="3">
        <f>TITRES_STAT!B1673</f>
        <v>44732</v>
      </c>
      <c r="B1670" s="6">
        <f>TITRES_STAT!D1673</f>
        <v>6.0049000000000001</v>
      </c>
      <c r="C1670" s="2">
        <f t="shared" si="205"/>
        <v>0.25020000000000042</v>
      </c>
      <c r="D1670" s="2">
        <f t="shared" ref="D1670:D1733" si="206">AVERAGE(B1666:B1670)</f>
        <v>5.8264399999999998</v>
      </c>
      <c r="E1670" s="2">
        <f t="shared" si="200"/>
        <v>5.7772399999999999</v>
      </c>
      <c r="F1670" s="2">
        <f t="shared" si="201"/>
        <v>5.7868349999999991</v>
      </c>
      <c r="G1670" s="2">
        <f t="shared" si="203"/>
        <v>5.8963300000000025</v>
      </c>
      <c r="H1670" s="2">
        <f t="shared" si="199"/>
        <v>6.108964999999996</v>
      </c>
      <c r="I1670" s="2">
        <f t="array" ref="I1670">SUMPRODUCT(B1654:B1673, (ROW(B1654:B1673)-ROW(B1654)+1)) / (20*21/2)</f>
        <v>5.8904300000000012</v>
      </c>
      <c r="J1670" s="2">
        <f t="shared" si="202"/>
        <v>5.8092050209268438</v>
      </c>
      <c r="K1670" s="2">
        <f t="shared" si="204"/>
        <v>5.8868459159242326</v>
      </c>
    </row>
    <row r="1671" spans="1:11" ht="13.5" x14ac:dyDescent="0.25">
      <c r="A1671" s="3">
        <f>TITRES_STAT!B1674</f>
        <v>44733</v>
      </c>
      <c r="B1671" s="6">
        <f>TITRES_STAT!D1674</f>
        <v>6.1216999999999997</v>
      </c>
      <c r="C1671" s="2">
        <f t="shared" si="205"/>
        <v>0.11679999999999957</v>
      </c>
      <c r="D1671" s="2">
        <f t="shared" si="206"/>
        <v>5.89316</v>
      </c>
      <c r="E1671" s="2">
        <f t="shared" si="200"/>
        <v>5.8064299999999998</v>
      </c>
      <c r="F1671" s="2">
        <f t="shared" si="201"/>
        <v>5.8010150000000005</v>
      </c>
      <c r="G1671" s="2">
        <f t="shared" si="203"/>
        <v>5.897832000000002</v>
      </c>
      <c r="H1671" s="2">
        <f t="shared" si="199"/>
        <v>6.1111749999999958</v>
      </c>
      <c r="I1671" s="2">
        <f t="array" ref="I1671">SUMPRODUCT(B1655:B1674, (ROW(B1655:B1674)-ROW(B1655)+1)) / (20*21/2)</f>
        <v>5.9131080952380941</v>
      </c>
      <c r="J1671" s="2">
        <f t="shared" si="202"/>
        <v>5.8389664475052392</v>
      </c>
      <c r="K1671" s="2">
        <f t="shared" si="204"/>
        <v>5.8960558800056351</v>
      </c>
    </row>
    <row r="1672" spans="1:11" ht="13.5" x14ac:dyDescent="0.25">
      <c r="A1672" s="3">
        <f>TITRES_STAT!B1675</f>
        <v>44734</v>
      </c>
      <c r="B1672" s="6">
        <f>TITRES_STAT!D1675</f>
        <v>6.1634000000000002</v>
      </c>
      <c r="C1672" s="2">
        <f t="shared" si="205"/>
        <v>4.1700000000000514E-2</v>
      </c>
      <c r="D1672" s="2">
        <f t="shared" si="206"/>
        <v>5.9598800000000001</v>
      </c>
      <c r="E1672" s="2">
        <f t="shared" si="200"/>
        <v>5.8556399999999993</v>
      </c>
      <c r="F1672" s="2">
        <f t="shared" si="201"/>
        <v>5.8181099999999999</v>
      </c>
      <c r="G1672" s="2">
        <f t="shared" si="203"/>
        <v>5.8979980000000012</v>
      </c>
      <c r="H1672" s="2">
        <f t="shared" si="199"/>
        <v>6.1132599999999959</v>
      </c>
      <c r="I1672" s="2">
        <f t="array" ref="I1672">SUMPRODUCT(B1656:B1675, (ROW(B1656:B1675)-ROW(B1656)+1)) / (20*21/2)</f>
        <v>5.9326866666666662</v>
      </c>
      <c r="J1672" s="2">
        <f t="shared" si="202"/>
        <v>5.8698648810761691</v>
      </c>
      <c r="K1672" s="2">
        <f t="shared" si="204"/>
        <v>5.9065399631426692</v>
      </c>
    </row>
    <row r="1673" spans="1:11" ht="13.5" x14ac:dyDescent="0.25">
      <c r="A1673" s="3">
        <f>TITRES_STAT!B1676</f>
        <v>44735</v>
      </c>
      <c r="B1673" s="6">
        <f>TITRES_STAT!D1676</f>
        <v>6.2050999999999998</v>
      </c>
      <c r="C1673" s="2">
        <f t="shared" si="205"/>
        <v>4.1699999999999626E-2</v>
      </c>
      <c r="D1673" s="2">
        <f t="shared" si="206"/>
        <v>6.0499600000000004</v>
      </c>
      <c r="E1673" s="2">
        <f t="shared" si="200"/>
        <v>5.90151</v>
      </c>
      <c r="F1673" s="2">
        <f t="shared" si="201"/>
        <v>5.8418800000000015</v>
      </c>
      <c r="G1673" s="2">
        <f t="shared" si="203"/>
        <v>5.8989980000000015</v>
      </c>
      <c r="H1673" s="2">
        <f t="shared" si="199"/>
        <v>6.1159289999999968</v>
      </c>
      <c r="I1673" s="2">
        <f t="array" ref="I1673">SUMPRODUCT(B1657:B1676, (ROW(B1657:B1676)-ROW(B1657)+1)) / (20*21/2)</f>
        <v>5.9448009523809526</v>
      </c>
      <c r="J1673" s="2">
        <f t="shared" si="202"/>
        <v>5.9017920352593913</v>
      </c>
      <c r="K1673" s="2">
        <f t="shared" si="204"/>
        <v>5.9182481998821732</v>
      </c>
    </row>
    <row r="1674" spans="1:11" ht="13.5" x14ac:dyDescent="0.25">
      <c r="A1674" s="3">
        <f>TITRES_STAT!B1677</f>
        <v>44736</v>
      </c>
      <c r="B1674" s="6">
        <f>TITRES_STAT!D1677</f>
        <v>6.08</v>
      </c>
      <c r="C1674" s="2">
        <f t="shared" si="205"/>
        <v>-0.12509999999999977</v>
      </c>
      <c r="D1674" s="2">
        <f t="shared" si="206"/>
        <v>6.1150199999999995</v>
      </c>
      <c r="E1674" s="2">
        <f t="shared" si="200"/>
        <v>5.9348700000000001</v>
      </c>
      <c r="F1674" s="2">
        <f t="shared" si="201"/>
        <v>5.8577250000000003</v>
      </c>
      <c r="G1674" s="2">
        <f t="shared" si="203"/>
        <v>5.9005000000000019</v>
      </c>
      <c r="H1674" s="2">
        <f t="shared" ref="H1674:H1737" si="207">AVERAGE(B1475:B1674)</f>
        <v>6.1177639999999966</v>
      </c>
      <c r="I1674" s="2">
        <f t="array" ref="I1674">SUMPRODUCT(B1658:B1677, (ROW(B1658:B1677)-ROW(B1658)+1)) / (20*21/2)</f>
        <v>5.9545700000000004</v>
      </c>
      <c r="J1674" s="2">
        <f t="shared" si="202"/>
        <v>5.9187642223775452</v>
      </c>
      <c r="K1674" s="2">
        <f t="shared" si="204"/>
        <v>5.9245914077299311</v>
      </c>
    </row>
    <row r="1675" spans="1:11" ht="13.5" x14ac:dyDescent="0.25">
      <c r="A1675" s="3">
        <f>TITRES_STAT!B1678</f>
        <v>44739</v>
      </c>
      <c r="B1675" s="6">
        <f>TITRES_STAT!D1678</f>
        <v>6.0632999999999999</v>
      </c>
      <c r="C1675" s="2">
        <f t="shared" si="205"/>
        <v>-1.6700000000000159E-2</v>
      </c>
      <c r="D1675" s="2">
        <f t="shared" si="206"/>
        <v>6.1266999999999996</v>
      </c>
      <c r="E1675" s="2">
        <f t="shared" si="200"/>
        <v>5.9765699999999997</v>
      </c>
      <c r="F1675" s="2">
        <f t="shared" si="201"/>
        <v>5.8694000000000006</v>
      </c>
      <c r="G1675" s="2">
        <f t="shared" si="203"/>
        <v>5.8991660000000028</v>
      </c>
      <c r="H1675" s="2">
        <f t="shared" si="207"/>
        <v>6.1197239999999962</v>
      </c>
      <c r="I1675" s="2">
        <f t="array" ref="I1675">SUMPRODUCT(B1659:B1678, (ROW(B1659:B1678)-ROW(B1659)+1)) / (20*21/2)</f>
        <v>5.9610842857142847</v>
      </c>
      <c r="J1675" s="2">
        <f t="shared" si="202"/>
        <v>5.9325295345320646</v>
      </c>
      <c r="K1675" s="2">
        <f t="shared" si="204"/>
        <v>5.9300309603679731</v>
      </c>
    </row>
    <row r="1676" spans="1:11" ht="13.5" x14ac:dyDescent="0.25">
      <c r="A1676" s="3">
        <f>TITRES_STAT!B1679</f>
        <v>44740</v>
      </c>
      <c r="B1676" s="6">
        <f>TITRES_STAT!D1679</f>
        <v>5.9965999999999999</v>
      </c>
      <c r="C1676" s="2">
        <f t="shared" si="205"/>
        <v>-6.6699999999999982E-2</v>
      </c>
      <c r="D1676" s="2">
        <f t="shared" si="206"/>
        <v>6.10168</v>
      </c>
      <c r="E1676" s="2">
        <f t="shared" ref="E1676:E1739" si="208">AVERAGE(B1667:B1676)</f>
        <v>5.99742</v>
      </c>
      <c r="F1676" s="2">
        <f t="shared" si="201"/>
        <v>5.8773250000000008</v>
      </c>
      <c r="G1676" s="2">
        <f t="shared" si="203"/>
        <v>5.8973320000000022</v>
      </c>
      <c r="H1676" s="2">
        <f t="shared" si="207"/>
        <v>6.1213504999999966</v>
      </c>
      <c r="I1676" s="2">
        <f t="array" ref="I1676">SUMPRODUCT(B1660:B1679, (ROW(B1660:B1679)-ROW(B1660)+1)) / (20*21/2)</f>
        <v>5.977967619047619</v>
      </c>
      <c r="J1676" s="2">
        <f t="shared" si="202"/>
        <v>5.9386314836242482</v>
      </c>
      <c r="K1676" s="2">
        <f t="shared" si="204"/>
        <v>5.9326415109417781</v>
      </c>
    </row>
    <row r="1677" spans="1:11" ht="13.5" x14ac:dyDescent="0.25">
      <c r="A1677" s="3">
        <f>TITRES_STAT!B1680</f>
        <v>44741</v>
      </c>
      <c r="B1677" s="6">
        <f>TITRES_STAT!D1680</f>
        <v>5.9798999999999998</v>
      </c>
      <c r="C1677" s="2">
        <f t="shared" si="205"/>
        <v>-1.6700000000000159E-2</v>
      </c>
      <c r="D1677" s="2">
        <f t="shared" si="206"/>
        <v>6.0649800000000003</v>
      </c>
      <c r="E1677" s="2">
        <f t="shared" si="208"/>
        <v>6.0124300000000002</v>
      </c>
      <c r="F1677" s="2">
        <f t="shared" si="201"/>
        <v>5.8864999999999998</v>
      </c>
      <c r="G1677" s="2">
        <f t="shared" si="203"/>
        <v>5.8951640000000021</v>
      </c>
      <c r="H1677" s="2">
        <f t="shared" si="207"/>
        <v>6.1231019999999976</v>
      </c>
      <c r="I1677" s="2">
        <f t="array" ref="I1677">SUMPRODUCT(B1661:B1680, (ROW(B1661:B1680)-ROW(B1661)+1)) / (20*21/2)</f>
        <v>5.9936595238095238</v>
      </c>
      <c r="J1677" s="2">
        <f t="shared" si="202"/>
        <v>5.9425618185171771</v>
      </c>
      <c r="K1677" s="2">
        <f t="shared" si="204"/>
        <v>5.9344947850224932</v>
      </c>
    </row>
    <row r="1678" spans="1:11" ht="13.5" x14ac:dyDescent="0.25">
      <c r="A1678" s="3">
        <f>TITRES_STAT!B1681</f>
        <v>44742</v>
      </c>
      <c r="B1678" s="6">
        <f>TITRES_STAT!D1681</f>
        <v>5.9549000000000003</v>
      </c>
      <c r="C1678" s="2">
        <f t="shared" si="205"/>
        <v>-2.4999999999999467E-2</v>
      </c>
      <c r="D1678" s="2">
        <f t="shared" si="206"/>
        <v>6.0149400000000002</v>
      </c>
      <c r="E1678" s="2">
        <f t="shared" si="208"/>
        <v>6.0324499999999999</v>
      </c>
      <c r="F1678" s="2">
        <f t="shared" si="201"/>
        <v>5.894425</v>
      </c>
      <c r="G1678" s="2">
        <f t="shared" si="203"/>
        <v>5.8918280000000012</v>
      </c>
      <c r="H1678" s="2">
        <f t="shared" si="207"/>
        <v>6.1248534999999968</v>
      </c>
      <c r="I1678" s="2">
        <f t="array" ref="I1678">SUMPRODUCT(B1662:B1681, (ROW(B1662:B1681)-ROW(B1662)+1)) / (20*21/2)</f>
        <v>6.0077228571428565</v>
      </c>
      <c r="J1678" s="2">
        <f t="shared" si="202"/>
        <v>5.9437368834203035</v>
      </c>
      <c r="K1678" s="2">
        <f t="shared" si="204"/>
        <v>5.9352949895314158</v>
      </c>
    </row>
    <row r="1679" spans="1:11" ht="13.5" x14ac:dyDescent="0.25">
      <c r="A1679" s="3">
        <f>TITRES_STAT!B1682</f>
        <v>44743</v>
      </c>
      <c r="B1679" s="6">
        <f>TITRES_STAT!D1682</f>
        <v>6.0716999999999999</v>
      </c>
      <c r="C1679" s="2">
        <f t="shared" si="205"/>
        <v>0.11679999999999957</v>
      </c>
      <c r="D1679" s="2">
        <f t="shared" si="206"/>
        <v>6.01328</v>
      </c>
      <c r="E1679" s="2">
        <f t="shared" si="208"/>
        <v>6.0641499999999997</v>
      </c>
      <c r="F1679" s="2">
        <f t="shared" si="201"/>
        <v>5.9069349999999998</v>
      </c>
      <c r="G1679" s="2">
        <f t="shared" si="203"/>
        <v>5.8923300000000021</v>
      </c>
      <c r="H1679" s="2">
        <f t="shared" si="207"/>
        <v>6.1271054999999981</v>
      </c>
      <c r="I1679" s="2">
        <f t="array" ref="I1679">SUMPRODUCT(B1663:B1682, (ROW(B1663:B1682)-ROW(B1663)+1)) / (20*21/2)</f>
        <v>6.0312533333333338</v>
      </c>
      <c r="J1679" s="2">
        <f t="shared" si="202"/>
        <v>5.9559238469040841</v>
      </c>
      <c r="K1679" s="2">
        <f t="shared" si="204"/>
        <v>5.9406442056282227</v>
      </c>
    </row>
    <row r="1680" spans="1:11" ht="13.5" x14ac:dyDescent="0.25">
      <c r="A1680" s="3">
        <f>TITRES_STAT!B1683</f>
        <v>44746</v>
      </c>
      <c r="B1680" s="6">
        <f>TITRES_STAT!D1683</f>
        <v>6.0716999999999999</v>
      </c>
      <c r="C1680" s="2">
        <f t="shared" si="205"/>
        <v>0</v>
      </c>
      <c r="D1680" s="2">
        <f t="shared" si="206"/>
        <v>6.0149600000000003</v>
      </c>
      <c r="E1680" s="2">
        <f t="shared" si="208"/>
        <v>6.0708299999999999</v>
      </c>
      <c r="F1680" s="2">
        <f t="shared" si="201"/>
        <v>5.9240349999999991</v>
      </c>
      <c r="G1680" s="2">
        <f t="shared" si="203"/>
        <v>5.8936660000000014</v>
      </c>
      <c r="H1680" s="2">
        <f t="shared" si="207"/>
        <v>6.1288989999999979</v>
      </c>
      <c r="I1680" s="2">
        <f t="array" ref="I1680">SUMPRODUCT(B1664:B1683, (ROW(B1664:B1683)-ROW(B1664)+1)) / (20*21/2)</f>
        <v>6.0565461904761912</v>
      </c>
      <c r="J1680" s="2">
        <f t="shared" si="202"/>
        <v>5.9669501471989328</v>
      </c>
      <c r="K1680" s="2">
        <f t="shared" si="204"/>
        <v>5.9457836485447633</v>
      </c>
    </row>
    <row r="1681" spans="1:11" ht="13.5" x14ac:dyDescent="0.25">
      <c r="A1681" s="3">
        <f>TITRES_STAT!B1684</f>
        <v>44747</v>
      </c>
      <c r="B1681" s="6">
        <f>TITRES_STAT!D1684</f>
        <v>6.0716999999999999</v>
      </c>
      <c r="C1681" s="2">
        <f t="shared" si="205"/>
        <v>0</v>
      </c>
      <c r="D1681" s="2">
        <f t="shared" si="206"/>
        <v>6.0299800000000001</v>
      </c>
      <c r="E1681" s="2">
        <f t="shared" si="208"/>
        <v>6.0658300000000001</v>
      </c>
      <c r="F1681" s="2">
        <f t="shared" si="201"/>
        <v>5.9361299999999986</v>
      </c>
      <c r="G1681" s="2">
        <f t="shared" si="203"/>
        <v>5.8958360000000019</v>
      </c>
      <c r="H1681" s="2">
        <f t="shared" si="207"/>
        <v>6.1306089999999971</v>
      </c>
      <c r="I1681" s="2">
        <f t="array" ref="I1681">SUMPRODUCT(B1665:B1684, (ROW(B1665:B1684)-ROW(B1665)+1)) / (20*21/2)</f>
        <v>6.0795490476190484</v>
      </c>
      <c r="J1681" s="2">
        <f t="shared" si="202"/>
        <v>5.9769263236561772</v>
      </c>
      <c r="K1681" s="2">
        <f t="shared" si="204"/>
        <v>5.9507215446802624</v>
      </c>
    </row>
    <row r="1682" spans="1:11" ht="13.5" x14ac:dyDescent="0.25">
      <c r="A1682" s="3">
        <f>TITRES_STAT!B1685</f>
        <v>44748</v>
      </c>
      <c r="B1682" s="6">
        <f>TITRES_STAT!D1685</f>
        <v>6.1832000000000003</v>
      </c>
      <c r="C1682" s="2">
        <f t="shared" si="205"/>
        <v>0.11150000000000038</v>
      </c>
      <c r="D1682" s="2">
        <f t="shared" si="206"/>
        <v>6.07064</v>
      </c>
      <c r="E1682" s="2">
        <f t="shared" si="208"/>
        <v>6.0678099999999997</v>
      </c>
      <c r="F1682" s="2">
        <f t="shared" si="201"/>
        <v>5.9617249999999986</v>
      </c>
      <c r="G1682" s="2">
        <f t="shared" si="203"/>
        <v>5.9002360000000014</v>
      </c>
      <c r="H1682" s="2">
        <f t="shared" si="207"/>
        <v>6.1330014999999971</v>
      </c>
      <c r="I1682" s="2">
        <f t="array" ref="I1682">SUMPRODUCT(B1666:B1685, (ROW(B1666:B1685)-ROW(B1666)+1)) / (20*21/2)</f>
        <v>6.1170904761904756</v>
      </c>
      <c r="J1682" s="2">
        <f t="shared" si="202"/>
        <v>5.9965714356889217</v>
      </c>
      <c r="K1682" s="2">
        <f t="shared" si="204"/>
        <v>5.9598383468496641</v>
      </c>
    </row>
    <row r="1683" spans="1:11" ht="13.5" x14ac:dyDescent="0.25">
      <c r="A1683" s="3">
        <f>TITRES_STAT!B1686</f>
        <v>44749</v>
      </c>
      <c r="B1683" s="6">
        <f>TITRES_STAT!D1686</f>
        <v>6.2272999999999996</v>
      </c>
      <c r="C1683" s="2">
        <f t="shared" si="205"/>
        <v>4.4099999999999362E-2</v>
      </c>
      <c r="D1683" s="2">
        <f t="shared" si="206"/>
        <v>6.1251199999999999</v>
      </c>
      <c r="E1683" s="2">
        <f t="shared" si="208"/>
        <v>6.07003</v>
      </c>
      <c r="F1683" s="2">
        <f t="shared" si="201"/>
        <v>5.9857699999999987</v>
      </c>
      <c r="G1683" s="2">
        <f t="shared" si="203"/>
        <v>5.9043500000000018</v>
      </c>
      <c r="H1683" s="2">
        <f t="shared" si="207"/>
        <v>6.1361149999999975</v>
      </c>
      <c r="I1683" s="2">
        <f t="array" ref="I1683">SUMPRODUCT(B1667:B1686, (ROW(B1667:B1686)-ROW(B1667)+1)) / (20*21/2)</f>
        <v>6.1619571428571431</v>
      </c>
      <c r="J1683" s="2">
        <f t="shared" si="202"/>
        <v>6.018545584670929</v>
      </c>
      <c r="K1683" s="2">
        <f t="shared" si="204"/>
        <v>5.9703270391300691</v>
      </c>
    </row>
    <row r="1684" spans="1:11" ht="13.5" x14ac:dyDescent="0.25">
      <c r="A1684" s="3">
        <f>TITRES_STAT!B1687</f>
        <v>44750</v>
      </c>
      <c r="B1684" s="6">
        <f>TITRES_STAT!D1687</f>
        <v>6.2272999999999996</v>
      </c>
      <c r="C1684" s="2">
        <f t="shared" si="205"/>
        <v>0</v>
      </c>
      <c r="D1684" s="2">
        <f t="shared" si="206"/>
        <v>6.1562399999999995</v>
      </c>
      <c r="E1684" s="2">
        <f t="shared" si="208"/>
        <v>6.0847600000000002</v>
      </c>
      <c r="F1684" s="2">
        <f t="shared" ref="F1684:F1747" si="209">AVERAGE(B1665:B1684)</f>
        <v>6.0098149999999988</v>
      </c>
      <c r="G1684" s="2">
        <f t="shared" si="203"/>
        <v>5.9104660000000022</v>
      </c>
      <c r="H1684" s="2">
        <f t="shared" si="207"/>
        <v>6.1388949999999989</v>
      </c>
      <c r="I1684" s="2">
        <f t="array" ref="I1684">SUMPRODUCT(B1668:B1687, (ROW(B1668:B1687)-ROW(B1668)+1)) / (20*21/2)</f>
        <v>6.1949347619047614</v>
      </c>
      <c r="J1684" s="2">
        <f t="shared" si="202"/>
        <v>6.0384269575594116</v>
      </c>
      <c r="K1684" s="2">
        <f t="shared" si="204"/>
        <v>5.9804044101445761</v>
      </c>
    </row>
    <row r="1685" spans="1:11" ht="13.5" x14ac:dyDescent="0.25">
      <c r="A1685" s="3">
        <f>TITRES_STAT!B1688</f>
        <v>44753</v>
      </c>
      <c r="B1685" s="6">
        <f>TITRES_STAT!D1688</f>
        <v>6.4039999999999999</v>
      </c>
      <c r="C1685" s="2">
        <f t="shared" si="205"/>
        <v>0.1767000000000003</v>
      </c>
      <c r="D1685" s="2">
        <f t="shared" si="206"/>
        <v>6.2226999999999997</v>
      </c>
      <c r="E1685" s="2">
        <f t="shared" si="208"/>
        <v>6.11883</v>
      </c>
      <c r="F1685" s="2">
        <f t="shared" si="209"/>
        <v>6.047699999999999</v>
      </c>
      <c r="G1685" s="2">
        <f t="shared" si="203"/>
        <v>5.9184480000000015</v>
      </c>
      <c r="H1685" s="2">
        <f t="shared" si="207"/>
        <v>6.1425999999999989</v>
      </c>
      <c r="I1685" s="2">
        <f t="array" ref="I1685">SUMPRODUCT(B1669:B1688, (ROW(B1669:B1688)-ROW(B1669)+1)) / (20*21/2)</f>
        <v>6.2267280952380952</v>
      </c>
      <c r="J1685" s="2">
        <f t="shared" ref="J1685:J1748" si="210">$J$4*B1685+J1684*(1-$J$4)</f>
        <v>6.0732434377918487</v>
      </c>
      <c r="K1685" s="2">
        <f t="shared" si="204"/>
        <v>5.9970160019036127</v>
      </c>
    </row>
    <row r="1686" spans="1:11" ht="13.5" x14ac:dyDescent="0.25">
      <c r="A1686" s="3">
        <f>TITRES_STAT!B1689</f>
        <v>44754</v>
      </c>
      <c r="B1686" s="6">
        <f>TITRES_STAT!D1689</f>
        <v>6.5187999999999997</v>
      </c>
      <c r="C1686" s="2">
        <f t="shared" si="205"/>
        <v>0.11479999999999979</v>
      </c>
      <c r="D1686" s="2">
        <f t="shared" si="206"/>
        <v>6.3121199999999993</v>
      </c>
      <c r="E1686" s="2">
        <f t="shared" si="208"/>
        <v>6.1710499999999993</v>
      </c>
      <c r="F1686" s="2">
        <f t="shared" si="209"/>
        <v>6.0842349999999978</v>
      </c>
      <c r="G1686" s="2">
        <f t="shared" si="203"/>
        <v>5.9287260000000002</v>
      </c>
      <c r="H1686" s="2">
        <f t="shared" si="207"/>
        <v>6.1468374999999993</v>
      </c>
      <c r="I1686" s="2">
        <f t="array" ref="I1686">SUMPRODUCT(B1670:B1689, (ROW(B1670:B1689)-ROW(B1670)+1)) / (20*21/2)</f>
        <v>6.2552195238095241</v>
      </c>
      <c r="J1686" s="2">
        <f t="shared" si="210"/>
        <v>6.1156773960973876</v>
      </c>
      <c r="K1686" s="2">
        <f t="shared" si="204"/>
        <v>6.0174781194760207</v>
      </c>
    </row>
    <row r="1687" spans="1:11" ht="13.5" x14ac:dyDescent="0.25">
      <c r="A1687" s="3">
        <f>TITRES_STAT!B1690</f>
        <v>44755</v>
      </c>
      <c r="B1687" s="6">
        <f>TITRES_STAT!D1690</f>
        <v>6.4305000000000003</v>
      </c>
      <c r="C1687" s="2">
        <f t="shared" si="205"/>
        <v>-8.8299999999999379E-2</v>
      </c>
      <c r="D1687" s="2">
        <f t="shared" si="206"/>
        <v>6.3615799999999991</v>
      </c>
      <c r="E1687" s="2">
        <f t="shared" si="208"/>
        <v>6.2161099999999996</v>
      </c>
      <c r="F1687" s="2">
        <f t="shared" si="209"/>
        <v>6.1142699999999994</v>
      </c>
      <c r="G1687" s="2">
        <f t="shared" si="203"/>
        <v>5.9380720000000009</v>
      </c>
      <c r="H1687" s="2">
        <f t="shared" si="207"/>
        <v>6.1503414999999988</v>
      </c>
      <c r="I1687" s="2">
        <f t="array" ref="I1687">SUMPRODUCT(B1671:B1690, (ROW(B1671:B1690)-ROW(B1671)+1)) / (20*21/2)</f>
        <v>6.2804090476190462</v>
      </c>
      <c r="J1687" s="2">
        <f t="shared" si="210"/>
        <v>6.14566050123097</v>
      </c>
      <c r="K1687" s="2">
        <f t="shared" si="204"/>
        <v>6.0336750559671577</v>
      </c>
    </row>
    <row r="1688" spans="1:11" ht="13.5" x14ac:dyDescent="0.25">
      <c r="A1688" s="3">
        <f>TITRES_STAT!B1691</f>
        <v>44756</v>
      </c>
      <c r="B1688" s="6">
        <f>TITRES_STAT!D1691</f>
        <v>6.4481000000000002</v>
      </c>
      <c r="C1688" s="2">
        <f t="shared" si="205"/>
        <v>1.7599999999999838E-2</v>
      </c>
      <c r="D1688" s="2">
        <f t="shared" si="206"/>
        <v>6.4057399999999998</v>
      </c>
      <c r="E1688" s="2">
        <f t="shared" si="208"/>
        <v>6.2654300000000003</v>
      </c>
      <c r="F1688" s="2">
        <f t="shared" si="209"/>
        <v>6.1489399999999979</v>
      </c>
      <c r="G1688" s="2">
        <f t="shared" si="203"/>
        <v>5.9486040000000004</v>
      </c>
      <c r="H1688" s="2">
        <f t="shared" si="207"/>
        <v>6.1538914999999985</v>
      </c>
      <c r="I1688" s="2">
        <f t="array" ref="I1688">SUMPRODUCT(B1672:B1691, (ROW(B1672:B1691)-ROW(B1672)+1)) / (20*21/2)</f>
        <v>6.3018119047619061</v>
      </c>
      <c r="J1688" s="2">
        <f t="shared" si="210"/>
        <v>6.1744642630184963</v>
      </c>
      <c r="K1688" s="2">
        <f t="shared" si="204"/>
        <v>6.0499270145566815</v>
      </c>
    </row>
    <row r="1689" spans="1:11" ht="13.5" x14ac:dyDescent="0.25">
      <c r="A1689" s="3">
        <f>TITRES_STAT!B1692</f>
        <v>44757</v>
      </c>
      <c r="B1689" s="6">
        <f>TITRES_STAT!D1692</f>
        <v>6.4481000000000002</v>
      </c>
      <c r="C1689" s="2">
        <f t="shared" si="205"/>
        <v>0</v>
      </c>
      <c r="D1689" s="2">
        <f t="shared" si="206"/>
        <v>6.4498999999999995</v>
      </c>
      <c r="E1689" s="2">
        <f t="shared" si="208"/>
        <v>6.30307</v>
      </c>
      <c r="F1689" s="2">
        <f t="shared" si="209"/>
        <v>6.1836099999999989</v>
      </c>
      <c r="G1689" s="2">
        <f t="shared" si="203"/>
        <v>5.9591359999999982</v>
      </c>
      <c r="H1689" s="2">
        <f t="shared" si="207"/>
        <v>6.1558989999999998</v>
      </c>
      <c r="I1689" s="2">
        <f t="array" ref="I1689">SUMPRODUCT(B1673:B1692, (ROW(B1673:B1692)-ROW(B1673)+1)) / (20*21/2)</f>
        <v>6.323420476190476</v>
      </c>
      <c r="J1689" s="2">
        <f t="shared" si="210"/>
        <v>6.2005248093976872</v>
      </c>
      <c r="K1689" s="2">
        <f t="shared" si="204"/>
        <v>6.0655416414368117</v>
      </c>
    </row>
    <row r="1690" spans="1:11" ht="13.5" x14ac:dyDescent="0.25">
      <c r="A1690" s="3">
        <f>TITRES_STAT!B1693</f>
        <v>44760</v>
      </c>
      <c r="B1690" s="6">
        <f>TITRES_STAT!D1693</f>
        <v>6.4481000000000002</v>
      </c>
      <c r="C1690" s="2">
        <f t="shared" si="205"/>
        <v>0</v>
      </c>
      <c r="D1690" s="2">
        <f t="shared" si="206"/>
        <v>6.4587199999999996</v>
      </c>
      <c r="E1690" s="2">
        <f t="shared" si="208"/>
        <v>6.3407099999999996</v>
      </c>
      <c r="F1690" s="2">
        <f t="shared" si="209"/>
        <v>6.2057699999999993</v>
      </c>
      <c r="G1690" s="2">
        <f t="shared" si="203"/>
        <v>5.971336</v>
      </c>
      <c r="H1690" s="2">
        <f t="shared" si="207"/>
        <v>6.1581565000000005</v>
      </c>
      <c r="I1690" s="2">
        <f t="array" ref="I1690">SUMPRODUCT(B1674:B1693, (ROW(B1674:B1693)-ROW(B1674)+1)) / (20*21/2)</f>
        <v>6.326854285714286</v>
      </c>
      <c r="J1690" s="2">
        <f t="shared" si="210"/>
        <v>6.2241033989788601</v>
      </c>
      <c r="K1690" s="2">
        <f t="shared" si="204"/>
        <v>6.0805439300079174</v>
      </c>
    </row>
    <row r="1691" spans="1:11" ht="13.5" x14ac:dyDescent="0.25">
      <c r="A1691" s="3">
        <f>TITRES_STAT!B1694</f>
        <v>44761</v>
      </c>
      <c r="B1691" s="6">
        <f>TITRES_STAT!D1694</f>
        <v>6.4305000000000003</v>
      </c>
      <c r="C1691" s="2">
        <f t="shared" si="205"/>
        <v>-1.7599999999999838E-2</v>
      </c>
      <c r="D1691" s="2">
        <f t="shared" si="206"/>
        <v>6.4410600000000002</v>
      </c>
      <c r="E1691" s="2">
        <f t="shared" si="208"/>
        <v>6.3765899999999993</v>
      </c>
      <c r="F1691" s="2">
        <f t="shared" si="209"/>
        <v>6.2212099999999992</v>
      </c>
      <c r="G1691" s="2">
        <f t="shared" si="203"/>
        <v>5.9831839999999996</v>
      </c>
      <c r="H1691" s="2">
        <f t="shared" si="207"/>
        <v>6.1603674999999996</v>
      </c>
      <c r="I1691" s="2">
        <f t="array" ref="I1691">SUMPRODUCT(B1675:B1694, (ROW(B1675:B1694)-ROW(B1675)+1)) / (20*21/2)</f>
        <v>6.3375433333333335</v>
      </c>
      <c r="J1691" s="2">
        <f t="shared" si="210"/>
        <v>6.2437602181237306</v>
      </c>
      <c r="K1691" s="2">
        <f t="shared" si="204"/>
        <v>6.0942676974585872</v>
      </c>
    </row>
    <row r="1692" spans="1:11" ht="13.5" x14ac:dyDescent="0.25">
      <c r="A1692" s="3">
        <f>TITRES_STAT!B1695</f>
        <v>44762</v>
      </c>
      <c r="B1692" s="6">
        <f>TITRES_STAT!D1695</f>
        <v>6.4481000000000002</v>
      </c>
      <c r="C1692" s="2">
        <f t="shared" si="205"/>
        <v>1.7599999999999838E-2</v>
      </c>
      <c r="D1692" s="2">
        <f t="shared" si="206"/>
        <v>6.4445799999999993</v>
      </c>
      <c r="E1692" s="2">
        <f t="shared" si="208"/>
        <v>6.4030800000000001</v>
      </c>
      <c r="F1692" s="2">
        <f t="shared" si="209"/>
        <v>6.2354449999999986</v>
      </c>
      <c r="G1692" s="2">
        <f t="shared" si="203"/>
        <v>5.9953840000000005</v>
      </c>
      <c r="H1692" s="2">
        <f t="shared" si="207"/>
        <v>6.1623749999999999</v>
      </c>
      <c r="I1692" s="2">
        <f t="array" ref="I1692">SUMPRODUCT(B1676:B1695, (ROW(B1676:B1695)-ROW(B1676)+1)) / (20*21/2)</f>
        <v>6.3477799999999993</v>
      </c>
      <c r="J1692" s="2">
        <f t="shared" si="210"/>
        <v>6.2632211497309944</v>
      </c>
      <c r="K1692" s="2">
        <f t="shared" si="204"/>
        <v>6.1081434740288394</v>
      </c>
    </row>
    <row r="1693" spans="1:11" ht="13.5" x14ac:dyDescent="0.25">
      <c r="A1693" s="3">
        <f>TITRES_STAT!B1696</f>
        <v>44763</v>
      </c>
      <c r="B1693" s="6">
        <f>TITRES_STAT!D1696</f>
        <v>6.2714999999999996</v>
      </c>
      <c r="C1693" s="2">
        <f t="shared" si="205"/>
        <v>-0.17660000000000053</v>
      </c>
      <c r="D1693" s="2">
        <f t="shared" si="206"/>
        <v>6.4092600000000006</v>
      </c>
      <c r="E1693" s="2">
        <f t="shared" si="208"/>
        <v>6.4075000000000006</v>
      </c>
      <c r="F1693" s="2">
        <f t="shared" si="209"/>
        <v>6.238764999999999</v>
      </c>
      <c r="G1693" s="2">
        <f t="shared" si="203"/>
        <v>6.0010479999999999</v>
      </c>
      <c r="H1693" s="2">
        <f t="shared" si="207"/>
        <v>6.1633324999999992</v>
      </c>
      <c r="I1693" s="2">
        <f t="array" ref="I1693">SUMPRODUCT(B1677:B1696, (ROW(B1677:B1696)-ROW(B1677)+1)) / (20*21/2)</f>
        <v>6.354919047619048</v>
      </c>
      <c r="J1693" s="2">
        <f t="shared" si="210"/>
        <v>6.2640096116613764</v>
      </c>
      <c r="K1693" s="2">
        <f t="shared" si="204"/>
        <v>6.1145496123022189</v>
      </c>
    </row>
    <row r="1694" spans="1:11" ht="13.5" x14ac:dyDescent="0.25">
      <c r="A1694" s="3">
        <f>TITRES_STAT!B1697</f>
        <v>44764</v>
      </c>
      <c r="B1694" s="6">
        <f>TITRES_STAT!D1697</f>
        <v>6.351</v>
      </c>
      <c r="C1694" s="2">
        <f t="shared" si="205"/>
        <v>7.9500000000000348E-2</v>
      </c>
      <c r="D1694" s="2">
        <f t="shared" si="206"/>
        <v>6.3898400000000004</v>
      </c>
      <c r="E1694" s="2">
        <f t="shared" si="208"/>
        <v>6.4198700000000004</v>
      </c>
      <c r="F1694" s="2">
        <f t="shared" si="209"/>
        <v>6.2523149999999985</v>
      </c>
      <c r="G1694" s="2">
        <f t="shared" si="203"/>
        <v>6.0096379999999998</v>
      </c>
      <c r="H1694" s="2">
        <f t="shared" si="207"/>
        <v>6.1640205000000003</v>
      </c>
      <c r="I1694" s="2">
        <f t="array" ref="I1694">SUMPRODUCT(B1678:B1697, (ROW(B1678:B1697)-ROW(B1678)+1)) / (20*21/2)</f>
        <v>6.3604128571428573</v>
      </c>
      <c r="J1694" s="2">
        <f t="shared" si="210"/>
        <v>6.272294410550769</v>
      </c>
      <c r="K1694" s="2">
        <f t="shared" si="204"/>
        <v>6.1238221765256613</v>
      </c>
    </row>
    <row r="1695" spans="1:11" ht="13.5" x14ac:dyDescent="0.25">
      <c r="A1695" s="3">
        <f>TITRES_STAT!B1698</f>
        <v>44768</v>
      </c>
      <c r="B1695" s="6">
        <f>TITRES_STAT!D1698</f>
        <v>6.3597999999999999</v>
      </c>
      <c r="C1695" s="2">
        <f t="shared" si="205"/>
        <v>8.799999999999919E-3</v>
      </c>
      <c r="D1695" s="2">
        <f t="shared" si="206"/>
        <v>6.3721800000000002</v>
      </c>
      <c r="E1695" s="2">
        <f t="shared" si="208"/>
        <v>6.4154500000000017</v>
      </c>
      <c r="F1695" s="2">
        <f t="shared" si="209"/>
        <v>6.2671399999999995</v>
      </c>
      <c r="G1695" s="2">
        <f t="shared" si="203"/>
        <v>6.0200719999999999</v>
      </c>
      <c r="H1695" s="2">
        <f t="shared" si="207"/>
        <v>6.164669</v>
      </c>
      <c r="I1695" s="2">
        <f t="array" ref="I1695">SUMPRODUCT(B1679:B1698, (ROW(B1679:B1698)-ROW(B1679)+1)) / (20*21/2)</f>
        <v>6.3717533333333334</v>
      </c>
      <c r="J1695" s="2">
        <f t="shared" si="210"/>
        <v>6.2806282762126013</v>
      </c>
      <c r="K1695" s="2">
        <f t="shared" si="204"/>
        <v>6.1330762088187729</v>
      </c>
    </row>
    <row r="1696" spans="1:11" ht="13.5" x14ac:dyDescent="0.25">
      <c r="A1696" s="3">
        <f>TITRES_STAT!B1699</f>
        <v>44769</v>
      </c>
      <c r="B1696" s="6">
        <f>TITRES_STAT!D1699</f>
        <v>6.3421000000000003</v>
      </c>
      <c r="C1696" s="2">
        <f t="shared" si="205"/>
        <v>-1.7699999999999605E-2</v>
      </c>
      <c r="D1696" s="2">
        <f t="shared" si="206"/>
        <v>6.3544999999999998</v>
      </c>
      <c r="E1696" s="2">
        <f t="shared" si="208"/>
        <v>6.3977800000000009</v>
      </c>
      <c r="F1696" s="2">
        <f t="shared" si="209"/>
        <v>6.2844149999999992</v>
      </c>
      <c r="G1696" s="2">
        <f t="shared" si="203"/>
        <v>6.0306519999999999</v>
      </c>
      <c r="H1696" s="2">
        <f t="shared" si="207"/>
        <v>6.1642700000000001</v>
      </c>
      <c r="I1696" s="2">
        <f t="array" ref="I1696">SUMPRODUCT(B1680:B1699, (ROW(B1680:B1699)-ROW(B1680)+1)) / (20*21/2)</f>
        <v>6.379195238095237</v>
      </c>
      <c r="J1696" s="2">
        <f t="shared" si="210"/>
        <v>6.2864827260971161</v>
      </c>
      <c r="K1696" s="2">
        <f t="shared" si="204"/>
        <v>6.1412732202376441</v>
      </c>
    </row>
    <row r="1697" spans="1:11" ht="13.5" x14ac:dyDescent="0.25">
      <c r="A1697" s="3">
        <f>TITRES_STAT!B1700</f>
        <v>44770</v>
      </c>
      <c r="B1697" s="6">
        <f>TITRES_STAT!D1700</f>
        <v>6.3421000000000003</v>
      </c>
      <c r="C1697" s="2">
        <f t="shared" si="205"/>
        <v>0</v>
      </c>
      <c r="D1697" s="2">
        <f t="shared" si="206"/>
        <v>6.3332999999999995</v>
      </c>
      <c r="E1697" s="2">
        <f t="shared" si="208"/>
        <v>6.3889399999999998</v>
      </c>
      <c r="F1697" s="2">
        <f t="shared" si="209"/>
        <v>6.3025250000000002</v>
      </c>
      <c r="G1697" s="2">
        <f t="shared" si="203"/>
        <v>6.0407320000000002</v>
      </c>
      <c r="H1697" s="2">
        <f t="shared" si="207"/>
        <v>6.1638290000000007</v>
      </c>
      <c r="I1697" s="2">
        <f t="array" ref="I1697">SUMPRODUCT(B1681:B1700, (ROW(B1681:B1700)-ROW(B1681)+1)) / (20*21/2)</f>
        <v>6.3825309523809528</v>
      </c>
      <c r="J1697" s="2">
        <f t="shared" si="210"/>
        <v>6.2917796093259621</v>
      </c>
      <c r="K1697" s="2">
        <f t="shared" si="204"/>
        <v>6.1491487802283249</v>
      </c>
    </row>
    <row r="1698" spans="1:11" ht="13.5" x14ac:dyDescent="0.25">
      <c r="A1698" s="3">
        <f>TITRES_STAT!B1701</f>
        <v>44771</v>
      </c>
      <c r="B1698" s="6">
        <f>TITRES_STAT!D1701</f>
        <v>6.4215999999999998</v>
      </c>
      <c r="C1698" s="2">
        <f t="shared" si="205"/>
        <v>7.949999999999946E-2</v>
      </c>
      <c r="D1698" s="2">
        <f t="shared" si="206"/>
        <v>6.3633199999999999</v>
      </c>
      <c r="E1698" s="2">
        <f t="shared" si="208"/>
        <v>6.3862900000000007</v>
      </c>
      <c r="F1698" s="2">
        <f t="shared" si="209"/>
        <v>6.3258599999999996</v>
      </c>
      <c r="G1698" s="2">
        <f t="shared" si="203"/>
        <v>6.0507340000000012</v>
      </c>
      <c r="H1698" s="2">
        <f t="shared" si="207"/>
        <v>6.1642444999999997</v>
      </c>
      <c r="I1698" s="2">
        <f t="array" ref="I1698">SUMPRODUCT(B1682:B1701, (ROW(B1682:B1701)-ROW(B1682)+1)) / (20*21/2)</f>
        <v>6.3827247619047611</v>
      </c>
      <c r="J1698" s="2">
        <f t="shared" si="210"/>
        <v>6.3041434560568224</v>
      </c>
      <c r="K1698" s="2">
        <f t="shared" si="204"/>
        <v>6.159833141787999</v>
      </c>
    </row>
    <row r="1699" spans="1:11" ht="13.5" x14ac:dyDescent="0.25">
      <c r="A1699" s="3">
        <f>TITRES_STAT!B1702</f>
        <v>44774</v>
      </c>
      <c r="B1699" s="6">
        <f>TITRES_STAT!D1702</f>
        <v>6.4039999999999999</v>
      </c>
      <c r="C1699" s="2">
        <f t="shared" si="205"/>
        <v>-1.7599999999999838E-2</v>
      </c>
      <c r="D1699" s="2">
        <f t="shared" si="206"/>
        <v>6.37392</v>
      </c>
      <c r="E1699" s="2">
        <f t="shared" si="208"/>
        <v>6.3818799999999998</v>
      </c>
      <c r="F1699" s="2">
        <f t="shared" si="209"/>
        <v>6.3424749999999994</v>
      </c>
      <c r="G1699" s="2">
        <f t="shared" si="203"/>
        <v>6.0603840000000018</v>
      </c>
      <c r="H1699" s="2">
        <f t="shared" si="207"/>
        <v>6.1645719999999997</v>
      </c>
      <c r="I1699" s="2">
        <f t="array" ref="I1699">SUMPRODUCT(B1683:B1702, (ROW(B1683:B1702)-ROW(B1683)+1)) / (20*21/2)</f>
        <v>6.3874323809523803</v>
      </c>
      <c r="J1699" s="2">
        <f t="shared" si="210"/>
        <v>6.3136536030990298</v>
      </c>
      <c r="K1699" s="2">
        <f t="shared" si="204"/>
        <v>6.1694083126982742</v>
      </c>
    </row>
    <row r="1700" spans="1:11" ht="13.5" x14ac:dyDescent="0.25">
      <c r="A1700" s="3">
        <f>TITRES_STAT!B1703</f>
        <v>44775</v>
      </c>
      <c r="B1700" s="6">
        <f>TITRES_STAT!D1703</f>
        <v>6.3775000000000004</v>
      </c>
      <c r="C1700" s="2">
        <f t="shared" si="205"/>
        <v>-2.6499999999999524E-2</v>
      </c>
      <c r="D1700" s="2">
        <f t="shared" si="206"/>
        <v>6.377460000000001</v>
      </c>
      <c r="E1700" s="2">
        <f t="shared" si="208"/>
        <v>6.3748199999999997</v>
      </c>
      <c r="F1700" s="2">
        <f t="shared" si="209"/>
        <v>6.3577649999999997</v>
      </c>
      <c r="G1700" s="2">
        <f t="shared" si="203"/>
        <v>6.0720060000000009</v>
      </c>
      <c r="H1700" s="2">
        <f t="shared" si="207"/>
        <v>6.1647670000000003</v>
      </c>
      <c r="I1700" s="2">
        <f t="array" ref="I1700">SUMPRODUCT(B1684:B1703, (ROW(B1684:B1703)-ROW(B1684)+1)) / (20*21/2)</f>
        <v>6.3876428571428558</v>
      </c>
      <c r="J1700" s="2">
        <f t="shared" si="210"/>
        <v>6.3197342123276936</v>
      </c>
      <c r="K1700" s="2">
        <f t="shared" si="204"/>
        <v>6.1775687710238323</v>
      </c>
    </row>
    <row r="1701" spans="1:11" ht="13.5" x14ac:dyDescent="0.25">
      <c r="A1701" s="3">
        <f>TITRES_STAT!B1704</f>
        <v>44776</v>
      </c>
      <c r="B1701" s="6">
        <f>TITRES_STAT!D1704</f>
        <v>6.3597999999999999</v>
      </c>
      <c r="C1701" s="2">
        <f t="shared" si="205"/>
        <v>-1.7700000000000493E-2</v>
      </c>
      <c r="D1701" s="2">
        <f t="shared" si="206"/>
        <v>6.3810000000000002</v>
      </c>
      <c r="E1701" s="2">
        <f t="shared" si="208"/>
        <v>6.36775</v>
      </c>
      <c r="F1701" s="2">
        <f t="shared" si="209"/>
        <v>6.3721699999999997</v>
      </c>
      <c r="G1701" s="2">
        <f t="shared" si="203"/>
        <v>6.0824400000000018</v>
      </c>
      <c r="H1701" s="2">
        <f t="shared" si="207"/>
        <v>6.1649985000000003</v>
      </c>
      <c r="I1701" s="2">
        <f t="array" ref="I1701">SUMPRODUCT(B1685:B1704, (ROW(B1685:B1704)-ROW(B1685)+1)) / (20*21/2)</f>
        <v>6.3862580952380954</v>
      </c>
      <c r="J1701" s="2">
        <f t="shared" si="210"/>
        <v>6.3235500016298172</v>
      </c>
      <c r="K1701" s="2">
        <f t="shared" si="204"/>
        <v>6.18471509372878</v>
      </c>
    </row>
    <row r="1702" spans="1:11" ht="13.5" x14ac:dyDescent="0.25">
      <c r="A1702" s="3">
        <f>TITRES_STAT!B1705</f>
        <v>44777</v>
      </c>
      <c r="B1702" s="6">
        <f>TITRES_STAT!D1705</f>
        <v>6.4215999999999998</v>
      </c>
      <c r="C1702" s="2">
        <f t="shared" si="205"/>
        <v>6.1799999999999855E-2</v>
      </c>
      <c r="D1702" s="2">
        <f t="shared" si="206"/>
        <v>6.3968999999999996</v>
      </c>
      <c r="E1702" s="2">
        <f t="shared" si="208"/>
        <v>6.3650999999999991</v>
      </c>
      <c r="F1702" s="2">
        <f t="shared" si="209"/>
        <v>6.3840899999999996</v>
      </c>
      <c r="G1702" s="2">
        <f t="shared" si="203"/>
        <v>6.0944420000000017</v>
      </c>
      <c r="H1702" s="2">
        <f t="shared" si="207"/>
        <v>6.1660394999999992</v>
      </c>
      <c r="I1702" s="2">
        <f t="array" ref="I1702">SUMPRODUCT(B1686:B1705, (ROW(B1686:B1705)-ROW(B1686)+1)) / (20*21/2)</f>
        <v>6.3866819047619048</v>
      </c>
      <c r="J1702" s="2">
        <f t="shared" si="210"/>
        <v>6.3328880967126917</v>
      </c>
      <c r="K1702" s="2">
        <f t="shared" si="204"/>
        <v>6.1940046978962791</v>
      </c>
    </row>
    <row r="1703" spans="1:11" ht="13.5" x14ac:dyDescent="0.25">
      <c r="A1703" s="3">
        <f>TITRES_STAT!B1706</f>
        <v>44778</v>
      </c>
      <c r="B1703" s="6">
        <f>TITRES_STAT!D1706</f>
        <v>6.3863000000000003</v>
      </c>
      <c r="C1703" s="2">
        <f t="shared" si="205"/>
        <v>-3.5299999999999443E-2</v>
      </c>
      <c r="D1703" s="2">
        <f t="shared" si="206"/>
        <v>6.3898399999999995</v>
      </c>
      <c r="E1703" s="2">
        <f t="shared" si="208"/>
        <v>6.3765799999999997</v>
      </c>
      <c r="F1703" s="2">
        <f t="shared" si="209"/>
        <v>6.3920399999999997</v>
      </c>
      <c r="G1703" s="2">
        <f t="shared" si="203"/>
        <v>6.1075740000000023</v>
      </c>
      <c r="H1703" s="2">
        <f t="shared" si="207"/>
        <v>6.1669869999999989</v>
      </c>
      <c r="I1703" s="2">
        <f t="array" ref="I1703">SUMPRODUCT(B1687:B1706, (ROW(B1687:B1706)-ROW(B1687)+1)) / (20*21/2)</f>
        <v>6.4148676190476195</v>
      </c>
      <c r="J1703" s="2">
        <f t="shared" si="210"/>
        <v>6.3379749446448166</v>
      </c>
      <c r="K1703" s="2">
        <f t="shared" si="204"/>
        <v>6.2015456901356414</v>
      </c>
    </row>
    <row r="1704" spans="1:11" ht="13.5" x14ac:dyDescent="0.25">
      <c r="A1704" s="3">
        <f>TITRES_STAT!B1707</f>
        <v>44781</v>
      </c>
      <c r="B1704" s="6">
        <f>TITRES_STAT!D1707</f>
        <v>6.3775000000000004</v>
      </c>
      <c r="C1704" s="2">
        <f t="shared" si="205"/>
        <v>-8.799999999999919E-3</v>
      </c>
      <c r="D1704" s="2">
        <f t="shared" si="206"/>
        <v>6.3845400000000003</v>
      </c>
      <c r="E1704" s="2">
        <f t="shared" si="208"/>
        <v>6.3792299999999997</v>
      </c>
      <c r="F1704" s="2">
        <f t="shared" si="209"/>
        <v>6.3995499999999996</v>
      </c>
      <c r="G1704" s="2">
        <f t="shared" si="203"/>
        <v>6.1198620000000004</v>
      </c>
      <c r="H1704" s="2">
        <f t="shared" si="207"/>
        <v>6.1685580000000009</v>
      </c>
      <c r="I1704" s="2">
        <f t="array" ref="I1704">SUMPRODUCT(B1688:B1707, (ROW(B1688:B1707)-ROW(B1688)+1)) / (20*21/2)</f>
        <v>6.4607166666666664</v>
      </c>
      <c r="J1704" s="2">
        <f t="shared" si="210"/>
        <v>6.3417392356310245</v>
      </c>
      <c r="K1704" s="2">
        <f t="shared" si="204"/>
        <v>6.2084458591499301</v>
      </c>
    </row>
    <row r="1705" spans="1:11" ht="13.5" x14ac:dyDescent="0.25">
      <c r="A1705" s="3">
        <f>TITRES_STAT!B1708</f>
        <v>44782</v>
      </c>
      <c r="B1705" s="6">
        <f>TITRES_STAT!D1708</f>
        <v>6.4039999999999999</v>
      </c>
      <c r="C1705" s="2">
        <f t="shared" si="205"/>
        <v>2.6499999999999524E-2</v>
      </c>
      <c r="D1705" s="2">
        <f t="shared" si="206"/>
        <v>6.3898400000000004</v>
      </c>
      <c r="E1705" s="2">
        <f t="shared" si="208"/>
        <v>6.3836500000000003</v>
      </c>
      <c r="F1705" s="2">
        <f t="shared" si="209"/>
        <v>6.3995499999999996</v>
      </c>
      <c r="G1705" s="2">
        <f t="shared" si="203"/>
        <v>6.1313460000000006</v>
      </c>
      <c r="H1705" s="2">
        <f t="shared" si="207"/>
        <v>6.1701365000000008</v>
      </c>
      <c r="I1705" s="2">
        <f t="array" ref="I1705">SUMPRODUCT(B1689:B1708, (ROW(B1689:B1708)-ROW(B1689)+1)) / (20*21/2)</f>
        <v>6.4993309523809524</v>
      </c>
      <c r="J1705" s="2">
        <f t="shared" si="210"/>
        <v>6.3476688322375932</v>
      </c>
      <c r="K1705" s="2">
        <f t="shared" si="204"/>
        <v>6.2161146489871877</v>
      </c>
    </row>
    <row r="1706" spans="1:11" ht="13.5" x14ac:dyDescent="0.25">
      <c r="A1706" s="3">
        <f>TITRES_STAT!B1709</f>
        <v>44783</v>
      </c>
      <c r="B1706" s="6">
        <f>TITRES_STAT!D1709</f>
        <v>6.6955</v>
      </c>
      <c r="C1706" s="2">
        <f t="shared" si="205"/>
        <v>0.29150000000000009</v>
      </c>
      <c r="D1706" s="2">
        <f t="shared" si="206"/>
        <v>6.4569799999999997</v>
      </c>
      <c r="E1706" s="2">
        <f t="shared" si="208"/>
        <v>6.4189899999999991</v>
      </c>
      <c r="F1706" s="2">
        <f t="shared" si="209"/>
        <v>6.408385</v>
      </c>
      <c r="G1706" s="2">
        <f t="shared" si="203"/>
        <v>6.1484940000000003</v>
      </c>
      <c r="H1706" s="2">
        <f t="shared" si="207"/>
        <v>6.1731725000000015</v>
      </c>
      <c r="I1706" s="2">
        <f t="array" ref="I1706">SUMPRODUCT(B1690:B1709, (ROW(B1690:B1709)-ROW(B1690)+1)) / (20*21/2)</f>
        <v>6.5310466666666667</v>
      </c>
      <c r="J1706" s="2">
        <f t="shared" si="210"/>
        <v>6.3807956101197263</v>
      </c>
      <c r="K1706" s="2">
        <f t="shared" si="204"/>
        <v>6.2349140745171017</v>
      </c>
    </row>
    <row r="1707" spans="1:11" ht="13.5" x14ac:dyDescent="0.25">
      <c r="A1707" s="3">
        <f>TITRES_STAT!B1710</f>
        <v>44784</v>
      </c>
      <c r="B1707" s="6">
        <f>TITRES_STAT!D1710</f>
        <v>6.8898000000000001</v>
      </c>
      <c r="C1707" s="2">
        <f t="shared" si="205"/>
        <v>0.19430000000000014</v>
      </c>
      <c r="D1707" s="2">
        <f t="shared" si="206"/>
        <v>6.5506199999999994</v>
      </c>
      <c r="E1707" s="2">
        <f t="shared" si="208"/>
        <v>6.4737600000000004</v>
      </c>
      <c r="F1707" s="2">
        <f t="shared" si="209"/>
        <v>6.4313500000000001</v>
      </c>
      <c r="G1707" s="2">
        <f t="shared" si="203"/>
        <v>6.1703619999999999</v>
      </c>
      <c r="H1707" s="2">
        <f t="shared" si="207"/>
        <v>6.1771800000000017</v>
      </c>
      <c r="I1707" s="2">
        <f t="array" ref="I1707">SUMPRODUCT(B1691:B1710, (ROW(B1691:B1710)-ROW(B1691)+1)) / (20*21/2)</f>
        <v>6.5561161904761907</v>
      </c>
      <c r="J1707" s="2">
        <f t="shared" si="210"/>
        <v>6.4292722186797526</v>
      </c>
      <c r="K1707" s="2">
        <f t="shared" si="204"/>
        <v>6.2605958755164313</v>
      </c>
    </row>
    <row r="1708" spans="1:11" ht="13.5" x14ac:dyDescent="0.25">
      <c r="A1708" s="3">
        <f>TITRES_STAT!B1711</f>
        <v>44785</v>
      </c>
      <c r="B1708" s="6">
        <f>TITRES_STAT!D1711</f>
        <v>6.8368000000000002</v>
      </c>
      <c r="C1708" s="2">
        <f t="shared" si="205"/>
        <v>-5.2999999999999936E-2</v>
      </c>
      <c r="D1708" s="2">
        <f t="shared" si="206"/>
        <v>6.64072</v>
      </c>
      <c r="E1708" s="2">
        <f t="shared" si="208"/>
        <v>6.5152799999999997</v>
      </c>
      <c r="F1708" s="2">
        <f t="shared" si="209"/>
        <v>6.4507849999999989</v>
      </c>
      <c r="G1708" s="2">
        <f t="shared" si="203"/>
        <v>6.1911699999999996</v>
      </c>
      <c r="H1708" s="2">
        <f t="shared" si="207"/>
        <v>6.1805470000000016</v>
      </c>
      <c r="I1708" s="2">
        <f t="array" ref="I1708">SUMPRODUCT(B1692:B1711, (ROW(B1692:B1711)-ROW(B1692)+1)) / (20*21/2)</f>
        <v>6.5604871428571423</v>
      </c>
      <c r="J1708" s="2">
        <f t="shared" si="210"/>
        <v>6.4680843883293004</v>
      </c>
      <c r="K1708" s="2">
        <f t="shared" si="204"/>
        <v>6.2831921156922572</v>
      </c>
    </row>
    <row r="1709" spans="1:11" ht="13.5" x14ac:dyDescent="0.25">
      <c r="A1709" s="3">
        <f>TITRES_STAT!B1712</f>
        <v>44788</v>
      </c>
      <c r="B1709" s="6">
        <f>TITRES_STAT!D1712</f>
        <v>6.7838000000000003</v>
      </c>
      <c r="C1709" s="2">
        <f t="shared" si="205"/>
        <v>-5.2999999999999936E-2</v>
      </c>
      <c r="D1709" s="2">
        <f t="shared" si="206"/>
        <v>6.7219800000000003</v>
      </c>
      <c r="E1709" s="2">
        <f t="shared" si="208"/>
        <v>6.5532599999999999</v>
      </c>
      <c r="F1709" s="2">
        <f t="shared" si="209"/>
        <v>6.4675699999999994</v>
      </c>
      <c r="G1709" s="2">
        <f t="shared" si="203"/>
        <v>6.2104159999999986</v>
      </c>
      <c r="H1709" s="2">
        <f t="shared" si="207"/>
        <v>6.184524500000002</v>
      </c>
      <c r="I1709" s="2">
        <f t="array" ref="I1709">SUMPRODUCT(B1693:B1712, (ROW(B1693:B1712)-ROW(B1693)+1)) / (20*21/2)</f>
        <v>6.5652433333333331</v>
      </c>
      <c r="J1709" s="2">
        <f t="shared" si="210"/>
        <v>6.4981525418217476</v>
      </c>
      <c r="K1709" s="2">
        <f t="shared" si="204"/>
        <v>6.3028237974298165</v>
      </c>
    </row>
    <row r="1710" spans="1:11" ht="13.5" x14ac:dyDescent="0.25">
      <c r="A1710" s="3">
        <f>TITRES_STAT!B1713</f>
        <v>44789</v>
      </c>
      <c r="B1710" s="6">
        <f>TITRES_STAT!D1713</f>
        <v>6.7308000000000003</v>
      </c>
      <c r="C1710" s="2">
        <f t="shared" si="205"/>
        <v>-5.2999999999999936E-2</v>
      </c>
      <c r="D1710" s="2">
        <f t="shared" si="206"/>
        <v>6.7873400000000004</v>
      </c>
      <c r="E1710" s="2">
        <f t="shared" si="208"/>
        <v>6.5885900000000008</v>
      </c>
      <c r="F1710" s="2">
        <f t="shared" si="209"/>
        <v>6.4817049999999998</v>
      </c>
      <c r="G1710" s="2">
        <f t="shared" si="203"/>
        <v>6.2304379999999995</v>
      </c>
      <c r="H1710" s="2">
        <f t="shared" si="207"/>
        <v>6.1881540000000017</v>
      </c>
      <c r="I1710" s="2">
        <f t="array" ref="I1710">SUMPRODUCT(B1694:B1713, (ROW(B1694:B1713)-ROW(B1694)+1)) / (20*21/2)</f>
        <v>6.5821976190476192</v>
      </c>
      <c r="J1710" s="2">
        <f t="shared" si="210"/>
        <v>6.5203094426006292</v>
      </c>
      <c r="K1710" s="2">
        <f t="shared" si="204"/>
        <v>6.3196071779227649</v>
      </c>
    </row>
    <row r="1711" spans="1:11" ht="13.5" x14ac:dyDescent="0.25">
      <c r="A1711" s="3">
        <f>TITRES_STAT!B1714</f>
        <v>44790</v>
      </c>
      <c r="B1711" s="6">
        <f>TITRES_STAT!D1714</f>
        <v>6.5275999999999996</v>
      </c>
      <c r="C1711" s="2">
        <f t="shared" si="205"/>
        <v>-0.20320000000000071</v>
      </c>
      <c r="D1711" s="2">
        <f t="shared" si="206"/>
        <v>6.7537599999999998</v>
      </c>
      <c r="E1711" s="2">
        <f t="shared" si="208"/>
        <v>6.6053699999999989</v>
      </c>
      <c r="F1711" s="2">
        <f t="shared" si="209"/>
        <v>6.4865599999999999</v>
      </c>
      <c r="G1711" s="2">
        <f t="shared" si="203"/>
        <v>6.2443939999999989</v>
      </c>
      <c r="H1711" s="2">
        <f t="shared" si="207"/>
        <v>6.1907675000000015</v>
      </c>
      <c r="I1711" s="2">
        <f t="array" ref="I1711">SUMPRODUCT(B1695:B1714, (ROW(B1695:B1714)-ROW(B1695)+1)) / (20*21/2)</f>
        <v>6.5964114285714288</v>
      </c>
      <c r="J1711" s="2">
        <f t="shared" si="210"/>
        <v>6.5210037814005695</v>
      </c>
      <c r="K1711" s="2">
        <f t="shared" si="204"/>
        <v>6.3277637591806952</v>
      </c>
    </row>
    <row r="1712" spans="1:11" ht="13.5" x14ac:dyDescent="0.25">
      <c r="A1712" s="3">
        <f>TITRES_STAT!B1715</f>
        <v>44791</v>
      </c>
      <c r="B1712" s="6">
        <f>TITRES_STAT!D1715</f>
        <v>6.5365000000000002</v>
      </c>
      <c r="C1712" s="2">
        <f t="shared" si="205"/>
        <v>8.9000000000005741E-3</v>
      </c>
      <c r="D1712" s="2">
        <f t="shared" si="206"/>
        <v>6.6830999999999987</v>
      </c>
      <c r="E1712" s="2">
        <f t="shared" si="208"/>
        <v>6.61686</v>
      </c>
      <c r="F1712" s="2">
        <f t="shared" si="209"/>
        <v>6.4909799999999978</v>
      </c>
      <c r="G1712" s="2">
        <f t="shared" si="203"/>
        <v>6.2616979999999991</v>
      </c>
      <c r="H1712" s="2">
        <f t="shared" si="207"/>
        <v>6.1931335000000027</v>
      </c>
      <c r="I1712" s="2">
        <f t="array" ref="I1712">SUMPRODUCT(B1696:B1715, (ROW(B1696:B1715)-ROW(B1696)+1)) / (20*21/2)</f>
        <v>6.601581904761904</v>
      </c>
      <c r="J1712" s="2">
        <f t="shared" si="210"/>
        <v>6.522479611743373</v>
      </c>
      <c r="K1712" s="2">
        <f t="shared" si="204"/>
        <v>6.3359494941147858</v>
      </c>
    </row>
    <row r="1713" spans="1:11" ht="13.5" x14ac:dyDescent="0.25">
      <c r="A1713" s="3">
        <f>TITRES_STAT!B1716</f>
        <v>44792</v>
      </c>
      <c r="B1713" s="6">
        <f>TITRES_STAT!D1716</f>
        <v>6.6689999999999996</v>
      </c>
      <c r="C1713" s="2">
        <f t="shared" si="205"/>
        <v>0.1324999999999994</v>
      </c>
      <c r="D1713" s="2">
        <f t="shared" si="206"/>
        <v>6.64954</v>
      </c>
      <c r="E1713" s="2">
        <f t="shared" si="208"/>
        <v>6.64513</v>
      </c>
      <c r="F1713" s="2">
        <f t="shared" si="209"/>
        <v>6.5108549999999994</v>
      </c>
      <c r="G1713" s="2">
        <f t="shared" si="203"/>
        <v>6.280149999999999</v>
      </c>
      <c r="H1713" s="2">
        <f t="shared" si="207"/>
        <v>6.1943690000000027</v>
      </c>
      <c r="I1713" s="2">
        <f t="array" ref="I1713">SUMPRODUCT(B1697:B1716, (ROW(B1697:B1716)-ROW(B1697)+1)) / (20*21/2)</f>
        <v>6.6090723809523819</v>
      </c>
      <c r="J1713" s="2">
        <f t="shared" si="210"/>
        <v>6.5364339344344806</v>
      </c>
      <c r="K1713" s="2">
        <f t="shared" si="204"/>
        <v>6.3490102982671477</v>
      </c>
    </row>
    <row r="1714" spans="1:11" ht="13.5" x14ac:dyDescent="0.25">
      <c r="A1714" s="3">
        <f>TITRES_STAT!B1717</f>
        <v>44795</v>
      </c>
      <c r="B1714" s="6">
        <f>TITRES_STAT!D1717</f>
        <v>6.6600999999999999</v>
      </c>
      <c r="C1714" s="2">
        <f t="shared" si="205"/>
        <v>-8.8999999999996859E-3</v>
      </c>
      <c r="D1714" s="2">
        <f t="shared" si="206"/>
        <v>6.6247999999999987</v>
      </c>
      <c r="E1714" s="2">
        <f t="shared" si="208"/>
        <v>6.6733900000000004</v>
      </c>
      <c r="F1714" s="2">
        <f t="shared" si="209"/>
        <v>6.5263099999999996</v>
      </c>
      <c r="G1714" s="2">
        <f t="shared" ref="G1714:G1777" si="211">AVERAGE(B1665:B1714)</f>
        <v>6.2984239999999989</v>
      </c>
      <c r="H1714" s="2">
        <f t="shared" si="207"/>
        <v>6.1959770000000036</v>
      </c>
      <c r="I1714" s="2">
        <f t="array" ref="I1714">SUMPRODUCT(B1698:B1717, (ROW(B1698:B1717)-ROW(B1698)+1)) / (20*21/2)</f>
        <v>6.6329252380952379</v>
      </c>
      <c r="J1714" s="2">
        <f t="shared" si="210"/>
        <v>6.5482116549645308</v>
      </c>
      <c r="K1714" s="2">
        <f t="shared" si="204"/>
        <v>6.361209894413534</v>
      </c>
    </row>
    <row r="1715" spans="1:11" ht="13.5" x14ac:dyDescent="0.25">
      <c r="A1715" s="3">
        <f>TITRES_STAT!B1718</f>
        <v>44796</v>
      </c>
      <c r="B1715" s="6">
        <f>TITRES_STAT!D1718</f>
        <v>6.5805999999999996</v>
      </c>
      <c r="C1715" s="2">
        <f t="shared" si="205"/>
        <v>-7.9500000000000348E-2</v>
      </c>
      <c r="D1715" s="2">
        <f t="shared" si="206"/>
        <v>6.5947599999999991</v>
      </c>
      <c r="E1715" s="2">
        <f t="shared" si="208"/>
        <v>6.6910499999999997</v>
      </c>
      <c r="F1715" s="2">
        <f t="shared" si="209"/>
        <v>6.5373499999999991</v>
      </c>
      <c r="G1715" s="2">
        <f t="shared" si="211"/>
        <v>6.3171099999999987</v>
      </c>
      <c r="H1715" s="2">
        <f t="shared" si="207"/>
        <v>6.1959780000000038</v>
      </c>
      <c r="I1715" s="2">
        <f t="array" ref="I1715">SUMPRODUCT(B1699:B1718, (ROW(B1699:B1718)-ROW(B1699)+1)) / (20*21/2)</f>
        <v>6.662161904761903</v>
      </c>
      <c r="J1715" s="2">
        <f t="shared" si="210"/>
        <v>6.5512962592536237</v>
      </c>
      <c r="K1715" s="2">
        <f t="shared" ref="K1715:K1778" si="212">$K$4*B1715+(1-$K$4)*K1714</f>
        <v>6.3698134279659442</v>
      </c>
    </row>
    <row r="1716" spans="1:11" ht="13.5" x14ac:dyDescent="0.25">
      <c r="A1716" s="3">
        <f>TITRES_STAT!B1719</f>
        <v>44797</v>
      </c>
      <c r="B1716" s="6">
        <f>TITRES_STAT!D1719</f>
        <v>6.6159999999999997</v>
      </c>
      <c r="C1716" s="2">
        <f t="shared" si="205"/>
        <v>3.5400000000000098E-2</v>
      </c>
      <c r="D1716" s="2">
        <f t="shared" si="206"/>
        <v>6.6124400000000012</v>
      </c>
      <c r="E1716" s="2">
        <f t="shared" si="208"/>
        <v>6.6830999999999987</v>
      </c>
      <c r="F1716" s="2">
        <f t="shared" si="209"/>
        <v>6.5510449999999993</v>
      </c>
      <c r="G1716" s="2">
        <f t="shared" si="211"/>
        <v>6.3336679999999994</v>
      </c>
      <c r="H1716" s="2">
        <f t="shared" si="207"/>
        <v>6.1959890000000026</v>
      </c>
      <c r="I1716" s="2">
        <f t="array" ref="I1716">SUMPRODUCT(B1700:B1719, (ROW(B1700:B1719)-ROW(B1700)+1)) / (20*21/2)</f>
        <v>6.7026680952380948</v>
      </c>
      <c r="J1716" s="2">
        <f t="shared" si="210"/>
        <v>6.5574585202770876</v>
      </c>
      <c r="K1716" s="2">
        <f t="shared" si="212"/>
        <v>6.3794678033398293</v>
      </c>
    </row>
    <row r="1717" spans="1:11" ht="13.5" x14ac:dyDescent="0.25">
      <c r="A1717" s="3">
        <f>TITRES_STAT!B1720</f>
        <v>44798</v>
      </c>
      <c r="B1717" s="6">
        <f>TITRES_STAT!D1720</f>
        <v>6.8014999999999999</v>
      </c>
      <c r="C1717" s="2">
        <f t="shared" si="205"/>
        <v>0.18550000000000022</v>
      </c>
      <c r="D1717" s="2">
        <f t="shared" si="206"/>
        <v>6.6654399999999994</v>
      </c>
      <c r="E1717" s="2">
        <f t="shared" si="208"/>
        <v>6.6742699999999981</v>
      </c>
      <c r="F1717" s="2">
        <f t="shared" si="209"/>
        <v>6.5740150000000002</v>
      </c>
      <c r="G1717" s="2">
        <f t="shared" si="211"/>
        <v>6.3531019999999989</v>
      </c>
      <c r="H1717" s="2">
        <f t="shared" si="207"/>
        <v>6.1967190000000043</v>
      </c>
      <c r="I1717" s="2">
        <f t="array" ref="I1717">SUMPRODUCT(B1701:B1720, (ROW(B1701:B1720)-ROW(B1701)+1)) / (20*21/2)</f>
        <v>6.7528490476190468</v>
      </c>
      <c r="J1717" s="2">
        <f t="shared" si="210"/>
        <v>6.5807005659649835</v>
      </c>
      <c r="K1717" s="2">
        <f t="shared" si="212"/>
        <v>6.3960180855617974</v>
      </c>
    </row>
    <row r="1718" spans="1:11" ht="13.5" x14ac:dyDescent="0.25">
      <c r="A1718" s="3">
        <f>TITRES_STAT!B1721</f>
        <v>44799</v>
      </c>
      <c r="B1718" s="6">
        <f>TITRES_STAT!D1721</f>
        <v>6.8810000000000002</v>
      </c>
      <c r="C1718" s="2">
        <f t="shared" si="205"/>
        <v>7.9500000000000348E-2</v>
      </c>
      <c r="D1718" s="2">
        <f t="shared" si="206"/>
        <v>6.70784</v>
      </c>
      <c r="E1718" s="2">
        <f t="shared" si="208"/>
        <v>6.6786900000000005</v>
      </c>
      <c r="F1718" s="2">
        <f t="shared" si="209"/>
        <v>6.596985000000001</v>
      </c>
      <c r="G1718" s="2">
        <f t="shared" si="211"/>
        <v>6.375627999999999</v>
      </c>
      <c r="H1718" s="2">
        <f t="shared" si="207"/>
        <v>6.1980550000000036</v>
      </c>
      <c r="I1718" s="2">
        <f t="array" ref="I1718">SUMPRODUCT(B1702:B1721, (ROW(B1702:B1721)-ROW(B1702)+1)) / (20*21/2)</f>
        <v>6.7824999999999989</v>
      </c>
      <c r="J1718" s="2">
        <f t="shared" si="210"/>
        <v>6.6093005120635562</v>
      </c>
      <c r="K1718" s="2">
        <f t="shared" si="212"/>
        <v>6.4150369841672177</v>
      </c>
    </row>
    <row r="1719" spans="1:11" ht="13.5" x14ac:dyDescent="0.25">
      <c r="A1719" s="3">
        <f>TITRES_STAT!B1722</f>
        <v>44802</v>
      </c>
      <c r="B1719" s="6">
        <f>TITRES_STAT!D1722</f>
        <v>7.0223000000000004</v>
      </c>
      <c r="C1719" s="2">
        <f t="shared" si="205"/>
        <v>0.1413000000000002</v>
      </c>
      <c r="D1719" s="2">
        <f t="shared" si="206"/>
        <v>6.7802800000000003</v>
      </c>
      <c r="E1719" s="2">
        <f t="shared" si="208"/>
        <v>6.7025399999999991</v>
      </c>
      <c r="F1719" s="2">
        <f t="shared" si="209"/>
        <v>6.6278999999999995</v>
      </c>
      <c r="G1719" s="2">
        <f t="shared" si="211"/>
        <v>6.4009799999999997</v>
      </c>
      <c r="H1719" s="2">
        <f t="shared" si="207"/>
        <v>6.2002645000000038</v>
      </c>
      <c r="I1719" s="2">
        <f t="array" ref="I1719">SUMPRODUCT(B1703:B1722, (ROW(B1703:B1722)-ROW(B1703)+1)) / (20*21/2)</f>
        <v>6.8007971428571441</v>
      </c>
      <c r="J1719" s="2">
        <f t="shared" si="210"/>
        <v>6.6486337966289319</v>
      </c>
      <c r="K1719" s="2">
        <f t="shared" si="212"/>
        <v>6.4388512200822285</v>
      </c>
    </row>
    <row r="1720" spans="1:11" ht="13.5" x14ac:dyDescent="0.25">
      <c r="A1720" s="3">
        <f>TITRES_STAT!B1723</f>
        <v>44803</v>
      </c>
      <c r="B1720" s="6">
        <f>TITRES_STAT!D1723</f>
        <v>7.1547999999999998</v>
      </c>
      <c r="C1720" s="2">
        <f t="shared" si="205"/>
        <v>0.1324999999999994</v>
      </c>
      <c r="D1720" s="2">
        <f t="shared" si="206"/>
        <v>6.8951200000000004</v>
      </c>
      <c r="E1720" s="2">
        <f t="shared" si="208"/>
        <v>6.7449399999999997</v>
      </c>
      <c r="F1720" s="2">
        <f t="shared" si="209"/>
        <v>6.6667650000000007</v>
      </c>
      <c r="G1720" s="2">
        <f t="shared" si="211"/>
        <v>6.423978</v>
      </c>
      <c r="H1720" s="2">
        <f t="shared" si="207"/>
        <v>6.2031780000000047</v>
      </c>
      <c r="I1720" s="2">
        <f t="array" ref="I1720">SUMPRODUCT(B1704:B1723, (ROW(B1704:B1723)-ROW(B1704)+1)) / (20*21/2)</f>
        <v>6.8252742857142863</v>
      </c>
      <c r="J1720" s="2">
        <f t="shared" si="210"/>
        <v>6.6968401017118913</v>
      </c>
      <c r="K1720" s="2">
        <f t="shared" si="212"/>
        <v>6.4669276428241025</v>
      </c>
    </row>
    <row r="1721" spans="1:11" ht="13.5" x14ac:dyDescent="0.25">
      <c r="A1721" s="3">
        <f>TITRES_STAT!B1724</f>
        <v>44804</v>
      </c>
      <c r="B1721" s="6">
        <f>TITRES_STAT!D1724</f>
        <v>6.9781000000000004</v>
      </c>
      <c r="C1721" s="2">
        <f t="shared" si="205"/>
        <v>-0.17669999999999941</v>
      </c>
      <c r="D1721" s="2">
        <f t="shared" si="206"/>
        <v>6.9675399999999996</v>
      </c>
      <c r="E1721" s="2">
        <f t="shared" si="208"/>
        <v>6.7899900000000004</v>
      </c>
      <c r="F1721" s="2">
        <f t="shared" si="209"/>
        <v>6.6976800000000001</v>
      </c>
      <c r="G1721" s="2">
        <f t="shared" si="211"/>
        <v>6.4411059999999987</v>
      </c>
      <c r="H1721" s="2">
        <f t="shared" si="207"/>
        <v>6.2049580000000049</v>
      </c>
      <c r="I1721" s="2">
        <f t="array" ref="I1721">SUMPRODUCT(B1705:B1724, (ROW(B1705:B1724)-ROW(B1705)+1)) / (20*21/2)</f>
        <v>6.8511428571428574</v>
      </c>
      <c r="J1721" s="2">
        <f t="shared" si="210"/>
        <v>6.7236267586917116</v>
      </c>
      <c r="K1721" s="2">
        <f t="shared" si="212"/>
        <v>6.4869736176153143</v>
      </c>
    </row>
    <row r="1722" spans="1:11" ht="13.5" x14ac:dyDescent="0.25">
      <c r="A1722" s="3">
        <f>TITRES_STAT!B1725</f>
        <v>44805</v>
      </c>
      <c r="B1722" s="6">
        <f>TITRES_STAT!D1725</f>
        <v>6.8898000000000001</v>
      </c>
      <c r="C1722" s="2">
        <f t="shared" si="205"/>
        <v>-8.8300000000000267E-2</v>
      </c>
      <c r="D1722" s="2">
        <f t="shared" si="206"/>
        <v>6.9852000000000007</v>
      </c>
      <c r="E1722" s="2">
        <f t="shared" si="208"/>
        <v>6.8253199999999996</v>
      </c>
      <c r="F1722" s="2">
        <f t="shared" si="209"/>
        <v>6.7210899999999993</v>
      </c>
      <c r="G1722" s="2">
        <f t="shared" si="211"/>
        <v>6.4556339999999981</v>
      </c>
      <c r="H1722" s="2">
        <f t="shared" si="207"/>
        <v>6.2064635000000035</v>
      </c>
      <c r="I1722" s="2">
        <f t="array" ref="I1722">SUMPRODUCT(B1706:B1725, (ROW(B1706:B1725)-ROW(B1706)+1)) / (20*21/2)</f>
        <v>6.8621599999999994</v>
      </c>
      <c r="J1722" s="2">
        <f t="shared" si="210"/>
        <v>6.7394527816734531</v>
      </c>
      <c r="K1722" s="2">
        <f t="shared" si="212"/>
        <v>6.502770730650008</v>
      </c>
    </row>
    <row r="1723" spans="1:11" ht="13.5" x14ac:dyDescent="0.25">
      <c r="A1723" s="3">
        <f>TITRES_STAT!B1726</f>
        <v>44806</v>
      </c>
      <c r="B1723" s="6">
        <f>TITRES_STAT!D1726</f>
        <v>6.9781000000000004</v>
      </c>
      <c r="C1723" s="2">
        <f t="shared" si="205"/>
        <v>8.8300000000000267E-2</v>
      </c>
      <c r="D1723" s="2">
        <f t="shared" si="206"/>
        <v>7.0046200000000001</v>
      </c>
      <c r="E1723" s="2">
        <f t="shared" si="208"/>
        <v>6.8562300000000009</v>
      </c>
      <c r="F1723" s="2">
        <f t="shared" si="209"/>
        <v>6.7506800000000009</v>
      </c>
      <c r="G1723" s="2">
        <f t="shared" si="211"/>
        <v>6.471093999999999</v>
      </c>
      <c r="H1723" s="2">
        <f t="shared" si="207"/>
        <v>6.2076595000000028</v>
      </c>
      <c r="I1723" s="2">
        <f t="array" ref="I1723">SUMPRODUCT(B1707:B1726, (ROW(B1707:B1726)-ROW(B1707)+1)) / (20*21/2)</f>
        <v>6.8767171428571423</v>
      </c>
      <c r="J1723" s="2">
        <f t="shared" si="210"/>
        <v>6.7621810881807436</v>
      </c>
      <c r="K1723" s="2">
        <f t="shared" si="212"/>
        <v>6.5214110941539296</v>
      </c>
    </row>
    <row r="1724" spans="1:11" ht="13.5" x14ac:dyDescent="0.25">
      <c r="A1724" s="3">
        <f>TITRES_STAT!B1727</f>
        <v>44809</v>
      </c>
      <c r="B1724" s="6">
        <f>TITRES_STAT!D1727</f>
        <v>7.0223000000000004</v>
      </c>
      <c r="C1724" s="2">
        <f t="shared" si="205"/>
        <v>4.4200000000000017E-2</v>
      </c>
      <c r="D1724" s="2">
        <f t="shared" si="206"/>
        <v>7.0046200000000001</v>
      </c>
      <c r="E1724" s="2">
        <f t="shared" si="208"/>
        <v>6.8924499999999993</v>
      </c>
      <c r="F1724" s="2">
        <f t="shared" si="209"/>
        <v>6.7829199999999998</v>
      </c>
      <c r="G1724" s="2">
        <f t="shared" si="211"/>
        <v>6.489939999999998</v>
      </c>
      <c r="H1724" s="2">
        <f t="shared" si="207"/>
        <v>6.2086595000000031</v>
      </c>
      <c r="I1724" s="2">
        <f t="array" ref="I1724">SUMPRODUCT(B1708:B1727, (ROW(B1708:B1727)-ROW(B1708)+1)) / (20*21/2)</f>
        <v>6.8790695238095232</v>
      </c>
      <c r="J1724" s="2">
        <f t="shared" si="210"/>
        <v>6.7869543178778153</v>
      </c>
      <c r="K1724" s="2">
        <f t="shared" si="212"/>
        <v>6.5410537963439719</v>
      </c>
    </row>
    <row r="1725" spans="1:11" ht="13.5" x14ac:dyDescent="0.25">
      <c r="A1725" s="3">
        <f>TITRES_STAT!B1728</f>
        <v>44810</v>
      </c>
      <c r="B1725" s="6">
        <f>TITRES_STAT!D1728</f>
        <v>6.8986000000000001</v>
      </c>
      <c r="C1725" s="2">
        <f t="shared" si="205"/>
        <v>-0.12370000000000037</v>
      </c>
      <c r="D1725" s="2">
        <f t="shared" si="206"/>
        <v>6.9533800000000001</v>
      </c>
      <c r="E1725" s="2">
        <f t="shared" si="208"/>
        <v>6.9242499999999989</v>
      </c>
      <c r="F1725" s="2">
        <f t="shared" si="209"/>
        <v>6.807649999999998</v>
      </c>
      <c r="G1725" s="2">
        <f t="shared" si="211"/>
        <v>6.5066459999999973</v>
      </c>
      <c r="H1725" s="2">
        <f t="shared" si="207"/>
        <v>6.2092080000000029</v>
      </c>
      <c r="I1725" s="2">
        <f t="array" ref="I1725">SUMPRODUCT(B1709:B1728, (ROW(B1709:B1728)-ROW(B1709)+1)) / (20*21/2)</f>
        <v>6.8850038095238082</v>
      </c>
      <c r="J1725" s="2">
        <f t="shared" si="210"/>
        <v>6.7975872399846908</v>
      </c>
      <c r="K1725" s="2">
        <f t="shared" si="212"/>
        <v>6.5550752160951893</v>
      </c>
    </row>
    <row r="1726" spans="1:11" ht="13.5" x14ac:dyDescent="0.25">
      <c r="A1726" s="3">
        <f>TITRES_STAT!B1729</f>
        <v>44811</v>
      </c>
      <c r="B1726" s="6">
        <f>TITRES_STAT!D1729</f>
        <v>6.9604999999999997</v>
      </c>
      <c r="C1726" s="2">
        <f t="shared" si="205"/>
        <v>6.1899999999999622E-2</v>
      </c>
      <c r="D1726" s="2">
        <f t="shared" si="206"/>
        <v>6.949860000000001</v>
      </c>
      <c r="E1726" s="2">
        <f t="shared" si="208"/>
        <v>6.9587000000000003</v>
      </c>
      <c r="F1726" s="2">
        <f t="shared" si="209"/>
        <v>6.8208999999999991</v>
      </c>
      <c r="G1726" s="2">
        <f t="shared" si="211"/>
        <v>6.5259239999999989</v>
      </c>
      <c r="H1726" s="2">
        <f t="shared" si="207"/>
        <v>6.2102325000000018</v>
      </c>
      <c r="I1726" s="2">
        <f t="array" ref="I1726">SUMPRODUCT(B1710:B1729, (ROW(B1710:B1729)-ROW(B1710)+1)) / (20*21/2)</f>
        <v>6.8848323809523828</v>
      </c>
      <c r="J1726" s="2">
        <f t="shared" si="210"/>
        <v>6.8131027409385299</v>
      </c>
      <c r="K1726" s="2">
        <f t="shared" si="212"/>
        <v>6.5709742272287111</v>
      </c>
    </row>
    <row r="1727" spans="1:11" ht="13.5" x14ac:dyDescent="0.25">
      <c r="A1727" s="3">
        <f>TITRES_STAT!B1730</f>
        <v>44812</v>
      </c>
      <c r="B1727" s="6">
        <f>TITRES_STAT!D1730</f>
        <v>6.8456000000000001</v>
      </c>
      <c r="C1727" s="2">
        <f t="shared" si="205"/>
        <v>-0.11489999999999956</v>
      </c>
      <c r="D1727" s="2">
        <f t="shared" si="206"/>
        <v>6.94102</v>
      </c>
      <c r="E1727" s="2">
        <f t="shared" si="208"/>
        <v>6.9631100000000004</v>
      </c>
      <c r="F1727" s="2">
        <f t="shared" si="209"/>
        <v>6.8186899999999984</v>
      </c>
      <c r="G1727" s="2">
        <f t="shared" si="211"/>
        <v>6.5432379999999997</v>
      </c>
      <c r="H1727" s="2">
        <f t="shared" si="207"/>
        <v>6.2107660000000022</v>
      </c>
      <c r="I1727" s="2">
        <f t="array" ref="I1727">SUMPRODUCT(B1711:B1730, (ROW(B1711:B1730)-ROW(B1711)+1)) / (20*21/2)</f>
        <v>6.8895404761904748</v>
      </c>
      <c r="J1727" s="2">
        <f t="shared" si="210"/>
        <v>6.8161977179920026</v>
      </c>
      <c r="K1727" s="2">
        <f t="shared" si="212"/>
        <v>6.5817438653766054</v>
      </c>
    </row>
    <row r="1728" spans="1:11" ht="13.5" x14ac:dyDescent="0.25">
      <c r="A1728" s="3">
        <f>TITRES_STAT!B1731</f>
        <v>44813</v>
      </c>
      <c r="B1728" s="6">
        <f>TITRES_STAT!D1731</f>
        <v>6.8810000000000002</v>
      </c>
      <c r="C1728" s="2">
        <f t="shared" si="205"/>
        <v>3.5400000000000098E-2</v>
      </c>
      <c r="D1728" s="2">
        <f t="shared" si="206"/>
        <v>6.9216000000000006</v>
      </c>
      <c r="E1728" s="2">
        <f t="shared" si="208"/>
        <v>6.9631100000000004</v>
      </c>
      <c r="F1728" s="2">
        <f t="shared" si="209"/>
        <v>6.8208999999999991</v>
      </c>
      <c r="G1728" s="2">
        <f t="shared" si="211"/>
        <v>6.5617599999999996</v>
      </c>
      <c r="H1728" s="2">
        <f t="shared" si="207"/>
        <v>6.2120605000000024</v>
      </c>
      <c r="I1728" s="2">
        <f t="array" ref="I1728">SUMPRODUCT(B1712:B1731, (ROW(B1712:B1731)-ROW(B1712)+1)) / (20*21/2)</f>
        <v>6.865813809523809</v>
      </c>
      <c r="J1728" s="2">
        <f t="shared" si="210"/>
        <v>6.8223693638975256</v>
      </c>
      <c r="K1728" s="2">
        <f t="shared" si="212"/>
        <v>6.5934794000677197</v>
      </c>
    </row>
    <row r="1729" spans="1:11" ht="13.5" x14ac:dyDescent="0.25">
      <c r="A1729" s="3">
        <f>TITRES_STAT!B1732</f>
        <v>44816</v>
      </c>
      <c r="B1729" s="6">
        <f>TITRES_STAT!D1732</f>
        <v>6.8190999999999997</v>
      </c>
      <c r="C1729" s="2">
        <f t="shared" si="205"/>
        <v>-6.190000000000051E-2</v>
      </c>
      <c r="D1729" s="2">
        <f t="shared" si="206"/>
        <v>6.88096</v>
      </c>
      <c r="E1729" s="2">
        <f t="shared" si="208"/>
        <v>6.9427899999999996</v>
      </c>
      <c r="F1729" s="2">
        <f t="shared" si="209"/>
        <v>6.822664999999998</v>
      </c>
      <c r="G1729" s="2">
        <f t="shared" si="211"/>
        <v>6.576708</v>
      </c>
      <c r="H1729" s="2">
        <f t="shared" si="207"/>
        <v>6.2121695000000026</v>
      </c>
      <c r="I1729" s="2">
        <f t="array" ref="I1729">SUMPRODUCT(B1713:B1732, (ROW(B1713:B1732)-ROW(B1713)+1)) / (20*21/2)</f>
        <v>6.8384728571428566</v>
      </c>
      <c r="J1729" s="2">
        <f t="shared" si="210"/>
        <v>6.8220579959072847</v>
      </c>
      <c r="K1729" s="2">
        <f t="shared" si="212"/>
        <v>6.6023272667317308</v>
      </c>
    </row>
    <row r="1730" spans="1:11" ht="13.5" x14ac:dyDescent="0.25">
      <c r="A1730" s="3">
        <f>TITRES_STAT!B1733</f>
        <v>44817</v>
      </c>
      <c r="B1730" s="6">
        <f>TITRES_STAT!D1733</f>
        <v>6.8720999999999997</v>
      </c>
      <c r="C1730" s="2">
        <f t="shared" si="205"/>
        <v>5.2999999999999936E-2</v>
      </c>
      <c r="D1730" s="2">
        <f t="shared" si="206"/>
        <v>6.875659999999999</v>
      </c>
      <c r="E1730" s="2">
        <f t="shared" si="208"/>
        <v>6.9145200000000004</v>
      </c>
      <c r="F1730" s="2">
        <f t="shared" si="209"/>
        <v>6.8297299999999996</v>
      </c>
      <c r="G1730" s="2">
        <f t="shared" si="211"/>
        <v>6.5927159999999985</v>
      </c>
      <c r="H1730" s="2">
        <f t="shared" si="207"/>
        <v>6.2134610000000023</v>
      </c>
      <c r="I1730" s="2">
        <f t="array" ref="I1730">SUMPRODUCT(B1714:B1733, (ROW(B1714:B1733)-ROW(B1714)+1)) / (20*21/2)</f>
        <v>6.8102519047619046</v>
      </c>
      <c r="J1730" s="2">
        <f t="shared" si="210"/>
        <v>6.8268239010589715</v>
      </c>
      <c r="K1730" s="2">
        <f t="shared" si="212"/>
        <v>6.6129065896049966</v>
      </c>
    </row>
    <row r="1731" spans="1:11" ht="13.5" x14ac:dyDescent="0.25">
      <c r="A1731" s="3">
        <f>TITRES_STAT!B1734</f>
        <v>44818</v>
      </c>
      <c r="B1731" s="6">
        <f>TITRES_STAT!D1734</f>
        <v>6.5805999999999996</v>
      </c>
      <c r="C1731" s="2">
        <f t="shared" si="205"/>
        <v>-0.29150000000000009</v>
      </c>
      <c r="D1731" s="2">
        <f t="shared" si="206"/>
        <v>6.7996799999999995</v>
      </c>
      <c r="E1731" s="2">
        <f t="shared" si="208"/>
        <v>6.8747700000000007</v>
      </c>
      <c r="F1731" s="2">
        <f t="shared" si="209"/>
        <v>6.8323800000000006</v>
      </c>
      <c r="G1731" s="2">
        <f t="shared" si="211"/>
        <v>6.6028939999999992</v>
      </c>
      <c r="H1731" s="2">
        <f t="shared" si="207"/>
        <v>6.2134205000000033</v>
      </c>
      <c r="I1731" s="2">
        <f t="array" ref="I1731">SUMPRODUCT(B1715:B1734, (ROW(B1715:B1734)-ROW(B1715)+1)) / (20*21/2)</f>
        <v>6.7784523809523813</v>
      </c>
      <c r="J1731" s="2">
        <f t="shared" si="210"/>
        <v>6.8033740057200216</v>
      </c>
      <c r="K1731" s="2">
        <f t="shared" si="212"/>
        <v>6.611639664522448</v>
      </c>
    </row>
    <row r="1732" spans="1:11" ht="13.5" x14ac:dyDescent="0.25">
      <c r="A1732" s="3">
        <f>TITRES_STAT!B1735</f>
        <v>44819</v>
      </c>
      <c r="B1732" s="6">
        <f>TITRES_STAT!D1735</f>
        <v>6.5453000000000001</v>
      </c>
      <c r="C1732" s="2">
        <f t="shared" ref="C1732:C1795" si="213">B1732-B1731</f>
        <v>-3.5299999999999443E-2</v>
      </c>
      <c r="D1732" s="2">
        <f t="shared" si="206"/>
        <v>6.7396199999999995</v>
      </c>
      <c r="E1732" s="2">
        <f t="shared" si="208"/>
        <v>6.8403200000000002</v>
      </c>
      <c r="F1732" s="2">
        <f t="shared" si="209"/>
        <v>6.8328199999999999</v>
      </c>
      <c r="G1732" s="2">
        <f t="shared" si="211"/>
        <v>6.6101359999999998</v>
      </c>
      <c r="H1732" s="2">
        <f t="shared" si="207"/>
        <v>6.2135370000000023</v>
      </c>
      <c r="I1732" s="2">
        <f t="array" ref="I1732">SUMPRODUCT(B1716:B1735, (ROW(B1716:B1735)-ROW(B1716)+1)) / (20*21/2)</f>
        <v>6.7785757142857141</v>
      </c>
      <c r="J1732" s="2">
        <f t="shared" si="210"/>
        <v>6.778795528984781</v>
      </c>
      <c r="K1732" s="2">
        <f t="shared" si="212"/>
        <v>6.6090381090509798</v>
      </c>
    </row>
    <row r="1733" spans="1:11" ht="13.5" x14ac:dyDescent="0.25">
      <c r="A1733" s="3">
        <f>TITRES_STAT!B1736</f>
        <v>44820</v>
      </c>
      <c r="B1733" s="6">
        <f>TITRES_STAT!D1736</f>
        <v>6.5365000000000002</v>
      </c>
      <c r="C1733" s="2">
        <f t="shared" si="213"/>
        <v>-8.799999999999919E-3</v>
      </c>
      <c r="D1733" s="2">
        <f t="shared" si="206"/>
        <v>6.6707200000000002</v>
      </c>
      <c r="E1733" s="2">
        <f t="shared" si="208"/>
        <v>6.7961599999999986</v>
      </c>
      <c r="F1733" s="2">
        <f t="shared" si="209"/>
        <v>6.8261950000000011</v>
      </c>
      <c r="G1733" s="2">
        <f t="shared" si="211"/>
        <v>6.6163199999999991</v>
      </c>
      <c r="H1733" s="2">
        <f t="shared" si="207"/>
        <v>6.2136930000000028</v>
      </c>
      <c r="I1733" s="2">
        <f t="array" ref="I1733">SUMPRODUCT(B1717:B1736, (ROW(B1717:B1736)-ROW(B1717)+1)) / (20*21/2)</f>
        <v>6.7800871428571421</v>
      </c>
      <c r="J1733" s="2">
        <f t="shared" si="210"/>
        <v>6.7557197643195632</v>
      </c>
      <c r="K1733" s="2">
        <f t="shared" si="212"/>
        <v>6.6061934773234903</v>
      </c>
    </row>
    <row r="1734" spans="1:11" ht="13.5" x14ac:dyDescent="0.25">
      <c r="A1734" s="3">
        <f>TITRES_STAT!B1737</f>
        <v>44823</v>
      </c>
      <c r="B1734" s="6">
        <f>TITRES_STAT!D1737</f>
        <v>6.4923000000000002</v>
      </c>
      <c r="C1734" s="2">
        <f t="shared" si="213"/>
        <v>-4.4200000000000017E-2</v>
      </c>
      <c r="D1734" s="2">
        <f t="shared" ref="D1734:D1797" si="214">AVERAGE(B1730:B1734)</f>
        <v>6.6053600000000001</v>
      </c>
      <c r="E1734" s="2">
        <f t="shared" si="208"/>
        <v>6.7431599999999987</v>
      </c>
      <c r="F1734" s="2">
        <f t="shared" si="209"/>
        <v>6.8178049999999999</v>
      </c>
      <c r="G1734" s="2">
        <f t="shared" si="211"/>
        <v>6.6216199999999992</v>
      </c>
      <c r="H1734" s="2">
        <f t="shared" si="207"/>
        <v>6.2135025000000015</v>
      </c>
      <c r="I1734" s="2">
        <f t="array" ref="I1734">SUMPRODUCT(B1718:B1737, (ROW(B1718:B1737)-ROW(B1718)+1)) / (20*21/2)</f>
        <v>6.7763052380952375</v>
      </c>
      <c r="J1734" s="2">
        <f t="shared" si="210"/>
        <v>6.7306321677177001</v>
      </c>
      <c r="K1734" s="2">
        <f t="shared" si="212"/>
        <v>6.6017270664480598</v>
      </c>
    </row>
    <row r="1735" spans="1:11" ht="13.5" x14ac:dyDescent="0.25">
      <c r="A1735" s="3">
        <f>TITRES_STAT!B1738</f>
        <v>44824</v>
      </c>
      <c r="B1735" s="6">
        <f>TITRES_STAT!D1738</f>
        <v>6.8190999999999997</v>
      </c>
      <c r="C1735" s="2">
        <f t="shared" si="213"/>
        <v>0.32679999999999954</v>
      </c>
      <c r="D1735" s="2">
        <f t="shared" si="214"/>
        <v>6.5947599999999991</v>
      </c>
      <c r="E1735" s="2">
        <f t="shared" si="208"/>
        <v>6.7352099999999995</v>
      </c>
      <c r="F1735" s="2">
        <f t="shared" si="209"/>
        <v>6.8297300000000005</v>
      </c>
      <c r="G1735" s="2">
        <f t="shared" si="211"/>
        <v>6.6299220000000014</v>
      </c>
      <c r="H1735" s="2">
        <f t="shared" si="207"/>
        <v>6.2153215000000035</v>
      </c>
      <c r="I1735" s="2">
        <f t="array" ref="I1735">SUMPRODUCT(B1719:B1738, (ROW(B1719:B1738)-ROW(B1719)+1)) / (20*21/2)</f>
        <v>6.7725233333333321</v>
      </c>
      <c r="J1735" s="2">
        <f t="shared" si="210"/>
        <v>6.7390576755541094</v>
      </c>
      <c r="K1735" s="2">
        <f t="shared" si="212"/>
        <v>6.6102514952148033</v>
      </c>
    </row>
    <row r="1736" spans="1:11" ht="13.5" x14ac:dyDescent="0.25">
      <c r="A1736" s="3">
        <f>TITRES_STAT!B1739</f>
        <v>44825</v>
      </c>
      <c r="B1736" s="6">
        <f>TITRES_STAT!D1739</f>
        <v>6.8456000000000001</v>
      </c>
      <c r="C1736" s="2">
        <f t="shared" si="213"/>
        <v>2.6500000000000412E-2</v>
      </c>
      <c r="D1736" s="2">
        <f t="shared" si="214"/>
        <v>6.6477599999999999</v>
      </c>
      <c r="E1736" s="2">
        <f t="shared" si="208"/>
        <v>6.7237199999999984</v>
      </c>
      <c r="F1736" s="2">
        <f t="shared" si="209"/>
        <v>6.8412100000000011</v>
      </c>
      <c r="G1736" s="2">
        <f t="shared" si="211"/>
        <v>6.6364580000000002</v>
      </c>
      <c r="H1736" s="2">
        <f t="shared" si="207"/>
        <v>6.2172730000000032</v>
      </c>
      <c r="I1736" s="2">
        <f t="array" ref="I1736">SUMPRODUCT(B1720:B1739, (ROW(B1720:B1739)-ROW(B1720)+1)) / (20*21/2)</f>
        <v>6.7691199999999991</v>
      </c>
      <c r="J1736" s="2">
        <f t="shared" si="210"/>
        <v>6.7492045635965754</v>
      </c>
      <c r="K1736" s="2">
        <f t="shared" si="212"/>
        <v>6.6194808483436347</v>
      </c>
    </row>
    <row r="1737" spans="1:11" ht="13.5" x14ac:dyDescent="0.25">
      <c r="A1737" s="3">
        <f>TITRES_STAT!B1740</f>
        <v>44826</v>
      </c>
      <c r="B1737" s="6">
        <f>TITRES_STAT!D1740</f>
        <v>6.8014999999999999</v>
      </c>
      <c r="C1737" s="2">
        <f t="shared" si="213"/>
        <v>-4.410000000000025E-2</v>
      </c>
      <c r="D1737" s="2">
        <f t="shared" si="214"/>
        <v>6.6989999999999998</v>
      </c>
      <c r="E1737" s="2">
        <f t="shared" si="208"/>
        <v>6.7193100000000001</v>
      </c>
      <c r="F1737" s="2">
        <f t="shared" si="209"/>
        <v>6.8412100000000011</v>
      </c>
      <c r="G1737" s="2">
        <f t="shared" si="211"/>
        <v>6.6438780000000008</v>
      </c>
      <c r="H1737" s="2">
        <f t="shared" si="207"/>
        <v>6.2189625000000035</v>
      </c>
      <c r="I1737" s="2">
        <f t="array" ref="I1737">SUMPRODUCT(B1721:B1740, (ROW(B1721:B1740)-ROW(B1721)+1)) / (20*21/2)</f>
        <v>6.7583490476190473</v>
      </c>
      <c r="J1737" s="2">
        <f t="shared" si="210"/>
        <v>6.7541850813492825</v>
      </c>
      <c r="K1737" s="2">
        <f t="shared" si="212"/>
        <v>6.6266188542909434</v>
      </c>
    </row>
    <row r="1738" spans="1:11" ht="13.5" x14ac:dyDescent="0.25">
      <c r="A1738" s="3">
        <f>TITRES_STAT!B1741</f>
        <v>44827</v>
      </c>
      <c r="B1738" s="6">
        <f>TITRES_STAT!D1741</f>
        <v>6.8014999999999999</v>
      </c>
      <c r="C1738" s="2">
        <f t="shared" si="213"/>
        <v>0</v>
      </c>
      <c r="D1738" s="2">
        <f t="shared" si="214"/>
        <v>6.7519999999999998</v>
      </c>
      <c r="E1738" s="2">
        <f t="shared" si="208"/>
        <v>6.7113599999999991</v>
      </c>
      <c r="F1738" s="2">
        <f t="shared" si="209"/>
        <v>6.8372350000000015</v>
      </c>
      <c r="G1738" s="2">
        <f t="shared" si="211"/>
        <v>6.6509459999999994</v>
      </c>
      <c r="H1738" s="2">
        <f t="shared" ref="H1738:H1801" si="215">AVERAGE(B1539:B1738)</f>
        <v>6.2208605000000041</v>
      </c>
      <c r="I1738" s="2">
        <f t="array" ref="I1738">SUMPRODUCT(B1722:B1741, (ROW(B1722:B1741)-ROW(B1722)+1)) / (20*21/2)</f>
        <v>6.7555766666666655</v>
      </c>
      <c r="J1738" s="2">
        <f t="shared" si="210"/>
        <v>6.758691264077922</v>
      </c>
      <c r="K1738" s="2">
        <f t="shared" si="212"/>
        <v>6.633476938436397</v>
      </c>
    </row>
    <row r="1739" spans="1:11" ht="13.5" x14ac:dyDescent="0.25">
      <c r="A1739" s="3">
        <f>TITRES_STAT!B1742</f>
        <v>44830</v>
      </c>
      <c r="B1739" s="6">
        <f>TITRES_STAT!D1742</f>
        <v>6.8014999999999999</v>
      </c>
      <c r="C1739" s="2">
        <f t="shared" si="213"/>
        <v>0</v>
      </c>
      <c r="D1739" s="2">
        <f t="shared" si="214"/>
        <v>6.8138400000000008</v>
      </c>
      <c r="E1739" s="2">
        <f t="shared" si="208"/>
        <v>6.7095999999999991</v>
      </c>
      <c r="F1739" s="2">
        <f t="shared" si="209"/>
        <v>6.8261950000000011</v>
      </c>
      <c r="G1739" s="2">
        <f t="shared" si="211"/>
        <v>6.658013999999997</v>
      </c>
      <c r="H1739" s="2">
        <f t="shared" si="215"/>
        <v>6.2231755000000053</v>
      </c>
      <c r="I1739" s="2">
        <f t="array" ref="I1739">SUMPRODUCT(B1723:B1742, (ROW(B1723:B1742)-ROW(B1723)+1)) / (20*21/2)</f>
        <v>6.7394666666666669</v>
      </c>
      <c r="J1739" s="2">
        <f t="shared" si="210"/>
        <v>6.7627682865466907</v>
      </c>
      <c r="K1739" s="2">
        <f t="shared" si="212"/>
        <v>6.6400660781055585</v>
      </c>
    </row>
    <row r="1740" spans="1:11" ht="13.5" x14ac:dyDescent="0.25">
      <c r="A1740" s="3">
        <f>TITRES_STAT!B1743</f>
        <v>44831</v>
      </c>
      <c r="B1740" s="6">
        <f>TITRES_STAT!D1743</f>
        <v>6.7130999999999998</v>
      </c>
      <c r="C1740" s="2">
        <f t="shared" si="213"/>
        <v>-8.8400000000000034E-2</v>
      </c>
      <c r="D1740" s="2">
        <f t="shared" si="214"/>
        <v>6.7926400000000005</v>
      </c>
      <c r="E1740" s="2">
        <f t="shared" ref="E1740:E1803" si="216">AVERAGE(B1731:B1740)</f>
        <v>6.693699999999998</v>
      </c>
      <c r="F1740" s="2">
        <f t="shared" si="209"/>
        <v>6.8041100000000014</v>
      </c>
      <c r="G1740" s="2">
        <f t="shared" si="211"/>
        <v>6.663313999999998</v>
      </c>
      <c r="H1740" s="2">
        <f t="shared" si="215"/>
        <v>6.2248400000000048</v>
      </c>
      <c r="I1740" s="2">
        <f t="array" ref="I1740">SUMPRODUCT(B1724:B1743, (ROW(B1724:B1743)-ROW(B1724)+1)) / (20*21/2)</f>
        <v>6.7321900000000001</v>
      </c>
      <c r="J1740" s="2">
        <f t="shared" si="210"/>
        <v>6.758037973542244</v>
      </c>
      <c r="K1740" s="2">
        <f t="shared" si="212"/>
        <v>6.6429301534739675</v>
      </c>
    </row>
    <row r="1741" spans="1:11" ht="13.5" x14ac:dyDescent="0.25">
      <c r="A1741" s="3">
        <f>TITRES_STAT!B1744</f>
        <v>44832</v>
      </c>
      <c r="B1741" s="6">
        <f>TITRES_STAT!D1744</f>
        <v>6.7750000000000004</v>
      </c>
      <c r="C1741" s="2">
        <f t="shared" si="213"/>
        <v>6.190000000000051E-2</v>
      </c>
      <c r="D1741" s="2">
        <f t="shared" si="214"/>
        <v>6.7785200000000003</v>
      </c>
      <c r="E1741" s="2">
        <f t="shared" si="216"/>
        <v>6.7131399999999983</v>
      </c>
      <c r="F1741" s="2">
        <f t="shared" si="209"/>
        <v>6.7939550000000022</v>
      </c>
      <c r="G1741" s="2">
        <f t="shared" si="211"/>
        <v>6.6702039999999974</v>
      </c>
      <c r="H1741" s="2">
        <f t="shared" si="215"/>
        <v>6.2270640000000057</v>
      </c>
      <c r="I1741" s="2">
        <f t="array" ref="I1741">SUMPRODUCT(B1725:B1744, (ROW(B1725:B1744)-ROW(B1725)+1)) / (20*21/2)</f>
        <v>6.7152838095238092</v>
      </c>
      <c r="J1741" s="2">
        <f t="shared" si="210"/>
        <v>6.7596534046334593</v>
      </c>
      <c r="K1741" s="2">
        <f t="shared" si="212"/>
        <v>6.6481093631416552</v>
      </c>
    </row>
    <row r="1742" spans="1:11" ht="13.5" x14ac:dyDescent="0.25">
      <c r="A1742" s="3">
        <f>TITRES_STAT!B1745</f>
        <v>44833</v>
      </c>
      <c r="B1742" s="6">
        <f>TITRES_STAT!D1745</f>
        <v>6.6247999999999996</v>
      </c>
      <c r="C1742" s="2">
        <f t="shared" si="213"/>
        <v>-0.15020000000000078</v>
      </c>
      <c r="D1742" s="2">
        <f t="shared" si="214"/>
        <v>6.7431799999999997</v>
      </c>
      <c r="E1742" s="2">
        <f t="shared" si="216"/>
        <v>6.7210899999999985</v>
      </c>
      <c r="F1742" s="2">
        <f t="shared" si="209"/>
        <v>6.7807050000000002</v>
      </c>
      <c r="G1742" s="2">
        <f t="shared" si="211"/>
        <v>6.6737379999999966</v>
      </c>
      <c r="H1742" s="2">
        <f t="shared" si="215"/>
        <v>6.2289125000000043</v>
      </c>
      <c r="I1742" s="2">
        <f t="array" ref="I1742">SUMPRODUCT(B1726:B1745, (ROW(B1726:B1745)-ROW(B1726)+1)) / (20*21/2)</f>
        <v>6.7122100000000007</v>
      </c>
      <c r="J1742" s="2">
        <f t="shared" si="210"/>
        <v>6.7468102232397964</v>
      </c>
      <c r="K1742" s="2">
        <f t="shared" si="212"/>
        <v>6.6471952704694335</v>
      </c>
    </row>
    <row r="1743" spans="1:11" ht="13.5" x14ac:dyDescent="0.25">
      <c r="A1743" s="3">
        <f>TITRES_STAT!B1746</f>
        <v>44834</v>
      </c>
      <c r="B1743" s="6">
        <f>TITRES_STAT!D1746</f>
        <v>6.7042999999999999</v>
      </c>
      <c r="C1743" s="2">
        <f t="shared" si="213"/>
        <v>7.9500000000000348E-2</v>
      </c>
      <c r="D1743" s="2">
        <f t="shared" si="214"/>
        <v>6.7237400000000012</v>
      </c>
      <c r="E1743" s="2">
        <f t="shared" si="216"/>
        <v>6.7378699999999991</v>
      </c>
      <c r="F1743" s="2">
        <f t="shared" si="209"/>
        <v>6.7670150000000007</v>
      </c>
      <c r="G1743" s="2">
        <f t="shared" si="211"/>
        <v>6.6823939999999968</v>
      </c>
      <c r="H1743" s="2">
        <f t="shared" si="215"/>
        <v>6.2307415000000059</v>
      </c>
      <c r="I1743" s="2">
        <f t="array" ref="I1743">SUMPRODUCT(B1727:B1746, (ROW(B1727:B1746)-ROW(B1727)+1)) / (20*21/2)</f>
        <v>6.7058195238095237</v>
      </c>
      <c r="J1743" s="2">
        <f t="shared" si="210"/>
        <v>6.7427616305502918</v>
      </c>
      <c r="K1743" s="2">
        <f t="shared" si="212"/>
        <v>6.6494346716274952</v>
      </c>
    </row>
    <row r="1744" spans="1:11" ht="13.5" x14ac:dyDescent="0.25">
      <c r="A1744" s="3">
        <f>TITRES_STAT!B1747</f>
        <v>44837</v>
      </c>
      <c r="B1744" s="6">
        <f>TITRES_STAT!D1747</f>
        <v>6.5895000000000001</v>
      </c>
      <c r="C1744" s="2">
        <f t="shared" si="213"/>
        <v>-0.11479999999999979</v>
      </c>
      <c r="D1744" s="2">
        <f t="shared" si="214"/>
        <v>6.6813400000000005</v>
      </c>
      <c r="E1744" s="2">
        <f t="shared" si="216"/>
        <v>6.7475899999999998</v>
      </c>
      <c r="F1744" s="2">
        <f t="shared" si="209"/>
        <v>6.7453750000000001</v>
      </c>
      <c r="G1744" s="2">
        <f t="shared" si="211"/>
        <v>6.6871639999999966</v>
      </c>
      <c r="H1744" s="2">
        <f t="shared" si="215"/>
        <v>6.2326635000000081</v>
      </c>
      <c r="I1744" s="2">
        <f t="array" ref="I1744">SUMPRODUCT(B1728:B1747, (ROW(B1728:B1747)-ROW(B1728)+1)) / (20*21/2)</f>
        <v>6.6923980952380955</v>
      </c>
      <c r="J1744" s="2">
        <f t="shared" si="210"/>
        <v>6.7281652847835973</v>
      </c>
      <c r="K1744" s="2">
        <f t="shared" si="212"/>
        <v>6.6470842923479854</v>
      </c>
    </row>
    <row r="1745" spans="1:11" ht="13.5" x14ac:dyDescent="0.25">
      <c r="A1745" s="3">
        <f>TITRES_STAT!B1748</f>
        <v>44838</v>
      </c>
      <c r="B1745" s="6">
        <f>TITRES_STAT!D1748</f>
        <v>6.7130999999999998</v>
      </c>
      <c r="C1745" s="2">
        <f t="shared" si="213"/>
        <v>0.12359999999999971</v>
      </c>
      <c r="D1745" s="2">
        <f t="shared" si="214"/>
        <v>6.6813400000000005</v>
      </c>
      <c r="E1745" s="2">
        <f t="shared" si="216"/>
        <v>6.7369900000000005</v>
      </c>
      <c r="F1745" s="2">
        <f t="shared" si="209"/>
        <v>6.7361000000000004</v>
      </c>
      <c r="G1745" s="2">
        <f t="shared" si="211"/>
        <v>6.6942299999999966</v>
      </c>
      <c r="H1745" s="2">
        <f t="shared" si="215"/>
        <v>6.2357875000000078</v>
      </c>
      <c r="I1745" s="2">
        <f t="array" ref="I1745">SUMPRODUCT(B1729:B1748, (ROW(B1729:B1748)-ROW(B1729)+1)) / (20*21/2)</f>
        <v>6.6878099999999998</v>
      </c>
      <c r="J1745" s="2">
        <f t="shared" si="210"/>
        <v>6.7267304957565885</v>
      </c>
      <c r="K1745" s="2">
        <f t="shared" si="212"/>
        <v>6.6496731436284566</v>
      </c>
    </row>
    <row r="1746" spans="1:11" ht="13.5" x14ac:dyDescent="0.25">
      <c r="A1746" s="3">
        <f>TITRES_STAT!B1749</f>
        <v>44839</v>
      </c>
      <c r="B1746" s="6">
        <f>TITRES_STAT!D1749</f>
        <v>6.6689999999999996</v>
      </c>
      <c r="C1746" s="2">
        <f t="shared" si="213"/>
        <v>-4.410000000000025E-2</v>
      </c>
      <c r="D1746" s="2">
        <f t="shared" si="214"/>
        <v>6.6601400000000002</v>
      </c>
      <c r="E1746" s="2">
        <f t="shared" si="216"/>
        <v>6.7193299999999994</v>
      </c>
      <c r="F1746" s="2">
        <f t="shared" si="209"/>
        <v>6.7215249999999997</v>
      </c>
      <c r="G1746" s="2">
        <f t="shared" si="211"/>
        <v>6.7007679999999956</v>
      </c>
      <c r="H1746" s="2">
        <f t="shared" si="215"/>
        <v>6.2379820000000077</v>
      </c>
      <c r="I1746" s="2">
        <f t="array" ref="I1746">SUMPRODUCT(B1730:B1749, (ROW(B1730:B1749)-ROW(B1730)+1)) / (20*21/2)</f>
        <v>6.6741785714285706</v>
      </c>
      <c r="J1746" s="2">
        <f t="shared" si="210"/>
        <v>6.7212323533035798</v>
      </c>
      <c r="K1746" s="2">
        <f t="shared" si="212"/>
        <v>6.6504310595645961</v>
      </c>
    </row>
    <row r="1747" spans="1:11" ht="13.5" x14ac:dyDescent="0.25">
      <c r="A1747" s="3">
        <f>TITRES_STAT!B1750</f>
        <v>44840</v>
      </c>
      <c r="B1747" s="6">
        <f>TITRES_STAT!D1750</f>
        <v>6.5805999999999996</v>
      </c>
      <c r="C1747" s="2">
        <f t="shared" si="213"/>
        <v>-8.8400000000000034E-2</v>
      </c>
      <c r="D1747" s="2">
        <f t="shared" si="214"/>
        <v>6.6513000000000009</v>
      </c>
      <c r="E1747" s="2">
        <f t="shared" si="216"/>
        <v>6.697239999999999</v>
      </c>
      <c r="F1747" s="2">
        <f t="shared" si="209"/>
        <v>6.7082750000000004</v>
      </c>
      <c r="G1747" s="2">
        <f t="shared" si="211"/>
        <v>6.7055379999999971</v>
      </c>
      <c r="H1747" s="2">
        <f t="shared" si="215"/>
        <v>6.2400265000000061</v>
      </c>
      <c r="I1747" s="2">
        <f t="array" ref="I1747">SUMPRODUCT(B1731:B1750, (ROW(B1731:B1750)-ROW(B1731)+1)) / (20*21/2)</f>
        <v>6.6601328571428571</v>
      </c>
      <c r="J1747" s="2">
        <f t="shared" si="210"/>
        <v>6.7078387958460954</v>
      </c>
      <c r="K1747" s="2">
        <f t="shared" si="212"/>
        <v>6.6476925866404946</v>
      </c>
    </row>
    <row r="1748" spans="1:11" ht="13.5" x14ac:dyDescent="0.25">
      <c r="A1748" s="3">
        <f>TITRES_STAT!B1751</f>
        <v>44841</v>
      </c>
      <c r="B1748" s="6">
        <f>TITRES_STAT!D1751</f>
        <v>6.6600999999999999</v>
      </c>
      <c r="C1748" s="2">
        <f t="shared" si="213"/>
        <v>7.9500000000000348E-2</v>
      </c>
      <c r="D1748" s="2">
        <f t="shared" si="214"/>
        <v>6.6424599999999998</v>
      </c>
      <c r="E1748" s="2">
        <f t="shared" si="216"/>
        <v>6.6830999999999987</v>
      </c>
      <c r="F1748" s="2">
        <f t="shared" ref="F1748:F1811" si="217">AVERAGE(B1729:B1748)</f>
        <v>6.6972299999999994</v>
      </c>
      <c r="G1748" s="2">
        <f t="shared" si="211"/>
        <v>6.7103079999999968</v>
      </c>
      <c r="H1748" s="2">
        <f t="shared" si="215"/>
        <v>6.242343000000008</v>
      </c>
      <c r="I1748" s="2">
        <f t="array" ref="I1748">SUMPRODUCT(B1732:B1751, (ROW(B1732:B1751)-ROW(B1732)+1)) / (20*21/2)</f>
        <v>6.660304285714286</v>
      </c>
      <c r="J1748" s="2">
        <f t="shared" si="210"/>
        <v>6.7032922438607532</v>
      </c>
      <c r="K1748" s="2">
        <f t="shared" si="212"/>
        <v>6.6481791518702797</v>
      </c>
    </row>
    <row r="1749" spans="1:11" ht="13.5" x14ac:dyDescent="0.25">
      <c r="A1749" s="3">
        <f>TITRES_STAT!B1752</f>
        <v>44844</v>
      </c>
      <c r="B1749" s="6">
        <f>TITRES_STAT!D1752</f>
        <v>6.5541</v>
      </c>
      <c r="C1749" s="2">
        <f t="shared" si="213"/>
        <v>-0.10599999999999987</v>
      </c>
      <c r="D1749" s="2">
        <f t="shared" si="214"/>
        <v>6.6353799999999996</v>
      </c>
      <c r="E1749" s="2">
        <f t="shared" si="216"/>
        <v>6.6583599999999992</v>
      </c>
      <c r="F1749" s="2">
        <f t="shared" si="217"/>
        <v>6.68398</v>
      </c>
      <c r="G1749" s="2">
        <f t="shared" si="211"/>
        <v>6.7133099999999963</v>
      </c>
      <c r="H1749" s="2">
        <f t="shared" si="215"/>
        <v>6.243963000000007</v>
      </c>
      <c r="I1749" s="2">
        <f t="array" ref="I1749">SUMPRODUCT(B1733:B1752, (ROW(B1733:B1752)-ROW(B1733)+1)) / (20*21/2)</f>
        <v>6.6600547619047621</v>
      </c>
      <c r="J1749" s="2">
        <f t="shared" ref="J1749:J1812" si="218">$J$4*B1749+J1748*(1-$J$4)</f>
        <v>6.6890834587311581</v>
      </c>
      <c r="K1749" s="2">
        <f t="shared" si="212"/>
        <v>6.6444897733655628</v>
      </c>
    </row>
    <row r="1750" spans="1:11" ht="13.5" x14ac:dyDescent="0.25">
      <c r="A1750" s="3">
        <f>TITRES_STAT!B1753</f>
        <v>44845</v>
      </c>
      <c r="B1750" s="6">
        <f>TITRES_STAT!D1753</f>
        <v>6.5365000000000002</v>
      </c>
      <c r="C1750" s="2">
        <f t="shared" si="213"/>
        <v>-1.7599999999999838E-2</v>
      </c>
      <c r="D1750" s="2">
        <f t="shared" si="214"/>
        <v>6.6000599999999991</v>
      </c>
      <c r="E1750" s="2">
        <f t="shared" si="216"/>
        <v>6.6406999999999998</v>
      </c>
      <c r="F1750" s="2">
        <f t="shared" si="217"/>
        <v>6.6671999999999993</v>
      </c>
      <c r="G1750" s="2">
        <f t="shared" si="211"/>
        <v>6.7164899999999976</v>
      </c>
      <c r="H1750" s="2">
        <f t="shared" si="215"/>
        <v>6.2457870000000044</v>
      </c>
      <c r="I1750" s="2">
        <f t="array" ref="I1750">SUMPRODUCT(B1734:B1753, (ROW(B1734:B1753)-ROW(B1734)+1)) / (20*21/2)</f>
        <v>6.6634161904761902</v>
      </c>
      <c r="J1750" s="2">
        <f t="shared" si="218"/>
        <v>6.6745517007567621</v>
      </c>
      <c r="K1750" s="2">
        <f t="shared" si="212"/>
        <v>6.6402548802924031</v>
      </c>
    </row>
    <row r="1751" spans="1:11" ht="13.5" x14ac:dyDescent="0.25">
      <c r="A1751" s="3">
        <f>TITRES_STAT!B1754</f>
        <v>44846</v>
      </c>
      <c r="B1751" s="6">
        <f>TITRES_STAT!D1754</f>
        <v>6.6689999999999996</v>
      </c>
      <c r="C1751" s="2">
        <f t="shared" si="213"/>
        <v>0.1324999999999994</v>
      </c>
      <c r="D1751" s="2">
        <f t="shared" si="214"/>
        <v>6.6000600000000009</v>
      </c>
      <c r="E1751" s="2">
        <f t="shared" si="216"/>
        <v>6.6300999999999988</v>
      </c>
      <c r="F1751" s="2">
        <f t="shared" si="217"/>
        <v>6.6716199999999999</v>
      </c>
      <c r="G1751" s="2">
        <f t="shared" si="211"/>
        <v>6.7226739999999969</v>
      </c>
      <c r="H1751" s="2">
        <f t="shared" si="215"/>
        <v>6.2482315000000055</v>
      </c>
      <c r="I1751" s="2">
        <f t="array" ref="I1751">SUMPRODUCT(B1735:B1754, (ROW(B1735:B1754)-ROW(B1735)+1)) / (20*21/2)</f>
        <v>6.6566890476190466</v>
      </c>
      <c r="J1751" s="2">
        <f t="shared" si="218"/>
        <v>6.6740229673513563</v>
      </c>
      <c r="K1751" s="2">
        <f t="shared" si="212"/>
        <v>6.6413821398887798</v>
      </c>
    </row>
    <row r="1752" spans="1:11" ht="13.5" x14ac:dyDescent="0.25">
      <c r="A1752" s="3">
        <f>TITRES_STAT!B1755</f>
        <v>44847</v>
      </c>
      <c r="B1752" s="6">
        <f>TITRES_STAT!D1755</f>
        <v>6.6689999999999996</v>
      </c>
      <c r="C1752" s="2">
        <f t="shared" si="213"/>
        <v>0</v>
      </c>
      <c r="D1752" s="2">
        <f t="shared" si="214"/>
        <v>6.6177400000000004</v>
      </c>
      <c r="E1752" s="2">
        <f t="shared" si="216"/>
        <v>6.6345199999999993</v>
      </c>
      <c r="F1752" s="2">
        <f t="shared" si="217"/>
        <v>6.6778049999999993</v>
      </c>
      <c r="G1752" s="2">
        <f t="shared" si="211"/>
        <v>6.7276219999999967</v>
      </c>
      <c r="H1752" s="2">
        <f t="shared" si="215"/>
        <v>6.2511765000000059</v>
      </c>
      <c r="I1752" s="2">
        <f t="array" ref="I1752">SUMPRODUCT(B1736:B1755, (ROW(B1736:B1755)-ROW(B1736)+1)) / (20*21/2)</f>
        <v>6.6384299999999996</v>
      </c>
      <c r="J1752" s="2">
        <f t="shared" si="218"/>
        <v>6.6735445895083698</v>
      </c>
      <c r="K1752" s="2">
        <f t="shared" si="212"/>
        <v>6.6424651932264753</v>
      </c>
    </row>
    <row r="1753" spans="1:11" ht="13.5" x14ac:dyDescent="0.25">
      <c r="A1753" s="3">
        <f>TITRES_STAT!B1756</f>
        <v>44848</v>
      </c>
      <c r="B1753" s="6">
        <f>TITRES_STAT!D1756</f>
        <v>6.7130999999999998</v>
      </c>
      <c r="C1753" s="2">
        <f t="shared" si="213"/>
        <v>4.410000000000025E-2</v>
      </c>
      <c r="D1753" s="2">
        <f t="shared" si="214"/>
        <v>6.6283399999999997</v>
      </c>
      <c r="E1753" s="2">
        <f t="shared" si="216"/>
        <v>6.6353999999999989</v>
      </c>
      <c r="F1753" s="2">
        <f t="shared" si="217"/>
        <v>6.6866349999999999</v>
      </c>
      <c r="G1753" s="2">
        <f t="shared" si="211"/>
        <v>6.7341579999999972</v>
      </c>
      <c r="H1753" s="2">
        <f t="shared" si="215"/>
        <v>6.254509000000005</v>
      </c>
      <c r="I1753" s="2">
        <f t="array" ref="I1753">SUMPRODUCT(B1737:B1756, (ROW(B1737:B1756)-ROW(B1737)+1)) / (20*21/2)</f>
        <v>6.6208471428571425</v>
      </c>
      <c r="J1753" s="2">
        <f t="shared" si="218"/>
        <v>6.6773117714599541</v>
      </c>
      <c r="K1753" s="2">
        <f t="shared" si="212"/>
        <v>6.645235185648966</v>
      </c>
    </row>
    <row r="1754" spans="1:11" ht="13.5" x14ac:dyDescent="0.25">
      <c r="A1754" s="3">
        <f>TITRES_STAT!B1757</f>
        <v>44851</v>
      </c>
      <c r="B1754" s="6">
        <f>TITRES_STAT!D1757</f>
        <v>6.6159999999999997</v>
      </c>
      <c r="C1754" s="2">
        <f t="shared" si="213"/>
        <v>-9.7100000000000186E-2</v>
      </c>
      <c r="D1754" s="2">
        <f t="shared" si="214"/>
        <v>6.64072</v>
      </c>
      <c r="E1754" s="2">
        <f t="shared" si="216"/>
        <v>6.638049999999998</v>
      </c>
      <c r="F1754" s="2">
        <f t="shared" si="217"/>
        <v>6.6928200000000002</v>
      </c>
      <c r="G1754" s="2">
        <f t="shared" si="211"/>
        <v>6.7389279999999978</v>
      </c>
      <c r="H1754" s="2">
        <f t="shared" si="215"/>
        <v>6.256730500000006</v>
      </c>
      <c r="I1754" s="2">
        <f t="array" ref="I1754">SUMPRODUCT(B1738:B1757, (ROW(B1738:B1757)-ROW(B1738)+1)) / (20*21/2)</f>
        <v>6.6007371428571417</v>
      </c>
      <c r="J1754" s="2">
        <f t="shared" si="218"/>
        <v>6.6714725551304355</v>
      </c>
      <c r="K1754" s="2">
        <f t="shared" si="212"/>
        <v>6.6440887077803792</v>
      </c>
    </row>
    <row r="1755" spans="1:11" ht="13.5" x14ac:dyDescent="0.25">
      <c r="A1755" s="3">
        <f>TITRES_STAT!B1758</f>
        <v>44852</v>
      </c>
      <c r="B1755" s="6">
        <f>TITRES_STAT!D1758</f>
        <v>6.5011000000000001</v>
      </c>
      <c r="C1755" s="2">
        <f t="shared" si="213"/>
        <v>-0.11489999999999956</v>
      </c>
      <c r="D1755" s="2">
        <f t="shared" si="214"/>
        <v>6.6336399999999998</v>
      </c>
      <c r="E1755" s="2">
        <f t="shared" si="216"/>
        <v>6.6168499999999977</v>
      </c>
      <c r="F1755" s="2">
        <f t="shared" si="217"/>
        <v>6.67692</v>
      </c>
      <c r="G1755" s="2">
        <f t="shared" si="211"/>
        <v>6.7408699999999966</v>
      </c>
      <c r="H1755" s="2">
        <f t="shared" si="215"/>
        <v>6.2590030000000043</v>
      </c>
      <c r="I1755" s="2">
        <f t="array" ref="I1755">SUMPRODUCT(B1739:B1758, (ROW(B1739:B1758)-ROW(B1739)+1)) / (20*21/2)</f>
        <v>6.5907290476190479</v>
      </c>
      <c r="J1755" s="2">
        <f t="shared" si="218"/>
        <v>6.6552465974989659</v>
      </c>
      <c r="K1755" s="2">
        <f t="shared" si="212"/>
        <v>6.6384813074752671</v>
      </c>
    </row>
    <row r="1756" spans="1:11" ht="13.5" x14ac:dyDescent="0.25">
      <c r="A1756" s="3">
        <f>TITRES_STAT!B1759</f>
        <v>44853</v>
      </c>
      <c r="B1756" s="6">
        <f>TITRES_STAT!D1759</f>
        <v>6.4923000000000002</v>
      </c>
      <c r="C1756" s="2">
        <f t="shared" si="213"/>
        <v>-8.799999999999919E-3</v>
      </c>
      <c r="D1756" s="2">
        <f t="shared" si="214"/>
        <v>6.5983000000000001</v>
      </c>
      <c r="E1756" s="2">
        <f t="shared" si="216"/>
        <v>6.5991799999999996</v>
      </c>
      <c r="F1756" s="2">
        <f t="shared" si="217"/>
        <v>6.659254999999999</v>
      </c>
      <c r="G1756" s="2">
        <f t="shared" si="211"/>
        <v>6.736805999999997</v>
      </c>
      <c r="H1756" s="2">
        <f t="shared" si="215"/>
        <v>6.2608145000000039</v>
      </c>
      <c r="I1756" s="2">
        <f t="array" ref="I1756">SUMPRODUCT(B1740:B1759, (ROW(B1740:B1759)-ROW(B1740)+1)) / (20*21/2)</f>
        <v>6.5895542857142857</v>
      </c>
      <c r="J1756" s="2">
        <f t="shared" si="218"/>
        <v>6.6397278739276357</v>
      </c>
      <c r="K1756" s="2">
        <f t="shared" si="212"/>
        <v>6.6327487071821194</v>
      </c>
    </row>
    <row r="1757" spans="1:11" ht="13.5" x14ac:dyDescent="0.25">
      <c r="A1757" s="3">
        <f>TITRES_STAT!B1760</f>
        <v>44854</v>
      </c>
      <c r="B1757" s="6">
        <f>TITRES_STAT!D1760</f>
        <v>6.4481000000000002</v>
      </c>
      <c r="C1757" s="2">
        <f t="shared" si="213"/>
        <v>-4.4200000000000017E-2</v>
      </c>
      <c r="D1757" s="2">
        <f t="shared" si="214"/>
        <v>6.5541200000000002</v>
      </c>
      <c r="E1757" s="2">
        <f t="shared" si="216"/>
        <v>6.5859300000000003</v>
      </c>
      <c r="F1757" s="2">
        <f t="shared" si="217"/>
        <v>6.6415849999999992</v>
      </c>
      <c r="G1757" s="2">
        <f t="shared" si="211"/>
        <v>6.7279719999999976</v>
      </c>
      <c r="H1757" s="2">
        <f t="shared" si="215"/>
        <v>6.2628220000000034</v>
      </c>
      <c r="I1757" s="2">
        <f t="array" ref="I1757">SUMPRODUCT(B1741:B1760, (ROW(B1741:B1760)-ROW(B1741)+1)) / (20*21/2)</f>
        <v>6.5816914285714283</v>
      </c>
      <c r="J1757" s="2">
        <f t="shared" si="218"/>
        <v>6.621477600220242</v>
      </c>
      <c r="K1757" s="2">
        <f t="shared" si="212"/>
        <v>6.6255075814102717</v>
      </c>
    </row>
    <row r="1758" spans="1:11" ht="13.5" x14ac:dyDescent="0.25">
      <c r="A1758" s="3">
        <f>TITRES_STAT!B1761</f>
        <v>44855</v>
      </c>
      <c r="B1758" s="6">
        <f>TITRES_STAT!D1761</f>
        <v>6.5365000000000002</v>
      </c>
      <c r="C1758" s="2">
        <f t="shared" si="213"/>
        <v>8.8400000000000034E-2</v>
      </c>
      <c r="D1758" s="2">
        <f t="shared" si="214"/>
        <v>6.5188000000000006</v>
      </c>
      <c r="E1758" s="2">
        <f t="shared" si="216"/>
        <v>6.573570000000001</v>
      </c>
      <c r="F1758" s="2">
        <f t="shared" si="217"/>
        <v>6.6283349999999981</v>
      </c>
      <c r="G1758" s="2">
        <f t="shared" si="211"/>
        <v>6.7219659999999974</v>
      </c>
      <c r="H1758" s="2">
        <f t="shared" si="215"/>
        <v>6.2654800000000037</v>
      </c>
      <c r="I1758" s="2">
        <f t="array" ref="I1758">SUMPRODUCT(B1742:B1761, (ROW(B1742:B1761)-ROW(B1742)+1)) / (20*21/2)</f>
        <v>6.5746695238095247</v>
      </c>
      <c r="J1758" s="2">
        <f t="shared" si="218"/>
        <v>6.6133844954373622</v>
      </c>
      <c r="K1758" s="2">
        <f t="shared" si="212"/>
        <v>6.6220170880216331</v>
      </c>
    </row>
    <row r="1759" spans="1:11" ht="13.5" x14ac:dyDescent="0.25">
      <c r="A1759" s="3">
        <f>TITRES_STAT!B1762</f>
        <v>44858</v>
      </c>
      <c r="B1759" s="6">
        <f>TITRES_STAT!D1762</f>
        <v>6.6159999999999997</v>
      </c>
      <c r="C1759" s="2">
        <f t="shared" si="213"/>
        <v>7.949999999999946E-2</v>
      </c>
      <c r="D1759" s="2">
        <f t="shared" si="214"/>
        <v>6.5188000000000006</v>
      </c>
      <c r="E1759" s="2">
        <f t="shared" si="216"/>
        <v>6.5797600000000003</v>
      </c>
      <c r="F1759" s="2">
        <f t="shared" si="217"/>
        <v>6.6190599999999993</v>
      </c>
      <c r="G1759" s="2">
        <f t="shared" si="211"/>
        <v>6.7186099999999964</v>
      </c>
      <c r="H1759" s="2">
        <f t="shared" si="215"/>
        <v>6.2682015000000035</v>
      </c>
      <c r="I1759" s="2">
        <f t="array" ref="I1759">SUMPRODUCT(B1743:B1762, (ROW(B1743:B1762)-ROW(B1743)+1)) / (20*21/2)</f>
        <v>6.5687833333333332</v>
      </c>
      <c r="J1759" s="2">
        <f t="shared" si="218"/>
        <v>6.6136335911099948</v>
      </c>
      <c r="K1759" s="2">
        <f t="shared" si="212"/>
        <v>6.6217811237854907</v>
      </c>
    </row>
    <row r="1760" spans="1:11" ht="13.5" x14ac:dyDescent="0.25">
      <c r="A1760" s="3">
        <f>TITRES_STAT!B1763</f>
        <v>44859</v>
      </c>
      <c r="B1760" s="6">
        <f>TITRES_STAT!D1763</f>
        <v>6.5365000000000002</v>
      </c>
      <c r="C1760" s="2">
        <f t="shared" si="213"/>
        <v>-7.949999999999946E-2</v>
      </c>
      <c r="D1760" s="2">
        <f t="shared" si="214"/>
        <v>6.5258800000000008</v>
      </c>
      <c r="E1760" s="2">
        <f t="shared" si="216"/>
        <v>6.5797600000000003</v>
      </c>
      <c r="F1760" s="2">
        <f t="shared" si="217"/>
        <v>6.6102299999999987</v>
      </c>
      <c r="G1760" s="2">
        <f t="shared" si="211"/>
        <v>6.7147239999999977</v>
      </c>
      <c r="H1760" s="2">
        <f t="shared" si="215"/>
        <v>6.2705675000000021</v>
      </c>
      <c r="I1760" s="2">
        <f t="array" ref="I1760">SUMPRODUCT(B1744:B1763, (ROW(B1744:B1763)-ROW(B1744)+1)) / (20*21/2)</f>
        <v>6.5666795238095235</v>
      </c>
      <c r="J1760" s="2">
        <f t="shared" si="218"/>
        <v>6.6062875348138057</v>
      </c>
      <c r="K1760" s="2">
        <f t="shared" si="212"/>
        <v>6.6184367659899808</v>
      </c>
    </row>
    <row r="1761" spans="1:11" ht="13.5" x14ac:dyDescent="0.25">
      <c r="A1761" s="3">
        <f>TITRES_STAT!B1764</f>
        <v>44860</v>
      </c>
      <c r="B1761" s="6">
        <f>TITRES_STAT!D1764</f>
        <v>6.5365000000000002</v>
      </c>
      <c r="C1761" s="2">
        <f t="shared" si="213"/>
        <v>0</v>
      </c>
      <c r="D1761" s="2">
        <f t="shared" si="214"/>
        <v>6.5347200000000001</v>
      </c>
      <c r="E1761" s="2">
        <f t="shared" si="216"/>
        <v>6.566510000000001</v>
      </c>
      <c r="F1761" s="2">
        <f t="shared" si="217"/>
        <v>6.598304999999999</v>
      </c>
      <c r="G1761" s="2">
        <f t="shared" si="211"/>
        <v>6.7149019999999977</v>
      </c>
      <c r="H1761" s="2">
        <f t="shared" si="215"/>
        <v>6.2730585000000012</v>
      </c>
      <c r="I1761" s="2">
        <f t="array" ref="I1761">SUMPRODUCT(B1745:B1764, (ROW(B1745:B1764)-ROW(B1745)+1)) / (20*21/2)</f>
        <v>6.5593209523809524</v>
      </c>
      <c r="J1761" s="2">
        <f t="shared" si="218"/>
        <v>6.5996411029267765</v>
      </c>
      <c r="K1761" s="2">
        <f t="shared" si="212"/>
        <v>6.6152235594805697</v>
      </c>
    </row>
    <row r="1762" spans="1:11" ht="13.5" x14ac:dyDescent="0.25">
      <c r="A1762" s="3">
        <f>TITRES_STAT!B1765</f>
        <v>44861</v>
      </c>
      <c r="B1762" s="6">
        <f>TITRES_STAT!D1765</f>
        <v>6.5365000000000002</v>
      </c>
      <c r="C1762" s="2">
        <f t="shared" si="213"/>
        <v>0</v>
      </c>
      <c r="D1762" s="2">
        <f t="shared" si="214"/>
        <v>6.5524000000000004</v>
      </c>
      <c r="E1762" s="2">
        <f t="shared" si="216"/>
        <v>6.5532600000000016</v>
      </c>
      <c r="F1762" s="2">
        <f t="shared" si="217"/>
        <v>6.5938899999999991</v>
      </c>
      <c r="G1762" s="2">
        <f t="shared" si="211"/>
        <v>6.7149019999999977</v>
      </c>
      <c r="H1762" s="2">
        <f t="shared" si="215"/>
        <v>6.2761335000000011</v>
      </c>
      <c r="I1762" s="2">
        <f t="array" ref="I1762">SUMPRODUCT(B1746:B1765, (ROW(B1746:B1765)-ROW(B1746)+1)) / (20*21/2)</f>
        <v>6.5548647619047635</v>
      </c>
      <c r="J1762" s="2">
        <f t="shared" si="218"/>
        <v>6.5936276645527983</v>
      </c>
      <c r="K1762" s="2">
        <f t="shared" si="212"/>
        <v>6.6121363610695667</v>
      </c>
    </row>
    <row r="1763" spans="1:11" ht="13.5" x14ac:dyDescent="0.25">
      <c r="A1763" s="3">
        <f>TITRES_STAT!B1766</f>
        <v>44862</v>
      </c>
      <c r="B1763" s="6">
        <f>TITRES_STAT!D1766</f>
        <v>6.5717999999999996</v>
      </c>
      <c r="C1763" s="2">
        <f t="shared" si="213"/>
        <v>3.5299999999999443E-2</v>
      </c>
      <c r="D1763" s="2">
        <f t="shared" si="214"/>
        <v>6.5594599999999996</v>
      </c>
      <c r="E1763" s="2">
        <f t="shared" si="216"/>
        <v>6.5391300000000001</v>
      </c>
      <c r="F1763" s="2">
        <f t="shared" si="217"/>
        <v>6.5872649999999995</v>
      </c>
      <c r="G1763" s="2">
        <f t="shared" si="211"/>
        <v>6.7129579999999986</v>
      </c>
      <c r="H1763" s="2">
        <f t="shared" si="215"/>
        <v>6.2788845000000002</v>
      </c>
      <c r="I1763" s="2">
        <f t="array" ref="I1763">SUMPRODUCT(B1747:B1766, (ROW(B1747:B1766)-ROW(B1747)+1)) / (20*21/2)</f>
        <v>6.5428304761904768</v>
      </c>
      <c r="J1763" s="2">
        <f t="shared" si="218"/>
        <v>6.5915488393572934</v>
      </c>
      <c r="K1763" s="2">
        <f t="shared" si="212"/>
        <v>6.6105545429884076</v>
      </c>
    </row>
    <row r="1764" spans="1:11" ht="13.5" x14ac:dyDescent="0.25">
      <c r="A1764" s="3">
        <f>TITRES_STAT!B1767</f>
        <v>44865</v>
      </c>
      <c r="B1764" s="6">
        <f>TITRES_STAT!D1767</f>
        <v>6.51</v>
      </c>
      <c r="C1764" s="2">
        <f t="shared" si="213"/>
        <v>-6.1799999999999855E-2</v>
      </c>
      <c r="D1764" s="2">
        <f t="shared" si="214"/>
        <v>6.5382599999999993</v>
      </c>
      <c r="E1764" s="2">
        <f t="shared" si="216"/>
        <v>6.5285300000000008</v>
      </c>
      <c r="F1764" s="2">
        <f t="shared" si="217"/>
        <v>6.5832899999999999</v>
      </c>
      <c r="G1764" s="2">
        <f t="shared" si="211"/>
        <v>6.7099559999999983</v>
      </c>
      <c r="H1764" s="2">
        <f t="shared" si="215"/>
        <v>6.2804089999999997</v>
      </c>
      <c r="I1764" s="2">
        <f t="array" ref="I1764">SUMPRODUCT(B1748:B1767, (ROW(B1748:B1767)-ROW(B1748)+1)) / (20*21/2)</f>
        <v>6.5234385714285708</v>
      </c>
      <c r="J1764" s="2">
        <f t="shared" si="218"/>
        <v>6.5837822832280279</v>
      </c>
      <c r="K1764" s="2">
        <f t="shared" si="212"/>
        <v>6.6066112275770976</v>
      </c>
    </row>
    <row r="1765" spans="1:11" ht="13.5" x14ac:dyDescent="0.25">
      <c r="A1765" s="3">
        <f>TITRES_STAT!B1768</f>
        <v>44866</v>
      </c>
      <c r="B1765" s="6">
        <f>TITRES_STAT!D1768</f>
        <v>6.5365000000000002</v>
      </c>
      <c r="C1765" s="2">
        <f t="shared" si="213"/>
        <v>2.6500000000000412E-2</v>
      </c>
      <c r="D1765" s="2">
        <f t="shared" si="214"/>
        <v>6.5382599999999993</v>
      </c>
      <c r="E1765" s="2">
        <f t="shared" si="216"/>
        <v>6.53207</v>
      </c>
      <c r="F1765" s="2">
        <f t="shared" si="217"/>
        <v>6.5744599999999993</v>
      </c>
      <c r="G1765" s="2">
        <f t="shared" si="211"/>
        <v>6.7090739999999993</v>
      </c>
      <c r="H1765" s="2">
        <f t="shared" si="215"/>
        <v>6.2820244999999986</v>
      </c>
      <c r="I1765" s="2">
        <f t="array" ref="I1765">SUMPRODUCT(B1749:B1768, (ROW(B1749:B1768)-ROW(B1749)+1)) / (20*21/2)</f>
        <v>6.5177171428571423</v>
      </c>
      <c r="J1765" s="2">
        <f t="shared" si="218"/>
        <v>6.5792792086348832</v>
      </c>
      <c r="K1765" s="2">
        <f t="shared" si="212"/>
        <v>6.6038617676721136</v>
      </c>
    </row>
    <row r="1766" spans="1:11" ht="13.5" x14ac:dyDescent="0.25">
      <c r="A1766" s="3">
        <f>TITRES_STAT!B1769</f>
        <v>44867</v>
      </c>
      <c r="B1766" s="6">
        <f>TITRES_STAT!D1769</f>
        <v>6.4481000000000002</v>
      </c>
      <c r="C1766" s="2">
        <f t="shared" si="213"/>
        <v>-8.8400000000000034E-2</v>
      </c>
      <c r="D1766" s="2">
        <f t="shared" si="214"/>
        <v>6.5205799999999998</v>
      </c>
      <c r="E1766" s="2">
        <f t="shared" si="216"/>
        <v>6.5276499999999986</v>
      </c>
      <c r="F1766" s="2">
        <f t="shared" si="217"/>
        <v>6.5634150000000009</v>
      </c>
      <c r="G1766" s="2">
        <f t="shared" si="211"/>
        <v>6.7057159999999998</v>
      </c>
      <c r="H1766" s="2">
        <f t="shared" si="215"/>
        <v>6.2829895000000002</v>
      </c>
      <c r="I1766" s="2">
        <f t="array" ref="I1766">SUMPRODUCT(B1750:B1769, (ROW(B1750:B1769)-ROW(B1750)+1)) / (20*21/2)</f>
        <v>6.5127947619047601</v>
      </c>
      <c r="J1766" s="2">
        <f t="shared" si="218"/>
        <v>6.5667859506696562</v>
      </c>
      <c r="K1766" s="2">
        <f t="shared" si="212"/>
        <v>6.5977534630575212</v>
      </c>
    </row>
    <row r="1767" spans="1:11" ht="13.5" x14ac:dyDescent="0.25">
      <c r="A1767" s="3">
        <f>TITRES_STAT!B1770</f>
        <v>44868</v>
      </c>
      <c r="B1767" s="6">
        <f>TITRES_STAT!D1770</f>
        <v>6.3597999999999999</v>
      </c>
      <c r="C1767" s="2">
        <f t="shared" si="213"/>
        <v>-8.8300000000000267E-2</v>
      </c>
      <c r="D1767" s="2">
        <f t="shared" si="214"/>
        <v>6.4852399999999992</v>
      </c>
      <c r="E1767" s="2">
        <f t="shared" si="216"/>
        <v>6.5188199999999998</v>
      </c>
      <c r="F1767" s="2">
        <f t="shared" si="217"/>
        <v>6.5523750000000005</v>
      </c>
      <c r="G1767" s="2">
        <f t="shared" si="211"/>
        <v>6.6968819999999996</v>
      </c>
      <c r="H1767" s="2">
        <f t="shared" si="215"/>
        <v>6.2845554999999989</v>
      </c>
      <c r="I1767" s="2">
        <f t="array" ref="I1767">SUMPRODUCT(B1751:B1770, (ROW(B1751:B1770)-ROW(B1751)+1)) / (20*21/2)</f>
        <v>6.5098523809523821</v>
      </c>
      <c r="J1767" s="2">
        <f t="shared" si="218"/>
        <v>6.5470730029868314</v>
      </c>
      <c r="K1767" s="2">
        <f t="shared" si="212"/>
        <v>6.5884219547023246</v>
      </c>
    </row>
    <row r="1768" spans="1:11" ht="13.5" x14ac:dyDescent="0.25">
      <c r="A1768" s="3">
        <f>TITRES_STAT!B1771</f>
        <v>44869</v>
      </c>
      <c r="B1768" s="6">
        <f>TITRES_STAT!D1771</f>
        <v>6.4923000000000002</v>
      </c>
      <c r="C1768" s="2">
        <f t="shared" si="213"/>
        <v>0.13250000000000028</v>
      </c>
      <c r="D1768" s="2">
        <f t="shared" si="214"/>
        <v>6.4693399999999999</v>
      </c>
      <c r="E1768" s="2">
        <f t="shared" si="216"/>
        <v>6.5144000000000002</v>
      </c>
      <c r="F1768" s="2">
        <f t="shared" si="217"/>
        <v>6.5439850000000011</v>
      </c>
      <c r="G1768" s="2">
        <f t="shared" si="211"/>
        <v>6.6891080000000001</v>
      </c>
      <c r="H1768" s="2">
        <f t="shared" si="215"/>
        <v>6.2857414999999994</v>
      </c>
      <c r="I1768" s="2">
        <f t="array" ref="I1768">SUMPRODUCT(B1752:B1771, (ROW(B1752:B1771)-ROW(B1752)+1)) / (20*21/2)</f>
        <v>6.5095599999999996</v>
      </c>
      <c r="J1768" s="2">
        <f t="shared" si="218"/>
        <v>6.5418565265118955</v>
      </c>
      <c r="K1768" s="2">
        <f t="shared" si="212"/>
        <v>6.584652466282626</v>
      </c>
    </row>
    <row r="1769" spans="1:11" ht="13.5" x14ac:dyDescent="0.25">
      <c r="A1769" s="3">
        <f>TITRES_STAT!B1772</f>
        <v>44872</v>
      </c>
      <c r="B1769" s="6">
        <f>TITRES_STAT!D1772</f>
        <v>6.4923000000000002</v>
      </c>
      <c r="C1769" s="2">
        <f t="shared" si="213"/>
        <v>0</v>
      </c>
      <c r="D1769" s="2">
        <f t="shared" si="214"/>
        <v>6.4657999999999998</v>
      </c>
      <c r="E1769" s="2">
        <f t="shared" si="216"/>
        <v>6.5020299999999995</v>
      </c>
      <c r="F1769" s="2">
        <f t="shared" si="217"/>
        <v>6.5408950000000008</v>
      </c>
      <c r="G1769" s="2">
        <f t="shared" si="211"/>
        <v>6.678507999999999</v>
      </c>
      <c r="H1769" s="2">
        <f t="shared" si="215"/>
        <v>6.2870524999999997</v>
      </c>
      <c r="I1769" s="2">
        <f t="array" ref="I1769">SUMPRODUCT(B1753:B1772, (ROW(B1753:B1772)-ROW(B1753)+1)) / (20*21/2)</f>
        <v>6.5056890476190476</v>
      </c>
      <c r="J1769" s="2">
        <f t="shared" si="218"/>
        <v>6.5371368573202862</v>
      </c>
      <c r="K1769" s="2">
        <f t="shared" si="212"/>
        <v>6.5810308009382092</v>
      </c>
    </row>
    <row r="1770" spans="1:11" ht="13.5" x14ac:dyDescent="0.25">
      <c r="A1770" s="3">
        <f>TITRES_STAT!B1773</f>
        <v>44873</v>
      </c>
      <c r="B1770" s="6">
        <f>TITRES_STAT!D1773</f>
        <v>6.51</v>
      </c>
      <c r="C1770" s="2">
        <f t="shared" si="213"/>
        <v>1.7699999999999605E-2</v>
      </c>
      <c r="D1770" s="2">
        <f t="shared" si="214"/>
        <v>6.4605000000000006</v>
      </c>
      <c r="E1770" s="2">
        <f t="shared" si="216"/>
        <v>6.4993799999999995</v>
      </c>
      <c r="F1770" s="2">
        <f t="shared" si="217"/>
        <v>6.5395700000000003</v>
      </c>
      <c r="G1770" s="2">
        <f t="shared" si="211"/>
        <v>6.6656119999999994</v>
      </c>
      <c r="H1770" s="2">
        <f t="shared" si="215"/>
        <v>6.2887440000000003</v>
      </c>
      <c r="I1770" s="2">
        <f t="array" ref="I1770">SUMPRODUCT(B1754:B1773, (ROW(B1754:B1773)-ROW(B1754)+1)) / (20*21/2)</f>
        <v>6.5018214285714295</v>
      </c>
      <c r="J1770" s="2">
        <f t="shared" si="218"/>
        <v>6.5345523947183546</v>
      </c>
      <c r="K1770" s="2">
        <f t="shared" si="212"/>
        <v>6.5782452793327888</v>
      </c>
    </row>
    <row r="1771" spans="1:11" ht="13.5" x14ac:dyDescent="0.25">
      <c r="A1771" s="3">
        <f>TITRES_STAT!B1774</f>
        <v>44874</v>
      </c>
      <c r="B1771" s="6">
        <f>TITRES_STAT!D1774</f>
        <v>6.5365000000000002</v>
      </c>
      <c r="C1771" s="2">
        <f t="shared" si="213"/>
        <v>2.6500000000000412E-2</v>
      </c>
      <c r="D1771" s="2">
        <f t="shared" si="214"/>
        <v>6.47818</v>
      </c>
      <c r="E1771" s="2">
        <f t="shared" si="216"/>
        <v>6.4993799999999995</v>
      </c>
      <c r="F1771" s="2">
        <f t="shared" si="217"/>
        <v>6.5329450000000007</v>
      </c>
      <c r="G1771" s="2">
        <f t="shared" si="211"/>
        <v>6.6567800000000004</v>
      </c>
      <c r="H1771" s="2">
        <f t="shared" si="215"/>
        <v>6.2913185</v>
      </c>
      <c r="I1771" s="2">
        <f t="array" ref="I1771">SUMPRODUCT(B1755:B1774, (ROW(B1755:B1774)-ROW(B1755)+1)) / (20*21/2)</f>
        <v>6.4990471428571439</v>
      </c>
      <c r="J1771" s="2">
        <f t="shared" si="218"/>
        <v>6.5347378809356549</v>
      </c>
      <c r="K1771" s="2">
        <f t="shared" si="212"/>
        <v>6.5766082095550322</v>
      </c>
    </row>
    <row r="1772" spans="1:11" ht="13.5" x14ac:dyDescent="0.25">
      <c r="A1772" s="3">
        <f>TITRES_STAT!B1775</f>
        <v>44875</v>
      </c>
      <c r="B1772" s="6">
        <f>TITRES_STAT!D1775</f>
        <v>6.4923000000000002</v>
      </c>
      <c r="C1772" s="2">
        <f t="shared" si="213"/>
        <v>-4.4200000000000017E-2</v>
      </c>
      <c r="D1772" s="2">
        <f t="shared" si="214"/>
        <v>6.5046799999999987</v>
      </c>
      <c r="E1772" s="2">
        <f t="shared" si="216"/>
        <v>6.494959999999999</v>
      </c>
      <c r="F1772" s="2">
        <f t="shared" si="217"/>
        <v>6.5241100000000021</v>
      </c>
      <c r="G1772" s="2">
        <f t="shared" si="211"/>
        <v>6.6488299999999994</v>
      </c>
      <c r="H1772" s="2">
        <f t="shared" si="215"/>
        <v>6.2932549999999994</v>
      </c>
      <c r="I1772" s="2">
        <f t="array" ref="I1772">SUMPRODUCT(B1756:B1775, (ROW(B1756:B1775)-ROW(B1756)+1)) / (20*21/2)</f>
        <v>6.4851228571428576</v>
      </c>
      <c r="J1772" s="2">
        <f t="shared" si="218"/>
        <v>6.5306961779894026</v>
      </c>
      <c r="K1772" s="2">
        <f t="shared" si="212"/>
        <v>6.573302005258757</v>
      </c>
    </row>
    <row r="1773" spans="1:11" ht="13.5" x14ac:dyDescent="0.25">
      <c r="A1773" s="3">
        <f>TITRES_STAT!B1776</f>
        <v>44876</v>
      </c>
      <c r="B1773" s="6">
        <f>TITRES_STAT!D1776</f>
        <v>6.4835000000000003</v>
      </c>
      <c r="C1773" s="2">
        <f t="shared" si="213"/>
        <v>-8.799999999999919E-3</v>
      </c>
      <c r="D1773" s="2">
        <f t="shared" si="214"/>
        <v>6.5029200000000005</v>
      </c>
      <c r="E1773" s="2">
        <f t="shared" si="216"/>
        <v>6.4861300000000002</v>
      </c>
      <c r="F1773" s="2">
        <f t="shared" si="217"/>
        <v>6.5126299999999997</v>
      </c>
      <c r="G1773" s="2">
        <f t="shared" si="211"/>
        <v>6.6389379999999996</v>
      </c>
      <c r="H1773" s="2">
        <f t="shared" si="215"/>
        <v>6.2952724999999994</v>
      </c>
      <c r="I1773" s="2">
        <f t="array" ref="I1773">SUMPRODUCT(B1757:B1776, (ROW(B1757:B1776)-ROW(B1757)+1)) / (20*21/2)</f>
        <v>6.4718714285714292</v>
      </c>
      <c r="J1773" s="2">
        <f t="shared" si="218"/>
        <v>6.5262013038951734</v>
      </c>
      <c r="K1773" s="2">
        <f t="shared" si="212"/>
        <v>6.5697803579937082</v>
      </c>
    </row>
    <row r="1774" spans="1:11" ht="13.5" x14ac:dyDescent="0.25">
      <c r="A1774" s="3">
        <f>TITRES_STAT!B1777</f>
        <v>44879</v>
      </c>
      <c r="B1774" s="6">
        <f>TITRES_STAT!D1777</f>
        <v>6.4835000000000003</v>
      </c>
      <c r="C1774" s="2">
        <f t="shared" si="213"/>
        <v>0</v>
      </c>
      <c r="D1774" s="2">
        <f t="shared" si="214"/>
        <v>6.5011600000000005</v>
      </c>
      <c r="E1774" s="2">
        <f t="shared" si="216"/>
        <v>6.4834800000000001</v>
      </c>
      <c r="F1774" s="2">
        <f t="shared" si="217"/>
        <v>6.5060050000000018</v>
      </c>
      <c r="G1774" s="2">
        <f t="shared" si="211"/>
        <v>6.6281619999999988</v>
      </c>
      <c r="H1774" s="2">
        <f t="shared" si="215"/>
        <v>6.2972899999999985</v>
      </c>
      <c r="I1774" s="2">
        <f t="array" ref="I1774">SUMPRODUCT(B1758:B1777, (ROW(B1758:B1777)-ROW(B1758)+1)) / (20*21/2)</f>
        <v>6.4676604761904759</v>
      </c>
      <c r="J1774" s="2">
        <f t="shared" si="218"/>
        <v>6.5221345130480142</v>
      </c>
      <c r="K1774" s="2">
        <f t="shared" si="212"/>
        <v>6.5663968145429754</v>
      </c>
    </row>
    <row r="1775" spans="1:11" ht="13.5" x14ac:dyDescent="0.25">
      <c r="A1775" s="3">
        <f>TITRES_STAT!B1778</f>
        <v>44880</v>
      </c>
      <c r="B1775" s="6">
        <f>TITRES_STAT!D1778</f>
        <v>6.3597999999999999</v>
      </c>
      <c r="C1775" s="2">
        <f t="shared" si="213"/>
        <v>-0.12370000000000037</v>
      </c>
      <c r="D1775" s="2">
        <f t="shared" si="214"/>
        <v>6.4711199999999991</v>
      </c>
      <c r="E1775" s="2">
        <f t="shared" si="216"/>
        <v>6.4658099999999994</v>
      </c>
      <c r="F1775" s="2">
        <f t="shared" si="217"/>
        <v>6.4989400000000019</v>
      </c>
      <c r="G1775" s="2">
        <f t="shared" si="211"/>
        <v>6.6173859999999989</v>
      </c>
      <c r="H1775" s="2">
        <f t="shared" si="215"/>
        <v>6.2989810000000004</v>
      </c>
      <c r="I1775" s="2">
        <f t="array" ref="I1775">SUMPRODUCT(B1759:B1778, (ROW(B1759:B1778)-ROW(B1759)+1)) / (20*21/2)</f>
        <v>6.462611428571428</v>
      </c>
      <c r="J1775" s="2">
        <f t="shared" si="218"/>
        <v>6.5066740832339178</v>
      </c>
      <c r="K1775" s="2">
        <f t="shared" si="212"/>
        <v>6.5582949786785454</v>
      </c>
    </row>
    <row r="1776" spans="1:11" ht="13.5" x14ac:dyDescent="0.25">
      <c r="A1776" s="3">
        <f>TITRES_STAT!B1779</f>
        <v>44881</v>
      </c>
      <c r="B1776" s="6">
        <f>TITRES_STAT!D1779</f>
        <v>6.3597999999999999</v>
      </c>
      <c r="C1776" s="2">
        <f t="shared" si="213"/>
        <v>0</v>
      </c>
      <c r="D1776" s="2">
        <f t="shared" si="214"/>
        <v>6.4357799999999994</v>
      </c>
      <c r="E1776" s="2">
        <f t="shared" si="216"/>
        <v>6.4569799999999997</v>
      </c>
      <c r="F1776" s="2">
        <f t="shared" si="217"/>
        <v>6.4923150000000005</v>
      </c>
      <c r="G1776" s="2">
        <f t="shared" si="211"/>
        <v>6.6053719999999991</v>
      </c>
      <c r="H1776" s="2">
        <f t="shared" si="215"/>
        <v>6.3001714999999994</v>
      </c>
      <c r="I1776" s="2">
        <f t="array" ref="I1776">SUMPRODUCT(B1760:B1779, (ROW(B1760:B1779)-ROW(B1760)+1)) / (20*21/2)</f>
        <v>6.4571871428571432</v>
      </c>
      <c r="J1776" s="2">
        <f t="shared" si="218"/>
        <v>6.492686075306878</v>
      </c>
      <c r="K1776" s="2">
        <f t="shared" si="212"/>
        <v>6.5505108618676227</v>
      </c>
    </row>
    <row r="1777" spans="1:11" ht="13.5" x14ac:dyDescent="0.25">
      <c r="A1777" s="3">
        <f>TITRES_STAT!B1780</f>
        <v>44882</v>
      </c>
      <c r="B1777" s="6">
        <f>TITRES_STAT!D1780</f>
        <v>6.4481000000000002</v>
      </c>
      <c r="C1777" s="2">
        <f t="shared" si="213"/>
        <v>8.8300000000000267E-2</v>
      </c>
      <c r="D1777" s="2">
        <f t="shared" si="214"/>
        <v>6.4269399999999992</v>
      </c>
      <c r="E1777" s="2">
        <f t="shared" si="216"/>
        <v>6.4658099999999994</v>
      </c>
      <c r="F1777" s="2">
        <f t="shared" si="217"/>
        <v>6.4923150000000023</v>
      </c>
      <c r="G1777" s="2">
        <f t="shared" si="211"/>
        <v>6.597421999999999</v>
      </c>
      <c r="H1777" s="2">
        <f t="shared" si="215"/>
        <v>6.3016364999999999</v>
      </c>
      <c r="I1777" s="2">
        <f t="array" ref="I1777">SUMPRODUCT(B1761:B1780, (ROW(B1761:B1780)-ROW(B1761)+1)) / (20*21/2)</f>
        <v>6.4543223809523811</v>
      </c>
      <c r="J1777" s="2">
        <f t="shared" si="218"/>
        <v>6.4884397824205085</v>
      </c>
      <c r="K1777" s="2">
        <f t="shared" si="212"/>
        <v>6.5464947496375201</v>
      </c>
    </row>
    <row r="1778" spans="1:11" ht="13.5" x14ac:dyDescent="0.25">
      <c r="A1778" s="3">
        <f>TITRES_STAT!B1781</f>
        <v>44883</v>
      </c>
      <c r="B1778" s="6">
        <f>TITRES_STAT!D1781</f>
        <v>6.4393000000000002</v>
      </c>
      <c r="C1778" s="2">
        <f t="shared" si="213"/>
        <v>-8.799999999999919E-3</v>
      </c>
      <c r="D1778" s="2">
        <f t="shared" si="214"/>
        <v>6.4180999999999999</v>
      </c>
      <c r="E1778" s="2">
        <f t="shared" si="216"/>
        <v>6.4605100000000011</v>
      </c>
      <c r="F1778" s="2">
        <f t="shared" si="217"/>
        <v>6.4874550000000015</v>
      </c>
      <c r="G1778" s="2">
        <f t="shared" ref="G1778:G1841" si="219">AVERAGE(B1729:B1778)</f>
        <v>6.5885879999999988</v>
      </c>
      <c r="H1778" s="2">
        <f t="shared" si="215"/>
        <v>6.3029745000000004</v>
      </c>
      <c r="I1778" s="2">
        <f t="array" ref="I1778">SUMPRODUCT(B1762:B1781, (ROW(B1762:B1781)-ROW(B1762)+1)) / (20*21/2)</f>
        <v>6.4434690476190468</v>
      </c>
      <c r="J1778" s="2">
        <f t="shared" si="218"/>
        <v>6.4837598031423642</v>
      </c>
      <c r="K1778" s="2">
        <f t="shared" si="212"/>
        <v>6.5422910339654603</v>
      </c>
    </row>
    <row r="1779" spans="1:11" ht="13.5" x14ac:dyDescent="0.25">
      <c r="A1779" s="3">
        <f>TITRES_STAT!B1782</f>
        <v>44886</v>
      </c>
      <c r="B1779" s="6">
        <f>TITRES_STAT!D1782</f>
        <v>6.4305000000000003</v>
      </c>
      <c r="C1779" s="2">
        <f t="shared" si="213"/>
        <v>-8.799999999999919E-3</v>
      </c>
      <c r="D1779" s="2">
        <f t="shared" si="214"/>
        <v>6.4075000000000006</v>
      </c>
      <c r="E1779" s="2">
        <f t="shared" si="216"/>
        <v>6.4543300000000006</v>
      </c>
      <c r="F1779" s="2">
        <f t="shared" si="217"/>
        <v>6.4781800000000018</v>
      </c>
      <c r="G1779" s="2">
        <f t="shared" si="219"/>
        <v>6.5808159999999987</v>
      </c>
      <c r="H1779" s="2">
        <f t="shared" si="215"/>
        <v>6.3043514999999983</v>
      </c>
      <c r="I1779" s="2">
        <f t="array" ref="I1779">SUMPRODUCT(B1763:B1782, (ROW(B1763:B1782)-ROW(B1763)+1)) / (20*21/2)</f>
        <v>6.4334571428571428</v>
      </c>
      <c r="J1779" s="2">
        <f t="shared" si="218"/>
        <v>6.4786874409383293</v>
      </c>
      <c r="K1779" s="2">
        <f t="shared" ref="K1779:K1842" si="220">$K$4*B1779+(1-$K$4)*K1778</f>
        <v>6.5379070718491681</v>
      </c>
    </row>
    <row r="1780" spans="1:11" ht="13.5" x14ac:dyDescent="0.25">
      <c r="A1780" s="3">
        <f>TITRES_STAT!B1783</f>
        <v>44887</v>
      </c>
      <c r="B1780" s="6">
        <f>TITRES_STAT!D1783</f>
        <v>6.4481000000000002</v>
      </c>
      <c r="C1780" s="2">
        <f t="shared" si="213"/>
        <v>1.7599999999999838E-2</v>
      </c>
      <c r="D1780" s="2">
        <f t="shared" si="214"/>
        <v>6.42516</v>
      </c>
      <c r="E1780" s="2">
        <f t="shared" si="216"/>
        <v>6.4481400000000004</v>
      </c>
      <c r="F1780" s="2">
        <f t="shared" si="217"/>
        <v>6.4737600000000004</v>
      </c>
      <c r="G1780" s="2">
        <f t="shared" si="219"/>
        <v>6.5723359999999991</v>
      </c>
      <c r="H1780" s="2">
        <f t="shared" si="215"/>
        <v>6.3058164999999988</v>
      </c>
      <c r="I1780" s="2">
        <f t="array" ref="I1780">SUMPRODUCT(B1764:B1783, (ROW(B1764:B1783)-ROW(B1764)+1)) / (20*21/2)</f>
        <v>6.4318580952380948</v>
      </c>
      <c r="J1780" s="2">
        <f t="shared" si="218"/>
        <v>6.4757743513251551</v>
      </c>
      <c r="K1780" s="2">
        <f t="shared" si="220"/>
        <v>6.5343852258942992</v>
      </c>
    </row>
    <row r="1781" spans="1:11" ht="13.5" x14ac:dyDescent="0.25">
      <c r="A1781" s="3">
        <f>TITRES_STAT!B1784</f>
        <v>44888</v>
      </c>
      <c r="B1781" s="6">
        <f>TITRES_STAT!D1784</f>
        <v>6.3597999999999999</v>
      </c>
      <c r="C1781" s="2">
        <f t="shared" si="213"/>
        <v>-8.8300000000000267E-2</v>
      </c>
      <c r="D1781" s="2">
        <f t="shared" si="214"/>
        <v>6.42516</v>
      </c>
      <c r="E1781" s="2">
        <f t="shared" si="216"/>
        <v>6.4304699999999997</v>
      </c>
      <c r="F1781" s="2">
        <f t="shared" si="217"/>
        <v>6.4649250000000009</v>
      </c>
      <c r="G1781" s="2">
        <f t="shared" si="219"/>
        <v>6.5679199999999991</v>
      </c>
      <c r="H1781" s="2">
        <f t="shared" si="215"/>
        <v>6.3067984999999984</v>
      </c>
      <c r="I1781" s="2">
        <f t="array" ref="I1781">SUMPRODUCT(B1765:B1784, (ROW(B1765:B1784)-ROW(B1765)+1)) / (20*21/2)</f>
        <v>6.4317280952380953</v>
      </c>
      <c r="J1781" s="2">
        <f t="shared" si="218"/>
        <v>6.4647291750084737</v>
      </c>
      <c r="K1781" s="2">
        <f t="shared" si="220"/>
        <v>6.5275387464474646</v>
      </c>
    </row>
    <row r="1782" spans="1:11" ht="13.5" x14ac:dyDescent="0.25">
      <c r="A1782" s="3">
        <f>TITRES_STAT!B1785</f>
        <v>44889</v>
      </c>
      <c r="B1782" s="6">
        <f>TITRES_STAT!D1785</f>
        <v>6.3597999999999999</v>
      </c>
      <c r="C1782" s="2">
        <f t="shared" si="213"/>
        <v>0</v>
      </c>
      <c r="D1782" s="2">
        <f t="shared" si="214"/>
        <v>6.4075000000000006</v>
      </c>
      <c r="E1782" s="2">
        <f t="shared" si="216"/>
        <v>6.4172200000000004</v>
      </c>
      <c r="F1782" s="2">
        <f t="shared" si="217"/>
        <v>6.4560900000000006</v>
      </c>
      <c r="G1782" s="2">
        <f t="shared" si="219"/>
        <v>6.5642099999999992</v>
      </c>
      <c r="H1782" s="2">
        <f t="shared" si="215"/>
        <v>6.3079474999999983</v>
      </c>
      <c r="I1782" s="2">
        <f t="array" ref="I1782">SUMPRODUCT(B1766:B1785, (ROW(B1766:B1785)-ROW(B1766)+1)) / (20*21/2)</f>
        <v>6.420121428571429</v>
      </c>
      <c r="J1782" s="2">
        <f t="shared" si="218"/>
        <v>6.4547359202457617</v>
      </c>
      <c r="K1782" s="2">
        <f t="shared" si="220"/>
        <v>6.5209607563907017</v>
      </c>
    </row>
    <row r="1783" spans="1:11" ht="13.5" x14ac:dyDescent="0.25">
      <c r="A1783" s="3">
        <f>TITRES_STAT!B1786</f>
        <v>44890</v>
      </c>
      <c r="B1783" s="6">
        <f>TITRES_STAT!D1786</f>
        <v>6.4393000000000002</v>
      </c>
      <c r="C1783" s="2">
        <f t="shared" si="213"/>
        <v>7.9500000000000348E-2</v>
      </c>
      <c r="D1783" s="2">
        <f t="shared" si="214"/>
        <v>6.4075000000000006</v>
      </c>
      <c r="E1783" s="2">
        <f t="shared" si="216"/>
        <v>6.4127999999999998</v>
      </c>
      <c r="F1783" s="2">
        <f t="shared" si="217"/>
        <v>6.4494650000000009</v>
      </c>
      <c r="G1783" s="2">
        <f t="shared" si="219"/>
        <v>6.5622659999999993</v>
      </c>
      <c r="H1783" s="2">
        <f t="shared" si="215"/>
        <v>6.3092854999999988</v>
      </c>
      <c r="I1783" s="2">
        <f t="array" ref="I1783">SUMPRODUCT(B1767:B1786, (ROW(B1767:B1786)-ROW(B1767)+1)) / (20*21/2)</f>
        <v>6.429714761904763</v>
      </c>
      <c r="J1783" s="2">
        <f t="shared" si="218"/>
        <v>6.453265832603309</v>
      </c>
      <c r="K1783" s="2">
        <f t="shared" si="220"/>
        <v>6.517758373787145</v>
      </c>
    </row>
    <row r="1784" spans="1:11" ht="13.5" x14ac:dyDescent="0.25">
      <c r="A1784" s="3">
        <f>TITRES_STAT!B1787</f>
        <v>44893</v>
      </c>
      <c r="B1784" s="6">
        <f>TITRES_STAT!D1787</f>
        <v>6.4481000000000002</v>
      </c>
      <c r="C1784" s="2">
        <f t="shared" si="213"/>
        <v>8.799999999999919E-3</v>
      </c>
      <c r="D1784" s="2">
        <f t="shared" si="214"/>
        <v>6.4110199999999988</v>
      </c>
      <c r="E1784" s="2">
        <f t="shared" si="216"/>
        <v>6.4092600000000006</v>
      </c>
      <c r="F1784" s="2">
        <f t="shared" si="217"/>
        <v>6.4463700000000017</v>
      </c>
      <c r="G1784" s="2">
        <f t="shared" si="219"/>
        <v>6.561382</v>
      </c>
      <c r="H1784" s="2">
        <f t="shared" si="215"/>
        <v>6.3102504999999978</v>
      </c>
      <c r="I1784" s="2">
        <f t="array" ref="I1784">SUMPRODUCT(B1768:B1787, (ROW(B1768:B1787)-ROW(B1768)+1)) / (20*21/2)</f>
        <v>6.4388871428571433</v>
      </c>
      <c r="J1784" s="2">
        <f t="shared" si="218"/>
        <v>6.452773848545851</v>
      </c>
      <c r="K1784" s="2">
        <f t="shared" si="220"/>
        <v>6.515026672854316</v>
      </c>
    </row>
    <row r="1785" spans="1:11" ht="13.5" x14ac:dyDescent="0.25">
      <c r="A1785" s="3">
        <f>TITRES_STAT!B1788</f>
        <v>44894</v>
      </c>
      <c r="B1785" s="6">
        <f>TITRES_STAT!D1788</f>
        <v>6.3244999999999996</v>
      </c>
      <c r="C1785" s="2">
        <f t="shared" si="213"/>
        <v>-0.1236000000000006</v>
      </c>
      <c r="D1785" s="2">
        <f t="shared" si="214"/>
        <v>6.3863000000000003</v>
      </c>
      <c r="E1785" s="2">
        <f t="shared" si="216"/>
        <v>6.4057300000000001</v>
      </c>
      <c r="F1785" s="2">
        <f t="shared" si="217"/>
        <v>6.4357699999999998</v>
      </c>
      <c r="G1785" s="2">
        <f t="shared" si="219"/>
        <v>6.5514900000000003</v>
      </c>
      <c r="H1785" s="2">
        <f t="shared" si="215"/>
        <v>6.3100969999999972</v>
      </c>
      <c r="I1785" s="2">
        <f t="array" ref="I1785">SUMPRODUCT(B1769:B1788, (ROW(B1769:B1788)-ROW(B1769)+1)) / (20*21/2)</f>
        <v>6.4472180952380951</v>
      </c>
      <c r="J1785" s="2">
        <f t="shared" si="218"/>
        <v>6.4405572915414844</v>
      </c>
      <c r="K1785" s="2">
        <f t="shared" si="220"/>
        <v>6.5075550386247345</v>
      </c>
    </row>
    <row r="1786" spans="1:11" ht="13.5" x14ac:dyDescent="0.25">
      <c r="A1786" s="3">
        <f>TITRES_STAT!B1789</f>
        <v>44895</v>
      </c>
      <c r="B1786" s="6">
        <f>TITRES_STAT!D1789</f>
        <v>6.5365000000000002</v>
      </c>
      <c r="C1786" s="2">
        <f t="shared" si="213"/>
        <v>0.21200000000000063</v>
      </c>
      <c r="D1786" s="2">
        <f t="shared" si="214"/>
        <v>6.4216399999999991</v>
      </c>
      <c r="E1786" s="2">
        <f t="shared" si="216"/>
        <v>6.4234000000000009</v>
      </c>
      <c r="F1786" s="2">
        <f t="shared" si="217"/>
        <v>6.4401899999999994</v>
      </c>
      <c r="G1786" s="2">
        <f t="shared" si="219"/>
        <v>6.5453079999999986</v>
      </c>
      <c r="H1786" s="2">
        <f t="shared" si="215"/>
        <v>6.3111284999999979</v>
      </c>
      <c r="I1786" s="2">
        <f t="array" ref="I1786">SUMPRODUCT(B1770:B1789, (ROW(B1770:B1789)-ROW(B1770)+1)) / (20*21/2)</f>
        <v>6.446919523809524</v>
      </c>
      <c r="J1786" s="2">
        <f t="shared" si="218"/>
        <v>6.4496946923470571</v>
      </c>
      <c r="K1786" s="2">
        <f t="shared" si="220"/>
        <v>6.508690135149255</v>
      </c>
    </row>
    <row r="1787" spans="1:11" ht="13.5" x14ac:dyDescent="0.25">
      <c r="A1787" s="3">
        <f>TITRES_STAT!B1790</f>
        <v>44896</v>
      </c>
      <c r="B1787" s="6">
        <f>TITRES_STAT!D1790</f>
        <v>6.5365000000000002</v>
      </c>
      <c r="C1787" s="2">
        <f t="shared" si="213"/>
        <v>0</v>
      </c>
      <c r="D1787" s="2">
        <f t="shared" si="214"/>
        <v>6.4569799999999997</v>
      </c>
      <c r="E1787" s="2">
        <f t="shared" si="216"/>
        <v>6.432240000000002</v>
      </c>
      <c r="F1787" s="2">
        <f t="shared" si="217"/>
        <v>6.4490249999999989</v>
      </c>
      <c r="G1787" s="2">
        <f t="shared" si="219"/>
        <v>6.5400079999999994</v>
      </c>
      <c r="H1787" s="2">
        <f t="shared" si="215"/>
        <v>6.3123684999999963</v>
      </c>
      <c r="I1787" s="2">
        <f t="array" ref="I1787">SUMPRODUCT(B1771:B1790, (ROW(B1771:B1790)-ROW(B1771)+1)) / (20*21/2)</f>
        <v>6.4426314285714277</v>
      </c>
      <c r="J1787" s="2">
        <f t="shared" si="218"/>
        <v>6.4579618645044796</v>
      </c>
      <c r="K1787" s="2">
        <f t="shared" si="220"/>
        <v>6.5097807180845786</v>
      </c>
    </row>
    <row r="1788" spans="1:11" ht="13.5" x14ac:dyDescent="0.25">
      <c r="A1788" s="3">
        <f>TITRES_STAT!B1791</f>
        <v>44897</v>
      </c>
      <c r="B1788" s="6">
        <f>TITRES_STAT!D1791</f>
        <v>6.5365000000000002</v>
      </c>
      <c r="C1788" s="2">
        <f t="shared" si="213"/>
        <v>0</v>
      </c>
      <c r="D1788" s="2">
        <f t="shared" si="214"/>
        <v>6.4764200000000001</v>
      </c>
      <c r="E1788" s="2">
        <f t="shared" si="216"/>
        <v>6.4419600000000017</v>
      </c>
      <c r="F1788" s="2">
        <f t="shared" si="217"/>
        <v>6.4512350000000014</v>
      </c>
      <c r="G1788" s="2">
        <f t="shared" si="219"/>
        <v>6.5347079999999984</v>
      </c>
      <c r="H1788" s="2">
        <f t="shared" si="215"/>
        <v>6.3136084999999955</v>
      </c>
      <c r="I1788" s="2">
        <f t="array" ref="I1788">SUMPRODUCT(B1772:B1791, (ROW(B1772:B1791)-ROW(B1772)+1)) / (20*21/2)</f>
        <v>6.4346385714285708</v>
      </c>
      <c r="J1788" s="2">
        <f t="shared" si="218"/>
        <v>6.4654416869326248</v>
      </c>
      <c r="K1788" s="2">
        <f t="shared" si="220"/>
        <v>6.5108285330616535</v>
      </c>
    </row>
    <row r="1789" spans="1:11" ht="13.5" x14ac:dyDescent="0.25">
      <c r="A1789" s="3">
        <f>TITRES_STAT!B1792</f>
        <v>44900</v>
      </c>
      <c r="B1789" s="6">
        <f>TITRES_STAT!D1792</f>
        <v>6.4481000000000002</v>
      </c>
      <c r="C1789" s="2">
        <f t="shared" si="213"/>
        <v>-8.8400000000000034E-2</v>
      </c>
      <c r="D1789" s="2">
        <f t="shared" si="214"/>
        <v>6.4764200000000001</v>
      </c>
      <c r="E1789" s="2">
        <f t="shared" si="216"/>
        <v>6.4437200000000008</v>
      </c>
      <c r="F1789" s="2">
        <f t="shared" si="217"/>
        <v>6.4490250000000016</v>
      </c>
      <c r="G1789" s="2">
        <f t="shared" si="219"/>
        <v>6.527639999999999</v>
      </c>
      <c r="H1789" s="2">
        <f t="shared" si="215"/>
        <v>6.3145734999999972</v>
      </c>
      <c r="I1789" s="2">
        <f t="array" ref="I1789">SUMPRODUCT(B1773:B1792, (ROW(B1773:B1792)-ROW(B1773)+1)) / (20*21/2)</f>
        <v>6.4316966666666664</v>
      </c>
      <c r="J1789" s="2">
        <f t="shared" si="218"/>
        <v>6.4637900977009464</v>
      </c>
      <c r="K1789" s="2">
        <f t="shared" si="220"/>
        <v>6.5083685905886481</v>
      </c>
    </row>
    <row r="1790" spans="1:11" ht="13.5" x14ac:dyDescent="0.25">
      <c r="A1790" s="3">
        <f>TITRES_STAT!B1793</f>
        <v>44901</v>
      </c>
      <c r="B1790" s="6">
        <f>TITRES_STAT!D1793</f>
        <v>6.4039999999999999</v>
      </c>
      <c r="C1790" s="2">
        <f t="shared" si="213"/>
        <v>-4.410000000000025E-2</v>
      </c>
      <c r="D1790" s="2">
        <f t="shared" si="214"/>
        <v>6.4923200000000012</v>
      </c>
      <c r="E1790" s="2">
        <f t="shared" si="216"/>
        <v>6.4393100000000008</v>
      </c>
      <c r="F1790" s="2">
        <f t="shared" si="217"/>
        <v>6.4437250000000024</v>
      </c>
      <c r="G1790" s="2">
        <f t="shared" si="219"/>
        <v>6.5214579999999991</v>
      </c>
      <c r="H1790" s="2">
        <f t="shared" si="215"/>
        <v>6.3155679999999981</v>
      </c>
      <c r="I1790" s="2">
        <f t="array" ref="I1790">SUMPRODUCT(B1774:B1793, (ROW(B1774:B1793)-ROW(B1774)+1)) / (20*21/2)</f>
        <v>6.4283276190476188</v>
      </c>
      <c r="J1790" s="2">
        <f t="shared" si="218"/>
        <v>6.4580958026818083</v>
      </c>
      <c r="K1790" s="2">
        <f t="shared" si="220"/>
        <v>6.5042757046832111</v>
      </c>
    </row>
    <row r="1791" spans="1:11" ht="13.5" x14ac:dyDescent="0.25">
      <c r="A1791" s="3">
        <f>TITRES_STAT!B1794</f>
        <v>44902</v>
      </c>
      <c r="B1791" s="6">
        <f>TITRES_STAT!D1794</f>
        <v>6.3597999999999999</v>
      </c>
      <c r="C1791" s="2">
        <f t="shared" si="213"/>
        <v>-4.4200000000000017E-2</v>
      </c>
      <c r="D1791" s="2">
        <f t="shared" si="214"/>
        <v>6.4569799999999997</v>
      </c>
      <c r="E1791" s="2">
        <f t="shared" si="216"/>
        <v>6.4393100000000008</v>
      </c>
      <c r="F1791" s="2">
        <f t="shared" si="217"/>
        <v>6.4348900000000002</v>
      </c>
      <c r="G1791" s="2">
        <f t="shared" si="219"/>
        <v>6.5131539999999992</v>
      </c>
      <c r="H1791" s="2">
        <f t="shared" si="215"/>
        <v>6.3165499999999959</v>
      </c>
      <c r="I1791" s="2">
        <f t="array" ref="I1791">SUMPRODUCT(B1775:B1794, (ROW(B1775:B1794)-ROW(B1775)+1)) / (20*21/2)</f>
        <v>6.426227142857142</v>
      </c>
      <c r="J1791" s="2">
        <f t="shared" si="218"/>
        <v>6.4487342976644939</v>
      </c>
      <c r="K1791" s="2">
        <f t="shared" si="220"/>
        <v>6.4986099907740664</v>
      </c>
    </row>
    <row r="1792" spans="1:11" ht="13.5" x14ac:dyDescent="0.25">
      <c r="A1792" s="3">
        <f>TITRES_STAT!B1795</f>
        <v>44903</v>
      </c>
      <c r="B1792" s="6">
        <f>TITRES_STAT!D1795</f>
        <v>6.4039999999999999</v>
      </c>
      <c r="C1792" s="2">
        <f t="shared" si="213"/>
        <v>4.4200000000000017E-2</v>
      </c>
      <c r="D1792" s="2">
        <f t="shared" si="214"/>
        <v>6.4304800000000002</v>
      </c>
      <c r="E1792" s="2">
        <f t="shared" si="216"/>
        <v>6.4437299999999995</v>
      </c>
      <c r="F1792" s="2">
        <f t="shared" si="217"/>
        <v>6.4304749999999995</v>
      </c>
      <c r="G1792" s="2">
        <f t="shared" si="219"/>
        <v>6.5087379999999992</v>
      </c>
      <c r="H1792" s="2">
        <f t="shared" si="215"/>
        <v>6.3181284999999967</v>
      </c>
      <c r="I1792" s="2">
        <f t="array" ref="I1792">SUMPRODUCT(B1776:B1795, (ROW(B1776:B1795)-ROW(B1776)+1)) / (20*21/2)</f>
        <v>6.4228195238095243</v>
      </c>
      <c r="J1792" s="2">
        <f t="shared" si="218"/>
        <v>6.4444738883631132</v>
      </c>
      <c r="K1792" s="2">
        <f t="shared" si="220"/>
        <v>6.494899795057437</v>
      </c>
    </row>
    <row r="1793" spans="1:11" ht="13.5" x14ac:dyDescent="0.25">
      <c r="A1793" s="3">
        <f>TITRES_STAT!B1796</f>
        <v>44904</v>
      </c>
      <c r="B1793" s="6">
        <f>TITRES_STAT!D1796</f>
        <v>6.3951000000000002</v>
      </c>
      <c r="C1793" s="2">
        <f t="shared" si="213"/>
        <v>-8.8999999999996859E-3</v>
      </c>
      <c r="D1793" s="2">
        <f t="shared" si="214"/>
        <v>6.4022000000000006</v>
      </c>
      <c r="E1793" s="2">
        <f t="shared" si="216"/>
        <v>6.4393100000000008</v>
      </c>
      <c r="F1793" s="2">
        <f t="shared" si="217"/>
        <v>6.4260550000000007</v>
      </c>
      <c r="G1793" s="2">
        <f t="shared" si="219"/>
        <v>6.5025539999999999</v>
      </c>
      <c r="H1793" s="2">
        <f t="shared" si="215"/>
        <v>6.3196624999999971</v>
      </c>
      <c r="I1793" s="2">
        <f t="array" ref="I1793">SUMPRODUCT(B1777:B1796, (ROW(B1777:B1796)-ROW(B1777)+1)) / (20*21/2)</f>
        <v>6.4083523809523806</v>
      </c>
      <c r="J1793" s="2">
        <f t="shared" si="218"/>
        <v>6.4397716132809117</v>
      </c>
      <c r="K1793" s="2">
        <f t="shared" si="220"/>
        <v>6.4909860776042043</v>
      </c>
    </row>
    <row r="1794" spans="1:11" ht="13.5" x14ac:dyDescent="0.25">
      <c r="A1794" s="3">
        <f>TITRES_STAT!B1797</f>
        <v>44907</v>
      </c>
      <c r="B1794" s="6">
        <f>TITRES_STAT!D1797</f>
        <v>6.4039999999999999</v>
      </c>
      <c r="C1794" s="2">
        <f t="shared" si="213"/>
        <v>8.8999999999996859E-3</v>
      </c>
      <c r="D1794" s="2">
        <f t="shared" si="214"/>
        <v>6.3933799999999996</v>
      </c>
      <c r="E1794" s="2">
        <f t="shared" si="216"/>
        <v>6.4349000000000007</v>
      </c>
      <c r="F1794" s="2">
        <f t="shared" si="217"/>
        <v>6.4220800000000011</v>
      </c>
      <c r="G1794" s="2">
        <f t="shared" si="219"/>
        <v>6.4988440000000001</v>
      </c>
      <c r="H1794" s="2">
        <f t="shared" si="215"/>
        <v>6.3204069999999977</v>
      </c>
      <c r="I1794" s="2">
        <f t="array" ref="I1794">SUMPRODUCT(B1778:B1797, (ROW(B1778:B1797)-ROW(B1778)+1)) / (20*21/2)</f>
        <v>6.3943057142857143</v>
      </c>
      <c r="J1794" s="2">
        <f t="shared" si="218"/>
        <v>6.436364792968444</v>
      </c>
      <c r="K1794" s="2">
        <f t="shared" si="220"/>
        <v>6.4875748588746278</v>
      </c>
    </row>
    <row r="1795" spans="1:11" ht="13.5" x14ac:dyDescent="0.25">
      <c r="A1795" s="3">
        <f>TITRES_STAT!B1798</f>
        <v>44908</v>
      </c>
      <c r="B1795" s="6">
        <f>TITRES_STAT!D1798</f>
        <v>6.3863000000000003</v>
      </c>
      <c r="C1795" s="2">
        <f t="shared" si="213"/>
        <v>-1.7699999999999605E-2</v>
      </c>
      <c r="D1795" s="2">
        <f t="shared" si="214"/>
        <v>6.3898399999999995</v>
      </c>
      <c r="E1795" s="2">
        <f t="shared" si="216"/>
        <v>6.4410800000000012</v>
      </c>
      <c r="F1795" s="2">
        <f t="shared" si="217"/>
        <v>6.4234049999999998</v>
      </c>
      <c r="G1795" s="2">
        <f t="shared" si="219"/>
        <v>6.4923080000000004</v>
      </c>
      <c r="H1795" s="2">
        <f t="shared" si="215"/>
        <v>6.320437499999997</v>
      </c>
      <c r="I1795" s="2">
        <f t="array" ref="I1795">SUMPRODUCT(B1779:B1798, (ROW(B1779:B1798)-ROW(B1779)+1)) / (20*21/2)</f>
        <v>6.3811</v>
      </c>
      <c r="J1795" s="2">
        <f t="shared" si="218"/>
        <v>6.4315967174476398</v>
      </c>
      <c r="K1795" s="2">
        <f t="shared" si="220"/>
        <v>6.4836032957815055</v>
      </c>
    </row>
    <row r="1796" spans="1:11" ht="13.5" x14ac:dyDescent="0.25">
      <c r="A1796" s="3">
        <f>TITRES_STAT!B1799</f>
        <v>44909</v>
      </c>
      <c r="B1796" s="6">
        <f>TITRES_STAT!D1799</f>
        <v>6.2714999999999996</v>
      </c>
      <c r="C1796" s="2">
        <f t="shared" ref="C1796:C1859" si="221">B1796-B1795</f>
        <v>-0.11480000000000068</v>
      </c>
      <c r="D1796" s="2">
        <f t="shared" si="214"/>
        <v>6.3721799999999993</v>
      </c>
      <c r="E1796" s="2">
        <f t="shared" si="216"/>
        <v>6.4145799999999991</v>
      </c>
      <c r="F1796" s="2">
        <f t="shared" si="217"/>
        <v>6.4189899999999991</v>
      </c>
      <c r="G1796" s="2">
        <f t="shared" si="219"/>
        <v>6.4843580000000012</v>
      </c>
      <c r="H1796" s="2">
        <f t="shared" si="215"/>
        <v>6.3205194999999978</v>
      </c>
      <c r="I1796" s="2">
        <f t="array" ref="I1796">SUMPRODUCT(B1780:B1799, (ROW(B1780:B1799)-ROW(B1780)+1)) / (20*21/2)</f>
        <v>6.3712171428571418</v>
      </c>
      <c r="J1796" s="2">
        <f t="shared" si="218"/>
        <v>6.4163494110240551</v>
      </c>
      <c r="K1796" s="2">
        <f t="shared" si="220"/>
        <v>6.4752855194763486</v>
      </c>
    </row>
    <row r="1797" spans="1:11" ht="13.5" x14ac:dyDescent="0.25">
      <c r="A1797" s="3">
        <f>TITRES_STAT!B1800</f>
        <v>44910</v>
      </c>
      <c r="B1797" s="6">
        <f>TITRES_STAT!D1800</f>
        <v>6.2714999999999996</v>
      </c>
      <c r="C1797" s="2">
        <f t="shared" si="221"/>
        <v>0</v>
      </c>
      <c r="D1797" s="2">
        <f t="shared" si="214"/>
        <v>6.3456799999999998</v>
      </c>
      <c r="E1797" s="2">
        <f t="shared" si="216"/>
        <v>6.3880799999999995</v>
      </c>
      <c r="F1797" s="2">
        <f t="shared" si="217"/>
        <v>6.4101600000000003</v>
      </c>
      <c r="G1797" s="2">
        <f t="shared" si="219"/>
        <v>6.4781760000000013</v>
      </c>
      <c r="H1797" s="2">
        <f t="shared" si="215"/>
        <v>6.3210184999999992</v>
      </c>
      <c r="I1797" s="2">
        <f t="array" ref="I1797">SUMPRODUCT(B1781:B1800, (ROW(B1781:B1800)-ROW(B1781)+1)) / (20*21/2)</f>
        <v>6.3594414285714294</v>
      </c>
      <c r="J1797" s="2">
        <f t="shared" si="218"/>
        <v>6.4025542290217645</v>
      </c>
      <c r="K1797" s="2">
        <f t="shared" si="220"/>
        <v>6.4672939304772763</v>
      </c>
    </row>
    <row r="1798" spans="1:11" ht="13.5" x14ac:dyDescent="0.25">
      <c r="A1798" s="3">
        <f>TITRES_STAT!B1801</f>
        <v>44911</v>
      </c>
      <c r="B1798" s="6">
        <f>TITRES_STAT!D1801</f>
        <v>6.2714999999999996</v>
      </c>
      <c r="C1798" s="2">
        <f t="shared" si="221"/>
        <v>0</v>
      </c>
      <c r="D1798" s="2">
        <f t="shared" ref="D1798:D1861" si="222">AVERAGE(B1794:B1798)</f>
        <v>6.3209599999999995</v>
      </c>
      <c r="E1798" s="2">
        <f t="shared" si="216"/>
        <v>6.3615800000000009</v>
      </c>
      <c r="F1798" s="2">
        <f t="shared" si="217"/>
        <v>6.4017700000000008</v>
      </c>
      <c r="G1798" s="2">
        <f t="shared" si="219"/>
        <v>6.4704040000000012</v>
      </c>
      <c r="H1798" s="2">
        <f t="shared" si="215"/>
        <v>6.321142</v>
      </c>
      <c r="I1798" s="2">
        <f t="array" ref="I1798">SUMPRODUCT(B1782:B1801, (ROW(B1782:B1801)-ROW(B1782)+1)) / (20*21/2)</f>
        <v>6.3400971428571431</v>
      </c>
      <c r="J1798" s="2">
        <f t="shared" si="218"/>
        <v>6.3900728738768349</v>
      </c>
      <c r="K1798" s="2">
        <f t="shared" si="220"/>
        <v>6.459615737125227</v>
      </c>
    </row>
    <row r="1799" spans="1:11" ht="13.5" x14ac:dyDescent="0.25">
      <c r="A1799" s="3">
        <f>TITRES_STAT!B1802</f>
        <v>44914</v>
      </c>
      <c r="B1799" s="6">
        <f>TITRES_STAT!D1802</f>
        <v>6.298</v>
      </c>
      <c r="C1799" s="2">
        <f t="shared" si="221"/>
        <v>2.6500000000000412E-2</v>
      </c>
      <c r="D1799" s="2">
        <f t="shared" si="222"/>
        <v>6.2997599999999991</v>
      </c>
      <c r="E1799" s="2">
        <f t="shared" si="216"/>
        <v>6.3465700000000016</v>
      </c>
      <c r="F1799" s="2">
        <f t="shared" si="217"/>
        <v>6.3951450000000003</v>
      </c>
      <c r="G1799" s="2">
        <f t="shared" si="219"/>
        <v>6.4652820000000011</v>
      </c>
      <c r="H1799" s="2">
        <f t="shared" si="215"/>
        <v>6.3215649999999997</v>
      </c>
      <c r="I1799" s="2">
        <f t="array" ref="I1799">SUMPRODUCT(B1783:B1802, (ROW(B1783:B1802)-ROW(B1783)+1)) / (20*21/2)</f>
        <v>6.3207461904761892</v>
      </c>
      <c r="J1799" s="2">
        <f t="shared" si="218"/>
        <v>6.3813040287457081</v>
      </c>
      <c r="K1799" s="2">
        <f t="shared" si="220"/>
        <v>6.4532778650811</v>
      </c>
    </row>
    <row r="1800" spans="1:11" ht="13.5" x14ac:dyDescent="0.25">
      <c r="A1800" s="3">
        <f>TITRES_STAT!B1803</f>
        <v>44915</v>
      </c>
      <c r="B1800" s="6">
        <f>TITRES_STAT!D1803</f>
        <v>6.2714999999999996</v>
      </c>
      <c r="C1800" s="2">
        <f t="shared" si="221"/>
        <v>-2.6500000000000412E-2</v>
      </c>
      <c r="D1800" s="2">
        <f t="shared" si="222"/>
        <v>6.2767999999999997</v>
      </c>
      <c r="E1800" s="2">
        <f t="shared" si="216"/>
        <v>6.3333200000000005</v>
      </c>
      <c r="F1800" s="2">
        <f t="shared" si="217"/>
        <v>6.3863150000000015</v>
      </c>
      <c r="G1800" s="2">
        <f t="shared" si="219"/>
        <v>6.459982000000001</v>
      </c>
      <c r="H1800" s="2">
        <f t="shared" si="215"/>
        <v>6.3221890000000007</v>
      </c>
      <c r="I1800" s="2">
        <f t="array" ref="I1800">SUMPRODUCT(B1784:B1803, (ROW(B1784:B1803)-ROW(B1784)+1)) / (20*21/2)</f>
        <v>6.3022785714285723</v>
      </c>
      <c r="J1800" s="2">
        <f t="shared" si="218"/>
        <v>6.3708465021984981</v>
      </c>
      <c r="K1800" s="2">
        <f t="shared" si="220"/>
        <v>6.4461493213524301</v>
      </c>
    </row>
    <row r="1801" spans="1:11" ht="13.5" x14ac:dyDescent="0.25">
      <c r="A1801" s="3">
        <f>TITRES_STAT!B1804</f>
        <v>44916</v>
      </c>
      <c r="B1801" s="6">
        <f>TITRES_STAT!D1804</f>
        <v>6.1832000000000003</v>
      </c>
      <c r="C1801" s="2">
        <f t="shared" si="221"/>
        <v>-8.8299999999999379E-2</v>
      </c>
      <c r="D1801" s="2">
        <f t="shared" si="222"/>
        <v>6.2591400000000004</v>
      </c>
      <c r="E1801" s="2">
        <f t="shared" si="216"/>
        <v>6.3156599999999994</v>
      </c>
      <c r="F1801" s="2">
        <f t="shared" si="217"/>
        <v>6.377485000000001</v>
      </c>
      <c r="G1801" s="2">
        <f t="shared" si="219"/>
        <v>6.4502660000000018</v>
      </c>
      <c r="H1801" s="2">
        <f t="shared" si="215"/>
        <v>6.3221209999999992</v>
      </c>
      <c r="I1801" s="2">
        <f t="array" ref="I1801">SUMPRODUCT(B1785:B1804, (ROW(B1785:B1804)-ROW(B1785)+1)) / (20*21/2)</f>
        <v>6.277501428571429</v>
      </c>
      <c r="J1801" s="2">
        <f t="shared" si="218"/>
        <v>6.352975406751022</v>
      </c>
      <c r="K1801" s="2">
        <f t="shared" si="220"/>
        <v>6.4358375832601782</v>
      </c>
    </row>
    <row r="1802" spans="1:11" ht="13.5" x14ac:dyDescent="0.25">
      <c r="A1802" s="3">
        <f>TITRES_STAT!B1805</f>
        <v>44917</v>
      </c>
      <c r="B1802" s="6">
        <f>TITRES_STAT!D1805</f>
        <v>6.1742999999999997</v>
      </c>
      <c r="C1802" s="2">
        <f t="shared" si="221"/>
        <v>-8.9000000000005741E-3</v>
      </c>
      <c r="D1802" s="2">
        <f t="shared" si="222"/>
        <v>6.2397</v>
      </c>
      <c r="E1802" s="2">
        <f t="shared" si="216"/>
        <v>6.2926900000000003</v>
      </c>
      <c r="F1802" s="2">
        <f t="shared" si="217"/>
        <v>6.3682100000000004</v>
      </c>
      <c r="G1802" s="2">
        <f t="shared" si="219"/>
        <v>6.4403720000000018</v>
      </c>
      <c r="H1802" s="2">
        <f t="shared" ref="H1802:H1865" si="223">AVERAGE(B1603:B1802)</f>
        <v>6.3221340000000001</v>
      </c>
      <c r="I1802" s="2">
        <f t="array" ref="I1802">SUMPRODUCT(B1786:B1805, (ROW(B1786:B1805)-ROW(B1786)+1)) / (20*21/2)</f>
        <v>6.2754352380952385</v>
      </c>
      <c r="J1802" s="2">
        <f t="shared" si="218"/>
        <v>6.3359587013461631</v>
      </c>
      <c r="K1802" s="2">
        <f t="shared" si="220"/>
        <v>6.4255812074460543</v>
      </c>
    </row>
    <row r="1803" spans="1:11" ht="13.5" x14ac:dyDescent="0.25">
      <c r="A1803" s="3">
        <f>TITRES_STAT!B1806</f>
        <v>44918</v>
      </c>
      <c r="B1803" s="6">
        <f>TITRES_STAT!D1806</f>
        <v>6.1742999999999997</v>
      </c>
      <c r="C1803" s="2">
        <f t="shared" si="221"/>
        <v>0</v>
      </c>
      <c r="D1803" s="2">
        <f t="shared" si="222"/>
        <v>6.2202599999999997</v>
      </c>
      <c r="E1803" s="2">
        <f t="shared" si="216"/>
        <v>6.2706100000000005</v>
      </c>
      <c r="F1803" s="2">
        <f t="shared" si="217"/>
        <v>6.3549600000000011</v>
      </c>
      <c r="G1803" s="2">
        <f t="shared" si="219"/>
        <v>6.429596000000001</v>
      </c>
      <c r="H1803" s="2">
        <f t="shared" si="223"/>
        <v>6.321979999999999</v>
      </c>
      <c r="I1803" s="2">
        <f t="array" ref="I1803">SUMPRODUCT(B1787:B1806, (ROW(B1787:B1806)-ROW(B1787)+1)) / (20*21/2)</f>
        <v>6.2717352380952383</v>
      </c>
      <c r="J1803" s="2">
        <f t="shared" si="218"/>
        <v>6.3205626345512904</v>
      </c>
      <c r="K1803" s="2">
        <f t="shared" si="220"/>
        <v>6.4157270424481707</v>
      </c>
    </row>
    <row r="1804" spans="1:11" ht="13.5" x14ac:dyDescent="0.25">
      <c r="A1804" s="3">
        <f>TITRES_STAT!B1807</f>
        <v>44921</v>
      </c>
      <c r="B1804" s="6">
        <f>TITRES_STAT!D1807</f>
        <v>6.0948000000000002</v>
      </c>
      <c r="C1804" s="2">
        <f t="shared" si="221"/>
        <v>-7.949999999999946E-2</v>
      </c>
      <c r="D1804" s="2">
        <f t="shared" si="222"/>
        <v>6.179619999999999</v>
      </c>
      <c r="E1804" s="2">
        <f t="shared" ref="E1804:E1867" si="224">AVERAGE(B1795:B1804)</f>
        <v>6.2396899999999995</v>
      </c>
      <c r="F1804" s="2">
        <f t="shared" si="217"/>
        <v>6.3372950000000019</v>
      </c>
      <c r="G1804" s="2">
        <f t="shared" si="219"/>
        <v>6.4191720000000032</v>
      </c>
      <c r="H1804" s="2">
        <f t="shared" si="223"/>
        <v>6.3212615000000021</v>
      </c>
      <c r="I1804" s="2">
        <f t="array" ref="I1804">SUMPRODUCT(B1788:B1807, (ROW(B1788:B1807)-ROW(B1788)+1)) / (20*21/2)</f>
        <v>6.2700090476190473</v>
      </c>
      <c r="J1804" s="2">
        <f t="shared" si="218"/>
        <v>6.2990614312606912</v>
      </c>
      <c r="K1804" s="2">
        <f t="shared" si="220"/>
        <v>6.4031416682345172</v>
      </c>
    </row>
    <row r="1805" spans="1:11" ht="13.5" x14ac:dyDescent="0.25">
      <c r="A1805" s="3">
        <f>TITRES_STAT!B1808</f>
        <v>44922</v>
      </c>
      <c r="B1805" s="6">
        <f>TITRES_STAT!D1808</f>
        <v>6.3155999999999999</v>
      </c>
      <c r="C1805" s="2">
        <f t="shared" si="221"/>
        <v>0.22079999999999966</v>
      </c>
      <c r="D1805" s="2">
        <f t="shared" si="222"/>
        <v>6.1884399999999999</v>
      </c>
      <c r="E1805" s="2">
        <f t="shared" si="224"/>
        <v>6.2326199999999998</v>
      </c>
      <c r="F1805" s="2">
        <f t="shared" si="217"/>
        <v>6.3368500000000019</v>
      </c>
      <c r="G1805" s="2">
        <f t="shared" si="219"/>
        <v>6.4154620000000033</v>
      </c>
      <c r="H1805" s="2">
        <f t="shared" si="223"/>
        <v>6.3219809999999992</v>
      </c>
      <c r="I1805" s="2">
        <f t="array" ref="I1805">SUMPRODUCT(B1789:B1808, (ROW(B1789:B1808)-ROW(B1789)+1)) / (20*21/2)</f>
        <v>6.2676909523809519</v>
      </c>
      <c r="J1805" s="2">
        <f t="shared" si="218"/>
        <v>6.3006365330453873</v>
      </c>
      <c r="K1805" s="2">
        <f t="shared" si="220"/>
        <v>6.399708661637086</v>
      </c>
    </row>
    <row r="1806" spans="1:11" ht="13.5" x14ac:dyDescent="0.25">
      <c r="A1806" s="3">
        <f>TITRES_STAT!B1809</f>
        <v>44923</v>
      </c>
      <c r="B1806" s="6">
        <f>TITRES_STAT!D1809</f>
        <v>6.298</v>
      </c>
      <c r="C1806" s="2">
        <f t="shared" si="221"/>
        <v>-1.7599999999999838E-2</v>
      </c>
      <c r="D1806" s="2">
        <f t="shared" si="222"/>
        <v>6.2114000000000003</v>
      </c>
      <c r="E1806" s="2">
        <f t="shared" si="224"/>
        <v>6.2352699999999999</v>
      </c>
      <c r="F1806" s="2">
        <f t="shared" si="217"/>
        <v>6.3249250000000012</v>
      </c>
      <c r="G1806" s="2">
        <f t="shared" si="219"/>
        <v>6.4115760000000019</v>
      </c>
      <c r="H1806" s="2">
        <f t="shared" si="223"/>
        <v>6.3222370000000003</v>
      </c>
      <c r="I1806" s="2">
        <f t="array" ref="I1806">SUMPRODUCT(B1790:B1809, (ROW(B1790:B1809)-ROW(B1790)+1)) / (20*21/2)</f>
        <v>6.2556176190476194</v>
      </c>
      <c r="J1806" s="2">
        <f t="shared" si="218"/>
        <v>6.3003854346601127</v>
      </c>
      <c r="K1806" s="2">
        <f t="shared" si="220"/>
        <v>6.3957200866709254</v>
      </c>
    </row>
    <row r="1807" spans="1:11" ht="13.5" x14ac:dyDescent="0.25">
      <c r="A1807" s="3">
        <f>TITRES_STAT!B1810</f>
        <v>44924</v>
      </c>
      <c r="B1807" s="6">
        <f>TITRES_STAT!D1810</f>
        <v>6.3068</v>
      </c>
      <c r="C1807" s="2">
        <f t="shared" si="221"/>
        <v>8.799999999999919E-3</v>
      </c>
      <c r="D1807" s="2">
        <f t="shared" si="222"/>
        <v>6.2378999999999998</v>
      </c>
      <c r="E1807" s="2">
        <f t="shared" si="224"/>
        <v>6.2387999999999995</v>
      </c>
      <c r="F1807" s="2">
        <f t="shared" si="217"/>
        <v>6.3134400000000008</v>
      </c>
      <c r="G1807" s="2">
        <f t="shared" si="219"/>
        <v>6.4087500000000031</v>
      </c>
      <c r="H1807" s="2">
        <f t="shared" si="223"/>
        <v>6.3231210000000022</v>
      </c>
      <c r="I1807" s="2">
        <f t="array" ref="I1807">SUMPRODUCT(B1791:B1810, (ROW(B1791:B1810)-ROW(B1791)+1)) / (20*21/2)</f>
        <v>6.2372766666666655</v>
      </c>
      <c r="J1807" s="2">
        <f t="shared" si="218"/>
        <v>6.3009963456448634</v>
      </c>
      <c r="K1807" s="2">
        <f t="shared" si="220"/>
        <v>6.3922330244485366</v>
      </c>
    </row>
    <row r="1808" spans="1:11" ht="13.5" x14ac:dyDescent="0.25">
      <c r="A1808" s="3">
        <f>TITRES_STAT!B1811</f>
        <v>44925</v>
      </c>
      <c r="B1808" s="6">
        <f>TITRES_STAT!D1811</f>
        <v>6.2891000000000004</v>
      </c>
      <c r="C1808" s="2">
        <f t="shared" si="221"/>
        <v>-1.7699999999999605E-2</v>
      </c>
      <c r="D1808" s="2">
        <f t="shared" si="222"/>
        <v>6.2608599999999992</v>
      </c>
      <c r="E1808" s="2">
        <f t="shared" si="224"/>
        <v>6.2405600000000003</v>
      </c>
      <c r="F1808" s="2">
        <f t="shared" si="217"/>
        <v>6.3010700000000011</v>
      </c>
      <c r="G1808" s="2">
        <f t="shared" si="219"/>
        <v>6.4038020000000024</v>
      </c>
      <c r="H1808" s="2">
        <f t="shared" si="223"/>
        <v>6.3241250000000022</v>
      </c>
      <c r="I1808" s="2">
        <f t="array" ref="I1808">SUMPRODUCT(B1792:B1811, (ROW(B1792:B1811)-ROW(B1792)+1)) / (20*21/2)</f>
        <v>6.2119985714285724</v>
      </c>
      <c r="J1808" s="2">
        <f t="shared" si="218"/>
        <v>6.2998633603453529</v>
      </c>
      <c r="K1808" s="2">
        <f t="shared" si="220"/>
        <v>6.3881885921172215</v>
      </c>
    </row>
    <row r="1809" spans="1:11" ht="13.5" x14ac:dyDescent="0.25">
      <c r="A1809" s="3">
        <f>TITRES_STAT!B1812</f>
        <v>44928</v>
      </c>
      <c r="B1809" s="6">
        <f>TITRES_STAT!D1812</f>
        <v>6.1742999999999997</v>
      </c>
      <c r="C1809" s="2">
        <f t="shared" si="221"/>
        <v>-0.11480000000000068</v>
      </c>
      <c r="D1809" s="2">
        <f t="shared" si="222"/>
        <v>6.2767600000000003</v>
      </c>
      <c r="E1809" s="2">
        <f t="shared" si="224"/>
        <v>6.2281899999999997</v>
      </c>
      <c r="F1809" s="2">
        <f t="shared" si="217"/>
        <v>6.2873800000000015</v>
      </c>
      <c r="G1809" s="2">
        <f t="shared" si="219"/>
        <v>6.3949680000000031</v>
      </c>
      <c r="H1809" s="2">
        <f t="shared" si="223"/>
        <v>6.3243465000000025</v>
      </c>
      <c r="I1809" s="2">
        <f t="array" ref="I1809">SUMPRODUCT(B1793:B1812, (ROW(B1793:B1812)-ROW(B1793)+1)) / (20*21/2)</f>
        <v>6.1858790476190464</v>
      </c>
      <c r="J1809" s="2">
        <f t="shared" si="218"/>
        <v>6.2879049450743674</v>
      </c>
      <c r="K1809" s="2">
        <f t="shared" si="220"/>
        <v>6.3798008041910563</v>
      </c>
    </row>
    <row r="1810" spans="1:11" ht="13.5" x14ac:dyDescent="0.25">
      <c r="A1810" s="3">
        <f>TITRES_STAT!B1813</f>
        <v>44929</v>
      </c>
      <c r="B1810" s="6">
        <f>TITRES_STAT!D1813</f>
        <v>6.0948000000000002</v>
      </c>
      <c r="C1810" s="2">
        <f t="shared" si="221"/>
        <v>-7.949999999999946E-2</v>
      </c>
      <c r="D1810" s="2">
        <f t="shared" si="222"/>
        <v>6.2325999999999997</v>
      </c>
      <c r="E1810" s="2">
        <f t="shared" si="224"/>
        <v>6.2105200000000007</v>
      </c>
      <c r="F1810" s="2">
        <f t="shared" si="217"/>
        <v>6.2719200000000015</v>
      </c>
      <c r="G1810" s="2">
        <f t="shared" si="219"/>
        <v>6.3861340000000029</v>
      </c>
      <c r="H1810" s="2">
        <f t="shared" si="223"/>
        <v>6.3241705000000028</v>
      </c>
      <c r="I1810" s="2">
        <f t="array" ref="I1810">SUMPRODUCT(B1794:B1813, (ROW(B1794:B1813)-ROW(B1794)+1)) / (20*21/2)</f>
        <v>6.1558928571428577</v>
      </c>
      <c r="J1810" s="2">
        <f t="shared" si="218"/>
        <v>6.2695139979244274</v>
      </c>
      <c r="K1810" s="2">
        <f t="shared" si="220"/>
        <v>6.3686243020659168</v>
      </c>
    </row>
    <row r="1811" spans="1:11" ht="13.5" x14ac:dyDescent="0.25">
      <c r="A1811" s="3">
        <f>TITRES_STAT!B1814</f>
        <v>44930</v>
      </c>
      <c r="B1811" s="6">
        <f>TITRES_STAT!D1814</f>
        <v>6.0065</v>
      </c>
      <c r="C1811" s="2">
        <f t="shared" si="221"/>
        <v>-8.8300000000000267E-2</v>
      </c>
      <c r="D1811" s="2">
        <f t="shared" si="222"/>
        <v>6.1742999999999997</v>
      </c>
      <c r="E1811" s="2">
        <f t="shared" si="224"/>
        <v>6.1928500000000009</v>
      </c>
      <c r="F1811" s="2">
        <f t="shared" si="217"/>
        <v>6.2542550000000015</v>
      </c>
      <c r="G1811" s="2">
        <f t="shared" si="219"/>
        <v>6.3755340000000045</v>
      </c>
      <c r="H1811" s="2">
        <f t="shared" si="223"/>
        <v>6.3229275000000031</v>
      </c>
      <c r="I1811" s="2">
        <f t="array" ref="I1811">SUMPRODUCT(B1795:B1814, (ROW(B1795:B1814)-ROW(B1795)+1)) / (20*21/2)</f>
        <v>6.1357490476190479</v>
      </c>
      <c r="J1811" s="2">
        <f t="shared" si="218"/>
        <v>6.2444650457411486</v>
      </c>
      <c r="K1811" s="2">
        <f t="shared" si="220"/>
        <v>6.3544233490437243</v>
      </c>
    </row>
    <row r="1812" spans="1:11" ht="13.5" x14ac:dyDescent="0.25">
      <c r="A1812" s="3">
        <f>TITRES_STAT!B1815</f>
        <v>44931</v>
      </c>
      <c r="B1812" s="6">
        <f>TITRES_STAT!D1815</f>
        <v>5.98</v>
      </c>
      <c r="C1812" s="2">
        <f t="shared" si="221"/>
        <v>-2.6499999999999524E-2</v>
      </c>
      <c r="D1812" s="2">
        <f t="shared" si="222"/>
        <v>6.1089399999999996</v>
      </c>
      <c r="E1812" s="2">
        <f t="shared" si="224"/>
        <v>6.1734200000000001</v>
      </c>
      <c r="F1812" s="2">
        <f t="shared" ref="F1812:F1875" si="225">AVERAGE(B1793:B1812)</f>
        <v>6.233055000000002</v>
      </c>
      <c r="G1812" s="2">
        <f t="shared" si="219"/>
        <v>6.3644040000000039</v>
      </c>
      <c r="H1812" s="2">
        <f t="shared" si="223"/>
        <v>6.3226360000000037</v>
      </c>
      <c r="I1812" s="2">
        <f t="array" ref="I1812">SUMPRODUCT(B1796:B1815, (ROW(B1796:B1815)-ROW(B1796)+1)) / (20*21/2)</f>
        <v>6.1166923809523821</v>
      </c>
      <c r="J1812" s="2">
        <f t="shared" si="218"/>
        <v>6.2192778985277055</v>
      </c>
      <c r="K1812" s="2">
        <f t="shared" si="220"/>
        <v>6.3397400804537742</v>
      </c>
    </row>
    <row r="1813" spans="1:11" ht="13.5" x14ac:dyDescent="0.25">
      <c r="A1813" s="3">
        <f>TITRES_STAT!B1816</f>
        <v>44932</v>
      </c>
      <c r="B1813" s="6">
        <f>TITRES_STAT!D1816</f>
        <v>5.9181999999999997</v>
      </c>
      <c r="C1813" s="2">
        <f t="shared" si="221"/>
        <v>-6.1800000000000743E-2</v>
      </c>
      <c r="D1813" s="2">
        <f t="shared" si="222"/>
        <v>6.0347600000000003</v>
      </c>
      <c r="E1813" s="2">
        <f t="shared" si="224"/>
        <v>6.1478099999999998</v>
      </c>
      <c r="F1813" s="2">
        <f t="shared" si="225"/>
        <v>6.2092100000000015</v>
      </c>
      <c r="G1813" s="2">
        <f t="shared" si="219"/>
        <v>6.3513320000000029</v>
      </c>
      <c r="H1813" s="2">
        <f t="shared" si="223"/>
        <v>6.3219940000000028</v>
      </c>
      <c r="I1813" s="2">
        <f t="array" ref="I1813">SUMPRODUCT(B1797:B1816, (ROW(B1797:B1816)-ROW(B1797)+1)) / (20*21/2)</f>
        <v>6.0928047619047625</v>
      </c>
      <c r="J1813" s="2">
        <f t="shared" ref="J1813:J1876" si="226">$J$4*B1813+J1812*(1-$J$4)</f>
        <v>6.190603812953638</v>
      </c>
      <c r="K1813" s="2">
        <f t="shared" si="220"/>
        <v>6.3232090969065675</v>
      </c>
    </row>
    <row r="1814" spans="1:11" ht="13.5" x14ac:dyDescent="0.25">
      <c r="A1814" s="3">
        <f>TITRES_STAT!B1817</f>
        <v>44935</v>
      </c>
      <c r="B1814" s="6">
        <f>TITRES_STAT!D1817</f>
        <v>5.9977</v>
      </c>
      <c r="C1814" s="2">
        <f t="shared" si="221"/>
        <v>7.9500000000000348E-2</v>
      </c>
      <c r="D1814" s="2">
        <f t="shared" si="222"/>
        <v>5.9994399999999999</v>
      </c>
      <c r="E1814" s="2">
        <f t="shared" si="224"/>
        <v>6.1381000000000006</v>
      </c>
      <c r="F1814" s="2">
        <f t="shared" si="225"/>
        <v>6.1888950000000005</v>
      </c>
      <c r="G1814" s="2">
        <f t="shared" si="219"/>
        <v>6.3410860000000024</v>
      </c>
      <c r="H1814" s="2">
        <f t="shared" si="223"/>
        <v>6.3208320000000038</v>
      </c>
      <c r="I1814" s="2">
        <f t="array" ref="I1814">SUMPRODUCT(B1798:B1817, (ROW(B1798:B1817)-ROW(B1798)+1)) / (20*21/2)</f>
        <v>6.0672280952380948</v>
      </c>
      <c r="J1814" s="2">
        <f t="shared" si="226"/>
        <v>6.1722320212437687</v>
      </c>
      <c r="K1814" s="2">
        <f t="shared" si="220"/>
        <v>6.3104440342827814</v>
      </c>
    </row>
    <row r="1815" spans="1:11" ht="13.5" x14ac:dyDescent="0.25">
      <c r="A1815" s="3">
        <f>TITRES_STAT!B1818</f>
        <v>44936</v>
      </c>
      <c r="B1815" s="6">
        <f>TITRES_STAT!D1818</f>
        <v>5.9888000000000003</v>
      </c>
      <c r="C1815" s="2">
        <f t="shared" si="221"/>
        <v>-8.8999999999996859E-3</v>
      </c>
      <c r="D1815" s="2">
        <f t="shared" si="222"/>
        <v>5.9782400000000004</v>
      </c>
      <c r="E1815" s="2">
        <f t="shared" si="224"/>
        <v>6.1054200000000005</v>
      </c>
      <c r="F1815" s="2">
        <f t="shared" si="225"/>
        <v>6.1690200000000006</v>
      </c>
      <c r="G1815" s="2">
        <f t="shared" si="219"/>
        <v>6.3301320000000025</v>
      </c>
      <c r="H1815" s="2">
        <f t="shared" si="223"/>
        <v>6.3196255000000034</v>
      </c>
      <c r="I1815" s="2">
        <f t="array" ref="I1815">SUMPRODUCT(B1799:B1818, (ROW(B1799:B1818)-ROW(B1799)+1)) / (20*21/2)</f>
        <v>6.067064285714288</v>
      </c>
      <c r="J1815" s="2">
        <f t="shared" si="226"/>
        <v>6.1547623049348381</v>
      </c>
      <c r="K1815" s="2">
        <f t="shared" si="220"/>
        <v>6.2978305427422807</v>
      </c>
    </row>
    <row r="1816" spans="1:11" ht="13.5" x14ac:dyDescent="0.25">
      <c r="A1816" s="3">
        <f>TITRES_STAT!B1819</f>
        <v>44937</v>
      </c>
      <c r="B1816" s="6">
        <f>TITRES_STAT!D1819</f>
        <v>5.9181999999999997</v>
      </c>
      <c r="C1816" s="2">
        <f t="shared" si="221"/>
        <v>-7.0600000000000662E-2</v>
      </c>
      <c r="D1816" s="2">
        <f t="shared" si="222"/>
        <v>5.9605799999999993</v>
      </c>
      <c r="E1816" s="2">
        <f t="shared" si="224"/>
        <v>6.0674399999999995</v>
      </c>
      <c r="F1816" s="2">
        <f t="shared" si="225"/>
        <v>6.1513550000000006</v>
      </c>
      <c r="G1816" s="2">
        <f t="shared" si="219"/>
        <v>6.3195340000000018</v>
      </c>
      <c r="H1816" s="2">
        <f t="shared" si="223"/>
        <v>6.3184410000000026</v>
      </c>
      <c r="I1816" s="2">
        <f t="array" ref="I1816">SUMPRODUCT(B1800:B1819, (ROW(B1800:B1819)-ROW(B1800)+1)) / (20*21/2)</f>
        <v>6.0633638095238096</v>
      </c>
      <c r="J1816" s="2">
        <f t="shared" si="226"/>
        <v>6.1322325616077107</v>
      </c>
      <c r="K1816" s="2">
        <f t="shared" si="220"/>
        <v>6.2829430704778781</v>
      </c>
    </row>
    <row r="1817" spans="1:11" ht="13.5" x14ac:dyDescent="0.25">
      <c r="A1817" s="3">
        <f>TITRES_STAT!B1820</f>
        <v>44938</v>
      </c>
      <c r="B1817" s="6">
        <f>TITRES_STAT!D1820</f>
        <v>5.8827999999999996</v>
      </c>
      <c r="C1817" s="2">
        <f t="shared" si="221"/>
        <v>-3.5400000000000098E-2</v>
      </c>
      <c r="D1817" s="2">
        <f t="shared" si="222"/>
        <v>5.9411399999999999</v>
      </c>
      <c r="E1817" s="2">
        <f t="shared" si="224"/>
        <v>6.0250399999999997</v>
      </c>
      <c r="F1817" s="2">
        <f t="shared" si="225"/>
        <v>6.13192</v>
      </c>
      <c r="G1817" s="2">
        <f t="shared" si="219"/>
        <v>6.3099940000000014</v>
      </c>
      <c r="H1817" s="2">
        <f t="shared" si="223"/>
        <v>6.3176635000000045</v>
      </c>
      <c r="I1817" s="2">
        <f t="array" ref="I1817">SUMPRODUCT(B1801:B1820, (ROW(B1801:B1820)-ROW(B1801)+1)) / (20*21/2)</f>
        <v>6.0589871428571431</v>
      </c>
      <c r="J1817" s="2">
        <f t="shared" si="226"/>
        <v>6.1084770795498331</v>
      </c>
      <c r="K1817" s="2">
        <f t="shared" si="220"/>
        <v>6.2672511853610988</v>
      </c>
    </row>
    <row r="1818" spans="1:11" ht="13.5" x14ac:dyDescent="0.25">
      <c r="A1818" s="3">
        <f>TITRES_STAT!B1821</f>
        <v>44939</v>
      </c>
      <c r="B1818" s="6">
        <f>TITRES_STAT!D1821</f>
        <v>6.1302000000000003</v>
      </c>
      <c r="C1818" s="2">
        <f t="shared" si="221"/>
        <v>0.24740000000000073</v>
      </c>
      <c r="D1818" s="2">
        <f t="shared" si="222"/>
        <v>5.9835399999999996</v>
      </c>
      <c r="E1818" s="2">
        <f t="shared" si="224"/>
        <v>6.00915</v>
      </c>
      <c r="F1818" s="2">
        <f t="shared" si="225"/>
        <v>6.124855000000001</v>
      </c>
      <c r="G1818" s="2">
        <f t="shared" si="219"/>
        <v>6.3027520000000026</v>
      </c>
      <c r="H1818" s="2">
        <f t="shared" si="223"/>
        <v>6.3176645000000056</v>
      </c>
      <c r="I1818" s="2">
        <f t="array" ref="I1818">SUMPRODUCT(B1802:B1821, (ROW(B1802:B1821)-ROW(B1802)+1)) / (20*21/2)</f>
        <v>6.0496923809523828</v>
      </c>
      <c r="J1818" s="2">
        <f t="shared" si="226"/>
        <v>6.1105459291165163</v>
      </c>
      <c r="K1818" s="2">
        <f t="shared" si="220"/>
        <v>6.2618766290724288</v>
      </c>
    </row>
    <row r="1819" spans="1:11" ht="13.5" x14ac:dyDescent="0.25">
      <c r="A1819" s="3">
        <f>TITRES_STAT!B1822</f>
        <v>44942</v>
      </c>
      <c r="B1819" s="6">
        <f>TITRES_STAT!D1822</f>
        <v>6.0860000000000003</v>
      </c>
      <c r="C1819" s="2">
        <f t="shared" si="221"/>
        <v>-4.4200000000000017E-2</v>
      </c>
      <c r="D1819" s="2">
        <f t="shared" si="222"/>
        <v>6.0011999999999999</v>
      </c>
      <c r="E1819" s="2">
        <f t="shared" si="224"/>
        <v>6.0003199999999994</v>
      </c>
      <c r="F1819" s="2">
        <f t="shared" si="225"/>
        <v>6.114255</v>
      </c>
      <c r="G1819" s="2">
        <f t="shared" si="219"/>
        <v>6.2946260000000018</v>
      </c>
      <c r="H1819" s="2">
        <f t="shared" si="223"/>
        <v>6.317819500000005</v>
      </c>
      <c r="I1819" s="2">
        <f t="array" ref="I1819">SUMPRODUCT(B1803:B1822, (ROW(B1803:B1822)-ROW(B1803)+1)) / (20*21/2)</f>
        <v>6.0328295238095233</v>
      </c>
      <c r="J1819" s="2">
        <f t="shared" si="226"/>
        <v>6.1082082215816103</v>
      </c>
      <c r="K1819" s="2">
        <f t="shared" si="220"/>
        <v>6.254979506363707</v>
      </c>
    </row>
    <row r="1820" spans="1:11" ht="13.5" x14ac:dyDescent="0.25">
      <c r="A1820" s="3">
        <f>TITRES_STAT!B1823</f>
        <v>44943</v>
      </c>
      <c r="B1820" s="6">
        <f>TITRES_STAT!D1823</f>
        <v>6.0682999999999998</v>
      </c>
      <c r="C1820" s="2">
        <f t="shared" si="221"/>
        <v>-1.7700000000000493E-2</v>
      </c>
      <c r="D1820" s="2">
        <f t="shared" si="222"/>
        <v>6.0170999999999992</v>
      </c>
      <c r="E1820" s="2">
        <f t="shared" si="224"/>
        <v>5.9976700000000003</v>
      </c>
      <c r="F1820" s="2">
        <f t="shared" si="225"/>
        <v>6.1040949999999992</v>
      </c>
      <c r="G1820" s="2">
        <f t="shared" si="219"/>
        <v>6.2857920000000025</v>
      </c>
      <c r="H1820" s="2">
        <f t="shared" si="223"/>
        <v>6.3179280000000055</v>
      </c>
      <c r="I1820" s="2">
        <f t="array" ref="I1820">SUMPRODUCT(B1804:B1823, (ROW(B1804:B1823)-ROW(B1804)+1)) / (20*21/2)</f>
        <v>6.0247576190476178</v>
      </c>
      <c r="J1820" s="2">
        <f t="shared" si="226"/>
        <v>6.1044074385738378</v>
      </c>
      <c r="K1820" s="2">
        <f t="shared" si="220"/>
        <v>6.2476587414082676</v>
      </c>
    </row>
    <row r="1821" spans="1:11" ht="13.5" x14ac:dyDescent="0.25">
      <c r="A1821" s="3">
        <f>TITRES_STAT!B1824</f>
        <v>44944</v>
      </c>
      <c r="B1821" s="6">
        <f>TITRES_STAT!D1824</f>
        <v>6.0065</v>
      </c>
      <c r="C1821" s="2">
        <f t="shared" si="221"/>
        <v>-6.1799999999999855E-2</v>
      </c>
      <c r="D1821" s="2">
        <f t="shared" si="222"/>
        <v>6.0347600000000003</v>
      </c>
      <c r="E1821" s="2">
        <f t="shared" si="224"/>
        <v>5.9976700000000003</v>
      </c>
      <c r="F1821" s="2">
        <f t="shared" si="225"/>
        <v>6.0952599999999997</v>
      </c>
      <c r="G1821" s="2">
        <f t="shared" si="219"/>
        <v>6.2751920000000005</v>
      </c>
      <c r="H1821" s="2">
        <f t="shared" si="223"/>
        <v>6.3177275000000028</v>
      </c>
      <c r="I1821" s="2">
        <f t="array" ref="I1821">SUMPRODUCT(B1805:B1824, (ROW(B1805:B1824)-ROW(B1805)+1)) / (20*21/2)</f>
        <v>6.017526666666666</v>
      </c>
      <c r="J1821" s="2">
        <f t="shared" si="226"/>
        <v>6.0950829206144244</v>
      </c>
      <c r="K1821" s="2">
        <f t="shared" si="220"/>
        <v>6.2382015358628458</v>
      </c>
    </row>
    <row r="1822" spans="1:11" ht="13.5" x14ac:dyDescent="0.25">
      <c r="A1822" s="3">
        <f>TITRES_STAT!B1825</f>
        <v>44945</v>
      </c>
      <c r="B1822" s="6">
        <f>TITRES_STAT!D1825</f>
        <v>5.9181999999999997</v>
      </c>
      <c r="C1822" s="2">
        <f t="shared" si="221"/>
        <v>-8.8300000000000267E-2</v>
      </c>
      <c r="D1822" s="2">
        <f t="shared" si="222"/>
        <v>6.0418399999999997</v>
      </c>
      <c r="E1822" s="2">
        <f t="shared" si="224"/>
        <v>5.9914900000000006</v>
      </c>
      <c r="F1822" s="2">
        <f t="shared" si="225"/>
        <v>6.0824549999999995</v>
      </c>
      <c r="G1822" s="2">
        <f t="shared" si="219"/>
        <v>6.2637100000000006</v>
      </c>
      <c r="H1822" s="2">
        <f t="shared" si="223"/>
        <v>6.3165430000000029</v>
      </c>
      <c r="I1822" s="2">
        <f t="array" ref="I1822">SUMPRODUCT(B1806:B1825, (ROW(B1806:B1825)-ROW(B1806)+1)) / (20*21/2)</f>
        <v>6.0351485714285715</v>
      </c>
      <c r="J1822" s="2">
        <f t="shared" si="226"/>
        <v>6.0782369281749551</v>
      </c>
      <c r="K1822" s="2">
        <f t="shared" si="220"/>
        <v>6.2256524560250872</v>
      </c>
    </row>
    <row r="1823" spans="1:11" ht="13.5" x14ac:dyDescent="0.25">
      <c r="A1823" s="3">
        <f>TITRES_STAT!B1826</f>
        <v>44946</v>
      </c>
      <c r="B1823" s="6">
        <f>TITRES_STAT!D1826</f>
        <v>5.9977</v>
      </c>
      <c r="C1823" s="2">
        <f t="shared" si="221"/>
        <v>7.9500000000000348E-2</v>
      </c>
      <c r="D1823" s="2">
        <f t="shared" si="222"/>
        <v>6.0153399999999992</v>
      </c>
      <c r="E1823" s="2">
        <f t="shared" si="224"/>
        <v>5.9994399999999999</v>
      </c>
      <c r="F1823" s="2">
        <f t="shared" si="225"/>
        <v>6.0736249999999989</v>
      </c>
      <c r="G1823" s="2">
        <f t="shared" si="219"/>
        <v>6.2539940000000014</v>
      </c>
      <c r="H1823" s="2">
        <f t="shared" si="223"/>
        <v>6.3157560000000021</v>
      </c>
      <c r="I1823" s="2">
        <f t="array" ref="I1823">SUMPRODUCT(B1807:B1826, (ROW(B1807:B1826)-ROW(B1807)+1)) / (20*21/2)</f>
        <v>6.0530647619047624</v>
      </c>
      <c r="J1823" s="2">
        <f t="shared" si="226"/>
        <v>6.0705667445392457</v>
      </c>
      <c r="K1823" s="2">
        <f t="shared" si="220"/>
        <v>6.2167131440241032</v>
      </c>
    </row>
    <row r="1824" spans="1:11" ht="13.5" x14ac:dyDescent="0.25">
      <c r="A1824" s="3">
        <f>TITRES_STAT!B1827</f>
        <v>44949</v>
      </c>
      <c r="B1824" s="6">
        <f>TITRES_STAT!D1827</f>
        <v>5.9977</v>
      </c>
      <c r="C1824" s="2">
        <f t="shared" si="221"/>
        <v>0</v>
      </c>
      <c r="D1824" s="2">
        <f t="shared" si="222"/>
        <v>5.9976799999999999</v>
      </c>
      <c r="E1824" s="2">
        <f t="shared" si="224"/>
        <v>5.9994400000000008</v>
      </c>
      <c r="F1824" s="2">
        <f t="shared" si="225"/>
        <v>6.0687699999999998</v>
      </c>
      <c r="G1824" s="2">
        <f t="shared" si="219"/>
        <v>6.2442780000000013</v>
      </c>
      <c r="H1824" s="2">
        <f t="shared" si="223"/>
        <v>6.3157200000000016</v>
      </c>
      <c r="I1824" s="2">
        <f t="array" ref="I1824">SUMPRODUCT(B1808:B1827, (ROW(B1808:B1827)-ROW(B1808)+1)) / (20*21/2)</f>
        <v>6.0720295238095243</v>
      </c>
      <c r="J1824" s="2">
        <f t="shared" si="226"/>
        <v>6.0636270545831277</v>
      </c>
      <c r="K1824" s="2">
        <f t="shared" si="220"/>
        <v>6.2081243932780605</v>
      </c>
    </row>
    <row r="1825" spans="1:11" ht="13.5" x14ac:dyDescent="0.25">
      <c r="A1825" s="3">
        <f>TITRES_STAT!B1828</f>
        <v>44950</v>
      </c>
      <c r="B1825" s="6">
        <f>TITRES_STAT!D1828</f>
        <v>6.2538</v>
      </c>
      <c r="C1825" s="2">
        <f t="shared" si="221"/>
        <v>0.25609999999999999</v>
      </c>
      <c r="D1825" s="2">
        <f t="shared" si="222"/>
        <v>6.0347799999999996</v>
      </c>
      <c r="E1825" s="2">
        <f t="shared" si="224"/>
        <v>6.0259400000000003</v>
      </c>
      <c r="F1825" s="2">
        <f t="shared" si="225"/>
        <v>6.0656799999999995</v>
      </c>
      <c r="G1825" s="2">
        <f t="shared" si="219"/>
        <v>6.2421580000000008</v>
      </c>
      <c r="H1825" s="2">
        <f t="shared" si="223"/>
        <v>6.3163390000000019</v>
      </c>
      <c r="I1825" s="2">
        <f t="array" ref="I1825">SUMPRODUCT(B1809:B1828, (ROW(B1809:B1828)-ROW(B1809)+1)) / (20*21/2)</f>
        <v>6.0853190476190475</v>
      </c>
      <c r="J1825" s="2">
        <f t="shared" si="226"/>
        <v>6.0817387636704492</v>
      </c>
      <c r="K1825" s="2">
        <f t="shared" si="220"/>
        <v>6.2099155935416661</v>
      </c>
    </row>
    <row r="1826" spans="1:11" ht="13.5" x14ac:dyDescent="0.25">
      <c r="A1826" s="3">
        <f>TITRES_STAT!B1829</f>
        <v>44951</v>
      </c>
      <c r="B1826" s="6">
        <f>TITRES_STAT!D1829</f>
        <v>6.2538</v>
      </c>
      <c r="C1826" s="2">
        <f t="shared" si="221"/>
        <v>0</v>
      </c>
      <c r="D1826" s="2">
        <f t="shared" si="222"/>
        <v>6.0842399999999994</v>
      </c>
      <c r="E1826" s="2">
        <f t="shared" si="224"/>
        <v>6.0594999999999999</v>
      </c>
      <c r="F1826" s="2">
        <f t="shared" si="225"/>
        <v>6.0634699999999988</v>
      </c>
      <c r="G1826" s="2">
        <f t="shared" si="219"/>
        <v>6.2400380000000011</v>
      </c>
      <c r="H1826" s="2">
        <f t="shared" si="223"/>
        <v>6.3171665000000017</v>
      </c>
      <c r="I1826" s="2">
        <f t="array" ref="I1826">SUMPRODUCT(B1810:B1829, (ROW(B1810:B1829)-ROW(B1810)+1)) / (20*21/2)</f>
        <v>6.1099623809523802</v>
      </c>
      <c r="J1826" s="2">
        <f t="shared" si="226"/>
        <v>6.0981255480827876</v>
      </c>
      <c r="K1826" s="2">
        <f t="shared" si="220"/>
        <v>6.2116365506576789</v>
      </c>
    </row>
    <row r="1827" spans="1:11" ht="13.5" x14ac:dyDescent="0.25">
      <c r="A1827" s="3">
        <f>TITRES_STAT!B1830</f>
        <v>44952</v>
      </c>
      <c r="B1827" s="6">
        <f>TITRES_STAT!D1830</f>
        <v>6.2625999999999999</v>
      </c>
      <c r="C1827" s="2">
        <f t="shared" si="221"/>
        <v>8.799999999999919E-3</v>
      </c>
      <c r="D1827" s="2">
        <f t="shared" si="222"/>
        <v>6.1531199999999995</v>
      </c>
      <c r="E1827" s="2">
        <f t="shared" si="224"/>
        <v>6.0974799999999991</v>
      </c>
      <c r="F1827" s="2">
        <f t="shared" si="225"/>
        <v>6.061259999999999</v>
      </c>
      <c r="G1827" s="2">
        <f t="shared" si="219"/>
        <v>6.2363280000000021</v>
      </c>
      <c r="H1827" s="2">
        <f t="shared" si="223"/>
        <v>6.3180380000000014</v>
      </c>
      <c r="I1827" s="2">
        <f t="array" ref="I1827">SUMPRODUCT(B1811:B1830, (ROW(B1811:B1830)-ROW(B1811)+1)) / (20*21/2)</f>
        <v>6.1330947619047613</v>
      </c>
      <c r="J1827" s="2">
        <f t="shared" si="226"/>
        <v>6.1137897815987134</v>
      </c>
      <c r="K1827" s="2">
        <f t="shared" si="220"/>
        <v>6.2136351172985549</v>
      </c>
    </row>
    <row r="1828" spans="1:11" ht="13.5" x14ac:dyDescent="0.25">
      <c r="A1828" s="3">
        <f>TITRES_STAT!B1831</f>
        <v>44953</v>
      </c>
      <c r="B1828" s="6">
        <f>TITRES_STAT!D1831</f>
        <v>6.2008000000000001</v>
      </c>
      <c r="C1828" s="2">
        <f t="shared" si="221"/>
        <v>-6.1799999999999855E-2</v>
      </c>
      <c r="D1828" s="2">
        <f t="shared" si="222"/>
        <v>6.19374</v>
      </c>
      <c r="E1828" s="2">
        <f t="shared" si="224"/>
        <v>6.1045399999999992</v>
      </c>
      <c r="F1828" s="2">
        <f t="shared" si="225"/>
        <v>6.0568449999999991</v>
      </c>
      <c r="G1828" s="2">
        <f t="shared" si="219"/>
        <v>6.2315580000000024</v>
      </c>
      <c r="H1828" s="2">
        <f t="shared" si="223"/>
        <v>6.318433500000002</v>
      </c>
      <c r="I1828" s="2">
        <f t="array" ref="I1828">SUMPRODUCT(B1812:B1831, (ROW(B1812:B1831)-ROW(B1812)+1)) / (20*21/2)</f>
        <v>6.155217619047618</v>
      </c>
      <c r="J1828" s="2">
        <f t="shared" si="226"/>
        <v>6.1220764690655027</v>
      </c>
      <c r="K1828" s="2">
        <f t="shared" si="220"/>
        <v>6.2131317793652787</v>
      </c>
    </row>
    <row r="1829" spans="1:11" ht="13.5" x14ac:dyDescent="0.25">
      <c r="A1829" s="3">
        <f>TITRES_STAT!B1832</f>
        <v>44956</v>
      </c>
      <c r="B1829" s="6">
        <f>TITRES_STAT!D1832</f>
        <v>6.3155999999999999</v>
      </c>
      <c r="C1829" s="2">
        <f t="shared" si="221"/>
        <v>0.11479999999999979</v>
      </c>
      <c r="D1829" s="2">
        <f t="shared" si="222"/>
        <v>6.25732</v>
      </c>
      <c r="E1829" s="2">
        <f t="shared" si="224"/>
        <v>6.1274999999999995</v>
      </c>
      <c r="F1829" s="2">
        <f t="shared" si="225"/>
        <v>6.063909999999999</v>
      </c>
      <c r="G1829" s="2">
        <f t="shared" si="219"/>
        <v>6.2292600000000018</v>
      </c>
      <c r="H1829" s="2">
        <f t="shared" si="223"/>
        <v>6.3197785000000009</v>
      </c>
      <c r="I1829" s="2">
        <f t="array" ref="I1829">SUMPRODUCT(B1813:B1832, (ROW(B1813:B1832)-ROW(B1813)+1)) / (20*21/2)</f>
        <v>6.17507238095238</v>
      </c>
      <c r="J1829" s="2">
        <f t="shared" si="226"/>
        <v>6.1405072815354549</v>
      </c>
      <c r="K1829" s="2">
        <f t="shared" si="220"/>
        <v>6.2171501409587977</v>
      </c>
    </row>
    <row r="1830" spans="1:11" ht="13.5" x14ac:dyDescent="0.25">
      <c r="A1830" s="3">
        <f>TITRES_STAT!B1833</f>
        <v>44957</v>
      </c>
      <c r="B1830" s="6">
        <f>TITRES_STAT!D1833</f>
        <v>6.3068</v>
      </c>
      <c r="C1830" s="2">
        <f t="shared" si="221"/>
        <v>-8.799999999999919E-3</v>
      </c>
      <c r="D1830" s="2">
        <f t="shared" si="222"/>
        <v>6.2679200000000002</v>
      </c>
      <c r="E1830" s="2">
        <f t="shared" si="224"/>
        <v>6.1513499999999999</v>
      </c>
      <c r="F1830" s="2">
        <f t="shared" si="225"/>
        <v>6.0745099999999992</v>
      </c>
      <c r="G1830" s="2">
        <f t="shared" si="219"/>
        <v>6.2264340000000011</v>
      </c>
      <c r="H1830" s="2">
        <f t="shared" si="223"/>
        <v>6.3212880000000018</v>
      </c>
      <c r="I1830" s="2">
        <f t="array" ref="I1830">SUMPRODUCT(B1814:B1833, (ROW(B1814:B1833)-ROW(B1814)+1)) / (20*21/2)</f>
        <v>6.2144414285714289</v>
      </c>
      <c r="J1830" s="2">
        <f t="shared" si="226"/>
        <v>6.156344683293983</v>
      </c>
      <c r="K1830" s="2">
        <f t="shared" si="220"/>
        <v>6.220665821705512</v>
      </c>
    </row>
    <row r="1831" spans="1:11" ht="13.5" x14ac:dyDescent="0.25">
      <c r="A1831" s="3">
        <f>TITRES_STAT!B1834</f>
        <v>44958</v>
      </c>
      <c r="B1831" s="6">
        <f>TITRES_STAT!D1834</f>
        <v>6.3068</v>
      </c>
      <c r="C1831" s="2">
        <f t="shared" si="221"/>
        <v>0</v>
      </c>
      <c r="D1831" s="2">
        <f t="shared" si="222"/>
        <v>6.2785199999999994</v>
      </c>
      <c r="E1831" s="2">
        <f t="shared" si="224"/>
        <v>6.1813799999999999</v>
      </c>
      <c r="F1831" s="2">
        <f t="shared" si="225"/>
        <v>6.0895250000000001</v>
      </c>
      <c r="G1831" s="2">
        <f t="shared" si="219"/>
        <v>6.2253740000000013</v>
      </c>
      <c r="H1831" s="2">
        <f t="shared" si="223"/>
        <v>6.3230060000000012</v>
      </c>
      <c r="I1831" s="2">
        <f t="array" ref="I1831">SUMPRODUCT(B1815:B1834, (ROW(B1815:B1834)-ROW(B1815)+1)) / (20*21/2)</f>
        <v>6.2501123809523813</v>
      </c>
      <c r="J1831" s="2">
        <f t="shared" si="226"/>
        <v>6.1706737610755082</v>
      </c>
      <c r="K1831" s="2">
        <f t="shared" si="220"/>
        <v>6.2240436326190212</v>
      </c>
    </row>
    <row r="1832" spans="1:11" ht="13.5" x14ac:dyDescent="0.25">
      <c r="A1832" s="3">
        <f>TITRES_STAT!B1835</f>
        <v>44959</v>
      </c>
      <c r="B1832" s="6">
        <f>TITRES_STAT!D1835</f>
        <v>6.298</v>
      </c>
      <c r="C1832" s="2">
        <f t="shared" si="221"/>
        <v>-8.799999999999919E-3</v>
      </c>
      <c r="D1832" s="2">
        <f t="shared" si="222"/>
        <v>6.2855999999999996</v>
      </c>
      <c r="E1832" s="2">
        <f t="shared" si="224"/>
        <v>6.21936</v>
      </c>
      <c r="F1832" s="2">
        <f t="shared" si="225"/>
        <v>6.1054249999999994</v>
      </c>
      <c r="G1832" s="2">
        <f t="shared" si="219"/>
        <v>6.2241380000000017</v>
      </c>
      <c r="H1832" s="2">
        <f t="shared" si="223"/>
        <v>6.3246800000000016</v>
      </c>
      <c r="I1832" s="2">
        <f t="array" ref="I1832">SUMPRODUCT(B1816:B1835, (ROW(B1816:B1835)-ROW(B1816)+1)) / (20*21/2)</f>
        <v>6.2808200000000021</v>
      </c>
      <c r="J1832" s="2">
        <f t="shared" si="226"/>
        <v>6.1828000695445073</v>
      </c>
      <c r="K1832" s="2">
        <f t="shared" si="220"/>
        <v>6.2269438823202368</v>
      </c>
    </row>
    <row r="1833" spans="1:11" ht="13.5" x14ac:dyDescent="0.25">
      <c r="A1833" s="3">
        <f>TITRES_STAT!B1836</f>
        <v>44960</v>
      </c>
      <c r="B1833" s="6">
        <f>TITRES_STAT!D1836</f>
        <v>6.5187999999999997</v>
      </c>
      <c r="C1833" s="2">
        <f t="shared" si="221"/>
        <v>0.22079999999999966</v>
      </c>
      <c r="D1833" s="2">
        <f t="shared" si="222"/>
        <v>6.3491999999999988</v>
      </c>
      <c r="E1833" s="2">
        <f t="shared" si="224"/>
        <v>6.2714700000000008</v>
      </c>
      <c r="F1833" s="2">
        <f t="shared" si="225"/>
        <v>6.1354549999999994</v>
      </c>
      <c r="G1833" s="2">
        <f t="shared" si="219"/>
        <v>6.2257280000000028</v>
      </c>
      <c r="H1833" s="2">
        <f t="shared" si="223"/>
        <v>6.3271660000000018</v>
      </c>
      <c r="I1833" s="2">
        <f t="array" ref="I1833">SUMPRODUCT(B1817:B1836, (ROW(B1817:B1836)-ROW(B1817)+1)) / (20*21/2)</f>
        <v>6.3083242857142858</v>
      </c>
      <c r="J1833" s="2">
        <f t="shared" si="226"/>
        <v>6.2148000629212206</v>
      </c>
      <c r="K1833" s="2">
        <f t="shared" si="220"/>
        <v>6.2383892202684628</v>
      </c>
    </row>
    <row r="1834" spans="1:11" ht="13.5" x14ac:dyDescent="0.25">
      <c r="A1834" s="3">
        <f>TITRES_STAT!B1837</f>
        <v>44963</v>
      </c>
      <c r="B1834" s="6">
        <f>TITRES_STAT!D1837</f>
        <v>6.51</v>
      </c>
      <c r="C1834" s="2">
        <f t="shared" si="221"/>
        <v>-8.799999999999919E-3</v>
      </c>
      <c r="D1834" s="2">
        <f t="shared" si="222"/>
        <v>6.3880799999999995</v>
      </c>
      <c r="E1834" s="2">
        <f t="shared" si="224"/>
        <v>6.3227000000000002</v>
      </c>
      <c r="F1834" s="2">
        <f t="shared" si="225"/>
        <v>6.1610700000000005</v>
      </c>
      <c r="G1834" s="2">
        <f t="shared" si="219"/>
        <v>6.2269660000000018</v>
      </c>
      <c r="H1834" s="2">
        <f t="shared" si="223"/>
        <v>6.3301085000000024</v>
      </c>
      <c r="I1834" s="2">
        <f t="array" ref="I1834">SUMPRODUCT(B1818:B1837, (ROW(B1818:B1837)-ROW(B1818)+1)) / (20*21/2)</f>
        <v>6.3146742857142852</v>
      </c>
      <c r="J1834" s="2">
        <f t="shared" si="226"/>
        <v>6.2429143426430089</v>
      </c>
      <c r="K1834" s="2">
        <f t="shared" si="220"/>
        <v>6.2490406233951896</v>
      </c>
    </row>
    <row r="1835" spans="1:11" ht="13.5" x14ac:dyDescent="0.25">
      <c r="A1835" s="3">
        <f>TITRES_STAT!B1838</f>
        <v>44964</v>
      </c>
      <c r="B1835" s="6">
        <f>TITRES_STAT!D1838</f>
        <v>6.4835000000000003</v>
      </c>
      <c r="C1835" s="2">
        <f t="shared" si="221"/>
        <v>-2.6499999999999524E-2</v>
      </c>
      <c r="D1835" s="2">
        <f t="shared" si="222"/>
        <v>6.4234200000000001</v>
      </c>
      <c r="E1835" s="2">
        <f t="shared" si="224"/>
        <v>6.3456700000000001</v>
      </c>
      <c r="F1835" s="2">
        <f t="shared" si="225"/>
        <v>6.1858050000000002</v>
      </c>
      <c r="G1835" s="2">
        <f t="shared" si="219"/>
        <v>6.2301460000000022</v>
      </c>
      <c r="H1835" s="2">
        <f t="shared" si="223"/>
        <v>6.332501500000002</v>
      </c>
      <c r="I1835" s="2">
        <f t="array" ref="I1835">SUMPRODUCT(B1819:B1838, (ROW(B1819:B1838)-ROW(B1819)+1)) / (20*21/2)</f>
        <v>6.3376361904761911</v>
      </c>
      <c r="J1835" s="2">
        <f t="shared" si="226"/>
        <v>6.2658272623912934</v>
      </c>
      <c r="K1835" s="2">
        <f t="shared" si="220"/>
        <v>6.2582351087522419</v>
      </c>
    </row>
    <row r="1836" spans="1:11" ht="13.5" x14ac:dyDescent="0.25">
      <c r="A1836" s="3">
        <f>TITRES_STAT!B1839</f>
        <v>44965</v>
      </c>
      <c r="B1836" s="6">
        <f>TITRES_STAT!D1839</f>
        <v>6.4745999999999997</v>
      </c>
      <c r="C1836" s="2">
        <f t="shared" si="221"/>
        <v>-8.9000000000005741E-3</v>
      </c>
      <c r="D1836" s="2">
        <f t="shared" si="222"/>
        <v>6.4569799999999997</v>
      </c>
      <c r="E1836" s="2">
        <f t="shared" si="224"/>
        <v>6.3677499999999991</v>
      </c>
      <c r="F1836" s="2">
        <f t="shared" si="225"/>
        <v>6.2136250000000004</v>
      </c>
      <c r="G1836" s="2">
        <f t="shared" si="219"/>
        <v>6.2289080000000014</v>
      </c>
      <c r="H1836" s="2">
        <f t="shared" si="223"/>
        <v>6.3348500000000012</v>
      </c>
      <c r="I1836" s="2">
        <f t="array" ref="I1836">SUMPRODUCT(B1820:B1839, (ROW(B1820:B1839)-ROW(B1820)+1)) / (20*21/2)</f>
        <v>6.3564342857142853</v>
      </c>
      <c r="J1836" s="2">
        <f t="shared" si="226"/>
        <v>6.2857103802587897</v>
      </c>
      <c r="K1836" s="2">
        <f t="shared" si="220"/>
        <v>6.2667200064482325</v>
      </c>
    </row>
    <row r="1837" spans="1:11" ht="13.5" x14ac:dyDescent="0.25">
      <c r="A1837" s="3">
        <f>TITRES_STAT!B1840</f>
        <v>44966</v>
      </c>
      <c r="B1837" s="6">
        <f>TITRES_STAT!D1840</f>
        <v>6.2803000000000004</v>
      </c>
      <c r="C1837" s="2">
        <f t="shared" si="221"/>
        <v>-0.19429999999999925</v>
      </c>
      <c r="D1837" s="2">
        <f t="shared" si="222"/>
        <v>6.4534400000000005</v>
      </c>
      <c r="E1837" s="2">
        <f t="shared" si="224"/>
        <v>6.3695199999999996</v>
      </c>
      <c r="F1837" s="2">
        <f t="shared" si="225"/>
        <v>6.2334999999999994</v>
      </c>
      <c r="G1837" s="2">
        <f t="shared" si="219"/>
        <v>6.223784000000002</v>
      </c>
      <c r="H1837" s="2">
        <f t="shared" si="223"/>
        <v>6.3364355000000003</v>
      </c>
      <c r="I1837" s="2">
        <f t="array" ref="I1837">SUMPRODUCT(B1821:B1840, (ROW(B1821:B1840)-ROW(B1821)+1)) / (20*21/2)</f>
        <v>6.3735080952380949</v>
      </c>
      <c r="J1837" s="2">
        <f t="shared" si="226"/>
        <v>6.2851951059484286</v>
      </c>
      <c r="K1837" s="2">
        <f t="shared" si="220"/>
        <v>6.2672525552149683</v>
      </c>
    </row>
    <row r="1838" spans="1:11" ht="13.5" x14ac:dyDescent="0.25">
      <c r="A1838" s="3">
        <f>TITRES_STAT!B1841</f>
        <v>44967</v>
      </c>
      <c r="B1838" s="6">
        <f>TITRES_STAT!D1841</f>
        <v>6.4745999999999997</v>
      </c>
      <c r="C1838" s="2">
        <f t="shared" si="221"/>
        <v>0.19429999999999925</v>
      </c>
      <c r="D1838" s="2">
        <f t="shared" si="222"/>
        <v>6.4445999999999994</v>
      </c>
      <c r="E1838" s="2">
        <f t="shared" si="224"/>
        <v>6.3969000000000005</v>
      </c>
      <c r="F1838" s="2">
        <f t="shared" si="225"/>
        <v>6.2507199999999994</v>
      </c>
      <c r="G1838" s="2">
        <f t="shared" si="219"/>
        <v>6.2225460000000012</v>
      </c>
      <c r="H1838" s="2">
        <f t="shared" si="223"/>
        <v>6.3392010000000001</v>
      </c>
      <c r="I1838" s="2">
        <f t="array" ref="I1838">SUMPRODUCT(B1822:B1841, (ROW(B1822:B1841)-ROW(B1822)+1)) / (20*21/2)</f>
        <v>6.3719542857142857</v>
      </c>
      <c r="J1838" s="2">
        <f t="shared" si="226"/>
        <v>6.3032336672866736</v>
      </c>
      <c r="K1838" s="2">
        <f t="shared" si="220"/>
        <v>6.2753838275594793</v>
      </c>
    </row>
    <row r="1839" spans="1:11" ht="13.5" x14ac:dyDescent="0.25">
      <c r="A1839" s="3">
        <f>TITRES_STAT!B1842</f>
        <v>44970</v>
      </c>
      <c r="B1839" s="6">
        <f>TITRES_STAT!D1842</f>
        <v>6.4481000000000002</v>
      </c>
      <c r="C1839" s="2">
        <f t="shared" si="221"/>
        <v>-2.6499999999999524E-2</v>
      </c>
      <c r="D1839" s="2">
        <f t="shared" si="222"/>
        <v>6.4322199999999992</v>
      </c>
      <c r="E1839" s="2">
        <f t="shared" si="224"/>
        <v>6.4101499999999998</v>
      </c>
      <c r="F1839" s="2">
        <f t="shared" si="225"/>
        <v>6.2688249999999988</v>
      </c>
      <c r="G1839" s="2">
        <f t="shared" si="219"/>
        <v>6.2225460000000021</v>
      </c>
      <c r="H1839" s="2">
        <f t="shared" si="223"/>
        <v>6.3418339999999986</v>
      </c>
      <c r="I1839" s="2">
        <f t="array" ref="I1839">SUMPRODUCT(B1823:B1842, (ROW(B1823:B1842)-ROW(B1823)+1)) / (20*21/2)</f>
        <v>6.380910000000001</v>
      </c>
      <c r="J1839" s="2">
        <f t="shared" si="226"/>
        <v>6.3170304608784189</v>
      </c>
      <c r="K1839" s="2">
        <f t="shared" si="220"/>
        <v>6.2821570107924414</v>
      </c>
    </row>
    <row r="1840" spans="1:11" ht="13.5" x14ac:dyDescent="0.25">
      <c r="A1840" s="3">
        <f>TITRES_STAT!B1843</f>
        <v>44971</v>
      </c>
      <c r="B1840" s="6">
        <f>TITRES_STAT!D1843</f>
        <v>6.4481000000000002</v>
      </c>
      <c r="C1840" s="2">
        <f t="shared" si="221"/>
        <v>0</v>
      </c>
      <c r="D1840" s="2">
        <f t="shared" si="222"/>
        <v>6.425139999999999</v>
      </c>
      <c r="E1840" s="2">
        <f t="shared" si="224"/>
        <v>6.4242800000000004</v>
      </c>
      <c r="F1840" s="2">
        <f t="shared" si="225"/>
        <v>6.2878150000000002</v>
      </c>
      <c r="G1840" s="2">
        <f t="shared" si="219"/>
        <v>6.223428000000002</v>
      </c>
      <c r="H1840" s="2">
        <f t="shared" si="223"/>
        <v>6.3448839999999995</v>
      </c>
      <c r="I1840" s="2">
        <f t="array" ref="I1840">SUMPRODUCT(B1824:B1843, (ROW(B1824:B1843)-ROW(B1824)+1)) / (20*21/2)</f>
        <v>6.3758233333333347</v>
      </c>
      <c r="J1840" s="2">
        <f t="shared" si="226"/>
        <v>6.3295132741280931</v>
      </c>
      <c r="K1840" s="2">
        <f t="shared" si="220"/>
        <v>6.2886645789966593</v>
      </c>
    </row>
    <row r="1841" spans="1:11" ht="13.5" x14ac:dyDescent="0.25">
      <c r="A1841" s="3">
        <f>TITRES_STAT!B1844</f>
        <v>44972</v>
      </c>
      <c r="B1841" s="6">
        <f>TITRES_STAT!D1844</f>
        <v>6.2714999999999996</v>
      </c>
      <c r="C1841" s="2">
        <f t="shared" si="221"/>
        <v>-0.17660000000000053</v>
      </c>
      <c r="D1841" s="2">
        <f t="shared" si="222"/>
        <v>6.3845200000000002</v>
      </c>
      <c r="E1841" s="2">
        <f t="shared" si="224"/>
        <v>6.4207500000000008</v>
      </c>
      <c r="F1841" s="2">
        <f t="shared" si="225"/>
        <v>6.3010649999999995</v>
      </c>
      <c r="G1841" s="2">
        <f t="shared" si="219"/>
        <v>6.2216620000000038</v>
      </c>
      <c r="H1841" s="2">
        <f t="shared" si="223"/>
        <v>6.3470510000000004</v>
      </c>
      <c r="I1841" s="2">
        <f t="array" ref="I1841">SUMPRODUCT(B1825:B1844, (ROW(B1825:B1844)-ROW(B1825)+1)) / (20*21/2)</f>
        <v>6.3736328571428569</v>
      </c>
      <c r="J1841" s="2">
        <f t="shared" si="226"/>
        <v>6.3239882004016081</v>
      </c>
      <c r="K1841" s="2">
        <f t="shared" si="220"/>
        <v>6.2879914582516925</v>
      </c>
    </row>
    <row r="1842" spans="1:11" ht="13.5" x14ac:dyDescent="0.25">
      <c r="A1842" s="3">
        <f>TITRES_STAT!B1845</f>
        <v>44973</v>
      </c>
      <c r="B1842" s="6">
        <f>TITRES_STAT!D1845</f>
        <v>6.3951000000000002</v>
      </c>
      <c r="C1842" s="2">
        <f t="shared" si="221"/>
        <v>0.1236000000000006</v>
      </c>
      <c r="D1842" s="2">
        <f t="shared" si="222"/>
        <v>6.4074799999999996</v>
      </c>
      <c r="E1842" s="2">
        <f t="shared" si="224"/>
        <v>6.430460000000001</v>
      </c>
      <c r="F1842" s="2">
        <f t="shared" si="225"/>
        <v>6.32491</v>
      </c>
      <c r="G1842" s="2">
        <f t="shared" ref="G1842:G1905" si="227">AVERAGE(B1793:B1842)</f>
        <v>6.2214840000000038</v>
      </c>
      <c r="H1842" s="2">
        <f t="shared" si="223"/>
        <v>6.3498360000000016</v>
      </c>
      <c r="I1842" s="2">
        <f t="array" ref="I1842">SUMPRODUCT(B1826:B1845, (ROW(B1826:B1845)-ROW(B1826)+1)) / (20*21/2)</f>
        <v>6.3699285714285701</v>
      </c>
      <c r="J1842" s="2">
        <f t="shared" si="226"/>
        <v>6.3307607527443119</v>
      </c>
      <c r="K1842" s="2">
        <f t="shared" si="220"/>
        <v>6.292191793222214</v>
      </c>
    </row>
    <row r="1843" spans="1:11" ht="13.5" x14ac:dyDescent="0.25">
      <c r="A1843" s="3">
        <f>TITRES_STAT!B1846</f>
        <v>44974</v>
      </c>
      <c r="B1843" s="6">
        <f>TITRES_STAT!D1846</f>
        <v>6.2714999999999996</v>
      </c>
      <c r="C1843" s="2">
        <f t="shared" si="221"/>
        <v>-0.1236000000000006</v>
      </c>
      <c r="D1843" s="2">
        <f t="shared" si="222"/>
        <v>6.36686</v>
      </c>
      <c r="E1843" s="2">
        <f t="shared" si="224"/>
        <v>6.4057300000000001</v>
      </c>
      <c r="F1843" s="2">
        <f t="shared" si="225"/>
        <v>6.3386000000000005</v>
      </c>
      <c r="G1843" s="2">
        <f t="shared" si="227"/>
        <v>6.2190120000000038</v>
      </c>
      <c r="H1843" s="2">
        <f t="shared" si="223"/>
        <v>6.3512520000000015</v>
      </c>
      <c r="I1843" s="2">
        <f t="array" ref="I1843">SUMPRODUCT(B1827:B1846, (ROW(B1827:B1846)-ROW(B1827)+1)) / (20*21/2)</f>
        <v>6.3743490476190479</v>
      </c>
      <c r="J1843" s="2">
        <f t="shared" si="226"/>
        <v>6.3251168715305681</v>
      </c>
      <c r="K1843" s="2">
        <f t="shared" ref="K1843:K1906" si="228">$K$4*B1843+(1-$K$4)*K1842</f>
        <v>6.2913803503507548</v>
      </c>
    </row>
    <row r="1844" spans="1:11" ht="13.5" x14ac:dyDescent="0.25">
      <c r="A1844" s="3">
        <f>TITRES_STAT!B1847</f>
        <v>44977</v>
      </c>
      <c r="B1844" s="6">
        <f>TITRES_STAT!D1847</f>
        <v>6.3155999999999999</v>
      </c>
      <c r="C1844" s="2">
        <f t="shared" si="221"/>
        <v>4.410000000000025E-2</v>
      </c>
      <c r="D1844" s="2">
        <f t="shared" si="222"/>
        <v>6.3403599999999996</v>
      </c>
      <c r="E1844" s="2">
        <f t="shared" si="224"/>
        <v>6.3862900000000007</v>
      </c>
      <c r="F1844" s="2">
        <f t="shared" si="225"/>
        <v>6.354495</v>
      </c>
      <c r="G1844" s="2">
        <f t="shared" si="227"/>
        <v>6.2172440000000027</v>
      </c>
      <c r="H1844" s="2">
        <f t="shared" si="223"/>
        <v>6.3532225000000002</v>
      </c>
      <c r="I1844" s="2">
        <f t="array" ref="I1844">SUMPRODUCT(B1828:B1847, (ROW(B1828:B1847)-ROW(B1828)+1)) / (20*21/2)</f>
        <v>6.3654352380952384</v>
      </c>
      <c r="J1844" s="2">
        <f t="shared" si="226"/>
        <v>6.3242105028133713</v>
      </c>
      <c r="K1844" s="2">
        <f t="shared" si="228"/>
        <v>6.2923301405330792</v>
      </c>
    </row>
    <row r="1845" spans="1:11" ht="13.5" x14ac:dyDescent="0.25">
      <c r="A1845" s="3">
        <f>TITRES_STAT!B1848</f>
        <v>44978</v>
      </c>
      <c r="B1845" s="6">
        <f>TITRES_STAT!D1848</f>
        <v>6.3155999999999999</v>
      </c>
      <c r="C1845" s="2">
        <f t="shared" si="221"/>
        <v>0</v>
      </c>
      <c r="D1845" s="2">
        <f t="shared" si="222"/>
        <v>6.31386</v>
      </c>
      <c r="E1845" s="2">
        <f t="shared" si="224"/>
        <v>6.3695000000000004</v>
      </c>
      <c r="F1845" s="2">
        <f t="shared" si="225"/>
        <v>6.3575849999999994</v>
      </c>
      <c r="G1845" s="2">
        <f t="shared" si="227"/>
        <v>6.2158300000000031</v>
      </c>
      <c r="H1845" s="2">
        <f t="shared" si="223"/>
        <v>6.3556100000000004</v>
      </c>
      <c r="I1845" s="2">
        <f t="array" ref="I1845">SUMPRODUCT(B1829:B1848, (ROW(B1829:B1848)-ROW(B1829)+1)) / (20*21/2)</f>
        <v>6.3547933333333333</v>
      </c>
      <c r="J1845" s="2">
        <f t="shared" si="226"/>
        <v>6.3233904549263835</v>
      </c>
      <c r="K1845" s="2">
        <f t="shared" si="228"/>
        <v>6.2932426840415863</v>
      </c>
    </row>
    <row r="1846" spans="1:11" ht="13.5" x14ac:dyDescent="0.25">
      <c r="A1846" s="3">
        <f>TITRES_STAT!B1849</f>
        <v>44979</v>
      </c>
      <c r="B1846" s="6">
        <f>TITRES_STAT!D1849</f>
        <v>6.4039999999999999</v>
      </c>
      <c r="C1846" s="2">
        <f t="shared" si="221"/>
        <v>8.8400000000000034E-2</v>
      </c>
      <c r="D1846" s="2">
        <f t="shared" si="222"/>
        <v>6.3403599999999996</v>
      </c>
      <c r="E1846" s="2">
        <f t="shared" si="224"/>
        <v>6.3624400000000012</v>
      </c>
      <c r="F1846" s="2">
        <f t="shared" si="225"/>
        <v>6.3650949999999993</v>
      </c>
      <c r="G1846" s="2">
        <f t="shared" si="227"/>
        <v>6.2184800000000022</v>
      </c>
      <c r="H1846" s="2">
        <f t="shared" si="223"/>
        <v>6.3585645</v>
      </c>
      <c r="I1846" s="2">
        <f t="array" ref="I1846">SUMPRODUCT(B1830:B1849, (ROW(B1830:B1849)-ROW(B1830)+1)) / (20*21/2)</f>
        <v>6.3455847619047612</v>
      </c>
      <c r="J1846" s="2">
        <f t="shared" si="226"/>
        <v>6.3310675544572037</v>
      </c>
      <c r="K1846" s="2">
        <f t="shared" si="228"/>
        <v>6.2975861081968185</v>
      </c>
    </row>
    <row r="1847" spans="1:11" ht="13.5" x14ac:dyDescent="0.25">
      <c r="A1847" s="3">
        <f>TITRES_STAT!B1850</f>
        <v>44980</v>
      </c>
      <c r="B1847" s="6">
        <f>TITRES_STAT!D1850</f>
        <v>6.2714999999999996</v>
      </c>
      <c r="C1847" s="2">
        <f t="shared" si="221"/>
        <v>-0.13250000000000028</v>
      </c>
      <c r="D1847" s="2">
        <f t="shared" si="222"/>
        <v>6.3156400000000001</v>
      </c>
      <c r="E1847" s="2">
        <f t="shared" si="224"/>
        <v>6.3615599999999999</v>
      </c>
      <c r="F1847" s="2">
        <f t="shared" si="225"/>
        <v>6.3655400000000002</v>
      </c>
      <c r="G1847" s="2">
        <f t="shared" si="227"/>
        <v>6.2184800000000022</v>
      </c>
      <c r="H1847" s="2">
        <f t="shared" si="223"/>
        <v>6.3607315000000009</v>
      </c>
      <c r="I1847" s="2">
        <f t="array" ref="I1847">SUMPRODUCT(B1831:B1850, (ROW(B1831:B1850)-ROW(B1831)+1)) / (20*21/2)</f>
        <v>6.3449957142857141</v>
      </c>
      <c r="J1847" s="2">
        <f t="shared" si="226"/>
        <v>6.3253944540327085</v>
      </c>
      <c r="K1847" s="2">
        <f t="shared" si="228"/>
        <v>6.2965631235616497</v>
      </c>
    </row>
    <row r="1848" spans="1:11" ht="13.5" x14ac:dyDescent="0.25">
      <c r="A1848" s="3">
        <f>TITRES_STAT!B1851</f>
        <v>44981</v>
      </c>
      <c r="B1848" s="6">
        <f>TITRES_STAT!D1851</f>
        <v>6.2538</v>
      </c>
      <c r="C1848" s="2">
        <f t="shared" si="221"/>
        <v>-1.7699999999999605E-2</v>
      </c>
      <c r="D1848" s="2">
        <f t="shared" si="222"/>
        <v>6.3120999999999992</v>
      </c>
      <c r="E1848" s="2">
        <f t="shared" si="224"/>
        <v>6.33948</v>
      </c>
      <c r="F1848" s="2">
        <f t="shared" si="225"/>
        <v>6.3681900000000002</v>
      </c>
      <c r="G1848" s="2">
        <f t="shared" si="227"/>
        <v>6.2181260000000034</v>
      </c>
      <c r="H1848" s="2">
        <f t="shared" si="223"/>
        <v>6.362393</v>
      </c>
      <c r="I1848" s="2">
        <f t="array" ref="I1848">SUMPRODUCT(B1832:B1851, (ROW(B1832:B1851)-ROW(B1832)+1)) / (20*21/2)</f>
        <v>6.3517257142857151</v>
      </c>
      <c r="J1848" s="2">
        <f t="shared" si="226"/>
        <v>6.3185759346010224</v>
      </c>
      <c r="K1848" s="2">
        <f t="shared" si="228"/>
        <v>6.2948861383239381</v>
      </c>
    </row>
    <row r="1849" spans="1:11" ht="13.5" x14ac:dyDescent="0.25">
      <c r="A1849" s="3">
        <f>TITRES_STAT!B1852</f>
        <v>44984</v>
      </c>
      <c r="B1849" s="6">
        <f>TITRES_STAT!D1852</f>
        <v>6.2714999999999996</v>
      </c>
      <c r="C1849" s="2">
        <f t="shared" si="221"/>
        <v>1.7699999999999605E-2</v>
      </c>
      <c r="D1849" s="2">
        <f t="shared" si="222"/>
        <v>6.30328</v>
      </c>
      <c r="E1849" s="2">
        <f t="shared" si="224"/>
        <v>6.3218199999999998</v>
      </c>
      <c r="F1849" s="2">
        <f t="shared" si="225"/>
        <v>6.3659850000000002</v>
      </c>
      <c r="G1849" s="2">
        <f t="shared" si="227"/>
        <v>6.2175960000000021</v>
      </c>
      <c r="H1849" s="2">
        <f t="shared" si="223"/>
        <v>6.3641430000000003</v>
      </c>
      <c r="I1849" s="2">
        <f t="array" ref="I1849">SUMPRODUCT(B1833:B1852, (ROW(B1833:B1852)-ROW(B1833)+1)) / (20*21/2)</f>
        <v>6.3569866666666668</v>
      </c>
      <c r="J1849" s="2">
        <f t="shared" si="226"/>
        <v>6.3140925122580684</v>
      </c>
      <c r="K1849" s="2">
        <f t="shared" si="228"/>
        <v>6.2939690348602548</v>
      </c>
    </row>
    <row r="1850" spans="1:11" ht="13.5" x14ac:dyDescent="0.25">
      <c r="A1850" s="3">
        <f>TITRES_STAT!B1853</f>
        <v>44985</v>
      </c>
      <c r="B1850" s="6">
        <f>TITRES_STAT!D1853</f>
        <v>6.3597999999999999</v>
      </c>
      <c r="C1850" s="2">
        <f t="shared" si="221"/>
        <v>8.8300000000000267E-2</v>
      </c>
      <c r="D1850" s="2">
        <f t="shared" si="222"/>
        <v>6.3121199999999993</v>
      </c>
      <c r="E1850" s="2">
        <f t="shared" si="224"/>
        <v>6.3129900000000001</v>
      </c>
      <c r="F1850" s="2">
        <f t="shared" si="225"/>
        <v>6.3686350000000003</v>
      </c>
      <c r="G1850" s="2">
        <f t="shared" si="227"/>
        <v>6.2193620000000021</v>
      </c>
      <c r="H1850" s="2">
        <f t="shared" si="223"/>
        <v>6.3669600000000006</v>
      </c>
      <c r="I1850" s="2">
        <f t="array" ref="I1850">SUMPRODUCT(B1834:B1853, (ROW(B1834:B1853)-ROW(B1834)+1)) / (20*21/2)</f>
        <v>6.3607690476190477</v>
      </c>
      <c r="J1850" s="2">
        <f t="shared" si="226"/>
        <v>6.3184456063287282</v>
      </c>
      <c r="K1850" s="2">
        <f t="shared" si="228"/>
        <v>6.2965506413363235</v>
      </c>
    </row>
    <row r="1851" spans="1:11" ht="13.5" x14ac:dyDescent="0.25">
      <c r="A1851" s="3">
        <f>TITRES_STAT!B1854</f>
        <v>44986</v>
      </c>
      <c r="B1851" s="6">
        <f>TITRES_STAT!D1854</f>
        <v>6.4393000000000002</v>
      </c>
      <c r="C1851" s="2">
        <f t="shared" si="221"/>
        <v>7.9500000000000348E-2</v>
      </c>
      <c r="D1851" s="2">
        <f t="shared" si="222"/>
        <v>6.3191799999999994</v>
      </c>
      <c r="E1851" s="2">
        <f t="shared" si="224"/>
        <v>6.3297699999999999</v>
      </c>
      <c r="F1851" s="2">
        <f t="shared" si="225"/>
        <v>6.3752600000000017</v>
      </c>
      <c r="G1851" s="2">
        <f t="shared" si="227"/>
        <v>6.2244840000000021</v>
      </c>
      <c r="H1851" s="2">
        <f t="shared" si="223"/>
        <v>6.3699660000000007</v>
      </c>
      <c r="I1851" s="2">
        <f t="array" ref="I1851">SUMPRODUCT(B1835:B1854, (ROW(B1835:B1854)-ROW(B1835)+1)) / (20*21/2)</f>
        <v>6.3650142857142855</v>
      </c>
      <c r="J1851" s="2">
        <f t="shared" si="226"/>
        <v>6.3299555485831345</v>
      </c>
      <c r="K1851" s="2">
        <f t="shared" si="228"/>
        <v>6.3021486554015658</v>
      </c>
    </row>
    <row r="1852" spans="1:11" ht="13.5" x14ac:dyDescent="0.25">
      <c r="A1852" s="3">
        <f>TITRES_STAT!B1855</f>
        <v>44987</v>
      </c>
      <c r="B1852" s="6">
        <f>TITRES_STAT!D1855</f>
        <v>6.4305000000000003</v>
      </c>
      <c r="C1852" s="2">
        <f t="shared" si="221"/>
        <v>-8.799999999999919E-3</v>
      </c>
      <c r="D1852" s="2">
        <f t="shared" si="222"/>
        <v>6.3509799999999998</v>
      </c>
      <c r="E1852" s="2">
        <f t="shared" si="224"/>
        <v>6.33331</v>
      </c>
      <c r="F1852" s="2">
        <f t="shared" si="225"/>
        <v>6.3818850000000014</v>
      </c>
      <c r="G1852" s="2">
        <f t="shared" si="227"/>
        <v>6.2296080000000016</v>
      </c>
      <c r="H1852" s="2">
        <f t="shared" si="223"/>
        <v>6.3730109999999991</v>
      </c>
      <c r="I1852" s="2">
        <f t="array" ref="I1852">SUMPRODUCT(B1836:B1855, (ROW(B1836:B1855)-ROW(B1836)+1)) / (20*21/2)</f>
        <v>6.3688423809523815</v>
      </c>
      <c r="J1852" s="2">
        <f t="shared" si="226"/>
        <v>6.3395312106228365</v>
      </c>
      <c r="K1852" s="2">
        <f t="shared" si="228"/>
        <v>6.3071820414642499</v>
      </c>
    </row>
    <row r="1853" spans="1:11" ht="13.5" x14ac:dyDescent="0.25">
      <c r="A1853" s="3">
        <f>TITRES_STAT!B1856</f>
        <v>44988</v>
      </c>
      <c r="B1853" s="6">
        <f>TITRES_STAT!D1856</f>
        <v>6.4215999999999998</v>
      </c>
      <c r="C1853" s="2">
        <f t="shared" si="221"/>
        <v>-8.9000000000005741E-3</v>
      </c>
      <c r="D1853" s="2">
        <f t="shared" si="222"/>
        <v>6.3845399999999994</v>
      </c>
      <c r="E1853" s="2">
        <f t="shared" si="224"/>
        <v>6.3483199999999993</v>
      </c>
      <c r="F1853" s="2">
        <f t="shared" si="225"/>
        <v>6.3770249999999997</v>
      </c>
      <c r="G1853" s="2">
        <f t="shared" si="227"/>
        <v>6.2345540000000019</v>
      </c>
      <c r="H1853" s="2">
        <f t="shared" si="223"/>
        <v>6.3764704999999982</v>
      </c>
      <c r="I1853" s="2">
        <f t="array" ref="I1853">SUMPRODUCT(B1837:B1856, (ROW(B1837:B1856)-ROW(B1837)+1)) / (20*21/2)</f>
        <v>6.3595500000000014</v>
      </c>
      <c r="J1853" s="2">
        <f t="shared" si="226"/>
        <v>6.3473472858016144</v>
      </c>
      <c r="K1853" s="2">
        <f t="shared" si="228"/>
        <v>6.311669020230358</v>
      </c>
    </row>
    <row r="1854" spans="1:11" ht="13.5" x14ac:dyDescent="0.25">
      <c r="A1854" s="3">
        <f>TITRES_STAT!B1857</f>
        <v>44991</v>
      </c>
      <c r="B1854" s="6">
        <f>TITRES_STAT!D1857</f>
        <v>6.4215999999999998</v>
      </c>
      <c r="C1854" s="2">
        <f t="shared" si="221"/>
        <v>0</v>
      </c>
      <c r="D1854" s="2">
        <f t="shared" si="222"/>
        <v>6.4145599999999989</v>
      </c>
      <c r="E1854" s="2">
        <f t="shared" si="224"/>
        <v>6.3589199999999995</v>
      </c>
      <c r="F1854" s="2">
        <f t="shared" si="225"/>
        <v>6.3726050000000001</v>
      </c>
      <c r="G1854" s="2">
        <f t="shared" si="227"/>
        <v>6.2410900000000016</v>
      </c>
      <c r="H1854" s="2">
        <f t="shared" si="223"/>
        <v>6.379762999999997</v>
      </c>
      <c r="I1854" s="2">
        <f t="array" ref="I1854">SUMPRODUCT(B1838:B1857, (ROW(B1838:B1857)-ROW(B1838)+1)) / (20*21/2)</f>
        <v>6.3512247619047617</v>
      </c>
      <c r="J1854" s="2">
        <f t="shared" si="226"/>
        <v>6.3544189728681282</v>
      </c>
      <c r="K1854" s="2">
        <f t="shared" si="228"/>
        <v>6.3159800390448542</v>
      </c>
    </row>
    <row r="1855" spans="1:11" ht="13.5" x14ac:dyDescent="0.25">
      <c r="A1855" s="3">
        <f>TITRES_STAT!B1858</f>
        <v>44992</v>
      </c>
      <c r="B1855" s="6">
        <f>TITRES_STAT!D1858</f>
        <v>6.4127999999999998</v>
      </c>
      <c r="C1855" s="2">
        <f t="shared" si="221"/>
        <v>-8.799999999999919E-3</v>
      </c>
      <c r="D1855" s="2">
        <f t="shared" si="222"/>
        <v>6.42516</v>
      </c>
      <c r="E1855" s="2">
        <f t="shared" si="224"/>
        <v>6.3686399999999992</v>
      </c>
      <c r="F1855" s="2">
        <f t="shared" si="225"/>
        <v>6.3690700000000007</v>
      </c>
      <c r="G1855" s="2">
        <f t="shared" si="227"/>
        <v>6.2430340000000015</v>
      </c>
      <c r="H1855" s="2">
        <f t="shared" si="223"/>
        <v>6.3826779999999976</v>
      </c>
      <c r="I1855" s="2">
        <f t="array" ref="I1855">SUMPRODUCT(B1839:B1858, (ROW(B1839:B1858)-ROW(B1839)+1)) / (20*21/2)</f>
        <v>6.3429414285714287</v>
      </c>
      <c r="J1855" s="2">
        <f t="shared" si="226"/>
        <v>6.3599790706902111</v>
      </c>
      <c r="K1855" s="2">
        <f t="shared" si="228"/>
        <v>6.3197769002587814</v>
      </c>
    </row>
    <row r="1856" spans="1:11" ht="13.5" x14ac:dyDescent="0.25">
      <c r="A1856" s="3">
        <f>TITRES_STAT!B1859</f>
        <v>44993</v>
      </c>
      <c r="B1856" s="6">
        <f>TITRES_STAT!D1859</f>
        <v>6.2714999999999996</v>
      </c>
      <c r="C1856" s="2">
        <f t="shared" si="221"/>
        <v>-0.1413000000000002</v>
      </c>
      <c r="D1856" s="2">
        <f t="shared" si="222"/>
        <v>6.3915999999999995</v>
      </c>
      <c r="E1856" s="2">
        <f t="shared" si="224"/>
        <v>6.3553899999999981</v>
      </c>
      <c r="F1856" s="2">
        <f t="shared" si="225"/>
        <v>6.3589150000000005</v>
      </c>
      <c r="G1856" s="2">
        <f t="shared" si="227"/>
        <v>6.2425040000000012</v>
      </c>
      <c r="H1856" s="2">
        <f t="shared" si="223"/>
        <v>6.3848449999999977</v>
      </c>
      <c r="I1856" s="2">
        <f t="array" ref="I1856">SUMPRODUCT(B1840:B1859, (ROW(B1840:B1859)-ROW(B1840)+1)) / (20*21/2)</f>
        <v>6.3314157142857139</v>
      </c>
      <c r="J1856" s="2">
        <f t="shared" si="226"/>
        <v>6.3515524925292386</v>
      </c>
      <c r="K1856" s="2">
        <f t="shared" si="228"/>
        <v>6.3178836884839278</v>
      </c>
    </row>
    <row r="1857" spans="1:11" ht="13.5" x14ac:dyDescent="0.25">
      <c r="A1857" s="3">
        <f>TITRES_STAT!B1860</f>
        <v>44994</v>
      </c>
      <c r="B1857" s="6">
        <f>TITRES_STAT!D1860</f>
        <v>6.2714999999999996</v>
      </c>
      <c r="C1857" s="2">
        <f t="shared" si="221"/>
        <v>0</v>
      </c>
      <c r="D1857" s="2">
        <f t="shared" si="222"/>
        <v>6.3597999999999999</v>
      </c>
      <c r="E1857" s="2">
        <f t="shared" si="224"/>
        <v>6.3553899999999999</v>
      </c>
      <c r="F1857" s="2">
        <f t="shared" si="225"/>
        <v>6.3584750000000003</v>
      </c>
      <c r="G1857" s="2">
        <f t="shared" si="227"/>
        <v>6.2417980000000011</v>
      </c>
      <c r="H1857" s="2">
        <f t="shared" si="223"/>
        <v>6.3872204999999962</v>
      </c>
      <c r="I1857" s="2">
        <f t="array" ref="I1857">SUMPRODUCT(B1841:B1860, (ROW(B1841:B1860)-ROW(B1841)+1)) / (20*21/2)</f>
        <v>6.3243033333333338</v>
      </c>
      <c r="J1857" s="2">
        <f t="shared" si="226"/>
        <v>6.3439284456216924</v>
      </c>
      <c r="K1857" s="2">
        <f t="shared" si="228"/>
        <v>6.3160647203080877</v>
      </c>
    </row>
    <row r="1858" spans="1:11" ht="13.5" x14ac:dyDescent="0.25">
      <c r="A1858" s="3">
        <f>TITRES_STAT!B1861</f>
        <v>44995</v>
      </c>
      <c r="B1858" s="6">
        <f>TITRES_STAT!D1861</f>
        <v>6.2714999999999996</v>
      </c>
      <c r="C1858" s="2">
        <f t="shared" si="221"/>
        <v>0</v>
      </c>
      <c r="D1858" s="2">
        <f t="shared" si="222"/>
        <v>6.3297799999999995</v>
      </c>
      <c r="E1858" s="2">
        <f t="shared" si="224"/>
        <v>6.3571600000000004</v>
      </c>
      <c r="F1858" s="2">
        <f t="shared" si="225"/>
        <v>6.3483200000000011</v>
      </c>
      <c r="G1858" s="2">
        <f t="shared" si="227"/>
        <v>6.2414460000000016</v>
      </c>
      <c r="H1858" s="2">
        <f t="shared" si="223"/>
        <v>6.3895959999999965</v>
      </c>
      <c r="I1858" s="2">
        <f t="array" ref="I1858">SUMPRODUCT(B1842:B1861, (ROW(B1842:B1861)-ROW(B1842)+1)) / (20*21/2)</f>
        <v>6.3147123809523809</v>
      </c>
      <c r="J1858" s="2">
        <f t="shared" si="226"/>
        <v>6.3370304984196268</v>
      </c>
      <c r="K1858" s="2">
        <f t="shared" si="228"/>
        <v>6.3143170842175751</v>
      </c>
    </row>
    <row r="1859" spans="1:11" ht="13.5" x14ac:dyDescent="0.25">
      <c r="A1859" s="3">
        <f>TITRES_STAT!B1862</f>
        <v>44998</v>
      </c>
      <c r="B1859" s="6">
        <f>TITRES_STAT!D1862</f>
        <v>6.2272999999999996</v>
      </c>
      <c r="C1859" s="2">
        <f t="shared" si="221"/>
        <v>-4.4200000000000017E-2</v>
      </c>
      <c r="D1859" s="2">
        <f t="shared" si="222"/>
        <v>6.2909199999999998</v>
      </c>
      <c r="E1859" s="2">
        <f t="shared" si="224"/>
        <v>6.3527399999999998</v>
      </c>
      <c r="F1859" s="2">
        <f t="shared" si="225"/>
        <v>6.3372800000000007</v>
      </c>
      <c r="G1859" s="2">
        <f t="shared" si="227"/>
        <v>6.2425060000000023</v>
      </c>
      <c r="H1859" s="2">
        <f t="shared" si="223"/>
        <v>6.3916249999999959</v>
      </c>
      <c r="I1859" s="2">
        <f t="array" ref="I1859">SUMPRODUCT(B1843:B1862, (ROW(B1843:B1862)-ROW(B1843)+1)) / (20*21/2)</f>
        <v>6.3162652380952382</v>
      </c>
      <c r="J1859" s="2">
        <f t="shared" si="226"/>
        <v>6.3265799747606151</v>
      </c>
      <c r="K1859" s="2">
        <f t="shared" si="228"/>
        <v>6.3109046495423762</v>
      </c>
    </row>
    <row r="1860" spans="1:11" ht="13.5" x14ac:dyDescent="0.25">
      <c r="A1860" s="3">
        <f>TITRES_STAT!B1863</f>
        <v>44999</v>
      </c>
      <c r="B1860" s="6">
        <f>TITRES_STAT!D1863</f>
        <v>6.2625999999999999</v>
      </c>
      <c r="C1860" s="2">
        <f t="shared" ref="C1860:C1923" si="229">B1860-B1859</f>
        <v>3.5300000000000331E-2</v>
      </c>
      <c r="D1860" s="2">
        <f t="shared" si="222"/>
        <v>6.2608799999999993</v>
      </c>
      <c r="E1860" s="2">
        <f t="shared" si="224"/>
        <v>6.343020000000001</v>
      </c>
      <c r="F1860" s="2">
        <f t="shared" si="225"/>
        <v>6.3280050000000001</v>
      </c>
      <c r="G1860" s="2">
        <f t="shared" si="227"/>
        <v>6.2458620000000016</v>
      </c>
      <c r="H1860" s="2">
        <f t="shared" si="223"/>
        <v>6.3942894999999966</v>
      </c>
      <c r="I1860" s="2">
        <f t="array" ref="I1860">SUMPRODUCT(B1844:B1863, (ROW(B1844:B1863)-ROW(B1844)+1)) / (20*21/2)</f>
        <v>6.3180704761904769</v>
      </c>
      <c r="J1860" s="2">
        <f t="shared" si="226"/>
        <v>6.3204866438310319</v>
      </c>
      <c r="K1860" s="2">
        <f t="shared" si="228"/>
        <v>6.3090103495603227</v>
      </c>
    </row>
    <row r="1861" spans="1:11" ht="13.5" x14ac:dyDescent="0.25">
      <c r="A1861" s="3">
        <f>TITRES_STAT!B1864</f>
        <v>45000</v>
      </c>
      <c r="B1861" s="6">
        <f>TITRES_STAT!D1864</f>
        <v>6.2272999999999996</v>
      </c>
      <c r="C1861" s="2">
        <f t="shared" si="229"/>
        <v>-3.5300000000000331E-2</v>
      </c>
      <c r="D1861" s="2">
        <f t="shared" si="222"/>
        <v>6.2520399999999992</v>
      </c>
      <c r="E1861" s="2">
        <f t="shared" si="224"/>
        <v>6.3218200000000007</v>
      </c>
      <c r="F1861" s="2">
        <f t="shared" si="225"/>
        <v>6.3257950000000012</v>
      </c>
      <c r="G1861" s="2">
        <f t="shared" si="227"/>
        <v>6.2502780000000016</v>
      </c>
      <c r="H1861" s="2">
        <f t="shared" si="223"/>
        <v>6.3962769999999951</v>
      </c>
      <c r="I1861" s="2">
        <f t="array" ref="I1861">SUMPRODUCT(B1845:B1864, (ROW(B1845:B1864)-ROW(B1845)+1)) / (20*21/2)</f>
        <v>6.3195395238095244</v>
      </c>
      <c r="J1861" s="2">
        <f t="shared" si="226"/>
        <v>6.3116117253709332</v>
      </c>
      <c r="K1861" s="2">
        <f t="shared" si="228"/>
        <v>6.3058060221265846</v>
      </c>
    </row>
    <row r="1862" spans="1:11" ht="13.5" x14ac:dyDescent="0.25">
      <c r="A1862" s="3">
        <f>TITRES_STAT!B1865</f>
        <v>45001</v>
      </c>
      <c r="B1862" s="6">
        <f>TITRES_STAT!D1865</f>
        <v>6.3421000000000003</v>
      </c>
      <c r="C1862" s="2">
        <f t="shared" si="229"/>
        <v>0.11480000000000068</v>
      </c>
      <c r="D1862" s="2">
        <f t="shared" ref="D1862:D1925" si="230">AVERAGE(B1858:B1862)</f>
        <v>6.2661599999999993</v>
      </c>
      <c r="E1862" s="2">
        <f t="shared" si="224"/>
        <v>6.3129799999999996</v>
      </c>
      <c r="F1862" s="2">
        <f t="shared" si="225"/>
        <v>6.3231450000000011</v>
      </c>
      <c r="G1862" s="2">
        <f t="shared" si="227"/>
        <v>6.2575200000000031</v>
      </c>
      <c r="H1862" s="2">
        <f t="shared" si="223"/>
        <v>6.3996309999999959</v>
      </c>
      <c r="I1862" s="2">
        <f t="array" ref="I1862">SUMPRODUCT(B1846:B1865, (ROW(B1846:B1865)-ROW(B1846)+1)) / (20*21/2)</f>
        <v>6.3301395238095228</v>
      </c>
      <c r="J1862" s="2">
        <f t="shared" si="226"/>
        <v>6.3145153705737016</v>
      </c>
      <c r="K1862" s="2">
        <f t="shared" si="228"/>
        <v>6.3072293153765226</v>
      </c>
    </row>
    <row r="1863" spans="1:11" ht="13.5" x14ac:dyDescent="0.25">
      <c r="A1863" s="3">
        <f>TITRES_STAT!B1866</f>
        <v>45002</v>
      </c>
      <c r="B1863" s="6">
        <f>TITRES_STAT!D1866</f>
        <v>6.3421000000000003</v>
      </c>
      <c r="C1863" s="2">
        <f t="shared" si="229"/>
        <v>0</v>
      </c>
      <c r="D1863" s="2">
        <f t="shared" si="230"/>
        <v>6.2802800000000003</v>
      </c>
      <c r="E1863" s="2">
        <f t="shared" si="224"/>
        <v>6.3050300000000004</v>
      </c>
      <c r="F1863" s="2">
        <f t="shared" si="225"/>
        <v>6.3266750000000007</v>
      </c>
      <c r="G1863" s="2">
        <f t="shared" si="227"/>
        <v>6.2659980000000033</v>
      </c>
      <c r="H1863" s="2">
        <f t="shared" si="223"/>
        <v>6.4026094999999961</v>
      </c>
      <c r="I1863" s="2">
        <f t="array" ref="I1863">SUMPRODUCT(B1847:B1866, (ROW(B1847:B1866)-ROW(B1847)+1)) / (20*21/2)</f>
        <v>6.3435123809523812</v>
      </c>
      <c r="J1863" s="2">
        <f t="shared" si="226"/>
        <v>6.3171424781381109</v>
      </c>
      <c r="K1863" s="2">
        <f t="shared" si="228"/>
        <v>6.3085967932048943</v>
      </c>
    </row>
    <row r="1864" spans="1:11" ht="13.5" x14ac:dyDescent="0.25">
      <c r="A1864" s="3">
        <f>TITRES_STAT!B1867</f>
        <v>45006</v>
      </c>
      <c r="B1864" s="6">
        <f>TITRES_STAT!D1867</f>
        <v>6.3421000000000003</v>
      </c>
      <c r="C1864" s="2">
        <f t="shared" si="229"/>
        <v>0</v>
      </c>
      <c r="D1864" s="2">
        <f t="shared" si="230"/>
        <v>6.3032400000000006</v>
      </c>
      <c r="E1864" s="2">
        <f t="shared" si="224"/>
        <v>6.2970800000000002</v>
      </c>
      <c r="F1864" s="2">
        <f t="shared" si="225"/>
        <v>6.3280000000000012</v>
      </c>
      <c r="G1864" s="2">
        <f t="shared" si="227"/>
        <v>6.2728860000000042</v>
      </c>
      <c r="H1864" s="2">
        <f t="shared" si="223"/>
        <v>6.4055879999999972</v>
      </c>
      <c r="I1864" s="2">
        <f t="array" ref="I1864">SUMPRODUCT(B1848:B1867, (ROW(B1848:B1867)-ROW(B1848)+1)) / (20*21/2)</f>
        <v>6.3691680952380949</v>
      </c>
      <c r="J1864" s="2">
        <f t="shared" si="226"/>
        <v>6.319519384982101</v>
      </c>
      <c r="K1864" s="2">
        <f t="shared" si="228"/>
        <v>6.3099106444517608</v>
      </c>
    </row>
    <row r="1865" spans="1:11" ht="13.5" x14ac:dyDescent="0.25">
      <c r="A1865" s="3">
        <f>TITRES_STAT!B1868</f>
        <v>45007</v>
      </c>
      <c r="B1865" s="6">
        <f>TITRES_STAT!D1868</f>
        <v>6.4393000000000002</v>
      </c>
      <c r="C1865" s="2">
        <f t="shared" si="229"/>
        <v>9.7199999999999953E-2</v>
      </c>
      <c r="D1865" s="2">
        <f t="shared" si="230"/>
        <v>6.3385799999999994</v>
      </c>
      <c r="E1865" s="2">
        <f t="shared" si="224"/>
        <v>6.2997300000000012</v>
      </c>
      <c r="F1865" s="2">
        <f t="shared" si="225"/>
        <v>6.3341850000000006</v>
      </c>
      <c r="G1865" s="2">
        <f t="shared" si="227"/>
        <v>6.2818960000000041</v>
      </c>
      <c r="H1865" s="2">
        <f t="shared" si="223"/>
        <v>6.4095529999999972</v>
      </c>
      <c r="I1865" s="2">
        <f t="array" ref="I1865">SUMPRODUCT(B1849:B1868, (ROW(B1849:B1868)-ROW(B1849)+1)) / (20*21/2)</f>
        <v>6.3898638095238081</v>
      </c>
      <c r="J1865" s="2">
        <f t="shared" si="226"/>
        <v>6.3309270626028535</v>
      </c>
      <c r="K1865" s="2">
        <f t="shared" si="228"/>
        <v>6.3149847368262018</v>
      </c>
    </row>
    <row r="1866" spans="1:11" ht="13.5" x14ac:dyDescent="0.25">
      <c r="A1866" s="3">
        <f>TITRES_STAT!B1869</f>
        <v>45008</v>
      </c>
      <c r="B1866" s="6">
        <f>TITRES_STAT!D1869</f>
        <v>6.4745999999999997</v>
      </c>
      <c r="C1866" s="2">
        <f t="shared" si="229"/>
        <v>3.5299999999999443E-2</v>
      </c>
      <c r="D1866" s="2">
        <f t="shared" si="230"/>
        <v>6.3880399999999993</v>
      </c>
      <c r="E1866" s="2">
        <f t="shared" si="224"/>
        <v>6.3200400000000005</v>
      </c>
      <c r="F1866" s="2">
        <f t="shared" si="225"/>
        <v>6.3377150000000002</v>
      </c>
      <c r="G1866" s="2">
        <f t="shared" si="227"/>
        <v>6.2930240000000035</v>
      </c>
      <c r="H1866" s="2">
        <f t="shared" ref="H1866:H1929" si="231">AVERAGE(B1667:B1866)</f>
        <v>6.4129854999999978</v>
      </c>
      <c r="I1866" s="2">
        <f t="array" ref="I1866">SUMPRODUCT(B1850:B1869, (ROW(B1850:B1869)-ROW(B1850)+1)) / (20*21/2)</f>
        <v>6.4006357142857135</v>
      </c>
      <c r="J1866" s="2">
        <f t="shared" si="226"/>
        <v>6.3446101994978203</v>
      </c>
      <c r="K1866" s="2">
        <f t="shared" si="228"/>
        <v>6.3212441589114494</v>
      </c>
    </row>
    <row r="1867" spans="1:11" ht="13.5" x14ac:dyDescent="0.25">
      <c r="A1867" s="3">
        <f>TITRES_STAT!B1870</f>
        <v>45009</v>
      </c>
      <c r="B1867" s="6">
        <f>TITRES_STAT!D1870</f>
        <v>6.6071</v>
      </c>
      <c r="C1867" s="2">
        <f t="shared" si="229"/>
        <v>0.13250000000000028</v>
      </c>
      <c r="D1867" s="2">
        <f t="shared" si="230"/>
        <v>6.4410399999999992</v>
      </c>
      <c r="E1867" s="2">
        <f t="shared" si="224"/>
        <v>6.353600000000001</v>
      </c>
      <c r="F1867" s="2">
        <f t="shared" si="225"/>
        <v>6.3544950000000009</v>
      </c>
      <c r="G1867" s="2">
        <f t="shared" si="227"/>
        <v>6.3075100000000033</v>
      </c>
      <c r="H1867" s="2">
        <f t="shared" si="231"/>
        <v>6.4168719999999961</v>
      </c>
      <c r="I1867" s="2">
        <f t="array" ref="I1867">SUMPRODUCT(B1851:B1870, (ROW(B1851:B1870)-ROW(B1851)+1)) / (20*21/2)</f>
        <v>6.4070266666666669</v>
      </c>
      <c r="J1867" s="2">
        <f t="shared" si="226"/>
        <v>6.3696092281170751</v>
      </c>
      <c r="K1867" s="2">
        <f t="shared" si="228"/>
        <v>6.3324541918953141</v>
      </c>
    </row>
    <row r="1868" spans="1:11" ht="13.5" x14ac:dyDescent="0.25">
      <c r="A1868" s="3">
        <f>TITRES_STAT!B1871</f>
        <v>45012</v>
      </c>
      <c r="B1868" s="6">
        <f>TITRES_STAT!D1871</f>
        <v>6.5717999999999996</v>
      </c>
      <c r="C1868" s="2">
        <f t="shared" si="229"/>
        <v>-3.5300000000000331E-2</v>
      </c>
      <c r="D1868" s="2">
        <f t="shared" si="230"/>
        <v>6.48698</v>
      </c>
      <c r="E1868" s="2">
        <f t="shared" ref="E1868:E1931" si="232">AVERAGE(B1859:B1868)</f>
        <v>6.383630000000001</v>
      </c>
      <c r="F1868" s="2">
        <f t="shared" si="225"/>
        <v>6.3703950000000003</v>
      </c>
      <c r="G1868" s="2">
        <f t="shared" si="227"/>
        <v>6.3163420000000032</v>
      </c>
      <c r="H1868" s="2">
        <f t="shared" si="231"/>
        <v>6.4209574999999965</v>
      </c>
      <c r="I1868" s="2">
        <f t="array" ref="I1868">SUMPRODUCT(B1852:B1871, (ROW(B1852:B1871)-ROW(B1852)+1)) / (20*21/2)</f>
        <v>6.4129971428571428</v>
      </c>
      <c r="J1868" s="2">
        <f t="shared" si="226"/>
        <v>6.3888654921059249</v>
      </c>
      <c r="K1868" s="2">
        <f t="shared" si="228"/>
        <v>6.3418403020170668</v>
      </c>
    </row>
    <row r="1869" spans="1:11" ht="13.5" x14ac:dyDescent="0.25">
      <c r="A1869" s="3">
        <f>TITRES_STAT!B1872</f>
        <v>45013</v>
      </c>
      <c r="B1869" s="6">
        <f>TITRES_STAT!D1872</f>
        <v>6.4835000000000003</v>
      </c>
      <c r="C1869" s="2">
        <f t="shared" si="229"/>
        <v>-8.8299999999999379E-2</v>
      </c>
      <c r="D1869" s="2">
        <f t="shared" si="230"/>
        <v>6.5152600000000005</v>
      </c>
      <c r="E1869" s="2">
        <f t="shared" si="232"/>
        <v>6.4092500000000019</v>
      </c>
      <c r="F1869" s="2">
        <f t="shared" si="225"/>
        <v>6.3809950000000004</v>
      </c>
      <c r="G1869" s="2">
        <f t="shared" si="227"/>
        <v>6.3242920000000025</v>
      </c>
      <c r="H1869" s="2">
        <f t="shared" si="231"/>
        <v>6.424601499999997</v>
      </c>
      <c r="I1869" s="2">
        <f t="array" ref="I1869">SUMPRODUCT(B1853:B1872, (ROW(B1853:B1872)-ROW(B1853)+1)) / (20*21/2)</f>
        <v>6.4222971428571425</v>
      </c>
      <c r="J1869" s="2">
        <f t="shared" si="226"/>
        <v>6.3978783023815513</v>
      </c>
      <c r="K1869" s="2">
        <f t="shared" si="228"/>
        <v>6.3473955842909078</v>
      </c>
    </row>
    <row r="1870" spans="1:11" ht="13.5" x14ac:dyDescent="0.25">
      <c r="A1870" s="3">
        <f>TITRES_STAT!B1873</f>
        <v>45014</v>
      </c>
      <c r="B1870" s="6">
        <f>TITRES_STAT!D1873</f>
        <v>6.4481000000000002</v>
      </c>
      <c r="C1870" s="2">
        <f t="shared" si="229"/>
        <v>-3.5400000000000098E-2</v>
      </c>
      <c r="D1870" s="2">
        <f t="shared" si="230"/>
        <v>6.5170199999999996</v>
      </c>
      <c r="E1870" s="2">
        <f t="shared" si="232"/>
        <v>6.4278000000000004</v>
      </c>
      <c r="F1870" s="2">
        <f t="shared" si="225"/>
        <v>6.3854100000000003</v>
      </c>
      <c r="G1870" s="2">
        <f t="shared" si="227"/>
        <v>6.3318880000000011</v>
      </c>
      <c r="H1870" s="2">
        <f t="shared" si="231"/>
        <v>6.4268174999999976</v>
      </c>
      <c r="I1870" s="2">
        <f t="array" ref="I1870">SUMPRODUCT(B1854:B1873, (ROW(B1854:B1873)-ROW(B1854)+1)) / (20*21/2)</f>
        <v>6.427973333333334</v>
      </c>
      <c r="J1870" s="2">
        <f t="shared" si="226"/>
        <v>6.4026613212023555</v>
      </c>
      <c r="K1870" s="2">
        <f t="shared" si="228"/>
        <v>6.3513447770638134</v>
      </c>
    </row>
    <row r="1871" spans="1:11" ht="13.5" x14ac:dyDescent="0.25">
      <c r="A1871" s="3">
        <f>TITRES_STAT!B1874</f>
        <v>45015</v>
      </c>
      <c r="B1871" s="6">
        <f>TITRES_STAT!D1874</f>
        <v>6.4481000000000002</v>
      </c>
      <c r="C1871" s="2">
        <f t="shared" si="229"/>
        <v>0</v>
      </c>
      <c r="D1871" s="2">
        <f t="shared" si="230"/>
        <v>6.5117199999999995</v>
      </c>
      <c r="E1871" s="2">
        <f t="shared" si="232"/>
        <v>6.4498800000000003</v>
      </c>
      <c r="F1871" s="2">
        <f t="shared" si="225"/>
        <v>6.3858499999999996</v>
      </c>
      <c r="G1871" s="2">
        <f t="shared" si="227"/>
        <v>6.3407200000000019</v>
      </c>
      <c r="H1871" s="2">
        <f t="shared" si="231"/>
        <v>6.4284494999999966</v>
      </c>
      <c r="I1871" s="2">
        <f t="array" ref="I1871">SUMPRODUCT(B1855:B1874, (ROW(B1855:B1874)-ROW(B1855)+1)) / (20*21/2)</f>
        <v>6.4301614285714281</v>
      </c>
      <c r="J1871" s="2">
        <f t="shared" si="226"/>
        <v>6.4069888144211786</v>
      </c>
      <c r="K1871" s="2">
        <f t="shared" si="228"/>
        <v>6.3551390995318995</v>
      </c>
    </row>
    <row r="1872" spans="1:11" ht="13.5" x14ac:dyDescent="0.25">
      <c r="A1872" s="3">
        <f>TITRES_STAT!B1875</f>
        <v>45016</v>
      </c>
      <c r="B1872" s="6">
        <f>TITRES_STAT!D1875</f>
        <v>6.4835000000000003</v>
      </c>
      <c r="C1872" s="2">
        <f t="shared" si="229"/>
        <v>3.5400000000000098E-2</v>
      </c>
      <c r="D1872" s="2">
        <f t="shared" si="230"/>
        <v>6.4870000000000001</v>
      </c>
      <c r="E1872" s="2">
        <f t="shared" si="232"/>
        <v>6.4640200000000005</v>
      </c>
      <c r="F1872" s="2">
        <f t="shared" si="225"/>
        <v>6.3884999999999996</v>
      </c>
      <c r="G1872" s="2">
        <f t="shared" si="227"/>
        <v>6.3520260000000004</v>
      </c>
      <c r="H1872" s="2">
        <f t="shared" si="231"/>
        <v>6.4300499999999969</v>
      </c>
      <c r="I1872" s="2">
        <f t="array" ref="I1872">SUMPRODUCT(B1856:B1875, (ROW(B1856:B1875)-ROW(B1856)+1)) / (20*21/2)</f>
        <v>6.4298676190476183</v>
      </c>
      <c r="J1872" s="2">
        <f t="shared" si="226"/>
        <v>6.4142755940001139</v>
      </c>
      <c r="K1872" s="2">
        <f t="shared" si="228"/>
        <v>6.3601728603345711</v>
      </c>
    </row>
    <row r="1873" spans="1:11" ht="13.5" x14ac:dyDescent="0.25">
      <c r="A1873" s="3">
        <f>TITRES_STAT!B1876</f>
        <v>45019</v>
      </c>
      <c r="B1873" s="6">
        <f>TITRES_STAT!D1876</f>
        <v>6.4481000000000002</v>
      </c>
      <c r="C1873" s="2">
        <f t="shared" si="229"/>
        <v>-3.5400000000000098E-2</v>
      </c>
      <c r="D1873" s="2">
        <f t="shared" si="230"/>
        <v>6.4622600000000006</v>
      </c>
      <c r="E1873" s="2">
        <f t="shared" si="232"/>
        <v>6.4746199999999998</v>
      </c>
      <c r="F1873" s="2">
        <f t="shared" si="225"/>
        <v>6.3898250000000001</v>
      </c>
      <c r="G1873" s="2">
        <f t="shared" si="227"/>
        <v>6.361034000000001</v>
      </c>
      <c r="H1873" s="2">
        <f t="shared" si="231"/>
        <v>6.4312649999999971</v>
      </c>
      <c r="I1873" s="2">
        <f t="array" ref="I1873">SUMPRODUCT(B1857:B1876, (ROW(B1857:B1876)-ROW(B1857)+1)) / (20*21/2)</f>
        <v>6.4355857142857138</v>
      </c>
      <c r="J1873" s="2">
        <f t="shared" si="226"/>
        <v>6.4174969660001029</v>
      </c>
      <c r="K1873" s="2">
        <f t="shared" si="228"/>
        <v>6.3636209834587056</v>
      </c>
    </row>
    <row r="1874" spans="1:11" ht="13.5" x14ac:dyDescent="0.25">
      <c r="A1874" s="3">
        <f>TITRES_STAT!B1877</f>
        <v>45020</v>
      </c>
      <c r="B1874" s="6">
        <f>TITRES_STAT!D1877</f>
        <v>6.4127999999999998</v>
      </c>
      <c r="C1874" s="2">
        <f t="shared" si="229"/>
        <v>-3.5300000000000331E-2</v>
      </c>
      <c r="D1874" s="2">
        <f t="shared" si="230"/>
        <v>6.4481200000000003</v>
      </c>
      <c r="E1874" s="2">
        <f t="shared" si="232"/>
        <v>6.4816900000000004</v>
      </c>
      <c r="F1874" s="2">
        <f t="shared" si="225"/>
        <v>6.3893849999999999</v>
      </c>
      <c r="G1874" s="2">
        <f t="shared" si="227"/>
        <v>6.3693359999999997</v>
      </c>
      <c r="H1874" s="2">
        <f t="shared" si="231"/>
        <v>6.432928999999997</v>
      </c>
      <c r="I1874" s="2">
        <f t="array" ref="I1874">SUMPRODUCT(B1858:B1877, (ROW(B1858:B1877)-ROW(B1858)+1)) / (20*21/2)</f>
        <v>6.4446723809523796</v>
      </c>
      <c r="J1874" s="2">
        <f t="shared" si="226"/>
        <v>6.4170496359048554</v>
      </c>
      <c r="K1874" s="2">
        <f t="shared" si="228"/>
        <v>6.3655495723426778</v>
      </c>
    </row>
    <row r="1875" spans="1:11" ht="13.5" x14ac:dyDescent="0.25">
      <c r="A1875" s="3">
        <f>TITRES_STAT!B1878</f>
        <v>45021</v>
      </c>
      <c r="B1875" s="6">
        <f>TITRES_STAT!D1878</f>
        <v>6.3863000000000003</v>
      </c>
      <c r="C1875" s="2">
        <f t="shared" si="229"/>
        <v>-2.6499999999999524E-2</v>
      </c>
      <c r="D1875" s="2">
        <f t="shared" si="230"/>
        <v>6.4357600000000001</v>
      </c>
      <c r="E1875" s="2">
        <f t="shared" si="232"/>
        <v>6.4763899999999994</v>
      </c>
      <c r="F1875" s="2">
        <f t="shared" si="225"/>
        <v>6.3880600000000012</v>
      </c>
      <c r="G1875" s="2">
        <f t="shared" si="227"/>
        <v>6.3719860000000006</v>
      </c>
      <c r="H1875" s="2">
        <f t="shared" si="231"/>
        <v>6.4345439999999972</v>
      </c>
      <c r="I1875" s="2">
        <f t="array" ref="I1875">SUMPRODUCT(B1859:B1878, (ROW(B1859:B1878)-ROW(B1859)+1)) / (20*21/2)</f>
        <v>6.4400885714285714</v>
      </c>
      <c r="J1875" s="2">
        <f t="shared" si="226"/>
        <v>6.4141210991520117</v>
      </c>
      <c r="K1875" s="2">
        <f t="shared" si="228"/>
        <v>6.3663633146037499</v>
      </c>
    </row>
    <row r="1876" spans="1:11" ht="13.5" x14ac:dyDescent="0.25">
      <c r="A1876" s="3">
        <f>TITRES_STAT!B1879</f>
        <v>45022</v>
      </c>
      <c r="B1876" s="6">
        <f>TITRES_STAT!D1879</f>
        <v>6.4481000000000002</v>
      </c>
      <c r="C1876" s="2">
        <f t="shared" si="229"/>
        <v>6.1799999999999855E-2</v>
      </c>
      <c r="D1876" s="2">
        <f t="shared" si="230"/>
        <v>6.4357599999999993</v>
      </c>
      <c r="E1876" s="2">
        <f t="shared" si="232"/>
        <v>6.4737399999999994</v>
      </c>
      <c r="F1876" s="2">
        <f t="shared" ref="F1876:F1939" si="233">AVERAGE(B1857:B1876)</f>
        <v>6.3968900000000009</v>
      </c>
      <c r="G1876" s="2">
        <f t="shared" si="227"/>
        <v>6.3758720000000002</v>
      </c>
      <c r="H1876" s="2">
        <f t="shared" si="231"/>
        <v>6.436801499999997</v>
      </c>
      <c r="I1876" s="2">
        <f t="array" ref="I1876">SUMPRODUCT(B1860:B1879, (ROW(B1860:B1879)-ROW(B1860)+1)) / (20*21/2)</f>
        <v>6.4333985714285724</v>
      </c>
      <c r="J1876" s="2">
        <f t="shared" si="226"/>
        <v>6.4173571849470576</v>
      </c>
      <c r="K1876" s="2">
        <f t="shared" si="228"/>
        <v>6.3695686748153681</v>
      </c>
    </row>
    <row r="1877" spans="1:11" ht="13.5" x14ac:dyDescent="0.25">
      <c r="A1877" s="3">
        <f>TITRES_STAT!B1880</f>
        <v>45023</v>
      </c>
      <c r="B1877" s="6">
        <f>TITRES_STAT!D1880</f>
        <v>6.4923000000000002</v>
      </c>
      <c r="C1877" s="2">
        <f t="shared" si="229"/>
        <v>4.4200000000000017E-2</v>
      </c>
      <c r="D1877" s="2">
        <f t="shared" si="230"/>
        <v>6.437520000000001</v>
      </c>
      <c r="E1877" s="2">
        <f t="shared" si="232"/>
        <v>6.4622599999999988</v>
      </c>
      <c r="F1877" s="2">
        <f t="shared" si="233"/>
        <v>6.4079300000000021</v>
      </c>
      <c r="G1877" s="2">
        <f t="shared" si="227"/>
        <v>6.3804660000000011</v>
      </c>
      <c r="H1877" s="2">
        <f t="shared" si="231"/>
        <v>6.4393634999999971</v>
      </c>
      <c r="I1877" s="2">
        <f t="array" ref="I1877">SUMPRODUCT(B1861:B1880, (ROW(B1861:B1880)-ROW(B1861)+1)) / (20*21/2)</f>
        <v>6.4261619047619041</v>
      </c>
      <c r="J1877" s="2">
        <f t="shared" ref="J1877:J1940" si="234">$J$4*B1877+J1876*(1-$J$4)</f>
        <v>6.4244945959044806</v>
      </c>
      <c r="K1877" s="2">
        <f t="shared" si="228"/>
        <v>6.3743816679598639</v>
      </c>
    </row>
    <row r="1878" spans="1:11" ht="13.5" x14ac:dyDescent="0.25">
      <c r="A1878" s="3">
        <f>TITRES_STAT!B1881</f>
        <v>45026</v>
      </c>
      <c r="B1878" s="6">
        <f>TITRES_STAT!D1881</f>
        <v>6.3597999999999999</v>
      </c>
      <c r="C1878" s="2">
        <f t="shared" si="229"/>
        <v>-0.13250000000000028</v>
      </c>
      <c r="D1878" s="2">
        <f t="shared" si="230"/>
        <v>6.4198599999999999</v>
      </c>
      <c r="E1878" s="2">
        <f t="shared" si="232"/>
        <v>6.4410599999999985</v>
      </c>
      <c r="F1878" s="2">
        <f t="shared" si="233"/>
        <v>6.4123450000000002</v>
      </c>
      <c r="G1878" s="2">
        <f t="shared" si="227"/>
        <v>6.3836460000000015</v>
      </c>
      <c r="H1878" s="2">
        <f t="shared" si="231"/>
        <v>6.4413879999999981</v>
      </c>
      <c r="I1878" s="2">
        <f t="array" ref="I1878">SUMPRODUCT(B1862:B1881, (ROW(B1862:B1881)-ROW(B1862)+1)) / (20*21/2)</f>
        <v>6.4278038095238097</v>
      </c>
      <c r="J1878" s="2">
        <f t="shared" si="234"/>
        <v>6.4183332058183389</v>
      </c>
      <c r="K1878" s="2">
        <f t="shared" si="228"/>
        <v>6.3738098378437913</v>
      </c>
    </row>
    <row r="1879" spans="1:11" ht="13.5" x14ac:dyDescent="0.25">
      <c r="A1879" s="3">
        <f>TITRES_STAT!B1882</f>
        <v>45027</v>
      </c>
      <c r="B1879" s="6">
        <f>TITRES_STAT!D1882</f>
        <v>6.3421000000000003</v>
      </c>
      <c r="C1879" s="2">
        <f t="shared" si="229"/>
        <v>-1.7699999999999605E-2</v>
      </c>
      <c r="D1879" s="2">
        <f t="shared" si="230"/>
        <v>6.4057200000000005</v>
      </c>
      <c r="E1879" s="2">
        <f t="shared" si="232"/>
        <v>6.42692</v>
      </c>
      <c r="F1879" s="2">
        <f t="shared" si="233"/>
        <v>6.4180850000000005</v>
      </c>
      <c r="G1879" s="2">
        <f t="shared" si="227"/>
        <v>6.384176000000001</v>
      </c>
      <c r="H1879" s="2">
        <f t="shared" si="231"/>
        <v>6.4427399999999988</v>
      </c>
      <c r="I1879" s="2">
        <f t="array" ref="I1879">SUMPRODUCT(B1863:B1882, (ROW(B1863:B1882)-ROW(B1863)+1)) / (20*21/2)</f>
        <v>6.4250742857142855</v>
      </c>
      <c r="J1879" s="2">
        <f t="shared" si="234"/>
        <v>6.4110729005023064</v>
      </c>
      <c r="K1879" s="2">
        <f t="shared" si="228"/>
        <v>6.3725663147910936</v>
      </c>
    </row>
    <row r="1880" spans="1:11" ht="13.5" x14ac:dyDescent="0.25">
      <c r="A1880" s="3">
        <f>TITRES_STAT!B1883</f>
        <v>45028</v>
      </c>
      <c r="B1880" s="6">
        <f>TITRES_STAT!D1883</f>
        <v>6.3421000000000003</v>
      </c>
      <c r="C1880" s="2">
        <f t="shared" si="229"/>
        <v>0</v>
      </c>
      <c r="D1880" s="2">
        <f t="shared" si="230"/>
        <v>6.3968800000000003</v>
      </c>
      <c r="E1880" s="2">
        <f t="shared" si="232"/>
        <v>6.4163200000000007</v>
      </c>
      <c r="F1880" s="2">
        <f t="shared" si="233"/>
        <v>6.4220600000000001</v>
      </c>
      <c r="G1880" s="2">
        <f t="shared" si="227"/>
        <v>6.3848820000000011</v>
      </c>
      <c r="H1880" s="2">
        <f t="shared" si="231"/>
        <v>6.4440919999999968</v>
      </c>
      <c r="I1880" s="2">
        <f t="array" ref="I1880">SUMPRODUCT(B1864:B1883, (ROW(B1864:B1883)-ROW(B1864)+1)) / (20*21/2)</f>
        <v>6.4195261904761898</v>
      </c>
      <c r="J1880" s="2">
        <f t="shared" si="234"/>
        <v>6.4045040528354207</v>
      </c>
      <c r="K1880" s="2">
        <f t="shared" si="228"/>
        <v>6.3713715573483052</v>
      </c>
    </row>
    <row r="1881" spans="1:11" ht="13.5" x14ac:dyDescent="0.25">
      <c r="A1881" s="3">
        <f>TITRES_STAT!B1884</f>
        <v>45029</v>
      </c>
      <c r="B1881" s="6">
        <f>TITRES_STAT!D1884</f>
        <v>6.4393000000000002</v>
      </c>
      <c r="C1881" s="2">
        <f t="shared" si="229"/>
        <v>9.7199999999999953E-2</v>
      </c>
      <c r="D1881" s="2">
        <f t="shared" si="230"/>
        <v>6.3951200000000004</v>
      </c>
      <c r="E1881" s="2">
        <f t="shared" si="232"/>
        <v>6.4154399999999994</v>
      </c>
      <c r="F1881" s="2">
        <f t="shared" si="233"/>
        <v>6.4326600000000012</v>
      </c>
      <c r="G1881" s="2">
        <f t="shared" si="227"/>
        <v>6.387532000000002</v>
      </c>
      <c r="H1881" s="2">
        <f t="shared" si="231"/>
        <v>6.4459299999999971</v>
      </c>
      <c r="I1881" s="2">
        <f t="array" ref="I1881">SUMPRODUCT(B1865:B1884, (ROW(B1865:B1884)-ROW(B1865)+1)) / (20*21/2)</f>
        <v>6.4138095238095234</v>
      </c>
      <c r="J1881" s="2">
        <f t="shared" si="234"/>
        <v>6.4078179525653809</v>
      </c>
      <c r="K1881" s="2">
        <f t="shared" si="228"/>
        <v>6.3740354178444498</v>
      </c>
    </row>
    <row r="1882" spans="1:11" ht="13.5" x14ac:dyDescent="0.25">
      <c r="A1882" s="3">
        <f>TITRES_STAT!B1885</f>
        <v>45030</v>
      </c>
      <c r="B1882" s="6">
        <f>TITRES_STAT!D1885</f>
        <v>6.4039999999999999</v>
      </c>
      <c r="C1882" s="2">
        <f t="shared" si="229"/>
        <v>-3.5300000000000331E-2</v>
      </c>
      <c r="D1882" s="2">
        <f t="shared" si="230"/>
        <v>6.3774600000000001</v>
      </c>
      <c r="E1882" s="2">
        <f t="shared" si="232"/>
        <v>6.407490000000001</v>
      </c>
      <c r="F1882" s="2">
        <f t="shared" si="233"/>
        <v>6.4357550000000003</v>
      </c>
      <c r="G1882" s="2">
        <f t="shared" si="227"/>
        <v>6.3896520000000008</v>
      </c>
      <c r="H1882" s="2">
        <f t="shared" si="231"/>
        <v>6.4470339999999977</v>
      </c>
      <c r="I1882" s="2">
        <f t="array" ref="I1882">SUMPRODUCT(B1866:B1885, (ROW(B1866:B1885)-ROW(B1866)+1)) / (20*21/2)</f>
        <v>6.4104480952380962</v>
      </c>
      <c r="J1882" s="2">
        <f t="shared" si="234"/>
        <v>6.4074543380353441</v>
      </c>
      <c r="K1882" s="2">
        <f t="shared" si="228"/>
        <v>6.3752104994976087</v>
      </c>
    </row>
    <row r="1883" spans="1:11" ht="13.5" x14ac:dyDescent="0.25">
      <c r="A1883" s="3">
        <f>TITRES_STAT!B1886</f>
        <v>45033</v>
      </c>
      <c r="B1883" s="6">
        <f>TITRES_STAT!D1886</f>
        <v>6.3775000000000004</v>
      </c>
      <c r="C1883" s="2">
        <f t="shared" si="229"/>
        <v>-2.6499999999999524E-2</v>
      </c>
      <c r="D1883" s="2">
        <f t="shared" si="230"/>
        <v>6.3810000000000002</v>
      </c>
      <c r="E1883" s="2">
        <f t="shared" si="232"/>
        <v>6.4004300000000001</v>
      </c>
      <c r="F1883" s="2">
        <f t="shared" si="233"/>
        <v>6.4375250000000008</v>
      </c>
      <c r="G1883" s="2">
        <f t="shared" si="227"/>
        <v>6.3868260000000001</v>
      </c>
      <c r="H1883" s="2">
        <f t="shared" si="231"/>
        <v>6.4477849999999979</v>
      </c>
      <c r="I1883" s="2">
        <f t="array" ref="I1883">SUMPRODUCT(B1867:B1886, (ROW(B1867:B1886)-ROW(B1867)+1)) / (20*21/2)</f>
        <v>6.4097785714285713</v>
      </c>
      <c r="J1883" s="2">
        <f t="shared" si="234"/>
        <v>6.4046015439367405</v>
      </c>
      <c r="K1883" s="2">
        <f t="shared" si="228"/>
        <v>6.3753002838310362</v>
      </c>
    </row>
    <row r="1884" spans="1:11" ht="13.5" x14ac:dyDescent="0.25">
      <c r="A1884" s="3">
        <f>TITRES_STAT!B1887</f>
        <v>45034</v>
      </c>
      <c r="B1884" s="6">
        <f>TITRES_STAT!D1887</f>
        <v>6.3775000000000004</v>
      </c>
      <c r="C1884" s="2">
        <f t="shared" si="229"/>
        <v>0</v>
      </c>
      <c r="D1884" s="2">
        <f t="shared" si="230"/>
        <v>6.3880800000000004</v>
      </c>
      <c r="E1884" s="2">
        <f t="shared" si="232"/>
        <v>6.3969000000000005</v>
      </c>
      <c r="F1884" s="2">
        <f t="shared" si="233"/>
        <v>6.4392949999999995</v>
      </c>
      <c r="G1884" s="2">
        <f t="shared" si="227"/>
        <v>6.3841760000000001</v>
      </c>
      <c r="H1884" s="2">
        <f t="shared" si="231"/>
        <v>6.4485359999999954</v>
      </c>
      <c r="I1884" s="2">
        <f t="array" ref="I1884">SUMPRODUCT(B1868:B1887, (ROW(B1868:B1887)-ROW(B1868)+1)) / (20*21/2)</f>
        <v>6.4303476190476196</v>
      </c>
      <c r="J1884" s="2">
        <f t="shared" si="234"/>
        <v>6.4020204445141946</v>
      </c>
      <c r="K1884" s="2">
        <f t="shared" si="228"/>
        <v>6.3753865472102111</v>
      </c>
    </row>
    <row r="1885" spans="1:11" ht="13.5" x14ac:dyDescent="0.25">
      <c r="A1885" s="3">
        <f>TITRES_STAT!B1888</f>
        <v>45035</v>
      </c>
      <c r="B1885" s="6">
        <f>TITRES_STAT!D1888</f>
        <v>6.4039999999999999</v>
      </c>
      <c r="C1885" s="2">
        <f t="shared" si="229"/>
        <v>2.6499999999999524E-2</v>
      </c>
      <c r="D1885" s="2">
        <f t="shared" si="230"/>
        <v>6.4004600000000007</v>
      </c>
      <c r="E1885" s="2">
        <f t="shared" si="232"/>
        <v>6.3986700000000001</v>
      </c>
      <c r="F1885" s="2">
        <f t="shared" si="233"/>
        <v>6.4375299999999998</v>
      </c>
      <c r="G1885" s="2">
        <f t="shared" si="227"/>
        <v>6.3825859999999999</v>
      </c>
      <c r="H1885" s="2">
        <f t="shared" si="231"/>
        <v>6.4485359999999954</v>
      </c>
      <c r="I1885" s="2">
        <f t="array" ref="I1885">SUMPRODUCT(B1869:B1888, (ROW(B1869:B1888)-ROW(B1869)+1)) / (20*21/2)</f>
        <v>6.4481823809523817</v>
      </c>
      <c r="J1885" s="2">
        <f t="shared" si="234"/>
        <v>6.4022089736080803</v>
      </c>
      <c r="K1885" s="2">
        <f t="shared" si="228"/>
        <v>6.3765086433980462</v>
      </c>
    </row>
    <row r="1886" spans="1:11" ht="13.5" x14ac:dyDescent="0.25">
      <c r="A1886" s="3">
        <f>TITRES_STAT!B1889</f>
        <v>45036</v>
      </c>
      <c r="B1886" s="6">
        <f>TITRES_STAT!D1889</f>
        <v>6.4305000000000003</v>
      </c>
      <c r="C1886" s="2">
        <f t="shared" si="229"/>
        <v>2.6500000000000412E-2</v>
      </c>
      <c r="D1886" s="2">
        <f t="shared" si="230"/>
        <v>6.3987000000000007</v>
      </c>
      <c r="E1886" s="2">
        <f t="shared" si="232"/>
        <v>6.3969100000000001</v>
      </c>
      <c r="F1886" s="2">
        <f t="shared" si="233"/>
        <v>6.4353249999999989</v>
      </c>
      <c r="G1886" s="2">
        <f t="shared" si="227"/>
        <v>6.381704</v>
      </c>
      <c r="H1886" s="2">
        <f t="shared" si="231"/>
        <v>6.4480944999999963</v>
      </c>
      <c r="I1886" s="2">
        <f t="array" ref="I1886">SUMPRODUCT(B1870:B1889, (ROW(B1870:B1889)-ROW(B1870)+1)) / (20*21/2)</f>
        <v>6.464926666666666</v>
      </c>
      <c r="J1886" s="2">
        <f t="shared" si="234"/>
        <v>6.4049033570739775</v>
      </c>
      <c r="K1886" s="2">
        <f t="shared" si="228"/>
        <v>6.3786259515000836</v>
      </c>
    </row>
    <row r="1887" spans="1:11" ht="13.5" x14ac:dyDescent="0.25">
      <c r="A1887" s="3">
        <f>TITRES_STAT!B1890</f>
        <v>45040</v>
      </c>
      <c r="B1887" s="6">
        <f>TITRES_STAT!D1890</f>
        <v>6.6513</v>
      </c>
      <c r="C1887" s="2">
        <f t="shared" si="229"/>
        <v>0.22079999999999966</v>
      </c>
      <c r="D1887" s="2">
        <f t="shared" si="230"/>
        <v>6.4481599999999997</v>
      </c>
      <c r="E1887" s="2">
        <f t="shared" si="232"/>
        <v>6.4128100000000003</v>
      </c>
      <c r="F1887" s="2">
        <f t="shared" si="233"/>
        <v>6.4375349999999987</v>
      </c>
      <c r="G1887" s="2">
        <f t="shared" si="227"/>
        <v>6.3891239999999989</v>
      </c>
      <c r="H1887" s="2">
        <f t="shared" si="231"/>
        <v>6.4491984999999969</v>
      </c>
      <c r="I1887" s="2">
        <f t="array" ref="I1887">SUMPRODUCT(B1871:B1890, (ROW(B1871:B1890)-ROW(B1871)+1)) / (20*21/2)</f>
        <v>6.4650495238095234</v>
      </c>
      <c r="J1887" s="2">
        <f t="shared" si="234"/>
        <v>6.4283697040193131</v>
      </c>
      <c r="K1887" s="2">
        <f t="shared" si="228"/>
        <v>6.389319051441257</v>
      </c>
    </row>
    <row r="1888" spans="1:11" ht="13.5" x14ac:dyDescent="0.25">
      <c r="A1888" s="3">
        <f>TITRES_STAT!B1891</f>
        <v>45041</v>
      </c>
      <c r="B1888" s="6">
        <f>TITRES_STAT!D1891</f>
        <v>6.6247999999999996</v>
      </c>
      <c r="C1888" s="2">
        <f t="shared" si="229"/>
        <v>-2.6500000000000412E-2</v>
      </c>
      <c r="D1888" s="2">
        <f t="shared" si="230"/>
        <v>6.4976200000000004</v>
      </c>
      <c r="E1888" s="2">
        <f t="shared" si="232"/>
        <v>6.439309999999999</v>
      </c>
      <c r="F1888" s="2">
        <f t="shared" si="233"/>
        <v>6.4401849999999996</v>
      </c>
      <c r="G1888" s="2">
        <f t="shared" si="227"/>
        <v>6.3921280000000005</v>
      </c>
      <c r="H1888" s="2">
        <f t="shared" si="231"/>
        <v>6.4500819999999965</v>
      </c>
      <c r="I1888" s="2">
        <f t="array" ref="I1888">SUMPRODUCT(B1872:B1891, (ROW(B1872:B1891)-ROW(B1872)+1)) / (20*21/2)</f>
        <v>6.4719057142857146</v>
      </c>
      <c r="J1888" s="2">
        <f t="shared" si="234"/>
        <v>6.4470773512555688</v>
      </c>
      <c r="K1888" s="2">
        <f t="shared" si="228"/>
        <v>6.3985535984435602</v>
      </c>
    </row>
    <row r="1889" spans="1:11" ht="13.5" x14ac:dyDescent="0.25">
      <c r="A1889" s="3">
        <f>TITRES_STAT!B1892</f>
        <v>45042</v>
      </c>
      <c r="B1889" s="6">
        <f>TITRES_STAT!D1892</f>
        <v>6.6159999999999997</v>
      </c>
      <c r="C1889" s="2">
        <f t="shared" si="229"/>
        <v>-8.799999999999919E-3</v>
      </c>
      <c r="D1889" s="2">
        <f t="shared" si="230"/>
        <v>6.5453200000000011</v>
      </c>
      <c r="E1889" s="2">
        <f t="shared" si="232"/>
        <v>6.4667000000000003</v>
      </c>
      <c r="F1889" s="2">
        <f t="shared" si="233"/>
        <v>6.4468099999999993</v>
      </c>
      <c r="G1889" s="2">
        <f t="shared" si="227"/>
        <v>6.395486</v>
      </c>
      <c r="H1889" s="2">
        <f t="shared" si="231"/>
        <v>6.4509214999999962</v>
      </c>
      <c r="I1889" s="2">
        <f t="array" ref="I1889">SUMPRODUCT(B1873:B1892, (ROW(B1873:B1892)-ROW(B1873)+1)) / (20*21/2)</f>
        <v>6.4716919047619044</v>
      </c>
      <c r="J1889" s="2">
        <f t="shared" si="234"/>
        <v>6.4631652225645624</v>
      </c>
      <c r="K1889" s="2">
        <f t="shared" si="228"/>
        <v>6.4070809083085187</v>
      </c>
    </row>
    <row r="1890" spans="1:11" ht="13.5" x14ac:dyDescent="0.25">
      <c r="A1890" s="3">
        <f>TITRES_STAT!B1893</f>
        <v>45043</v>
      </c>
      <c r="B1890" s="6">
        <f>TITRES_STAT!D1893</f>
        <v>6.4481000000000002</v>
      </c>
      <c r="C1890" s="2">
        <f t="shared" si="229"/>
        <v>-0.16789999999999949</v>
      </c>
      <c r="D1890" s="2">
        <f t="shared" si="230"/>
        <v>6.5541400000000012</v>
      </c>
      <c r="E1890" s="2">
        <f t="shared" si="232"/>
        <v>6.4773000000000014</v>
      </c>
      <c r="F1890" s="2">
        <f t="shared" si="233"/>
        <v>6.4468099999999993</v>
      </c>
      <c r="G1890" s="2">
        <f t="shared" si="227"/>
        <v>6.3954859999999982</v>
      </c>
      <c r="H1890" s="2">
        <f t="shared" si="231"/>
        <v>6.4509214999999962</v>
      </c>
      <c r="I1890" s="2">
        <f t="array" ref="I1890">SUMPRODUCT(B1874:B1893, (ROW(B1874:B1893)-ROW(B1874)+1)) / (20*21/2)</f>
        <v>6.4758561904761907</v>
      </c>
      <c r="J1890" s="2">
        <f t="shared" si="234"/>
        <v>6.4617304394631754</v>
      </c>
      <c r="K1890" s="2">
        <f t="shared" si="228"/>
        <v>6.4086895001395572</v>
      </c>
    </row>
    <row r="1891" spans="1:11" ht="13.5" x14ac:dyDescent="0.25">
      <c r="A1891" s="3">
        <f>TITRES_STAT!B1894</f>
        <v>45044</v>
      </c>
      <c r="B1891" s="6">
        <f>TITRES_STAT!D1894</f>
        <v>6.5187999999999997</v>
      </c>
      <c r="C1891" s="2">
        <f t="shared" si="229"/>
        <v>7.0699999999999541E-2</v>
      </c>
      <c r="D1891" s="2">
        <f t="shared" si="230"/>
        <v>6.5718000000000005</v>
      </c>
      <c r="E1891" s="2">
        <f t="shared" si="232"/>
        <v>6.4852500000000006</v>
      </c>
      <c r="F1891" s="2">
        <f t="shared" si="233"/>
        <v>6.4503449999999987</v>
      </c>
      <c r="G1891" s="2">
        <f t="shared" si="227"/>
        <v>6.4004319999999995</v>
      </c>
      <c r="H1891" s="2">
        <f t="shared" si="231"/>
        <v>6.4513629999999971</v>
      </c>
      <c r="I1891" s="2">
        <f t="array" ref="I1891">SUMPRODUCT(B1875:B1894, (ROW(B1875:B1894)-ROW(B1875)+1)) / (20*21/2)</f>
        <v>6.4756004761904755</v>
      </c>
      <c r="J1891" s="2">
        <f t="shared" si="234"/>
        <v>6.4671656357047773</v>
      </c>
      <c r="K1891" s="2">
        <f t="shared" si="228"/>
        <v>6.4130075589576139</v>
      </c>
    </row>
    <row r="1892" spans="1:11" ht="13.5" x14ac:dyDescent="0.25">
      <c r="A1892" s="3">
        <f>TITRES_STAT!B1895</f>
        <v>45048</v>
      </c>
      <c r="B1892" s="6">
        <f>TITRES_STAT!D1895</f>
        <v>6.4481000000000002</v>
      </c>
      <c r="C1892" s="2">
        <f t="shared" si="229"/>
        <v>-7.0699999999999541E-2</v>
      </c>
      <c r="D1892" s="2">
        <f t="shared" si="230"/>
        <v>6.5311599999999999</v>
      </c>
      <c r="E1892" s="2">
        <f t="shared" si="232"/>
        <v>6.4896599999999989</v>
      </c>
      <c r="F1892" s="2">
        <f t="shared" si="233"/>
        <v>6.4485749999999999</v>
      </c>
      <c r="G1892" s="2">
        <f t="shared" si="227"/>
        <v>6.4014920000000011</v>
      </c>
      <c r="H1892" s="2">
        <f t="shared" si="231"/>
        <v>6.4513629999999971</v>
      </c>
      <c r="I1892" s="2">
        <f t="array" ref="I1892">SUMPRODUCT(B1876:B1895, (ROW(B1876:B1895)-ROW(B1876)+1)) / (20*21/2)</f>
        <v>6.475176666666667</v>
      </c>
      <c r="J1892" s="2">
        <f t="shared" si="234"/>
        <v>6.4653498608757509</v>
      </c>
      <c r="K1892" s="2">
        <f t="shared" si="228"/>
        <v>6.4143837331161393</v>
      </c>
    </row>
    <row r="1893" spans="1:11" ht="13.5" x14ac:dyDescent="0.25">
      <c r="A1893" s="3">
        <f>TITRES_STAT!B1896</f>
        <v>45049</v>
      </c>
      <c r="B1893" s="6">
        <f>TITRES_STAT!D1896</f>
        <v>6.4923000000000002</v>
      </c>
      <c r="C1893" s="2">
        <f t="shared" si="229"/>
        <v>4.4200000000000017E-2</v>
      </c>
      <c r="D1893" s="2">
        <f t="shared" si="230"/>
        <v>6.5046599999999994</v>
      </c>
      <c r="E1893" s="2">
        <f t="shared" si="232"/>
        <v>6.5011399999999995</v>
      </c>
      <c r="F1893" s="2">
        <f t="shared" si="233"/>
        <v>6.4507849999999989</v>
      </c>
      <c r="G1893" s="2">
        <f t="shared" si="227"/>
        <v>6.4059080000000002</v>
      </c>
      <c r="H1893" s="2">
        <f t="shared" si="231"/>
        <v>6.4524669999999968</v>
      </c>
      <c r="I1893" s="2">
        <f t="array" ref="I1893">SUMPRODUCT(B1877:B1896, (ROW(B1877:B1896)-ROW(B1877)+1)) / (20*21/2)</f>
        <v>6.4828776190476187</v>
      </c>
      <c r="J1893" s="2">
        <f t="shared" si="234"/>
        <v>6.4679165407923458</v>
      </c>
      <c r="K1893" s="2">
        <f t="shared" si="228"/>
        <v>6.4174392729939376</v>
      </c>
    </row>
    <row r="1894" spans="1:11" ht="13.5" x14ac:dyDescent="0.25">
      <c r="A1894" s="3">
        <f>TITRES_STAT!B1897</f>
        <v>45050</v>
      </c>
      <c r="B1894" s="6">
        <f>TITRES_STAT!D1897</f>
        <v>6.4481000000000002</v>
      </c>
      <c r="C1894" s="2">
        <f t="shared" si="229"/>
        <v>-4.4200000000000017E-2</v>
      </c>
      <c r="D1894" s="2">
        <f t="shared" si="230"/>
        <v>6.4710800000000006</v>
      </c>
      <c r="E1894" s="2">
        <f t="shared" si="232"/>
        <v>6.5081999999999995</v>
      </c>
      <c r="F1894" s="2">
        <f t="shared" si="233"/>
        <v>6.4525499999999996</v>
      </c>
      <c r="G1894" s="2">
        <f t="shared" si="227"/>
        <v>6.4085580000000002</v>
      </c>
      <c r="H1894" s="2">
        <f t="shared" si="231"/>
        <v>6.4529524999999968</v>
      </c>
      <c r="I1894" s="2">
        <f t="array" ref="I1894">SUMPRODUCT(B1878:B1897, (ROW(B1878:B1897)-ROW(B1878)+1)) / (20*21/2)</f>
        <v>6.481738571428572</v>
      </c>
      <c r="J1894" s="2">
        <f t="shared" si="234"/>
        <v>6.466029251193075</v>
      </c>
      <c r="K1894" s="2">
        <f t="shared" si="228"/>
        <v>6.4186416544451559</v>
      </c>
    </row>
    <row r="1895" spans="1:11" ht="13.5" x14ac:dyDescent="0.25">
      <c r="A1895" s="3">
        <f>TITRES_STAT!B1898</f>
        <v>45051</v>
      </c>
      <c r="B1895" s="6">
        <f>TITRES_STAT!D1898</f>
        <v>6.4481000000000002</v>
      </c>
      <c r="C1895" s="2">
        <f t="shared" si="229"/>
        <v>0</v>
      </c>
      <c r="D1895" s="2">
        <f t="shared" si="230"/>
        <v>6.4710800000000006</v>
      </c>
      <c r="E1895" s="2">
        <f t="shared" si="232"/>
        <v>6.5126099999999996</v>
      </c>
      <c r="F1895" s="2">
        <f t="shared" si="233"/>
        <v>6.4556399999999998</v>
      </c>
      <c r="G1895" s="2">
        <f t="shared" si="227"/>
        <v>6.4112080000000011</v>
      </c>
      <c r="H1895" s="2">
        <f t="shared" si="231"/>
        <v>6.4533939999999985</v>
      </c>
      <c r="I1895" s="2">
        <f t="array" ref="I1895">SUMPRODUCT(B1879:B1898, (ROW(B1879:B1898)-ROW(B1879)+1)) / (20*21/2)</f>
        <v>6.4791338095238098</v>
      </c>
      <c r="J1895" s="2">
        <f t="shared" si="234"/>
        <v>6.464321703460401</v>
      </c>
      <c r="K1895" s="2">
        <f t="shared" si="228"/>
        <v>6.4197968836826007</v>
      </c>
    </row>
    <row r="1896" spans="1:11" ht="13.5" x14ac:dyDescent="0.25">
      <c r="A1896" s="3">
        <f>TITRES_STAT!B1899</f>
        <v>45054</v>
      </c>
      <c r="B1896" s="6">
        <f>TITRES_STAT!D1899</f>
        <v>6.5365000000000002</v>
      </c>
      <c r="C1896" s="2">
        <f t="shared" si="229"/>
        <v>8.8400000000000034E-2</v>
      </c>
      <c r="D1896" s="2">
        <f t="shared" si="230"/>
        <v>6.4746199999999998</v>
      </c>
      <c r="E1896" s="2">
        <f t="shared" si="232"/>
        <v>6.5232100000000006</v>
      </c>
      <c r="F1896" s="2">
        <f t="shared" si="233"/>
        <v>6.4600599999999986</v>
      </c>
      <c r="G1896" s="2">
        <f t="shared" si="227"/>
        <v>6.4138580000000003</v>
      </c>
      <c r="H1896" s="2">
        <f t="shared" si="231"/>
        <v>6.4543659999999967</v>
      </c>
      <c r="I1896" s="2">
        <f t="array" ref="I1896">SUMPRODUCT(B1880:B1899, (ROW(B1880:B1899)-ROW(B1880)+1)) / (20*21/2)</f>
        <v>6.4904876190476193</v>
      </c>
      <c r="J1896" s="2">
        <f t="shared" si="234"/>
        <v>6.4711958269403631</v>
      </c>
      <c r="K1896" s="2">
        <f t="shared" si="228"/>
        <v>6.424373476479361</v>
      </c>
    </row>
    <row r="1897" spans="1:11" ht="13.5" x14ac:dyDescent="0.25">
      <c r="A1897" s="3">
        <f>TITRES_STAT!B1900</f>
        <v>45055</v>
      </c>
      <c r="B1897" s="6">
        <f>TITRES_STAT!D1900</f>
        <v>6.4481000000000002</v>
      </c>
      <c r="C1897" s="2">
        <f t="shared" si="229"/>
        <v>-8.8400000000000034E-2</v>
      </c>
      <c r="D1897" s="2">
        <f t="shared" si="230"/>
        <v>6.4746199999999998</v>
      </c>
      <c r="E1897" s="2">
        <f t="shared" si="232"/>
        <v>6.5028899999999989</v>
      </c>
      <c r="F1897" s="2">
        <f t="shared" si="233"/>
        <v>6.4578499999999988</v>
      </c>
      <c r="G1897" s="2">
        <f t="shared" si="227"/>
        <v>6.417390000000001</v>
      </c>
      <c r="H1897" s="2">
        <f t="shared" si="231"/>
        <v>6.454895999999998</v>
      </c>
      <c r="I1897" s="2">
        <f t="array" ref="I1897">SUMPRODUCT(B1881:B1900, (ROW(B1881:B1900)-ROW(B1881)+1)) / (20*21/2)</f>
        <v>6.4880866666666668</v>
      </c>
      <c r="J1897" s="2">
        <f t="shared" si="234"/>
        <v>6.4689962243746137</v>
      </c>
      <c r="K1897" s="2">
        <f t="shared" si="228"/>
        <v>6.4253039283821316</v>
      </c>
    </row>
    <row r="1898" spans="1:11" ht="13.5" x14ac:dyDescent="0.25">
      <c r="A1898" s="3">
        <f>TITRES_STAT!B1901</f>
        <v>45056</v>
      </c>
      <c r="B1898" s="6">
        <f>TITRES_STAT!D1901</f>
        <v>6.4305000000000003</v>
      </c>
      <c r="C1898" s="2">
        <f t="shared" si="229"/>
        <v>-1.7599999999999838E-2</v>
      </c>
      <c r="D1898" s="2">
        <f t="shared" si="230"/>
        <v>6.4622600000000006</v>
      </c>
      <c r="E1898" s="2">
        <f t="shared" si="232"/>
        <v>6.4834599999999991</v>
      </c>
      <c r="F1898" s="2">
        <f t="shared" si="233"/>
        <v>6.4613849999999982</v>
      </c>
      <c r="G1898" s="2">
        <f t="shared" si="227"/>
        <v>6.4209240000000012</v>
      </c>
      <c r="H1898" s="2">
        <f t="shared" si="231"/>
        <v>6.4549404999999966</v>
      </c>
      <c r="I1898" s="2">
        <f t="array" ref="I1898">SUMPRODUCT(B1882:B1901, (ROW(B1882:B1901)-ROW(B1882)+1)) / (20*21/2)</f>
        <v>6.4851809523809516</v>
      </c>
      <c r="J1898" s="2">
        <f t="shared" si="234"/>
        <v>6.4653299172913172</v>
      </c>
      <c r="K1898" s="2">
        <f t="shared" si="228"/>
        <v>6.4255076958965578</v>
      </c>
    </row>
    <row r="1899" spans="1:11" ht="13.5" x14ac:dyDescent="0.25">
      <c r="A1899" s="3">
        <f>TITRES_STAT!B1902</f>
        <v>45057</v>
      </c>
      <c r="B1899" s="6">
        <f>TITRES_STAT!D1902</f>
        <v>6.5805999999999996</v>
      </c>
      <c r="C1899" s="2">
        <f t="shared" si="229"/>
        <v>0.15009999999999923</v>
      </c>
      <c r="D1899" s="2">
        <f t="shared" si="230"/>
        <v>6.4887599999999992</v>
      </c>
      <c r="E1899" s="2">
        <f t="shared" si="232"/>
        <v>6.4799199999999999</v>
      </c>
      <c r="F1899" s="2">
        <f t="shared" si="233"/>
        <v>6.4733099999999997</v>
      </c>
      <c r="G1899" s="2">
        <f t="shared" si="227"/>
        <v>6.4271060000000011</v>
      </c>
      <c r="H1899" s="2">
        <f t="shared" si="231"/>
        <v>6.4558234999999966</v>
      </c>
      <c r="I1899" s="2">
        <f t="array" ref="I1899">SUMPRODUCT(B1883:B1902, (ROW(B1883:B1902)-ROW(B1883)+1)) / (20*21/2)</f>
        <v>6.4906523809523815</v>
      </c>
      <c r="J1899" s="2">
        <f t="shared" si="234"/>
        <v>6.4763080204064298</v>
      </c>
      <c r="K1899" s="2">
        <f t="shared" si="228"/>
        <v>6.4315897470378696</v>
      </c>
    </row>
    <row r="1900" spans="1:11" ht="13.5" x14ac:dyDescent="0.25">
      <c r="A1900" s="3">
        <f>TITRES_STAT!B1903</f>
        <v>45058</v>
      </c>
      <c r="B1900" s="6">
        <f>TITRES_STAT!D1903</f>
        <v>6.4481000000000002</v>
      </c>
      <c r="C1900" s="2">
        <f t="shared" si="229"/>
        <v>-0.1324999999999994</v>
      </c>
      <c r="D1900" s="2">
        <f t="shared" si="230"/>
        <v>6.488760000000001</v>
      </c>
      <c r="E1900" s="2">
        <f t="shared" si="232"/>
        <v>6.4799199999999999</v>
      </c>
      <c r="F1900" s="2">
        <f t="shared" si="233"/>
        <v>6.4786100000000006</v>
      </c>
      <c r="G1900" s="2">
        <f t="shared" si="227"/>
        <v>6.428872000000001</v>
      </c>
      <c r="H1900" s="2">
        <f t="shared" si="231"/>
        <v>6.4561764999999971</v>
      </c>
      <c r="I1900" s="2">
        <f t="array" ref="I1900">SUMPRODUCT(B1884:B1903, (ROW(B1884:B1903)-ROW(B1884)+1)) / (20*21/2)</f>
        <v>6.4853976190476192</v>
      </c>
      <c r="J1900" s="2">
        <f t="shared" si="234"/>
        <v>6.4736215422724843</v>
      </c>
      <c r="K1900" s="2">
        <f t="shared" si="228"/>
        <v>6.4322372079383454</v>
      </c>
    </row>
    <row r="1901" spans="1:11" ht="13.5" x14ac:dyDescent="0.25">
      <c r="A1901" s="3">
        <f>TITRES_STAT!B1904</f>
        <v>45061</v>
      </c>
      <c r="B1901" s="6">
        <f>TITRES_STAT!D1904</f>
        <v>6.4481000000000002</v>
      </c>
      <c r="C1901" s="2">
        <f t="shared" si="229"/>
        <v>0</v>
      </c>
      <c r="D1901" s="2">
        <f t="shared" si="230"/>
        <v>6.4710800000000006</v>
      </c>
      <c r="E1901" s="2">
        <f t="shared" si="232"/>
        <v>6.4728499999999993</v>
      </c>
      <c r="F1901" s="2">
        <f t="shared" si="233"/>
        <v>6.4790499999999991</v>
      </c>
      <c r="G1901" s="2">
        <f t="shared" si="227"/>
        <v>6.4290480000000017</v>
      </c>
      <c r="H1901" s="2">
        <f t="shared" si="231"/>
        <v>6.4566179999999962</v>
      </c>
      <c r="I1901" s="2">
        <f t="array" ref="I1901">SUMPRODUCT(B1885:B1904, (ROW(B1885:B1904)-ROW(B1885)+1)) / (20*21/2)</f>
        <v>6.4815666666666658</v>
      </c>
      <c r="J1901" s="2">
        <f t="shared" si="234"/>
        <v>6.4711909191989143</v>
      </c>
      <c r="K1901" s="2">
        <f t="shared" si="228"/>
        <v>6.4328592782152736</v>
      </c>
    </row>
    <row r="1902" spans="1:11" ht="13.5" x14ac:dyDescent="0.25">
      <c r="A1902" s="3">
        <f>TITRES_STAT!B1905</f>
        <v>45062</v>
      </c>
      <c r="B1902" s="6">
        <f>TITRES_STAT!D1905</f>
        <v>6.5365000000000002</v>
      </c>
      <c r="C1902" s="2">
        <f t="shared" si="229"/>
        <v>8.8400000000000034E-2</v>
      </c>
      <c r="D1902" s="2">
        <f t="shared" si="230"/>
        <v>6.4887599999999992</v>
      </c>
      <c r="E1902" s="2">
        <f t="shared" si="232"/>
        <v>6.4816900000000004</v>
      </c>
      <c r="F1902" s="2">
        <f t="shared" si="233"/>
        <v>6.4856749999999987</v>
      </c>
      <c r="G1902" s="2">
        <f t="shared" si="227"/>
        <v>6.4311680000000004</v>
      </c>
      <c r="H1902" s="2">
        <f t="shared" si="231"/>
        <v>6.4571924999999952</v>
      </c>
      <c r="I1902" s="2">
        <f t="array" ref="I1902">SUMPRODUCT(B1886:B1905, (ROW(B1886:B1905)-ROW(B1886)+1)) / (20*21/2)</f>
        <v>6.4841328571428569</v>
      </c>
      <c r="J1902" s="2">
        <f t="shared" si="234"/>
        <v>6.4774108316561598</v>
      </c>
      <c r="K1902" s="2">
        <f t="shared" si="228"/>
        <v>6.4369236202460467</v>
      </c>
    </row>
    <row r="1903" spans="1:11" ht="13.5" x14ac:dyDescent="0.25">
      <c r="A1903" s="3">
        <f>TITRES_STAT!B1906</f>
        <v>45063</v>
      </c>
      <c r="B1903" s="6">
        <f>TITRES_STAT!D1906</f>
        <v>6.4305000000000003</v>
      </c>
      <c r="C1903" s="2">
        <f t="shared" si="229"/>
        <v>-0.10599999999999987</v>
      </c>
      <c r="D1903" s="2">
        <f t="shared" si="230"/>
        <v>6.488760000000001</v>
      </c>
      <c r="E1903" s="2">
        <f t="shared" si="232"/>
        <v>6.4755099999999999</v>
      </c>
      <c r="F1903" s="2">
        <f t="shared" si="233"/>
        <v>6.4883249999999988</v>
      </c>
      <c r="G1903" s="2">
        <f t="shared" si="227"/>
        <v>6.4313459999999996</v>
      </c>
      <c r="H1903" s="2">
        <f t="shared" si="231"/>
        <v>6.4574134999999968</v>
      </c>
      <c r="I1903" s="2">
        <f t="array" ref="I1903">SUMPRODUCT(B1887:B1906, (ROW(B1887:B1906)-ROW(B1887)+1)) / (20*21/2)</f>
        <v>6.4853142857142858</v>
      </c>
      <c r="J1903" s="2">
        <f t="shared" si="234"/>
        <v>6.4729431334031924</v>
      </c>
      <c r="K1903" s="2">
        <f t="shared" si="228"/>
        <v>6.4366717135697318</v>
      </c>
    </row>
    <row r="1904" spans="1:11" ht="13.5" x14ac:dyDescent="0.25">
      <c r="A1904" s="3">
        <f>TITRES_STAT!B1907</f>
        <v>45064</v>
      </c>
      <c r="B1904" s="6">
        <f>TITRES_STAT!D1907</f>
        <v>6.4481000000000002</v>
      </c>
      <c r="C1904" s="2">
        <f t="shared" si="229"/>
        <v>1.7599999999999838E-2</v>
      </c>
      <c r="D1904" s="2">
        <f t="shared" si="230"/>
        <v>6.4622600000000006</v>
      </c>
      <c r="E1904" s="2">
        <f t="shared" si="232"/>
        <v>6.4755099999999999</v>
      </c>
      <c r="F1904" s="2">
        <f t="shared" si="233"/>
        <v>6.4918549999999993</v>
      </c>
      <c r="G1904" s="2">
        <f t="shared" si="227"/>
        <v>6.4318760000000008</v>
      </c>
      <c r="H1904" s="2">
        <f t="shared" si="231"/>
        <v>6.4577664999999964</v>
      </c>
      <c r="I1904" s="2">
        <f t="array" ref="I1904">SUMPRODUCT(B1888:B1907, (ROW(B1888:B1907)-ROW(B1888)+1)) / (20*21/2)</f>
        <v>6.4844314285714288</v>
      </c>
      <c r="J1904" s="2">
        <f t="shared" si="234"/>
        <v>6.4705771206981266</v>
      </c>
      <c r="K1904" s="2">
        <f t="shared" si="228"/>
        <v>6.437119881665037</v>
      </c>
    </row>
    <row r="1905" spans="1:11" ht="13.5" x14ac:dyDescent="0.25">
      <c r="A1905" s="3">
        <f>TITRES_STAT!B1908</f>
        <v>45065</v>
      </c>
      <c r="B1905" s="6">
        <f>TITRES_STAT!D1908</f>
        <v>6.5187999999999997</v>
      </c>
      <c r="C1905" s="2">
        <f t="shared" si="229"/>
        <v>7.0699999999999541E-2</v>
      </c>
      <c r="D1905" s="2">
        <f t="shared" si="230"/>
        <v>6.4764000000000008</v>
      </c>
      <c r="E1905" s="2">
        <f t="shared" si="232"/>
        <v>6.4825800000000013</v>
      </c>
      <c r="F1905" s="2">
        <f t="shared" si="233"/>
        <v>6.4975949999999996</v>
      </c>
      <c r="G1905" s="2">
        <f t="shared" si="227"/>
        <v>6.4339960000000005</v>
      </c>
      <c r="H1905" s="2">
        <f t="shared" si="231"/>
        <v>6.4583404999999967</v>
      </c>
      <c r="I1905" s="2">
        <f t="array" ref="I1905">SUMPRODUCT(B1889:B1908, (ROW(B1889:B1908)-ROW(B1889)+1)) / (20*21/2)</f>
        <v>6.484305714285715</v>
      </c>
      <c r="J1905" s="2">
        <f t="shared" si="234"/>
        <v>6.475169775869734</v>
      </c>
      <c r="K1905" s="2">
        <f t="shared" si="228"/>
        <v>6.4403230235605262</v>
      </c>
    </row>
    <row r="1906" spans="1:11" ht="13.5" x14ac:dyDescent="0.25">
      <c r="A1906" s="3">
        <f>TITRES_STAT!B1909</f>
        <v>45068</v>
      </c>
      <c r="B1906" s="6">
        <f>TITRES_STAT!D1909</f>
        <v>6.51</v>
      </c>
      <c r="C1906" s="2">
        <f t="shared" si="229"/>
        <v>-8.799999999999919E-3</v>
      </c>
      <c r="D1906" s="2">
        <f t="shared" si="230"/>
        <v>6.4887800000000002</v>
      </c>
      <c r="E1906" s="2">
        <f t="shared" si="232"/>
        <v>6.4799300000000013</v>
      </c>
      <c r="F1906" s="2">
        <f t="shared" si="233"/>
        <v>6.5015699999999992</v>
      </c>
      <c r="G1906" s="2">
        <f t="shared" ref="G1906:G1969" si="235">AVERAGE(B1857:B1906)</f>
        <v>6.4387660000000002</v>
      </c>
      <c r="H1906" s="2">
        <f t="shared" si="231"/>
        <v>6.4574129999999954</v>
      </c>
      <c r="I1906" s="2">
        <f t="array" ref="I1906">SUMPRODUCT(B1890:B1909, (ROW(B1890:B1909)-ROW(B1890)+1)) / (20*21/2)</f>
        <v>6.4890204761904764</v>
      </c>
      <c r="J1906" s="2">
        <f t="shared" si="234"/>
        <v>6.4784869400726164</v>
      </c>
      <c r="K1906" s="2">
        <f t="shared" si="228"/>
        <v>6.4430554540091327</v>
      </c>
    </row>
    <row r="1907" spans="1:11" ht="13.5" x14ac:dyDescent="0.25">
      <c r="A1907" s="3">
        <f>TITRES_STAT!B1910</f>
        <v>45069</v>
      </c>
      <c r="B1907" s="6">
        <f>TITRES_STAT!D1910</f>
        <v>6.4923000000000002</v>
      </c>
      <c r="C1907" s="2">
        <f t="shared" si="229"/>
        <v>-1.7699999999999605E-2</v>
      </c>
      <c r="D1907" s="2">
        <f t="shared" si="230"/>
        <v>6.4799400000000009</v>
      </c>
      <c r="E1907" s="2">
        <f t="shared" si="232"/>
        <v>6.4843500000000009</v>
      </c>
      <c r="F1907" s="2">
        <f t="shared" si="233"/>
        <v>6.4936199999999982</v>
      </c>
      <c r="G1907" s="2">
        <f t="shared" si="235"/>
        <v>6.4431820000000002</v>
      </c>
      <c r="H1907" s="2">
        <f t="shared" si="231"/>
        <v>6.4554254999999969</v>
      </c>
      <c r="I1907" s="2">
        <f t="array" ref="I1907">SUMPRODUCT(B1891:B1910, (ROW(B1891:B1910)-ROW(B1891)+1)) / (20*21/2)</f>
        <v>6.4924280952380959</v>
      </c>
      <c r="J1907" s="2">
        <f t="shared" si="234"/>
        <v>6.4798024695895098</v>
      </c>
      <c r="K1907" s="2">
        <f t="shared" ref="K1907:K1970" si="236">$K$4*B1907+(1-$K$4)*K1906</f>
        <v>6.4449866126754412</v>
      </c>
    </row>
    <row r="1908" spans="1:11" ht="13.5" x14ac:dyDescent="0.25">
      <c r="A1908" s="3">
        <f>TITRES_STAT!B1911</f>
        <v>45070</v>
      </c>
      <c r="B1908" s="6">
        <f>TITRES_STAT!D1911</f>
        <v>6.4923000000000002</v>
      </c>
      <c r="C1908" s="2">
        <f t="shared" si="229"/>
        <v>0</v>
      </c>
      <c r="D1908" s="2">
        <f t="shared" si="230"/>
        <v>6.4923000000000002</v>
      </c>
      <c r="E1908" s="2">
        <f t="shared" si="232"/>
        <v>6.4905300000000015</v>
      </c>
      <c r="F1908" s="2">
        <f t="shared" si="233"/>
        <v>6.4869949999999985</v>
      </c>
      <c r="G1908" s="2">
        <f t="shared" si="235"/>
        <v>6.4475980000000002</v>
      </c>
      <c r="H1908" s="2">
        <f t="shared" si="231"/>
        <v>6.4537029999999955</v>
      </c>
      <c r="I1908" s="2">
        <f t="array" ref="I1908">SUMPRODUCT(B1892:B1911, (ROW(B1892:B1911)-ROW(B1892)+1)) / (20*21/2)</f>
        <v>6.488765714285714</v>
      </c>
      <c r="J1908" s="2">
        <f t="shared" si="234"/>
        <v>6.4809927105809848</v>
      </c>
      <c r="K1908" s="2">
        <f t="shared" si="236"/>
        <v>6.4468420396293453</v>
      </c>
    </row>
    <row r="1909" spans="1:11" ht="13.5" x14ac:dyDescent="0.25">
      <c r="A1909" s="3">
        <f>TITRES_STAT!B1912</f>
        <v>45071</v>
      </c>
      <c r="B1909" s="6">
        <f>TITRES_STAT!D1912</f>
        <v>6.5365000000000002</v>
      </c>
      <c r="C1909" s="2">
        <f t="shared" si="229"/>
        <v>4.4200000000000017E-2</v>
      </c>
      <c r="D1909" s="2">
        <f t="shared" si="230"/>
        <v>6.5099800000000005</v>
      </c>
      <c r="E1909" s="2">
        <f t="shared" si="232"/>
        <v>6.4861199999999997</v>
      </c>
      <c r="F1909" s="2">
        <f t="shared" si="233"/>
        <v>6.4830199999999989</v>
      </c>
      <c r="G1909" s="2">
        <f t="shared" si="235"/>
        <v>6.4537820000000004</v>
      </c>
      <c r="H1909" s="2">
        <f t="shared" si="231"/>
        <v>6.4524664999999972</v>
      </c>
      <c r="I1909" s="2">
        <f t="array" ref="I1909">SUMPRODUCT(B1893:B1912, (ROW(B1893:B1912)-ROW(B1893)+1)) / (20*21/2)</f>
        <v>6.4795542857142863</v>
      </c>
      <c r="J1909" s="2">
        <f t="shared" si="234"/>
        <v>6.4862791190970821</v>
      </c>
      <c r="K1909" s="2">
        <f t="shared" si="236"/>
        <v>6.4503580380752537</v>
      </c>
    </row>
    <row r="1910" spans="1:11" ht="13.5" x14ac:dyDescent="0.25">
      <c r="A1910" s="3">
        <f>TITRES_STAT!B1913</f>
        <v>45072</v>
      </c>
      <c r="B1910" s="6">
        <f>TITRES_STAT!D1913</f>
        <v>6.5187999999999997</v>
      </c>
      <c r="C1910" s="2">
        <f t="shared" si="229"/>
        <v>-1.7700000000000493E-2</v>
      </c>
      <c r="D1910" s="2">
        <f t="shared" si="230"/>
        <v>6.5099800000000005</v>
      </c>
      <c r="E1910" s="2">
        <f t="shared" si="232"/>
        <v>6.4931900000000002</v>
      </c>
      <c r="F1910" s="2">
        <f t="shared" si="233"/>
        <v>6.4865550000000001</v>
      </c>
      <c r="G1910" s="2">
        <f t="shared" si="235"/>
        <v>6.4589060000000007</v>
      </c>
      <c r="H1910" s="2">
        <f t="shared" si="231"/>
        <v>6.4514064999999956</v>
      </c>
      <c r="I1910" s="2">
        <f t="array" ref="I1910">SUMPRODUCT(B1894:B1913, (ROW(B1894:B1913)-ROW(B1894)+1)) / (20*21/2)</f>
        <v>6.4765228571428572</v>
      </c>
      <c r="J1910" s="2">
        <f t="shared" si="234"/>
        <v>6.4893763458497418</v>
      </c>
      <c r="K1910" s="2">
        <f t="shared" si="236"/>
        <v>6.4530420365821071</v>
      </c>
    </row>
    <row r="1911" spans="1:11" ht="13.5" x14ac:dyDescent="0.25">
      <c r="A1911" s="3">
        <f>TITRES_STAT!B1914</f>
        <v>45075</v>
      </c>
      <c r="B1911" s="6">
        <f>TITRES_STAT!D1914</f>
        <v>6.4481000000000002</v>
      </c>
      <c r="C1911" s="2">
        <f t="shared" si="229"/>
        <v>-7.0699999999999541E-2</v>
      </c>
      <c r="D1911" s="2">
        <f t="shared" si="230"/>
        <v>6.4976000000000003</v>
      </c>
      <c r="E1911" s="2">
        <f t="shared" si="232"/>
        <v>6.4931900000000002</v>
      </c>
      <c r="F1911" s="2">
        <f t="shared" si="233"/>
        <v>6.4830200000000007</v>
      </c>
      <c r="G1911" s="2">
        <f t="shared" si="235"/>
        <v>6.4633220000000007</v>
      </c>
      <c r="H1911" s="2">
        <f t="shared" si="231"/>
        <v>6.4510089999999964</v>
      </c>
      <c r="I1911" s="2">
        <f t="array" ref="I1911">SUMPRODUCT(B1895:B1914, (ROW(B1895:B1914)-ROW(B1895)+1)) / (20*21/2)</f>
        <v>6.4737019047619047</v>
      </c>
      <c r="J1911" s="2">
        <f t="shared" si="234"/>
        <v>6.4854452652926238</v>
      </c>
      <c r="K1911" s="2">
        <f t="shared" si="236"/>
        <v>6.4528482312259463</v>
      </c>
    </row>
    <row r="1912" spans="1:11" ht="13.5" x14ac:dyDescent="0.25">
      <c r="A1912" s="3">
        <f>TITRES_STAT!B1915</f>
        <v>45076</v>
      </c>
      <c r="B1912" s="6">
        <f>TITRES_STAT!D1915</f>
        <v>6.3863000000000003</v>
      </c>
      <c r="C1912" s="2">
        <f t="shared" si="229"/>
        <v>-6.1799999999999855E-2</v>
      </c>
      <c r="D1912" s="2">
        <f t="shared" si="230"/>
        <v>6.4763999999999999</v>
      </c>
      <c r="E1912" s="2">
        <f t="shared" si="232"/>
        <v>6.4781700000000004</v>
      </c>
      <c r="F1912" s="2">
        <f t="shared" si="233"/>
        <v>6.4799300000000004</v>
      </c>
      <c r="G1912" s="2">
        <f t="shared" si="235"/>
        <v>6.4642060000000008</v>
      </c>
      <c r="H1912" s="2">
        <f t="shared" si="231"/>
        <v>6.4502579999999954</v>
      </c>
      <c r="I1912" s="2">
        <f t="array" ref="I1912">SUMPRODUCT(B1896:B1915, (ROW(B1896:B1915)-ROW(B1896)+1)) / (20*21/2)</f>
        <v>6.477614285714286</v>
      </c>
      <c r="J1912" s="2">
        <f t="shared" si="234"/>
        <v>6.4760028590742786</v>
      </c>
      <c r="K1912" s="2">
        <f t="shared" si="236"/>
        <v>6.4502384966680664</v>
      </c>
    </row>
    <row r="1913" spans="1:11" ht="13.5" x14ac:dyDescent="0.25">
      <c r="A1913" s="3">
        <f>TITRES_STAT!B1916</f>
        <v>45077</v>
      </c>
      <c r="B1913" s="6">
        <f>TITRES_STAT!D1916</f>
        <v>6.4481000000000002</v>
      </c>
      <c r="C1913" s="2">
        <f t="shared" si="229"/>
        <v>6.1799999999999855E-2</v>
      </c>
      <c r="D1913" s="2">
        <f t="shared" si="230"/>
        <v>6.4675600000000006</v>
      </c>
      <c r="E1913" s="2">
        <f t="shared" si="232"/>
        <v>6.4799300000000004</v>
      </c>
      <c r="F1913" s="2">
        <f t="shared" si="233"/>
        <v>6.4777200000000006</v>
      </c>
      <c r="G1913" s="2">
        <f t="shared" si="235"/>
        <v>6.4663260000000014</v>
      </c>
      <c r="H1913" s="2">
        <f t="shared" si="231"/>
        <v>6.4491534999999969</v>
      </c>
      <c r="I1913" s="2">
        <f t="array" ref="I1913">SUMPRODUCT(B1897:B1916, (ROW(B1897:B1916)-ROW(B1897)+1)) / (20*21/2)</f>
        <v>6.4862376190476185</v>
      </c>
      <c r="J1913" s="2">
        <f t="shared" si="234"/>
        <v>6.4733454439243472</v>
      </c>
      <c r="K1913" s="2">
        <f t="shared" si="236"/>
        <v>6.4501546340536331</v>
      </c>
    </row>
    <row r="1914" spans="1:11" ht="13.5" x14ac:dyDescent="0.25">
      <c r="A1914" s="3">
        <f>TITRES_STAT!B1917</f>
        <v>45078</v>
      </c>
      <c r="B1914" s="6">
        <f>TITRES_STAT!D1917</f>
        <v>6.4481000000000002</v>
      </c>
      <c r="C1914" s="2">
        <f t="shared" si="229"/>
        <v>0</v>
      </c>
      <c r="D1914" s="2">
        <f t="shared" si="230"/>
        <v>6.4498800000000003</v>
      </c>
      <c r="E1914" s="2">
        <f t="shared" si="232"/>
        <v>6.4799300000000004</v>
      </c>
      <c r="F1914" s="2">
        <f t="shared" si="233"/>
        <v>6.4777200000000006</v>
      </c>
      <c r="G1914" s="2">
        <f t="shared" si="235"/>
        <v>6.468446000000001</v>
      </c>
      <c r="H1914" s="2">
        <f t="shared" si="231"/>
        <v>6.4480934999999961</v>
      </c>
      <c r="I1914" s="2">
        <f t="array" ref="I1914">SUMPRODUCT(B1898:B1917, (ROW(B1898:B1917)-ROW(B1898)+1)) / (20*21/2)</f>
        <v>6.4913309523809533</v>
      </c>
      <c r="J1914" s="2">
        <f t="shared" si="234"/>
        <v>6.4709411159315522</v>
      </c>
      <c r="K1914" s="2">
        <f t="shared" si="236"/>
        <v>6.4500740601691771</v>
      </c>
    </row>
    <row r="1915" spans="1:11" ht="13.5" x14ac:dyDescent="0.25">
      <c r="A1915" s="3">
        <f>TITRES_STAT!B1918</f>
        <v>45079</v>
      </c>
      <c r="B1915" s="6">
        <f>TITRES_STAT!D1918</f>
        <v>6.5187999999999997</v>
      </c>
      <c r="C1915" s="2">
        <f t="shared" si="229"/>
        <v>7.0699999999999541E-2</v>
      </c>
      <c r="D1915" s="2">
        <f t="shared" si="230"/>
        <v>6.4498800000000003</v>
      </c>
      <c r="E1915" s="2">
        <f t="shared" si="232"/>
        <v>6.4799300000000004</v>
      </c>
      <c r="F1915" s="2">
        <f t="shared" si="233"/>
        <v>6.4812550000000018</v>
      </c>
      <c r="G1915" s="2">
        <f t="shared" si="235"/>
        <v>6.4700360000000012</v>
      </c>
      <c r="H1915" s="2">
        <f t="shared" si="231"/>
        <v>6.4477844999999956</v>
      </c>
      <c r="I1915" s="2">
        <f t="array" ref="I1915">SUMPRODUCT(B1899:B1918, (ROW(B1899:B1918)-ROW(B1899)+1)) / (20*21/2)</f>
        <v>6.5002033333333342</v>
      </c>
      <c r="J1915" s="2">
        <f t="shared" si="234"/>
        <v>6.4754991048904511</v>
      </c>
      <c r="K1915" s="2">
        <f t="shared" si="236"/>
        <v>6.4527691950645041</v>
      </c>
    </row>
    <row r="1916" spans="1:11" ht="13.5" x14ac:dyDescent="0.25">
      <c r="A1916" s="3">
        <f>TITRES_STAT!B1919</f>
        <v>45082</v>
      </c>
      <c r="B1916" s="6">
        <f>TITRES_STAT!D1919</f>
        <v>6.5717999999999996</v>
      </c>
      <c r="C1916" s="2">
        <f t="shared" si="229"/>
        <v>5.2999999999999936E-2</v>
      </c>
      <c r="D1916" s="2">
        <f t="shared" si="230"/>
        <v>6.4746199999999989</v>
      </c>
      <c r="E1916" s="2">
        <f t="shared" si="232"/>
        <v>6.4861099999999992</v>
      </c>
      <c r="F1916" s="2">
        <f t="shared" si="233"/>
        <v>6.4830200000000007</v>
      </c>
      <c r="G1916" s="2">
        <f t="shared" si="235"/>
        <v>6.4719800000000012</v>
      </c>
      <c r="H1916" s="2">
        <f t="shared" si="231"/>
        <v>6.4475634999999976</v>
      </c>
      <c r="I1916" s="2">
        <f t="array" ref="I1916">SUMPRODUCT(B1900:B1919, (ROW(B1900:B1919)-ROW(B1900)+1)) / (20*21/2)</f>
        <v>6.515932380952381</v>
      </c>
      <c r="J1916" s="2">
        <f t="shared" si="234"/>
        <v>6.4846706187104086</v>
      </c>
      <c r="K1916" s="2">
        <f t="shared" si="236"/>
        <v>6.4574370697678569</v>
      </c>
    </row>
    <row r="1917" spans="1:11" ht="13.5" x14ac:dyDescent="0.25">
      <c r="A1917" s="3">
        <f>TITRES_STAT!B1920</f>
        <v>45083</v>
      </c>
      <c r="B1917" s="6">
        <f>TITRES_STAT!D1920</f>
        <v>6.5365000000000002</v>
      </c>
      <c r="C1917" s="2">
        <f t="shared" si="229"/>
        <v>-3.5299999999999443E-2</v>
      </c>
      <c r="D1917" s="2">
        <f t="shared" si="230"/>
        <v>6.5046599999999994</v>
      </c>
      <c r="E1917" s="2">
        <f t="shared" si="232"/>
        <v>6.4905299999999997</v>
      </c>
      <c r="F1917" s="2">
        <f t="shared" si="233"/>
        <v>6.4874399999999994</v>
      </c>
      <c r="G1917" s="2">
        <f t="shared" si="235"/>
        <v>6.470568000000001</v>
      </c>
      <c r="H1917" s="2">
        <f t="shared" si="231"/>
        <v>6.4462384999999953</v>
      </c>
      <c r="I1917" s="2">
        <f t="array" ref="I1917">SUMPRODUCT(B1901:B1920, (ROW(B1901:B1920)-ROW(B1901)+1)) / (20*21/2)</f>
        <v>6.5321304761904768</v>
      </c>
      <c r="J1917" s="2">
        <f t="shared" si="234"/>
        <v>6.4896067502617978</v>
      </c>
      <c r="K1917" s="2">
        <f t="shared" si="236"/>
        <v>6.460537576835784</v>
      </c>
    </row>
    <row r="1918" spans="1:11" ht="13.5" x14ac:dyDescent="0.25">
      <c r="A1918" s="3">
        <f>TITRES_STAT!B1921</f>
        <v>45084</v>
      </c>
      <c r="B1918" s="6">
        <f>TITRES_STAT!D1921</f>
        <v>6.5805999999999996</v>
      </c>
      <c r="C1918" s="2">
        <f t="shared" si="229"/>
        <v>4.4099999999999362E-2</v>
      </c>
      <c r="D1918" s="2">
        <f t="shared" si="230"/>
        <v>6.5311599999999999</v>
      </c>
      <c r="E1918" s="2">
        <f t="shared" si="232"/>
        <v>6.4993600000000002</v>
      </c>
      <c r="F1918" s="2">
        <f t="shared" si="233"/>
        <v>6.4949449999999995</v>
      </c>
      <c r="G1918" s="2">
        <f t="shared" si="235"/>
        <v>6.4707440000000007</v>
      </c>
      <c r="H1918" s="2">
        <f t="shared" si="231"/>
        <v>6.4447364999999976</v>
      </c>
      <c r="I1918" s="2">
        <f t="array" ref="I1918">SUMPRODUCT(B1902:B1921, (ROW(B1902:B1921)-ROW(B1902)+1)) / (20*21/2)</f>
        <v>6.5472766666666669</v>
      </c>
      <c r="J1918" s="2">
        <f t="shared" si="234"/>
        <v>6.4982727740463879</v>
      </c>
      <c r="K1918" s="2">
        <f t="shared" si="236"/>
        <v>6.4652459071559489</v>
      </c>
    </row>
    <row r="1919" spans="1:11" ht="13.5" x14ac:dyDescent="0.25">
      <c r="A1919" s="3">
        <f>TITRES_STAT!B1922</f>
        <v>45085</v>
      </c>
      <c r="B1919" s="6">
        <f>TITRES_STAT!D1922</f>
        <v>6.6600999999999999</v>
      </c>
      <c r="C1919" s="2">
        <f t="shared" si="229"/>
        <v>7.9500000000000348E-2</v>
      </c>
      <c r="D1919" s="2">
        <f t="shared" si="230"/>
        <v>6.5735600000000005</v>
      </c>
      <c r="E1919" s="2">
        <f t="shared" si="232"/>
        <v>6.5117199999999995</v>
      </c>
      <c r="F1919" s="2">
        <f t="shared" si="233"/>
        <v>6.49892</v>
      </c>
      <c r="G1919" s="2">
        <f t="shared" si="235"/>
        <v>6.4742760000000006</v>
      </c>
      <c r="H1919" s="2">
        <f t="shared" si="231"/>
        <v>6.4429254999999976</v>
      </c>
      <c r="I1919" s="2">
        <f t="array" ref="I1919">SUMPRODUCT(B1903:B1922, (ROW(B1903:B1922)-ROW(B1903)+1)) / (20*21/2)</f>
        <v>6.5664185714285717</v>
      </c>
      <c r="J1919" s="2">
        <f t="shared" si="234"/>
        <v>6.5136848908038747</v>
      </c>
      <c r="K1919" s="2">
        <f t="shared" si="236"/>
        <v>6.4728872441302254</v>
      </c>
    </row>
    <row r="1920" spans="1:11" ht="13.5" x14ac:dyDescent="0.25">
      <c r="A1920" s="3">
        <f>TITRES_STAT!B1923</f>
        <v>45086</v>
      </c>
      <c r="B1920" s="6">
        <f>TITRES_STAT!D1923</f>
        <v>6.6689999999999996</v>
      </c>
      <c r="C1920" s="2">
        <f t="shared" si="229"/>
        <v>8.8999999999996859E-3</v>
      </c>
      <c r="D1920" s="2">
        <f t="shared" si="230"/>
        <v>6.6036000000000001</v>
      </c>
      <c r="E1920" s="2">
        <f t="shared" si="232"/>
        <v>6.5267400000000011</v>
      </c>
      <c r="F1920" s="2">
        <f t="shared" si="233"/>
        <v>6.5099649999999993</v>
      </c>
      <c r="G1920" s="2">
        <f t="shared" si="235"/>
        <v>6.4786940000000008</v>
      </c>
      <c r="H1920" s="2">
        <f t="shared" si="231"/>
        <v>6.4404964999999974</v>
      </c>
      <c r="I1920" s="2">
        <f t="array" ref="I1920">SUMPRODUCT(B1904:B1923, (ROW(B1904:B1923)-ROW(B1904)+1)) / (20*21/2)</f>
        <v>6.5838295238095226</v>
      </c>
      <c r="J1920" s="2">
        <f t="shared" si="234"/>
        <v>6.5284768059654104</v>
      </c>
      <c r="K1920" s="2">
        <f t="shared" si="236"/>
        <v>6.4805779404388444</v>
      </c>
    </row>
    <row r="1921" spans="1:11" ht="13.5" x14ac:dyDescent="0.25">
      <c r="A1921" s="3">
        <f>TITRES_STAT!B1924</f>
        <v>45089</v>
      </c>
      <c r="B1921" s="6">
        <f>TITRES_STAT!D1924</f>
        <v>6.6689999999999996</v>
      </c>
      <c r="C1921" s="2">
        <f t="shared" si="229"/>
        <v>0</v>
      </c>
      <c r="D1921" s="2">
        <f t="shared" si="230"/>
        <v>6.6230400000000005</v>
      </c>
      <c r="E1921" s="2">
        <f t="shared" si="232"/>
        <v>6.5488299999999997</v>
      </c>
      <c r="F1921" s="2">
        <f t="shared" si="233"/>
        <v>6.5210099999999995</v>
      </c>
      <c r="G1921" s="2">
        <f t="shared" si="235"/>
        <v>6.4831120000000002</v>
      </c>
      <c r="H1921" s="2">
        <f t="shared" si="231"/>
        <v>6.4389509999999959</v>
      </c>
      <c r="I1921" s="2">
        <f t="array" ref="I1921">SUMPRODUCT(B1905:B1924, (ROW(B1905:B1924)-ROW(B1905)+1)) / (20*21/2)</f>
        <v>6.6049423809523802</v>
      </c>
      <c r="J1921" s="2">
        <f t="shared" si="234"/>
        <v>6.5418599673020381</v>
      </c>
      <c r="K1921" s="2">
        <f t="shared" si="236"/>
        <v>6.4879670408137926</v>
      </c>
    </row>
    <row r="1922" spans="1:11" ht="13.5" x14ac:dyDescent="0.25">
      <c r="A1922" s="3">
        <f>TITRES_STAT!B1925</f>
        <v>45090</v>
      </c>
      <c r="B1922" s="6">
        <f>TITRES_STAT!D1925</f>
        <v>6.7220000000000004</v>
      </c>
      <c r="C1922" s="2">
        <f t="shared" si="229"/>
        <v>5.3000000000000824E-2</v>
      </c>
      <c r="D1922" s="2">
        <f t="shared" si="230"/>
        <v>6.6601400000000002</v>
      </c>
      <c r="E1922" s="2">
        <f t="shared" si="232"/>
        <v>6.582399999999998</v>
      </c>
      <c r="F1922" s="2">
        <f t="shared" si="233"/>
        <v>6.5302849999999992</v>
      </c>
      <c r="G1922" s="2">
        <f t="shared" si="235"/>
        <v>6.4878819999999999</v>
      </c>
      <c r="H1922" s="2">
        <f t="shared" si="231"/>
        <v>6.4381119999999985</v>
      </c>
      <c r="I1922" s="2">
        <f t="array" ref="I1922">SUMPRODUCT(B1906:B1925, (ROW(B1906:B1925)-ROW(B1906)+1)) / (20*21/2)</f>
        <v>6.6245409523809524</v>
      </c>
      <c r="J1922" s="2">
        <f t="shared" si="234"/>
        <v>6.5590161608923196</v>
      </c>
      <c r="K1922" s="2">
        <f t="shared" si="236"/>
        <v>6.4971448039191344</v>
      </c>
    </row>
    <row r="1923" spans="1:11" ht="13.5" x14ac:dyDescent="0.25">
      <c r="A1923" s="3">
        <f>TITRES_STAT!B1926</f>
        <v>45091</v>
      </c>
      <c r="B1923" s="6">
        <f>TITRES_STAT!D1926</f>
        <v>6.7130999999999998</v>
      </c>
      <c r="C1923" s="2">
        <f t="shared" si="229"/>
        <v>-8.9000000000005741E-3</v>
      </c>
      <c r="D1923" s="2">
        <f t="shared" si="230"/>
        <v>6.6866399999999997</v>
      </c>
      <c r="E1923" s="2">
        <f t="shared" si="232"/>
        <v>6.6089000000000002</v>
      </c>
      <c r="F1923" s="2">
        <f t="shared" si="233"/>
        <v>6.544414999999999</v>
      </c>
      <c r="G1923" s="2">
        <f t="shared" si="235"/>
        <v>6.4931819999999991</v>
      </c>
      <c r="H1923" s="2">
        <f t="shared" si="231"/>
        <v>6.4367869999999971</v>
      </c>
      <c r="I1923" s="2">
        <f t="array" ref="I1923">SUMPRODUCT(B1907:B1926, (ROW(B1907:B1926)-ROW(B1907)+1)) / (20*21/2)</f>
        <v>6.6412857142857149</v>
      </c>
      <c r="J1923" s="2">
        <f t="shared" si="234"/>
        <v>6.5736908122359088</v>
      </c>
      <c r="K1923" s="2">
        <f t="shared" si="236"/>
        <v>6.5056136351379923</v>
      </c>
    </row>
    <row r="1924" spans="1:11" ht="13.5" x14ac:dyDescent="0.25">
      <c r="A1924" s="3">
        <f>TITRES_STAT!B1927</f>
        <v>45092</v>
      </c>
      <c r="B1924" s="6">
        <f>TITRES_STAT!D1927</f>
        <v>6.7660999999999998</v>
      </c>
      <c r="C1924" s="2">
        <f t="shared" ref="C1924:C1987" si="237">B1924-B1923</f>
        <v>5.2999999999999936E-2</v>
      </c>
      <c r="D1924" s="2">
        <f t="shared" si="230"/>
        <v>6.70784</v>
      </c>
      <c r="E1924" s="2">
        <f t="shared" si="232"/>
        <v>6.6406999999999998</v>
      </c>
      <c r="F1924" s="2">
        <f t="shared" si="233"/>
        <v>6.5603150000000001</v>
      </c>
      <c r="G1924" s="2">
        <f t="shared" si="235"/>
        <v>6.5002479999999991</v>
      </c>
      <c r="H1924" s="2">
        <f t="shared" si="231"/>
        <v>6.4355059999999966</v>
      </c>
      <c r="I1924" s="2">
        <f t="array" ref="I1924">SUMPRODUCT(B1908:B1927, (ROW(B1908:B1927)-ROW(B1908)+1)) / (20*21/2)</f>
        <v>6.6619423809523806</v>
      </c>
      <c r="J1924" s="2">
        <f t="shared" si="234"/>
        <v>6.5920154967848701</v>
      </c>
      <c r="K1924" s="2">
        <f t="shared" si="236"/>
        <v>6.5158287867012081</v>
      </c>
    </row>
    <row r="1925" spans="1:11" ht="13.5" x14ac:dyDescent="0.25">
      <c r="A1925" s="3">
        <f>TITRES_STAT!B1928</f>
        <v>45093</v>
      </c>
      <c r="B1925" s="6">
        <f>TITRES_STAT!D1928</f>
        <v>6.7660999999999998</v>
      </c>
      <c r="C1925" s="2">
        <f t="shared" si="237"/>
        <v>0</v>
      </c>
      <c r="D1925" s="2">
        <f t="shared" si="230"/>
        <v>6.7272599999999994</v>
      </c>
      <c r="E1925" s="2">
        <f t="shared" si="232"/>
        <v>6.6654299999999989</v>
      </c>
      <c r="F1925" s="2">
        <f t="shared" si="233"/>
        <v>6.5726800000000001</v>
      </c>
      <c r="G1925" s="2">
        <f t="shared" si="235"/>
        <v>6.5078439999999986</v>
      </c>
      <c r="H1925" s="2">
        <f t="shared" si="231"/>
        <v>6.4348434999999968</v>
      </c>
      <c r="I1925" s="2">
        <f t="array" ref="I1925">SUMPRODUCT(B1909:B1928, (ROW(B1909:B1928)-ROW(B1909)+1)) / (20*21/2)</f>
        <v>6.6979457142857148</v>
      </c>
      <c r="J1925" s="2">
        <f t="shared" si="234"/>
        <v>6.6085949732815488</v>
      </c>
      <c r="K1925" s="2">
        <f t="shared" si="236"/>
        <v>6.5256433440854744</v>
      </c>
    </row>
    <row r="1926" spans="1:11" ht="13.5" x14ac:dyDescent="0.25">
      <c r="A1926" s="3">
        <f>TITRES_STAT!B1929</f>
        <v>45096</v>
      </c>
      <c r="B1926" s="6">
        <f>TITRES_STAT!D1929</f>
        <v>6.7484999999999999</v>
      </c>
      <c r="C1926" s="2">
        <f t="shared" si="237"/>
        <v>-1.7599999999999838E-2</v>
      </c>
      <c r="D1926" s="2">
        <f t="shared" ref="D1926:D1989" si="238">AVERAGE(B1922:B1926)</f>
        <v>6.7431600000000005</v>
      </c>
      <c r="E1926" s="2">
        <f t="shared" si="232"/>
        <v>6.6831000000000005</v>
      </c>
      <c r="F1926" s="2">
        <f t="shared" si="233"/>
        <v>6.5846049999999989</v>
      </c>
      <c r="G1926" s="2">
        <f t="shared" si="235"/>
        <v>6.5138519999999982</v>
      </c>
      <c r="H1926" s="2">
        <f t="shared" si="231"/>
        <v>6.4337834999999988</v>
      </c>
      <c r="I1926" s="2">
        <f t="array" ref="I1926">SUMPRODUCT(B1910:B1929, (ROW(B1910:B1929)-ROW(B1910)+1)) / (20*21/2)</f>
        <v>6.7324833333333336</v>
      </c>
      <c r="J1926" s="2">
        <f t="shared" si="234"/>
        <v>6.621919261540449</v>
      </c>
      <c r="K1926" s="2">
        <f t="shared" si="236"/>
        <v>6.5343828207880046</v>
      </c>
    </row>
    <row r="1927" spans="1:11" ht="13.5" x14ac:dyDescent="0.25">
      <c r="A1927" s="3">
        <f>TITRES_STAT!B1930</f>
        <v>45097</v>
      </c>
      <c r="B1927" s="6">
        <f>TITRES_STAT!D1930</f>
        <v>6.8014999999999999</v>
      </c>
      <c r="C1927" s="2">
        <f t="shared" si="237"/>
        <v>5.2999999999999936E-2</v>
      </c>
      <c r="D1927" s="2">
        <f t="shared" si="238"/>
        <v>6.7590599999999998</v>
      </c>
      <c r="E1927" s="2">
        <f t="shared" si="232"/>
        <v>6.7096</v>
      </c>
      <c r="F1927" s="2">
        <f t="shared" si="233"/>
        <v>6.600064999999999</v>
      </c>
      <c r="G1927" s="2">
        <f t="shared" si="235"/>
        <v>6.5200359999999975</v>
      </c>
      <c r="H1927" s="2">
        <f t="shared" si="231"/>
        <v>6.4335629999999977</v>
      </c>
      <c r="I1927" s="2">
        <f t="array" ref="I1927">SUMPRODUCT(B1911:B1930, (ROW(B1911:B1930)-ROW(B1911)+1)) / (20*21/2)</f>
        <v>6.7640280952380936</v>
      </c>
      <c r="J1927" s="2">
        <f t="shared" si="234"/>
        <v>6.6390221890127874</v>
      </c>
      <c r="K1927" s="2">
        <f t="shared" si="236"/>
        <v>6.5448580042865148</v>
      </c>
    </row>
    <row r="1928" spans="1:11" ht="13.5" x14ac:dyDescent="0.25">
      <c r="A1928" s="3">
        <f>TITRES_STAT!B1931</f>
        <v>45098</v>
      </c>
      <c r="B1928" s="6">
        <f>TITRES_STAT!D1931</f>
        <v>6.9781000000000004</v>
      </c>
      <c r="C1928" s="2">
        <f t="shared" si="237"/>
        <v>0.17660000000000053</v>
      </c>
      <c r="D1928" s="2">
        <f t="shared" si="238"/>
        <v>6.8120599999999998</v>
      </c>
      <c r="E1928" s="2">
        <f t="shared" si="232"/>
        <v>6.7493499999999997</v>
      </c>
      <c r="F1928" s="2">
        <f t="shared" si="233"/>
        <v>6.6243549999999995</v>
      </c>
      <c r="G1928" s="2">
        <f t="shared" si="235"/>
        <v>6.5324019999999976</v>
      </c>
      <c r="H1928" s="2">
        <f t="shared" si="231"/>
        <v>6.4340484999999994</v>
      </c>
      <c r="I1928" s="2">
        <f t="array" ref="I1928">SUMPRODUCT(B1912:B1931, (ROW(B1912:B1931)-ROW(B1912)+1)) / (20*21/2)</f>
        <v>6.7933857142857139</v>
      </c>
      <c r="J1928" s="2">
        <f t="shared" si="234"/>
        <v>6.6713153138687131</v>
      </c>
      <c r="K1928" s="2">
        <f t="shared" si="236"/>
        <v>6.561847886471357</v>
      </c>
    </row>
    <row r="1929" spans="1:11" ht="13.5" x14ac:dyDescent="0.25">
      <c r="A1929" s="3">
        <f>TITRES_STAT!B1932</f>
        <v>45099</v>
      </c>
      <c r="B1929" s="6">
        <f>TITRES_STAT!D1932</f>
        <v>6.9870000000000001</v>
      </c>
      <c r="C1929" s="2">
        <f t="shared" si="237"/>
        <v>8.8999999999996859E-3</v>
      </c>
      <c r="D1929" s="2">
        <f t="shared" si="238"/>
        <v>6.8562399999999997</v>
      </c>
      <c r="E1929" s="2">
        <f t="shared" si="232"/>
        <v>6.7820399999999994</v>
      </c>
      <c r="F1929" s="2">
        <f t="shared" si="233"/>
        <v>6.6468799999999986</v>
      </c>
      <c r="G1929" s="2">
        <f t="shared" si="235"/>
        <v>6.5452999999999983</v>
      </c>
      <c r="H1929" s="2">
        <f t="shared" si="231"/>
        <v>6.4348879999999982</v>
      </c>
      <c r="I1929" s="2">
        <f t="array" ref="I1929">SUMPRODUCT(B1913:B1932, (ROW(B1913:B1932)-ROW(B1913)+1)) / (20*21/2)</f>
        <v>6.8202195238095253</v>
      </c>
      <c r="J1929" s="2">
        <f t="shared" si="234"/>
        <v>6.7013805220716929</v>
      </c>
      <c r="K1929" s="2">
        <f t="shared" si="236"/>
        <v>6.5785205183744413</v>
      </c>
    </row>
    <row r="1930" spans="1:11" ht="13.5" x14ac:dyDescent="0.25">
      <c r="A1930" s="3">
        <f>TITRES_STAT!B1933</f>
        <v>45100</v>
      </c>
      <c r="B1930" s="6">
        <f>TITRES_STAT!D1933</f>
        <v>6.9781000000000004</v>
      </c>
      <c r="C1930" s="2">
        <f t="shared" si="237"/>
        <v>-8.8999999999996859E-3</v>
      </c>
      <c r="D1930" s="2">
        <f t="shared" si="238"/>
        <v>6.8986400000000003</v>
      </c>
      <c r="E1930" s="2">
        <f t="shared" si="232"/>
        <v>6.812949999999999</v>
      </c>
      <c r="F1930" s="2">
        <f t="shared" si="233"/>
        <v>6.6698449999999996</v>
      </c>
      <c r="G1930" s="2">
        <f t="shared" si="235"/>
        <v>6.5580199999999982</v>
      </c>
      <c r="H1930" s="2">
        <f t="shared" ref="H1930:H1993" si="239">AVERAGE(B1731:B1930)</f>
        <v>6.4354179999999985</v>
      </c>
      <c r="I1930" s="2">
        <f t="array" ref="I1930">SUMPRODUCT(B1914:B1933, (ROW(B1914:B1933)-ROW(B1914)+1)) / (20*21/2)</f>
        <v>6.8442352380952389</v>
      </c>
      <c r="J1930" s="2">
        <f t="shared" si="234"/>
        <v>6.727734758064865</v>
      </c>
      <c r="K1930" s="2">
        <f t="shared" si="236"/>
        <v>6.5941903019676005</v>
      </c>
    </row>
    <row r="1931" spans="1:11" ht="13.5" x14ac:dyDescent="0.25">
      <c r="A1931" s="3">
        <f>TITRES_STAT!B1934</f>
        <v>45103</v>
      </c>
      <c r="B1931" s="6">
        <f>TITRES_STAT!D1934</f>
        <v>6.9781000000000004</v>
      </c>
      <c r="C1931" s="2">
        <f t="shared" si="237"/>
        <v>0</v>
      </c>
      <c r="D1931" s="2">
        <f t="shared" si="238"/>
        <v>6.9445600000000001</v>
      </c>
      <c r="E1931" s="2">
        <f t="shared" si="232"/>
        <v>6.8438599999999994</v>
      </c>
      <c r="F1931" s="2">
        <f t="shared" si="233"/>
        <v>6.6963449999999991</v>
      </c>
      <c r="G1931" s="2">
        <f t="shared" si="235"/>
        <v>6.5687959999999972</v>
      </c>
      <c r="H1931" s="2">
        <f t="shared" si="239"/>
        <v>6.4374054999999997</v>
      </c>
      <c r="I1931" s="2">
        <f t="array" ref="I1931">SUMPRODUCT(B1915:B1934, (ROW(B1915:B1934)-ROW(B1915)+1)) / (20*21/2)</f>
        <v>6.8783461904761909</v>
      </c>
      <c r="J1931" s="2">
        <f t="shared" si="234"/>
        <v>6.7515790668205922</v>
      </c>
      <c r="K1931" s="2">
        <f t="shared" si="236"/>
        <v>6.6092455842433813</v>
      </c>
    </row>
    <row r="1932" spans="1:11" ht="13.5" x14ac:dyDescent="0.25">
      <c r="A1932" s="3">
        <f>TITRES_STAT!B1935</f>
        <v>45104</v>
      </c>
      <c r="B1932" s="6">
        <f>TITRES_STAT!D1935</f>
        <v>6.9781000000000004</v>
      </c>
      <c r="C1932" s="2">
        <f t="shared" si="237"/>
        <v>0</v>
      </c>
      <c r="D1932" s="2">
        <f t="shared" si="238"/>
        <v>6.9798799999999996</v>
      </c>
      <c r="E1932" s="2">
        <f t="shared" ref="E1932:E1995" si="240">AVERAGE(B1923:B1932)</f>
        <v>6.8694699999999997</v>
      </c>
      <c r="F1932" s="2">
        <f t="shared" si="233"/>
        <v>6.725934999999998</v>
      </c>
      <c r="G1932" s="2">
        <f t="shared" si="235"/>
        <v>6.5802779999999981</v>
      </c>
      <c r="H1932" s="2">
        <f t="shared" si="239"/>
        <v>6.4395694999999993</v>
      </c>
      <c r="I1932" s="2">
        <f t="array" ref="I1932">SUMPRODUCT(B1916:B1935, (ROW(B1916:B1935)-ROW(B1916)+1)) / (20*21/2)</f>
        <v>6.9051023809523802</v>
      </c>
      <c r="J1932" s="2">
        <f t="shared" si="234"/>
        <v>6.7731524890281554</v>
      </c>
      <c r="K1932" s="2">
        <f t="shared" si="236"/>
        <v>6.6237104632926602</v>
      </c>
    </row>
    <row r="1933" spans="1:11" ht="13.5" x14ac:dyDescent="0.25">
      <c r="A1933" s="3">
        <f>TITRES_STAT!B1936</f>
        <v>45107</v>
      </c>
      <c r="B1933" s="6">
        <f>TITRES_STAT!D1936</f>
        <v>6.9781000000000004</v>
      </c>
      <c r="C1933" s="2">
        <f t="shared" si="237"/>
        <v>0</v>
      </c>
      <c r="D1933" s="2">
        <f t="shared" si="238"/>
        <v>6.9798799999999996</v>
      </c>
      <c r="E1933" s="2">
        <f t="shared" si="240"/>
        <v>6.8959700000000002</v>
      </c>
      <c r="F1933" s="2">
        <f t="shared" si="233"/>
        <v>6.7524350000000002</v>
      </c>
      <c r="G1933" s="2">
        <f t="shared" si="235"/>
        <v>6.5922899999999984</v>
      </c>
      <c r="H1933" s="2">
        <f t="shared" si="239"/>
        <v>6.4417774999999979</v>
      </c>
      <c r="I1933" s="2">
        <f t="array" ref="I1933">SUMPRODUCT(B1917:B1936, (ROW(B1917:B1936)-ROW(B1917)+1)) / (20*21/2)</f>
        <v>6.9368219047619064</v>
      </c>
      <c r="J1933" s="2">
        <f t="shared" si="234"/>
        <v>6.7926712995969032</v>
      </c>
      <c r="K1933" s="2">
        <f t="shared" si="236"/>
        <v>6.637608092183144</v>
      </c>
    </row>
    <row r="1934" spans="1:11" ht="13.5" x14ac:dyDescent="0.25">
      <c r="A1934" s="3">
        <f>TITRES_STAT!B1937</f>
        <v>45110</v>
      </c>
      <c r="B1934" s="6">
        <f>TITRES_STAT!D1937</f>
        <v>7.1105999999999998</v>
      </c>
      <c r="C1934" s="2">
        <f t="shared" si="237"/>
        <v>0.1324999999999994</v>
      </c>
      <c r="D1934" s="2">
        <f t="shared" si="238"/>
        <v>7.0046000000000008</v>
      </c>
      <c r="E1934" s="2">
        <f t="shared" si="240"/>
        <v>6.9304199999999998</v>
      </c>
      <c r="F1934" s="2">
        <f t="shared" si="233"/>
        <v>6.7855599999999994</v>
      </c>
      <c r="G1934" s="2">
        <f t="shared" si="235"/>
        <v>6.6069519999999979</v>
      </c>
      <c r="H1934" s="2">
        <f t="shared" si="239"/>
        <v>6.4448689999999988</v>
      </c>
      <c r="I1934" s="2">
        <f t="array" ref="I1934">SUMPRODUCT(B1918:B1937, (ROW(B1918:B1937)-ROW(B1918)+1)) / (20*21/2)</f>
        <v>6.9649595238095214</v>
      </c>
      <c r="J1934" s="2">
        <f t="shared" si="234"/>
        <v>6.8229502234448169</v>
      </c>
      <c r="K1934" s="2">
        <f t="shared" si="236"/>
        <v>6.6561567944504718</v>
      </c>
    </row>
    <row r="1935" spans="1:11" ht="13.5" x14ac:dyDescent="0.25">
      <c r="A1935" s="3">
        <f>TITRES_STAT!B1938</f>
        <v>45111</v>
      </c>
      <c r="B1935" s="6">
        <f>TITRES_STAT!D1938</f>
        <v>7.0664999999999996</v>
      </c>
      <c r="C1935" s="2">
        <f t="shared" si="237"/>
        <v>-4.410000000000025E-2</v>
      </c>
      <c r="D1935" s="2">
        <f t="shared" si="238"/>
        <v>7.0222799999999994</v>
      </c>
      <c r="E1935" s="2">
        <f t="shared" si="240"/>
        <v>6.9604599999999994</v>
      </c>
      <c r="F1935" s="2">
        <f t="shared" si="233"/>
        <v>6.8129449999999974</v>
      </c>
      <c r="G1935" s="2">
        <f t="shared" si="235"/>
        <v>6.6202019999999981</v>
      </c>
      <c r="H1935" s="2">
        <f t="shared" si="239"/>
        <v>6.4461059999999977</v>
      </c>
      <c r="I1935" s="2">
        <f t="array" ref="I1935">SUMPRODUCT(B1919:B1938, (ROW(B1919:B1938)-ROW(B1919)+1)) / (20*21/2)</f>
        <v>6.9902371428571426</v>
      </c>
      <c r="J1935" s="2">
        <f t="shared" si="234"/>
        <v>6.8461454402595967</v>
      </c>
      <c r="K1935" s="2">
        <f t="shared" si="236"/>
        <v>6.6722486848641793</v>
      </c>
    </row>
    <row r="1936" spans="1:11" ht="13.5" x14ac:dyDescent="0.25">
      <c r="A1936" s="3">
        <f>TITRES_STAT!B1939</f>
        <v>45112</v>
      </c>
      <c r="B1936" s="6">
        <f>TITRES_STAT!D1939</f>
        <v>7.1459999999999999</v>
      </c>
      <c r="C1936" s="2">
        <f t="shared" si="237"/>
        <v>7.9500000000000348E-2</v>
      </c>
      <c r="D1936" s="2">
        <f t="shared" si="238"/>
        <v>7.05586</v>
      </c>
      <c r="E1936" s="2">
        <f t="shared" si="240"/>
        <v>7.0002099999999983</v>
      </c>
      <c r="F1936" s="2">
        <f t="shared" si="233"/>
        <v>6.8416549999999985</v>
      </c>
      <c r="G1936" s="2">
        <f t="shared" si="235"/>
        <v>6.6345119999999982</v>
      </c>
      <c r="H1936" s="2">
        <f t="shared" si="239"/>
        <v>6.4476079999999971</v>
      </c>
      <c r="I1936" s="2">
        <f t="array" ref="I1936">SUMPRODUCT(B1920:B1939, (ROW(B1920:B1939)-ROW(B1920)+1)) / (20*21/2)</f>
        <v>7.0069790476190477</v>
      </c>
      <c r="J1936" s="2">
        <f t="shared" si="234"/>
        <v>6.8747030173777306</v>
      </c>
      <c r="K1936" s="2">
        <f t="shared" si="236"/>
        <v>6.6908271678106823</v>
      </c>
    </row>
    <row r="1937" spans="1:11" ht="13.5" x14ac:dyDescent="0.25">
      <c r="A1937" s="3">
        <f>TITRES_STAT!B1940</f>
        <v>45113</v>
      </c>
      <c r="B1937" s="6">
        <f>TITRES_STAT!D1940</f>
        <v>7.1371000000000002</v>
      </c>
      <c r="C1937" s="2">
        <f t="shared" si="237"/>
        <v>-8.8999999999996859E-3</v>
      </c>
      <c r="D1937" s="2">
        <f t="shared" si="238"/>
        <v>7.0876599999999996</v>
      </c>
      <c r="E1937" s="2">
        <f t="shared" si="240"/>
        <v>7.0337699999999996</v>
      </c>
      <c r="F1937" s="2">
        <f t="shared" si="233"/>
        <v>6.8716849999999994</v>
      </c>
      <c r="G1937" s="2">
        <f t="shared" si="235"/>
        <v>6.6442279999999982</v>
      </c>
      <c r="H1937" s="2">
        <f t="shared" si="239"/>
        <v>6.4492859999999981</v>
      </c>
      <c r="I1937" s="2">
        <f t="array" ref="I1937">SUMPRODUCT(B1921:B1940, (ROW(B1921:B1940)-ROW(B1921)+1)) / (20*21/2)</f>
        <v>7.0293152380952373</v>
      </c>
      <c r="J1937" s="2">
        <f t="shared" si="234"/>
        <v>6.8996932061988998</v>
      </c>
      <c r="K1937" s="2">
        <f t="shared" si="236"/>
        <v>6.7083280631906552</v>
      </c>
    </row>
    <row r="1938" spans="1:11" ht="13.5" x14ac:dyDescent="0.25">
      <c r="A1938" s="3">
        <f>TITRES_STAT!B1941</f>
        <v>45114</v>
      </c>
      <c r="B1938" s="6">
        <f>TITRES_STAT!D1941</f>
        <v>7.1371000000000002</v>
      </c>
      <c r="C1938" s="2">
        <f t="shared" si="237"/>
        <v>0</v>
      </c>
      <c r="D1938" s="2">
        <f t="shared" si="238"/>
        <v>7.119460000000001</v>
      </c>
      <c r="E1938" s="2">
        <f t="shared" si="240"/>
        <v>7.0496700000000008</v>
      </c>
      <c r="F1938" s="2">
        <f t="shared" si="233"/>
        <v>6.8995099999999994</v>
      </c>
      <c r="G1938" s="2">
        <f t="shared" si="235"/>
        <v>6.6544739999999987</v>
      </c>
      <c r="H1938" s="2">
        <f t="shared" si="239"/>
        <v>6.4509639999999981</v>
      </c>
      <c r="I1938" s="2">
        <f t="array" ref="I1938">SUMPRODUCT(B1922:B1941, (ROW(B1922:B1941)-ROW(B1922)+1)) / (20*21/2)</f>
        <v>7.0409285714285712</v>
      </c>
      <c r="J1938" s="2">
        <f t="shared" si="234"/>
        <v>6.9223033770371005</v>
      </c>
      <c r="K1938" s="2">
        <f t="shared" si="236"/>
        <v>6.7251426489478847</v>
      </c>
    </row>
    <row r="1939" spans="1:11" ht="13.5" x14ac:dyDescent="0.25">
      <c r="A1939" s="3">
        <f>TITRES_STAT!B1942</f>
        <v>45117</v>
      </c>
      <c r="B1939" s="6">
        <f>TITRES_STAT!D1942</f>
        <v>7.0753000000000004</v>
      </c>
      <c r="C1939" s="2">
        <f t="shared" si="237"/>
        <v>-6.1799999999999855E-2</v>
      </c>
      <c r="D1939" s="2">
        <f t="shared" si="238"/>
        <v>7.1123999999999992</v>
      </c>
      <c r="E1939" s="2">
        <f t="shared" si="240"/>
        <v>7.0585000000000004</v>
      </c>
      <c r="F1939" s="2">
        <f t="shared" si="233"/>
        <v>6.9202699999999995</v>
      </c>
      <c r="G1939" s="2">
        <f t="shared" si="235"/>
        <v>6.6636600000000001</v>
      </c>
      <c r="H1939" s="2">
        <f t="shared" si="239"/>
        <v>6.4523329999999977</v>
      </c>
      <c r="I1939" s="2">
        <f t="array" ref="I1939">SUMPRODUCT(B1923:B1942, (ROW(B1923:B1942)-ROW(B1923)+1)) / (20*21/2)</f>
        <v>7.0439157142857134</v>
      </c>
      <c r="J1939" s="2">
        <f t="shared" si="234"/>
        <v>6.9368744839859486</v>
      </c>
      <c r="K1939" s="2">
        <f t="shared" si="236"/>
        <v>6.7388743097734576</v>
      </c>
    </row>
    <row r="1940" spans="1:11" ht="13.5" x14ac:dyDescent="0.25">
      <c r="A1940" s="3">
        <f>TITRES_STAT!B1943</f>
        <v>45118</v>
      </c>
      <c r="B1940" s="6">
        <f>TITRES_STAT!D1943</f>
        <v>7.1547999999999998</v>
      </c>
      <c r="C1940" s="2">
        <f t="shared" si="237"/>
        <v>7.949999999999946E-2</v>
      </c>
      <c r="D1940" s="2">
        <f t="shared" si="238"/>
        <v>7.1300600000000003</v>
      </c>
      <c r="E1940" s="2">
        <f t="shared" si="240"/>
        <v>7.0761699999999994</v>
      </c>
      <c r="F1940" s="2">
        <f t="shared" ref="F1940:F2003" si="241">AVERAGE(B1921:B1940)</f>
        <v>6.9445600000000001</v>
      </c>
      <c r="G1940" s="2">
        <f t="shared" si="235"/>
        <v>6.6777940000000005</v>
      </c>
      <c r="H1940" s="2">
        <f t="shared" si="239"/>
        <v>6.4545414999999977</v>
      </c>
      <c r="I1940" s="2">
        <f t="array" ref="I1940">SUMPRODUCT(B1924:B1943, (ROW(B1924:B1943)-ROW(B1924)+1)) / (20*21/2)</f>
        <v>7.0439133333333324</v>
      </c>
      <c r="J1940" s="2">
        <f t="shared" si="234"/>
        <v>6.9576292950349066</v>
      </c>
      <c r="K1940" s="2">
        <f t="shared" si="236"/>
        <v>6.7551851211548914</v>
      </c>
    </row>
    <row r="1941" spans="1:11" ht="13.5" x14ac:dyDescent="0.25">
      <c r="A1941" s="3">
        <f>TITRES_STAT!B1944</f>
        <v>45119</v>
      </c>
      <c r="B1941" s="6">
        <f>TITRES_STAT!D1944</f>
        <v>7.0664999999999996</v>
      </c>
      <c r="C1941" s="2">
        <f t="shared" si="237"/>
        <v>-8.8300000000000267E-2</v>
      </c>
      <c r="D1941" s="2">
        <f t="shared" si="238"/>
        <v>7.11416</v>
      </c>
      <c r="E1941" s="2">
        <f t="shared" si="240"/>
        <v>7.0850099999999996</v>
      </c>
      <c r="F1941" s="2">
        <f t="shared" si="241"/>
        <v>6.9644349999999999</v>
      </c>
      <c r="G1941" s="2">
        <f t="shared" si="235"/>
        <v>6.6887480000000004</v>
      </c>
      <c r="H1941" s="2">
        <f t="shared" si="239"/>
        <v>6.4559989999999967</v>
      </c>
      <c r="I1941" s="2">
        <f t="array" ref="I1941">SUMPRODUCT(B1925:B1944, (ROW(B1925:B1944)-ROW(B1925)+1)) / (20*21/2)</f>
        <v>7.034239523809525</v>
      </c>
      <c r="J1941" s="2">
        <f t="shared" ref="J1941:J2004" si="242">$J$4*B1941+J1940*(1-$J$4)</f>
        <v>6.9679979336030105</v>
      </c>
      <c r="K1941" s="2">
        <f t="shared" si="236"/>
        <v>6.767393547776269</v>
      </c>
    </row>
    <row r="1942" spans="1:11" ht="13.5" x14ac:dyDescent="0.25">
      <c r="A1942" s="3">
        <f>TITRES_STAT!B1945</f>
        <v>45120</v>
      </c>
      <c r="B1942" s="6">
        <f>TITRES_STAT!D1945</f>
        <v>6.9958</v>
      </c>
      <c r="C1942" s="2">
        <f t="shared" si="237"/>
        <v>-7.0699999999999541E-2</v>
      </c>
      <c r="D1942" s="2">
        <f t="shared" si="238"/>
        <v>7.0859000000000005</v>
      </c>
      <c r="E1942" s="2">
        <f t="shared" si="240"/>
        <v>7.0867800000000001</v>
      </c>
      <c r="F1942" s="2">
        <f t="shared" si="241"/>
        <v>6.9781250000000004</v>
      </c>
      <c r="G1942" s="2">
        <f t="shared" si="235"/>
        <v>6.6997020000000012</v>
      </c>
      <c r="H1942" s="2">
        <f t="shared" si="239"/>
        <v>6.4578539999999967</v>
      </c>
      <c r="I1942" s="2">
        <f t="array" ref="I1942">SUMPRODUCT(B1926:B1945, (ROW(B1926:B1945)-ROW(B1926)+1)) / (20*21/2)</f>
        <v>7.0298623809523821</v>
      </c>
      <c r="J1942" s="2">
        <f t="shared" si="242"/>
        <v>6.9706457494503429</v>
      </c>
      <c r="K1942" s="2">
        <f t="shared" si="236"/>
        <v>6.7763506635497492</v>
      </c>
    </row>
    <row r="1943" spans="1:11" ht="13.5" x14ac:dyDescent="0.25">
      <c r="A1943" s="3">
        <f>TITRES_STAT!B1946</f>
        <v>45121</v>
      </c>
      <c r="B1943" s="6">
        <f>TITRES_STAT!D1946</f>
        <v>6.9781000000000004</v>
      </c>
      <c r="C1943" s="2">
        <f t="shared" si="237"/>
        <v>-1.7699999999999605E-2</v>
      </c>
      <c r="D1943" s="2">
        <f t="shared" si="238"/>
        <v>7.0541</v>
      </c>
      <c r="E1943" s="2">
        <f t="shared" si="240"/>
        <v>7.0867800000000001</v>
      </c>
      <c r="F1943" s="2">
        <f t="shared" si="241"/>
        <v>6.9913750000000006</v>
      </c>
      <c r="G1943" s="2">
        <f t="shared" si="235"/>
        <v>6.7094180000000003</v>
      </c>
      <c r="H1943" s="2">
        <f t="shared" si="239"/>
        <v>6.4592229999999971</v>
      </c>
      <c r="I1943" s="2">
        <f t="array" ref="I1943">SUMPRODUCT(B1927:B1946, (ROW(B1927:B1946)-ROW(B1927)+1)) / (20*21/2)</f>
        <v>7.024601904761905</v>
      </c>
      <c r="J1943" s="2">
        <f t="shared" si="242"/>
        <v>6.9713556780741204</v>
      </c>
      <c r="K1943" s="2">
        <f t="shared" si="236"/>
        <v>6.7842624022340727</v>
      </c>
    </row>
    <row r="1944" spans="1:11" ht="13.5" x14ac:dyDescent="0.25">
      <c r="A1944" s="3">
        <f>TITRES_STAT!B1947</f>
        <v>45124</v>
      </c>
      <c r="B1944" s="6">
        <f>TITRES_STAT!D1947</f>
        <v>6.8898000000000001</v>
      </c>
      <c r="C1944" s="2">
        <f t="shared" si="237"/>
        <v>-8.8300000000000267E-2</v>
      </c>
      <c r="D1944" s="2">
        <f t="shared" si="238"/>
        <v>7.0170000000000003</v>
      </c>
      <c r="E1944" s="2">
        <f t="shared" si="240"/>
        <v>7.0646999999999993</v>
      </c>
      <c r="F1944" s="2">
        <f t="shared" si="241"/>
        <v>6.9975600000000018</v>
      </c>
      <c r="G1944" s="2">
        <f t="shared" si="235"/>
        <v>6.7182520000000014</v>
      </c>
      <c r="H1944" s="2">
        <f t="shared" si="239"/>
        <v>6.4607244999999969</v>
      </c>
      <c r="I1944" s="2">
        <f t="array" ref="I1944">SUMPRODUCT(B1928:B1947, (ROW(B1928:B1947)-ROW(B1928)+1)) / (20*21/2)</f>
        <v>7.0419361904761901</v>
      </c>
      <c r="J1944" s="2">
        <f t="shared" si="242"/>
        <v>6.9635884706384896</v>
      </c>
      <c r="K1944" s="2">
        <f t="shared" si="236"/>
        <v>6.7884011315582269</v>
      </c>
    </row>
    <row r="1945" spans="1:11" ht="13.5" x14ac:dyDescent="0.25">
      <c r="A1945" s="3">
        <f>TITRES_STAT!B1948</f>
        <v>45125</v>
      </c>
      <c r="B1945" s="6">
        <f>TITRES_STAT!D1948</f>
        <v>6.9516</v>
      </c>
      <c r="C1945" s="2">
        <f t="shared" si="237"/>
        <v>6.1799999999999855E-2</v>
      </c>
      <c r="D1945" s="2">
        <f t="shared" si="238"/>
        <v>6.9763600000000014</v>
      </c>
      <c r="E1945" s="2">
        <f t="shared" si="240"/>
        <v>7.05321</v>
      </c>
      <c r="F1945" s="2">
        <f t="shared" si="241"/>
        <v>7.0068350000000006</v>
      </c>
      <c r="G1945" s="2">
        <f t="shared" si="235"/>
        <v>6.7283220000000021</v>
      </c>
      <c r="H1945" s="2">
        <f t="shared" si="239"/>
        <v>6.461916999999997</v>
      </c>
      <c r="I1945" s="2">
        <f t="array" ref="I1945">SUMPRODUCT(B1929:B1948, (ROW(B1929:B1948)-ROW(B1929)+1)) / (20*21/2)</f>
        <v>7.0565299999999986</v>
      </c>
      <c r="J1945" s="2">
        <f t="shared" si="242"/>
        <v>6.9624467115300623</v>
      </c>
      <c r="K1945" s="2">
        <f t="shared" si="236"/>
        <v>6.7948010871833944</v>
      </c>
    </row>
    <row r="1946" spans="1:11" ht="13.5" x14ac:dyDescent="0.25">
      <c r="A1946" s="3">
        <f>TITRES_STAT!B1949</f>
        <v>45127</v>
      </c>
      <c r="B1946" s="6">
        <f>TITRES_STAT!D1949</f>
        <v>6.9516</v>
      </c>
      <c r="C1946" s="2">
        <f t="shared" si="237"/>
        <v>0</v>
      </c>
      <c r="D1946" s="2">
        <f t="shared" si="238"/>
        <v>6.9533800000000001</v>
      </c>
      <c r="E1946" s="2">
        <f t="shared" si="240"/>
        <v>7.0337699999999996</v>
      </c>
      <c r="F1946" s="2">
        <f t="shared" si="241"/>
        <v>7.0169899999999998</v>
      </c>
      <c r="G1946" s="2">
        <f t="shared" si="235"/>
        <v>6.7366240000000008</v>
      </c>
      <c r="H1946" s="2">
        <f t="shared" si="239"/>
        <v>6.4633299999999982</v>
      </c>
      <c r="I1946" s="2">
        <f t="array" ref="I1946">SUMPRODUCT(B1930:B1949, (ROW(B1930:B1949)-ROW(B1930)+1)) / (20*21/2)</f>
        <v>7.0751619047619032</v>
      </c>
      <c r="J1946" s="2">
        <f t="shared" si="242"/>
        <v>6.9614136913843421</v>
      </c>
      <c r="K1946" s="2">
        <f t="shared" si="236"/>
        <v>6.800950064156595</v>
      </c>
    </row>
    <row r="1947" spans="1:11" ht="13.5" x14ac:dyDescent="0.25">
      <c r="A1947" s="3">
        <f>TITRES_STAT!B1950</f>
        <v>45128</v>
      </c>
      <c r="B1947" s="6">
        <f>TITRES_STAT!D1950</f>
        <v>7.1989999999999998</v>
      </c>
      <c r="C1947" s="2">
        <f t="shared" si="237"/>
        <v>0.24739999999999984</v>
      </c>
      <c r="D1947" s="2">
        <f t="shared" si="238"/>
        <v>6.9940200000000008</v>
      </c>
      <c r="E1947" s="2">
        <f t="shared" si="240"/>
        <v>7.0399600000000007</v>
      </c>
      <c r="F1947" s="2">
        <f t="shared" si="241"/>
        <v>7.0368650000000006</v>
      </c>
      <c r="G1947" s="2">
        <f t="shared" si="235"/>
        <v>6.7516420000000004</v>
      </c>
      <c r="H1947" s="2">
        <f t="shared" si="239"/>
        <v>6.4664219999999997</v>
      </c>
      <c r="I1947" s="2">
        <f t="array" ref="I1947">SUMPRODUCT(B1931:B1950, (ROW(B1931:B1950)-ROW(B1931)+1)) / (20*21/2)</f>
        <v>7.0967838095238092</v>
      </c>
      <c r="J1947" s="2">
        <f t="shared" si="242"/>
        <v>6.9840409588715477</v>
      </c>
      <c r="K1947" s="2">
        <f t="shared" si="236"/>
        <v>6.816559865562219</v>
      </c>
    </row>
    <row r="1948" spans="1:11" ht="13.5" x14ac:dyDescent="0.25">
      <c r="A1948" s="3">
        <f>TITRES_STAT!B1951</f>
        <v>45131</v>
      </c>
      <c r="B1948" s="6">
        <f>TITRES_STAT!D1951</f>
        <v>7.1901000000000002</v>
      </c>
      <c r="C1948" s="2">
        <f t="shared" si="237"/>
        <v>-8.8999999999996859E-3</v>
      </c>
      <c r="D1948" s="2">
        <f t="shared" si="238"/>
        <v>7.0364199999999997</v>
      </c>
      <c r="E1948" s="2">
        <f t="shared" si="240"/>
        <v>7.045259999999999</v>
      </c>
      <c r="F1948" s="2">
        <f t="shared" si="241"/>
        <v>7.0474649999999999</v>
      </c>
      <c r="G1948" s="2">
        <f t="shared" si="235"/>
        <v>6.7668340000000002</v>
      </c>
      <c r="H1948" s="2">
        <f t="shared" si="239"/>
        <v>6.4690719999999997</v>
      </c>
      <c r="I1948" s="2">
        <f t="array" ref="I1948">SUMPRODUCT(B1932:B1951, (ROW(B1932:B1951)-ROW(B1932)+1)) / (20*21/2)</f>
        <v>7.1144095238095231</v>
      </c>
      <c r="J1948" s="2">
        <f t="shared" si="242"/>
        <v>7.0036656294552095</v>
      </c>
      <c r="K1948" s="2">
        <f t="shared" si="236"/>
        <v>6.8312084982852692</v>
      </c>
    </row>
    <row r="1949" spans="1:11" ht="13.5" x14ac:dyDescent="0.25">
      <c r="A1949" s="3">
        <f>TITRES_STAT!B1952</f>
        <v>45133</v>
      </c>
      <c r="B1949" s="6">
        <f>TITRES_STAT!D1952</f>
        <v>7.2431000000000001</v>
      </c>
      <c r="C1949" s="2">
        <f t="shared" si="237"/>
        <v>5.2999999999999936E-2</v>
      </c>
      <c r="D1949" s="2">
        <f t="shared" si="238"/>
        <v>7.1070800000000007</v>
      </c>
      <c r="E1949" s="2">
        <f t="shared" si="240"/>
        <v>7.0620400000000005</v>
      </c>
      <c r="F1949" s="2">
        <f t="shared" si="241"/>
        <v>7.06027</v>
      </c>
      <c r="G1949" s="2">
        <f t="shared" si="235"/>
        <v>6.7800840000000004</v>
      </c>
      <c r="H1949" s="2">
        <f t="shared" si="239"/>
        <v>6.4725169999999999</v>
      </c>
      <c r="I1949" s="2">
        <f t="array" ref="I1949">SUMPRODUCT(B1933:B1952, (ROW(B1933:B1952)-ROW(B1933)+1)) / (20*21/2)</f>
        <v>7.1438604761904765</v>
      </c>
      <c r="J1949" s="2">
        <f t="shared" si="242"/>
        <v>7.0264689028404277</v>
      </c>
      <c r="K1949" s="2">
        <f t="shared" si="236"/>
        <v>6.8473611061956516</v>
      </c>
    </row>
    <row r="1950" spans="1:11" ht="13.5" x14ac:dyDescent="0.25">
      <c r="A1950" s="3">
        <f>TITRES_STAT!B1953</f>
        <v>45134</v>
      </c>
      <c r="B1950" s="6">
        <f>TITRES_STAT!D1953</f>
        <v>7.2873000000000001</v>
      </c>
      <c r="C1950" s="2">
        <f t="shared" si="237"/>
        <v>4.4200000000000017E-2</v>
      </c>
      <c r="D1950" s="2">
        <f t="shared" si="238"/>
        <v>7.1742200000000009</v>
      </c>
      <c r="E1950" s="2">
        <f t="shared" si="240"/>
        <v>7.0752899999999999</v>
      </c>
      <c r="F1950" s="2">
        <f t="shared" si="241"/>
        <v>7.0757299999999983</v>
      </c>
      <c r="G1950" s="2">
        <f t="shared" si="235"/>
        <v>6.7968680000000008</v>
      </c>
      <c r="H1950" s="2">
        <f t="shared" si="239"/>
        <v>6.4762710000000006</v>
      </c>
      <c r="I1950" s="2">
        <f t="array" ref="I1950">SUMPRODUCT(B1934:B1953, (ROW(B1934:B1953)-ROW(B1934)+1)) / (20*21/2)</f>
        <v>7.1748780952380953</v>
      </c>
      <c r="J1950" s="2">
        <f t="shared" si="242"/>
        <v>7.0513099597127677</v>
      </c>
      <c r="K1950" s="2">
        <f t="shared" si="236"/>
        <v>6.864613611835038</v>
      </c>
    </row>
    <row r="1951" spans="1:11" ht="13.5" x14ac:dyDescent="0.25">
      <c r="A1951" s="3">
        <f>TITRES_STAT!B1954</f>
        <v>45135</v>
      </c>
      <c r="B1951" s="6">
        <f>TITRES_STAT!D1954</f>
        <v>7.2607999999999997</v>
      </c>
      <c r="C1951" s="2">
        <f t="shared" si="237"/>
        <v>-2.6500000000000412E-2</v>
      </c>
      <c r="D1951" s="2">
        <f t="shared" si="238"/>
        <v>7.2360600000000002</v>
      </c>
      <c r="E1951" s="2">
        <f t="shared" si="240"/>
        <v>7.0947199999999997</v>
      </c>
      <c r="F1951" s="2">
        <f t="shared" si="241"/>
        <v>7.0898649999999988</v>
      </c>
      <c r="G1951" s="2">
        <f t="shared" si="235"/>
        <v>6.8131220000000008</v>
      </c>
      <c r="H1951" s="2">
        <f t="shared" si="239"/>
        <v>6.4792300000000003</v>
      </c>
      <c r="I1951" s="2">
        <f t="array" ref="I1951">SUMPRODUCT(B1935:B1954, (ROW(B1935:B1954)-ROW(B1935)+1)) / (20*21/2)</f>
        <v>7.2037123809523811</v>
      </c>
      <c r="J1951" s="2">
        <f t="shared" si="242"/>
        <v>7.071261392121075</v>
      </c>
      <c r="K1951" s="2">
        <f t="shared" si="236"/>
        <v>6.8801503329395466</v>
      </c>
    </row>
    <row r="1952" spans="1:11" ht="13.5" x14ac:dyDescent="0.25">
      <c r="A1952" s="3">
        <f>TITRES_STAT!B1955</f>
        <v>45138</v>
      </c>
      <c r="B1952" s="6">
        <f>TITRES_STAT!D1955</f>
        <v>7.3990999999999998</v>
      </c>
      <c r="C1952" s="2">
        <f t="shared" si="237"/>
        <v>0.13830000000000009</v>
      </c>
      <c r="D1952" s="2">
        <f t="shared" si="238"/>
        <v>7.2760800000000003</v>
      </c>
      <c r="E1952" s="2">
        <f t="shared" si="240"/>
        <v>7.1350500000000014</v>
      </c>
      <c r="F1952" s="2">
        <f t="shared" si="241"/>
        <v>7.1109150000000003</v>
      </c>
      <c r="G1952" s="2">
        <f t="shared" si="235"/>
        <v>6.8303739999999991</v>
      </c>
      <c r="H1952" s="2">
        <f t="shared" si="239"/>
        <v>6.4828805000000012</v>
      </c>
      <c r="I1952" s="2">
        <f t="array" ref="I1952">SUMPRODUCT(B1936:B1955, (ROW(B1936:B1955)-ROW(B1936)+1)) / (20*21/2)</f>
        <v>7.227422857142856</v>
      </c>
      <c r="J1952" s="2">
        <f t="shared" si="242"/>
        <v>7.1024841166809729</v>
      </c>
      <c r="K1952" s="2">
        <f t="shared" si="236"/>
        <v>6.9005013002752502</v>
      </c>
    </row>
    <row r="1953" spans="1:11" ht="13.5" x14ac:dyDescent="0.25">
      <c r="A1953" s="3">
        <f>TITRES_STAT!B1956</f>
        <v>45139</v>
      </c>
      <c r="B1953" s="6">
        <f>TITRES_STAT!D1956</f>
        <v>7.4366000000000003</v>
      </c>
      <c r="C1953" s="2">
        <f t="shared" si="237"/>
        <v>3.7500000000000533E-2</v>
      </c>
      <c r="D1953" s="2">
        <f t="shared" si="238"/>
        <v>7.32538</v>
      </c>
      <c r="E1953" s="2">
        <f t="shared" si="240"/>
        <v>7.1808999999999994</v>
      </c>
      <c r="F1953" s="2">
        <f t="shared" si="241"/>
        <v>7.1338399999999993</v>
      </c>
      <c r="G1953" s="2">
        <f t="shared" si="235"/>
        <v>6.8504959999999997</v>
      </c>
      <c r="H1953" s="2">
        <f t="shared" si="239"/>
        <v>6.4864980000000001</v>
      </c>
      <c r="I1953" s="2">
        <f t="array" ref="I1953">SUMPRODUCT(B1937:B1956, (ROW(B1937:B1956)-ROW(B1937)+1)) / (20*21/2)</f>
        <v>7.2450923809523822</v>
      </c>
      <c r="J1953" s="2">
        <f t="shared" si="242"/>
        <v>7.1343046769970702</v>
      </c>
      <c r="K1953" s="2">
        <f t="shared" si="236"/>
        <v>6.9215247786958294</v>
      </c>
    </row>
    <row r="1954" spans="1:11" ht="13.5" x14ac:dyDescent="0.25">
      <c r="A1954" s="3">
        <f>TITRES_STAT!B1957</f>
        <v>45140</v>
      </c>
      <c r="B1954" s="6">
        <f>TITRES_STAT!D1957</f>
        <v>7.4366000000000003</v>
      </c>
      <c r="C1954" s="2">
        <f t="shared" si="237"/>
        <v>0</v>
      </c>
      <c r="D1954" s="2">
        <f t="shared" si="238"/>
        <v>7.3640799999999995</v>
      </c>
      <c r="E1954" s="2">
        <f t="shared" si="240"/>
        <v>7.2355800000000006</v>
      </c>
      <c r="F1954" s="2">
        <f t="shared" si="241"/>
        <v>7.1501399999999986</v>
      </c>
      <c r="G1954" s="2">
        <f t="shared" si="235"/>
        <v>6.8702659999999991</v>
      </c>
      <c r="H1954" s="2">
        <f t="shared" si="239"/>
        <v>6.490600999999999</v>
      </c>
      <c r="I1954" s="2">
        <f t="array" ref="I1954">SUMPRODUCT(B1938:B1957, (ROW(B1938:B1957)-ROW(B1938)+1)) / (20*21/2)</f>
        <v>7.2617795238095253</v>
      </c>
      <c r="J1954" s="2">
        <f t="shared" si="242"/>
        <v>7.1630947077592548</v>
      </c>
      <c r="K1954" s="2">
        <f t="shared" si="236"/>
        <v>6.9417238069822682</v>
      </c>
    </row>
    <row r="1955" spans="1:11" ht="13.5" x14ac:dyDescent="0.25">
      <c r="A1955" s="3">
        <f>TITRES_STAT!B1958</f>
        <v>45141</v>
      </c>
      <c r="B1955" s="6">
        <f>TITRES_STAT!D1958</f>
        <v>7.3990999999999998</v>
      </c>
      <c r="C1955" s="2">
        <f t="shared" si="237"/>
        <v>-3.7500000000000533E-2</v>
      </c>
      <c r="D1955" s="2">
        <f t="shared" si="238"/>
        <v>7.3864399999999986</v>
      </c>
      <c r="E1955" s="2">
        <f t="shared" si="240"/>
        <v>7.2803300000000011</v>
      </c>
      <c r="F1955" s="2">
        <f t="shared" si="241"/>
        <v>7.1667700000000014</v>
      </c>
      <c r="G1955" s="2">
        <f t="shared" si="235"/>
        <v>6.8878719999999998</v>
      </c>
      <c r="H1955" s="2">
        <f t="shared" si="239"/>
        <v>6.4950909999999995</v>
      </c>
      <c r="I1955" s="2">
        <f t="array" ref="I1955">SUMPRODUCT(B1939:B1958, (ROW(B1939:B1958)-ROW(B1939)+1)) / (20*21/2)</f>
        <v>7.2720895238095231</v>
      </c>
      <c r="J1955" s="2">
        <f t="shared" si="242"/>
        <v>7.1855714022583737</v>
      </c>
      <c r="K1955" s="2">
        <f t="shared" si="236"/>
        <v>6.9596601282770809</v>
      </c>
    </row>
    <row r="1956" spans="1:11" ht="13.5" x14ac:dyDescent="0.25">
      <c r="A1956" s="3">
        <f>TITRES_STAT!B1959</f>
        <v>45142</v>
      </c>
      <c r="B1956" s="6">
        <f>TITRES_STAT!D1959</f>
        <v>7.3522999999999996</v>
      </c>
      <c r="C1956" s="2">
        <f t="shared" si="237"/>
        <v>-4.6800000000000175E-2</v>
      </c>
      <c r="D1956" s="2">
        <f t="shared" si="238"/>
        <v>7.4047400000000012</v>
      </c>
      <c r="E1956" s="2">
        <f t="shared" si="240"/>
        <v>7.3203999999999994</v>
      </c>
      <c r="F1956" s="2">
        <f t="shared" si="241"/>
        <v>7.1770849999999999</v>
      </c>
      <c r="G1956" s="2">
        <f t="shared" si="235"/>
        <v>6.9047179999999999</v>
      </c>
      <c r="H1956" s="2">
        <f t="shared" si="239"/>
        <v>6.4993910000000001</v>
      </c>
      <c r="I1956" s="2">
        <f t="array" ref="I1956">SUMPRODUCT(B1940:B1959, (ROW(B1940:B1959)-ROW(B1940)+1)) / (20*21/2)</f>
        <v>7.2682614285714289</v>
      </c>
      <c r="J1956" s="2">
        <f t="shared" si="242"/>
        <v>7.2014503163290051</v>
      </c>
      <c r="K1956" s="2">
        <f t="shared" si="236"/>
        <v>6.9750577703054315</v>
      </c>
    </row>
    <row r="1957" spans="1:11" ht="13.5" x14ac:dyDescent="0.25">
      <c r="A1957" s="3">
        <f>TITRES_STAT!B1960</f>
        <v>45145</v>
      </c>
      <c r="B1957" s="6">
        <f>TITRES_STAT!D1960</f>
        <v>7.3522999999999996</v>
      </c>
      <c r="C1957" s="2">
        <f t="shared" si="237"/>
        <v>0</v>
      </c>
      <c r="D1957" s="2">
        <f t="shared" si="238"/>
        <v>7.3953800000000003</v>
      </c>
      <c r="E1957" s="2">
        <f t="shared" si="240"/>
        <v>7.3357299999999999</v>
      </c>
      <c r="F1957" s="2">
        <f t="shared" si="241"/>
        <v>7.1878450000000011</v>
      </c>
      <c r="G1957" s="2">
        <f t="shared" si="235"/>
        <v>6.9219180000000007</v>
      </c>
      <c r="H1957" s="2">
        <f t="shared" si="239"/>
        <v>6.5039120000000015</v>
      </c>
      <c r="I1957" s="2">
        <f t="array" ref="I1957">SUMPRODUCT(B1941:B1960, (ROW(B1941:B1960)-ROW(B1941)+1)) / (20*21/2)</f>
        <v>7.260489047619048</v>
      </c>
      <c r="J1957" s="2">
        <f t="shared" si="242"/>
        <v>7.2158169528690994</v>
      </c>
      <c r="K1957" s="2">
        <f t="shared" si="236"/>
        <v>6.9898515832346311</v>
      </c>
    </row>
    <row r="1958" spans="1:11" ht="13.5" x14ac:dyDescent="0.25">
      <c r="A1958" s="3">
        <f>TITRES_STAT!B1961</f>
        <v>45146</v>
      </c>
      <c r="B1958" s="6">
        <f>TITRES_STAT!D1961</f>
        <v>7.2961</v>
      </c>
      <c r="C1958" s="2">
        <f t="shared" si="237"/>
        <v>-5.6199999999999584E-2</v>
      </c>
      <c r="D1958" s="2">
        <f t="shared" si="238"/>
        <v>7.3672799999999992</v>
      </c>
      <c r="E1958" s="2">
        <f t="shared" si="240"/>
        <v>7.3463299999999991</v>
      </c>
      <c r="F1958" s="2">
        <f t="shared" si="241"/>
        <v>7.1957949999999995</v>
      </c>
      <c r="G1958" s="2">
        <f t="shared" si="235"/>
        <v>6.9379940000000024</v>
      </c>
      <c r="H1958" s="2">
        <f t="shared" si="239"/>
        <v>6.5077100000000003</v>
      </c>
      <c r="I1958" s="2">
        <f t="array" ref="I1958">SUMPRODUCT(B1942:B1961, (ROW(B1942:B1961)-ROW(B1942)+1)) / (20*21/2)</f>
        <v>7.2698338095238091</v>
      </c>
      <c r="J1958" s="2">
        <f t="shared" si="242"/>
        <v>7.2234629573577571</v>
      </c>
      <c r="K1958" s="2">
        <f t="shared" si="236"/>
        <v>7.0018613250685675</v>
      </c>
    </row>
    <row r="1959" spans="1:11" ht="13.5" x14ac:dyDescent="0.25">
      <c r="A1959" s="3">
        <f>TITRES_STAT!B1962</f>
        <v>45147</v>
      </c>
      <c r="B1959" s="6">
        <f>TITRES_STAT!D1962</f>
        <v>7.1555999999999997</v>
      </c>
      <c r="C1959" s="2">
        <f t="shared" si="237"/>
        <v>-0.14050000000000029</v>
      </c>
      <c r="D1959" s="2">
        <f t="shared" si="238"/>
        <v>7.3110799999999996</v>
      </c>
      <c r="E1959" s="2">
        <f t="shared" si="240"/>
        <v>7.33758</v>
      </c>
      <c r="F1959" s="2">
        <f t="shared" si="241"/>
        <v>7.1998100000000012</v>
      </c>
      <c r="G1959" s="2">
        <f t="shared" si="235"/>
        <v>6.9503760000000012</v>
      </c>
      <c r="H1959" s="2">
        <f t="shared" si="239"/>
        <v>6.5104080000000017</v>
      </c>
      <c r="I1959" s="2">
        <f t="array" ref="I1959">SUMPRODUCT(B1943:B1962, (ROW(B1943:B1962)-ROW(B1943)+1)) / (20*21/2)</f>
        <v>7.2700566666666653</v>
      </c>
      <c r="J1959" s="2">
        <f t="shared" si="242"/>
        <v>7.2169998185617805</v>
      </c>
      <c r="K1959" s="2">
        <f t="shared" si="236"/>
        <v>7.0078902927129372</v>
      </c>
    </row>
    <row r="1960" spans="1:11" ht="13.5" x14ac:dyDescent="0.25">
      <c r="A1960" s="3">
        <f>TITRES_STAT!B1963</f>
        <v>45148</v>
      </c>
      <c r="B1960" s="6">
        <f>TITRES_STAT!D1963</f>
        <v>7.1181999999999999</v>
      </c>
      <c r="C1960" s="2">
        <f t="shared" si="237"/>
        <v>-3.7399999999999878E-2</v>
      </c>
      <c r="D1960" s="2">
        <f t="shared" si="238"/>
        <v>7.2548999999999992</v>
      </c>
      <c r="E1960" s="2">
        <f t="shared" si="240"/>
        <v>7.3206699999999998</v>
      </c>
      <c r="F1960" s="2">
        <f t="shared" si="241"/>
        <v>7.1979799999999994</v>
      </c>
      <c r="G1960" s="2">
        <f t="shared" si="235"/>
        <v>6.9623640000000027</v>
      </c>
      <c r="H1960" s="2">
        <f t="shared" si="239"/>
        <v>6.5133164999999993</v>
      </c>
      <c r="I1960" s="2">
        <f t="array" ref="I1960">SUMPRODUCT(B1944:B1963, (ROW(B1944:B1963)-ROW(B1944)+1)) / (20*21/2)</f>
        <v>7.2781747619047605</v>
      </c>
      <c r="J1960" s="2">
        <f t="shared" si="242"/>
        <v>7.207590312032087</v>
      </c>
      <c r="K1960" s="2">
        <f t="shared" si="236"/>
        <v>7.01221616358694</v>
      </c>
    </row>
    <row r="1961" spans="1:11" ht="13.5" x14ac:dyDescent="0.25">
      <c r="A1961" s="3">
        <f>TITRES_STAT!B1964</f>
        <v>45149</v>
      </c>
      <c r="B1961" s="6">
        <f>TITRES_STAT!D1964</f>
        <v>7.2961</v>
      </c>
      <c r="C1961" s="2">
        <f t="shared" si="237"/>
        <v>0.17790000000000017</v>
      </c>
      <c r="D1961" s="2">
        <f t="shared" si="238"/>
        <v>7.2436600000000002</v>
      </c>
      <c r="E1961" s="2">
        <f t="shared" si="240"/>
        <v>7.3242000000000003</v>
      </c>
      <c r="F1961" s="2">
        <f t="shared" si="241"/>
        <v>7.20946</v>
      </c>
      <c r="G1961" s="2">
        <f t="shared" si="235"/>
        <v>6.9793240000000027</v>
      </c>
      <c r="H1961" s="2">
        <f t="shared" si="239"/>
        <v>6.5171145000000017</v>
      </c>
      <c r="I1961" s="2">
        <f t="array" ref="I1961">SUMPRODUCT(B1945:B1964, (ROW(B1945:B1964)-ROW(B1945)+1)) / (20*21/2)</f>
        <v>7.2829433333333329</v>
      </c>
      <c r="J1961" s="2">
        <f t="shared" si="242"/>
        <v>7.2160198061242697</v>
      </c>
      <c r="K1961" s="2">
        <f t="shared" si="236"/>
        <v>7.0233488630541192</v>
      </c>
    </row>
    <row r="1962" spans="1:11" ht="13.5" x14ac:dyDescent="0.25">
      <c r="A1962" s="3">
        <f>TITRES_STAT!B1965</f>
        <v>45152</v>
      </c>
      <c r="B1962" s="6">
        <f>TITRES_STAT!D1965</f>
        <v>7.2118000000000002</v>
      </c>
      <c r="C1962" s="2">
        <f t="shared" si="237"/>
        <v>-8.429999999999982E-2</v>
      </c>
      <c r="D1962" s="2">
        <f t="shared" si="238"/>
        <v>7.2155599999999991</v>
      </c>
      <c r="E1962" s="2">
        <f t="shared" si="240"/>
        <v>7.3054699999999997</v>
      </c>
      <c r="F1962" s="2">
        <f t="shared" si="241"/>
        <v>7.2202600000000006</v>
      </c>
      <c r="G1962" s="2">
        <f t="shared" si="235"/>
        <v>6.9958340000000012</v>
      </c>
      <c r="H1962" s="2">
        <f t="shared" si="239"/>
        <v>6.5204910000000007</v>
      </c>
      <c r="I1962" s="2">
        <f t="array" ref="I1962">SUMPRODUCT(B1946:B1965, (ROW(B1946:B1965)-ROW(B1946)+1)) / (20*21/2)</f>
        <v>7.2795838095238095</v>
      </c>
      <c r="J1962" s="2">
        <f t="shared" si="242"/>
        <v>7.2156179198267205</v>
      </c>
      <c r="K1962" s="2">
        <f t="shared" si="236"/>
        <v>7.0307391037186635</v>
      </c>
    </row>
    <row r="1963" spans="1:11" ht="13.5" x14ac:dyDescent="0.25">
      <c r="A1963" s="3">
        <f>TITRES_STAT!B1966</f>
        <v>45153</v>
      </c>
      <c r="B1963" s="6">
        <f>TITRES_STAT!D1966</f>
        <v>7.3055000000000003</v>
      </c>
      <c r="C1963" s="2">
        <f t="shared" si="237"/>
        <v>9.3700000000000117E-2</v>
      </c>
      <c r="D1963" s="2">
        <f t="shared" si="238"/>
        <v>7.2174400000000007</v>
      </c>
      <c r="E1963" s="2">
        <f t="shared" si="240"/>
        <v>7.2923599999999995</v>
      </c>
      <c r="F1963" s="2">
        <f t="shared" si="241"/>
        <v>7.2366299999999999</v>
      </c>
      <c r="G1963" s="2">
        <f t="shared" si="235"/>
        <v>7.0129820000000009</v>
      </c>
      <c r="H1963" s="2">
        <f t="shared" si="239"/>
        <v>6.5241595000000006</v>
      </c>
      <c r="I1963" s="2">
        <f t="array" ref="I1963">SUMPRODUCT(B1947:B1966, (ROW(B1947:B1966)-ROW(B1947)+1)) / (20*21/2)</f>
        <v>7.2669119047619049</v>
      </c>
      <c r="J1963" s="2">
        <f t="shared" si="242"/>
        <v>7.224178117938461</v>
      </c>
      <c r="K1963" s="2">
        <f t="shared" si="236"/>
        <v>7.0415140408277361</v>
      </c>
    </row>
    <row r="1964" spans="1:11" ht="13.5" x14ac:dyDescent="0.25">
      <c r="A1964" s="3">
        <f>TITRES_STAT!B1967</f>
        <v>45154</v>
      </c>
      <c r="B1964" s="6">
        <f>TITRES_STAT!D1967</f>
        <v>7.2866999999999997</v>
      </c>
      <c r="C1964" s="2">
        <f t="shared" si="237"/>
        <v>-1.8800000000000594E-2</v>
      </c>
      <c r="D1964" s="2">
        <f t="shared" si="238"/>
        <v>7.2436600000000002</v>
      </c>
      <c r="E1964" s="2">
        <f t="shared" si="240"/>
        <v>7.2773699999999995</v>
      </c>
      <c r="F1964" s="2">
        <f t="shared" si="241"/>
        <v>7.256475</v>
      </c>
      <c r="G1964" s="2">
        <f t="shared" si="235"/>
        <v>7.0297540000000005</v>
      </c>
      <c r="H1964" s="2">
        <f t="shared" si="239"/>
        <v>6.5280430000000012</v>
      </c>
      <c r="I1964" s="2">
        <f t="array" ref="I1964">SUMPRODUCT(B1948:B1967, (ROW(B1948:B1967)-ROW(B1948)+1)) / (20*21/2)</f>
        <v>7.2497861904761907</v>
      </c>
      <c r="J1964" s="2">
        <f t="shared" si="242"/>
        <v>7.2301325828967027</v>
      </c>
      <c r="K1964" s="2">
        <f t="shared" si="236"/>
        <v>7.0511291764815507</v>
      </c>
    </row>
    <row r="1965" spans="1:11" ht="13.5" x14ac:dyDescent="0.25">
      <c r="A1965" s="3">
        <f>TITRES_STAT!B1968</f>
        <v>45155</v>
      </c>
      <c r="B1965" s="6">
        <f>TITRES_STAT!D1968</f>
        <v>7.2211999999999996</v>
      </c>
      <c r="C1965" s="2">
        <f t="shared" si="237"/>
        <v>-6.5500000000000114E-2</v>
      </c>
      <c r="D1965" s="2">
        <f t="shared" si="238"/>
        <v>7.2642600000000002</v>
      </c>
      <c r="E1965" s="2">
        <f t="shared" si="240"/>
        <v>7.2595799999999997</v>
      </c>
      <c r="F1965" s="2">
        <f t="shared" si="241"/>
        <v>7.2699550000000004</v>
      </c>
      <c r="G1965" s="2">
        <f t="shared" si="235"/>
        <v>7.0438019999999995</v>
      </c>
      <c r="H1965" s="2">
        <f t="shared" si="239"/>
        <v>6.5314665000000014</v>
      </c>
      <c r="I1965" s="2">
        <f t="array" ref="I1965">SUMPRODUCT(B1949:B1968, (ROW(B1949:B1968)-ROW(B1949)+1)) / (20*21/2)</f>
        <v>7.2438395238095232</v>
      </c>
      <c r="J1965" s="2">
        <f t="shared" si="242"/>
        <v>7.229281860716064</v>
      </c>
      <c r="K1965" s="2">
        <f t="shared" si="236"/>
        <v>7.0577986205410976</v>
      </c>
    </row>
    <row r="1966" spans="1:11" ht="13.5" x14ac:dyDescent="0.25">
      <c r="A1966" s="3">
        <f>TITRES_STAT!B1969</f>
        <v>45156</v>
      </c>
      <c r="B1966" s="6">
        <f>TITRES_STAT!D1969</f>
        <v>7.1368999999999998</v>
      </c>
      <c r="C1966" s="2">
        <f t="shared" si="237"/>
        <v>-8.429999999999982E-2</v>
      </c>
      <c r="D1966" s="2">
        <f t="shared" si="238"/>
        <v>7.2324200000000003</v>
      </c>
      <c r="E1966" s="2">
        <f t="shared" si="240"/>
        <v>7.2380399999999998</v>
      </c>
      <c r="F1966" s="2">
        <f t="shared" si="241"/>
        <v>7.2792199999999996</v>
      </c>
      <c r="G1966" s="2">
        <f t="shared" si="235"/>
        <v>7.0551040000000009</v>
      </c>
      <c r="H1966" s="2">
        <f t="shared" si="239"/>
        <v>6.5349105000000023</v>
      </c>
      <c r="I1966" s="2">
        <f t="array" ref="I1966">SUMPRODUCT(B1950:B1969, (ROW(B1950:B1969)-ROW(B1950)+1)) / (20*21/2)</f>
        <v>7.2369038095238087</v>
      </c>
      <c r="J1966" s="2">
        <f t="shared" si="242"/>
        <v>7.2204835882669149</v>
      </c>
      <c r="K1966" s="2">
        <f t="shared" si="236"/>
        <v>7.0609006354218398</v>
      </c>
    </row>
    <row r="1967" spans="1:11" ht="13.5" x14ac:dyDescent="0.25">
      <c r="A1967" s="3">
        <f>TITRES_STAT!B1970</f>
        <v>45159</v>
      </c>
      <c r="B1967" s="6">
        <f>TITRES_STAT!D1970</f>
        <v>7.0994000000000002</v>
      </c>
      <c r="C1967" s="2">
        <f t="shared" si="237"/>
        <v>-3.7499999999999645E-2</v>
      </c>
      <c r="D1967" s="2">
        <f t="shared" si="238"/>
        <v>7.2099400000000005</v>
      </c>
      <c r="E1967" s="2">
        <f t="shared" si="240"/>
        <v>7.2127499999999998</v>
      </c>
      <c r="F1967" s="2">
        <f t="shared" si="241"/>
        <v>7.2742399999999989</v>
      </c>
      <c r="G1967" s="2">
        <f t="shared" si="235"/>
        <v>7.0663620000000016</v>
      </c>
      <c r="H1967" s="2">
        <f t="shared" si="239"/>
        <v>6.5386085000000023</v>
      </c>
      <c r="I1967" s="2">
        <f t="array" ref="I1967">SUMPRODUCT(B1951:B1970, (ROW(B1951:B1970)-ROW(B1951)+1)) / (20*21/2)</f>
        <v>7.2310471428571441</v>
      </c>
      <c r="J1967" s="2">
        <f t="shared" si="242"/>
        <v>7.2089518179557803</v>
      </c>
      <c r="K1967" s="2">
        <f t="shared" si="236"/>
        <v>7.0624104144249049</v>
      </c>
    </row>
    <row r="1968" spans="1:11" ht="13.5" x14ac:dyDescent="0.25">
      <c r="A1968" s="3">
        <f>TITRES_STAT!B1971</f>
        <v>45160</v>
      </c>
      <c r="B1968" s="6">
        <f>TITRES_STAT!D1971</f>
        <v>7.2118000000000002</v>
      </c>
      <c r="C1968" s="2">
        <f t="shared" si="237"/>
        <v>0.11240000000000006</v>
      </c>
      <c r="D1968" s="2">
        <f t="shared" si="238"/>
        <v>7.1912000000000003</v>
      </c>
      <c r="E1968" s="2">
        <f t="shared" si="240"/>
        <v>7.2043200000000001</v>
      </c>
      <c r="F1968" s="2">
        <f t="shared" si="241"/>
        <v>7.2753249999999996</v>
      </c>
      <c r="G1968" s="2">
        <f t="shared" si="235"/>
        <v>7.0789860000000013</v>
      </c>
      <c r="H1968" s="2">
        <f t="shared" si="239"/>
        <v>6.5422060000000037</v>
      </c>
      <c r="I1968" s="2">
        <f t="array" ref="I1968">SUMPRODUCT(B1952:B1971, (ROW(B1952:B1971)-ROW(B1952)+1)) / (20*21/2)</f>
        <v>7.2246642857142866</v>
      </c>
      <c r="J1968" s="2">
        <f t="shared" si="242"/>
        <v>7.2092230733885634</v>
      </c>
      <c r="K1968" s="2">
        <f t="shared" si="236"/>
        <v>7.068268829545497</v>
      </c>
    </row>
    <row r="1969" spans="1:11" ht="13.5" x14ac:dyDescent="0.25">
      <c r="A1969" s="3">
        <f>TITRES_STAT!B1972</f>
        <v>45161</v>
      </c>
      <c r="B1969" s="6">
        <f>TITRES_STAT!D1972</f>
        <v>7.2024999999999997</v>
      </c>
      <c r="C1969" s="2">
        <f t="shared" si="237"/>
        <v>-9.3000000000005301E-3</v>
      </c>
      <c r="D1969" s="2">
        <f t="shared" si="238"/>
        <v>7.1743600000000001</v>
      </c>
      <c r="E1969" s="2">
        <f t="shared" si="240"/>
        <v>7.2090099999999993</v>
      </c>
      <c r="F1969" s="2">
        <f t="shared" si="241"/>
        <v>7.2732949999999992</v>
      </c>
      <c r="G1969" s="2">
        <f t="shared" si="235"/>
        <v>7.0898340000000006</v>
      </c>
      <c r="H1969" s="2">
        <f t="shared" si="239"/>
        <v>6.5457570000000018</v>
      </c>
      <c r="I1969" s="2">
        <f t="array" ref="I1969">SUMPRODUCT(B1953:B1972, (ROW(B1953:B1972)-ROW(B1953)+1)) / (20*21/2)</f>
        <v>7.2230161904761907</v>
      </c>
      <c r="J1969" s="2">
        <f t="shared" si="242"/>
        <v>7.2085827806848908</v>
      </c>
      <c r="K1969" s="2">
        <f t="shared" si="236"/>
        <v>7.0735327970143009</v>
      </c>
    </row>
    <row r="1970" spans="1:11" ht="13.5" x14ac:dyDescent="0.25">
      <c r="A1970" s="3">
        <f>TITRES_STAT!B1973</f>
        <v>45162</v>
      </c>
      <c r="B1970" s="6">
        <f>TITRES_STAT!D1973</f>
        <v>7.2118000000000002</v>
      </c>
      <c r="C1970" s="2">
        <f t="shared" si="237"/>
        <v>9.3000000000005301E-3</v>
      </c>
      <c r="D1970" s="2">
        <f t="shared" si="238"/>
        <v>7.1724800000000002</v>
      </c>
      <c r="E1970" s="2">
        <f t="shared" si="240"/>
        <v>7.2183700000000002</v>
      </c>
      <c r="F1970" s="2">
        <f t="shared" si="241"/>
        <v>7.2695199999999982</v>
      </c>
      <c r="G1970" s="2">
        <f t="shared" ref="G1970:G2033" si="243">AVERAGE(B1921:B1970)</f>
        <v>7.1006900000000011</v>
      </c>
      <c r="H1970" s="2">
        <f t="shared" si="239"/>
        <v>6.549266000000002</v>
      </c>
      <c r="I1970" s="2">
        <f t="array" ref="I1970">SUMPRODUCT(B1954:B1973, (ROW(B1954:B1973)-ROW(B1954)+1)) / (20*21/2)</f>
        <v>7.2185099999999993</v>
      </c>
      <c r="J1970" s="2">
        <f t="shared" si="242"/>
        <v>7.208889182524425</v>
      </c>
      <c r="K1970" s="2">
        <f t="shared" si="236"/>
        <v>7.0789550402686423</v>
      </c>
    </row>
    <row r="1971" spans="1:11" ht="13.5" x14ac:dyDescent="0.25">
      <c r="A1971" s="3">
        <f>TITRES_STAT!B1974</f>
        <v>45163</v>
      </c>
      <c r="B1971" s="6">
        <f>TITRES_STAT!D1974</f>
        <v>7.2024999999999997</v>
      </c>
      <c r="C1971" s="2">
        <f t="shared" si="237"/>
        <v>-9.3000000000005301E-3</v>
      </c>
      <c r="D1971" s="2">
        <f t="shared" si="238"/>
        <v>7.1855999999999991</v>
      </c>
      <c r="E1971" s="2">
        <f t="shared" si="240"/>
        <v>7.209010000000001</v>
      </c>
      <c r="F1971" s="2">
        <f t="shared" si="241"/>
        <v>7.2666049999999984</v>
      </c>
      <c r="G1971" s="2">
        <f t="shared" si="243"/>
        <v>7.1113600000000012</v>
      </c>
      <c r="H1971" s="2">
        <f t="shared" si="239"/>
        <v>6.5525960000000021</v>
      </c>
      <c r="I1971" s="2">
        <f t="array" ref="I1971">SUMPRODUCT(B1955:B1974, (ROW(B1955:B1974)-ROW(B1955)+1)) / (20*21/2)</f>
        <v>7.2150742857142873</v>
      </c>
      <c r="J1971" s="2">
        <f t="shared" si="242"/>
        <v>7.2082806889506701</v>
      </c>
      <c r="K1971" s="2">
        <f t="shared" ref="K1971:K2034" si="244">$K$4*B1971+(1-$K$4)*K1970</f>
        <v>7.0837999406502643</v>
      </c>
    </row>
    <row r="1972" spans="1:11" ht="13.5" x14ac:dyDescent="0.25">
      <c r="A1972" s="3">
        <f>TITRES_STAT!B1975</f>
        <v>45166</v>
      </c>
      <c r="B1972" s="6">
        <f>TITRES_STAT!D1975</f>
        <v>7.2492999999999999</v>
      </c>
      <c r="C1972" s="2">
        <f t="shared" si="237"/>
        <v>4.6800000000000175E-2</v>
      </c>
      <c r="D1972" s="2">
        <f t="shared" si="238"/>
        <v>7.2155800000000001</v>
      </c>
      <c r="E1972" s="2">
        <f t="shared" si="240"/>
        <v>7.2127600000000003</v>
      </c>
      <c r="F1972" s="2">
        <f t="shared" si="241"/>
        <v>7.2591149999999987</v>
      </c>
      <c r="G1972" s="2">
        <f t="shared" si="243"/>
        <v>7.121906000000001</v>
      </c>
      <c r="H1972" s="2">
        <f t="shared" si="239"/>
        <v>6.5563810000000009</v>
      </c>
      <c r="I1972" s="2">
        <f t="array" ref="I1972">SUMPRODUCT(B1956:B1975, (ROW(B1956:B1975)-ROW(B1956)+1)) / (20*21/2)</f>
        <v>7.2082519047619042</v>
      </c>
      <c r="J1972" s="2">
        <f t="shared" si="242"/>
        <v>7.2121872900029871</v>
      </c>
      <c r="K1972" s="2">
        <f t="shared" si="244"/>
        <v>7.0902901390561368</v>
      </c>
    </row>
    <row r="1973" spans="1:11" ht="13.5" x14ac:dyDescent="0.25">
      <c r="A1973" s="3">
        <f>TITRES_STAT!B1976</f>
        <v>45167</v>
      </c>
      <c r="B1973" s="6">
        <f>TITRES_STAT!D1976</f>
        <v>7.2118000000000002</v>
      </c>
      <c r="C1973" s="2">
        <f t="shared" si="237"/>
        <v>-3.7499999999999645E-2</v>
      </c>
      <c r="D1973" s="2">
        <f t="shared" si="238"/>
        <v>7.2155800000000001</v>
      </c>
      <c r="E1973" s="2">
        <f t="shared" si="240"/>
        <v>7.2033900000000006</v>
      </c>
      <c r="F1973" s="2">
        <f t="shared" si="241"/>
        <v>7.2478749999999987</v>
      </c>
      <c r="G1973" s="2">
        <f t="shared" si="243"/>
        <v>7.1318799999999998</v>
      </c>
      <c r="H1973" s="2">
        <f t="shared" si="239"/>
        <v>6.5600225000000023</v>
      </c>
      <c r="I1973" s="2">
        <f t="array" ref="I1973">SUMPRODUCT(B1957:B1976, (ROW(B1957:B1976)-ROW(B1957)+1)) / (20*21/2)</f>
        <v>7.2025442857142856</v>
      </c>
      <c r="J1973" s="2">
        <f t="shared" si="242"/>
        <v>7.2121504052407985</v>
      </c>
      <c r="K1973" s="2">
        <f t="shared" si="244"/>
        <v>7.0950552316421707</v>
      </c>
    </row>
    <row r="1974" spans="1:11" ht="13.5" x14ac:dyDescent="0.25">
      <c r="A1974" s="3">
        <f>TITRES_STAT!B1977</f>
        <v>45168</v>
      </c>
      <c r="B1974" s="6">
        <f>TITRES_STAT!D1977</f>
        <v>7.2118000000000002</v>
      </c>
      <c r="C1974" s="2">
        <f t="shared" si="237"/>
        <v>0</v>
      </c>
      <c r="D1974" s="2">
        <f t="shared" si="238"/>
        <v>7.2174400000000007</v>
      </c>
      <c r="E1974" s="2">
        <f t="shared" si="240"/>
        <v>7.1959</v>
      </c>
      <c r="F1974" s="2">
        <f t="shared" si="241"/>
        <v>7.2366349999999997</v>
      </c>
      <c r="G1974" s="2">
        <f t="shared" si="243"/>
        <v>7.1407939999999996</v>
      </c>
      <c r="H1974" s="2">
        <f t="shared" si="239"/>
        <v>6.5636640000000037</v>
      </c>
      <c r="I1974" s="2">
        <f t="array" ref="I1974">SUMPRODUCT(B1958:B1977, (ROW(B1958:B1977)-ROW(B1958)+1)) / (20*21/2)</f>
        <v>7.2021857142857133</v>
      </c>
      <c r="J1974" s="2">
        <f t="shared" si="242"/>
        <v>7.2121170333131035</v>
      </c>
      <c r="K1974" s="2">
        <f t="shared" si="244"/>
        <v>7.0996334578522813</v>
      </c>
    </row>
    <row r="1975" spans="1:11" ht="13.5" x14ac:dyDescent="0.25">
      <c r="A1975" s="3">
        <f>TITRES_STAT!B1978</f>
        <v>45169</v>
      </c>
      <c r="B1975" s="6">
        <f>TITRES_STAT!D1978</f>
        <v>7.165</v>
      </c>
      <c r="C1975" s="2">
        <f t="shared" si="237"/>
        <v>-4.6800000000000175E-2</v>
      </c>
      <c r="D1975" s="2">
        <f t="shared" si="238"/>
        <v>7.2080799999999998</v>
      </c>
      <c r="E1975" s="2">
        <f t="shared" si="240"/>
        <v>7.1902799999999996</v>
      </c>
      <c r="F1975" s="2">
        <f t="shared" si="241"/>
        <v>7.2249300000000005</v>
      </c>
      <c r="G1975" s="2">
        <f t="shared" si="243"/>
        <v>7.1487719999999992</v>
      </c>
      <c r="H1975" s="2">
        <f t="shared" si="239"/>
        <v>6.5676900000000034</v>
      </c>
      <c r="I1975" s="2">
        <f t="array" ref="I1975">SUMPRODUCT(B1959:B1978, (ROW(B1959:B1978)-ROW(B1959)+1)) / (20*21/2)</f>
        <v>7.2007152380952393</v>
      </c>
      <c r="J1975" s="2">
        <f t="shared" si="242"/>
        <v>7.2076296968070936</v>
      </c>
      <c r="K1975" s="2">
        <f t="shared" si="244"/>
        <v>7.1021968516619962</v>
      </c>
    </row>
    <row r="1976" spans="1:11" ht="13.5" x14ac:dyDescent="0.25">
      <c r="A1976" s="3">
        <f>TITRES_STAT!B1979</f>
        <v>45170</v>
      </c>
      <c r="B1976" s="6">
        <f>TITRES_STAT!D1979</f>
        <v>7.165</v>
      </c>
      <c r="C1976" s="2">
        <f t="shared" si="237"/>
        <v>0</v>
      </c>
      <c r="D1976" s="2">
        <f t="shared" si="238"/>
        <v>7.2005799999999995</v>
      </c>
      <c r="E1976" s="2">
        <f t="shared" si="240"/>
        <v>7.1930900000000007</v>
      </c>
      <c r="F1976" s="2">
        <f t="shared" si="241"/>
        <v>7.2155649999999998</v>
      </c>
      <c r="G1976" s="2">
        <f t="shared" si="243"/>
        <v>7.1571019999999983</v>
      </c>
      <c r="H1976" s="2">
        <f t="shared" si="239"/>
        <v>6.5717160000000039</v>
      </c>
      <c r="I1976" s="2">
        <f t="array" ref="I1976">SUMPRODUCT(B1960:B1979, (ROW(B1960:B1979)-ROW(B1960)+1)) / (20*21/2)</f>
        <v>7.2148971428571418</v>
      </c>
      <c r="J1976" s="2">
        <f t="shared" si="242"/>
        <v>7.2035697256826081</v>
      </c>
      <c r="K1976" s="2">
        <f t="shared" si="244"/>
        <v>7.1046597202242712</v>
      </c>
    </row>
    <row r="1977" spans="1:11" ht="13.5" x14ac:dyDescent="0.25">
      <c r="A1977" s="3">
        <f>TITRES_STAT!B1980</f>
        <v>45173</v>
      </c>
      <c r="B1977" s="6">
        <f>TITRES_STAT!D1980</f>
        <v>7.2118000000000002</v>
      </c>
      <c r="C1977" s="2">
        <f t="shared" si="237"/>
        <v>4.6800000000000175E-2</v>
      </c>
      <c r="D1977" s="2">
        <f t="shared" si="238"/>
        <v>7.1930800000000001</v>
      </c>
      <c r="E1977" s="2">
        <f t="shared" si="240"/>
        <v>7.2043299999999988</v>
      </c>
      <c r="F1977" s="2">
        <f t="shared" si="241"/>
        <v>7.2085399999999993</v>
      </c>
      <c r="G1977" s="2">
        <f t="shared" si="243"/>
        <v>7.1653079999999996</v>
      </c>
      <c r="H1977" s="2">
        <f t="shared" si="239"/>
        <v>6.5755345000000043</v>
      </c>
      <c r="I1977" s="2">
        <f t="array" ref="I1977">SUMPRODUCT(B1961:B1980, (ROW(B1961:B1980)-ROW(B1961)+1)) / (20*21/2)</f>
        <v>7.2236852380952383</v>
      </c>
      <c r="J1977" s="2">
        <f t="shared" si="242"/>
        <v>7.2043535613318834</v>
      </c>
      <c r="K1977" s="2">
        <f t="shared" si="244"/>
        <v>7.1088612998233192</v>
      </c>
    </row>
    <row r="1978" spans="1:11" ht="13.5" x14ac:dyDescent="0.25">
      <c r="A1978" s="3">
        <f>TITRES_STAT!B1981</f>
        <v>45174</v>
      </c>
      <c r="B1978" s="6">
        <f>TITRES_STAT!D1981</f>
        <v>7.1931000000000003</v>
      </c>
      <c r="C1978" s="2">
        <f t="shared" si="237"/>
        <v>-1.8699999999999939E-2</v>
      </c>
      <c r="D1978" s="2">
        <f t="shared" si="238"/>
        <v>7.1893399999999996</v>
      </c>
      <c r="E1978" s="2">
        <f t="shared" si="240"/>
        <v>7.2024599999999994</v>
      </c>
      <c r="F1978" s="2">
        <f t="shared" si="241"/>
        <v>7.2033900000000006</v>
      </c>
      <c r="G1978" s="2">
        <f t="shared" si="243"/>
        <v>7.1696079999999993</v>
      </c>
      <c r="H1978" s="2">
        <f t="shared" si="239"/>
        <v>6.5793035000000053</v>
      </c>
      <c r="I1978" s="2">
        <f t="array" ref="I1978">SUMPRODUCT(B1962:B1981, (ROW(B1962:B1981)-ROW(B1962)+1)) / (20*21/2)</f>
        <v>7.2351433333333324</v>
      </c>
      <c r="J1978" s="2">
        <f t="shared" si="242"/>
        <v>7.2032817935859894</v>
      </c>
      <c r="K1978" s="2">
        <f t="shared" si="244"/>
        <v>7.1121647782616204</v>
      </c>
    </row>
    <row r="1979" spans="1:11" ht="13.5" x14ac:dyDescent="0.25">
      <c r="A1979" s="3">
        <f>TITRES_STAT!B1982</f>
        <v>45175</v>
      </c>
      <c r="B1979" s="6">
        <f>TITRES_STAT!D1982</f>
        <v>7.3522999999999996</v>
      </c>
      <c r="C1979" s="2">
        <f t="shared" si="237"/>
        <v>0.15919999999999934</v>
      </c>
      <c r="D1979" s="2">
        <f t="shared" si="238"/>
        <v>7.2174400000000007</v>
      </c>
      <c r="E1979" s="2">
        <f t="shared" si="240"/>
        <v>7.2174400000000007</v>
      </c>
      <c r="F1979" s="2">
        <f t="shared" si="241"/>
        <v>7.2132249999999996</v>
      </c>
      <c r="G1979" s="2">
        <f t="shared" si="243"/>
        <v>7.1769139999999991</v>
      </c>
      <c r="H1979" s="2">
        <f t="shared" si="239"/>
        <v>6.5839125000000047</v>
      </c>
      <c r="I1979" s="2">
        <f t="array" ref="I1979">SUMPRODUCT(B1963:B1982, (ROW(B1963:B1982)-ROW(B1963)+1)) / (20*21/2)</f>
        <v>7.2535214285714282</v>
      </c>
      <c r="J1979" s="2">
        <f t="shared" si="242"/>
        <v>7.2174740037206568</v>
      </c>
      <c r="K1979" s="2">
        <f t="shared" si="244"/>
        <v>7.1215818457807734</v>
      </c>
    </row>
    <row r="1980" spans="1:11" ht="13.5" x14ac:dyDescent="0.25">
      <c r="A1980" s="3">
        <f>TITRES_STAT!B1983</f>
        <v>45176</v>
      </c>
      <c r="B1980" s="6">
        <f>TITRES_STAT!D1983</f>
        <v>7.3055000000000003</v>
      </c>
      <c r="C1980" s="2">
        <f t="shared" si="237"/>
        <v>-4.6799999999999287E-2</v>
      </c>
      <c r="D1980" s="2">
        <f t="shared" si="238"/>
        <v>7.2455400000000001</v>
      </c>
      <c r="E1980" s="2">
        <f t="shared" si="240"/>
        <v>7.2268099999999986</v>
      </c>
      <c r="F1980" s="2">
        <f t="shared" si="241"/>
        <v>7.2225899999999994</v>
      </c>
      <c r="G1980" s="2">
        <f t="shared" si="243"/>
        <v>7.1834619999999987</v>
      </c>
      <c r="H1980" s="2">
        <f t="shared" si="239"/>
        <v>6.5881995000000053</v>
      </c>
      <c r="I1980" s="2">
        <f t="array" ref="I1980">SUMPRODUCT(B1964:B1983, (ROW(B1964:B1983)-ROW(B1964)+1)) / (20*21/2)</f>
        <v>7.2709180952380956</v>
      </c>
      <c r="J1980" s="2">
        <f t="shared" si="242"/>
        <v>7.2258574319377367</v>
      </c>
      <c r="K1980" s="2">
        <f t="shared" si="244"/>
        <v>7.1287943224168213</v>
      </c>
    </row>
    <row r="1981" spans="1:11" ht="13.5" x14ac:dyDescent="0.25">
      <c r="A1981" s="3">
        <f>TITRES_STAT!B1984</f>
        <v>45177</v>
      </c>
      <c r="B1981" s="6">
        <f>TITRES_STAT!D1984</f>
        <v>7.3429000000000002</v>
      </c>
      <c r="C1981" s="2">
        <f t="shared" si="237"/>
        <v>3.7399999999999878E-2</v>
      </c>
      <c r="D1981" s="2">
        <f t="shared" si="238"/>
        <v>7.2811199999999996</v>
      </c>
      <c r="E1981" s="2">
        <f t="shared" si="240"/>
        <v>7.2408499999999991</v>
      </c>
      <c r="F1981" s="2">
        <f t="shared" si="241"/>
        <v>7.2249300000000005</v>
      </c>
      <c r="G1981" s="2">
        <f t="shared" si="243"/>
        <v>7.1907579999999989</v>
      </c>
      <c r="H1981" s="2">
        <f t="shared" si="239"/>
        <v>6.5931150000000063</v>
      </c>
      <c r="I1981" s="2">
        <f t="array" ref="I1981">SUMPRODUCT(B1965:B1984, (ROW(B1965:B1984)-ROW(B1965)+1)) / (20*21/2)</f>
        <v>7.2931319047619052</v>
      </c>
      <c r="J1981" s="2">
        <f t="shared" si="242"/>
        <v>7.2370043431817619</v>
      </c>
      <c r="K1981" s="2">
        <f t="shared" si="244"/>
        <v>7.1371906234985145</v>
      </c>
    </row>
    <row r="1982" spans="1:11" ht="13.5" x14ac:dyDescent="0.25">
      <c r="A1982" s="3">
        <f>TITRES_STAT!B1985</f>
        <v>45180</v>
      </c>
      <c r="B1982" s="6">
        <f>TITRES_STAT!D1985</f>
        <v>7.4179000000000004</v>
      </c>
      <c r="C1982" s="2">
        <f t="shared" si="237"/>
        <v>7.5000000000000178E-2</v>
      </c>
      <c r="D1982" s="2">
        <f t="shared" si="238"/>
        <v>7.3223400000000014</v>
      </c>
      <c r="E1982" s="2">
        <f t="shared" si="240"/>
        <v>7.2577100000000003</v>
      </c>
      <c r="F1982" s="2">
        <f t="shared" si="241"/>
        <v>7.2352350000000012</v>
      </c>
      <c r="G1982" s="2">
        <f t="shared" si="243"/>
        <v>7.1995539999999982</v>
      </c>
      <c r="H1982" s="2">
        <f t="shared" si="239"/>
        <v>6.5984055000000073</v>
      </c>
      <c r="I1982" s="2">
        <f t="array" ref="I1982">SUMPRODUCT(B1966:B1985, (ROW(B1966:B1985)-ROW(B1966)+1)) / (20*21/2)</f>
        <v>7.3162342857142848</v>
      </c>
      <c r="J1982" s="2">
        <f t="shared" si="242"/>
        <v>7.2542325009739752</v>
      </c>
      <c r="K1982" s="2">
        <f t="shared" si="244"/>
        <v>7.1481988343417102</v>
      </c>
    </row>
    <row r="1983" spans="1:11" ht="13.5" x14ac:dyDescent="0.25">
      <c r="A1983" s="3">
        <f>TITRES_STAT!B1986</f>
        <v>45181</v>
      </c>
      <c r="B1983" s="6">
        <f>TITRES_STAT!D1986</f>
        <v>7.4179000000000004</v>
      </c>
      <c r="C1983" s="2">
        <f t="shared" si="237"/>
        <v>0</v>
      </c>
      <c r="D1983" s="2">
        <f t="shared" si="238"/>
        <v>7.3673000000000002</v>
      </c>
      <c r="E1983" s="2">
        <f t="shared" si="240"/>
        <v>7.2783200000000008</v>
      </c>
      <c r="F1983" s="2">
        <f t="shared" si="241"/>
        <v>7.2408550000000007</v>
      </c>
      <c r="G1983" s="2">
        <f t="shared" si="243"/>
        <v>7.2083499999999994</v>
      </c>
      <c r="H1983" s="2">
        <f t="shared" si="239"/>
        <v>6.6032985000000064</v>
      </c>
      <c r="I1983" s="2">
        <f t="array" ref="I1983">SUMPRODUCT(B1967:B1986, (ROW(B1967:B1986)-ROW(B1967)+1)) / (20*21/2)</f>
        <v>7.3380433333333333</v>
      </c>
      <c r="J1983" s="2">
        <f t="shared" si="242"/>
        <v>7.2698198818335964</v>
      </c>
      <c r="K1983" s="2">
        <f t="shared" si="244"/>
        <v>7.1587753506420357</v>
      </c>
    </row>
    <row r="1984" spans="1:11" ht="13.5" x14ac:dyDescent="0.25">
      <c r="A1984" s="3">
        <f>TITRES_STAT!B1987</f>
        <v>45182</v>
      </c>
      <c r="B1984" s="6">
        <f>TITRES_STAT!D1987</f>
        <v>7.4741</v>
      </c>
      <c r="C1984" s="2">
        <f t="shared" si="237"/>
        <v>5.6199999999999584E-2</v>
      </c>
      <c r="D1984" s="2">
        <f t="shared" si="238"/>
        <v>7.3916599999999999</v>
      </c>
      <c r="E1984" s="2">
        <f t="shared" si="240"/>
        <v>7.3045500000000008</v>
      </c>
      <c r="F1984" s="2">
        <f t="shared" si="241"/>
        <v>7.2502250000000004</v>
      </c>
      <c r="G1984" s="2">
        <f t="shared" si="243"/>
        <v>7.2156199999999986</v>
      </c>
      <c r="H1984" s="2">
        <f t="shared" si="239"/>
        <v>6.6084285000000058</v>
      </c>
      <c r="I1984" s="2">
        <f t="array" ref="I1984">SUMPRODUCT(B1968:B1987, (ROW(B1968:B1987)-ROW(B1968)+1)) / (20*21/2)</f>
        <v>7.3581576190476197</v>
      </c>
      <c r="J1984" s="2">
        <f t="shared" si="242"/>
        <v>7.2892751311827775</v>
      </c>
      <c r="K1984" s="2">
        <f t="shared" si="244"/>
        <v>7.1711410231658776</v>
      </c>
    </row>
    <row r="1985" spans="1:11" ht="13.5" x14ac:dyDescent="0.25">
      <c r="A1985" s="3">
        <f>TITRES_STAT!B1988</f>
        <v>45183</v>
      </c>
      <c r="B1985" s="6">
        <f>TITRES_STAT!D1988</f>
        <v>7.4927999999999999</v>
      </c>
      <c r="C1985" s="2">
        <f t="shared" si="237"/>
        <v>1.8699999999999939E-2</v>
      </c>
      <c r="D1985" s="2">
        <f t="shared" si="238"/>
        <v>7.4291200000000002</v>
      </c>
      <c r="E1985" s="2">
        <f t="shared" si="240"/>
        <v>7.3373300000000015</v>
      </c>
      <c r="F1985" s="2">
        <f t="shared" si="241"/>
        <v>7.2638049999999996</v>
      </c>
      <c r="G1985" s="2">
        <f t="shared" si="243"/>
        <v>7.2241459999999993</v>
      </c>
      <c r="H1985" s="2">
        <f t="shared" si="239"/>
        <v>6.6142700000000056</v>
      </c>
      <c r="I1985" s="2">
        <f t="array" ref="I1985">SUMPRODUCT(B1969:B1988, (ROW(B1969:B1988)-ROW(B1969)+1)) / (20*21/2)</f>
        <v>7.3719414285714286</v>
      </c>
      <c r="J1985" s="2">
        <f t="shared" si="242"/>
        <v>7.3086584520225122</v>
      </c>
      <c r="K1985" s="2">
        <f t="shared" si="244"/>
        <v>7.183755100688785</v>
      </c>
    </row>
    <row r="1986" spans="1:11" ht="13.5" x14ac:dyDescent="0.25">
      <c r="A1986" s="3">
        <f>TITRES_STAT!B1989</f>
        <v>45184</v>
      </c>
      <c r="B1986" s="6">
        <f>TITRES_STAT!D1989</f>
        <v>7.4927999999999999</v>
      </c>
      <c r="C1986" s="2">
        <f t="shared" si="237"/>
        <v>0</v>
      </c>
      <c r="D1986" s="2">
        <f t="shared" si="238"/>
        <v>7.4590999999999994</v>
      </c>
      <c r="E1986" s="2">
        <f t="shared" si="240"/>
        <v>7.3701100000000013</v>
      </c>
      <c r="F1986" s="2">
        <f t="shared" si="241"/>
        <v>7.2815999999999992</v>
      </c>
      <c r="G1986" s="2">
        <f t="shared" si="243"/>
        <v>7.2310819999999989</v>
      </c>
      <c r="H1986" s="2">
        <f t="shared" si="239"/>
        <v>6.6190515000000065</v>
      </c>
      <c r="I1986" s="2">
        <f t="array" ref="I1986">SUMPRODUCT(B1970:B1989, (ROW(B1970:B1989)-ROW(B1970)+1)) / (20*21/2)</f>
        <v>7.3792576190476202</v>
      </c>
      <c r="J1986" s="2">
        <f t="shared" si="242"/>
        <v>7.3261957423060817</v>
      </c>
      <c r="K1986" s="2">
        <f t="shared" si="244"/>
        <v>7.1958745085049118</v>
      </c>
    </row>
    <row r="1987" spans="1:11" ht="13.5" x14ac:dyDescent="0.25">
      <c r="A1987" s="3">
        <f>TITRES_STAT!B1990</f>
        <v>45187</v>
      </c>
      <c r="B1987" s="6">
        <f>TITRES_STAT!D1990</f>
        <v>7.4927999999999999</v>
      </c>
      <c r="C1987" s="2">
        <f t="shared" si="237"/>
        <v>0</v>
      </c>
      <c r="D1987" s="2">
        <f t="shared" si="238"/>
        <v>7.4740799999999989</v>
      </c>
      <c r="E1987" s="2">
        <f t="shared" si="240"/>
        <v>7.3982100000000015</v>
      </c>
      <c r="F1987" s="2">
        <f t="shared" si="241"/>
        <v>7.3012699999999979</v>
      </c>
      <c r="G1987" s="2">
        <f t="shared" si="243"/>
        <v>7.2381959999999994</v>
      </c>
      <c r="H1987" s="2">
        <f t="shared" si="239"/>
        <v>6.6238330000000056</v>
      </c>
      <c r="I1987" s="2">
        <f t="array" ref="I1987">SUMPRODUCT(B1971:B1990, (ROW(B1971:B1990)-ROW(B1971)+1)) / (20*21/2)</f>
        <v>7.3758628571428568</v>
      </c>
      <c r="J1987" s="2">
        <f t="shared" si="242"/>
        <v>7.3420628144674067</v>
      </c>
      <c r="K1987" s="2">
        <f t="shared" si="244"/>
        <v>7.2075186454262878</v>
      </c>
    </row>
    <row r="1988" spans="1:11" ht="13.5" x14ac:dyDescent="0.25">
      <c r="A1988" s="3">
        <f>TITRES_STAT!B1991</f>
        <v>45188</v>
      </c>
      <c r="B1988" s="6">
        <f>TITRES_STAT!D1991</f>
        <v>7.4459999999999997</v>
      </c>
      <c r="C1988" s="2">
        <f t="shared" ref="C1988:C2051" si="245">B1988-B1987</f>
        <v>-4.6800000000000175E-2</v>
      </c>
      <c r="D1988" s="2">
        <f t="shared" si="238"/>
        <v>7.4796999999999993</v>
      </c>
      <c r="E1988" s="2">
        <f t="shared" si="240"/>
        <v>7.4234999999999998</v>
      </c>
      <c r="F1988" s="2">
        <f t="shared" si="241"/>
        <v>7.3129799999999987</v>
      </c>
      <c r="G1988" s="2">
        <f t="shared" si="243"/>
        <v>7.2443740000000005</v>
      </c>
      <c r="H1988" s="2">
        <f t="shared" si="239"/>
        <v>6.628380500000004</v>
      </c>
      <c r="I1988" s="2">
        <f t="array" ref="I1988">SUMPRODUCT(B1972:B1991, (ROW(B1972:B1991)-ROW(B1972)+1)) / (20*21/2)</f>
        <v>7.3721114285714275</v>
      </c>
      <c r="J1988" s="2">
        <f t="shared" si="242"/>
        <v>7.3519615940419394</v>
      </c>
      <c r="K1988" s="2">
        <f t="shared" si="244"/>
        <v>7.2168708554095709</v>
      </c>
    </row>
    <row r="1989" spans="1:11" ht="13.5" x14ac:dyDescent="0.25">
      <c r="A1989" s="3">
        <f>TITRES_STAT!B1992</f>
        <v>45189</v>
      </c>
      <c r="B1989" s="6">
        <f>TITRES_STAT!D1992</f>
        <v>7.3898000000000001</v>
      </c>
      <c r="C1989" s="2">
        <f t="shared" si="245"/>
        <v>-5.6199999999999584E-2</v>
      </c>
      <c r="D1989" s="2">
        <f t="shared" si="238"/>
        <v>7.4628399999999999</v>
      </c>
      <c r="E1989" s="2">
        <f t="shared" si="240"/>
        <v>7.4272500000000008</v>
      </c>
      <c r="F1989" s="2">
        <f t="shared" si="241"/>
        <v>7.3223450000000003</v>
      </c>
      <c r="G1989" s="2">
        <f t="shared" si="243"/>
        <v>7.2506640000000004</v>
      </c>
      <c r="H1989" s="2">
        <f t="shared" si="239"/>
        <v>6.6330890000000036</v>
      </c>
      <c r="I1989" s="2">
        <f t="array" ref="I1989">SUMPRODUCT(B1973:B1992, (ROW(B1973:B1992)-ROW(B1973)+1)) / (20*21/2)</f>
        <v>7.3608257142857143</v>
      </c>
      <c r="J1989" s="2">
        <f t="shared" si="242"/>
        <v>7.355565251752231</v>
      </c>
      <c r="K1989" s="2">
        <f t="shared" si="244"/>
        <v>7.2236523904915488</v>
      </c>
    </row>
    <row r="1990" spans="1:11" ht="13.5" x14ac:dyDescent="0.25">
      <c r="A1990" s="3">
        <f>TITRES_STAT!B1993</f>
        <v>45190</v>
      </c>
      <c r="B1990" s="6">
        <f>TITRES_STAT!D1993</f>
        <v>7.2866999999999997</v>
      </c>
      <c r="C1990" s="2">
        <f t="shared" si="245"/>
        <v>-0.10310000000000041</v>
      </c>
      <c r="D1990" s="2">
        <f t="shared" ref="D1990:D2053" si="246">AVERAGE(B1986:B1990)</f>
        <v>7.4216199999999999</v>
      </c>
      <c r="E1990" s="2">
        <f t="shared" si="240"/>
        <v>7.4253699999999991</v>
      </c>
      <c r="F1990" s="2">
        <f t="shared" si="241"/>
        <v>7.3260900000000007</v>
      </c>
      <c r="G1990" s="2">
        <f t="shared" si="243"/>
        <v>7.2533019999999988</v>
      </c>
      <c r="H1990" s="2">
        <f t="shared" si="239"/>
        <v>6.6375025000000036</v>
      </c>
      <c r="I1990" s="2">
        <f t="array" ref="I1990">SUMPRODUCT(B1974:B1993, (ROW(B1974:B1993)-ROW(B1974)+1)) / (20*21/2)</f>
        <v>7.3577471428571428</v>
      </c>
      <c r="J1990" s="2">
        <f t="shared" si="242"/>
        <v>7.3490066563472567</v>
      </c>
      <c r="K1990" s="2">
        <f t="shared" si="244"/>
        <v>7.2261248457663898</v>
      </c>
    </row>
    <row r="1991" spans="1:11" ht="13.5" x14ac:dyDescent="0.25">
      <c r="A1991" s="3">
        <f>TITRES_STAT!B1994</f>
        <v>45191</v>
      </c>
      <c r="B1991" s="6">
        <f>TITRES_STAT!D1994</f>
        <v>7.2866999999999997</v>
      </c>
      <c r="C1991" s="2">
        <f t="shared" si="245"/>
        <v>0</v>
      </c>
      <c r="D1991" s="2">
        <f t="shared" si="246"/>
        <v>7.3803999999999998</v>
      </c>
      <c r="E1991" s="2">
        <f t="shared" si="240"/>
        <v>7.4197499999999987</v>
      </c>
      <c r="F1991" s="2">
        <f t="shared" si="241"/>
        <v>7.3302999999999994</v>
      </c>
      <c r="G1991" s="2">
        <f t="shared" si="243"/>
        <v>7.2577059999999998</v>
      </c>
      <c r="H1991" s="2">
        <f t="shared" si="239"/>
        <v>6.6421370000000062</v>
      </c>
      <c r="I1991" s="2">
        <f t="array" ref="I1991">SUMPRODUCT(B1975:B1994, (ROW(B1975:B1994)-ROW(B1975)+1)) / (20*21/2)</f>
        <v>7.3462385714285725</v>
      </c>
      <c r="J1991" s="2">
        <f t="shared" si="242"/>
        <v>7.3430726890760889</v>
      </c>
      <c r="K1991" s="2">
        <f t="shared" si="244"/>
        <v>7.2285003420108449</v>
      </c>
    </row>
    <row r="1992" spans="1:11" ht="13.5" x14ac:dyDescent="0.25">
      <c r="A1992" s="3">
        <f>TITRES_STAT!B1995</f>
        <v>45194</v>
      </c>
      <c r="B1992" s="6">
        <f>TITRES_STAT!D1995</f>
        <v>7.2118000000000002</v>
      </c>
      <c r="C1992" s="2">
        <f t="shared" si="245"/>
        <v>-7.4899999999999523E-2</v>
      </c>
      <c r="D1992" s="2">
        <f t="shared" si="246"/>
        <v>7.3241999999999994</v>
      </c>
      <c r="E1992" s="2">
        <f t="shared" si="240"/>
        <v>7.3991399999999983</v>
      </c>
      <c r="F1992" s="2">
        <f t="shared" si="241"/>
        <v>7.3284250000000002</v>
      </c>
      <c r="G1992" s="2">
        <f t="shared" si="243"/>
        <v>7.2620259999999988</v>
      </c>
      <c r="H1992" s="2">
        <f t="shared" si="239"/>
        <v>6.6461760000000059</v>
      </c>
      <c r="I1992" s="2">
        <f t="array" ref="I1992">SUMPRODUCT(B1976:B1995, (ROW(B1976:B1995)-ROW(B1976)+1)) / (20*21/2)</f>
        <v>7.3347299999999995</v>
      </c>
      <c r="J1992" s="2">
        <f t="shared" si="242"/>
        <v>7.3305705282117</v>
      </c>
      <c r="K1992" s="2">
        <f t="shared" si="244"/>
        <v>7.2278454266378702</v>
      </c>
    </row>
    <row r="1993" spans="1:11" ht="13.5" x14ac:dyDescent="0.25">
      <c r="A1993" s="3">
        <f>TITRES_STAT!B1996</f>
        <v>45195</v>
      </c>
      <c r="B1993" s="6">
        <f>TITRES_STAT!D1996</f>
        <v>7.2961</v>
      </c>
      <c r="C1993" s="2">
        <f t="shared" si="245"/>
        <v>8.429999999999982E-2</v>
      </c>
      <c r="D1993" s="2">
        <f t="shared" si="246"/>
        <v>7.2942200000000001</v>
      </c>
      <c r="E1993" s="2">
        <f t="shared" si="240"/>
        <v>7.3869599999999993</v>
      </c>
      <c r="F1993" s="2">
        <f t="shared" si="241"/>
        <v>7.3326400000000005</v>
      </c>
      <c r="G1993" s="2">
        <f t="shared" si="243"/>
        <v>7.2683859999999978</v>
      </c>
      <c r="H1993" s="2">
        <f t="shared" si="239"/>
        <v>6.6506810000000049</v>
      </c>
      <c r="I1993" s="2">
        <f t="array" ref="I1993">SUMPRODUCT(B1977:B1996, (ROW(B1977:B1996)-ROW(B1977)+1)) / (20*21/2)</f>
        <v>7.3229985714285721</v>
      </c>
      <c r="J1993" s="2">
        <f t="shared" si="242"/>
        <v>7.3272876207629674</v>
      </c>
      <c r="K1993" s="2">
        <f t="shared" si="244"/>
        <v>7.2305220765736404</v>
      </c>
    </row>
    <row r="1994" spans="1:11" ht="13.5" x14ac:dyDescent="0.25">
      <c r="A1994" s="3">
        <f>TITRES_STAT!B1997</f>
        <v>45197</v>
      </c>
      <c r="B1994" s="6">
        <f>TITRES_STAT!D1997</f>
        <v>7.2118000000000002</v>
      </c>
      <c r="C1994" s="2">
        <f t="shared" si="245"/>
        <v>-8.429999999999982E-2</v>
      </c>
      <c r="D1994" s="2">
        <f t="shared" si="246"/>
        <v>7.2586199999999987</v>
      </c>
      <c r="E1994" s="2">
        <f t="shared" si="240"/>
        <v>7.3607299999999984</v>
      </c>
      <c r="F1994" s="2">
        <f t="shared" si="241"/>
        <v>7.3326400000000005</v>
      </c>
      <c r="G1994" s="2">
        <f t="shared" si="243"/>
        <v>7.2748259999999982</v>
      </c>
      <c r="H1994" s="2">
        <f t="shared" ref="H1994:H2057" si="247">AVERAGE(B1795:B1994)</f>
        <v>6.6547200000000055</v>
      </c>
      <c r="I1994" s="2">
        <f t="array" ref="I1994">SUMPRODUCT(B1978:B1997, (ROW(B1978:B1997)-ROW(B1978)+1)) / (20*21/2)</f>
        <v>7.3422633333333343</v>
      </c>
      <c r="J1994" s="2">
        <f t="shared" si="242"/>
        <v>7.3162887997379231</v>
      </c>
      <c r="K1994" s="2">
        <f t="shared" si="244"/>
        <v>7.2297878774923214</v>
      </c>
    </row>
    <row r="1995" spans="1:11" ht="13.5" x14ac:dyDescent="0.25">
      <c r="A1995" s="3">
        <f>TITRES_STAT!B1998</f>
        <v>45198</v>
      </c>
      <c r="B1995" s="6">
        <f>TITRES_STAT!D1998</f>
        <v>7.2118000000000002</v>
      </c>
      <c r="C1995" s="2">
        <f t="shared" si="245"/>
        <v>0</v>
      </c>
      <c r="D1995" s="2">
        <f t="shared" si="246"/>
        <v>7.2436399999999992</v>
      </c>
      <c r="E1995" s="2">
        <f t="shared" si="240"/>
        <v>7.33263</v>
      </c>
      <c r="F1995" s="2">
        <f t="shared" si="241"/>
        <v>7.3349800000000016</v>
      </c>
      <c r="G1995" s="2">
        <f t="shared" si="243"/>
        <v>7.2800299999999982</v>
      </c>
      <c r="H1995" s="2">
        <f t="shared" si="247"/>
        <v>6.6588475000000065</v>
      </c>
      <c r="I1995" s="2">
        <f t="array" ref="I1995">SUMPRODUCT(B1979:B1998, (ROW(B1979:B1998)-ROW(B1979)+1)) / (20*21/2)</f>
        <v>7.3465861904761907</v>
      </c>
      <c r="J1995" s="2">
        <f t="shared" si="242"/>
        <v>7.3063374854771688</v>
      </c>
      <c r="K1995" s="2">
        <f t="shared" si="244"/>
        <v>7.2290824705318384</v>
      </c>
    </row>
    <row r="1996" spans="1:11" ht="13.5" x14ac:dyDescent="0.25">
      <c r="A1996" s="3">
        <f>TITRES_STAT!B1999</f>
        <v>45201</v>
      </c>
      <c r="B1996" s="6">
        <f>TITRES_STAT!D1999</f>
        <v>7.2118000000000002</v>
      </c>
      <c r="C1996" s="2">
        <f t="shared" si="245"/>
        <v>0</v>
      </c>
      <c r="D1996" s="2">
        <f t="shared" si="246"/>
        <v>7.2286599999999996</v>
      </c>
      <c r="E1996" s="2">
        <f t="shared" ref="E1996:E2059" si="248">AVERAGE(B1987:B1996)</f>
        <v>7.3045299999999997</v>
      </c>
      <c r="F1996" s="2">
        <f t="shared" si="241"/>
        <v>7.337320000000001</v>
      </c>
      <c r="G1996" s="2">
        <f t="shared" si="243"/>
        <v>7.2852339999999973</v>
      </c>
      <c r="H1996" s="2">
        <f t="shared" si="247"/>
        <v>6.6635490000000059</v>
      </c>
      <c r="I1996" s="2">
        <f t="array" ref="I1996">SUMPRODUCT(B1980:B1999, (ROW(B1980:B1999)-ROW(B1980)+1)) / (20*21/2)</f>
        <v>7.3472519047619045</v>
      </c>
      <c r="J1996" s="2">
        <f t="shared" si="242"/>
        <v>7.2973339154317243</v>
      </c>
      <c r="K1996" s="2">
        <f t="shared" si="244"/>
        <v>7.2284047265894129</v>
      </c>
    </row>
    <row r="1997" spans="1:11" ht="13.5" x14ac:dyDescent="0.25">
      <c r="A1997" s="3">
        <f>TITRES_STAT!B2000</f>
        <v>45202</v>
      </c>
      <c r="B1997" s="6">
        <f>TITRES_STAT!D2000</f>
        <v>7.5396000000000001</v>
      </c>
      <c r="C1997" s="2">
        <f t="shared" si="245"/>
        <v>0.32779999999999987</v>
      </c>
      <c r="D1997" s="2">
        <f t="shared" si="246"/>
        <v>7.2942200000000001</v>
      </c>
      <c r="E1997" s="2">
        <f t="shared" si="248"/>
        <v>7.3092099999999984</v>
      </c>
      <c r="F1997" s="2">
        <f t="shared" si="241"/>
        <v>7.3537100000000013</v>
      </c>
      <c r="G1997" s="2">
        <f t="shared" si="243"/>
        <v>7.2920459999999983</v>
      </c>
      <c r="H1997" s="2">
        <f t="shared" si="247"/>
        <v>6.6698895000000071</v>
      </c>
      <c r="I1997" s="2">
        <f t="array" ref="I1997">SUMPRODUCT(B1981:B2000, (ROW(B1981:B2000)-ROW(B1981)+1)) / (20*21/2)</f>
        <v>7.3505047619047605</v>
      </c>
      <c r="J1997" s="2">
        <f t="shared" si="242"/>
        <v>7.3204068758667979</v>
      </c>
      <c r="K1997" s="2">
        <f t="shared" si="244"/>
        <v>7.2406084628015925</v>
      </c>
    </row>
    <row r="1998" spans="1:11" ht="13.5" x14ac:dyDescent="0.25">
      <c r="A1998" s="3">
        <f>TITRES_STAT!B2001</f>
        <v>45203</v>
      </c>
      <c r="B1998" s="6">
        <f>TITRES_STAT!D2001</f>
        <v>7.3990999999999998</v>
      </c>
      <c r="C1998" s="2">
        <f t="shared" si="245"/>
        <v>-0.14050000000000029</v>
      </c>
      <c r="D1998" s="2">
        <f t="shared" si="246"/>
        <v>7.3148200000000001</v>
      </c>
      <c r="E1998" s="2">
        <f t="shared" si="248"/>
        <v>7.3045199999999992</v>
      </c>
      <c r="F1998" s="2">
        <f t="shared" si="241"/>
        <v>7.3640099999999986</v>
      </c>
      <c r="G1998" s="2">
        <f t="shared" si="243"/>
        <v>7.2962259999999981</v>
      </c>
      <c r="H1998" s="2">
        <f t="shared" si="247"/>
        <v>6.6755275000000065</v>
      </c>
      <c r="I1998" s="2">
        <f t="array" ref="I1998">SUMPRODUCT(B1982:B2001, (ROW(B1982:B2001)-ROW(B1982)+1)) / (20*21/2)</f>
        <v>7.3524261904761898</v>
      </c>
      <c r="J1998" s="2">
        <f t="shared" si="242"/>
        <v>7.3279014591175793</v>
      </c>
      <c r="K1998" s="2">
        <f t="shared" si="244"/>
        <v>7.2468238172015305</v>
      </c>
    </row>
    <row r="1999" spans="1:11" ht="13.5" x14ac:dyDescent="0.25">
      <c r="A1999" s="3">
        <f>TITRES_STAT!B2002</f>
        <v>45204</v>
      </c>
      <c r="B1999" s="6">
        <f>TITRES_STAT!D2002</f>
        <v>7.3710000000000004</v>
      </c>
      <c r="C1999" s="2">
        <f t="shared" si="245"/>
        <v>-2.8099999999999348E-2</v>
      </c>
      <c r="D1999" s="2">
        <f t="shared" si="246"/>
        <v>7.34666</v>
      </c>
      <c r="E1999" s="2">
        <f t="shared" si="248"/>
        <v>7.3026399999999985</v>
      </c>
      <c r="F1999" s="2">
        <f t="shared" si="241"/>
        <v>7.3649450000000005</v>
      </c>
      <c r="G1999" s="2">
        <f t="shared" si="243"/>
        <v>7.2987839999999968</v>
      </c>
      <c r="H1999" s="2">
        <f t="shared" si="247"/>
        <v>6.6808925000000068</v>
      </c>
      <c r="I1999" s="2">
        <f t="array" ref="I1999">SUMPRODUCT(B1983:B2002, (ROW(B1983:B2002)-ROW(B1983)+1)) / (20*21/2)</f>
        <v>7.3407433333333323</v>
      </c>
      <c r="J1999" s="2">
        <f t="shared" si="242"/>
        <v>7.3320060820587623</v>
      </c>
      <c r="K1999" s="2">
        <f t="shared" si="244"/>
        <v>7.2516934714289212</v>
      </c>
    </row>
    <row r="2000" spans="1:11" ht="13.5" x14ac:dyDescent="0.25">
      <c r="A2000" s="3">
        <f>TITRES_STAT!B2003</f>
        <v>45205</v>
      </c>
      <c r="B2000" s="6">
        <f>TITRES_STAT!D2003</f>
        <v>7.3990999999999998</v>
      </c>
      <c r="C2000" s="2">
        <f t="shared" si="245"/>
        <v>2.8099999999999348E-2</v>
      </c>
      <c r="D2000" s="2">
        <f t="shared" si="246"/>
        <v>7.3841200000000002</v>
      </c>
      <c r="E2000" s="2">
        <f t="shared" si="248"/>
        <v>7.3138799999999993</v>
      </c>
      <c r="F2000" s="2">
        <f t="shared" si="241"/>
        <v>7.3696249999999992</v>
      </c>
      <c r="G2000" s="2">
        <f t="shared" si="243"/>
        <v>7.3010199999999967</v>
      </c>
      <c r="H2000" s="2">
        <f t="shared" si="247"/>
        <v>6.6865305000000079</v>
      </c>
      <c r="I2000" s="2">
        <f t="array" ref="I2000">SUMPRODUCT(B1984:B2003, (ROW(B1984:B2003)-ROW(B1984)+1)) / (20*21/2)</f>
        <v>7.3271871428571425</v>
      </c>
      <c r="J2000" s="2">
        <f t="shared" si="242"/>
        <v>7.3383959790055471</v>
      </c>
      <c r="K2000" s="2">
        <f t="shared" si="244"/>
        <v>7.2574741196081796</v>
      </c>
    </row>
    <row r="2001" spans="1:11" ht="13.5" x14ac:dyDescent="0.25">
      <c r="A2001" s="3">
        <f>TITRES_STAT!B2004</f>
        <v>45208</v>
      </c>
      <c r="B2001" s="6">
        <f>TITRES_STAT!D2004</f>
        <v>7.3898000000000001</v>
      </c>
      <c r="C2001" s="2">
        <f t="shared" si="245"/>
        <v>-9.2999999999996419E-3</v>
      </c>
      <c r="D2001" s="2">
        <f t="shared" si="246"/>
        <v>7.4197199999999999</v>
      </c>
      <c r="E2001" s="2">
        <f t="shared" si="248"/>
        <v>7.3241899999999989</v>
      </c>
      <c r="F2001" s="2">
        <f t="shared" si="241"/>
        <v>7.3719700000000001</v>
      </c>
      <c r="G2001" s="2">
        <f t="shared" si="243"/>
        <v>7.3035999999999968</v>
      </c>
      <c r="H2001" s="2">
        <f t="shared" si="247"/>
        <v>6.6925635000000065</v>
      </c>
      <c r="I2001" s="2">
        <f t="array" ref="I2001">SUMPRODUCT(B1985:B2004, (ROW(B1985:B2004)-ROW(B1985)+1)) / (20*21/2)</f>
        <v>7.3181390476190487</v>
      </c>
      <c r="J2001" s="2">
        <f t="shared" si="242"/>
        <v>7.3432916000526376</v>
      </c>
      <c r="K2001" s="2">
        <f t="shared" si="244"/>
        <v>7.2626633698196237</v>
      </c>
    </row>
    <row r="2002" spans="1:11" ht="13.5" x14ac:dyDescent="0.25">
      <c r="A2002" s="3">
        <f>TITRES_STAT!B2005</f>
        <v>45209</v>
      </c>
      <c r="B2002" s="6">
        <f>TITRES_STAT!D2005</f>
        <v>7.2492999999999999</v>
      </c>
      <c r="C2002" s="2">
        <f t="shared" si="245"/>
        <v>-0.14050000000000029</v>
      </c>
      <c r="D2002" s="2">
        <f t="shared" si="246"/>
        <v>7.3616600000000005</v>
      </c>
      <c r="E2002" s="2">
        <f t="shared" si="248"/>
        <v>7.3279399999999999</v>
      </c>
      <c r="F2002" s="2">
        <f t="shared" si="241"/>
        <v>7.3635399999999986</v>
      </c>
      <c r="G2002" s="2">
        <f t="shared" si="243"/>
        <v>7.3006039999999954</v>
      </c>
      <c r="H2002" s="2">
        <f t="shared" si="247"/>
        <v>6.6979385000000056</v>
      </c>
      <c r="I2002" s="2">
        <f t="array" ref="I2002">SUMPRODUCT(B1986:B2005, (ROW(B1986:B2005)-ROW(B1986)+1)) / (20*21/2)</f>
        <v>7.3101166666666666</v>
      </c>
      <c r="J2002" s="2">
        <f t="shared" si="242"/>
        <v>7.3343400190952437</v>
      </c>
      <c r="K2002" s="2">
        <f t="shared" si="244"/>
        <v>7.2621393161012078</v>
      </c>
    </row>
    <row r="2003" spans="1:11" ht="13.5" x14ac:dyDescent="0.25">
      <c r="A2003" s="3">
        <f>TITRES_STAT!B2006</f>
        <v>45210</v>
      </c>
      <c r="B2003" s="6">
        <f>TITRES_STAT!D2006</f>
        <v>7.2211999999999996</v>
      </c>
      <c r="C2003" s="2">
        <f t="shared" si="245"/>
        <v>-2.8100000000000236E-2</v>
      </c>
      <c r="D2003" s="2">
        <f t="shared" si="246"/>
        <v>7.3260799999999993</v>
      </c>
      <c r="E2003" s="2">
        <f t="shared" si="248"/>
        <v>7.3204499999999992</v>
      </c>
      <c r="F2003" s="2">
        <f t="shared" si="241"/>
        <v>7.3537049999999997</v>
      </c>
      <c r="G2003" s="2">
        <f t="shared" si="243"/>
        <v>7.2962959999999955</v>
      </c>
      <c r="H2003" s="2">
        <f t="shared" si="247"/>
        <v>6.7031730000000076</v>
      </c>
      <c r="I2003" s="2">
        <f t="array" ref="I2003">SUMPRODUCT(B1987:B2006, (ROW(B1987:B2006)-ROW(B1987)+1)) / (20*21/2)</f>
        <v>7.3032090476190463</v>
      </c>
      <c r="J2003" s="2">
        <f t="shared" si="242"/>
        <v>7.3235647791814111</v>
      </c>
      <c r="K2003" s="2">
        <f t="shared" si="244"/>
        <v>7.2605338527246905</v>
      </c>
    </row>
    <row r="2004" spans="1:11" ht="13.5" x14ac:dyDescent="0.25">
      <c r="A2004" s="3">
        <f>TITRES_STAT!B2007</f>
        <v>45211</v>
      </c>
      <c r="B2004" s="6">
        <f>TITRES_STAT!D2007</f>
        <v>7.2587000000000002</v>
      </c>
      <c r="C2004" s="2">
        <f t="shared" si="245"/>
        <v>3.7500000000000533E-2</v>
      </c>
      <c r="D2004" s="2">
        <f t="shared" si="246"/>
        <v>7.3036199999999996</v>
      </c>
      <c r="E2004" s="2">
        <f t="shared" si="248"/>
        <v>7.3251400000000002</v>
      </c>
      <c r="F2004" s="2">
        <f t="shared" ref="F2004:F2067" si="249">AVERAGE(B1985:B2004)</f>
        <v>7.3429349999999998</v>
      </c>
      <c r="G2004" s="2">
        <f t="shared" si="243"/>
        <v>7.2927379999999964</v>
      </c>
      <c r="H2004" s="2">
        <f t="shared" si="247"/>
        <v>6.708992500000007</v>
      </c>
      <c r="I2004" s="2">
        <f t="array" ref="I2004">SUMPRODUCT(B1988:B2007, (ROW(B1988:B2007)-ROW(B1988)+1)) / (20*21/2)</f>
        <v>7.2983019047619058</v>
      </c>
      <c r="J2004" s="2">
        <f t="shared" si="242"/>
        <v>7.3173871811641344</v>
      </c>
      <c r="K2004" s="2">
        <f t="shared" si="244"/>
        <v>7.2604619369315655</v>
      </c>
    </row>
    <row r="2005" spans="1:11" ht="13.5" x14ac:dyDescent="0.25">
      <c r="A2005" s="3">
        <f>TITRES_STAT!B2008</f>
        <v>45212</v>
      </c>
      <c r="B2005" s="6">
        <f>TITRES_STAT!D2008</f>
        <v>7.2587000000000002</v>
      </c>
      <c r="C2005" s="2">
        <f t="shared" si="245"/>
        <v>0</v>
      </c>
      <c r="D2005" s="2">
        <f t="shared" si="246"/>
        <v>7.2755399999999995</v>
      </c>
      <c r="E2005" s="2">
        <f t="shared" si="248"/>
        <v>7.3298300000000012</v>
      </c>
      <c r="F2005" s="2">
        <f t="shared" si="249"/>
        <v>7.3312300000000006</v>
      </c>
      <c r="G2005" s="2">
        <f t="shared" si="243"/>
        <v>7.2899299999999956</v>
      </c>
      <c r="H2005" s="2">
        <f t="shared" si="247"/>
        <v>6.7137080000000076</v>
      </c>
      <c r="I2005" s="2">
        <f t="array" ref="I2005">SUMPRODUCT(B1989:B2008, (ROW(B1989:B2008)-ROW(B1989)+1)) / (20*21/2)</f>
        <v>7.3105223809523805</v>
      </c>
      <c r="J2005" s="2">
        <f t="shared" ref="J2005:J2068" si="250">$J$4*B2005+J2004*(1-$J$4)</f>
        <v>7.3117979258151697</v>
      </c>
      <c r="K2005" s="2">
        <f t="shared" si="244"/>
        <v>7.260392841365622</v>
      </c>
    </row>
    <row r="2006" spans="1:11" ht="13.5" x14ac:dyDescent="0.25">
      <c r="A2006" s="3">
        <f>TITRES_STAT!B2009</f>
        <v>45215</v>
      </c>
      <c r="B2006" s="6">
        <f>TITRES_STAT!D2009</f>
        <v>7.2587000000000002</v>
      </c>
      <c r="C2006" s="2">
        <f t="shared" si="245"/>
        <v>0</v>
      </c>
      <c r="D2006" s="2">
        <f t="shared" si="246"/>
        <v>7.24932</v>
      </c>
      <c r="E2006" s="2">
        <f t="shared" si="248"/>
        <v>7.3345199999999995</v>
      </c>
      <c r="F2006" s="2">
        <f t="shared" si="249"/>
        <v>7.3195250000000005</v>
      </c>
      <c r="G2006" s="2">
        <f t="shared" si="243"/>
        <v>7.288057999999995</v>
      </c>
      <c r="H2006" s="2">
        <f t="shared" si="247"/>
        <v>6.718511500000008</v>
      </c>
      <c r="I2006" s="2">
        <f t="array" ref="I2006">SUMPRODUCT(B1990:B2009, (ROW(B1990:B2009)-ROW(B1990)+1)) / (20*21/2)</f>
        <v>7.3103019047619044</v>
      </c>
      <c r="J2006" s="2">
        <f t="shared" si="250"/>
        <v>7.3067409804994394</v>
      </c>
      <c r="K2006" s="2">
        <f t="shared" si="244"/>
        <v>7.2603264554297153</v>
      </c>
    </row>
    <row r="2007" spans="1:11" ht="13.5" x14ac:dyDescent="0.25">
      <c r="A2007" s="3">
        <f>TITRES_STAT!B2010</f>
        <v>45216</v>
      </c>
      <c r="B2007" s="6">
        <f>TITRES_STAT!D2010</f>
        <v>7.2679999999999998</v>
      </c>
      <c r="C2007" s="2">
        <f t="shared" si="245"/>
        <v>9.2999999999996419E-3</v>
      </c>
      <c r="D2007" s="2">
        <f t="shared" si="246"/>
        <v>7.2530600000000005</v>
      </c>
      <c r="E2007" s="2">
        <f t="shared" si="248"/>
        <v>7.3073600000000001</v>
      </c>
      <c r="F2007" s="2">
        <f t="shared" si="249"/>
        <v>7.3082849999999997</v>
      </c>
      <c r="G2007" s="2">
        <f t="shared" si="243"/>
        <v>7.2863719999999947</v>
      </c>
      <c r="H2007" s="2">
        <f t="shared" si="247"/>
        <v>6.7233175000000074</v>
      </c>
      <c r="I2007" s="2">
        <f t="array" ref="I2007">SUMPRODUCT(B1991:B2010, (ROW(B1991:B2010)-ROW(B1991)+1)) / (20*21/2)</f>
        <v>7.3060257142857132</v>
      </c>
      <c r="J2007" s="2">
        <f t="shared" si="250"/>
        <v>7.3030513633090166</v>
      </c>
      <c r="K2007" s="2">
        <f t="shared" si="244"/>
        <v>7.2606273787461966</v>
      </c>
    </row>
    <row r="2008" spans="1:11" ht="13.5" x14ac:dyDescent="0.25">
      <c r="A2008" s="3">
        <f>TITRES_STAT!B2011</f>
        <v>45217</v>
      </c>
      <c r="B2008" s="6">
        <f>TITRES_STAT!D2011</f>
        <v>7.4366000000000003</v>
      </c>
      <c r="C2008" s="2">
        <f t="shared" si="245"/>
        <v>0.16860000000000053</v>
      </c>
      <c r="D2008" s="2">
        <f t="shared" si="246"/>
        <v>7.2961399999999994</v>
      </c>
      <c r="E2008" s="2">
        <f t="shared" si="248"/>
        <v>7.3111099999999976</v>
      </c>
      <c r="F2008" s="2">
        <f t="shared" si="249"/>
        <v>7.3078149999999997</v>
      </c>
      <c r="G2008" s="2">
        <f t="shared" si="243"/>
        <v>7.2891819999999949</v>
      </c>
      <c r="H2008" s="2">
        <f t="shared" si="247"/>
        <v>6.7290550000000078</v>
      </c>
      <c r="I2008" s="2">
        <f t="array" ref="I2008">SUMPRODUCT(B1992:B2011, (ROW(B1992:B2011)-ROW(B1992)+1)) / (20*21/2)</f>
        <v>7.3063400000000005</v>
      </c>
      <c r="J2008" s="2">
        <f t="shared" si="250"/>
        <v>7.3157702810891099</v>
      </c>
      <c r="K2008" s="2">
        <f t="shared" si="244"/>
        <v>7.2675282658541889</v>
      </c>
    </row>
    <row r="2009" spans="1:11" ht="13.5" x14ac:dyDescent="0.25">
      <c r="A2009" s="3">
        <f>TITRES_STAT!B2012</f>
        <v>45218</v>
      </c>
      <c r="B2009" s="6">
        <f>TITRES_STAT!D2012</f>
        <v>7.3055000000000003</v>
      </c>
      <c r="C2009" s="2">
        <f t="shared" si="245"/>
        <v>-0.13109999999999999</v>
      </c>
      <c r="D2009" s="2">
        <f t="shared" si="246"/>
        <v>7.3055000000000003</v>
      </c>
      <c r="E2009" s="2">
        <f t="shared" si="248"/>
        <v>7.3045599999999995</v>
      </c>
      <c r="F2009" s="2">
        <f t="shared" si="249"/>
        <v>7.3035999999999985</v>
      </c>
      <c r="G2009" s="2">
        <f t="shared" si="243"/>
        <v>7.2921799999999948</v>
      </c>
      <c r="H2009" s="2">
        <f t="shared" si="247"/>
        <v>6.7347110000000079</v>
      </c>
      <c r="I2009" s="2">
        <f t="array" ref="I2009">SUMPRODUCT(B1993:B2012, (ROW(B1993:B2012)-ROW(B1993)+1)) / (20*21/2)</f>
        <v>7.302107619047618</v>
      </c>
      <c r="J2009" s="2">
        <f t="shared" si="250"/>
        <v>7.3147921590806231</v>
      </c>
      <c r="K2009" s="2">
        <f t="shared" si="244"/>
        <v>7.26901735346775</v>
      </c>
    </row>
    <row r="2010" spans="1:11" ht="13.5" x14ac:dyDescent="0.25">
      <c r="A2010" s="3">
        <f>TITRES_STAT!B2013</f>
        <v>45219</v>
      </c>
      <c r="B2010" s="6">
        <f>TITRES_STAT!D2013</f>
        <v>7.2587000000000002</v>
      </c>
      <c r="C2010" s="2">
        <f t="shared" si="245"/>
        <v>-4.6800000000000175E-2</v>
      </c>
      <c r="D2010" s="2">
        <f t="shared" si="246"/>
        <v>7.3054999999999994</v>
      </c>
      <c r="E2010" s="2">
        <f t="shared" si="248"/>
        <v>7.290519999999999</v>
      </c>
      <c r="F2010" s="2">
        <f t="shared" si="249"/>
        <v>7.3022000000000009</v>
      </c>
      <c r="G2010" s="2">
        <f t="shared" si="243"/>
        <v>7.2949899999999959</v>
      </c>
      <c r="H2010" s="2">
        <f t="shared" si="247"/>
        <v>6.7405305000000082</v>
      </c>
      <c r="I2010" s="2">
        <f t="array" ref="I2010">SUMPRODUCT(B1994:B2013, (ROW(B1994:B2013)-ROW(B1994)+1)) / (20*21/2)</f>
        <v>7.2976519047619037</v>
      </c>
      <c r="J2010" s="2">
        <f t="shared" si="250"/>
        <v>7.3094500486919927</v>
      </c>
      <c r="K2010" s="2">
        <f t="shared" si="244"/>
        <v>7.2686127513709753</v>
      </c>
    </row>
    <row r="2011" spans="1:11" ht="13.5" x14ac:dyDescent="0.25">
      <c r="A2011" s="3">
        <f>TITRES_STAT!B2014</f>
        <v>45222</v>
      </c>
      <c r="B2011" s="6">
        <f>TITRES_STAT!D2014</f>
        <v>7.3055000000000003</v>
      </c>
      <c r="C2011" s="2">
        <f t="shared" si="245"/>
        <v>4.6800000000000175E-2</v>
      </c>
      <c r="D2011" s="2">
        <f t="shared" si="246"/>
        <v>7.3148600000000004</v>
      </c>
      <c r="E2011" s="2">
        <f t="shared" si="248"/>
        <v>7.2820899999999993</v>
      </c>
      <c r="F2011" s="2">
        <f t="shared" si="249"/>
        <v>7.3031400000000009</v>
      </c>
      <c r="G2011" s="2">
        <f t="shared" si="243"/>
        <v>7.2951779999999964</v>
      </c>
      <c r="H2011" s="2">
        <f t="shared" si="247"/>
        <v>6.7470255000000074</v>
      </c>
      <c r="I2011" s="2">
        <f t="array" ref="I2011">SUMPRODUCT(B1995:B2014, (ROW(B1995:B2014)-ROW(B1995)+1)) / (20*21/2)</f>
        <v>7.293374285714286</v>
      </c>
      <c r="J2011" s="2">
        <f t="shared" si="250"/>
        <v>7.3090738535784698</v>
      </c>
      <c r="K2011" s="2">
        <f t="shared" si="244"/>
        <v>7.2700593101407414</v>
      </c>
    </row>
    <row r="2012" spans="1:11" ht="13.5" x14ac:dyDescent="0.25">
      <c r="A2012" s="3">
        <f>TITRES_STAT!B2015</f>
        <v>45223</v>
      </c>
      <c r="B2012" s="6">
        <f>TITRES_STAT!D2015</f>
        <v>7.2587000000000002</v>
      </c>
      <c r="C2012" s="2">
        <f t="shared" si="245"/>
        <v>-4.6800000000000175E-2</v>
      </c>
      <c r="D2012" s="2">
        <f t="shared" si="246"/>
        <v>7.3129999999999997</v>
      </c>
      <c r="E2012" s="2">
        <f t="shared" si="248"/>
        <v>7.283030000000001</v>
      </c>
      <c r="F2012" s="2">
        <f t="shared" si="249"/>
        <v>7.305485</v>
      </c>
      <c r="G2012" s="2">
        <f t="shared" si="243"/>
        <v>7.296115999999996</v>
      </c>
      <c r="H2012" s="2">
        <f t="shared" si="247"/>
        <v>6.7534190000000072</v>
      </c>
      <c r="I2012" s="2">
        <f t="array" ref="I2012">SUMPRODUCT(B1996:B2015, (ROW(B1996:B2015)-ROW(B1996)+1)) / (20*21/2)</f>
        <v>7.2888733333333331</v>
      </c>
      <c r="J2012" s="2">
        <f t="shared" si="250"/>
        <v>7.3042763437138536</v>
      </c>
      <c r="K2012" s="2">
        <f t="shared" si="244"/>
        <v>7.2696138469979674</v>
      </c>
    </row>
    <row r="2013" spans="1:11" ht="13.5" x14ac:dyDescent="0.25">
      <c r="A2013" s="3">
        <f>TITRES_STAT!B2016</f>
        <v>45224</v>
      </c>
      <c r="B2013" s="6">
        <f>TITRES_STAT!D2016</f>
        <v>7.2587000000000002</v>
      </c>
      <c r="C2013" s="2">
        <f t="shared" si="245"/>
        <v>0</v>
      </c>
      <c r="D2013" s="2">
        <f t="shared" si="246"/>
        <v>7.2774200000000011</v>
      </c>
      <c r="E2013" s="2">
        <f t="shared" si="248"/>
        <v>7.2867800000000003</v>
      </c>
      <c r="F2013" s="2">
        <f t="shared" si="249"/>
        <v>7.3036150000000006</v>
      </c>
      <c r="G2013" s="2">
        <f t="shared" si="243"/>
        <v>7.2951799999999958</v>
      </c>
      <c r="H2013" s="2">
        <f t="shared" si="247"/>
        <v>6.7601215000000083</v>
      </c>
      <c r="I2013" s="2">
        <f t="array" ref="I2013">SUMPRODUCT(B1997:B2016, (ROW(B1997:B2016)-ROW(B1997)+1)) / (20*21/2)</f>
        <v>7.2841490476190476</v>
      </c>
      <c r="J2013" s="2">
        <f t="shared" si="250"/>
        <v>7.2999357395506292</v>
      </c>
      <c r="K2013" s="2">
        <f t="shared" si="244"/>
        <v>7.2691858529980466</v>
      </c>
    </row>
    <row r="2014" spans="1:11" ht="13.5" x14ac:dyDescent="0.25">
      <c r="A2014" s="3">
        <f>TITRES_STAT!B2017</f>
        <v>45225</v>
      </c>
      <c r="B2014" s="6">
        <f>TITRES_STAT!D2017</f>
        <v>7.2587000000000002</v>
      </c>
      <c r="C2014" s="2">
        <f t="shared" si="245"/>
        <v>0</v>
      </c>
      <c r="D2014" s="2">
        <f t="shared" si="246"/>
        <v>7.2680600000000002</v>
      </c>
      <c r="E2014" s="2">
        <f t="shared" si="248"/>
        <v>7.2867800000000003</v>
      </c>
      <c r="F2014" s="2">
        <f t="shared" si="249"/>
        <v>7.3059600000000007</v>
      </c>
      <c r="G2014" s="2">
        <f t="shared" si="243"/>
        <v>7.2946199999999966</v>
      </c>
      <c r="H2014" s="2">
        <f t="shared" si="247"/>
        <v>6.7664265000000094</v>
      </c>
      <c r="I2014" s="2">
        <f t="array" ref="I2014">SUMPRODUCT(B1998:B2017, (ROW(B1998:B2017)-ROW(B1998)+1)) / (20*21/2)</f>
        <v>7.2729538095238109</v>
      </c>
      <c r="J2014" s="2">
        <f t="shared" si="250"/>
        <v>7.2960085262600938</v>
      </c>
      <c r="K2014" s="2">
        <f t="shared" si="244"/>
        <v>7.2687746430765543</v>
      </c>
    </row>
    <row r="2015" spans="1:11" ht="13.5" x14ac:dyDescent="0.25">
      <c r="A2015" s="3">
        <f>TITRES_STAT!B2018</f>
        <v>45226</v>
      </c>
      <c r="B2015" s="6">
        <f>TITRES_STAT!D2018</f>
        <v>7.2587000000000002</v>
      </c>
      <c r="C2015" s="2">
        <f t="shared" si="245"/>
        <v>0</v>
      </c>
      <c r="D2015" s="2">
        <f t="shared" si="246"/>
        <v>7.2680600000000002</v>
      </c>
      <c r="E2015" s="2">
        <f t="shared" si="248"/>
        <v>7.2867800000000003</v>
      </c>
      <c r="F2015" s="2">
        <f t="shared" si="249"/>
        <v>7.3083050000000016</v>
      </c>
      <c r="G2015" s="2">
        <f t="shared" si="243"/>
        <v>7.2953699999999957</v>
      </c>
      <c r="H2015" s="2">
        <f t="shared" si="247"/>
        <v>6.7727760000000092</v>
      </c>
      <c r="I2015" s="2">
        <f t="array" ref="I2015">SUMPRODUCT(B1999:B2018, (ROW(B1999:B2018)-ROW(B1999)+1)) / (20*21/2)</f>
        <v>7.2803514285714277</v>
      </c>
      <c r="J2015" s="2">
        <f t="shared" si="250"/>
        <v>7.292455333282942</v>
      </c>
      <c r="K2015" s="2">
        <f t="shared" si="244"/>
        <v>7.2683795590343365</v>
      </c>
    </row>
    <row r="2016" spans="1:11" ht="13.5" x14ac:dyDescent="0.25">
      <c r="A2016" s="3">
        <f>TITRES_STAT!B2019</f>
        <v>45229</v>
      </c>
      <c r="B2016" s="6">
        <f>TITRES_STAT!D2019</f>
        <v>7.2587000000000002</v>
      </c>
      <c r="C2016" s="2">
        <f t="shared" si="245"/>
        <v>0</v>
      </c>
      <c r="D2016" s="2">
        <f t="shared" si="246"/>
        <v>7.2587000000000002</v>
      </c>
      <c r="E2016" s="2">
        <f t="shared" si="248"/>
        <v>7.2867800000000003</v>
      </c>
      <c r="F2016" s="2">
        <f t="shared" si="249"/>
        <v>7.3106499999999999</v>
      </c>
      <c r="G2016" s="2">
        <f t="shared" si="243"/>
        <v>7.297805999999996</v>
      </c>
      <c r="H2016" s="2">
        <f t="shared" si="247"/>
        <v>6.7794785000000095</v>
      </c>
      <c r="I2016" s="2">
        <f t="array" ref="I2016">SUMPRODUCT(B2000:B2019, (ROW(B2000:B2019)-ROW(B2000)+1)) / (20*21/2)</f>
        <v>7.2816447619047615</v>
      </c>
      <c r="J2016" s="2">
        <f t="shared" si="250"/>
        <v>7.289240539636948</v>
      </c>
      <c r="K2016" s="2">
        <f t="shared" si="244"/>
        <v>7.26799996848397</v>
      </c>
    </row>
    <row r="2017" spans="1:11" ht="13.5" x14ac:dyDescent="0.25">
      <c r="A2017" s="3">
        <f>TITRES_STAT!B2020</f>
        <v>45230</v>
      </c>
      <c r="B2017" s="6">
        <f>TITRES_STAT!D2020</f>
        <v>7.1931000000000003</v>
      </c>
      <c r="C2017" s="2">
        <f t="shared" si="245"/>
        <v>-6.5599999999999881E-2</v>
      </c>
      <c r="D2017" s="2">
        <f t="shared" si="246"/>
        <v>7.2455799999999995</v>
      </c>
      <c r="E2017" s="2">
        <f t="shared" si="248"/>
        <v>7.2792899999999987</v>
      </c>
      <c r="F2017" s="2">
        <f t="shared" si="249"/>
        <v>7.2933250000000003</v>
      </c>
      <c r="G2017" s="2">
        <f t="shared" si="243"/>
        <v>7.2996799999999959</v>
      </c>
      <c r="H2017" s="2">
        <f t="shared" si="247"/>
        <v>6.7860300000000082</v>
      </c>
      <c r="I2017" s="2">
        <f t="array" ref="I2017">SUMPRODUCT(B2001:B2020, (ROW(B2001:B2020)-ROW(B2001)+1)) / (20*21/2)</f>
        <v>7.2832500000000007</v>
      </c>
      <c r="J2017" s="2">
        <f t="shared" si="250"/>
        <v>7.2800842977667619</v>
      </c>
      <c r="K2017" s="2">
        <f t="shared" si="244"/>
        <v>7.2650627148179323</v>
      </c>
    </row>
    <row r="2018" spans="1:11" ht="13.5" x14ac:dyDescent="0.25">
      <c r="A2018" s="3">
        <f>TITRES_STAT!B2021</f>
        <v>45231</v>
      </c>
      <c r="B2018" s="6">
        <f>TITRES_STAT!D2021</f>
        <v>7.3710000000000004</v>
      </c>
      <c r="C2018" s="2">
        <f t="shared" si="245"/>
        <v>0.17790000000000017</v>
      </c>
      <c r="D2018" s="2">
        <f t="shared" si="246"/>
        <v>7.2680400000000009</v>
      </c>
      <c r="E2018" s="2">
        <f t="shared" si="248"/>
        <v>7.2727299999999984</v>
      </c>
      <c r="F2018" s="2">
        <f t="shared" si="249"/>
        <v>7.2919199999999993</v>
      </c>
      <c r="G2018" s="2">
        <f t="shared" si="243"/>
        <v>7.302863999999996</v>
      </c>
      <c r="H2018" s="2">
        <f t="shared" si="247"/>
        <v>6.7922340000000077</v>
      </c>
      <c r="I2018" s="2">
        <f t="array" ref="I2018">SUMPRODUCT(B2002:B2021, (ROW(B2002:B2021)-ROW(B2002)+1)) / (20*21/2)</f>
        <v>7.2853009523809522</v>
      </c>
      <c r="J2018" s="2">
        <f t="shared" si="250"/>
        <v>7.2887429360746889</v>
      </c>
      <c r="K2018" s="2">
        <f t="shared" si="244"/>
        <v>7.269217118158406</v>
      </c>
    </row>
    <row r="2019" spans="1:11" ht="13.5" x14ac:dyDescent="0.25">
      <c r="A2019" s="3">
        <f>TITRES_STAT!B2022</f>
        <v>45232</v>
      </c>
      <c r="B2019" s="6">
        <f>TITRES_STAT!D2022</f>
        <v>7.3055000000000003</v>
      </c>
      <c r="C2019" s="2">
        <f t="shared" si="245"/>
        <v>-6.5500000000000114E-2</v>
      </c>
      <c r="D2019" s="2">
        <f t="shared" si="246"/>
        <v>7.2774000000000001</v>
      </c>
      <c r="E2019" s="2">
        <f t="shared" si="248"/>
        <v>7.2727299999999984</v>
      </c>
      <c r="F2019" s="2">
        <f t="shared" si="249"/>
        <v>7.2886450000000007</v>
      </c>
      <c r="G2019" s="2">
        <f t="shared" si="243"/>
        <v>7.3049239999999971</v>
      </c>
      <c r="H2019" s="2">
        <f t="shared" si="247"/>
        <v>6.7983315000000086</v>
      </c>
      <c r="I2019" s="2">
        <f t="array" ref="I2019">SUMPRODUCT(B2003:B2022, (ROW(B2003:B2022)-ROW(B2003)+1)) / (20*21/2)</f>
        <v>7.2877533333333329</v>
      </c>
      <c r="J2019" s="2">
        <f t="shared" si="250"/>
        <v>7.2903388469247181</v>
      </c>
      <c r="K2019" s="2">
        <f t="shared" si="244"/>
        <v>7.270639976269841</v>
      </c>
    </row>
    <row r="2020" spans="1:11" ht="13.5" x14ac:dyDescent="0.25">
      <c r="A2020" s="3">
        <f>TITRES_STAT!B2023</f>
        <v>45233</v>
      </c>
      <c r="B2020" s="6">
        <f>TITRES_STAT!D2023</f>
        <v>7.3055000000000003</v>
      </c>
      <c r="C2020" s="2">
        <f t="shared" si="245"/>
        <v>0</v>
      </c>
      <c r="D2020" s="2">
        <f t="shared" si="246"/>
        <v>7.286760000000001</v>
      </c>
      <c r="E2020" s="2">
        <f t="shared" si="248"/>
        <v>7.2774099999999988</v>
      </c>
      <c r="F2020" s="2">
        <f t="shared" si="249"/>
        <v>7.2839650000000002</v>
      </c>
      <c r="G2020" s="2">
        <f t="shared" si="243"/>
        <v>7.3067979999999979</v>
      </c>
      <c r="H2020" s="2">
        <f t="shared" si="247"/>
        <v>6.8045175000000073</v>
      </c>
      <c r="I2020" s="2">
        <f t="array" ref="I2020">SUMPRODUCT(B2004:B2023, (ROW(B2004:B2023)-ROW(B2004)+1)) / (20*21/2)</f>
        <v>7.2872619047619063</v>
      </c>
      <c r="J2020" s="2">
        <f t="shared" si="250"/>
        <v>7.2917827662652206</v>
      </c>
      <c r="K2020" s="2">
        <f t="shared" si="244"/>
        <v>7.2720070360239655</v>
      </c>
    </row>
    <row r="2021" spans="1:11" ht="13.5" x14ac:dyDescent="0.25">
      <c r="A2021" s="3">
        <f>TITRES_STAT!B2024</f>
        <v>45236</v>
      </c>
      <c r="B2021" s="6">
        <f>TITRES_STAT!D2024</f>
        <v>7.3055000000000003</v>
      </c>
      <c r="C2021" s="2">
        <f t="shared" si="245"/>
        <v>0</v>
      </c>
      <c r="D2021" s="2">
        <f t="shared" si="246"/>
        <v>7.2961200000000002</v>
      </c>
      <c r="E2021" s="2">
        <f t="shared" si="248"/>
        <v>7.2774100000000006</v>
      </c>
      <c r="F2021" s="2">
        <f t="shared" si="249"/>
        <v>7.2797499999999999</v>
      </c>
      <c r="G2021" s="2">
        <f t="shared" si="243"/>
        <v>7.3088579999999981</v>
      </c>
      <c r="H2021" s="2">
        <f t="shared" si="247"/>
        <v>6.8110125000000084</v>
      </c>
      <c r="I2021" s="2">
        <f t="array" ref="I2021">SUMPRODUCT(B2005:B2024, (ROW(B2005:B2024)-ROW(B2005)+1)) / (20*21/2)</f>
        <v>7.2865028571428585</v>
      </c>
      <c r="J2021" s="2">
        <f t="shared" si="250"/>
        <v>7.2930891694780566</v>
      </c>
      <c r="K2021" s="2">
        <f t="shared" si="244"/>
        <v>7.2733204855916531</v>
      </c>
    </row>
    <row r="2022" spans="1:11" ht="13.5" x14ac:dyDescent="0.25">
      <c r="A2022" s="3">
        <f>TITRES_STAT!B2025</f>
        <v>45237</v>
      </c>
      <c r="B2022" s="6">
        <f>TITRES_STAT!D2025</f>
        <v>7.3055000000000003</v>
      </c>
      <c r="C2022" s="2">
        <f t="shared" si="245"/>
        <v>0</v>
      </c>
      <c r="D2022" s="2">
        <f t="shared" si="246"/>
        <v>7.3186000000000009</v>
      </c>
      <c r="E2022" s="2">
        <f t="shared" si="248"/>
        <v>7.2820899999999993</v>
      </c>
      <c r="F2022" s="2">
        <f t="shared" si="249"/>
        <v>7.282560000000001</v>
      </c>
      <c r="G2022" s="2">
        <f t="shared" si="243"/>
        <v>7.309981999999998</v>
      </c>
      <c r="H2022" s="2">
        <f t="shared" si="247"/>
        <v>6.8179490000000076</v>
      </c>
      <c r="I2022" s="2">
        <f t="array" ref="I2022">SUMPRODUCT(B2006:B2025, (ROW(B2006:B2025)-ROW(B2006)+1)) / (20*21/2)</f>
        <v>7.2794071428571439</v>
      </c>
      <c r="J2022" s="2">
        <f t="shared" si="250"/>
        <v>7.2942711533372888</v>
      </c>
      <c r="K2022" s="2">
        <f t="shared" si="244"/>
        <v>7.274582427333157</v>
      </c>
    </row>
    <row r="2023" spans="1:11" ht="13.5" x14ac:dyDescent="0.25">
      <c r="A2023" s="3">
        <f>TITRES_STAT!B2026</f>
        <v>45238</v>
      </c>
      <c r="B2023" s="6">
        <f>TITRES_STAT!D2026</f>
        <v>7.2774000000000001</v>
      </c>
      <c r="C2023" s="2">
        <f t="shared" si="245"/>
        <v>-2.8100000000000236E-2</v>
      </c>
      <c r="D2023" s="2">
        <f t="shared" si="246"/>
        <v>7.2998799999999999</v>
      </c>
      <c r="E2023" s="2">
        <f t="shared" si="248"/>
        <v>7.2839600000000004</v>
      </c>
      <c r="F2023" s="2">
        <f t="shared" si="249"/>
        <v>7.2853700000000003</v>
      </c>
      <c r="G2023" s="2">
        <f t="shared" si="243"/>
        <v>7.3112939999999993</v>
      </c>
      <c r="H2023" s="2">
        <f t="shared" si="247"/>
        <v>6.8243475000000053</v>
      </c>
      <c r="I2023" s="2">
        <f t="array" ref="I2023">SUMPRODUCT(B2007:B2026, (ROW(B2007:B2026)-ROW(B2007)+1)) / (20*21/2)</f>
        <v>7.2413157142857143</v>
      </c>
      <c r="J2023" s="2">
        <f t="shared" si="250"/>
        <v>7.2926643768289754</v>
      </c>
      <c r="K2023" s="2">
        <f t="shared" si="244"/>
        <v>7.2746929203789161</v>
      </c>
    </row>
    <row r="2024" spans="1:11" ht="13.5" x14ac:dyDescent="0.25">
      <c r="A2024" s="3">
        <f>TITRES_STAT!B2027</f>
        <v>45239</v>
      </c>
      <c r="B2024" s="6">
        <f>TITRES_STAT!D2027</f>
        <v>7.2774000000000001</v>
      </c>
      <c r="C2024" s="2">
        <f t="shared" si="245"/>
        <v>0</v>
      </c>
      <c r="D2024" s="2">
        <f t="shared" si="246"/>
        <v>7.2942599999999995</v>
      </c>
      <c r="E2024" s="2">
        <f t="shared" si="248"/>
        <v>7.2858300000000016</v>
      </c>
      <c r="F2024" s="2">
        <f t="shared" si="249"/>
        <v>7.2863050000000005</v>
      </c>
      <c r="G2024" s="2">
        <f t="shared" si="243"/>
        <v>7.3126059999999988</v>
      </c>
      <c r="H2024" s="2">
        <f t="shared" si="247"/>
        <v>6.8307460000000075</v>
      </c>
      <c r="I2024" s="2">
        <f t="array" ref="I2024">SUMPRODUCT(B2008:B2027, (ROW(B2008:B2027)-ROW(B2008)+1)) / (20*21/2)</f>
        <v>7.2130371428571429</v>
      </c>
      <c r="J2024" s="2">
        <f t="shared" si="250"/>
        <v>7.2912106266547871</v>
      </c>
      <c r="K2024" s="2">
        <f t="shared" si="244"/>
        <v>7.2747990803640565</v>
      </c>
    </row>
    <row r="2025" spans="1:11" ht="13.5" x14ac:dyDescent="0.25">
      <c r="A2025" s="3">
        <f>TITRES_STAT!B2028</f>
        <v>45240</v>
      </c>
      <c r="B2025" s="6">
        <f>TITRES_STAT!D2028</f>
        <v>7.2118000000000002</v>
      </c>
      <c r="C2025" s="2">
        <f t="shared" si="245"/>
        <v>-6.5599999999999881E-2</v>
      </c>
      <c r="D2025" s="2">
        <f t="shared" si="246"/>
        <v>7.2755200000000002</v>
      </c>
      <c r="E2025" s="2">
        <f t="shared" si="248"/>
        <v>7.2811400000000006</v>
      </c>
      <c r="F2025" s="2">
        <f t="shared" si="249"/>
        <v>7.2839600000000004</v>
      </c>
      <c r="G2025" s="2">
        <f t="shared" si="243"/>
        <v>7.3135419999999991</v>
      </c>
      <c r="H2025" s="2">
        <f t="shared" si="247"/>
        <v>6.8355360000000065</v>
      </c>
      <c r="I2025" s="2">
        <f t="array" ref="I2025">SUMPRODUCT(B2009:B2028, (ROW(B2009:B2028)-ROW(B2009)+1)) / (20*21/2)</f>
        <v>7.1772619047619042</v>
      </c>
      <c r="J2025" s="2">
        <f t="shared" si="250"/>
        <v>7.2836477098305217</v>
      </c>
      <c r="K2025" s="2">
        <f t="shared" si="244"/>
        <v>7.2723285281929169</v>
      </c>
    </row>
    <row r="2026" spans="1:11" ht="13.5" x14ac:dyDescent="0.25">
      <c r="A2026" s="3">
        <f>TITRES_STAT!B2029</f>
        <v>45243</v>
      </c>
      <c r="B2026" s="6">
        <f>TITRES_STAT!D2029</f>
        <v>6.8840000000000003</v>
      </c>
      <c r="C2026" s="2">
        <f t="shared" si="245"/>
        <v>-0.32779999999999987</v>
      </c>
      <c r="D2026" s="2">
        <f t="shared" si="246"/>
        <v>7.1912200000000013</v>
      </c>
      <c r="E2026" s="2">
        <f t="shared" si="248"/>
        <v>7.2436699999999998</v>
      </c>
      <c r="F2026" s="2">
        <f t="shared" si="249"/>
        <v>7.2652249999999983</v>
      </c>
      <c r="G2026" s="2">
        <f t="shared" si="243"/>
        <v>7.3079219999999987</v>
      </c>
      <c r="H2026" s="2">
        <f t="shared" si="247"/>
        <v>6.8386870000000055</v>
      </c>
      <c r="I2026" s="2">
        <f t="array" ref="I2026">SUMPRODUCT(B2010:B2029, (ROW(B2010:B2029)-ROW(B2010)+1)) / (20*21/2)</f>
        <v>7.1441628571428577</v>
      </c>
      <c r="J2026" s="2">
        <f t="shared" si="250"/>
        <v>7.245586023179996</v>
      </c>
      <c r="K2026" s="2">
        <f t="shared" si="244"/>
        <v>7.257099958459861</v>
      </c>
    </row>
    <row r="2027" spans="1:11" ht="13.5" x14ac:dyDescent="0.25">
      <c r="A2027" s="3">
        <f>TITRES_STAT!B2030</f>
        <v>45244</v>
      </c>
      <c r="B2027" s="6">
        <f>TITRES_STAT!D2030</f>
        <v>6.9683000000000002</v>
      </c>
      <c r="C2027" s="2">
        <f t="shared" si="245"/>
        <v>8.429999999999982E-2</v>
      </c>
      <c r="D2027" s="2">
        <f t="shared" si="246"/>
        <v>7.1237800000000009</v>
      </c>
      <c r="E2027" s="2">
        <f t="shared" si="248"/>
        <v>7.22119</v>
      </c>
      <c r="F2027" s="2">
        <f t="shared" si="249"/>
        <v>7.2502399999999998</v>
      </c>
      <c r="G2027" s="2">
        <f t="shared" si="243"/>
        <v>7.3030519999999992</v>
      </c>
      <c r="H2027" s="2">
        <f t="shared" si="247"/>
        <v>6.842215500000008</v>
      </c>
      <c r="I2027" s="2">
        <f t="array" ref="I2027">SUMPRODUCT(B2011:B2030, (ROW(B2011:B2030)-ROW(B2011)+1)) / (20*21/2)</f>
        <v>7.1086585714285722</v>
      </c>
      <c r="J2027" s="2">
        <f t="shared" si="250"/>
        <v>7.2191778304961876</v>
      </c>
      <c r="K2027" s="2">
        <f t="shared" si="244"/>
        <v>7.2457744698928073</v>
      </c>
    </row>
    <row r="2028" spans="1:11" ht="13.5" x14ac:dyDescent="0.25">
      <c r="A2028" s="3">
        <f>TITRES_STAT!B2031</f>
        <v>45245</v>
      </c>
      <c r="B2028" s="6">
        <f>TITRES_STAT!D2031</f>
        <v>6.8746</v>
      </c>
      <c r="C2028" s="2">
        <f t="shared" si="245"/>
        <v>-9.3700000000000117E-2</v>
      </c>
      <c r="D2028" s="2">
        <f t="shared" si="246"/>
        <v>7.0432199999999998</v>
      </c>
      <c r="E2028" s="2">
        <f t="shared" si="248"/>
        <v>7.1715500000000008</v>
      </c>
      <c r="F2028" s="2">
        <f t="shared" si="249"/>
        <v>7.2221399999999978</v>
      </c>
      <c r="G2028" s="2">
        <f t="shared" si="243"/>
        <v>7.2966819999999988</v>
      </c>
      <c r="H2028" s="2">
        <f t="shared" si="247"/>
        <v>6.8455845000000082</v>
      </c>
      <c r="I2028" s="2">
        <f t="array" ref="I2028">SUMPRODUCT(B2012:B2031, (ROW(B2012:B2031)-ROW(B2012)+1)) / (20*21/2)</f>
        <v>7.0725299999999995</v>
      </c>
      <c r="J2028" s="2">
        <f t="shared" si="250"/>
        <v>7.1863608942584554</v>
      </c>
      <c r="K2028" s="2">
        <f t="shared" si="244"/>
        <v>7.2312186083283843</v>
      </c>
    </row>
    <row r="2029" spans="1:11" ht="13.5" x14ac:dyDescent="0.25">
      <c r="A2029" s="3">
        <f>TITRES_STAT!B2032</f>
        <v>45246</v>
      </c>
      <c r="B2029" s="6">
        <f>TITRES_STAT!D2032</f>
        <v>6.8746</v>
      </c>
      <c r="C2029" s="2">
        <f t="shared" si="245"/>
        <v>0</v>
      </c>
      <c r="D2029" s="2">
        <f t="shared" si="246"/>
        <v>6.9626599999999996</v>
      </c>
      <c r="E2029" s="2">
        <f t="shared" si="248"/>
        <v>7.1284599999999996</v>
      </c>
      <c r="F2029" s="2">
        <f t="shared" si="249"/>
        <v>7.2005949999999972</v>
      </c>
      <c r="G2029" s="2">
        <f t="shared" si="243"/>
        <v>7.2871279999999992</v>
      </c>
      <c r="H2029" s="2">
        <f t="shared" si="247"/>
        <v>6.8483795000000081</v>
      </c>
      <c r="I2029" s="2">
        <f t="array" ref="I2029">SUMPRODUCT(B2013:B2032, (ROW(B2013:B2032)-ROW(B2013)+1)) / (20*21/2)</f>
        <v>7.0512957142857147</v>
      </c>
      <c r="J2029" s="2">
        <f t="shared" si="250"/>
        <v>7.1566693805195545</v>
      </c>
      <c r="K2029" s="2">
        <f t="shared" si="244"/>
        <v>7.2172335648645261</v>
      </c>
    </row>
    <row r="2030" spans="1:11" ht="13.5" x14ac:dyDescent="0.25">
      <c r="A2030" s="3">
        <f>TITRES_STAT!B2033</f>
        <v>45247</v>
      </c>
      <c r="B2030" s="6">
        <f>TITRES_STAT!D2033</f>
        <v>6.8277999999999999</v>
      </c>
      <c r="C2030" s="2">
        <f t="shared" si="245"/>
        <v>-4.6800000000000175E-2</v>
      </c>
      <c r="D2030" s="2">
        <f t="shared" si="246"/>
        <v>6.8858599999999992</v>
      </c>
      <c r="E2030" s="2">
        <f t="shared" si="248"/>
        <v>7.0806899999999997</v>
      </c>
      <c r="F2030" s="2">
        <f t="shared" si="249"/>
        <v>7.1790499999999984</v>
      </c>
      <c r="G2030" s="2">
        <f t="shared" si="243"/>
        <v>7.2775739999999995</v>
      </c>
      <c r="H2030" s="2">
        <f t="shared" si="247"/>
        <v>6.8509845000000071</v>
      </c>
      <c r="I2030" s="2">
        <f t="array" ref="I2030">SUMPRODUCT(B2014:B2033, (ROW(B2014:B2033)-ROW(B2014)+1)) / (20*21/2)</f>
        <v>7.0262704761904757</v>
      </c>
      <c r="J2030" s="2">
        <f t="shared" si="250"/>
        <v>7.1253484871367405</v>
      </c>
      <c r="K2030" s="2">
        <f t="shared" si="244"/>
        <v>7.2019616603600349</v>
      </c>
    </row>
    <row r="2031" spans="1:11" ht="13.5" x14ac:dyDescent="0.25">
      <c r="A2031" s="3">
        <f>TITRES_STAT!B2034</f>
        <v>45250</v>
      </c>
      <c r="B2031" s="6">
        <f>TITRES_STAT!D2034</f>
        <v>6.7996999999999996</v>
      </c>
      <c r="C2031" s="2">
        <f t="shared" si="245"/>
        <v>-2.8100000000000236E-2</v>
      </c>
      <c r="D2031" s="2">
        <f t="shared" si="246"/>
        <v>6.8689999999999998</v>
      </c>
      <c r="E2031" s="2">
        <f t="shared" si="248"/>
        <v>7.0301100000000005</v>
      </c>
      <c r="F2031" s="2">
        <f t="shared" si="249"/>
        <v>7.1537600000000001</v>
      </c>
      <c r="G2031" s="2">
        <f t="shared" si="243"/>
        <v>7.2667099999999998</v>
      </c>
      <c r="H2031" s="2">
        <f t="shared" si="247"/>
        <v>6.8534490000000092</v>
      </c>
      <c r="I2031" s="2">
        <f t="array" ref="I2031">SUMPRODUCT(B2015:B2034, (ROW(B2015:B2034)-ROW(B2015)+1)) / (20*21/2)</f>
        <v>7.0030742857142867</v>
      </c>
      <c r="J2031" s="2">
        <f t="shared" si="250"/>
        <v>7.0943343455046701</v>
      </c>
      <c r="K2031" s="2">
        <f t="shared" si="244"/>
        <v>7.1861866932870928</v>
      </c>
    </row>
    <row r="2032" spans="1:11" ht="13.5" x14ac:dyDescent="0.25">
      <c r="A2032" s="3">
        <f>TITRES_STAT!B2035</f>
        <v>45251</v>
      </c>
      <c r="B2032" s="6">
        <f>TITRES_STAT!D2035</f>
        <v>6.9307999999999996</v>
      </c>
      <c r="C2032" s="2">
        <f t="shared" si="245"/>
        <v>0.13109999999999999</v>
      </c>
      <c r="D2032" s="2">
        <f t="shared" si="246"/>
        <v>6.8614999999999995</v>
      </c>
      <c r="E2032" s="2">
        <f t="shared" si="248"/>
        <v>6.9926400000000015</v>
      </c>
      <c r="F2032" s="2">
        <f t="shared" si="249"/>
        <v>7.137365</v>
      </c>
      <c r="G2032" s="2">
        <f t="shared" si="243"/>
        <v>7.2569679999999979</v>
      </c>
      <c r="H2032" s="2">
        <f t="shared" si="247"/>
        <v>6.8566130000000092</v>
      </c>
      <c r="I2032" s="2">
        <f t="array" ref="I2032">SUMPRODUCT(B2016:B2035, (ROW(B2016:B2035)-ROW(B2016)+1)) / (20*21/2)</f>
        <v>6.9852785714285721</v>
      </c>
      <c r="J2032" s="2">
        <f t="shared" si="250"/>
        <v>7.0787596459327968</v>
      </c>
      <c r="K2032" s="2">
        <f t="shared" si="244"/>
        <v>7.1761715288444616</v>
      </c>
    </row>
    <row r="2033" spans="1:11" ht="13.5" x14ac:dyDescent="0.25">
      <c r="A2033" s="3">
        <f>TITRES_STAT!B2036</f>
        <v>45252</v>
      </c>
      <c r="B2033" s="6">
        <f>TITRES_STAT!D2036</f>
        <v>6.8746</v>
      </c>
      <c r="C2033" s="2">
        <f t="shared" si="245"/>
        <v>-5.6199999999999584E-2</v>
      </c>
      <c r="D2033" s="2">
        <f t="shared" si="246"/>
        <v>6.8614999999999995</v>
      </c>
      <c r="E2033" s="2">
        <f t="shared" si="248"/>
        <v>6.9523599999999988</v>
      </c>
      <c r="F2033" s="2">
        <f t="shared" si="249"/>
        <v>7.1181599999999987</v>
      </c>
      <c r="G2033" s="2">
        <f t="shared" si="243"/>
        <v>7.2461019999999987</v>
      </c>
      <c r="H2033" s="2">
        <f t="shared" si="247"/>
        <v>6.85839200000001</v>
      </c>
      <c r="I2033" s="2">
        <f t="array" ref="I2033">SUMPRODUCT(B2017:B2036, (ROW(B2017:B2036)-ROW(B2017)+1)) / (20*21/2)</f>
        <v>6.9700285714285721</v>
      </c>
      <c r="J2033" s="2">
        <f t="shared" si="250"/>
        <v>7.059315870129673</v>
      </c>
      <c r="K2033" s="2">
        <f t="shared" si="244"/>
        <v>7.1643451943799734</v>
      </c>
    </row>
    <row r="2034" spans="1:11" ht="13.5" x14ac:dyDescent="0.25">
      <c r="A2034" s="3">
        <f>TITRES_STAT!B2037</f>
        <v>45253</v>
      </c>
      <c r="B2034" s="6">
        <f>TITRES_STAT!D2037</f>
        <v>6.8746</v>
      </c>
      <c r="C2034" s="2">
        <f t="shared" si="245"/>
        <v>0</v>
      </c>
      <c r="D2034" s="2">
        <f t="shared" si="246"/>
        <v>6.8614999999999995</v>
      </c>
      <c r="E2034" s="2">
        <f t="shared" si="248"/>
        <v>6.9120799999999987</v>
      </c>
      <c r="F2034" s="2">
        <f t="shared" si="249"/>
        <v>7.0989549999999992</v>
      </c>
      <c r="G2034" s="2">
        <f t="shared" ref="G2034:G2097" si="251">AVERAGE(B1985:B2034)</f>
        <v>7.2341119999999988</v>
      </c>
      <c r="H2034" s="2">
        <f t="shared" si="247"/>
        <v>6.8602150000000108</v>
      </c>
      <c r="I2034" s="2">
        <f t="array" ref="I2034">SUMPRODUCT(B2018:B2037, (ROW(B2018:B2037)-ROW(B2018)+1)) / (20*21/2)</f>
        <v>6.9563842857142841</v>
      </c>
      <c r="J2034" s="2">
        <f t="shared" si="250"/>
        <v>7.0417238824982755</v>
      </c>
      <c r="K2034" s="2">
        <f t="shared" si="244"/>
        <v>7.1529826377376216</v>
      </c>
    </row>
    <row r="2035" spans="1:11" ht="13.5" x14ac:dyDescent="0.25">
      <c r="A2035" s="3">
        <f>TITRES_STAT!B2038</f>
        <v>45254</v>
      </c>
      <c r="B2035" s="6">
        <f>TITRES_STAT!D2038</f>
        <v>6.9120999999999997</v>
      </c>
      <c r="C2035" s="2">
        <f t="shared" si="245"/>
        <v>3.7499999999999645E-2</v>
      </c>
      <c r="D2035" s="2">
        <f t="shared" si="246"/>
        <v>6.8783600000000007</v>
      </c>
      <c r="E2035" s="2">
        <f t="shared" si="248"/>
        <v>6.8821099999999999</v>
      </c>
      <c r="F2035" s="2">
        <f t="shared" si="249"/>
        <v>7.0816250000000007</v>
      </c>
      <c r="G2035" s="2">
        <f t="shared" si="251"/>
        <v>7.222497999999999</v>
      </c>
      <c r="H2035" s="2">
        <f t="shared" si="247"/>
        <v>6.8623580000000111</v>
      </c>
      <c r="I2035" s="2">
        <f t="array" ref="I2035">SUMPRODUCT(B2019:B2038, (ROW(B2019:B2038)-ROW(B2019)+1)) / (20*21/2)</f>
        <v>6.9440333333333326</v>
      </c>
      <c r="J2035" s="2">
        <f t="shared" si="250"/>
        <v>7.0293787508317731</v>
      </c>
      <c r="K2035" s="2">
        <f t="shared" ref="K2035:K2098" si="252">$K$4*B2035+(1-$K$4)*K2034</f>
        <v>7.1435362597871261</v>
      </c>
    </row>
    <row r="2036" spans="1:11" ht="13.5" x14ac:dyDescent="0.25">
      <c r="A2036" s="3">
        <f>TITRES_STAT!B2039</f>
        <v>45257</v>
      </c>
      <c r="B2036" s="6">
        <f>TITRES_STAT!D2039</f>
        <v>6.9215</v>
      </c>
      <c r="C2036" s="2">
        <f t="shared" si="245"/>
        <v>9.400000000000297E-3</v>
      </c>
      <c r="D2036" s="2">
        <f t="shared" si="246"/>
        <v>6.9027199999999995</v>
      </c>
      <c r="E2036" s="2">
        <f t="shared" si="248"/>
        <v>6.8858599999999992</v>
      </c>
      <c r="F2036" s="2">
        <f t="shared" si="249"/>
        <v>7.0647650000000013</v>
      </c>
      <c r="G2036" s="2">
        <f t="shared" si="251"/>
        <v>7.2110719999999979</v>
      </c>
      <c r="H2036" s="2">
        <f t="shared" si="247"/>
        <v>6.8645925000000103</v>
      </c>
      <c r="I2036" s="2">
        <f t="array" ref="I2036">SUMPRODUCT(B2020:B2039, (ROW(B2020:B2039)-ROW(B2020)+1)) / (20*21/2)</f>
        <v>6.9391752380952392</v>
      </c>
      <c r="J2036" s="2">
        <f t="shared" si="250"/>
        <v>7.0191045840858903</v>
      </c>
      <c r="K2036" s="2">
        <f t="shared" si="252"/>
        <v>7.1348289554817494</v>
      </c>
    </row>
    <row r="2037" spans="1:11" ht="13.5" x14ac:dyDescent="0.25">
      <c r="A2037" s="3">
        <f>TITRES_STAT!B2040</f>
        <v>45258</v>
      </c>
      <c r="B2037" s="6">
        <f>TITRES_STAT!D2040</f>
        <v>6.9215</v>
      </c>
      <c r="C2037" s="2">
        <f t="shared" si="245"/>
        <v>0</v>
      </c>
      <c r="D2037" s="2">
        <f t="shared" si="246"/>
        <v>6.9008599999999998</v>
      </c>
      <c r="E2037" s="2">
        <f t="shared" si="248"/>
        <v>6.8811800000000005</v>
      </c>
      <c r="F2037" s="2">
        <f t="shared" si="249"/>
        <v>7.0511850000000011</v>
      </c>
      <c r="G2037" s="2">
        <f t="shared" si="251"/>
        <v>7.1996459999999969</v>
      </c>
      <c r="H2037" s="2">
        <f t="shared" si="247"/>
        <v>6.8677985000000099</v>
      </c>
      <c r="I2037" s="2">
        <f t="array" ref="I2037">SUMPRODUCT(B2021:B2040, (ROW(B2021:B2040)-ROW(B2021)+1)) / (20*21/2)</f>
        <v>6.9340876190476184</v>
      </c>
      <c r="J2037" s="2">
        <f t="shared" si="250"/>
        <v>7.0098089094110438</v>
      </c>
      <c r="K2037" s="2">
        <f t="shared" si="252"/>
        <v>7.126463114090309</v>
      </c>
    </row>
    <row r="2038" spans="1:11" ht="13.5" x14ac:dyDescent="0.25">
      <c r="A2038" s="3">
        <f>TITRES_STAT!B2041</f>
        <v>45259</v>
      </c>
      <c r="B2038" s="6">
        <f>TITRES_STAT!D2041</f>
        <v>6.9215</v>
      </c>
      <c r="C2038" s="2">
        <f t="shared" si="245"/>
        <v>0</v>
      </c>
      <c r="D2038" s="2">
        <f t="shared" si="246"/>
        <v>6.9102399999999999</v>
      </c>
      <c r="E2038" s="2">
        <f t="shared" si="248"/>
        <v>6.8858699999999997</v>
      </c>
      <c r="F2038" s="2">
        <f t="shared" si="249"/>
        <v>7.0287100000000011</v>
      </c>
      <c r="G2038" s="2">
        <f t="shared" si="251"/>
        <v>7.189155999999997</v>
      </c>
      <c r="H2038" s="2">
        <f t="shared" si="247"/>
        <v>6.87003300000001</v>
      </c>
      <c r="I2038" s="2">
        <f t="array" ref="I2038">SUMPRODUCT(B2022:B2041, (ROW(B2022:B2041)-ROW(B2022)+1)) / (20*21/2)</f>
        <v>6.9288695238095244</v>
      </c>
      <c r="J2038" s="2">
        <f t="shared" si="250"/>
        <v>7.0013985370861826</v>
      </c>
      <c r="K2038" s="2">
        <f t="shared" si="252"/>
        <v>7.118425344910297</v>
      </c>
    </row>
    <row r="2039" spans="1:11" ht="13.5" x14ac:dyDescent="0.25">
      <c r="A2039" s="3">
        <f>TITRES_STAT!B2042</f>
        <v>45260</v>
      </c>
      <c r="B2039" s="6">
        <f>TITRES_STAT!D2042</f>
        <v>6.9776999999999996</v>
      </c>
      <c r="C2039" s="2">
        <f t="shared" si="245"/>
        <v>5.6199999999999584E-2</v>
      </c>
      <c r="D2039" s="2">
        <f t="shared" si="246"/>
        <v>6.93086</v>
      </c>
      <c r="E2039" s="2">
        <f t="shared" si="248"/>
        <v>6.8961800000000011</v>
      </c>
      <c r="F2039" s="2">
        <f t="shared" si="249"/>
        <v>7.0123199999999999</v>
      </c>
      <c r="G2039" s="2">
        <f t="shared" si="251"/>
        <v>7.1809139999999978</v>
      </c>
      <c r="H2039" s="2">
        <f t="shared" si="247"/>
        <v>6.8726810000000089</v>
      </c>
      <c r="I2039" s="2">
        <f t="array" ref="I2039">SUMPRODUCT(B2023:B2042, (ROW(B2023:B2042)-ROW(B2023)+1)) / (20*21/2)</f>
        <v>6.9066576190476185</v>
      </c>
      <c r="J2039" s="2">
        <f t="shared" si="250"/>
        <v>6.9991415335541651</v>
      </c>
      <c r="K2039" s="2">
        <f t="shared" si="252"/>
        <v>7.1129067039334233</v>
      </c>
    </row>
    <row r="2040" spans="1:11" ht="13.5" x14ac:dyDescent="0.25">
      <c r="A2040" s="3">
        <f>TITRES_STAT!B2043</f>
        <v>45261</v>
      </c>
      <c r="B2040" s="6">
        <f>TITRES_STAT!D2043</f>
        <v>6.9588999999999999</v>
      </c>
      <c r="C2040" s="2">
        <f t="shared" si="245"/>
        <v>-1.8799999999999706E-2</v>
      </c>
      <c r="D2040" s="2">
        <f t="shared" si="246"/>
        <v>6.9402199999999992</v>
      </c>
      <c r="E2040" s="2">
        <f t="shared" si="248"/>
        <v>6.9092900000000013</v>
      </c>
      <c r="F2040" s="2">
        <f t="shared" si="249"/>
        <v>6.9949899999999996</v>
      </c>
      <c r="G2040" s="2">
        <f t="shared" si="251"/>
        <v>7.1743579999999971</v>
      </c>
      <c r="H2040" s="2">
        <f t="shared" si="247"/>
        <v>6.875235000000008</v>
      </c>
      <c r="I2040" s="2">
        <f t="array" ref="I2040">SUMPRODUCT(B2024:B2043, (ROW(B2024:B2043)-ROW(B2024)+1)) / (20*21/2)</f>
        <v>6.894255238095238</v>
      </c>
      <c r="J2040" s="2">
        <f t="shared" si="250"/>
        <v>6.9953090065490064</v>
      </c>
      <c r="K2040" s="2">
        <f t="shared" si="252"/>
        <v>7.1068672253477994</v>
      </c>
    </row>
    <row r="2041" spans="1:11" ht="13.5" x14ac:dyDescent="0.25">
      <c r="A2041" s="3">
        <f>TITRES_STAT!B2044</f>
        <v>45264</v>
      </c>
      <c r="B2041" s="6">
        <f>TITRES_STAT!D2044</f>
        <v>6.9401999999999999</v>
      </c>
      <c r="C2041" s="2">
        <f t="shared" si="245"/>
        <v>-1.8699999999999939E-2</v>
      </c>
      <c r="D2041" s="2">
        <f t="shared" si="246"/>
        <v>6.9439599999999997</v>
      </c>
      <c r="E2041" s="2">
        <f t="shared" si="248"/>
        <v>6.9233400000000005</v>
      </c>
      <c r="F2041" s="2">
        <f t="shared" si="249"/>
        <v>6.9767249999999992</v>
      </c>
      <c r="G2041" s="2">
        <f t="shared" si="251"/>
        <v>7.1674279999999975</v>
      </c>
      <c r="H2041" s="2">
        <f t="shared" si="247"/>
        <v>6.8785785000000086</v>
      </c>
      <c r="I2041" s="2">
        <f t="array" ref="I2041">SUMPRODUCT(B2025:B2044, (ROW(B2025:B2044)-ROW(B2025)+1)) / (20*21/2)</f>
        <v>6.8590671428571426</v>
      </c>
      <c r="J2041" s="2">
        <f t="shared" si="250"/>
        <v>6.9900605297348157</v>
      </c>
      <c r="K2041" s="2">
        <f t="shared" si="252"/>
        <v>7.1003312557263172</v>
      </c>
    </row>
    <row r="2042" spans="1:11" ht="13.5" x14ac:dyDescent="0.25">
      <c r="A2042" s="3">
        <f>TITRES_STAT!B2045</f>
        <v>45265</v>
      </c>
      <c r="B2042" s="6">
        <f>TITRES_STAT!D2045</f>
        <v>6.7435</v>
      </c>
      <c r="C2042" s="2">
        <f t="shared" si="245"/>
        <v>-0.19669999999999987</v>
      </c>
      <c r="D2042" s="2">
        <f t="shared" si="246"/>
        <v>6.9083600000000001</v>
      </c>
      <c r="E2042" s="2">
        <f t="shared" si="248"/>
        <v>6.9046099999999999</v>
      </c>
      <c r="F2042" s="2">
        <f t="shared" si="249"/>
        <v>6.9486249999999998</v>
      </c>
      <c r="G2042" s="2">
        <f t="shared" si="251"/>
        <v>7.1580619999999984</v>
      </c>
      <c r="H2042" s="2">
        <f t="shared" si="247"/>
        <v>6.8803205000000096</v>
      </c>
      <c r="I2042" s="2">
        <f t="array" ref="I2042">SUMPRODUCT(B2026:B2045, (ROW(B2026:B2045)-ROW(B2026)+1)) / (20*21/2)</f>
        <v>6.8290942857142864</v>
      </c>
      <c r="J2042" s="2">
        <f t="shared" si="250"/>
        <v>6.9665785745219768</v>
      </c>
      <c r="K2042" s="2">
        <f t="shared" si="252"/>
        <v>7.0863378731488149</v>
      </c>
    </row>
    <row r="2043" spans="1:11" ht="13.5" x14ac:dyDescent="0.25">
      <c r="A2043" s="3">
        <f>TITRES_STAT!B2046</f>
        <v>45266</v>
      </c>
      <c r="B2043" s="6">
        <f>TITRES_STAT!D2046</f>
        <v>6.8183999999999996</v>
      </c>
      <c r="C2043" s="2">
        <f t="shared" si="245"/>
        <v>7.4899999999999523E-2</v>
      </c>
      <c r="D2043" s="2">
        <f t="shared" si="246"/>
        <v>6.8877399999999991</v>
      </c>
      <c r="E2043" s="2">
        <f t="shared" si="248"/>
        <v>6.8989899999999995</v>
      </c>
      <c r="F2043" s="2">
        <f t="shared" si="249"/>
        <v>6.9256749999999982</v>
      </c>
      <c r="G2043" s="2">
        <f t="shared" si="251"/>
        <v>7.1485079999999979</v>
      </c>
      <c r="H2043" s="2">
        <f t="shared" si="247"/>
        <v>6.8830550000000095</v>
      </c>
      <c r="I2043" s="2">
        <f t="array" ref="I2043">SUMPRODUCT(B2027:B2046, (ROW(B2027:B2046)-ROW(B2027)+1)) / (20*21/2)</f>
        <v>6.8021542857142867</v>
      </c>
      <c r="J2043" s="2">
        <f t="shared" si="250"/>
        <v>6.9524663293294076</v>
      </c>
      <c r="K2043" s="2">
        <f t="shared" si="252"/>
        <v>7.075830505574352</v>
      </c>
    </row>
    <row r="2044" spans="1:11" ht="13.5" x14ac:dyDescent="0.25">
      <c r="A2044" s="3">
        <f>TITRES_STAT!B2047</f>
        <v>45267</v>
      </c>
      <c r="B2044" s="6">
        <f>TITRES_STAT!D2047</f>
        <v>6.5561999999999996</v>
      </c>
      <c r="C2044" s="2">
        <f t="shared" si="245"/>
        <v>-0.26219999999999999</v>
      </c>
      <c r="D2044" s="2">
        <f t="shared" si="246"/>
        <v>6.8034400000000002</v>
      </c>
      <c r="E2044" s="2">
        <f t="shared" si="248"/>
        <v>6.8671499999999996</v>
      </c>
      <c r="F2044" s="2">
        <f t="shared" si="249"/>
        <v>6.8896149999999974</v>
      </c>
      <c r="G2044" s="2">
        <f t="shared" si="251"/>
        <v>7.1353959999999974</v>
      </c>
      <c r="H2044" s="2">
        <f t="shared" si="247"/>
        <v>6.8842580000000089</v>
      </c>
      <c r="I2044" s="2">
        <f t="array" ref="I2044">SUMPRODUCT(B2028:B2047, (ROW(B2028:B2047)-ROW(B2028)+1)) / (20*21/2)</f>
        <v>6.7918576190476179</v>
      </c>
      <c r="J2044" s="2">
        <f t="shared" si="250"/>
        <v>6.9147266789170825</v>
      </c>
      <c r="K2044" s="2">
        <f t="shared" si="252"/>
        <v>7.0554528386890834</v>
      </c>
    </row>
    <row r="2045" spans="1:11" ht="13.5" x14ac:dyDescent="0.25">
      <c r="A2045" s="3">
        <f>TITRES_STAT!B2048</f>
        <v>45268</v>
      </c>
      <c r="B2045" s="6">
        <f>TITRES_STAT!D2048</f>
        <v>6.5749000000000004</v>
      </c>
      <c r="C2045" s="2">
        <f t="shared" si="245"/>
        <v>1.8700000000000827E-2</v>
      </c>
      <c r="D2045" s="2">
        <f t="shared" si="246"/>
        <v>6.7266400000000006</v>
      </c>
      <c r="E2045" s="2">
        <f t="shared" si="248"/>
        <v>6.8334299999999981</v>
      </c>
      <c r="F2045" s="2">
        <f t="shared" si="249"/>
        <v>6.8577699999999995</v>
      </c>
      <c r="G2045" s="2">
        <f t="shared" si="251"/>
        <v>7.1226579999999986</v>
      </c>
      <c r="H2045" s="2">
        <f t="shared" si="247"/>
        <v>6.8855545000000093</v>
      </c>
      <c r="I2045" s="2">
        <f t="array" ref="I2045">SUMPRODUCT(B2029:B2048, (ROW(B2029:B2048)-ROW(B2029)+1)) / (20*21/2)</f>
        <v>6.7808852380952374</v>
      </c>
      <c r="J2045" s="2">
        <f t="shared" si="250"/>
        <v>6.8823622333059316</v>
      </c>
      <c r="K2045" s="2">
        <f t="shared" si="252"/>
        <v>7.0366076293287279</v>
      </c>
    </row>
    <row r="2046" spans="1:11" ht="13.5" x14ac:dyDescent="0.25">
      <c r="A2046" s="3">
        <f>TITRES_STAT!B2049</f>
        <v>45271</v>
      </c>
      <c r="B2046" s="6">
        <f>TITRES_STAT!D2049</f>
        <v>6.5749000000000004</v>
      </c>
      <c r="C2046" s="2">
        <f t="shared" si="245"/>
        <v>0</v>
      </c>
      <c r="D2046" s="2">
        <f t="shared" si="246"/>
        <v>6.6535799999999998</v>
      </c>
      <c r="E2046" s="2">
        <f t="shared" si="248"/>
        <v>6.7987699999999993</v>
      </c>
      <c r="F2046" s="2">
        <f t="shared" si="249"/>
        <v>6.842315000000001</v>
      </c>
      <c r="G2046" s="2">
        <f t="shared" si="251"/>
        <v>7.1099199999999989</v>
      </c>
      <c r="H2046" s="2">
        <f t="shared" si="247"/>
        <v>6.8864090000000093</v>
      </c>
      <c r="I2046" s="2">
        <f t="array" ref="I2046">SUMPRODUCT(B2030:B2049, (ROW(B2030:B2049)-ROW(B2030)+1)) / (20*21/2)</f>
        <v>6.7733471428571432</v>
      </c>
      <c r="J2046" s="2">
        <f t="shared" si="250"/>
        <v>6.8530801158482237</v>
      </c>
      <c r="K2046" s="2">
        <f t="shared" si="252"/>
        <v>7.0185014477864254</v>
      </c>
    </row>
    <row r="2047" spans="1:11" ht="13.5" x14ac:dyDescent="0.25">
      <c r="A2047" s="3">
        <f>TITRES_STAT!B2050</f>
        <v>45272</v>
      </c>
      <c r="B2047" s="6">
        <f>TITRES_STAT!D2050</f>
        <v>6.7342000000000004</v>
      </c>
      <c r="C2047" s="2">
        <f t="shared" si="245"/>
        <v>0.1593</v>
      </c>
      <c r="D2047" s="2">
        <f t="shared" si="246"/>
        <v>6.6517200000000001</v>
      </c>
      <c r="E2047" s="2">
        <f t="shared" si="248"/>
        <v>6.7800399999999996</v>
      </c>
      <c r="F2047" s="2">
        <f t="shared" si="249"/>
        <v>6.8306100000000001</v>
      </c>
      <c r="G2047" s="2">
        <f t="shared" si="251"/>
        <v>7.0938119999999989</v>
      </c>
      <c r="H2047" s="2">
        <f t="shared" si="247"/>
        <v>6.888722500000009</v>
      </c>
      <c r="I2047" s="2">
        <f t="array" ref="I2047">SUMPRODUCT(B2031:B2050, (ROW(B2031:B2050)-ROW(B2031)+1)) / (20*21/2)</f>
        <v>6.7592999999999996</v>
      </c>
      <c r="J2047" s="2">
        <f t="shared" si="250"/>
        <v>6.8417582000531549</v>
      </c>
      <c r="K2047" s="2">
        <f t="shared" si="252"/>
        <v>7.0073523714026447</v>
      </c>
    </row>
    <row r="2048" spans="1:11" ht="13.5" x14ac:dyDescent="0.25">
      <c r="A2048" s="3">
        <f>TITRES_STAT!B2051</f>
        <v>45273</v>
      </c>
      <c r="B2048" s="6">
        <f>TITRES_STAT!D2051</f>
        <v>6.7153999999999998</v>
      </c>
      <c r="C2048" s="2">
        <f t="shared" si="245"/>
        <v>-1.8800000000000594E-2</v>
      </c>
      <c r="D2048" s="2">
        <f t="shared" si="246"/>
        <v>6.6311200000000001</v>
      </c>
      <c r="E2048" s="2">
        <f t="shared" si="248"/>
        <v>6.7594299999999992</v>
      </c>
      <c r="F2048" s="2">
        <f t="shared" si="249"/>
        <v>6.8226499999999985</v>
      </c>
      <c r="G2048" s="2">
        <f t="shared" si="251"/>
        <v>7.0801379999999972</v>
      </c>
      <c r="H2048" s="2">
        <f t="shared" si="247"/>
        <v>6.8910305000000083</v>
      </c>
      <c r="I2048" s="2">
        <f t="array" ref="I2048">SUMPRODUCT(B2032:B2051, (ROW(B2032:B2051)-ROW(B2032)+1)) / (20*21/2)</f>
        <v>6.7549347619047628</v>
      </c>
      <c r="J2048" s="2">
        <f t="shared" si="250"/>
        <v>6.8297240857623782</v>
      </c>
      <c r="K2048" s="2">
        <f t="shared" si="252"/>
        <v>6.9959032587986192</v>
      </c>
    </row>
    <row r="2049" spans="1:11" ht="13.5" x14ac:dyDescent="0.25">
      <c r="A2049" s="3">
        <f>TITRES_STAT!B2052</f>
        <v>45274</v>
      </c>
      <c r="B2049" s="6">
        <f>TITRES_STAT!D2052</f>
        <v>6.7435</v>
      </c>
      <c r="C2049" s="2">
        <f t="shared" si="245"/>
        <v>2.8100000000000236E-2</v>
      </c>
      <c r="D2049" s="2">
        <f t="shared" si="246"/>
        <v>6.6685800000000004</v>
      </c>
      <c r="E2049" s="2">
        <f t="shared" si="248"/>
        <v>6.7360100000000003</v>
      </c>
      <c r="F2049" s="2">
        <f t="shared" si="249"/>
        <v>6.8160950000000016</v>
      </c>
      <c r="G2049" s="2">
        <f t="shared" si="251"/>
        <v>7.0675879999999971</v>
      </c>
      <c r="H2049" s="2">
        <f t="shared" si="247"/>
        <v>6.8933905000000086</v>
      </c>
      <c r="I2049" s="2">
        <f t="array" ref="I2049">SUMPRODUCT(B2033:B2052, (ROW(B2033:B2052)-ROW(B2033)+1)) / (20*21/2)</f>
        <v>6.7489571428571429</v>
      </c>
      <c r="J2049" s="2">
        <f t="shared" si="250"/>
        <v>6.8215122680707232</v>
      </c>
      <c r="K2049" s="2">
        <f t="shared" si="252"/>
        <v>6.9860050917869092</v>
      </c>
    </row>
    <row r="2050" spans="1:11" ht="13.5" x14ac:dyDescent="0.25">
      <c r="A2050" s="3">
        <f>TITRES_STAT!B2053</f>
        <v>45275</v>
      </c>
      <c r="B2050" s="6">
        <f>TITRES_STAT!D2053</f>
        <v>6.6685999999999996</v>
      </c>
      <c r="C2050" s="2">
        <f t="shared" si="245"/>
        <v>-7.4900000000000411E-2</v>
      </c>
      <c r="D2050" s="2">
        <f t="shared" si="246"/>
        <v>6.6873199999999997</v>
      </c>
      <c r="E2050" s="2">
        <f t="shared" si="248"/>
        <v>6.7069799999999997</v>
      </c>
      <c r="F2050" s="2">
        <f t="shared" si="249"/>
        <v>6.8081350000000018</v>
      </c>
      <c r="G2050" s="2">
        <f t="shared" si="251"/>
        <v>7.0529779999999986</v>
      </c>
      <c r="H2050" s="2">
        <f t="shared" si="247"/>
        <v>6.8949345000000077</v>
      </c>
      <c r="I2050" s="2">
        <f t="array" ref="I2050">SUMPRODUCT(B2034:B2053, (ROW(B2034:B2053)-ROW(B2034)+1)) / (20*21/2)</f>
        <v>6.7438714285714294</v>
      </c>
      <c r="J2050" s="2">
        <f t="shared" si="250"/>
        <v>6.8069491949211303</v>
      </c>
      <c r="K2050" s="2">
        <f t="shared" si="252"/>
        <v>6.9735578332854615</v>
      </c>
    </row>
    <row r="2051" spans="1:11" ht="13.5" x14ac:dyDescent="0.25">
      <c r="A2051" s="3">
        <f>TITRES_STAT!B2054</f>
        <v>45278</v>
      </c>
      <c r="B2051" s="6">
        <f>TITRES_STAT!D2054</f>
        <v>6.7622999999999998</v>
      </c>
      <c r="C2051" s="2">
        <f t="shared" si="245"/>
        <v>9.3700000000000117E-2</v>
      </c>
      <c r="D2051" s="2">
        <f t="shared" si="246"/>
        <v>6.7247999999999992</v>
      </c>
      <c r="E2051" s="2">
        <f t="shared" si="248"/>
        <v>6.6891899999999991</v>
      </c>
      <c r="F2051" s="2">
        <f t="shared" si="249"/>
        <v>6.8062650000000007</v>
      </c>
      <c r="G2051" s="2">
        <f t="shared" si="251"/>
        <v>7.0404279999999995</v>
      </c>
      <c r="H2051" s="2">
        <f t="shared" si="247"/>
        <v>6.8965495000000079</v>
      </c>
      <c r="I2051" s="2">
        <f t="array" ref="I2051">SUMPRODUCT(B2035:B2054, (ROW(B2035:B2054)-ROW(B2035)+1)) / (20*21/2)</f>
        <v>6.7420861904761908</v>
      </c>
      <c r="J2051" s="2">
        <f t="shared" si="250"/>
        <v>6.8026968906429275</v>
      </c>
      <c r="K2051" s="2">
        <f t="shared" si="252"/>
        <v>6.9652732123723062</v>
      </c>
    </row>
    <row r="2052" spans="1:11" ht="13.5" x14ac:dyDescent="0.25">
      <c r="A2052" s="3">
        <f>TITRES_STAT!B2055</f>
        <v>45279</v>
      </c>
      <c r="B2052" s="6">
        <f>TITRES_STAT!D2055</f>
        <v>6.7435</v>
      </c>
      <c r="C2052" s="2">
        <f t="shared" ref="C2052:C2115" si="253">B2052-B2051</f>
        <v>-1.8799999999999706E-2</v>
      </c>
      <c r="D2052" s="2">
        <f t="shared" si="246"/>
        <v>6.7266599999999999</v>
      </c>
      <c r="E2052" s="2">
        <f t="shared" si="248"/>
        <v>6.6891899999999991</v>
      </c>
      <c r="F2052" s="2">
        <f t="shared" si="249"/>
        <v>6.7969000000000008</v>
      </c>
      <c r="G2052" s="2">
        <f t="shared" si="251"/>
        <v>7.0303120000000003</v>
      </c>
      <c r="H2052" s="2">
        <f t="shared" si="247"/>
        <v>6.8981145000000081</v>
      </c>
      <c r="I2052" s="2">
        <f t="array" ref="I2052">SUMPRODUCT(B2036:B2055, (ROW(B2036:B2055)-ROW(B2036)+1)) / (20*21/2)</f>
        <v>6.7497152380952379</v>
      </c>
      <c r="J2052" s="2">
        <f t="shared" si="250"/>
        <v>6.7970590915340772</v>
      </c>
      <c r="K2052" s="2">
        <f t="shared" si="252"/>
        <v>6.9565762236518243</v>
      </c>
    </row>
    <row r="2053" spans="1:11" ht="13.5" x14ac:dyDescent="0.25">
      <c r="A2053" s="3">
        <f>TITRES_STAT!B2056</f>
        <v>45280</v>
      </c>
      <c r="B2053" s="6">
        <f>TITRES_STAT!D2056</f>
        <v>6.7435</v>
      </c>
      <c r="C2053" s="2">
        <f t="shared" si="253"/>
        <v>0</v>
      </c>
      <c r="D2053" s="2">
        <f t="shared" si="246"/>
        <v>6.7322800000000003</v>
      </c>
      <c r="E2053" s="2">
        <f t="shared" si="248"/>
        <v>6.6816999999999993</v>
      </c>
      <c r="F2053" s="2">
        <f t="shared" si="249"/>
        <v>6.7903450000000003</v>
      </c>
      <c r="G2053" s="2">
        <f t="shared" si="251"/>
        <v>7.0207579999999981</v>
      </c>
      <c r="H2053" s="2">
        <f t="shared" si="247"/>
        <v>6.899724000000008</v>
      </c>
      <c r="I2053" s="2">
        <f t="array" ref="I2053">SUMPRODUCT(B2037:B2056, (ROW(B2037:B2056)-ROW(B2037)+1)) / (20*21/2)</f>
        <v>6.7638052380952374</v>
      </c>
      <c r="J2053" s="2">
        <f t="shared" si="250"/>
        <v>6.7919582256736888</v>
      </c>
      <c r="K2053" s="2">
        <f t="shared" si="252"/>
        <v>6.948220293312537</v>
      </c>
    </row>
    <row r="2054" spans="1:11" ht="13.5" x14ac:dyDescent="0.25">
      <c r="A2054" s="3">
        <f>TITRES_STAT!B2057</f>
        <v>45281</v>
      </c>
      <c r="B2054" s="6">
        <f>TITRES_STAT!D2057</f>
        <v>6.7716000000000003</v>
      </c>
      <c r="C2054" s="2">
        <f t="shared" si="253"/>
        <v>2.8100000000000236E-2</v>
      </c>
      <c r="D2054" s="2">
        <f t="shared" ref="D2054:D2117" si="254">AVERAGE(B2050:B2054)</f>
        <v>6.7379000000000007</v>
      </c>
      <c r="E2054" s="2">
        <f t="shared" si="248"/>
        <v>6.7032399999999992</v>
      </c>
      <c r="F2054" s="2">
        <f t="shared" si="249"/>
        <v>6.7851949999999999</v>
      </c>
      <c r="G2054" s="2">
        <f t="shared" si="251"/>
        <v>7.0110159999999988</v>
      </c>
      <c r="H2054" s="2">
        <f t="shared" si="247"/>
        <v>6.9014740000000074</v>
      </c>
      <c r="I2054" s="2">
        <f t="array" ref="I2054">SUMPRODUCT(B2038:B2057, (ROW(B2038:B2057)-ROW(B2038)+1)) / (20*21/2)</f>
        <v>6.784993809523808</v>
      </c>
      <c r="J2054" s="2">
        <f t="shared" si="250"/>
        <v>6.7900193470380996</v>
      </c>
      <c r="K2054" s="2">
        <f t="shared" si="252"/>
        <v>6.9412940073002805</v>
      </c>
    </row>
    <row r="2055" spans="1:11" ht="13.5" x14ac:dyDescent="0.25">
      <c r="A2055" s="3">
        <f>TITRES_STAT!B2058</f>
        <v>45282</v>
      </c>
      <c r="B2055" s="6">
        <f>TITRES_STAT!D2058</f>
        <v>6.8653000000000004</v>
      </c>
      <c r="C2055" s="2">
        <f t="shared" si="253"/>
        <v>9.3700000000000117E-2</v>
      </c>
      <c r="D2055" s="2">
        <f t="shared" si="254"/>
        <v>6.7772400000000008</v>
      </c>
      <c r="E2055" s="2">
        <f t="shared" si="248"/>
        <v>6.7322799999999985</v>
      </c>
      <c r="F2055" s="2">
        <f t="shared" si="249"/>
        <v>6.7828549999999979</v>
      </c>
      <c r="G2055" s="2">
        <f t="shared" si="251"/>
        <v>7.0031479999999977</v>
      </c>
      <c r="H2055" s="2">
        <f t="shared" si="247"/>
        <v>6.903736500000007</v>
      </c>
      <c r="I2055" s="2">
        <f t="array" ref="I2055">SUMPRODUCT(B2039:B2058, (ROW(B2039:B2058)-ROW(B2039)+1)) / (20*21/2)</f>
        <v>6.8057809523809532</v>
      </c>
      <c r="J2055" s="2">
        <f t="shared" si="250"/>
        <v>6.7971889330344712</v>
      </c>
      <c r="K2055" s="2">
        <f t="shared" si="252"/>
        <v>6.9383138501512507</v>
      </c>
    </row>
    <row r="2056" spans="1:11" ht="13.5" x14ac:dyDescent="0.25">
      <c r="A2056" s="3">
        <f>TITRES_STAT!B2059</f>
        <v>45285</v>
      </c>
      <c r="B2056" s="6">
        <f>TITRES_STAT!D2059</f>
        <v>6.9307999999999996</v>
      </c>
      <c r="C2056" s="2">
        <f t="shared" si="253"/>
        <v>6.5499999999999226E-2</v>
      </c>
      <c r="D2056" s="2">
        <f t="shared" si="254"/>
        <v>6.8109400000000004</v>
      </c>
      <c r="E2056" s="2">
        <f t="shared" si="248"/>
        <v>6.7678699999999994</v>
      </c>
      <c r="F2056" s="2">
        <f t="shared" si="249"/>
        <v>6.7833199999999989</v>
      </c>
      <c r="G2056" s="2">
        <f t="shared" si="251"/>
        <v>6.9965899999999976</v>
      </c>
      <c r="H2056" s="2">
        <f t="shared" si="247"/>
        <v>6.9070330000000073</v>
      </c>
      <c r="I2056" s="2">
        <f t="array" ref="I2056">SUMPRODUCT(B2040:B2059, (ROW(B2040:B2059)-ROW(B2040)+1)) / (20*21/2)</f>
        <v>6.8279476190476185</v>
      </c>
      <c r="J2056" s="2">
        <f t="shared" si="250"/>
        <v>6.8099137965549978</v>
      </c>
      <c r="K2056" s="2">
        <f t="shared" si="252"/>
        <v>6.9380191893610057</v>
      </c>
    </row>
    <row r="2057" spans="1:11" ht="13.5" x14ac:dyDescent="0.25">
      <c r="A2057" s="3">
        <f>TITRES_STAT!B2060</f>
        <v>45286</v>
      </c>
      <c r="B2057" s="6">
        <f>TITRES_STAT!D2060</f>
        <v>7.0057999999999998</v>
      </c>
      <c r="C2057" s="2">
        <f t="shared" si="253"/>
        <v>7.5000000000000178E-2</v>
      </c>
      <c r="D2057" s="2">
        <f t="shared" si="254"/>
        <v>6.8634000000000004</v>
      </c>
      <c r="E2057" s="2">
        <f t="shared" si="248"/>
        <v>6.7950299999999988</v>
      </c>
      <c r="F2057" s="2">
        <f t="shared" si="249"/>
        <v>6.7875350000000001</v>
      </c>
      <c r="G2057" s="2">
        <f t="shared" si="251"/>
        <v>6.9913459999999983</v>
      </c>
      <c r="H2057" s="2">
        <f t="shared" si="247"/>
        <v>6.9107045000000058</v>
      </c>
      <c r="I2057" s="2">
        <f t="array" ref="I2057">SUMPRODUCT(B2041:B2060, (ROW(B2041:B2060)-ROW(B2041)+1)) / (20*21/2)</f>
        <v>6.8481104761904747</v>
      </c>
      <c r="J2057" s="2">
        <f t="shared" si="250"/>
        <v>6.8285696254545218</v>
      </c>
      <c r="K2057" s="2">
        <f t="shared" si="252"/>
        <v>6.9406772603664564</v>
      </c>
    </row>
    <row r="2058" spans="1:11" ht="13.5" x14ac:dyDescent="0.25">
      <c r="A2058" s="3">
        <f>TITRES_STAT!B2061</f>
        <v>45287</v>
      </c>
      <c r="B2058" s="6">
        <f>TITRES_STAT!D2061</f>
        <v>7.0057999999999998</v>
      </c>
      <c r="C2058" s="2">
        <f t="shared" si="253"/>
        <v>0</v>
      </c>
      <c r="D2058" s="2">
        <f t="shared" si="254"/>
        <v>6.9158600000000003</v>
      </c>
      <c r="E2058" s="2">
        <f t="shared" si="248"/>
        <v>6.824069999999999</v>
      </c>
      <c r="F2058" s="2">
        <f t="shared" si="249"/>
        <v>6.7917499999999986</v>
      </c>
      <c r="G2058" s="2">
        <f t="shared" si="251"/>
        <v>6.9827299999999983</v>
      </c>
      <c r="H2058" s="2">
        <f t="shared" ref="H2058:H2121" si="255">AVERAGE(B1859:B2058)</f>
        <v>6.9143760000000052</v>
      </c>
      <c r="I2058" s="2">
        <f t="array" ref="I2058">SUMPRODUCT(B2042:B2061, (ROW(B2042:B2061)-ROW(B2042)+1)) / (20*21/2)</f>
        <v>6.8742880952380956</v>
      </c>
      <c r="J2058" s="2">
        <f t="shared" si="250"/>
        <v>6.8454487087445672</v>
      </c>
      <c r="K2058" s="2">
        <f t="shared" si="252"/>
        <v>6.9432310932932619</v>
      </c>
    </row>
    <row r="2059" spans="1:11" ht="13.5" x14ac:dyDescent="0.25">
      <c r="A2059" s="3">
        <f>TITRES_STAT!B2062</f>
        <v>45288</v>
      </c>
      <c r="B2059" s="6">
        <f>TITRES_STAT!D2062</f>
        <v>7.0244999999999997</v>
      </c>
      <c r="C2059" s="2">
        <f t="shared" si="253"/>
        <v>1.8699999999999939E-2</v>
      </c>
      <c r="D2059" s="2">
        <f t="shared" si="254"/>
        <v>6.9664400000000004</v>
      </c>
      <c r="E2059" s="2">
        <f t="shared" si="248"/>
        <v>6.8521699999999992</v>
      </c>
      <c r="F2059" s="2">
        <f t="shared" si="249"/>
        <v>6.7940899999999997</v>
      </c>
      <c r="G2059" s="2">
        <f t="shared" si="251"/>
        <v>6.9771099999999979</v>
      </c>
      <c r="H2059" s="2">
        <f t="shared" si="255"/>
        <v>6.9183620000000055</v>
      </c>
      <c r="I2059" s="2">
        <f t="array" ref="I2059">SUMPRODUCT(B2043:B2062, (ROW(B2043:B2062)-ROW(B2043)+1)) / (20*21/2)</f>
        <v>6.8882509523809521</v>
      </c>
      <c r="J2059" s="2">
        <f t="shared" si="250"/>
        <v>6.8625012126736555</v>
      </c>
      <c r="K2059" s="2">
        <f t="shared" si="252"/>
        <v>6.9464181092425452</v>
      </c>
    </row>
    <row r="2060" spans="1:11" ht="13.5" x14ac:dyDescent="0.25">
      <c r="A2060" s="3">
        <f>TITRES_STAT!B2063</f>
        <v>45289</v>
      </c>
      <c r="B2060" s="6">
        <f>TITRES_STAT!D2063</f>
        <v>7.0057999999999998</v>
      </c>
      <c r="C2060" s="2">
        <f t="shared" si="253"/>
        <v>-1.8699999999999939E-2</v>
      </c>
      <c r="D2060" s="2">
        <f t="shared" si="254"/>
        <v>6.9945399999999989</v>
      </c>
      <c r="E2060" s="2">
        <f t="shared" ref="E2060:E2123" si="256">AVERAGE(B2051:B2060)</f>
        <v>6.885889999999999</v>
      </c>
      <c r="F2060" s="2">
        <f t="shared" si="249"/>
        <v>6.7964349999999998</v>
      </c>
      <c r="G2060" s="2">
        <f t="shared" si="251"/>
        <v>6.9720519999999988</v>
      </c>
      <c r="H2060" s="2">
        <f t="shared" si="255"/>
        <v>6.9220780000000044</v>
      </c>
      <c r="I2060" s="2">
        <f t="array" ref="I2060">SUMPRODUCT(B2044:B2063, (ROW(B2044:B2063)-ROW(B2044)+1)) / (20*21/2)</f>
        <v>6.8949847619047624</v>
      </c>
      <c r="J2060" s="2">
        <f t="shared" si="250"/>
        <v>6.8761487162285455</v>
      </c>
      <c r="K2060" s="2">
        <f t="shared" si="252"/>
        <v>6.948746810840877</v>
      </c>
    </row>
    <row r="2061" spans="1:11" ht="13.5" x14ac:dyDescent="0.25">
      <c r="A2061" s="3">
        <f>TITRES_STAT!B2064</f>
        <v>45293</v>
      </c>
      <c r="B2061" s="6">
        <f>TITRES_STAT!D2064</f>
        <v>7.0712999999999999</v>
      </c>
      <c r="C2061" s="2">
        <f t="shared" si="253"/>
        <v>6.5500000000000114E-2</v>
      </c>
      <c r="D2061" s="2">
        <f t="shared" si="254"/>
        <v>7.02264</v>
      </c>
      <c r="E2061" s="2">
        <f t="shared" si="256"/>
        <v>6.9167900000000007</v>
      </c>
      <c r="F2061" s="2">
        <f t="shared" si="249"/>
        <v>6.8029899999999994</v>
      </c>
      <c r="G2061" s="2">
        <f t="shared" si="251"/>
        <v>6.9673680000000004</v>
      </c>
      <c r="H2061" s="2">
        <f t="shared" si="255"/>
        <v>6.9262980000000054</v>
      </c>
      <c r="I2061" s="2">
        <f t="array" ref="I2061">SUMPRODUCT(B2045:B2064, (ROW(B2045:B2064)-ROW(B2045)+1)) / (20*21/2)</f>
        <v>6.8791109523809535</v>
      </c>
      <c r="J2061" s="2">
        <f t="shared" si="250"/>
        <v>6.8947345527782078</v>
      </c>
      <c r="K2061" s="2">
        <f t="shared" si="252"/>
        <v>6.9535528182588822</v>
      </c>
    </row>
    <row r="2062" spans="1:11" ht="13.5" x14ac:dyDescent="0.25">
      <c r="A2062" s="3">
        <f>TITRES_STAT!B2065</f>
        <v>45294</v>
      </c>
      <c r="B2062" s="6">
        <f>TITRES_STAT!D2065</f>
        <v>6.9496000000000002</v>
      </c>
      <c r="C2062" s="2">
        <f t="shared" si="253"/>
        <v>-0.1216999999999997</v>
      </c>
      <c r="D2062" s="2">
        <f t="shared" si="254"/>
        <v>7.0114000000000001</v>
      </c>
      <c r="E2062" s="2">
        <f t="shared" si="256"/>
        <v>6.9374000000000011</v>
      </c>
      <c r="F2062" s="2">
        <f t="shared" si="249"/>
        <v>6.8132949999999992</v>
      </c>
      <c r="G2062" s="2">
        <f t="shared" si="251"/>
        <v>6.9611859999999988</v>
      </c>
      <c r="H2062" s="2">
        <f t="shared" si="255"/>
        <v>6.929335500000005</v>
      </c>
      <c r="I2062" s="2">
        <f t="array" ref="I2062">SUMPRODUCT(B2046:B2065, (ROW(B2046:B2065)-ROW(B2046)+1)) / (20*21/2)</f>
        <v>6.8627909523809523</v>
      </c>
      <c r="J2062" s="2">
        <f t="shared" si="250"/>
        <v>6.8999598334659975</v>
      </c>
      <c r="K2062" s="2">
        <f t="shared" si="252"/>
        <v>6.9533978057781418</v>
      </c>
    </row>
    <row r="2063" spans="1:11" ht="13.5" x14ac:dyDescent="0.25">
      <c r="A2063" s="3">
        <f>TITRES_STAT!B2066</f>
        <v>45295</v>
      </c>
      <c r="B2063" s="6">
        <f>TITRES_STAT!D2066</f>
        <v>6.8840000000000003</v>
      </c>
      <c r="C2063" s="2">
        <f t="shared" si="253"/>
        <v>-6.5599999999999881E-2</v>
      </c>
      <c r="D2063" s="2">
        <f t="shared" si="254"/>
        <v>6.9870400000000004</v>
      </c>
      <c r="E2063" s="2">
        <f t="shared" si="256"/>
        <v>6.9514500000000012</v>
      </c>
      <c r="F2063" s="2">
        <f t="shared" si="249"/>
        <v>6.8165750000000003</v>
      </c>
      <c r="G2063" s="2">
        <f t="shared" si="251"/>
        <v>6.9536920000000002</v>
      </c>
      <c r="H2063" s="2">
        <f t="shared" si="255"/>
        <v>6.9320450000000049</v>
      </c>
      <c r="I2063" s="2">
        <f t="array" ref="I2063">SUMPRODUCT(B2047:B2066, (ROW(B2047:B2066)-ROW(B2047)+1)) / (20*21/2)</f>
        <v>6.8416471428571421</v>
      </c>
      <c r="J2063" s="2">
        <f t="shared" si="250"/>
        <v>6.8984398493263788</v>
      </c>
      <c r="K2063" s="2">
        <f t="shared" si="252"/>
        <v>6.9506763231986071</v>
      </c>
    </row>
    <row r="2064" spans="1:11" ht="13.5" x14ac:dyDescent="0.25">
      <c r="A2064" s="3">
        <f>TITRES_STAT!B2067</f>
        <v>45296</v>
      </c>
      <c r="B2064" s="6">
        <f>TITRES_STAT!D2067</f>
        <v>6.6498999999999997</v>
      </c>
      <c r="C2064" s="2">
        <f t="shared" si="253"/>
        <v>-0.23410000000000064</v>
      </c>
      <c r="D2064" s="2">
        <f t="shared" si="254"/>
        <v>6.9121199999999998</v>
      </c>
      <c r="E2064" s="2">
        <f t="shared" si="256"/>
        <v>6.939280000000001</v>
      </c>
      <c r="F2064" s="2">
        <f t="shared" si="249"/>
        <v>6.8212599999999997</v>
      </c>
      <c r="G2064" s="2">
        <f t="shared" si="251"/>
        <v>6.941516</v>
      </c>
      <c r="H2064" s="2">
        <f t="shared" si="255"/>
        <v>6.9335840000000042</v>
      </c>
      <c r="I2064" s="2">
        <f t="array" ref="I2064">SUMPRODUCT(B2048:B2067, (ROW(B2048:B2067)-ROW(B2048)+1)) / (20*21/2)</f>
        <v>6.8132361904761893</v>
      </c>
      <c r="J2064" s="2">
        <f t="shared" si="250"/>
        <v>6.8747693874857712</v>
      </c>
      <c r="K2064" s="2">
        <f t="shared" si="252"/>
        <v>6.9388811732692508</v>
      </c>
    </row>
    <row r="2065" spans="1:11" ht="13.5" x14ac:dyDescent="0.25">
      <c r="A2065" s="3">
        <f>TITRES_STAT!B2068</f>
        <v>45299</v>
      </c>
      <c r="B2065" s="6">
        <f>TITRES_STAT!D2068</f>
        <v>6.6498999999999997</v>
      </c>
      <c r="C2065" s="2">
        <f t="shared" si="253"/>
        <v>0</v>
      </c>
      <c r="D2065" s="2">
        <f t="shared" si="254"/>
        <v>6.8409400000000007</v>
      </c>
      <c r="E2065" s="2">
        <f t="shared" si="256"/>
        <v>6.9177400000000002</v>
      </c>
      <c r="F2065" s="2">
        <f t="shared" si="249"/>
        <v>6.8250099999999989</v>
      </c>
      <c r="G2065" s="2">
        <f t="shared" si="251"/>
        <v>6.9293400000000007</v>
      </c>
      <c r="H2065" s="2">
        <f t="shared" si="255"/>
        <v>6.9346370000000039</v>
      </c>
      <c r="I2065" s="2">
        <f t="array" ref="I2065">SUMPRODUCT(B2049:B2068, (ROW(B2049:B2068)-ROW(B2049)+1)) / (20*21/2)</f>
        <v>6.7974066666666673</v>
      </c>
      <c r="J2065" s="2">
        <f t="shared" si="250"/>
        <v>6.8533532553442695</v>
      </c>
      <c r="K2065" s="2">
        <f t="shared" si="252"/>
        <v>6.9275485782390849</v>
      </c>
    </row>
    <row r="2066" spans="1:11" ht="13.5" x14ac:dyDescent="0.25">
      <c r="A2066" s="3">
        <f>TITRES_STAT!B2069</f>
        <v>45300</v>
      </c>
      <c r="B2066" s="6">
        <f>TITRES_STAT!D2069</f>
        <v>6.6029999999999998</v>
      </c>
      <c r="C2066" s="2">
        <f t="shared" si="253"/>
        <v>-4.6899999999999942E-2</v>
      </c>
      <c r="D2066" s="2">
        <f t="shared" si="254"/>
        <v>6.7472799999999991</v>
      </c>
      <c r="E2066" s="2">
        <f t="shared" si="256"/>
        <v>6.8849599999999995</v>
      </c>
      <c r="F2066" s="2">
        <f t="shared" si="249"/>
        <v>6.826414999999999</v>
      </c>
      <c r="G2066" s="2">
        <f t="shared" si="251"/>
        <v>6.9162260000000018</v>
      </c>
      <c r="H2066" s="2">
        <f t="shared" si="255"/>
        <v>6.9352790000000031</v>
      </c>
      <c r="I2066" s="2">
        <f t="array" ref="I2066">SUMPRODUCT(B2050:B2069, (ROW(B2050:B2069)-ROW(B2050)+1)) / (20*21/2)</f>
        <v>6.7827747619047614</v>
      </c>
      <c r="J2066" s="2">
        <f t="shared" si="250"/>
        <v>6.8295100881686253</v>
      </c>
      <c r="K2066" s="2">
        <f t="shared" si="252"/>
        <v>6.9148211830140234</v>
      </c>
    </row>
    <row r="2067" spans="1:11" ht="13.5" x14ac:dyDescent="0.25">
      <c r="A2067" s="3">
        <f>TITRES_STAT!B2070</f>
        <v>45301</v>
      </c>
      <c r="B2067" s="6">
        <f>TITRES_STAT!D2070</f>
        <v>6.5281000000000002</v>
      </c>
      <c r="C2067" s="2">
        <f t="shared" si="253"/>
        <v>-7.4899999999999523E-2</v>
      </c>
      <c r="D2067" s="2">
        <f t="shared" si="254"/>
        <v>6.6629800000000001</v>
      </c>
      <c r="E2067" s="2">
        <f t="shared" si="256"/>
        <v>6.8371900000000014</v>
      </c>
      <c r="F2067" s="2">
        <f t="shared" si="249"/>
        <v>6.8161099999999992</v>
      </c>
      <c r="G2067" s="2">
        <f t="shared" si="251"/>
        <v>6.9029260000000026</v>
      </c>
      <c r="H2067" s="2">
        <f t="shared" si="255"/>
        <v>6.934884000000002</v>
      </c>
      <c r="I2067" s="2">
        <f t="array" ref="I2067">SUMPRODUCT(B2051:B2070, (ROW(B2051:B2070)-ROW(B2051)+1)) / (20*21/2)</f>
        <v>6.7685442857142855</v>
      </c>
      <c r="J2067" s="2">
        <f t="shared" si="250"/>
        <v>6.8008043654858987</v>
      </c>
      <c r="K2067" s="2">
        <f t="shared" si="252"/>
        <v>6.8996556464252379</v>
      </c>
    </row>
    <row r="2068" spans="1:11" ht="13.5" x14ac:dyDescent="0.25">
      <c r="A2068" s="3">
        <f>TITRES_STAT!B2071</f>
        <v>45302</v>
      </c>
      <c r="B2068" s="6">
        <f>TITRES_STAT!D2071</f>
        <v>6.6498999999999997</v>
      </c>
      <c r="C2068" s="2">
        <f t="shared" si="253"/>
        <v>0.12179999999999946</v>
      </c>
      <c r="D2068" s="2">
        <f t="shared" si="254"/>
        <v>6.6161600000000007</v>
      </c>
      <c r="E2068" s="2">
        <f t="shared" si="256"/>
        <v>6.8016000000000005</v>
      </c>
      <c r="F2068" s="2">
        <f t="shared" ref="F2068:F2131" si="257">AVERAGE(B2049:B2068)</f>
        <v>6.8128349999999998</v>
      </c>
      <c r="G2068" s="2">
        <f t="shared" si="251"/>
        <v>6.8885040000000028</v>
      </c>
      <c r="H2068" s="2">
        <f t="shared" si="255"/>
        <v>6.9352745000000002</v>
      </c>
      <c r="I2068" s="2">
        <f t="array" ref="I2068">SUMPRODUCT(B2052:B2071, (ROW(B2052:B2071)-ROW(B2052)+1)) / (20*21/2)</f>
        <v>6.7597109523809529</v>
      </c>
      <c r="J2068" s="2">
        <f t="shared" si="250"/>
        <v>6.7864325211539089</v>
      </c>
      <c r="K2068" s="2">
        <f t="shared" si="252"/>
        <v>6.8898613073497392</v>
      </c>
    </row>
    <row r="2069" spans="1:11" ht="13.5" x14ac:dyDescent="0.25">
      <c r="A2069" s="3">
        <f>TITRES_STAT!B2072</f>
        <v>45303</v>
      </c>
      <c r="B2069" s="6">
        <f>TITRES_STAT!D2072</f>
        <v>6.6592000000000002</v>
      </c>
      <c r="C2069" s="2">
        <f t="shared" si="253"/>
        <v>9.3000000000005301E-3</v>
      </c>
      <c r="D2069" s="2">
        <f t="shared" si="254"/>
        <v>6.6180199999999996</v>
      </c>
      <c r="E2069" s="2">
        <f t="shared" si="256"/>
        <v>6.7650700000000015</v>
      </c>
      <c r="F2069" s="2">
        <f t="shared" si="257"/>
        <v>6.8086199999999995</v>
      </c>
      <c r="G2069" s="2">
        <f t="shared" si="251"/>
        <v>6.8755780000000017</v>
      </c>
      <c r="H2069" s="2">
        <f t="shared" si="255"/>
        <v>6.9361530000000018</v>
      </c>
      <c r="I2069" s="2">
        <f t="array" ref="I2069">SUMPRODUCT(B2053:B2072, (ROW(B2053:B2072)-ROW(B2053)+1)) / (20*21/2)</f>
        <v>6.7627009523809525</v>
      </c>
      <c r="J2069" s="2">
        <f t="shared" ref="J2069:J2132" si="258">$J$4*B2069+J2068*(1-$J$4)</f>
        <v>6.7743151381868705</v>
      </c>
      <c r="K2069" s="2">
        <f t="shared" si="252"/>
        <v>6.8808157658850435</v>
      </c>
    </row>
    <row r="2070" spans="1:11" ht="13.5" x14ac:dyDescent="0.25">
      <c r="A2070" s="3">
        <f>TITRES_STAT!B2073</f>
        <v>45306</v>
      </c>
      <c r="B2070" s="6">
        <f>TITRES_STAT!D2073</f>
        <v>6.6592000000000002</v>
      </c>
      <c r="C2070" s="2">
        <f t="shared" si="253"/>
        <v>0</v>
      </c>
      <c r="D2070" s="2">
        <f t="shared" si="254"/>
        <v>6.6198799999999993</v>
      </c>
      <c r="E2070" s="2">
        <f t="shared" si="256"/>
        <v>6.7304100000000009</v>
      </c>
      <c r="F2070" s="2">
        <f t="shared" si="257"/>
        <v>6.8081499999999995</v>
      </c>
      <c r="G2070" s="2">
        <f t="shared" si="251"/>
        <v>6.8626520000000015</v>
      </c>
      <c r="H2070" s="2">
        <f t="shared" si="255"/>
        <v>6.9372085000000006</v>
      </c>
      <c r="I2070" s="2">
        <f t="array" ref="I2070">SUMPRODUCT(B2054:B2073, (ROW(B2054:B2073)-ROW(B2054)+1)) / (20*21/2)</f>
        <v>6.7634542857142854</v>
      </c>
      <c r="J2070" s="2">
        <f t="shared" si="258"/>
        <v>6.7633517916928829</v>
      </c>
      <c r="K2070" s="2">
        <f t="shared" si="252"/>
        <v>6.8721249515366107</v>
      </c>
    </row>
    <row r="2071" spans="1:11" ht="13.5" x14ac:dyDescent="0.25">
      <c r="A2071" s="3">
        <f>TITRES_STAT!B2074</f>
        <v>45307</v>
      </c>
      <c r="B2071" s="6">
        <f>TITRES_STAT!D2074</f>
        <v>6.7153999999999998</v>
      </c>
      <c r="C2071" s="2">
        <f t="shared" si="253"/>
        <v>5.6199999999999584E-2</v>
      </c>
      <c r="D2071" s="2">
        <f t="shared" si="254"/>
        <v>6.6423600000000009</v>
      </c>
      <c r="E2071" s="2">
        <f t="shared" si="256"/>
        <v>6.69482</v>
      </c>
      <c r="F2071" s="2">
        <f t="shared" si="257"/>
        <v>6.8058049999999994</v>
      </c>
      <c r="G2071" s="2">
        <f t="shared" si="251"/>
        <v>6.8508500000000003</v>
      </c>
      <c r="H2071" s="2">
        <f t="shared" si="255"/>
        <v>6.9385450000000013</v>
      </c>
      <c r="I2071" s="2">
        <f t="array" ref="I2071">SUMPRODUCT(B2055:B2074, (ROW(B2055:B2074)-ROW(B2055)+1)) / (20*21/2)</f>
        <v>6.7585080952380956</v>
      </c>
      <c r="J2071" s="2">
        <f t="shared" si="258"/>
        <v>6.7587849543887994</v>
      </c>
      <c r="K2071" s="2">
        <f t="shared" si="252"/>
        <v>6.8659788750057631</v>
      </c>
    </row>
    <row r="2072" spans="1:11" ht="13.5" x14ac:dyDescent="0.25">
      <c r="A2072" s="3">
        <f>TITRES_STAT!B2075</f>
        <v>45308</v>
      </c>
      <c r="B2072" s="6">
        <f>TITRES_STAT!D2075</f>
        <v>6.8372000000000002</v>
      </c>
      <c r="C2072" s="2">
        <f t="shared" si="253"/>
        <v>0.12180000000000035</v>
      </c>
      <c r="D2072" s="2">
        <f t="shared" si="254"/>
        <v>6.7041799999999991</v>
      </c>
      <c r="E2072" s="2">
        <f t="shared" si="256"/>
        <v>6.683580000000001</v>
      </c>
      <c r="F2072" s="2">
        <f t="shared" si="257"/>
        <v>6.8104899999999997</v>
      </c>
      <c r="G2072" s="2">
        <f t="shared" si="251"/>
        <v>6.8414840000000003</v>
      </c>
      <c r="H2072" s="2">
        <f t="shared" si="255"/>
        <v>6.9403135000000011</v>
      </c>
      <c r="I2072" s="2">
        <f t="array" ref="I2072">SUMPRODUCT(B2056:B2075, (ROW(B2056:B2075)-ROW(B2056)+1)) / (20*21/2)</f>
        <v>6.7518157142857147</v>
      </c>
      <c r="J2072" s="2">
        <f t="shared" si="258"/>
        <v>6.7662530539708188</v>
      </c>
      <c r="K2072" s="2">
        <f t="shared" si="252"/>
        <v>6.8648502916722043</v>
      </c>
    </row>
    <row r="2073" spans="1:11" ht="13.5" x14ac:dyDescent="0.25">
      <c r="A2073" s="3">
        <f>TITRES_STAT!B2076</f>
        <v>45309</v>
      </c>
      <c r="B2073" s="6">
        <f>TITRES_STAT!D2076</f>
        <v>6.8183999999999996</v>
      </c>
      <c r="C2073" s="2">
        <f t="shared" si="253"/>
        <v>-1.8800000000000594E-2</v>
      </c>
      <c r="D2073" s="2">
        <f t="shared" si="254"/>
        <v>6.7378799999999996</v>
      </c>
      <c r="E2073" s="2">
        <f t="shared" si="256"/>
        <v>6.6770200000000006</v>
      </c>
      <c r="F2073" s="2">
        <f t="shared" si="257"/>
        <v>6.8142350000000009</v>
      </c>
      <c r="G2073" s="2">
        <f t="shared" si="251"/>
        <v>6.8323039999999988</v>
      </c>
      <c r="H2073" s="2">
        <f t="shared" si="255"/>
        <v>6.9421650000000019</v>
      </c>
      <c r="I2073" s="2">
        <f t="array" ref="I2073">SUMPRODUCT(B2057:B2076, (ROW(B2057:B2076)-ROW(B2057)+1)) / (20*21/2)</f>
        <v>6.7412461904761898</v>
      </c>
      <c r="J2073" s="2">
        <f t="shared" si="258"/>
        <v>6.7712194297831214</v>
      </c>
      <c r="K2073" s="2">
        <f t="shared" si="252"/>
        <v>6.8630287116066278</v>
      </c>
    </row>
    <row r="2074" spans="1:11" ht="13.5" x14ac:dyDescent="0.25">
      <c r="A2074" s="3">
        <f>TITRES_STAT!B2077</f>
        <v>45310</v>
      </c>
      <c r="B2074" s="6">
        <f>TITRES_STAT!D2077</f>
        <v>6.7622999999999998</v>
      </c>
      <c r="C2074" s="2">
        <f t="shared" si="253"/>
        <v>-5.6099999999999817E-2</v>
      </c>
      <c r="D2074" s="2">
        <f t="shared" si="254"/>
        <v>6.7585000000000006</v>
      </c>
      <c r="E2074" s="2">
        <f t="shared" si="256"/>
        <v>6.6882599999999996</v>
      </c>
      <c r="F2074" s="2">
        <f t="shared" si="257"/>
        <v>6.8137700000000008</v>
      </c>
      <c r="G2074" s="2">
        <f t="shared" si="251"/>
        <v>6.8220019999999986</v>
      </c>
      <c r="H2074" s="2">
        <f t="shared" si="255"/>
        <v>6.9439125000000024</v>
      </c>
      <c r="I2074" s="2">
        <f t="array" ref="I2074">SUMPRODUCT(B2058:B2077, (ROW(B2058:B2077)-ROW(B2058)+1)) / (20*21/2)</f>
        <v>6.7184104761904759</v>
      </c>
      <c r="J2074" s="2">
        <f t="shared" si="258"/>
        <v>6.7703699602799672</v>
      </c>
      <c r="K2074" s="2">
        <f t="shared" si="252"/>
        <v>6.8590785660534266</v>
      </c>
    </row>
    <row r="2075" spans="1:11" ht="13.5" x14ac:dyDescent="0.25">
      <c r="A2075" s="3">
        <f>TITRES_STAT!B2078</f>
        <v>45313</v>
      </c>
      <c r="B2075" s="6">
        <f>TITRES_STAT!D2078</f>
        <v>6.7435</v>
      </c>
      <c r="C2075" s="2">
        <f t="shared" si="253"/>
        <v>-1.8799999999999706E-2</v>
      </c>
      <c r="D2075" s="2">
        <f t="shared" si="254"/>
        <v>6.7753599999999992</v>
      </c>
      <c r="E2075" s="2">
        <f t="shared" si="256"/>
        <v>6.6976199999999988</v>
      </c>
      <c r="F2075" s="2">
        <f t="shared" si="257"/>
        <v>6.8076800000000004</v>
      </c>
      <c r="G2075" s="2">
        <f t="shared" si="251"/>
        <v>6.8126359999999986</v>
      </c>
      <c r="H2075" s="2">
        <f t="shared" si="255"/>
        <v>6.9456985000000042</v>
      </c>
      <c r="I2075" s="2">
        <f t="array" ref="I2075">SUMPRODUCT(B2059:B2078, (ROW(B2059:B2078)-ROW(B2059)+1)) / (20*21/2)</f>
        <v>6.7155538095238105</v>
      </c>
      <c r="J2075" s="2">
        <f t="shared" si="258"/>
        <v>6.7678109164437803</v>
      </c>
      <c r="K2075" s="2">
        <f t="shared" si="252"/>
        <v>6.8545460732670183</v>
      </c>
    </row>
    <row r="2076" spans="1:11" ht="13.5" x14ac:dyDescent="0.25">
      <c r="A2076" s="3">
        <f>TITRES_STAT!B2079</f>
        <v>45314</v>
      </c>
      <c r="B2076" s="6">
        <f>TITRES_STAT!D2079</f>
        <v>6.6966999999999999</v>
      </c>
      <c r="C2076" s="2">
        <f t="shared" si="253"/>
        <v>-4.6800000000000175E-2</v>
      </c>
      <c r="D2076" s="2">
        <f t="shared" si="254"/>
        <v>6.7716200000000004</v>
      </c>
      <c r="E2076" s="2">
        <f t="shared" si="256"/>
        <v>6.7069899999999993</v>
      </c>
      <c r="F2076" s="2">
        <f t="shared" si="257"/>
        <v>6.7959749999999985</v>
      </c>
      <c r="G2076" s="2">
        <f t="shared" si="251"/>
        <v>6.8088899999999999</v>
      </c>
      <c r="H2076" s="2">
        <f t="shared" si="255"/>
        <v>6.9469415000000039</v>
      </c>
      <c r="I2076" s="2">
        <f t="array" ref="I2076">SUMPRODUCT(B2060:B2079, (ROW(B2060:B2079)-ROW(B2060)+1)) / (20*21/2)</f>
        <v>6.713060476190476</v>
      </c>
      <c r="J2076" s="2">
        <f t="shared" si="258"/>
        <v>6.7610384482110391</v>
      </c>
      <c r="K2076" s="2">
        <f t="shared" si="252"/>
        <v>6.8483560311781151</v>
      </c>
    </row>
    <row r="2077" spans="1:11" ht="13.5" x14ac:dyDescent="0.25">
      <c r="A2077" s="3">
        <f>TITRES_STAT!B2080</f>
        <v>45315</v>
      </c>
      <c r="B2077" s="6">
        <f>TITRES_STAT!D2080</f>
        <v>6.5561999999999996</v>
      </c>
      <c r="C2077" s="2">
        <f t="shared" si="253"/>
        <v>-0.14050000000000029</v>
      </c>
      <c r="D2077" s="2">
        <f t="shared" si="254"/>
        <v>6.7154199999999999</v>
      </c>
      <c r="E2077" s="2">
        <f t="shared" si="256"/>
        <v>6.7097999999999987</v>
      </c>
      <c r="F2077" s="2">
        <f t="shared" si="257"/>
        <v>6.7734949999999996</v>
      </c>
      <c r="G2077" s="2">
        <f t="shared" si="251"/>
        <v>6.8006479999999998</v>
      </c>
      <c r="H2077" s="2">
        <f t="shared" si="255"/>
        <v>6.9472610000000046</v>
      </c>
      <c r="I2077" s="2">
        <f t="array" ref="I2077">SUMPRODUCT(B2061:B2080, (ROW(B2061:B2080)-ROW(B2061)+1)) / (20*21/2)</f>
        <v>6.7128352380952387</v>
      </c>
      <c r="J2077" s="2">
        <f t="shared" si="258"/>
        <v>6.7415300245718921</v>
      </c>
      <c r="K2077" s="2">
        <f t="shared" si="252"/>
        <v>6.8368989319162283</v>
      </c>
    </row>
    <row r="2078" spans="1:11" ht="13.5" x14ac:dyDescent="0.25">
      <c r="A2078" s="3">
        <f>TITRES_STAT!B2081</f>
        <v>45316</v>
      </c>
      <c r="B2078" s="6">
        <f>TITRES_STAT!D2081</f>
        <v>6.7435</v>
      </c>
      <c r="C2078" s="2">
        <f t="shared" si="253"/>
        <v>0.18730000000000047</v>
      </c>
      <c r="D2078" s="2">
        <f t="shared" si="254"/>
        <v>6.7004400000000004</v>
      </c>
      <c r="E2078" s="2">
        <f t="shared" si="256"/>
        <v>6.7191599999999996</v>
      </c>
      <c r="F2078" s="2">
        <f t="shared" si="257"/>
        <v>6.7603799999999996</v>
      </c>
      <c r="G2078" s="2">
        <f t="shared" si="251"/>
        <v>6.7980259999999983</v>
      </c>
      <c r="H2078" s="2">
        <f t="shared" si="255"/>
        <v>6.9491795000000049</v>
      </c>
      <c r="I2078" s="2">
        <f t="array" ref="I2078">SUMPRODUCT(B2062:B2081, (ROW(B2062:B2081)-ROW(B2062)+1)) / (20*21/2)</f>
        <v>6.7192114285714286</v>
      </c>
      <c r="J2078" s="2">
        <f t="shared" si="258"/>
        <v>6.7417176412793314</v>
      </c>
      <c r="K2078" s="2">
        <f t="shared" si="252"/>
        <v>6.8332362287038277</v>
      </c>
    </row>
    <row r="2079" spans="1:11" ht="13.5" x14ac:dyDescent="0.25">
      <c r="A2079" s="3">
        <f>TITRES_STAT!B2082</f>
        <v>45317</v>
      </c>
      <c r="B2079" s="6">
        <f>TITRES_STAT!D2082</f>
        <v>6.7342000000000004</v>
      </c>
      <c r="C2079" s="2">
        <f t="shared" si="253"/>
        <v>-9.2999999999996419E-3</v>
      </c>
      <c r="D2079" s="2">
        <f t="shared" si="254"/>
        <v>6.69482</v>
      </c>
      <c r="E2079" s="2">
        <f t="shared" si="256"/>
        <v>6.7266599999999999</v>
      </c>
      <c r="F2079" s="2">
        <f t="shared" si="257"/>
        <v>6.7458649999999993</v>
      </c>
      <c r="G2079" s="2">
        <f t="shared" si="251"/>
        <v>6.7952180000000002</v>
      </c>
      <c r="H2079" s="2">
        <f t="shared" si="255"/>
        <v>6.951140000000005</v>
      </c>
      <c r="I2079" s="2">
        <f t="array" ref="I2079">SUMPRODUCT(B2063:B2082, (ROW(B2063:B2082)-ROW(B2063)+1)) / (20*21/2)</f>
        <v>6.725995238095237</v>
      </c>
      <c r="J2079" s="2">
        <f t="shared" si="258"/>
        <v>6.7410016754432052</v>
      </c>
      <c r="K2079" s="2">
        <f t="shared" si="252"/>
        <v>6.8293524550291682</v>
      </c>
    </row>
    <row r="2080" spans="1:11" ht="13.5" x14ac:dyDescent="0.25">
      <c r="A2080" s="3">
        <f>TITRES_STAT!B2083</f>
        <v>45320</v>
      </c>
      <c r="B2080" s="6">
        <f>TITRES_STAT!D2083</f>
        <v>6.7435</v>
      </c>
      <c r="C2080" s="2">
        <f t="shared" si="253"/>
        <v>9.2999999999996419E-3</v>
      </c>
      <c r="D2080" s="2">
        <f t="shared" si="254"/>
        <v>6.69482</v>
      </c>
      <c r="E2080" s="2">
        <f t="shared" si="256"/>
        <v>6.7350899999999996</v>
      </c>
      <c r="F2080" s="2">
        <f t="shared" si="257"/>
        <v>6.7327500000000002</v>
      </c>
      <c r="G2080" s="2">
        <f t="shared" si="251"/>
        <v>6.793531999999999</v>
      </c>
      <c r="H2080" s="2">
        <f t="shared" si="255"/>
        <v>6.9531470000000049</v>
      </c>
      <c r="I2080" s="2">
        <f t="array" ref="I2080">SUMPRODUCT(B2064:B2083, (ROW(B2064:B2083)-ROW(B2064)+1)) / (20*21/2)</f>
        <v>6.7290704761904765</v>
      </c>
      <c r="J2080" s="2">
        <f t="shared" si="258"/>
        <v>6.7412396111152812</v>
      </c>
      <c r="K2080" s="2">
        <f t="shared" si="252"/>
        <v>6.8259856920868485</v>
      </c>
    </row>
    <row r="2081" spans="1:11" ht="13.5" x14ac:dyDescent="0.25">
      <c r="A2081" s="3">
        <f>TITRES_STAT!B2084</f>
        <v>45321</v>
      </c>
      <c r="B2081" s="6">
        <f>TITRES_STAT!D2084</f>
        <v>6.7996999999999996</v>
      </c>
      <c r="C2081" s="2">
        <f t="shared" si="253"/>
        <v>5.6199999999999584E-2</v>
      </c>
      <c r="D2081" s="2">
        <f t="shared" si="254"/>
        <v>6.7154199999999999</v>
      </c>
      <c r="E2081" s="2">
        <f t="shared" si="256"/>
        <v>6.7435199999999993</v>
      </c>
      <c r="F2081" s="2">
        <f t="shared" si="257"/>
        <v>6.7191700000000001</v>
      </c>
      <c r="G2081" s="2">
        <f t="shared" si="251"/>
        <v>6.7935319999999981</v>
      </c>
      <c r="H2081" s="2">
        <f t="shared" si="255"/>
        <v>6.9549490000000045</v>
      </c>
      <c r="I2081" s="2">
        <f t="array" ref="I2081">SUMPRODUCT(B2065:B2084, (ROW(B2065:B2084)-ROW(B2065)+1)) / (20*21/2)</f>
        <v>6.7292528571428569</v>
      </c>
      <c r="J2081" s="2">
        <f t="shared" si="258"/>
        <v>6.7468072671995403</v>
      </c>
      <c r="K2081" s="2">
        <f t="shared" si="252"/>
        <v>6.824954880632462</v>
      </c>
    </row>
    <row r="2082" spans="1:11" ht="13.5" x14ac:dyDescent="0.25">
      <c r="A2082" s="3">
        <f>TITRES_STAT!B2085</f>
        <v>45322</v>
      </c>
      <c r="B2082" s="6">
        <f>TITRES_STAT!D2085</f>
        <v>6.7904</v>
      </c>
      <c r="C2082" s="2">
        <f t="shared" si="253"/>
        <v>-9.2999999999996419E-3</v>
      </c>
      <c r="D2082" s="2">
        <f t="shared" si="254"/>
        <v>6.7622599999999995</v>
      </c>
      <c r="E2082" s="2">
        <f t="shared" si="256"/>
        <v>6.7388400000000006</v>
      </c>
      <c r="F2082" s="2">
        <f t="shared" si="257"/>
        <v>6.7112099999999995</v>
      </c>
      <c r="G2082" s="2">
        <f t="shared" si="251"/>
        <v>6.7907239999999982</v>
      </c>
      <c r="H2082" s="2">
        <f t="shared" si="255"/>
        <v>6.9568810000000054</v>
      </c>
      <c r="I2082" s="2">
        <f t="array" ref="I2082">SUMPRODUCT(B2066:B2085, (ROW(B2066:B2085)-ROW(B2066)+1)) / (20*21/2)</f>
        <v>6.7318438095238102</v>
      </c>
      <c r="J2082" s="2">
        <f t="shared" si="258"/>
        <v>6.7509589560376799</v>
      </c>
      <c r="K2082" s="2">
        <f t="shared" si="252"/>
        <v>6.8235997872743264</v>
      </c>
    </row>
    <row r="2083" spans="1:11" ht="13.5" x14ac:dyDescent="0.25">
      <c r="A2083" s="3">
        <f>TITRES_STAT!B2086</f>
        <v>45323</v>
      </c>
      <c r="B2083" s="6">
        <f>TITRES_STAT!D2086</f>
        <v>6.7435</v>
      </c>
      <c r="C2083" s="2">
        <f t="shared" si="253"/>
        <v>-4.6899999999999942E-2</v>
      </c>
      <c r="D2083" s="2">
        <f t="shared" si="254"/>
        <v>6.7622599999999995</v>
      </c>
      <c r="E2083" s="2">
        <f t="shared" si="256"/>
        <v>6.7313500000000008</v>
      </c>
      <c r="F2083" s="2">
        <f t="shared" si="257"/>
        <v>6.7041850000000007</v>
      </c>
      <c r="G2083" s="2">
        <f t="shared" si="251"/>
        <v>6.7881019999999967</v>
      </c>
      <c r="H2083" s="2">
        <f t="shared" si="255"/>
        <v>6.9587110000000054</v>
      </c>
      <c r="I2083" s="2">
        <f t="array" ref="I2083">SUMPRODUCT(B2067:B2086, (ROW(B2067:B2086)-ROW(B2067)+1)) / (20*21/2)</f>
        <v>6.7331380952380968</v>
      </c>
      <c r="J2083" s="2">
        <f t="shared" si="258"/>
        <v>6.7502485792721867</v>
      </c>
      <c r="K2083" s="2">
        <f t="shared" si="252"/>
        <v>6.8204586191459216</v>
      </c>
    </row>
    <row r="2084" spans="1:11" ht="13.5" x14ac:dyDescent="0.25">
      <c r="A2084" s="3">
        <f>TITRES_STAT!B2087</f>
        <v>45324</v>
      </c>
      <c r="B2084" s="6">
        <f>TITRES_STAT!D2087</f>
        <v>6.7061000000000002</v>
      </c>
      <c r="C2084" s="2">
        <f t="shared" si="253"/>
        <v>-3.7399999999999878E-2</v>
      </c>
      <c r="D2084" s="2">
        <f t="shared" si="254"/>
        <v>6.75664</v>
      </c>
      <c r="E2084" s="2">
        <f t="shared" si="256"/>
        <v>6.7257300000000004</v>
      </c>
      <c r="F2084" s="2">
        <f t="shared" si="257"/>
        <v>6.7069950000000009</v>
      </c>
      <c r="G2084" s="2">
        <f t="shared" si="251"/>
        <v>6.7847319999999964</v>
      </c>
      <c r="H2084" s="2">
        <f t="shared" si="255"/>
        <v>6.9603540000000059</v>
      </c>
      <c r="I2084" s="2">
        <f t="array" ref="I2084">SUMPRODUCT(B2068:B2087, (ROW(B2068:B2087)-ROW(B2068)+1)) / (20*21/2)</f>
        <v>6.7347476190476181</v>
      </c>
      <c r="J2084" s="2">
        <f t="shared" si="258"/>
        <v>6.7460439526748361</v>
      </c>
      <c r="K2084" s="2">
        <f t="shared" si="252"/>
        <v>6.8159739674147097</v>
      </c>
    </row>
    <row r="2085" spans="1:11" ht="13.5" x14ac:dyDescent="0.25">
      <c r="A2085" s="3">
        <f>TITRES_STAT!B2088</f>
        <v>45327</v>
      </c>
      <c r="B2085" s="6">
        <f>TITRES_STAT!D2088</f>
        <v>6.7342000000000004</v>
      </c>
      <c r="C2085" s="2">
        <f t="shared" si="253"/>
        <v>2.8100000000000236E-2</v>
      </c>
      <c r="D2085" s="2">
        <f t="shared" si="254"/>
        <v>6.7547799999999993</v>
      </c>
      <c r="E2085" s="2">
        <f t="shared" si="256"/>
        <v>6.7247999999999992</v>
      </c>
      <c r="F2085" s="2">
        <f t="shared" si="257"/>
        <v>6.7112099999999995</v>
      </c>
      <c r="G2085" s="2">
        <f t="shared" si="251"/>
        <v>6.7811739999999956</v>
      </c>
      <c r="H2085" s="2">
        <f t="shared" si="255"/>
        <v>6.9620050000000058</v>
      </c>
      <c r="I2085" s="2">
        <f t="array" ref="I2085">SUMPRODUCT(B2069:B2088, (ROW(B2069:B2088)-ROW(B2069)+1)) / (20*21/2)</f>
        <v>6.7184233333333339</v>
      </c>
      <c r="J2085" s="2">
        <f t="shared" si="258"/>
        <v>6.7449159571819948</v>
      </c>
      <c r="K2085" s="2">
        <f t="shared" si="252"/>
        <v>6.8127671451631526</v>
      </c>
    </row>
    <row r="2086" spans="1:11" ht="13.5" x14ac:dyDescent="0.25">
      <c r="A2086" s="3">
        <f>TITRES_STAT!B2089</f>
        <v>45328</v>
      </c>
      <c r="B2086" s="6">
        <f>TITRES_STAT!D2089</f>
        <v>6.7248000000000001</v>
      </c>
      <c r="C2086" s="2">
        <f t="shared" si="253"/>
        <v>-9.400000000000297E-3</v>
      </c>
      <c r="D2086" s="2">
        <f t="shared" si="254"/>
        <v>6.7397999999999998</v>
      </c>
      <c r="E2086" s="2">
        <f t="shared" si="256"/>
        <v>6.7276100000000003</v>
      </c>
      <c r="F2086" s="2">
        <f t="shared" si="257"/>
        <v>6.7172999999999998</v>
      </c>
      <c r="G2086" s="2">
        <f t="shared" si="251"/>
        <v>6.7772399999999955</v>
      </c>
      <c r="H2086" s="2">
        <f t="shared" si="255"/>
        <v>6.963476500000005</v>
      </c>
      <c r="I2086" s="2">
        <f t="array" ref="I2086">SUMPRODUCT(B2070:B2089, (ROW(B2070:B2089)-ROW(B2070)+1)) / (20*21/2)</f>
        <v>6.7025452380952393</v>
      </c>
      <c r="J2086" s="2">
        <f t="shared" si="258"/>
        <v>6.7430001517360907</v>
      </c>
      <c r="K2086" s="2">
        <f t="shared" si="252"/>
        <v>6.8093174531959697</v>
      </c>
    </row>
    <row r="2087" spans="1:11" ht="13.5" x14ac:dyDescent="0.25">
      <c r="A2087" s="3">
        <f>TITRES_STAT!B2090</f>
        <v>45329</v>
      </c>
      <c r="B2087" s="6">
        <f>TITRES_STAT!D2090</f>
        <v>6.7342000000000004</v>
      </c>
      <c r="C2087" s="2">
        <f t="shared" si="253"/>
        <v>9.400000000000297E-3</v>
      </c>
      <c r="D2087" s="2">
        <f t="shared" si="254"/>
        <v>6.7285599999999999</v>
      </c>
      <c r="E2087" s="2">
        <f t="shared" si="256"/>
        <v>6.7454099999999997</v>
      </c>
      <c r="F2087" s="2">
        <f t="shared" si="257"/>
        <v>6.7276049999999996</v>
      </c>
      <c r="G2087" s="2">
        <f t="shared" si="251"/>
        <v>6.7734939999999968</v>
      </c>
      <c r="H2087" s="2">
        <f t="shared" si="255"/>
        <v>6.9638910000000047</v>
      </c>
      <c r="I2087" s="2">
        <f t="array" ref="I2087">SUMPRODUCT(B2071:B2090, (ROW(B2071:B2090)-ROW(B2071)+1)) / (20*21/2)</f>
        <v>6.6871576190476194</v>
      </c>
      <c r="J2087" s="2">
        <f t="shared" si="258"/>
        <v>6.7421620420469397</v>
      </c>
      <c r="K2087" s="2">
        <f t="shared" si="252"/>
        <v>6.8063716707176969</v>
      </c>
    </row>
    <row r="2088" spans="1:11" ht="13.5" x14ac:dyDescent="0.25">
      <c r="A2088" s="3">
        <f>TITRES_STAT!B2091</f>
        <v>45330</v>
      </c>
      <c r="B2088" s="6">
        <f>TITRES_STAT!D2091</f>
        <v>6.5561999999999996</v>
      </c>
      <c r="C2088" s="2">
        <f t="shared" si="253"/>
        <v>-0.17800000000000082</v>
      </c>
      <c r="D2088" s="2">
        <f t="shared" si="254"/>
        <v>6.6911000000000005</v>
      </c>
      <c r="E2088" s="2">
        <f t="shared" si="256"/>
        <v>6.72668</v>
      </c>
      <c r="F2088" s="2">
        <f t="shared" si="257"/>
        <v>6.7229200000000002</v>
      </c>
      <c r="G2088" s="2">
        <f t="shared" si="251"/>
        <v>6.766187999999997</v>
      </c>
      <c r="H2088" s="2">
        <f t="shared" si="255"/>
        <v>6.9635480000000056</v>
      </c>
      <c r="I2088" s="2">
        <f t="array" ref="I2088">SUMPRODUCT(B2072:B2091, (ROW(B2072:B2091)-ROW(B2072)+1)) / (20*21/2)</f>
        <v>6.6793938095238108</v>
      </c>
      <c r="J2088" s="2">
        <f t="shared" si="258"/>
        <v>6.7244513713758023</v>
      </c>
      <c r="K2088" s="2">
        <f t="shared" si="252"/>
        <v>6.7965610169640618</v>
      </c>
    </row>
    <row r="2089" spans="1:11" ht="13.5" x14ac:dyDescent="0.25">
      <c r="A2089" s="3">
        <f>TITRES_STAT!B2092</f>
        <v>45331</v>
      </c>
      <c r="B2089" s="6">
        <f>TITRES_STAT!D2092</f>
        <v>6.5561999999999996</v>
      </c>
      <c r="C2089" s="2">
        <f t="shared" si="253"/>
        <v>0</v>
      </c>
      <c r="D2089" s="2">
        <f t="shared" si="254"/>
        <v>6.6611199999999995</v>
      </c>
      <c r="E2089" s="2">
        <f t="shared" si="256"/>
        <v>6.7088800000000006</v>
      </c>
      <c r="F2089" s="2">
        <f t="shared" si="257"/>
        <v>6.7177699999999998</v>
      </c>
      <c r="G2089" s="2">
        <f t="shared" si="251"/>
        <v>6.7577579999999982</v>
      </c>
      <c r="H2089" s="2">
        <f t="shared" si="255"/>
        <v>6.9632490000000038</v>
      </c>
      <c r="I2089" s="2">
        <f t="array" ref="I2089">SUMPRODUCT(B2073:B2092, (ROW(B2073:B2092)-ROW(B2073)+1)) / (20*21/2)</f>
        <v>6.6809552380952386</v>
      </c>
      <c r="J2089" s="2">
        <f t="shared" si="258"/>
        <v>6.7084274312447736</v>
      </c>
      <c r="K2089" s="2">
        <f t="shared" si="252"/>
        <v>6.7871350947301767</v>
      </c>
    </row>
    <row r="2090" spans="1:11" ht="13.5" x14ac:dyDescent="0.25">
      <c r="A2090" s="3">
        <f>TITRES_STAT!B2093</f>
        <v>45334</v>
      </c>
      <c r="B2090" s="6">
        <f>TITRES_STAT!D2093</f>
        <v>6.5561999999999996</v>
      </c>
      <c r="C2090" s="2">
        <f t="shared" si="253"/>
        <v>0</v>
      </c>
      <c r="D2090" s="2">
        <f t="shared" si="254"/>
        <v>6.6255199999999999</v>
      </c>
      <c r="E2090" s="2">
        <f t="shared" si="256"/>
        <v>6.69015</v>
      </c>
      <c r="F2090" s="2">
        <f t="shared" si="257"/>
        <v>6.7126200000000011</v>
      </c>
      <c r="G2090" s="2">
        <f t="shared" si="251"/>
        <v>6.7497039999999968</v>
      </c>
      <c r="H2090" s="2">
        <f t="shared" si="255"/>
        <v>6.9637895000000052</v>
      </c>
      <c r="I2090" s="2">
        <f t="array" ref="I2090">SUMPRODUCT(B2074:B2093, (ROW(B2074:B2093)-ROW(B2074)+1)) / (20*21/2)</f>
        <v>6.6794804761904745</v>
      </c>
      <c r="J2090" s="2">
        <f t="shared" si="258"/>
        <v>6.6939295806500327</v>
      </c>
      <c r="K2090" s="2">
        <f t="shared" si="252"/>
        <v>6.778078816505464</v>
      </c>
    </row>
    <row r="2091" spans="1:11" ht="13.5" x14ac:dyDescent="0.25">
      <c r="A2091" s="3">
        <f>TITRES_STAT!B2094</f>
        <v>45335</v>
      </c>
      <c r="B2091" s="6">
        <f>TITRES_STAT!D2094</f>
        <v>6.6311</v>
      </c>
      <c r="C2091" s="2">
        <f t="shared" si="253"/>
        <v>7.4900000000000411E-2</v>
      </c>
      <c r="D2091" s="2">
        <f t="shared" si="254"/>
        <v>6.6067800000000005</v>
      </c>
      <c r="E2091" s="2">
        <f t="shared" si="256"/>
        <v>6.6732899999999988</v>
      </c>
      <c r="F2091" s="2">
        <f t="shared" si="257"/>
        <v>6.7084050000000008</v>
      </c>
      <c r="G2091" s="2">
        <f t="shared" si="251"/>
        <v>6.7435219999999969</v>
      </c>
      <c r="H2091" s="2">
        <f t="shared" si="255"/>
        <v>6.9643510000000051</v>
      </c>
      <c r="I2091" s="2">
        <f t="array" ref="I2091">SUMPRODUCT(B2075:B2094, (ROW(B2075:B2094)-ROW(B2075)+1)) / (20*21/2)</f>
        <v>6.6786299999999992</v>
      </c>
      <c r="J2091" s="2">
        <f t="shared" si="258"/>
        <v>6.6879458110643153</v>
      </c>
      <c r="K2091" s="2">
        <f t="shared" si="252"/>
        <v>6.7723149413483874</v>
      </c>
    </row>
    <row r="2092" spans="1:11" ht="13.5" x14ac:dyDescent="0.25">
      <c r="A2092" s="3">
        <f>TITRES_STAT!B2095</f>
        <v>45336</v>
      </c>
      <c r="B2092" s="6">
        <f>TITRES_STAT!D2095</f>
        <v>6.7248000000000001</v>
      </c>
      <c r="C2092" s="2">
        <f t="shared" si="253"/>
        <v>9.3700000000000117E-2</v>
      </c>
      <c r="D2092" s="2">
        <f t="shared" si="254"/>
        <v>6.6048999999999989</v>
      </c>
      <c r="E2092" s="2">
        <f t="shared" si="256"/>
        <v>6.6667299999999994</v>
      </c>
      <c r="F2092" s="2">
        <f t="shared" si="257"/>
        <v>6.7027850000000013</v>
      </c>
      <c r="G2092" s="2">
        <f t="shared" si="251"/>
        <v>6.7431479999999979</v>
      </c>
      <c r="H2092" s="2">
        <f t="shared" si="255"/>
        <v>6.965734500000007</v>
      </c>
      <c r="I2092" s="2">
        <f t="array" ref="I2092">SUMPRODUCT(B2076:B2095, (ROW(B2076:B2095)-ROW(B2076)+1)) / (20*21/2)</f>
        <v>6.6745747619047613</v>
      </c>
      <c r="J2092" s="2">
        <f t="shared" si="258"/>
        <v>6.6914557338200948</v>
      </c>
      <c r="K2092" s="2">
        <f t="shared" si="252"/>
        <v>6.7704516103151171</v>
      </c>
    </row>
    <row r="2093" spans="1:11" ht="13.5" x14ac:dyDescent="0.25">
      <c r="A2093" s="3">
        <f>TITRES_STAT!B2096</f>
        <v>45337</v>
      </c>
      <c r="B2093" s="6">
        <f>TITRES_STAT!D2096</f>
        <v>6.6872999999999996</v>
      </c>
      <c r="C2093" s="2">
        <f t="shared" si="253"/>
        <v>-3.7500000000000533E-2</v>
      </c>
      <c r="D2093" s="2">
        <f t="shared" si="254"/>
        <v>6.6311200000000001</v>
      </c>
      <c r="E2093" s="2">
        <f t="shared" si="256"/>
        <v>6.661109999999999</v>
      </c>
      <c r="F2093" s="2">
        <f t="shared" si="257"/>
        <v>6.6962300000000017</v>
      </c>
      <c r="G2093" s="2">
        <f t="shared" si="251"/>
        <v>6.7405259999999991</v>
      </c>
      <c r="H2093" s="2">
        <f t="shared" si="255"/>
        <v>6.9667095000000074</v>
      </c>
      <c r="I2093" s="2">
        <f t="array" ref="I2093">SUMPRODUCT(B2077:B2096, (ROW(B2077:B2096)-ROW(B2077)+1)) / (20*21/2)</f>
        <v>6.6745271428571415</v>
      </c>
      <c r="J2093" s="2">
        <f t="shared" si="258"/>
        <v>6.6910599496467524</v>
      </c>
      <c r="K2093" s="2">
        <f t="shared" si="252"/>
        <v>6.7671907628517793</v>
      </c>
    </row>
    <row r="2094" spans="1:11" ht="13.5" x14ac:dyDescent="0.25">
      <c r="A2094" s="3">
        <f>TITRES_STAT!B2097</f>
        <v>45338</v>
      </c>
      <c r="B2094" s="6">
        <f>TITRES_STAT!D2097</f>
        <v>6.6872999999999996</v>
      </c>
      <c r="C2094" s="2">
        <f t="shared" si="253"/>
        <v>0</v>
      </c>
      <c r="D2094" s="2">
        <f t="shared" si="254"/>
        <v>6.6573400000000005</v>
      </c>
      <c r="E2094" s="2">
        <f t="shared" si="256"/>
        <v>6.6592299999999991</v>
      </c>
      <c r="F2094" s="2">
        <f t="shared" si="257"/>
        <v>6.6924800000000007</v>
      </c>
      <c r="G2094" s="2">
        <f t="shared" si="251"/>
        <v>6.7431479999999988</v>
      </c>
      <c r="H2094" s="2">
        <f t="shared" si="255"/>
        <v>6.9679055000000076</v>
      </c>
      <c r="I2094" s="2">
        <f t="array" ref="I2094">SUMPRODUCT(B2078:B2097, (ROW(B2078:B2097)-ROW(B2078)+1)) / (20*21/2)</f>
        <v>6.6798766666666669</v>
      </c>
      <c r="J2094" s="2">
        <f t="shared" si="258"/>
        <v>6.6907018592042045</v>
      </c>
      <c r="K2094" s="2">
        <f t="shared" si="252"/>
        <v>6.7640577917595532</v>
      </c>
    </row>
    <row r="2095" spans="1:11" ht="13.5" x14ac:dyDescent="0.25">
      <c r="A2095" s="3">
        <f>TITRES_STAT!B2098</f>
        <v>45341</v>
      </c>
      <c r="B2095" s="6">
        <f>TITRES_STAT!D2098</f>
        <v>6.6498999999999997</v>
      </c>
      <c r="C2095" s="2">
        <f t="shared" si="253"/>
        <v>-3.7399999999999878E-2</v>
      </c>
      <c r="D2095" s="2">
        <f t="shared" si="254"/>
        <v>6.6760800000000007</v>
      </c>
      <c r="E2095" s="2">
        <f t="shared" si="256"/>
        <v>6.6508000000000012</v>
      </c>
      <c r="F2095" s="2">
        <f t="shared" si="257"/>
        <v>6.6878000000000002</v>
      </c>
      <c r="G2095" s="2">
        <f t="shared" si="251"/>
        <v>6.7446479999999989</v>
      </c>
      <c r="H2095" s="2">
        <f t="shared" si="255"/>
        <v>6.9689145000000066</v>
      </c>
      <c r="I2095" s="2">
        <f t="array" ref="I2095">SUMPRODUCT(B2079:B2098, (ROW(B2079:B2098)-ROW(B2079)+1)) / (20*21/2)</f>
        <v>6.6825533333333347</v>
      </c>
      <c r="J2095" s="2">
        <f t="shared" si="258"/>
        <v>6.6868159678514232</v>
      </c>
      <c r="K2095" s="2">
        <f t="shared" si="252"/>
        <v>6.7595810156121203</v>
      </c>
    </row>
    <row r="2096" spans="1:11" ht="13.5" x14ac:dyDescent="0.25">
      <c r="A2096" s="3">
        <f>TITRES_STAT!B2099</f>
        <v>45342</v>
      </c>
      <c r="B2096" s="6">
        <f>TITRES_STAT!D2099</f>
        <v>6.6872999999999996</v>
      </c>
      <c r="C2096" s="2">
        <f t="shared" si="253"/>
        <v>3.7399999999999878E-2</v>
      </c>
      <c r="D2096" s="2">
        <f t="shared" si="254"/>
        <v>6.6873199999999997</v>
      </c>
      <c r="E2096" s="2">
        <f t="shared" si="256"/>
        <v>6.6470500000000001</v>
      </c>
      <c r="F2096" s="2">
        <f t="shared" si="257"/>
        <v>6.6873300000000002</v>
      </c>
      <c r="G2096" s="2">
        <f t="shared" si="251"/>
        <v>6.7468959999999996</v>
      </c>
      <c r="H2096" s="2">
        <f t="shared" si="255"/>
        <v>6.9696685000000071</v>
      </c>
      <c r="I2096" s="2">
        <f t="array" ref="I2096">SUMPRODUCT(B2080:B2099, (ROW(B2080:B2099)-ROW(B2080)+1)) / (20*21/2)</f>
        <v>6.6781857142857151</v>
      </c>
      <c r="J2096" s="2">
        <f t="shared" si="258"/>
        <v>6.6868620661512876</v>
      </c>
      <c r="K2096" s="2">
        <f t="shared" si="252"/>
        <v>6.7567464659802727</v>
      </c>
    </row>
    <row r="2097" spans="1:11" ht="13.5" x14ac:dyDescent="0.25">
      <c r="A2097" s="3">
        <f>TITRES_STAT!B2100</f>
        <v>45343</v>
      </c>
      <c r="B2097" s="6">
        <f>TITRES_STAT!D2100</f>
        <v>6.7435</v>
      </c>
      <c r="C2097" s="2">
        <f t="shared" si="253"/>
        <v>5.6200000000000472E-2</v>
      </c>
      <c r="D2097" s="2">
        <f t="shared" si="254"/>
        <v>6.6910600000000002</v>
      </c>
      <c r="E2097" s="2">
        <f t="shared" si="256"/>
        <v>6.6479799999999996</v>
      </c>
      <c r="F2097" s="2">
        <f t="shared" si="257"/>
        <v>6.6966950000000001</v>
      </c>
      <c r="G2097" s="2">
        <f t="shared" si="251"/>
        <v>6.7470819999999989</v>
      </c>
      <c r="H2097" s="2">
        <f t="shared" si="255"/>
        <v>6.9711455000000067</v>
      </c>
      <c r="I2097" s="2">
        <f t="array" ref="I2097">SUMPRODUCT(B2081:B2100, (ROW(B2081:B2100)-ROW(B2081)+1)) / (20*21/2)</f>
        <v>6.669752857142857</v>
      </c>
      <c r="J2097" s="2">
        <f t="shared" si="258"/>
        <v>6.692256155089261</v>
      </c>
      <c r="K2097" s="2">
        <f t="shared" si="252"/>
        <v>6.756226996726145</v>
      </c>
    </row>
    <row r="2098" spans="1:11" ht="13.5" x14ac:dyDescent="0.25">
      <c r="A2098" s="3">
        <f>TITRES_STAT!B2101</f>
        <v>45344</v>
      </c>
      <c r="B2098" s="6">
        <f>TITRES_STAT!D2101</f>
        <v>6.7248000000000001</v>
      </c>
      <c r="C2098" s="2">
        <f t="shared" si="253"/>
        <v>-1.8699999999999939E-2</v>
      </c>
      <c r="D2098" s="2">
        <f t="shared" si="254"/>
        <v>6.6985600000000005</v>
      </c>
      <c r="E2098" s="2">
        <f t="shared" si="256"/>
        <v>6.6648399999999999</v>
      </c>
      <c r="F2098" s="2">
        <f t="shared" si="257"/>
        <v>6.6957599999999999</v>
      </c>
      <c r="G2098" s="2">
        <f t="shared" ref="G2098:G2161" si="259">AVERAGE(B2049:B2098)</f>
        <v>6.7472699999999985</v>
      </c>
      <c r="H2098" s="2">
        <f t="shared" si="255"/>
        <v>6.9726170000000067</v>
      </c>
      <c r="I2098" s="2">
        <f t="array" ref="I2098">SUMPRODUCT(B2082:B2101, (ROW(B2082:B2101)-ROW(B2082)+1)) / (20*21/2)</f>
        <v>6.6602080952380946</v>
      </c>
      <c r="J2098" s="2">
        <f t="shared" si="258"/>
        <v>6.6953555688902835</v>
      </c>
      <c r="K2098" s="2">
        <f t="shared" si="252"/>
        <v>6.7549945654819821</v>
      </c>
    </row>
    <row r="2099" spans="1:11" ht="13.5" x14ac:dyDescent="0.25">
      <c r="A2099" s="3">
        <f>TITRES_STAT!B2102</f>
        <v>45345</v>
      </c>
      <c r="B2099" s="6">
        <f>TITRES_STAT!D2102</f>
        <v>6.6498999999999997</v>
      </c>
      <c r="C2099" s="2">
        <f t="shared" si="253"/>
        <v>-7.4900000000000411E-2</v>
      </c>
      <c r="D2099" s="2">
        <f t="shared" si="254"/>
        <v>6.6910800000000012</v>
      </c>
      <c r="E2099" s="2">
        <f t="shared" si="256"/>
        <v>6.6742100000000004</v>
      </c>
      <c r="F2099" s="2">
        <f t="shared" si="257"/>
        <v>6.6915449999999996</v>
      </c>
      <c r="G2099" s="2">
        <f t="shared" si="259"/>
        <v>6.7453979999999989</v>
      </c>
      <c r="H2099" s="2">
        <f t="shared" si="255"/>
        <v>6.972963500000005</v>
      </c>
      <c r="I2099" s="2">
        <f t="array" ref="I2099">SUMPRODUCT(B2083:B2102, (ROW(B2083:B2102)-ROW(B2083)+1)) / (20*21/2)</f>
        <v>6.6490128571428571</v>
      </c>
      <c r="J2099" s="2">
        <f t="shared" si="258"/>
        <v>6.6910264670912092</v>
      </c>
      <c r="K2099" s="2">
        <f t="shared" ref="K2099:K2162" si="260">$K$4*B2099+(1-$K$4)*K2098</f>
        <v>6.7508732099728848</v>
      </c>
    </row>
    <row r="2100" spans="1:11" ht="13.5" x14ac:dyDescent="0.25">
      <c r="A2100" s="3">
        <f>TITRES_STAT!B2103</f>
        <v>45348</v>
      </c>
      <c r="B2100" s="6">
        <f>TITRES_STAT!D2103</f>
        <v>6.6029999999999998</v>
      </c>
      <c r="C2100" s="2">
        <f t="shared" si="253"/>
        <v>-4.6899999999999942E-2</v>
      </c>
      <c r="D2100" s="2">
        <f t="shared" si="254"/>
        <v>6.6816999999999993</v>
      </c>
      <c r="E2100" s="2">
        <f t="shared" si="256"/>
        <v>6.67889</v>
      </c>
      <c r="F2100" s="2">
        <f t="shared" si="257"/>
        <v>6.6845199999999991</v>
      </c>
      <c r="G2100" s="2">
        <f t="shared" si="259"/>
        <v>6.7440859999999985</v>
      </c>
      <c r="H2100" s="2">
        <f t="shared" si="255"/>
        <v>6.9737380000000053</v>
      </c>
      <c r="I2100" s="2">
        <f t="array" ref="I2100">SUMPRODUCT(B2084:B2103, (ROW(B2084:B2103)-ROW(B2084)+1)) / (20*21/2)</f>
        <v>6.6433899999999992</v>
      </c>
      <c r="J2100" s="2">
        <f t="shared" si="258"/>
        <v>6.6826429940349037</v>
      </c>
      <c r="K2100" s="2">
        <f t="shared" si="260"/>
        <v>6.7450742605621841</v>
      </c>
    </row>
    <row r="2101" spans="1:11" ht="13.5" x14ac:dyDescent="0.25">
      <c r="A2101" s="3">
        <f>TITRES_STAT!B2104</f>
        <v>45349</v>
      </c>
      <c r="B2101" s="6">
        <f>TITRES_STAT!D2104</f>
        <v>6.5842999999999998</v>
      </c>
      <c r="C2101" s="2">
        <f t="shared" si="253"/>
        <v>-1.8699999999999939E-2</v>
      </c>
      <c r="D2101" s="2">
        <f t="shared" si="254"/>
        <v>6.6610999999999994</v>
      </c>
      <c r="E2101" s="2">
        <f t="shared" si="256"/>
        <v>6.6742100000000004</v>
      </c>
      <c r="F2101" s="2">
        <f t="shared" si="257"/>
        <v>6.6737499999999983</v>
      </c>
      <c r="G2101" s="2">
        <f t="shared" si="259"/>
        <v>6.7405259999999991</v>
      </c>
      <c r="H2101" s="2">
        <f t="shared" si="255"/>
        <v>6.9744190000000046</v>
      </c>
      <c r="I2101" s="2">
        <f t="array" ref="I2101">SUMPRODUCT(B2085:B2104, (ROW(B2085:B2104)-ROW(B2085)+1)) / (20*21/2)</f>
        <v>6.6598457142857139</v>
      </c>
      <c r="J2101" s="2">
        <f t="shared" si="258"/>
        <v>6.6732769946030075</v>
      </c>
      <c r="K2101" s="2">
        <f t="shared" si="260"/>
        <v>6.7387693875989614</v>
      </c>
    </row>
    <row r="2102" spans="1:11" ht="13.5" x14ac:dyDescent="0.25">
      <c r="A2102" s="3">
        <f>TITRES_STAT!B2105</f>
        <v>45350</v>
      </c>
      <c r="B2102" s="6">
        <f>TITRES_STAT!D2105</f>
        <v>6.5561999999999996</v>
      </c>
      <c r="C2102" s="2">
        <f t="shared" si="253"/>
        <v>-2.8100000000000236E-2</v>
      </c>
      <c r="D2102" s="2">
        <f t="shared" si="254"/>
        <v>6.6236399999999991</v>
      </c>
      <c r="E2102" s="2">
        <f t="shared" si="256"/>
        <v>6.657350000000001</v>
      </c>
      <c r="F2102" s="2">
        <f t="shared" si="257"/>
        <v>6.6620399999999993</v>
      </c>
      <c r="G2102" s="2">
        <f t="shared" si="259"/>
        <v>6.7367799999999987</v>
      </c>
      <c r="H2102" s="2">
        <f t="shared" si="255"/>
        <v>6.9745175000000037</v>
      </c>
      <c r="I2102" s="2">
        <f t="array" ref="I2102">SUMPRODUCT(B2086:B2105, (ROW(B2086:B2105)-ROW(B2086)+1)) / (20*21/2)</f>
        <v>6.6783980952380952</v>
      </c>
      <c r="J2102" s="2">
        <f t="shared" si="258"/>
        <v>6.662126804640816</v>
      </c>
      <c r="K2102" s="2">
        <f t="shared" si="260"/>
        <v>6.7316098037715513</v>
      </c>
    </row>
    <row r="2103" spans="1:11" ht="13.5" x14ac:dyDescent="0.25">
      <c r="A2103" s="3">
        <f>TITRES_STAT!B2106</f>
        <v>45351</v>
      </c>
      <c r="B2103" s="6">
        <f>TITRES_STAT!D2106</f>
        <v>6.6029999999999998</v>
      </c>
      <c r="C2103" s="2">
        <f t="shared" si="253"/>
        <v>4.6800000000000175E-2</v>
      </c>
      <c r="D2103" s="2">
        <f t="shared" si="254"/>
        <v>6.5992800000000003</v>
      </c>
      <c r="E2103" s="2">
        <f t="shared" si="256"/>
        <v>6.6489199999999995</v>
      </c>
      <c r="F2103" s="2">
        <f t="shared" si="257"/>
        <v>6.6550149999999988</v>
      </c>
      <c r="G2103" s="2">
        <f t="shared" si="259"/>
        <v>6.7339699999999993</v>
      </c>
      <c r="H2103" s="2">
        <f t="shared" si="255"/>
        <v>6.9753800000000048</v>
      </c>
      <c r="I2103" s="2">
        <f t="array" ref="I2103">SUMPRODUCT(B2087:B2106, (ROW(B2087:B2106)-ROW(B2087)+1)) / (20*21/2)</f>
        <v>6.6847804761904754</v>
      </c>
      <c r="J2103" s="2">
        <f t="shared" si="258"/>
        <v>6.6564956803893098</v>
      </c>
      <c r="K2103" s="2">
        <f t="shared" si="260"/>
        <v>6.7265662820550203</v>
      </c>
    </row>
    <row r="2104" spans="1:11" ht="13.5" x14ac:dyDescent="0.25">
      <c r="A2104" s="3">
        <f>TITRES_STAT!B2107</f>
        <v>45352</v>
      </c>
      <c r="B2104" s="6">
        <f>TITRES_STAT!D2107</f>
        <v>6.8277999999999999</v>
      </c>
      <c r="C2104" s="2">
        <f t="shared" si="253"/>
        <v>0.22480000000000011</v>
      </c>
      <c r="D2104" s="2">
        <f t="shared" si="254"/>
        <v>6.6348600000000006</v>
      </c>
      <c r="E2104" s="2">
        <f t="shared" si="256"/>
        <v>6.6629699999999996</v>
      </c>
      <c r="F2104" s="2">
        <f t="shared" si="257"/>
        <v>6.6610999999999994</v>
      </c>
      <c r="G2104" s="2">
        <f t="shared" si="259"/>
        <v>6.7350939999999992</v>
      </c>
      <c r="H2104" s="2">
        <f t="shared" si="255"/>
        <v>6.9772785000000042</v>
      </c>
      <c r="I2104" s="2">
        <f t="array" ref="I2104">SUMPRODUCT(B2088:B2107, (ROW(B2088:B2107)-ROW(B2088)+1)) / (20*21/2)</f>
        <v>6.7027085714285706</v>
      </c>
      <c r="J2104" s="2">
        <f t="shared" si="258"/>
        <v>6.6728103774950904</v>
      </c>
      <c r="K2104" s="2">
        <f t="shared" si="260"/>
        <v>6.7305362317783528</v>
      </c>
    </row>
    <row r="2105" spans="1:11" ht="13.5" x14ac:dyDescent="0.25">
      <c r="A2105" s="3">
        <f>TITRES_STAT!B2108</f>
        <v>45355</v>
      </c>
      <c r="B2105" s="6">
        <f>TITRES_STAT!D2108</f>
        <v>6.8559000000000001</v>
      </c>
      <c r="C2105" s="2">
        <f t="shared" si="253"/>
        <v>2.8100000000000236E-2</v>
      </c>
      <c r="D2105" s="2">
        <f t="shared" si="254"/>
        <v>6.6854399999999998</v>
      </c>
      <c r="E2105" s="2">
        <f t="shared" si="256"/>
        <v>6.6835700000000005</v>
      </c>
      <c r="F2105" s="2">
        <f t="shared" si="257"/>
        <v>6.667184999999999</v>
      </c>
      <c r="G2105" s="2">
        <f t="shared" si="259"/>
        <v>6.7349059999999996</v>
      </c>
      <c r="H2105" s="2">
        <f t="shared" si="255"/>
        <v>6.9789640000000039</v>
      </c>
      <c r="I2105" s="2">
        <f t="array" ref="I2105">SUMPRODUCT(B2089:B2108, (ROW(B2089:B2108)-ROW(B2089)+1)) / (20*21/2)</f>
        <v>6.711142857142856</v>
      </c>
      <c r="J2105" s="2">
        <f t="shared" si="258"/>
        <v>6.6902474844003201</v>
      </c>
      <c r="K2105" s="2">
        <f t="shared" si="260"/>
        <v>6.735452457983123</v>
      </c>
    </row>
    <row r="2106" spans="1:11" ht="13.5" x14ac:dyDescent="0.25">
      <c r="A2106" s="3">
        <f>TITRES_STAT!B2109</f>
        <v>45356</v>
      </c>
      <c r="B2106" s="6">
        <f>TITRES_STAT!D2109</f>
        <v>6.7342000000000004</v>
      </c>
      <c r="C2106" s="2">
        <f t="shared" si="253"/>
        <v>-0.1216999999999997</v>
      </c>
      <c r="D2106" s="2">
        <f t="shared" si="254"/>
        <v>6.7154199999999999</v>
      </c>
      <c r="E2106" s="2">
        <f t="shared" si="256"/>
        <v>6.6882599999999979</v>
      </c>
      <c r="F2106" s="2">
        <f t="shared" si="257"/>
        <v>6.667654999999999</v>
      </c>
      <c r="G2106" s="2">
        <f t="shared" si="259"/>
        <v>6.7309739999999989</v>
      </c>
      <c r="H2106" s="2">
        <f t="shared" si="255"/>
        <v>6.9800850000000052</v>
      </c>
      <c r="I2106" s="2">
        <f t="array" ref="I2106">SUMPRODUCT(B2090:B2109, (ROW(B2090:B2109)-ROW(B2090)+1)) / (20*21/2)</f>
        <v>6.7212719047619043</v>
      </c>
      <c r="J2106" s="2">
        <f t="shared" si="258"/>
        <v>6.6944334382669561</v>
      </c>
      <c r="K2106" s="2">
        <f t="shared" si="260"/>
        <v>6.7354033419837851</v>
      </c>
    </row>
    <row r="2107" spans="1:11" ht="13.5" x14ac:dyDescent="0.25">
      <c r="A2107" s="3">
        <f>TITRES_STAT!B2110</f>
        <v>45357</v>
      </c>
      <c r="B2107" s="6">
        <f>TITRES_STAT!D2110</f>
        <v>6.8559000000000001</v>
      </c>
      <c r="C2107" s="2">
        <f t="shared" si="253"/>
        <v>0.1216999999999997</v>
      </c>
      <c r="D2107" s="2">
        <f t="shared" si="254"/>
        <v>6.7753600000000009</v>
      </c>
      <c r="E2107" s="2">
        <f t="shared" si="256"/>
        <v>6.6994999999999987</v>
      </c>
      <c r="F2107" s="2">
        <f t="shared" si="257"/>
        <v>6.6737399999999996</v>
      </c>
      <c r="G2107" s="2">
        <f t="shared" si="259"/>
        <v>6.727976</v>
      </c>
      <c r="H2107" s="2">
        <f t="shared" si="255"/>
        <v>6.9819030000000044</v>
      </c>
      <c r="I2107" s="2">
        <f t="array" ref="I2107">SUMPRODUCT(B2091:B2110, (ROW(B2091:B2110)-ROW(B2091)+1)) / (20*21/2)</f>
        <v>6.7329523809523799</v>
      </c>
      <c r="J2107" s="2">
        <f t="shared" si="258"/>
        <v>6.7098112060510555</v>
      </c>
      <c r="K2107" s="2">
        <f t="shared" si="260"/>
        <v>6.7401287011216757</v>
      </c>
    </row>
    <row r="2108" spans="1:11" ht="13.5" x14ac:dyDescent="0.25">
      <c r="A2108" s="3">
        <f>TITRES_STAT!B2111</f>
        <v>45358</v>
      </c>
      <c r="B2108" s="6">
        <f>TITRES_STAT!D2111</f>
        <v>6.7622999999999998</v>
      </c>
      <c r="C2108" s="2">
        <f t="shared" si="253"/>
        <v>-9.360000000000035E-2</v>
      </c>
      <c r="D2108" s="2">
        <f t="shared" si="254"/>
        <v>6.8072200000000009</v>
      </c>
      <c r="E2108" s="2">
        <f t="shared" si="256"/>
        <v>6.7032499999999997</v>
      </c>
      <c r="F2108" s="2">
        <f t="shared" si="257"/>
        <v>6.6840450000000002</v>
      </c>
      <c r="G2108" s="2">
        <f t="shared" si="259"/>
        <v>6.7231059999999987</v>
      </c>
      <c r="H2108" s="2">
        <f t="shared" si="255"/>
        <v>6.9832530000000057</v>
      </c>
      <c r="I2108" s="2">
        <f t="array" ref="I2108">SUMPRODUCT(B2092:B2111, (ROW(B2092:B2111)-ROW(B2092)+1)) / (20*21/2)</f>
        <v>6.7362509523809528</v>
      </c>
      <c r="J2108" s="2">
        <f t="shared" si="258"/>
        <v>6.7148101388080983</v>
      </c>
      <c r="K2108" s="2">
        <f t="shared" si="260"/>
        <v>6.7409981638227867</v>
      </c>
    </row>
    <row r="2109" spans="1:11" ht="13.5" x14ac:dyDescent="0.25">
      <c r="A2109" s="3">
        <f>TITRES_STAT!B2112</f>
        <v>45359</v>
      </c>
      <c r="B2109" s="6">
        <f>TITRES_STAT!D2112</f>
        <v>6.7904</v>
      </c>
      <c r="C2109" s="2">
        <f t="shared" si="253"/>
        <v>2.8100000000000236E-2</v>
      </c>
      <c r="D2109" s="2">
        <f t="shared" si="254"/>
        <v>6.7997399999999999</v>
      </c>
      <c r="E2109" s="2">
        <f t="shared" si="256"/>
        <v>6.7172999999999998</v>
      </c>
      <c r="F2109" s="2">
        <f t="shared" si="257"/>
        <v>6.6957550000000001</v>
      </c>
      <c r="G2109" s="2">
        <f t="shared" si="259"/>
        <v>6.7184239999999988</v>
      </c>
      <c r="H2109" s="2">
        <f t="shared" si="255"/>
        <v>6.9845225000000051</v>
      </c>
      <c r="I2109" s="2">
        <f t="array" ref="I2109">SUMPRODUCT(B2093:B2112, (ROW(B2093:B2112)-ROW(B2093)+1)) / (20*21/2)</f>
        <v>6.7274238095238088</v>
      </c>
      <c r="J2109" s="2">
        <f t="shared" si="258"/>
        <v>6.7220091732073275</v>
      </c>
      <c r="K2109" s="2">
        <f t="shared" si="260"/>
        <v>6.7429354907316972</v>
      </c>
    </row>
    <row r="2110" spans="1:11" ht="13.5" x14ac:dyDescent="0.25">
      <c r="A2110" s="3">
        <f>TITRES_STAT!B2113</f>
        <v>45362</v>
      </c>
      <c r="B2110" s="6">
        <f>TITRES_STAT!D2113</f>
        <v>6.8183999999999996</v>
      </c>
      <c r="C2110" s="2">
        <f t="shared" si="253"/>
        <v>2.7999999999999581E-2</v>
      </c>
      <c r="D2110" s="2">
        <f t="shared" si="254"/>
        <v>6.7922399999999996</v>
      </c>
      <c r="E2110" s="2">
        <f t="shared" si="256"/>
        <v>6.7388400000000006</v>
      </c>
      <c r="F2110" s="2">
        <f t="shared" si="257"/>
        <v>6.7088650000000003</v>
      </c>
      <c r="G2110" s="2">
        <f t="shared" si="259"/>
        <v>6.7146759999999981</v>
      </c>
      <c r="H2110" s="2">
        <f t="shared" si="255"/>
        <v>6.9860205000000066</v>
      </c>
      <c r="I2110" s="2">
        <f t="array" ref="I2110">SUMPRODUCT(B2094:B2113, (ROW(B2094:B2113)-ROW(B2094)+1)) / (20*21/2)</f>
        <v>6.726220476190476</v>
      </c>
      <c r="J2110" s="2">
        <f t="shared" si="258"/>
        <v>6.7311892519494867</v>
      </c>
      <c r="K2110" s="2">
        <f t="shared" si="260"/>
        <v>6.7458948832520234</v>
      </c>
    </row>
    <row r="2111" spans="1:11" ht="13.5" x14ac:dyDescent="0.25">
      <c r="A2111" s="3">
        <f>TITRES_STAT!B2114</f>
        <v>45363</v>
      </c>
      <c r="B2111" s="6">
        <f>TITRES_STAT!D2114</f>
        <v>6.7435</v>
      </c>
      <c r="C2111" s="2">
        <f t="shared" si="253"/>
        <v>-7.4899999999999523E-2</v>
      </c>
      <c r="D2111" s="2">
        <f t="shared" si="254"/>
        <v>6.7941000000000003</v>
      </c>
      <c r="E2111" s="2">
        <f t="shared" si="256"/>
        <v>6.7547600000000001</v>
      </c>
      <c r="F2111" s="2">
        <f t="shared" si="257"/>
        <v>6.7144850000000007</v>
      </c>
      <c r="G2111" s="2">
        <f t="shared" si="259"/>
        <v>6.7081199999999974</v>
      </c>
      <c r="H2111" s="2">
        <f t="shared" si="255"/>
        <v>6.9874975000000061</v>
      </c>
      <c r="I2111" s="2">
        <f t="array" ref="I2111">SUMPRODUCT(B2095:B2114, (ROW(B2095:B2114)-ROW(B2095)+1)) / (20*21/2)</f>
        <v>6.7249723809523791</v>
      </c>
      <c r="J2111" s="2">
        <f t="shared" si="258"/>
        <v>6.7323617041447736</v>
      </c>
      <c r="K2111" s="2">
        <f t="shared" si="260"/>
        <v>6.745800966261748</v>
      </c>
    </row>
    <row r="2112" spans="1:11" ht="13.5" x14ac:dyDescent="0.25">
      <c r="A2112" s="3">
        <f>TITRES_STAT!B2115</f>
        <v>45364</v>
      </c>
      <c r="B2112" s="6">
        <f>TITRES_STAT!D2115</f>
        <v>6.6218000000000004</v>
      </c>
      <c r="C2112" s="2">
        <f t="shared" si="253"/>
        <v>-0.1216999999999997</v>
      </c>
      <c r="D2112" s="2">
        <f t="shared" si="254"/>
        <v>6.7472800000000008</v>
      </c>
      <c r="E2112" s="2">
        <f t="shared" si="256"/>
        <v>6.7613199999999996</v>
      </c>
      <c r="F2112" s="2">
        <f t="shared" si="257"/>
        <v>6.7093350000000003</v>
      </c>
      <c r="G2112" s="2">
        <f t="shared" si="259"/>
        <v>6.7015639999999985</v>
      </c>
      <c r="H2112" s="2">
        <f t="shared" si="255"/>
        <v>6.988675000000006</v>
      </c>
      <c r="I2112" s="2">
        <f t="array" ref="I2112">SUMPRODUCT(B2096:B2115, (ROW(B2096:B2115)-ROW(B2096)+1)) / (20*21/2)</f>
        <v>6.7236795238095244</v>
      </c>
      <c r="J2112" s="2">
        <f t="shared" si="258"/>
        <v>6.721832018035748</v>
      </c>
      <c r="K2112" s="2">
        <f t="shared" si="260"/>
        <v>6.7409381832710915</v>
      </c>
    </row>
    <row r="2113" spans="1:11" ht="13.5" x14ac:dyDescent="0.25">
      <c r="A2113" s="3">
        <f>TITRES_STAT!B2116</f>
        <v>45365</v>
      </c>
      <c r="B2113" s="6">
        <f>TITRES_STAT!D2116</f>
        <v>6.6966999999999999</v>
      </c>
      <c r="C2113" s="2">
        <f t="shared" si="253"/>
        <v>7.4899999999999523E-2</v>
      </c>
      <c r="D2113" s="2">
        <f t="shared" si="254"/>
        <v>6.7341600000000001</v>
      </c>
      <c r="E2113" s="2">
        <f t="shared" si="256"/>
        <v>6.7706899999999992</v>
      </c>
      <c r="F2113" s="2">
        <f t="shared" si="257"/>
        <v>6.7098050000000002</v>
      </c>
      <c r="G2113" s="2">
        <f t="shared" si="259"/>
        <v>6.6978179999999998</v>
      </c>
      <c r="H2113" s="2">
        <f t="shared" si="255"/>
        <v>6.9899180000000056</v>
      </c>
      <c r="I2113" s="2">
        <f t="array" ref="I2113">SUMPRODUCT(B2097:B2116, (ROW(B2097:B2116)-ROW(B2097)+1)) / (20*21/2)</f>
        <v>6.7230590476190484</v>
      </c>
      <c r="J2113" s="2">
        <f t="shared" si="258"/>
        <v>6.7194384925085338</v>
      </c>
      <c r="K2113" s="2">
        <f t="shared" si="260"/>
        <v>6.7392033525545783</v>
      </c>
    </row>
    <row r="2114" spans="1:11" ht="13.5" x14ac:dyDescent="0.25">
      <c r="A2114" s="3">
        <f>TITRES_STAT!B2117</f>
        <v>45366</v>
      </c>
      <c r="B2114" s="6">
        <f>TITRES_STAT!D2117</f>
        <v>6.6966999999999999</v>
      </c>
      <c r="C2114" s="2">
        <f t="shared" si="253"/>
        <v>0</v>
      </c>
      <c r="D2114" s="2">
        <f t="shared" si="254"/>
        <v>6.7154199999999999</v>
      </c>
      <c r="E2114" s="2">
        <f t="shared" si="256"/>
        <v>6.757579999999999</v>
      </c>
      <c r="F2114" s="2">
        <f t="shared" si="257"/>
        <v>6.7102750000000002</v>
      </c>
      <c r="G2114" s="2">
        <f t="shared" si="259"/>
        <v>6.6987539999999992</v>
      </c>
      <c r="H2114" s="2">
        <f t="shared" si="255"/>
        <v>6.9911610000000062</v>
      </c>
      <c r="I2114" s="2">
        <f t="array" ref="I2114">SUMPRODUCT(B2098:B2117, (ROW(B2098:B2117)-ROW(B2098)+1)) / (20*21/2)</f>
        <v>6.7330442857142847</v>
      </c>
      <c r="J2114" s="2">
        <f t="shared" si="258"/>
        <v>6.7172729217934348</v>
      </c>
      <c r="K2114" s="2">
        <f t="shared" si="260"/>
        <v>6.7375365544151826</v>
      </c>
    </row>
    <row r="2115" spans="1:11" ht="13.5" x14ac:dyDescent="0.25">
      <c r="A2115" s="3">
        <f>TITRES_STAT!B2118</f>
        <v>45369</v>
      </c>
      <c r="B2115" s="6">
        <f>TITRES_STAT!D2118</f>
        <v>6.6966999999999999</v>
      </c>
      <c r="C2115" s="2">
        <f t="shared" si="253"/>
        <v>0</v>
      </c>
      <c r="D2115" s="2">
        <f t="shared" si="254"/>
        <v>6.6910799999999995</v>
      </c>
      <c r="E2115" s="2">
        <f t="shared" si="256"/>
        <v>6.7416599999999987</v>
      </c>
      <c r="F2115" s="2">
        <f t="shared" si="257"/>
        <v>6.7126149999999996</v>
      </c>
      <c r="G2115" s="2">
        <f t="shared" si="259"/>
        <v>6.6996899999999995</v>
      </c>
      <c r="H2115" s="2">
        <f t="shared" si="255"/>
        <v>6.9920505000000057</v>
      </c>
      <c r="I2115" s="2">
        <f t="array" ref="I2115">SUMPRODUCT(B2099:B2118, (ROW(B2099:B2118)-ROW(B2099)+1)) / (20*21/2)</f>
        <v>6.739110952380952</v>
      </c>
      <c r="J2115" s="2">
        <f t="shared" si="258"/>
        <v>6.7153135959083459</v>
      </c>
      <c r="K2115" s="2">
        <f t="shared" si="260"/>
        <v>6.7359351209087048</v>
      </c>
    </row>
    <row r="2116" spans="1:11" ht="13.5" x14ac:dyDescent="0.25">
      <c r="A2116" s="3">
        <f>TITRES_STAT!B2119</f>
        <v>45370</v>
      </c>
      <c r="B2116" s="6">
        <f>TITRES_STAT!D2119</f>
        <v>6.7061000000000002</v>
      </c>
      <c r="C2116" s="2">
        <f t="shared" ref="C2116:C2179" si="261">B2116-B2115</f>
        <v>9.400000000000297E-3</v>
      </c>
      <c r="D2116" s="2">
        <f t="shared" si="254"/>
        <v>6.6836000000000002</v>
      </c>
      <c r="E2116" s="2">
        <f t="shared" si="256"/>
        <v>6.7388500000000011</v>
      </c>
      <c r="F2116" s="2">
        <f t="shared" si="257"/>
        <v>6.7135549999999977</v>
      </c>
      <c r="G2116" s="2">
        <f t="shared" si="259"/>
        <v>6.701751999999999</v>
      </c>
      <c r="H2116" s="2">
        <f t="shared" si="255"/>
        <v>6.9927220000000068</v>
      </c>
      <c r="I2116" s="2">
        <f t="array" ref="I2116">SUMPRODUCT(B2100:B2119, (ROW(B2100:B2119)-ROW(B2100)+1)) / (20*21/2)</f>
        <v>6.7475861904761905</v>
      </c>
      <c r="J2116" s="2">
        <f t="shared" si="258"/>
        <v>6.7144361105837413</v>
      </c>
      <c r="K2116" s="2">
        <f t="shared" si="260"/>
        <v>6.7347651161671873</v>
      </c>
    </row>
    <row r="2117" spans="1:11" ht="13.5" x14ac:dyDescent="0.25">
      <c r="A2117" s="3">
        <f>TITRES_STAT!B2120</f>
        <v>45372</v>
      </c>
      <c r="B2117" s="6">
        <f>TITRES_STAT!D2120</f>
        <v>6.8183999999999996</v>
      </c>
      <c r="C2117" s="2">
        <f t="shared" si="261"/>
        <v>0.1122999999999994</v>
      </c>
      <c r="D2117" s="2">
        <f t="shared" si="254"/>
        <v>6.7229199999999993</v>
      </c>
      <c r="E2117" s="2">
        <f t="shared" si="256"/>
        <v>6.7351000000000001</v>
      </c>
      <c r="F2117" s="2">
        <f t="shared" si="257"/>
        <v>6.7172999999999989</v>
      </c>
      <c r="G2117" s="2">
        <f t="shared" si="259"/>
        <v>6.7075579999999988</v>
      </c>
      <c r="H2117" s="2">
        <f t="shared" si="255"/>
        <v>6.9941315000000079</v>
      </c>
      <c r="I2117" s="2">
        <f t="array" ref="I2117">SUMPRODUCT(B2101:B2120, (ROW(B2101:B2120)-ROW(B2101)+1)) / (20*21/2)</f>
        <v>6.7517319047619049</v>
      </c>
      <c r="J2117" s="2">
        <f t="shared" si="258"/>
        <v>6.7243374333852897</v>
      </c>
      <c r="K2117" s="2">
        <f t="shared" si="260"/>
        <v>6.7380449155331803</v>
      </c>
    </row>
    <row r="2118" spans="1:11" ht="13.5" x14ac:dyDescent="0.25">
      <c r="A2118" s="3">
        <f>TITRES_STAT!B2121</f>
        <v>45373</v>
      </c>
      <c r="B2118" s="6">
        <f>TITRES_STAT!D2121</f>
        <v>6.7809999999999997</v>
      </c>
      <c r="C2118" s="2">
        <f t="shared" si="261"/>
        <v>-3.7399999999999878E-2</v>
      </c>
      <c r="D2118" s="2">
        <f t="shared" ref="D2118:D2181" si="262">AVERAGE(B2114:B2118)</f>
        <v>6.7397800000000005</v>
      </c>
      <c r="E2118" s="2">
        <f t="shared" si="256"/>
        <v>6.7369699999999995</v>
      </c>
      <c r="F2118" s="2">
        <f t="shared" si="257"/>
        <v>6.7201099999999983</v>
      </c>
      <c r="G2118" s="2">
        <f t="shared" si="259"/>
        <v>6.7101799999999994</v>
      </c>
      <c r="H2118" s="2">
        <f t="shared" si="255"/>
        <v>6.9951335000000077</v>
      </c>
      <c r="I2118" s="2">
        <f t="array" ref="I2118">SUMPRODUCT(B2102:B2121, (ROW(B2102:B2121)-ROW(B2102)+1)) / (20*21/2)</f>
        <v>6.7550747619047602</v>
      </c>
      <c r="J2118" s="2">
        <f t="shared" si="258"/>
        <v>6.7297338683009764</v>
      </c>
      <c r="K2118" s="2">
        <f t="shared" si="260"/>
        <v>6.7397294286495271</v>
      </c>
    </row>
    <row r="2119" spans="1:11" ht="13.5" x14ac:dyDescent="0.25">
      <c r="A2119" s="3">
        <f>TITRES_STAT!B2122</f>
        <v>45376</v>
      </c>
      <c r="B2119" s="6">
        <f>TITRES_STAT!D2122</f>
        <v>6.8090999999999999</v>
      </c>
      <c r="C2119" s="2">
        <f t="shared" si="261"/>
        <v>2.8100000000000236E-2</v>
      </c>
      <c r="D2119" s="2">
        <f t="shared" si="262"/>
        <v>6.7622599999999995</v>
      </c>
      <c r="E2119" s="2">
        <f t="shared" si="256"/>
        <v>6.7388399999999988</v>
      </c>
      <c r="F2119" s="2">
        <f t="shared" si="257"/>
        <v>6.728069999999998</v>
      </c>
      <c r="G2119" s="2">
        <f t="shared" si="259"/>
        <v>6.7131779999999992</v>
      </c>
      <c r="H2119" s="2">
        <f t="shared" si="255"/>
        <v>6.995878500000007</v>
      </c>
      <c r="I2119" s="2">
        <f t="array" ref="I2119">SUMPRODUCT(B2103:B2122, (ROW(B2103:B2122)-ROW(B2103)+1)) / (20*21/2)</f>
        <v>6.7610971428571425</v>
      </c>
      <c r="J2119" s="2">
        <f t="shared" si="258"/>
        <v>6.7372925475104068</v>
      </c>
      <c r="K2119" s="2">
        <f t="shared" si="260"/>
        <v>6.7424498432122917</v>
      </c>
    </row>
    <row r="2120" spans="1:11" ht="13.5" x14ac:dyDescent="0.25">
      <c r="A2120" s="3">
        <f>TITRES_STAT!B2123</f>
        <v>45377</v>
      </c>
      <c r="B2120" s="6">
        <f>TITRES_STAT!D2123</f>
        <v>6.7716000000000003</v>
      </c>
      <c r="C2120" s="2">
        <f t="shared" si="261"/>
        <v>-3.7499999999999645E-2</v>
      </c>
      <c r="D2120" s="2">
        <f t="shared" si="262"/>
        <v>6.7772400000000008</v>
      </c>
      <c r="E2120" s="2">
        <f t="shared" si="256"/>
        <v>6.7341600000000001</v>
      </c>
      <c r="F2120" s="2">
        <f t="shared" si="257"/>
        <v>6.7364999999999995</v>
      </c>
      <c r="G2120" s="2">
        <f t="shared" si="259"/>
        <v>6.7154259999999999</v>
      </c>
      <c r="H2120" s="2">
        <f t="shared" si="255"/>
        <v>6.9963915000000076</v>
      </c>
      <c r="I2120" s="2">
        <f t="array" ref="I2120">SUMPRODUCT(B2104:B2123, (ROW(B2104:B2123)-ROW(B2104)+1)) / (20*21/2)</f>
        <v>6.7623438095238093</v>
      </c>
      <c r="J2120" s="2">
        <f t="shared" si="258"/>
        <v>6.7405599239379876</v>
      </c>
      <c r="K2120" s="2">
        <f t="shared" si="260"/>
        <v>6.7435929866157318</v>
      </c>
    </row>
    <row r="2121" spans="1:11" ht="13.5" x14ac:dyDescent="0.25">
      <c r="A2121" s="3">
        <f>TITRES_STAT!B2124</f>
        <v>45378</v>
      </c>
      <c r="B2121" s="6">
        <f>TITRES_STAT!D2124</f>
        <v>6.7716000000000003</v>
      </c>
      <c r="C2121" s="2">
        <f t="shared" si="261"/>
        <v>0</v>
      </c>
      <c r="D2121" s="2">
        <f t="shared" si="262"/>
        <v>6.7903400000000005</v>
      </c>
      <c r="E2121" s="2">
        <f t="shared" si="256"/>
        <v>6.7369699999999995</v>
      </c>
      <c r="F2121" s="2">
        <f t="shared" si="257"/>
        <v>6.7458649999999993</v>
      </c>
      <c r="G2121" s="2">
        <f t="shared" si="259"/>
        <v>6.7165499999999998</v>
      </c>
      <c r="H2121" s="2">
        <f t="shared" si="255"/>
        <v>6.9969045000000074</v>
      </c>
      <c r="I2121" s="2">
        <f t="array" ref="I2121">SUMPRODUCT(B2105:B2124, (ROW(B2105:B2124)-ROW(B2105)+1)) / (20*21/2)</f>
        <v>6.7725971428571414</v>
      </c>
      <c r="J2121" s="2">
        <f t="shared" si="258"/>
        <v>6.74351612165818</v>
      </c>
      <c r="K2121" s="2">
        <f t="shared" si="260"/>
        <v>6.7446913008660951</v>
      </c>
    </row>
    <row r="2122" spans="1:11" ht="13.5" x14ac:dyDescent="0.25">
      <c r="A2122" s="3">
        <f>TITRES_STAT!B2125</f>
        <v>45379</v>
      </c>
      <c r="B2122" s="6">
        <f>TITRES_STAT!D2125</f>
        <v>6.8090999999999999</v>
      </c>
      <c r="C2122" s="2">
        <f t="shared" si="261"/>
        <v>3.7499999999999645E-2</v>
      </c>
      <c r="D2122" s="2">
        <f t="shared" si="262"/>
        <v>6.7884799999999998</v>
      </c>
      <c r="E2122" s="2">
        <f t="shared" si="256"/>
        <v>6.7556999999999992</v>
      </c>
      <c r="F2122" s="2">
        <f t="shared" si="257"/>
        <v>6.7585099999999994</v>
      </c>
      <c r="G2122" s="2">
        <f t="shared" si="259"/>
        <v>6.7159880000000012</v>
      </c>
      <c r="H2122" s="2">
        <f t="shared" ref="H2122:H2185" si="263">AVERAGE(B1923:B2122)</f>
        <v>6.9973400000000074</v>
      </c>
      <c r="I2122" s="2">
        <f t="array" ref="I2122">SUMPRODUCT(B2106:B2125, (ROW(B2106:B2125)-ROW(B2106)+1)) / (20*21/2)</f>
        <v>6.7870942857142857</v>
      </c>
      <c r="J2122" s="2">
        <f t="shared" si="258"/>
        <v>6.7497622053097821</v>
      </c>
      <c r="K2122" s="2">
        <f t="shared" si="260"/>
        <v>6.7472171322046801</v>
      </c>
    </row>
    <row r="2123" spans="1:11" ht="13.5" x14ac:dyDescent="0.25">
      <c r="A2123" s="3">
        <f>TITRES_STAT!B2126</f>
        <v>45380</v>
      </c>
      <c r="B2123" s="6">
        <f>TITRES_STAT!D2126</f>
        <v>6.7716000000000003</v>
      </c>
      <c r="C2123" s="2">
        <f t="shared" si="261"/>
        <v>-3.7499999999999645E-2</v>
      </c>
      <c r="D2123" s="2">
        <f t="shared" si="262"/>
        <v>6.7866</v>
      </c>
      <c r="E2123" s="2">
        <f t="shared" si="256"/>
        <v>6.7631899999999998</v>
      </c>
      <c r="F2123" s="2">
        <f t="shared" si="257"/>
        <v>6.76694</v>
      </c>
      <c r="G2123" s="2">
        <f t="shared" si="259"/>
        <v>6.7150520000000009</v>
      </c>
      <c r="H2123" s="2">
        <f t="shared" si="263"/>
        <v>6.9976325000000079</v>
      </c>
      <c r="I2123" s="2">
        <f t="array" ref="I2123">SUMPRODUCT(B2107:B2126, (ROW(B2107:B2126)-ROW(B2107)+1)) / (20*21/2)</f>
        <v>6.7977076190476184</v>
      </c>
      <c r="J2123" s="2">
        <f t="shared" si="258"/>
        <v>6.7518419952802793</v>
      </c>
      <c r="K2123" s="2">
        <f t="shared" si="260"/>
        <v>6.7481733230986141</v>
      </c>
    </row>
    <row r="2124" spans="1:11" ht="13.5" x14ac:dyDescent="0.25">
      <c r="A2124" s="3">
        <f>TITRES_STAT!B2127</f>
        <v>45383</v>
      </c>
      <c r="B2124" s="6">
        <f>TITRES_STAT!D2127</f>
        <v>6.8746</v>
      </c>
      <c r="C2124" s="2">
        <f t="shared" si="261"/>
        <v>0.10299999999999976</v>
      </c>
      <c r="D2124" s="2">
        <f t="shared" si="262"/>
        <v>6.7996999999999996</v>
      </c>
      <c r="E2124" s="2">
        <f t="shared" ref="E2124:E2187" si="264">AVERAGE(B2115:B2124)</f>
        <v>6.7809799999999996</v>
      </c>
      <c r="F2124" s="2">
        <f t="shared" si="257"/>
        <v>6.7692799999999993</v>
      </c>
      <c r="G2124" s="2">
        <f t="shared" si="259"/>
        <v>6.7172979999999995</v>
      </c>
      <c r="H2124" s="2">
        <f t="shared" si="263"/>
        <v>6.9981750000000078</v>
      </c>
      <c r="I2124" s="2">
        <f t="array" ref="I2124">SUMPRODUCT(B2108:B2127, (ROW(B2108:B2127)-ROW(B2108)+1)) / (20*21/2)</f>
        <v>6.8067123809523808</v>
      </c>
      <c r="J2124" s="2">
        <f t="shared" si="258"/>
        <v>6.7635332338250143</v>
      </c>
      <c r="K2124" s="2">
        <f t="shared" si="260"/>
        <v>6.7531312319967078</v>
      </c>
    </row>
    <row r="2125" spans="1:11" ht="13.5" x14ac:dyDescent="0.25">
      <c r="A2125" s="3">
        <f>TITRES_STAT!B2128</f>
        <v>45384</v>
      </c>
      <c r="B2125" s="6">
        <f>TITRES_STAT!D2128</f>
        <v>6.9215</v>
      </c>
      <c r="C2125" s="2">
        <f t="shared" si="261"/>
        <v>4.6899999999999942E-2</v>
      </c>
      <c r="D2125" s="2">
        <f t="shared" si="262"/>
        <v>6.8296800000000006</v>
      </c>
      <c r="E2125" s="2">
        <f t="shared" si="264"/>
        <v>6.8034599999999994</v>
      </c>
      <c r="F2125" s="2">
        <f t="shared" si="257"/>
        <v>6.7725600000000012</v>
      </c>
      <c r="G2125" s="2">
        <f t="shared" si="259"/>
        <v>6.720857999999998</v>
      </c>
      <c r="H2125" s="2">
        <f t="shared" si="263"/>
        <v>6.9989520000000072</v>
      </c>
      <c r="I2125" s="2">
        <f t="array" ref="I2125">SUMPRODUCT(B2109:B2128, (ROW(B2109:B2128)-ROW(B2109)+1)) / (20*21/2)</f>
        <v>6.8156280952380959</v>
      </c>
      <c r="J2125" s="2">
        <f t="shared" si="258"/>
        <v>6.7785776877464414</v>
      </c>
      <c r="K2125" s="2">
        <f t="shared" si="260"/>
        <v>6.7597339287811513</v>
      </c>
    </row>
    <row r="2126" spans="1:11" ht="13.5" x14ac:dyDescent="0.25">
      <c r="A2126" s="3">
        <f>TITRES_STAT!B2129</f>
        <v>45385</v>
      </c>
      <c r="B2126" s="6">
        <f>TITRES_STAT!D2129</f>
        <v>6.8840000000000003</v>
      </c>
      <c r="C2126" s="2">
        <f t="shared" si="261"/>
        <v>-3.7499999999999645E-2</v>
      </c>
      <c r="D2126" s="2">
        <f t="shared" si="262"/>
        <v>6.8521600000000005</v>
      </c>
      <c r="E2126" s="2">
        <f t="shared" si="264"/>
        <v>6.8212500000000009</v>
      </c>
      <c r="F2126" s="2">
        <f t="shared" si="257"/>
        <v>6.7800500000000028</v>
      </c>
      <c r="G2126" s="2">
        <f t="shared" si="259"/>
        <v>6.7246039999999985</v>
      </c>
      <c r="H2126" s="2">
        <f t="shared" si="263"/>
        <v>6.9996295000000064</v>
      </c>
      <c r="I2126" s="2">
        <f t="array" ref="I2126">SUMPRODUCT(B2110:B2129, (ROW(B2110:B2129)-ROW(B2110)+1)) / (20*21/2)</f>
        <v>6.8275804761904766</v>
      </c>
      <c r="J2126" s="2">
        <f t="shared" si="258"/>
        <v>6.7886179079610667</v>
      </c>
      <c r="K2126" s="2">
        <f t="shared" si="260"/>
        <v>6.7646071080446353</v>
      </c>
    </row>
    <row r="2127" spans="1:11" ht="13.5" x14ac:dyDescent="0.25">
      <c r="A2127" s="3">
        <f>TITRES_STAT!B2130</f>
        <v>45386</v>
      </c>
      <c r="B2127" s="6">
        <f>TITRES_STAT!D2130</f>
        <v>6.8746</v>
      </c>
      <c r="C2127" s="2">
        <f t="shared" si="261"/>
        <v>-9.400000000000297E-3</v>
      </c>
      <c r="D2127" s="2">
        <f t="shared" si="262"/>
        <v>6.865260000000001</v>
      </c>
      <c r="E2127" s="2">
        <f t="shared" si="264"/>
        <v>6.8268699999999995</v>
      </c>
      <c r="F2127" s="2">
        <f t="shared" si="257"/>
        <v>6.7809850000000012</v>
      </c>
      <c r="G2127" s="2">
        <f t="shared" si="259"/>
        <v>6.7309719999999977</v>
      </c>
      <c r="H2127" s="2">
        <f t="shared" si="263"/>
        <v>6.9999950000000082</v>
      </c>
      <c r="I2127" s="2">
        <f t="array" ref="I2127">SUMPRODUCT(B2111:B2130, (ROW(B2111:B2130)-ROW(B2111)+1)) / (20*21/2)</f>
        <v>6.8318199999999987</v>
      </c>
      <c r="J2127" s="2">
        <f t="shared" si="258"/>
        <v>6.7968066786314409</v>
      </c>
      <c r="K2127" s="2">
        <f t="shared" si="260"/>
        <v>6.7689205547879832</v>
      </c>
    </row>
    <row r="2128" spans="1:11" ht="13.5" x14ac:dyDescent="0.25">
      <c r="A2128" s="3">
        <f>TITRES_STAT!B2131</f>
        <v>45387</v>
      </c>
      <c r="B2128" s="6">
        <f>TITRES_STAT!D2131</f>
        <v>6.8746</v>
      </c>
      <c r="C2128" s="2">
        <f t="shared" si="261"/>
        <v>0</v>
      </c>
      <c r="D2128" s="2">
        <f t="shared" si="262"/>
        <v>6.8858599999999992</v>
      </c>
      <c r="E2128" s="2">
        <f t="shared" si="264"/>
        <v>6.8362300000000005</v>
      </c>
      <c r="F2128" s="2">
        <f t="shared" si="257"/>
        <v>6.7866</v>
      </c>
      <c r="G2128" s="2">
        <f t="shared" si="259"/>
        <v>6.7335939999999983</v>
      </c>
      <c r="H2128" s="2">
        <f t="shared" si="263"/>
        <v>6.9994775000000082</v>
      </c>
      <c r="I2128" s="2">
        <f t="array" ref="I2128">SUMPRODUCT(B2112:B2131, (ROW(B2112:B2131)-ROW(B2112)+1)) / (20*21/2)</f>
        <v>6.8261604761904762</v>
      </c>
      <c r="J2128" s="2">
        <f t="shared" si="258"/>
        <v>6.8042155663808277</v>
      </c>
      <c r="K2128" s="2">
        <f t="shared" si="260"/>
        <v>6.773064846757082</v>
      </c>
    </row>
    <row r="2129" spans="1:11" ht="13.5" x14ac:dyDescent="0.25">
      <c r="A2129" s="3">
        <f>TITRES_STAT!B2132</f>
        <v>45390</v>
      </c>
      <c r="B2129" s="6">
        <f>TITRES_STAT!D2132</f>
        <v>6.9120999999999997</v>
      </c>
      <c r="C2129" s="2">
        <f t="shared" si="261"/>
        <v>3.7499999999999645E-2</v>
      </c>
      <c r="D2129" s="2">
        <f t="shared" si="262"/>
        <v>6.8933599999999995</v>
      </c>
      <c r="E2129" s="2">
        <f t="shared" si="264"/>
        <v>6.8465299999999996</v>
      </c>
      <c r="F2129" s="2">
        <f t="shared" si="257"/>
        <v>6.7926850000000005</v>
      </c>
      <c r="G2129" s="2">
        <f t="shared" si="259"/>
        <v>6.7371519999999974</v>
      </c>
      <c r="H2129" s="2">
        <f t="shared" si="263"/>
        <v>6.9991030000000078</v>
      </c>
      <c r="I2129" s="2">
        <f t="array" ref="I2129">SUMPRODUCT(B2113:B2132, (ROW(B2113:B2132)-ROW(B2113)+1)) / (20*21/2)</f>
        <v>6.8205452380952387</v>
      </c>
      <c r="J2129" s="2">
        <f t="shared" si="258"/>
        <v>6.8144902743445588</v>
      </c>
      <c r="K2129" s="2">
        <f t="shared" si="260"/>
        <v>6.7785172057077849</v>
      </c>
    </row>
    <row r="2130" spans="1:11" ht="13.5" x14ac:dyDescent="0.25">
      <c r="A2130" s="3">
        <f>TITRES_STAT!B2133</f>
        <v>45394</v>
      </c>
      <c r="B2130" s="6">
        <f>TITRES_STAT!D2133</f>
        <v>6.8372000000000002</v>
      </c>
      <c r="C2130" s="2">
        <f t="shared" si="261"/>
        <v>-7.4899999999999523E-2</v>
      </c>
      <c r="D2130" s="2">
        <f t="shared" si="262"/>
        <v>6.8765000000000001</v>
      </c>
      <c r="E2130" s="2">
        <f t="shared" si="264"/>
        <v>6.8530899999999999</v>
      </c>
      <c r="F2130" s="2">
        <f t="shared" si="257"/>
        <v>6.7936250000000005</v>
      </c>
      <c r="G2130" s="2">
        <f t="shared" si="259"/>
        <v>6.7390259999999964</v>
      </c>
      <c r="H2130" s="2">
        <f t="shared" si="263"/>
        <v>6.9983985000000066</v>
      </c>
      <c r="I2130" s="2">
        <f t="array" ref="I2130">SUMPRODUCT(B2114:B2133, (ROW(B2114:B2133)-ROW(B2114)+1)) / (20*21/2)</f>
        <v>6.8134995238095248</v>
      </c>
      <c r="J2130" s="2">
        <f t="shared" si="258"/>
        <v>6.8166531053593626</v>
      </c>
      <c r="K2130" s="2">
        <f t="shared" si="260"/>
        <v>6.7808184917584606</v>
      </c>
    </row>
    <row r="2131" spans="1:11" ht="13.5" x14ac:dyDescent="0.25">
      <c r="A2131" s="3">
        <f>TITRES_STAT!B2134</f>
        <v>45397</v>
      </c>
      <c r="B2131" s="6">
        <f>TITRES_STAT!D2134</f>
        <v>6.7342000000000004</v>
      </c>
      <c r="C2131" s="2">
        <f t="shared" si="261"/>
        <v>-0.10299999999999976</v>
      </c>
      <c r="D2131" s="2">
        <f t="shared" si="262"/>
        <v>6.8465400000000001</v>
      </c>
      <c r="E2131" s="2">
        <f t="shared" si="264"/>
        <v>6.8493500000000012</v>
      </c>
      <c r="F2131" s="2">
        <f t="shared" si="257"/>
        <v>6.7931599999999985</v>
      </c>
      <c r="G2131" s="2">
        <f t="shared" si="259"/>
        <v>6.7377159999999972</v>
      </c>
      <c r="H2131" s="2">
        <f t="shared" si="263"/>
        <v>6.997179000000008</v>
      </c>
      <c r="I2131" s="2">
        <f t="array" ref="I2131">SUMPRODUCT(B2115:B2134, (ROW(B2115:B2134)-ROW(B2115)+1)) / (20*21/2)</f>
        <v>6.8063199999999995</v>
      </c>
      <c r="J2131" s="2">
        <f t="shared" si="258"/>
        <v>6.8088004286584711</v>
      </c>
      <c r="K2131" s="2">
        <f t="shared" si="260"/>
        <v>6.77899031561107</v>
      </c>
    </row>
    <row r="2132" spans="1:11" ht="13.5" x14ac:dyDescent="0.25">
      <c r="A2132" s="3">
        <f>TITRES_STAT!B2135</f>
        <v>45398</v>
      </c>
      <c r="B2132" s="6">
        <f>TITRES_STAT!D2135</f>
        <v>6.7342000000000004</v>
      </c>
      <c r="C2132" s="2">
        <f t="shared" si="261"/>
        <v>0</v>
      </c>
      <c r="D2132" s="2">
        <f t="shared" si="262"/>
        <v>6.81846</v>
      </c>
      <c r="E2132" s="2">
        <f t="shared" si="264"/>
        <v>6.8418600000000014</v>
      </c>
      <c r="F2132" s="2">
        <f t="shared" ref="F2132:F2195" si="265">AVERAGE(B2113:B2132)</f>
        <v>6.798779999999998</v>
      </c>
      <c r="G2132" s="2">
        <f t="shared" si="259"/>
        <v>6.7365919999999972</v>
      </c>
      <c r="H2132" s="2">
        <f t="shared" si="263"/>
        <v>6.9959595000000094</v>
      </c>
      <c r="I2132" s="2">
        <f t="array" ref="I2132">SUMPRODUCT(B2116:B2135, (ROW(B2116:B2135)-ROW(B2116)+1)) / (20*21/2)</f>
        <v>6.7999019047619047</v>
      </c>
      <c r="J2132" s="2">
        <f t="shared" si="258"/>
        <v>6.801695625929093</v>
      </c>
      <c r="K2132" s="2">
        <f t="shared" si="260"/>
        <v>6.7772338326459307</v>
      </c>
    </row>
    <row r="2133" spans="1:11" ht="13.5" x14ac:dyDescent="0.25">
      <c r="A2133" s="3">
        <f>TITRES_STAT!B2136</f>
        <v>45399</v>
      </c>
      <c r="B2133" s="6">
        <f>TITRES_STAT!D2136</f>
        <v>6.7248000000000001</v>
      </c>
      <c r="C2133" s="2">
        <f t="shared" si="261"/>
        <v>-9.400000000000297E-3</v>
      </c>
      <c r="D2133" s="2">
        <f t="shared" si="262"/>
        <v>6.7885000000000009</v>
      </c>
      <c r="E2133" s="2">
        <f t="shared" si="264"/>
        <v>6.8371800000000009</v>
      </c>
      <c r="F2133" s="2">
        <f t="shared" si="265"/>
        <v>6.800184999999999</v>
      </c>
      <c r="G2133" s="2">
        <f t="shared" si="259"/>
        <v>6.7362179999999974</v>
      </c>
      <c r="H2133" s="2">
        <f t="shared" si="263"/>
        <v>6.9946930000000078</v>
      </c>
      <c r="I2133" s="2">
        <f t="array" ref="I2133">SUMPRODUCT(B2117:B2136, (ROW(B2117:B2136)-ROW(B2117)+1)) / (20*21/2)</f>
        <v>6.7906290476190483</v>
      </c>
      <c r="J2133" s="2">
        <f t="shared" ref="J2133:J2196" si="266">$J$4*B2133+J2132*(1-$J$4)</f>
        <v>6.7943722329834646</v>
      </c>
      <c r="K2133" s="2">
        <f t="shared" si="260"/>
        <v>6.7751776039147176</v>
      </c>
    </row>
    <row r="2134" spans="1:11" ht="13.5" x14ac:dyDescent="0.25">
      <c r="A2134" s="3">
        <f>TITRES_STAT!B2137</f>
        <v>45400</v>
      </c>
      <c r="B2134" s="6">
        <f>TITRES_STAT!D2137</f>
        <v>6.7248000000000001</v>
      </c>
      <c r="C2134" s="2">
        <f t="shared" si="261"/>
        <v>0</v>
      </c>
      <c r="D2134" s="2">
        <f t="shared" si="262"/>
        <v>6.7510400000000006</v>
      </c>
      <c r="E2134" s="2">
        <f t="shared" si="264"/>
        <v>6.8222000000000005</v>
      </c>
      <c r="F2134" s="2">
        <f t="shared" si="265"/>
        <v>6.8015899999999991</v>
      </c>
      <c r="G2134" s="2">
        <f t="shared" si="259"/>
        <v>6.7365919999999981</v>
      </c>
      <c r="H2134" s="2">
        <f t="shared" si="263"/>
        <v>6.9927640000000073</v>
      </c>
      <c r="I2134" s="2">
        <f t="array" ref="I2134">SUMPRODUCT(B2118:B2137, (ROW(B2118:B2137)-ROW(B2118)+1)) / (20*21/2)</f>
        <v>6.7938419047619041</v>
      </c>
      <c r="J2134" s="2">
        <f t="shared" si="266"/>
        <v>6.7877463060326582</v>
      </c>
      <c r="K2134" s="2">
        <f t="shared" si="260"/>
        <v>6.7732020116043365</v>
      </c>
    </row>
    <row r="2135" spans="1:11" ht="13.5" x14ac:dyDescent="0.25">
      <c r="A2135" s="3">
        <f>TITRES_STAT!B2138</f>
        <v>45401</v>
      </c>
      <c r="B2135" s="6">
        <f>TITRES_STAT!D2138</f>
        <v>6.7342000000000004</v>
      </c>
      <c r="C2135" s="2">
        <f t="shared" si="261"/>
        <v>9.400000000000297E-3</v>
      </c>
      <c r="D2135" s="2">
        <f t="shared" si="262"/>
        <v>6.7304399999999998</v>
      </c>
      <c r="E2135" s="2">
        <f t="shared" si="264"/>
        <v>6.8034699999999999</v>
      </c>
      <c r="F2135" s="2">
        <f t="shared" si="265"/>
        <v>6.8034649999999983</v>
      </c>
      <c r="G2135" s="2">
        <f t="shared" si="259"/>
        <v>6.736591999999999</v>
      </c>
      <c r="H2135" s="2">
        <f t="shared" si="263"/>
        <v>6.9911025000000082</v>
      </c>
      <c r="I2135" s="2">
        <f t="array" ref="I2135">SUMPRODUCT(B2119:B2138, (ROW(B2119:B2138)-ROW(B2119)+1)) / (20*21/2)</f>
        <v>6.7960700000000003</v>
      </c>
      <c r="J2135" s="2">
        <f t="shared" si="266"/>
        <v>6.7826466578390718</v>
      </c>
      <c r="K2135" s="2">
        <f t="shared" si="260"/>
        <v>6.7716725209531861</v>
      </c>
    </row>
    <row r="2136" spans="1:11" ht="13.5" x14ac:dyDescent="0.25">
      <c r="A2136" s="3">
        <f>TITRES_STAT!B2139</f>
        <v>45404</v>
      </c>
      <c r="B2136" s="6">
        <f>TITRES_STAT!D2139</f>
        <v>6.7061000000000002</v>
      </c>
      <c r="C2136" s="2">
        <f t="shared" si="261"/>
        <v>-2.8100000000000236E-2</v>
      </c>
      <c r="D2136" s="2">
        <f t="shared" si="262"/>
        <v>6.7248199999999994</v>
      </c>
      <c r="E2136" s="2">
        <f t="shared" si="264"/>
        <v>6.785680000000001</v>
      </c>
      <c r="F2136" s="2">
        <f t="shared" si="265"/>
        <v>6.8034650000000001</v>
      </c>
      <c r="G2136" s="2">
        <f t="shared" si="259"/>
        <v>6.7362179999999992</v>
      </c>
      <c r="H2136" s="2">
        <f t="shared" si="263"/>
        <v>6.9889030000000085</v>
      </c>
      <c r="I2136" s="2">
        <f t="array" ref="I2136">SUMPRODUCT(B2120:B2139, (ROW(B2120:B2139)-ROW(B2120)+1)) / (20*21/2)</f>
        <v>6.7936180952380951</v>
      </c>
      <c r="J2136" s="2">
        <f t="shared" si="266"/>
        <v>6.7753564999496367</v>
      </c>
      <c r="K2136" s="2">
        <f t="shared" si="260"/>
        <v>6.7691010495432575</v>
      </c>
    </row>
    <row r="2137" spans="1:11" ht="13.5" x14ac:dyDescent="0.25">
      <c r="A2137" s="3">
        <f>TITRES_STAT!B2140</f>
        <v>45405</v>
      </c>
      <c r="B2137" s="6">
        <f>TITRES_STAT!D2140</f>
        <v>6.8372000000000002</v>
      </c>
      <c r="C2137" s="2">
        <f t="shared" si="261"/>
        <v>0.13109999999999999</v>
      </c>
      <c r="D2137" s="2">
        <f t="shared" si="262"/>
        <v>6.7454200000000002</v>
      </c>
      <c r="E2137" s="2">
        <f t="shared" si="264"/>
        <v>6.7819400000000005</v>
      </c>
      <c r="F2137" s="2">
        <f t="shared" si="265"/>
        <v>6.804405</v>
      </c>
      <c r="G2137" s="2">
        <f t="shared" si="259"/>
        <v>6.7382779999999993</v>
      </c>
      <c r="H2137" s="2">
        <f t="shared" si="263"/>
        <v>6.9874035000000081</v>
      </c>
      <c r="I2137" s="2">
        <f t="array" ref="I2137">SUMPRODUCT(B2121:B2140, (ROW(B2121:B2140)-ROW(B2121)+1)) / (20*21/2)</f>
        <v>6.7895190476190477</v>
      </c>
      <c r="J2137" s="2">
        <f t="shared" si="266"/>
        <v>6.7812463570972898</v>
      </c>
      <c r="K2137" s="2">
        <f t="shared" si="260"/>
        <v>6.7717715966199927</v>
      </c>
    </row>
    <row r="2138" spans="1:11" ht="13.5" x14ac:dyDescent="0.25">
      <c r="A2138" s="3">
        <f>TITRES_STAT!B2141</f>
        <v>45406</v>
      </c>
      <c r="B2138" s="6">
        <f>TITRES_STAT!D2141</f>
        <v>6.8277999999999999</v>
      </c>
      <c r="C2138" s="2">
        <f t="shared" si="261"/>
        <v>-9.400000000000297E-3</v>
      </c>
      <c r="D2138" s="2">
        <f t="shared" si="262"/>
        <v>6.7660200000000001</v>
      </c>
      <c r="E2138" s="2">
        <f t="shared" si="264"/>
        <v>6.777260000000001</v>
      </c>
      <c r="F2138" s="2">
        <f t="shared" si="265"/>
        <v>6.8067450000000012</v>
      </c>
      <c r="G2138" s="2">
        <f t="shared" si="259"/>
        <v>6.7437100000000001</v>
      </c>
      <c r="H2138" s="2">
        <f t="shared" si="263"/>
        <v>6.9858570000000073</v>
      </c>
      <c r="I2138" s="2">
        <f t="array" ref="I2138">SUMPRODUCT(B2122:B2141, (ROW(B2122:B2141)-ROW(B2122)+1)) / (20*21/2)</f>
        <v>6.7881404761904767</v>
      </c>
      <c r="J2138" s="2">
        <f t="shared" si="266"/>
        <v>6.7856800373737389</v>
      </c>
      <c r="K2138" s="2">
        <f t="shared" si="260"/>
        <v>6.7739687889094045</v>
      </c>
    </row>
    <row r="2139" spans="1:11" ht="13.5" x14ac:dyDescent="0.25">
      <c r="A2139" s="3">
        <f>TITRES_STAT!B2142</f>
        <v>45407</v>
      </c>
      <c r="B2139" s="6">
        <f>TITRES_STAT!D2142</f>
        <v>6.7809999999999997</v>
      </c>
      <c r="C2139" s="2">
        <f t="shared" si="261"/>
        <v>-4.6800000000000175E-2</v>
      </c>
      <c r="D2139" s="2">
        <f t="shared" si="262"/>
        <v>6.7772600000000001</v>
      </c>
      <c r="E2139" s="2">
        <f t="shared" si="264"/>
        <v>6.7641500000000008</v>
      </c>
      <c r="F2139" s="2">
        <f t="shared" si="265"/>
        <v>6.8053400000000011</v>
      </c>
      <c r="G2139" s="2">
        <f t="shared" si="259"/>
        <v>6.7482059999999997</v>
      </c>
      <c r="H2139" s="2">
        <f t="shared" si="263"/>
        <v>6.9843855000000072</v>
      </c>
      <c r="I2139" s="2">
        <f t="array" ref="I2139">SUMPRODUCT(B2123:B2142, (ROW(B2123:B2142)-ROW(B2123)+1)) / (20*21/2)</f>
        <v>6.7822057142857135</v>
      </c>
      <c r="J2139" s="2">
        <f t="shared" si="266"/>
        <v>6.7852343195286204</v>
      </c>
      <c r="K2139" s="2">
        <f t="shared" si="260"/>
        <v>6.7742445226776624</v>
      </c>
    </row>
    <row r="2140" spans="1:11" ht="13.5" x14ac:dyDescent="0.25">
      <c r="A2140" s="3">
        <f>TITRES_STAT!B2143</f>
        <v>45408</v>
      </c>
      <c r="B2140" s="6">
        <f>TITRES_STAT!D2143</f>
        <v>6.7622999999999998</v>
      </c>
      <c r="C2140" s="2">
        <f t="shared" si="261"/>
        <v>-1.8699999999999939E-2</v>
      </c>
      <c r="D2140" s="2">
        <f t="shared" si="262"/>
        <v>6.7828800000000005</v>
      </c>
      <c r="E2140" s="2">
        <f t="shared" si="264"/>
        <v>6.756660000000001</v>
      </c>
      <c r="F2140" s="2">
        <f t="shared" si="265"/>
        <v>6.8048750000000009</v>
      </c>
      <c r="G2140" s="2">
        <f t="shared" si="259"/>
        <v>6.7523280000000003</v>
      </c>
      <c r="H2140" s="2">
        <f t="shared" si="263"/>
        <v>6.9824230000000069</v>
      </c>
      <c r="I2140" s="2">
        <f t="array" ref="I2140">SUMPRODUCT(B2124:B2143, (ROW(B2124:B2143)-ROW(B2124)+1)) / (20*21/2)</f>
        <v>6.7748023809523819</v>
      </c>
      <c r="J2140" s="2">
        <f t="shared" si="266"/>
        <v>6.7830500986211328</v>
      </c>
      <c r="K2140" s="2">
        <f t="shared" si="260"/>
        <v>6.7737761100236371</v>
      </c>
    </row>
    <row r="2141" spans="1:11" ht="13.5" x14ac:dyDescent="0.25">
      <c r="A2141" s="3">
        <f>TITRES_STAT!B2144</f>
        <v>45411</v>
      </c>
      <c r="B2141" s="6">
        <f>TITRES_STAT!D2144</f>
        <v>6.7904</v>
      </c>
      <c r="C2141" s="2">
        <f t="shared" si="261"/>
        <v>2.8100000000000236E-2</v>
      </c>
      <c r="D2141" s="2">
        <f t="shared" si="262"/>
        <v>6.7997399999999999</v>
      </c>
      <c r="E2141" s="2">
        <f t="shared" si="264"/>
        <v>6.7622800000000014</v>
      </c>
      <c r="F2141" s="2">
        <f t="shared" si="265"/>
        <v>6.8058150000000008</v>
      </c>
      <c r="G2141" s="2">
        <f t="shared" si="259"/>
        <v>6.7555139999999998</v>
      </c>
      <c r="H2141" s="2">
        <f t="shared" si="263"/>
        <v>6.981042500000008</v>
      </c>
      <c r="I2141" s="2">
        <f t="array" ref="I2141">SUMPRODUCT(B2125:B2144, (ROW(B2125:B2144)-ROW(B2125)+1)) / (20*21/2)</f>
        <v>6.766726666666667</v>
      </c>
      <c r="J2141" s="2">
        <f t="shared" si="266"/>
        <v>6.7837500892286444</v>
      </c>
      <c r="K2141" s="2">
        <f t="shared" si="260"/>
        <v>6.7744280272776125</v>
      </c>
    </row>
    <row r="2142" spans="1:11" ht="13.5" x14ac:dyDescent="0.25">
      <c r="A2142" s="3">
        <f>TITRES_STAT!B2145</f>
        <v>45412</v>
      </c>
      <c r="B2142" s="6">
        <f>TITRES_STAT!D2145</f>
        <v>6.7435</v>
      </c>
      <c r="C2142" s="2">
        <f t="shared" si="261"/>
        <v>-4.6899999999999942E-2</v>
      </c>
      <c r="D2142" s="2">
        <f t="shared" si="262"/>
        <v>6.7809999999999988</v>
      </c>
      <c r="E2142" s="2">
        <f t="shared" si="264"/>
        <v>6.7632100000000008</v>
      </c>
      <c r="F2142" s="2">
        <f t="shared" si="265"/>
        <v>6.8025350000000016</v>
      </c>
      <c r="G2142" s="2">
        <f t="shared" si="259"/>
        <v>6.7558879999999988</v>
      </c>
      <c r="H2142" s="2">
        <f t="shared" si="263"/>
        <v>6.9797810000000062</v>
      </c>
      <c r="I2142" s="2">
        <f t="array" ref="I2142">SUMPRODUCT(B2126:B2145, (ROW(B2126:B2145)-ROW(B2126)+1)) / (20*21/2)</f>
        <v>6.7710090476190459</v>
      </c>
      <c r="J2142" s="2">
        <f t="shared" si="266"/>
        <v>6.779916747397345</v>
      </c>
      <c r="K2142" s="2">
        <f t="shared" si="260"/>
        <v>6.7732151634628046</v>
      </c>
    </row>
    <row r="2143" spans="1:11" ht="13.5" x14ac:dyDescent="0.25">
      <c r="A2143" s="3">
        <f>TITRES_STAT!B2146</f>
        <v>45414</v>
      </c>
      <c r="B2143" s="6">
        <f>TITRES_STAT!D2146</f>
        <v>6.7248000000000001</v>
      </c>
      <c r="C2143" s="2">
        <f t="shared" si="261"/>
        <v>-1.8699999999999939E-2</v>
      </c>
      <c r="D2143" s="2">
        <f t="shared" si="262"/>
        <v>6.7603999999999997</v>
      </c>
      <c r="E2143" s="2">
        <f t="shared" si="264"/>
        <v>6.7632099999999991</v>
      </c>
      <c r="F2143" s="2">
        <f t="shared" si="265"/>
        <v>6.8001950000000004</v>
      </c>
      <c r="G2143" s="2">
        <f t="shared" si="259"/>
        <v>6.7566379999999988</v>
      </c>
      <c r="H2143" s="2">
        <f t="shared" si="263"/>
        <v>6.9785145000000055</v>
      </c>
      <c r="I2143" s="2">
        <f t="array" ref="I2143">SUMPRODUCT(B2127:B2146, (ROW(B2127:B2146)-ROW(B2127)+1)) / (20*21/2)</f>
        <v>6.7756928571428565</v>
      </c>
      <c r="J2143" s="2">
        <f t="shared" si="266"/>
        <v>6.7746675333595023</v>
      </c>
      <c r="K2143" s="2">
        <f t="shared" si="260"/>
        <v>6.7713165296015179</v>
      </c>
    </row>
    <row r="2144" spans="1:11" ht="13.5" x14ac:dyDescent="0.25">
      <c r="A2144" s="3">
        <f>TITRES_STAT!B2147</f>
        <v>45415</v>
      </c>
      <c r="B2144" s="6">
        <f>TITRES_STAT!D2147</f>
        <v>6.7153999999999998</v>
      </c>
      <c r="C2144" s="2">
        <f t="shared" si="261"/>
        <v>-9.400000000000297E-3</v>
      </c>
      <c r="D2144" s="2">
        <f t="shared" si="262"/>
        <v>6.7472800000000008</v>
      </c>
      <c r="E2144" s="2">
        <f t="shared" si="264"/>
        <v>6.7622699999999991</v>
      </c>
      <c r="F2144" s="2">
        <f t="shared" si="265"/>
        <v>6.7922349999999998</v>
      </c>
      <c r="G2144" s="2">
        <f t="shared" si="259"/>
        <v>6.7571999999999992</v>
      </c>
      <c r="H2144" s="2">
        <f t="shared" si="263"/>
        <v>6.9776425000000062</v>
      </c>
      <c r="I2144" s="2">
        <f t="array" ref="I2144">SUMPRODUCT(B2128:B2147, (ROW(B2128:B2147)-ROW(B2128)+1)) / (20*21/2)</f>
        <v>6.7797042857142857</v>
      </c>
      <c r="J2144" s="2">
        <f t="shared" si="266"/>
        <v>6.7690230063728833</v>
      </c>
      <c r="K2144" s="2">
        <f t="shared" si="260"/>
        <v>6.7691237245191056</v>
      </c>
    </row>
    <row r="2145" spans="1:11" ht="13.5" x14ac:dyDescent="0.25">
      <c r="A2145" s="3">
        <f>TITRES_STAT!B2148</f>
        <v>45418</v>
      </c>
      <c r="B2145" s="6">
        <f>TITRES_STAT!D2148</f>
        <v>6.8372000000000002</v>
      </c>
      <c r="C2145" s="2">
        <f t="shared" si="261"/>
        <v>0.12180000000000035</v>
      </c>
      <c r="D2145" s="2">
        <f t="shared" si="262"/>
        <v>6.7622599999999995</v>
      </c>
      <c r="E2145" s="2">
        <f t="shared" si="264"/>
        <v>6.77257</v>
      </c>
      <c r="F2145" s="2">
        <f t="shared" si="265"/>
        <v>6.7880200000000004</v>
      </c>
      <c r="G2145" s="2">
        <f t="shared" si="259"/>
        <v>6.7609459999999988</v>
      </c>
      <c r="H2145" s="2">
        <f t="shared" si="263"/>
        <v>6.9770705000000071</v>
      </c>
      <c r="I2145" s="2">
        <f t="array" ref="I2145">SUMPRODUCT(B2129:B2148, (ROW(B2129:B2148)-ROW(B2129)+1)) / (20*21/2)</f>
        <v>6.78215761904762</v>
      </c>
      <c r="J2145" s="2">
        <f t="shared" si="266"/>
        <v>6.7755160533849894</v>
      </c>
      <c r="K2145" s="2">
        <f t="shared" si="260"/>
        <v>6.7717933823811016</v>
      </c>
    </row>
    <row r="2146" spans="1:11" ht="13.5" x14ac:dyDescent="0.25">
      <c r="A2146" s="3">
        <f>TITRES_STAT!B2149</f>
        <v>45419</v>
      </c>
      <c r="B2146" s="6">
        <f>TITRES_STAT!D2149</f>
        <v>6.8372000000000002</v>
      </c>
      <c r="C2146" s="2">
        <f t="shared" si="261"/>
        <v>0</v>
      </c>
      <c r="D2146" s="2">
        <f t="shared" si="262"/>
        <v>6.7716200000000004</v>
      </c>
      <c r="E2146" s="2">
        <f t="shared" si="264"/>
        <v>6.785680000000001</v>
      </c>
      <c r="F2146" s="2">
        <f t="shared" si="265"/>
        <v>6.785680000000001</v>
      </c>
      <c r="G2146" s="2">
        <f t="shared" si="259"/>
        <v>6.7639439999999968</v>
      </c>
      <c r="H2146" s="2">
        <f t="shared" si="263"/>
        <v>6.9764985000000062</v>
      </c>
      <c r="I2146" s="2">
        <f t="array" ref="I2146">SUMPRODUCT(B2130:B2149, (ROW(B2130:B2149)-ROW(B2130)+1)) / (20*21/2)</f>
        <v>6.7822466666666665</v>
      </c>
      <c r="J2146" s="2">
        <f t="shared" si="266"/>
        <v>6.7813907149673716</v>
      </c>
      <c r="K2146" s="2">
        <f t="shared" si="260"/>
        <v>6.7743583477779215</v>
      </c>
    </row>
    <row r="2147" spans="1:11" ht="13.5" x14ac:dyDescent="0.25">
      <c r="A2147" s="3">
        <f>TITRES_STAT!B2150</f>
        <v>45420</v>
      </c>
      <c r="B2147" s="6">
        <f>TITRES_STAT!D2150</f>
        <v>6.8277999999999999</v>
      </c>
      <c r="C2147" s="2">
        <f t="shared" si="261"/>
        <v>-9.400000000000297E-3</v>
      </c>
      <c r="D2147" s="2">
        <f t="shared" si="262"/>
        <v>6.7884799999999998</v>
      </c>
      <c r="E2147" s="2">
        <f t="shared" si="264"/>
        <v>6.7847400000000011</v>
      </c>
      <c r="F2147" s="2">
        <f t="shared" si="265"/>
        <v>6.7833399999999999</v>
      </c>
      <c r="G2147" s="2">
        <f t="shared" si="259"/>
        <v>6.765629999999998</v>
      </c>
      <c r="H2147" s="2">
        <f t="shared" si="263"/>
        <v>6.9746425000000052</v>
      </c>
      <c r="I2147" s="2">
        <f t="array" ref="I2147">SUMPRODUCT(B2131:B2150, (ROW(B2131:B2150)-ROW(B2131)+1)) / (20*21/2)</f>
        <v>6.7704742857142861</v>
      </c>
      <c r="J2147" s="2">
        <f t="shared" si="266"/>
        <v>6.785810646875241</v>
      </c>
      <c r="K2147" s="2">
        <f t="shared" si="260"/>
        <v>6.7764540988454538</v>
      </c>
    </row>
    <row r="2148" spans="1:11" ht="13.5" x14ac:dyDescent="0.25">
      <c r="A2148" s="3">
        <f>TITRES_STAT!B2151</f>
        <v>45421</v>
      </c>
      <c r="B2148" s="6">
        <f>TITRES_STAT!D2151</f>
        <v>6.8090999999999999</v>
      </c>
      <c r="C2148" s="2">
        <f t="shared" si="261"/>
        <v>-1.8699999999999939E-2</v>
      </c>
      <c r="D2148" s="2">
        <f t="shared" si="262"/>
        <v>6.8053399999999993</v>
      </c>
      <c r="E2148" s="2">
        <f t="shared" si="264"/>
        <v>6.7828700000000008</v>
      </c>
      <c r="F2148" s="2">
        <f t="shared" si="265"/>
        <v>6.7800650000000005</v>
      </c>
      <c r="G2148" s="2">
        <f t="shared" si="259"/>
        <v>6.7673159999999974</v>
      </c>
      <c r="H2148" s="2">
        <f t="shared" si="263"/>
        <v>6.9727375000000054</v>
      </c>
      <c r="I2148" s="2">
        <f t="array" ref="I2148">SUMPRODUCT(B2132:B2151, (ROW(B2132:B2151)-ROW(B2132)+1)) / (20*21/2)</f>
        <v>6.758698571428571</v>
      </c>
      <c r="J2148" s="2">
        <f t="shared" si="266"/>
        <v>6.7880286805061703</v>
      </c>
      <c r="K2148" s="2">
        <f t="shared" si="260"/>
        <v>6.7777343302632795</v>
      </c>
    </row>
    <row r="2149" spans="1:11" ht="13.5" x14ac:dyDescent="0.25">
      <c r="A2149" s="3">
        <f>TITRES_STAT!B2152</f>
        <v>45422</v>
      </c>
      <c r="B2149" s="6">
        <f>TITRES_STAT!D2152</f>
        <v>6.7809999999999997</v>
      </c>
      <c r="C2149" s="2">
        <f t="shared" si="261"/>
        <v>-2.8100000000000236E-2</v>
      </c>
      <c r="D2149" s="2">
        <f t="shared" si="262"/>
        <v>6.81846</v>
      </c>
      <c r="E2149" s="2">
        <f t="shared" si="264"/>
        <v>6.7828700000000008</v>
      </c>
      <c r="F2149" s="2">
        <f t="shared" si="265"/>
        <v>6.7735099999999999</v>
      </c>
      <c r="G2149" s="2">
        <f t="shared" si="259"/>
        <v>6.7699379999999971</v>
      </c>
      <c r="H2149" s="2">
        <f t="shared" si="263"/>
        <v>6.9704270000000053</v>
      </c>
      <c r="I2149" s="2">
        <f t="array" ref="I2149">SUMPRODUCT(B2133:B2152, (ROW(B2133:B2152)-ROW(B2133)+1)) / (20*21/2)</f>
        <v>6.7473690476190473</v>
      </c>
      <c r="J2149" s="2">
        <f t="shared" si="266"/>
        <v>6.7873592823627256</v>
      </c>
      <c r="K2149" s="2">
        <f t="shared" si="260"/>
        <v>6.777862395743151</v>
      </c>
    </row>
    <row r="2150" spans="1:11" ht="13.5" x14ac:dyDescent="0.25">
      <c r="A2150" s="3">
        <f>TITRES_STAT!B2153</f>
        <v>45425</v>
      </c>
      <c r="B2150" s="6">
        <f>TITRES_STAT!D2153</f>
        <v>6.6498999999999997</v>
      </c>
      <c r="C2150" s="2">
        <f t="shared" si="261"/>
        <v>-0.13109999999999999</v>
      </c>
      <c r="D2150" s="2">
        <f t="shared" si="262"/>
        <v>6.7810000000000006</v>
      </c>
      <c r="E2150" s="2">
        <f t="shared" si="264"/>
        <v>6.7716299999999991</v>
      </c>
      <c r="F2150" s="2">
        <f t="shared" si="265"/>
        <v>6.764145000000001</v>
      </c>
      <c r="G2150" s="2">
        <f t="shared" si="259"/>
        <v>6.7708759999999986</v>
      </c>
      <c r="H2150" s="2">
        <f t="shared" si="263"/>
        <v>6.9672400000000039</v>
      </c>
      <c r="I2150" s="2">
        <f t="array" ref="I2150">SUMPRODUCT(B2134:B2153, (ROW(B2134:B2153)-ROW(B2134)+1)) / (20*21/2)</f>
        <v>6.7507619047619043</v>
      </c>
      <c r="J2150" s="2">
        <f t="shared" si="266"/>
        <v>6.774267922137704</v>
      </c>
      <c r="K2150" s="2">
        <f t="shared" si="260"/>
        <v>6.7728442625767533</v>
      </c>
    </row>
    <row r="2151" spans="1:11" ht="13.5" x14ac:dyDescent="0.25">
      <c r="A2151" s="3">
        <f>TITRES_STAT!B2154</f>
        <v>45426</v>
      </c>
      <c r="B2151" s="6">
        <f>TITRES_STAT!D2154</f>
        <v>6.6405000000000003</v>
      </c>
      <c r="C2151" s="2">
        <f t="shared" si="261"/>
        <v>-9.3999999999994088E-3</v>
      </c>
      <c r="D2151" s="2">
        <f t="shared" si="262"/>
        <v>6.7416600000000004</v>
      </c>
      <c r="E2151" s="2">
        <f t="shared" si="264"/>
        <v>6.75664</v>
      </c>
      <c r="F2151" s="2">
        <f t="shared" si="265"/>
        <v>6.7594599999999998</v>
      </c>
      <c r="G2151" s="2">
        <f t="shared" si="259"/>
        <v>6.7719999999999958</v>
      </c>
      <c r="H2151" s="2">
        <f t="shared" si="263"/>
        <v>6.9641385000000033</v>
      </c>
      <c r="I2151" s="2">
        <f t="array" ref="I2151">SUMPRODUCT(B2135:B2154, (ROW(B2135:B2154)-ROW(B2135)+1)) / (20*21/2)</f>
        <v>6.751166190476189</v>
      </c>
      <c r="J2151" s="2">
        <f t="shared" si="266"/>
        <v>6.7615281200293511</v>
      </c>
      <c r="K2151" s="2">
        <f t="shared" si="260"/>
        <v>6.7676542914953117</v>
      </c>
    </row>
    <row r="2152" spans="1:11" ht="13.5" x14ac:dyDescent="0.25">
      <c r="A2152" s="3">
        <f>TITRES_STAT!B2155</f>
        <v>45427</v>
      </c>
      <c r="B2152" s="6">
        <f>TITRES_STAT!D2155</f>
        <v>6.6405000000000003</v>
      </c>
      <c r="C2152" s="2">
        <f t="shared" si="261"/>
        <v>0</v>
      </c>
      <c r="D2152" s="2">
        <f t="shared" si="262"/>
        <v>6.7042000000000002</v>
      </c>
      <c r="E2152" s="2">
        <f t="shared" si="264"/>
        <v>6.7463400000000009</v>
      </c>
      <c r="F2152" s="2">
        <f t="shared" si="265"/>
        <v>6.7547750000000004</v>
      </c>
      <c r="G2152" s="2">
        <f t="shared" si="259"/>
        <v>6.773685999999997</v>
      </c>
      <c r="H2152" s="2">
        <f t="shared" si="263"/>
        <v>6.9603455000000034</v>
      </c>
      <c r="I2152" s="2">
        <f t="array" ref="I2152">SUMPRODUCT(B2136:B2155, (ROW(B2136:B2155)-ROW(B2136)+1)) / (20*21/2)</f>
        <v>6.7469252380952378</v>
      </c>
      <c r="J2152" s="2">
        <f t="shared" si="266"/>
        <v>6.7500016324075078</v>
      </c>
      <c r="K2152" s="2">
        <f t="shared" si="260"/>
        <v>6.7626678486915743</v>
      </c>
    </row>
    <row r="2153" spans="1:11" ht="13.5" x14ac:dyDescent="0.25">
      <c r="A2153" s="3">
        <f>TITRES_STAT!B2156</f>
        <v>45428</v>
      </c>
      <c r="B2153" s="6">
        <f>TITRES_STAT!D2156</f>
        <v>6.7904</v>
      </c>
      <c r="C2153" s="2">
        <f t="shared" si="261"/>
        <v>0.1498999999999997</v>
      </c>
      <c r="D2153" s="2">
        <f t="shared" si="262"/>
        <v>6.7004599999999996</v>
      </c>
      <c r="E2153" s="2">
        <f t="shared" si="264"/>
        <v>6.7529000000000012</v>
      </c>
      <c r="F2153" s="2">
        <f t="shared" si="265"/>
        <v>6.7580550000000006</v>
      </c>
      <c r="G2153" s="2">
        <f t="shared" si="259"/>
        <v>6.777433999999996</v>
      </c>
      <c r="H2153" s="2">
        <f t="shared" si="263"/>
        <v>6.9571145000000048</v>
      </c>
      <c r="I2153" s="2">
        <f t="array" ref="I2153">SUMPRODUCT(B2137:B2156, (ROW(B2137:B2156)-ROW(B2137)+1)) / (20*21/2)</f>
        <v>6.7409928571428566</v>
      </c>
      <c r="J2153" s="2">
        <f t="shared" si="266"/>
        <v>6.7538490959877455</v>
      </c>
      <c r="K2153" s="2">
        <f t="shared" si="260"/>
        <v>6.7637553840370028</v>
      </c>
    </row>
    <row r="2154" spans="1:11" ht="13.5" x14ac:dyDescent="0.25">
      <c r="A2154" s="3">
        <f>TITRES_STAT!B2157</f>
        <v>45429</v>
      </c>
      <c r="B2154" s="6">
        <f>TITRES_STAT!D2157</f>
        <v>6.7622999999999998</v>
      </c>
      <c r="C2154" s="2">
        <f t="shared" si="261"/>
        <v>-2.8100000000000236E-2</v>
      </c>
      <c r="D2154" s="2">
        <f t="shared" si="262"/>
        <v>6.6967199999999991</v>
      </c>
      <c r="E2154" s="2">
        <f t="shared" si="264"/>
        <v>6.7575900000000004</v>
      </c>
      <c r="F2154" s="2">
        <f t="shared" si="265"/>
        <v>6.7599299999999998</v>
      </c>
      <c r="G2154" s="2">
        <f t="shared" si="259"/>
        <v>6.7761239999999976</v>
      </c>
      <c r="H2154" s="2">
        <f t="shared" si="263"/>
        <v>6.9537430000000056</v>
      </c>
      <c r="I2154" s="2">
        <f t="array" ref="I2154">SUMPRODUCT(B2138:B2157, (ROW(B2138:B2157)-ROW(B2138)+1)) / (20*21/2)</f>
        <v>6.7351052380952376</v>
      </c>
      <c r="J2154" s="2">
        <f t="shared" si="266"/>
        <v>6.7546539439889131</v>
      </c>
      <c r="K2154" s="2">
        <f t="shared" si="260"/>
        <v>6.7636983101531989</v>
      </c>
    </row>
    <row r="2155" spans="1:11" ht="13.5" x14ac:dyDescent="0.25">
      <c r="A2155" s="3">
        <f>TITRES_STAT!B2158</f>
        <v>45432</v>
      </c>
      <c r="B2155" s="6">
        <f>TITRES_STAT!D2158</f>
        <v>6.7153999999999998</v>
      </c>
      <c r="C2155" s="2">
        <f t="shared" si="261"/>
        <v>-4.6899999999999942E-2</v>
      </c>
      <c r="D2155" s="2">
        <f t="shared" si="262"/>
        <v>6.7098200000000006</v>
      </c>
      <c r="E2155" s="2">
        <f t="shared" si="264"/>
        <v>6.7454100000000015</v>
      </c>
      <c r="F2155" s="2">
        <f t="shared" si="265"/>
        <v>6.7589899999999998</v>
      </c>
      <c r="G2155" s="2">
        <f t="shared" si="259"/>
        <v>6.7733139999999983</v>
      </c>
      <c r="H2155" s="2">
        <f t="shared" si="263"/>
        <v>6.9503245000000051</v>
      </c>
      <c r="I2155" s="2">
        <f t="array" ref="I2155">SUMPRODUCT(B2139:B2158, (ROW(B2139:B2158)-ROW(B2139)+1)) / (20*21/2)</f>
        <v>6.7218580952380957</v>
      </c>
      <c r="J2155" s="2">
        <f t="shared" si="266"/>
        <v>6.7509154731328262</v>
      </c>
      <c r="K2155" s="2">
        <f t="shared" si="260"/>
        <v>6.7618042587746423</v>
      </c>
    </row>
    <row r="2156" spans="1:11" ht="13.5" x14ac:dyDescent="0.25">
      <c r="A2156" s="3">
        <f>TITRES_STAT!B2159</f>
        <v>45433</v>
      </c>
      <c r="B2156" s="6">
        <f>TITRES_STAT!D2159</f>
        <v>6.6966999999999999</v>
      </c>
      <c r="C2156" s="2">
        <f t="shared" si="261"/>
        <v>-1.8699999999999939E-2</v>
      </c>
      <c r="D2156" s="2">
        <f t="shared" si="262"/>
        <v>6.7210599999999996</v>
      </c>
      <c r="E2156" s="2">
        <f t="shared" si="264"/>
        <v>6.7313600000000005</v>
      </c>
      <c r="F2156" s="2">
        <f t="shared" si="265"/>
        <v>6.7585199999999999</v>
      </c>
      <c r="G2156" s="2">
        <f t="shared" si="259"/>
        <v>6.7725639999999991</v>
      </c>
      <c r="H2156" s="2">
        <f t="shared" si="263"/>
        <v>6.9470465000000043</v>
      </c>
      <c r="I2156" s="2">
        <f t="array" ref="I2156">SUMPRODUCT(B2140:B2159, (ROW(B2140:B2159)-ROW(B2140)+1)) / (20*21/2)</f>
        <v>6.7149890476190484</v>
      </c>
      <c r="J2156" s="2">
        <f t="shared" si="266"/>
        <v>6.7457520947392231</v>
      </c>
      <c r="K2156" s="2">
        <f t="shared" si="260"/>
        <v>6.7592511505874011</v>
      </c>
    </row>
    <row r="2157" spans="1:11" ht="13.5" x14ac:dyDescent="0.25">
      <c r="A2157" s="3">
        <f>TITRES_STAT!B2160</f>
        <v>45434</v>
      </c>
      <c r="B2157" s="6">
        <f>TITRES_STAT!D2160</f>
        <v>6.6966999999999999</v>
      </c>
      <c r="C2157" s="2">
        <f t="shared" si="261"/>
        <v>0</v>
      </c>
      <c r="D2157" s="2">
        <f t="shared" si="262"/>
        <v>6.7323000000000004</v>
      </c>
      <c r="E2157" s="2">
        <f t="shared" si="264"/>
        <v>6.7182500000000003</v>
      </c>
      <c r="F2157" s="2">
        <f t="shared" si="265"/>
        <v>6.7514950000000011</v>
      </c>
      <c r="G2157" s="2">
        <f t="shared" si="259"/>
        <v>6.7693799999999991</v>
      </c>
      <c r="H2157" s="2">
        <f t="shared" si="263"/>
        <v>6.9437685000000036</v>
      </c>
      <c r="I2157" s="2">
        <f t="array" ref="I2157">SUMPRODUCT(B2141:B2160, (ROW(B2141:B2160)-ROW(B2141)+1)) / (20*21/2)</f>
        <v>6.706874285714286</v>
      </c>
      <c r="J2157" s="2">
        <f t="shared" si="266"/>
        <v>6.7410804666688211</v>
      </c>
      <c r="K2157" s="2">
        <f t="shared" si="260"/>
        <v>6.7567981642898562</v>
      </c>
    </row>
    <row r="2158" spans="1:11" ht="13.5" x14ac:dyDescent="0.25">
      <c r="A2158" s="3">
        <f>TITRES_STAT!B2161</f>
        <v>45435</v>
      </c>
      <c r="B2158" s="6">
        <f>TITRES_STAT!D2161</f>
        <v>6.6124000000000001</v>
      </c>
      <c r="C2158" s="2">
        <f t="shared" si="261"/>
        <v>-8.429999999999982E-2</v>
      </c>
      <c r="D2158" s="2">
        <f t="shared" si="262"/>
        <v>6.6966999999999999</v>
      </c>
      <c r="E2158" s="2">
        <f t="shared" si="264"/>
        <v>6.6985799999999998</v>
      </c>
      <c r="F2158" s="2">
        <f t="shared" si="265"/>
        <v>6.7407250000000021</v>
      </c>
      <c r="G2158" s="2">
        <f t="shared" si="259"/>
        <v>6.7663819999999975</v>
      </c>
      <c r="H2158" s="2">
        <f t="shared" si="263"/>
        <v>6.940350000000004</v>
      </c>
      <c r="I2158" s="2">
        <f t="array" ref="I2158">SUMPRODUCT(B2142:B2161, (ROW(B2142:B2161)-ROW(B2142)+1)) / (20*21/2)</f>
        <v>6.6725328571428557</v>
      </c>
      <c r="J2158" s="2">
        <f t="shared" si="266"/>
        <v>6.728825184128933</v>
      </c>
      <c r="K2158" s="2">
        <f t="shared" si="260"/>
        <v>6.7511354911804498</v>
      </c>
    </row>
    <row r="2159" spans="1:11" ht="13.5" x14ac:dyDescent="0.25">
      <c r="A2159" s="3">
        <f>TITRES_STAT!B2162</f>
        <v>45436</v>
      </c>
      <c r="B2159" s="6">
        <f>TITRES_STAT!D2162</f>
        <v>6.6685999999999996</v>
      </c>
      <c r="C2159" s="2">
        <f t="shared" si="261"/>
        <v>5.6199999999999584E-2</v>
      </c>
      <c r="D2159" s="2">
        <f t="shared" si="262"/>
        <v>6.6779600000000006</v>
      </c>
      <c r="E2159" s="2">
        <f t="shared" si="264"/>
        <v>6.6873400000000007</v>
      </c>
      <c r="F2159" s="2">
        <f t="shared" si="265"/>
        <v>6.7351050000000017</v>
      </c>
      <c r="G2159" s="2">
        <f t="shared" si="259"/>
        <v>6.7639459999999971</v>
      </c>
      <c r="H2159" s="2">
        <f t="shared" si="263"/>
        <v>6.9379150000000038</v>
      </c>
      <c r="I2159" s="2">
        <f t="array" ref="I2159">SUMPRODUCT(B2143:B2162, (ROW(B2143:B2162)-ROW(B2143)+1)) / (20*21/2)</f>
        <v>6.6357414285714293</v>
      </c>
      <c r="J2159" s="2">
        <f t="shared" si="266"/>
        <v>6.7230894523071294</v>
      </c>
      <c r="K2159" s="2">
        <f t="shared" si="260"/>
        <v>6.747898805251805</v>
      </c>
    </row>
    <row r="2160" spans="1:11" ht="13.5" x14ac:dyDescent="0.25">
      <c r="A2160" s="3">
        <f>TITRES_STAT!B2163</f>
        <v>45439</v>
      </c>
      <c r="B2160" s="6">
        <f>TITRES_STAT!D2163</f>
        <v>6.6498999999999997</v>
      </c>
      <c r="C2160" s="2">
        <f t="shared" si="261"/>
        <v>-1.8699999999999939E-2</v>
      </c>
      <c r="D2160" s="2">
        <f t="shared" si="262"/>
        <v>6.66486</v>
      </c>
      <c r="E2160" s="2">
        <f t="shared" si="264"/>
        <v>6.6873400000000007</v>
      </c>
      <c r="F2160" s="2">
        <f t="shared" si="265"/>
        <v>6.7294849999999986</v>
      </c>
      <c r="G2160" s="2">
        <f t="shared" si="259"/>
        <v>6.7605759999999977</v>
      </c>
      <c r="H2160" s="2">
        <f t="shared" si="263"/>
        <v>6.9355735000000029</v>
      </c>
      <c r="I2160" s="2">
        <f t="array" ref="I2160">SUMPRODUCT(B2144:B2163, (ROW(B2144:B2163)-ROW(B2144)+1)) / (20*21/2)</f>
        <v>6.6009566666666659</v>
      </c>
      <c r="J2160" s="2">
        <f t="shared" si="266"/>
        <v>6.7161190282778795</v>
      </c>
      <c r="K2160" s="2">
        <f t="shared" si="260"/>
        <v>6.7440557148497735</v>
      </c>
    </row>
    <row r="2161" spans="1:11" ht="13.5" x14ac:dyDescent="0.25">
      <c r="A2161" s="3">
        <f>TITRES_STAT!B2164</f>
        <v>45440</v>
      </c>
      <c r="B2161" s="6">
        <f>TITRES_STAT!D2164</f>
        <v>6.3689</v>
      </c>
      <c r="C2161" s="2">
        <f t="shared" si="261"/>
        <v>-0.28099999999999969</v>
      </c>
      <c r="D2161" s="2">
        <f t="shared" si="262"/>
        <v>6.5992999999999995</v>
      </c>
      <c r="E2161" s="2">
        <f t="shared" si="264"/>
        <v>6.6601799999999995</v>
      </c>
      <c r="F2161" s="2">
        <f t="shared" si="265"/>
        <v>6.7084100000000007</v>
      </c>
      <c r="G2161" s="2">
        <f t="shared" si="259"/>
        <v>6.7530839999999968</v>
      </c>
      <c r="H2161" s="2">
        <f t="shared" si="263"/>
        <v>6.9309375000000024</v>
      </c>
      <c r="I2161" s="2">
        <f t="array" ref="I2161">SUMPRODUCT(B2145:B2164, (ROW(B2145:B2164)-ROW(B2145)+1)) / (20*21/2)</f>
        <v>6.5636228571428559</v>
      </c>
      <c r="J2161" s="2">
        <f t="shared" si="266"/>
        <v>6.683050549394272</v>
      </c>
      <c r="K2161" s="2">
        <f t="shared" si="260"/>
        <v>6.7293437260321349</v>
      </c>
    </row>
    <row r="2162" spans="1:11" ht="13.5" x14ac:dyDescent="0.25">
      <c r="A2162" s="3">
        <f>TITRES_STAT!B2165</f>
        <v>45441</v>
      </c>
      <c r="B2162" s="6">
        <f>TITRES_STAT!D2165</f>
        <v>6.3220999999999998</v>
      </c>
      <c r="C2162" s="2">
        <f t="shared" si="261"/>
        <v>-4.6800000000000175E-2</v>
      </c>
      <c r="D2162" s="2">
        <f t="shared" si="262"/>
        <v>6.524379999999999</v>
      </c>
      <c r="E2162" s="2">
        <f t="shared" si="264"/>
        <v>6.6283400000000015</v>
      </c>
      <c r="F2162" s="2">
        <f t="shared" si="265"/>
        <v>6.687339999999999</v>
      </c>
      <c r="G2162" s="2">
        <f t="shared" ref="G2162:G2225" si="267">AVERAGE(B2113:B2162)</f>
        <v>6.7470899999999965</v>
      </c>
      <c r="H2162" s="2">
        <f t="shared" si="263"/>
        <v>6.9264890000000028</v>
      </c>
      <c r="I2162" s="2">
        <f t="array" ref="I2162">SUMPRODUCT(B2146:B2165, (ROW(B2146:B2165)-ROW(B2146)+1)) / (20*21/2)</f>
        <v>6.5283852380952379</v>
      </c>
      <c r="J2162" s="2">
        <f t="shared" si="266"/>
        <v>6.6486743065948177</v>
      </c>
      <c r="K2162" s="2">
        <f t="shared" si="260"/>
        <v>6.7133733838347966</v>
      </c>
    </row>
    <row r="2163" spans="1:11" ht="13.5" x14ac:dyDescent="0.25">
      <c r="A2163" s="3">
        <f>TITRES_STAT!B2166</f>
        <v>45442</v>
      </c>
      <c r="B2163" s="6">
        <f>TITRES_STAT!D2166</f>
        <v>6.3220999999999998</v>
      </c>
      <c r="C2163" s="2">
        <f t="shared" si="261"/>
        <v>0</v>
      </c>
      <c r="D2163" s="2">
        <f t="shared" si="262"/>
        <v>6.4663200000000005</v>
      </c>
      <c r="E2163" s="2">
        <f t="shared" si="264"/>
        <v>6.5815099999999997</v>
      </c>
      <c r="F2163" s="2">
        <f t="shared" si="265"/>
        <v>6.667205</v>
      </c>
      <c r="G2163" s="2">
        <f t="shared" si="267"/>
        <v>6.7395979999999973</v>
      </c>
      <c r="H2163" s="2">
        <f t="shared" si="263"/>
        <v>6.9215720000000021</v>
      </c>
      <c r="I2163" s="2">
        <f t="array" ref="I2163">SUMPRODUCT(B2147:B2166, (ROW(B2147:B2166)-ROW(B2147)+1)) / (20*21/2)</f>
        <v>6.4913666666666661</v>
      </c>
      <c r="J2163" s="2">
        <f t="shared" si="266"/>
        <v>6.6175719916810261</v>
      </c>
      <c r="K2163" s="2">
        <f t="shared" ref="K2163:K2226" si="268">$K$4*B2163+(1-$K$4)*K2162</f>
        <v>6.6980293295667659</v>
      </c>
    </row>
    <row r="2164" spans="1:11" ht="13.5" x14ac:dyDescent="0.25">
      <c r="A2164" s="3">
        <f>TITRES_STAT!B2167</f>
        <v>45443</v>
      </c>
      <c r="B2164" s="6">
        <f>TITRES_STAT!D2167</f>
        <v>6.2751999999999999</v>
      </c>
      <c r="C2164" s="2">
        <f t="shared" si="261"/>
        <v>-4.6899999999999942E-2</v>
      </c>
      <c r="D2164" s="2">
        <f t="shared" si="262"/>
        <v>6.3876399999999993</v>
      </c>
      <c r="E2164" s="2">
        <f t="shared" si="264"/>
        <v>6.5327999999999999</v>
      </c>
      <c r="F2164" s="2">
        <f t="shared" si="265"/>
        <v>6.6451949999999993</v>
      </c>
      <c r="G2164" s="2">
        <f t="shared" si="267"/>
        <v>6.7311679999999976</v>
      </c>
      <c r="H2164" s="2">
        <f t="shared" si="263"/>
        <v>6.9165145000000017</v>
      </c>
      <c r="I2164" s="2">
        <f t="array" ref="I2164">SUMPRODUCT(B2148:B2167, (ROW(B2148:B2167)-ROW(B2148)+1)) / (20*21/2)</f>
        <v>6.4572471428571427</v>
      </c>
      <c r="J2164" s="2">
        <f t="shared" si="266"/>
        <v>6.5849651353304521</v>
      </c>
      <c r="K2164" s="2">
        <f t="shared" si="268"/>
        <v>6.6814477872308151</v>
      </c>
    </row>
    <row r="2165" spans="1:11" ht="13.5" x14ac:dyDescent="0.25">
      <c r="A2165" s="3">
        <f>TITRES_STAT!B2168</f>
        <v>45446</v>
      </c>
      <c r="B2165" s="6">
        <f>TITRES_STAT!D2168</f>
        <v>6.2751999999999999</v>
      </c>
      <c r="C2165" s="2">
        <f t="shared" si="261"/>
        <v>0</v>
      </c>
      <c r="D2165" s="2">
        <f t="shared" si="262"/>
        <v>6.3126999999999995</v>
      </c>
      <c r="E2165" s="2">
        <f t="shared" si="264"/>
        <v>6.4887800000000002</v>
      </c>
      <c r="F2165" s="2">
        <f t="shared" si="265"/>
        <v>6.6170950000000008</v>
      </c>
      <c r="G2165" s="2">
        <f t="shared" si="267"/>
        <v>6.7227379999999979</v>
      </c>
      <c r="H2165" s="2">
        <f t="shared" si="263"/>
        <v>6.9117845000000022</v>
      </c>
      <c r="I2165" s="2">
        <f t="array" ref="I2165">SUMPRODUCT(B2149:B2168, (ROW(B2149:B2168)-ROW(B2149)+1)) / (20*21/2)</f>
        <v>6.4304390476190481</v>
      </c>
      <c r="J2165" s="2">
        <f t="shared" si="266"/>
        <v>6.5554636938704096</v>
      </c>
      <c r="K2165" s="2">
        <f t="shared" si="268"/>
        <v>6.6655165014570583</v>
      </c>
    </row>
    <row r="2166" spans="1:11" ht="13.5" x14ac:dyDescent="0.25">
      <c r="A2166" s="3">
        <f>TITRES_STAT!B2169</f>
        <v>45447</v>
      </c>
      <c r="B2166" s="6">
        <f>TITRES_STAT!D2169</f>
        <v>6.2283999999999997</v>
      </c>
      <c r="C2166" s="2">
        <f t="shared" si="261"/>
        <v>-4.6800000000000175E-2</v>
      </c>
      <c r="D2166" s="2">
        <f t="shared" si="262"/>
        <v>6.2846000000000002</v>
      </c>
      <c r="E2166" s="2">
        <f t="shared" si="264"/>
        <v>6.4419499999999985</v>
      </c>
      <c r="F2166" s="2">
        <f t="shared" si="265"/>
        <v>6.5866550000000004</v>
      </c>
      <c r="G2166" s="2">
        <f t="shared" si="267"/>
        <v>6.713184</v>
      </c>
      <c r="H2166" s="2">
        <f t="shared" si="263"/>
        <v>6.9072420000000037</v>
      </c>
      <c r="I2166" s="2">
        <f t="array" ref="I2166">SUMPRODUCT(B2150:B2169, (ROW(B2150:B2169)-ROW(B2150)+1)) / (20*21/2)</f>
        <v>6.4061733333333333</v>
      </c>
      <c r="J2166" s="2">
        <f t="shared" si="266"/>
        <v>6.524314770644656</v>
      </c>
      <c r="K2166" s="2">
        <f t="shared" si="268"/>
        <v>6.6483746778705068</v>
      </c>
    </row>
    <row r="2167" spans="1:11" ht="13.5" x14ac:dyDescent="0.25">
      <c r="A2167" s="3">
        <f>TITRES_STAT!B2170</f>
        <v>45448</v>
      </c>
      <c r="B2167" s="6">
        <f>TITRES_STAT!D2170</f>
        <v>6.2283999999999997</v>
      </c>
      <c r="C2167" s="2">
        <f t="shared" si="261"/>
        <v>0</v>
      </c>
      <c r="D2167" s="2">
        <f t="shared" si="262"/>
        <v>6.2658600000000009</v>
      </c>
      <c r="E2167" s="2">
        <f t="shared" si="264"/>
        <v>6.3951199999999995</v>
      </c>
      <c r="F2167" s="2">
        <f t="shared" si="265"/>
        <v>6.5566849999999999</v>
      </c>
      <c r="G2167" s="2">
        <f t="shared" si="267"/>
        <v>6.7013840000000009</v>
      </c>
      <c r="H2167" s="2">
        <f t="shared" si="263"/>
        <v>6.9028870000000033</v>
      </c>
      <c r="I2167" s="2">
        <f t="array" ref="I2167">SUMPRODUCT(B2151:B2170, (ROW(B2151:B2170)-ROW(B2151)+1)) / (20*21/2)</f>
        <v>6.3736114285714294</v>
      </c>
      <c r="J2167" s="2">
        <f t="shared" si="266"/>
        <v>6.4961324115356414</v>
      </c>
      <c r="K2167" s="2">
        <f t="shared" si="268"/>
        <v>6.6319050826598991</v>
      </c>
    </row>
    <row r="2168" spans="1:11" ht="13.5" x14ac:dyDescent="0.25">
      <c r="A2168" s="3">
        <f>TITRES_STAT!B2171</f>
        <v>45449</v>
      </c>
      <c r="B2168" s="6">
        <f>TITRES_STAT!D2171</f>
        <v>6.2751999999999999</v>
      </c>
      <c r="C2168" s="2">
        <f t="shared" si="261"/>
        <v>4.6800000000000175E-2</v>
      </c>
      <c r="D2168" s="2">
        <f t="shared" si="262"/>
        <v>6.2564800000000007</v>
      </c>
      <c r="E2168" s="2">
        <f t="shared" si="264"/>
        <v>6.3613999999999997</v>
      </c>
      <c r="F2168" s="2">
        <f t="shared" si="265"/>
        <v>6.5299899999999997</v>
      </c>
      <c r="G2168" s="2">
        <f t="shared" si="267"/>
        <v>6.691268</v>
      </c>
      <c r="H2168" s="2">
        <f t="shared" si="263"/>
        <v>6.8982040000000033</v>
      </c>
      <c r="I2168" s="2">
        <f t="array" ref="I2168">SUMPRODUCT(B2152:B2171, (ROW(B2152:B2171)-ROW(B2152)+1)) / (20*21/2)</f>
        <v>6.3362357142857153</v>
      </c>
      <c r="J2168" s="2">
        <f t="shared" si="266"/>
        <v>6.4750912294846286</v>
      </c>
      <c r="K2168" s="2">
        <f t="shared" si="268"/>
        <v>6.6179166480457861</v>
      </c>
    </row>
    <row r="2169" spans="1:11" ht="13.5" x14ac:dyDescent="0.25">
      <c r="A2169" s="3">
        <f>TITRES_STAT!B2172</f>
        <v>45450</v>
      </c>
      <c r="B2169" s="6">
        <f>TITRES_STAT!D2172</f>
        <v>6.2751999999999999</v>
      </c>
      <c r="C2169" s="2">
        <f t="shared" si="261"/>
        <v>0</v>
      </c>
      <c r="D2169" s="2">
        <f t="shared" si="262"/>
        <v>6.2564799999999989</v>
      </c>
      <c r="E2169" s="2">
        <f t="shared" si="264"/>
        <v>6.3220599999999987</v>
      </c>
      <c r="F2169" s="2">
        <f t="shared" si="265"/>
        <v>6.5046999999999997</v>
      </c>
      <c r="G2169" s="2">
        <f t="shared" si="267"/>
        <v>6.6805899999999996</v>
      </c>
      <c r="H2169" s="2">
        <f t="shared" si="263"/>
        <v>6.8935675000000023</v>
      </c>
      <c r="I2169" s="2">
        <f t="array" ref="I2169">SUMPRODUCT(B2153:B2172, (ROW(B2153:B2172)-ROW(B2153)+1)) / (20*21/2)</f>
        <v>6.3014914285714285</v>
      </c>
      <c r="J2169" s="2">
        <f t="shared" si="266"/>
        <v>6.4560539695337118</v>
      </c>
      <c r="K2169" s="2">
        <f t="shared" si="268"/>
        <v>6.6044767794949717</v>
      </c>
    </row>
    <row r="2170" spans="1:11" ht="13.5" x14ac:dyDescent="0.25">
      <c r="A2170" s="3">
        <f>TITRES_STAT!B2173</f>
        <v>45453</v>
      </c>
      <c r="B2170" s="6">
        <f>TITRES_STAT!D2173</f>
        <v>6.1627999999999998</v>
      </c>
      <c r="C2170" s="2">
        <f t="shared" si="261"/>
        <v>-0.11240000000000006</v>
      </c>
      <c r="D2170" s="2">
        <f t="shared" si="262"/>
        <v>6.234</v>
      </c>
      <c r="E2170" s="2">
        <f t="shared" si="264"/>
        <v>6.2733499999999989</v>
      </c>
      <c r="F2170" s="2">
        <f t="shared" si="265"/>
        <v>6.4803449999999998</v>
      </c>
      <c r="G2170" s="2">
        <f t="shared" si="267"/>
        <v>6.6684139999999994</v>
      </c>
      <c r="H2170" s="2">
        <f t="shared" si="263"/>
        <v>6.8883225000000028</v>
      </c>
      <c r="I2170" s="2">
        <f t="array" ref="I2170">SUMPRODUCT(B2154:B2173, (ROW(B2154:B2173)-ROW(B2154)+1)) / (20*21/2)</f>
        <v>6.2649214285714283</v>
      </c>
      <c r="J2170" s="2">
        <f t="shared" si="266"/>
        <v>6.4281250200543107</v>
      </c>
      <c r="K2170" s="2">
        <f t="shared" si="268"/>
        <v>6.5871561214755605</v>
      </c>
    </row>
    <row r="2171" spans="1:11" ht="13.5" x14ac:dyDescent="0.25">
      <c r="A2171" s="3">
        <f>TITRES_STAT!B2174</f>
        <v>45454</v>
      </c>
      <c r="B2171" s="6">
        <f>TITRES_STAT!D2174</f>
        <v>6.0879000000000003</v>
      </c>
      <c r="C2171" s="2">
        <f t="shared" si="261"/>
        <v>-7.4899999999999523E-2</v>
      </c>
      <c r="D2171" s="2">
        <f t="shared" si="262"/>
        <v>6.2058999999999997</v>
      </c>
      <c r="E2171" s="2">
        <f t="shared" si="264"/>
        <v>6.2452499999999995</v>
      </c>
      <c r="F2171" s="2">
        <f t="shared" si="265"/>
        <v>6.4527149999999995</v>
      </c>
      <c r="G2171" s="2">
        <f t="shared" si="267"/>
        <v>6.6547399999999994</v>
      </c>
      <c r="H2171" s="2">
        <f t="shared" si="263"/>
        <v>6.8827495000000019</v>
      </c>
      <c r="I2171" s="2">
        <f t="array" ref="I2171">SUMPRODUCT(B2155:B2174, (ROW(B2155:B2174)-ROW(B2155)+1)) / (20*21/2)</f>
        <v>6.2319195238095251</v>
      </c>
      <c r="J2171" s="2">
        <f t="shared" si="266"/>
        <v>6.3957226371919953</v>
      </c>
      <c r="K2171" s="2">
        <f t="shared" si="268"/>
        <v>6.5675774500451469</v>
      </c>
    </row>
    <row r="2172" spans="1:11" ht="13.5" x14ac:dyDescent="0.25">
      <c r="A2172" s="3">
        <f>TITRES_STAT!B2175</f>
        <v>45455</v>
      </c>
      <c r="B2172" s="6">
        <f>TITRES_STAT!D2175</f>
        <v>6.0879000000000003</v>
      </c>
      <c r="C2172" s="2">
        <f t="shared" si="261"/>
        <v>0</v>
      </c>
      <c r="D2172" s="2">
        <f t="shared" si="262"/>
        <v>6.1778000000000004</v>
      </c>
      <c r="E2172" s="2">
        <f t="shared" si="264"/>
        <v>6.2218299999999989</v>
      </c>
      <c r="F2172" s="2">
        <f t="shared" si="265"/>
        <v>6.4250850000000002</v>
      </c>
      <c r="G2172" s="2">
        <f t="shared" si="267"/>
        <v>6.6403159999999977</v>
      </c>
      <c r="H2172" s="2">
        <f t="shared" si="263"/>
        <v>6.876942500000002</v>
      </c>
      <c r="I2172" s="2">
        <f t="array" ref="I2172">SUMPRODUCT(B2156:B2175, (ROW(B2156:B2175)-ROW(B2156)+1)) / (20*21/2)</f>
        <v>6.1889709523809522</v>
      </c>
      <c r="J2172" s="2">
        <f t="shared" si="266"/>
        <v>6.3664061955546618</v>
      </c>
      <c r="K2172" s="2">
        <f t="shared" si="268"/>
        <v>6.5487665696512201</v>
      </c>
    </row>
    <row r="2173" spans="1:11" ht="13.5" x14ac:dyDescent="0.25">
      <c r="A2173" s="3">
        <f>TITRES_STAT!B2176</f>
        <v>45456</v>
      </c>
      <c r="B2173" s="6">
        <f>TITRES_STAT!D2176</f>
        <v>6.0411000000000001</v>
      </c>
      <c r="C2173" s="2">
        <f t="shared" si="261"/>
        <v>-4.6800000000000175E-2</v>
      </c>
      <c r="D2173" s="2">
        <f t="shared" si="262"/>
        <v>6.1309800000000001</v>
      </c>
      <c r="E2173" s="2">
        <f t="shared" si="264"/>
        <v>6.1937299999999995</v>
      </c>
      <c r="F2173" s="2">
        <f t="shared" si="265"/>
        <v>6.3876200000000001</v>
      </c>
      <c r="G2173" s="2">
        <f t="shared" si="267"/>
        <v>6.6257059999999974</v>
      </c>
      <c r="H2173" s="2">
        <f t="shared" si="263"/>
        <v>6.8710890000000013</v>
      </c>
      <c r="I2173" s="2">
        <f t="array" ref="I2173">SUMPRODUCT(B2157:B2176, (ROW(B2157:B2176)-ROW(B2157)+1)) / (20*21/2)</f>
        <v>6.1499023809523798</v>
      </c>
      <c r="J2173" s="2">
        <f t="shared" si="266"/>
        <v>6.3354246531208842</v>
      </c>
      <c r="K2173" s="2">
        <f t="shared" si="268"/>
        <v>6.5288580767237212</v>
      </c>
    </row>
    <row r="2174" spans="1:11" ht="13.5" x14ac:dyDescent="0.25">
      <c r="A2174" s="3">
        <f>TITRES_STAT!B2177</f>
        <v>45457</v>
      </c>
      <c r="B2174" s="6">
        <f>TITRES_STAT!D2177</f>
        <v>6.0411000000000001</v>
      </c>
      <c r="C2174" s="2">
        <f t="shared" si="261"/>
        <v>0</v>
      </c>
      <c r="D2174" s="2">
        <f t="shared" si="262"/>
        <v>6.0841599999999998</v>
      </c>
      <c r="E2174" s="2">
        <f t="shared" si="264"/>
        <v>6.1703199999999985</v>
      </c>
      <c r="F2174" s="2">
        <f t="shared" si="265"/>
        <v>6.3515600000000001</v>
      </c>
      <c r="G2174" s="2">
        <f t="shared" si="267"/>
        <v>6.6090359999999988</v>
      </c>
      <c r="H2174" s="2">
        <f t="shared" si="263"/>
        <v>6.8652355000000025</v>
      </c>
      <c r="I2174" s="2">
        <f t="array" ref="I2174">SUMPRODUCT(B2158:B2177, (ROW(B2158:B2177)-ROW(B2158)+1)) / (20*21/2)</f>
        <v>6.1039199999999987</v>
      </c>
      <c r="J2174" s="2">
        <f t="shared" si="266"/>
        <v>6.3073937337760384</v>
      </c>
      <c r="K2174" s="2">
        <f t="shared" si="268"/>
        <v>6.5097303090090657</v>
      </c>
    </row>
    <row r="2175" spans="1:11" ht="13.5" x14ac:dyDescent="0.25">
      <c r="A2175" s="3">
        <f>TITRES_STAT!B2178</f>
        <v>45461</v>
      </c>
      <c r="B2175" s="6">
        <f>TITRES_STAT!D2178</f>
        <v>5.9005999999999998</v>
      </c>
      <c r="C2175" s="2">
        <f t="shared" si="261"/>
        <v>-0.14050000000000029</v>
      </c>
      <c r="D2175" s="2">
        <f t="shared" si="262"/>
        <v>6.0317200000000009</v>
      </c>
      <c r="E2175" s="2">
        <f t="shared" si="264"/>
        <v>6.1328599999999991</v>
      </c>
      <c r="F2175" s="2">
        <f t="shared" si="265"/>
        <v>6.3108199999999997</v>
      </c>
      <c r="G2175" s="2">
        <f t="shared" si="267"/>
        <v>6.5886180000000003</v>
      </c>
      <c r="H2175" s="2">
        <f t="shared" si="263"/>
        <v>6.8589135000000025</v>
      </c>
      <c r="I2175" s="2">
        <f t="array" ref="I2175">SUMPRODUCT(B2159:B2178, (ROW(B2159:B2178)-ROW(B2159)+1)) / (20*21/2)</f>
        <v>6.0943780952380946</v>
      </c>
      <c r="J2175" s="2">
        <f t="shared" si="266"/>
        <v>6.2686514734164156</v>
      </c>
      <c r="K2175" s="2">
        <f t="shared" si="268"/>
        <v>6.4858428459106712</v>
      </c>
    </row>
    <row r="2176" spans="1:11" ht="13.5" x14ac:dyDescent="0.25">
      <c r="A2176" s="3">
        <f>TITRES_STAT!B2179</f>
        <v>45462</v>
      </c>
      <c r="B2176" s="6">
        <f>TITRES_STAT!D2179</f>
        <v>5.9005999999999998</v>
      </c>
      <c r="C2176" s="2">
        <f t="shared" si="261"/>
        <v>0</v>
      </c>
      <c r="D2176" s="2">
        <f t="shared" si="262"/>
        <v>5.9942600000000006</v>
      </c>
      <c r="E2176" s="2">
        <f t="shared" si="264"/>
        <v>6.1000799999999993</v>
      </c>
      <c r="F2176" s="2">
        <f t="shared" si="265"/>
        <v>6.2710149999999993</v>
      </c>
      <c r="G2176" s="2">
        <f t="shared" si="267"/>
        <v>6.5689500000000018</v>
      </c>
      <c r="H2176" s="2">
        <f t="shared" si="263"/>
        <v>6.8525915000000008</v>
      </c>
      <c r="I2176" s="2">
        <f t="array" ref="I2176">SUMPRODUCT(B2160:B2179, (ROW(B2160:B2179)-ROW(B2160)+1)) / (20*21/2)</f>
        <v>6.0835838095238097</v>
      </c>
      <c r="J2176" s="2">
        <f t="shared" si="266"/>
        <v>6.2335989521386619</v>
      </c>
      <c r="K2176" s="2">
        <f t="shared" si="268"/>
        <v>6.4628921460710371</v>
      </c>
    </row>
    <row r="2177" spans="1:11" ht="13.5" x14ac:dyDescent="0.25">
      <c r="A2177" s="3">
        <f>TITRES_STAT!B2180</f>
        <v>45463</v>
      </c>
      <c r="B2177" s="6">
        <f>TITRES_STAT!D2180</f>
        <v>5.7881999999999998</v>
      </c>
      <c r="C2177" s="2">
        <f t="shared" si="261"/>
        <v>-0.11240000000000006</v>
      </c>
      <c r="D2177" s="2">
        <f t="shared" si="262"/>
        <v>5.9343200000000005</v>
      </c>
      <c r="E2177" s="2">
        <f t="shared" si="264"/>
        <v>6.0560599999999996</v>
      </c>
      <c r="F2177" s="2">
        <f t="shared" si="265"/>
        <v>6.2255900000000004</v>
      </c>
      <c r="G2177" s="2">
        <f t="shared" si="267"/>
        <v>6.5472220000000005</v>
      </c>
      <c r="H2177" s="2">
        <f t="shared" si="263"/>
        <v>6.8454735000000007</v>
      </c>
      <c r="I2177" s="2">
        <f t="array" ref="I2177">SUMPRODUCT(B2161:B2180, (ROW(B2161:B2180)-ROW(B2161)+1)) / (20*21/2)</f>
        <v>6.0666309523809527</v>
      </c>
      <c r="J2177" s="2">
        <f t="shared" si="266"/>
        <v>6.1911800043159317</v>
      </c>
      <c r="K2177" s="2">
        <f t="shared" si="268"/>
        <v>6.4364336305388399</v>
      </c>
    </row>
    <row r="2178" spans="1:11" ht="13.5" x14ac:dyDescent="0.25">
      <c r="A2178" s="3">
        <f>TITRES_STAT!B2181</f>
        <v>45464</v>
      </c>
      <c r="B2178" s="6">
        <f>TITRES_STAT!D2181</f>
        <v>6.1254</v>
      </c>
      <c r="C2178" s="2">
        <f t="shared" si="261"/>
        <v>0.33720000000000017</v>
      </c>
      <c r="D2178" s="2">
        <f t="shared" si="262"/>
        <v>5.9511799999999999</v>
      </c>
      <c r="E2178" s="2">
        <f t="shared" si="264"/>
        <v>6.0410799999999991</v>
      </c>
      <c r="F2178" s="2">
        <f t="shared" si="265"/>
        <v>6.2012400000000003</v>
      </c>
      <c r="G2178" s="2">
        <f t="shared" si="267"/>
        <v>6.5322380000000013</v>
      </c>
      <c r="H2178" s="2">
        <f t="shared" si="263"/>
        <v>6.8401350000000001</v>
      </c>
      <c r="I2178" s="2">
        <f t="array" ref="I2178">SUMPRODUCT(B2162:B2181, (ROW(B2162:B2181)-ROW(B2162)+1)) / (20*21/2)</f>
        <v>6.0608290476190474</v>
      </c>
      <c r="J2178" s="2">
        <f t="shared" si="266"/>
        <v>6.1849152420001285</v>
      </c>
      <c r="K2178" s="2">
        <f t="shared" si="268"/>
        <v>6.4242362332628069</v>
      </c>
    </row>
    <row r="2179" spans="1:11" ht="13.5" x14ac:dyDescent="0.25">
      <c r="A2179" s="3">
        <f>TITRES_STAT!B2182</f>
        <v>45467</v>
      </c>
      <c r="B2179" s="6">
        <f>TITRES_STAT!D2182</f>
        <v>6.0879000000000003</v>
      </c>
      <c r="C2179" s="2">
        <f t="shared" si="261"/>
        <v>-3.7499999999999645E-2</v>
      </c>
      <c r="D2179" s="2">
        <f t="shared" si="262"/>
        <v>5.9605399999999999</v>
      </c>
      <c r="E2179" s="2">
        <f t="shared" si="264"/>
        <v>6.0223499999999994</v>
      </c>
      <c r="F2179" s="2">
        <f t="shared" si="265"/>
        <v>6.1722049999999999</v>
      </c>
      <c r="G2179" s="2">
        <f t="shared" si="267"/>
        <v>6.5157540000000003</v>
      </c>
      <c r="H2179" s="2">
        <f t="shared" si="263"/>
        <v>6.8338130000000001</v>
      </c>
      <c r="I2179" s="2">
        <f t="array" ref="I2179">SUMPRODUCT(B2163:B2182, (ROW(B2163:B2182)-ROW(B2163)+1)) / (20*21/2)</f>
        <v>6.048381428571429</v>
      </c>
      <c r="J2179" s="2">
        <f t="shared" si="266"/>
        <v>6.1756756951429734</v>
      </c>
      <c r="K2179" s="2">
        <f t="shared" si="268"/>
        <v>6.4110465770564229</v>
      </c>
    </row>
    <row r="2180" spans="1:11" ht="13.5" x14ac:dyDescent="0.25">
      <c r="A2180" s="3">
        <f>TITRES_STAT!B2183</f>
        <v>45468</v>
      </c>
      <c r="B2180" s="6">
        <f>TITRES_STAT!D2183</f>
        <v>5.9942000000000002</v>
      </c>
      <c r="C2180" s="2">
        <f t="shared" ref="C2180:C2243" si="269">B2180-B2179</f>
        <v>-9.3700000000000117E-2</v>
      </c>
      <c r="D2180" s="2">
        <f t="shared" si="262"/>
        <v>5.97926</v>
      </c>
      <c r="E2180" s="2">
        <f t="shared" si="264"/>
        <v>6.00549</v>
      </c>
      <c r="F2180" s="2">
        <f t="shared" si="265"/>
        <v>6.1394200000000003</v>
      </c>
      <c r="G2180" s="2">
        <f t="shared" si="267"/>
        <v>6.4988940000000017</v>
      </c>
      <c r="H2180" s="2">
        <f t="shared" si="263"/>
        <v>6.8272564999999998</v>
      </c>
      <c r="I2180" s="2">
        <f t="array" ref="I2180">SUMPRODUCT(B2164:B2183, (ROW(B2164:B2183)-ROW(B2164)+1)) / (20*21/2)</f>
        <v>6.0687238095238083</v>
      </c>
      <c r="J2180" s="2">
        <f t="shared" si="266"/>
        <v>6.1583922956055472</v>
      </c>
      <c r="K2180" s="2">
        <f t="shared" si="268"/>
        <v>6.3946996524659747</v>
      </c>
    </row>
    <row r="2181" spans="1:11" ht="13.5" x14ac:dyDescent="0.25">
      <c r="A2181" s="3">
        <f>TITRES_STAT!B2184</f>
        <v>45469</v>
      </c>
      <c r="B2181" s="6">
        <f>TITRES_STAT!D2184</f>
        <v>6.0785</v>
      </c>
      <c r="C2181" s="2">
        <f t="shared" si="269"/>
        <v>8.429999999999982E-2</v>
      </c>
      <c r="D2181" s="2">
        <f t="shared" si="262"/>
        <v>6.0148399999999995</v>
      </c>
      <c r="E2181" s="2">
        <f t="shared" si="264"/>
        <v>6.0045500000000001</v>
      </c>
      <c r="F2181" s="2">
        <f t="shared" si="265"/>
        <v>6.1249000000000002</v>
      </c>
      <c r="G2181" s="2">
        <f t="shared" si="267"/>
        <v>6.4857800000000019</v>
      </c>
      <c r="H2181" s="2">
        <f t="shared" si="263"/>
        <v>6.8209344999999999</v>
      </c>
      <c r="I2181" s="2">
        <f t="array" ref="I2181">SUMPRODUCT(B2165:B2184, (ROW(B2165:B2184)-ROW(B2165)+1)) / (20*21/2)</f>
        <v>6.0845995238095218</v>
      </c>
      <c r="J2181" s="2">
        <f t="shared" si="266"/>
        <v>6.1507835055478761</v>
      </c>
      <c r="K2181" s="2">
        <f t="shared" si="268"/>
        <v>6.3822996660947595</v>
      </c>
    </row>
    <row r="2182" spans="1:11" ht="13.5" x14ac:dyDescent="0.25">
      <c r="A2182" s="3">
        <f>TITRES_STAT!B2185</f>
        <v>45470</v>
      </c>
      <c r="B2182" s="6">
        <f>TITRES_STAT!D2185</f>
        <v>5.9942000000000002</v>
      </c>
      <c r="C2182" s="2">
        <f t="shared" si="269"/>
        <v>-8.429999999999982E-2</v>
      </c>
      <c r="D2182" s="2">
        <f t="shared" ref="D2182:D2245" si="270">AVERAGE(B2178:B2182)</f>
        <v>6.0560400000000003</v>
      </c>
      <c r="E2182" s="2">
        <f t="shared" si="264"/>
        <v>5.9951799999999995</v>
      </c>
      <c r="F2182" s="2">
        <f t="shared" si="265"/>
        <v>6.108505000000001</v>
      </c>
      <c r="G2182" s="2">
        <f t="shared" si="267"/>
        <v>6.4709800000000017</v>
      </c>
      <c r="H2182" s="2">
        <f t="shared" si="263"/>
        <v>6.8138160000000001</v>
      </c>
      <c r="I2182" s="2">
        <f t="array" ref="I2182">SUMPRODUCT(B2166:B2185, (ROW(B2166:B2185)-ROW(B2166)+1)) / (20*21/2)</f>
        <v>6.1004752380952381</v>
      </c>
      <c r="J2182" s="2">
        <f t="shared" si="266"/>
        <v>6.1358707907337928</v>
      </c>
      <c r="K2182" s="2">
        <f t="shared" si="268"/>
        <v>6.3670800713459457</v>
      </c>
    </row>
    <row r="2183" spans="1:11" ht="13.5" x14ac:dyDescent="0.25">
      <c r="A2183" s="3">
        <f>TITRES_STAT!B2186</f>
        <v>45471</v>
      </c>
      <c r="B2183" s="6">
        <f>TITRES_STAT!D2186</f>
        <v>6.3220999999999998</v>
      </c>
      <c r="C2183" s="2">
        <f t="shared" si="269"/>
        <v>0.32789999999999964</v>
      </c>
      <c r="D2183" s="2">
        <f t="shared" si="270"/>
        <v>6.0953800000000005</v>
      </c>
      <c r="E2183" s="2">
        <f t="shared" si="264"/>
        <v>6.0232799999999997</v>
      </c>
      <c r="F2183" s="2">
        <f t="shared" si="265"/>
        <v>6.108505000000001</v>
      </c>
      <c r="G2183" s="2">
        <f t="shared" si="267"/>
        <v>6.4629259999999995</v>
      </c>
      <c r="H2183" s="2">
        <f t="shared" si="263"/>
        <v>6.8083369999999999</v>
      </c>
      <c r="I2183" s="2">
        <f t="array" ref="I2183">SUMPRODUCT(B2167:B2186, (ROW(B2167:B2186)-ROW(B2167)+1)) / (20*21/2)</f>
        <v>6.1252747619047625</v>
      </c>
      <c r="J2183" s="2">
        <f t="shared" si="266"/>
        <v>6.1536069059020031</v>
      </c>
      <c r="K2183" s="2">
        <f t="shared" si="268"/>
        <v>6.3653161469794384</v>
      </c>
    </row>
    <row r="2184" spans="1:11" ht="13.5" x14ac:dyDescent="0.25">
      <c r="A2184" s="3">
        <f>TITRES_STAT!B2187</f>
        <v>45474</v>
      </c>
      <c r="B2184" s="6">
        <f>TITRES_STAT!D2187</f>
        <v>6.2751999999999999</v>
      </c>
      <c r="C2184" s="2">
        <f t="shared" si="269"/>
        <v>-4.6899999999999942E-2</v>
      </c>
      <c r="D2184" s="2">
        <f t="shared" si="270"/>
        <v>6.1328399999999998</v>
      </c>
      <c r="E2184" s="2">
        <f t="shared" si="264"/>
        <v>6.0466899999999999</v>
      </c>
      <c r="F2184" s="2">
        <f t="shared" si="265"/>
        <v>6.108505000000001</v>
      </c>
      <c r="G2184" s="2">
        <f t="shared" si="267"/>
        <v>6.4539340000000003</v>
      </c>
      <c r="H2184" s="2">
        <f t="shared" si="263"/>
        <v>6.8023425</v>
      </c>
      <c r="I2184" s="2">
        <f t="array" ref="I2184">SUMPRODUCT(B2168:B2187, (ROW(B2168:B2187)-ROW(B2168)+1)) / (20*21/2)</f>
        <v>6.1583195238095243</v>
      </c>
      <c r="J2184" s="2">
        <f t="shared" si="266"/>
        <v>6.1651872005780035</v>
      </c>
      <c r="K2184" s="2">
        <f t="shared" si="268"/>
        <v>6.3617821804312253</v>
      </c>
    </row>
    <row r="2185" spans="1:11" ht="13.5" x14ac:dyDescent="0.25">
      <c r="A2185" s="3">
        <f>TITRES_STAT!B2188</f>
        <v>45475</v>
      </c>
      <c r="B2185" s="6">
        <f>TITRES_STAT!D2188</f>
        <v>6.2751999999999999</v>
      </c>
      <c r="C2185" s="2">
        <f t="shared" si="269"/>
        <v>0</v>
      </c>
      <c r="D2185" s="2">
        <f t="shared" si="270"/>
        <v>6.1890400000000003</v>
      </c>
      <c r="E2185" s="2">
        <f t="shared" si="264"/>
        <v>6.0841499999999993</v>
      </c>
      <c r="F2185" s="2">
        <f t="shared" si="265"/>
        <v>6.108505000000001</v>
      </c>
      <c r="G2185" s="2">
        <f t="shared" si="267"/>
        <v>6.4447539999999996</v>
      </c>
      <c r="H2185" s="2">
        <f t="shared" si="263"/>
        <v>6.7962544999999999</v>
      </c>
      <c r="I2185" s="2">
        <f t="array" ref="I2185">SUMPRODUCT(B2169:B2188, (ROW(B2169:B2188)-ROW(B2169)+1)) / (20*21/2)</f>
        <v>6.1813352380952375</v>
      </c>
      <c r="J2185" s="2">
        <f t="shared" si="266"/>
        <v>6.1756646100467654</v>
      </c>
      <c r="K2185" s="2">
        <f t="shared" si="268"/>
        <v>6.3583868008064721</v>
      </c>
    </row>
    <row r="2186" spans="1:11" ht="13.5" x14ac:dyDescent="0.25">
      <c r="A2186" s="3">
        <f>TITRES_STAT!B2189</f>
        <v>45476</v>
      </c>
      <c r="B2186" s="6">
        <f>TITRES_STAT!D2189</f>
        <v>6.3689</v>
      </c>
      <c r="C2186" s="2">
        <f t="shared" si="269"/>
        <v>9.3700000000000117E-2</v>
      </c>
      <c r="D2186" s="2">
        <f t="shared" si="270"/>
        <v>6.2471200000000007</v>
      </c>
      <c r="E2186" s="2">
        <f t="shared" si="264"/>
        <v>6.1309799999999992</v>
      </c>
      <c r="F2186" s="2">
        <f t="shared" si="265"/>
        <v>6.1155300000000006</v>
      </c>
      <c r="G2186" s="2">
        <f t="shared" si="267"/>
        <v>6.4380099999999993</v>
      </c>
      <c r="H2186" s="2">
        <f t="shared" ref="H2186:H2249" si="271">AVERAGE(B1987:B2186)</f>
        <v>6.790635</v>
      </c>
      <c r="I2186" s="2">
        <f t="array" ref="I2186">SUMPRODUCT(B2170:B2189, (ROW(B2170:B2189)-ROW(B2170)+1)) / (20*21/2)</f>
        <v>6.203904761904762</v>
      </c>
      <c r="J2186" s="2">
        <f t="shared" si="266"/>
        <v>6.1940679805185015</v>
      </c>
      <c r="K2186" s="2">
        <f t="shared" si="268"/>
        <v>6.3587990831277867</v>
      </c>
    </row>
    <row r="2187" spans="1:11" ht="13.5" x14ac:dyDescent="0.25">
      <c r="A2187" s="3">
        <f>TITRES_STAT!B2190</f>
        <v>45477</v>
      </c>
      <c r="B2187" s="6">
        <f>TITRES_STAT!D2190</f>
        <v>6.4625000000000004</v>
      </c>
      <c r="C2187" s="2">
        <f t="shared" si="269"/>
        <v>9.360000000000035E-2</v>
      </c>
      <c r="D2187" s="2">
        <f t="shared" si="270"/>
        <v>6.3407800000000005</v>
      </c>
      <c r="E2187" s="2">
        <f t="shared" si="264"/>
        <v>6.1984099999999991</v>
      </c>
      <c r="F2187" s="2">
        <f t="shared" si="265"/>
        <v>6.1272350000000007</v>
      </c>
      <c r="G2187" s="2">
        <f t="shared" si="267"/>
        <v>6.430515999999999</v>
      </c>
      <c r="H2187" s="2">
        <f t="shared" si="271"/>
        <v>6.7854834999999989</v>
      </c>
      <c r="I2187" s="2">
        <f t="array" ref="I2187">SUMPRODUCT(B2171:B2190, (ROW(B2171:B2190)-ROW(B2171)+1)) / (20*21/2)</f>
        <v>6.2331614285714281</v>
      </c>
      <c r="J2187" s="2">
        <f t="shared" si="266"/>
        <v>6.2196329347548351</v>
      </c>
      <c r="K2187" s="2">
        <f t="shared" si="268"/>
        <v>6.3628657857502269</v>
      </c>
    </row>
    <row r="2188" spans="1:11" ht="13.5" x14ac:dyDescent="0.25">
      <c r="A2188" s="3">
        <f>TITRES_STAT!B2191</f>
        <v>45478</v>
      </c>
      <c r="B2188" s="6">
        <f>TITRES_STAT!D2191</f>
        <v>6.3689</v>
      </c>
      <c r="C2188" s="2">
        <f t="shared" si="269"/>
        <v>-9.360000000000035E-2</v>
      </c>
      <c r="D2188" s="2">
        <f t="shared" si="270"/>
        <v>6.3501399999999997</v>
      </c>
      <c r="E2188" s="2">
        <f t="shared" ref="E2188:E2251" si="272">AVERAGE(B2179:B2188)</f>
        <v>6.2227599999999992</v>
      </c>
      <c r="F2188" s="2">
        <f t="shared" si="265"/>
        <v>6.1319200000000009</v>
      </c>
      <c r="G2188" s="2">
        <f t="shared" si="267"/>
        <v>6.4213379999999987</v>
      </c>
      <c r="H2188" s="2">
        <f t="shared" si="271"/>
        <v>6.7800979999999988</v>
      </c>
      <c r="I2188" s="2">
        <f t="array" ref="I2188">SUMPRODUCT(B2172:B2191, (ROW(B2172:B2191)-ROW(B2172)+1)) / (20*21/2)</f>
        <v>6.2628609523809526</v>
      </c>
      <c r="J2188" s="2">
        <f t="shared" si="266"/>
        <v>6.2338488457305647</v>
      </c>
      <c r="K2188" s="2">
        <f t="shared" si="268"/>
        <v>6.3631024216031591</v>
      </c>
    </row>
    <row r="2189" spans="1:11" ht="13.5" x14ac:dyDescent="0.25">
      <c r="A2189" s="3">
        <f>TITRES_STAT!B2192</f>
        <v>45481</v>
      </c>
      <c r="B2189" s="6">
        <f>TITRES_STAT!D2192</f>
        <v>6.3689</v>
      </c>
      <c r="C2189" s="2">
        <f t="shared" si="269"/>
        <v>0</v>
      </c>
      <c r="D2189" s="2">
        <f t="shared" si="270"/>
        <v>6.3688799999999999</v>
      </c>
      <c r="E2189" s="2">
        <f t="shared" si="272"/>
        <v>6.2508600000000003</v>
      </c>
      <c r="F2189" s="2">
        <f t="shared" si="265"/>
        <v>6.1366050000000003</v>
      </c>
      <c r="G2189" s="2">
        <f t="shared" si="267"/>
        <v>6.4130959999999995</v>
      </c>
      <c r="H2189" s="2">
        <f t="shared" si="271"/>
        <v>6.7749934999999981</v>
      </c>
      <c r="I2189" s="2">
        <f t="array" ref="I2189">SUMPRODUCT(B2173:B2192, (ROW(B2173:B2192)-ROW(B2173)+1)) / (20*21/2)</f>
        <v>6.2916719047619045</v>
      </c>
      <c r="J2189" s="2">
        <f t="shared" si="266"/>
        <v>6.2467108604228923</v>
      </c>
      <c r="K2189" s="2">
        <f t="shared" si="268"/>
        <v>6.3633297776187216</v>
      </c>
    </row>
    <row r="2190" spans="1:11" ht="13.5" x14ac:dyDescent="0.25">
      <c r="A2190" s="3">
        <f>TITRES_STAT!B2193</f>
        <v>45482</v>
      </c>
      <c r="B2190" s="6">
        <f>TITRES_STAT!D2193</f>
        <v>6.4438000000000004</v>
      </c>
      <c r="C2190" s="2">
        <f t="shared" si="269"/>
        <v>7.4900000000000411E-2</v>
      </c>
      <c r="D2190" s="2">
        <f t="shared" si="270"/>
        <v>6.4025999999999996</v>
      </c>
      <c r="E2190" s="2">
        <f t="shared" si="272"/>
        <v>6.29582</v>
      </c>
      <c r="F2190" s="2">
        <f t="shared" si="265"/>
        <v>6.1506550000000004</v>
      </c>
      <c r="G2190" s="2">
        <f t="shared" si="267"/>
        <v>6.4067259999999973</v>
      </c>
      <c r="H2190" s="2">
        <f t="shared" si="271"/>
        <v>6.7707789999999992</v>
      </c>
      <c r="I2190" s="2">
        <f t="array" ref="I2190">SUMPRODUCT(B2174:B2193, (ROW(B2174:B2193)-ROW(B2174)+1)) / (20*21/2)</f>
        <v>6.3222257142857154</v>
      </c>
      <c r="J2190" s="2">
        <f t="shared" si="266"/>
        <v>6.2654812546683303</v>
      </c>
      <c r="K2190" s="2">
        <f t="shared" si="268"/>
        <v>6.3664854726140661</v>
      </c>
    </row>
    <row r="2191" spans="1:11" ht="13.5" x14ac:dyDescent="0.25">
      <c r="A2191" s="3">
        <f>TITRES_STAT!B2194</f>
        <v>45483</v>
      </c>
      <c r="B2191" s="6">
        <f>TITRES_STAT!D2194</f>
        <v>6.4625000000000004</v>
      </c>
      <c r="C2191" s="2">
        <f t="shared" si="269"/>
        <v>1.8699999999999939E-2</v>
      </c>
      <c r="D2191" s="2">
        <f t="shared" si="270"/>
        <v>6.4213199999999997</v>
      </c>
      <c r="E2191" s="2">
        <f t="shared" si="272"/>
        <v>6.3342200000000002</v>
      </c>
      <c r="F2191" s="2">
        <f t="shared" si="265"/>
        <v>6.1693850000000001</v>
      </c>
      <c r="G2191" s="2">
        <f t="shared" si="267"/>
        <v>6.400167999999999</v>
      </c>
      <c r="H2191" s="2">
        <f t="shared" si="271"/>
        <v>6.7666579999999987</v>
      </c>
      <c r="I2191" s="2">
        <f t="array" ref="I2191">SUMPRODUCT(B2175:B2194, (ROW(B2175:B2194)-ROW(B2175)+1)) / (20*21/2)</f>
        <v>6.3523304761904784</v>
      </c>
      <c r="J2191" s="2">
        <f t="shared" si="266"/>
        <v>6.2842449446999176</v>
      </c>
      <c r="K2191" s="2">
        <f t="shared" si="268"/>
        <v>6.3702507481978277</v>
      </c>
    </row>
    <row r="2192" spans="1:11" ht="13.5" x14ac:dyDescent="0.25">
      <c r="A2192" s="3">
        <f>TITRES_STAT!B2195</f>
        <v>45484</v>
      </c>
      <c r="B2192" s="6">
        <f>TITRES_STAT!D2195</f>
        <v>6.4718999999999998</v>
      </c>
      <c r="C2192" s="2">
        <f t="shared" si="269"/>
        <v>9.3999999999994088E-3</v>
      </c>
      <c r="D2192" s="2">
        <f t="shared" si="270"/>
        <v>6.4231999999999996</v>
      </c>
      <c r="E2192" s="2">
        <f t="shared" si="272"/>
        <v>6.3819900000000001</v>
      </c>
      <c r="F2192" s="2">
        <f t="shared" si="265"/>
        <v>6.1885849999999998</v>
      </c>
      <c r="G2192" s="2">
        <f t="shared" si="267"/>
        <v>6.3947359999999982</v>
      </c>
      <c r="H2192" s="2">
        <f t="shared" si="271"/>
        <v>6.762958499999999</v>
      </c>
      <c r="I2192" s="2">
        <f t="array" ref="I2192">SUMPRODUCT(B2176:B2195, (ROW(B2176:B2195)-ROW(B2176)+1)) / (20*21/2)</f>
        <v>6.3917161904761901</v>
      </c>
      <c r="J2192" s="2">
        <f t="shared" si="266"/>
        <v>6.3021168547284976</v>
      </c>
      <c r="K2192" s="2">
        <f t="shared" si="268"/>
        <v>6.3742369933665408</v>
      </c>
    </row>
    <row r="2193" spans="1:11" ht="13.5" x14ac:dyDescent="0.25">
      <c r="A2193" s="3">
        <f>TITRES_STAT!B2196</f>
        <v>45485</v>
      </c>
      <c r="B2193" s="6">
        <f>TITRES_STAT!D2196</f>
        <v>6.5094000000000003</v>
      </c>
      <c r="C2193" s="2">
        <f t="shared" si="269"/>
        <v>3.7500000000000533E-2</v>
      </c>
      <c r="D2193" s="2">
        <f t="shared" si="270"/>
        <v>6.4512999999999989</v>
      </c>
      <c r="E2193" s="2">
        <f t="shared" si="272"/>
        <v>6.4007199999999997</v>
      </c>
      <c r="F2193" s="2">
        <f t="shared" si="265"/>
        <v>6.2119999999999997</v>
      </c>
      <c r="G2193" s="2">
        <f t="shared" si="267"/>
        <v>6.3904279999999991</v>
      </c>
      <c r="H2193" s="2">
        <f t="shared" si="271"/>
        <v>6.7590249999999976</v>
      </c>
      <c r="I2193" s="2">
        <f t="array" ref="I2193">SUMPRODUCT(B2177:B2196, (ROW(B2177:B2196)-ROW(B2177)+1)) / (20*21/2)</f>
        <v>6.4230671428571418</v>
      </c>
      <c r="J2193" s="2">
        <f t="shared" si="266"/>
        <v>6.3218581066591168</v>
      </c>
      <c r="K2193" s="2">
        <f t="shared" si="268"/>
        <v>6.3795375034305977</v>
      </c>
    </row>
    <row r="2194" spans="1:11" ht="13.5" x14ac:dyDescent="0.25">
      <c r="A2194" s="3">
        <f>TITRES_STAT!B2197</f>
        <v>45488</v>
      </c>
      <c r="B2194" s="6">
        <f>TITRES_STAT!D2197</f>
        <v>6.5281000000000002</v>
      </c>
      <c r="C2194" s="2">
        <f t="shared" si="269"/>
        <v>1.8699999999999939E-2</v>
      </c>
      <c r="D2194" s="2">
        <f t="shared" si="270"/>
        <v>6.4831400000000006</v>
      </c>
      <c r="E2194" s="2">
        <f t="shared" si="272"/>
        <v>6.4260099999999998</v>
      </c>
      <c r="F2194" s="2">
        <f t="shared" si="265"/>
        <v>6.2363499999999998</v>
      </c>
      <c r="G2194" s="2">
        <f t="shared" si="267"/>
        <v>6.3866819999999995</v>
      </c>
      <c r="H2194" s="2">
        <f t="shared" si="271"/>
        <v>6.755606499999999</v>
      </c>
      <c r="I2194" s="2">
        <f t="array" ref="I2194">SUMPRODUCT(B2178:B2197, (ROW(B2178:B2197)-ROW(B2178)+1)) / (20*21/2)</f>
        <v>6.4466161904761901</v>
      </c>
      <c r="J2194" s="2">
        <f t="shared" si="266"/>
        <v>6.3415001917392004</v>
      </c>
      <c r="K2194" s="2">
        <f t="shared" si="268"/>
        <v>6.3853634836882218</v>
      </c>
    </row>
    <row r="2195" spans="1:11" ht="13.5" x14ac:dyDescent="0.25">
      <c r="A2195" s="3">
        <f>TITRES_STAT!B2198</f>
        <v>45489</v>
      </c>
      <c r="B2195" s="6">
        <f>TITRES_STAT!D2198</f>
        <v>6.6498999999999997</v>
      </c>
      <c r="C2195" s="2">
        <f t="shared" si="269"/>
        <v>0.12179999999999946</v>
      </c>
      <c r="D2195" s="2">
        <f t="shared" si="270"/>
        <v>6.5243599999999997</v>
      </c>
      <c r="E2195" s="2">
        <f t="shared" si="272"/>
        <v>6.4634799999999997</v>
      </c>
      <c r="F2195" s="2">
        <f t="shared" si="265"/>
        <v>6.2738149999999999</v>
      </c>
      <c r="G2195" s="2">
        <f t="shared" si="267"/>
        <v>6.3829360000000008</v>
      </c>
      <c r="H2195" s="2">
        <f t="shared" si="271"/>
        <v>6.7527969999999975</v>
      </c>
      <c r="I2195" s="2">
        <f t="array" ref="I2195">SUMPRODUCT(B2179:B2198, (ROW(B2179:B2198)-ROW(B2179)+1)) / (20*21/2)</f>
        <v>6.4665080952380958</v>
      </c>
      <c r="J2195" s="2">
        <f t="shared" si="266"/>
        <v>6.3708716020497533</v>
      </c>
      <c r="K2195" s="2">
        <f t="shared" si="268"/>
        <v>6.3957374647200567</v>
      </c>
    </row>
    <row r="2196" spans="1:11" ht="13.5" x14ac:dyDescent="0.25">
      <c r="A2196" s="3">
        <f>TITRES_STAT!B2199</f>
        <v>45490</v>
      </c>
      <c r="B2196" s="6">
        <f>TITRES_STAT!D2199</f>
        <v>6.6029999999999998</v>
      </c>
      <c r="C2196" s="2">
        <f t="shared" si="269"/>
        <v>-4.6899999999999942E-2</v>
      </c>
      <c r="D2196" s="2">
        <f t="shared" si="270"/>
        <v>6.5524599999999991</v>
      </c>
      <c r="E2196" s="2">
        <f t="shared" si="272"/>
        <v>6.4868899999999998</v>
      </c>
      <c r="F2196" s="2">
        <f t="shared" ref="F2196:F2259" si="273">AVERAGE(B2177:B2196)</f>
        <v>6.308935</v>
      </c>
      <c r="G2196" s="2">
        <f t="shared" si="267"/>
        <v>6.3782520000000007</v>
      </c>
      <c r="H2196" s="2">
        <f t="shared" si="271"/>
        <v>6.7497529999999983</v>
      </c>
      <c r="I2196" s="2">
        <f t="array" ref="I2196">SUMPRODUCT(B2180:B2199, (ROW(B2180:B2199)-ROW(B2180)+1)) / (20*21/2)</f>
        <v>6.4905961904761904</v>
      </c>
      <c r="J2196" s="2">
        <f t="shared" si="266"/>
        <v>6.392979068521206</v>
      </c>
      <c r="K2196" s="2">
        <f t="shared" si="268"/>
        <v>6.4038654072800547</v>
      </c>
    </row>
    <row r="2197" spans="1:11" ht="13.5" x14ac:dyDescent="0.25">
      <c r="A2197" s="3">
        <f>TITRES_STAT!B2200</f>
        <v>45491</v>
      </c>
      <c r="B2197" s="6">
        <f>TITRES_STAT!D2200</f>
        <v>6.5561999999999996</v>
      </c>
      <c r="C2197" s="2">
        <f t="shared" si="269"/>
        <v>-4.6800000000000175E-2</v>
      </c>
      <c r="D2197" s="2">
        <f t="shared" si="270"/>
        <v>6.5693199999999994</v>
      </c>
      <c r="E2197" s="2">
        <f t="shared" si="272"/>
        <v>6.4962600000000013</v>
      </c>
      <c r="F2197" s="2">
        <f t="shared" si="273"/>
        <v>6.3473349999999993</v>
      </c>
      <c r="G2197" s="2">
        <f t="shared" si="267"/>
        <v>6.3728200000000017</v>
      </c>
      <c r="H2197" s="2">
        <f t="shared" si="271"/>
        <v>6.7448359999999976</v>
      </c>
      <c r="I2197" s="2">
        <f t="array" ref="I2197">SUMPRODUCT(B2181:B2200, (ROW(B2181:B2200)-ROW(B2181)+1)) / (20*21/2)</f>
        <v>6.5094657142857146</v>
      </c>
      <c r="J2197" s="2">
        <f t="shared" ref="J2197:J2260" si="274">$J$4*B2197+J2196*(1-$J$4)</f>
        <v>6.4085239191382337</v>
      </c>
      <c r="K2197" s="2">
        <f t="shared" si="268"/>
        <v>6.4098393128769153</v>
      </c>
    </row>
    <row r="2198" spans="1:11" ht="13.5" x14ac:dyDescent="0.25">
      <c r="A2198" s="3">
        <f>TITRES_STAT!B2201</f>
        <v>45492</v>
      </c>
      <c r="B2198" s="6">
        <f>TITRES_STAT!D2201</f>
        <v>6.5561999999999996</v>
      </c>
      <c r="C2198" s="2">
        <f t="shared" si="269"/>
        <v>0</v>
      </c>
      <c r="D2198" s="2">
        <f t="shared" si="270"/>
        <v>6.5786800000000003</v>
      </c>
      <c r="E2198" s="2">
        <f t="shared" si="272"/>
        <v>6.5149900000000001</v>
      </c>
      <c r="F2198" s="2">
        <f t="shared" si="273"/>
        <v>6.3688750000000001</v>
      </c>
      <c r="G2198" s="2">
        <f t="shared" si="267"/>
        <v>6.3677619999999999</v>
      </c>
      <c r="H2198" s="2">
        <f t="shared" si="271"/>
        <v>6.7406214999999987</v>
      </c>
      <c r="I2198" s="2">
        <f t="array" ref="I2198">SUMPRODUCT(B2182:B2201, (ROW(B2182:B2201)-ROW(B2182)+1)) / (20*21/2)</f>
        <v>6.5281566666666651</v>
      </c>
      <c r="J2198" s="2">
        <f t="shared" si="274"/>
        <v>6.4225883077917345</v>
      </c>
      <c r="K2198" s="2">
        <f t="shared" si="268"/>
        <v>6.4155789476660559</v>
      </c>
    </row>
    <row r="2199" spans="1:11" ht="13.5" x14ac:dyDescent="0.25">
      <c r="A2199" s="3">
        <f>TITRES_STAT!B2202</f>
        <v>45495</v>
      </c>
      <c r="B2199" s="6">
        <f>TITRES_STAT!D2202</f>
        <v>6.6218000000000004</v>
      </c>
      <c r="C2199" s="2">
        <f t="shared" si="269"/>
        <v>6.5600000000000769E-2</v>
      </c>
      <c r="D2199" s="2">
        <f t="shared" si="270"/>
        <v>6.5974199999999996</v>
      </c>
      <c r="E2199" s="2">
        <f t="shared" si="272"/>
        <v>6.5402800000000001</v>
      </c>
      <c r="F2199" s="2">
        <f t="shared" si="273"/>
        <v>6.3955700000000011</v>
      </c>
      <c r="G2199" s="2">
        <f t="shared" si="267"/>
        <v>6.3645779999999998</v>
      </c>
      <c r="H2199" s="2">
        <f t="shared" si="271"/>
        <v>6.7368754999999974</v>
      </c>
      <c r="I2199" s="2">
        <f t="array" ref="I2199">SUMPRODUCT(B2183:B2202, (ROW(B2183:B2202)-ROW(B2183)+1)) / (20*21/2)</f>
        <v>6.5442604761904759</v>
      </c>
      <c r="J2199" s="2">
        <f t="shared" si="274"/>
        <v>6.4415608499068071</v>
      </c>
      <c r="K2199" s="2">
        <f t="shared" si="268"/>
        <v>6.4236660477575835</v>
      </c>
    </row>
    <row r="2200" spans="1:11" ht="13.5" x14ac:dyDescent="0.25">
      <c r="A2200" s="3">
        <f>TITRES_STAT!B2203</f>
        <v>45496</v>
      </c>
      <c r="B2200" s="6">
        <f>TITRES_STAT!D2203</f>
        <v>6.5937000000000001</v>
      </c>
      <c r="C2200" s="2">
        <f t="shared" si="269"/>
        <v>-2.8100000000000236E-2</v>
      </c>
      <c r="D2200" s="2">
        <f t="shared" si="270"/>
        <v>6.5861800000000006</v>
      </c>
      <c r="E2200" s="2">
        <f t="shared" si="272"/>
        <v>6.5552700000000002</v>
      </c>
      <c r="F2200" s="2">
        <f t="shared" si="273"/>
        <v>6.4255450000000014</v>
      </c>
      <c r="G2200" s="2">
        <f t="shared" si="267"/>
        <v>6.3634540000000008</v>
      </c>
      <c r="H2200" s="2">
        <f t="shared" si="271"/>
        <v>6.7328484999999976</v>
      </c>
      <c r="I2200" s="2">
        <f t="array" ref="I2200">SUMPRODUCT(B2184:B2203, (ROW(B2184:B2203)-ROW(B2184)+1)) / (20*21/2)</f>
        <v>6.5573757142857136</v>
      </c>
      <c r="J2200" s="2">
        <f t="shared" si="274"/>
        <v>6.4560502927728258</v>
      </c>
      <c r="K2200" s="2">
        <f t="shared" si="268"/>
        <v>6.430334045884738</v>
      </c>
    </row>
    <row r="2201" spans="1:11" ht="13.5" x14ac:dyDescent="0.25">
      <c r="A2201" s="3">
        <f>TITRES_STAT!B2204</f>
        <v>45497</v>
      </c>
      <c r="B2201" s="6">
        <f>TITRES_STAT!D2204</f>
        <v>6.6218000000000004</v>
      </c>
      <c r="C2201" s="2">
        <f t="shared" si="269"/>
        <v>2.8100000000000236E-2</v>
      </c>
      <c r="D2201" s="2">
        <f t="shared" si="270"/>
        <v>6.5899400000000004</v>
      </c>
      <c r="E2201" s="2">
        <f t="shared" si="272"/>
        <v>6.5711999999999993</v>
      </c>
      <c r="F2201" s="2">
        <f t="shared" si="273"/>
        <v>6.4527100000000006</v>
      </c>
      <c r="G2201" s="2">
        <f t="shared" si="267"/>
        <v>6.363080000000001</v>
      </c>
      <c r="H2201" s="2">
        <f t="shared" si="271"/>
        <v>6.7290084999999973</v>
      </c>
      <c r="I2201" s="2">
        <f t="array" ref="I2201">SUMPRODUCT(B2185:B2204, (ROW(B2185:B2204)-ROW(B2185)+1)) / (20*21/2)</f>
        <v>6.5628161904761901</v>
      </c>
      <c r="J2201" s="2">
        <f t="shared" si="274"/>
        <v>6.4718359791754141</v>
      </c>
      <c r="K2201" s="2">
        <f t="shared" si="268"/>
        <v>6.437842514673572</v>
      </c>
    </row>
    <row r="2202" spans="1:11" ht="13.5" x14ac:dyDescent="0.25">
      <c r="A2202" s="3">
        <f>TITRES_STAT!B2205</f>
        <v>45499</v>
      </c>
      <c r="B2202" s="6">
        <f>TITRES_STAT!D2205</f>
        <v>6.6218000000000004</v>
      </c>
      <c r="C2202" s="2">
        <f t="shared" si="269"/>
        <v>0</v>
      </c>
      <c r="D2202" s="2">
        <f t="shared" si="270"/>
        <v>6.603060000000001</v>
      </c>
      <c r="E2202" s="2">
        <f t="shared" si="272"/>
        <v>6.5861899999999993</v>
      </c>
      <c r="F2202" s="2">
        <f t="shared" si="273"/>
        <v>6.4840900000000001</v>
      </c>
      <c r="G2202" s="2">
        <f t="shared" si="267"/>
        <v>6.362706000000002</v>
      </c>
      <c r="H2202" s="2">
        <f t="shared" si="271"/>
        <v>6.725870999999997</v>
      </c>
      <c r="I2202" s="2">
        <f t="array" ref="I2202">SUMPRODUCT(B2186:B2205, (ROW(B2186:B2205)-ROW(B2186)+1)) / (20*21/2)</f>
        <v>6.5669185714285714</v>
      </c>
      <c r="J2202" s="2">
        <f t="shared" si="274"/>
        <v>6.4861182668729942</v>
      </c>
      <c r="K2202" s="2">
        <f t="shared" si="268"/>
        <v>6.4450565337059817</v>
      </c>
    </row>
    <row r="2203" spans="1:11" ht="13.5" x14ac:dyDescent="0.25">
      <c r="A2203" s="3">
        <f>TITRES_STAT!B2206</f>
        <v>45502</v>
      </c>
      <c r="B2203" s="6">
        <f>TITRES_STAT!D2206</f>
        <v>6.6218000000000004</v>
      </c>
      <c r="C2203" s="2">
        <f t="shared" si="269"/>
        <v>0</v>
      </c>
      <c r="D2203" s="2">
        <f t="shared" si="270"/>
        <v>6.6161799999999999</v>
      </c>
      <c r="E2203" s="2">
        <f t="shared" si="272"/>
        <v>6.5974300000000001</v>
      </c>
      <c r="F2203" s="2">
        <f t="shared" si="273"/>
        <v>6.4990750000000004</v>
      </c>
      <c r="G2203" s="2">
        <f t="shared" si="267"/>
        <v>6.3593340000000014</v>
      </c>
      <c r="H2203" s="2">
        <f t="shared" si="271"/>
        <v>6.7228739999999956</v>
      </c>
      <c r="I2203" s="2">
        <f t="array" ref="I2203">SUMPRODUCT(B2187:B2206, (ROW(B2187:B2206)-ROW(B2187)+1)) / (20*21/2)</f>
        <v>6.5696828571428565</v>
      </c>
      <c r="J2203" s="2">
        <f t="shared" si="274"/>
        <v>6.4990403366946143</v>
      </c>
      <c r="K2203" s="2">
        <f t="shared" si="268"/>
        <v>6.4519876500312376</v>
      </c>
    </row>
    <row r="2204" spans="1:11" ht="13.5" x14ac:dyDescent="0.25">
      <c r="A2204" s="3">
        <f>TITRES_STAT!B2207</f>
        <v>45503</v>
      </c>
      <c r="B2204" s="6">
        <f>TITRES_STAT!D2207</f>
        <v>6.5561999999999996</v>
      </c>
      <c r="C2204" s="2">
        <f t="shared" si="269"/>
        <v>-6.5600000000000769E-2</v>
      </c>
      <c r="D2204" s="2">
        <f t="shared" si="270"/>
        <v>6.6030599999999993</v>
      </c>
      <c r="E2204" s="2">
        <f t="shared" si="272"/>
        <v>6.6002399999999994</v>
      </c>
      <c r="F2204" s="2">
        <f t="shared" si="273"/>
        <v>6.5131249999999996</v>
      </c>
      <c r="G2204" s="2">
        <f t="shared" si="267"/>
        <v>6.3552120000000016</v>
      </c>
      <c r="H2204" s="2">
        <f t="shared" si="271"/>
        <v>6.7193614999999953</v>
      </c>
      <c r="I2204" s="2">
        <f t="array" ref="I2204">SUMPRODUCT(B2188:B2207, (ROW(B2188:B2207)-ROW(B2188)+1)) / (20*21/2)</f>
        <v>6.5804790476190487</v>
      </c>
      <c r="J2204" s="2">
        <f t="shared" si="274"/>
        <v>6.5044841141522696</v>
      </c>
      <c r="K2204" s="2">
        <f t="shared" si="268"/>
        <v>6.4560744088535422</v>
      </c>
    </row>
    <row r="2205" spans="1:11" ht="13.5" x14ac:dyDescent="0.25">
      <c r="A2205" s="3">
        <f>TITRES_STAT!B2208</f>
        <v>45504</v>
      </c>
      <c r="B2205" s="6">
        <f>TITRES_STAT!D2208</f>
        <v>6.5561999999999996</v>
      </c>
      <c r="C2205" s="2">
        <f t="shared" si="269"/>
        <v>0</v>
      </c>
      <c r="D2205" s="2">
        <f t="shared" si="270"/>
        <v>6.5955600000000008</v>
      </c>
      <c r="E2205" s="2">
        <f t="shared" si="272"/>
        <v>6.5908699999999998</v>
      </c>
      <c r="F2205" s="2">
        <f t="shared" si="273"/>
        <v>6.5271750000000015</v>
      </c>
      <c r="G2205" s="2">
        <f t="shared" si="267"/>
        <v>6.3520280000000007</v>
      </c>
      <c r="H2205" s="2">
        <f t="shared" si="271"/>
        <v>6.7158489999999951</v>
      </c>
      <c r="I2205" s="2">
        <f t="array" ref="I2205">SUMPRODUCT(B2189:B2208, (ROW(B2189:B2208)-ROW(B2189)+1)) / (20*21/2)</f>
        <v>6.5903828571428571</v>
      </c>
      <c r="J2205" s="2">
        <f t="shared" si="274"/>
        <v>6.5094094366139581</v>
      </c>
      <c r="K2205" s="2">
        <f t="shared" si="268"/>
        <v>6.4600009026239915</v>
      </c>
    </row>
    <row r="2206" spans="1:11" ht="13.5" x14ac:dyDescent="0.25">
      <c r="A2206" s="3">
        <f>TITRES_STAT!B2209</f>
        <v>45505</v>
      </c>
      <c r="B2206" s="6">
        <f>TITRES_STAT!D2209</f>
        <v>6.5561999999999996</v>
      </c>
      <c r="C2206" s="2">
        <f t="shared" si="269"/>
        <v>0</v>
      </c>
      <c r="D2206" s="2">
        <f t="shared" si="270"/>
        <v>6.5824400000000001</v>
      </c>
      <c r="E2206" s="2">
        <f t="shared" si="272"/>
        <v>6.5861899999999993</v>
      </c>
      <c r="F2206" s="2">
        <f t="shared" si="273"/>
        <v>6.5365400000000005</v>
      </c>
      <c r="G2206" s="2">
        <f t="shared" si="267"/>
        <v>6.3492180000000005</v>
      </c>
      <c r="H2206" s="2">
        <f t="shared" si="271"/>
        <v>6.7123364999999948</v>
      </c>
      <c r="I2206" s="2">
        <f t="array" ref="I2206">SUMPRODUCT(B2190:B2209, (ROW(B2190:B2209)-ROW(B2190)+1)) / (20*21/2)</f>
        <v>6.5980533333333327</v>
      </c>
      <c r="J2206" s="2">
        <f t="shared" si="274"/>
        <v>6.5138656807459618</v>
      </c>
      <c r="K2206" s="2">
        <f t="shared" si="268"/>
        <v>6.4637734162465801</v>
      </c>
    </row>
    <row r="2207" spans="1:11" ht="13.5" x14ac:dyDescent="0.25">
      <c r="A2207" s="3">
        <f>TITRES_STAT!B2210</f>
        <v>45506</v>
      </c>
      <c r="B2207" s="6">
        <f>TITRES_STAT!D2210</f>
        <v>6.6498999999999997</v>
      </c>
      <c r="C2207" s="2">
        <f t="shared" si="269"/>
        <v>9.3700000000000117E-2</v>
      </c>
      <c r="D2207" s="2">
        <f t="shared" si="270"/>
        <v>6.5880600000000005</v>
      </c>
      <c r="E2207" s="2">
        <f t="shared" si="272"/>
        <v>6.595559999999999</v>
      </c>
      <c r="F2207" s="2">
        <f t="shared" si="273"/>
        <v>6.545910000000001</v>
      </c>
      <c r="G2207" s="2">
        <f t="shared" si="267"/>
        <v>6.3482820000000011</v>
      </c>
      <c r="H2207" s="2">
        <f t="shared" si="271"/>
        <v>6.709245999999994</v>
      </c>
      <c r="I2207" s="2">
        <f t="array" ref="I2207">SUMPRODUCT(B2191:B2210, (ROW(B2191:B2210)-ROW(B2191)+1)) / (20*21/2)</f>
        <v>6.6026495238095224</v>
      </c>
      <c r="J2207" s="2">
        <f t="shared" si="274"/>
        <v>6.5268213301987279</v>
      </c>
      <c r="K2207" s="2">
        <f t="shared" si="268"/>
        <v>6.4710724979624006</v>
      </c>
    </row>
    <row r="2208" spans="1:11" ht="13.5" x14ac:dyDescent="0.25">
      <c r="A2208" s="3">
        <f>TITRES_STAT!B2211</f>
        <v>45509</v>
      </c>
      <c r="B2208" s="6">
        <f>TITRES_STAT!D2211</f>
        <v>6.6498999999999997</v>
      </c>
      <c r="C2208" s="2">
        <f t="shared" si="269"/>
        <v>0</v>
      </c>
      <c r="D2208" s="2">
        <f t="shared" si="270"/>
        <v>6.5936799999999991</v>
      </c>
      <c r="E2208" s="2">
        <f t="shared" si="272"/>
        <v>6.6049299999999986</v>
      </c>
      <c r="F2208" s="2">
        <f t="shared" si="273"/>
        <v>6.5599600000000011</v>
      </c>
      <c r="G2208" s="2">
        <f t="shared" si="267"/>
        <v>6.3490320000000011</v>
      </c>
      <c r="H2208" s="2">
        <f t="shared" si="271"/>
        <v>6.7053124999999936</v>
      </c>
      <c r="I2208" s="2">
        <f t="array" ref="I2208">SUMPRODUCT(B2192:B2211, (ROW(B2192:B2211)-ROW(B2192)+1)) / (20*21/2)</f>
        <v>6.6063980952380952</v>
      </c>
      <c r="J2208" s="2">
        <f t="shared" si="274"/>
        <v>6.5385431082750394</v>
      </c>
      <c r="K2208" s="2">
        <f t="shared" si="268"/>
        <v>6.478085341179562</v>
      </c>
    </row>
    <row r="2209" spans="1:11" ht="13.5" x14ac:dyDescent="0.25">
      <c r="A2209" s="3">
        <f>TITRES_STAT!B2212</f>
        <v>45510</v>
      </c>
      <c r="B2209" s="6">
        <f>TITRES_STAT!D2212</f>
        <v>6.6405000000000003</v>
      </c>
      <c r="C2209" s="2">
        <f t="shared" si="269"/>
        <v>-9.3999999999994088E-3</v>
      </c>
      <c r="D2209" s="2">
        <f t="shared" si="270"/>
        <v>6.6105400000000003</v>
      </c>
      <c r="E2209" s="2">
        <f t="shared" si="272"/>
        <v>6.6067999999999998</v>
      </c>
      <c r="F2209" s="2">
        <f t="shared" si="273"/>
        <v>6.5735400000000013</v>
      </c>
      <c r="G2209" s="2">
        <f t="shared" si="267"/>
        <v>6.3484699999999998</v>
      </c>
      <c r="H2209" s="2">
        <f t="shared" si="271"/>
        <v>6.7019874999999933</v>
      </c>
      <c r="I2209" s="2">
        <f t="array" ref="I2209">SUMPRODUCT(B2193:B2212, (ROW(B2193:B2212)-ROW(B2193)+1)) / (20*21/2)</f>
        <v>6.6093880952380948</v>
      </c>
      <c r="J2209" s="2">
        <f t="shared" si="274"/>
        <v>6.5482532884393212</v>
      </c>
      <c r="K2209" s="2">
        <f t="shared" si="268"/>
        <v>6.4844545434862457</v>
      </c>
    </row>
    <row r="2210" spans="1:11" ht="13.5" x14ac:dyDescent="0.25">
      <c r="A2210" s="3">
        <f>TITRES_STAT!B2213</f>
        <v>45511</v>
      </c>
      <c r="B2210" s="6">
        <f>TITRES_STAT!D2213</f>
        <v>6.6218000000000004</v>
      </c>
      <c r="C2210" s="2">
        <f t="shared" si="269"/>
        <v>-1.8699999999999939E-2</v>
      </c>
      <c r="D2210" s="2">
        <f t="shared" si="270"/>
        <v>6.6236599999999992</v>
      </c>
      <c r="E2210" s="2">
        <f t="shared" si="272"/>
        <v>6.6096100000000009</v>
      </c>
      <c r="F2210" s="2">
        <f t="shared" si="273"/>
        <v>6.582440000000001</v>
      </c>
      <c r="G2210" s="2">
        <f t="shared" si="267"/>
        <v>6.3479080000000012</v>
      </c>
      <c r="H2210" s="2">
        <f t="shared" si="271"/>
        <v>6.6988029999999936</v>
      </c>
      <c r="I2210" s="2">
        <f t="array" ref="I2210">SUMPRODUCT(B2194:B2213, (ROW(B2194:B2213)-ROW(B2194)+1)) / (20*21/2)</f>
        <v>6.6063119047619043</v>
      </c>
      <c r="J2210" s="2">
        <f t="shared" si="274"/>
        <v>6.5552577371593861</v>
      </c>
      <c r="K2210" s="2">
        <f t="shared" si="268"/>
        <v>6.4898406398201187</v>
      </c>
    </row>
    <row r="2211" spans="1:11" ht="13.5" x14ac:dyDescent="0.25">
      <c r="A2211" s="3">
        <f>TITRES_STAT!B2214</f>
        <v>45512</v>
      </c>
      <c r="B2211" s="6">
        <f>TITRES_STAT!D2214</f>
        <v>6.6218000000000004</v>
      </c>
      <c r="C2211" s="2">
        <f t="shared" si="269"/>
        <v>0</v>
      </c>
      <c r="D2211" s="2">
        <f t="shared" si="270"/>
        <v>6.6367799999999999</v>
      </c>
      <c r="E2211" s="2">
        <f t="shared" si="272"/>
        <v>6.6096100000000009</v>
      </c>
      <c r="F2211" s="2">
        <f t="shared" si="273"/>
        <v>6.5904050000000014</v>
      </c>
      <c r="G2211" s="2">
        <f t="shared" si="267"/>
        <v>6.3529660000000003</v>
      </c>
      <c r="H2211" s="2">
        <f t="shared" si="271"/>
        <v>6.6953844999999932</v>
      </c>
      <c r="I2211" s="2">
        <f t="array" ref="I2211">SUMPRODUCT(B2195:B2214, (ROW(B2195:B2214)-ROW(B2195)+1)) / (20*21/2)</f>
        <v>6.6065300000000002</v>
      </c>
      <c r="J2211" s="2">
        <f t="shared" si="274"/>
        <v>6.561595095525159</v>
      </c>
      <c r="K2211" s="2">
        <f t="shared" si="268"/>
        <v>6.4950155166899188</v>
      </c>
    </row>
    <row r="2212" spans="1:11" ht="13.5" x14ac:dyDescent="0.25">
      <c r="A2212" s="3">
        <f>TITRES_STAT!B2215</f>
        <v>45513</v>
      </c>
      <c r="B2212" s="6">
        <f>TITRES_STAT!D2215</f>
        <v>6.6218000000000004</v>
      </c>
      <c r="C2212" s="2">
        <f t="shared" si="269"/>
        <v>0</v>
      </c>
      <c r="D2212" s="2">
        <f t="shared" si="270"/>
        <v>6.6311599999999995</v>
      </c>
      <c r="E2212" s="2">
        <f t="shared" si="272"/>
        <v>6.6096100000000009</v>
      </c>
      <c r="F2212" s="2">
        <f t="shared" si="273"/>
        <v>6.597900000000001</v>
      </c>
      <c r="G2212" s="2">
        <f t="shared" si="267"/>
        <v>6.3589600000000006</v>
      </c>
      <c r="H2212" s="2">
        <f t="shared" si="271"/>
        <v>6.6921999999999926</v>
      </c>
      <c r="I2212" s="2">
        <f t="array" ref="I2212">SUMPRODUCT(B2196:B2215, (ROW(B2196:B2215)-ROW(B2196)+1)) / (20*21/2)</f>
        <v>6.6063914285714285</v>
      </c>
      <c r="J2212" s="2">
        <f t="shared" si="274"/>
        <v>6.5673288959513343</v>
      </c>
      <c r="K2212" s="2">
        <f t="shared" si="268"/>
        <v>6.4999874572118834</v>
      </c>
    </row>
    <row r="2213" spans="1:11" ht="13.5" x14ac:dyDescent="0.25">
      <c r="A2213" s="3">
        <f>TITRES_STAT!B2216</f>
        <v>45516</v>
      </c>
      <c r="B2213" s="6">
        <f>TITRES_STAT!D2216</f>
        <v>6.5655999999999999</v>
      </c>
      <c r="C2213" s="2">
        <f t="shared" si="269"/>
        <v>-5.6200000000000472E-2</v>
      </c>
      <c r="D2213" s="2">
        <f t="shared" si="270"/>
        <v>6.6143000000000001</v>
      </c>
      <c r="E2213" s="2">
        <f t="shared" si="272"/>
        <v>6.6039900000000005</v>
      </c>
      <c r="F2213" s="2">
        <f t="shared" si="273"/>
        <v>6.6007100000000012</v>
      </c>
      <c r="G2213" s="2">
        <f t="shared" si="267"/>
        <v>6.3638300000000019</v>
      </c>
      <c r="H2213" s="2">
        <f t="shared" si="271"/>
        <v>6.6887344999999918</v>
      </c>
      <c r="I2213" s="2">
        <f t="array" ref="I2213">SUMPRODUCT(B2197:B2216, (ROW(B2197:B2216)-ROW(B2197)+1)) / (20*21/2)</f>
        <v>6.6064761904761911</v>
      </c>
      <c r="J2213" s="2">
        <f t="shared" si="274"/>
        <v>6.5671642391940646</v>
      </c>
      <c r="K2213" s="2">
        <f t="shared" si="268"/>
        <v>6.5025604981055354</v>
      </c>
    </row>
    <row r="2214" spans="1:11" ht="13.5" x14ac:dyDescent="0.25">
      <c r="A2214" s="3">
        <f>TITRES_STAT!B2217</f>
        <v>45518</v>
      </c>
      <c r="B2214" s="6">
        <f>TITRES_STAT!D2217</f>
        <v>6.6029999999999998</v>
      </c>
      <c r="C2214" s="2">
        <f t="shared" si="269"/>
        <v>3.7399999999999878E-2</v>
      </c>
      <c r="D2214" s="2">
        <f t="shared" si="270"/>
        <v>6.6067999999999998</v>
      </c>
      <c r="E2214" s="2">
        <f t="shared" si="272"/>
        <v>6.6086699999999992</v>
      </c>
      <c r="F2214" s="2">
        <f t="shared" si="273"/>
        <v>6.6044550000000015</v>
      </c>
      <c r="G2214" s="2">
        <f t="shared" si="267"/>
        <v>6.3703860000000017</v>
      </c>
      <c r="H2214" s="2">
        <f t="shared" si="271"/>
        <v>6.6854559999999914</v>
      </c>
      <c r="I2214" s="2">
        <f t="array" ref="I2214">SUMPRODUCT(B2198:B2217, (ROW(B2198:B2217)-ROW(B2198)+1)) / (20*21/2)</f>
        <v>6.606560952380951</v>
      </c>
      <c r="J2214" s="2">
        <f t="shared" si="274"/>
        <v>6.5705771687946299</v>
      </c>
      <c r="K2214" s="2">
        <f t="shared" si="268"/>
        <v>6.506499302101397</v>
      </c>
    </row>
    <row r="2215" spans="1:11" ht="13.5" x14ac:dyDescent="0.25">
      <c r="A2215" s="3">
        <f>TITRES_STAT!B2218</f>
        <v>45519</v>
      </c>
      <c r="B2215" s="6">
        <f>TITRES_STAT!D2218</f>
        <v>6.6029999999999998</v>
      </c>
      <c r="C2215" s="2">
        <f t="shared" si="269"/>
        <v>0</v>
      </c>
      <c r="D2215" s="2">
        <f t="shared" si="270"/>
        <v>6.60304</v>
      </c>
      <c r="E2215" s="2">
        <f t="shared" si="272"/>
        <v>6.6133499999999996</v>
      </c>
      <c r="F2215" s="2">
        <f t="shared" si="273"/>
        <v>6.6021100000000015</v>
      </c>
      <c r="G2215" s="2">
        <f t="shared" si="267"/>
        <v>6.3769420000000014</v>
      </c>
      <c r="H2215" s="2">
        <f t="shared" si="271"/>
        <v>6.6821774999999919</v>
      </c>
      <c r="I2215" s="2">
        <f t="array" ref="I2215">SUMPRODUCT(B2199:B2218, (ROW(B2199:B2218)-ROW(B2199)+1)) / (20*21/2)</f>
        <v>6.6046419047619036</v>
      </c>
      <c r="J2215" s="2">
        <f t="shared" si="274"/>
        <v>6.5736650574808557</v>
      </c>
      <c r="K2215" s="2">
        <f t="shared" si="268"/>
        <v>6.5102836431954607</v>
      </c>
    </row>
    <row r="2216" spans="1:11" ht="13.5" x14ac:dyDescent="0.25">
      <c r="A2216" s="3">
        <f>TITRES_STAT!B2219</f>
        <v>45520</v>
      </c>
      <c r="B2216" s="6">
        <f>TITRES_STAT!D2219</f>
        <v>6.6029999999999998</v>
      </c>
      <c r="C2216" s="2">
        <f t="shared" si="269"/>
        <v>0</v>
      </c>
      <c r="D2216" s="2">
        <f t="shared" si="270"/>
        <v>6.5992800000000003</v>
      </c>
      <c r="E2216" s="2">
        <f t="shared" si="272"/>
        <v>6.6180300000000001</v>
      </c>
      <c r="F2216" s="2">
        <f t="shared" si="273"/>
        <v>6.6021100000000006</v>
      </c>
      <c r="G2216" s="2">
        <f t="shared" si="267"/>
        <v>6.3844340000000015</v>
      </c>
      <c r="H2216" s="2">
        <f t="shared" si="271"/>
        <v>6.6788989999999924</v>
      </c>
      <c r="I2216" s="2">
        <f t="array" ref="I2216">SUMPRODUCT(B2200:B2219, (ROW(B2200:B2219)-ROW(B2200)+1)) / (20*21/2)</f>
        <v>6.6079414285714275</v>
      </c>
      <c r="J2216" s="2">
        <f t="shared" si="274"/>
        <v>6.5764588615302983</v>
      </c>
      <c r="K2216" s="2">
        <f t="shared" si="268"/>
        <v>6.5139195787564237</v>
      </c>
    </row>
    <row r="2217" spans="1:11" ht="13.5" x14ac:dyDescent="0.25">
      <c r="A2217" s="3">
        <f>TITRES_STAT!B2220</f>
        <v>45523</v>
      </c>
      <c r="B2217" s="6">
        <f>TITRES_STAT!D2220</f>
        <v>6.6029999999999998</v>
      </c>
      <c r="C2217" s="2">
        <f t="shared" si="269"/>
        <v>0</v>
      </c>
      <c r="D2217" s="2">
        <f t="shared" si="270"/>
        <v>6.5955200000000005</v>
      </c>
      <c r="E2217" s="2">
        <f t="shared" si="272"/>
        <v>6.6133400000000009</v>
      </c>
      <c r="F2217" s="2">
        <f t="shared" si="273"/>
        <v>6.6044499999999999</v>
      </c>
      <c r="G2217" s="2">
        <f t="shared" si="267"/>
        <v>6.3919260000000016</v>
      </c>
      <c r="H2217" s="2">
        <f t="shared" si="271"/>
        <v>6.6759484999999925</v>
      </c>
      <c r="I2217" s="2">
        <f t="array" ref="I2217">SUMPRODUCT(B2201:B2220, (ROW(B2201:B2220)-ROW(B2201)+1)) / (20*21/2)</f>
        <v>6.6057995238095231</v>
      </c>
      <c r="J2217" s="2">
        <f t="shared" si="274"/>
        <v>6.5789865890036037</v>
      </c>
      <c r="K2217" s="2">
        <f t="shared" si="268"/>
        <v>6.5174129286091134</v>
      </c>
    </row>
    <row r="2218" spans="1:11" ht="13.5" x14ac:dyDescent="0.25">
      <c r="A2218" s="3">
        <f>TITRES_STAT!B2221</f>
        <v>45524</v>
      </c>
      <c r="B2218" s="6">
        <f>TITRES_STAT!D2221</f>
        <v>6.5842999999999998</v>
      </c>
      <c r="C2218" s="2">
        <f t="shared" si="269"/>
        <v>-1.8699999999999939E-2</v>
      </c>
      <c r="D2218" s="2">
        <f t="shared" si="270"/>
        <v>6.5992599999999992</v>
      </c>
      <c r="E2218" s="2">
        <f t="shared" si="272"/>
        <v>6.6067800000000005</v>
      </c>
      <c r="F2218" s="2">
        <f t="shared" si="273"/>
        <v>6.605855</v>
      </c>
      <c r="G2218" s="2">
        <f t="shared" si="267"/>
        <v>6.3981080000000023</v>
      </c>
      <c r="H2218" s="2">
        <f t="shared" si="271"/>
        <v>6.6720149999999929</v>
      </c>
      <c r="I2218" s="2">
        <f t="array" ref="I2218">SUMPRODUCT(B2202:B2221, (ROW(B2202:B2221)-ROW(B2202)+1)) / (20*21/2)</f>
        <v>6.6019214285714281</v>
      </c>
      <c r="J2218" s="2">
        <f t="shared" si="274"/>
        <v>6.5794926281461175</v>
      </c>
      <c r="K2218" s="2">
        <f t="shared" si="268"/>
        <v>6.5200359510165988</v>
      </c>
    </row>
    <row r="2219" spans="1:11" ht="13.5" x14ac:dyDescent="0.25">
      <c r="A2219" s="3">
        <f>TITRES_STAT!B2222</f>
        <v>45525</v>
      </c>
      <c r="B2219" s="6">
        <f>TITRES_STAT!D2222</f>
        <v>6.6405000000000003</v>
      </c>
      <c r="C2219" s="2">
        <f t="shared" si="269"/>
        <v>5.6200000000000472E-2</v>
      </c>
      <c r="D2219" s="2">
        <f t="shared" si="270"/>
        <v>6.6067599999999995</v>
      </c>
      <c r="E2219" s="2">
        <f t="shared" si="272"/>
        <v>6.6067800000000005</v>
      </c>
      <c r="F2219" s="2">
        <f t="shared" si="273"/>
        <v>6.6067899999999993</v>
      </c>
      <c r="G2219" s="2">
        <f t="shared" si="267"/>
        <v>6.4054140000000004</v>
      </c>
      <c r="H2219" s="2">
        <f t="shared" si="271"/>
        <v>6.6686899999999927</v>
      </c>
      <c r="I2219" s="2">
        <f t="array" ref="I2219">SUMPRODUCT(B2203:B2222, (ROW(B2203:B2222)-ROW(B2203)+1)) / (20*21/2)</f>
        <v>6.6000919047619044</v>
      </c>
      <c r="J2219" s="2">
        <f t="shared" si="274"/>
        <v>6.5853028540369634</v>
      </c>
      <c r="K2219" s="2">
        <f t="shared" si="268"/>
        <v>6.5247600313688894</v>
      </c>
    </row>
    <row r="2220" spans="1:11" ht="13.5" x14ac:dyDescent="0.25">
      <c r="A2220" s="3">
        <f>TITRES_STAT!B2223</f>
        <v>45526</v>
      </c>
      <c r="B2220" s="6">
        <f>TITRES_STAT!D2223</f>
        <v>6.5842999999999998</v>
      </c>
      <c r="C2220" s="2">
        <f t="shared" si="269"/>
        <v>-5.6200000000000472E-2</v>
      </c>
      <c r="D2220" s="2">
        <f t="shared" si="270"/>
        <v>6.603019999999999</v>
      </c>
      <c r="E2220" s="2">
        <f t="shared" si="272"/>
        <v>6.6030300000000013</v>
      </c>
      <c r="F2220" s="2">
        <f t="shared" si="273"/>
        <v>6.6063200000000011</v>
      </c>
      <c r="G2220" s="2">
        <f t="shared" si="267"/>
        <v>6.4138440000000001</v>
      </c>
      <c r="H2220" s="2">
        <f t="shared" si="271"/>
        <v>6.6650839999999922</v>
      </c>
      <c r="I2220" s="2">
        <f t="array" ref="I2220">SUMPRODUCT(B2204:B2223, (ROW(B2204:B2223)-ROW(B2204)+1)) / (20*21/2)</f>
        <v>6.59666</v>
      </c>
      <c r="J2220" s="2">
        <f t="shared" si="274"/>
        <v>6.5852073441286807</v>
      </c>
      <c r="K2220" s="2">
        <f t="shared" si="268"/>
        <v>6.5270949320995211</v>
      </c>
    </row>
    <row r="2221" spans="1:11" ht="13.5" x14ac:dyDescent="0.25">
      <c r="A2221" s="3">
        <f>TITRES_STAT!B2224</f>
        <v>45527</v>
      </c>
      <c r="B2221" s="6">
        <f>TITRES_STAT!D2224</f>
        <v>6.5655999999999999</v>
      </c>
      <c r="C2221" s="2">
        <f t="shared" si="269"/>
        <v>-1.8699999999999939E-2</v>
      </c>
      <c r="D2221" s="2">
        <f t="shared" si="270"/>
        <v>6.5955399999999997</v>
      </c>
      <c r="E2221" s="2">
        <f t="shared" si="272"/>
        <v>6.5974100000000009</v>
      </c>
      <c r="F2221" s="2">
        <f t="shared" si="273"/>
        <v>6.60351</v>
      </c>
      <c r="G2221" s="2">
        <f t="shared" si="267"/>
        <v>6.4233980000000006</v>
      </c>
      <c r="H2221" s="2">
        <f t="shared" si="271"/>
        <v>6.6613844999999916</v>
      </c>
      <c r="I2221" s="2">
        <f t="array" ref="I2221">SUMPRODUCT(B2205:B2224, (ROW(B2205:B2224)-ROW(B2205)+1)) / (20*21/2)</f>
        <v>6.595276666666666</v>
      </c>
      <c r="J2221" s="2">
        <f t="shared" si="274"/>
        <v>6.5833399780211872</v>
      </c>
      <c r="K2221" s="2">
        <f t="shared" si="268"/>
        <v>6.5286049347622859</v>
      </c>
    </row>
    <row r="2222" spans="1:11" ht="13.5" x14ac:dyDescent="0.25">
      <c r="A2222" s="3">
        <f>TITRES_STAT!B2225</f>
        <v>45530</v>
      </c>
      <c r="B2222" s="6">
        <f>TITRES_STAT!D2225</f>
        <v>6.5842999999999998</v>
      </c>
      <c r="C2222" s="2">
        <f t="shared" si="269"/>
        <v>1.8699999999999939E-2</v>
      </c>
      <c r="D2222" s="2">
        <f t="shared" si="270"/>
        <v>6.591800000000001</v>
      </c>
      <c r="E2222" s="2">
        <f t="shared" si="272"/>
        <v>6.5936599999999999</v>
      </c>
      <c r="F2222" s="2">
        <f t="shared" si="273"/>
        <v>6.6016349999999999</v>
      </c>
      <c r="G2222" s="2">
        <f t="shared" si="267"/>
        <v>6.433326000000001</v>
      </c>
      <c r="H2222" s="2">
        <f t="shared" si="271"/>
        <v>6.6577784999999929</v>
      </c>
      <c r="I2222" s="2">
        <f t="array" ref="I2222">SUMPRODUCT(B2206:B2225, (ROW(B2206:B2225)-ROW(B2206)+1)) / (20*21/2)</f>
        <v>6.5937595238095223</v>
      </c>
      <c r="J2222" s="2">
        <f t="shared" si="274"/>
        <v>6.5834314086858354</v>
      </c>
      <c r="K2222" s="2">
        <f t="shared" si="268"/>
        <v>6.5307890549676868</v>
      </c>
    </row>
    <row r="2223" spans="1:11" ht="13.5" x14ac:dyDescent="0.25">
      <c r="A2223" s="3">
        <f>TITRES_STAT!B2226</f>
        <v>45531</v>
      </c>
      <c r="B2223" s="6">
        <f>TITRES_STAT!D2226</f>
        <v>6.5655999999999999</v>
      </c>
      <c r="C2223" s="2">
        <f t="shared" si="269"/>
        <v>-1.8699999999999939E-2</v>
      </c>
      <c r="D2223" s="2">
        <f t="shared" si="270"/>
        <v>6.5880599999999987</v>
      </c>
      <c r="E2223" s="2">
        <f t="shared" si="272"/>
        <v>6.5936599999999999</v>
      </c>
      <c r="F2223" s="2">
        <f t="shared" si="273"/>
        <v>6.5988249999999997</v>
      </c>
      <c r="G2223" s="2">
        <f t="shared" si="267"/>
        <v>6.4438160000000009</v>
      </c>
      <c r="H2223" s="2">
        <f t="shared" si="271"/>
        <v>6.6542194999999928</v>
      </c>
      <c r="I2223" s="2">
        <f t="array" ref="I2223">SUMPRODUCT(B2207:B2226, (ROW(B2207:B2226)-ROW(B2207)+1)) / (20*21/2)</f>
        <v>6.607270476190477</v>
      </c>
      <c r="J2223" s="2">
        <f t="shared" si="274"/>
        <v>6.5817331792871849</v>
      </c>
      <c r="K2223" s="2">
        <f t="shared" si="268"/>
        <v>6.5321541900669935</v>
      </c>
    </row>
    <row r="2224" spans="1:11" ht="13.5" x14ac:dyDescent="0.25">
      <c r="A2224" s="3">
        <f>TITRES_STAT!B2227</f>
        <v>45532</v>
      </c>
      <c r="B2224" s="6">
        <f>TITRES_STAT!D2227</f>
        <v>6.5842999999999998</v>
      </c>
      <c r="C2224" s="2">
        <f t="shared" si="269"/>
        <v>1.8699999999999939E-2</v>
      </c>
      <c r="D2224" s="2">
        <f t="shared" si="270"/>
        <v>6.5768199999999997</v>
      </c>
      <c r="E2224" s="2">
        <f t="shared" si="272"/>
        <v>6.5917900000000005</v>
      </c>
      <c r="F2224" s="2">
        <f t="shared" si="273"/>
        <v>6.6002299999999989</v>
      </c>
      <c r="G2224" s="2">
        <f t="shared" si="267"/>
        <v>6.4546799999999998</v>
      </c>
      <c r="H2224" s="2">
        <f t="shared" si="271"/>
        <v>6.6507539999999929</v>
      </c>
      <c r="I2224" s="2">
        <f t="array" ref="I2224">SUMPRODUCT(B2208:B2227, (ROW(B2208:B2227)-ROW(B2208)+1)) / (20*21/2)</f>
        <v>6.6181085714285723</v>
      </c>
      <c r="J2224" s="2">
        <f t="shared" si="274"/>
        <v>6.5819776384026909</v>
      </c>
      <c r="K2224" s="2">
        <f t="shared" si="268"/>
        <v>6.5341991237898567</v>
      </c>
    </row>
    <row r="2225" spans="1:11" ht="13.5" x14ac:dyDescent="0.25">
      <c r="A2225" s="3">
        <f>TITRES_STAT!B2228</f>
        <v>45533</v>
      </c>
      <c r="B2225" s="6">
        <f>TITRES_STAT!D2228</f>
        <v>6.5842999999999998</v>
      </c>
      <c r="C2225" s="2">
        <f t="shared" si="269"/>
        <v>0</v>
      </c>
      <c r="D2225" s="2">
        <f t="shared" si="270"/>
        <v>6.5768199999999997</v>
      </c>
      <c r="E2225" s="2">
        <f t="shared" si="272"/>
        <v>6.5899199999999993</v>
      </c>
      <c r="F2225" s="2">
        <f t="shared" si="273"/>
        <v>6.6016349999999999</v>
      </c>
      <c r="G2225" s="2">
        <f t="shared" si="267"/>
        <v>6.4683539999999997</v>
      </c>
      <c r="H2225" s="2">
        <f t="shared" si="271"/>
        <v>6.6476164999999936</v>
      </c>
      <c r="I2225" s="2">
        <f t="array" ref="I2225">SUMPRODUCT(B2209:B2228, (ROW(B2209:B2228)-ROW(B2209)+1)) / (20*21/2)</f>
        <v>6.6375042857142859</v>
      </c>
      <c r="J2225" s="2">
        <f t="shared" si="274"/>
        <v>6.5821988156976721</v>
      </c>
      <c r="K2225" s="2">
        <f t="shared" si="268"/>
        <v>6.5361638640333917</v>
      </c>
    </row>
    <row r="2226" spans="1:11" ht="13.5" x14ac:dyDescent="0.25">
      <c r="A2226" s="3">
        <f>TITRES_STAT!B2229</f>
        <v>45534</v>
      </c>
      <c r="B2226" s="6">
        <f>TITRES_STAT!D2229</f>
        <v>6.7435</v>
      </c>
      <c r="C2226" s="2">
        <f t="shared" si="269"/>
        <v>0.15920000000000023</v>
      </c>
      <c r="D2226" s="2">
        <f t="shared" si="270"/>
        <v>6.6123999999999992</v>
      </c>
      <c r="E2226" s="2">
        <f t="shared" si="272"/>
        <v>6.6039699999999995</v>
      </c>
      <c r="F2226" s="2">
        <f t="shared" si="273"/>
        <v>6.6109999999999998</v>
      </c>
      <c r="G2226" s="2">
        <f t="shared" ref="G2226:G2289" si="275">AVERAGE(B2177:B2226)</f>
        <v>6.4852119999999989</v>
      </c>
      <c r="H2226" s="2">
        <f t="shared" si="271"/>
        <v>6.6469139999999935</v>
      </c>
      <c r="I2226" s="2">
        <f t="array" ref="I2226">SUMPRODUCT(B2210:B2229, (ROW(B2210:B2229)-ROW(B2210)+1)) / (20*21/2)</f>
        <v>6.6560976190476193</v>
      </c>
      <c r="J2226" s="2">
        <f t="shared" si="274"/>
        <v>6.5975608332502746</v>
      </c>
      <c r="K2226" s="2">
        <f t="shared" si="268"/>
        <v>6.5442946928948276</v>
      </c>
    </row>
    <row r="2227" spans="1:11" ht="13.5" x14ac:dyDescent="0.25">
      <c r="A2227" s="3">
        <f>TITRES_STAT!B2230</f>
        <v>45537</v>
      </c>
      <c r="B2227" s="6">
        <f>TITRES_STAT!D2230</f>
        <v>6.7248000000000001</v>
      </c>
      <c r="C2227" s="2">
        <f t="shared" si="269"/>
        <v>-1.8699999999999939E-2</v>
      </c>
      <c r="D2227" s="2">
        <f t="shared" si="270"/>
        <v>6.6405000000000003</v>
      </c>
      <c r="E2227" s="2">
        <f t="shared" si="272"/>
        <v>6.6161500000000002</v>
      </c>
      <c r="F2227" s="2">
        <f t="shared" si="273"/>
        <v>6.614745000000001</v>
      </c>
      <c r="G2227" s="2">
        <f t="shared" si="275"/>
        <v>6.5039439999999988</v>
      </c>
      <c r="H2227" s="2">
        <f t="shared" si="271"/>
        <v>6.6456964999999926</v>
      </c>
      <c r="I2227" s="2">
        <f t="array" ref="I2227">SUMPRODUCT(B2211:B2230, (ROW(B2211:B2230)-ROW(B2211)+1)) / (20*21/2)</f>
        <v>6.6711771428571431</v>
      </c>
      <c r="J2227" s="2">
        <f t="shared" si="274"/>
        <v>6.6096788491312006</v>
      </c>
      <c r="K2227" s="2">
        <f t="shared" ref="K2227:K2290" si="276">$K$4*B2227+(1-$K$4)*K2226</f>
        <v>6.5513733323891481</v>
      </c>
    </row>
    <row r="2228" spans="1:11" ht="13.5" x14ac:dyDescent="0.25">
      <c r="A2228" s="3">
        <f>TITRES_STAT!B2231</f>
        <v>45538</v>
      </c>
      <c r="B2228" s="6">
        <f>TITRES_STAT!D2231</f>
        <v>6.8183999999999996</v>
      </c>
      <c r="C2228" s="2">
        <f t="shared" si="269"/>
        <v>9.3599999999999461E-2</v>
      </c>
      <c r="D2228" s="2">
        <f t="shared" si="270"/>
        <v>6.6910599999999985</v>
      </c>
      <c r="E2228" s="2">
        <f t="shared" si="272"/>
        <v>6.6395599999999986</v>
      </c>
      <c r="F2228" s="2">
        <f t="shared" si="273"/>
        <v>6.62317</v>
      </c>
      <c r="G2228" s="2">
        <f t="shared" si="275"/>
        <v>6.5178039999999999</v>
      </c>
      <c r="H2228" s="2">
        <f t="shared" si="271"/>
        <v>6.6454154999999924</v>
      </c>
      <c r="I2228" s="2">
        <f t="array" ref="I2228">SUMPRODUCT(B2212:B2231, (ROW(B2212:B2231)-ROW(B2212)+1)) / (20*21/2)</f>
        <v>6.6783109523809516</v>
      </c>
      <c r="J2228" s="2">
        <f t="shared" si="274"/>
        <v>6.6295570539758479</v>
      </c>
      <c r="K2228" s="2">
        <f t="shared" si="276"/>
        <v>6.5618449664131031</v>
      </c>
    </row>
    <row r="2229" spans="1:11" ht="13.5" x14ac:dyDescent="0.25">
      <c r="A2229" s="3">
        <f>TITRES_STAT!B2232</f>
        <v>45539</v>
      </c>
      <c r="B2229" s="6">
        <f>TITRES_STAT!D2232</f>
        <v>6.8183999999999996</v>
      </c>
      <c r="C2229" s="2">
        <f t="shared" si="269"/>
        <v>0</v>
      </c>
      <c r="D2229" s="2">
        <f t="shared" si="270"/>
        <v>6.7378799999999996</v>
      </c>
      <c r="E2229" s="2">
        <f t="shared" si="272"/>
        <v>6.6573499999999992</v>
      </c>
      <c r="F2229" s="2">
        <f t="shared" si="273"/>
        <v>6.6320649999999999</v>
      </c>
      <c r="G2229" s="2">
        <f t="shared" si="275"/>
        <v>6.5324140000000011</v>
      </c>
      <c r="H2229" s="2">
        <f t="shared" si="271"/>
        <v>6.6451344999999922</v>
      </c>
      <c r="I2229" s="2">
        <f t="array" ref="I2229">SUMPRODUCT(B2213:B2232, (ROW(B2213:B2232)-ROW(B2213)+1)) / (20*21/2)</f>
        <v>6.6734085714285705</v>
      </c>
      <c r="J2229" s="2">
        <f t="shared" si="274"/>
        <v>6.6475420964543384</v>
      </c>
      <c r="K2229" s="2">
        <f t="shared" si="276"/>
        <v>6.571905948122394</v>
      </c>
    </row>
    <row r="2230" spans="1:11" ht="13.5" x14ac:dyDescent="0.25">
      <c r="A2230" s="3">
        <f>TITRES_STAT!B2233</f>
        <v>45540</v>
      </c>
      <c r="B2230" s="6">
        <f>TITRES_STAT!D2233</f>
        <v>6.7904</v>
      </c>
      <c r="C2230" s="2">
        <f t="shared" si="269"/>
        <v>-2.7999999999999581E-2</v>
      </c>
      <c r="D2230" s="2">
        <f t="shared" si="270"/>
        <v>6.7790999999999997</v>
      </c>
      <c r="E2230" s="2">
        <f t="shared" si="272"/>
        <v>6.6779599999999988</v>
      </c>
      <c r="F2230" s="2">
        <f t="shared" si="273"/>
        <v>6.6404949999999996</v>
      </c>
      <c r="G2230" s="2">
        <f t="shared" si="275"/>
        <v>6.5483380000000011</v>
      </c>
      <c r="H2230" s="2">
        <f t="shared" si="271"/>
        <v>6.6449474999999927</v>
      </c>
      <c r="I2230" s="2">
        <f t="array" ref="I2230">SUMPRODUCT(B2214:B2233, (ROW(B2214:B2233)-ROW(B2214)+1)) / (20*21/2)</f>
        <v>6.6802304761904745</v>
      </c>
      <c r="J2230" s="2">
        <f t="shared" si="274"/>
        <v>6.6611476110777348</v>
      </c>
      <c r="K2230" s="2">
        <f t="shared" si="276"/>
        <v>6.5804743423136731</v>
      </c>
    </row>
    <row r="2231" spans="1:11" ht="13.5" x14ac:dyDescent="0.25">
      <c r="A2231" s="3">
        <f>TITRES_STAT!B2234</f>
        <v>45541</v>
      </c>
      <c r="B2231" s="6">
        <f>TITRES_STAT!D2234</f>
        <v>6.7153999999999998</v>
      </c>
      <c r="C2231" s="2">
        <f t="shared" si="269"/>
        <v>-7.5000000000000178E-2</v>
      </c>
      <c r="D2231" s="2">
        <f t="shared" si="270"/>
        <v>6.7734800000000011</v>
      </c>
      <c r="E2231" s="2">
        <f t="shared" si="272"/>
        <v>6.6929399999999983</v>
      </c>
      <c r="F2231" s="2">
        <f t="shared" si="273"/>
        <v>6.6451750000000001</v>
      </c>
      <c r="G2231" s="2">
        <f t="shared" si="275"/>
        <v>6.5610760000000008</v>
      </c>
      <c r="H2231" s="2">
        <f t="shared" si="271"/>
        <v>6.6445259999999928</v>
      </c>
      <c r="I2231" s="2">
        <f t="array" ref="I2231">SUMPRODUCT(B2215:B2234, (ROW(B2215:B2234)-ROW(B2215)+1)) / (20*21/2)</f>
        <v>6.6818819047619042</v>
      </c>
      <c r="J2231" s="2">
        <f t="shared" si="274"/>
        <v>6.6663145052608082</v>
      </c>
      <c r="K2231" s="2">
        <f t="shared" si="276"/>
        <v>6.5857655445758825</v>
      </c>
    </row>
    <row r="2232" spans="1:11" ht="13.5" x14ac:dyDescent="0.25">
      <c r="A2232" s="3">
        <f>TITRES_STAT!B2235</f>
        <v>45544</v>
      </c>
      <c r="B2232" s="6">
        <f>TITRES_STAT!D2235</f>
        <v>6.5937000000000001</v>
      </c>
      <c r="C2232" s="2">
        <f t="shared" si="269"/>
        <v>-0.1216999999999997</v>
      </c>
      <c r="D2232" s="2">
        <f t="shared" si="270"/>
        <v>6.7472599999999998</v>
      </c>
      <c r="E2232" s="2">
        <f t="shared" si="272"/>
        <v>6.6938800000000001</v>
      </c>
      <c r="F2232" s="2">
        <f t="shared" si="273"/>
        <v>6.6437700000000008</v>
      </c>
      <c r="G2232" s="2">
        <f t="shared" si="275"/>
        <v>6.5730659999999999</v>
      </c>
      <c r="H2232" s="2">
        <f t="shared" si="271"/>
        <v>6.642840499999993</v>
      </c>
      <c r="I2232" s="2">
        <f t="array" ref="I2232">SUMPRODUCT(B2216:B2235, (ROW(B2216:B2235)-ROW(B2216)+1)) / (20*21/2)</f>
        <v>6.68054476190476</v>
      </c>
      <c r="J2232" s="2">
        <f t="shared" si="274"/>
        <v>6.6593988380931126</v>
      </c>
      <c r="K2232" s="2">
        <f t="shared" si="276"/>
        <v>6.5860766996905546</v>
      </c>
    </row>
    <row r="2233" spans="1:11" ht="13.5" x14ac:dyDescent="0.25">
      <c r="A2233" s="3">
        <f>TITRES_STAT!B2236</f>
        <v>45545</v>
      </c>
      <c r="B2233" s="6">
        <f>TITRES_STAT!D2236</f>
        <v>6.7153999999999998</v>
      </c>
      <c r="C2233" s="2">
        <f t="shared" si="269"/>
        <v>0.1216999999999997</v>
      </c>
      <c r="D2233" s="2">
        <f t="shared" si="270"/>
        <v>6.7266599999999999</v>
      </c>
      <c r="E2233" s="2">
        <f t="shared" si="272"/>
        <v>6.7088599999999987</v>
      </c>
      <c r="F2233" s="2">
        <f t="shared" si="273"/>
        <v>6.6512599999999988</v>
      </c>
      <c r="G2233" s="2">
        <f t="shared" si="275"/>
        <v>6.5809320000000007</v>
      </c>
      <c r="H2233" s="2">
        <f t="shared" si="271"/>
        <v>6.6420444999999928</v>
      </c>
      <c r="I2233" s="2">
        <f t="array" ref="I2233">SUMPRODUCT(B2217:B2236, (ROW(B2217:B2236)-ROW(B2217)+1)) / (20*21/2)</f>
        <v>6.6754576190476183</v>
      </c>
      <c r="J2233" s="2">
        <f t="shared" si="274"/>
        <v>6.6647322820842447</v>
      </c>
      <c r="K2233" s="2">
        <f t="shared" si="276"/>
        <v>6.5911482016634739</v>
      </c>
    </row>
    <row r="2234" spans="1:11" ht="13.5" x14ac:dyDescent="0.25">
      <c r="A2234" s="3">
        <f>TITRES_STAT!B2237</f>
        <v>45546</v>
      </c>
      <c r="B2234" s="6">
        <f>TITRES_STAT!D2237</f>
        <v>6.6685999999999996</v>
      </c>
      <c r="C2234" s="2">
        <f t="shared" si="269"/>
        <v>-4.6800000000000175E-2</v>
      </c>
      <c r="D2234" s="2">
        <f t="shared" si="270"/>
        <v>6.6966999999999999</v>
      </c>
      <c r="E2234" s="2">
        <f t="shared" si="272"/>
        <v>6.7172900000000002</v>
      </c>
      <c r="F2234" s="2">
        <f t="shared" si="273"/>
        <v>6.6545399999999999</v>
      </c>
      <c r="G2234" s="2">
        <f t="shared" si="275"/>
        <v>6.5888</v>
      </c>
      <c r="H2234" s="2">
        <f t="shared" si="271"/>
        <v>6.6410144999999936</v>
      </c>
      <c r="I2234" s="2">
        <f t="array" ref="I2234">SUMPRODUCT(B2218:B2237, (ROW(B2218:B2237)-ROW(B2218)+1)) / (20*21/2)</f>
        <v>6.6748371428571422</v>
      </c>
      <c r="J2234" s="2">
        <f t="shared" si="274"/>
        <v>6.6651006361714593</v>
      </c>
      <c r="K2234" s="2">
        <f t="shared" si="276"/>
        <v>6.5941855270884355</v>
      </c>
    </row>
    <row r="2235" spans="1:11" ht="13.5" x14ac:dyDescent="0.25">
      <c r="A2235" s="3">
        <f>TITRES_STAT!B2238</f>
        <v>45547</v>
      </c>
      <c r="B2235" s="6">
        <f>TITRES_STAT!D2238</f>
        <v>6.6405000000000003</v>
      </c>
      <c r="C2235" s="2">
        <f t="shared" si="269"/>
        <v>-2.8099999999999348E-2</v>
      </c>
      <c r="D2235" s="2">
        <f t="shared" si="270"/>
        <v>6.6667200000000006</v>
      </c>
      <c r="E2235" s="2">
        <f t="shared" si="272"/>
        <v>6.7229100000000006</v>
      </c>
      <c r="F2235" s="2">
        <f t="shared" si="273"/>
        <v>6.656415</v>
      </c>
      <c r="G2235" s="2">
        <f t="shared" si="275"/>
        <v>6.5961060000000007</v>
      </c>
      <c r="H2235" s="2">
        <f t="shared" si="271"/>
        <v>6.639656499999993</v>
      </c>
      <c r="I2235" s="2">
        <f t="array" ref="I2235">SUMPRODUCT(B2219:B2238, (ROW(B2219:B2238)-ROW(B2219)+1)) / (20*21/2)</f>
        <v>6.6766695238095242</v>
      </c>
      <c r="J2235" s="2">
        <f t="shared" si="274"/>
        <v>6.6627577184408437</v>
      </c>
      <c r="K2235" s="2">
        <f t="shared" si="276"/>
        <v>6.5960017809281046</v>
      </c>
    </row>
    <row r="2236" spans="1:11" ht="13.5" x14ac:dyDescent="0.25">
      <c r="A2236" s="3">
        <f>TITRES_STAT!B2239</f>
        <v>45548</v>
      </c>
      <c r="B2236" s="6">
        <f>TITRES_STAT!D2239</f>
        <v>6.6029999999999998</v>
      </c>
      <c r="C2236" s="2">
        <f t="shared" si="269"/>
        <v>-3.7500000000000533E-2</v>
      </c>
      <c r="D2236" s="2">
        <f t="shared" si="270"/>
        <v>6.644239999999999</v>
      </c>
      <c r="E2236" s="2">
        <f t="shared" si="272"/>
        <v>6.7088599999999996</v>
      </c>
      <c r="F2236" s="2">
        <f t="shared" si="273"/>
        <v>6.656415</v>
      </c>
      <c r="G2236" s="2">
        <f t="shared" si="275"/>
        <v>6.6007880000000014</v>
      </c>
      <c r="H2236" s="2">
        <f t="shared" si="271"/>
        <v>6.6380639999999929</v>
      </c>
      <c r="I2236" s="2">
        <f t="array" ref="I2236">SUMPRODUCT(B2220:B2239, (ROW(B2220:B2239)-ROW(B2220)+1)) / (20*21/2)</f>
        <v>6.6762652380952376</v>
      </c>
      <c r="J2236" s="2">
        <f t="shared" si="274"/>
        <v>6.6570665071607635</v>
      </c>
      <c r="K2236" s="2">
        <f t="shared" si="276"/>
        <v>6.596276220891709</v>
      </c>
    </row>
    <row r="2237" spans="1:11" ht="13.5" x14ac:dyDescent="0.25">
      <c r="A2237" s="3">
        <f>TITRES_STAT!B2240</f>
        <v>45551</v>
      </c>
      <c r="B2237" s="6">
        <f>TITRES_STAT!D2240</f>
        <v>6.6498999999999997</v>
      </c>
      <c r="C2237" s="2">
        <f t="shared" si="269"/>
        <v>4.6899999999999942E-2</v>
      </c>
      <c r="D2237" s="2">
        <f t="shared" si="270"/>
        <v>6.6554799999999998</v>
      </c>
      <c r="E2237" s="2">
        <f t="shared" si="272"/>
        <v>6.7013699999999998</v>
      </c>
      <c r="F2237" s="2">
        <f t="shared" si="273"/>
        <v>6.6587599999999991</v>
      </c>
      <c r="G2237" s="2">
        <f t="shared" si="275"/>
        <v>6.6045360000000013</v>
      </c>
      <c r="H2237" s="2">
        <f t="shared" si="271"/>
        <v>6.6367059999999922</v>
      </c>
      <c r="I2237" s="2">
        <f t="array" ref="I2237">SUMPRODUCT(B2221:B2240, (ROW(B2221:B2240)-ROW(B2221)+1)) / (20*21/2)</f>
        <v>6.6766671428571431</v>
      </c>
      <c r="J2237" s="2">
        <f t="shared" si="274"/>
        <v>6.6563839826692623</v>
      </c>
      <c r="K2237" s="2">
        <f t="shared" si="276"/>
        <v>6.5983791141900738</v>
      </c>
    </row>
    <row r="2238" spans="1:11" ht="13.5" x14ac:dyDescent="0.25">
      <c r="A2238" s="3">
        <f>TITRES_STAT!B2241</f>
        <v>45552</v>
      </c>
      <c r="B2238" s="6">
        <f>TITRES_STAT!D2241</f>
        <v>6.6779999999999999</v>
      </c>
      <c r="C2238" s="2">
        <f t="shared" si="269"/>
        <v>2.8100000000000236E-2</v>
      </c>
      <c r="D2238" s="2">
        <f t="shared" si="270"/>
        <v>6.6480000000000006</v>
      </c>
      <c r="E2238" s="2">
        <f t="shared" si="272"/>
        <v>6.6873300000000002</v>
      </c>
      <c r="F2238" s="2">
        <f t="shared" si="273"/>
        <v>6.6634450000000003</v>
      </c>
      <c r="G2238" s="2">
        <f t="shared" si="275"/>
        <v>6.6107180000000021</v>
      </c>
      <c r="H2238" s="2">
        <f t="shared" si="271"/>
        <v>6.6354884999999948</v>
      </c>
      <c r="I2238" s="2">
        <f t="array" ref="I2238">SUMPRODUCT(B2222:B2241, (ROW(B2222:B2241)-ROW(B2222)+1)) / (20*21/2)</f>
        <v>6.6739914285714281</v>
      </c>
      <c r="J2238" s="2">
        <f t="shared" si="274"/>
        <v>6.6584426509864754</v>
      </c>
      <c r="K2238" s="2">
        <f t="shared" si="276"/>
        <v>6.6015015018688947</v>
      </c>
    </row>
    <row r="2239" spans="1:11" ht="13.5" x14ac:dyDescent="0.25">
      <c r="A2239" s="3">
        <f>TITRES_STAT!B2242</f>
        <v>45553</v>
      </c>
      <c r="B2239" s="6">
        <f>TITRES_STAT!D2242</f>
        <v>6.6592000000000002</v>
      </c>
      <c r="C2239" s="2">
        <f t="shared" si="269"/>
        <v>-1.8799999999999706E-2</v>
      </c>
      <c r="D2239" s="2">
        <f t="shared" si="270"/>
        <v>6.6461200000000007</v>
      </c>
      <c r="E2239" s="2">
        <f t="shared" si="272"/>
        <v>6.6714099999999998</v>
      </c>
      <c r="F2239" s="2">
        <f t="shared" si="273"/>
        <v>6.6643799999999995</v>
      </c>
      <c r="G2239" s="2">
        <f t="shared" si="275"/>
        <v>6.6165240000000018</v>
      </c>
      <c r="H2239" s="2">
        <f t="shared" si="271"/>
        <v>6.6338959999999956</v>
      </c>
      <c r="I2239" s="2">
        <f t="array" ref="I2239">SUMPRODUCT(B2223:B2242, (ROW(B2223:B2242)-ROW(B2223)+1)) / (20*21/2)</f>
        <v>6.6789876190476196</v>
      </c>
      <c r="J2239" s="2">
        <f t="shared" si="274"/>
        <v>6.6585147794639541</v>
      </c>
      <c r="K2239" s="2">
        <f t="shared" si="276"/>
        <v>6.603764188070115</v>
      </c>
    </row>
    <row r="2240" spans="1:11" ht="13.5" x14ac:dyDescent="0.25">
      <c r="A2240" s="3">
        <f>TITRES_STAT!B2243</f>
        <v>45554</v>
      </c>
      <c r="B2240" s="6">
        <f>TITRES_STAT!D2243</f>
        <v>6.6685999999999996</v>
      </c>
      <c r="C2240" s="2">
        <f t="shared" si="269"/>
        <v>9.3999999999994088E-3</v>
      </c>
      <c r="D2240" s="2">
        <f t="shared" si="270"/>
        <v>6.6517399999999993</v>
      </c>
      <c r="E2240" s="2">
        <f t="shared" si="272"/>
        <v>6.6592300000000009</v>
      </c>
      <c r="F2240" s="2">
        <f t="shared" si="273"/>
        <v>6.6685949999999989</v>
      </c>
      <c r="G2240" s="2">
        <f t="shared" si="275"/>
        <v>6.6210200000000023</v>
      </c>
      <c r="H2240" s="2">
        <f t="shared" si="271"/>
        <v>6.6324444999999956</v>
      </c>
      <c r="I2240" s="2">
        <f t="array" ref="I2240">SUMPRODUCT(B2224:B2243, (ROW(B2224:B2243)-ROW(B2224)+1)) / (20*21/2)</f>
        <v>6.6833147619047626</v>
      </c>
      <c r="J2240" s="2">
        <f t="shared" si="274"/>
        <v>6.6594752766578633</v>
      </c>
      <c r="K2240" s="2">
        <f t="shared" si="276"/>
        <v>6.6063067689301107</v>
      </c>
    </row>
    <row r="2241" spans="1:11" ht="13.5" x14ac:dyDescent="0.25">
      <c r="A2241" s="3">
        <f>TITRES_STAT!B2244</f>
        <v>45555</v>
      </c>
      <c r="B2241" s="6">
        <f>TITRES_STAT!D2244</f>
        <v>6.6405000000000003</v>
      </c>
      <c r="C2241" s="2">
        <f t="shared" si="269"/>
        <v>-2.8099999999999348E-2</v>
      </c>
      <c r="D2241" s="2">
        <f t="shared" si="270"/>
        <v>6.6592399999999996</v>
      </c>
      <c r="E2241" s="2">
        <f t="shared" si="272"/>
        <v>6.6517399999999993</v>
      </c>
      <c r="F2241" s="2">
        <f t="shared" si="273"/>
        <v>6.6723399999999984</v>
      </c>
      <c r="G2241" s="2">
        <f t="shared" si="275"/>
        <v>6.6245800000000017</v>
      </c>
      <c r="H2241" s="2">
        <f t="shared" si="271"/>
        <v>6.6309459999999953</v>
      </c>
      <c r="I2241" s="2">
        <f t="array" ref="I2241">SUMPRODUCT(B2225:B2244, (ROW(B2225:B2244)-ROW(B2225)+1)) / (20*21/2)</f>
        <v>6.6868838095238097</v>
      </c>
      <c r="J2241" s="2">
        <f t="shared" si="274"/>
        <v>6.657668107452352</v>
      </c>
      <c r="K2241" s="2">
        <f t="shared" si="276"/>
        <v>6.6076476799524588</v>
      </c>
    </row>
    <row r="2242" spans="1:11" ht="13.5" x14ac:dyDescent="0.25">
      <c r="A2242" s="3">
        <f>TITRES_STAT!B2245</f>
        <v>45558</v>
      </c>
      <c r="B2242" s="6">
        <f>TITRES_STAT!D2245</f>
        <v>6.7248000000000001</v>
      </c>
      <c r="C2242" s="2">
        <f t="shared" si="269"/>
        <v>8.429999999999982E-2</v>
      </c>
      <c r="D2242" s="2">
        <f t="shared" si="270"/>
        <v>6.67422</v>
      </c>
      <c r="E2242" s="2">
        <f t="shared" si="272"/>
        <v>6.6648499999999995</v>
      </c>
      <c r="F2242" s="2">
        <f t="shared" si="273"/>
        <v>6.6793649999999998</v>
      </c>
      <c r="G2242" s="2">
        <f t="shared" si="275"/>
        <v>6.6296380000000026</v>
      </c>
      <c r="H2242" s="2">
        <f t="shared" si="271"/>
        <v>6.6308524999999952</v>
      </c>
      <c r="I2242" s="2">
        <f t="array" ref="I2242">SUMPRODUCT(B2226:B2245, (ROW(B2226:B2245)-ROW(B2226)+1)) / (20*21/2)</f>
        <v>6.6888885714285706</v>
      </c>
      <c r="J2242" s="2">
        <f t="shared" si="274"/>
        <v>6.6640616210283179</v>
      </c>
      <c r="K2242" s="2">
        <f t="shared" si="276"/>
        <v>6.6122418885817744</v>
      </c>
    </row>
    <row r="2243" spans="1:11" ht="13.5" x14ac:dyDescent="0.25">
      <c r="A2243" s="3">
        <f>TITRES_STAT!B2246</f>
        <v>45559</v>
      </c>
      <c r="B2243" s="6">
        <f>TITRES_STAT!D2246</f>
        <v>6.7248000000000001</v>
      </c>
      <c r="C2243" s="2">
        <f t="shared" si="269"/>
        <v>0</v>
      </c>
      <c r="D2243" s="2">
        <f t="shared" si="270"/>
        <v>6.683580000000001</v>
      </c>
      <c r="E2243" s="2">
        <f t="shared" si="272"/>
        <v>6.6657899999999994</v>
      </c>
      <c r="F2243" s="2">
        <f t="shared" si="273"/>
        <v>6.6873249999999986</v>
      </c>
      <c r="G2243" s="2">
        <f t="shared" si="275"/>
        <v>6.6339460000000017</v>
      </c>
      <c r="H2243" s="2">
        <f t="shared" si="271"/>
        <v>6.6303844999999955</v>
      </c>
      <c r="I2243" s="2">
        <f t="array" ref="I2243">SUMPRODUCT(B2227:B2246, (ROW(B2227:B2246)-ROW(B2227)+1)) / (20*21/2)</f>
        <v>6.7009738095238101</v>
      </c>
      <c r="J2243" s="2">
        <f t="shared" si="274"/>
        <v>6.6698462285494307</v>
      </c>
      <c r="K2243" s="2">
        <f t="shared" si="276"/>
        <v>6.616655932166803</v>
      </c>
    </row>
    <row r="2244" spans="1:11" ht="13.5" x14ac:dyDescent="0.25">
      <c r="A2244" s="3">
        <f>TITRES_STAT!B2247</f>
        <v>45560</v>
      </c>
      <c r="B2244" s="6">
        <f>TITRES_STAT!D2247</f>
        <v>6.7248000000000001</v>
      </c>
      <c r="C2244" s="2">
        <f t="shared" ref="C2244:C2307" si="277">B2244-B2243</f>
        <v>0</v>
      </c>
      <c r="D2244" s="2">
        <f t="shared" si="270"/>
        <v>6.6967000000000017</v>
      </c>
      <c r="E2244" s="2">
        <f t="shared" si="272"/>
        <v>6.6714099999999998</v>
      </c>
      <c r="F2244" s="2">
        <f t="shared" si="273"/>
        <v>6.69435</v>
      </c>
      <c r="G2244" s="2">
        <f t="shared" si="275"/>
        <v>6.6378800000000036</v>
      </c>
      <c r="H2244" s="2">
        <f t="shared" si="271"/>
        <v>6.6312274999999952</v>
      </c>
      <c r="I2244" s="2">
        <f t="array" ref="I2244">SUMPRODUCT(B2228:B2247, (ROW(B2228:B2247)-ROW(B2228)+1)) / (20*21/2)</f>
        <v>6.7126576190476186</v>
      </c>
      <c r="J2244" s="2">
        <f t="shared" si="274"/>
        <v>6.6750799210685319</v>
      </c>
      <c r="K2244" s="2">
        <f t="shared" si="276"/>
        <v>6.6208968760033988</v>
      </c>
    </row>
    <row r="2245" spans="1:11" ht="13.5" x14ac:dyDescent="0.25">
      <c r="A2245" s="3">
        <f>TITRES_STAT!B2248</f>
        <v>45561</v>
      </c>
      <c r="B2245" s="6">
        <f>TITRES_STAT!D2248</f>
        <v>6.7153999999999998</v>
      </c>
      <c r="C2245" s="2">
        <f t="shared" si="277"/>
        <v>-9.400000000000297E-3</v>
      </c>
      <c r="D2245" s="2">
        <f t="shared" si="270"/>
        <v>6.7060600000000008</v>
      </c>
      <c r="E2245" s="2">
        <f t="shared" si="272"/>
        <v>6.6789000000000005</v>
      </c>
      <c r="F2245" s="2">
        <f t="shared" si="273"/>
        <v>6.7009050000000006</v>
      </c>
      <c r="G2245" s="2">
        <f t="shared" si="275"/>
        <v>6.6391900000000019</v>
      </c>
      <c r="H2245" s="2">
        <f t="shared" si="271"/>
        <v>6.6319299999999952</v>
      </c>
      <c r="I2245" s="2">
        <f t="array" ref="I2245">SUMPRODUCT(B2229:B2248, (ROW(B2229:B2248)-ROW(B2229)+1)) / (20*21/2)</f>
        <v>6.7113652380952384</v>
      </c>
      <c r="J2245" s="2">
        <f t="shared" si="274"/>
        <v>6.678919928585815</v>
      </c>
      <c r="K2245" s="2">
        <f t="shared" si="276"/>
        <v>6.6246028808660107</v>
      </c>
    </row>
    <row r="2246" spans="1:11" ht="13.5" x14ac:dyDescent="0.25">
      <c r="A2246" s="3">
        <f>TITRES_STAT!B2249</f>
        <v>45562</v>
      </c>
      <c r="B2246" s="6">
        <f>TITRES_STAT!D2249</f>
        <v>6.8277999999999999</v>
      </c>
      <c r="C2246" s="2">
        <f t="shared" si="277"/>
        <v>0.11240000000000006</v>
      </c>
      <c r="D2246" s="2">
        <f t="shared" ref="D2246:D2309" si="278">AVERAGE(B2242:B2246)</f>
        <v>6.7435199999999993</v>
      </c>
      <c r="E2246" s="2">
        <f t="shared" si="272"/>
        <v>6.7013800000000003</v>
      </c>
      <c r="F2246" s="2">
        <f t="shared" si="273"/>
        <v>6.7051200000000009</v>
      </c>
      <c r="G2246" s="2">
        <f t="shared" si="275"/>
        <v>6.6436860000000024</v>
      </c>
      <c r="H2246" s="2">
        <f t="shared" si="271"/>
        <v>6.6331944999999966</v>
      </c>
      <c r="I2246" s="2">
        <f t="array" ref="I2246">SUMPRODUCT(B2230:B2249, (ROW(B2230:B2249)-ROW(B2230)+1)) / (20*21/2)</f>
        <v>6.7195761904761913</v>
      </c>
      <c r="J2246" s="2">
        <f t="shared" si="274"/>
        <v>6.6930989830062142</v>
      </c>
      <c r="K2246" s="2">
        <f t="shared" si="276"/>
        <v>6.632571395341853</v>
      </c>
    </row>
    <row r="2247" spans="1:11" ht="13.5" x14ac:dyDescent="0.25">
      <c r="A2247" s="3">
        <f>TITRES_STAT!B2250</f>
        <v>45565</v>
      </c>
      <c r="B2247" s="6">
        <f>TITRES_STAT!D2250</f>
        <v>6.8277999999999999</v>
      </c>
      <c r="C2247" s="2">
        <f t="shared" si="277"/>
        <v>0</v>
      </c>
      <c r="D2247" s="2">
        <f t="shared" si="278"/>
        <v>6.7641200000000001</v>
      </c>
      <c r="E2247" s="2">
        <f t="shared" si="272"/>
        <v>6.7191700000000001</v>
      </c>
      <c r="F2247" s="2">
        <f t="shared" si="273"/>
        <v>6.7102699999999995</v>
      </c>
      <c r="G2247" s="2">
        <f t="shared" si="275"/>
        <v>6.6491180000000023</v>
      </c>
      <c r="H2247" s="2">
        <f t="shared" si="271"/>
        <v>6.6336624999999971</v>
      </c>
      <c r="I2247" s="2">
        <f t="array" ref="I2247">SUMPRODUCT(B2231:B2250, (ROW(B2231:B2250)-ROW(B2231)+1)) / (20*21/2)</f>
        <v>6.7279204761904765</v>
      </c>
      <c r="J2247" s="2">
        <f t="shared" si="274"/>
        <v>6.7059276512913373</v>
      </c>
      <c r="K2247" s="2">
        <f t="shared" si="276"/>
        <v>6.6402274190539377</v>
      </c>
    </row>
    <row r="2248" spans="1:11" ht="13.5" x14ac:dyDescent="0.25">
      <c r="A2248" s="3">
        <f>TITRES_STAT!B2251</f>
        <v>45566</v>
      </c>
      <c r="B2248" s="6">
        <f>TITRES_STAT!D2251</f>
        <v>6.6966999999999999</v>
      </c>
      <c r="C2248" s="2">
        <f t="shared" si="277"/>
        <v>-0.13109999999999999</v>
      </c>
      <c r="D2248" s="2">
        <f t="shared" si="278"/>
        <v>6.7585000000000006</v>
      </c>
      <c r="E2248" s="2">
        <f t="shared" si="272"/>
        <v>6.7210399999999995</v>
      </c>
      <c r="F2248" s="2">
        <f t="shared" si="273"/>
        <v>6.7041849999999998</v>
      </c>
      <c r="G2248" s="2">
        <f t="shared" si="275"/>
        <v>6.6519280000000025</v>
      </c>
      <c r="H2248" s="2">
        <f t="shared" si="271"/>
        <v>6.6335689999999978</v>
      </c>
      <c r="I2248" s="2">
        <f t="array" ref="I2248">SUMPRODUCT(B2232:B2251, (ROW(B2232:B2251)-ROW(B2232)+1)) / (20*21/2)</f>
        <v>6.7362647619047626</v>
      </c>
      <c r="J2248" s="2">
        <f t="shared" si="274"/>
        <v>6.7050488273588291</v>
      </c>
      <c r="K2248" s="2">
        <f t="shared" si="276"/>
        <v>6.6424420300714297</v>
      </c>
    </row>
    <row r="2249" spans="1:11" ht="13.5" x14ac:dyDescent="0.25">
      <c r="A2249" s="3">
        <f>TITRES_STAT!B2252</f>
        <v>45567</v>
      </c>
      <c r="B2249" s="6">
        <f>TITRES_STAT!D2252</f>
        <v>6.7904</v>
      </c>
      <c r="C2249" s="2">
        <f t="shared" si="277"/>
        <v>9.3700000000000117E-2</v>
      </c>
      <c r="D2249" s="2">
        <f t="shared" si="278"/>
        <v>6.7716200000000004</v>
      </c>
      <c r="E2249" s="2">
        <f t="shared" si="272"/>
        <v>6.7341600000000001</v>
      </c>
      <c r="F2249" s="2">
        <f t="shared" si="273"/>
        <v>6.7027850000000004</v>
      </c>
      <c r="G2249" s="2">
        <f t="shared" si="275"/>
        <v>6.6553000000000022</v>
      </c>
      <c r="H2249" s="2">
        <f t="shared" si="271"/>
        <v>6.6338034999999982</v>
      </c>
      <c r="I2249" s="2">
        <f t="array" ref="I2249">SUMPRODUCT(B2233:B2252, (ROW(B2233:B2252)-ROW(B2233)+1)) / (20*21/2)</f>
        <v>6.7433566666666662</v>
      </c>
      <c r="J2249" s="2">
        <f t="shared" si="274"/>
        <v>6.7131775104675127</v>
      </c>
      <c r="K2249" s="2">
        <f t="shared" si="276"/>
        <v>6.6482443034019623</v>
      </c>
    </row>
    <row r="2250" spans="1:11" ht="13.5" x14ac:dyDescent="0.25">
      <c r="A2250" s="3">
        <f>TITRES_STAT!B2253</f>
        <v>45568</v>
      </c>
      <c r="B2250" s="6">
        <f>TITRES_STAT!D2253</f>
        <v>6.7904</v>
      </c>
      <c r="C2250" s="2">
        <f t="shared" si="277"/>
        <v>0</v>
      </c>
      <c r="D2250" s="2">
        <f t="shared" si="278"/>
        <v>6.7866199999999992</v>
      </c>
      <c r="E2250" s="2">
        <f t="shared" si="272"/>
        <v>6.7463400000000009</v>
      </c>
      <c r="F2250" s="2">
        <f t="shared" si="273"/>
        <v>6.7027850000000013</v>
      </c>
      <c r="G2250" s="2">
        <f t="shared" si="275"/>
        <v>6.6592340000000023</v>
      </c>
      <c r="H2250" s="2">
        <f t="shared" ref="H2250:H2313" si="279">AVERAGE(B2051:B2250)</f>
        <v>6.6344124999999989</v>
      </c>
      <c r="I2250" s="2">
        <f t="array" ref="I2250">SUMPRODUCT(B2234:B2253, (ROW(B2234:B2253)-ROW(B2234)+1)) / (20*21/2)</f>
        <v>6.7495566666666669</v>
      </c>
      <c r="J2250" s="2">
        <f t="shared" si="274"/>
        <v>6.720532033280131</v>
      </c>
      <c r="K2250" s="2">
        <f t="shared" si="276"/>
        <v>6.6538190366018855</v>
      </c>
    </row>
    <row r="2251" spans="1:11" ht="13.5" x14ac:dyDescent="0.25">
      <c r="A2251" s="3">
        <f>TITRES_STAT!B2254</f>
        <v>45569</v>
      </c>
      <c r="B2251" s="6">
        <f>TITRES_STAT!D2254</f>
        <v>6.7904</v>
      </c>
      <c r="C2251" s="2">
        <f t="shared" si="277"/>
        <v>0</v>
      </c>
      <c r="D2251" s="2">
        <f t="shared" si="278"/>
        <v>6.7791399999999999</v>
      </c>
      <c r="E2251" s="2">
        <f t="shared" si="272"/>
        <v>6.7613299999999992</v>
      </c>
      <c r="F2251" s="2">
        <f t="shared" si="273"/>
        <v>6.7065350000000006</v>
      </c>
      <c r="G2251" s="2">
        <f t="shared" si="275"/>
        <v>6.6626060000000003</v>
      </c>
      <c r="H2251" s="2">
        <f t="shared" si="279"/>
        <v>6.6345529999999995</v>
      </c>
      <c r="I2251" s="2">
        <f t="array" ref="I2251">SUMPRODUCT(B2235:B2254, (ROW(B2235:B2254)-ROW(B2235)+1)) / (20*21/2)</f>
        <v>6.7545490476190473</v>
      </c>
      <c r="J2251" s="2">
        <f t="shared" si="274"/>
        <v>6.7271861253486902</v>
      </c>
      <c r="K2251" s="2">
        <f t="shared" si="276"/>
        <v>6.6591751528135763</v>
      </c>
    </row>
    <row r="2252" spans="1:11" ht="13.5" x14ac:dyDescent="0.25">
      <c r="A2252" s="3">
        <f>TITRES_STAT!B2255</f>
        <v>45572</v>
      </c>
      <c r="B2252" s="6">
        <f>TITRES_STAT!D2255</f>
        <v>6.7809999999999997</v>
      </c>
      <c r="C2252" s="2">
        <f t="shared" si="277"/>
        <v>-9.400000000000297E-3</v>
      </c>
      <c r="D2252" s="2">
        <f t="shared" si="278"/>
        <v>6.7697799999999999</v>
      </c>
      <c r="E2252" s="2">
        <f t="shared" ref="E2252:E2315" si="280">AVERAGE(B2243:B2252)</f>
        <v>6.7669499999999996</v>
      </c>
      <c r="F2252" s="2">
        <f t="shared" si="273"/>
        <v>6.7159000000000004</v>
      </c>
      <c r="G2252" s="2">
        <f t="shared" si="275"/>
        <v>6.6657900000000003</v>
      </c>
      <c r="H2252" s="2">
        <f t="shared" si="279"/>
        <v>6.6347404999999995</v>
      </c>
      <c r="I2252" s="2">
        <f t="array" ref="I2252">SUMPRODUCT(B2236:B2255, (ROW(B2236:B2255)-ROW(B2236)+1)) / (20*21/2)</f>
        <v>6.7581652380952377</v>
      </c>
      <c r="J2252" s="2">
        <f t="shared" si="274"/>
        <v>6.7323112562678622</v>
      </c>
      <c r="K2252" s="2">
        <f t="shared" si="276"/>
        <v>6.6639525978012788</v>
      </c>
    </row>
    <row r="2253" spans="1:11" ht="13.5" x14ac:dyDescent="0.25">
      <c r="A2253" s="3">
        <f>TITRES_STAT!B2256</f>
        <v>45573</v>
      </c>
      <c r="B2253" s="6">
        <f>TITRES_STAT!D2256</f>
        <v>6.7809999999999997</v>
      </c>
      <c r="C2253" s="2">
        <f t="shared" si="277"/>
        <v>0</v>
      </c>
      <c r="D2253" s="2">
        <f t="shared" si="278"/>
        <v>6.7866400000000002</v>
      </c>
      <c r="E2253" s="2">
        <f t="shared" si="280"/>
        <v>6.77257</v>
      </c>
      <c r="F2253" s="2">
        <f t="shared" si="273"/>
        <v>6.7191800000000015</v>
      </c>
      <c r="G2253" s="2">
        <f t="shared" si="275"/>
        <v>6.6689740000000004</v>
      </c>
      <c r="H2253" s="2">
        <f t="shared" si="279"/>
        <v>6.6349279999999986</v>
      </c>
      <c r="I2253" s="2">
        <f t="array" ref="I2253">SUMPRODUCT(B2237:B2256, (ROW(B2237:B2256)-ROW(B2237)+1)) / (20*21/2)</f>
        <v>6.7665442857142848</v>
      </c>
      <c r="J2253" s="2">
        <f t="shared" si="274"/>
        <v>6.7369482794804467</v>
      </c>
      <c r="K2253" s="2">
        <f t="shared" si="276"/>
        <v>6.6685426920051505</v>
      </c>
    </row>
    <row r="2254" spans="1:11" ht="13.5" x14ac:dyDescent="0.25">
      <c r="A2254" s="3">
        <f>TITRES_STAT!B2257</f>
        <v>45574</v>
      </c>
      <c r="B2254" s="6">
        <f>TITRES_STAT!D2257</f>
        <v>6.7716000000000003</v>
      </c>
      <c r="C2254" s="2">
        <f t="shared" si="277"/>
        <v>-9.3999999999994088E-3</v>
      </c>
      <c r="D2254" s="2">
        <f t="shared" si="278"/>
        <v>6.7828800000000005</v>
      </c>
      <c r="E2254" s="2">
        <f t="shared" si="280"/>
        <v>6.7772499999999996</v>
      </c>
      <c r="F2254" s="2">
        <f t="shared" si="273"/>
        <v>6.7243300000000019</v>
      </c>
      <c r="G2254" s="2">
        <f t="shared" si="275"/>
        <v>6.6732819999999995</v>
      </c>
      <c r="H2254" s="2">
        <f t="shared" si="279"/>
        <v>6.6349279999999995</v>
      </c>
      <c r="I2254" s="2">
        <f t="array" ref="I2254">SUMPRODUCT(B2238:B2257, (ROW(B2238:B2257)-ROW(B2238)+1)) / (20*21/2)</f>
        <v>6.7747928571428568</v>
      </c>
      <c r="J2254" s="2">
        <f t="shared" si="274"/>
        <v>6.7402484433394525</v>
      </c>
      <c r="K2254" s="2">
        <f t="shared" si="276"/>
        <v>6.6725841550637721</v>
      </c>
    </row>
    <row r="2255" spans="1:11" ht="13.5" x14ac:dyDescent="0.25">
      <c r="A2255" s="3">
        <f>TITRES_STAT!B2258</f>
        <v>45575</v>
      </c>
      <c r="B2255" s="6">
        <f>TITRES_STAT!D2258</f>
        <v>6.7622999999999998</v>
      </c>
      <c r="C2255" s="2">
        <f t="shared" si="277"/>
        <v>-9.3000000000005301E-3</v>
      </c>
      <c r="D2255" s="2">
        <f t="shared" si="278"/>
        <v>6.7772600000000001</v>
      </c>
      <c r="E2255" s="2">
        <f t="shared" si="280"/>
        <v>6.7819399999999987</v>
      </c>
      <c r="F2255" s="2">
        <f t="shared" si="273"/>
        <v>6.7304200000000023</v>
      </c>
      <c r="G2255" s="2">
        <f t="shared" si="275"/>
        <v>6.6774039999999992</v>
      </c>
      <c r="H2255" s="2">
        <f t="shared" si="279"/>
        <v>6.6344130000000003</v>
      </c>
      <c r="I2255" s="2">
        <f t="array" ref="I2255">SUMPRODUCT(B2239:B2258, (ROW(B2239:B2258)-ROW(B2239)+1)) / (20*21/2)</f>
        <v>6.7821942857142856</v>
      </c>
      <c r="J2255" s="2">
        <f t="shared" si="274"/>
        <v>6.7423485915928385</v>
      </c>
      <c r="K2255" s="2">
        <f t="shared" si="276"/>
        <v>6.6761024234926438</v>
      </c>
    </row>
    <row r="2256" spans="1:11" ht="13.5" x14ac:dyDescent="0.25">
      <c r="A2256" s="3">
        <f>TITRES_STAT!B2259</f>
        <v>45576</v>
      </c>
      <c r="B2256" s="6">
        <f>TITRES_STAT!D2259</f>
        <v>6.8183999999999996</v>
      </c>
      <c r="C2256" s="2">
        <f t="shared" si="277"/>
        <v>5.6099999999999817E-2</v>
      </c>
      <c r="D2256" s="2">
        <f t="shared" si="278"/>
        <v>6.7828599999999994</v>
      </c>
      <c r="E2256" s="2">
        <f t="shared" si="280"/>
        <v>6.7809999999999988</v>
      </c>
      <c r="F2256" s="2">
        <f t="shared" si="273"/>
        <v>6.7411900000000013</v>
      </c>
      <c r="G2256" s="2">
        <f t="shared" si="275"/>
        <v>6.6826479999999977</v>
      </c>
      <c r="H2256" s="2">
        <f t="shared" si="279"/>
        <v>6.6338510000000008</v>
      </c>
      <c r="I2256" s="2">
        <f t="array" ref="I2256">SUMPRODUCT(B2240:B2259, (ROW(B2240:B2259)-ROW(B2240)+1)) / (20*21/2)</f>
        <v>6.7808538095238093</v>
      </c>
      <c r="J2256" s="2">
        <f t="shared" si="274"/>
        <v>6.7495915828697113</v>
      </c>
      <c r="K2256" s="2">
        <f t="shared" si="276"/>
        <v>6.6816827206105796</v>
      </c>
    </row>
    <row r="2257" spans="1:11" ht="13.5" x14ac:dyDescent="0.25">
      <c r="A2257" s="3">
        <f>TITRES_STAT!B2260</f>
        <v>45579</v>
      </c>
      <c r="B2257" s="6">
        <f>TITRES_STAT!D2260</f>
        <v>6.8277999999999999</v>
      </c>
      <c r="C2257" s="2">
        <f t="shared" si="277"/>
        <v>9.400000000000297E-3</v>
      </c>
      <c r="D2257" s="2">
        <f t="shared" si="278"/>
        <v>6.7922200000000004</v>
      </c>
      <c r="E2257" s="2">
        <f t="shared" si="280"/>
        <v>6.7809999999999988</v>
      </c>
      <c r="F2257" s="2">
        <f t="shared" si="273"/>
        <v>6.7500850000000012</v>
      </c>
      <c r="G2257" s="2">
        <f t="shared" si="275"/>
        <v>6.6862059999999985</v>
      </c>
      <c r="H2257" s="2">
        <f t="shared" si="279"/>
        <v>6.6329610000000025</v>
      </c>
      <c r="I2257" s="2">
        <f t="array" ref="I2257">SUMPRODUCT(B2241:B2260, (ROW(B2241:B2260)-ROW(B2241)+1)) / (20*21/2)</f>
        <v>6.782683333333333</v>
      </c>
      <c r="J2257" s="2">
        <f t="shared" si="274"/>
        <v>6.757040003548787</v>
      </c>
      <c r="K2257" s="2">
        <f t="shared" si="276"/>
        <v>6.6874128099984</v>
      </c>
    </row>
    <row r="2258" spans="1:11" ht="13.5" x14ac:dyDescent="0.25">
      <c r="A2258" s="3">
        <f>TITRES_STAT!B2261</f>
        <v>45581</v>
      </c>
      <c r="B2258" s="6">
        <f>TITRES_STAT!D2261</f>
        <v>6.8277999999999999</v>
      </c>
      <c r="C2258" s="2">
        <f t="shared" si="277"/>
        <v>0</v>
      </c>
      <c r="D2258" s="2">
        <f t="shared" si="278"/>
        <v>6.8015799999999995</v>
      </c>
      <c r="E2258" s="2">
        <f t="shared" si="280"/>
        <v>6.794109999999999</v>
      </c>
      <c r="F2258" s="2">
        <f t="shared" si="273"/>
        <v>6.757575000000001</v>
      </c>
      <c r="G2258" s="2">
        <f t="shared" si="275"/>
        <v>6.6897639999999994</v>
      </c>
      <c r="H2258" s="2">
        <f t="shared" si="279"/>
        <v>6.6320710000000034</v>
      </c>
      <c r="I2258" s="2">
        <f t="array" ref="I2258">SUMPRODUCT(B2242:B2261, (ROW(B2242:B2261)-ROW(B2242)+1)) / (20*21/2)</f>
        <v>6.7839776190476186</v>
      </c>
      <c r="J2258" s="2">
        <f t="shared" si="274"/>
        <v>6.7637790508298554</v>
      </c>
      <c r="K2258" s="2">
        <f t="shared" si="276"/>
        <v>6.6929181899984629</v>
      </c>
    </row>
    <row r="2259" spans="1:11" ht="13.5" x14ac:dyDescent="0.25">
      <c r="A2259" s="3">
        <f>TITRES_STAT!B2262</f>
        <v>45582</v>
      </c>
      <c r="B2259" s="6">
        <f>TITRES_STAT!D2262</f>
        <v>6.7435</v>
      </c>
      <c r="C2259" s="2">
        <f t="shared" si="277"/>
        <v>-8.429999999999982E-2</v>
      </c>
      <c r="D2259" s="2">
        <f t="shared" si="278"/>
        <v>6.7959599999999991</v>
      </c>
      <c r="E2259" s="2">
        <f t="shared" si="280"/>
        <v>6.789419999999998</v>
      </c>
      <c r="F2259" s="2">
        <f t="shared" si="273"/>
        <v>6.7617900000000022</v>
      </c>
      <c r="G2259" s="2">
        <f t="shared" si="275"/>
        <v>6.6918239999999978</v>
      </c>
      <c r="H2259" s="2">
        <f t="shared" si="279"/>
        <v>6.6306660000000033</v>
      </c>
      <c r="I2259" s="2">
        <f t="array" ref="I2259">SUMPRODUCT(B2243:B2262, (ROW(B2243:B2262)-ROW(B2243)+1)) / (20*21/2)</f>
        <v>6.7837076190476191</v>
      </c>
      <c r="J2259" s="2">
        <f t="shared" si="274"/>
        <v>6.7618477126555838</v>
      </c>
      <c r="K2259" s="2">
        <f t="shared" si="276"/>
        <v>6.6949017903906798</v>
      </c>
    </row>
    <row r="2260" spans="1:11" ht="13.5" x14ac:dyDescent="0.25">
      <c r="A2260" s="3">
        <f>TITRES_STAT!B2263</f>
        <v>45583</v>
      </c>
      <c r="B2260" s="6">
        <f>TITRES_STAT!D2263</f>
        <v>6.7809999999999997</v>
      </c>
      <c r="C2260" s="2">
        <f t="shared" si="277"/>
        <v>3.7499999999999645E-2</v>
      </c>
      <c r="D2260" s="2">
        <f t="shared" si="278"/>
        <v>6.7996999999999996</v>
      </c>
      <c r="E2260" s="2">
        <f t="shared" si="280"/>
        <v>6.7884799999999998</v>
      </c>
      <c r="F2260" s="2">
        <f t="shared" ref="F2260:F2323" si="281">AVERAGE(B2241:B2260)</f>
        <v>6.7674100000000008</v>
      </c>
      <c r="G2260" s="2">
        <f t="shared" si="275"/>
        <v>6.6950079999999978</v>
      </c>
      <c r="H2260" s="2">
        <f t="shared" si="279"/>
        <v>6.6295420000000025</v>
      </c>
      <c r="I2260" s="2">
        <f t="array" ref="I2260">SUMPRODUCT(B2244:B2263, (ROW(B2244:B2263)-ROW(B2244)+1)) / (20*21/2)</f>
        <v>6.7823290476190472</v>
      </c>
      <c r="J2260" s="2">
        <f t="shared" si="274"/>
        <v>6.7636717400217181</v>
      </c>
      <c r="K2260" s="2">
        <f t="shared" si="276"/>
        <v>6.6982781907675157</v>
      </c>
    </row>
    <row r="2261" spans="1:11" ht="13.5" x14ac:dyDescent="0.25">
      <c r="A2261" s="3">
        <f>TITRES_STAT!B2264</f>
        <v>45586</v>
      </c>
      <c r="B2261" s="6">
        <f>TITRES_STAT!D2264</f>
        <v>6.7809999999999997</v>
      </c>
      <c r="C2261" s="2">
        <f t="shared" si="277"/>
        <v>0</v>
      </c>
      <c r="D2261" s="2">
        <f t="shared" si="278"/>
        <v>6.7922200000000004</v>
      </c>
      <c r="E2261" s="2">
        <f t="shared" si="280"/>
        <v>6.7875399999999981</v>
      </c>
      <c r="F2261" s="2">
        <f t="shared" si="281"/>
        <v>6.7744349999999995</v>
      </c>
      <c r="G2261" s="2">
        <f t="shared" si="275"/>
        <v>6.6981919999999988</v>
      </c>
      <c r="H2261" s="2">
        <f t="shared" si="279"/>
        <v>6.6280905000000008</v>
      </c>
      <c r="I2261" s="2">
        <f t="array" ref="I2261">SUMPRODUCT(B2245:B2264, (ROW(B2245:B2264)-ROW(B2245)+1)) / (20*21/2)</f>
        <v>6.7825528571428571</v>
      </c>
      <c r="J2261" s="2">
        <f t="shared" ref="J2261:J2324" si="282">$J$4*B2261+J2260*(1-$J$4)</f>
        <v>6.7653220504958398</v>
      </c>
      <c r="K2261" s="2">
        <f t="shared" si="276"/>
        <v>6.7015221832864373</v>
      </c>
    </row>
    <row r="2262" spans="1:11" ht="13.5" x14ac:dyDescent="0.25">
      <c r="A2262" s="3">
        <f>TITRES_STAT!B2265</f>
        <v>45587</v>
      </c>
      <c r="B2262" s="6">
        <f>TITRES_STAT!D2265</f>
        <v>6.7716000000000003</v>
      </c>
      <c r="C2262" s="2">
        <f t="shared" si="277"/>
        <v>-9.3999999999994088E-3</v>
      </c>
      <c r="D2262" s="2">
        <f t="shared" si="278"/>
        <v>6.7809799999999996</v>
      </c>
      <c r="E2262" s="2">
        <f t="shared" si="280"/>
        <v>6.7866</v>
      </c>
      <c r="F2262" s="2">
        <f t="shared" si="281"/>
        <v>6.7767750000000007</v>
      </c>
      <c r="G2262" s="2">
        <f t="shared" si="275"/>
        <v>6.7011879999999984</v>
      </c>
      <c r="H2262" s="2">
        <f t="shared" si="279"/>
        <v>6.6272005000000016</v>
      </c>
      <c r="I2262" s="2">
        <f t="array" ref="I2262">SUMPRODUCT(B2246:B2265, (ROW(B2246:B2265)-ROW(B2246)+1)) / (20*21/2)</f>
        <v>6.7789376190476167</v>
      </c>
      <c r="J2262" s="2">
        <f t="shared" si="282"/>
        <v>6.7659199504486169</v>
      </c>
      <c r="K2262" s="2">
        <f t="shared" si="276"/>
        <v>6.704270332961479</v>
      </c>
    </row>
    <row r="2263" spans="1:11" ht="13.5" x14ac:dyDescent="0.25">
      <c r="A2263" s="3">
        <f>TITRES_STAT!B2266</f>
        <v>45588</v>
      </c>
      <c r="B2263" s="6">
        <f>TITRES_STAT!D2266</f>
        <v>6.7622999999999998</v>
      </c>
      <c r="C2263" s="2">
        <f t="shared" si="277"/>
        <v>-9.3000000000005301E-3</v>
      </c>
      <c r="D2263" s="2">
        <f t="shared" si="278"/>
        <v>6.7678799999999999</v>
      </c>
      <c r="E2263" s="2">
        <f t="shared" si="280"/>
        <v>6.7847299999999988</v>
      </c>
      <c r="F2263" s="2">
        <f t="shared" si="281"/>
        <v>6.7786500000000007</v>
      </c>
      <c r="G2263" s="2">
        <f t="shared" si="275"/>
        <v>6.7051219999999976</v>
      </c>
      <c r="H2263" s="2">
        <f t="shared" si="279"/>
        <v>6.6265920000000014</v>
      </c>
      <c r="I2263" s="2">
        <f t="array" ref="I2263">SUMPRODUCT(B2247:B2266, (ROW(B2247:B2266)-ROW(B2247)+1)) / (20*21/2)</f>
        <v>6.775188571428572</v>
      </c>
      <c r="J2263" s="2">
        <f t="shared" si="282"/>
        <v>6.765575193263035</v>
      </c>
      <c r="K2263" s="2">
        <f t="shared" si="276"/>
        <v>6.7065460061786766</v>
      </c>
    </row>
    <row r="2264" spans="1:11" ht="13.5" x14ac:dyDescent="0.25">
      <c r="A2264" s="3">
        <f>TITRES_STAT!B2267</f>
        <v>45589</v>
      </c>
      <c r="B2264" s="6">
        <f>TITRES_STAT!D2267</f>
        <v>6.7809999999999997</v>
      </c>
      <c r="C2264" s="2">
        <f t="shared" si="277"/>
        <v>1.8699999999999939E-2</v>
      </c>
      <c r="D2264" s="2">
        <f t="shared" si="278"/>
        <v>6.7753800000000002</v>
      </c>
      <c r="E2264" s="2">
        <f t="shared" si="280"/>
        <v>6.7856700000000005</v>
      </c>
      <c r="F2264" s="2">
        <f t="shared" si="281"/>
        <v>6.78146</v>
      </c>
      <c r="G2264" s="2">
        <f t="shared" si="275"/>
        <v>6.7086819999999987</v>
      </c>
      <c r="H2264" s="2">
        <f t="shared" si="279"/>
        <v>6.627247500000002</v>
      </c>
      <c r="I2264" s="2">
        <f t="array" ref="I2264">SUMPRODUCT(B2248:B2267, (ROW(B2248:B2267)-ROW(B2248)+1)) / (20*21/2)</f>
        <v>6.7798695238095235</v>
      </c>
      <c r="J2264" s="2">
        <f t="shared" si="282"/>
        <v>6.7670442224760787</v>
      </c>
      <c r="K2264" s="2">
        <f t="shared" si="276"/>
        <v>6.7094657706422574</v>
      </c>
    </row>
    <row r="2265" spans="1:11" ht="13.5" x14ac:dyDescent="0.25">
      <c r="A2265" s="3">
        <f>TITRES_STAT!B2268</f>
        <v>45590</v>
      </c>
      <c r="B2265" s="6">
        <f>TITRES_STAT!D2268</f>
        <v>6.7435</v>
      </c>
      <c r="C2265" s="2">
        <f t="shared" si="277"/>
        <v>-3.7499999999999645E-2</v>
      </c>
      <c r="D2265" s="2">
        <f t="shared" si="278"/>
        <v>6.7678799999999999</v>
      </c>
      <c r="E2265" s="2">
        <f t="shared" si="280"/>
        <v>6.7837900000000007</v>
      </c>
      <c r="F2265" s="2">
        <f t="shared" si="281"/>
        <v>6.7828649999999993</v>
      </c>
      <c r="G2265" s="2">
        <f t="shared" si="275"/>
        <v>6.711491999999998</v>
      </c>
      <c r="H2265" s="2">
        <f t="shared" si="279"/>
        <v>6.6277155000000016</v>
      </c>
      <c r="I2265" s="2">
        <f t="array" ref="I2265">SUMPRODUCT(B2249:B2268, (ROW(B2249:B2268)-ROW(B2249)+1)) / (20*21/2)</f>
        <v>6.7765219047619061</v>
      </c>
      <c r="J2265" s="2">
        <f t="shared" si="282"/>
        <v>6.764801915573595</v>
      </c>
      <c r="K2265" s="2">
        <f t="shared" si="276"/>
        <v>6.7108004463033453</v>
      </c>
    </row>
    <row r="2266" spans="1:11" ht="13.5" x14ac:dyDescent="0.25">
      <c r="A2266" s="3">
        <f>TITRES_STAT!B2269</f>
        <v>45593</v>
      </c>
      <c r="B2266" s="6">
        <f>TITRES_STAT!D2269</f>
        <v>6.7435</v>
      </c>
      <c r="C2266" s="2">
        <f t="shared" si="277"/>
        <v>0</v>
      </c>
      <c r="D2266" s="2">
        <f t="shared" si="278"/>
        <v>6.7603799999999996</v>
      </c>
      <c r="E2266" s="2">
        <f t="shared" si="280"/>
        <v>6.7763000000000009</v>
      </c>
      <c r="F2266" s="2">
        <f t="shared" si="281"/>
        <v>6.7786500000000007</v>
      </c>
      <c r="G2266" s="2">
        <f t="shared" si="275"/>
        <v>6.7143019999999991</v>
      </c>
      <c r="H2266" s="2">
        <f t="shared" si="279"/>
        <v>6.6284180000000026</v>
      </c>
      <c r="I2266" s="2">
        <f t="array" ref="I2266">SUMPRODUCT(B2250:B2269, (ROW(B2250:B2269)-ROW(B2250)+1)) / (20*21/2)</f>
        <v>6.7684942857142865</v>
      </c>
      <c r="J2266" s="2">
        <f t="shared" si="282"/>
        <v>6.7627731617094433</v>
      </c>
      <c r="K2266" s="2">
        <f t="shared" si="276"/>
        <v>6.7120827817424296</v>
      </c>
    </row>
    <row r="2267" spans="1:11" ht="13.5" x14ac:dyDescent="0.25">
      <c r="A2267" s="3">
        <f>TITRES_STAT!B2270</f>
        <v>45594</v>
      </c>
      <c r="B2267" s="6">
        <f>TITRES_STAT!D2270</f>
        <v>6.8277999999999999</v>
      </c>
      <c r="C2267" s="2">
        <f t="shared" si="277"/>
        <v>8.429999999999982E-2</v>
      </c>
      <c r="D2267" s="2">
        <f t="shared" si="278"/>
        <v>6.7716200000000004</v>
      </c>
      <c r="E2267" s="2">
        <f t="shared" si="280"/>
        <v>6.7762999999999991</v>
      </c>
      <c r="F2267" s="2">
        <f t="shared" si="281"/>
        <v>6.7786500000000007</v>
      </c>
      <c r="G2267" s="2">
        <f t="shared" si="275"/>
        <v>6.7187979999999996</v>
      </c>
      <c r="H2267" s="2">
        <f t="shared" si="279"/>
        <v>6.6299165000000029</v>
      </c>
      <c r="I2267" s="2">
        <f t="array" ref="I2267">SUMPRODUCT(B2251:B2270, (ROW(B2251:B2270)-ROW(B2251)+1)) / (20*21/2)</f>
        <v>6.7635890476190479</v>
      </c>
      <c r="J2267" s="2">
        <f t="shared" si="282"/>
        <v>6.768966193927592</v>
      </c>
      <c r="K2267" s="2">
        <f t="shared" si="276"/>
        <v>6.7166207118701777</v>
      </c>
    </row>
    <row r="2268" spans="1:11" ht="13.5" x14ac:dyDescent="0.25">
      <c r="A2268" s="3">
        <f>TITRES_STAT!B2271</f>
        <v>45595</v>
      </c>
      <c r="B2268" s="6">
        <f>TITRES_STAT!D2271</f>
        <v>6.7435</v>
      </c>
      <c r="C2268" s="2">
        <f t="shared" si="277"/>
        <v>-8.429999999999982E-2</v>
      </c>
      <c r="D2268" s="2">
        <f t="shared" si="278"/>
        <v>6.7678600000000007</v>
      </c>
      <c r="E2268" s="2">
        <f t="shared" si="280"/>
        <v>6.7678699999999994</v>
      </c>
      <c r="F2268" s="2">
        <f t="shared" si="281"/>
        <v>6.780990000000001</v>
      </c>
      <c r="G2268" s="2">
        <f t="shared" si="275"/>
        <v>6.7219819999999997</v>
      </c>
      <c r="H2268" s="2">
        <f t="shared" si="279"/>
        <v>6.6303845000000035</v>
      </c>
      <c r="I2268" s="2">
        <f t="array" ref="I2268">SUMPRODUCT(B2252:B2271, (ROW(B2252:B2271)-ROW(B2252)+1)) / (20*21/2)</f>
        <v>6.7607771428571422</v>
      </c>
      <c r="J2268" s="2">
        <f t="shared" si="282"/>
        <v>6.7665408421249644</v>
      </c>
      <c r="K2268" s="2">
        <f t="shared" si="276"/>
        <v>6.7176748016007588</v>
      </c>
    </row>
    <row r="2269" spans="1:11" ht="13.5" x14ac:dyDescent="0.25">
      <c r="A2269" s="3">
        <f>TITRES_STAT!B2272</f>
        <v>45596</v>
      </c>
      <c r="B2269" s="6">
        <f>TITRES_STAT!D2272</f>
        <v>6.6966999999999999</v>
      </c>
      <c r="C2269" s="2">
        <f t="shared" si="277"/>
        <v>-4.6800000000000175E-2</v>
      </c>
      <c r="D2269" s="2">
        <f t="shared" si="278"/>
        <v>6.7509999999999994</v>
      </c>
      <c r="E2269" s="2">
        <f t="shared" si="280"/>
        <v>6.7631899999999998</v>
      </c>
      <c r="F2269" s="2">
        <f t="shared" si="281"/>
        <v>6.7763049999999989</v>
      </c>
      <c r="G2269" s="2">
        <f t="shared" si="275"/>
        <v>6.7231059999999987</v>
      </c>
      <c r="H2269" s="2">
        <f t="shared" si="279"/>
        <v>6.6305720000000035</v>
      </c>
      <c r="I2269" s="2">
        <f t="array" ref="I2269">SUMPRODUCT(B2253:B2272, (ROW(B2253:B2272)-ROW(B2253)+1)) / (20*21/2)</f>
        <v>6.7581885714285708</v>
      </c>
      <c r="J2269" s="2">
        <f t="shared" si="282"/>
        <v>6.7598893333511585</v>
      </c>
      <c r="K2269" s="2">
        <f t="shared" si="276"/>
        <v>6.7168522603615131</v>
      </c>
    </row>
    <row r="2270" spans="1:11" ht="13.5" x14ac:dyDescent="0.25">
      <c r="A2270" s="3">
        <f>TITRES_STAT!B2273</f>
        <v>45597</v>
      </c>
      <c r="B2270" s="6">
        <f>TITRES_STAT!D2273</f>
        <v>6.7248000000000001</v>
      </c>
      <c r="C2270" s="2">
        <f t="shared" si="277"/>
        <v>2.8100000000000236E-2</v>
      </c>
      <c r="D2270" s="2">
        <f t="shared" si="278"/>
        <v>6.7472599999999998</v>
      </c>
      <c r="E2270" s="2">
        <f t="shared" si="280"/>
        <v>6.7575699999999985</v>
      </c>
      <c r="F2270" s="2">
        <f t="shared" si="281"/>
        <v>6.7730249999999996</v>
      </c>
      <c r="G2270" s="2">
        <f t="shared" si="275"/>
        <v>6.7259159999999989</v>
      </c>
      <c r="H2270" s="2">
        <f t="shared" si="279"/>
        <v>6.6309000000000013</v>
      </c>
      <c r="I2270" s="2">
        <f t="array" ref="I2270">SUMPRODUCT(B2254:B2273, (ROW(B2254:B2273)-ROW(B2254)+1)) / (20*21/2)</f>
        <v>6.7548928571428579</v>
      </c>
      <c r="J2270" s="2">
        <f t="shared" si="282"/>
        <v>6.7565474920796191</v>
      </c>
      <c r="K2270" s="2">
        <f t="shared" si="276"/>
        <v>6.7171639364257674</v>
      </c>
    </row>
    <row r="2271" spans="1:11" ht="13.5" x14ac:dyDescent="0.25">
      <c r="A2271" s="3">
        <f>TITRES_STAT!B2274</f>
        <v>45600</v>
      </c>
      <c r="B2271" s="6">
        <f>TITRES_STAT!D2274</f>
        <v>6.7435</v>
      </c>
      <c r="C2271" s="2">
        <f t="shared" si="277"/>
        <v>1.8699999999999939E-2</v>
      </c>
      <c r="D2271" s="2">
        <f t="shared" si="278"/>
        <v>6.7472599999999998</v>
      </c>
      <c r="E2271" s="2">
        <f t="shared" si="280"/>
        <v>6.7538200000000002</v>
      </c>
      <c r="F2271" s="2">
        <f t="shared" si="281"/>
        <v>6.7706799999999987</v>
      </c>
      <c r="G2271" s="2">
        <f t="shared" si="275"/>
        <v>6.729473999999998</v>
      </c>
      <c r="H2271" s="2">
        <f t="shared" si="279"/>
        <v>6.6310405000000028</v>
      </c>
      <c r="I2271" s="2">
        <f t="array" ref="I2271">SUMPRODUCT(B2255:B2274, (ROW(B2255:B2274)-ROW(B2255)+1)) / (20*21/2)</f>
        <v>6.7518200000000013</v>
      </c>
      <c r="J2271" s="2">
        <f t="shared" si="282"/>
        <v>6.7553048737863222</v>
      </c>
      <c r="K2271" s="2">
        <f t="shared" si="276"/>
        <v>6.7181967232325999</v>
      </c>
    </row>
    <row r="2272" spans="1:11" ht="13.5" x14ac:dyDescent="0.25">
      <c r="A2272" s="3">
        <f>TITRES_STAT!B2275</f>
        <v>45601</v>
      </c>
      <c r="B2272" s="6">
        <f>TITRES_STAT!D2275</f>
        <v>6.7435</v>
      </c>
      <c r="C2272" s="2">
        <f t="shared" si="277"/>
        <v>0</v>
      </c>
      <c r="D2272" s="2">
        <f t="shared" si="278"/>
        <v>6.7304000000000004</v>
      </c>
      <c r="E2272" s="2">
        <f t="shared" si="280"/>
        <v>6.7510099999999991</v>
      </c>
      <c r="F2272" s="2">
        <f t="shared" si="281"/>
        <v>6.7688050000000004</v>
      </c>
      <c r="G2272" s="2">
        <f t="shared" si="275"/>
        <v>6.7326579999999989</v>
      </c>
      <c r="H2272" s="2">
        <f t="shared" si="279"/>
        <v>6.6305720000000035</v>
      </c>
      <c r="I2272" s="2">
        <f t="array" ref="I2272">SUMPRODUCT(B2256:B2275, (ROW(B2256:B2275)-ROW(B2256)+1)) / (20*21/2)</f>
        <v>6.758734761904762</v>
      </c>
      <c r="J2272" s="2">
        <f t="shared" si="282"/>
        <v>6.7541806000923872</v>
      </c>
      <c r="K2272" s="2">
        <f t="shared" si="276"/>
        <v>6.7191890085960271</v>
      </c>
    </row>
    <row r="2273" spans="1:11" ht="13.5" x14ac:dyDescent="0.25">
      <c r="A2273" s="3">
        <f>TITRES_STAT!B2276</f>
        <v>45602</v>
      </c>
      <c r="B2273" s="6">
        <f>TITRES_STAT!D2276</f>
        <v>6.7342000000000004</v>
      </c>
      <c r="C2273" s="2">
        <f t="shared" si="277"/>
        <v>-9.2999999999996419E-3</v>
      </c>
      <c r="D2273" s="2">
        <f t="shared" si="278"/>
        <v>6.7285399999999997</v>
      </c>
      <c r="E2273" s="2">
        <f t="shared" si="280"/>
        <v>6.7481999999999998</v>
      </c>
      <c r="F2273" s="2">
        <f t="shared" si="281"/>
        <v>6.7664649999999993</v>
      </c>
      <c r="G2273" s="2">
        <f t="shared" si="275"/>
        <v>6.7360299999999986</v>
      </c>
      <c r="H2273" s="2">
        <f t="shared" si="279"/>
        <v>6.6301510000000032</v>
      </c>
      <c r="I2273" s="2">
        <f t="array" ref="I2273">SUMPRODUCT(B2257:B2276, (ROW(B2257:B2276)-ROW(B2257)+1)) / (20*21/2)</f>
        <v>6.7599404761904767</v>
      </c>
      <c r="J2273" s="2">
        <f t="shared" si="282"/>
        <v>6.7522776857978739</v>
      </c>
      <c r="K2273" s="2">
        <f t="shared" si="276"/>
        <v>6.7197776749255951</v>
      </c>
    </row>
    <row r="2274" spans="1:11" ht="13.5" x14ac:dyDescent="0.25">
      <c r="A2274" s="3">
        <f>TITRES_STAT!B2277</f>
        <v>45603</v>
      </c>
      <c r="B2274" s="6">
        <f>TITRES_STAT!D2277</f>
        <v>6.7342000000000004</v>
      </c>
      <c r="C2274" s="2">
        <f t="shared" si="277"/>
        <v>0</v>
      </c>
      <c r="D2274" s="2">
        <f t="shared" si="278"/>
        <v>6.73604</v>
      </c>
      <c r="E2274" s="2">
        <f t="shared" si="280"/>
        <v>6.7435199999999993</v>
      </c>
      <c r="F2274" s="2">
        <f t="shared" si="281"/>
        <v>6.7645949999999981</v>
      </c>
      <c r="G2274" s="2">
        <f t="shared" si="275"/>
        <v>6.7390279999999994</v>
      </c>
      <c r="H2274" s="2">
        <f t="shared" si="279"/>
        <v>6.6300105000000027</v>
      </c>
      <c r="I2274" s="2">
        <f t="array" ref="I2274">SUMPRODUCT(B2258:B2277, (ROW(B2258:B2277)-ROW(B2258)+1)) / (20*21/2)</f>
        <v>6.7613242857142852</v>
      </c>
      <c r="J2274" s="2">
        <f t="shared" si="282"/>
        <v>6.7505560014361716</v>
      </c>
      <c r="K2274" s="2">
        <f t="shared" si="276"/>
        <v>6.7203432563010619</v>
      </c>
    </row>
    <row r="2275" spans="1:11" ht="13.5" x14ac:dyDescent="0.25">
      <c r="A2275" s="3">
        <f>TITRES_STAT!B2278</f>
        <v>45604</v>
      </c>
      <c r="B2275" s="6">
        <f>TITRES_STAT!D2278</f>
        <v>6.8372000000000002</v>
      </c>
      <c r="C2275" s="2">
        <f t="shared" si="277"/>
        <v>0.10299999999999976</v>
      </c>
      <c r="D2275" s="2">
        <f t="shared" si="278"/>
        <v>6.7585199999999999</v>
      </c>
      <c r="E2275" s="2">
        <f t="shared" si="280"/>
        <v>6.7528899999999989</v>
      </c>
      <c r="F2275" s="2">
        <f t="shared" si="281"/>
        <v>6.7683399999999994</v>
      </c>
      <c r="G2275" s="2">
        <f t="shared" si="275"/>
        <v>6.7440859999999994</v>
      </c>
      <c r="H2275" s="2">
        <f t="shared" si="279"/>
        <v>6.6304790000000011</v>
      </c>
      <c r="I2275" s="2">
        <f t="array" ref="I2275">SUMPRODUCT(B2259:B2278, (ROW(B2259:B2278)-ROW(B2259)+1)) / (20*21/2)</f>
        <v>6.7593595238095228</v>
      </c>
      <c r="J2275" s="2">
        <f t="shared" si="282"/>
        <v>6.7588078108232024</v>
      </c>
      <c r="K2275" s="2">
        <f t="shared" si="276"/>
        <v>6.7249258737010207</v>
      </c>
    </row>
    <row r="2276" spans="1:11" ht="13.5" x14ac:dyDescent="0.25">
      <c r="A2276" s="3">
        <f>TITRES_STAT!B2279</f>
        <v>45607</v>
      </c>
      <c r="B2276" s="6">
        <f>TITRES_STAT!D2279</f>
        <v>6.7809999999999997</v>
      </c>
      <c r="C2276" s="2">
        <f t="shared" si="277"/>
        <v>-5.6200000000000472E-2</v>
      </c>
      <c r="D2276" s="2">
        <f t="shared" si="278"/>
        <v>6.7660200000000001</v>
      </c>
      <c r="E2276" s="2">
        <f t="shared" si="280"/>
        <v>6.75664</v>
      </c>
      <c r="F2276" s="2">
        <f t="shared" si="281"/>
        <v>6.7664700000000009</v>
      </c>
      <c r="G2276" s="2">
        <f t="shared" si="275"/>
        <v>6.7448360000000003</v>
      </c>
      <c r="H2276" s="2">
        <f t="shared" si="279"/>
        <v>6.6309005000000028</v>
      </c>
      <c r="I2276" s="2">
        <f t="array" ref="I2276">SUMPRODUCT(B2260:B2279, (ROW(B2260:B2279)-ROW(B2260)+1)) / (20*21/2)</f>
        <v>6.7577961904761912</v>
      </c>
      <c r="J2276" s="2">
        <f t="shared" si="282"/>
        <v>6.7609213526495635</v>
      </c>
      <c r="K2276" s="2">
        <f t="shared" si="276"/>
        <v>6.7271248590460786</v>
      </c>
    </row>
    <row r="2277" spans="1:11" ht="13.5" x14ac:dyDescent="0.25">
      <c r="A2277" s="3">
        <f>TITRES_STAT!B2280</f>
        <v>45608</v>
      </c>
      <c r="B2277" s="6">
        <f>TITRES_STAT!D2280</f>
        <v>6.7809999999999997</v>
      </c>
      <c r="C2277" s="2">
        <f t="shared" si="277"/>
        <v>0</v>
      </c>
      <c r="D2277" s="2">
        <f t="shared" si="278"/>
        <v>6.7735200000000004</v>
      </c>
      <c r="E2277" s="2">
        <f t="shared" si="280"/>
        <v>6.7519600000000013</v>
      </c>
      <c r="F2277" s="2">
        <f t="shared" si="281"/>
        <v>6.7641299999999989</v>
      </c>
      <c r="G2277" s="2">
        <f t="shared" si="275"/>
        <v>6.7459600000000011</v>
      </c>
      <c r="H2277" s="2">
        <f t="shared" si="279"/>
        <v>6.6320245000000027</v>
      </c>
      <c r="I2277" s="2">
        <f t="array" ref="I2277">SUMPRODUCT(B2261:B2280, (ROW(B2261:B2280)-ROW(B2261)+1)) / (20*21/2)</f>
        <v>6.7553471428571434</v>
      </c>
      <c r="J2277" s="2">
        <f t="shared" si="282"/>
        <v>6.7628336047781765</v>
      </c>
      <c r="K2277" s="2">
        <f t="shared" si="276"/>
        <v>6.7292376096717224</v>
      </c>
    </row>
    <row r="2278" spans="1:11" ht="13.5" x14ac:dyDescent="0.25">
      <c r="A2278" s="3">
        <f>TITRES_STAT!B2281</f>
        <v>45609</v>
      </c>
      <c r="B2278" s="6">
        <f>TITRES_STAT!D2281</f>
        <v>6.7435</v>
      </c>
      <c r="C2278" s="2">
        <f t="shared" si="277"/>
        <v>-3.7499999999999645E-2</v>
      </c>
      <c r="D2278" s="2">
        <f t="shared" si="278"/>
        <v>6.7753800000000002</v>
      </c>
      <c r="E2278" s="2">
        <f t="shared" si="280"/>
        <v>6.7519599999999995</v>
      </c>
      <c r="F2278" s="2">
        <f t="shared" si="281"/>
        <v>6.7599149999999995</v>
      </c>
      <c r="G2278" s="2">
        <f t="shared" si="275"/>
        <v>6.7444620000000013</v>
      </c>
      <c r="H2278" s="2">
        <f t="shared" si="279"/>
        <v>6.6320245000000027</v>
      </c>
      <c r="I2278" s="2">
        <f t="array" ref="I2278">SUMPRODUCT(B2262:B2281, (ROW(B2262:B2281)-ROW(B2262)+1)) / (20*21/2)</f>
        <v>6.7495495238095247</v>
      </c>
      <c r="J2278" s="2">
        <f t="shared" si="282"/>
        <v>6.760992309085017</v>
      </c>
      <c r="K2278" s="2">
        <f t="shared" si="276"/>
        <v>6.7297969190963611</v>
      </c>
    </row>
    <row r="2279" spans="1:11" ht="13.5" x14ac:dyDescent="0.25">
      <c r="A2279" s="3">
        <f>TITRES_STAT!B2282</f>
        <v>45610</v>
      </c>
      <c r="B2279" s="6">
        <f>TITRES_STAT!D2282</f>
        <v>6.7435</v>
      </c>
      <c r="C2279" s="2">
        <f t="shared" si="277"/>
        <v>0</v>
      </c>
      <c r="D2279" s="2">
        <f t="shared" si="278"/>
        <v>6.7772400000000008</v>
      </c>
      <c r="E2279" s="2">
        <f t="shared" si="280"/>
        <v>6.75664</v>
      </c>
      <c r="F2279" s="2">
        <f t="shared" si="281"/>
        <v>6.7599150000000012</v>
      </c>
      <c r="G2279" s="2">
        <f t="shared" si="275"/>
        <v>6.7429640000000006</v>
      </c>
      <c r="H2279" s="2">
        <f t="shared" si="279"/>
        <v>6.6320710000000016</v>
      </c>
      <c r="I2279" s="2">
        <f t="array" ref="I2279">SUMPRODUCT(B2263:B2282, (ROW(B2263:B2282)-ROW(B2263)+1)) / (20*21/2)</f>
        <v>6.7441533333333332</v>
      </c>
      <c r="J2279" s="2">
        <f t="shared" si="282"/>
        <v>6.7593263748864443</v>
      </c>
      <c r="K2279" s="2">
        <f t="shared" si="276"/>
        <v>6.7303342948180722</v>
      </c>
    </row>
    <row r="2280" spans="1:11" ht="13.5" x14ac:dyDescent="0.25">
      <c r="A2280" s="3">
        <f>TITRES_STAT!B2283</f>
        <v>45611</v>
      </c>
      <c r="B2280" s="6">
        <f>TITRES_STAT!D2283</f>
        <v>6.7342000000000004</v>
      </c>
      <c r="C2280" s="2">
        <f t="shared" si="277"/>
        <v>-9.2999999999996419E-3</v>
      </c>
      <c r="D2280" s="2">
        <f t="shared" si="278"/>
        <v>6.75664</v>
      </c>
      <c r="E2280" s="2">
        <f t="shared" si="280"/>
        <v>6.757579999999999</v>
      </c>
      <c r="F2280" s="2">
        <f t="shared" si="281"/>
        <v>6.7575749999999983</v>
      </c>
      <c r="G2280" s="2">
        <f t="shared" si="275"/>
        <v>6.7418400000000007</v>
      </c>
      <c r="H2280" s="2">
        <f t="shared" si="279"/>
        <v>6.6320245000000027</v>
      </c>
      <c r="I2280" s="2">
        <f t="array" ref="I2280">SUMPRODUCT(B2264:B2283, (ROW(B2264:B2283)-ROW(B2264)+1)) / (20*21/2)</f>
        <v>6.734656666666667</v>
      </c>
      <c r="J2280" s="2">
        <f t="shared" si="282"/>
        <v>6.7569333868020216</v>
      </c>
      <c r="K2280" s="2">
        <f t="shared" si="276"/>
        <v>6.7304858910997165</v>
      </c>
    </row>
    <row r="2281" spans="1:11" ht="13.5" x14ac:dyDescent="0.25">
      <c r="A2281" s="3">
        <f>TITRES_STAT!B2284</f>
        <v>45614</v>
      </c>
      <c r="B2281" s="6">
        <f>TITRES_STAT!D2284</f>
        <v>6.6966999999999999</v>
      </c>
      <c r="C2281" s="2">
        <f t="shared" si="277"/>
        <v>-3.7500000000000533E-2</v>
      </c>
      <c r="D2281" s="2">
        <f t="shared" si="278"/>
        <v>6.7397800000000005</v>
      </c>
      <c r="E2281" s="2">
        <f t="shared" si="280"/>
        <v>6.7528999999999995</v>
      </c>
      <c r="F2281" s="2">
        <f t="shared" si="281"/>
        <v>6.7533599999999989</v>
      </c>
      <c r="G2281" s="2">
        <f t="shared" si="275"/>
        <v>6.7414660000000017</v>
      </c>
      <c r="H2281" s="2">
        <f t="shared" si="279"/>
        <v>6.6315095000000017</v>
      </c>
      <c r="I2281" s="2">
        <f t="array" ref="I2281">SUMPRODUCT(B2265:B2284, (ROW(B2265:B2284)-ROW(B2265)+1)) / (20*21/2)</f>
        <v>6.7292571428571444</v>
      </c>
      <c r="J2281" s="2">
        <f t="shared" si="282"/>
        <v>6.7511968737732575</v>
      </c>
      <c r="K2281" s="2">
        <f t="shared" si="276"/>
        <v>6.7291609541938451</v>
      </c>
    </row>
    <row r="2282" spans="1:11" ht="13.5" x14ac:dyDescent="0.25">
      <c r="A2282" s="3">
        <f>TITRES_STAT!B2285</f>
        <v>45615</v>
      </c>
      <c r="B2282" s="6">
        <f>TITRES_STAT!D2285</f>
        <v>6.6966999999999999</v>
      </c>
      <c r="C2282" s="2">
        <f t="shared" si="277"/>
        <v>0</v>
      </c>
      <c r="D2282" s="2">
        <f t="shared" si="278"/>
        <v>6.7229199999999993</v>
      </c>
      <c r="E2282" s="2">
        <f t="shared" si="280"/>
        <v>6.7482200000000008</v>
      </c>
      <c r="F2282" s="2">
        <f t="shared" si="281"/>
        <v>6.7496150000000004</v>
      </c>
      <c r="G2282" s="2">
        <f t="shared" si="275"/>
        <v>6.7435260000000001</v>
      </c>
      <c r="H2282" s="2">
        <f t="shared" si="279"/>
        <v>6.6310410000000024</v>
      </c>
      <c r="I2282" s="2">
        <f t="array" ref="I2282">SUMPRODUCT(B2266:B2285, (ROW(B2266:B2285)-ROW(B2266)+1)) / (20*21/2)</f>
        <v>6.7251990476190473</v>
      </c>
      <c r="J2282" s="2">
        <f t="shared" si="282"/>
        <v>6.7460066953186617</v>
      </c>
      <c r="K2282" s="2">
        <f t="shared" si="276"/>
        <v>6.7278879755980077</v>
      </c>
    </row>
    <row r="2283" spans="1:11" ht="13.5" x14ac:dyDescent="0.25">
      <c r="A2283" s="3">
        <f>TITRES_STAT!B2286</f>
        <v>45616</v>
      </c>
      <c r="B2283" s="6">
        <f>TITRES_STAT!D2286</f>
        <v>6.6498999999999997</v>
      </c>
      <c r="C2283" s="2">
        <f t="shared" si="277"/>
        <v>-4.6800000000000175E-2</v>
      </c>
      <c r="D2283" s="2">
        <f t="shared" si="278"/>
        <v>6.7042000000000002</v>
      </c>
      <c r="E2283" s="2">
        <f t="shared" si="280"/>
        <v>6.7397899999999993</v>
      </c>
      <c r="F2283" s="2">
        <f t="shared" si="281"/>
        <v>6.743995</v>
      </c>
      <c r="G2283" s="2">
        <f t="shared" si="275"/>
        <v>6.7422160000000009</v>
      </c>
      <c r="H2283" s="2">
        <f t="shared" si="279"/>
        <v>6.6305730000000018</v>
      </c>
      <c r="I2283" s="2">
        <f t="array" ref="I2283">SUMPRODUCT(B2267:B2286, (ROW(B2267:B2286)-ROW(B2267)+1)) / (20*21/2)</f>
        <v>6.7169066666666675</v>
      </c>
      <c r="J2283" s="2">
        <f t="shared" si="282"/>
        <v>6.7368536767168843</v>
      </c>
      <c r="K2283" s="2">
        <f t="shared" si="276"/>
        <v>6.7248296236137728</v>
      </c>
    </row>
    <row r="2284" spans="1:11" ht="13.5" x14ac:dyDescent="0.25">
      <c r="A2284" s="3">
        <f>TITRES_STAT!B2287</f>
        <v>45617</v>
      </c>
      <c r="B2284" s="6">
        <f>TITRES_STAT!D2287</f>
        <v>6.6872999999999996</v>
      </c>
      <c r="C2284" s="2">
        <f t="shared" si="277"/>
        <v>3.7399999999999878E-2</v>
      </c>
      <c r="D2284" s="2">
        <f t="shared" si="278"/>
        <v>6.6929599999999994</v>
      </c>
      <c r="E2284" s="2">
        <f t="shared" si="280"/>
        <v>6.7351000000000001</v>
      </c>
      <c r="F2284" s="2">
        <f t="shared" si="281"/>
        <v>6.7393099999999988</v>
      </c>
      <c r="G2284" s="2">
        <f t="shared" si="275"/>
        <v>6.7425900000000016</v>
      </c>
      <c r="H2284" s="2">
        <f t="shared" si="279"/>
        <v>6.6304790000000029</v>
      </c>
      <c r="I2284" s="2">
        <f t="array" ref="I2284">SUMPRODUCT(B2268:B2287, (ROW(B2268:B2287)-ROW(B2268)+1)) / (20*21/2)</f>
        <v>6.7135171428571434</v>
      </c>
      <c r="J2284" s="2">
        <f t="shared" si="282"/>
        <v>6.7321342789343239</v>
      </c>
      <c r="K2284" s="2">
        <f t="shared" si="276"/>
        <v>6.7233578736681352</v>
      </c>
    </row>
    <row r="2285" spans="1:11" ht="13.5" x14ac:dyDescent="0.25">
      <c r="A2285" s="3">
        <f>TITRES_STAT!B2288</f>
        <v>45618</v>
      </c>
      <c r="B2285" s="6">
        <f>TITRES_STAT!D2288</f>
        <v>6.6966999999999999</v>
      </c>
      <c r="C2285" s="2">
        <f t="shared" si="277"/>
        <v>9.400000000000297E-3</v>
      </c>
      <c r="D2285" s="2">
        <f t="shared" si="278"/>
        <v>6.6854600000000008</v>
      </c>
      <c r="E2285" s="2">
        <f t="shared" si="280"/>
        <v>6.72105</v>
      </c>
      <c r="F2285" s="2">
        <f t="shared" si="281"/>
        <v>6.7369699999999995</v>
      </c>
      <c r="G2285" s="2">
        <f t="shared" si="275"/>
        <v>6.7437140000000024</v>
      </c>
      <c r="H2285" s="2">
        <f t="shared" si="279"/>
        <v>6.6302915000000029</v>
      </c>
      <c r="I2285" s="2">
        <f t="array" ref="I2285">SUMPRODUCT(B2269:B2288, (ROW(B2269:B2288)-ROW(B2269)+1)) / (20*21/2)</f>
        <v>6.7107519047619046</v>
      </c>
      <c r="J2285" s="2">
        <f t="shared" si="282"/>
        <v>6.7287595857024831</v>
      </c>
      <c r="K2285" s="2">
        <f t="shared" si="276"/>
        <v>6.7223124668576197</v>
      </c>
    </row>
    <row r="2286" spans="1:11" ht="13.5" x14ac:dyDescent="0.25">
      <c r="A2286" s="3">
        <f>TITRES_STAT!B2289</f>
        <v>45621</v>
      </c>
      <c r="B2286" s="6">
        <f>TITRES_STAT!D2289</f>
        <v>6.6498999999999997</v>
      </c>
      <c r="C2286" s="2">
        <f t="shared" si="277"/>
        <v>-4.6800000000000175E-2</v>
      </c>
      <c r="D2286" s="2">
        <f t="shared" si="278"/>
        <v>6.6760999999999999</v>
      </c>
      <c r="E2286" s="2">
        <f t="shared" si="280"/>
        <v>6.7079400000000007</v>
      </c>
      <c r="F2286" s="2">
        <f t="shared" si="281"/>
        <v>6.732289999999999</v>
      </c>
      <c r="G2286" s="2">
        <f t="shared" si="275"/>
        <v>6.7446520000000021</v>
      </c>
      <c r="H2286" s="2">
        <f t="shared" si="279"/>
        <v>6.6299170000000016</v>
      </c>
      <c r="I2286" s="2">
        <f t="array" ref="I2286">SUMPRODUCT(B2270:B2289, (ROW(B2270:B2289)-ROW(B2270)+1)) / (20*21/2)</f>
        <v>6.7082095238095238</v>
      </c>
      <c r="J2286" s="2">
        <f t="shared" si="282"/>
        <v>6.721249148968913</v>
      </c>
      <c r="K2286" s="2">
        <f t="shared" si="276"/>
        <v>6.7194727622749681</v>
      </c>
    </row>
    <row r="2287" spans="1:11" ht="13.5" x14ac:dyDescent="0.25">
      <c r="A2287" s="3">
        <f>TITRES_STAT!B2290</f>
        <v>45622</v>
      </c>
      <c r="B2287" s="6">
        <f>TITRES_STAT!D2290</f>
        <v>6.6966999999999999</v>
      </c>
      <c r="C2287" s="2">
        <f t="shared" si="277"/>
        <v>4.6800000000000175E-2</v>
      </c>
      <c r="D2287" s="2">
        <f t="shared" si="278"/>
        <v>6.6760999999999999</v>
      </c>
      <c r="E2287" s="2">
        <f t="shared" si="280"/>
        <v>6.699510000000001</v>
      </c>
      <c r="F2287" s="2">
        <f t="shared" si="281"/>
        <v>6.7257349999999985</v>
      </c>
      <c r="G2287" s="2">
        <f t="shared" si="275"/>
        <v>6.7455880000000024</v>
      </c>
      <c r="H2287" s="2">
        <f t="shared" si="279"/>
        <v>6.6297295000000016</v>
      </c>
      <c r="I2287" s="2">
        <f t="array" ref="I2287">SUMPRODUCT(B2271:B2290, (ROW(B2271:B2290)-ROW(B2271)+1)) / (20*21/2)</f>
        <v>6.7012100000000014</v>
      </c>
      <c r="J2287" s="2">
        <f t="shared" si="282"/>
        <v>6.718911134781397</v>
      </c>
      <c r="K2287" s="2">
        <f t="shared" si="276"/>
        <v>6.7185797127739892</v>
      </c>
    </row>
    <row r="2288" spans="1:11" ht="13.5" x14ac:dyDescent="0.25">
      <c r="A2288" s="3">
        <f>TITRES_STAT!B2291</f>
        <v>45623</v>
      </c>
      <c r="B2288" s="6">
        <f>TITRES_STAT!D2291</f>
        <v>6.6966999999999999</v>
      </c>
      <c r="C2288" s="2">
        <f t="shared" si="277"/>
        <v>0</v>
      </c>
      <c r="D2288" s="2">
        <f t="shared" si="278"/>
        <v>6.6854600000000008</v>
      </c>
      <c r="E2288" s="2">
        <f t="shared" si="280"/>
        <v>6.6948300000000005</v>
      </c>
      <c r="F2288" s="2">
        <f t="shared" si="281"/>
        <v>6.7233949999999982</v>
      </c>
      <c r="G2288" s="2">
        <f t="shared" si="275"/>
        <v>6.7459620000000031</v>
      </c>
      <c r="H2288" s="2">
        <f t="shared" si="279"/>
        <v>6.6304320000000008</v>
      </c>
      <c r="I2288" s="2">
        <f t="array" ref="I2288">SUMPRODUCT(B2272:B2291, (ROW(B2272:B2291)-ROW(B2272)+1)) / (20*21/2)</f>
        <v>6.6981290476190463</v>
      </c>
      <c r="J2288" s="2">
        <f t="shared" si="282"/>
        <v>6.7167957886117398</v>
      </c>
      <c r="K2288" s="2">
        <f t="shared" si="276"/>
        <v>6.7177216848220676</v>
      </c>
    </row>
    <row r="2289" spans="1:11" ht="13.5" x14ac:dyDescent="0.25">
      <c r="A2289" s="3">
        <f>TITRES_STAT!B2292</f>
        <v>45624</v>
      </c>
      <c r="B2289" s="6">
        <f>TITRES_STAT!D2292</f>
        <v>6.6966999999999999</v>
      </c>
      <c r="C2289" s="2">
        <f t="shared" si="277"/>
        <v>0</v>
      </c>
      <c r="D2289" s="2">
        <f t="shared" si="278"/>
        <v>6.6873400000000007</v>
      </c>
      <c r="E2289" s="2">
        <f t="shared" si="280"/>
        <v>6.69015</v>
      </c>
      <c r="F2289" s="2">
        <f t="shared" si="281"/>
        <v>6.7233949999999982</v>
      </c>
      <c r="G2289" s="2">
        <f t="shared" si="275"/>
        <v>6.7467120000000032</v>
      </c>
      <c r="H2289" s="2">
        <f t="shared" si="279"/>
        <v>6.6311345000000008</v>
      </c>
      <c r="I2289" s="2">
        <f t="array" ref="I2289">SUMPRODUCT(B2273:B2292, (ROW(B2273:B2292)-ROW(B2273)+1)) / (20*21/2)</f>
        <v>6.69175380952381</v>
      </c>
      <c r="J2289" s="2">
        <f t="shared" si="282"/>
        <v>6.7148819039820502</v>
      </c>
      <c r="K2289" s="2">
        <f t="shared" si="276"/>
        <v>6.7168973050251237</v>
      </c>
    </row>
    <row r="2290" spans="1:11" ht="13.5" x14ac:dyDescent="0.25">
      <c r="A2290" s="3">
        <f>TITRES_STAT!B2293</f>
        <v>45625</v>
      </c>
      <c r="B2290" s="6">
        <f>TITRES_STAT!D2293</f>
        <v>6.6498999999999997</v>
      </c>
      <c r="C2290" s="2">
        <f t="shared" si="277"/>
        <v>-4.6800000000000175E-2</v>
      </c>
      <c r="D2290" s="2">
        <f t="shared" si="278"/>
        <v>6.6779799999999998</v>
      </c>
      <c r="E2290" s="2">
        <f t="shared" si="280"/>
        <v>6.6817200000000003</v>
      </c>
      <c r="F2290" s="2">
        <f t="shared" si="281"/>
        <v>6.719649999999997</v>
      </c>
      <c r="G2290" s="2">
        <f t="shared" ref="G2290:G2353" si="283">AVERAGE(B2241:B2290)</f>
        <v>6.7463380000000033</v>
      </c>
      <c r="H2290" s="2">
        <f t="shared" si="279"/>
        <v>6.6316030000000001</v>
      </c>
      <c r="I2290" s="2">
        <f t="array" ref="I2290">SUMPRODUCT(B2274:B2293, (ROW(B2274:B2293)-ROW(B2274)+1)) / (20*21/2)</f>
        <v>6.7036623809523794</v>
      </c>
      <c r="J2290" s="2">
        <f t="shared" si="282"/>
        <v>6.7086931512218548</v>
      </c>
      <c r="K2290" s="2">
        <f t="shared" si="276"/>
        <v>6.7142699597300215</v>
      </c>
    </row>
    <row r="2291" spans="1:11" ht="13.5" x14ac:dyDescent="0.25">
      <c r="A2291" s="3">
        <f>TITRES_STAT!B2294</f>
        <v>45628</v>
      </c>
      <c r="B2291" s="6">
        <f>TITRES_STAT!D2294</f>
        <v>6.6872999999999996</v>
      </c>
      <c r="C2291" s="2">
        <f t="shared" si="277"/>
        <v>3.7399999999999878E-2</v>
      </c>
      <c r="D2291" s="2">
        <f t="shared" si="278"/>
        <v>6.6854599999999991</v>
      </c>
      <c r="E2291" s="2">
        <f t="shared" si="280"/>
        <v>6.6807800000000004</v>
      </c>
      <c r="F2291" s="2">
        <f t="shared" si="281"/>
        <v>6.7168399999999977</v>
      </c>
      <c r="G2291" s="2">
        <f t="shared" si="283"/>
        <v>6.7472740000000035</v>
      </c>
      <c r="H2291" s="2">
        <f t="shared" si="279"/>
        <v>6.6318840000000003</v>
      </c>
      <c r="I2291" s="2">
        <f t="array" ref="I2291">SUMPRODUCT(B2275:B2294, (ROW(B2275:B2294)-ROW(B2275)+1)) / (20*21/2)</f>
        <v>6.7097280952380949</v>
      </c>
      <c r="J2291" s="2">
        <f t="shared" si="282"/>
        <v>6.7066557082483449</v>
      </c>
      <c r="K2291" s="2">
        <f t="shared" ref="K2291:K2354" si="284">$K$4*B2291+(1-$K$4)*K2290</f>
        <v>6.7132123142504128</v>
      </c>
    </row>
    <row r="2292" spans="1:11" ht="13.5" x14ac:dyDescent="0.25">
      <c r="A2292" s="3">
        <f>TITRES_STAT!B2295</f>
        <v>45629</v>
      </c>
      <c r="B2292" s="6">
        <f>TITRES_STAT!D2295</f>
        <v>6.6498999999999997</v>
      </c>
      <c r="C2292" s="2">
        <f t="shared" si="277"/>
        <v>-3.7399999999999878E-2</v>
      </c>
      <c r="D2292" s="2">
        <f t="shared" si="278"/>
        <v>6.6760999999999999</v>
      </c>
      <c r="E2292" s="2">
        <f t="shared" si="280"/>
        <v>6.6760999999999999</v>
      </c>
      <c r="F2292" s="2">
        <f t="shared" si="281"/>
        <v>6.712159999999999</v>
      </c>
      <c r="G2292" s="2">
        <f t="shared" si="283"/>
        <v>6.7457760000000038</v>
      </c>
      <c r="H2292" s="2">
        <f t="shared" si="279"/>
        <v>6.6315094999999999</v>
      </c>
      <c r="I2292" s="2">
        <f t="array" ref="I2292">SUMPRODUCT(B2276:B2295, (ROW(B2276:B2295)-ROW(B2276)+1)) / (20*21/2)</f>
        <v>6.7146757142857139</v>
      </c>
      <c r="J2292" s="2">
        <f t="shared" si="282"/>
        <v>6.7012504027008832</v>
      </c>
      <c r="K2292" s="2">
        <f t="shared" si="284"/>
        <v>6.7107294783974556</v>
      </c>
    </row>
    <row r="2293" spans="1:11" ht="13.5" x14ac:dyDescent="0.25">
      <c r="A2293" s="3">
        <f>TITRES_STAT!B2296</f>
        <v>45630</v>
      </c>
      <c r="B2293" s="6">
        <f>TITRES_STAT!D2296</f>
        <v>6.8372000000000002</v>
      </c>
      <c r="C2293" s="2">
        <f t="shared" si="277"/>
        <v>0.18730000000000047</v>
      </c>
      <c r="D2293" s="2">
        <f t="shared" si="278"/>
        <v>6.7042000000000002</v>
      </c>
      <c r="E2293" s="2">
        <f t="shared" si="280"/>
        <v>6.6948300000000005</v>
      </c>
      <c r="F2293" s="2">
        <f t="shared" si="281"/>
        <v>6.7173099999999977</v>
      </c>
      <c r="G2293" s="2">
        <f t="shared" si="283"/>
        <v>6.7480240000000027</v>
      </c>
      <c r="H2293" s="2">
        <f t="shared" si="279"/>
        <v>6.6322589999999995</v>
      </c>
      <c r="I2293" s="2">
        <f t="array" ref="I2293">SUMPRODUCT(B2277:B2296, (ROW(B2277:B2296)-ROW(B2277)+1)) / (20*21/2)</f>
        <v>6.7208309523809522</v>
      </c>
      <c r="J2293" s="2">
        <f t="shared" si="282"/>
        <v>6.714197983396037</v>
      </c>
      <c r="K2293" s="2">
        <f t="shared" si="284"/>
        <v>6.7156891066955948</v>
      </c>
    </row>
    <row r="2294" spans="1:11" ht="13.5" x14ac:dyDescent="0.25">
      <c r="A2294" s="3">
        <f>TITRES_STAT!B2297</f>
        <v>45631</v>
      </c>
      <c r="B2294" s="6">
        <f>TITRES_STAT!D2297</f>
        <v>6.7809999999999997</v>
      </c>
      <c r="C2294" s="2">
        <f t="shared" si="277"/>
        <v>-5.6200000000000472E-2</v>
      </c>
      <c r="D2294" s="2">
        <f t="shared" si="278"/>
        <v>6.7210599999999996</v>
      </c>
      <c r="E2294" s="2">
        <f t="shared" si="280"/>
        <v>6.7042000000000019</v>
      </c>
      <c r="F2294" s="2">
        <f t="shared" si="281"/>
        <v>6.7196499999999988</v>
      </c>
      <c r="G2294" s="2">
        <f t="shared" si="283"/>
        <v>6.7491480000000026</v>
      </c>
      <c r="H2294" s="2">
        <f t="shared" si="279"/>
        <v>6.6327274999999988</v>
      </c>
      <c r="I2294" s="2">
        <f t="array" ref="I2294">SUMPRODUCT(B2278:B2297, (ROW(B2278:B2297)-ROW(B2278)+1)) / (20*21/2)</f>
        <v>6.7260909523809529</v>
      </c>
      <c r="J2294" s="2">
        <f t="shared" si="282"/>
        <v>6.7205600802154617</v>
      </c>
      <c r="K2294" s="2">
        <f t="shared" si="284"/>
        <v>6.7182503181977289</v>
      </c>
    </row>
    <row r="2295" spans="1:11" ht="13.5" x14ac:dyDescent="0.25">
      <c r="A2295" s="3">
        <f>TITRES_STAT!B2298</f>
        <v>45632</v>
      </c>
      <c r="B2295" s="6">
        <f>TITRES_STAT!D2298</f>
        <v>6.7716000000000003</v>
      </c>
      <c r="C2295" s="2">
        <f t="shared" si="277"/>
        <v>-9.3999999999994088E-3</v>
      </c>
      <c r="D2295" s="2">
        <f t="shared" si="278"/>
        <v>6.7453999999999992</v>
      </c>
      <c r="E2295" s="2">
        <f t="shared" si="280"/>
        <v>6.7116899999999999</v>
      </c>
      <c r="F2295" s="2">
        <f t="shared" si="281"/>
        <v>6.7163699999999995</v>
      </c>
      <c r="G2295" s="2">
        <f t="shared" si="283"/>
        <v>6.7502720000000007</v>
      </c>
      <c r="H2295" s="2">
        <f t="shared" si="279"/>
        <v>6.6333359999999981</v>
      </c>
      <c r="I2295" s="2">
        <f t="array" ref="I2295">SUMPRODUCT(B2279:B2298, (ROW(B2279:B2298)-ROW(B2279)+1)) / (20*21/2)</f>
        <v>6.7322909523809509</v>
      </c>
      <c r="J2295" s="2">
        <f t="shared" si="282"/>
        <v>6.7254210249568462</v>
      </c>
      <c r="K2295" s="2">
        <f t="shared" si="284"/>
        <v>6.7203424625821322</v>
      </c>
    </row>
    <row r="2296" spans="1:11" ht="13.5" x14ac:dyDescent="0.25">
      <c r="A2296" s="3">
        <f>TITRES_STAT!B2299</f>
        <v>45635</v>
      </c>
      <c r="B2296" s="6">
        <f>TITRES_STAT!D2299</f>
        <v>6.7809999999999997</v>
      </c>
      <c r="C2296" s="2">
        <f t="shared" si="277"/>
        <v>9.3999999999994088E-3</v>
      </c>
      <c r="D2296" s="2">
        <f t="shared" si="278"/>
        <v>6.7641400000000003</v>
      </c>
      <c r="E2296" s="2">
        <f t="shared" si="280"/>
        <v>6.7248000000000001</v>
      </c>
      <c r="F2296" s="2">
        <f t="shared" si="281"/>
        <v>6.7163700000000004</v>
      </c>
      <c r="G2296" s="2">
        <f t="shared" si="283"/>
        <v>6.7493360000000022</v>
      </c>
      <c r="H2296" s="2">
        <f t="shared" si="279"/>
        <v>6.6338044999999974</v>
      </c>
      <c r="I2296" s="2">
        <f t="array" ref="I2296">SUMPRODUCT(B2280:B2299, (ROW(B2280:B2299)-ROW(B2280)+1)) / (20*21/2)</f>
        <v>6.7285028571428569</v>
      </c>
      <c r="J2296" s="2">
        <f t="shared" si="282"/>
        <v>6.7307142606752413</v>
      </c>
      <c r="K2296" s="2">
        <f t="shared" si="284"/>
        <v>6.7227211895396959</v>
      </c>
    </row>
    <row r="2297" spans="1:11" ht="13.5" x14ac:dyDescent="0.25">
      <c r="A2297" s="3">
        <f>TITRES_STAT!B2300</f>
        <v>45636</v>
      </c>
      <c r="B2297" s="6">
        <f>TITRES_STAT!D2300</f>
        <v>6.7716000000000003</v>
      </c>
      <c r="C2297" s="2">
        <f t="shared" si="277"/>
        <v>-9.3999999999994088E-3</v>
      </c>
      <c r="D2297" s="2">
        <f t="shared" si="278"/>
        <v>6.7884799999999998</v>
      </c>
      <c r="E2297" s="2">
        <f t="shared" si="280"/>
        <v>6.7322900000000008</v>
      </c>
      <c r="F2297" s="2">
        <f t="shared" si="281"/>
        <v>6.7159000000000004</v>
      </c>
      <c r="G2297" s="2">
        <f t="shared" si="283"/>
        <v>6.7482120000000005</v>
      </c>
      <c r="H2297" s="2">
        <f t="shared" si="279"/>
        <v>6.633944999999998</v>
      </c>
      <c r="I2297" s="2">
        <f t="array" ref="I2297">SUMPRODUCT(B2281:B2300, (ROW(B2281:B2300)-ROW(B2281)+1)) / (20*21/2)</f>
        <v>6.7312647619047619</v>
      </c>
      <c r="J2297" s="2">
        <f t="shared" si="282"/>
        <v>6.7346081406109333</v>
      </c>
      <c r="K2297" s="2">
        <f t="shared" si="284"/>
        <v>6.7246380056361783</v>
      </c>
    </row>
    <row r="2298" spans="1:11" ht="13.5" x14ac:dyDescent="0.25">
      <c r="A2298" s="3">
        <f>TITRES_STAT!B2301</f>
        <v>45637</v>
      </c>
      <c r="B2298" s="6">
        <f>TITRES_STAT!D2301</f>
        <v>6.7809999999999997</v>
      </c>
      <c r="C2298" s="2">
        <f t="shared" si="277"/>
        <v>9.3999999999994088E-3</v>
      </c>
      <c r="D2298" s="2">
        <f t="shared" si="278"/>
        <v>6.7772400000000008</v>
      </c>
      <c r="E2298" s="2">
        <f t="shared" si="280"/>
        <v>6.7407200000000005</v>
      </c>
      <c r="F2298" s="2">
        <f t="shared" si="281"/>
        <v>6.7177750000000014</v>
      </c>
      <c r="G2298" s="2">
        <f t="shared" si="283"/>
        <v>6.7498980000000008</v>
      </c>
      <c r="H2298" s="2">
        <f t="shared" si="279"/>
        <v>6.6342259999999964</v>
      </c>
      <c r="I2298" s="2">
        <f t="array" ref="I2298">SUMPRODUCT(B2282:B2301, (ROW(B2282:B2301)-ROW(B2282)+1)) / (20*21/2)</f>
        <v>6.7339823809523818</v>
      </c>
      <c r="J2298" s="2">
        <f t="shared" si="282"/>
        <v>6.7390264129337014</v>
      </c>
      <c r="K2298" s="2">
        <f t="shared" si="284"/>
        <v>6.7268482799249565</v>
      </c>
    </row>
    <row r="2299" spans="1:11" ht="13.5" x14ac:dyDescent="0.25">
      <c r="A2299" s="3">
        <f>TITRES_STAT!B2302</f>
        <v>45638</v>
      </c>
      <c r="B2299" s="6">
        <f>TITRES_STAT!D2302</f>
        <v>6.6779999999999999</v>
      </c>
      <c r="C2299" s="2">
        <f t="shared" si="277"/>
        <v>-0.10299999999999976</v>
      </c>
      <c r="D2299" s="2">
        <f t="shared" si="278"/>
        <v>6.75664</v>
      </c>
      <c r="E2299" s="2">
        <f t="shared" si="280"/>
        <v>6.7388499999999993</v>
      </c>
      <c r="F2299" s="2">
        <f t="shared" si="281"/>
        <v>6.714500000000001</v>
      </c>
      <c r="G2299" s="2">
        <f t="shared" si="283"/>
        <v>6.7476500000000001</v>
      </c>
      <c r="H2299" s="2">
        <f t="shared" si="279"/>
        <v>6.6343664999999961</v>
      </c>
      <c r="I2299" s="2">
        <f t="array" ref="I2299">SUMPRODUCT(B2283:B2302, (ROW(B2283:B2302)-ROW(B2283)+1)) / (20*21/2)</f>
        <v>6.7364771428571419</v>
      </c>
      <c r="J2299" s="2">
        <f t="shared" si="282"/>
        <v>6.7332143736066827</v>
      </c>
      <c r="K2299" s="2">
        <f t="shared" si="284"/>
        <v>6.7249326611043703</v>
      </c>
    </row>
    <row r="2300" spans="1:11" ht="13.5" x14ac:dyDescent="0.25">
      <c r="A2300" s="3">
        <f>TITRES_STAT!B2303</f>
        <v>45639</v>
      </c>
      <c r="B2300" s="6">
        <f>TITRES_STAT!D2303</f>
        <v>6.7435</v>
      </c>
      <c r="C2300" s="2">
        <f t="shared" si="277"/>
        <v>6.5500000000000114E-2</v>
      </c>
      <c r="D2300" s="2">
        <f t="shared" si="278"/>
        <v>6.7510199999999996</v>
      </c>
      <c r="E2300" s="2">
        <f t="shared" si="280"/>
        <v>6.7482099999999985</v>
      </c>
      <c r="F2300" s="2">
        <f t="shared" si="281"/>
        <v>6.7149650000000012</v>
      </c>
      <c r="G2300" s="2">
        <f t="shared" si="283"/>
        <v>6.7467119999999987</v>
      </c>
      <c r="H2300" s="2">
        <f t="shared" si="279"/>
        <v>6.6350689999999961</v>
      </c>
      <c r="I2300" s="2">
        <f t="array" ref="I2300">SUMPRODUCT(B2284:B2303, (ROW(B2284:B2303)-ROW(B2284)+1)) / (20*21/2)</f>
        <v>6.7253680952380961</v>
      </c>
      <c r="J2300" s="2">
        <f t="shared" si="282"/>
        <v>6.734193957072713</v>
      </c>
      <c r="K2300" s="2">
        <f t="shared" si="284"/>
        <v>6.7256607920414542</v>
      </c>
    </row>
    <row r="2301" spans="1:11" ht="13.5" x14ac:dyDescent="0.25">
      <c r="A2301" s="3">
        <f>TITRES_STAT!B2304</f>
        <v>45642</v>
      </c>
      <c r="B2301" s="6">
        <f>TITRES_STAT!D2304</f>
        <v>6.7435</v>
      </c>
      <c r="C2301" s="2">
        <f t="shared" si="277"/>
        <v>0</v>
      </c>
      <c r="D2301" s="2">
        <f t="shared" si="278"/>
        <v>6.7435199999999993</v>
      </c>
      <c r="E2301" s="2">
        <f t="shared" si="280"/>
        <v>6.7538299999999989</v>
      </c>
      <c r="F2301" s="2">
        <f t="shared" si="281"/>
        <v>6.7173050000000014</v>
      </c>
      <c r="G2301" s="2">
        <f t="shared" si="283"/>
        <v>6.7457739999999982</v>
      </c>
      <c r="H2301" s="2">
        <f t="shared" si="279"/>
        <v>6.6358649999999963</v>
      </c>
      <c r="I2301" s="2">
        <f t="array" ref="I2301">SUMPRODUCT(B2285:B2304, (ROW(B2285:B2304)-ROW(B2285)+1)) / (20*21/2)</f>
        <v>6.7144823809523801</v>
      </c>
      <c r="J2301" s="2">
        <f t="shared" si="282"/>
        <v>6.7350802468753121</v>
      </c>
      <c r="K2301" s="2">
        <f t="shared" si="284"/>
        <v>6.7263603688241425</v>
      </c>
    </row>
    <row r="2302" spans="1:11" ht="13.5" x14ac:dyDescent="0.25">
      <c r="A2302" s="3">
        <f>TITRES_STAT!B2305</f>
        <v>45644</v>
      </c>
      <c r="B2302" s="6">
        <f>TITRES_STAT!D2305</f>
        <v>6.7435</v>
      </c>
      <c r="C2302" s="2">
        <f t="shared" si="277"/>
        <v>0</v>
      </c>
      <c r="D2302" s="2">
        <f t="shared" si="278"/>
        <v>6.7379000000000007</v>
      </c>
      <c r="E2302" s="2">
        <f t="shared" si="280"/>
        <v>6.7631899999999989</v>
      </c>
      <c r="F2302" s="2">
        <f t="shared" si="281"/>
        <v>6.7196450000000016</v>
      </c>
      <c r="G2302" s="2">
        <f t="shared" si="283"/>
        <v>6.7450239999999972</v>
      </c>
      <c r="H2302" s="2">
        <f t="shared" si="279"/>
        <v>6.6368014999999971</v>
      </c>
      <c r="I2302" s="2">
        <f t="array" ref="I2302">SUMPRODUCT(B2286:B2305, (ROW(B2286:B2305)-ROW(B2286)+1)) / (20*21/2)</f>
        <v>6.7039980952380942</v>
      </c>
      <c r="J2302" s="2">
        <f t="shared" si="282"/>
        <v>6.735882128125283</v>
      </c>
      <c r="K2302" s="2">
        <f t="shared" si="284"/>
        <v>6.7270325112231957</v>
      </c>
    </row>
    <row r="2303" spans="1:11" ht="13.5" x14ac:dyDescent="0.25">
      <c r="A2303" s="3">
        <f>TITRES_STAT!B2306</f>
        <v>45645</v>
      </c>
      <c r="B2303" s="6">
        <f>TITRES_STAT!D2306</f>
        <v>6.6029999999999998</v>
      </c>
      <c r="C2303" s="2">
        <f t="shared" si="277"/>
        <v>-0.14050000000000029</v>
      </c>
      <c r="D2303" s="2">
        <f t="shared" si="278"/>
        <v>6.7022999999999993</v>
      </c>
      <c r="E2303" s="2">
        <f t="shared" si="280"/>
        <v>6.7397699999999983</v>
      </c>
      <c r="F2303" s="2">
        <f t="shared" si="281"/>
        <v>6.7173000000000016</v>
      </c>
      <c r="G2303" s="2">
        <f t="shared" si="283"/>
        <v>6.741463999999997</v>
      </c>
      <c r="H2303" s="2">
        <f t="shared" si="279"/>
        <v>6.6368014999999971</v>
      </c>
      <c r="I2303" s="2">
        <f t="array" ref="I2303">SUMPRODUCT(B2287:B2306, (ROW(B2287:B2306)-ROW(B2287)+1)) / (20*21/2)</f>
        <v>6.6930742857142862</v>
      </c>
      <c r="J2303" s="2">
        <f t="shared" si="282"/>
        <v>6.7232266873514464</v>
      </c>
      <c r="K2303" s="2">
        <f t="shared" si="284"/>
        <v>6.7221684911752275</v>
      </c>
    </row>
    <row r="2304" spans="1:11" ht="13.5" x14ac:dyDescent="0.25">
      <c r="A2304" s="3">
        <f>TITRES_STAT!B2307</f>
        <v>45646</v>
      </c>
      <c r="B2304" s="6">
        <f>TITRES_STAT!D2307</f>
        <v>6.6029999999999998</v>
      </c>
      <c r="C2304" s="2">
        <f t="shared" si="277"/>
        <v>0</v>
      </c>
      <c r="D2304" s="2">
        <f t="shared" si="278"/>
        <v>6.6873000000000005</v>
      </c>
      <c r="E2304" s="2">
        <f t="shared" si="280"/>
        <v>6.7219699999999989</v>
      </c>
      <c r="F2304" s="2">
        <f t="shared" si="281"/>
        <v>6.7130850000000013</v>
      </c>
      <c r="G2304" s="2">
        <f t="shared" si="283"/>
        <v>6.7380919999999973</v>
      </c>
      <c r="H2304" s="2">
        <f t="shared" si="279"/>
        <v>6.6356774999999981</v>
      </c>
      <c r="I2304" s="2">
        <f t="array" ref="I2304">SUMPRODUCT(B2288:B2307, (ROW(B2288:B2307)-ROW(B2288)+1)) / (20*21/2)</f>
        <v>6.6761704761904772</v>
      </c>
      <c r="J2304" s="2">
        <f t="shared" si="282"/>
        <v>6.7117765266513087</v>
      </c>
      <c r="K2304" s="2">
        <f t="shared" si="284"/>
        <v>6.7174952170114937</v>
      </c>
    </row>
    <row r="2305" spans="1:11" ht="13.5" x14ac:dyDescent="0.25">
      <c r="A2305" s="3">
        <f>TITRES_STAT!B2308</f>
        <v>45649</v>
      </c>
      <c r="B2305" s="6">
        <f>TITRES_STAT!D2308</f>
        <v>6.6029999999999998</v>
      </c>
      <c r="C2305" s="2">
        <f t="shared" si="277"/>
        <v>0</v>
      </c>
      <c r="D2305" s="2">
        <f t="shared" si="278"/>
        <v>6.6592000000000002</v>
      </c>
      <c r="E2305" s="2">
        <f t="shared" si="280"/>
        <v>6.7051099999999995</v>
      </c>
      <c r="F2305" s="2">
        <f t="shared" si="281"/>
        <v>6.7084000000000001</v>
      </c>
      <c r="G2305" s="2">
        <f t="shared" si="283"/>
        <v>6.7349059999999987</v>
      </c>
      <c r="H2305" s="2">
        <f t="shared" si="279"/>
        <v>6.6344129999999986</v>
      </c>
      <c r="I2305" s="2">
        <f t="array" ref="I2305">SUMPRODUCT(B2289:B2308, (ROW(B2289:B2308)-ROW(B2289)+1)) / (20*21/2)</f>
        <v>6.6734504761904763</v>
      </c>
      <c r="J2305" s="2">
        <f t="shared" si="282"/>
        <v>6.7014168574464223</v>
      </c>
      <c r="K2305" s="2">
        <f t="shared" si="284"/>
        <v>6.7130052085012393</v>
      </c>
    </row>
    <row r="2306" spans="1:11" ht="13.5" x14ac:dyDescent="0.25">
      <c r="A2306" s="3">
        <f>TITRES_STAT!B2309</f>
        <v>45650</v>
      </c>
      <c r="B2306" s="6">
        <f>TITRES_STAT!D2309</f>
        <v>6.5937000000000001</v>
      </c>
      <c r="C2306" s="2">
        <f t="shared" si="277"/>
        <v>-9.2999999999996419E-3</v>
      </c>
      <c r="D2306" s="2">
        <f t="shared" si="278"/>
        <v>6.6292400000000002</v>
      </c>
      <c r="E2306" s="2">
        <f t="shared" si="280"/>
        <v>6.6863799999999998</v>
      </c>
      <c r="F2306" s="2">
        <f t="shared" si="281"/>
        <v>6.7055899999999991</v>
      </c>
      <c r="G2306" s="2">
        <f t="shared" si="283"/>
        <v>6.7304119999999985</v>
      </c>
      <c r="H2306" s="2">
        <f t="shared" si="279"/>
        <v>6.6337104999999985</v>
      </c>
      <c r="I2306" s="2">
        <f t="array" ref="I2306">SUMPRODUCT(B2290:B2309, (ROW(B2290:B2309)-ROW(B2290)+1)) / (20*21/2)</f>
        <v>6.6690833333333321</v>
      </c>
      <c r="J2306" s="2">
        <f t="shared" si="282"/>
        <v>6.6911581091181915</v>
      </c>
      <c r="K2306" s="2">
        <f t="shared" si="284"/>
        <v>6.70832657287374</v>
      </c>
    </row>
    <row r="2307" spans="1:11" ht="13.5" x14ac:dyDescent="0.25">
      <c r="A2307" s="3">
        <f>TITRES_STAT!B2310</f>
        <v>45651</v>
      </c>
      <c r="B2307" s="6">
        <f>TITRES_STAT!D2310</f>
        <v>6.5281000000000002</v>
      </c>
      <c r="C2307" s="2">
        <f t="shared" si="277"/>
        <v>-6.5599999999999881E-2</v>
      </c>
      <c r="D2307" s="2">
        <f t="shared" si="278"/>
        <v>6.5861599999999996</v>
      </c>
      <c r="E2307" s="2">
        <f t="shared" si="280"/>
        <v>6.6620299999999997</v>
      </c>
      <c r="F2307" s="2">
        <f t="shared" si="281"/>
        <v>6.6971599999999993</v>
      </c>
      <c r="G2307" s="2">
        <f t="shared" si="283"/>
        <v>6.7244179999999982</v>
      </c>
      <c r="H2307" s="2">
        <f t="shared" si="279"/>
        <v>6.6320714999999977</v>
      </c>
      <c r="I2307" s="2">
        <f t="array" ref="I2307">SUMPRODUCT(B2291:B2310, (ROW(B2291:B2310)-ROW(B2291)+1)) / (20*21/2)</f>
        <v>6.6649390476190469</v>
      </c>
      <c r="J2307" s="2">
        <f t="shared" si="282"/>
        <v>6.6756287653926494</v>
      </c>
      <c r="K2307" s="2">
        <f t="shared" si="284"/>
        <v>6.7012588641335933</v>
      </c>
    </row>
    <row r="2308" spans="1:11" ht="13.5" x14ac:dyDescent="0.25">
      <c r="A2308" s="3">
        <f>TITRES_STAT!B2311</f>
        <v>45652</v>
      </c>
      <c r="B2308" s="6">
        <f>TITRES_STAT!D2311</f>
        <v>6.6685999999999996</v>
      </c>
      <c r="C2308" s="2">
        <f t="shared" ref="C2308:C2371" si="285">B2308-B2307</f>
        <v>0.1404999999999994</v>
      </c>
      <c r="D2308" s="2">
        <f t="shared" si="278"/>
        <v>6.5992800000000003</v>
      </c>
      <c r="E2308" s="2">
        <f t="shared" si="280"/>
        <v>6.6507900000000006</v>
      </c>
      <c r="F2308" s="2">
        <f t="shared" si="281"/>
        <v>6.6957549999999983</v>
      </c>
      <c r="G2308" s="2">
        <f t="shared" si="283"/>
        <v>6.7212339999999982</v>
      </c>
      <c r="H2308" s="2">
        <f t="shared" si="279"/>
        <v>6.6316029999999966</v>
      </c>
      <c r="I2308" s="2">
        <f t="array" ref="I2308">SUMPRODUCT(B2292:B2311, (ROW(B2292:B2311)-ROW(B2292)+1)) / (20*21/2)</f>
        <v>6.6634709523809512</v>
      </c>
      <c r="J2308" s="2">
        <f t="shared" si="282"/>
        <v>6.6749593591647773</v>
      </c>
      <c r="K2308" s="2">
        <f t="shared" si="284"/>
        <v>6.699978124363648</v>
      </c>
    </row>
    <row r="2309" spans="1:11" ht="13.5" x14ac:dyDescent="0.25">
      <c r="A2309" s="3">
        <f>TITRES_STAT!B2312</f>
        <v>45653</v>
      </c>
      <c r="B2309" s="6">
        <f>TITRES_STAT!D2312</f>
        <v>6.6498999999999997</v>
      </c>
      <c r="C2309" s="2">
        <f t="shared" si="285"/>
        <v>-1.8699999999999939E-2</v>
      </c>
      <c r="D2309" s="2">
        <f t="shared" si="278"/>
        <v>6.6086600000000004</v>
      </c>
      <c r="E2309" s="2">
        <f t="shared" si="280"/>
        <v>6.6479799999999996</v>
      </c>
      <c r="F2309" s="2">
        <f t="shared" si="281"/>
        <v>6.6934149999999972</v>
      </c>
      <c r="G2309" s="2">
        <f t="shared" si="283"/>
        <v>6.7193620000000003</v>
      </c>
      <c r="H2309" s="2">
        <f t="shared" si="279"/>
        <v>6.6309004999999956</v>
      </c>
      <c r="I2309" s="2">
        <f t="array" ref="I2309">SUMPRODUCT(B2293:B2312, (ROW(B2293:B2312)-ROW(B2293)+1)) / (20*21/2)</f>
        <v>6.6495519047619043</v>
      </c>
      <c r="J2309" s="2">
        <f t="shared" si="282"/>
        <v>6.6725727535300372</v>
      </c>
      <c r="K2309" s="2">
        <f t="shared" si="284"/>
        <v>6.6980142763493875</v>
      </c>
    </row>
    <row r="2310" spans="1:11" ht="13.5" x14ac:dyDescent="0.25">
      <c r="A2310" s="3">
        <f>TITRES_STAT!B2313</f>
        <v>45656</v>
      </c>
      <c r="B2310" s="6">
        <f>TITRES_STAT!D2313</f>
        <v>6.6498999999999997</v>
      </c>
      <c r="C2310" s="2">
        <f t="shared" si="285"/>
        <v>0</v>
      </c>
      <c r="D2310" s="2">
        <f t="shared" ref="D2310:D2373" si="286">AVERAGE(B2306:B2310)</f>
        <v>6.6180399999999988</v>
      </c>
      <c r="E2310" s="2">
        <f t="shared" si="280"/>
        <v>6.6386200000000004</v>
      </c>
      <c r="F2310" s="2">
        <f t="shared" si="281"/>
        <v>6.6934149999999972</v>
      </c>
      <c r="G2310" s="2">
        <f t="shared" si="283"/>
        <v>6.7167399999999988</v>
      </c>
      <c r="H2310" s="2">
        <f t="shared" si="279"/>
        <v>6.6300579999999947</v>
      </c>
      <c r="I2310" s="2">
        <f t="array" ref="I2310">SUMPRODUCT(B2294:B2313, (ROW(B2294:B2313)-ROW(B2294)+1)) / (20*21/2)</f>
        <v>6.6414761904761903</v>
      </c>
      <c r="J2310" s="2">
        <f t="shared" si="282"/>
        <v>6.670413443670034</v>
      </c>
      <c r="K2310" s="2">
        <f t="shared" si="284"/>
        <v>6.6961274419827452</v>
      </c>
    </row>
    <row r="2311" spans="1:11" ht="13.5" x14ac:dyDescent="0.25">
      <c r="A2311" s="3">
        <f>TITRES_STAT!B2314</f>
        <v>45657</v>
      </c>
      <c r="B2311" s="6">
        <f>TITRES_STAT!D2314</f>
        <v>6.6779999999999999</v>
      </c>
      <c r="C2311" s="2">
        <f t="shared" si="285"/>
        <v>2.8100000000000236E-2</v>
      </c>
      <c r="D2311" s="2">
        <f t="shared" si="286"/>
        <v>6.6348999999999991</v>
      </c>
      <c r="E2311" s="2">
        <f t="shared" si="280"/>
        <v>6.6320700000000006</v>
      </c>
      <c r="F2311" s="2">
        <f t="shared" si="281"/>
        <v>6.6929499999999988</v>
      </c>
      <c r="G2311" s="2">
        <f t="shared" si="283"/>
        <v>6.7146799999999995</v>
      </c>
      <c r="H2311" s="2">
        <f t="shared" si="279"/>
        <v>6.6297304999999938</v>
      </c>
      <c r="I2311" s="2">
        <f t="array" ref="I2311">SUMPRODUCT(B2295:B2314, (ROW(B2295:B2314)-ROW(B2295)+1)) / (20*21/2)</f>
        <v>6.6238109523809507</v>
      </c>
      <c r="J2311" s="2">
        <f t="shared" si="282"/>
        <v>6.6711359728443167</v>
      </c>
      <c r="K2311" s="2">
        <f t="shared" si="284"/>
        <v>6.6954165619049908</v>
      </c>
    </row>
    <row r="2312" spans="1:11" ht="13.5" x14ac:dyDescent="0.25">
      <c r="A2312" s="3">
        <f>TITRES_STAT!B2315</f>
        <v>45659</v>
      </c>
      <c r="B2312" s="6">
        <f>TITRES_STAT!D2315</f>
        <v>6.5468000000000002</v>
      </c>
      <c r="C2312" s="2">
        <f t="shared" si="285"/>
        <v>-0.13119999999999976</v>
      </c>
      <c r="D2312" s="2">
        <f t="shared" si="286"/>
        <v>6.6386399999999997</v>
      </c>
      <c r="E2312" s="2">
        <f t="shared" si="280"/>
        <v>6.6123999999999992</v>
      </c>
      <c r="F2312" s="2">
        <f t="shared" si="281"/>
        <v>6.6877949999999986</v>
      </c>
      <c r="G2312" s="2">
        <f t="shared" si="283"/>
        <v>6.7101840000000017</v>
      </c>
      <c r="H2312" s="2">
        <f t="shared" si="279"/>
        <v>6.6293554999999946</v>
      </c>
      <c r="I2312" s="2">
        <f t="array" ref="I2312">SUMPRODUCT(B2296:B2315, (ROW(B2296:B2315)-ROW(B2296)+1)) / (20*21/2)</f>
        <v>6.6075285714285723</v>
      </c>
      <c r="J2312" s="2">
        <f t="shared" si="282"/>
        <v>6.6592944516210482</v>
      </c>
      <c r="K2312" s="2">
        <f t="shared" si="284"/>
        <v>6.6895884614381291</v>
      </c>
    </row>
    <row r="2313" spans="1:11" ht="13.5" x14ac:dyDescent="0.25">
      <c r="A2313" s="3">
        <f>TITRES_STAT!B2316</f>
        <v>45660</v>
      </c>
      <c r="B2313" s="6">
        <f>TITRES_STAT!D2316</f>
        <v>6.6029999999999998</v>
      </c>
      <c r="C2313" s="2">
        <f t="shared" si="285"/>
        <v>5.6199999999999584E-2</v>
      </c>
      <c r="D2313" s="2">
        <f t="shared" si="286"/>
        <v>6.6255199999999999</v>
      </c>
      <c r="E2313" s="2">
        <f t="shared" si="280"/>
        <v>6.6123999999999992</v>
      </c>
      <c r="F2313" s="2">
        <f t="shared" si="281"/>
        <v>6.6760849999999987</v>
      </c>
      <c r="G2313" s="2">
        <f t="shared" si="283"/>
        <v>6.7069980000000022</v>
      </c>
      <c r="H2313" s="2">
        <f t="shared" si="279"/>
        <v>6.6288869999999953</v>
      </c>
      <c r="I2313" s="2">
        <f t="array" ref="I2313">SUMPRODUCT(B2297:B2316, (ROW(B2297:B2316)-ROW(B2297)+1)) / (20*21/2)</f>
        <v>6.5943747619047635</v>
      </c>
      <c r="J2313" s="2">
        <f t="shared" si="282"/>
        <v>6.6539330752761865</v>
      </c>
      <c r="K2313" s="2">
        <f t="shared" si="284"/>
        <v>6.6861928354993792</v>
      </c>
    </row>
    <row r="2314" spans="1:11" ht="13.5" x14ac:dyDescent="0.25">
      <c r="A2314" s="3">
        <f>TITRES_STAT!B2317</f>
        <v>45663</v>
      </c>
      <c r="B2314" s="6">
        <f>TITRES_STAT!D2317</f>
        <v>6.4905999999999997</v>
      </c>
      <c r="C2314" s="2">
        <f t="shared" si="285"/>
        <v>-0.11240000000000006</v>
      </c>
      <c r="D2314" s="2">
        <f t="shared" si="286"/>
        <v>6.5936599999999999</v>
      </c>
      <c r="E2314" s="2">
        <f t="shared" si="280"/>
        <v>6.6011600000000001</v>
      </c>
      <c r="F2314" s="2">
        <f t="shared" si="281"/>
        <v>6.6615649999999986</v>
      </c>
      <c r="G2314" s="2">
        <f t="shared" si="283"/>
        <v>6.7011900000000013</v>
      </c>
      <c r="H2314" s="2">
        <f t="shared" ref="H2314:H2377" si="287">AVERAGE(B2115:B2314)</f>
        <v>6.6278564999999965</v>
      </c>
      <c r="I2314" s="2">
        <f t="array" ref="I2314">SUMPRODUCT(B2298:B2317, (ROW(B2298:B2317)-ROW(B2298)+1)) / (20*21/2)</f>
        <v>6.5762666666666663</v>
      </c>
      <c r="J2314" s="2">
        <f t="shared" si="282"/>
        <v>6.6383775442975024</v>
      </c>
      <c r="K2314" s="2">
        <f t="shared" si="284"/>
        <v>6.6785225282248941</v>
      </c>
    </row>
    <row r="2315" spans="1:11" ht="13.5" x14ac:dyDescent="0.25">
      <c r="A2315" s="3">
        <f>TITRES_STAT!B2318</f>
        <v>45664</v>
      </c>
      <c r="B2315" s="6">
        <f>TITRES_STAT!D2318</f>
        <v>6.4905999999999997</v>
      </c>
      <c r="C2315" s="2">
        <f t="shared" si="285"/>
        <v>0</v>
      </c>
      <c r="D2315" s="2">
        <f t="shared" si="286"/>
        <v>6.5617999999999999</v>
      </c>
      <c r="E2315" s="2">
        <f t="shared" si="280"/>
        <v>6.5899199999999993</v>
      </c>
      <c r="F2315" s="2">
        <f t="shared" si="281"/>
        <v>6.6475149999999985</v>
      </c>
      <c r="G2315" s="2">
        <f t="shared" si="283"/>
        <v>6.6961320000000013</v>
      </c>
      <c r="H2315" s="2">
        <f t="shared" si="287"/>
        <v>6.6268259999999977</v>
      </c>
      <c r="I2315" s="2">
        <f t="array" ref="I2315">SUMPRODUCT(B2299:B2318, (ROW(B2299:B2318)-ROW(B2299)+1)) / (20*21/2)</f>
        <v>6.5704242857142852</v>
      </c>
      <c r="J2315" s="2">
        <f t="shared" si="282"/>
        <v>6.6243034924596449</v>
      </c>
      <c r="K2315" s="2">
        <f t="shared" si="284"/>
        <v>6.6711530173141149</v>
      </c>
    </row>
    <row r="2316" spans="1:11" ht="13.5" x14ac:dyDescent="0.25">
      <c r="A2316" s="3">
        <f>TITRES_STAT!B2319</f>
        <v>45665</v>
      </c>
      <c r="B2316" s="6">
        <f>TITRES_STAT!D2319</f>
        <v>6.5094000000000003</v>
      </c>
      <c r="C2316" s="2">
        <f t="shared" si="285"/>
        <v>1.8800000000000594E-2</v>
      </c>
      <c r="D2316" s="2">
        <f t="shared" si="286"/>
        <v>6.5280800000000001</v>
      </c>
      <c r="E2316" s="2">
        <f t="shared" ref="E2316:E2379" si="288">AVERAGE(B2307:B2316)</f>
        <v>6.5814899999999996</v>
      </c>
      <c r="F2316" s="2">
        <f t="shared" si="281"/>
        <v>6.6339349999999992</v>
      </c>
      <c r="G2316" s="2">
        <f t="shared" si="283"/>
        <v>6.6914500000000006</v>
      </c>
      <c r="H2316" s="2">
        <f t="shared" si="287"/>
        <v>6.6258424999999965</v>
      </c>
      <c r="I2316" s="2">
        <f t="array" ref="I2316">SUMPRODUCT(B2300:B2319, (ROW(B2300:B2319)-ROW(B2300)+1)) / (20*21/2)</f>
        <v>6.5602999999999998</v>
      </c>
      <c r="J2316" s="2">
        <f t="shared" si="282"/>
        <v>6.6133603027015839</v>
      </c>
      <c r="K2316" s="2">
        <f t="shared" si="284"/>
        <v>6.664809761733169</v>
      </c>
    </row>
    <row r="2317" spans="1:11" ht="13.5" x14ac:dyDescent="0.25">
      <c r="A2317" s="3">
        <f>TITRES_STAT!B2320</f>
        <v>45666</v>
      </c>
      <c r="B2317" s="6">
        <f>TITRES_STAT!D2320</f>
        <v>6.4438000000000004</v>
      </c>
      <c r="C2317" s="2">
        <f t="shared" si="285"/>
        <v>-6.5599999999999881E-2</v>
      </c>
      <c r="D2317" s="2">
        <f t="shared" si="286"/>
        <v>6.5074799999999993</v>
      </c>
      <c r="E2317" s="2">
        <f t="shared" si="288"/>
        <v>6.5730599999999999</v>
      </c>
      <c r="F2317" s="2">
        <f t="shared" si="281"/>
        <v>6.6175449999999998</v>
      </c>
      <c r="G2317" s="2">
        <f t="shared" si="283"/>
        <v>6.6837700000000018</v>
      </c>
      <c r="H2317" s="2">
        <f t="shared" si="287"/>
        <v>6.6239694999999976</v>
      </c>
      <c r="I2317" s="2">
        <f t="array" ref="I2317">SUMPRODUCT(B2301:B2320, (ROW(B2301:B2320)-ROW(B2301)+1)) / (20*21/2)</f>
        <v>6.5563757142857142</v>
      </c>
      <c r="J2317" s="2">
        <f t="shared" si="282"/>
        <v>6.5972117024442909</v>
      </c>
      <c r="K2317" s="2">
        <f t="shared" si="284"/>
        <v>6.6561427122534367</v>
      </c>
    </row>
    <row r="2318" spans="1:11" ht="13.5" x14ac:dyDescent="0.25">
      <c r="A2318" s="3">
        <f>TITRES_STAT!B2321</f>
        <v>45667</v>
      </c>
      <c r="B2318" s="6">
        <f>TITRES_STAT!D2321</f>
        <v>6.5561999999999996</v>
      </c>
      <c r="C2318" s="2">
        <f t="shared" si="285"/>
        <v>0.11239999999999917</v>
      </c>
      <c r="D2318" s="2">
        <f t="shared" si="286"/>
        <v>6.4981200000000001</v>
      </c>
      <c r="E2318" s="2">
        <f t="shared" si="288"/>
        <v>6.56182</v>
      </c>
      <c r="F2318" s="2">
        <f t="shared" si="281"/>
        <v>6.6063050000000008</v>
      </c>
      <c r="G2318" s="2">
        <f t="shared" si="283"/>
        <v>6.6800240000000022</v>
      </c>
      <c r="H2318" s="2">
        <f t="shared" si="287"/>
        <v>6.6228454999999977</v>
      </c>
      <c r="I2318" s="2">
        <f t="array" ref="I2318">SUMPRODUCT(B2302:B2321, (ROW(B2302:B2321)-ROW(B2302)+1)) / (20*21/2)</f>
        <v>6.5578004761904758</v>
      </c>
      <c r="J2318" s="2">
        <f t="shared" si="282"/>
        <v>6.5933058260210249</v>
      </c>
      <c r="K2318" s="2">
        <f t="shared" si="284"/>
        <v>6.6522233902042824</v>
      </c>
    </row>
    <row r="2319" spans="1:11" ht="13.5" x14ac:dyDescent="0.25">
      <c r="A2319" s="3">
        <f>TITRES_STAT!B2322</f>
        <v>45670</v>
      </c>
      <c r="B2319" s="6">
        <f>TITRES_STAT!D2322</f>
        <v>6.5</v>
      </c>
      <c r="C2319" s="2">
        <f t="shared" si="285"/>
        <v>-5.6199999999999584E-2</v>
      </c>
      <c r="D2319" s="2">
        <f t="shared" si="286"/>
        <v>6.5</v>
      </c>
      <c r="E2319" s="2">
        <f t="shared" si="288"/>
        <v>6.5468299999999999</v>
      </c>
      <c r="F2319" s="2">
        <f t="shared" si="281"/>
        <v>6.5974050000000002</v>
      </c>
      <c r="G2319" s="2">
        <f t="shared" si="283"/>
        <v>6.6760900000000012</v>
      </c>
      <c r="H2319" s="2">
        <f t="shared" si="287"/>
        <v>6.6212999999999962</v>
      </c>
      <c r="I2319" s="2">
        <f t="array" ref="I2319">SUMPRODUCT(B2303:B2322, (ROW(B2303:B2322)-ROW(B2303)+1)) / (20*21/2)</f>
        <v>6.5598942857142859</v>
      </c>
      <c r="J2319" s="2">
        <f t="shared" si="282"/>
        <v>6.5844195568761652</v>
      </c>
      <c r="K2319" s="2">
        <f t="shared" si="284"/>
        <v>6.6462538454903894</v>
      </c>
    </row>
    <row r="2320" spans="1:11" ht="13.5" x14ac:dyDescent="0.25">
      <c r="A2320" s="3">
        <f>TITRES_STAT!B2323</f>
        <v>45671</v>
      </c>
      <c r="B2320" s="6">
        <f>TITRES_STAT!D2323</f>
        <v>6.5561999999999996</v>
      </c>
      <c r="C2320" s="2">
        <f t="shared" si="285"/>
        <v>5.6199999999999584E-2</v>
      </c>
      <c r="D2320" s="2">
        <f t="shared" si="286"/>
        <v>6.5131199999999989</v>
      </c>
      <c r="E2320" s="2">
        <f t="shared" si="288"/>
        <v>6.5374600000000003</v>
      </c>
      <c r="F2320" s="2">
        <f t="shared" si="281"/>
        <v>6.5880399999999995</v>
      </c>
      <c r="G2320" s="2">
        <f t="shared" si="283"/>
        <v>6.6727179999999997</v>
      </c>
      <c r="H2320" s="2">
        <f t="shared" si="287"/>
        <v>6.6202229999999966</v>
      </c>
      <c r="I2320" s="2">
        <f t="array" ref="I2320">SUMPRODUCT(B2304:B2323, (ROW(B2304:B2323)-ROW(B2304)+1)) / (20*21/2)</f>
        <v>6.5564190476190474</v>
      </c>
      <c r="J2320" s="2">
        <f t="shared" si="282"/>
        <v>6.5817319800308161</v>
      </c>
      <c r="K2320" s="2">
        <f t="shared" si="284"/>
        <v>6.6427223221378249</v>
      </c>
    </row>
    <row r="2321" spans="1:11" ht="13.5" x14ac:dyDescent="0.25">
      <c r="A2321" s="3">
        <f>TITRES_STAT!B2324</f>
        <v>45672</v>
      </c>
      <c r="B2321" s="6">
        <f>TITRES_STAT!D2324</f>
        <v>6.6029999999999998</v>
      </c>
      <c r="C2321" s="2">
        <f t="shared" si="285"/>
        <v>4.6800000000000175E-2</v>
      </c>
      <c r="D2321" s="2">
        <f t="shared" si="286"/>
        <v>6.5318399999999999</v>
      </c>
      <c r="E2321" s="2">
        <f t="shared" si="288"/>
        <v>6.52996</v>
      </c>
      <c r="F2321" s="2">
        <f t="shared" si="281"/>
        <v>6.5810150000000007</v>
      </c>
      <c r="G2321" s="2">
        <f t="shared" si="283"/>
        <v>6.6699080000000004</v>
      </c>
      <c r="H2321" s="2">
        <f t="shared" si="287"/>
        <v>6.6193799999999978</v>
      </c>
      <c r="I2321" s="2">
        <f t="array" ref="I2321">SUMPRODUCT(B2305:B2324, (ROW(B2305:B2324)-ROW(B2305)+1)) / (20*21/2)</f>
        <v>6.5532557142857142</v>
      </c>
      <c r="J2321" s="2">
        <f t="shared" si="282"/>
        <v>6.5837575057421667</v>
      </c>
      <c r="K2321" s="2">
        <f t="shared" si="284"/>
        <v>6.6411645840147733</v>
      </c>
    </row>
    <row r="2322" spans="1:11" ht="13.5" x14ac:dyDescent="0.25">
      <c r="A2322" s="3">
        <f>TITRES_STAT!B2325</f>
        <v>45673</v>
      </c>
      <c r="B2322" s="6">
        <f>TITRES_STAT!D2325</f>
        <v>6.6029999999999998</v>
      </c>
      <c r="C2322" s="2">
        <f t="shared" si="285"/>
        <v>0</v>
      </c>
      <c r="D2322" s="2">
        <f t="shared" si="286"/>
        <v>6.5636800000000006</v>
      </c>
      <c r="E2322" s="2">
        <f t="shared" si="288"/>
        <v>6.5355799999999986</v>
      </c>
      <c r="F2322" s="2">
        <f t="shared" si="281"/>
        <v>6.5739899999999993</v>
      </c>
      <c r="G2322" s="2">
        <f t="shared" si="283"/>
        <v>6.667098000000002</v>
      </c>
      <c r="H2322" s="2">
        <f t="shared" si="287"/>
        <v>6.6183494999999972</v>
      </c>
      <c r="I2322" s="2">
        <f t="array" ref="I2322">SUMPRODUCT(B2306:B2325, (ROW(B2306:B2325)-ROW(B2306)+1)) / (20*21/2)</f>
        <v>6.5557566666666673</v>
      </c>
      <c r="J2322" s="2">
        <f t="shared" si="282"/>
        <v>6.5855901242429127</v>
      </c>
      <c r="K2322" s="2">
        <f t="shared" si="284"/>
        <v>6.6396679336612534</v>
      </c>
    </row>
    <row r="2323" spans="1:11" ht="13.5" x14ac:dyDescent="0.25">
      <c r="A2323" s="3">
        <f>TITRES_STAT!B2326</f>
        <v>45674</v>
      </c>
      <c r="B2323" s="6">
        <f>TITRES_STAT!D2326</f>
        <v>6.5374999999999996</v>
      </c>
      <c r="C2323" s="2">
        <f t="shared" si="285"/>
        <v>-6.5500000000000114E-2</v>
      </c>
      <c r="D2323" s="2">
        <f t="shared" si="286"/>
        <v>6.5599400000000001</v>
      </c>
      <c r="E2323" s="2">
        <f t="shared" si="288"/>
        <v>6.5290300000000006</v>
      </c>
      <c r="F2323" s="2">
        <f t="shared" si="281"/>
        <v>6.5707149999999999</v>
      </c>
      <c r="G2323" s="2">
        <f t="shared" si="283"/>
        <v>6.6631640000000019</v>
      </c>
      <c r="H2323" s="2">
        <f t="shared" si="287"/>
        <v>6.6171789999999966</v>
      </c>
      <c r="I2323" s="2">
        <f t="array" ref="I2323">SUMPRODUCT(B2307:B2326, (ROW(B2307:B2326)-ROW(B2307)+1)) / (20*21/2)</f>
        <v>6.5698923809523802</v>
      </c>
      <c r="J2323" s="2">
        <f t="shared" si="282"/>
        <v>6.5810101124102545</v>
      </c>
      <c r="K2323" s="2">
        <f t="shared" si="284"/>
        <v>6.6356613480274795</v>
      </c>
    </row>
    <row r="2324" spans="1:11" ht="13.5" x14ac:dyDescent="0.25">
      <c r="A2324" s="3">
        <f>TITRES_STAT!B2327</f>
        <v>45677</v>
      </c>
      <c r="B2324" s="6">
        <f>TITRES_STAT!D2327</f>
        <v>6.5374999999999996</v>
      </c>
      <c r="C2324" s="2">
        <f t="shared" si="285"/>
        <v>0</v>
      </c>
      <c r="D2324" s="2">
        <f t="shared" si="286"/>
        <v>6.5674400000000004</v>
      </c>
      <c r="E2324" s="2">
        <f t="shared" si="288"/>
        <v>6.5337199999999998</v>
      </c>
      <c r="F2324" s="2">
        <f t="shared" ref="F2324:F2387" si="289">AVERAGE(B2305:B2324)</f>
        <v>6.5674399999999995</v>
      </c>
      <c r="G2324" s="2">
        <f t="shared" si="283"/>
        <v>6.6592300000000009</v>
      </c>
      <c r="H2324" s="2">
        <f t="shared" si="287"/>
        <v>6.6154934999999959</v>
      </c>
      <c r="I2324" s="2">
        <f t="array" ref="I2324">SUMPRODUCT(B2308:B2327, (ROW(B2308:B2327)-ROW(B2308)+1)) / (20*21/2)</f>
        <v>6.576315238095237</v>
      </c>
      <c r="J2324" s="2">
        <f t="shared" si="282"/>
        <v>6.5768662921807062</v>
      </c>
      <c r="K2324" s="2">
        <f t="shared" si="284"/>
        <v>6.6318118833989512</v>
      </c>
    </row>
    <row r="2325" spans="1:11" ht="13.5" x14ac:dyDescent="0.25">
      <c r="A2325" s="3">
        <f>TITRES_STAT!B2328</f>
        <v>45678</v>
      </c>
      <c r="B2325" s="6">
        <f>TITRES_STAT!D2328</f>
        <v>6.5937000000000001</v>
      </c>
      <c r="C2325" s="2">
        <f t="shared" si="285"/>
        <v>5.6200000000000472E-2</v>
      </c>
      <c r="D2325" s="2">
        <f t="shared" si="286"/>
        <v>6.5749399999999998</v>
      </c>
      <c r="E2325" s="2">
        <f t="shared" si="288"/>
        <v>6.5440300000000011</v>
      </c>
      <c r="F2325" s="2">
        <f t="shared" si="289"/>
        <v>6.5669749999999993</v>
      </c>
      <c r="G2325" s="2">
        <f t="shared" si="283"/>
        <v>6.6543600000000023</v>
      </c>
      <c r="H2325" s="2">
        <f t="shared" si="287"/>
        <v>6.6138544999999951</v>
      </c>
      <c r="I2325" s="2">
        <f t="array" ref="I2325">SUMPRODUCT(B2309:B2328, (ROW(B2309:B2328)-ROW(B2309)+1)) / (20*21/2)</f>
        <v>6.5786314285714278</v>
      </c>
      <c r="J2325" s="2">
        <f t="shared" ref="J2325:J2388" si="290">$J$4*B2325+J2324*(1-$J$4)</f>
        <v>6.5784695024492104</v>
      </c>
      <c r="K2325" s="2">
        <f t="shared" si="284"/>
        <v>6.6303172997362481</v>
      </c>
    </row>
    <row r="2326" spans="1:11" ht="13.5" x14ac:dyDescent="0.25">
      <c r="A2326" s="3">
        <f>TITRES_STAT!B2329</f>
        <v>45679</v>
      </c>
      <c r="B2326" s="6">
        <f>TITRES_STAT!D2329</f>
        <v>6.7153999999999998</v>
      </c>
      <c r="C2326" s="2">
        <f t="shared" si="285"/>
        <v>0.1216999999999997</v>
      </c>
      <c r="D2326" s="2">
        <f t="shared" si="286"/>
        <v>6.5974199999999996</v>
      </c>
      <c r="E2326" s="2">
        <f t="shared" si="288"/>
        <v>6.5646299999999993</v>
      </c>
      <c r="F2326" s="2">
        <f t="shared" si="289"/>
        <v>6.5730599999999981</v>
      </c>
      <c r="G2326" s="2">
        <f t="shared" si="283"/>
        <v>6.6530480000000036</v>
      </c>
      <c r="H2326" s="2">
        <f t="shared" si="287"/>
        <v>6.6130114999999963</v>
      </c>
      <c r="I2326" s="2">
        <f t="array" ref="I2326">SUMPRODUCT(B2310:B2329, (ROW(B2310:B2329)-ROW(B2310)+1)) / (20*21/2)</f>
        <v>6.5812599999999986</v>
      </c>
      <c r="J2326" s="2">
        <f t="shared" si="290"/>
        <v>6.5915105022159528</v>
      </c>
      <c r="K2326" s="2">
        <f t="shared" si="284"/>
        <v>6.6336538762171795</v>
      </c>
    </row>
    <row r="2327" spans="1:11" ht="13.5" x14ac:dyDescent="0.25">
      <c r="A2327" s="3">
        <f>TITRES_STAT!B2330</f>
        <v>45680</v>
      </c>
      <c r="B2327" s="6">
        <f>TITRES_STAT!D2330</f>
        <v>6.6405000000000003</v>
      </c>
      <c r="C2327" s="2">
        <f t="shared" si="285"/>
        <v>-7.4899999999999523E-2</v>
      </c>
      <c r="D2327" s="2">
        <f t="shared" si="286"/>
        <v>6.6049199999999999</v>
      </c>
      <c r="E2327" s="2">
        <f t="shared" si="288"/>
        <v>6.5843000000000007</v>
      </c>
      <c r="F2327" s="2">
        <f t="shared" si="289"/>
        <v>6.5786799999999985</v>
      </c>
      <c r="G2327" s="2">
        <f t="shared" si="283"/>
        <v>6.6502380000000025</v>
      </c>
      <c r="H2327" s="2">
        <f t="shared" si="287"/>
        <v>6.6118409999999956</v>
      </c>
      <c r="I2327" s="2">
        <f t="array" ref="I2327">SUMPRODUCT(B2311:B2330, (ROW(B2311:B2330)-ROW(B2311)+1)) / (20*21/2)</f>
        <v>6.5760833333333339</v>
      </c>
      <c r="J2327" s="2">
        <f t="shared" si="290"/>
        <v>6.5961761686715761</v>
      </c>
      <c r="K2327" s="2">
        <f t="shared" si="284"/>
        <v>6.6339223516596428</v>
      </c>
    </row>
    <row r="2328" spans="1:11" ht="13.5" x14ac:dyDescent="0.25">
      <c r="A2328" s="3">
        <f>TITRES_STAT!B2331</f>
        <v>45681</v>
      </c>
      <c r="B2328" s="6">
        <f>TITRES_STAT!D2331</f>
        <v>6.6029999999999998</v>
      </c>
      <c r="C2328" s="2">
        <f t="shared" si="285"/>
        <v>-3.7500000000000533E-2</v>
      </c>
      <c r="D2328" s="2">
        <f t="shared" si="286"/>
        <v>6.6180199999999996</v>
      </c>
      <c r="E2328" s="2">
        <f t="shared" si="288"/>
        <v>6.5889800000000012</v>
      </c>
      <c r="F2328" s="2">
        <f t="shared" si="289"/>
        <v>6.5753999999999992</v>
      </c>
      <c r="G2328" s="2">
        <f t="shared" si="283"/>
        <v>6.6474280000000023</v>
      </c>
      <c r="H2328" s="2">
        <f t="shared" si="287"/>
        <v>6.6104829999999959</v>
      </c>
      <c r="I2328" s="2">
        <f t="array" ref="I2328">SUMPRODUCT(B2312:B2331, (ROW(B2312:B2331)-ROW(B2312)+1)) / (20*21/2)</f>
        <v>6.5822361904761912</v>
      </c>
      <c r="J2328" s="2">
        <f t="shared" si="290"/>
        <v>6.5968260573695217</v>
      </c>
      <c r="K2328" s="2">
        <f t="shared" si="284"/>
        <v>6.632709710418089</v>
      </c>
    </row>
    <row r="2329" spans="1:11" ht="13.5" x14ac:dyDescent="0.25">
      <c r="A2329" s="3">
        <f>TITRES_STAT!B2332</f>
        <v>45684</v>
      </c>
      <c r="B2329" s="6">
        <f>TITRES_STAT!D2332</f>
        <v>6.6029999999999998</v>
      </c>
      <c r="C2329" s="2">
        <f t="shared" si="285"/>
        <v>0</v>
      </c>
      <c r="D2329" s="2">
        <f t="shared" si="286"/>
        <v>6.6311200000000001</v>
      </c>
      <c r="E2329" s="2">
        <f t="shared" si="288"/>
        <v>6.5992800000000003</v>
      </c>
      <c r="F2329" s="2">
        <f t="shared" si="289"/>
        <v>6.5730549999999992</v>
      </c>
      <c r="G2329" s="2">
        <f t="shared" si="283"/>
        <v>6.644618000000003</v>
      </c>
      <c r="H2329" s="2">
        <f t="shared" si="287"/>
        <v>6.608937499999997</v>
      </c>
      <c r="I2329" s="2">
        <f t="array" ref="I2329">SUMPRODUCT(B2313:B2332, (ROW(B2313:B2332)-ROW(B2313)+1)) / (20*21/2)</f>
        <v>6.5814790476190472</v>
      </c>
      <c r="J2329" s="2">
        <f t="shared" si="290"/>
        <v>6.5974140519057576</v>
      </c>
      <c r="K2329" s="2">
        <f t="shared" si="284"/>
        <v>6.6315446237350271</v>
      </c>
    </row>
    <row r="2330" spans="1:11" ht="13.5" x14ac:dyDescent="0.25">
      <c r="A2330" s="3">
        <f>TITRES_STAT!B2333</f>
        <v>45685</v>
      </c>
      <c r="B2330" s="6">
        <f>TITRES_STAT!D2333</f>
        <v>6.5186999999999999</v>
      </c>
      <c r="C2330" s="2">
        <f t="shared" si="285"/>
        <v>-8.429999999999982E-2</v>
      </c>
      <c r="D2330" s="2">
        <f t="shared" si="286"/>
        <v>6.6161200000000004</v>
      </c>
      <c r="E2330" s="2">
        <f t="shared" si="288"/>
        <v>6.595530000000001</v>
      </c>
      <c r="F2330" s="2">
        <f t="shared" si="289"/>
        <v>6.5664949999999989</v>
      </c>
      <c r="G2330" s="2">
        <f t="shared" si="283"/>
        <v>6.6403080000000019</v>
      </c>
      <c r="H2330" s="2">
        <f t="shared" si="287"/>
        <v>6.6073449999999978</v>
      </c>
      <c r="I2330" s="2">
        <f t="array" ref="I2330">SUMPRODUCT(B2314:B2333, (ROW(B2314:B2333)-ROW(B2314)+1)) / (20*21/2)</f>
        <v>6.5806771428571436</v>
      </c>
      <c r="J2330" s="2">
        <f t="shared" si="290"/>
        <v>6.589917475533781</v>
      </c>
      <c r="K2330" s="2">
        <f t="shared" si="284"/>
        <v>6.6271193443728693</v>
      </c>
    </row>
    <row r="2331" spans="1:11" ht="13.5" x14ac:dyDescent="0.25">
      <c r="A2331" s="3">
        <f>TITRES_STAT!B2334</f>
        <v>45686</v>
      </c>
      <c r="B2331" s="6">
        <f>TITRES_STAT!D2334</f>
        <v>6.6311</v>
      </c>
      <c r="C2331" s="2">
        <f t="shared" si="285"/>
        <v>0.11240000000000006</v>
      </c>
      <c r="D2331" s="2">
        <f t="shared" si="286"/>
        <v>6.5992599999999992</v>
      </c>
      <c r="E2331" s="2">
        <f t="shared" si="288"/>
        <v>6.5983400000000003</v>
      </c>
      <c r="F2331" s="2">
        <f t="shared" si="289"/>
        <v>6.5641499999999979</v>
      </c>
      <c r="G2331" s="2">
        <f t="shared" si="283"/>
        <v>6.6389960000000032</v>
      </c>
      <c r="H2331" s="2">
        <f t="shared" si="287"/>
        <v>6.606829499999999</v>
      </c>
      <c r="I2331" s="2">
        <f t="array" ref="I2331">SUMPRODUCT(B2315:B2334, (ROW(B2315:B2334)-ROW(B2315)+1)) / (20*21/2)</f>
        <v>6.5845552380952377</v>
      </c>
      <c r="J2331" s="2">
        <f t="shared" si="290"/>
        <v>6.5938396207210399</v>
      </c>
      <c r="K2331" s="2">
        <f t="shared" si="284"/>
        <v>6.6272754485151104</v>
      </c>
    </row>
    <row r="2332" spans="1:11" ht="13.5" x14ac:dyDescent="0.25">
      <c r="A2332" s="3">
        <f>TITRES_STAT!B2335</f>
        <v>45687</v>
      </c>
      <c r="B2332" s="6">
        <f>TITRES_STAT!D2335</f>
        <v>6.5561999999999996</v>
      </c>
      <c r="C2332" s="2">
        <f t="shared" si="285"/>
        <v>-7.4900000000000411E-2</v>
      </c>
      <c r="D2332" s="2">
        <f t="shared" si="286"/>
        <v>6.5823999999999998</v>
      </c>
      <c r="E2332" s="2">
        <f t="shared" si="288"/>
        <v>6.5936600000000016</v>
      </c>
      <c r="F2332" s="2">
        <f t="shared" si="289"/>
        <v>6.5646199999999979</v>
      </c>
      <c r="G2332" s="2">
        <f t="shared" si="283"/>
        <v>6.6361860000000021</v>
      </c>
      <c r="H2332" s="2">
        <f t="shared" si="287"/>
        <v>6.6059394999999981</v>
      </c>
      <c r="I2332" s="2">
        <f t="array" ref="I2332">SUMPRODUCT(B2316:B2335, (ROW(B2316:B2335)-ROW(B2316)+1)) / (20*21/2)</f>
        <v>6.5878980952380948</v>
      </c>
      <c r="J2332" s="2">
        <f t="shared" si="290"/>
        <v>6.5902548949380835</v>
      </c>
      <c r="K2332" s="2">
        <f t="shared" si="284"/>
        <v>6.6244881760243217</v>
      </c>
    </row>
    <row r="2333" spans="1:11" ht="13.5" x14ac:dyDescent="0.25">
      <c r="A2333" s="3">
        <f>TITRES_STAT!B2336</f>
        <v>45688</v>
      </c>
      <c r="B2333" s="6">
        <f>TITRES_STAT!D2336</f>
        <v>6.5561999999999996</v>
      </c>
      <c r="C2333" s="2">
        <f t="shared" si="285"/>
        <v>0</v>
      </c>
      <c r="D2333" s="2">
        <f t="shared" si="286"/>
        <v>6.5730400000000007</v>
      </c>
      <c r="E2333" s="2">
        <f t="shared" si="288"/>
        <v>6.5955299999999992</v>
      </c>
      <c r="F2333" s="2">
        <f t="shared" si="289"/>
        <v>6.5622799999999994</v>
      </c>
      <c r="G2333" s="2">
        <f t="shared" si="283"/>
        <v>6.6343120000000022</v>
      </c>
      <c r="H2333" s="2">
        <f t="shared" si="287"/>
        <v>6.6050964999999984</v>
      </c>
      <c r="I2333" s="2">
        <f t="array" ref="I2333">SUMPRODUCT(B2317:B2336, (ROW(B2317:B2336)-ROW(B2317)+1)) / (20*21/2)</f>
        <v>6.5862485714285706</v>
      </c>
      <c r="J2333" s="2">
        <f t="shared" si="290"/>
        <v>6.5870115716106463</v>
      </c>
      <c r="K2333" s="2">
        <f t="shared" si="284"/>
        <v>6.6218102083370933</v>
      </c>
    </row>
    <row r="2334" spans="1:11" ht="13.5" x14ac:dyDescent="0.25">
      <c r="A2334" s="3">
        <f>TITRES_STAT!B2337</f>
        <v>45691</v>
      </c>
      <c r="B2334" s="6">
        <f>TITRES_STAT!D2337</f>
        <v>6.6029999999999998</v>
      </c>
      <c r="C2334" s="2">
        <f t="shared" si="285"/>
        <v>4.6800000000000175E-2</v>
      </c>
      <c r="D2334" s="2">
        <f t="shared" si="286"/>
        <v>6.5730400000000007</v>
      </c>
      <c r="E2334" s="2">
        <f t="shared" si="288"/>
        <v>6.6020799999999991</v>
      </c>
      <c r="F2334" s="2">
        <f t="shared" si="289"/>
        <v>6.5678999999999998</v>
      </c>
      <c r="G2334" s="2">
        <f t="shared" si="283"/>
        <v>6.632626000000001</v>
      </c>
      <c r="H2334" s="2">
        <f t="shared" si="287"/>
        <v>6.6044874999999994</v>
      </c>
      <c r="I2334" s="2">
        <f t="array" ref="I2334">SUMPRODUCT(B2318:B2337, (ROW(B2318:B2337)-ROW(B2318)+1)) / (20*21/2)</f>
        <v>6.584376190476191</v>
      </c>
      <c r="J2334" s="2">
        <f t="shared" si="290"/>
        <v>6.5885342790762991</v>
      </c>
      <c r="K2334" s="2">
        <f t="shared" si="284"/>
        <v>6.6210725531081884</v>
      </c>
    </row>
    <row r="2335" spans="1:11" ht="13.5" x14ac:dyDescent="0.25">
      <c r="A2335" s="3">
        <f>TITRES_STAT!B2338</f>
        <v>45692</v>
      </c>
      <c r="B2335" s="6">
        <f>TITRES_STAT!D2338</f>
        <v>6.6029999999999998</v>
      </c>
      <c r="C2335" s="2">
        <f t="shared" si="285"/>
        <v>0</v>
      </c>
      <c r="D2335" s="2">
        <f t="shared" si="286"/>
        <v>6.5899000000000001</v>
      </c>
      <c r="E2335" s="2">
        <f t="shared" si="288"/>
        <v>6.6030100000000003</v>
      </c>
      <c r="F2335" s="2">
        <f t="shared" si="289"/>
        <v>6.5735200000000003</v>
      </c>
      <c r="G2335" s="2">
        <f t="shared" si="283"/>
        <v>6.6307520000000011</v>
      </c>
      <c r="H2335" s="2">
        <f t="shared" si="287"/>
        <v>6.6038314999999992</v>
      </c>
      <c r="I2335" s="2">
        <f t="array" ref="I2335">SUMPRODUCT(B2319:B2338, (ROW(B2319:B2338)-ROW(B2319)+1)) / (20*21/2)</f>
        <v>6.5819685714285709</v>
      </c>
      <c r="J2335" s="2">
        <f t="shared" si="290"/>
        <v>6.5899119667833181</v>
      </c>
      <c r="K2335" s="2">
        <f t="shared" si="284"/>
        <v>6.6203638255353185</v>
      </c>
    </row>
    <row r="2336" spans="1:11" ht="13.5" x14ac:dyDescent="0.25">
      <c r="A2336" s="3">
        <f>TITRES_STAT!B2339</f>
        <v>45693</v>
      </c>
      <c r="B2336" s="6">
        <f>TITRES_STAT!D2339</f>
        <v>6.5561999999999996</v>
      </c>
      <c r="C2336" s="2">
        <f t="shared" si="285"/>
        <v>-4.6800000000000175E-2</v>
      </c>
      <c r="D2336" s="2">
        <f t="shared" si="286"/>
        <v>6.5749199999999988</v>
      </c>
      <c r="E2336" s="2">
        <f t="shared" si="288"/>
        <v>6.587089999999999</v>
      </c>
      <c r="F2336" s="2">
        <f t="shared" si="289"/>
        <v>6.5758599999999987</v>
      </c>
      <c r="G2336" s="2">
        <f t="shared" si="283"/>
        <v>6.6288779999999994</v>
      </c>
      <c r="H2336" s="2">
        <f t="shared" si="287"/>
        <v>6.6030819999999997</v>
      </c>
      <c r="I2336" s="2">
        <f t="array" ref="I2336">SUMPRODUCT(B2320:B2339, (ROW(B2320:B2339)-ROW(B2320)+1)) / (20*21/2)</f>
        <v>6.5831323809523816</v>
      </c>
      <c r="J2336" s="2">
        <f t="shared" si="290"/>
        <v>6.5867013032801447</v>
      </c>
      <c r="K2336" s="2">
        <f t="shared" si="284"/>
        <v>6.6178475970829531</v>
      </c>
    </row>
    <row r="2337" spans="1:11" ht="13.5" x14ac:dyDescent="0.25">
      <c r="A2337" s="3">
        <f>TITRES_STAT!B2340</f>
        <v>45694</v>
      </c>
      <c r="B2337" s="6">
        <f>TITRES_STAT!D2340</f>
        <v>6.5561999999999996</v>
      </c>
      <c r="C2337" s="2">
        <f t="shared" si="285"/>
        <v>0</v>
      </c>
      <c r="D2337" s="2">
        <f t="shared" si="286"/>
        <v>6.5749200000000005</v>
      </c>
      <c r="E2337" s="2">
        <f t="shared" si="288"/>
        <v>6.5786599999999993</v>
      </c>
      <c r="F2337" s="2">
        <f t="shared" si="289"/>
        <v>6.5814799999999991</v>
      </c>
      <c r="G2337" s="2">
        <f t="shared" si="283"/>
        <v>6.6260680000000001</v>
      </c>
      <c r="H2337" s="2">
        <f t="shared" si="287"/>
        <v>6.6016770000000005</v>
      </c>
      <c r="I2337" s="2">
        <f t="array" ref="I2337">SUMPRODUCT(B2321:B2340, (ROW(B2321:B2340)-ROW(B2321)+1)) / (20*21/2)</f>
        <v>6.580278571428571</v>
      </c>
      <c r="J2337" s="2">
        <f t="shared" si="290"/>
        <v>6.5837964172534642</v>
      </c>
      <c r="K2337" s="2">
        <f t="shared" si="284"/>
        <v>6.6154300442561711</v>
      </c>
    </row>
    <row r="2338" spans="1:11" ht="13.5" x14ac:dyDescent="0.25">
      <c r="A2338" s="3">
        <f>TITRES_STAT!B2341</f>
        <v>45695</v>
      </c>
      <c r="B2338" s="6">
        <f>TITRES_STAT!D2341</f>
        <v>6.5561999999999996</v>
      </c>
      <c r="C2338" s="2">
        <f t="shared" si="285"/>
        <v>0</v>
      </c>
      <c r="D2338" s="2">
        <f t="shared" si="286"/>
        <v>6.5749200000000005</v>
      </c>
      <c r="E2338" s="2">
        <f t="shared" si="288"/>
        <v>6.5739800000000006</v>
      </c>
      <c r="F2338" s="2">
        <f t="shared" si="289"/>
        <v>6.5814800000000009</v>
      </c>
      <c r="G2338" s="2">
        <f t="shared" si="283"/>
        <v>6.6232579999999999</v>
      </c>
      <c r="H2338" s="2">
        <f t="shared" si="287"/>
        <v>6.6003190000000016</v>
      </c>
      <c r="I2338" s="2">
        <f t="array" ref="I2338">SUMPRODUCT(B2322:B2341, (ROW(B2322:B2341)-ROW(B2322)+1)) / (20*21/2)</f>
        <v>6.5774247619047621</v>
      </c>
      <c r="J2338" s="2">
        <f t="shared" si="290"/>
        <v>6.5811681870388483</v>
      </c>
      <c r="K2338" s="2">
        <f t="shared" si="284"/>
        <v>6.6131072974225962</v>
      </c>
    </row>
    <row r="2339" spans="1:11" ht="13.5" x14ac:dyDescent="0.25">
      <c r="A2339" s="3">
        <f>TITRES_STAT!B2342</f>
        <v>45698</v>
      </c>
      <c r="B2339" s="6">
        <f>TITRES_STAT!D2342</f>
        <v>6.5937000000000001</v>
      </c>
      <c r="C2339" s="2">
        <f t="shared" si="285"/>
        <v>3.7500000000000533E-2</v>
      </c>
      <c r="D2339" s="2">
        <f t="shared" si="286"/>
        <v>6.5730599999999999</v>
      </c>
      <c r="E2339" s="2">
        <f t="shared" si="288"/>
        <v>6.5730499999999994</v>
      </c>
      <c r="F2339" s="2">
        <f t="shared" si="289"/>
        <v>6.5861650000000012</v>
      </c>
      <c r="G2339" s="2">
        <f t="shared" si="283"/>
        <v>6.6211979999999997</v>
      </c>
      <c r="H2339" s="2">
        <f t="shared" si="287"/>
        <v>6.5993825000000008</v>
      </c>
      <c r="I2339" s="2">
        <f t="array" ref="I2339">SUMPRODUCT(B2323:B2342, (ROW(B2323:B2342)-ROW(B2323)+1)) / (20*21/2)</f>
        <v>6.5730128571428565</v>
      </c>
      <c r="J2339" s="2">
        <f t="shared" si="290"/>
        <v>6.582361693035149</v>
      </c>
      <c r="K2339" s="2">
        <f t="shared" si="284"/>
        <v>6.6123462269354363</v>
      </c>
    </row>
    <row r="2340" spans="1:11" ht="13.5" x14ac:dyDescent="0.25">
      <c r="A2340" s="3">
        <f>TITRES_STAT!B2343</f>
        <v>45699</v>
      </c>
      <c r="B2340" s="6">
        <f>TITRES_STAT!D2343</f>
        <v>6.5561999999999996</v>
      </c>
      <c r="C2340" s="2">
        <f t="shared" si="285"/>
        <v>-3.7500000000000533E-2</v>
      </c>
      <c r="D2340" s="2">
        <f t="shared" si="286"/>
        <v>6.563699999999999</v>
      </c>
      <c r="E2340" s="2">
        <f t="shared" si="288"/>
        <v>6.5767999999999986</v>
      </c>
      <c r="F2340" s="2">
        <f t="shared" si="289"/>
        <v>6.5861650000000012</v>
      </c>
      <c r="G2340" s="2">
        <f t="shared" si="283"/>
        <v>6.6193239999999989</v>
      </c>
      <c r="H2340" s="2">
        <f t="shared" si="287"/>
        <v>6.5983520000000011</v>
      </c>
      <c r="I2340" s="2">
        <f t="array" ref="I2340">SUMPRODUCT(B2324:B2343, (ROW(B2324:B2343)-ROW(B2324)+1)) / (20*21/2)</f>
        <v>6.5644461904761906</v>
      </c>
      <c r="J2340" s="2">
        <f t="shared" si="290"/>
        <v>6.5798701032222775</v>
      </c>
      <c r="K2340" s="2">
        <f t="shared" si="284"/>
        <v>6.6101444141144388</v>
      </c>
    </row>
    <row r="2341" spans="1:11" ht="13.5" x14ac:dyDescent="0.25">
      <c r="A2341" s="3">
        <f>TITRES_STAT!B2344</f>
        <v>45700</v>
      </c>
      <c r="B2341" s="6">
        <f>TITRES_STAT!D2344</f>
        <v>6.5561999999999996</v>
      </c>
      <c r="C2341" s="2">
        <f t="shared" si="285"/>
        <v>0</v>
      </c>
      <c r="D2341" s="2">
        <f t="shared" si="286"/>
        <v>6.5636999999999999</v>
      </c>
      <c r="E2341" s="2">
        <f t="shared" si="288"/>
        <v>6.5693099999999989</v>
      </c>
      <c r="F2341" s="2">
        <f t="shared" si="289"/>
        <v>6.583825</v>
      </c>
      <c r="G2341" s="2">
        <f t="shared" si="283"/>
        <v>6.6167019999999992</v>
      </c>
      <c r="H2341" s="2">
        <f t="shared" si="287"/>
        <v>6.5971810000000009</v>
      </c>
      <c r="I2341" s="2">
        <f t="array" ref="I2341">SUMPRODUCT(B2325:B2344, (ROW(B2325:B2344)-ROW(B2325)+1)) / (20*21/2)</f>
        <v>6.5596742857142845</v>
      </c>
      <c r="J2341" s="2">
        <f t="shared" si="290"/>
        <v>6.5776158076772981</v>
      </c>
      <c r="K2341" s="2">
        <f t="shared" si="284"/>
        <v>6.6080289468942643</v>
      </c>
    </row>
    <row r="2342" spans="1:11" ht="13.5" x14ac:dyDescent="0.25">
      <c r="A2342" s="3">
        <f>TITRES_STAT!B2345</f>
        <v>45701</v>
      </c>
      <c r="B2342" s="6">
        <f>TITRES_STAT!D2345</f>
        <v>6.5374999999999996</v>
      </c>
      <c r="C2342" s="2">
        <f t="shared" si="285"/>
        <v>-1.8699999999999939E-2</v>
      </c>
      <c r="D2342" s="2">
        <f t="shared" si="286"/>
        <v>6.5599599999999993</v>
      </c>
      <c r="E2342" s="2">
        <f t="shared" si="288"/>
        <v>6.5674399999999995</v>
      </c>
      <c r="F2342" s="2">
        <f t="shared" si="289"/>
        <v>6.5805500000000006</v>
      </c>
      <c r="G2342" s="2">
        <f t="shared" si="283"/>
        <v>6.6144539999999994</v>
      </c>
      <c r="H2342" s="2">
        <f t="shared" si="287"/>
        <v>6.5961510000000008</v>
      </c>
      <c r="I2342" s="2">
        <f t="array" ref="I2342">SUMPRODUCT(B2326:B2345, (ROW(B2326:B2345)-ROW(B2326)+1)) / (20*21/2)</f>
        <v>6.5531661904761904</v>
      </c>
      <c r="J2342" s="2">
        <f t="shared" si="290"/>
        <v>6.5737952545651748</v>
      </c>
      <c r="K2342" s="2">
        <f t="shared" si="284"/>
        <v>6.6052631058395868</v>
      </c>
    </row>
    <row r="2343" spans="1:11" ht="13.5" x14ac:dyDescent="0.25">
      <c r="A2343" s="3">
        <f>TITRES_STAT!B2346</f>
        <v>45702</v>
      </c>
      <c r="B2343" s="6">
        <f>TITRES_STAT!D2346</f>
        <v>6.4905999999999997</v>
      </c>
      <c r="C2343" s="2">
        <f t="shared" si="285"/>
        <v>-4.6899999999999942E-2</v>
      </c>
      <c r="D2343" s="2">
        <f t="shared" si="286"/>
        <v>6.5468400000000004</v>
      </c>
      <c r="E2343" s="2">
        <f t="shared" si="288"/>
        <v>6.5608799999999992</v>
      </c>
      <c r="F2343" s="2">
        <f t="shared" si="289"/>
        <v>6.5782049999999996</v>
      </c>
      <c r="G2343" s="2">
        <f t="shared" si="283"/>
        <v>6.6075219999999995</v>
      </c>
      <c r="H2343" s="2">
        <f t="shared" si="287"/>
        <v>6.5949800000000005</v>
      </c>
      <c r="I2343" s="2">
        <f t="array" ref="I2343">SUMPRODUCT(B2327:B2346, (ROW(B2327:B2346)-ROW(B2327)+1)) / (20*21/2)</f>
        <v>6.5452690476190467</v>
      </c>
      <c r="J2343" s="2">
        <f t="shared" si="290"/>
        <v>6.5658718969875389</v>
      </c>
      <c r="K2343" s="2">
        <f t="shared" si="284"/>
        <v>6.6007665134537215</v>
      </c>
    </row>
    <row r="2344" spans="1:11" ht="13.5" x14ac:dyDescent="0.25">
      <c r="A2344" s="3">
        <f>TITRES_STAT!B2347</f>
        <v>45705</v>
      </c>
      <c r="B2344" s="6">
        <f>TITRES_STAT!D2347</f>
        <v>6.5281000000000002</v>
      </c>
      <c r="C2344" s="2">
        <f t="shared" si="285"/>
        <v>3.7500000000000533E-2</v>
      </c>
      <c r="D2344" s="2">
        <f t="shared" si="286"/>
        <v>6.5337199999999998</v>
      </c>
      <c r="E2344" s="2">
        <f t="shared" si="288"/>
        <v>6.5533899999999985</v>
      </c>
      <c r="F2344" s="2">
        <f t="shared" si="289"/>
        <v>6.5777349999999997</v>
      </c>
      <c r="G2344" s="2">
        <f t="shared" si="283"/>
        <v>6.6024639999999986</v>
      </c>
      <c r="H2344" s="2">
        <f t="shared" si="287"/>
        <v>6.5940435000000006</v>
      </c>
      <c r="I2344" s="2">
        <f t="array" ref="I2344">SUMPRODUCT(B2328:B2347, (ROW(B2328:B2347)-ROW(B2328)+1)) / (20*21/2)</f>
        <v>6.5375566666666662</v>
      </c>
      <c r="J2344" s="2">
        <f t="shared" si="290"/>
        <v>6.5622745734649159</v>
      </c>
      <c r="K2344" s="2">
        <f t="shared" si="284"/>
        <v>6.5979168462594577</v>
      </c>
    </row>
    <row r="2345" spans="1:11" ht="13.5" x14ac:dyDescent="0.25">
      <c r="A2345" s="3">
        <f>TITRES_STAT!B2348</f>
        <v>45706</v>
      </c>
      <c r="B2345" s="6">
        <f>TITRES_STAT!D2348</f>
        <v>6.5094000000000003</v>
      </c>
      <c r="C2345" s="2">
        <f t="shared" si="285"/>
        <v>-1.8699999999999939E-2</v>
      </c>
      <c r="D2345" s="2">
        <f t="shared" si="286"/>
        <v>6.5243599999999997</v>
      </c>
      <c r="E2345" s="2">
        <f t="shared" si="288"/>
        <v>6.5440299999999993</v>
      </c>
      <c r="F2345" s="2">
        <f t="shared" si="289"/>
        <v>6.5735200000000003</v>
      </c>
      <c r="G2345" s="2">
        <f t="shared" si="283"/>
        <v>6.5972199999999983</v>
      </c>
      <c r="H2345" s="2">
        <f t="shared" si="287"/>
        <v>6.5924044999999998</v>
      </c>
      <c r="I2345" s="2">
        <f t="array" ref="I2345">SUMPRODUCT(B2329:B2348, (ROW(B2329:B2348)-ROW(B2329)+1)) / (20*21/2)</f>
        <v>6.5314880952380951</v>
      </c>
      <c r="J2345" s="2">
        <f t="shared" si="290"/>
        <v>6.5572388998015905</v>
      </c>
      <c r="K2345" s="2">
        <f t="shared" si="284"/>
        <v>6.5944455973865388</v>
      </c>
    </row>
    <row r="2346" spans="1:11" ht="13.5" x14ac:dyDescent="0.25">
      <c r="A2346" s="3">
        <f>TITRES_STAT!B2349</f>
        <v>45707</v>
      </c>
      <c r="B2346" s="6">
        <f>TITRES_STAT!D2349</f>
        <v>6.4905999999999997</v>
      </c>
      <c r="C2346" s="2">
        <f t="shared" si="285"/>
        <v>-1.8800000000000594E-2</v>
      </c>
      <c r="D2346" s="2">
        <f t="shared" si="286"/>
        <v>6.511239999999999</v>
      </c>
      <c r="E2346" s="2">
        <f t="shared" si="288"/>
        <v>6.5374700000000008</v>
      </c>
      <c r="F2346" s="2">
        <f t="shared" si="289"/>
        <v>6.5622799999999994</v>
      </c>
      <c r="G2346" s="2">
        <f t="shared" si="283"/>
        <v>6.5914119999999992</v>
      </c>
      <c r="H2346" s="2">
        <f t="shared" si="287"/>
        <v>6.5906715</v>
      </c>
      <c r="I2346" s="2">
        <f t="array" ref="I2346">SUMPRODUCT(B2330:B2349, (ROW(B2330:B2349)-ROW(B2330)+1)) / (20*21/2)</f>
        <v>6.5268500000000005</v>
      </c>
      <c r="J2346" s="2">
        <f t="shared" si="290"/>
        <v>6.5508923379157249</v>
      </c>
      <c r="K2346" s="2">
        <f t="shared" si="284"/>
        <v>6.5903732210184396</v>
      </c>
    </row>
    <row r="2347" spans="1:11" ht="13.5" x14ac:dyDescent="0.25">
      <c r="A2347" s="3">
        <f>TITRES_STAT!B2350</f>
        <v>45708</v>
      </c>
      <c r="B2347" s="6">
        <f>TITRES_STAT!D2350</f>
        <v>6.4813000000000001</v>
      </c>
      <c r="C2347" s="2">
        <f t="shared" si="285"/>
        <v>-9.2999999999996419E-3</v>
      </c>
      <c r="D2347" s="2">
        <f t="shared" si="286"/>
        <v>6.5</v>
      </c>
      <c r="E2347" s="2">
        <f t="shared" si="288"/>
        <v>6.5299800000000001</v>
      </c>
      <c r="F2347" s="2">
        <f t="shared" si="289"/>
        <v>6.5543199999999997</v>
      </c>
      <c r="G2347" s="2">
        <f t="shared" si="283"/>
        <v>6.5856059999999994</v>
      </c>
      <c r="H2347" s="2">
        <f t="shared" si="287"/>
        <v>6.5889389999999999</v>
      </c>
      <c r="I2347" s="2">
        <f t="array" ref="I2347">SUMPRODUCT(B2331:B2350, (ROW(B2331:B2350)-ROW(B2331)+1)) / (20*21/2)</f>
        <v>6.5209214285714285</v>
      </c>
      <c r="J2347" s="2">
        <f t="shared" si="290"/>
        <v>6.5442644962094656</v>
      </c>
      <c r="K2347" s="2">
        <f t="shared" si="284"/>
        <v>6.5860958398020299</v>
      </c>
    </row>
    <row r="2348" spans="1:11" ht="13.5" x14ac:dyDescent="0.25">
      <c r="A2348" s="3">
        <f>TITRES_STAT!B2351</f>
        <v>45709</v>
      </c>
      <c r="B2348" s="6">
        <f>TITRES_STAT!D2351</f>
        <v>6.4905999999999997</v>
      </c>
      <c r="C2348" s="2">
        <f t="shared" si="285"/>
        <v>9.2999999999996419E-3</v>
      </c>
      <c r="D2348" s="2">
        <f t="shared" si="286"/>
        <v>6.5</v>
      </c>
      <c r="E2348" s="2">
        <f t="shared" si="288"/>
        <v>6.5234199999999998</v>
      </c>
      <c r="F2348" s="2">
        <f t="shared" si="289"/>
        <v>6.5486999999999993</v>
      </c>
      <c r="G2348" s="2">
        <f t="shared" si="283"/>
        <v>6.5797979999999985</v>
      </c>
      <c r="H2348" s="2">
        <f t="shared" si="287"/>
        <v>6.5873464999999998</v>
      </c>
      <c r="I2348" s="2">
        <f t="array" ref="I2348">SUMPRODUCT(B2332:B2351, (ROW(B2332:B2351)-ROW(B2332)+1)) / (20*21/2)</f>
        <v>6.516951904761906</v>
      </c>
      <c r="J2348" s="2">
        <f t="shared" si="290"/>
        <v>6.5391535918085646</v>
      </c>
      <c r="K2348" s="2">
        <f t="shared" si="284"/>
        <v>6.582350904907833</v>
      </c>
    </row>
    <row r="2349" spans="1:11" ht="13.5" x14ac:dyDescent="0.25">
      <c r="A2349" s="3">
        <f>TITRES_STAT!B2352</f>
        <v>45712</v>
      </c>
      <c r="B2349" s="6">
        <f>TITRES_STAT!D2352</f>
        <v>6.5</v>
      </c>
      <c r="C2349" s="2">
        <f t="shared" si="285"/>
        <v>9.400000000000297E-3</v>
      </c>
      <c r="D2349" s="2">
        <f t="shared" si="286"/>
        <v>6.4943800000000014</v>
      </c>
      <c r="E2349" s="2">
        <f t="shared" si="288"/>
        <v>6.5140500000000001</v>
      </c>
      <c r="F2349" s="2">
        <f t="shared" si="289"/>
        <v>6.5435499999999989</v>
      </c>
      <c r="G2349" s="2">
        <f t="shared" si="283"/>
        <v>6.5762379999999983</v>
      </c>
      <c r="H2349" s="2">
        <f t="shared" si="287"/>
        <v>6.5859414999999988</v>
      </c>
      <c r="I2349" s="2">
        <f t="array" ref="I2349">SUMPRODUCT(B2333:B2352, (ROW(B2333:B2352)-ROW(B2333)+1)) / (20*21/2)</f>
        <v>6.5278828571428571</v>
      </c>
      <c r="J2349" s="2">
        <f t="shared" si="290"/>
        <v>6.5354246783029879</v>
      </c>
      <c r="K2349" s="2">
        <f t="shared" si="284"/>
        <v>6.5791214576565453</v>
      </c>
    </row>
    <row r="2350" spans="1:11" ht="13.5" x14ac:dyDescent="0.25">
      <c r="A2350" s="3">
        <f>TITRES_STAT!B2353</f>
        <v>45713</v>
      </c>
      <c r="B2350" s="6">
        <f>TITRES_STAT!D2353</f>
        <v>6.4813000000000001</v>
      </c>
      <c r="C2350" s="2">
        <f t="shared" si="285"/>
        <v>-1.8699999999999939E-2</v>
      </c>
      <c r="D2350" s="2">
        <f t="shared" si="286"/>
        <v>6.4887599999999992</v>
      </c>
      <c r="E2350" s="2">
        <f t="shared" si="288"/>
        <v>6.5065600000000003</v>
      </c>
      <c r="F2350" s="2">
        <f t="shared" si="289"/>
        <v>6.5416799999999995</v>
      </c>
      <c r="G2350" s="2">
        <f t="shared" si="283"/>
        <v>6.5709939999999971</v>
      </c>
      <c r="H2350" s="2">
        <f t="shared" si="287"/>
        <v>6.5850984999999991</v>
      </c>
      <c r="I2350" s="2">
        <f t="array" ref="I2350">SUMPRODUCT(B2334:B2353, (ROW(B2334:B2353)-ROW(B2334)+1)) / (20*21/2)</f>
        <v>6.532119999999999</v>
      </c>
      <c r="J2350" s="2">
        <f t="shared" si="290"/>
        <v>6.5302699470360368</v>
      </c>
      <c r="K2350" s="2">
        <f t="shared" si="284"/>
        <v>6.5752853220621708</v>
      </c>
    </row>
    <row r="2351" spans="1:11" ht="13.5" x14ac:dyDescent="0.25">
      <c r="A2351" s="3">
        <f>TITRES_STAT!B2354</f>
        <v>45714</v>
      </c>
      <c r="B2351" s="6">
        <f>TITRES_STAT!D2354</f>
        <v>6.5</v>
      </c>
      <c r="C2351" s="2">
        <f t="shared" si="285"/>
        <v>1.8699999999999939E-2</v>
      </c>
      <c r="D2351" s="2">
        <f t="shared" si="286"/>
        <v>6.4906399999999991</v>
      </c>
      <c r="E2351" s="2">
        <f t="shared" si="288"/>
        <v>6.5009399999999999</v>
      </c>
      <c r="F2351" s="2">
        <f t="shared" si="289"/>
        <v>6.535124999999999</v>
      </c>
      <c r="G2351" s="2">
        <f t="shared" si="283"/>
        <v>6.5661239999999985</v>
      </c>
      <c r="H2351" s="2">
        <f t="shared" si="287"/>
        <v>6.584395999999999</v>
      </c>
      <c r="I2351" s="2">
        <f t="array" ref="I2351">SUMPRODUCT(B2335:B2354, (ROW(B2335:B2354)-ROW(B2335)+1)) / (20*21/2)</f>
        <v>6.5362233333333322</v>
      </c>
      <c r="J2351" s="2">
        <f t="shared" si="290"/>
        <v>6.5273870949373674</v>
      </c>
      <c r="K2351" s="2">
        <f t="shared" si="284"/>
        <v>6.5723329564911053</v>
      </c>
    </row>
    <row r="2352" spans="1:11" ht="13.5" x14ac:dyDescent="0.25">
      <c r="A2352" s="3">
        <f>TITRES_STAT!B2355</f>
        <v>45715</v>
      </c>
      <c r="B2352" s="6">
        <f>TITRES_STAT!D2355</f>
        <v>6.6498999999999997</v>
      </c>
      <c r="C2352" s="2">
        <f t="shared" si="285"/>
        <v>0.1498999999999997</v>
      </c>
      <c r="D2352" s="2">
        <f t="shared" si="286"/>
        <v>6.5243599999999997</v>
      </c>
      <c r="E2352" s="2">
        <f t="shared" si="288"/>
        <v>6.512179999999999</v>
      </c>
      <c r="F2352" s="2">
        <f t="shared" si="289"/>
        <v>6.5398100000000001</v>
      </c>
      <c r="G2352" s="2">
        <f t="shared" si="283"/>
        <v>6.564251999999998</v>
      </c>
      <c r="H2352" s="2">
        <f t="shared" si="287"/>
        <v>6.5844429999999985</v>
      </c>
      <c r="I2352" s="2">
        <f t="array" ref="I2352">SUMPRODUCT(B2336:B2355, (ROW(B2336:B2355)-ROW(B2336)+1)) / (20*21/2)</f>
        <v>6.5466633333333339</v>
      </c>
      <c r="J2352" s="2">
        <f t="shared" si="290"/>
        <v>6.5390549906576183</v>
      </c>
      <c r="K2352" s="2">
        <f t="shared" si="284"/>
        <v>6.5753748013345916</v>
      </c>
    </row>
    <row r="2353" spans="1:11" ht="13.5" x14ac:dyDescent="0.25">
      <c r="A2353" s="3">
        <f>TITRES_STAT!B2356</f>
        <v>45716</v>
      </c>
      <c r="B2353" s="6">
        <f>TITRES_STAT!D2356</f>
        <v>6.5842999999999998</v>
      </c>
      <c r="C2353" s="2">
        <f t="shared" si="285"/>
        <v>-6.5599999999999881E-2</v>
      </c>
      <c r="D2353" s="2">
        <f t="shared" si="286"/>
        <v>6.5430999999999999</v>
      </c>
      <c r="E2353" s="2">
        <f t="shared" si="288"/>
        <v>6.5215500000000004</v>
      </c>
      <c r="F2353" s="2">
        <f t="shared" si="289"/>
        <v>6.5412149999999993</v>
      </c>
      <c r="G2353" s="2">
        <f t="shared" si="283"/>
        <v>6.5638779999999972</v>
      </c>
      <c r="H2353" s="2">
        <f t="shared" si="287"/>
        <v>6.5834124999999979</v>
      </c>
      <c r="I2353" s="2">
        <f t="array" ref="I2353">SUMPRODUCT(B2337:B2356, (ROW(B2337:B2356)-ROW(B2337)+1)) / (20*21/2)</f>
        <v>6.5640133333333335</v>
      </c>
      <c r="J2353" s="2">
        <f t="shared" si="290"/>
        <v>6.5433640391664163</v>
      </c>
      <c r="K2353" s="2">
        <f t="shared" si="284"/>
        <v>6.5757248091253917</v>
      </c>
    </row>
    <row r="2354" spans="1:11" ht="13.5" x14ac:dyDescent="0.25">
      <c r="A2354" s="3">
        <f>TITRES_STAT!B2357</f>
        <v>45719</v>
      </c>
      <c r="B2354" s="6">
        <f>TITRES_STAT!D2357</f>
        <v>6.5842999999999998</v>
      </c>
      <c r="C2354" s="2">
        <f t="shared" si="285"/>
        <v>0</v>
      </c>
      <c r="D2354" s="2">
        <f t="shared" si="286"/>
        <v>6.5599599999999993</v>
      </c>
      <c r="E2354" s="2">
        <f t="shared" si="288"/>
        <v>6.5271700000000008</v>
      </c>
      <c r="F2354" s="2">
        <f t="shared" si="289"/>
        <v>6.5402800000000001</v>
      </c>
      <c r="G2354" s="2">
        <f t="shared" ref="G2354:G2417" si="291">AVERAGE(B2305:B2354)</f>
        <v>6.5635039999999973</v>
      </c>
      <c r="H2354" s="2">
        <f t="shared" si="287"/>
        <v>6.5825224999999987</v>
      </c>
      <c r="I2354" s="2">
        <f t="array" ref="I2354">SUMPRODUCT(B2338:B2357, (ROW(B2338:B2357)-ROW(B2338)+1)) / (20*21/2)</f>
        <v>6.5778842857142852</v>
      </c>
      <c r="J2354" s="2">
        <f t="shared" si="290"/>
        <v>6.5472627021029481</v>
      </c>
      <c r="K2354" s="2">
        <f t="shared" si="284"/>
        <v>6.576061091120474</v>
      </c>
    </row>
    <row r="2355" spans="1:11" ht="13.5" x14ac:dyDescent="0.25">
      <c r="A2355" s="3">
        <f>TITRES_STAT!B2358</f>
        <v>45720</v>
      </c>
      <c r="B2355" s="6">
        <f>TITRES_STAT!D2358</f>
        <v>6.6498999999999997</v>
      </c>
      <c r="C2355" s="2">
        <f t="shared" si="285"/>
        <v>6.5599999999999881E-2</v>
      </c>
      <c r="D2355" s="2">
        <f t="shared" si="286"/>
        <v>6.5936799999999991</v>
      </c>
      <c r="E2355" s="2">
        <f t="shared" si="288"/>
        <v>6.54122</v>
      </c>
      <c r="F2355" s="2">
        <f t="shared" si="289"/>
        <v>6.5426249999999992</v>
      </c>
      <c r="G2355" s="2">
        <f t="shared" si="291"/>
        <v>6.564441999999997</v>
      </c>
      <c r="H2355" s="2">
        <f t="shared" si="287"/>
        <v>6.5821949999999978</v>
      </c>
      <c r="I2355" s="2">
        <f t="array" ref="I2355">SUMPRODUCT(B2339:B2358, (ROW(B2339:B2358)-ROW(B2339)+1)) / (20*21/2)</f>
        <v>6.5937623809523824</v>
      </c>
      <c r="J2355" s="2">
        <f t="shared" si="290"/>
        <v>6.5570376828550483</v>
      </c>
      <c r="K2355" s="2">
        <f t="shared" ref="K2355:K2418" si="292">$K$4*B2355+(1-$K$4)*K2354</f>
        <v>6.5789567346059457</v>
      </c>
    </row>
    <row r="2356" spans="1:11" ht="13.5" x14ac:dyDescent="0.25">
      <c r="A2356" s="3">
        <f>TITRES_STAT!B2359</f>
        <v>45721</v>
      </c>
      <c r="B2356" s="6">
        <f>TITRES_STAT!D2359</f>
        <v>6.7248000000000001</v>
      </c>
      <c r="C2356" s="2">
        <f t="shared" si="285"/>
        <v>7.4900000000000411E-2</v>
      </c>
      <c r="D2356" s="2">
        <f t="shared" si="286"/>
        <v>6.6386399999999997</v>
      </c>
      <c r="E2356" s="2">
        <f t="shared" si="288"/>
        <v>6.5646399999999998</v>
      </c>
      <c r="F2356" s="2">
        <f t="shared" si="289"/>
        <v>6.5510550000000007</v>
      </c>
      <c r="G2356" s="2">
        <f t="shared" si="291"/>
        <v>6.5670639999999967</v>
      </c>
      <c r="H2356" s="2">
        <f t="shared" si="287"/>
        <v>6.5823354999999983</v>
      </c>
      <c r="I2356" s="2">
        <f t="array" ref="I2356">SUMPRODUCT(B2340:B2359, (ROW(B2340:B2359)-ROW(B2340)+1)) / (20*21/2)</f>
        <v>6.6231042857142848</v>
      </c>
      <c r="J2356" s="2">
        <f t="shared" si="290"/>
        <v>6.5730150463926629</v>
      </c>
      <c r="K2356" s="2">
        <f t="shared" si="292"/>
        <v>6.5846760783468889</v>
      </c>
    </row>
    <row r="2357" spans="1:11" ht="13.5" x14ac:dyDescent="0.25">
      <c r="A2357" s="3">
        <f>TITRES_STAT!B2360</f>
        <v>45722</v>
      </c>
      <c r="B2357" s="6">
        <f>TITRES_STAT!D2360</f>
        <v>6.6966999999999999</v>
      </c>
      <c r="C2357" s="2">
        <f t="shared" si="285"/>
        <v>-2.8100000000000236E-2</v>
      </c>
      <c r="D2357" s="2">
        <f t="shared" si="286"/>
        <v>6.6480000000000006</v>
      </c>
      <c r="E2357" s="2">
        <f t="shared" si="288"/>
        <v>6.5861800000000006</v>
      </c>
      <c r="F2357" s="2">
        <f t="shared" si="289"/>
        <v>6.5580800000000012</v>
      </c>
      <c r="G2357" s="2">
        <f t="shared" si="291"/>
        <v>6.5704359999999973</v>
      </c>
      <c r="H2357" s="2">
        <f t="shared" si="287"/>
        <v>6.5823354999999966</v>
      </c>
      <c r="I2357" s="2">
        <f t="array" ref="I2357">SUMPRODUCT(B2341:B2360, (ROW(B2341:B2360)-ROW(B2341)+1)) / (20*21/2)</f>
        <v>6.6520038095238112</v>
      </c>
      <c r="J2357" s="2">
        <f t="shared" si="290"/>
        <v>6.584794565783838</v>
      </c>
      <c r="K2357" s="2">
        <f t="shared" si="292"/>
        <v>6.5890691733136775</v>
      </c>
    </row>
    <row r="2358" spans="1:11" ht="13.5" x14ac:dyDescent="0.25">
      <c r="A2358" s="3">
        <f>TITRES_STAT!B2361</f>
        <v>45723</v>
      </c>
      <c r="B2358" s="6">
        <f>TITRES_STAT!D2361</f>
        <v>6.7248000000000001</v>
      </c>
      <c r="C2358" s="2">
        <f t="shared" si="285"/>
        <v>2.8100000000000236E-2</v>
      </c>
      <c r="D2358" s="2">
        <f t="shared" si="286"/>
        <v>6.6760999999999999</v>
      </c>
      <c r="E2358" s="2">
        <f t="shared" si="288"/>
        <v>6.6096000000000004</v>
      </c>
      <c r="F2358" s="2">
        <f t="shared" si="289"/>
        <v>6.5665099999999992</v>
      </c>
      <c r="G2358" s="2">
        <f t="shared" si="291"/>
        <v>6.5715599999999981</v>
      </c>
      <c r="H2358" s="2">
        <f t="shared" si="287"/>
        <v>6.582897499999997</v>
      </c>
      <c r="I2358" s="2">
        <f t="array" ref="I2358">SUMPRODUCT(B2342:B2361, (ROW(B2342:B2361)-ROW(B2342)+1)) / (20*21/2)</f>
        <v>6.6802376190476185</v>
      </c>
      <c r="J2358" s="2">
        <f t="shared" si="290"/>
        <v>6.5981284166615675</v>
      </c>
      <c r="K2358" s="2">
        <f t="shared" si="292"/>
        <v>6.5943919508307882</v>
      </c>
    </row>
    <row r="2359" spans="1:11" ht="13.5" x14ac:dyDescent="0.25">
      <c r="A2359" s="3">
        <f>TITRES_STAT!B2362</f>
        <v>45726</v>
      </c>
      <c r="B2359" s="6">
        <f>TITRES_STAT!D2362</f>
        <v>6.8746</v>
      </c>
      <c r="C2359" s="2">
        <f t="shared" si="285"/>
        <v>0.14979999999999993</v>
      </c>
      <c r="D2359" s="2">
        <f t="shared" si="286"/>
        <v>6.7341600000000001</v>
      </c>
      <c r="E2359" s="2">
        <f t="shared" si="288"/>
        <v>6.6470600000000006</v>
      </c>
      <c r="F2359" s="2">
        <f t="shared" si="289"/>
        <v>6.5805550000000013</v>
      </c>
      <c r="G2359" s="2">
        <f t="shared" si="291"/>
        <v>6.5760539999999992</v>
      </c>
      <c r="H2359" s="2">
        <f t="shared" si="287"/>
        <v>6.5839274999999962</v>
      </c>
      <c r="I2359" s="2">
        <f t="array" ref="I2359">SUMPRODUCT(B2343:B2362, (ROW(B2343:B2362)-ROW(B2343)+1)) / (20*21/2)</f>
        <v>6.7050752380952385</v>
      </c>
      <c r="J2359" s="2">
        <f t="shared" si="290"/>
        <v>6.6244590436461799</v>
      </c>
      <c r="K2359" s="2">
        <f t="shared" si="292"/>
        <v>6.6053805017786011</v>
      </c>
    </row>
    <row r="2360" spans="1:11" ht="13.5" x14ac:dyDescent="0.25">
      <c r="A2360" s="3">
        <f>TITRES_STAT!B2363</f>
        <v>45727</v>
      </c>
      <c r="B2360" s="6">
        <f>TITRES_STAT!D2363</f>
        <v>6.8840000000000003</v>
      </c>
      <c r="C2360" s="2">
        <f t="shared" si="285"/>
        <v>9.400000000000297E-3</v>
      </c>
      <c r="D2360" s="2">
        <f t="shared" si="286"/>
        <v>6.7809799999999996</v>
      </c>
      <c r="E2360" s="2">
        <f t="shared" si="288"/>
        <v>6.6873300000000002</v>
      </c>
      <c r="F2360" s="2">
        <f t="shared" si="289"/>
        <v>6.5969449999999998</v>
      </c>
      <c r="G2360" s="2">
        <f t="shared" si="291"/>
        <v>6.580735999999999</v>
      </c>
      <c r="H2360" s="2">
        <f t="shared" si="287"/>
        <v>6.5850979999999959</v>
      </c>
      <c r="I2360" s="2">
        <f t="array" ref="I2360">SUMPRODUCT(B2344:B2363, (ROW(B2344:B2363)-ROW(B2344)+1)) / (20*21/2)</f>
        <v>6.7265266666666665</v>
      </c>
      <c r="J2360" s="2">
        <f t="shared" si="290"/>
        <v>6.6491772299655914</v>
      </c>
      <c r="K2360" s="2">
        <f t="shared" si="292"/>
        <v>6.6163067566108129</v>
      </c>
    </row>
    <row r="2361" spans="1:11" ht="13.5" x14ac:dyDescent="0.25">
      <c r="A2361" s="3">
        <f>TITRES_STAT!B2364</f>
        <v>45728</v>
      </c>
      <c r="B2361" s="6">
        <f>TITRES_STAT!D2364</f>
        <v>6.8933999999999997</v>
      </c>
      <c r="C2361" s="2">
        <f t="shared" si="285"/>
        <v>9.3999999999994088E-3</v>
      </c>
      <c r="D2361" s="2">
        <f t="shared" si="286"/>
        <v>6.8146999999999993</v>
      </c>
      <c r="E2361" s="2">
        <f t="shared" si="288"/>
        <v>6.7266700000000004</v>
      </c>
      <c r="F2361" s="2">
        <f t="shared" si="289"/>
        <v>6.613805000000001</v>
      </c>
      <c r="G2361" s="2">
        <f t="shared" si="291"/>
        <v>6.5850439999999981</v>
      </c>
      <c r="H2361" s="2">
        <f t="shared" si="287"/>
        <v>6.5877204999999961</v>
      </c>
      <c r="I2361" s="2">
        <f t="array" ref="I2361">SUMPRODUCT(B2345:B2364, (ROW(B2345:B2364)-ROW(B2345)+1)) / (20*21/2)</f>
        <v>6.7489147619047616</v>
      </c>
      <c r="J2361" s="2">
        <f t="shared" si="290"/>
        <v>6.67243654139744</v>
      </c>
      <c r="K2361" s="2">
        <f t="shared" si="292"/>
        <v>6.6271731583123499</v>
      </c>
    </row>
    <row r="2362" spans="1:11" ht="13.5" x14ac:dyDescent="0.25">
      <c r="A2362" s="3">
        <f>TITRES_STAT!B2365</f>
        <v>45729</v>
      </c>
      <c r="B2362" s="6">
        <f>TITRES_STAT!D2365</f>
        <v>6.8746</v>
      </c>
      <c r="C2362" s="2">
        <f t="shared" si="285"/>
        <v>-1.8799999999999706E-2</v>
      </c>
      <c r="D2362" s="2">
        <f t="shared" si="286"/>
        <v>6.8502799999999997</v>
      </c>
      <c r="E2362" s="2">
        <f t="shared" si="288"/>
        <v>6.7491399999999997</v>
      </c>
      <c r="F2362" s="2">
        <f t="shared" si="289"/>
        <v>6.6306599999999989</v>
      </c>
      <c r="G2362" s="2">
        <f t="shared" si="291"/>
        <v>6.5915999999999988</v>
      </c>
      <c r="H2362" s="2">
        <f t="shared" si="287"/>
        <v>6.5904829999999972</v>
      </c>
      <c r="I2362" s="2">
        <f t="array" ref="I2362">SUMPRODUCT(B2346:B2365, (ROW(B2346:B2365)-ROW(B2346)+1)) / (20*21/2)</f>
        <v>6.772284285714286</v>
      </c>
      <c r="J2362" s="2">
        <f t="shared" si="290"/>
        <v>6.6916902041214934</v>
      </c>
      <c r="K2362" s="2">
        <f t="shared" si="292"/>
        <v>6.6368761717118661</v>
      </c>
    </row>
    <row r="2363" spans="1:11" ht="13.5" x14ac:dyDescent="0.25">
      <c r="A2363" s="3">
        <f>TITRES_STAT!B2366</f>
        <v>45730</v>
      </c>
      <c r="B2363" s="6">
        <f>TITRES_STAT!D2366</f>
        <v>6.8559000000000001</v>
      </c>
      <c r="C2363" s="2">
        <f t="shared" si="285"/>
        <v>-1.8699999999999939E-2</v>
      </c>
      <c r="D2363" s="2">
        <f t="shared" si="286"/>
        <v>6.8765000000000001</v>
      </c>
      <c r="E2363" s="2">
        <f t="shared" si="288"/>
        <v>6.7763000000000009</v>
      </c>
      <c r="F2363" s="2">
        <f t="shared" si="289"/>
        <v>6.6489250000000011</v>
      </c>
      <c r="G2363" s="2">
        <f t="shared" si="291"/>
        <v>6.5966579999999997</v>
      </c>
      <c r="H2363" s="2">
        <f t="shared" si="287"/>
        <v>6.5931519999999981</v>
      </c>
      <c r="I2363" s="2">
        <f t="array" ref="I2363">SUMPRODUCT(B2347:B2366, (ROW(B2347:B2366)-ROW(B2347)+1)) / (20*21/2)</f>
        <v>6.7901647619047614</v>
      </c>
      <c r="J2363" s="2">
        <f t="shared" si="290"/>
        <v>6.707329232300399</v>
      </c>
      <c r="K2363" s="2">
        <f t="shared" si="292"/>
        <v>6.6454653414486557</v>
      </c>
    </row>
    <row r="2364" spans="1:11" ht="13.5" x14ac:dyDescent="0.25">
      <c r="A2364" s="3">
        <f>TITRES_STAT!B2367</f>
        <v>45733</v>
      </c>
      <c r="B2364" s="6">
        <f>TITRES_STAT!D2367</f>
        <v>6.8840000000000003</v>
      </c>
      <c r="C2364" s="2">
        <f t="shared" si="285"/>
        <v>2.8100000000000236E-2</v>
      </c>
      <c r="D2364" s="2">
        <f t="shared" si="286"/>
        <v>6.8783799999999999</v>
      </c>
      <c r="E2364" s="2">
        <f t="shared" si="288"/>
        <v>6.8062700000000005</v>
      </c>
      <c r="F2364" s="2">
        <f t="shared" si="289"/>
        <v>6.6667200000000006</v>
      </c>
      <c r="G2364" s="2">
        <f t="shared" si="291"/>
        <v>6.6045260000000008</v>
      </c>
      <c r="H2364" s="2">
        <f t="shared" si="287"/>
        <v>6.5961959999999973</v>
      </c>
      <c r="I2364" s="2">
        <f t="array" ref="I2364">SUMPRODUCT(B2348:B2367, (ROW(B2348:B2367)-ROW(B2348)+1)) / (20*21/2)</f>
        <v>6.8160357142857144</v>
      </c>
      <c r="J2364" s="2">
        <f t="shared" si="290"/>
        <v>6.724155019700361</v>
      </c>
      <c r="K2364" s="2">
        <f t="shared" si="292"/>
        <v>6.6548196417840026</v>
      </c>
    </row>
    <row r="2365" spans="1:11" ht="13.5" x14ac:dyDescent="0.25">
      <c r="A2365" s="3">
        <f>TITRES_STAT!B2368</f>
        <v>45734</v>
      </c>
      <c r="B2365" s="6">
        <f>TITRES_STAT!D2368</f>
        <v>6.9120999999999997</v>
      </c>
      <c r="C2365" s="2">
        <f t="shared" si="285"/>
        <v>2.8099999999999348E-2</v>
      </c>
      <c r="D2365" s="2">
        <f t="shared" si="286"/>
        <v>6.8840000000000003</v>
      </c>
      <c r="E2365" s="2">
        <f t="shared" si="288"/>
        <v>6.83249</v>
      </c>
      <c r="F2365" s="2">
        <f t="shared" si="289"/>
        <v>6.6868549999999995</v>
      </c>
      <c r="G2365" s="2">
        <f t="shared" si="291"/>
        <v>6.6129560000000014</v>
      </c>
      <c r="H2365" s="2">
        <f t="shared" si="287"/>
        <v>6.5993804999999979</v>
      </c>
      <c r="I2365" s="2">
        <f t="array" ref="I2365">SUMPRODUCT(B2349:B2368, (ROW(B2349:B2368)-ROW(B2349)+1)) / (20*21/2)</f>
        <v>6.8440000000000003</v>
      </c>
      <c r="J2365" s="2">
        <f t="shared" si="290"/>
        <v>6.7420545416336601</v>
      </c>
      <c r="K2365" s="2">
        <f t="shared" si="292"/>
        <v>6.6649090675963949</v>
      </c>
    </row>
    <row r="2366" spans="1:11" ht="13.5" x14ac:dyDescent="0.25">
      <c r="A2366" s="3">
        <f>TITRES_STAT!B2369</f>
        <v>45735</v>
      </c>
      <c r="B2366" s="6">
        <f>TITRES_STAT!D2369</f>
        <v>6.8746</v>
      </c>
      <c r="C2366" s="2">
        <f t="shared" si="285"/>
        <v>-3.7499999999999645E-2</v>
      </c>
      <c r="D2366" s="2">
        <f t="shared" si="286"/>
        <v>6.8802399999999988</v>
      </c>
      <c r="E2366" s="2">
        <f t="shared" si="288"/>
        <v>6.8474699999999995</v>
      </c>
      <c r="F2366" s="2">
        <f t="shared" si="289"/>
        <v>6.7060549999999992</v>
      </c>
      <c r="G2366" s="2">
        <f t="shared" si="291"/>
        <v>6.6202600000000009</v>
      </c>
      <c r="H2366" s="2">
        <f t="shared" si="287"/>
        <v>6.6026114999999974</v>
      </c>
      <c r="I2366" s="2">
        <f t="array" ref="I2366">SUMPRODUCT(B2350:B2369, (ROW(B2350:B2369)-ROW(B2350)+1)) / (20*21/2)</f>
        <v>6.8738790476190479</v>
      </c>
      <c r="J2366" s="2">
        <f t="shared" si="290"/>
        <v>6.7546779186209305</v>
      </c>
      <c r="K2366" s="2">
        <f t="shared" si="292"/>
        <v>6.6731322414161447</v>
      </c>
    </row>
    <row r="2367" spans="1:11" ht="13.5" x14ac:dyDescent="0.25">
      <c r="A2367" s="3">
        <f>TITRES_STAT!B2370</f>
        <v>45737</v>
      </c>
      <c r="B2367" s="6">
        <f>TITRES_STAT!D2370</f>
        <v>6.9776999999999996</v>
      </c>
      <c r="C2367" s="2">
        <f t="shared" si="285"/>
        <v>0.10309999999999953</v>
      </c>
      <c r="D2367" s="2">
        <f t="shared" si="286"/>
        <v>6.9008599999999998</v>
      </c>
      <c r="E2367" s="2">
        <f t="shared" si="288"/>
        <v>6.8755700000000006</v>
      </c>
      <c r="F2367" s="2">
        <f t="shared" si="289"/>
        <v>6.7308750000000002</v>
      </c>
      <c r="G2367" s="2">
        <f t="shared" si="291"/>
        <v>6.6309380000000013</v>
      </c>
      <c r="H2367" s="2">
        <f t="shared" si="287"/>
        <v>6.6063579999999966</v>
      </c>
      <c r="I2367" s="2">
        <f t="array" ref="I2367">SUMPRODUCT(B2351:B2370, (ROW(B2351:B2370)-ROW(B2351)+1)) / (20*21/2)</f>
        <v>6.9037138095238104</v>
      </c>
      <c r="J2367" s="2">
        <f t="shared" si="290"/>
        <v>6.7759181168475084</v>
      </c>
      <c r="K2367" s="2">
        <f t="shared" si="292"/>
        <v>6.6850760750861005</v>
      </c>
    </row>
    <row r="2368" spans="1:11" ht="13.5" x14ac:dyDescent="0.25">
      <c r="A2368" s="3">
        <f>TITRES_STAT!B2371</f>
        <v>45740</v>
      </c>
      <c r="B2368" s="6">
        <f>TITRES_STAT!D2371</f>
        <v>7.0244999999999997</v>
      </c>
      <c r="C2368" s="2">
        <f t="shared" si="285"/>
        <v>4.6800000000000175E-2</v>
      </c>
      <c r="D2368" s="2">
        <f t="shared" si="286"/>
        <v>6.9345799999999995</v>
      </c>
      <c r="E2368" s="2">
        <f t="shared" si="288"/>
        <v>6.9055400000000002</v>
      </c>
      <c r="F2368" s="2">
        <f t="shared" si="289"/>
        <v>6.7575699999999994</v>
      </c>
      <c r="G2368" s="2">
        <f t="shared" si="291"/>
        <v>6.6403040000000013</v>
      </c>
      <c r="H2368" s="2">
        <f t="shared" si="287"/>
        <v>6.6101044999999976</v>
      </c>
      <c r="I2368" s="2">
        <f t="array" ref="I2368">SUMPRODUCT(B2352:B2371, (ROW(B2352:B2371)-ROW(B2352)+1)) / (20*21/2)</f>
        <v>6.9297195238095233</v>
      </c>
      <c r="J2368" s="2">
        <f t="shared" si="290"/>
        <v>6.7995925819096499</v>
      </c>
      <c r="K2368" s="2">
        <f t="shared" si="292"/>
        <v>6.6983868172395864</v>
      </c>
    </row>
    <row r="2369" spans="1:11" ht="13.5" x14ac:dyDescent="0.25">
      <c r="A2369" s="3">
        <f>TITRES_STAT!B2372</f>
        <v>45741</v>
      </c>
      <c r="B2369" s="6">
        <f>TITRES_STAT!D2372</f>
        <v>7.0712999999999999</v>
      </c>
      <c r="C2369" s="2">
        <f t="shared" si="285"/>
        <v>4.6800000000000175E-2</v>
      </c>
      <c r="D2369" s="2">
        <f t="shared" si="286"/>
        <v>6.9720399999999998</v>
      </c>
      <c r="E2369" s="2">
        <f t="shared" si="288"/>
        <v>6.9252099999999999</v>
      </c>
      <c r="F2369" s="2">
        <f t="shared" si="289"/>
        <v>6.7861349999999998</v>
      </c>
      <c r="G2369" s="2">
        <f t="shared" si="291"/>
        <v>6.6517300000000015</v>
      </c>
      <c r="H2369" s="2">
        <f t="shared" si="287"/>
        <v>6.6140849999999975</v>
      </c>
      <c r="I2369" s="2">
        <f t="array" ref="I2369">SUMPRODUCT(B2353:B2372, (ROW(B2353:B2372)-ROW(B2353)+1)) / (20*21/2)</f>
        <v>6.9511247619047607</v>
      </c>
      <c r="J2369" s="2">
        <f t="shared" si="290"/>
        <v>6.8254694788706356</v>
      </c>
      <c r="K2369" s="2">
        <f t="shared" si="292"/>
        <v>6.7130108636223476</v>
      </c>
    </row>
    <row r="2370" spans="1:11" ht="13.5" x14ac:dyDescent="0.25">
      <c r="A2370" s="3">
        <f>TITRES_STAT!B2373</f>
        <v>45742</v>
      </c>
      <c r="B2370" s="6">
        <f>TITRES_STAT!D2373</f>
        <v>7.0994000000000002</v>
      </c>
      <c r="C2370" s="2">
        <f t="shared" si="285"/>
        <v>2.8100000000000236E-2</v>
      </c>
      <c r="D2370" s="2">
        <f t="shared" si="286"/>
        <v>7.0095000000000001</v>
      </c>
      <c r="E2370" s="2">
        <f t="shared" si="288"/>
        <v>6.9467499999999998</v>
      </c>
      <c r="F2370" s="2">
        <f t="shared" si="289"/>
        <v>6.8170400000000004</v>
      </c>
      <c r="G2370" s="2">
        <f t="shared" si="291"/>
        <v>6.6625940000000012</v>
      </c>
      <c r="H2370" s="2">
        <f t="shared" si="287"/>
        <v>6.6187679999999993</v>
      </c>
      <c r="I2370" s="2">
        <f t="array" ref="I2370">SUMPRODUCT(B2354:B2373, (ROW(B2354:B2373)-ROW(B2354)+1)) / (20*21/2)</f>
        <v>6.9705233333333325</v>
      </c>
      <c r="J2370" s="2">
        <f t="shared" si="290"/>
        <v>6.8515580999305756</v>
      </c>
      <c r="K2370" s="2">
        <f t="shared" si="292"/>
        <v>6.7281633787744122</v>
      </c>
    </row>
    <row r="2371" spans="1:11" ht="13.5" x14ac:dyDescent="0.25">
      <c r="A2371" s="3">
        <f>TITRES_STAT!B2374</f>
        <v>45743</v>
      </c>
      <c r="B2371" s="6">
        <f>TITRES_STAT!D2374</f>
        <v>7.0900999999999996</v>
      </c>
      <c r="C2371" s="2">
        <f t="shared" si="285"/>
        <v>-9.3000000000005301E-3</v>
      </c>
      <c r="D2371" s="2">
        <f t="shared" si="286"/>
        <v>7.0526</v>
      </c>
      <c r="E2371" s="2">
        <f t="shared" si="288"/>
        <v>6.9664199999999994</v>
      </c>
      <c r="F2371" s="2">
        <f t="shared" si="289"/>
        <v>6.8465450000000008</v>
      </c>
      <c r="G2371" s="2">
        <f t="shared" si="291"/>
        <v>6.6723360000000005</v>
      </c>
      <c r="H2371" s="2">
        <f t="shared" si="287"/>
        <v>6.6237789999999981</v>
      </c>
      <c r="I2371" s="2">
        <f t="array" ref="I2371">SUMPRODUCT(B2355:B2374, (ROW(B2355:B2374)-ROW(B2355)+1)) / (20*21/2)</f>
        <v>6.987602857142857</v>
      </c>
      <c r="J2371" s="2">
        <f t="shared" si="290"/>
        <v>6.8742763761276642</v>
      </c>
      <c r="K2371" s="2">
        <f t="shared" si="292"/>
        <v>6.7423569717636509</v>
      </c>
    </row>
    <row r="2372" spans="1:11" ht="13.5" x14ac:dyDescent="0.25">
      <c r="A2372" s="3">
        <f>TITRES_STAT!B2375</f>
        <v>45744</v>
      </c>
      <c r="B2372" s="6">
        <f>TITRES_STAT!D2375</f>
        <v>7.0712999999999999</v>
      </c>
      <c r="C2372" s="2">
        <f t="shared" ref="C2372:C2435" si="293">B2372-B2371</f>
        <v>-1.8799999999999706E-2</v>
      </c>
      <c r="D2372" s="2">
        <f t="shared" si="286"/>
        <v>7.0713200000000001</v>
      </c>
      <c r="E2372" s="2">
        <f t="shared" si="288"/>
        <v>6.9860899999999999</v>
      </c>
      <c r="F2372" s="2">
        <f t="shared" si="289"/>
        <v>6.8676150000000007</v>
      </c>
      <c r="G2372" s="2">
        <f t="shared" si="291"/>
        <v>6.6817020000000014</v>
      </c>
      <c r="H2372" s="2">
        <f t="shared" si="287"/>
        <v>6.6286959999999988</v>
      </c>
      <c r="I2372" s="2">
        <f t="array" ref="I2372">SUMPRODUCT(B2356:B2375, (ROW(B2356:B2375)-ROW(B2356)+1)) / (20*21/2)</f>
        <v>6.9970109523809523</v>
      </c>
      <c r="J2372" s="2">
        <f t="shared" si="290"/>
        <v>6.8930405307821729</v>
      </c>
      <c r="K2372" s="2">
        <f t="shared" si="292"/>
        <v>6.7552566983611548</v>
      </c>
    </row>
    <row r="2373" spans="1:11" ht="13.5" x14ac:dyDescent="0.25">
      <c r="A2373" s="3">
        <f>TITRES_STAT!B2376</f>
        <v>45749</v>
      </c>
      <c r="B2373" s="6">
        <f>TITRES_STAT!D2376</f>
        <v>7.0712999999999999</v>
      </c>
      <c r="C2373" s="2">
        <f t="shared" si="293"/>
        <v>0</v>
      </c>
      <c r="D2373" s="2">
        <f t="shared" si="286"/>
        <v>7.0806799999999992</v>
      </c>
      <c r="E2373" s="2">
        <f t="shared" si="288"/>
        <v>7.0076300000000007</v>
      </c>
      <c r="F2373" s="2">
        <f t="shared" si="289"/>
        <v>6.8919650000000008</v>
      </c>
      <c r="G2373" s="2">
        <f t="shared" si="291"/>
        <v>6.6923780000000015</v>
      </c>
      <c r="H2373" s="2">
        <f t="shared" si="287"/>
        <v>6.6338469999999985</v>
      </c>
      <c r="I2373" s="2">
        <f t="array" ref="I2373">SUMPRODUCT(B2357:B2376, (ROW(B2357:B2376)-ROW(B2357)+1)) / (20*21/2)</f>
        <v>7.0028990476190494</v>
      </c>
      <c r="J2373" s="2">
        <f t="shared" si="290"/>
        <v>6.910017623088633</v>
      </c>
      <c r="K2373" s="2">
        <f t="shared" si="292"/>
        <v>6.7676505533273845</v>
      </c>
    </row>
    <row r="2374" spans="1:11" ht="13.5" x14ac:dyDescent="0.25">
      <c r="A2374" s="3">
        <f>TITRES_STAT!B2377</f>
        <v>45750</v>
      </c>
      <c r="B2374" s="6">
        <f>TITRES_STAT!D2377</f>
        <v>7.0712999999999999</v>
      </c>
      <c r="C2374" s="2">
        <f t="shared" si="293"/>
        <v>0</v>
      </c>
      <c r="D2374" s="2">
        <f t="shared" ref="D2374:D2437" si="294">AVERAGE(B2370:B2374)</f>
        <v>7.0806799999999992</v>
      </c>
      <c r="E2374" s="2">
        <f t="shared" si="288"/>
        <v>7.0263599999999995</v>
      </c>
      <c r="F2374" s="2">
        <f t="shared" si="289"/>
        <v>6.916315</v>
      </c>
      <c r="G2374" s="2">
        <f t="shared" si="291"/>
        <v>6.7030540000000007</v>
      </c>
      <c r="H2374" s="2">
        <f t="shared" si="287"/>
        <v>6.6389979999999991</v>
      </c>
      <c r="I2374" s="2">
        <f t="array" ref="I2374">SUMPRODUCT(B2358:B2377, (ROW(B2358:B2377)-ROW(B2358)+1)) / (20*21/2)</f>
        <v>7.0048176190476195</v>
      </c>
      <c r="J2374" s="2">
        <f t="shared" si="290"/>
        <v>6.9253778494611442</v>
      </c>
      <c r="K2374" s="2">
        <f t="shared" si="292"/>
        <v>6.7795583747655268</v>
      </c>
    </row>
    <row r="2375" spans="1:11" ht="13.5" x14ac:dyDescent="0.25">
      <c r="A2375" s="3">
        <f>TITRES_STAT!B2378</f>
        <v>45751</v>
      </c>
      <c r="B2375" s="6">
        <f>TITRES_STAT!D2378</f>
        <v>7.0151000000000003</v>
      </c>
      <c r="C2375" s="2">
        <f t="shared" si="293"/>
        <v>-5.6199999999999584E-2</v>
      </c>
      <c r="D2375" s="2">
        <f t="shared" si="294"/>
        <v>7.0638200000000015</v>
      </c>
      <c r="E2375" s="2">
        <f t="shared" si="288"/>
        <v>7.0366600000000004</v>
      </c>
      <c r="F2375" s="2">
        <f t="shared" si="289"/>
        <v>6.9345749999999997</v>
      </c>
      <c r="G2375" s="2">
        <f t="shared" si="291"/>
        <v>6.7114820000000011</v>
      </c>
      <c r="H2375" s="2">
        <f t="shared" si="287"/>
        <v>6.6445704999999986</v>
      </c>
      <c r="I2375" s="2">
        <f t="array" ref="I2375">SUMPRODUCT(B2359:B2378, (ROW(B2359:B2378)-ROW(B2359)+1)) / (20*21/2)</f>
        <v>7.0018714285714285</v>
      </c>
      <c r="J2375" s="2">
        <f t="shared" si="290"/>
        <v>6.9339228161791304</v>
      </c>
      <c r="K2375" s="2">
        <f t="shared" si="292"/>
        <v>6.7887953012453099</v>
      </c>
    </row>
    <row r="2376" spans="1:11" ht="13.5" x14ac:dyDescent="0.25">
      <c r="A2376" s="3">
        <f>TITRES_STAT!B2379</f>
        <v>45754</v>
      </c>
      <c r="B2376" s="6">
        <f>TITRES_STAT!D2379</f>
        <v>6.9964000000000004</v>
      </c>
      <c r="C2376" s="2">
        <f t="shared" si="293"/>
        <v>-1.8699999999999939E-2</v>
      </c>
      <c r="D2376" s="2">
        <f t="shared" si="294"/>
        <v>7.0450800000000005</v>
      </c>
      <c r="E2376" s="2">
        <f t="shared" si="288"/>
        <v>7.0488400000000002</v>
      </c>
      <c r="F2376" s="2">
        <f t="shared" si="289"/>
        <v>6.9481549999999981</v>
      </c>
      <c r="G2376" s="2">
        <f t="shared" si="291"/>
        <v>6.7171019999999997</v>
      </c>
      <c r="H2376" s="2">
        <f t="shared" si="287"/>
        <v>6.6500494999999979</v>
      </c>
      <c r="I2376" s="2">
        <f t="array" ref="I2376">SUMPRODUCT(B2360:B2379, (ROW(B2360:B2379)-ROW(B2360)+1)) / (20*21/2)</f>
        <v>6.9961633333333317</v>
      </c>
      <c r="J2376" s="2">
        <f t="shared" si="290"/>
        <v>6.9398730241620701</v>
      </c>
      <c r="K2376" s="2">
        <f t="shared" si="292"/>
        <v>6.7969366619807881</v>
      </c>
    </row>
    <row r="2377" spans="1:11" ht="13.5" x14ac:dyDescent="0.25">
      <c r="A2377" s="3">
        <f>TITRES_STAT!B2380</f>
        <v>45755</v>
      </c>
      <c r="B2377" s="6">
        <f>TITRES_STAT!D2380</f>
        <v>6.9683000000000002</v>
      </c>
      <c r="C2377" s="2">
        <f t="shared" si="293"/>
        <v>-2.8100000000000236E-2</v>
      </c>
      <c r="D2377" s="2">
        <f t="shared" si="294"/>
        <v>7.0244799999999996</v>
      </c>
      <c r="E2377" s="2">
        <f t="shared" si="288"/>
        <v>7.0479000000000012</v>
      </c>
      <c r="F2377" s="2">
        <f t="shared" si="289"/>
        <v>6.9617349999999991</v>
      </c>
      <c r="G2377" s="2">
        <f t="shared" si="291"/>
        <v>6.7236580000000004</v>
      </c>
      <c r="H2377" s="2">
        <f t="shared" si="287"/>
        <v>6.655949999999998</v>
      </c>
      <c r="I2377" s="2">
        <f t="array" ref="I2377">SUMPRODUCT(B2361:B2380, (ROW(B2361:B2380)-ROW(B2361)+1)) / (20*21/2)</f>
        <v>6.9947338095238099</v>
      </c>
      <c r="J2377" s="2">
        <f t="shared" si="290"/>
        <v>6.942580355194254</v>
      </c>
      <c r="K2377" s="2">
        <f t="shared" si="292"/>
        <v>6.8036567928835021</v>
      </c>
    </row>
    <row r="2378" spans="1:11" ht="13.5" x14ac:dyDescent="0.25">
      <c r="A2378" s="3">
        <f>TITRES_STAT!B2381</f>
        <v>45757</v>
      </c>
      <c r="B2378" s="6">
        <f>TITRES_STAT!D2381</f>
        <v>6.9307999999999996</v>
      </c>
      <c r="C2378" s="2">
        <f t="shared" si="293"/>
        <v>-3.7500000000000533E-2</v>
      </c>
      <c r="D2378" s="2">
        <f t="shared" si="294"/>
        <v>6.9963800000000003</v>
      </c>
      <c r="E2378" s="2">
        <f t="shared" si="288"/>
        <v>7.0385299999999997</v>
      </c>
      <c r="F2378" s="2">
        <f t="shared" si="289"/>
        <v>6.972035</v>
      </c>
      <c r="G2378" s="2">
        <f t="shared" si="291"/>
        <v>6.7302140000000001</v>
      </c>
      <c r="H2378" s="2">
        <f t="shared" ref="H2378:H2441" si="295">AVERAGE(B2179:B2378)</f>
        <v>6.6599769999999987</v>
      </c>
      <c r="I2378" s="2">
        <f t="array" ref="I2378">SUMPRODUCT(B2362:B2381, (ROW(B2362:B2381)-ROW(B2362)+1)) / (20*21/2)</f>
        <v>6.992061904761905</v>
      </c>
      <c r="J2378" s="2">
        <f t="shared" si="290"/>
        <v>6.9414584166043252</v>
      </c>
      <c r="K2378" s="2">
        <f t="shared" si="292"/>
        <v>6.8086428010057176</v>
      </c>
    </row>
    <row r="2379" spans="1:11" ht="13.5" x14ac:dyDescent="0.25">
      <c r="A2379" s="3">
        <f>TITRES_STAT!B2382</f>
        <v>45758</v>
      </c>
      <c r="B2379" s="6">
        <f>TITRES_STAT!D2382</f>
        <v>6.9120999999999997</v>
      </c>
      <c r="C2379" s="2">
        <f t="shared" si="293"/>
        <v>-1.8699999999999939E-2</v>
      </c>
      <c r="D2379" s="2">
        <f t="shared" si="294"/>
        <v>6.9645400000000013</v>
      </c>
      <c r="E2379" s="2">
        <f t="shared" si="288"/>
        <v>7.0226099999999985</v>
      </c>
      <c r="F2379" s="2">
        <f t="shared" si="289"/>
        <v>6.9739099999999992</v>
      </c>
      <c r="G2379" s="2">
        <f t="shared" si="291"/>
        <v>6.7363960000000001</v>
      </c>
      <c r="H2379" s="2">
        <f t="shared" si="295"/>
        <v>6.6640979999999983</v>
      </c>
      <c r="I2379" s="2">
        <f t="array" ref="I2379">SUMPRODUCT(B2363:B2382, (ROW(B2363:B2382)-ROW(B2363)+1)) / (20*21/2)</f>
        <v>6.9873319047619038</v>
      </c>
      <c r="J2379" s="2">
        <f t="shared" si="290"/>
        <v>6.9386623769277236</v>
      </c>
      <c r="K2379" s="2">
        <f t="shared" si="292"/>
        <v>6.8126999460643169</v>
      </c>
    </row>
    <row r="2380" spans="1:11" ht="13.5" x14ac:dyDescent="0.25">
      <c r="A2380" s="3">
        <f>TITRES_STAT!B2383</f>
        <v>45761</v>
      </c>
      <c r="B2380" s="6">
        <f>TITRES_STAT!D2383</f>
        <v>6.9588999999999999</v>
      </c>
      <c r="C2380" s="2">
        <f t="shared" si="293"/>
        <v>4.6800000000000175E-2</v>
      </c>
      <c r="D2380" s="2">
        <f t="shared" si="294"/>
        <v>6.9532999999999987</v>
      </c>
      <c r="E2380" s="2">
        <f t="shared" ref="E2380:E2443" si="296">AVERAGE(B2371:B2380)</f>
        <v>7.0085600000000001</v>
      </c>
      <c r="F2380" s="2">
        <f t="shared" si="289"/>
        <v>6.9776550000000004</v>
      </c>
      <c r="G2380" s="2">
        <f t="shared" si="291"/>
        <v>6.7451999999999979</v>
      </c>
      <c r="H2380" s="2">
        <f t="shared" si="295"/>
        <v>6.6689214999999979</v>
      </c>
      <c r="I2380" s="2">
        <f t="array" ref="I2380">SUMPRODUCT(B2364:B2383, (ROW(B2364:B2383)-ROW(B2364)+1)) / (20*21/2)</f>
        <v>6.9778771428571424</v>
      </c>
      <c r="J2380" s="2">
        <f t="shared" si="290"/>
        <v>6.9405897696012735</v>
      </c>
      <c r="K2380" s="2">
        <f t="shared" si="292"/>
        <v>6.8184332815127755</v>
      </c>
    </row>
    <row r="2381" spans="1:11" ht="13.5" x14ac:dyDescent="0.25">
      <c r="A2381" s="3">
        <f>TITRES_STAT!B2384</f>
        <v>45762</v>
      </c>
      <c r="B2381" s="6">
        <f>TITRES_STAT!D2384</f>
        <v>6.9496000000000002</v>
      </c>
      <c r="C2381" s="2">
        <f t="shared" si="293"/>
        <v>-9.2999999999996419E-3</v>
      </c>
      <c r="D2381" s="2">
        <f t="shared" si="294"/>
        <v>6.9439400000000004</v>
      </c>
      <c r="E2381" s="2">
        <f t="shared" si="296"/>
        <v>6.99451</v>
      </c>
      <c r="F2381" s="2">
        <f t="shared" si="289"/>
        <v>6.9804649999999997</v>
      </c>
      <c r="G2381" s="2">
        <f t="shared" si="291"/>
        <v>6.7515699999999983</v>
      </c>
      <c r="H2381" s="2">
        <f t="shared" si="295"/>
        <v>6.673276999999997</v>
      </c>
      <c r="I2381" s="2">
        <f t="array" ref="I2381">SUMPRODUCT(B2365:B2384, (ROW(B2365:B2384)-ROW(B2365)+1)) / (20*21/2)</f>
        <v>6.9682885714285723</v>
      </c>
      <c r="J2381" s="2">
        <f t="shared" si="290"/>
        <v>6.9414478867821048</v>
      </c>
      <c r="K2381" s="2">
        <f t="shared" si="292"/>
        <v>6.8235770743946276</v>
      </c>
    </row>
    <row r="2382" spans="1:11" ht="13.5" x14ac:dyDescent="0.25">
      <c r="A2382" s="3">
        <f>TITRES_STAT!B2385</f>
        <v>45763</v>
      </c>
      <c r="B2382" s="6">
        <f>TITRES_STAT!D2385</f>
        <v>6.9307999999999996</v>
      </c>
      <c r="C2382" s="2">
        <f t="shared" si="293"/>
        <v>-1.8800000000000594E-2</v>
      </c>
      <c r="D2382" s="2">
        <f t="shared" si="294"/>
        <v>6.9364400000000002</v>
      </c>
      <c r="E2382" s="2">
        <f t="shared" si="296"/>
        <v>6.9804600000000008</v>
      </c>
      <c r="F2382" s="2">
        <f t="shared" si="289"/>
        <v>6.983274999999999</v>
      </c>
      <c r="G2382" s="2">
        <f t="shared" si="291"/>
        <v>6.7590619999999975</v>
      </c>
      <c r="H2382" s="2">
        <f t="shared" si="295"/>
        <v>6.6779599999999979</v>
      </c>
      <c r="I2382" s="2">
        <f t="array" ref="I2382">SUMPRODUCT(B2366:B2385, (ROW(B2366:B2385)-ROW(B2366)+1)) / (20*21/2)</f>
        <v>6.9569190476190483</v>
      </c>
      <c r="J2382" s="2">
        <f t="shared" si="290"/>
        <v>6.9404338023266661</v>
      </c>
      <c r="K2382" s="2">
        <f t="shared" si="292"/>
        <v>6.8277818950066029</v>
      </c>
    </row>
    <row r="2383" spans="1:11" ht="13.5" x14ac:dyDescent="0.25">
      <c r="A2383" s="3">
        <f>TITRES_STAT!B2386</f>
        <v>45764</v>
      </c>
      <c r="B2383" s="6">
        <f>TITRES_STAT!D2386</f>
        <v>6.8840000000000003</v>
      </c>
      <c r="C2383" s="2">
        <f t="shared" si="293"/>
        <v>-4.6799999999999287E-2</v>
      </c>
      <c r="D2383" s="2">
        <f t="shared" si="294"/>
        <v>6.9270799999999992</v>
      </c>
      <c r="E2383" s="2">
        <f t="shared" si="296"/>
        <v>6.9617300000000002</v>
      </c>
      <c r="F2383" s="2">
        <f t="shared" si="289"/>
        <v>6.98468</v>
      </c>
      <c r="G2383" s="2">
        <f t="shared" si="291"/>
        <v>6.7656179999999981</v>
      </c>
      <c r="H2383" s="2">
        <f t="shared" si="295"/>
        <v>6.6807694999999976</v>
      </c>
      <c r="I2383" s="2">
        <f t="array" ref="I2383">SUMPRODUCT(B2367:B2386, (ROW(B2367:B2386)-ROW(B2367)+1)) / (20*21/2)</f>
        <v>6.9493342857142872</v>
      </c>
      <c r="J2383" s="2">
        <f t="shared" si="290"/>
        <v>6.9350591544860318</v>
      </c>
      <c r="K2383" s="2">
        <f t="shared" si="292"/>
        <v>6.8299865265749711</v>
      </c>
    </row>
    <row r="2384" spans="1:11" ht="13.5" x14ac:dyDescent="0.25">
      <c r="A2384" s="3">
        <f>TITRES_STAT!B2387</f>
        <v>45765</v>
      </c>
      <c r="B2384" s="6">
        <f>TITRES_STAT!D2387</f>
        <v>6.8840000000000003</v>
      </c>
      <c r="C2384" s="2">
        <f t="shared" si="293"/>
        <v>0</v>
      </c>
      <c r="D2384" s="2">
        <f t="shared" si="294"/>
        <v>6.9214600000000006</v>
      </c>
      <c r="E2384" s="2">
        <f t="shared" si="296"/>
        <v>6.9430000000000005</v>
      </c>
      <c r="F2384" s="2">
        <f t="shared" si="289"/>
        <v>6.98468</v>
      </c>
      <c r="G2384" s="2">
        <f t="shared" si="291"/>
        <v>6.7712379999999976</v>
      </c>
      <c r="H2384" s="2">
        <f t="shared" si="295"/>
        <v>6.6838134999999976</v>
      </c>
      <c r="I2384" s="2">
        <f t="array" ref="I2384">SUMPRODUCT(B2368:B2387, (ROW(B2368:B2387)-ROW(B2368)+1)) / (20*21/2)</f>
        <v>6.9398347619047618</v>
      </c>
      <c r="J2384" s="2">
        <f t="shared" si="290"/>
        <v>6.9301963778683149</v>
      </c>
      <c r="K2384" s="2">
        <f t="shared" si="292"/>
        <v>6.8321047020034031</v>
      </c>
    </row>
    <row r="2385" spans="1:11" ht="13.5" x14ac:dyDescent="0.25">
      <c r="A2385" s="3">
        <f>TITRES_STAT!B2388</f>
        <v>45768</v>
      </c>
      <c r="B2385" s="6">
        <f>TITRES_STAT!D2388</f>
        <v>6.8653000000000004</v>
      </c>
      <c r="C2385" s="2">
        <f t="shared" si="293"/>
        <v>-1.8699999999999939E-2</v>
      </c>
      <c r="D2385" s="2">
        <f t="shared" si="294"/>
        <v>6.9027399999999997</v>
      </c>
      <c r="E2385" s="2">
        <f t="shared" si="296"/>
        <v>6.9280199999999992</v>
      </c>
      <c r="F2385" s="2">
        <f t="shared" si="289"/>
        <v>6.9823399999999989</v>
      </c>
      <c r="G2385" s="2">
        <f t="shared" si="291"/>
        <v>6.7764839999999982</v>
      </c>
      <c r="H2385" s="2">
        <f t="shared" si="295"/>
        <v>6.6867639999999984</v>
      </c>
      <c r="I2385" s="2">
        <f t="array" ref="I2385">SUMPRODUCT(B2369:B2388, (ROW(B2369:B2388)-ROW(B2369)+1)) / (20*21/2)</f>
        <v>6.9191909523809523</v>
      </c>
      <c r="J2385" s="2">
        <f t="shared" si="290"/>
        <v>6.9240157704522849</v>
      </c>
      <c r="K2385" s="2">
        <f t="shared" si="292"/>
        <v>6.8334064783954274</v>
      </c>
    </row>
    <row r="2386" spans="1:11" ht="13.5" x14ac:dyDescent="0.25">
      <c r="A2386" s="3">
        <f>TITRES_STAT!B2389</f>
        <v>45769</v>
      </c>
      <c r="B2386" s="6">
        <f>TITRES_STAT!D2389</f>
        <v>6.9027000000000003</v>
      </c>
      <c r="C2386" s="2">
        <f t="shared" si="293"/>
        <v>3.7399999999999878E-2</v>
      </c>
      <c r="D2386" s="2">
        <f t="shared" si="294"/>
        <v>6.8933599999999995</v>
      </c>
      <c r="E2386" s="2">
        <f t="shared" si="296"/>
        <v>6.9186499999999995</v>
      </c>
      <c r="F2386" s="2">
        <f t="shared" si="289"/>
        <v>6.9837450000000008</v>
      </c>
      <c r="G2386" s="2">
        <f t="shared" si="291"/>
        <v>6.7834139999999978</v>
      </c>
      <c r="H2386" s="2">
        <f t="shared" si="295"/>
        <v>6.6894329999999993</v>
      </c>
      <c r="I2386" s="2">
        <f t="array" ref="I2386">SUMPRODUCT(B2370:B2389, (ROW(B2370:B2389)-ROW(B2370)+1)) / (20*21/2)</f>
        <v>6.8926528571428571</v>
      </c>
      <c r="J2386" s="2">
        <f t="shared" si="290"/>
        <v>6.9219856970758764</v>
      </c>
      <c r="K2386" s="2">
        <f t="shared" si="292"/>
        <v>6.8361238713995283</v>
      </c>
    </row>
    <row r="2387" spans="1:11" ht="13.5" x14ac:dyDescent="0.25">
      <c r="A2387" s="3">
        <f>TITRES_STAT!B2390</f>
        <v>45770</v>
      </c>
      <c r="B2387" s="6">
        <f>TITRES_STAT!D2390</f>
        <v>6.8840000000000003</v>
      </c>
      <c r="C2387" s="2">
        <f t="shared" si="293"/>
        <v>-1.8699999999999939E-2</v>
      </c>
      <c r="D2387" s="2">
        <f t="shared" si="294"/>
        <v>6.8840000000000003</v>
      </c>
      <c r="E2387" s="2">
        <f t="shared" si="296"/>
        <v>6.9102200000000007</v>
      </c>
      <c r="F2387" s="2">
        <f t="shared" si="289"/>
        <v>6.9790600000000014</v>
      </c>
      <c r="G2387" s="2">
        <f t="shared" si="291"/>
        <v>6.7899699999999985</v>
      </c>
      <c r="H2387" s="2">
        <f t="shared" si="295"/>
        <v>6.6915404999999994</v>
      </c>
      <c r="I2387" s="2">
        <f t="array" ref="I2387">SUMPRODUCT(B2371:B2390, (ROW(B2371:B2390)-ROW(B2371)+1)) / (20*21/2)</f>
        <v>6.8715147619047618</v>
      </c>
      <c r="J2387" s="2">
        <f t="shared" si="290"/>
        <v>6.9183680116400792</v>
      </c>
      <c r="K2387" s="2">
        <f t="shared" si="292"/>
        <v>6.8380013666387622</v>
      </c>
    </row>
    <row r="2388" spans="1:11" ht="13.5" x14ac:dyDescent="0.25">
      <c r="A2388" s="3">
        <f>TITRES_STAT!B2391</f>
        <v>45771</v>
      </c>
      <c r="B2388" s="6">
        <f>TITRES_STAT!D2391</f>
        <v>6.7622999999999998</v>
      </c>
      <c r="C2388" s="2">
        <f t="shared" si="293"/>
        <v>-0.12170000000000059</v>
      </c>
      <c r="D2388" s="2">
        <f t="shared" si="294"/>
        <v>6.8596599999999999</v>
      </c>
      <c r="E2388" s="2">
        <f t="shared" si="296"/>
        <v>6.89337</v>
      </c>
      <c r="F2388" s="2">
        <f t="shared" ref="F2388:F2451" si="297">AVERAGE(B2369:B2388)</f>
        <v>6.9659500000000012</v>
      </c>
      <c r="G2388" s="2">
        <f t="shared" si="291"/>
        <v>6.7940919999999982</v>
      </c>
      <c r="H2388" s="2">
        <f t="shared" si="295"/>
        <v>6.6935074999999991</v>
      </c>
      <c r="I2388" s="2">
        <f t="array" ref="I2388">SUMPRODUCT(B2372:B2391, (ROW(B2372:B2391)-ROW(B2372)+1)) / (20*21/2)</f>
        <v>6.8512652380952375</v>
      </c>
      <c r="J2388" s="2">
        <f t="shared" si="290"/>
        <v>6.9035043914838816</v>
      </c>
      <c r="K2388" s="2">
        <f t="shared" si="292"/>
        <v>6.835032685594105</v>
      </c>
    </row>
    <row r="2389" spans="1:11" ht="13.5" x14ac:dyDescent="0.25">
      <c r="A2389" s="3">
        <f>TITRES_STAT!B2392</f>
        <v>45772</v>
      </c>
      <c r="B2389" s="6">
        <f>TITRES_STAT!D2392</f>
        <v>6.6872999999999996</v>
      </c>
      <c r="C2389" s="2">
        <f t="shared" si="293"/>
        <v>-7.5000000000000178E-2</v>
      </c>
      <c r="D2389" s="2">
        <f t="shared" si="294"/>
        <v>6.8203199999999997</v>
      </c>
      <c r="E2389" s="2">
        <f t="shared" si="296"/>
        <v>6.8708900000000002</v>
      </c>
      <c r="F2389" s="2">
        <f t="shared" si="297"/>
        <v>6.9467499999999998</v>
      </c>
      <c r="G2389" s="2">
        <f t="shared" si="291"/>
        <v>6.7959639999999979</v>
      </c>
      <c r="H2389" s="2">
        <f t="shared" si="295"/>
        <v>6.6950995000000004</v>
      </c>
      <c r="I2389" s="2">
        <f t="array" ref="I2389">SUMPRODUCT(B2373:B2392, (ROW(B2373:B2392)-ROW(B2373)+1)) / (20*21/2)</f>
        <v>6.8426095238095224</v>
      </c>
      <c r="J2389" s="2">
        <f t="shared" ref="J2389:J2452" si="298">$J$4*B2389+J2388*(1-$J$4)</f>
        <v>6.8829134970568457</v>
      </c>
      <c r="K2389" s="2">
        <f t="shared" si="292"/>
        <v>6.8292392469433558</v>
      </c>
    </row>
    <row r="2390" spans="1:11" ht="13.5" x14ac:dyDescent="0.25">
      <c r="A2390" s="3">
        <f>TITRES_STAT!B2393</f>
        <v>45775</v>
      </c>
      <c r="B2390" s="6">
        <f>TITRES_STAT!D2393</f>
        <v>6.7248000000000001</v>
      </c>
      <c r="C2390" s="2">
        <f t="shared" si="293"/>
        <v>3.7500000000000533E-2</v>
      </c>
      <c r="D2390" s="2">
        <f t="shared" si="294"/>
        <v>6.7922200000000004</v>
      </c>
      <c r="E2390" s="2">
        <f t="shared" si="296"/>
        <v>6.84748</v>
      </c>
      <c r="F2390" s="2">
        <f t="shared" si="297"/>
        <v>6.9280199999999992</v>
      </c>
      <c r="G2390" s="2">
        <f t="shared" si="291"/>
        <v>6.7993359999999985</v>
      </c>
      <c r="H2390" s="2">
        <f t="shared" si="295"/>
        <v>6.6965044999999996</v>
      </c>
      <c r="I2390" s="2">
        <f t="array" ref="I2390">SUMPRODUCT(B2374:B2393, (ROW(B2374:B2393)-ROW(B2374)+1)) / (20*21/2)</f>
        <v>6.825348571428572</v>
      </c>
      <c r="J2390" s="2">
        <f t="shared" si="298"/>
        <v>6.8678550687657172</v>
      </c>
      <c r="K2390" s="2">
        <f t="shared" si="292"/>
        <v>6.8251435902004793</v>
      </c>
    </row>
    <row r="2391" spans="1:11" ht="13.5" x14ac:dyDescent="0.25">
      <c r="A2391" s="3">
        <f>TITRES_STAT!B2394</f>
        <v>45776</v>
      </c>
      <c r="B2391" s="6">
        <f>TITRES_STAT!D2394</f>
        <v>6.7153999999999998</v>
      </c>
      <c r="C2391" s="2">
        <f t="shared" si="293"/>
        <v>-9.400000000000297E-3</v>
      </c>
      <c r="D2391" s="2">
        <f t="shared" si="294"/>
        <v>6.7547600000000001</v>
      </c>
      <c r="E2391" s="2">
        <f t="shared" si="296"/>
        <v>6.8240600000000002</v>
      </c>
      <c r="F2391" s="2">
        <f t="shared" si="297"/>
        <v>6.9092849999999988</v>
      </c>
      <c r="G2391" s="2">
        <f t="shared" si="291"/>
        <v>6.8025199999999986</v>
      </c>
      <c r="H2391" s="2">
        <f t="shared" si="295"/>
        <v>6.6977689999999992</v>
      </c>
      <c r="I2391" s="2">
        <f t="array" ref="I2391">SUMPRODUCT(B2375:B2394, (ROW(B2375:B2394)-ROW(B2375)+1)) / (20*21/2)</f>
        <v>6.8187061904761892</v>
      </c>
      <c r="J2391" s="2">
        <f t="shared" si="298"/>
        <v>6.8533355384070775</v>
      </c>
      <c r="K2391" s="2">
        <f t="shared" si="292"/>
        <v>6.8208399199965388</v>
      </c>
    </row>
    <row r="2392" spans="1:11" ht="13.5" x14ac:dyDescent="0.25">
      <c r="A2392" s="3">
        <f>TITRES_STAT!B2395</f>
        <v>45777</v>
      </c>
      <c r="B2392" s="6">
        <f>TITRES_STAT!D2395</f>
        <v>6.8183999999999996</v>
      </c>
      <c r="C2392" s="2">
        <f t="shared" si="293"/>
        <v>0.10299999999999976</v>
      </c>
      <c r="D2392" s="2">
        <f t="shared" si="294"/>
        <v>6.7416399999999994</v>
      </c>
      <c r="E2392" s="2">
        <f t="shared" si="296"/>
        <v>6.8128200000000003</v>
      </c>
      <c r="F2392" s="2">
        <f t="shared" si="297"/>
        <v>6.8966399999999997</v>
      </c>
      <c r="G2392" s="2">
        <f t="shared" si="291"/>
        <v>6.8081379999999987</v>
      </c>
      <c r="H2392" s="2">
        <f t="shared" si="295"/>
        <v>6.6995015000000002</v>
      </c>
      <c r="I2392" s="2">
        <f t="array" ref="I2392">SUMPRODUCT(B2376:B2395, (ROW(B2376:B2395)-ROW(B2376)+1)) / (20*21/2)</f>
        <v>6.8293695238095244</v>
      </c>
      <c r="J2392" s="2">
        <f t="shared" si="298"/>
        <v>6.8500083442730704</v>
      </c>
      <c r="K2392" s="2">
        <f t="shared" si="292"/>
        <v>6.8207442368594204</v>
      </c>
    </row>
    <row r="2393" spans="1:11" ht="13.5" x14ac:dyDescent="0.25">
      <c r="A2393" s="3">
        <f>TITRES_STAT!B2396</f>
        <v>45779</v>
      </c>
      <c r="B2393" s="6">
        <f>TITRES_STAT!D2396</f>
        <v>6.7153999999999998</v>
      </c>
      <c r="C2393" s="2">
        <f t="shared" si="293"/>
        <v>-0.10299999999999976</v>
      </c>
      <c r="D2393" s="2">
        <f t="shared" si="294"/>
        <v>6.7322599999999992</v>
      </c>
      <c r="E2393" s="2">
        <f t="shared" si="296"/>
        <v>6.7959599999999991</v>
      </c>
      <c r="F2393" s="2">
        <f t="shared" si="297"/>
        <v>6.8788450000000001</v>
      </c>
      <c r="G2393" s="2">
        <f t="shared" si="291"/>
        <v>6.8126339999999992</v>
      </c>
      <c r="H2393" s="2">
        <f t="shared" si="295"/>
        <v>6.7005315000000003</v>
      </c>
      <c r="I2393" s="2">
        <f t="array" ref="I2393">SUMPRODUCT(B2377:B2396, (ROW(B2377:B2396)-ROW(B2377)+1)) / (20*21/2)</f>
        <v>6.8794585714285708</v>
      </c>
      <c r="J2393" s="2">
        <f t="shared" si="298"/>
        <v>6.8371885019613501</v>
      </c>
      <c r="K2393" s="2">
        <f t="shared" si="292"/>
        <v>6.8166130903159141</v>
      </c>
    </row>
    <row r="2394" spans="1:11" ht="13.5" x14ac:dyDescent="0.25">
      <c r="A2394" s="3">
        <f>TITRES_STAT!B2397</f>
        <v>45782</v>
      </c>
      <c r="B2394" s="6">
        <f>TITRES_STAT!D2397</f>
        <v>6.8090999999999999</v>
      </c>
      <c r="C2394" s="2">
        <f t="shared" si="293"/>
        <v>9.3700000000000117E-2</v>
      </c>
      <c r="D2394" s="2">
        <f t="shared" si="294"/>
        <v>6.7566199999999998</v>
      </c>
      <c r="E2394" s="2">
        <f t="shared" si="296"/>
        <v>6.7884699999999993</v>
      </c>
      <c r="F2394" s="2">
        <f t="shared" si="297"/>
        <v>6.865734999999999</v>
      </c>
      <c r="G2394" s="2">
        <f t="shared" si="291"/>
        <v>6.8182540000000005</v>
      </c>
      <c r="H2394" s="2">
        <f t="shared" si="295"/>
        <v>6.7019365000000004</v>
      </c>
      <c r="I2394" s="2">
        <f t="array" ref="I2394">SUMPRODUCT(B2378:B2397, (ROW(B2378:B2397)-ROW(B2378)+1)) / (20*21/2)</f>
        <v>6.9107219047619051</v>
      </c>
      <c r="J2394" s="2">
        <f t="shared" si="298"/>
        <v>6.8345134065364599</v>
      </c>
      <c r="K2394" s="2">
        <f t="shared" si="292"/>
        <v>6.8163184593231341</v>
      </c>
    </row>
    <row r="2395" spans="1:11" ht="13.5" x14ac:dyDescent="0.25">
      <c r="A2395" s="3">
        <f>TITRES_STAT!B2398</f>
        <v>45783</v>
      </c>
      <c r="B2395" s="6">
        <f>TITRES_STAT!D2398</f>
        <v>6.9776999999999996</v>
      </c>
      <c r="C2395" s="2">
        <f t="shared" si="293"/>
        <v>0.16859999999999964</v>
      </c>
      <c r="D2395" s="2">
        <f t="shared" si="294"/>
        <v>6.8071999999999999</v>
      </c>
      <c r="E2395" s="2">
        <f t="shared" si="296"/>
        <v>6.7997100000000001</v>
      </c>
      <c r="F2395" s="2">
        <f t="shared" si="297"/>
        <v>6.8638649999999988</v>
      </c>
      <c r="G2395" s="2">
        <f t="shared" si="291"/>
        <v>6.8276200000000005</v>
      </c>
      <c r="H2395" s="2">
        <f t="shared" si="295"/>
        <v>6.7035754999999995</v>
      </c>
      <c r="I2395" s="2">
        <f t="array" ref="I2395">SUMPRODUCT(B2379:B2398, (ROW(B2379:B2398)-ROW(B2379)+1)) / (20*21/2)</f>
        <v>6.8997971428571416</v>
      </c>
      <c r="J2395" s="2">
        <f t="shared" si="298"/>
        <v>6.8481502249615591</v>
      </c>
      <c r="K2395" s="2">
        <f t="shared" si="292"/>
        <v>6.8226471471928152</v>
      </c>
    </row>
    <row r="2396" spans="1:11" ht="13.5" x14ac:dyDescent="0.25">
      <c r="A2396" s="3">
        <f>TITRES_STAT!B2399</f>
        <v>45784</v>
      </c>
      <c r="B2396" s="6">
        <f>TITRES_STAT!D2399</f>
        <v>7.3898000000000001</v>
      </c>
      <c r="C2396" s="2">
        <f t="shared" si="293"/>
        <v>0.41210000000000058</v>
      </c>
      <c r="D2396" s="2">
        <f t="shared" si="294"/>
        <v>6.9420799999999998</v>
      </c>
      <c r="E2396" s="2">
        <f t="shared" si="296"/>
        <v>6.84842</v>
      </c>
      <c r="F2396" s="2">
        <f t="shared" si="297"/>
        <v>6.8835350000000002</v>
      </c>
      <c r="G2396" s="2">
        <f t="shared" si="291"/>
        <v>6.8456039999999998</v>
      </c>
      <c r="H2396" s="2">
        <f t="shared" si="295"/>
        <v>6.7075094999999987</v>
      </c>
      <c r="I2396" s="2">
        <f t="array" ref="I2396">SUMPRODUCT(B2380:B2399, (ROW(B2380:B2399)-ROW(B2380)+1)) / (20*21/2)</f>
        <v>6.894042857142856</v>
      </c>
      <c r="J2396" s="2">
        <f t="shared" si="298"/>
        <v>6.8997359178223627</v>
      </c>
      <c r="K2396" s="2">
        <f t="shared" si="292"/>
        <v>6.8448884355381949</v>
      </c>
    </row>
    <row r="2397" spans="1:11" ht="13.5" x14ac:dyDescent="0.25">
      <c r="A2397" s="3">
        <f>TITRES_STAT!B2400</f>
        <v>45785</v>
      </c>
      <c r="B2397" s="6">
        <f>TITRES_STAT!D2400</f>
        <v>7.2118000000000002</v>
      </c>
      <c r="C2397" s="2">
        <f t="shared" si="293"/>
        <v>-0.17799999999999994</v>
      </c>
      <c r="D2397" s="2">
        <f t="shared" si="294"/>
        <v>7.0207600000000001</v>
      </c>
      <c r="E2397" s="2">
        <f t="shared" si="296"/>
        <v>6.8811999999999998</v>
      </c>
      <c r="F2397" s="2">
        <f t="shared" si="297"/>
        <v>6.8957100000000011</v>
      </c>
      <c r="G2397" s="2">
        <f t="shared" si="291"/>
        <v>6.860214</v>
      </c>
      <c r="H2397" s="2">
        <f t="shared" si="295"/>
        <v>6.7107875000000003</v>
      </c>
      <c r="I2397" s="2">
        <f t="array" ref="I2397">SUMPRODUCT(B2381:B2400, (ROW(B2381:B2400)-ROW(B2381)+1)) / (20*21/2)</f>
        <v>6.8815566666666665</v>
      </c>
      <c r="J2397" s="2">
        <f t="shared" si="298"/>
        <v>6.9294563066011854</v>
      </c>
      <c r="K2397" s="2">
        <f t="shared" si="292"/>
        <v>6.8592771243406183</v>
      </c>
    </row>
    <row r="2398" spans="1:11" ht="13.5" x14ac:dyDescent="0.25">
      <c r="A2398" s="3">
        <f>TITRES_STAT!B2401</f>
        <v>45786</v>
      </c>
      <c r="B2398" s="6">
        <f>TITRES_STAT!D2401</f>
        <v>6.7809999999999997</v>
      </c>
      <c r="C2398" s="2">
        <f t="shared" si="293"/>
        <v>-0.43080000000000052</v>
      </c>
      <c r="D2398" s="2">
        <f t="shared" si="294"/>
        <v>7.0338800000000008</v>
      </c>
      <c r="E2398" s="2">
        <f t="shared" si="296"/>
        <v>6.8830700000000009</v>
      </c>
      <c r="F2398" s="2">
        <f t="shared" si="297"/>
        <v>6.8882199999999996</v>
      </c>
      <c r="G2398" s="2">
        <f t="shared" si="291"/>
        <v>6.8660220000000001</v>
      </c>
      <c r="H2398" s="2">
        <f t="shared" si="295"/>
        <v>6.7119114999999985</v>
      </c>
      <c r="I2398" s="2">
        <f t="array" ref="I2398">SUMPRODUCT(B2382:B2401, (ROW(B2382:B2401)-ROW(B2382)+1)) / (20*21/2)</f>
        <v>6.9003752380952381</v>
      </c>
      <c r="J2398" s="2">
        <f t="shared" si="298"/>
        <v>6.9153176107344061</v>
      </c>
      <c r="K2398" s="2">
        <f t="shared" si="292"/>
        <v>6.856207433190006</v>
      </c>
    </row>
    <row r="2399" spans="1:11" ht="13.5" x14ac:dyDescent="0.25">
      <c r="A2399" s="3">
        <f>TITRES_STAT!B2402</f>
        <v>45789</v>
      </c>
      <c r="B2399" s="6">
        <f>TITRES_STAT!D2402</f>
        <v>6.8277999999999999</v>
      </c>
      <c r="C2399" s="2">
        <f t="shared" si="293"/>
        <v>4.6800000000000175E-2</v>
      </c>
      <c r="D2399" s="2">
        <f t="shared" si="294"/>
        <v>7.0376199999999995</v>
      </c>
      <c r="E2399" s="2">
        <f t="shared" si="296"/>
        <v>6.8971199999999993</v>
      </c>
      <c r="F2399" s="2">
        <f t="shared" si="297"/>
        <v>6.8840049999999993</v>
      </c>
      <c r="G2399" s="2">
        <f t="shared" si="291"/>
        <v>6.8725780000000007</v>
      </c>
      <c r="H2399" s="2">
        <f t="shared" si="295"/>
        <v>6.7129414999999995</v>
      </c>
      <c r="I2399" s="2">
        <f t="array" ref="I2399">SUMPRODUCT(B2383:B2402, (ROW(B2383:B2402)-ROW(B2383)+1)) / (20*21/2)</f>
        <v>6.9132619047619066</v>
      </c>
      <c r="J2399" s="2">
        <f t="shared" si="298"/>
        <v>6.9069826001882726</v>
      </c>
      <c r="K2399" s="2">
        <f t="shared" si="292"/>
        <v>6.8550934162021626</v>
      </c>
    </row>
    <row r="2400" spans="1:11" ht="13.5" x14ac:dyDescent="0.25">
      <c r="A2400" s="3">
        <f>TITRES_STAT!B2403</f>
        <v>45790</v>
      </c>
      <c r="B2400" s="6">
        <f>TITRES_STAT!D2403</f>
        <v>6.7529000000000003</v>
      </c>
      <c r="C2400" s="2">
        <f t="shared" si="293"/>
        <v>-7.4899999999999523E-2</v>
      </c>
      <c r="D2400" s="2">
        <f t="shared" si="294"/>
        <v>6.9926600000000008</v>
      </c>
      <c r="E2400" s="2">
        <f t="shared" si="296"/>
        <v>6.8999300000000003</v>
      </c>
      <c r="F2400" s="2">
        <f t="shared" si="297"/>
        <v>6.8737050000000011</v>
      </c>
      <c r="G2400" s="2">
        <f t="shared" si="291"/>
        <v>6.8780100000000006</v>
      </c>
      <c r="H2400" s="2">
        <f t="shared" si="295"/>
        <v>6.7137374999999997</v>
      </c>
      <c r="I2400" s="2">
        <f t="array" ref="I2400">SUMPRODUCT(B2384:B2403, (ROW(B2384:B2403)-ROW(B2384)+1)) / (20*21/2)</f>
        <v>6.9310995238095234</v>
      </c>
      <c r="J2400" s="2">
        <f t="shared" si="298"/>
        <v>6.8923080668370087</v>
      </c>
      <c r="K2400" s="2">
        <f t="shared" si="292"/>
        <v>6.8510858312530578</v>
      </c>
    </row>
    <row r="2401" spans="1:11" ht="13.5" x14ac:dyDescent="0.25">
      <c r="A2401" s="3">
        <f>TITRES_STAT!B2404</f>
        <v>45791</v>
      </c>
      <c r="B2401" s="6">
        <f>TITRES_STAT!D2404</f>
        <v>7.0712999999999999</v>
      </c>
      <c r="C2401" s="2">
        <f t="shared" si="293"/>
        <v>0.31839999999999957</v>
      </c>
      <c r="D2401" s="2">
        <f t="shared" si="294"/>
        <v>6.9289599999999991</v>
      </c>
      <c r="E2401" s="2">
        <f t="shared" si="296"/>
        <v>6.9355199999999995</v>
      </c>
      <c r="F2401" s="2">
        <f t="shared" si="297"/>
        <v>6.8797899999999998</v>
      </c>
      <c r="G2401" s="2">
        <f t="shared" si="291"/>
        <v>6.8894360000000017</v>
      </c>
      <c r="H2401" s="2">
        <f t="shared" si="295"/>
        <v>6.7159850000000008</v>
      </c>
      <c r="I2401" s="2">
        <f t="array" ref="I2401">SUMPRODUCT(B2385:B2404, (ROW(B2385:B2404)-ROW(B2385)+1)) / (20*21/2)</f>
        <v>6.9444833333333333</v>
      </c>
      <c r="J2401" s="2">
        <f t="shared" si="298"/>
        <v>6.9093549176144364</v>
      </c>
      <c r="K2401" s="2">
        <f t="shared" si="292"/>
        <v>6.8597216810078399</v>
      </c>
    </row>
    <row r="2402" spans="1:11" ht="13.5" x14ac:dyDescent="0.25">
      <c r="A2402" s="3">
        <f>TITRES_STAT!B2405</f>
        <v>45792</v>
      </c>
      <c r="B2402" s="6">
        <f>TITRES_STAT!D2405</f>
        <v>7.0151000000000003</v>
      </c>
      <c r="C2402" s="2">
        <f t="shared" si="293"/>
        <v>-5.6199999999999584E-2</v>
      </c>
      <c r="D2402" s="2">
        <f t="shared" si="294"/>
        <v>6.889619999999999</v>
      </c>
      <c r="E2402" s="2">
        <f t="shared" si="296"/>
        <v>6.9551899999999991</v>
      </c>
      <c r="F2402" s="2">
        <f t="shared" si="297"/>
        <v>6.8840049999999993</v>
      </c>
      <c r="G2402" s="2">
        <f t="shared" si="291"/>
        <v>6.8967400000000012</v>
      </c>
      <c r="H2402" s="2">
        <f t="shared" si="295"/>
        <v>6.7179515000000007</v>
      </c>
      <c r="I2402" s="2">
        <f t="array" ref="I2402">SUMPRODUCT(B2386:B2405, (ROW(B2386:B2405)-ROW(B2386)+1)) / (20*21/2)</f>
        <v>6.9651819047619048</v>
      </c>
      <c r="J2402" s="2">
        <f t="shared" si="298"/>
        <v>6.9194258778416327</v>
      </c>
      <c r="K2402" s="2">
        <f t="shared" si="292"/>
        <v>6.8658149484192972</v>
      </c>
    </row>
    <row r="2403" spans="1:11" ht="13.5" x14ac:dyDescent="0.25">
      <c r="A2403" s="3">
        <f>TITRES_STAT!B2406</f>
        <v>45793</v>
      </c>
      <c r="B2403" s="6">
        <f>TITRES_STAT!D2406</f>
        <v>7.0712999999999999</v>
      </c>
      <c r="C2403" s="2">
        <f t="shared" si="293"/>
        <v>5.6199999999999584E-2</v>
      </c>
      <c r="D2403" s="2">
        <f t="shared" si="294"/>
        <v>6.9476800000000001</v>
      </c>
      <c r="E2403" s="2">
        <f t="shared" si="296"/>
        <v>6.9907799999999991</v>
      </c>
      <c r="F2403" s="2">
        <f t="shared" si="297"/>
        <v>6.8933699999999991</v>
      </c>
      <c r="G2403" s="2">
        <f t="shared" si="291"/>
        <v>6.9064800000000011</v>
      </c>
      <c r="H2403" s="2">
        <f t="shared" si="295"/>
        <v>6.7201990000000009</v>
      </c>
      <c r="I2403" s="2">
        <f t="array" ref="I2403">SUMPRODUCT(B2387:B2406, (ROW(B2387:B2406)-ROW(B2387)+1)) / (20*21/2)</f>
        <v>6.9864571428571427</v>
      </c>
      <c r="J2403" s="2">
        <f t="shared" si="298"/>
        <v>6.9338900799519534</v>
      </c>
      <c r="K2403" s="2">
        <f t="shared" si="292"/>
        <v>6.8738731857361879</v>
      </c>
    </row>
    <row r="2404" spans="1:11" ht="13.5" x14ac:dyDescent="0.25">
      <c r="A2404" s="3">
        <f>TITRES_STAT!B2407</f>
        <v>45796</v>
      </c>
      <c r="B2404" s="6">
        <f>TITRES_STAT!D2407</f>
        <v>7.0339</v>
      </c>
      <c r="C2404" s="2">
        <f t="shared" si="293"/>
        <v>-3.7399999999999878E-2</v>
      </c>
      <c r="D2404" s="2">
        <f t="shared" si="294"/>
        <v>6.988900000000001</v>
      </c>
      <c r="E2404" s="2">
        <f t="shared" si="296"/>
        <v>7.0132599999999998</v>
      </c>
      <c r="F2404" s="2">
        <f t="shared" si="297"/>
        <v>6.9008649999999987</v>
      </c>
      <c r="G2404" s="2">
        <f t="shared" si="291"/>
        <v>6.9154720000000012</v>
      </c>
      <c r="H2404" s="2">
        <f t="shared" si="295"/>
        <v>6.7225875000000004</v>
      </c>
      <c r="I2404" s="2">
        <f t="array" ref="I2404">SUMPRODUCT(B2388:B2407, (ROW(B2388:B2407)-ROW(B2388)+1)) / (20*21/2)</f>
        <v>7.0048361904761913</v>
      </c>
      <c r="J2404" s="2">
        <f t="shared" si="298"/>
        <v>6.9434148342422439</v>
      </c>
      <c r="K2404" s="2">
        <f t="shared" si="292"/>
        <v>6.8801487470798675</v>
      </c>
    </row>
    <row r="2405" spans="1:11" ht="13.5" x14ac:dyDescent="0.25">
      <c r="A2405" s="3">
        <f>TITRES_STAT!B2408</f>
        <v>45797</v>
      </c>
      <c r="B2405" s="6">
        <f>TITRES_STAT!D2408</f>
        <v>7.1181999999999999</v>
      </c>
      <c r="C2405" s="2">
        <f t="shared" si="293"/>
        <v>8.429999999999982E-2</v>
      </c>
      <c r="D2405" s="2">
        <f t="shared" si="294"/>
        <v>7.0619600000000009</v>
      </c>
      <c r="E2405" s="2">
        <f t="shared" si="296"/>
        <v>7.0273099999999999</v>
      </c>
      <c r="F2405" s="2">
        <f t="shared" si="297"/>
        <v>6.9135099999999996</v>
      </c>
      <c r="G2405" s="2">
        <f t="shared" si="291"/>
        <v>6.9248380000000012</v>
      </c>
      <c r="H2405" s="2">
        <f t="shared" si="295"/>
        <v>6.7253974999999988</v>
      </c>
      <c r="I2405" s="2">
        <f t="array" ref="I2405">SUMPRODUCT(B2389:B2408, (ROW(B2389:B2408)-ROW(B2389)+1)) / (20*21/2)</f>
        <v>7.01317619047619</v>
      </c>
      <c r="J2405" s="2">
        <f t="shared" si="298"/>
        <v>6.9600610405048871</v>
      </c>
      <c r="K2405" s="2">
        <f t="shared" si="292"/>
        <v>6.8894840903316377</v>
      </c>
    </row>
    <row r="2406" spans="1:11" ht="13.5" x14ac:dyDescent="0.25">
      <c r="A2406" s="3">
        <f>TITRES_STAT!B2409</f>
        <v>45798</v>
      </c>
      <c r="B2406" s="6">
        <f>TITRES_STAT!D2409</f>
        <v>7.1368999999999998</v>
      </c>
      <c r="C2406" s="2">
        <f t="shared" si="293"/>
        <v>1.8699999999999939E-2</v>
      </c>
      <c r="D2406" s="2">
        <f t="shared" si="294"/>
        <v>7.0750799999999998</v>
      </c>
      <c r="E2406" s="2">
        <f t="shared" si="296"/>
        <v>7.0020199999999999</v>
      </c>
      <c r="F2406" s="2">
        <f t="shared" si="297"/>
        <v>6.9252199999999986</v>
      </c>
      <c r="G2406" s="2">
        <f t="shared" si="291"/>
        <v>6.9330800000000012</v>
      </c>
      <c r="H2406" s="2">
        <f t="shared" si="295"/>
        <v>6.7283009999999992</v>
      </c>
      <c r="I2406" s="2">
        <f t="array" ref="I2406">SUMPRODUCT(B2390:B2409, (ROW(B2390:B2409)-ROW(B2390)+1)) / (20*21/2)</f>
        <v>7.0282961904761914</v>
      </c>
      <c r="J2406" s="2">
        <f t="shared" si="298"/>
        <v>6.9769028461710878</v>
      </c>
      <c r="K2406" s="2">
        <f t="shared" si="292"/>
        <v>6.8991866750245148</v>
      </c>
    </row>
    <row r="2407" spans="1:11" ht="13.5" x14ac:dyDescent="0.25">
      <c r="A2407" s="3">
        <f>TITRES_STAT!B2410</f>
        <v>45799</v>
      </c>
      <c r="B2407" s="6">
        <f>TITRES_STAT!D2410</f>
        <v>7.1181999999999999</v>
      </c>
      <c r="C2407" s="2">
        <f t="shared" si="293"/>
        <v>-1.8699999999999939E-2</v>
      </c>
      <c r="D2407" s="2">
        <f t="shared" si="294"/>
        <v>7.095699999999999</v>
      </c>
      <c r="E2407" s="2">
        <f t="shared" si="296"/>
        <v>6.992659999999999</v>
      </c>
      <c r="F2407" s="2">
        <f t="shared" si="297"/>
        <v>6.9369299999999994</v>
      </c>
      <c r="G2407" s="2">
        <f t="shared" si="291"/>
        <v>6.9415100000000018</v>
      </c>
      <c r="H2407" s="2">
        <f t="shared" si="295"/>
        <v>6.7306424999999992</v>
      </c>
      <c r="I2407" s="2">
        <f t="array" ref="I2407">SUMPRODUCT(B2391:B2410, (ROW(B2391:B2410)-ROW(B2391)+1)) / (20*21/2)</f>
        <v>7.0405138095238096</v>
      </c>
      <c r="J2407" s="2">
        <f t="shared" si="298"/>
        <v>6.990359717964318</v>
      </c>
      <c r="K2407" s="2">
        <f t="shared" si="292"/>
        <v>6.9077754328666909</v>
      </c>
    </row>
    <row r="2408" spans="1:11" ht="13.5" x14ac:dyDescent="0.25">
      <c r="A2408" s="3">
        <f>TITRES_STAT!B2411</f>
        <v>45800</v>
      </c>
      <c r="B2408" s="6">
        <f>TITRES_STAT!D2411</f>
        <v>7.0244999999999997</v>
      </c>
      <c r="C2408" s="2">
        <f t="shared" si="293"/>
        <v>-9.3700000000000117E-2</v>
      </c>
      <c r="D2408" s="2">
        <f t="shared" si="294"/>
        <v>7.0863400000000016</v>
      </c>
      <c r="E2408" s="2">
        <f t="shared" si="296"/>
        <v>7.0170100000000009</v>
      </c>
      <c r="F2408" s="2">
        <f t="shared" si="297"/>
        <v>6.9500399999999987</v>
      </c>
      <c r="G2408" s="2">
        <f t="shared" si="291"/>
        <v>6.9475040000000012</v>
      </c>
      <c r="H2408" s="2">
        <f t="shared" si="295"/>
        <v>6.7325154999999981</v>
      </c>
      <c r="I2408" s="2">
        <f t="array" ref="I2408">SUMPRODUCT(B2392:B2411, (ROW(B2392:B2411)-ROW(B2392)+1)) / (20*21/2)</f>
        <v>7.050061904761904</v>
      </c>
      <c r="J2408" s="2">
        <f t="shared" si="298"/>
        <v>6.9936111733962871</v>
      </c>
      <c r="K2408" s="2">
        <f t="shared" si="292"/>
        <v>6.9123528668719185</v>
      </c>
    </row>
    <row r="2409" spans="1:11" ht="13.5" x14ac:dyDescent="0.25">
      <c r="A2409" s="3">
        <f>TITRES_STAT!B2412</f>
        <v>45803</v>
      </c>
      <c r="B2409" s="6">
        <f>TITRES_STAT!D2412</f>
        <v>7.1087999999999996</v>
      </c>
      <c r="C2409" s="2">
        <f t="shared" si="293"/>
        <v>8.429999999999982E-2</v>
      </c>
      <c r="D2409" s="2">
        <f t="shared" si="294"/>
        <v>7.1013199999999994</v>
      </c>
      <c r="E2409" s="2">
        <f t="shared" si="296"/>
        <v>7.0451100000000011</v>
      </c>
      <c r="F2409" s="2">
        <f t="shared" si="297"/>
        <v>6.9711149999999993</v>
      </c>
      <c r="G2409" s="2">
        <f t="shared" si="291"/>
        <v>6.9521880000000014</v>
      </c>
      <c r="H2409" s="2">
        <f t="shared" si="295"/>
        <v>6.7348569999999972</v>
      </c>
      <c r="I2409" s="2">
        <f t="array" ref="I2409">SUMPRODUCT(B2393:B2412, (ROW(B2393:B2412)-ROW(B2393)+1)) / (20*21/2)</f>
        <v>7.0515780952380958</v>
      </c>
      <c r="J2409" s="2">
        <f t="shared" si="298"/>
        <v>7.0045815378347358</v>
      </c>
      <c r="K2409" s="2">
        <f t="shared" si="292"/>
        <v>6.9200566760141964</v>
      </c>
    </row>
    <row r="2410" spans="1:11" ht="13.5" x14ac:dyDescent="0.25">
      <c r="A2410" s="3">
        <f>TITRES_STAT!B2413</f>
        <v>45804</v>
      </c>
      <c r="B2410" s="6">
        <f>TITRES_STAT!D2413</f>
        <v>7.0994000000000002</v>
      </c>
      <c r="C2410" s="2">
        <f t="shared" si="293"/>
        <v>-9.3999999999994088E-3</v>
      </c>
      <c r="D2410" s="2">
        <f t="shared" si="294"/>
        <v>7.0975599999999996</v>
      </c>
      <c r="E2410" s="2">
        <f t="shared" si="296"/>
        <v>7.0797600000000003</v>
      </c>
      <c r="F2410" s="2">
        <f t="shared" si="297"/>
        <v>6.9898449999999999</v>
      </c>
      <c r="G2410" s="2">
        <f t="shared" si="291"/>
        <v>6.9564960000000005</v>
      </c>
      <c r="H2410" s="2">
        <f t="shared" si="295"/>
        <v>6.7372449999999979</v>
      </c>
      <c r="I2410" s="2">
        <f t="array" ref="I2410">SUMPRODUCT(B2394:B2413, (ROW(B2394:B2413)-ROW(B2394)+1)) / (20*21/2)</f>
        <v>7.0494366666666659</v>
      </c>
      <c r="J2410" s="2">
        <f t="shared" si="298"/>
        <v>7.0136118675647614</v>
      </c>
      <c r="K2410" s="2">
        <f t="shared" si="292"/>
        <v>6.9270897475430511</v>
      </c>
    </row>
    <row r="2411" spans="1:11" ht="13.5" x14ac:dyDescent="0.25">
      <c r="A2411" s="3">
        <f>TITRES_STAT!B2414</f>
        <v>45805</v>
      </c>
      <c r="B2411" s="6">
        <f>TITRES_STAT!D2414</f>
        <v>7.0900999999999996</v>
      </c>
      <c r="C2411" s="2">
        <f t="shared" si="293"/>
        <v>-9.3000000000005301E-3</v>
      </c>
      <c r="D2411" s="2">
        <f t="shared" si="294"/>
        <v>7.0882000000000005</v>
      </c>
      <c r="E2411" s="2">
        <f t="shared" si="296"/>
        <v>7.0816400000000019</v>
      </c>
      <c r="F2411" s="2">
        <f t="shared" si="297"/>
        <v>7.0085800000000003</v>
      </c>
      <c r="G2411" s="2">
        <f t="shared" si="291"/>
        <v>6.9604300000000014</v>
      </c>
      <c r="H2411" s="2">
        <f t="shared" si="295"/>
        <v>6.7395864999999979</v>
      </c>
      <c r="I2411" s="2">
        <f t="array" ref="I2411">SUMPRODUCT(B2395:B2414, (ROW(B2395:B2414)-ROW(B2395)+1)) / (20*21/2)</f>
        <v>7.0530904761904756</v>
      </c>
      <c r="J2411" s="2">
        <f t="shared" si="298"/>
        <v>7.0208964516062125</v>
      </c>
      <c r="K2411" s="2">
        <f t="shared" si="292"/>
        <v>6.9334823064629312</v>
      </c>
    </row>
    <row r="2412" spans="1:11" ht="13.5" x14ac:dyDescent="0.25">
      <c r="A2412" s="3">
        <f>TITRES_STAT!B2415</f>
        <v>45806</v>
      </c>
      <c r="B2412" s="6">
        <f>TITRES_STAT!D2415</f>
        <v>7.0244999999999997</v>
      </c>
      <c r="C2412" s="2">
        <f t="shared" si="293"/>
        <v>-6.5599999999999881E-2</v>
      </c>
      <c r="D2412" s="2">
        <f t="shared" si="294"/>
        <v>7.0694599999999994</v>
      </c>
      <c r="E2412" s="2">
        <f t="shared" si="296"/>
        <v>7.0825800000000001</v>
      </c>
      <c r="F2412" s="2">
        <f t="shared" si="297"/>
        <v>7.0188849999999992</v>
      </c>
      <c r="G2412" s="2">
        <f t="shared" si="291"/>
        <v>6.9634280000000004</v>
      </c>
      <c r="H2412" s="2">
        <f t="shared" si="295"/>
        <v>6.7415999999999983</v>
      </c>
      <c r="I2412" s="2">
        <f t="array" ref="I2412">SUMPRODUCT(B2396:B2415, (ROW(B2396:B2415)-ROW(B2396)+1)) / (20*21/2)</f>
        <v>7.0590671428571428</v>
      </c>
      <c r="J2412" s="2">
        <f t="shared" si="298"/>
        <v>7.0212396466913347</v>
      </c>
      <c r="K2412" s="2">
        <f t="shared" si="292"/>
        <v>6.9370516277781098</v>
      </c>
    </row>
    <row r="2413" spans="1:11" ht="13.5" x14ac:dyDescent="0.25">
      <c r="A2413" s="3">
        <f>TITRES_STAT!B2416</f>
        <v>45807</v>
      </c>
      <c r="B2413" s="6">
        <f>TITRES_STAT!D2416</f>
        <v>6.9964000000000004</v>
      </c>
      <c r="C2413" s="2">
        <f t="shared" si="293"/>
        <v>-2.8099999999999348E-2</v>
      </c>
      <c r="D2413" s="2">
        <f t="shared" si="294"/>
        <v>7.063839999999999</v>
      </c>
      <c r="E2413" s="2">
        <f t="shared" si="296"/>
        <v>7.0750900000000003</v>
      </c>
      <c r="F2413" s="2">
        <f t="shared" si="297"/>
        <v>7.0329349999999993</v>
      </c>
      <c r="G2413" s="2">
        <f t="shared" si="291"/>
        <v>6.9662380000000006</v>
      </c>
      <c r="H2413" s="2">
        <f t="shared" si="295"/>
        <v>6.7437539999999982</v>
      </c>
      <c r="I2413" s="2">
        <f t="array" ref="I2413">SUMPRODUCT(B2397:B2416, (ROW(B2397:B2416)-ROW(B2397)+1)) / (20*21/2)</f>
        <v>7.0474671428571423</v>
      </c>
      <c r="J2413" s="2">
        <f t="shared" si="298"/>
        <v>7.0188739660540644</v>
      </c>
      <c r="K2413" s="2">
        <f t="shared" si="292"/>
        <v>6.9393790149240662</v>
      </c>
    </row>
    <row r="2414" spans="1:11" ht="13.5" x14ac:dyDescent="0.25">
      <c r="A2414" s="3">
        <f>TITRES_STAT!B2417</f>
        <v>45810</v>
      </c>
      <c r="B2414" s="6">
        <f>TITRES_STAT!D2417</f>
        <v>7.0712999999999999</v>
      </c>
      <c r="C2414" s="2">
        <f t="shared" si="293"/>
        <v>7.4899999999999523E-2</v>
      </c>
      <c r="D2414" s="2">
        <f t="shared" si="294"/>
        <v>7.0563400000000005</v>
      </c>
      <c r="E2414" s="2">
        <f t="shared" si="296"/>
        <v>7.0788300000000008</v>
      </c>
      <c r="F2414" s="2">
        <f t="shared" si="297"/>
        <v>7.0460450000000012</v>
      </c>
      <c r="G2414" s="2">
        <f t="shared" si="291"/>
        <v>6.9699840000000002</v>
      </c>
      <c r="H2414" s="2">
        <f t="shared" si="295"/>
        <v>6.7460954999999991</v>
      </c>
      <c r="I2414" s="2">
        <f t="array" ref="I2414">SUMPRODUCT(B2398:B2417, (ROW(B2398:B2417)-ROW(B2398)+1)) / (20*21/2)</f>
        <v>7.0425195238095233</v>
      </c>
      <c r="J2414" s="2">
        <f t="shared" si="298"/>
        <v>7.0238669216679632</v>
      </c>
      <c r="K2414" s="2">
        <f t="shared" si="292"/>
        <v>6.9445523868878283</v>
      </c>
    </row>
    <row r="2415" spans="1:11" ht="13.5" x14ac:dyDescent="0.25">
      <c r="A2415" s="3">
        <f>TITRES_STAT!B2418</f>
        <v>45811</v>
      </c>
      <c r="B2415" s="6">
        <f>TITRES_STAT!D2418</f>
        <v>7.1087999999999996</v>
      </c>
      <c r="C2415" s="2">
        <f t="shared" si="293"/>
        <v>3.7499999999999645E-2</v>
      </c>
      <c r="D2415" s="2">
        <f t="shared" si="294"/>
        <v>7.0582200000000004</v>
      </c>
      <c r="E2415" s="2">
        <f t="shared" si="296"/>
        <v>7.0778900000000009</v>
      </c>
      <c r="F2415" s="2">
        <f t="shared" si="297"/>
        <v>7.0526</v>
      </c>
      <c r="G2415" s="2">
        <f t="shared" si="291"/>
        <v>6.9739180000000003</v>
      </c>
      <c r="H2415" s="2">
        <f t="shared" si="295"/>
        <v>6.7486244999999982</v>
      </c>
      <c r="I2415" s="2">
        <f t="array" ref="I2415">SUMPRODUCT(B2399:B2418, (ROW(B2399:B2418)-ROW(B2399)+1)) / (20*21/2)</f>
        <v>7.0368961904761909</v>
      </c>
      <c r="J2415" s="2">
        <f t="shared" si="298"/>
        <v>7.0319557862710145</v>
      </c>
      <c r="K2415" s="2">
        <f t="shared" si="292"/>
        <v>6.9509934697549731</v>
      </c>
    </row>
    <row r="2416" spans="1:11" ht="13.5" x14ac:dyDescent="0.25">
      <c r="A2416" s="3">
        <f>TITRES_STAT!B2419</f>
        <v>45812</v>
      </c>
      <c r="B2416" s="6">
        <f>TITRES_STAT!D2419</f>
        <v>6.9307999999999996</v>
      </c>
      <c r="C2416" s="2">
        <f t="shared" si="293"/>
        <v>-0.17799999999999994</v>
      </c>
      <c r="D2416" s="2">
        <f t="shared" si="294"/>
        <v>7.0263599999999995</v>
      </c>
      <c r="E2416" s="2">
        <f t="shared" si="296"/>
        <v>7.0572800000000013</v>
      </c>
      <c r="F2416" s="2">
        <f t="shared" si="297"/>
        <v>7.0296500000000011</v>
      </c>
      <c r="G2416" s="2">
        <f t="shared" si="291"/>
        <v>6.9750419999999984</v>
      </c>
      <c r="H2416" s="2">
        <f t="shared" si="295"/>
        <v>6.7502634999999991</v>
      </c>
      <c r="I2416" s="2">
        <f t="array" ref="I2416">SUMPRODUCT(B2400:B2419, (ROW(B2400:B2419)-ROW(B2400)+1)) / (20*21/2)</f>
        <v>7.0277495238095229</v>
      </c>
      <c r="J2416" s="2">
        <f t="shared" si="298"/>
        <v>7.0223219018642515</v>
      </c>
      <c r="K2416" s="2">
        <f t="shared" si="292"/>
        <v>6.950201568980269</v>
      </c>
    </row>
    <row r="2417" spans="1:11" ht="13.5" x14ac:dyDescent="0.25">
      <c r="A2417" s="3">
        <f>TITRES_STAT!B2420</f>
        <v>45813</v>
      </c>
      <c r="B2417" s="6">
        <f>TITRES_STAT!D2420</f>
        <v>6.9776999999999996</v>
      </c>
      <c r="C2417" s="2">
        <f t="shared" si="293"/>
        <v>4.6899999999999942E-2</v>
      </c>
      <c r="D2417" s="2">
        <f t="shared" si="294"/>
        <v>7.0170000000000003</v>
      </c>
      <c r="E2417" s="2">
        <f t="shared" si="296"/>
        <v>7.0432299999999994</v>
      </c>
      <c r="F2417" s="2">
        <f t="shared" si="297"/>
        <v>7.0179450000000001</v>
      </c>
      <c r="G2417" s="2">
        <f t="shared" si="291"/>
        <v>6.9750419999999993</v>
      </c>
      <c r="H2417" s="2">
        <f t="shared" si="295"/>
        <v>6.7521369999999976</v>
      </c>
      <c r="I2417" s="2">
        <f t="array" ref="I2417">SUMPRODUCT(B2401:B2420, (ROW(B2401:B2420)-ROW(B2401)+1)) / (20*21/2)</f>
        <v>7.0181123809523793</v>
      </c>
      <c r="J2417" s="2">
        <f t="shared" si="298"/>
        <v>7.0180721969247992</v>
      </c>
      <c r="K2417" s="2">
        <f t="shared" si="292"/>
        <v>6.9512799388241806</v>
      </c>
    </row>
    <row r="2418" spans="1:11" ht="13.5" x14ac:dyDescent="0.25">
      <c r="A2418" s="3">
        <f>TITRES_STAT!B2421</f>
        <v>45817</v>
      </c>
      <c r="B2418" s="6">
        <f>TITRES_STAT!D2421</f>
        <v>6.9588999999999999</v>
      </c>
      <c r="C2418" s="2">
        <f t="shared" si="293"/>
        <v>-1.8799999999999706E-2</v>
      </c>
      <c r="D2418" s="2">
        <f t="shared" si="294"/>
        <v>7.0095000000000001</v>
      </c>
      <c r="E2418" s="2">
        <f t="shared" si="296"/>
        <v>7.0366699999999991</v>
      </c>
      <c r="F2418" s="2">
        <f t="shared" si="297"/>
        <v>7.02684</v>
      </c>
      <c r="G2418" s="2">
        <f t="shared" ref="G2418:G2481" si="299">AVERAGE(B2369:B2418)</f>
        <v>6.973729999999998</v>
      </c>
      <c r="H2418" s="2">
        <f t="shared" si="295"/>
        <v>6.7540099999999983</v>
      </c>
      <c r="I2418" s="2">
        <f t="array" ref="I2418">SUMPRODUCT(B2402:B2421, (ROW(B2402:B2421)-ROW(B2402)+1)) / (20*21/2)</f>
        <v>7.0067423809523808</v>
      </c>
      <c r="J2418" s="2">
        <f t="shared" si="298"/>
        <v>7.0124367495986277</v>
      </c>
      <c r="K2418" s="2">
        <f t="shared" si="292"/>
        <v>6.9515787647526448</v>
      </c>
    </row>
    <row r="2419" spans="1:11" ht="13.5" x14ac:dyDescent="0.25">
      <c r="A2419" s="3">
        <f>TITRES_STAT!B2422</f>
        <v>45818</v>
      </c>
      <c r="B2419" s="6">
        <f>TITRES_STAT!D2422</f>
        <v>6.9307999999999996</v>
      </c>
      <c r="C2419" s="2">
        <f t="shared" si="293"/>
        <v>-2.8100000000000236E-2</v>
      </c>
      <c r="D2419" s="2">
        <f t="shared" si="294"/>
        <v>6.9813999999999989</v>
      </c>
      <c r="E2419" s="2">
        <f t="shared" si="296"/>
        <v>7.0188699999999997</v>
      </c>
      <c r="F2419" s="2">
        <f t="shared" si="297"/>
        <v>7.0319900000000004</v>
      </c>
      <c r="G2419" s="2">
        <f t="shared" si="299"/>
        <v>6.9709199999999987</v>
      </c>
      <c r="H2419" s="2">
        <f t="shared" si="295"/>
        <v>6.7554614999999982</v>
      </c>
      <c r="I2419" s="2">
        <f t="array" ref="I2419">SUMPRODUCT(B2403:B2422, (ROW(B2403:B2422)-ROW(B2403)+1)) / (20*21/2)</f>
        <v>6.9880571428571416</v>
      </c>
      <c r="J2419" s="2">
        <f t="shared" si="298"/>
        <v>7.004661821065425</v>
      </c>
      <c r="K2419" s="2">
        <f t="shared" ref="K2419:K2482" si="300">$K$4*B2419+(1-$K$4)*K2418</f>
        <v>6.9507639112329338</v>
      </c>
    </row>
    <row r="2420" spans="1:11" ht="13.5" x14ac:dyDescent="0.25">
      <c r="A2420" s="3">
        <f>TITRES_STAT!B2423</f>
        <v>45819</v>
      </c>
      <c r="B2420" s="6">
        <f>TITRES_STAT!D2423</f>
        <v>6.9307999999999996</v>
      </c>
      <c r="C2420" s="2">
        <f t="shared" si="293"/>
        <v>0</v>
      </c>
      <c r="D2420" s="2">
        <f t="shared" si="294"/>
        <v>6.9458000000000002</v>
      </c>
      <c r="E2420" s="2">
        <f t="shared" si="296"/>
        <v>7.0020100000000003</v>
      </c>
      <c r="F2420" s="2">
        <f t="shared" si="297"/>
        <v>7.0408850000000003</v>
      </c>
      <c r="G2420" s="2">
        <f t="shared" si="299"/>
        <v>6.9675479999999972</v>
      </c>
      <c r="H2420" s="2">
        <f t="shared" si="295"/>
        <v>6.7571939999999984</v>
      </c>
      <c r="I2420" s="2">
        <f t="array" ref="I2420">SUMPRODUCT(B2404:B2423, (ROW(B2404:B2423)-ROW(B2404)+1)) / (20*21/2)</f>
        <v>6.967542857142857</v>
      </c>
      <c r="J2420" s="2">
        <f t="shared" si="298"/>
        <v>6.9976273619163374</v>
      </c>
      <c r="K2420" s="2">
        <f t="shared" si="300"/>
        <v>6.9499810127532111</v>
      </c>
    </row>
    <row r="2421" spans="1:11" ht="13.5" x14ac:dyDescent="0.25">
      <c r="A2421" s="3">
        <f>TITRES_STAT!B2424</f>
        <v>45820</v>
      </c>
      <c r="B2421" s="6">
        <f>TITRES_STAT!D2424</f>
        <v>6.9215</v>
      </c>
      <c r="C2421" s="2">
        <f t="shared" si="293"/>
        <v>-9.2999999999996419E-3</v>
      </c>
      <c r="D2421" s="2">
        <f t="shared" si="294"/>
        <v>6.9439399999999996</v>
      </c>
      <c r="E2421" s="2">
        <f t="shared" si="296"/>
        <v>6.9851499999999991</v>
      </c>
      <c r="F2421" s="2">
        <f t="shared" si="297"/>
        <v>7.0333950000000014</v>
      </c>
      <c r="G2421" s="2">
        <f t="shared" si="299"/>
        <v>6.9641759999999966</v>
      </c>
      <c r="H2421" s="2">
        <f t="shared" si="295"/>
        <v>6.7589734999999971</v>
      </c>
      <c r="I2421" s="2">
        <f t="array" ref="I2421">SUMPRODUCT(B2405:B2424, (ROW(B2405:B2424)-ROW(B2405)+1)) / (20*21/2)</f>
        <v>6.946496190476191</v>
      </c>
      <c r="J2421" s="2">
        <f t="shared" si="298"/>
        <v>6.9903771369719241</v>
      </c>
      <c r="K2421" s="2">
        <f t="shared" si="300"/>
        <v>6.948864110292301</v>
      </c>
    </row>
    <row r="2422" spans="1:11" ht="13.5" x14ac:dyDescent="0.25">
      <c r="A2422" s="3">
        <f>TITRES_STAT!B2425</f>
        <v>45821</v>
      </c>
      <c r="B2422" s="6">
        <f>TITRES_STAT!D2425</f>
        <v>6.8372000000000002</v>
      </c>
      <c r="C2422" s="2">
        <f t="shared" si="293"/>
        <v>-8.429999999999982E-2</v>
      </c>
      <c r="D2422" s="2">
        <f t="shared" si="294"/>
        <v>6.9158400000000002</v>
      </c>
      <c r="E2422" s="2">
        <f t="shared" si="296"/>
        <v>6.9664199999999994</v>
      </c>
      <c r="F2422" s="2">
        <f t="shared" si="297"/>
        <v>7.0245000000000006</v>
      </c>
      <c r="G2422" s="2">
        <f t="shared" si="299"/>
        <v>6.9594939999999976</v>
      </c>
      <c r="H2422" s="2">
        <f t="shared" si="295"/>
        <v>6.7602379999999975</v>
      </c>
      <c r="I2422" s="2">
        <f t="array" ref="I2422">SUMPRODUCT(B2406:B2425, (ROW(B2406:B2425)-ROW(B2406)+1)) / (20*21/2)</f>
        <v>6.947123333333332</v>
      </c>
      <c r="J2422" s="2">
        <f t="shared" si="298"/>
        <v>6.9757888382126927</v>
      </c>
      <c r="K2422" s="2">
        <f t="shared" si="300"/>
        <v>6.944485125574956</v>
      </c>
    </row>
    <row r="2423" spans="1:11" ht="13.5" x14ac:dyDescent="0.25">
      <c r="A2423" s="3">
        <f>TITRES_STAT!B2426</f>
        <v>45824</v>
      </c>
      <c r="B2423" s="6">
        <f>TITRES_STAT!D2426</f>
        <v>6.8090999999999999</v>
      </c>
      <c r="C2423" s="2">
        <f t="shared" si="293"/>
        <v>-2.8100000000000236E-2</v>
      </c>
      <c r="D2423" s="2">
        <f t="shared" si="294"/>
        <v>6.8858799999999984</v>
      </c>
      <c r="E2423" s="2">
        <f t="shared" si="296"/>
        <v>6.9476899999999997</v>
      </c>
      <c r="F2423" s="2">
        <f t="shared" si="297"/>
        <v>7.0113900000000005</v>
      </c>
      <c r="G2423" s="2">
        <f t="shared" si="299"/>
        <v>6.9542499999999983</v>
      </c>
      <c r="H2423" s="2">
        <f t="shared" si="295"/>
        <v>6.7614554999999958</v>
      </c>
      <c r="I2423" s="2">
        <f t="array" ref="I2423">SUMPRODUCT(B2407:B2426, (ROW(B2407:B2426)-ROW(B2407)+1)) / (20*21/2)</f>
        <v>6.9589904761904773</v>
      </c>
      <c r="J2423" s="2">
        <f t="shared" si="298"/>
        <v>6.9599137107638649</v>
      </c>
      <c r="K2423" s="2">
        <f t="shared" si="300"/>
        <v>6.9391759049641744</v>
      </c>
    </row>
    <row r="2424" spans="1:11" ht="13.5" x14ac:dyDescent="0.25">
      <c r="A2424" s="3">
        <f>TITRES_STAT!B2427</f>
        <v>45825</v>
      </c>
      <c r="B2424" s="6">
        <f>TITRES_STAT!D2427</f>
        <v>6.7904</v>
      </c>
      <c r="C2424" s="2">
        <f t="shared" si="293"/>
        <v>-1.8699999999999939E-2</v>
      </c>
      <c r="D2424" s="2">
        <f t="shared" si="294"/>
        <v>6.8578000000000001</v>
      </c>
      <c r="E2424" s="2">
        <f t="shared" si="296"/>
        <v>6.9196</v>
      </c>
      <c r="F2424" s="2">
        <f t="shared" si="297"/>
        <v>6.9992150000000013</v>
      </c>
      <c r="G2424" s="2">
        <f t="shared" si="299"/>
        <v>6.9486319999999964</v>
      </c>
      <c r="H2424" s="2">
        <f t="shared" si="295"/>
        <v>6.7624859999999964</v>
      </c>
      <c r="I2424" s="2">
        <f t="array" ref="I2424">SUMPRODUCT(B2408:B2427, (ROW(B2408:B2427)-ROW(B2408)+1)) / (20*21/2)</f>
        <v>6.9709466666666664</v>
      </c>
      <c r="J2424" s="2">
        <f t="shared" si="298"/>
        <v>6.9437695478339734</v>
      </c>
      <c r="K2424" s="2">
        <f t="shared" si="300"/>
        <v>6.9333415557498936</v>
      </c>
    </row>
    <row r="2425" spans="1:11" ht="13.5" x14ac:dyDescent="0.25">
      <c r="A2425" s="3">
        <f>TITRES_STAT!B2428</f>
        <v>45826</v>
      </c>
      <c r="B2425" s="6">
        <f>TITRES_STAT!D2428</f>
        <v>7.0057999999999998</v>
      </c>
      <c r="C2425" s="2">
        <f t="shared" si="293"/>
        <v>0.21539999999999981</v>
      </c>
      <c r="D2425" s="2">
        <f t="shared" si="294"/>
        <v>6.8728000000000007</v>
      </c>
      <c r="E2425" s="2">
        <f t="shared" si="296"/>
        <v>6.9093</v>
      </c>
      <c r="F2425" s="2">
        <f t="shared" si="297"/>
        <v>6.9935950000000009</v>
      </c>
      <c r="G2425" s="2">
        <f t="shared" si="299"/>
        <v>6.9484459999999979</v>
      </c>
      <c r="H2425" s="2">
        <f t="shared" si="295"/>
        <v>6.7645934999999966</v>
      </c>
      <c r="I2425" s="2">
        <f t="array" ref="I2425">SUMPRODUCT(B2409:B2428, (ROW(B2409:B2428)-ROW(B2409)+1)) / (20*21/2)</f>
        <v>7.0185790476190473</v>
      </c>
      <c r="J2425" s="2">
        <f t="shared" si="298"/>
        <v>6.9496772099450235</v>
      </c>
      <c r="K2425" s="2">
        <f t="shared" si="300"/>
        <v>6.9361830633675448</v>
      </c>
    </row>
    <row r="2426" spans="1:11" ht="13.5" x14ac:dyDescent="0.25">
      <c r="A2426" s="3">
        <f>TITRES_STAT!B2429</f>
        <v>45827</v>
      </c>
      <c r="B2426" s="6">
        <f>TITRES_STAT!D2429</f>
        <v>7.1181999999999999</v>
      </c>
      <c r="C2426" s="2">
        <f t="shared" si="293"/>
        <v>0.11240000000000006</v>
      </c>
      <c r="D2426" s="2">
        <f t="shared" si="294"/>
        <v>6.9121400000000008</v>
      </c>
      <c r="E2426" s="2">
        <f t="shared" si="296"/>
        <v>6.9280400000000002</v>
      </c>
      <c r="F2426" s="2">
        <f t="shared" si="297"/>
        <v>6.9926600000000008</v>
      </c>
      <c r="G2426" s="2">
        <f t="shared" si="299"/>
        <v>6.9508819999999982</v>
      </c>
      <c r="H2426" s="2">
        <f t="shared" si="295"/>
        <v>6.7664669999999942</v>
      </c>
      <c r="I2426" s="2">
        <f t="array" ref="I2426">SUMPRODUCT(B2410:B2429, (ROW(B2410:B2429)-ROW(B2410)+1)) / (20*21/2)</f>
        <v>7.0711147619047621</v>
      </c>
      <c r="J2426" s="2">
        <f t="shared" si="298"/>
        <v>6.9657269994740689</v>
      </c>
      <c r="K2426" s="2">
        <f t="shared" si="300"/>
        <v>6.9433209824511701</v>
      </c>
    </row>
    <row r="2427" spans="1:11" ht="13.5" x14ac:dyDescent="0.25">
      <c r="A2427" s="3">
        <f>TITRES_STAT!B2430</f>
        <v>45828</v>
      </c>
      <c r="B2427" s="6">
        <f>TITRES_STAT!D2430</f>
        <v>7.1181999999999999</v>
      </c>
      <c r="C2427" s="2">
        <f t="shared" si="293"/>
        <v>0</v>
      </c>
      <c r="D2427" s="2">
        <f t="shared" si="294"/>
        <v>6.9683400000000004</v>
      </c>
      <c r="E2427" s="2">
        <f t="shared" si="296"/>
        <v>6.9420900000000003</v>
      </c>
      <c r="F2427" s="2">
        <f t="shared" si="297"/>
        <v>6.992659999999999</v>
      </c>
      <c r="G2427" s="2">
        <f t="shared" si="299"/>
        <v>6.9538799999999981</v>
      </c>
      <c r="H2427" s="2">
        <f t="shared" si="295"/>
        <v>6.7684339999999956</v>
      </c>
      <c r="I2427" s="2">
        <f t="array" ref="I2427">SUMPRODUCT(B2411:B2430, (ROW(B2411:B2430)-ROW(B2411)+1)) / (20*21/2)</f>
        <v>7.122360476190476</v>
      </c>
      <c r="J2427" s="2">
        <f t="shared" si="298"/>
        <v>6.9802482376193957</v>
      </c>
      <c r="K2427" s="2">
        <f t="shared" si="300"/>
        <v>6.9501789831393594</v>
      </c>
    </row>
    <row r="2428" spans="1:11" ht="13.5" x14ac:dyDescent="0.25">
      <c r="A2428" s="3">
        <f>TITRES_STAT!B2431</f>
        <v>45831</v>
      </c>
      <c r="B2428" s="6">
        <f>TITRES_STAT!D2431</f>
        <v>7.4927999999999999</v>
      </c>
      <c r="C2428" s="2">
        <f t="shared" si="293"/>
        <v>0.37460000000000004</v>
      </c>
      <c r="D2428" s="2">
        <f t="shared" si="294"/>
        <v>7.105080000000001</v>
      </c>
      <c r="E2428" s="2">
        <f t="shared" si="296"/>
        <v>6.9954799999999988</v>
      </c>
      <c r="F2428" s="2">
        <f t="shared" si="297"/>
        <v>7.016074999999999</v>
      </c>
      <c r="G2428" s="2">
        <f t="shared" si="299"/>
        <v>6.965119999999998</v>
      </c>
      <c r="H2428" s="2">
        <f t="shared" si="295"/>
        <v>6.7718059999999944</v>
      </c>
      <c r="I2428" s="2">
        <f t="array" ref="I2428">SUMPRODUCT(B2412:B2431, (ROW(B2412:B2431)-ROW(B2412)+1)) / (20*21/2)</f>
        <v>7.172226666666667</v>
      </c>
      <c r="J2428" s="2">
        <f t="shared" si="298"/>
        <v>7.0290626911794529</v>
      </c>
      <c r="K2428" s="2">
        <f t="shared" si="300"/>
        <v>6.9714582387025219</v>
      </c>
    </row>
    <row r="2429" spans="1:11" ht="13.5" x14ac:dyDescent="0.25">
      <c r="A2429" s="3">
        <f>TITRES_STAT!B2432</f>
        <v>45832</v>
      </c>
      <c r="B2429" s="6">
        <f>TITRES_STAT!D2432</f>
        <v>7.5677000000000003</v>
      </c>
      <c r="C2429" s="2">
        <f t="shared" si="293"/>
        <v>7.4900000000000411E-2</v>
      </c>
      <c r="D2429" s="2">
        <f t="shared" si="294"/>
        <v>7.2605399999999989</v>
      </c>
      <c r="E2429" s="2">
        <f t="shared" si="296"/>
        <v>7.0591699999999999</v>
      </c>
      <c r="F2429" s="2">
        <f t="shared" si="297"/>
        <v>7.0390199999999989</v>
      </c>
      <c r="G2429" s="2">
        <f t="shared" si="299"/>
        <v>6.9782319999999984</v>
      </c>
      <c r="H2429" s="2">
        <f t="shared" si="295"/>
        <v>6.7755524999999954</v>
      </c>
      <c r="I2429" s="2">
        <f t="array" ref="I2429">SUMPRODUCT(B2413:B2432, (ROW(B2413:B2432)-ROW(B2413)+1)) / (20*21/2)</f>
        <v>7.2197290476190474</v>
      </c>
      <c r="J2429" s="2">
        <f t="shared" si="298"/>
        <v>7.0803614824956957</v>
      </c>
      <c r="K2429" s="2">
        <f t="shared" si="300"/>
        <v>6.9948402685573257</v>
      </c>
    </row>
    <row r="2430" spans="1:11" ht="13.5" x14ac:dyDescent="0.25">
      <c r="A2430" s="3">
        <f>TITRES_STAT!B2433</f>
        <v>45833</v>
      </c>
      <c r="B2430" s="6">
        <f>TITRES_STAT!D2433</f>
        <v>7.5770999999999997</v>
      </c>
      <c r="C2430" s="2">
        <f t="shared" si="293"/>
        <v>9.3999999999994088E-3</v>
      </c>
      <c r="D2430" s="2">
        <f t="shared" si="294"/>
        <v>7.3748000000000005</v>
      </c>
      <c r="E2430" s="2">
        <f t="shared" si="296"/>
        <v>7.123800000000001</v>
      </c>
      <c r="F2430" s="2">
        <f t="shared" si="297"/>
        <v>7.0629049999999989</v>
      </c>
      <c r="G2430" s="2">
        <f t="shared" si="299"/>
        <v>6.9905959999999983</v>
      </c>
      <c r="H2430" s="2">
        <f t="shared" si="295"/>
        <v>6.779485999999995</v>
      </c>
      <c r="I2430" s="2">
        <f t="array" ref="I2430">SUMPRODUCT(B2414:B2433, (ROW(B2414:B2433)-ROW(B2414)+1)) / (20*21/2)</f>
        <v>7.2556314285714292</v>
      </c>
      <c r="J2430" s="2">
        <f t="shared" si="298"/>
        <v>7.1276699127342003</v>
      </c>
      <c r="K2430" s="2">
        <f t="shared" si="300"/>
        <v>7.0176739835158619</v>
      </c>
    </row>
    <row r="2431" spans="1:11" ht="13.5" x14ac:dyDescent="0.25">
      <c r="A2431" s="3">
        <f>TITRES_STAT!B2434</f>
        <v>45835</v>
      </c>
      <c r="B2431" s="6">
        <f>TITRES_STAT!D2434</f>
        <v>7.5865</v>
      </c>
      <c r="C2431" s="2">
        <f t="shared" si="293"/>
        <v>9.400000000000297E-3</v>
      </c>
      <c r="D2431" s="2">
        <f t="shared" si="294"/>
        <v>7.4684600000000003</v>
      </c>
      <c r="E2431" s="2">
        <f t="shared" si="296"/>
        <v>7.1903000000000006</v>
      </c>
      <c r="F2431" s="2">
        <f t="shared" si="297"/>
        <v>7.0877249999999989</v>
      </c>
      <c r="G2431" s="2">
        <f t="shared" si="299"/>
        <v>7.0033339999999979</v>
      </c>
      <c r="H2431" s="2">
        <f t="shared" si="295"/>
        <v>6.7838414999999941</v>
      </c>
      <c r="I2431" s="2">
        <f t="array" ref="I2431">SUMPRODUCT(B2415:B2434, (ROW(B2415:B2434)-ROW(B2415)+1)) / (20*21/2)</f>
        <v>7.3248461904761903</v>
      </c>
      <c r="J2431" s="2">
        <f t="shared" si="298"/>
        <v>7.1713680162833242</v>
      </c>
      <c r="K2431" s="2">
        <f t="shared" si="300"/>
        <v>7.0399808861230824</v>
      </c>
    </row>
    <row r="2432" spans="1:11" ht="13.5" x14ac:dyDescent="0.25">
      <c r="A2432" s="3">
        <f>TITRES_STAT!B2435</f>
        <v>45838</v>
      </c>
      <c r="B2432" s="6">
        <f>TITRES_STAT!D2435</f>
        <v>7.5865</v>
      </c>
      <c r="C2432" s="2">
        <f t="shared" si="293"/>
        <v>0</v>
      </c>
      <c r="D2432" s="2">
        <f t="shared" si="294"/>
        <v>7.5621200000000002</v>
      </c>
      <c r="E2432" s="2">
        <f t="shared" si="296"/>
        <v>7.2652300000000007</v>
      </c>
      <c r="F2432" s="2">
        <f t="shared" si="297"/>
        <v>7.1158249999999992</v>
      </c>
      <c r="G2432" s="2">
        <f t="shared" si="299"/>
        <v>7.0164479999999978</v>
      </c>
      <c r="H2432" s="2">
        <f t="shared" si="295"/>
        <v>6.7888054999999943</v>
      </c>
      <c r="I2432" s="2">
        <f t="array" ref="I2432">SUMPRODUCT(B2416:B2435, (ROW(B2416:B2435)-ROW(B2416)+1)) / (20*21/2)</f>
        <v>7.3813557142857134</v>
      </c>
      <c r="J2432" s="2">
        <f t="shared" si="298"/>
        <v>7.2109043956849126</v>
      </c>
      <c r="K2432" s="2">
        <f t="shared" si="300"/>
        <v>7.0614130082359026</v>
      </c>
    </row>
    <row r="2433" spans="1:11" ht="13.5" x14ac:dyDescent="0.25">
      <c r="A2433" s="3">
        <f>TITRES_STAT!B2436</f>
        <v>45839</v>
      </c>
      <c r="B2433" s="6">
        <f>TITRES_STAT!D2436</f>
        <v>7.4927999999999999</v>
      </c>
      <c r="C2433" s="2">
        <f t="shared" si="293"/>
        <v>-9.3700000000000117E-2</v>
      </c>
      <c r="D2433" s="2">
        <f t="shared" si="294"/>
        <v>7.5621200000000002</v>
      </c>
      <c r="E2433" s="2">
        <f t="shared" si="296"/>
        <v>7.3336000000000015</v>
      </c>
      <c r="F2433" s="2">
        <f t="shared" si="297"/>
        <v>7.1406449999999992</v>
      </c>
      <c r="G2433" s="2">
        <f t="shared" si="299"/>
        <v>7.0286239999999971</v>
      </c>
      <c r="H2433" s="2">
        <f t="shared" si="295"/>
        <v>6.792692499999994</v>
      </c>
      <c r="I2433" s="2">
        <f t="array" ref="I2433">SUMPRODUCT(B2417:B2436, (ROW(B2417:B2436)-ROW(B2417)+1)) / (20*21/2)</f>
        <v>7.4302414285714287</v>
      </c>
      <c r="J2433" s="2">
        <f t="shared" si="298"/>
        <v>7.2377515960958725</v>
      </c>
      <c r="K2433" s="2">
        <f t="shared" si="300"/>
        <v>7.0783301451678282</v>
      </c>
    </row>
    <row r="2434" spans="1:11" ht="13.5" x14ac:dyDescent="0.25">
      <c r="A2434" s="3">
        <f>TITRES_STAT!B2437</f>
        <v>45840</v>
      </c>
      <c r="B2434" s="6">
        <f>TITRES_STAT!D2437</f>
        <v>7.8673999999999999</v>
      </c>
      <c r="C2434" s="2">
        <f t="shared" si="293"/>
        <v>0.37460000000000004</v>
      </c>
      <c r="D2434" s="2">
        <f t="shared" si="294"/>
        <v>7.6220599999999994</v>
      </c>
      <c r="E2434" s="2">
        <f t="shared" si="296"/>
        <v>7.4413</v>
      </c>
      <c r="F2434" s="2">
        <f t="shared" si="297"/>
        <v>7.1804499999999987</v>
      </c>
      <c r="G2434" s="2">
        <f t="shared" si="299"/>
        <v>7.0482919999999982</v>
      </c>
      <c r="H2434" s="2">
        <f t="shared" si="295"/>
        <v>6.7986864999999943</v>
      </c>
      <c r="I2434" s="2">
        <f t="array" ref="I2434">SUMPRODUCT(B2418:B2437, (ROW(B2418:B2437)-ROW(B2418)+1)) / (20*21/2)</f>
        <v>7.4744404761904768</v>
      </c>
      <c r="J2434" s="2">
        <f t="shared" si="298"/>
        <v>7.2977181107534088</v>
      </c>
      <c r="K2434" s="2">
        <f t="shared" si="300"/>
        <v>7.1092740610436005</v>
      </c>
    </row>
    <row r="2435" spans="1:11" ht="13.5" x14ac:dyDescent="0.25">
      <c r="A2435" s="3">
        <f>TITRES_STAT!B2438</f>
        <v>45841</v>
      </c>
      <c r="B2435" s="6">
        <f>TITRES_STAT!D2438</f>
        <v>7.7737999999999996</v>
      </c>
      <c r="C2435" s="2">
        <f t="shared" si="293"/>
        <v>-9.360000000000035E-2</v>
      </c>
      <c r="D2435" s="2">
        <f t="shared" si="294"/>
        <v>7.6614000000000004</v>
      </c>
      <c r="E2435" s="2">
        <f t="shared" si="296"/>
        <v>7.5180999999999996</v>
      </c>
      <c r="F2435" s="2">
        <f t="shared" si="297"/>
        <v>7.2137000000000002</v>
      </c>
      <c r="G2435" s="2">
        <f t="shared" si="299"/>
        <v>7.0664619999999987</v>
      </c>
      <c r="H2435" s="2">
        <f t="shared" si="295"/>
        <v>6.8043529999999945</v>
      </c>
      <c r="I2435" s="2">
        <f t="array" ref="I2435">SUMPRODUCT(B2419:B2438, (ROW(B2419:B2438)-ROW(B2419)+1)) / (20*21/2)</f>
        <v>7.5070876190476188</v>
      </c>
      <c r="J2435" s="2">
        <f t="shared" si="298"/>
        <v>7.3430592430626076</v>
      </c>
      <c r="K2435" s="2">
        <f t="shared" si="300"/>
        <v>7.1353339017869883</v>
      </c>
    </row>
    <row r="2436" spans="1:11" ht="13.5" x14ac:dyDescent="0.25">
      <c r="A2436" s="3">
        <f>TITRES_STAT!B2439</f>
        <v>45842</v>
      </c>
      <c r="B2436" s="6">
        <f>TITRES_STAT!D2439</f>
        <v>7.7270000000000003</v>
      </c>
      <c r="C2436" s="2">
        <f t="shared" ref="C2436:C2499" si="301">B2436-B2435</f>
        <v>-4.6799999999999287E-2</v>
      </c>
      <c r="D2436" s="2">
        <f t="shared" si="294"/>
        <v>7.6895000000000007</v>
      </c>
      <c r="E2436" s="2">
        <f t="shared" si="296"/>
        <v>7.5789799999999996</v>
      </c>
      <c r="F2436" s="2">
        <f t="shared" si="297"/>
        <v>7.2535100000000003</v>
      </c>
      <c r="G2436" s="2">
        <f t="shared" si="299"/>
        <v>7.0829479999999982</v>
      </c>
      <c r="H2436" s="2">
        <f t="shared" si="295"/>
        <v>6.8099729999999941</v>
      </c>
      <c r="I2436" s="2">
        <f t="array" ref="I2436">SUMPRODUCT(B2420:B2439, (ROW(B2420:B2439)-ROW(B2420)+1)) / (20*21/2)</f>
        <v>7.5409804761904766</v>
      </c>
      <c r="J2436" s="2">
        <f t="shared" si="298"/>
        <v>7.3796250294375971</v>
      </c>
      <c r="K2436" s="2">
        <f t="shared" si="300"/>
        <v>7.1585364938737737</v>
      </c>
    </row>
    <row r="2437" spans="1:11" ht="13.5" x14ac:dyDescent="0.25">
      <c r="A2437" s="3">
        <f>TITRES_STAT!B2440</f>
        <v>45845</v>
      </c>
      <c r="B2437" s="6">
        <f>TITRES_STAT!D2440</f>
        <v>7.7176</v>
      </c>
      <c r="C2437" s="2">
        <f t="shared" si="301"/>
        <v>-9.400000000000297E-3</v>
      </c>
      <c r="D2437" s="2">
        <f t="shared" si="294"/>
        <v>7.7157200000000001</v>
      </c>
      <c r="E2437" s="2">
        <f t="shared" si="296"/>
        <v>7.6389200000000006</v>
      </c>
      <c r="F2437" s="2">
        <f t="shared" si="297"/>
        <v>7.2905050000000013</v>
      </c>
      <c r="G2437" s="2">
        <f t="shared" si="299"/>
        <v>7.0996199999999989</v>
      </c>
      <c r="H2437" s="2">
        <f t="shared" si="295"/>
        <v>6.8153114999999946</v>
      </c>
      <c r="I2437" s="2">
        <f t="array" ref="I2437">SUMPRODUCT(B2421:B2440, (ROW(B2421:B2440)-ROW(B2421)+1)) / (20*21/2)</f>
        <v>7.582905238095238</v>
      </c>
      <c r="J2437" s="2">
        <f t="shared" si="298"/>
        <v>7.4118131218721111</v>
      </c>
      <c r="K2437" s="2">
        <f t="shared" si="300"/>
        <v>7.1804605529375474</v>
      </c>
    </row>
    <row r="2438" spans="1:11" ht="13.5" x14ac:dyDescent="0.25">
      <c r="A2438" s="3">
        <f>TITRES_STAT!B2441</f>
        <v>45846</v>
      </c>
      <c r="B2438" s="6">
        <f>TITRES_STAT!D2441</f>
        <v>7.6333000000000002</v>
      </c>
      <c r="C2438" s="2">
        <f t="shared" si="301"/>
        <v>-8.429999999999982E-2</v>
      </c>
      <c r="D2438" s="2">
        <f t="shared" ref="D2438:D2501" si="302">AVERAGE(B2434:B2438)</f>
        <v>7.7438200000000013</v>
      </c>
      <c r="E2438" s="2">
        <f t="shared" si="296"/>
        <v>7.6529700000000007</v>
      </c>
      <c r="F2438" s="2">
        <f t="shared" si="297"/>
        <v>7.3242250000000002</v>
      </c>
      <c r="G2438" s="2">
        <f t="shared" si="299"/>
        <v>7.1170399999999985</v>
      </c>
      <c r="H2438" s="2">
        <f t="shared" si="295"/>
        <v>6.8200879999999939</v>
      </c>
      <c r="I2438" s="2">
        <f t="array" ref="I2438">SUMPRODUCT(B2422:B2441, (ROW(B2422:B2441)-ROW(B2422)+1)) / (20*21/2)</f>
        <v>7.6403009523809526</v>
      </c>
      <c r="J2438" s="2">
        <f t="shared" si="298"/>
        <v>7.4329071102652433</v>
      </c>
      <c r="K2438" s="2">
        <f t="shared" si="300"/>
        <v>7.1982189626262709</v>
      </c>
    </row>
    <row r="2439" spans="1:11" ht="13.5" x14ac:dyDescent="0.25">
      <c r="A2439" s="3">
        <f>TITRES_STAT!B2442</f>
        <v>45847</v>
      </c>
      <c r="B2439" s="6">
        <f>TITRES_STAT!D2442</f>
        <v>7.6801000000000004</v>
      </c>
      <c r="C2439" s="2">
        <f t="shared" si="301"/>
        <v>4.6800000000000175E-2</v>
      </c>
      <c r="D2439" s="2">
        <f t="shared" si="302"/>
        <v>7.706360000000001</v>
      </c>
      <c r="E2439" s="2">
        <f t="shared" si="296"/>
        <v>7.6642099999999989</v>
      </c>
      <c r="F2439" s="2">
        <f t="shared" si="297"/>
        <v>7.3616900000000003</v>
      </c>
      <c r="G2439" s="2">
        <f t="shared" si="299"/>
        <v>7.1368959999999984</v>
      </c>
      <c r="H2439" s="2">
        <f t="shared" si="295"/>
        <v>6.8251924999999938</v>
      </c>
      <c r="I2439" s="2">
        <f t="array" ref="I2439">SUMPRODUCT(B2423:B2442, (ROW(B2423:B2442)-ROW(B2423)+1)) / (20*21/2)</f>
        <v>7.6880661904761904</v>
      </c>
      <c r="J2439" s="2">
        <f t="shared" si="298"/>
        <v>7.4564492902399824</v>
      </c>
      <c r="K2439" s="2">
        <f t="shared" si="300"/>
        <v>7.2171162582095549</v>
      </c>
    </row>
    <row r="2440" spans="1:11" ht="13.5" x14ac:dyDescent="0.25">
      <c r="A2440" s="3">
        <f>TITRES_STAT!B2443</f>
        <v>45848</v>
      </c>
      <c r="B2440" s="6">
        <f>TITRES_STAT!D2443</f>
        <v>7.8018999999999998</v>
      </c>
      <c r="C2440" s="2">
        <f t="shared" si="301"/>
        <v>0.12179999999999946</v>
      </c>
      <c r="D2440" s="2">
        <f t="shared" si="302"/>
        <v>7.7119799999999996</v>
      </c>
      <c r="E2440" s="2">
        <f t="shared" si="296"/>
        <v>7.6866900000000005</v>
      </c>
      <c r="F2440" s="2">
        <f t="shared" si="297"/>
        <v>7.4052450000000007</v>
      </c>
      <c r="G2440" s="2">
        <f t="shared" si="299"/>
        <v>7.1584379999999976</v>
      </c>
      <c r="H2440" s="2">
        <f t="shared" si="295"/>
        <v>6.8308589999999931</v>
      </c>
      <c r="I2440" s="2">
        <f t="array" ref="I2440">SUMPRODUCT(B2424:B2443, (ROW(B2424:B2443)-ROW(B2424)+1)) / (20*21/2)</f>
        <v>7.7304795238095236</v>
      </c>
      <c r="J2440" s="2">
        <f t="shared" si="298"/>
        <v>7.4893493578361747</v>
      </c>
      <c r="K2440" s="2">
        <f t="shared" si="300"/>
        <v>7.2400489539660429</v>
      </c>
    </row>
    <row r="2441" spans="1:11" ht="13.5" x14ac:dyDescent="0.25">
      <c r="A2441" s="3">
        <f>TITRES_STAT!B2444</f>
        <v>45849</v>
      </c>
      <c r="B2441" s="6">
        <f>TITRES_STAT!D2444</f>
        <v>8.0078999999999994</v>
      </c>
      <c r="C2441" s="2">
        <f t="shared" si="301"/>
        <v>0.20599999999999952</v>
      </c>
      <c r="D2441" s="2">
        <f t="shared" si="302"/>
        <v>7.76816</v>
      </c>
      <c r="E2441" s="2">
        <f t="shared" si="296"/>
        <v>7.7288299999999994</v>
      </c>
      <c r="F2441" s="2">
        <f t="shared" si="297"/>
        <v>7.4595650000000004</v>
      </c>
      <c r="G2441" s="2">
        <f t="shared" si="299"/>
        <v>7.1842879999999987</v>
      </c>
      <c r="H2441" s="2">
        <f t="shared" si="295"/>
        <v>6.837695999999994</v>
      </c>
      <c r="I2441" s="2">
        <f t="array" ref="I2441">SUMPRODUCT(B2425:B2444, (ROW(B2425:B2444)-ROW(B2425)+1)) / (20*21/2)</f>
        <v>7.7665119047619058</v>
      </c>
      <c r="J2441" s="2">
        <f t="shared" si="298"/>
        <v>7.5387351332803485</v>
      </c>
      <c r="K2441" s="2">
        <f t="shared" si="300"/>
        <v>7.2701607596928648</v>
      </c>
    </row>
    <row r="2442" spans="1:11" ht="13.5" x14ac:dyDescent="0.25">
      <c r="A2442" s="3">
        <f>TITRES_STAT!B2445</f>
        <v>45852</v>
      </c>
      <c r="B2442" s="6">
        <f>TITRES_STAT!D2445</f>
        <v>7.9611000000000001</v>
      </c>
      <c r="C2442" s="2">
        <f t="shared" si="301"/>
        <v>-4.6799999999999287E-2</v>
      </c>
      <c r="D2442" s="2">
        <f t="shared" si="302"/>
        <v>7.8168600000000001</v>
      </c>
      <c r="E2442" s="2">
        <f t="shared" si="296"/>
        <v>7.7662899999999997</v>
      </c>
      <c r="F2442" s="2">
        <f t="shared" si="297"/>
        <v>7.5157600000000002</v>
      </c>
      <c r="G2442" s="2">
        <f t="shared" si="299"/>
        <v>7.2071419999999975</v>
      </c>
      <c r="H2442" s="2">
        <f t="shared" ref="H2442:H2505" si="303">AVERAGE(B2243:B2442)</f>
        <v>6.8438774999999943</v>
      </c>
      <c r="I2442" s="2">
        <f t="array" ref="I2442">SUMPRODUCT(B2426:B2445, (ROW(B2426:B2445)-ROW(B2426)+1)) / (20*21/2)</f>
        <v>7.784528571428571</v>
      </c>
      <c r="J2442" s="2">
        <f t="shared" si="298"/>
        <v>7.5789603586822203</v>
      </c>
      <c r="K2442" s="2">
        <f t="shared" si="300"/>
        <v>7.2972564161754976</v>
      </c>
    </row>
    <row r="2443" spans="1:11" ht="13.5" x14ac:dyDescent="0.25">
      <c r="A2443" s="3">
        <f>TITRES_STAT!B2446</f>
        <v>45853</v>
      </c>
      <c r="B2443" s="6">
        <f>TITRES_STAT!D2446</f>
        <v>7.9611000000000001</v>
      </c>
      <c r="C2443" s="2">
        <f t="shared" si="301"/>
        <v>0</v>
      </c>
      <c r="D2443" s="2">
        <f t="shared" si="302"/>
        <v>7.8824200000000006</v>
      </c>
      <c r="E2443" s="2">
        <f t="shared" si="296"/>
        <v>7.8131200000000005</v>
      </c>
      <c r="F2443" s="2">
        <f t="shared" si="297"/>
        <v>7.5733599999999992</v>
      </c>
      <c r="G2443" s="2">
        <f t="shared" si="299"/>
        <v>7.2320559999999974</v>
      </c>
      <c r="H2443" s="2">
        <f t="shared" si="303"/>
        <v>6.8500589999999946</v>
      </c>
      <c r="I2443" s="2">
        <f t="array" ref="I2443">SUMPRODUCT(B2427:B2446, (ROW(B2427:B2446)-ROW(B2427)+1)) / (20*21/2)</f>
        <v>7.8031223809523809</v>
      </c>
      <c r="J2443" s="2">
        <f t="shared" si="298"/>
        <v>7.6153546102362952</v>
      </c>
      <c r="K2443" s="2">
        <f t="shared" si="300"/>
        <v>7.3232894978941054</v>
      </c>
    </row>
    <row r="2444" spans="1:11" ht="13.5" x14ac:dyDescent="0.25">
      <c r="A2444" s="3">
        <f>TITRES_STAT!B2447</f>
        <v>45854</v>
      </c>
      <c r="B2444" s="6">
        <f>TITRES_STAT!D2447</f>
        <v>7.9516999999999998</v>
      </c>
      <c r="C2444" s="2">
        <f t="shared" si="301"/>
        <v>-9.400000000000297E-3</v>
      </c>
      <c r="D2444" s="2">
        <f t="shared" si="302"/>
        <v>7.9367400000000004</v>
      </c>
      <c r="E2444" s="2">
        <f t="shared" ref="E2444:E2507" si="304">AVERAGE(B2435:B2444)</f>
        <v>7.8215500000000002</v>
      </c>
      <c r="F2444" s="2">
        <f t="shared" si="297"/>
        <v>7.6314249999999983</v>
      </c>
      <c r="G2444" s="2">
        <f t="shared" si="299"/>
        <v>7.2549079999999995</v>
      </c>
      <c r="H2444" s="2">
        <f t="shared" si="303"/>
        <v>6.8561934999999945</v>
      </c>
      <c r="I2444" s="2">
        <f t="array" ref="I2444">SUMPRODUCT(B2428:B2447, (ROW(B2428:B2447)-ROW(B2428)+1)) / (20*21/2)</f>
        <v>7.835996190476191</v>
      </c>
      <c r="J2444" s="2">
        <f t="shared" si="298"/>
        <v>7.6473875044995054</v>
      </c>
      <c r="K2444" s="2">
        <f t="shared" si="300"/>
        <v>7.3479330469962978</v>
      </c>
    </row>
    <row r="2445" spans="1:11" ht="13.5" x14ac:dyDescent="0.25">
      <c r="A2445" s="3">
        <f>TITRES_STAT!B2448</f>
        <v>45855</v>
      </c>
      <c r="B2445" s="6">
        <f>TITRES_STAT!D2448</f>
        <v>7.8205999999999998</v>
      </c>
      <c r="C2445" s="2">
        <f t="shared" si="301"/>
        <v>-0.13109999999999999</v>
      </c>
      <c r="D2445" s="2">
        <f t="shared" si="302"/>
        <v>7.9404799999999991</v>
      </c>
      <c r="E2445" s="2">
        <f t="shared" si="304"/>
        <v>7.8262299999999998</v>
      </c>
      <c r="F2445" s="2">
        <f t="shared" si="297"/>
        <v>7.6721649999999997</v>
      </c>
      <c r="G2445" s="2">
        <f t="shared" si="299"/>
        <v>7.2717659999999986</v>
      </c>
      <c r="H2445" s="2">
        <f t="shared" si="303"/>
        <v>6.861719499999996</v>
      </c>
      <c r="I2445" s="2">
        <f t="array" ref="I2445">SUMPRODUCT(B2429:B2448, (ROW(B2429:B2448)-ROW(B2429)+1)) / (20*21/2)</f>
        <v>7.8777909523809519</v>
      </c>
      <c r="J2445" s="2">
        <f t="shared" si="298"/>
        <v>7.6638839326424097</v>
      </c>
      <c r="K2445" s="2">
        <f t="shared" si="300"/>
        <v>7.3664690059376197</v>
      </c>
    </row>
    <row r="2446" spans="1:11" ht="13.5" x14ac:dyDescent="0.25">
      <c r="A2446" s="3">
        <f>TITRES_STAT!B2449</f>
        <v>45856</v>
      </c>
      <c r="B2446" s="6">
        <f>TITRES_STAT!D2449</f>
        <v>7.8673999999999999</v>
      </c>
      <c r="C2446" s="2">
        <f t="shared" si="301"/>
        <v>4.6800000000000175E-2</v>
      </c>
      <c r="D2446" s="2">
        <f t="shared" si="302"/>
        <v>7.9123799999999989</v>
      </c>
      <c r="E2446" s="2">
        <f t="shared" si="304"/>
        <v>7.8402700000000012</v>
      </c>
      <c r="F2446" s="2">
        <f t="shared" si="297"/>
        <v>7.7096250000000008</v>
      </c>
      <c r="G2446" s="2">
        <f t="shared" si="299"/>
        <v>7.2813179999999988</v>
      </c>
      <c r="H2446" s="2">
        <f t="shared" si="303"/>
        <v>6.866917499999996</v>
      </c>
      <c r="I2446" s="2">
        <f t="array" ref="I2446">SUMPRODUCT(B2430:B2449, (ROW(B2430:B2449)-ROW(B2430)+1)) / (20*21/2)</f>
        <v>7.918907142857142</v>
      </c>
      <c r="J2446" s="2">
        <f t="shared" si="298"/>
        <v>7.6832664152478944</v>
      </c>
      <c r="K2446" s="2">
        <f t="shared" si="300"/>
        <v>7.3861133586459484</v>
      </c>
    </row>
    <row r="2447" spans="1:11" ht="13.5" x14ac:dyDescent="0.25">
      <c r="A2447" s="3">
        <f>TITRES_STAT!B2450</f>
        <v>45859</v>
      </c>
      <c r="B2447" s="6">
        <f>TITRES_STAT!D2450</f>
        <v>8.0548000000000002</v>
      </c>
      <c r="C2447" s="2">
        <f t="shared" si="301"/>
        <v>0.18740000000000023</v>
      </c>
      <c r="D2447" s="2">
        <f t="shared" si="302"/>
        <v>7.9311199999999999</v>
      </c>
      <c r="E2447" s="2">
        <f t="shared" si="304"/>
        <v>7.8739900000000009</v>
      </c>
      <c r="F2447" s="2">
        <f t="shared" si="297"/>
        <v>7.7564550000000008</v>
      </c>
      <c r="G2447" s="2">
        <f t="shared" si="299"/>
        <v>7.2981779999999992</v>
      </c>
      <c r="H2447" s="2">
        <f t="shared" si="303"/>
        <v>6.8730524999999965</v>
      </c>
      <c r="I2447" s="2">
        <f t="array" ref="I2447">SUMPRODUCT(B2431:B2450, (ROW(B2431:B2450)-ROW(B2431)+1)) / (20*21/2)</f>
        <v>7.9988347619047611</v>
      </c>
      <c r="J2447" s="2">
        <f t="shared" si="298"/>
        <v>7.7186505661766667</v>
      </c>
      <c r="K2447" s="2">
        <f t="shared" si="300"/>
        <v>7.4123363641892448</v>
      </c>
    </row>
    <row r="2448" spans="1:11" ht="13.5" x14ac:dyDescent="0.25">
      <c r="A2448" s="3">
        <f>TITRES_STAT!B2451</f>
        <v>45860</v>
      </c>
      <c r="B2448" s="6">
        <f>TITRES_STAT!D2451</f>
        <v>8.1952999999999996</v>
      </c>
      <c r="C2448" s="2">
        <f t="shared" si="301"/>
        <v>0.1404999999999994</v>
      </c>
      <c r="D2448" s="2">
        <f t="shared" si="302"/>
        <v>7.9779599999999986</v>
      </c>
      <c r="E2448" s="2">
        <f t="shared" si="304"/>
        <v>7.9301900000000005</v>
      </c>
      <c r="F2448" s="2">
        <f t="shared" si="297"/>
        <v>7.7915800000000006</v>
      </c>
      <c r="G2448" s="2">
        <f t="shared" si="299"/>
        <v>7.3264639999999988</v>
      </c>
      <c r="H2448" s="2">
        <f t="shared" si="303"/>
        <v>6.8805454999999949</v>
      </c>
      <c r="I2448" s="2">
        <f t="array" ref="I2448">SUMPRODUCT(B2432:B2451, (ROW(B2432:B2451)-ROW(B2432)+1)) / (20*21/2)</f>
        <v>8.064664761904762</v>
      </c>
      <c r="J2448" s="2">
        <f t="shared" si="298"/>
        <v>7.7640457503503173</v>
      </c>
      <c r="K2448" s="2">
        <f t="shared" si="300"/>
        <v>7.4430408204955487</v>
      </c>
    </row>
    <row r="2449" spans="1:11" ht="13.5" x14ac:dyDescent="0.25">
      <c r="A2449" s="3">
        <f>TITRES_STAT!B2452</f>
        <v>45861</v>
      </c>
      <c r="B2449" s="6">
        <f>TITRES_STAT!D2452</f>
        <v>8.2233000000000001</v>
      </c>
      <c r="C2449" s="2">
        <f t="shared" si="301"/>
        <v>2.8000000000000469E-2</v>
      </c>
      <c r="D2449" s="2">
        <f t="shared" si="302"/>
        <v>8.0322800000000001</v>
      </c>
      <c r="E2449" s="2">
        <f t="shared" si="304"/>
        <v>7.9845100000000002</v>
      </c>
      <c r="F2449" s="2">
        <f t="shared" si="297"/>
        <v>7.8243600000000004</v>
      </c>
      <c r="G2449" s="2">
        <f t="shared" si="299"/>
        <v>7.3543739999999991</v>
      </c>
      <c r="H2449" s="2">
        <f t="shared" si="303"/>
        <v>6.8877099999999958</v>
      </c>
      <c r="I2449" s="2">
        <f t="array" ref="I2449">SUMPRODUCT(B2433:B2452, (ROW(B2433:B2452)-ROW(B2433)+1)) / (20*21/2)</f>
        <v>8.1213547619047617</v>
      </c>
      <c r="J2449" s="2">
        <f t="shared" si="298"/>
        <v>7.8077842503169537</v>
      </c>
      <c r="K2449" s="2">
        <f t="shared" si="300"/>
        <v>7.473639219691802</v>
      </c>
    </row>
    <row r="2450" spans="1:11" ht="13.5" x14ac:dyDescent="0.25">
      <c r="A2450" s="3">
        <f>TITRES_STAT!B2453</f>
        <v>45862</v>
      </c>
      <c r="B2450" s="6">
        <f>TITRES_STAT!D2453</f>
        <v>8.6636000000000006</v>
      </c>
      <c r="C2450" s="2">
        <f t="shared" si="301"/>
        <v>0.44030000000000058</v>
      </c>
      <c r="D2450" s="2">
        <f t="shared" si="302"/>
        <v>8.2008800000000015</v>
      </c>
      <c r="E2450" s="2">
        <f t="shared" si="304"/>
        <v>8.0706799999999994</v>
      </c>
      <c r="F2450" s="2">
        <f t="shared" si="297"/>
        <v>7.8786849999999999</v>
      </c>
      <c r="G2450" s="2">
        <f t="shared" si="299"/>
        <v>7.3925879999999982</v>
      </c>
      <c r="H2450" s="2">
        <f t="shared" si="303"/>
        <v>6.8970759999999949</v>
      </c>
      <c r="I2450" s="2">
        <f t="array" ref="I2450">SUMPRODUCT(B2434:B2453, (ROW(B2434:B2453)-ROW(B2434)+1)) / (20*21/2)</f>
        <v>8.1691180952380957</v>
      </c>
      <c r="J2450" s="2">
        <f t="shared" si="298"/>
        <v>7.88929051219153</v>
      </c>
      <c r="K2450" s="2">
        <f t="shared" si="300"/>
        <v>7.5203043483313392</v>
      </c>
    </row>
    <row r="2451" spans="1:11" ht="13.5" x14ac:dyDescent="0.25">
      <c r="A2451" s="3">
        <f>TITRES_STAT!B2454</f>
        <v>45866</v>
      </c>
      <c r="B2451" s="6">
        <f>TITRES_STAT!D2454</f>
        <v>8.5699000000000005</v>
      </c>
      <c r="C2451" s="2">
        <f t="shared" si="301"/>
        <v>-9.3700000000000117E-2</v>
      </c>
      <c r="D2451" s="2">
        <f t="shared" si="302"/>
        <v>8.3413800000000009</v>
      </c>
      <c r="E2451" s="2">
        <f t="shared" si="304"/>
        <v>8.1268799999999999</v>
      </c>
      <c r="F2451" s="2">
        <f t="shared" si="297"/>
        <v>7.9278549999999992</v>
      </c>
      <c r="G2451" s="2">
        <f t="shared" si="299"/>
        <v>7.4225599999999989</v>
      </c>
      <c r="H2451" s="2">
        <f t="shared" si="303"/>
        <v>6.9059734999999955</v>
      </c>
      <c r="I2451" s="2">
        <f t="array" ref="I2451">SUMPRODUCT(B2435:B2454, (ROW(B2435:B2454)-ROW(B2435)+1)) / (20*21/2)</f>
        <v>8.228255714285714</v>
      </c>
      <c r="J2451" s="2">
        <f t="shared" si="298"/>
        <v>7.9541104634113839</v>
      </c>
      <c r="K2451" s="2">
        <f t="shared" si="300"/>
        <v>7.5614649621222672</v>
      </c>
    </row>
    <row r="2452" spans="1:11" ht="13.5" x14ac:dyDescent="0.25">
      <c r="A2452" s="3">
        <f>TITRES_STAT!B2455</f>
        <v>45867</v>
      </c>
      <c r="B2452" s="6">
        <f>TITRES_STAT!D2455</f>
        <v>8.5230999999999995</v>
      </c>
      <c r="C2452" s="2">
        <f t="shared" si="301"/>
        <v>-4.6800000000001063E-2</v>
      </c>
      <c r="D2452" s="2">
        <f t="shared" si="302"/>
        <v>8.4350400000000008</v>
      </c>
      <c r="E2452" s="2">
        <f t="shared" si="304"/>
        <v>8.1830800000000004</v>
      </c>
      <c r="F2452" s="2">
        <f t="shared" ref="F2452:F2515" si="305">AVERAGE(B2433:B2452)</f>
        <v>7.9746849999999991</v>
      </c>
      <c r="G2452" s="2">
        <f t="shared" si="299"/>
        <v>7.4527199999999985</v>
      </c>
      <c r="H2452" s="2">
        <f t="shared" si="303"/>
        <v>6.9146839999999949</v>
      </c>
      <c r="I2452" s="2">
        <f t="array" ref="I2452">SUMPRODUCT(B2436:B2455, (ROW(B2436:B2455)-ROW(B2436)+1)) / (20*21/2)</f>
        <v>8.2854819047619053</v>
      </c>
      <c r="J2452" s="2">
        <f t="shared" si="298"/>
        <v>8.0082999430864898</v>
      </c>
      <c r="K2452" s="2">
        <f t="shared" si="300"/>
        <v>7.5991761400782565</v>
      </c>
    </row>
    <row r="2453" spans="1:11" ht="13.5" x14ac:dyDescent="0.25">
      <c r="A2453" s="3">
        <f>TITRES_STAT!B2456</f>
        <v>45868</v>
      </c>
      <c r="B2453" s="6">
        <f>TITRES_STAT!D2456</f>
        <v>8.4762000000000004</v>
      </c>
      <c r="C2453" s="2">
        <f t="shared" si="301"/>
        <v>-4.6899999999999054E-2</v>
      </c>
      <c r="D2453" s="2">
        <f t="shared" si="302"/>
        <v>8.4912200000000002</v>
      </c>
      <c r="E2453" s="2">
        <f t="shared" si="304"/>
        <v>8.2345900000000007</v>
      </c>
      <c r="F2453" s="2">
        <f t="shared" si="305"/>
        <v>8.0238550000000011</v>
      </c>
      <c r="G2453" s="2">
        <f t="shared" si="299"/>
        <v>7.4808179999999984</v>
      </c>
      <c r="H2453" s="2">
        <f t="shared" si="303"/>
        <v>6.9231599999999958</v>
      </c>
      <c r="I2453" s="2">
        <f t="array" ref="I2453">SUMPRODUCT(B2437:B2456, (ROW(B2437:B2456)-ROW(B2437)+1)) / (20*21/2)</f>
        <v>8.3429280952380953</v>
      </c>
      <c r="J2453" s="2">
        <f t="shared" ref="J2453:J2516" si="306">$J$4*B2453+J2452*(1-$J$4)</f>
        <v>8.0528618532687286</v>
      </c>
      <c r="K2453" s="2">
        <f t="shared" si="300"/>
        <v>7.6335692326242075</v>
      </c>
    </row>
    <row r="2454" spans="1:11" ht="13.5" x14ac:dyDescent="0.25">
      <c r="A2454" s="3">
        <f>TITRES_STAT!B2457</f>
        <v>45869</v>
      </c>
      <c r="B2454" s="6">
        <f>TITRES_STAT!D2457</f>
        <v>8.6448</v>
      </c>
      <c r="C2454" s="2">
        <f t="shared" si="301"/>
        <v>0.16859999999999964</v>
      </c>
      <c r="D2454" s="2">
        <f t="shared" si="302"/>
        <v>8.5755200000000009</v>
      </c>
      <c r="E2454" s="2">
        <f t="shared" si="304"/>
        <v>8.3039000000000023</v>
      </c>
      <c r="F2454" s="2">
        <f t="shared" si="305"/>
        <v>8.0627250000000004</v>
      </c>
      <c r="G2454" s="2">
        <f t="shared" si="299"/>
        <v>7.5130359999999987</v>
      </c>
      <c r="H2454" s="2">
        <f t="shared" si="303"/>
        <v>6.9325259999999957</v>
      </c>
      <c r="I2454" s="2">
        <f t="array" ref="I2454">SUMPRODUCT(B2438:B2457, (ROW(B2438:B2457)-ROW(B2438)+1)) / (20*21/2)</f>
        <v>8.4046057142857151</v>
      </c>
      <c r="J2454" s="2">
        <f t="shared" si="306"/>
        <v>8.1092369148621835</v>
      </c>
      <c r="K2454" s="2">
        <f t="shared" si="300"/>
        <v>7.6732253411487488</v>
      </c>
    </row>
    <row r="2455" spans="1:11" ht="13.5" x14ac:dyDescent="0.25">
      <c r="A2455" s="3">
        <f>TITRES_STAT!B2458</f>
        <v>45870</v>
      </c>
      <c r="B2455" s="6">
        <f>TITRES_STAT!D2458</f>
        <v>8.6636000000000006</v>
      </c>
      <c r="C2455" s="2">
        <f t="shared" si="301"/>
        <v>1.8800000000000594E-2</v>
      </c>
      <c r="D2455" s="2">
        <f t="shared" si="302"/>
        <v>8.5755200000000009</v>
      </c>
      <c r="E2455" s="2">
        <f t="shared" si="304"/>
        <v>8.3882000000000012</v>
      </c>
      <c r="F2455" s="2">
        <f t="shared" si="305"/>
        <v>8.1072150000000001</v>
      </c>
      <c r="G2455" s="2">
        <f t="shared" si="299"/>
        <v>7.543943999999998</v>
      </c>
      <c r="H2455" s="2">
        <f t="shared" si="303"/>
        <v>6.9420324999999972</v>
      </c>
      <c r="I2455" s="2">
        <f t="array" ref="I2455">SUMPRODUCT(B2439:B2458, (ROW(B2439:B2458)-ROW(B2439)+1)) / (20*21/2)</f>
        <v>8.4566528571428581</v>
      </c>
      <c r="J2455" s="2">
        <f t="shared" si="306"/>
        <v>8.1620333991610234</v>
      </c>
      <c r="K2455" s="2">
        <f t="shared" si="300"/>
        <v>7.7120635630644836</v>
      </c>
    </row>
    <row r="2456" spans="1:11" ht="13.5" x14ac:dyDescent="0.25">
      <c r="A2456" s="3">
        <f>TITRES_STAT!B2459</f>
        <v>45873</v>
      </c>
      <c r="B2456" s="6">
        <f>TITRES_STAT!D2459</f>
        <v>8.7103999999999999</v>
      </c>
      <c r="C2456" s="2">
        <f t="shared" si="301"/>
        <v>4.6799999999999287E-2</v>
      </c>
      <c r="D2456" s="2">
        <f t="shared" si="302"/>
        <v>8.6036199999999994</v>
      </c>
      <c r="E2456" s="2">
        <f t="shared" si="304"/>
        <v>8.4725000000000001</v>
      </c>
      <c r="F2456" s="2">
        <f t="shared" si="305"/>
        <v>8.1563850000000002</v>
      </c>
      <c r="G2456" s="2">
        <f t="shared" si="299"/>
        <v>7.5754139999999985</v>
      </c>
      <c r="H2456" s="2">
        <f t="shared" si="303"/>
        <v>6.9514924999999979</v>
      </c>
      <c r="I2456" s="2">
        <f t="array" ref="I2456">SUMPRODUCT(B2440:B2459, (ROW(B2440:B2459)-ROW(B2440)+1)) / (20*21/2)</f>
        <v>8.4988909523809522</v>
      </c>
      <c r="J2456" s="2">
        <f t="shared" si="306"/>
        <v>8.2142587897171175</v>
      </c>
      <c r="K2456" s="2">
        <f t="shared" si="300"/>
        <v>7.7512140115717587</v>
      </c>
    </row>
    <row r="2457" spans="1:11" ht="13.5" x14ac:dyDescent="0.25">
      <c r="A2457" s="3">
        <f>TITRES_STAT!B2460</f>
        <v>45874</v>
      </c>
      <c r="B2457" s="6">
        <f>TITRES_STAT!D2460</f>
        <v>8.8040000000000003</v>
      </c>
      <c r="C2457" s="2">
        <f t="shared" si="301"/>
        <v>9.360000000000035E-2</v>
      </c>
      <c r="D2457" s="2">
        <f t="shared" si="302"/>
        <v>8.6598000000000006</v>
      </c>
      <c r="E2457" s="2">
        <f t="shared" si="304"/>
        <v>8.5474199999999989</v>
      </c>
      <c r="F2457" s="2">
        <f t="shared" si="305"/>
        <v>8.2107050000000008</v>
      </c>
      <c r="G2457" s="2">
        <f t="shared" si="299"/>
        <v>7.6091299999999968</v>
      </c>
      <c r="H2457" s="2">
        <f t="shared" si="303"/>
        <v>6.9613734999999988</v>
      </c>
      <c r="I2457" s="2">
        <f t="array" ref="I2457">SUMPRODUCT(B2441:B2460, (ROW(B2441:B2460)-ROW(B2441)+1)) / (20*21/2)</f>
        <v>8.5433561904761905</v>
      </c>
      <c r="J2457" s="2">
        <f t="shared" si="306"/>
        <v>8.2704246192678692</v>
      </c>
      <c r="K2457" s="2">
        <f t="shared" si="300"/>
        <v>7.7924997366081605</v>
      </c>
    </row>
    <row r="2458" spans="1:11" ht="13.5" x14ac:dyDescent="0.25">
      <c r="A2458" s="3">
        <f>TITRES_STAT!B2461</f>
        <v>45875</v>
      </c>
      <c r="B2458" s="6">
        <f>TITRES_STAT!D2461</f>
        <v>8.7571999999999992</v>
      </c>
      <c r="C2458" s="2">
        <f t="shared" si="301"/>
        <v>-4.6800000000001063E-2</v>
      </c>
      <c r="D2458" s="2">
        <f t="shared" si="302"/>
        <v>8.7159999999999993</v>
      </c>
      <c r="E2458" s="2">
        <f t="shared" si="304"/>
        <v>8.6036099999999998</v>
      </c>
      <c r="F2458" s="2">
        <f t="shared" si="305"/>
        <v>8.2669000000000015</v>
      </c>
      <c r="G2458" s="2">
        <f t="shared" si="299"/>
        <v>7.6437839999999975</v>
      </c>
      <c r="H2458" s="2">
        <f t="shared" si="303"/>
        <v>6.9710204999999981</v>
      </c>
      <c r="I2458" s="2">
        <f t="array" ref="I2458">SUMPRODUCT(B2442:B2461, (ROW(B2442:B2461)-ROW(B2442)+1)) / (20*21/2)</f>
        <v>8.5965195238095244</v>
      </c>
      <c r="J2458" s="2">
        <f t="shared" si="306"/>
        <v>8.3167841793375956</v>
      </c>
      <c r="K2458" s="2">
        <f t="shared" si="300"/>
        <v>7.8303311194862726</v>
      </c>
    </row>
    <row r="2459" spans="1:11" ht="13.5" x14ac:dyDescent="0.25">
      <c r="A2459" s="3">
        <f>TITRES_STAT!B2462</f>
        <v>45876</v>
      </c>
      <c r="B2459" s="6">
        <f>TITRES_STAT!D2462</f>
        <v>8.7103999999999999</v>
      </c>
      <c r="C2459" s="2">
        <f t="shared" si="301"/>
        <v>-4.6799999999999287E-2</v>
      </c>
      <c r="D2459" s="2">
        <f t="shared" si="302"/>
        <v>8.72912</v>
      </c>
      <c r="E2459" s="2">
        <f t="shared" si="304"/>
        <v>8.6523199999999996</v>
      </c>
      <c r="F2459" s="2">
        <f t="shared" si="305"/>
        <v>8.3184149999999999</v>
      </c>
      <c r="G2459" s="2">
        <f t="shared" si="299"/>
        <v>7.6758159999999966</v>
      </c>
      <c r="H2459" s="2">
        <f t="shared" si="303"/>
        <v>6.9808549999999983</v>
      </c>
      <c r="I2459" s="2">
        <f t="array" ref="I2459">SUMPRODUCT(B2443:B2462, (ROW(B2443:B2462)-ROW(B2443)+1)) / (20*21/2)</f>
        <v>8.6337119047619062</v>
      </c>
      <c r="J2459" s="2">
        <f t="shared" si="306"/>
        <v>8.3542714003530634</v>
      </c>
      <c r="K2459" s="2">
        <f t="shared" si="300"/>
        <v>7.8648436246044584</v>
      </c>
    </row>
    <row r="2460" spans="1:11" ht="13.5" x14ac:dyDescent="0.25">
      <c r="A2460" s="3">
        <f>TITRES_STAT!B2463</f>
        <v>45877</v>
      </c>
      <c r="B2460" s="6">
        <f>TITRES_STAT!D2463</f>
        <v>8.7852999999999994</v>
      </c>
      <c r="C2460" s="2">
        <f t="shared" si="301"/>
        <v>7.4899999999999523E-2</v>
      </c>
      <c r="D2460" s="2">
        <f t="shared" si="302"/>
        <v>8.7534600000000005</v>
      </c>
      <c r="E2460" s="2">
        <f t="shared" si="304"/>
        <v>8.6644900000000007</v>
      </c>
      <c r="F2460" s="2">
        <f t="shared" si="305"/>
        <v>8.3675850000000018</v>
      </c>
      <c r="G2460" s="2">
        <f t="shared" si="299"/>
        <v>7.7095339999999961</v>
      </c>
      <c r="H2460" s="2">
        <f t="shared" si="303"/>
        <v>6.9908764999999979</v>
      </c>
      <c r="I2460" s="2">
        <f t="array" ref="I2460">SUMPRODUCT(B2444:B2463, (ROW(B2444:B2463)-ROW(B2444)+1)) / (20*21/2)</f>
        <v>8.6401380952380968</v>
      </c>
      <c r="J2460" s="2">
        <f t="shared" si="306"/>
        <v>8.3953217431765808</v>
      </c>
      <c r="K2460" s="2">
        <f t="shared" si="300"/>
        <v>7.9009399530513429</v>
      </c>
    </row>
    <row r="2461" spans="1:11" ht="13.5" x14ac:dyDescent="0.25">
      <c r="A2461" s="3">
        <f>TITRES_STAT!B2464</f>
        <v>45880</v>
      </c>
      <c r="B2461" s="6">
        <f>TITRES_STAT!D2464</f>
        <v>8.9258000000000006</v>
      </c>
      <c r="C2461" s="2">
        <f t="shared" si="301"/>
        <v>0.14050000000000118</v>
      </c>
      <c r="D2461" s="2">
        <f t="shared" si="302"/>
        <v>8.7965400000000002</v>
      </c>
      <c r="E2461" s="2">
        <f t="shared" si="304"/>
        <v>8.700079999999998</v>
      </c>
      <c r="F2461" s="2">
        <f t="shared" si="305"/>
        <v>8.4134800000000016</v>
      </c>
      <c r="G2461" s="2">
        <f t="shared" si="299"/>
        <v>7.746247999999996</v>
      </c>
      <c r="H2461" s="2">
        <f t="shared" si="303"/>
        <v>7.0016004999999986</v>
      </c>
      <c r="I2461" s="2">
        <f t="array" ref="I2461">SUMPRODUCT(B2445:B2464, (ROW(B2445:B2464)-ROW(B2445)+1)) / (20*21/2)</f>
        <v>8.6483452380952386</v>
      </c>
      <c r="J2461" s="2">
        <f t="shared" si="306"/>
        <v>8.4458434819216688</v>
      </c>
      <c r="K2461" s="2">
        <f t="shared" si="300"/>
        <v>7.9411305431277608</v>
      </c>
    </row>
    <row r="2462" spans="1:11" ht="13.5" x14ac:dyDescent="0.25">
      <c r="A2462" s="3">
        <f>TITRES_STAT!B2465</f>
        <v>45881</v>
      </c>
      <c r="B2462" s="6">
        <f>TITRES_STAT!D2465</f>
        <v>8.8040000000000003</v>
      </c>
      <c r="C2462" s="2">
        <f t="shared" si="301"/>
        <v>-0.12180000000000035</v>
      </c>
      <c r="D2462" s="2">
        <f t="shared" si="302"/>
        <v>8.7965400000000002</v>
      </c>
      <c r="E2462" s="2">
        <f t="shared" si="304"/>
        <v>8.7281700000000004</v>
      </c>
      <c r="F2462" s="2">
        <f t="shared" si="305"/>
        <v>8.4556250000000013</v>
      </c>
      <c r="G2462" s="2">
        <f t="shared" si="299"/>
        <v>7.7818379999999969</v>
      </c>
      <c r="H2462" s="2">
        <f t="shared" si="303"/>
        <v>7.0117624999999988</v>
      </c>
      <c r="I2462" s="2">
        <f t="array" ref="I2462">SUMPRODUCT(B2446:B2465, (ROW(B2446:B2465)-ROW(B2446)+1)) / (20*21/2)</f>
        <v>8.649151428571427</v>
      </c>
      <c r="J2462" s="2">
        <f t="shared" si="306"/>
        <v>8.4799536265005582</v>
      </c>
      <c r="K2462" s="2">
        <f t="shared" si="300"/>
        <v>7.9749685610443191</v>
      </c>
    </row>
    <row r="2463" spans="1:11" ht="13.5" x14ac:dyDescent="0.25">
      <c r="A2463" s="3">
        <f>TITRES_STAT!B2466</f>
        <v>45883</v>
      </c>
      <c r="B2463" s="6">
        <f>TITRES_STAT!D2466</f>
        <v>8.5230999999999995</v>
      </c>
      <c r="C2463" s="2">
        <f t="shared" si="301"/>
        <v>-0.28090000000000082</v>
      </c>
      <c r="D2463" s="2">
        <f t="shared" si="302"/>
        <v>8.7497199999999999</v>
      </c>
      <c r="E2463" s="2">
        <f t="shared" si="304"/>
        <v>8.7328599999999987</v>
      </c>
      <c r="F2463" s="2">
        <f t="shared" si="305"/>
        <v>8.4837250000000015</v>
      </c>
      <c r="G2463" s="2">
        <f t="shared" si="299"/>
        <v>7.8123719999999972</v>
      </c>
      <c r="H2463" s="2">
        <f t="shared" si="303"/>
        <v>7.0205665000000002</v>
      </c>
      <c r="I2463" s="2">
        <f t="array" ref="I2463">SUMPRODUCT(B2447:B2466, (ROW(B2447:B2466)-ROW(B2447)+1)) / (20*21/2)</f>
        <v>8.6421457142857125</v>
      </c>
      <c r="J2463" s="2">
        <f t="shared" si="306"/>
        <v>8.4840628049290761</v>
      </c>
      <c r="K2463" s="2">
        <f t="shared" si="300"/>
        <v>7.9964639115916007</v>
      </c>
    </row>
    <row r="2464" spans="1:11" ht="13.5" x14ac:dyDescent="0.25">
      <c r="A2464" s="3">
        <f>TITRES_STAT!B2467</f>
        <v>45884</v>
      </c>
      <c r="B2464" s="6">
        <f>TITRES_STAT!D2467</f>
        <v>8.5699000000000005</v>
      </c>
      <c r="C2464" s="2">
        <f t="shared" si="301"/>
        <v>4.6800000000001063E-2</v>
      </c>
      <c r="D2464" s="2">
        <f t="shared" si="302"/>
        <v>8.7216200000000015</v>
      </c>
      <c r="E2464" s="2">
        <f t="shared" si="304"/>
        <v>8.7253700000000016</v>
      </c>
      <c r="F2464" s="2">
        <f t="shared" si="305"/>
        <v>8.514635000000002</v>
      </c>
      <c r="G2464" s="2">
        <f t="shared" si="299"/>
        <v>7.8423439999999971</v>
      </c>
      <c r="H2464" s="2">
        <f t="shared" si="303"/>
        <v>7.0295110000000003</v>
      </c>
      <c r="I2464" s="2">
        <f t="array" ref="I2464">SUMPRODUCT(B2448:B2467, (ROW(B2448:B2467)-ROW(B2448)+1)) / (20*21/2)</f>
        <v>8.6268885714285712</v>
      </c>
      <c r="J2464" s="2">
        <f t="shared" si="306"/>
        <v>8.4922377758882117</v>
      </c>
      <c r="K2464" s="2">
        <f t="shared" si="300"/>
        <v>8.0189516013331072</v>
      </c>
    </row>
    <row r="2465" spans="1:11" ht="13.5" x14ac:dyDescent="0.25">
      <c r="A2465" s="3">
        <f>TITRES_STAT!B2468</f>
        <v>45887</v>
      </c>
      <c r="B2465" s="6">
        <f>TITRES_STAT!D2468</f>
        <v>8.5230999999999995</v>
      </c>
      <c r="C2465" s="2">
        <f t="shared" si="301"/>
        <v>-4.6800000000001063E-2</v>
      </c>
      <c r="D2465" s="2">
        <f t="shared" si="302"/>
        <v>8.6691800000000008</v>
      </c>
      <c r="E2465" s="2">
        <f t="shared" si="304"/>
        <v>8.7113200000000006</v>
      </c>
      <c r="F2465" s="2">
        <f t="shared" si="305"/>
        <v>8.5497600000000027</v>
      </c>
      <c r="G2465" s="2">
        <f t="shared" si="299"/>
        <v>7.8706299999999976</v>
      </c>
      <c r="H2465" s="2">
        <f t="shared" si="303"/>
        <v>7.0384089999999988</v>
      </c>
      <c r="I2465" s="2">
        <f t="array" ref="I2465">SUMPRODUCT(B2449:B2468, (ROW(B2449:B2468)-ROW(B2449)+1)) / (20*21/2)</f>
        <v>8.6107876190476187</v>
      </c>
      <c r="J2465" s="2">
        <f t="shared" si="306"/>
        <v>8.4951770353274298</v>
      </c>
      <c r="K2465" s="2">
        <f t="shared" si="300"/>
        <v>8.0387221267710256</v>
      </c>
    </row>
    <row r="2466" spans="1:11" ht="13.5" x14ac:dyDescent="0.25">
      <c r="A2466" s="3">
        <f>TITRES_STAT!B2469</f>
        <v>45888</v>
      </c>
      <c r="B2466" s="6">
        <f>TITRES_STAT!D2469</f>
        <v>8.4762000000000004</v>
      </c>
      <c r="C2466" s="2">
        <f t="shared" si="301"/>
        <v>-4.6899999999999054E-2</v>
      </c>
      <c r="D2466" s="2">
        <f t="shared" si="302"/>
        <v>8.5792600000000014</v>
      </c>
      <c r="E2466" s="2">
        <f t="shared" si="304"/>
        <v>8.6879000000000008</v>
      </c>
      <c r="F2466" s="2">
        <f t="shared" si="305"/>
        <v>8.5802000000000014</v>
      </c>
      <c r="G2466" s="2">
        <f t="shared" si="299"/>
        <v>7.9015379999999986</v>
      </c>
      <c r="H2466" s="2">
        <f t="shared" si="303"/>
        <v>7.0470724999999996</v>
      </c>
      <c r="I2466" s="2">
        <f t="array" ref="I2466">SUMPRODUCT(B2450:B2469, (ROW(B2450:B2469)-ROW(B2450)+1)) / (20*21/2)</f>
        <v>8.5935719047619035</v>
      </c>
      <c r="J2466" s="2">
        <f t="shared" si="306"/>
        <v>8.4933696986295786</v>
      </c>
      <c r="K2466" s="2">
        <f t="shared" si="300"/>
        <v>8.0558781217996138</v>
      </c>
    </row>
    <row r="2467" spans="1:11" ht="13.5" x14ac:dyDescent="0.25">
      <c r="A2467" s="3">
        <f>TITRES_STAT!B2470</f>
        <v>45889</v>
      </c>
      <c r="B2467" s="6">
        <f>TITRES_STAT!D2470</f>
        <v>8.42</v>
      </c>
      <c r="C2467" s="2">
        <f t="shared" si="301"/>
        <v>-5.6200000000000472E-2</v>
      </c>
      <c r="D2467" s="2">
        <f t="shared" si="302"/>
        <v>8.502460000000001</v>
      </c>
      <c r="E2467" s="2">
        <f t="shared" si="304"/>
        <v>8.6494999999999997</v>
      </c>
      <c r="F2467" s="2">
        <f t="shared" si="305"/>
        <v>8.5984599999999993</v>
      </c>
      <c r="G2467" s="2">
        <f t="shared" si="299"/>
        <v>7.9303839999999992</v>
      </c>
      <c r="H2467" s="2">
        <f t="shared" si="303"/>
        <v>7.0550334999999968</v>
      </c>
      <c r="I2467" s="2">
        <f t="array" ref="I2467">SUMPRODUCT(B2451:B2470, (ROW(B2451:B2470)-ROW(B2451)+1)) / (20*21/2)</f>
        <v>8.5842985714285707</v>
      </c>
      <c r="J2467" s="2">
        <f t="shared" si="306"/>
        <v>8.4863821082839053</v>
      </c>
      <c r="K2467" s="2">
        <f t="shared" si="300"/>
        <v>8.0701574111408068</v>
      </c>
    </row>
    <row r="2468" spans="1:11" ht="13.5" x14ac:dyDescent="0.25">
      <c r="A2468" s="3">
        <f>TITRES_STAT!B2471</f>
        <v>45890</v>
      </c>
      <c r="B2468" s="6">
        <f>TITRES_STAT!D2471</f>
        <v>8.4293999999999993</v>
      </c>
      <c r="C2468" s="2">
        <f t="shared" si="301"/>
        <v>9.3999999999994088E-3</v>
      </c>
      <c r="D2468" s="2">
        <f t="shared" si="302"/>
        <v>8.4837200000000017</v>
      </c>
      <c r="E2468" s="2">
        <f t="shared" si="304"/>
        <v>8.6167200000000008</v>
      </c>
      <c r="F2468" s="2">
        <f t="shared" si="305"/>
        <v>8.6101649999999985</v>
      </c>
      <c r="G2468" s="2">
        <f t="shared" si="299"/>
        <v>7.9597939999999987</v>
      </c>
      <c r="H2468" s="2">
        <f t="shared" si="303"/>
        <v>7.0634629999999969</v>
      </c>
      <c r="I2468" s="2">
        <f t="array" ref="I2468">SUMPRODUCT(B2452:B2471, (ROW(B2452:B2471)-ROW(B2452)+1)) / (20*21/2)</f>
        <v>8.5868276190476198</v>
      </c>
      <c r="J2468" s="2">
        <f t="shared" si="306"/>
        <v>8.4809552408282958</v>
      </c>
      <c r="K2468" s="2">
        <f t="shared" si="300"/>
        <v>8.0842453558019525</v>
      </c>
    </row>
    <row r="2469" spans="1:11" ht="13.5" x14ac:dyDescent="0.25">
      <c r="A2469" s="3">
        <f>TITRES_STAT!B2472</f>
        <v>45891</v>
      </c>
      <c r="B2469" s="6">
        <f>TITRES_STAT!D2472</f>
        <v>8.4293999999999993</v>
      </c>
      <c r="C2469" s="2">
        <f t="shared" si="301"/>
        <v>0</v>
      </c>
      <c r="D2469" s="2">
        <f t="shared" si="302"/>
        <v>8.4556199999999997</v>
      </c>
      <c r="E2469" s="2">
        <f t="shared" si="304"/>
        <v>8.5886200000000006</v>
      </c>
      <c r="F2469" s="2">
        <f t="shared" si="305"/>
        <v>8.6204699999999992</v>
      </c>
      <c r="G2469" s="2">
        <f t="shared" si="299"/>
        <v>7.9897659999999977</v>
      </c>
      <c r="H2469" s="2">
        <f t="shared" si="303"/>
        <v>7.0721264999999969</v>
      </c>
      <c r="I2469" s="2">
        <f t="array" ref="I2469">SUMPRODUCT(B2453:B2472, (ROW(B2453:B2472)-ROW(B2453)+1)) / (20*21/2)</f>
        <v>8.599499047619048</v>
      </c>
      <c r="J2469" s="2">
        <f t="shared" si="306"/>
        <v>8.4760452178922669</v>
      </c>
      <c r="K2469" s="2">
        <f t="shared" si="300"/>
        <v>8.0977808320450126</v>
      </c>
    </row>
    <row r="2470" spans="1:11" ht="13.5" x14ac:dyDescent="0.25">
      <c r="A2470" s="3">
        <f>TITRES_STAT!B2473</f>
        <v>45894</v>
      </c>
      <c r="B2470" s="6">
        <f>TITRES_STAT!D2473</f>
        <v>8.5230999999999995</v>
      </c>
      <c r="C2470" s="2">
        <f t="shared" si="301"/>
        <v>9.3700000000000117E-2</v>
      </c>
      <c r="D2470" s="2">
        <f t="shared" si="302"/>
        <v>8.4556199999999997</v>
      </c>
      <c r="E2470" s="2">
        <f t="shared" si="304"/>
        <v>8.5624000000000002</v>
      </c>
      <c r="F2470" s="2">
        <f t="shared" si="305"/>
        <v>8.6134449999999987</v>
      </c>
      <c r="G2470" s="2">
        <f t="shared" si="299"/>
        <v>8.0216119999999975</v>
      </c>
      <c r="H2470" s="2">
        <f t="shared" si="303"/>
        <v>7.0811179999999965</v>
      </c>
      <c r="I2470" s="2">
        <f t="array" ref="I2470">SUMPRODUCT(B2454:B2473, (ROW(B2454:B2473)-ROW(B2454)+1)) / (20*21/2)</f>
        <v>8.6063280952380943</v>
      </c>
      <c r="J2470" s="2">
        <f t="shared" si="306"/>
        <v>8.4805266257120504</v>
      </c>
      <c r="K2470" s="2">
        <f t="shared" si="300"/>
        <v>8.1144600151020718</v>
      </c>
    </row>
    <row r="2471" spans="1:11" ht="13.5" x14ac:dyDescent="0.25">
      <c r="A2471" s="3">
        <f>TITRES_STAT!B2474</f>
        <v>45895</v>
      </c>
      <c r="B2471" s="6">
        <f>TITRES_STAT!D2474</f>
        <v>8.64</v>
      </c>
      <c r="C2471" s="2">
        <f t="shared" si="301"/>
        <v>0.11690000000000111</v>
      </c>
      <c r="D2471" s="2">
        <f t="shared" si="302"/>
        <v>8.4883799999999994</v>
      </c>
      <c r="E2471" s="2">
        <f t="shared" si="304"/>
        <v>8.5338200000000004</v>
      </c>
      <c r="F2471" s="2">
        <f t="shared" si="305"/>
        <v>8.6169499999999974</v>
      </c>
      <c r="G2471" s="2">
        <f t="shared" si="299"/>
        <v>8.0559819999999984</v>
      </c>
      <c r="H2471" s="2">
        <f t="shared" si="303"/>
        <v>7.090600499999999</v>
      </c>
      <c r="I2471" s="2">
        <f t="array" ref="I2471">SUMPRODUCT(B2455:B2474, (ROW(B2455:B2474)-ROW(B2455)+1)) / (20*21/2)</f>
        <v>8.6120914285714285</v>
      </c>
      <c r="J2471" s="2">
        <f t="shared" si="306"/>
        <v>8.4957145661204265</v>
      </c>
      <c r="K2471" s="2">
        <f t="shared" si="300"/>
        <v>8.1350694262745407</v>
      </c>
    </row>
    <row r="2472" spans="1:11" ht="13.5" x14ac:dyDescent="0.25">
      <c r="A2472" s="3">
        <f>TITRES_STAT!B2475</f>
        <v>45896</v>
      </c>
      <c r="B2472" s="6">
        <f>TITRES_STAT!D2475</f>
        <v>8.75</v>
      </c>
      <c r="C2472" s="2">
        <f t="shared" si="301"/>
        <v>0.10999999999999943</v>
      </c>
      <c r="D2472" s="2">
        <f t="shared" si="302"/>
        <v>8.5543800000000001</v>
      </c>
      <c r="E2472" s="2">
        <f t="shared" si="304"/>
        <v>8.5284200000000006</v>
      </c>
      <c r="F2472" s="2">
        <f t="shared" si="305"/>
        <v>8.6282949999999996</v>
      </c>
      <c r="G2472" s="2">
        <f t="shared" si="299"/>
        <v>8.0942379999999972</v>
      </c>
      <c r="H2472" s="2">
        <f t="shared" si="303"/>
        <v>7.1006329999999966</v>
      </c>
      <c r="I2472" s="2">
        <f t="array" ref="I2472">SUMPRODUCT(B2456:B2475, (ROW(B2456:B2475)-ROW(B2456)+1)) / (20*21/2)</f>
        <v>8.6185442857142842</v>
      </c>
      <c r="J2472" s="2">
        <f t="shared" si="306"/>
        <v>8.5199322264899102</v>
      </c>
      <c r="K2472" s="2">
        <f t="shared" si="300"/>
        <v>8.1591843507343622</v>
      </c>
    </row>
    <row r="2473" spans="1:11" ht="13.5" x14ac:dyDescent="0.25">
      <c r="A2473" s="3">
        <f>TITRES_STAT!B2476</f>
        <v>45897</v>
      </c>
      <c r="B2473" s="6">
        <f>TITRES_STAT!D2476</f>
        <v>8.6999999999999993</v>
      </c>
      <c r="C2473" s="2">
        <f t="shared" si="301"/>
        <v>-5.0000000000000711E-2</v>
      </c>
      <c r="D2473" s="2">
        <f t="shared" si="302"/>
        <v>8.6085000000000012</v>
      </c>
      <c r="E2473" s="2">
        <f t="shared" si="304"/>
        <v>8.5461100000000005</v>
      </c>
      <c r="F2473" s="2">
        <f t="shared" si="305"/>
        <v>8.6394849999999987</v>
      </c>
      <c r="G2473" s="2">
        <f t="shared" si="299"/>
        <v>8.1320559999999986</v>
      </c>
      <c r="H2473" s="2">
        <f t="shared" si="303"/>
        <v>7.1104619999999974</v>
      </c>
      <c r="I2473" s="2">
        <f t="array" ref="I2473">SUMPRODUCT(B2457:B2476, (ROW(B2457:B2476)-ROW(B2457)+1)) / (20*21/2)</f>
        <v>8.6181095238095224</v>
      </c>
      <c r="J2473" s="2">
        <f t="shared" si="306"/>
        <v>8.5370815382527763</v>
      </c>
      <c r="K2473" s="2">
        <f t="shared" si="300"/>
        <v>8.1803928075683086</v>
      </c>
    </row>
    <row r="2474" spans="1:11" ht="13.5" x14ac:dyDescent="0.25">
      <c r="A2474" s="3">
        <f>TITRES_STAT!B2477</f>
        <v>45898</v>
      </c>
      <c r="B2474" s="6">
        <f>TITRES_STAT!D2477</f>
        <v>8.6999999999999993</v>
      </c>
      <c r="C2474" s="2">
        <f t="shared" si="301"/>
        <v>0</v>
      </c>
      <c r="D2474" s="2">
        <f t="shared" si="302"/>
        <v>8.6626200000000004</v>
      </c>
      <c r="E2474" s="2">
        <f t="shared" si="304"/>
        <v>8.5591200000000018</v>
      </c>
      <c r="F2474" s="2">
        <f t="shared" si="305"/>
        <v>8.6422449999999991</v>
      </c>
      <c r="G2474" s="2">
        <f t="shared" si="299"/>
        <v>8.1702479999999973</v>
      </c>
      <c r="H2474" s="2">
        <f t="shared" si="303"/>
        <v>7.1202909999999981</v>
      </c>
      <c r="I2474" s="2">
        <f t="array" ref="I2474">SUMPRODUCT(B2458:B2477, (ROW(B2458:B2477)-ROW(B2458)+1)) / (20*21/2)</f>
        <v>8.6313433333333336</v>
      </c>
      <c r="J2474" s="2">
        <f t="shared" si="306"/>
        <v>8.552597582228703</v>
      </c>
      <c r="K2474" s="2">
        <f t="shared" si="300"/>
        <v>8.2007695602126898</v>
      </c>
    </row>
    <row r="2475" spans="1:11" ht="13.5" x14ac:dyDescent="0.25">
      <c r="A2475" s="3">
        <f>TITRES_STAT!B2478</f>
        <v>45901</v>
      </c>
      <c r="B2475" s="6">
        <f>TITRES_STAT!D2478</f>
        <v>8.7100000000000009</v>
      </c>
      <c r="C2475" s="2">
        <f t="shared" si="301"/>
        <v>1.0000000000001563E-2</v>
      </c>
      <c r="D2475" s="2">
        <f t="shared" si="302"/>
        <v>8.6999999999999993</v>
      </c>
      <c r="E2475" s="2">
        <f t="shared" si="304"/>
        <v>8.5778099999999995</v>
      </c>
      <c r="F2475" s="2">
        <f t="shared" si="305"/>
        <v>8.6445649999999983</v>
      </c>
      <c r="G2475" s="2">
        <f t="shared" si="299"/>
        <v>8.2043319999999991</v>
      </c>
      <c r="H2475" s="2">
        <f t="shared" si="303"/>
        <v>7.1296549999999987</v>
      </c>
      <c r="I2475" s="2">
        <f t="array" ref="I2475">SUMPRODUCT(B2459:B2478, (ROW(B2459:B2478)-ROW(B2459)+1)) / (20*21/2)</f>
        <v>8.6370723809523806</v>
      </c>
      <c r="J2475" s="2">
        <f t="shared" si="306"/>
        <v>8.5675882886831118</v>
      </c>
      <c r="K2475" s="2">
        <f t="shared" si="300"/>
        <v>8.2207393813808203</v>
      </c>
    </row>
    <row r="2476" spans="1:11" ht="13.5" x14ac:dyDescent="0.25">
      <c r="A2476" s="3">
        <f>TITRES_STAT!B2479</f>
        <v>45902</v>
      </c>
      <c r="B2476" s="6">
        <f>TITRES_STAT!D2479</f>
        <v>8.64</v>
      </c>
      <c r="C2476" s="2">
        <f t="shared" si="301"/>
        <v>-7.0000000000000284E-2</v>
      </c>
      <c r="D2476" s="2">
        <f t="shared" si="302"/>
        <v>8.6999999999999993</v>
      </c>
      <c r="E2476" s="2">
        <f t="shared" si="304"/>
        <v>8.5941899999999993</v>
      </c>
      <c r="F2476" s="2">
        <f t="shared" si="305"/>
        <v>8.6410450000000001</v>
      </c>
      <c r="G2476" s="2">
        <f t="shared" si="299"/>
        <v>8.2347679999999972</v>
      </c>
      <c r="H2476" s="2">
        <f t="shared" si="303"/>
        <v>7.1389499999999995</v>
      </c>
      <c r="I2476" s="2">
        <f t="array" ref="I2476">SUMPRODUCT(B2460:B2479, (ROW(B2460:B2479)-ROW(B2460)+1)) / (20*21/2)</f>
        <v>8.6192642857142854</v>
      </c>
      <c r="J2476" s="2">
        <f t="shared" si="306"/>
        <v>8.5744846421418632</v>
      </c>
      <c r="K2476" s="2">
        <f t="shared" si="300"/>
        <v>8.2371809742678472</v>
      </c>
    </row>
    <row r="2477" spans="1:11" ht="13.5" x14ac:dyDescent="0.25">
      <c r="A2477" s="3">
        <f>TITRES_STAT!B2480</f>
        <v>45903</v>
      </c>
      <c r="B2477" s="6">
        <f>TITRES_STAT!D2480</f>
        <v>8.7799999999999994</v>
      </c>
      <c r="C2477" s="2">
        <f t="shared" si="301"/>
        <v>0.13999999999999879</v>
      </c>
      <c r="D2477" s="2">
        <f t="shared" si="302"/>
        <v>8.7059999999999995</v>
      </c>
      <c r="E2477" s="2">
        <f t="shared" si="304"/>
        <v>8.6301900000000007</v>
      </c>
      <c r="F2477" s="2">
        <f t="shared" si="305"/>
        <v>8.6398450000000011</v>
      </c>
      <c r="G2477" s="2">
        <f t="shared" si="299"/>
        <v>8.2680039999999977</v>
      </c>
      <c r="H2477" s="2">
        <f t="shared" si="303"/>
        <v>7.1489450000000003</v>
      </c>
      <c r="I2477" s="2">
        <f t="array" ref="I2477">SUMPRODUCT(B2461:B2480, (ROW(B2461:B2480)-ROW(B2461)+1)) / (20*21/2)</f>
        <v>8.6122199999999989</v>
      </c>
      <c r="J2477" s="2">
        <f t="shared" si="306"/>
        <v>8.5940575333664473</v>
      </c>
      <c r="K2477" s="2">
        <f t="shared" si="300"/>
        <v>8.2584679948847945</v>
      </c>
    </row>
    <row r="2478" spans="1:11" ht="13.5" x14ac:dyDescent="0.25">
      <c r="A2478" s="3">
        <f>TITRES_STAT!B2481</f>
        <v>45905</v>
      </c>
      <c r="B2478" s="6">
        <f>TITRES_STAT!D2481</f>
        <v>8.6999999999999993</v>
      </c>
      <c r="C2478" s="2">
        <f t="shared" si="301"/>
        <v>-8.0000000000000071E-2</v>
      </c>
      <c r="D2478" s="2">
        <f t="shared" si="302"/>
        <v>8.7059999999999995</v>
      </c>
      <c r="E2478" s="2">
        <f t="shared" si="304"/>
        <v>8.6572500000000012</v>
      </c>
      <c r="F2478" s="2">
        <f t="shared" si="305"/>
        <v>8.6369849999999992</v>
      </c>
      <c r="G2478" s="2">
        <f t="shared" si="299"/>
        <v>8.2921479999999974</v>
      </c>
      <c r="H2478" s="2">
        <f t="shared" si="303"/>
        <v>7.1587275000000004</v>
      </c>
      <c r="I2478" s="2">
        <f t="array" ref="I2478">SUMPRODUCT(B2462:B2481, (ROW(B2462:B2481)-ROW(B2462)+1)) / (20*21/2)</f>
        <v>8.5967723809523804</v>
      </c>
      <c r="J2478" s="2">
        <f t="shared" si="306"/>
        <v>8.6041472920934527</v>
      </c>
      <c r="K2478" s="2">
        <f t="shared" si="300"/>
        <v>8.2757829754775489</v>
      </c>
    </row>
    <row r="2479" spans="1:11" ht="13.5" x14ac:dyDescent="0.25">
      <c r="A2479" s="3">
        <f>TITRES_STAT!B2482</f>
        <v>45908</v>
      </c>
      <c r="B2479" s="6">
        <f>TITRES_STAT!D2482</f>
        <v>8.4499999999999993</v>
      </c>
      <c r="C2479" s="2">
        <f t="shared" si="301"/>
        <v>-0.25</v>
      </c>
      <c r="D2479" s="2">
        <f t="shared" si="302"/>
        <v>8.6560000000000006</v>
      </c>
      <c r="E2479" s="2">
        <f t="shared" si="304"/>
        <v>8.6593100000000014</v>
      </c>
      <c r="F2479" s="2">
        <f t="shared" si="305"/>
        <v>8.6239650000000001</v>
      </c>
      <c r="G2479" s="2">
        <f t="shared" si="299"/>
        <v>8.3097939999999966</v>
      </c>
      <c r="H2479" s="2">
        <f t="shared" si="303"/>
        <v>7.1672599999999997</v>
      </c>
      <c r="I2479" s="2">
        <f t="array" ref="I2479">SUMPRODUCT(B2463:B2482, (ROW(B2463:B2482)-ROW(B2463)+1)) / (20*21/2)</f>
        <v>8.5835904761904747</v>
      </c>
      <c r="J2479" s="2">
        <f t="shared" si="306"/>
        <v>8.5894665976083626</v>
      </c>
      <c r="K2479" s="2">
        <f t="shared" si="300"/>
        <v>8.2826150156549012</v>
      </c>
    </row>
    <row r="2480" spans="1:11" ht="13.5" x14ac:dyDescent="0.25">
      <c r="A2480" s="3">
        <f>TITRES_STAT!B2483</f>
        <v>45909</v>
      </c>
      <c r="B2480" s="6">
        <f>TITRES_STAT!D2483</f>
        <v>8.5500000000000007</v>
      </c>
      <c r="C2480" s="2">
        <f t="shared" si="301"/>
        <v>0.10000000000000142</v>
      </c>
      <c r="D2480" s="2">
        <f t="shared" si="302"/>
        <v>8.6240000000000006</v>
      </c>
      <c r="E2480" s="2">
        <f t="shared" si="304"/>
        <v>8.6620000000000008</v>
      </c>
      <c r="F2480" s="2">
        <f t="shared" si="305"/>
        <v>8.6121999999999996</v>
      </c>
      <c r="G2480" s="2">
        <f t="shared" si="299"/>
        <v>8.3292519999999985</v>
      </c>
      <c r="H2480" s="2">
        <f t="shared" si="303"/>
        <v>7.1763390000000005</v>
      </c>
      <c r="I2480" s="2">
        <f t="array" ref="I2480">SUMPRODUCT(B2464:B2483, (ROW(B2464:B2483)-ROW(B2464)+1)) / (20*21/2)</f>
        <v>8.5749514285714294</v>
      </c>
      <c r="J2480" s="2">
        <f t="shared" si="306"/>
        <v>8.585707874026614</v>
      </c>
      <c r="K2480" s="2">
        <f t="shared" si="300"/>
        <v>8.2931007013154936</v>
      </c>
    </row>
    <row r="2481" spans="1:11" ht="13.5" x14ac:dyDescent="0.25">
      <c r="A2481" s="3">
        <f>TITRES_STAT!B2484</f>
        <v>45910</v>
      </c>
      <c r="B2481" s="6">
        <f>TITRES_STAT!D2484</f>
        <v>8.4499999999999993</v>
      </c>
      <c r="C2481" s="2">
        <f t="shared" si="301"/>
        <v>-0.10000000000000142</v>
      </c>
      <c r="D2481" s="2">
        <f t="shared" si="302"/>
        <v>8.5859999999999985</v>
      </c>
      <c r="E2481" s="2">
        <f t="shared" si="304"/>
        <v>8.6430000000000007</v>
      </c>
      <c r="F2481" s="2">
        <f t="shared" si="305"/>
        <v>8.5884099999999997</v>
      </c>
      <c r="G2481" s="2">
        <f t="shared" si="299"/>
        <v>8.3465219999999984</v>
      </c>
      <c r="H2481" s="2">
        <f t="shared" si="303"/>
        <v>7.1851055000000006</v>
      </c>
      <c r="I2481" s="2">
        <f t="array" ref="I2481">SUMPRODUCT(B2465:B2484, (ROW(B2465:B2484)-ROW(B2465)+1)) / (20*21/2)</f>
        <v>8.5655652380952372</v>
      </c>
      <c r="J2481" s="2">
        <f t="shared" si="306"/>
        <v>8.5727833145955081</v>
      </c>
      <c r="K2481" s="2">
        <f t="shared" si="300"/>
        <v>8.2992536149893965</v>
      </c>
    </row>
    <row r="2482" spans="1:11" ht="13.5" x14ac:dyDescent="0.25">
      <c r="A2482" s="3">
        <f>TITRES_STAT!B2485</f>
        <v>45911</v>
      </c>
      <c r="B2482" s="6">
        <f>TITRES_STAT!D2485</f>
        <v>8.4499999999999993</v>
      </c>
      <c r="C2482" s="2">
        <f t="shared" si="301"/>
        <v>0</v>
      </c>
      <c r="D2482" s="2">
        <f t="shared" si="302"/>
        <v>8.52</v>
      </c>
      <c r="E2482" s="2">
        <f t="shared" si="304"/>
        <v>8.6130000000000013</v>
      </c>
      <c r="F2482" s="2">
        <f t="shared" si="305"/>
        <v>8.5707099999999983</v>
      </c>
      <c r="G2482" s="2">
        <f t="shared" ref="G2482:G2545" si="307">AVERAGE(B2433:B2482)</f>
        <v>8.3637919999999966</v>
      </c>
      <c r="H2482" s="2">
        <f t="shared" si="303"/>
        <v>7.1938720000000016</v>
      </c>
      <c r="I2482" s="2">
        <f t="array" ref="I2482">SUMPRODUCT(B2466:B2485, (ROW(B2466:B2485)-ROW(B2466)+1)) / (20*21/2)</f>
        <v>8.559511904761905</v>
      </c>
      <c r="J2482" s="2">
        <f t="shared" si="306"/>
        <v>8.5610896655864117</v>
      </c>
      <c r="K2482" s="2">
        <f t="shared" si="300"/>
        <v>8.3051652379309893</v>
      </c>
    </row>
    <row r="2483" spans="1:11" ht="13.5" x14ac:dyDescent="0.25">
      <c r="A2483" s="3">
        <f>TITRES_STAT!B2486</f>
        <v>45912</v>
      </c>
      <c r="B2483" s="6">
        <f>TITRES_STAT!D2486</f>
        <v>8.48</v>
      </c>
      <c r="C2483" s="2">
        <f t="shared" si="301"/>
        <v>3.0000000000001137E-2</v>
      </c>
      <c r="D2483" s="2">
        <f t="shared" si="302"/>
        <v>8.4759999999999991</v>
      </c>
      <c r="E2483" s="2">
        <f t="shared" si="304"/>
        <v>8.5910000000000011</v>
      </c>
      <c r="F2483" s="2">
        <f t="shared" si="305"/>
        <v>8.5685549999999999</v>
      </c>
      <c r="G2483" s="2">
        <f t="shared" si="307"/>
        <v>8.3835359999999977</v>
      </c>
      <c r="H2483" s="2">
        <f t="shared" si="303"/>
        <v>7.2030225000000021</v>
      </c>
      <c r="I2483" s="2">
        <f t="array" ref="I2483">SUMPRODUCT(B2467:B2486, (ROW(B2467:B2486)-ROW(B2467)+1)) / (20*21/2)</f>
        <v>8.5745209523809542</v>
      </c>
      <c r="J2483" s="2">
        <f t="shared" si="306"/>
        <v>8.5533668402924672</v>
      </c>
      <c r="K2483" s="2">
        <f t="shared" ref="K2483:K2546" si="308">$K$4*B2483+(1-$K$4)*K2482</f>
        <v>8.3120215031101665</v>
      </c>
    </row>
    <row r="2484" spans="1:11" ht="13.5" x14ac:dyDescent="0.25">
      <c r="A2484" s="3">
        <f>TITRES_STAT!B2487</f>
        <v>45915</v>
      </c>
      <c r="B2484" s="6">
        <f>TITRES_STAT!D2487</f>
        <v>8.4700000000000006</v>
      </c>
      <c r="C2484" s="2">
        <f t="shared" si="301"/>
        <v>-9.9999999999997868E-3</v>
      </c>
      <c r="D2484" s="2">
        <f t="shared" si="302"/>
        <v>8.48</v>
      </c>
      <c r="E2484" s="2">
        <f t="shared" si="304"/>
        <v>8.5680000000000014</v>
      </c>
      <c r="F2484" s="2">
        <f t="shared" si="305"/>
        <v>8.563559999999999</v>
      </c>
      <c r="G2484" s="2">
        <f t="shared" si="307"/>
        <v>8.3955879999999983</v>
      </c>
      <c r="H2484" s="2">
        <f t="shared" si="303"/>
        <v>7.2119360000000015</v>
      </c>
      <c r="I2484" s="2">
        <f t="array" ref="I2484">SUMPRODUCT(B2468:B2487, (ROW(B2468:B2487)-ROW(B2468)+1)) / (20*21/2)</f>
        <v>8.6007499999999997</v>
      </c>
      <c r="J2484" s="2">
        <f t="shared" si="306"/>
        <v>8.5454271412169938</v>
      </c>
      <c r="K2484" s="2">
        <f t="shared" si="308"/>
        <v>8.3182167382823167</v>
      </c>
    </row>
    <row r="2485" spans="1:11" ht="13.5" x14ac:dyDescent="0.25">
      <c r="A2485" s="3">
        <f>TITRES_STAT!B2488</f>
        <v>45916</v>
      </c>
      <c r="B2485" s="6">
        <f>TITRES_STAT!D2488</f>
        <v>8.5</v>
      </c>
      <c r="C2485" s="2">
        <f t="shared" si="301"/>
        <v>2.9999999999999361E-2</v>
      </c>
      <c r="D2485" s="2">
        <f t="shared" si="302"/>
        <v>8.4700000000000006</v>
      </c>
      <c r="E2485" s="2">
        <f t="shared" si="304"/>
        <v>8.5470000000000006</v>
      </c>
      <c r="F2485" s="2">
        <f t="shared" si="305"/>
        <v>8.5624049999999983</v>
      </c>
      <c r="G2485" s="2">
        <f t="shared" si="307"/>
        <v>8.410111999999998</v>
      </c>
      <c r="H2485" s="2">
        <f t="shared" si="303"/>
        <v>7.2209525000000019</v>
      </c>
      <c r="I2485" s="2">
        <f t="array" ref="I2485">SUMPRODUCT(B2469:B2488, (ROW(B2469:B2488)-ROW(B2469)+1)) / (20*21/2)</f>
        <v>8.6192171428571438</v>
      </c>
      <c r="J2485" s="2">
        <f t="shared" si="306"/>
        <v>8.5411007468153759</v>
      </c>
      <c r="K2485" s="2">
        <f t="shared" si="308"/>
        <v>8.3253454936437947</v>
      </c>
    </row>
    <row r="2486" spans="1:11" ht="13.5" x14ac:dyDescent="0.25">
      <c r="A2486" s="3">
        <f>TITRES_STAT!B2489</f>
        <v>45917</v>
      </c>
      <c r="B2486" s="6">
        <f>TITRES_STAT!D2489</f>
        <v>8.7200000000000006</v>
      </c>
      <c r="C2486" s="2">
        <f t="shared" si="301"/>
        <v>0.22000000000000064</v>
      </c>
      <c r="D2486" s="2">
        <f t="shared" si="302"/>
        <v>8.5239999999999991</v>
      </c>
      <c r="E2486" s="2">
        <f t="shared" si="304"/>
        <v>8.5549999999999997</v>
      </c>
      <c r="F2486" s="2">
        <f t="shared" si="305"/>
        <v>8.5745949999999986</v>
      </c>
      <c r="G2486" s="2">
        <f t="shared" si="307"/>
        <v>8.4299719999999994</v>
      </c>
      <c r="H2486" s="2">
        <f t="shared" si="303"/>
        <v>7.2313030000000005</v>
      </c>
      <c r="I2486" s="2">
        <f t="array" ref="I2486">SUMPRODUCT(B2470:B2489, (ROW(B2470:B2489)-ROW(B2470)+1)) / (20*21/2)</f>
        <v>8.6321576190476179</v>
      </c>
      <c r="J2486" s="2">
        <f t="shared" si="306"/>
        <v>8.5581387709281973</v>
      </c>
      <c r="K2486" s="2">
        <f t="shared" si="308"/>
        <v>8.3408221409518823</v>
      </c>
    </row>
    <row r="2487" spans="1:11" ht="13.5" x14ac:dyDescent="0.25">
      <c r="A2487" s="3">
        <f>TITRES_STAT!B2490</f>
        <v>45918</v>
      </c>
      <c r="B2487" s="6">
        <f>TITRES_STAT!D2490</f>
        <v>8.85</v>
      </c>
      <c r="C2487" s="2">
        <f t="shared" si="301"/>
        <v>0.12999999999999901</v>
      </c>
      <c r="D2487" s="2">
        <f t="shared" si="302"/>
        <v>8.604000000000001</v>
      </c>
      <c r="E2487" s="2">
        <f t="shared" si="304"/>
        <v>8.5619999999999994</v>
      </c>
      <c r="F2487" s="2">
        <f t="shared" si="305"/>
        <v>8.596095</v>
      </c>
      <c r="G2487" s="2">
        <f t="shared" si="307"/>
        <v>8.4526199999999996</v>
      </c>
      <c r="H2487" s="2">
        <f t="shared" si="303"/>
        <v>7.2420695000000004</v>
      </c>
      <c r="I2487" s="2">
        <f t="array" ref="I2487">SUMPRODUCT(B2471:B2490, (ROW(B2471:B2490)-ROW(B2471)+1)) / (20*21/2)</f>
        <v>8.6388095238095239</v>
      </c>
      <c r="J2487" s="2">
        <f t="shared" si="306"/>
        <v>8.5859350784588457</v>
      </c>
      <c r="K2487" s="2">
        <f t="shared" si="308"/>
        <v>8.360789900130241</v>
      </c>
    </row>
    <row r="2488" spans="1:11" ht="13.5" x14ac:dyDescent="0.25">
      <c r="A2488" s="3">
        <f>TITRES_STAT!B2491</f>
        <v>45919</v>
      </c>
      <c r="B2488" s="6">
        <f>TITRES_STAT!D2491</f>
        <v>8.7899999999999991</v>
      </c>
      <c r="C2488" s="2">
        <f t="shared" si="301"/>
        <v>-6.0000000000000497E-2</v>
      </c>
      <c r="D2488" s="2">
        <f t="shared" si="302"/>
        <v>8.6660000000000004</v>
      </c>
      <c r="E2488" s="2">
        <f t="shared" si="304"/>
        <v>8.570999999999998</v>
      </c>
      <c r="F2488" s="2">
        <f t="shared" si="305"/>
        <v>8.6141249999999996</v>
      </c>
      <c r="G2488" s="2">
        <f t="shared" si="307"/>
        <v>8.4757540000000002</v>
      </c>
      <c r="H2488" s="2">
        <f t="shared" si="303"/>
        <v>7.2525360000000001</v>
      </c>
      <c r="I2488" s="2">
        <f t="array" ref="I2488">SUMPRODUCT(B2472:B2491, (ROW(B2472:B2491)-ROW(B2472)+1)) / (20*21/2)</f>
        <v>8.644619047619047</v>
      </c>
      <c r="J2488" s="2">
        <f t="shared" si="306"/>
        <v>8.6053698328913359</v>
      </c>
      <c r="K2488" s="2">
        <f t="shared" si="308"/>
        <v>8.3776216687525835</v>
      </c>
    </row>
    <row r="2489" spans="1:11" ht="13.5" x14ac:dyDescent="0.25">
      <c r="A2489" s="3">
        <f>TITRES_STAT!B2492</f>
        <v>45922</v>
      </c>
      <c r="B2489" s="6">
        <f>TITRES_STAT!D2492</f>
        <v>8.75</v>
      </c>
      <c r="C2489" s="2">
        <f t="shared" si="301"/>
        <v>-3.9999999999999147E-2</v>
      </c>
      <c r="D2489" s="2">
        <f t="shared" si="302"/>
        <v>8.7219999999999995</v>
      </c>
      <c r="E2489" s="2">
        <f t="shared" si="304"/>
        <v>8.6009999999999991</v>
      </c>
      <c r="F2489" s="2">
        <f t="shared" si="305"/>
        <v>8.6301550000000002</v>
      </c>
      <c r="G2489" s="2">
        <f t="shared" si="307"/>
        <v>8.4971519999999998</v>
      </c>
      <c r="H2489" s="2">
        <f t="shared" si="303"/>
        <v>7.2628025000000003</v>
      </c>
      <c r="I2489" s="2">
        <f t="array" ref="I2489">SUMPRODUCT(B2473:B2492, (ROW(B2473:B2492)-ROW(B2473)+1)) / (20*21/2)</f>
        <v>8.643476190476191</v>
      </c>
      <c r="J2489" s="2">
        <f t="shared" si="306"/>
        <v>8.6191441345207327</v>
      </c>
      <c r="K2489" s="2">
        <f t="shared" si="308"/>
        <v>8.392224740566208</v>
      </c>
    </row>
    <row r="2490" spans="1:11" ht="13.5" x14ac:dyDescent="0.25">
      <c r="A2490" s="3">
        <f>TITRES_STAT!B2493</f>
        <v>45923</v>
      </c>
      <c r="B2490" s="6">
        <f>TITRES_STAT!D2493</f>
        <v>8.6999999999999993</v>
      </c>
      <c r="C2490" s="2">
        <f t="shared" si="301"/>
        <v>-5.0000000000000711E-2</v>
      </c>
      <c r="D2490" s="2">
        <f t="shared" si="302"/>
        <v>8.7620000000000005</v>
      </c>
      <c r="E2490" s="2">
        <f t="shared" si="304"/>
        <v>8.6160000000000014</v>
      </c>
      <c r="F2490" s="2">
        <f t="shared" si="305"/>
        <v>8.6389999999999993</v>
      </c>
      <c r="G2490" s="2">
        <f t="shared" si="307"/>
        <v>8.5151140000000005</v>
      </c>
      <c r="H2490" s="2">
        <f t="shared" si="303"/>
        <v>7.2730530000000009</v>
      </c>
      <c r="I2490" s="2">
        <f t="array" ref="I2490">SUMPRODUCT(B2474:B2493, (ROW(B2474:B2493)-ROW(B2474)+1)) / (20*21/2)</f>
        <v>8.6419523809523788</v>
      </c>
      <c r="J2490" s="2">
        <f t="shared" si="306"/>
        <v>8.6268446931378051</v>
      </c>
      <c r="K2490" s="2">
        <f t="shared" si="308"/>
        <v>8.4042943585832202</v>
      </c>
    </row>
    <row r="2491" spans="1:11" ht="13.5" x14ac:dyDescent="0.25">
      <c r="A2491" s="3">
        <f>TITRES_STAT!B2494</f>
        <v>45924</v>
      </c>
      <c r="B2491" s="6">
        <f>TITRES_STAT!D2494</f>
        <v>8.6999999999999993</v>
      </c>
      <c r="C2491" s="2">
        <f t="shared" si="301"/>
        <v>0</v>
      </c>
      <c r="D2491" s="2">
        <f t="shared" si="302"/>
        <v>8.7580000000000009</v>
      </c>
      <c r="E2491" s="2">
        <f t="shared" si="304"/>
        <v>8.641</v>
      </c>
      <c r="F2491" s="2">
        <f t="shared" si="305"/>
        <v>8.6419999999999995</v>
      </c>
      <c r="G2491" s="2">
        <f t="shared" si="307"/>
        <v>8.5289559999999991</v>
      </c>
      <c r="H2491" s="2">
        <f t="shared" si="303"/>
        <v>7.2831165000000011</v>
      </c>
      <c r="I2491" s="2">
        <f t="array" ref="I2491">SUMPRODUCT(B2475:B2494, (ROW(B2475:B2494)-ROW(B2475)+1)) / (20*21/2)</f>
        <v>8.6369999999999969</v>
      </c>
      <c r="J2491" s="2">
        <f t="shared" si="306"/>
        <v>8.6338118652199185</v>
      </c>
      <c r="K2491" s="2">
        <f t="shared" si="308"/>
        <v>8.4158906582466244</v>
      </c>
    </row>
    <row r="2492" spans="1:11" ht="13.5" x14ac:dyDescent="0.25">
      <c r="A2492" s="3">
        <f>TITRES_STAT!B2495</f>
        <v>45925</v>
      </c>
      <c r="B2492" s="6">
        <f>TITRES_STAT!D2495</f>
        <v>8.6300000000000008</v>
      </c>
      <c r="C2492" s="2">
        <f t="shared" si="301"/>
        <v>-6.9999999999998508E-2</v>
      </c>
      <c r="D2492" s="2">
        <f t="shared" si="302"/>
        <v>8.7140000000000004</v>
      </c>
      <c r="E2492" s="2">
        <f t="shared" si="304"/>
        <v>8.6590000000000007</v>
      </c>
      <c r="F2492" s="2">
        <f t="shared" si="305"/>
        <v>8.6359999999999992</v>
      </c>
      <c r="G2492" s="2">
        <f t="shared" si="307"/>
        <v>8.5423340000000003</v>
      </c>
      <c r="H2492" s="2">
        <f t="shared" si="303"/>
        <v>7.2930170000000025</v>
      </c>
      <c r="I2492" s="2">
        <f t="array" ref="I2492">SUMPRODUCT(B2476:B2495, (ROW(B2476:B2495)-ROW(B2476)+1)) / (20*21/2)</f>
        <v>8.6297619047619047</v>
      </c>
      <c r="J2492" s="2">
        <f t="shared" si="306"/>
        <v>8.6334488304370698</v>
      </c>
      <c r="K2492" s="2">
        <f t="shared" si="308"/>
        <v>8.4242871030212658</v>
      </c>
    </row>
    <row r="2493" spans="1:11" ht="13.5" x14ac:dyDescent="0.25">
      <c r="A2493" s="3">
        <f>TITRES_STAT!B2496</f>
        <v>45926</v>
      </c>
      <c r="B2493" s="6">
        <f>TITRES_STAT!D2496</f>
        <v>8.6199999999999992</v>
      </c>
      <c r="C2493" s="2">
        <f t="shared" si="301"/>
        <v>-1.0000000000001563E-2</v>
      </c>
      <c r="D2493" s="2">
        <f t="shared" si="302"/>
        <v>8.68</v>
      </c>
      <c r="E2493" s="2">
        <f t="shared" si="304"/>
        <v>8.673</v>
      </c>
      <c r="F2493" s="2">
        <f t="shared" si="305"/>
        <v>8.6319999999999997</v>
      </c>
      <c r="G2493" s="2">
        <f t="shared" si="307"/>
        <v>8.5555119999999985</v>
      </c>
      <c r="H2493" s="2">
        <f t="shared" si="303"/>
        <v>7.3019310000000015</v>
      </c>
      <c r="I2493" s="2">
        <f t="array" ref="I2493">SUMPRODUCT(B2477:B2496, (ROW(B2477:B2496)-ROW(B2477)+1)) / (20*21/2)</f>
        <v>8.6270952380952384</v>
      </c>
      <c r="J2493" s="2">
        <f t="shared" si="306"/>
        <v>8.6321679894430634</v>
      </c>
      <c r="K2493" s="2">
        <f t="shared" si="308"/>
        <v>8.431962118589059</v>
      </c>
    </row>
    <row r="2494" spans="1:11" ht="13.5" x14ac:dyDescent="0.25">
      <c r="A2494" s="3">
        <f>TITRES_STAT!B2497</f>
        <v>45929</v>
      </c>
      <c r="B2494" s="6">
        <f>TITRES_STAT!D2497</f>
        <v>8.58</v>
      </c>
      <c r="C2494" s="2">
        <f t="shared" si="301"/>
        <v>-3.9999999999999147E-2</v>
      </c>
      <c r="D2494" s="2">
        <f t="shared" si="302"/>
        <v>8.645999999999999</v>
      </c>
      <c r="E2494" s="2">
        <f t="shared" si="304"/>
        <v>8.6840000000000011</v>
      </c>
      <c r="F2494" s="2">
        <f t="shared" si="305"/>
        <v>8.6259999999999994</v>
      </c>
      <c r="G2494" s="2">
        <f t="shared" si="307"/>
        <v>8.5680779999999999</v>
      </c>
      <c r="H2494" s="2">
        <f t="shared" si="303"/>
        <v>7.310926000000002</v>
      </c>
      <c r="I2494" s="2">
        <f t="array" ref="I2494">SUMPRODUCT(B2478:B2497, (ROW(B2478:B2497)-ROW(B2478)+1)) / (20*21/2)</f>
        <v>8.6132380952380956</v>
      </c>
      <c r="J2494" s="2">
        <f t="shared" si="306"/>
        <v>8.6271996094961043</v>
      </c>
      <c r="K2494" s="2">
        <f t="shared" si="308"/>
        <v>8.4377675257032134</v>
      </c>
    </row>
    <row r="2495" spans="1:11" ht="13.5" x14ac:dyDescent="0.25">
      <c r="A2495" s="3">
        <f>TITRES_STAT!B2498</f>
        <v>45930</v>
      </c>
      <c r="B2495" s="6">
        <f>TITRES_STAT!D2498</f>
        <v>8.5500000000000007</v>
      </c>
      <c r="C2495" s="2">
        <f t="shared" si="301"/>
        <v>-2.9999999999999361E-2</v>
      </c>
      <c r="D2495" s="2">
        <f t="shared" si="302"/>
        <v>8.6159999999999997</v>
      </c>
      <c r="E2495" s="2">
        <f t="shared" si="304"/>
        <v>8.6890000000000001</v>
      </c>
      <c r="F2495" s="2">
        <f t="shared" si="305"/>
        <v>8.6180000000000003</v>
      </c>
      <c r="G2495" s="2">
        <f t="shared" si="307"/>
        <v>8.5826659999999997</v>
      </c>
      <c r="H2495" s="2">
        <f t="shared" si="303"/>
        <v>7.3198180000000015</v>
      </c>
      <c r="I2495" s="2">
        <f t="array" ref="I2495">SUMPRODUCT(B2479:B2498, (ROW(B2479:B2498)-ROW(B2479)+1)) / (20*21/2)</f>
        <v>8.5941904761904766</v>
      </c>
      <c r="J2495" s="2">
        <f t="shared" si="306"/>
        <v>8.6198472657345704</v>
      </c>
      <c r="K2495" s="2">
        <f t="shared" si="308"/>
        <v>8.4421687992050494</v>
      </c>
    </row>
    <row r="2496" spans="1:11" ht="13.5" x14ac:dyDescent="0.25">
      <c r="A2496" s="3">
        <f>TITRES_STAT!B2499</f>
        <v>45931</v>
      </c>
      <c r="B2496" s="6">
        <f>TITRES_STAT!D2499</f>
        <v>8.59</v>
      </c>
      <c r="C2496" s="2">
        <f t="shared" si="301"/>
        <v>3.9999999999999147E-2</v>
      </c>
      <c r="D2496" s="2">
        <f t="shared" si="302"/>
        <v>8.5939999999999994</v>
      </c>
      <c r="E2496" s="2">
        <f t="shared" si="304"/>
        <v>8.6760000000000002</v>
      </c>
      <c r="F2496" s="2">
        <f t="shared" si="305"/>
        <v>8.6155000000000008</v>
      </c>
      <c r="G2496" s="2">
        <f t="shared" si="307"/>
        <v>8.597118</v>
      </c>
      <c r="H2496" s="2">
        <f t="shared" si="303"/>
        <v>7.3288629999999992</v>
      </c>
      <c r="I2496" s="2">
        <f t="array" ref="I2496">SUMPRODUCT(B2480:B2499, (ROW(B2480:B2499)-ROW(B2480)+1)) / (20*21/2)</f>
        <v>8.5889523809523798</v>
      </c>
      <c r="J2496" s="2">
        <f t="shared" si="306"/>
        <v>8.6170046689979447</v>
      </c>
      <c r="K2496" s="2">
        <f t="shared" si="308"/>
        <v>8.4479661011970073</v>
      </c>
    </row>
    <row r="2497" spans="1:11" ht="13.5" x14ac:dyDescent="0.25">
      <c r="A2497" s="3">
        <f>TITRES_STAT!B2500</f>
        <v>45932</v>
      </c>
      <c r="B2497" s="6">
        <f>TITRES_STAT!D2500</f>
        <v>8.4700000000000006</v>
      </c>
      <c r="C2497" s="2">
        <f t="shared" si="301"/>
        <v>-0.11999999999999922</v>
      </c>
      <c r="D2497" s="2">
        <f t="shared" si="302"/>
        <v>8.5620000000000012</v>
      </c>
      <c r="E2497" s="2">
        <f t="shared" si="304"/>
        <v>8.6379999999999999</v>
      </c>
      <c r="F2497" s="2">
        <f t="shared" si="305"/>
        <v>8.6000000000000014</v>
      </c>
      <c r="G2497" s="2">
        <f t="shared" si="307"/>
        <v>8.605421999999999</v>
      </c>
      <c r="H2497" s="2">
        <f t="shared" si="303"/>
        <v>7.3373550000000014</v>
      </c>
      <c r="I2497" s="2">
        <f t="array" ref="I2497">SUMPRODUCT(B2481:B2500, (ROW(B2481:B2500)-ROW(B2481)+1)) / (20*21/2)</f>
        <v>8.5804761904761904</v>
      </c>
      <c r="J2497" s="2">
        <f t="shared" si="306"/>
        <v>8.6030042243314746</v>
      </c>
      <c r="K2497" s="2">
        <f t="shared" si="308"/>
        <v>8.4488301756598698</v>
      </c>
    </row>
    <row r="2498" spans="1:11" ht="13.5" x14ac:dyDescent="0.25">
      <c r="A2498" s="3">
        <f>TITRES_STAT!B2501</f>
        <v>45933</v>
      </c>
      <c r="B2498" s="6">
        <f>TITRES_STAT!D2501</f>
        <v>8.4</v>
      </c>
      <c r="C2498" s="2">
        <f t="shared" si="301"/>
        <v>-7.0000000000000284E-2</v>
      </c>
      <c r="D2498" s="2">
        <f t="shared" si="302"/>
        <v>8.5180000000000007</v>
      </c>
      <c r="E2498" s="2">
        <f t="shared" si="304"/>
        <v>8.5990000000000002</v>
      </c>
      <c r="F2498" s="2">
        <f t="shared" si="305"/>
        <v>8.5850000000000009</v>
      </c>
      <c r="G2498" s="2">
        <f t="shared" si="307"/>
        <v>8.6095159999999993</v>
      </c>
      <c r="H2498" s="2">
        <f t="shared" si="303"/>
        <v>7.3454500000000023</v>
      </c>
      <c r="I2498" s="2">
        <f t="array" ref="I2498">SUMPRODUCT(B2482:B2501, (ROW(B2482:B2501)-ROW(B2482)+1)) / (20*21/2)</f>
        <v>8.5674761904761905</v>
      </c>
      <c r="J2498" s="2">
        <f t="shared" si="306"/>
        <v>8.583670488680859</v>
      </c>
      <c r="K2498" s="2">
        <f t="shared" si="308"/>
        <v>8.4469152668104641</v>
      </c>
    </row>
    <row r="2499" spans="1:11" ht="13.5" x14ac:dyDescent="0.25">
      <c r="A2499" s="3">
        <f>TITRES_STAT!B2502</f>
        <v>45936</v>
      </c>
      <c r="B2499" s="6">
        <f>TITRES_STAT!D2502</f>
        <v>8.5299999999999994</v>
      </c>
      <c r="C2499" s="2">
        <f t="shared" si="301"/>
        <v>0.12999999999999901</v>
      </c>
      <c r="D2499" s="2">
        <f t="shared" si="302"/>
        <v>8.5079999999999991</v>
      </c>
      <c r="E2499" s="2">
        <f t="shared" si="304"/>
        <v>8.5770000000000017</v>
      </c>
      <c r="F2499" s="2">
        <f t="shared" si="305"/>
        <v>8.5890000000000022</v>
      </c>
      <c r="G2499" s="2">
        <f t="shared" si="307"/>
        <v>8.6156500000000005</v>
      </c>
      <c r="H2499" s="2">
        <f t="shared" si="303"/>
        <v>7.3547100000000025</v>
      </c>
      <c r="I2499" s="2">
        <f t="array" ref="I2499">SUMPRODUCT(B2483:B2502, (ROW(B2483:B2502)-ROW(B2483)+1)) / (20*21/2)</f>
        <v>8.5544761904761906</v>
      </c>
      <c r="J2499" s="2">
        <f t="shared" si="306"/>
        <v>8.5785590135683965</v>
      </c>
      <c r="K2499" s="2">
        <f t="shared" si="308"/>
        <v>8.4501734916414257</v>
      </c>
    </row>
    <row r="2500" spans="1:11" ht="13.5" x14ac:dyDescent="0.25">
      <c r="A2500" s="3">
        <f>TITRES_STAT!B2503</f>
        <v>45937</v>
      </c>
      <c r="B2500" s="6">
        <f>TITRES_STAT!D2503</f>
        <v>8.5</v>
      </c>
      <c r="C2500" s="2">
        <f t="shared" ref="C2500:C2563" si="309">B2500-B2499</f>
        <v>-2.9999999999999361E-2</v>
      </c>
      <c r="D2500" s="2">
        <f t="shared" si="302"/>
        <v>8.4980000000000011</v>
      </c>
      <c r="E2500" s="2">
        <f t="shared" si="304"/>
        <v>8.5570000000000004</v>
      </c>
      <c r="F2500" s="2">
        <f t="shared" si="305"/>
        <v>8.5865000000000009</v>
      </c>
      <c r="G2500" s="2">
        <f t="shared" si="307"/>
        <v>8.6123779999999996</v>
      </c>
      <c r="H2500" s="2">
        <f t="shared" si="303"/>
        <v>7.3634925000000022</v>
      </c>
      <c r="I2500" s="2">
        <f t="array" ref="I2500">SUMPRODUCT(B2484:B2503, (ROW(B2484:B2503)-ROW(B2484)+1)) / (20*21/2)</f>
        <v>8.5395714285714277</v>
      </c>
      <c r="J2500" s="2">
        <f t="shared" si="306"/>
        <v>8.5710772027523596</v>
      </c>
      <c r="K2500" s="2">
        <f t="shared" si="308"/>
        <v>8.4521274723613704</v>
      </c>
    </row>
    <row r="2501" spans="1:11" ht="13.5" x14ac:dyDescent="0.25">
      <c r="A2501" s="3">
        <f>TITRES_STAT!B2504</f>
        <v>45938</v>
      </c>
      <c r="B2501" s="6">
        <f>TITRES_STAT!D2504</f>
        <v>8.4499999999999993</v>
      </c>
      <c r="C2501" s="2">
        <f t="shared" si="309"/>
        <v>-5.0000000000000711E-2</v>
      </c>
      <c r="D2501" s="2">
        <f t="shared" si="302"/>
        <v>8.4699999999999989</v>
      </c>
      <c r="E2501" s="2">
        <f t="shared" si="304"/>
        <v>8.532</v>
      </c>
      <c r="F2501" s="2">
        <f t="shared" si="305"/>
        <v>8.5864999999999991</v>
      </c>
      <c r="G2501" s="2">
        <f t="shared" si="307"/>
        <v>8.6099800000000002</v>
      </c>
      <c r="H2501" s="2">
        <f t="shared" si="303"/>
        <v>7.3720250000000025</v>
      </c>
      <c r="I2501" s="2">
        <f t="array" ref="I2501">SUMPRODUCT(B2485:B2504, (ROW(B2485:B2504)-ROW(B2485)+1)) / (20*21/2)</f>
        <v>8.511571428571429</v>
      </c>
      <c r="J2501" s="2">
        <f t="shared" si="306"/>
        <v>8.5595460405854684</v>
      </c>
      <c r="K2501" s="2">
        <f t="shared" si="308"/>
        <v>8.4520440420726892</v>
      </c>
    </row>
    <row r="2502" spans="1:11" ht="13.5" x14ac:dyDescent="0.25">
      <c r="A2502" s="3">
        <f>TITRES_STAT!B2505</f>
        <v>45939</v>
      </c>
      <c r="B2502" s="6">
        <f>TITRES_STAT!D2505</f>
        <v>8.4499999999999993</v>
      </c>
      <c r="C2502" s="2">
        <f t="shared" si="309"/>
        <v>0</v>
      </c>
      <c r="D2502" s="2">
        <f t="shared" ref="D2502:D2565" si="310">AVERAGE(B2498:B2502)</f>
        <v>8.4659999999999993</v>
      </c>
      <c r="E2502" s="2">
        <f t="shared" si="304"/>
        <v>8.5140000000000011</v>
      </c>
      <c r="F2502" s="2">
        <f t="shared" si="305"/>
        <v>8.5864999999999991</v>
      </c>
      <c r="G2502" s="2">
        <f t="shared" si="307"/>
        <v>8.6085180000000001</v>
      </c>
      <c r="H2502" s="2">
        <f t="shared" si="303"/>
        <v>7.3805575000000001</v>
      </c>
      <c r="I2502" s="2">
        <f t="array" ref="I2502">SUMPRODUCT(B2486:B2505, (ROW(B2486:B2505)-ROW(B2486)+1)) / (20*21/2)</f>
        <v>8.4825238095238085</v>
      </c>
      <c r="J2502" s="2">
        <f t="shared" si="306"/>
        <v>8.5491130843392344</v>
      </c>
      <c r="K2502" s="2">
        <f t="shared" si="308"/>
        <v>8.451963883560035</v>
      </c>
    </row>
    <row r="2503" spans="1:11" ht="13.5" x14ac:dyDescent="0.25">
      <c r="A2503" s="3">
        <f>TITRES_STAT!B2506</f>
        <v>45940</v>
      </c>
      <c r="B2503" s="6">
        <f>TITRES_STAT!D2506</f>
        <v>8.43</v>
      </c>
      <c r="C2503" s="2">
        <f t="shared" si="309"/>
        <v>-1.9999999999999574E-2</v>
      </c>
      <c r="D2503" s="2">
        <f t="shared" si="310"/>
        <v>8.4719999999999995</v>
      </c>
      <c r="E2503" s="2">
        <f t="shared" si="304"/>
        <v>8.495000000000001</v>
      </c>
      <c r="F2503" s="2">
        <f t="shared" si="305"/>
        <v>8.5839999999999996</v>
      </c>
      <c r="G2503" s="2">
        <f t="shared" si="307"/>
        <v>8.6075939999999989</v>
      </c>
      <c r="H2503" s="2">
        <f t="shared" si="303"/>
        <v>7.3896924999999998</v>
      </c>
      <c r="I2503" s="2">
        <f t="array" ref="I2503">SUMPRODUCT(B2487:B2506, (ROW(B2487:B2506)-ROW(B2487)+1)) / (20*21/2)</f>
        <v>8.4526666666666657</v>
      </c>
      <c r="J2503" s="2">
        <f t="shared" si="306"/>
        <v>8.5377689810688313</v>
      </c>
      <c r="K2503" s="2">
        <f t="shared" si="308"/>
        <v>8.4511025547929748</v>
      </c>
    </row>
    <row r="2504" spans="1:11" ht="13.5" x14ac:dyDescent="0.25">
      <c r="A2504" s="3">
        <f>TITRES_STAT!B2507</f>
        <v>45943</v>
      </c>
      <c r="B2504" s="6">
        <f>TITRES_STAT!D2507</f>
        <v>8.2899999999999991</v>
      </c>
      <c r="C2504" s="2">
        <f t="shared" si="309"/>
        <v>-0.14000000000000057</v>
      </c>
      <c r="D2504" s="2">
        <f t="shared" si="310"/>
        <v>8.4239999999999995</v>
      </c>
      <c r="E2504" s="2">
        <f t="shared" si="304"/>
        <v>8.4659999999999993</v>
      </c>
      <c r="F2504" s="2">
        <f t="shared" si="305"/>
        <v>8.5749999999999993</v>
      </c>
      <c r="G2504" s="2">
        <f t="shared" si="307"/>
        <v>8.600498</v>
      </c>
      <c r="H2504" s="2">
        <f t="shared" si="303"/>
        <v>7.3981274999999993</v>
      </c>
      <c r="I2504" s="2">
        <f t="array" ref="I2504">SUMPRODUCT(B2488:B2507, (ROW(B2488:B2507)-ROW(B2488)+1)) / (20*21/2)</f>
        <v>8.409809523809523</v>
      </c>
      <c r="J2504" s="2">
        <f t="shared" si="306"/>
        <v>8.5141719352527527</v>
      </c>
      <c r="K2504" s="2">
        <f t="shared" si="308"/>
        <v>8.4447848075461902</v>
      </c>
    </row>
    <row r="2505" spans="1:11" ht="13.5" x14ac:dyDescent="0.25">
      <c r="A2505" s="3">
        <f>TITRES_STAT!B2508</f>
        <v>45944</v>
      </c>
      <c r="B2505" s="6">
        <f>TITRES_STAT!D2508</f>
        <v>8.27</v>
      </c>
      <c r="C2505" s="2">
        <f t="shared" si="309"/>
        <v>-1.9999999999999574E-2</v>
      </c>
      <c r="D2505" s="2">
        <f t="shared" si="310"/>
        <v>8.3780000000000001</v>
      </c>
      <c r="E2505" s="2">
        <f t="shared" si="304"/>
        <v>8.4379999999999988</v>
      </c>
      <c r="F2505" s="2">
        <f t="shared" si="305"/>
        <v>8.5634999999999994</v>
      </c>
      <c r="G2505" s="2">
        <f t="shared" si="307"/>
        <v>8.5926259999999974</v>
      </c>
      <c r="H2505" s="2">
        <f t="shared" si="303"/>
        <v>7.4064624999999991</v>
      </c>
      <c r="I2505" s="2">
        <f t="array" ref="I2505">SUMPRODUCT(B2489:B2508, (ROW(B2489:B2508)-ROW(B2489)+1)) / (20*21/2)</f>
        <v>8.3810476190476209</v>
      </c>
      <c r="J2505" s="2">
        <f t="shared" si="306"/>
        <v>8.4909174652286801</v>
      </c>
      <c r="K2505" s="2">
        <f t="shared" si="308"/>
        <v>8.4379305013679087</v>
      </c>
    </row>
    <row r="2506" spans="1:11" ht="13.5" x14ac:dyDescent="0.25">
      <c r="A2506" s="3">
        <f>TITRES_STAT!B2509</f>
        <v>45946</v>
      </c>
      <c r="B2506" s="6">
        <f>TITRES_STAT!D2509</f>
        <v>8.25</v>
      </c>
      <c r="C2506" s="2">
        <f t="shared" si="309"/>
        <v>-1.9999999999999574E-2</v>
      </c>
      <c r="D2506" s="2">
        <f t="shared" si="310"/>
        <v>8.3379999999999992</v>
      </c>
      <c r="E2506" s="2">
        <f t="shared" si="304"/>
        <v>8.4039999999999999</v>
      </c>
      <c r="F2506" s="2">
        <f t="shared" si="305"/>
        <v>8.5400000000000009</v>
      </c>
      <c r="G2506" s="2">
        <f t="shared" si="307"/>
        <v>8.5834179999999982</v>
      </c>
      <c r="H2506" s="2">
        <f t="shared" ref="H2506:H2569" si="311">AVERAGE(B2307:B2506)</f>
        <v>7.4147439999999998</v>
      </c>
      <c r="I2506" s="2">
        <f t="array" ref="I2506">SUMPRODUCT(B2490:B2509, (ROW(B2490:B2509)-ROW(B2490)+1)) / (20*21/2)</f>
        <v>7.5741428571428564</v>
      </c>
      <c r="J2506" s="2">
        <f t="shared" si="306"/>
        <v>8.467972944730711</v>
      </c>
      <c r="K2506" s="2">
        <f t="shared" si="308"/>
        <v>8.4305606777848539</v>
      </c>
    </row>
    <row r="2507" spans="1:11" ht="13.5" x14ac:dyDescent="0.25">
      <c r="A2507" s="3">
        <f>TITRES_STAT!B2510</f>
        <v>45947</v>
      </c>
      <c r="B2507" s="6">
        <f>TITRES_STAT!D2510</f>
        <v>8.09</v>
      </c>
      <c r="C2507" s="2">
        <f t="shared" si="309"/>
        <v>-0.16000000000000014</v>
      </c>
      <c r="D2507" s="2">
        <f t="shared" si="310"/>
        <v>8.266</v>
      </c>
      <c r="E2507" s="2">
        <f t="shared" si="304"/>
        <v>8.3659999999999997</v>
      </c>
      <c r="F2507" s="2">
        <f t="shared" si="305"/>
        <v>8.5020000000000007</v>
      </c>
      <c r="G2507" s="2">
        <f t="shared" si="307"/>
        <v>8.5691379999999988</v>
      </c>
      <c r="H2507" s="2">
        <f t="shared" si="311"/>
        <v>7.4225534999999967</v>
      </c>
      <c r="I2507" s="2">
        <f t="array" ref="I2507">SUMPRODUCT(B2491:B2510, (ROW(B2491:B2510)-ROW(B2491)+1)) / (20*21/2)</f>
        <v>6.8089047619047607</v>
      </c>
      <c r="J2507" s="2">
        <f t="shared" si="306"/>
        <v>8.4319755214230234</v>
      </c>
      <c r="K2507" s="2">
        <f t="shared" si="308"/>
        <v>8.4172053570874077</v>
      </c>
    </row>
    <row r="2508" spans="1:11" ht="13.5" x14ac:dyDescent="0.25">
      <c r="A2508" s="3">
        <f>TITRES_STAT!B2511</f>
        <v>45950</v>
      </c>
      <c r="B2508" s="6">
        <f>TITRES_STAT!D2511</f>
        <v>8.1999999999999993</v>
      </c>
      <c r="C2508" s="2">
        <f t="shared" si="309"/>
        <v>0.10999999999999943</v>
      </c>
      <c r="D2508" s="2">
        <f t="shared" si="310"/>
        <v>8.2199999999999989</v>
      </c>
      <c r="E2508" s="2">
        <f t="shared" ref="E2508:E2571" si="312">AVERAGE(B2499:B2508)</f>
        <v>8.3460000000000001</v>
      </c>
      <c r="F2508" s="2">
        <f t="shared" si="305"/>
        <v>8.4725000000000001</v>
      </c>
      <c r="G2508" s="2">
        <f t="shared" si="307"/>
        <v>8.5579939999999972</v>
      </c>
      <c r="H2508" s="2">
        <f t="shared" si="311"/>
        <v>7.4302104999999976</v>
      </c>
      <c r="I2508" s="2">
        <f t="array" ref="I2508">SUMPRODUCT(B2492:B2511, (ROW(B2492:B2511)-ROW(B2492)+1)) / (20*21/2)</f>
        <v>6.0850952380952377</v>
      </c>
      <c r="J2508" s="2">
        <f t="shared" si="306"/>
        <v>8.4098826146208303</v>
      </c>
      <c r="K2508" s="2">
        <f t="shared" si="308"/>
        <v>8.4086874999467263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-8.1999999999999993</v>
      </c>
      <c r="D2509" s="2">
        <f t="shared" si="310"/>
        <v>6.5620000000000003</v>
      </c>
      <c r="E2509" s="2">
        <f t="shared" si="312"/>
        <v>7.4930000000000003</v>
      </c>
      <c r="F2509" s="2">
        <f t="shared" si="305"/>
        <v>8.0350000000000001</v>
      </c>
      <c r="G2509" s="2">
        <f t="shared" si="307"/>
        <v>8.3837859999999971</v>
      </c>
      <c r="H2509" s="2">
        <f t="shared" si="311"/>
        <v>7.3969609999999975</v>
      </c>
      <c r="I2509" s="2">
        <f t="array" ref="I2509">SUMPRODUCT(B2493:B2512, (ROW(B2493:B2512)-ROW(B2493)+1)) / (20*21/2)</f>
        <v>5.4027142857142856</v>
      </c>
      <c r="J2509" s="2">
        <f t="shared" si="306"/>
        <v>7.6089414132283704</v>
      </c>
      <c r="K2509" s="2">
        <f t="shared" si="308"/>
        <v>8.0789350489684235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4.9079999999999995</v>
      </c>
      <c r="E2510" s="2">
        <f t="shared" si="312"/>
        <v>6.6430000000000007</v>
      </c>
      <c r="F2510" s="2">
        <f t="shared" si="305"/>
        <v>7.5999999999999988</v>
      </c>
      <c r="G2510" s="2">
        <f t="shared" si="307"/>
        <v>8.2080799999999972</v>
      </c>
      <c r="H2510" s="2">
        <f t="shared" si="311"/>
        <v>7.3637114999999982</v>
      </c>
      <c r="I2510" s="2">
        <f t="array" ref="I2510">SUMPRODUCT(B2494:B2513, (ROW(B2494:B2513)-ROW(B2494)+1)) / (20*21/2)</f>
        <v>4.7614285714285716</v>
      </c>
      <c r="J2510" s="2">
        <f t="shared" si="306"/>
        <v>6.88428032625424</v>
      </c>
      <c r="K2510" s="2">
        <f t="shared" si="308"/>
        <v>7.7621140666559363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3.258</v>
      </c>
      <c r="E2511" s="2">
        <f t="shared" si="312"/>
        <v>5.798</v>
      </c>
      <c r="F2511" s="2">
        <f t="shared" si="305"/>
        <v>7.1649999999999974</v>
      </c>
      <c r="G2511" s="2">
        <f t="shared" si="307"/>
        <v>8.029563999999997</v>
      </c>
      <c r="H2511" s="2">
        <f t="shared" si="311"/>
        <v>7.3303214999999993</v>
      </c>
      <c r="I2511" s="2">
        <f t="array" ref="I2511">SUMPRODUCT(B2495:B2514, (ROW(B2495:B2514)-ROW(B2495)+1)) / (20*21/2)</f>
        <v>4.1611904761904759</v>
      </c>
      <c r="J2511" s="2">
        <f t="shared" si="306"/>
        <v>6.228634580896693</v>
      </c>
      <c r="K2511" s="2">
        <f t="shared" si="308"/>
        <v>7.4577174365909977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1.64</v>
      </c>
      <c r="E2512" s="2">
        <f t="shared" si="312"/>
        <v>4.9530000000000003</v>
      </c>
      <c r="F2512" s="2">
        <f t="shared" si="305"/>
        <v>6.7335000000000012</v>
      </c>
      <c r="G2512" s="2">
        <f t="shared" si="307"/>
        <v>7.8534839999999964</v>
      </c>
      <c r="H2512" s="2">
        <f t="shared" si="311"/>
        <v>7.2975874999999988</v>
      </c>
      <c r="I2512" s="2">
        <f t="array" ref="I2512">SUMPRODUCT(B2496:B2515, (ROW(B2496:B2515)-ROW(B2496)+1)) / (20*21/2)</f>
        <v>3.6018095238095245</v>
      </c>
      <c r="J2512" s="2">
        <f t="shared" si="306"/>
        <v>5.6354312874779602</v>
      </c>
      <c r="K2512" s="2">
        <f t="shared" si="308"/>
        <v>7.1652579292737038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4.1099999999999994</v>
      </c>
      <c r="F2513" s="2">
        <f t="shared" si="305"/>
        <v>6.3025000000000002</v>
      </c>
      <c r="G2513" s="2">
        <f t="shared" si="307"/>
        <v>7.6830219999999967</v>
      </c>
      <c r="H2513" s="2">
        <f t="shared" si="311"/>
        <v>7.2645724999999981</v>
      </c>
      <c r="I2513" s="2">
        <f t="array" ref="I2513">SUMPRODUCT(B2497:B2516, (ROW(B2497:B2516)-ROW(B2497)+1)) / (20*21/2)</f>
        <v>3.0831428571428567</v>
      </c>
      <c r="J2513" s="2">
        <f t="shared" si="306"/>
        <v>5.0987235458133924</v>
      </c>
      <c r="K2513" s="2">
        <f t="shared" si="308"/>
        <v>6.8842674222433624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3.2810000000000001</v>
      </c>
      <c r="F2514" s="2">
        <f t="shared" si="305"/>
        <v>5.8734999999999999</v>
      </c>
      <c r="G2514" s="2">
        <f t="shared" si="307"/>
        <v>7.5116239999999967</v>
      </c>
      <c r="H2514" s="2">
        <f t="shared" si="311"/>
        <v>7.2321194999999978</v>
      </c>
      <c r="I2514" s="2">
        <f t="array" ref="I2514">SUMPRODUCT(B2498:B2517, (ROW(B2498:B2517)-ROW(B2498)+1)) / (20*21/2)</f>
        <v>2.6053809523809517</v>
      </c>
      <c r="J2514" s="2">
        <f t="shared" si="306"/>
        <v>4.6131308271644977</v>
      </c>
      <c r="K2514" s="2">
        <f t="shared" si="308"/>
        <v>6.6142961507828382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2.4539999999999997</v>
      </c>
      <c r="F2515" s="2">
        <f t="shared" si="305"/>
        <v>5.4459999999999997</v>
      </c>
      <c r="G2515" s="2">
        <f t="shared" si="307"/>
        <v>7.3411619999999971</v>
      </c>
      <c r="H2515" s="2">
        <f t="shared" si="311"/>
        <v>7.1996664999999993</v>
      </c>
      <c r="I2515" s="2">
        <f t="array" ref="I2515">SUMPRODUCT(B2499:B2518, (ROW(B2499:B2518)-ROW(B2499)+1)) / (20*21/2)</f>
        <v>2.1679523809523809</v>
      </c>
      <c r="J2515" s="2">
        <f t="shared" si="306"/>
        <v>4.1737850341012122</v>
      </c>
      <c r="K2515" s="2">
        <f t="shared" si="308"/>
        <v>6.354911988007041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1.629</v>
      </c>
      <c r="F2516" s="2">
        <f t="shared" ref="F2516:F2579" si="313">AVERAGE(B2497:B2516)</f>
        <v>5.0164999999999997</v>
      </c>
      <c r="G2516" s="2">
        <f t="shared" si="307"/>
        <v>7.1716379999999971</v>
      </c>
      <c r="H2516" s="2">
        <f t="shared" si="311"/>
        <v>7.1671194999999974</v>
      </c>
      <c r="I2516" s="2">
        <f t="array" ref="I2516">SUMPRODUCT(B2500:B2519, (ROW(B2500:B2519)-ROW(B2500)+1)) / (20*21/2)</f>
        <v>1.7705238095238096</v>
      </c>
      <c r="J2516" s="2">
        <f t="shared" si="306"/>
        <v>3.7762816975201443</v>
      </c>
      <c r="K2516" s="2">
        <f t="shared" si="308"/>
        <v>6.1056997531832353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0.82</v>
      </c>
      <c r="F2517" s="2">
        <f t="shared" si="313"/>
        <v>4.593</v>
      </c>
      <c r="G2517" s="2">
        <f t="shared" si="307"/>
        <v>7.0032379999999979</v>
      </c>
      <c r="H2517" s="2">
        <f t="shared" si="311"/>
        <v>7.1349004999999979</v>
      </c>
      <c r="I2517" s="2">
        <f t="array" ref="I2517">SUMPRODUCT(B2501:B2520, (ROW(B2501:B2520)-ROW(B2501)+1)) / (20*21/2)</f>
        <v>1.4137142857142857</v>
      </c>
      <c r="J2517" s="2">
        <f t="shared" ref="J2517:J2580" si="314">$J$4*B2517+J2516*(1-$J$4)</f>
        <v>3.416635821565845</v>
      </c>
      <c r="K2517" s="2">
        <f t="shared" si="308"/>
        <v>5.8662605471760498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4.173</v>
      </c>
      <c r="G2518" s="2">
        <f t="shared" si="307"/>
        <v>6.8346499999999981</v>
      </c>
      <c r="H2518" s="2">
        <f t="shared" si="311"/>
        <v>7.1021194999999979</v>
      </c>
      <c r="I2518" s="2">
        <f t="array" ref="I2518">SUMPRODUCT(B2502:B2521, (ROW(B2502:B2521)-ROW(B2502)+1)) / (20*21/2)</f>
        <v>1.0973809523809523</v>
      </c>
      <c r="J2518" s="2">
        <f t="shared" si="314"/>
        <v>3.0912419337976691</v>
      </c>
      <c r="K2518" s="2">
        <f t="shared" si="308"/>
        <v>5.6362111139534594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3.7465000000000002</v>
      </c>
      <c r="G2519" s="2">
        <f t="shared" si="307"/>
        <v>6.6660619999999993</v>
      </c>
      <c r="H2519" s="2">
        <f t="shared" si="311"/>
        <v>7.0696194999999982</v>
      </c>
      <c r="I2519" s="2">
        <f t="array" ref="I2519">SUMPRODUCT(B2503:B2522, (ROW(B2503:B2522)-ROW(B2503)+1)) / (20*21/2)</f>
        <v>0.82128571428571429</v>
      </c>
      <c r="J2519" s="2">
        <f t="shared" si="314"/>
        <v>2.7968379401026531</v>
      </c>
      <c r="K2519" s="2">
        <f t="shared" si="308"/>
        <v>5.415183227131755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3.3215000000000003</v>
      </c>
      <c r="G2520" s="2">
        <f t="shared" si="307"/>
        <v>6.4955999999999996</v>
      </c>
      <c r="H2520" s="2">
        <f t="shared" si="311"/>
        <v>7.0368384999999982</v>
      </c>
      <c r="I2520" s="2">
        <f t="array" ref="I2520">SUMPRODUCT(B2504:B2523, (ROW(B2504:B2523)-ROW(B2504)+1)) / (20*21/2)</f>
        <v>0.58542857142857141</v>
      </c>
      <c r="J2520" s="2">
        <f t="shared" si="314"/>
        <v>2.5304724219976387</v>
      </c>
      <c r="K2520" s="2">
        <f t="shared" si="308"/>
        <v>5.2028231005775689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2.899</v>
      </c>
      <c r="G2521" s="2">
        <f t="shared" si="307"/>
        <v>6.3228</v>
      </c>
      <c r="H2521" s="2">
        <f t="shared" si="311"/>
        <v>7.0038234999999975</v>
      </c>
      <c r="I2521" s="2">
        <f t="array" ref="I2521">SUMPRODUCT(B2505:B2524, (ROW(B2505:B2524)-ROW(B2505)+1)) / (20*21/2)</f>
        <v>0.38971428571428574</v>
      </c>
      <c r="J2521" s="2">
        <f t="shared" si="314"/>
        <v>2.289475048474054</v>
      </c>
      <c r="K2521" s="2">
        <f t="shared" si="308"/>
        <v>4.9987908221235466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2.4765000000000001</v>
      </c>
      <c r="G2522" s="2">
        <f t="shared" si="307"/>
        <v>6.1478000000000002</v>
      </c>
      <c r="H2522" s="2">
        <f t="shared" si="311"/>
        <v>6.9708084999999995</v>
      </c>
      <c r="I2522" s="2">
        <f t="array" ref="I2522">SUMPRODUCT(B2506:B2525, (ROW(B2506:B2525)-ROW(B2506)+1)) / (20*21/2)</f>
        <v>0.23347619047619048</v>
      </c>
      <c r="J2522" s="2">
        <f t="shared" si="314"/>
        <v>2.0714298057622393</v>
      </c>
      <c r="K2522" s="2">
        <f t="shared" si="308"/>
        <v>4.8027598094912509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2.0549999999999997</v>
      </c>
      <c r="G2523" s="2">
        <f t="shared" si="307"/>
        <v>5.9737999999999989</v>
      </c>
      <c r="H2523" s="2">
        <f t="shared" si="311"/>
        <v>6.938120999999998</v>
      </c>
      <c r="I2523" s="2">
        <f t="array" ref="I2523">SUMPRODUCT(B2507:B2526, (ROW(B2507:B2526)-ROW(B2507)+1)) / (20*21/2)</f>
        <v>0.11661904761904761</v>
      </c>
      <c r="J2523" s="2">
        <f t="shared" si="314"/>
        <v>1.874150776642026</v>
      </c>
      <c r="K2523" s="2">
        <f t="shared" si="308"/>
        <v>4.6144162875504176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1.6405000000000001</v>
      </c>
      <c r="G2524" s="2">
        <f t="shared" si="307"/>
        <v>5.7997999999999994</v>
      </c>
      <c r="H2524" s="2">
        <f t="shared" si="311"/>
        <v>6.9054334999999982</v>
      </c>
      <c r="I2524" s="2">
        <f t="array" ref="I2524">SUMPRODUCT(B2508:B2527, (ROW(B2508:B2527)-ROW(B2508)+1)) / (20*21/2)</f>
        <v>3.9047619047619046E-2</v>
      </c>
      <c r="J2524" s="2">
        <f t="shared" si="314"/>
        <v>1.6956602264856426</v>
      </c>
      <c r="K2524" s="2">
        <f t="shared" si="308"/>
        <v>4.4334587860778525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1.2269999999999999</v>
      </c>
      <c r="G2525" s="2">
        <f t="shared" si="307"/>
        <v>5.6255999999999995</v>
      </c>
      <c r="H2525" s="2">
        <f t="shared" si="311"/>
        <v>6.8724649999999983</v>
      </c>
      <c r="I2525" s="2">
        <f t="array" ref="I2525">SUMPRODUCT(B2509:B2528, (ROW(B2509:B2528)-ROW(B2509)+1)) / (20*21/2)</f>
        <v>0</v>
      </c>
      <c r="J2525" s="2">
        <f t="shared" si="314"/>
        <v>1.5341687763441529</v>
      </c>
      <c r="K2525" s="2">
        <f t="shared" si="308"/>
        <v>4.2595976572120549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0.8145</v>
      </c>
      <c r="G2526" s="2">
        <f t="shared" si="307"/>
        <v>5.4527999999999999</v>
      </c>
      <c r="H2526" s="2">
        <f t="shared" si="311"/>
        <v>6.8388879999999981</v>
      </c>
      <c r="I2526" s="2">
        <f t="array" ref="I2526">SUMPRODUCT(B2510:B2529, (ROW(B2510:B2529)-ROW(B2510)+1)) / (20*21/2)</f>
        <v>0</v>
      </c>
      <c r="J2526" s="2">
        <f t="shared" si="314"/>
        <v>1.3880574643113766</v>
      </c>
      <c r="K2526" s="2">
        <f t="shared" si="308"/>
        <v>4.09255461183119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0.41</v>
      </c>
      <c r="G2527" s="2">
        <f t="shared" si="307"/>
        <v>5.2772000000000006</v>
      </c>
      <c r="H2527" s="2">
        <f t="shared" si="311"/>
        <v>6.8056854999999983</v>
      </c>
      <c r="I2527" s="2">
        <f t="array" ref="I2527">SUMPRODUCT(B2511:B2530, (ROW(B2511:B2530)-ROW(B2511)+1)) / (20*21/2)</f>
        <v>0</v>
      </c>
      <c r="J2527" s="2">
        <f t="shared" si="314"/>
        <v>1.2558615153293406</v>
      </c>
      <c r="K2527" s="2">
        <f t="shared" si="308"/>
        <v>3.9320622741123197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5.1032000000000002</v>
      </c>
      <c r="H2528" s="2">
        <f t="shared" si="311"/>
        <v>6.7726704999999985</v>
      </c>
      <c r="I2528" s="2">
        <f t="array" ref="I2528">SUMPRODUCT(B2512:B2531, (ROW(B2512:B2531)-ROW(B2512)+1)) / (20*21/2)</f>
        <v>0</v>
      </c>
      <c r="J2528" s="2">
        <f t="shared" si="314"/>
        <v>1.1362556567265463</v>
      </c>
      <c r="K2528" s="2">
        <f t="shared" si="308"/>
        <v>3.7778637535588957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4.9342000000000006</v>
      </c>
      <c r="H2529" s="2">
        <f t="shared" si="311"/>
        <v>6.7396554999999978</v>
      </c>
      <c r="I2529" s="2">
        <f t="array" ref="I2529">SUMPRODUCT(B2513:B2532, (ROW(B2513:B2532)-ROW(B2513)+1)) / (20*21/2)</f>
        <v>0</v>
      </c>
      <c r="J2529" s="2">
        <f t="shared" si="314"/>
        <v>1.028040832276399</v>
      </c>
      <c r="K2529" s="2">
        <f t="shared" si="308"/>
        <v>3.629712233811488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4.7632000000000003</v>
      </c>
      <c r="H2530" s="2">
        <f t="shared" si="311"/>
        <v>6.707061999999997</v>
      </c>
      <c r="I2530" s="2">
        <f t="array" ref="I2530">SUMPRODUCT(B2514:B2533, (ROW(B2514:B2533)-ROW(B2514)+1)) / (20*21/2)</f>
        <v>0</v>
      </c>
      <c r="J2530" s="2">
        <f t="shared" si="314"/>
        <v>0.9301321815834086</v>
      </c>
      <c r="K2530" s="2">
        <f t="shared" si="308"/>
        <v>3.4873705775835866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4.5941999999999998</v>
      </c>
      <c r="H2531" s="2">
        <f t="shared" si="311"/>
        <v>6.6739064999999984</v>
      </c>
      <c r="I2531" s="2">
        <f t="array" ref="I2531">SUMPRODUCT(B2515:B2534, (ROW(B2515:B2534)-ROW(B2515)+1)) / (20*21/2)</f>
        <v>0</v>
      </c>
      <c r="J2531" s="2">
        <f t="shared" si="314"/>
        <v>0.84154816428975066</v>
      </c>
      <c r="K2531" s="2">
        <f t="shared" si="308"/>
        <v>3.3506109470901126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4.4252000000000002</v>
      </c>
      <c r="H2532" s="2">
        <f t="shared" si="311"/>
        <v>6.6411254999999985</v>
      </c>
      <c r="I2532" s="2">
        <f t="array" ref="I2532">SUMPRODUCT(B2516:B2535, (ROW(B2516:B2535)-ROW(B2516)+1)) / (20*21/2)</f>
        <v>0</v>
      </c>
      <c r="J2532" s="2">
        <f t="shared" si="314"/>
        <v>0.76140072007167914</v>
      </c>
      <c r="K2532" s="2">
        <f t="shared" si="308"/>
        <v>3.2192144393610889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4.2555999999999994</v>
      </c>
      <c r="H2533" s="2">
        <f t="shared" si="311"/>
        <v>6.6083444999999985</v>
      </c>
      <c r="I2533" s="2">
        <f t="array" ref="I2533">SUMPRODUCT(B2517:B2536, (ROW(B2517:B2536)-ROW(B2517)+1)) / (20*21/2)</f>
        <v>0</v>
      </c>
      <c r="J2533" s="2">
        <f t="shared" si="314"/>
        <v>0.68888636577913831</v>
      </c>
      <c r="K2533" s="2">
        <f t="shared" si="308"/>
        <v>3.0929707358567327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4.0861999999999998</v>
      </c>
      <c r="H2534" s="2">
        <f t="shared" si="311"/>
        <v>6.5753294999999978</v>
      </c>
      <c r="I2534" s="2">
        <f t="array" ref="I2534">SUMPRODUCT(B2518:B2537, (ROW(B2518:B2537)-ROW(B2518)+1)) / (20*21/2)</f>
        <v>0</v>
      </c>
      <c r="J2534" s="2">
        <f t="shared" si="314"/>
        <v>0.62327814046683938</v>
      </c>
      <c r="K2534" s="2">
        <f t="shared" si="308"/>
        <v>2.9716777658231353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3.9161999999999995</v>
      </c>
      <c r="H2535" s="2">
        <f t="shared" si="311"/>
        <v>6.542314499999998</v>
      </c>
      <c r="I2535" s="2">
        <f t="array" ref="I2535">SUMPRODUCT(B2519:B2538, (ROW(B2519:B2538)-ROW(B2519)+1)) / (20*21/2)</f>
        <v>0</v>
      </c>
      <c r="J2535" s="2">
        <f t="shared" si="314"/>
        <v>0.56391831756523558</v>
      </c>
      <c r="K2535" s="2">
        <f t="shared" si="308"/>
        <v>2.8551413828496792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3.7418</v>
      </c>
      <c r="H2536" s="2">
        <f t="shared" si="311"/>
        <v>6.5095334999999981</v>
      </c>
      <c r="I2536" s="2">
        <f t="array" ref="I2536">SUMPRODUCT(B2520:B2539, (ROW(B2520:B2539)-ROW(B2520)+1)) / (20*21/2)</f>
        <v>0</v>
      </c>
      <c r="J2536" s="2">
        <f t="shared" si="314"/>
        <v>0.51021181113045122</v>
      </c>
      <c r="K2536" s="2">
        <f t="shared" si="308"/>
        <v>2.743175054110476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3.5648</v>
      </c>
      <c r="H2537" s="2">
        <f t="shared" si="311"/>
        <v>6.4767524999999981</v>
      </c>
      <c r="I2537" s="2">
        <f t="array" ref="I2537">SUMPRODUCT(B2521:B2540, (ROW(B2521:B2540)-ROW(B2521)+1)) / (20*21/2)</f>
        <v>0</v>
      </c>
      <c r="J2537" s="2">
        <f t="shared" si="314"/>
        <v>0.46162021007040827</v>
      </c>
      <c r="K2537" s="2">
        <f t="shared" si="308"/>
        <v>2.6355995617924184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3.3890000000000002</v>
      </c>
      <c r="H2538" s="2">
        <f t="shared" si="311"/>
        <v>6.4439714999999982</v>
      </c>
      <c r="I2538" s="2">
        <f t="array" ref="I2538">SUMPRODUCT(B2522:B2541, (ROW(B2522:B2541)-ROW(B2522)+1)) / (20*21/2)</f>
        <v>0</v>
      </c>
      <c r="J2538" s="2">
        <f t="shared" si="314"/>
        <v>0.41765638053989318</v>
      </c>
      <c r="K2538" s="2">
        <f t="shared" si="308"/>
        <v>2.5322427162319316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3.2140000000000004</v>
      </c>
      <c r="H2539" s="2">
        <f t="shared" si="311"/>
        <v>6.4110029999999973</v>
      </c>
      <c r="I2539" s="2">
        <f t="array" ref="I2539">SUMPRODUCT(B2523:B2542, (ROW(B2523:B2542)-ROW(B2523)+1)) / (20*21/2)</f>
        <v>0</v>
      </c>
      <c r="J2539" s="2">
        <f t="shared" si="314"/>
        <v>0.37787958239323671</v>
      </c>
      <c r="K2539" s="2">
        <f t="shared" si="308"/>
        <v>2.4329390803012676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3.0399999999999996</v>
      </c>
      <c r="H2540" s="2">
        <f t="shared" si="311"/>
        <v>6.3782219999999983</v>
      </c>
      <c r="I2540" s="2">
        <f t="array" ref="I2540">SUMPRODUCT(B2524:B2543, (ROW(B2524:B2543)-ROW(B2524)+1)) / (20*21/2)</f>
        <v>0</v>
      </c>
      <c r="J2540" s="2">
        <f t="shared" si="314"/>
        <v>0.34189105073673798</v>
      </c>
      <c r="K2540" s="2">
        <f t="shared" si="308"/>
        <v>2.3375297046031789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2.8659999999999992</v>
      </c>
      <c r="H2541" s="2">
        <f t="shared" si="311"/>
        <v>6.3454409999999983</v>
      </c>
      <c r="I2541" s="2">
        <f t="array" ref="I2541">SUMPRODUCT(B2525:B2544, (ROW(B2525:B2544)-ROW(B2525)+1)) / (20*21/2)</f>
        <v>0</v>
      </c>
      <c r="J2541" s="2">
        <f t="shared" si="314"/>
        <v>0.30932999828562008</v>
      </c>
      <c r="K2541" s="2">
        <f t="shared" si="308"/>
        <v>2.2458618730501132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2.6934000000000005</v>
      </c>
      <c r="H2542" s="2">
        <f t="shared" si="311"/>
        <v>6.3127534999999986</v>
      </c>
      <c r="I2542" s="2">
        <f t="array" ref="I2542">SUMPRODUCT(B2526:B2545, (ROW(B2526:B2545)-ROW(B2526)+1)) / (20*21/2)</f>
        <v>0</v>
      </c>
      <c r="J2542" s="2">
        <f t="shared" si="314"/>
        <v>0.27986999844889437</v>
      </c>
      <c r="K2542" s="2">
        <f t="shared" si="308"/>
        <v>2.1577888584206972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2.5210000000000004</v>
      </c>
      <c r="H2543" s="2">
        <f t="shared" si="311"/>
        <v>6.2803004999999983</v>
      </c>
      <c r="I2543" s="2">
        <f t="array" ref="I2543">SUMPRODUCT(B2527:B2546, (ROW(B2527:B2546)-ROW(B2527)+1)) / (20*21/2)</f>
        <v>0</v>
      </c>
      <c r="J2543" s="2">
        <f t="shared" si="314"/>
        <v>0.25321571288233302</v>
      </c>
      <c r="K2543" s="2">
        <f t="shared" si="308"/>
        <v>2.0731696875022387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2.3494000000000002</v>
      </c>
      <c r="H2544" s="2">
        <f t="shared" si="311"/>
        <v>6.2476599999999989</v>
      </c>
      <c r="I2544" s="2">
        <f t="array" ref="I2544">SUMPRODUCT(B2528:B2547, (ROW(B2528:B2547)-ROW(B2528)+1)) / (20*21/2)</f>
        <v>0</v>
      </c>
      <c r="J2544" s="2">
        <f t="shared" si="314"/>
        <v>0.2290999307030632</v>
      </c>
      <c r="K2544" s="2">
        <f t="shared" si="308"/>
        <v>1.9918689154433276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2.1783999999999999</v>
      </c>
      <c r="H2545" s="2">
        <f t="shared" si="311"/>
        <v>6.2151129999999988</v>
      </c>
      <c r="I2545" s="2">
        <f t="array" ref="I2545">SUMPRODUCT(B2529:B2548, (ROW(B2529:B2548)-ROW(B2529)+1)) / (20*21/2)</f>
        <v>0</v>
      </c>
      <c r="J2545" s="2">
        <f t="shared" si="314"/>
        <v>0.20728088968372385</v>
      </c>
      <c r="K2545" s="2">
        <f t="shared" si="308"/>
        <v>1.913756408955354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2.0066000000000002</v>
      </c>
      <c r="H2546" s="2">
        <f t="shared" si="311"/>
        <v>6.1826599999999985</v>
      </c>
      <c r="I2546" s="2">
        <f t="array" ref="I2546">SUMPRODUCT(B2530:B2549, (ROW(B2530:B2549)-ROW(B2530)+1)) / (20*21/2)</f>
        <v>0</v>
      </c>
      <c r="J2546" s="2">
        <f t="shared" si="314"/>
        <v>0.18753985257098824</v>
      </c>
      <c r="K2546" s="2">
        <f t="shared" si="308"/>
        <v>1.8387071380159283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1.8371999999999999</v>
      </c>
      <c r="H2547" s="2">
        <f t="shared" si="311"/>
        <v>6.150253499999998</v>
      </c>
      <c r="I2547" s="2">
        <f t="array" ref="I2547">SUMPRODUCT(B2531:B2550, (ROW(B2531:B2550)-ROW(B2531)+1)) / (20*21/2)</f>
        <v>0</v>
      </c>
      <c r="J2547" s="2">
        <f t="shared" si="314"/>
        <v>0.16967891423089412</v>
      </c>
      <c r="K2547" s="2">
        <f t="shared" ref="K2547:K2610" si="316">$K$4*B2547+(1-$K$4)*K2546</f>
        <v>1.7666009757407939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1.6692000000000002</v>
      </c>
      <c r="H2548" s="2">
        <f t="shared" si="311"/>
        <v>6.1178004999999986</v>
      </c>
      <c r="I2548" s="2">
        <f t="array" ref="I2548">SUMPRODUCT(B2532:B2551, (ROW(B2532:B2551)-ROW(B2532)+1)) / (20*21/2)</f>
        <v>0</v>
      </c>
      <c r="J2548" s="2">
        <f t="shared" si="314"/>
        <v>0.15351901763747564</v>
      </c>
      <c r="K2548" s="2">
        <f t="shared" si="316"/>
        <v>1.6973225061039001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1.4986000000000002</v>
      </c>
      <c r="H2549" s="2">
        <f t="shared" si="311"/>
        <v>6.0853004999999989</v>
      </c>
      <c r="I2549" s="2">
        <f t="array" ref="I2549">SUMPRODUCT(B2533:B2552, (ROW(B2533:B2552)-ROW(B2533)+1)) / (20*21/2)</f>
        <v>0</v>
      </c>
      <c r="J2549" s="2">
        <f t="shared" si="314"/>
        <v>0.1388981588148589</v>
      </c>
      <c r="K2549" s="2">
        <f t="shared" si="316"/>
        <v>1.630760839197865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1.3286000000000002</v>
      </c>
      <c r="H2550" s="2">
        <f t="shared" si="311"/>
        <v>6.0528939999999984</v>
      </c>
      <c r="I2550" s="2">
        <f t="array" ref="I2550">SUMPRODUCT(B2534:B2553, (ROW(B2534:B2553)-ROW(B2534)+1)) / (20*21/2)</f>
        <v>0</v>
      </c>
      <c r="J2550" s="2">
        <f t="shared" si="314"/>
        <v>0.12566976273725328</v>
      </c>
      <c r="K2550" s="2">
        <f t="shared" si="316"/>
        <v>1.5668094337391252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1.1596000000000002</v>
      </c>
      <c r="H2551" s="2">
        <f t="shared" si="311"/>
        <v>6.0203939999999987</v>
      </c>
      <c r="I2551" s="2">
        <f t="array" ref="I2551">SUMPRODUCT(B2535:B2554, (ROW(B2535:B2554)-ROW(B2535)+1)) / (20*21/2)</f>
        <v>0</v>
      </c>
      <c r="J2551" s="2">
        <f t="shared" si="314"/>
        <v>0.11370121390513392</v>
      </c>
      <c r="K2551" s="2">
        <f t="shared" si="316"/>
        <v>1.5053659265336694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0.99060000000000004</v>
      </c>
      <c r="H2552" s="2">
        <f t="shared" si="311"/>
        <v>5.9871444999999994</v>
      </c>
      <c r="I2552" s="2">
        <f t="array" ref="I2552">SUMPRODUCT(B2536:B2555, (ROW(B2536:B2555)-ROW(B2536)+1)) / (20*21/2)</f>
        <v>0</v>
      </c>
      <c r="J2552" s="2">
        <f t="shared" si="314"/>
        <v>0.10287252686654974</v>
      </c>
      <c r="K2552" s="2">
        <f t="shared" si="316"/>
        <v>1.4463319686303884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0.82199999999999984</v>
      </c>
      <c r="H2553" s="2">
        <f t="shared" si="311"/>
        <v>5.954222999999998</v>
      </c>
      <c r="I2553" s="2">
        <f t="array" ref="I2553">SUMPRODUCT(B2537:B2556, (ROW(B2537:B2556)-ROW(B2537)+1)) / (20*21/2)</f>
        <v>0</v>
      </c>
      <c r="J2553" s="2">
        <f t="shared" si="314"/>
        <v>9.3075143355449766E-2</v>
      </c>
      <c r="K2553" s="2">
        <f t="shared" si="316"/>
        <v>1.3896130678997849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0.65620000000000001</v>
      </c>
      <c r="H2554" s="2">
        <f t="shared" si="311"/>
        <v>5.9213014999999984</v>
      </c>
      <c r="I2554" s="2">
        <f t="array" ref="I2554">SUMPRODUCT(B2538:B2557, (ROW(B2538:B2557)-ROW(B2538)+1)) / (20*21/2)</f>
        <v>0</v>
      </c>
      <c r="J2554" s="2">
        <f t="shared" si="314"/>
        <v>8.4210843988264075E-2</v>
      </c>
      <c r="K2554" s="2">
        <f t="shared" si="316"/>
        <v>1.3351184377860679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0.49079999999999996</v>
      </c>
      <c r="H2555" s="2">
        <f t="shared" si="311"/>
        <v>5.8880519999999992</v>
      </c>
      <c r="I2555" s="2">
        <f t="array" ref="I2555">SUMPRODUCT(B2539:B2558, (ROW(B2539:B2558)-ROW(B2539)+1)) / (20*21/2)</f>
        <v>0</v>
      </c>
      <c r="J2555" s="2">
        <f t="shared" si="314"/>
        <v>7.6190763608429399E-2</v>
      </c>
      <c r="K2555" s="2">
        <f t="shared" si="316"/>
        <v>1.2827608519905358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0.32579999999999998</v>
      </c>
      <c r="H2556" s="2">
        <f t="shared" si="311"/>
        <v>5.8544279999999995</v>
      </c>
      <c r="I2556" s="2">
        <f t="array" ref="I2556">SUMPRODUCT(B2540:B2559, (ROW(B2540:B2559)-ROW(B2540)+1)) / (20*21/2)</f>
        <v>0</v>
      </c>
      <c r="J2556" s="2">
        <f t="shared" si="314"/>
        <v>6.8934500407626595E-2</v>
      </c>
      <c r="K2556" s="2">
        <f t="shared" si="316"/>
        <v>1.232456504853652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0.16399999999999998</v>
      </c>
      <c r="H2557" s="2">
        <f t="shared" si="311"/>
        <v>5.8209444999999995</v>
      </c>
      <c r="I2557" s="2">
        <f t="array" ref="I2557">SUMPRODUCT(B2541:B2560, (ROW(B2541:B2560)-ROW(B2541)+1)) / (20*21/2)</f>
        <v>0</v>
      </c>
      <c r="J2557" s="2">
        <f t="shared" si="314"/>
        <v>6.2369309892614536E-2</v>
      </c>
      <c r="K2557" s="2">
        <f t="shared" si="316"/>
        <v>1.1841248772123323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5.7873204999999981</v>
      </c>
      <c r="I2558" s="2">
        <f t="array" ref="I2558">SUMPRODUCT(B2542:B2561, (ROW(B2542:B2561)-ROW(B2542)+1)) / (20*21/2)</f>
        <v>0</v>
      </c>
      <c r="J2558" s="2">
        <f t="shared" si="314"/>
        <v>5.6429375617127436E-2</v>
      </c>
      <c r="K2558" s="2">
        <f t="shared" si="316"/>
        <v>1.137688607517731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5.7529474999999994</v>
      </c>
      <c r="I2559" s="2">
        <f t="array" ref="I2559">SUMPRODUCT(B2543:B2562, (ROW(B2543:B2562)-ROW(B2543)+1)) / (20*21/2)</f>
        <v>0</v>
      </c>
      <c r="J2559" s="2">
        <f t="shared" si="314"/>
        <v>5.1055149367877202E-2</v>
      </c>
      <c r="K2559" s="2">
        <f t="shared" si="316"/>
        <v>1.0930733680072318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5.7185274999999987</v>
      </c>
      <c r="I2560" s="2">
        <f t="array" ref="I2560">SUMPRODUCT(B2544:B2563, (ROW(B2544:B2563)-ROW(B2544)+1)) / (20*21/2)</f>
        <v>0</v>
      </c>
      <c r="J2560" s="2">
        <f t="shared" si="314"/>
        <v>4.6192754189984135E-2</v>
      </c>
      <c r="K2560" s="2">
        <f t="shared" si="316"/>
        <v>1.0502077457324384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5.6840605000000002</v>
      </c>
      <c r="I2561" s="2">
        <f t="array" ref="I2561">SUMPRODUCT(B2545:B2564, (ROW(B2545:B2564)-ROW(B2545)+1)) / (20*21/2)</f>
        <v>0</v>
      </c>
      <c r="J2561" s="2">
        <f t="shared" si="314"/>
        <v>4.1793444267128506E-2</v>
      </c>
      <c r="K2561" s="2">
        <f t="shared" si="316"/>
        <v>1.0090231282527349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5.6496874999999998</v>
      </c>
      <c r="I2562" s="2">
        <f t="array" ref="I2562">SUMPRODUCT(B2546:B2565, (ROW(B2546:B2565)-ROW(B2546)+1)) / (20*21/2)</f>
        <v>0</v>
      </c>
      <c r="J2562" s="2">
        <f t="shared" si="314"/>
        <v>3.7813116241687698E-2</v>
      </c>
      <c r="K2562" s="2">
        <f t="shared" si="316"/>
        <v>0.96945359381145124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5.6154079999999995</v>
      </c>
      <c r="I2563" s="2">
        <f t="array" ref="I2563">SUMPRODUCT(B2547:B2566, (ROW(B2547:B2566)-ROW(B2547)+1)) / (20*21/2)</f>
        <v>0</v>
      </c>
      <c r="J2563" s="2">
        <f t="shared" si="314"/>
        <v>3.4211867075812682E-2</v>
      </c>
      <c r="K2563" s="2">
        <f t="shared" si="316"/>
        <v>0.93143580581884533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5.5809879999999996</v>
      </c>
      <c r="I2564" s="2">
        <f t="array" ref="I2564">SUMPRODUCT(B2548:B2567, (ROW(B2548:B2567)-ROW(B2548)+1)) / (20*21/2)</f>
        <v>0</v>
      </c>
      <c r="J2564" s="2">
        <f t="shared" si="314"/>
        <v>3.095359402097338E-2</v>
      </c>
      <c r="K2564" s="2">
        <f t="shared" si="316"/>
        <v>0.89490891147300833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5.5464275000000001</v>
      </c>
      <c r="I2565" s="2">
        <f t="array" ref="I2565">SUMPRODUCT(B2549:B2568, (ROW(B2549:B2568)-ROW(B2549)+1)) / (20*21/2)</f>
        <v>0</v>
      </c>
      <c r="J2565" s="2">
        <f t="shared" si="314"/>
        <v>2.8005632685642583E-2</v>
      </c>
      <c r="K2565" s="2">
        <f t="shared" si="316"/>
        <v>0.85981444435641974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5.5120544999999996</v>
      </c>
      <c r="I2566" s="2">
        <f t="array" ref="I2566">SUMPRODUCT(B2550:B2569, (ROW(B2550:B2569)-ROW(B2550)+1)) / (20*21/2)</f>
        <v>0</v>
      </c>
      <c r="J2566" s="2">
        <f t="shared" si="314"/>
        <v>2.5338429572724242E-2</v>
      </c>
      <c r="K2566" s="2">
        <f t="shared" si="316"/>
        <v>0.82609623085224648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5.4771659999999995</v>
      </c>
      <c r="I2567" s="2">
        <f t="array" ref="I2567">SUMPRODUCT(B2551:B2570, (ROW(B2551:B2570)-ROW(B2551)+1)) / (20*21/2)</f>
        <v>0</v>
      </c>
      <c r="J2567" s="2">
        <f t="shared" si="314"/>
        <v>2.2925245803893362E-2</v>
      </c>
      <c r="K2567" s="2">
        <f t="shared" si="316"/>
        <v>0.79370030023058979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5.4420434999999987</v>
      </c>
      <c r="I2568" s="2">
        <f t="array" ref="I2568">SUMPRODUCT(B2552:B2571, (ROW(B2552:B2571)-ROW(B2552)+1)) / (20*21/2)</f>
        <v>0</v>
      </c>
      <c r="J2568" s="2">
        <f t="shared" si="314"/>
        <v>2.0741889060665424E-2</v>
      </c>
      <c r="K2568" s="2">
        <f t="shared" si="316"/>
        <v>0.7625747982607628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5.4066869999999998</v>
      </c>
      <c r="I2569" s="2">
        <f t="array" ref="I2569">SUMPRODUCT(B2553:B2572, (ROW(B2553:B2572)-ROW(B2553)+1)) / (20*21/2)</f>
        <v>0</v>
      </c>
      <c r="J2569" s="2">
        <f t="shared" si="314"/>
        <v>1.8766471054887764E-2</v>
      </c>
      <c r="K2569" s="2">
        <f t="shared" si="316"/>
        <v>0.73266990421132117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5.3711899999999995</v>
      </c>
      <c r="I2570" s="2">
        <f t="array" ref="I2570">SUMPRODUCT(B2554:B2573, (ROW(B2554:B2573)-ROW(B2554)+1)) / (20*21/2)</f>
        <v>0</v>
      </c>
      <c r="J2570" s="2">
        <f t="shared" si="314"/>
        <v>1.6979188097279406E-2</v>
      </c>
      <c r="K2570" s="2">
        <f t="shared" si="316"/>
        <v>0.7039377511049949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5.335739499999999</v>
      </c>
      <c r="I2571" s="2">
        <f t="array" ref="I2571">SUMPRODUCT(B2555:B2574, (ROW(B2555:B2574)-ROW(B2555)+1)) / (20*21/2)</f>
        <v>0</v>
      </c>
      <c r="J2571" s="2">
        <f t="shared" si="314"/>
        <v>1.5362122564205176E-2</v>
      </c>
      <c r="K2571" s="2">
        <f t="shared" si="316"/>
        <v>0.67633234910087747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5.3003829999999992</v>
      </c>
      <c r="I2572" s="2">
        <f t="array" ref="I2572">SUMPRODUCT(B2556:B2575, (ROW(B2556:B2575)-ROW(B2556)+1)) / (20*21/2)</f>
        <v>0</v>
      </c>
      <c r="J2572" s="2">
        <f t="shared" si="314"/>
        <v>1.3899063272376113E-2</v>
      </c>
      <c r="K2572" s="2">
        <f t="shared" si="316"/>
        <v>0.64980951188123526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5.2650264999999994</v>
      </c>
      <c r="I2573" s="2">
        <f t="array" ref="I2573">SUMPRODUCT(B2557:B2576, (ROW(B2557:B2576)-ROW(B2557)+1)) / (20*21/2)</f>
        <v>0</v>
      </c>
      <c r="J2573" s="2">
        <f t="shared" si="314"/>
        <v>1.2575342960721245E-2</v>
      </c>
      <c r="K2573" s="2">
        <f t="shared" si="316"/>
        <v>0.62432678592510837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5.2296699999999987</v>
      </c>
      <c r="I2574" s="2">
        <f t="array" ref="I2574">SUMPRODUCT(B2558:B2577, (ROW(B2558:B2577)-ROW(B2558)+1)) / (20*21/2)</f>
        <v>0</v>
      </c>
      <c r="J2574" s="2">
        <f t="shared" si="314"/>
        <v>1.1377691250176365E-2</v>
      </c>
      <c r="K2574" s="2">
        <f t="shared" si="316"/>
        <v>0.5998433825554963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5.1945944999999991</v>
      </c>
      <c r="I2575" s="2">
        <f t="array" ref="I2575">SUMPRODUCT(B2559:B2578, (ROW(B2559:B2578)-ROW(B2559)+1)) / (20*21/2)</f>
        <v>0</v>
      </c>
      <c r="J2575" s="2">
        <f t="shared" si="314"/>
        <v>1.0294101607302425E-2</v>
      </c>
      <c r="K2575" s="2">
        <f t="shared" si="316"/>
        <v>0.57632011265135918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5.1596124999999997</v>
      </c>
      <c r="I2576" s="2">
        <f t="array" ref="I2576">SUMPRODUCT(B2560:B2579, (ROW(B2560:B2579)-ROW(B2560)+1)) / (20*21/2)</f>
        <v>0</v>
      </c>
      <c r="J2576" s="2">
        <f t="shared" si="314"/>
        <v>9.3137109780355269E-3</v>
      </c>
      <c r="K2576" s="2">
        <f t="shared" si="316"/>
        <v>0.55371932391993339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5.1247709999999991</v>
      </c>
      <c r="I2577" s="2">
        <f t="array" ref="I2577">SUMPRODUCT(B2561:B2580, (ROW(B2561:B2580)-ROW(B2561)+1)) / (20*21/2)</f>
        <v>0</v>
      </c>
      <c r="J2577" s="2">
        <f t="shared" si="314"/>
        <v>8.4266908848892857E-3</v>
      </c>
      <c r="K2577" s="2">
        <f t="shared" si="316"/>
        <v>0.53200484062895559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5.0901170000000002</v>
      </c>
      <c r="I2578" s="2">
        <f t="array" ref="I2578">SUMPRODUCT(B2562:B2581, (ROW(B2562:B2581)-ROW(B2562)+1)) / (20*21/2)</f>
        <v>0</v>
      </c>
      <c r="J2578" s="2">
        <f t="shared" si="314"/>
        <v>7.6241488958522109E-3</v>
      </c>
      <c r="K2578" s="2">
        <f t="shared" si="316"/>
        <v>0.51114190570232987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5.0555564999999998</v>
      </c>
      <c r="I2579" s="2">
        <f t="array" ref="I2579">SUMPRODUCT(B2563:B2582, (ROW(B2563:B2582)-ROW(B2563)+1)) / (20*21/2)</f>
        <v>0</v>
      </c>
      <c r="J2579" s="2">
        <f t="shared" si="314"/>
        <v>6.8980394771996191E-3</v>
      </c>
      <c r="K2579" s="2">
        <f t="shared" si="316"/>
        <v>0.49109712508655223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5.0207620000000004</v>
      </c>
      <c r="I2580" s="2">
        <f t="array" ref="I2580">SUMPRODUCT(B2564:B2583, (ROW(B2564:B2583)-ROW(B2564)+1)) / (20*21/2)</f>
        <v>0</v>
      </c>
      <c r="J2580" s="2">
        <f t="shared" si="314"/>
        <v>6.2410833365139414E-3</v>
      </c>
      <c r="K2580" s="2">
        <f t="shared" si="316"/>
        <v>0.47183841429884432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4.9860139999999999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5.6466944473221375E-3</v>
      </c>
      <c r="K2581" s="2">
        <f t="shared" si="316"/>
        <v>0.45333494707143868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4.9513600000000002</v>
      </c>
      <c r="I2582" s="2">
        <f t="array" ref="I2582">SUMPRODUCT(B2566:B2585, (ROW(B2566:B2585)-ROW(B2566)+1)) / (20*21/2)</f>
        <v>0</v>
      </c>
      <c r="J2582" s="2">
        <f t="shared" si="322"/>
        <v>5.1089140237676484E-3</v>
      </c>
      <c r="K2582" s="2">
        <f t="shared" si="316"/>
        <v>0.43555710600981362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4.9169400000000003</v>
      </c>
      <c r="I2583" s="2">
        <f t="array" ref="I2583">SUMPRODUCT(B2567:B2586, (ROW(B2567:B2586)-ROW(B2567)+1)) / (20*21/2)</f>
        <v>0</v>
      </c>
      <c r="J2583" s="2">
        <f t="shared" si="322"/>
        <v>4.6223507834088247E-3</v>
      </c>
      <c r="K2583" s="2">
        <f t="shared" si="316"/>
        <v>0.41847643518589939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4.8825200000000004</v>
      </c>
      <c r="I2584" s="2">
        <f t="array" ref="I2584">SUMPRODUCT(B2568:B2587, (ROW(B2568:B2587)-ROW(B2568)+1)) / (20*21/2)</f>
        <v>0</v>
      </c>
      <c r="J2584" s="2">
        <f t="shared" si="322"/>
        <v>4.1821268992746508E-3</v>
      </c>
      <c r="K2584" s="2">
        <f t="shared" si="316"/>
        <v>0.40206559459037394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4.8481935000000007</v>
      </c>
      <c r="I2585" s="2">
        <f t="array" ref="I2585">SUMPRODUCT(B2569:B2588, (ROW(B2569:B2588)-ROW(B2569)+1)) / (20*21/2)</f>
        <v>0</v>
      </c>
      <c r="J2585" s="2">
        <f t="shared" si="322"/>
        <v>3.7838290993437319E-3</v>
      </c>
      <c r="K2585" s="2">
        <f t="shared" si="316"/>
        <v>0.38629831637114359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4.8136800000000006</v>
      </c>
      <c r="I2586" s="2">
        <f t="array" ref="I2586">SUMPRODUCT(B2570:B2589, (ROW(B2570:B2589)-ROW(B2570)+1)) / (20*21/2)</f>
        <v>0</v>
      </c>
      <c r="J2586" s="2">
        <f t="shared" si="322"/>
        <v>3.4234644232157573E-3</v>
      </c>
      <c r="K2586" s="2">
        <f t="shared" si="316"/>
        <v>0.37114936278796151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4.7792600000000007</v>
      </c>
      <c r="I2587" s="2">
        <f t="array" ref="I2587">SUMPRODUCT(B2571:B2590, (ROW(B2571:B2590)-ROW(B2571)+1)) / (20*21/2)</f>
        <v>0</v>
      </c>
      <c r="J2587" s="2">
        <f t="shared" si="322"/>
        <v>3.0974201924333041E-3</v>
      </c>
      <c r="K2587" s="2">
        <f t="shared" si="316"/>
        <v>0.3565944858158846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4.7454485000000002</v>
      </c>
      <c r="I2588" s="2">
        <f t="array" ref="I2588">SUMPRODUCT(B2572:B2591, (ROW(B2572:B2591)-ROW(B2572)+1)) / (20*21/2)</f>
        <v>0</v>
      </c>
      <c r="J2588" s="2">
        <f t="shared" si="322"/>
        <v>2.802427793153942E-3</v>
      </c>
      <c r="K2588" s="2">
        <f t="shared" si="316"/>
        <v>0.34261038833290874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4.7120120000000005</v>
      </c>
      <c r="I2589" s="2">
        <f t="array" ref="I2589">SUMPRODUCT(B2573:B2592, (ROW(B2573:B2592)-ROW(B2573)+1)) / (20*21/2)</f>
        <v>0</v>
      </c>
      <c r="J2589" s="2">
        <f t="shared" si="322"/>
        <v>2.5355299080916617E-3</v>
      </c>
      <c r="K2589" s="2">
        <f t="shared" si="316"/>
        <v>0.32917468682965745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4.678388</v>
      </c>
      <c r="I2590" s="2">
        <f t="array" ref="I2590">SUMPRODUCT(B2574:B2593, (ROW(B2574:B2593)-ROW(B2574)+1)) / (20*21/2)</f>
        <v>0</v>
      </c>
      <c r="J2590" s="2">
        <f t="shared" si="322"/>
        <v>2.2940508692257892E-3</v>
      </c>
      <c r="K2590" s="2">
        <f t="shared" si="316"/>
        <v>0.3162658755814356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4.6448110000000007</v>
      </c>
      <c r="I2591" s="2">
        <f t="array" ref="I2591">SUMPRODUCT(B2575:B2594, (ROW(B2575:B2594)-ROW(B2575)+1)) / (20*21/2)</f>
        <v>0</v>
      </c>
      <c r="J2591" s="2">
        <f t="shared" si="322"/>
        <v>2.0755698340614282E-3</v>
      </c>
      <c r="K2591" s="2">
        <f t="shared" si="316"/>
        <v>0.3038632922253009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4.6107190000000005</v>
      </c>
      <c r="I2592" s="2">
        <f t="array" ref="I2592">SUMPRODUCT(B2576:B2595, (ROW(B2576:B2595)-ROW(B2576)+1)) / (20*21/2)</f>
        <v>0</v>
      </c>
      <c r="J2592" s="2">
        <f t="shared" si="322"/>
        <v>1.8778965165317683E-3</v>
      </c>
      <c r="K2592" s="2">
        <f t="shared" si="316"/>
        <v>0.29194708468705383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4.5771420000000003</v>
      </c>
      <c r="I2593" s="2">
        <f t="array" ref="I2593">SUMPRODUCT(B2577:B2596, (ROW(B2577:B2596)-ROW(B2577)+1)) / (20*21/2)</f>
        <v>0</v>
      </c>
      <c r="J2593" s="2">
        <f t="shared" si="322"/>
        <v>1.6990492292430284E-3</v>
      </c>
      <c r="K2593" s="2">
        <f t="shared" si="316"/>
        <v>0.2804981794052086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4.5430965000000008</v>
      </c>
      <c r="I2594" s="2">
        <f t="array" ref="I2594">SUMPRODUCT(B2578:B2597, (ROW(B2578:B2597)-ROW(B2578)+1)) / (20*21/2)</f>
        <v>0</v>
      </c>
      <c r="J2594" s="2">
        <f t="shared" si="322"/>
        <v>1.5372350169341686E-3</v>
      </c>
      <c r="K2594" s="2">
        <f t="shared" si="316"/>
        <v>0.26949825080108281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4.5082079999999998</v>
      </c>
      <c r="I2595" s="2">
        <f t="array" ref="I2595">SUMPRODUCT(B2579:B2598, (ROW(B2579:B2598)-ROW(B2579)+1)) / (20*21/2)</f>
        <v>0</v>
      </c>
      <c r="J2595" s="2">
        <f t="shared" si="322"/>
        <v>1.3908316819880573E-3</v>
      </c>
      <c r="K2595" s="2">
        <f t="shared" si="316"/>
        <v>0.25892969194613841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4.4712590000000008</v>
      </c>
      <c r="I2596" s="2">
        <f t="array" ref="I2596">SUMPRODUCT(B2580:B2599, (ROW(B2580:B2599)-ROW(B2580)+1)) / (20*21/2)</f>
        <v>0</v>
      </c>
      <c r="J2596" s="2">
        <f t="shared" si="322"/>
        <v>1.2583715217987185E-3</v>
      </c>
      <c r="K2596" s="2">
        <f t="shared" si="316"/>
        <v>0.24877558637962319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4.4352</v>
      </c>
      <c r="I2597" s="2">
        <f t="array" ref="I2597">SUMPRODUCT(B2581:B2600, (ROW(B2581:B2600)-ROW(B2581)+1)) / (20*21/2)</f>
        <v>0</v>
      </c>
      <c r="J2597" s="2">
        <f t="shared" si="322"/>
        <v>1.1385266149607453E-3</v>
      </c>
      <c r="K2597" s="2">
        <f t="shared" si="316"/>
        <v>0.23901968103140267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4.4012950000000011</v>
      </c>
      <c r="I2598" s="2">
        <f t="array" ref="I2598">SUMPRODUCT(B2582:B2601, (ROW(B2582:B2601)-ROW(B2582)+1)) / (20*21/2)</f>
        <v>0</v>
      </c>
      <c r="J2598" s="2">
        <f t="shared" si="322"/>
        <v>1.0300955087740077E-3</v>
      </c>
      <c r="K2598" s="2">
        <f t="shared" si="316"/>
        <v>0.22964636020664178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4.3671560000000014</v>
      </c>
      <c r="I2599" s="2">
        <f t="array" ref="I2599">SUMPRODUCT(B2583:B2602, (ROW(B2583:B2602)-ROW(B2583)+1)) / (20*21/2)</f>
        <v>0</v>
      </c>
      <c r="J2599" s="2">
        <f t="shared" si="322"/>
        <v>9.3199117460505455E-4</v>
      </c>
      <c r="K2599" s="2">
        <f t="shared" si="316"/>
        <v>0.22064062059069506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4.3333915000000012</v>
      </c>
      <c r="I2600" s="2">
        <f t="array" ref="I2600">SUMPRODUCT(B2584:B2603, (ROW(B2584:B2603)-ROW(B2584)+1)) / (20*21/2)</f>
        <v>0</v>
      </c>
      <c r="J2600" s="2">
        <f t="shared" si="322"/>
        <v>8.4323011035695409E-4</v>
      </c>
      <c r="K2600" s="2">
        <f t="shared" si="316"/>
        <v>0.21198804723419723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4.2980350000000014</v>
      </c>
      <c r="I2601" s="2">
        <f t="array" ref="I2601">SUMPRODUCT(B2585:B2604, (ROW(B2585:B2604)-ROW(B2585)+1)) / (20*21/2)</f>
        <v>0</v>
      </c>
      <c r="J2601" s="2">
        <f t="shared" si="322"/>
        <v>7.6292248079914895E-4</v>
      </c>
      <c r="K2601" s="2">
        <f t="shared" si="316"/>
        <v>0.20367479047991499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4.2629595000000009</v>
      </c>
      <c r="I2602" s="2">
        <f t="array" ref="I2602">SUMPRODUCT(B2586:B2605, (ROW(B2586:B2605)-ROW(B2586)+1)) / (20*21/2)</f>
        <v>0</v>
      </c>
      <c r="J2602" s="2">
        <f t="shared" si="322"/>
        <v>6.9026319691351575E-4</v>
      </c>
      <c r="K2602" s="2">
        <f t="shared" si="316"/>
        <v>0.19568754379442813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4.2276030000000011</v>
      </c>
      <c r="I2603" s="2">
        <f t="array" ref="I2603">SUMPRODUCT(B2587:B2606, (ROW(B2587:B2606)-ROW(B2587)+1)) / (20*21/2)</f>
        <v>0</v>
      </c>
      <c r="J2603" s="2">
        <f t="shared" si="322"/>
        <v>6.2452384482651428E-4</v>
      </c>
      <c r="K2603" s="2">
        <f t="shared" si="316"/>
        <v>0.18801352246915645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4.1924335000000017</v>
      </c>
      <c r="I2604" s="2">
        <f t="array" ref="I2604">SUMPRODUCT(B2588:B2607, (ROW(B2588:B2607)-ROW(B2588)+1)) / (20*21/2)</f>
        <v>0</v>
      </c>
      <c r="J2604" s="2">
        <f t="shared" si="322"/>
        <v>5.6504538341446535E-4</v>
      </c>
      <c r="K2604" s="2">
        <f t="shared" si="316"/>
        <v>0.18064044315664052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4.1568425000000016</v>
      </c>
      <c r="I2605" s="2">
        <f t="array" ref="I2605">SUMPRODUCT(B2589:B2608, (ROW(B2589:B2608)-ROW(B2589)+1)) / (20*21/2)</f>
        <v>0</v>
      </c>
      <c r="J2605" s="2">
        <f t="shared" si="322"/>
        <v>5.112315373749925E-4</v>
      </c>
      <c r="K2605" s="2">
        <f t="shared" si="316"/>
        <v>0.17355650420932128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4.1211580000000012</v>
      </c>
      <c r="I2606" s="2">
        <f t="array" ref="I2606">SUMPRODUCT(B2590:B2609, (ROW(B2590:B2609)-ROW(B2590)+1)) / (20*21/2)</f>
        <v>0</v>
      </c>
      <c r="J2606" s="2">
        <f t="shared" si="322"/>
        <v>4.6254281952975512E-4</v>
      </c>
      <c r="K2606" s="2">
        <f t="shared" si="316"/>
        <v>0.1667503667893479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4.0855670000000011</v>
      </c>
      <c r="I2607" s="2">
        <f t="array" ref="I2607">SUMPRODUCT(B2591:B2610, (ROW(B2591:B2610)-ROW(B2591)+1)) / (20*21/2)</f>
        <v>0</v>
      </c>
      <c r="J2607" s="2">
        <f t="shared" si="322"/>
        <v>4.1849112243168323E-4</v>
      </c>
      <c r="K2607" s="2">
        <f t="shared" si="316"/>
        <v>0.16021113671917742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4.0504445000000011</v>
      </c>
      <c r="I2608" s="2">
        <f t="array" ref="I2608">SUMPRODUCT(B2592:B2611, (ROW(B2592:B2611)-ROW(B2592)+1)) / (20*21/2)</f>
        <v>0</v>
      </c>
      <c r="J2608" s="2">
        <f t="shared" si="322"/>
        <v>3.7863482505723719E-4</v>
      </c>
      <c r="K2608" s="2">
        <f t="shared" si="316"/>
        <v>0.15392834704391556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4.0149005000000004</v>
      </c>
      <c r="I2609" s="2">
        <f t="array" ref="I2609">SUMPRODUCT(B2593:B2612, (ROW(B2593:B2612)-ROW(B2593)+1)) / (20*21/2)</f>
        <v>0</v>
      </c>
      <c r="J2609" s="2">
        <f t="shared" si="322"/>
        <v>3.4257436552797649E-4</v>
      </c>
      <c r="K2609" s="2">
        <f t="shared" si="316"/>
        <v>0.1478919412774875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3.9794035000000001</v>
      </c>
      <c r="I2610" s="2">
        <f t="array" ref="I2610">SUMPRODUCT(B2594:B2613, (ROW(B2594:B2613)-ROW(B2594)+1)) / (20*21/2)</f>
        <v>0</v>
      </c>
      <c r="J2610" s="2">
        <f t="shared" si="322"/>
        <v>3.09948235477693E-4</v>
      </c>
      <c r="K2610" s="2">
        <f t="shared" si="316"/>
        <v>0.14209225730582134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3.943953</v>
      </c>
      <c r="I2611" s="2">
        <f t="array" ref="I2611">SUMPRODUCT(B2595:B2614, (ROW(B2595:B2614)-ROW(B2595)+1)) / (20*21/2)</f>
        <v>0</v>
      </c>
      <c r="J2611" s="2">
        <f t="shared" si="322"/>
        <v>2.8042935590838892E-4</v>
      </c>
      <c r="K2611" s="2">
        <f t="shared" ref="K2611:K2674" si="324">$K$4*B2611+(1-$K$4)*K2610</f>
        <v>0.13652001192127933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3.908830500000001</v>
      </c>
      <c r="I2612" s="2">
        <f t="array" ref="I2612">SUMPRODUCT(B2596:B2615, (ROW(B2596:B2615)-ROW(B2596)+1)) / (20*21/2)</f>
        <v>0</v>
      </c>
      <c r="J2612" s="2">
        <f t="shared" si="322"/>
        <v>2.537217982028281E-4</v>
      </c>
      <c r="K2612" s="2">
        <f t="shared" si="324"/>
        <v>0.1311662859635821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3.8738485000000003</v>
      </c>
      <c r="I2613" s="2">
        <f t="array" ref="I2613">SUMPRODUCT(B2597:B2616, (ROW(B2597:B2616)-ROW(B2597)+1)) / (20*21/2)</f>
        <v>0</v>
      </c>
      <c r="J2613" s="2">
        <f t="shared" si="322"/>
        <v>2.2955781742160637E-4</v>
      </c>
      <c r="K2613" s="2">
        <f t="shared" si="324"/>
        <v>0.12602251004344162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3.8384920000000005</v>
      </c>
      <c r="I2614" s="2">
        <f t="array" ref="I2614">SUMPRODUCT(B2598:B2617, (ROW(B2598:B2617)-ROW(B2598)+1)) / (20*21/2)</f>
        <v>0</v>
      </c>
      <c r="J2614" s="2">
        <f t="shared" si="322"/>
        <v>2.0769516814335813E-4</v>
      </c>
      <c r="K2614" s="2">
        <f t="shared" si="324"/>
        <v>0.12108045082605175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3.8029480000000002</v>
      </c>
      <c r="I2615" s="2">
        <f t="array" ref="I2615">SUMPRODUCT(B2599:B2618, (ROW(B2599:B2618)-ROW(B2599)+1)) / (20*21/2)</f>
        <v>0</v>
      </c>
      <c r="J2615" s="2">
        <f t="shared" si="322"/>
        <v>1.8791467593922879E-4</v>
      </c>
      <c r="K2615" s="2">
        <f t="shared" si="324"/>
        <v>0.1163321978524811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3.768294</v>
      </c>
      <c r="I2616" s="2">
        <f t="array" ref="I2616">SUMPRODUCT(B2600:B2619, (ROW(B2600:B2619)-ROW(B2600)+1)) / (20*21/2)</f>
        <v>0</v>
      </c>
      <c r="J2616" s="2">
        <f t="shared" si="322"/>
        <v>1.7001804013549272E-4</v>
      </c>
      <c r="K2616" s="2">
        <f t="shared" si="324"/>
        <v>0.11177015087787399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3.7334055000000008</v>
      </c>
      <c r="I2617" s="2">
        <f t="array" ref="I2617">SUMPRODUCT(B2601:B2620, (ROW(B2601:B2620)-ROW(B2601)+1)) / (20*21/2)</f>
        <v>0</v>
      </c>
      <c r="J2617" s="2">
        <f t="shared" si="322"/>
        <v>1.5382584583687438E-4</v>
      </c>
      <c r="K2617" s="2">
        <f t="shared" si="324"/>
        <v>0.10738700770619267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3.6986110000000001</v>
      </c>
      <c r="I2618" s="2">
        <f t="array" ref="I2618">SUMPRODUCT(B2602:B2621, (ROW(B2602:B2621)-ROW(B2602)+1)) / (20*21/2)</f>
        <v>0</v>
      </c>
      <c r="J2618" s="2">
        <f t="shared" si="322"/>
        <v>1.3917576528098158E-4</v>
      </c>
      <c r="K2618" s="2">
        <f t="shared" si="324"/>
        <v>0.10317575250202825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3.6639569999999999</v>
      </c>
      <c r="I2619" s="2">
        <f t="array" ref="I2619">SUMPRODUCT(B2603:B2622, (ROW(B2603:B2622)-ROW(B2603)+1)) / (20*21/2)</f>
        <v>0</v>
      </c>
      <c r="J2619" s="2">
        <f t="shared" si="322"/>
        <v>1.2592093049231668E-4</v>
      </c>
      <c r="K2619" s="2">
        <f t="shared" si="324"/>
        <v>9.9129644560772237E-2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3.6293029999999997</v>
      </c>
      <c r="I2620" s="2">
        <f t="array" ref="I2620">SUMPRODUCT(B2604:B2623, (ROW(B2604:B2623)-ROW(B2604)+1)) / (20*21/2)</f>
        <v>0</v>
      </c>
      <c r="J2620" s="2">
        <f t="shared" si="322"/>
        <v>1.1392846092161985E-4</v>
      </c>
      <c r="K2620" s="2">
        <f t="shared" si="324"/>
        <v>9.5242207519173325E-2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3.5946954999999998</v>
      </c>
      <c r="I2621" s="2">
        <f t="array" ref="I2621">SUMPRODUCT(B2605:B2624, (ROW(B2605:B2624)-ROW(B2605)+1)) / (20*21/2)</f>
        <v>0</v>
      </c>
      <c r="J2621" s="2">
        <f t="shared" si="322"/>
        <v>1.0307813131003701E-4</v>
      </c>
      <c r="K2621" s="2">
        <f t="shared" si="324"/>
        <v>9.1507218989009667E-2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3.5605095000000002</v>
      </c>
      <c r="I2622" s="2">
        <f t="array" ref="I2622">SUMPRODUCT(B2606:B2625, (ROW(B2606:B2625)-ROW(B2606)+1)) / (20*21/2)</f>
        <v>0</v>
      </c>
      <c r="J2622" s="2">
        <f t="shared" si="322"/>
        <v>9.3261166423366828E-5</v>
      </c>
      <c r="K2622" s="2">
        <f t="shared" si="324"/>
        <v>8.7918700597283794E-2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3.5264640000000003</v>
      </c>
      <c r="I2623" s="2">
        <f t="array" ref="I2623">SUMPRODUCT(B2607:B2626, (ROW(B2607:B2626)-ROW(B2607)+1)) / (20*21/2)</f>
        <v>0</v>
      </c>
      <c r="J2623" s="2">
        <f t="shared" si="322"/>
        <v>8.4379150573522373E-5</v>
      </c>
      <c r="K2623" s="2">
        <f t="shared" si="324"/>
        <v>8.4470908416998156E-2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3.4925119999999996</v>
      </c>
      <c r="I2624" s="2">
        <f t="array" ref="I2624">SUMPRODUCT(B2608:B2627, (ROW(B2608:B2627)-ROW(B2608)+1)) / (20*21/2)</f>
        <v>0</v>
      </c>
      <c r="J2624" s="2">
        <f t="shared" si="322"/>
        <v>7.6343040995091677E-5</v>
      </c>
      <c r="K2624" s="2">
        <f t="shared" si="324"/>
        <v>8.1158323773194305E-2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3.4574830000000003</v>
      </c>
      <c r="I2625" s="2">
        <f t="array" ref="I2625">SUMPRODUCT(B2609:B2628, (ROW(B2609:B2628)-ROW(B2609)+1)) / (20*21/2)</f>
        <v>0</v>
      </c>
      <c r="J2625" s="2">
        <f t="shared" si="322"/>
        <v>6.9072275186035328E-5</v>
      </c>
      <c r="K2625" s="2">
        <f t="shared" si="324"/>
        <v>7.7975644409539635E-2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3.4218920000000002</v>
      </c>
      <c r="I2626" s="2">
        <f t="array" ref="I2626">SUMPRODUCT(B2610:B2629, (ROW(B2610:B2629)-ROW(B2610)+1)) / (20*21/2)</f>
        <v>0</v>
      </c>
      <c r="J2626" s="2">
        <f t="shared" si="322"/>
        <v>6.2493963263555779E-5</v>
      </c>
      <c r="K2626" s="2">
        <f t="shared" si="324"/>
        <v>7.4917776001322392E-2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3.3863010000000009</v>
      </c>
      <c r="I2627" s="2">
        <f t="array" ref="I2627">SUMPRODUCT(B2611:B2630, (ROW(B2611:B2630)-ROW(B2611)+1)) / (20*21/2)</f>
        <v>0</v>
      </c>
      <c r="J2627" s="2">
        <f t="shared" si="322"/>
        <v>5.6542157238455229E-5</v>
      </c>
      <c r="K2627" s="2">
        <f t="shared" si="324"/>
        <v>7.1979824001270537E-2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3.3488370000000005</v>
      </c>
      <c r="I2628" s="2">
        <f t="array" ref="I2628">SUMPRODUCT(B2612:B2631, (ROW(B2612:B2631)-ROW(B2612)+1)) / (20*21/2)</f>
        <v>0</v>
      </c>
      <c r="J2628" s="2">
        <f t="shared" si="322"/>
        <v>5.1157189882411876E-5</v>
      </c>
      <c r="K2628" s="2">
        <f t="shared" si="324"/>
        <v>6.9157085805142279E-2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3.3109985000000002</v>
      </c>
      <c r="I2629" s="2">
        <f t="array" ref="I2629">SUMPRODUCT(B2613:B2632, (ROW(B2613:B2632)-ROW(B2613)+1)) / (20*21/2)</f>
        <v>0</v>
      </c>
      <c r="J2629" s="2">
        <f t="shared" si="322"/>
        <v>4.6285076560277413E-5</v>
      </c>
      <c r="K2629" s="2">
        <f t="shared" si="324"/>
        <v>6.6445043224548472E-2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3.2731130000000004</v>
      </c>
      <c r="I2630" s="2">
        <f t="array" ref="I2630">SUMPRODUCT(B2614:B2633, (ROW(B2614:B2633)-ROW(B2614)+1)) / (20*21/2)</f>
        <v>0</v>
      </c>
      <c r="J2630" s="2">
        <f t="shared" si="322"/>
        <v>4.1876974030727185E-5</v>
      </c>
      <c r="K2630" s="2">
        <f t="shared" si="324"/>
        <v>6.3839355254958333E-2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3.2351805000000002</v>
      </c>
      <c r="I2631" s="2">
        <f t="array" ref="I2631">SUMPRODUCT(B2615:B2634, (ROW(B2615:B2634)-ROW(B2615)+1)) / (20*21/2)</f>
        <v>0</v>
      </c>
      <c r="J2631" s="2">
        <f t="shared" si="322"/>
        <v>3.7888690789705549E-5</v>
      </c>
      <c r="K2631" s="2">
        <f t="shared" si="324"/>
        <v>6.1335851127312907E-2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3.1972480000000001</v>
      </c>
      <c r="I2632" s="2">
        <f t="array" ref="I2632">SUMPRODUCT(B2616:B2635, (ROW(B2616:B2635)-ROW(B2616)+1)) / (20*21/2)</f>
        <v>0</v>
      </c>
      <c r="J2632" s="2">
        <f t="shared" si="322"/>
        <v>3.4280244047828831E-5</v>
      </c>
      <c r="K2632" s="2">
        <f t="shared" si="324"/>
        <v>5.8930523632124164E-2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3.1597840000000001</v>
      </c>
      <c r="I2633" s="2">
        <f t="array" ref="I2633">SUMPRODUCT(B2617:B2636, (ROW(B2617:B2636)-ROW(B2617)+1)) / (20*21/2)</f>
        <v>0</v>
      </c>
      <c r="J2633" s="2">
        <f t="shared" si="322"/>
        <v>3.1015458900416562E-5</v>
      </c>
      <c r="K2633" s="2">
        <f t="shared" si="324"/>
        <v>5.6619522705374195E-2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3.120447</v>
      </c>
      <c r="I2634" s="2">
        <f t="array" ref="I2634">SUMPRODUCT(B2618:B2637, (ROW(B2618:B2637)-ROW(B2618)+1)) / (20*21/2)</f>
        <v>0</v>
      </c>
      <c r="J2634" s="2">
        <f t="shared" si="322"/>
        <v>2.8061605671805462E-5</v>
      </c>
      <c r="K2634" s="2">
        <f t="shared" si="324"/>
        <v>5.4399149265947758E-2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3.0815779999999999</v>
      </c>
      <c r="I2635" s="2">
        <f t="array" ref="I2635">SUMPRODUCT(B2619:B2638, (ROW(B2619:B2638)-ROW(B2619)+1)) / (20*21/2)</f>
        <v>0</v>
      </c>
      <c r="J2635" s="2">
        <f t="shared" si="322"/>
        <v>2.5389071798300182E-5</v>
      </c>
      <c r="K2635" s="2">
        <f t="shared" si="324"/>
        <v>5.2265849294734122E-2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3.0429429999999997</v>
      </c>
      <c r="I2636" s="2">
        <f t="array" ref="I2636">SUMPRODUCT(B2620:B2639, (ROW(B2620:B2639)-ROW(B2620)+1)) / (20*21/2)</f>
        <v>0</v>
      </c>
      <c r="J2636" s="2">
        <f t="shared" si="322"/>
        <v>2.2971064960366832E-5</v>
      </c>
      <c r="K2636" s="2">
        <f t="shared" si="324"/>
        <v>5.0216208145921024E-2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3.0043549999999999</v>
      </c>
      <c r="I2637" s="2">
        <f t="array" ref="I2637">SUMPRODUCT(B2621:B2640, (ROW(B2621:B2640)-ROW(B2621)+1)) / (20*21/2)</f>
        <v>0</v>
      </c>
      <c r="J2637" s="2">
        <f t="shared" si="322"/>
        <v>2.0783344487950943E-5</v>
      </c>
      <c r="K2637" s="2">
        <f t="shared" si="324"/>
        <v>4.8246945081375101E-2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2.9661884999999999</v>
      </c>
      <c r="I2638" s="2">
        <f t="array" ref="I2638">SUMPRODUCT(B2622:B2641, (ROW(B2622:B2641)-ROW(B2622)+1)) / (20*21/2)</f>
        <v>0</v>
      </c>
      <c r="J2638" s="2">
        <f t="shared" si="322"/>
        <v>1.8803978346241331E-5</v>
      </c>
      <c r="K2638" s="2">
        <f t="shared" si="324"/>
        <v>4.6354908019360395E-2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2.9277880000000001</v>
      </c>
      <c r="I2639" s="2">
        <f t="array" ref="I2639">SUMPRODUCT(B2623:B2642, (ROW(B2623:B2642)-ROW(B2623)+1)) / (20*21/2)</f>
        <v>0</v>
      </c>
      <c r="J2639" s="2">
        <f t="shared" si="322"/>
        <v>1.7013123265646918E-5</v>
      </c>
      <c r="K2639" s="2">
        <f t="shared" si="324"/>
        <v>4.4537068489189403E-2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2.8887784999999995</v>
      </c>
      <c r="I2640" s="2">
        <f t="array" ref="I2640">SUMPRODUCT(B2624:B2643, (ROW(B2624:B2643)-ROW(B2624)+1)) / (20*21/2)</f>
        <v>0</v>
      </c>
      <c r="J2640" s="2">
        <f t="shared" si="322"/>
        <v>1.5392825811775781E-5</v>
      </c>
      <c r="K2640" s="2">
        <f t="shared" si="324"/>
        <v>4.2790516783730997E-2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2.8487389999999992</v>
      </c>
      <c r="I2641" s="2">
        <f t="array" ref="I2641">SUMPRODUCT(B2625:B2644, (ROW(B2625:B2644)-ROW(B2625)+1)) / (20*21/2)</f>
        <v>0</v>
      </c>
      <c r="J2641" s="2">
        <f t="shared" si="322"/>
        <v>1.3926842401130469E-5</v>
      </c>
      <c r="K2641" s="2">
        <f t="shared" si="324"/>
        <v>4.1112457302016056E-2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2.8089334999999993</v>
      </c>
      <c r="I2642" s="2">
        <f t="array" ref="I2642">SUMPRODUCT(B2626:B2645, (ROW(B2626:B2645)-ROW(B2626)+1)) / (20*21/2)</f>
        <v>0</v>
      </c>
      <c r="J2642" s="2">
        <f t="shared" si="322"/>
        <v>1.2600476458165663E-5</v>
      </c>
      <c r="K2642" s="2">
        <f t="shared" si="324"/>
        <v>3.9500204074486019E-2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2.7691279999999994</v>
      </c>
      <c r="I2643" s="2">
        <f t="array" ref="I2643">SUMPRODUCT(B2627:B2646, (ROW(B2627:B2646)-ROW(B2627)+1)) / (20*21/2)</f>
        <v>0</v>
      </c>
      <c r="J2643" s="2">
        <f t="shared" si="322"/>
        <v>1.1400431081197505E-5</v>
      </c>
      <c r="K2643" s="2">
        <f t="shared" si="324"/>
        <v>3.7951176463721863E-2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2.7293694999999998</v>
      </c>
      <c r="I2644" s="2">
        <f t="array" ref="I2644">SUMPRODUCT(B2628:B2647, (ROW(B2628:B2647)-ROW(B2628)+1)) / (20*21/2)</f>
        <v>0</v>
      </c>
      <c r="J2644" s="2">
        <f t="shared" si="322"/>
        <v>1.0314675740131075E-5</v>
      </c>
      <c r="K2644" s="2">
        <f t="shared" si="324"/>
        <v>3.6462895033771987E-2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2.6902665000000003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9.3323256696424019E-6</v>
      </c>
      <c r="K2645" s="2">
        <f t="shared" si="324"/>
        <v>3.5032977581467208E-2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2.6509295000000002</v>
      </c>
      <c r="I2646" s="2">
        <f t="array" ref="I2646">SUMPRODUCT(B2630:B2649, (ROW(B2630:B2649)-ROW(B2630)+1)) / (20*21/2)</f>
        <v>0</v>
      </c>
      <c r="J2646" s="2">
        <f t="shared" si="330"/>
        <v>8.443532748724078E-6</v>
      </c>
      <c r="K2646" s="2">
        <f t="shared" si="324"/>
        <v>3.3659135323370455E-2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2.6106554999999996</v>
      </c>
      <c r="I2647" s="2">
        <f t="array" ref="I2647">SUMPRODUCT(B2631:B2650, (ROW(B2631:B2650)-ROW(B2631)+1)) / (20*21/2)</f>
        <v>0</v>
      </c>
      <c r="J2647" s="2">
        <f t="shared" si="330"/>
        <v>7.6393867726551181E-6</v>
      </c>
      <c r="K2647" s="2">
        <f t="shared" si="324"/>
        <v>3.2339169232257887E-2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2.5696789999999998</v>
      </c>
      <c r="I2648" s="2">
        <f t="array" ref="I2648">SUMPRODUCT(B2632:B2651, (ROW(B2632:B2651)-ROW(B2632)+1)) / (20*21/2)</f>
        <v>0</v>
      </c>
      <c r="J2648" s="2">
        <f t="shared" si="330"/>
        <v>6.9118261276403451E-6</v>
      </c>
      <c r="K2648" s="2">
        <f t="shared" si="324"/>
        <v>3.1070966517267384E-2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2.5285625</v>
      </c>
      <c r="I2649" s="2">
        <f t="array" ref="I2649">SUMPRODUCT(B2633:B2652, (ROW(B2633:B2652)-ROW(B2633)+1)) / (20*21/2)</f>
        <v>0</v>
      </c>
      <c r="J2649" s="2">
        <f t="shared" si="330"/>
        <v>6.2535569726269788E-6</v>
      </c>
      <c r="K2649" s="2">
        <f t="shared" si="324"/>
        <v>2.9852497242080427E-2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2.4852444999999994</v>
      </c>
      <c r="I2650" s="2">
        <f t="array" ref="I2650">SUMPRODUCT(B2634:B2653, (ROW(B2634:B2653)-ROW(B2634)+1)) / (20*21/2)</f>
        <v>0</v>
      </c>
      <c r="J2650" s="2">
        <f t="shared" si="330"/>
        <v>5.6579801180910763E-6</v>
      </c>
      <c r="K2650" s="2">
        <f t="shared" si="324"/>
        <v>2.8681811075724335E-2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2.4423949999999994</v>
      </c>
      <c r="I2651" s="2">
        <f t="array" ref="I2651">SUMPRODUCT(B2635:B2654, (ROW(B2635:B2654)-ROW(B2635)+1)) / (20*21/2)</f>
        <v>0</v>
      </c>
      <c r="J2651" s="2">
        <f t="shared" si="330"/>
        <v>5.1191248687490692E-6</v>
      </c>
      <c r="K2651" s="2">
        <f t="shared" si="324"/>
        <v>2.755703417079397E-2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2.3997794999999997</v>
      </c>
      <c r="I2652" s="2">
        <f t="array" ref="I2652">SUMPRODUCT(B2636:B2655, (ROW(B2636:B2655)-ROW(B2636)+1)) / (20*21/2)</f>
        <v>0</v>
      </c>
      <c r="J2652" s="2">
        <f t="shared" si="330"/>
        <v>4.6315891669634438E-6</v>
      </c>
      <c r="K2652" s="2">
        <f t="shared" si="324"/>
        <v>2.6476366164096168E-2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2.3573984999999995</v>
      </c>
      <c r="I2653" s="2">
        <f t="array" ref="I2653">SUMPRODUCT(B2637:B2656, (ROW(B2637:B2656)-ROW(B2637)+1)) / (20*21/2)</f>
        <v>0</v>
      </c>
      <c r="J2653" s="2">
        <f t="shared" si="330"/>
        <v>4.1904854367764489E-6</v>
      </c>
      <c r="K2653" s="2">
        <f t="shared" si="324"/>
        <v>2.5438077294915928E-2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2.3141744999999996</v>
      </c>
      <c r="I2654" s="2">
        <f t="array" ref="I2654">SUMPRODUCT(B2638:B2657, (ROW(B2638:B2657)-ROW(B2638)+1)) / (20*21/2)</f>
        <v>0</v>
      </c>
      <c r="J2654" s="2">
        <f t="shared" si="330"/>
        <v>3.7913915856548824E-6</v>
      </c>
      <c r="K2654" s="2">
        <f t="shared" si="324"/>
        <v>2.4440505636291774E-2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2.2708564999999994</v>
      </c>
      <c r="I2655" s="2">
        <f t="array" ref="I2655">SUMPRODUCT(B2639:B2658, (ROW(B2639:B2658)-ROW(B2639)+1)) / (20*21/2)</f>
        <v>0</v>
      </c>
      <c r="J2655" s="2">
        <f t="shared" si="330"/>
        <v>3.4303066727353699E-6</v>
      </c>
      <c r="K2655" s="2">
        <f t="shared" si="324"/>
        <v>2.3482054434868567E-2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2.2273044999999994</v>
      </c>
      <c r="I2656" s="2">
        <f t="array" ref="I2656">SUMPRODUCT(B2640:B2659, (ROW(B2640:B2659)-ROW(B2640)+1)) / (20*21/2)</f>
        <v>0</v>
      </c>
      <c r="J2656" s="2">
        <f t="shared" si="330"/>
        <v>3.1036107991415254E-6</v>
      </c>
      <c r="K2656" s="2">
        <f t="shared" si="324"/>
        <v>2.2561189555069801E-2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2.1832844999999996</v>
      </c>
      <c r="I2657" s="2">
        <f t="array" ref="I2657">SUMPRODUCT(B2641:B2660, (ROW(B2641:B2660)-ROW(B2641)+1)) / (20*21/2)</f>
        <v>0</v>
      </c>
      <c r="J2657" s="2">
        <f t="shared" si="330"/>
        <v>2.8080288182709038E-6</v>
      </c>
      <c r="K2657" s="2">
        <f t="shared" si="324"/>
        <v>2.1676437023498436E-2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2.1394984999999993</v>
      </c>
      <c r="I2658" s="2">
        <f t="array" ref="I2658">SUMPRODUCT(B2642:B2661, (ROW(B2642:B2661)-ROW(B2642)+1)) / (20*21/2)</f>
        <v>0</v>
      </c>
      <c r="J2658" s="2">
        <f t="shared" si="330"/>
        <v>2.5405975022451033E-6</v>
      </c>
      <c r="K2658" s="2">
        <f t="shared" si="324"/>
        <v>2.0826380669635752E-2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2.0959464999999993</v>
      </c>
      <c r="I2659" s="2">
        <f t="array" ref="I2659">SUMPRODUCT(B2643:B2662, (ROW(B2643:B2662)-ROW(B2643)+1)) / (20*21/2)</f>
        <v>0</v>
      </c>
      <c r="J2659" s="2">
        <f t="shared" si="330"/>
        <v>2.2986358353646172E-6</v>
      </c>
      <c r="K2659" s="2">
        <f t="shared" si="324"/>
        <v>2.00096598590618E-2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2.0520199999999993</v>
      </c>
      <c r="I2660" s="2">
        <f t="array" ref="I2660">SUMPRODUCT(B2644:B2663, (ROW(B2644:B2663)-ROW(B2644)+1)) / (20*21/2)</f>
        <v>0</v>
      </c>
      <c r="J2660" s="2">
        <f t="shared" si="330"/>
        <v>2.0797181367584633E-6</v>
      </c>
      <c r="K2660" s="2">
        <f t="shared" si="324"/>
        <v>1.9224967315569181E-2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2.0073909999999993</v>
      </c>
      <c r="I2661" s="2">
        <f t="array" ref="I2661">SUMPRODUCT(B2645:B2664, (ROW(B2645:B2664)-ROW(B2645)+1)) / (20*21/2)</f>
        <v>0</v>
      </c>
      <c r="J2661" s="2">
        <f t="shared" si="330"/>
        <v>1.8816497427814668E-6</v>
      </c>
      <c r="K2661" s="2">
        <f t="shared" si="324"/>
        <v>1.8471047028684115E-2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1.9633709999999991</v>
      </c>
      <c r="I2662" s="2">
        <f t="array" ref="I2662">SUMPRODUCT(B2646:B2665, (ROW(B2646:B2665)-ROW(B2646)+1)) / (20*21/2)</f>
        <v>0</v>
      </c>
      <c r="J2662" s="2">
        <f t="shared" si="330"/>
        <v>1.7024450053737081E-6</v>
      </c>
      <c r="K2662" s="2">
        <f t="shared" si="324"/>
        <v>1.7746692243245522E-2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1.9207554999999992</v>
      </c>
      <c r="I2663" s="2">
        <f t="array" ref="I2663">SUMPRODUCT(B2647:B2666, (ROW(B2647:B2666)-ROW(B2647)+1)) / (20*21/2)</f>
        <v>0</v>
      </c>
      <c r="J2663" s="2">
        <f t="shared" si="330"/>
        <v>1.5403073858143073E-6</v>
      </c>
      <c r="K2663" s="2">
        <f t="shared" si="324"/>
        <v>1.7050743527824128E-2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1.8779059999999992</v>
      </c>
      <c r="I2664" s="2">
        <f t="array" ref="I2664">SUMPRODUCT(B2648:B2667, (ROW(B2648:B2667)-ROW(B2648)+1)) / (20*21/2)</f>
        <v>0</v>
      </c>
      <c r="J2664" s="2">
        <f t="shared" si="330"/>
        <v>1.3936114443081829E-6</v>
      </c>
      <c r="K2664" s="2">
        <f t="shared" si="324"/>
        <v>1.638208691888985E-2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1.8352904999999993</v>
      </c>
      <c r="I2665" s="2">
        <f t="array" ref="I2665">SUMPRODUCT(B2649:B2668, (ROW(B2649:B2668)-ROW(B2649)+1)) / (20*21/2)</f>
        <v>0</v>
      </c>
      <c r="J2665" s="2">
        <f t="shared" si="330"/>
        <v>1.2608865448502607E-6</v>
      </c>
      <c r="K2665" s="2">
        <f t="shared" si="324"/>
        <v>1.5739652137756917E-2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1.7929094999999993</v>
      </c>
      <c r="I2666" s="2">
        <f t="array" ref="I2666">SUMPRODUCT(B2650:B2669, (ROW(B2650:B2669)-ROW(B2650)+1)) / (20*21/2)</f>
        <v>0</v>
      </c>
      <c r="J2666" s="2">
        <f t="shared" si="330"/>
        <v>1.1408021120073787E-6</v>
      </c>
      <c r="K2666" s="2">
        <f t="shared" si="324"/>
        <v>1.5122410877452724E-2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1.7508094999999995</v>
      </c>
      <c r="I2667" s="2">
        <f t="array" ref="I2667">SUMPRODUCT(B2651:B2670, (ROW(B2651:B2670)-ROW(B2651)+1)) / (20*21/2)</f>
        <v>0</v>
      </c>
      <c r="J2667" s="2">
        <f t="shared" si="330"/>
        <v>1.0321542918161998E-6</v>
      </c>
      <c r="K2667" s="2">
        <f t="shared" si="324"/>
        <v>1.4529375156768304E-2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1.7086624999999995</v>
      </c>
      <c r="I2668" s="2">
        <f t="array" ref="I2668">SUMPRODUCT(B2652:B2671, (ROW(B2652:B2671)-ROW(B2652)+1)) / (20*21/2)</f>
        <v>0</v>
      </c>
      <c r="J2668" s="2">
        <f t="shared" si="330"/>
        <v>9.3385388307179988E-7</v>
      </c>
      <c r="K2668" s="2">
        <f t="shared" si="324"/>
        <v>1.3959595738855822E-2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1.6665154999999998</v>
      </c>
      <c r="I2669" s="2">
        <f t="array" ref="I2669">SUMPRODUCT(B2653:B2672, (ROW(B2653:B2672)-ROW(B2653)+1)) / (20*21/2)</f>
        <v>0</v>
      </c>
      <c r="J2669" s="2">
        <f t="shared" si="330"/>
        <v>8.4491541801734276E-7</v>
      </c>
      <c r="K2669" s="2">
        <f t="shared" si="324"/>
        <v>1.3412160611841868E-2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1.6238999999999999</v>
      </c>
      <c r="I2670" s="2">
        <f t="array" ref="I2670">SUMPRODUCT(B2654:B2673, (ROW(B2654:B2673)-ROW(B2654)+1)) / (20*21/2)</f>
        <v>0</v>
      </c>
      <c r="J2670" s="2">
        <f t="shared" si="330"/>
        <v>7.6444728296807198E-7</v>
      </c>
      <c r="K2670" s="2">
        <f t="shared" si="324"/>
        <v>1.288619352902454E-2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1.5807</v>
      </c>
      <c r="I2671" s="2">
        <f t="array" ref="I2671">SUMPRODUCT(B2655:B2674, (ROW(B2655:B2674)-ROW(B2655)+1)) / (20*21/2)</f>
        <v>0</v>
      </c>
      <c r="J2671" s="2">
        <f t="shared" si="330"/>
        <v>6.9164277982825564E-7</v>
      </c>
      <c r="K2671" s="2">
        <f t="shared" si="324"/>
        <v>1.2380852606317695E-2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1.53695</v>
      </c>
      <c r="I2672" s="2">
        <f t="array" ref="I2672">SUMPRODUCT(B2656:B2675, (ROW(B2656:B2675)-ROW(B2656)+1)) / (20*21/2)</f>
        <v>0</v>
      </c>
      <c r="J2672" s="2">
        <f t="shared" si="330"/>
        <v>6.2577203889223127E-7</v>
      </c>
      <c r="K2672" s="2">
        <f t="shared" si="324"/>
        <v>1.1895328974697394E-2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1.4934499999999997</v>
      </c>
      <c r="I2673" s="2">
        <f t="array" ref="I2673">SUMPRODUCT(B2657:B2676, (ROW(B2657:B2676)-ROW(B2657)+1)) / (20*21/2)</f>
        <v>0</v>
      </c>
      <c r="J2673" s="2">
        <f t="shared" si="330"/>
        <v>5.6617470185487594E-7</v>
      </c>
      <c r="K2673" s="2">
        <f t="shared" si="324"/>
        <v>1.1428845485493576E-2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1.4499499999999999</v>
      </c>
      <c r="I2674" s="2">
        <f t="array" ref="I2674">SUMPRODUCT(B2658:B2677, (ROW(B2658:B2677)-ROW(B2658)+1)) / (20*21/2)</f>
        <v>0</v>
      </c>
      <c r="J2674" s="2">
        <f t="shared" si="330"/>
        <v>5.1225330167822114E-7</v>
      </c>
      <c r="K2674" s="2">
        <f t="shared" si="324"/>
        <v>1.0980655466454612E-2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1.4063999999999999</v>
      </c>
      <c r="I2675" s="2">
        <f t="array" ref="I2675">SUMPRODUCT(B2659:B2678, (ROW(B2659:B2678)-ROW(B2659)+1)) / (20*21/2)</f>
        <v>0</v>
      </c>
      <c r="J2675" s="2">
        <f t="shared" si="330"/>
        <v>4.6346727294696199E-7</v>
      </c>
      <c r="K2675" s="2">
        <f t="shared" ref="K2675:K2693" si="332">$K$4*B2675+(1-$K$4)*K2674</f>
        <v>1.0550041526593647E-2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1.3632</v>
      </c>
      <c r="I2676" s="2">
        <f t="array" ref="I2676">SUMPRODUCT(B2660:B2679, (ROW(B2660:B2679)-ROW(B2660)+1)) / (20*21/2)</f>
        <v>0</v>
      </c>
      <c r="J2676" s="2">
        <f t="shared" si="330"/>
        <v>4.1932753266629896E-7</v>
      </c>
      <c r="K2676" s="2">
        <f t="shared" si="332"/>
        <v>1.0136314407903701E-2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1.3193000000000001</v>
      </c>
      <c r="I2677" s="2">
        <f t="array" ref="I2677">SUMPRODUCT(B2661:B2680, (ROW(B2661:B2680)-ROW(B2661)+1)) / (20*21/2)</f>
        <v>0</v>
      </c>
      <c r="J2677" s="2">
        <f t="shared" si="330"/>
        <v>3.7939157717427048E-7</v>
      </c>
      <c r="K2677" s="2">
        <f t="shared" si="332"/>
        <v>9.7388118821035551E-3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1.2758</v>
      </c>
      <c r="I2678" s="2">
        <f t="array" ref="I2678">SUMPRODUCT(B2662:B2681, (ROW(B2662:B2681)-ROW(B2662)+1)) / (20*21/2)</f>
        <v>0</v>
      </c>
      <c r="J2678" s="2">
        <f t="shared" si="330"/>
        <v>3.4325904601481614E-7</v>
      </c>
      <c r="K2678" s="2">
        <f t="shared" si="332"/>
        <v>9.3568976906485135E-3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1.2335500000000001</v>
      </c>
      <c r="I2679" s="2">
        <f t="array" ref="I2679">SUMPRODUCT(B2663:B2682, (ROW(B2663:B2682)-ROW(B2663)+1)) / (20*21/2)</f>
        <v>0</v>
      </c>
      <c r="J2679" s="2">
        <f t="shared" si="330"/>
        <v>3.1056770829911937E-7</v>
      </c>
      <c r="K2679" s="2">
        <f t="shared" si="332"/>
        <v>8.9899605263093572E-3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1.1908000000000001</v>
      </c>
      <c r="I2680" s="2">
        <f t="array" ref="I2680">SUMPRODUCT(B2664:B2683, (ROW(B2664:B2683)-ROW(B2664)+1)) / (20*21/2)</f>
        <v>0</v>
      </c>
      <c r="J2680" s="2">
        <f t="shared" si="330"/>
        <v>2.8098983131825087E-7</v>
      </c>
      <c r="K2680" s="2">
        <f t="shared" si="332"/>
        <v>8.6374130546893833E-3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1.14855</v>
      </c>
      <c r="I2681" s="2">
        <f t="array" ref="I2681">SUMPRODUCT(B2665:B2684, (ROW(B2665:B2684)-ROW(B2665)+1)) / (20*21/2)</f>
        <v>0</v>
      </c>
      <c r="J2681" s="2">
        <f t="shared" si="330"/>
        <v>2.5422889500222699E-7</v>
      </c>
      <c r="K2681" s="2">
        <f t="shared" si="332"/>
        <v>8.2986909741133291E-3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1.1063000000000001</v>
      </c>
      <c r="I2682" s="2">
        <f t="array" ref="I2682">SUMPRODUCT(B2666:B2685, (ROW(B2666:B2685)-ROW(B2666)+1)) / (20*21/2)</f>
        <v>0</v>
      </c>
      <c r="J2682" s="2">
        <f t="shared" si="330"/>
        <v>2.3001661928772919E-7</v>
      </c>
      <c r="K2682" s="2">
        <f t="shared" si="332"/>
        <v>7.9732521123833944E-3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1.0638999999999998</v>
      </c>
      <c r="I2683" s="2">
        <f t="array" ref="I2683">SUMPRODUCT(B2667:B2686, (ROW(B2667:B2686)-ROW(B2667)+1)) / (20*21/2)</f>
        <v>0</v>
      </c>
      <c r="J2683" s="2">
        <f t="shared" si="330"/>
        <v>2.0811027459365973E-7</v>
      </c>
      <c r="K2683" s="2">
        <f t="shared" si="332"/>
        <v>7.6605755589565947E-3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1.02155</v>
      </c>
      <c r="I2684" s="2">
        <f t="array" ref="I2684">SUMPRODUCT(B2668:B2687, (ROW(B2668:B2687)-ROW(B2668)+1)) / (20*21/2)</f>
        <v>0</v>
      </c>
      <c r="J2684" s="2">
        <f t="shared" si="330"/>
        <v>1.8829024844188261E-7</v>
      </c>
      <c r="K2684" s="2">
        <f t="shared" si="332"/>
        <v>7.3601608311543755E-3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0.97904999999999986</v>
      </c>
      <c r="I2685" s="2">
        <f t="array" ref="I2685">SUMPRODUCT(B2669:B2688, (ROW(B2669:B2688)-ROW(B2669)+1)) / (20*21/2)</f>
        <v>0</v>
      </c>
      <c r="J2685" s="2">
        <f t="shared" si="330"/>
        <v>1.7035784382836999E-7</v>
      </c>
      <c r="K2685" s="2">
        <f t="shared" si="332"/>
        <v>7.0715270730698906E-3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0.93545</v>
      </c>
      <c r="I2686" s="2">
        <f t="array" ref="I2686">SUMPRODUCT(B2670:B2689, (ROW(B2670:B2689)-ROW(B2670)+1)) / (20*21/2)</f>
        <v>0</v>
      </c>
      <c r="J2686" s="2">
        <f t="shared" si="330"/>
        <v>1.5413328727328714E-7</v>
      </c>
      <c r="K2686" s="2">
        <f t="shared" si="332"/>
        <v>6.7942122858906792E-3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0.89119999999999999</v>
      </c>
      <c r="I2687" s="2">
        <f t="array" ref="I2687">SUMPRODUCT(B2671:B2690, (ROW(B2671:B2690)-ROW(B2671)+1)) / (20*21/2)</f>
        <v>0</v>
      </c>
      <c r="J2687" s="2">
        <f t="shared" si="330"/>
        <v>1.3945392658059312E-7</v>
      </c>
      <c r="K2687" s="2">
        <f t="shared" si="332"/>
        <v>6.5277725884047705E-3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0.84725000000000006</v>
      </c>
      <c r="I2688" s="2">
        <f t="array" ref="I2688">SUMPRODUCT(B2672:B2691, (ROW(B2672:B2691)-ROW(B2672)+1)) / (20*21/2)</f>
        <v>0</v>
      </c>
      <c r="J2688" s="2">
        <f t="shared" si="330"/>
        <v>1.2617260023958425E-7</v>
      </c>
      <c r="K2688" s="2">
        <f t="shared" si="332"/>
        <v>6.2717815065065447E-3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0.8035000000000001</v>
      </c>
      <c r="I2689" s="2">
        <f t="array" ref="I2689">SUMPRODUCT(B2673:B2692, (ROW(B2673:B2692)-ROW(B2673)+1)) / (20*21/2)</f>
        <v>0</v>
      </c>
      <c r="J2689" s="2">
        <f t="shared" si="330"/>
        <v>1.1415616212152861E-7</v>
      </c>
      <c r="K2689" s="2">
        <f t="shared" si="332"/>
        <v>6.0258292905651118E-3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0.7599999999999999</v>
      </c>
      <c r="I2690" s="2">
        <f t="array" ref="I2690">SUMPRODUCT(B2674:B2693, (ROW(B2674:B2693)-ROW(B2674)+1)) / (20*21/2)</f>
        <v>0</v>
      </c>
      <c r="J2690" s="2">
        <f t="shared" si="330"/>
        <v>1.0328414668138303E-7</v>
      </c>
      <c r="K2690" s="2">
        <f t="shared" si="332"/>
        <v>5.7895222595625581E-3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0.7164999999999998</v>
      </c>
      <c r="I2691" s="2">
        <f t="array" ref="I2691">SUMPRODUCT(B2675:B2694, (ROW(B2675:B2694)-ROW(B2675)+1)) / (20*21/2)</f>
        <v>0</v>
      </c>
      <c r="J2691" s="2">
        <f t="shared" si="330"/>
        <v>9.3447561283156073E-8</v>
      </c>
      <c r="K2691" s="2">
        <f t="shared" si="332"/>
        <v>5.5624821709522616E-3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0.67335000000000012</v>
      </c>
      <c r="I2692" s="2">
        <f t="array" ref="I2692">SUMPRODUCT(B2676:B2695, (ROW(B2676:B2695)-ROW(B2676)+1)) / (20*21/2)</f>
        <v>0</v>
      </c>
      <c r="J2692" s="2">
        <f t="shared" si="330"/>
        <v>8.4547793541903119E-8</v>
      </c>
      <c r="K2692" s="2">
        <f t="shared" si="332"/>
        <v>5.3443456152286435E-3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0.63025000000000009</v>
      </c>
      <c r="I2693" s="2">
        <f t="array" ref="I2693">SUMPRODUCT(B2677:B2696, (ROW(B2677:B2696)-ROW(B2677)+1)) / (20*21/2)</f>
        <v>0</v>
      </c>
      <c r="J2693" s="2">
        <f t="shared" si="330"/>
        <v>7.6495622728388544E-8</v>
      </c>
      <c r="K2693" s="2">
        <f t="shared" si="332"/>
        <v>5.1347634342392848E-3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0.58735000000000004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6.921032532568488E-8</v>
      </c>
      <c r="K2694" s="2">
        <f t="shared" ref="K2694:K2706" si="340">$K$4*B2694+(1-$K$4)*K2693</f>
        <v>4.9334001623083327E-3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0.54459999999999997</v>
      </c>
      <c r="I2695" s="2">
        <f t="array" ref="I2695">SUMPRODUCT(B2679:B2698, (ROW(B2679:B2698)-ROW(B2679)+1)) / (20*21/2)</f>
        <v>0</v>
      </c>
      <c r="J2695" s="2">
        <f t="shared" si="339"/>
        <v>6.2618865770857752E-8</v>
      </c>
      <c r="K2695" s="2">
        <f t="shared" si="340"/>
        <v>4.7399334892766331E-3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0.50165000000000004</v>
      </c>
      <c r="I2696" s="2">
        <f t="array" ref="I2696">SUMPRODUCT(B2680:B2699, (ROW(B2680:B2699)-ROW(B2680)+1)) / (20*21/2)</f>
        <v>0</v>
      </c>
      <c r="J2696" s="2">
        <f t="shared" si="339"/>
        <v>5.6655164268871299E-8</v>
      </c>
      <c r="K2696" s="2">
        <f t="shared" si="340"/>
        <v>4.5540537445991182E-3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0.45929999999999999</v>
      </c>
      <c r="I2697" s="2">
        <f t="array" ref="I2697">SUMPRODUCT(B2681:B2700, (ROW(B2681:B2700)-ROW(B2681)+1)) / (20*21/2)</f>
        <v>0</v>
      </c>
      <c r="J2697" s="2">
        <f t="shared" si="339"/>
        <v>5.1259434338502604E-8</v>
      </c>
      <c r="K2697" s="2">
        <f t="shared" si="340"/>
        <v>4.3754634016736627E-3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0.41730000000000006</v>
      </c>
      <c r="I2698" s="2">
        <f t="array" ref="I2698">SUMPRODUCT(B2682:B2701, (ROW(B2682:B2701)-ROW(B2682)+1)) / (20*21/2)</f>
        <v>0</v>
      </c>
      <c r="J2698" s="2">
        <f t="shared" si="339"/>
        <v>4.6377583449121402E-8</v>
      </c>
      <c r="K2698" s="2">
        <f t="shared" si="340"/>
        <v>4.2038766016080286E-3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0.37465000000000004</v>
      </c>
      <c r="I2699" s="2">
        <f t="array" ref="I2699">SUMPRODUCT(B2683:B2702, (ROW(B2683:B2702)-ROW(B2683)+1)) / (20*21/2)</f>
        <v>0</v>
      </c>
      <c r="J2699" s="2">
        <f t="shared" si="339"/>
        <v>4.196067073968127E-8</v>
      </c>
      <c r="K2699" s="2">
        <f t="shared" si="340"/>
        <v>4.0390186956626162E-3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0.33215000000000006</v>
      </c>
      <c r="I2700" s="2">
        <f t="array" ref="I2700">SUMPRODUCT(B2684:B2703, (ROW(B2684:B2703)-ROW(B2684)+1)) / (20*21/2)</f>
        <v>0</v>
      </c>
      <c r="J2700" s="2">
        <f t="shared" si="339"/>
        <v>3.7964416383521148E-8</v>
      </c>
      <c r="K2700" s="2">
        <f t="shared" si="340"/>
        <v>3.8806258056366312E-3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0.28990000000000005</v>
      </c>
      <c r="I2701" s="2">
        <f t="array" ref="I2701">SUMPRODUCT(B2685:B2704, (ROW(B2685:B2704)-ROW(B2685)+1)) / (20*21/2)</f>
        <v>0</v>
      </c>
      <c r="J2701" s="2">
        <f t="shared" si="339"/>
        <v>3.4348757680328655E-8</v>
      </c>
      <c r="K2701" s="2">
        <f t="shared" si="340"/>
        <v>3.7284444014940182E-3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0.24765000000000001</v>
      </c>
      <c r="I2702" s="2">
        <f t="array" ref="I2702">SUMPRODUCT(B2686:B2705, (ROW(B2686:B2705)-ROW(B2686)+1)) / (20*21/2)</f>
        <v>0</v>
      </c>
      <c r="J2702" s="2">
        <f t="shared" si="339"/>
        <v>3.1077447425059259E-8</v>
      </c>
      <c r="K2702" s="2">
        <f t="shared" si="340"/>
        <v>3.5822308955530762E-3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0.20549999999999996</v>
      </c>
      <c r="I2703" s="2">
        <f t="array" ref="I2703">SUMPRODUCT(B2687:B2706, (ROW(B2687:B2706)-ROW(B2687)+1)) / (20*21/2)</f>
        <v>0</v>
      </c>
      <c r="J2703" s="2">
        <f t="shared" si="339"/>
        <v>2.811769052743457E-8</v>
      </c>
      <c r="K2703" s="2">
        <f t="shared" si="340"/>
        <v>3.4417512525902107E-3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0.16405</v>
      </c>
      <c r="I2704" s="2">
        <f t="array" ref="I2704">SUMPRODUCT(B2688:B2707, (ROW(B2688:B2707)-ROW(B2688)+1)) / (20*21/2)</f>
        <v>0</v>
      </c>
      <c r="J2704" s="2">
        <f t="shared" si="339"/>
        <v>2.5439815239107467E-8</v>
      </c>
      <c r="K2704" s="2">
        <f t="shared" si="340"/>
        <v>3.3067806152337321E-3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0.12269999999999999</v>
      </c>
      <c r="I2705" s="2">
        <f t="array" ref="I2705">SUMPRODUCT(B2689:B2708, (ROW(B2689:B2708)-ROW(B2689)+1)) / (20*21/2)</f>
        <v>0</v>
      </c>
      <c r="J2705" s="2">
        <f t="shared" si="339"/>
        <v>2.3016975692525805E-8</v>
      </c>
      <c r="K2705" s="2">
        <f t="shared" si="340"/>
        <v>3.1771029440480956E-3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8.1449999999999995E-2</v>
      </c>
      <c r="I2706" s="2">
        <f t="array" ref="I2706">SUMPRODUCT(B2690:B2709, (ROW(B2690:B2709)-ROW(B2690)+1)) / (20*21/2)</f>
        <v>0</v>
      </c>
      <c r="J2706" s="2">
        <f t="shared" si="339"/>
        <v>2.0824882769428111E-8</v>
      </c>
      <c r="K2706" s="2">
        <f t="shared" si="340"/>
        <v>3.0525106717324839E-3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L2700" sqref="L270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42298</v>
      </c>
      <c r="B2" s="6">
        <f>TITRES_STAT!D5</f>
        <v>6.6104000000000003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42299</v>
      </c>
      <c r="B3" s="6">
        <f>TITRES_STAT!D6</f>
        <v>6.6104000000000003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42300</v>
      </c>
      <c r="B4" s="6">
        <f>TITRES_STAT!D7</f>
        <v>6.6104000000000003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42303</v>
      </c>
      <c r="B5" s="6">
        <f>TITRES_STAT!D8</f>
        <v>6.6104000000000003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42304</v>
      </c>
      <c r="B6" s="6">
        <f>TITRES_STAT!D9</f>
        <v>6.6104000000000003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42305</v>
      </c>
      <c r="B7" s="6">
        <f>TITRES_STAT!D10</f>
        <v>6.6104000000000003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42306</v>
      </c>
      <c r="B8" s="6">
        <f>TITRES_STAT!D11</f>
        <v>6.6104000000000003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42307</v>
      </c>
      <c r="B9" s="6">
        <f>TITRES_STAT!D12</f>
        <v>6.6104000000000003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42310</v>
      </c>
      <c r="B10" s="6">
        <f>TITRES_STAT!D13</f>
        <v>6.6104000000000003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42311</v>
      </c>
      <c r="B11" s="6">
        <f>TITRES_STAT!D14</f>
        <v>6.6104000000000003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42312</v>
      </c>
      <c r="B12" s="6">
        <f>TITRES_STAT!D15</f>
        <v>6.6104000000000003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42313</v>
      </c>
      <c r="B13" s="6">
        <f>TITRES_STAT!D16</f>
        <v>6.6104000000000003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42314</v>
      </c>
      <c r="B14" s="6">
        <f>TITRES_STAT!D17</f>
        <v>6.6104000000000003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42317</v>
      </c>
      <c r="B15" s="6">
        <f>TITRES_STAT!D18</f>
        <v>6.6104000000000003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42318</v>
      </c>
      <c r="B16" s="6">
        <f>TITRES_STAT!D19</f>
        <v>6.6104000000000003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42319</v>
      </c>
      <c r="B17" s="6">
        <f>TITRES_STAT!D20</f>
        <v>6.6104000000000003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42320</v>
      </c>
      <c r="B18" s="6">
        <f>TITRES_STAT!D21</f>
        <v>6.6104000000000003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42321</v>
      </c>
      <c r="B19" s="6">
        <f>TITRES_STAT!D22</f>
        <v>6.6104000000000003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42324</v>
      </c>
      <c r="B20" s="6">
        <f>TITRES_STAT!D23</f>
        <v>6.6104000000000003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42325</v>
      </c>
      <c r="B21" s="6">
        <f>TITRES_STAT!D24</f>
        <v>6.6104000000000003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</v>
      </c>
      <c r="G21" s="2">
        <f t="shared" si="5"/>
        <v>0</v>
      </c>
      <c r="H21" s="2" t="e">
        <f t="shared" si="3"/>
        <v>#DIV/0!</v>
      </c>
      <c r="I21" s="2">
        <f t="shared" si="4"/>
        <v>100</v>
      </c>
    </row>
    <row r="22" spans="1:9" ht="13.5" x14ac:dyDescent="0.25">
      <c r="A22" s="3">
        <f>TITRES_STAT!B25</f>
        <v>42326</v>
      </c>
      <c r="B22" s="6">
        <f>TITRES_STAT!D25</f>
        <v>6.6104000000000003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</v>
      </c>
      <c r="G22" s="2">
        <f t="shared" si="5"/>
        <v>0</v>
      </c>
      <c r="H22" s="2" t="e">
        <f t="shared" si="3"/>
        <v>#DIV/0!</v>
      </c>
      <c r="I22" s="2">
        <f t="shared" si="4"/>
        <v>100</v>
      </c>
    </row>
    <row r="23" spans="1:9" ht="13.5" x14ac:dyDescent="0.25">
      <c r="A23" s="3">
        <f>TITRES_STAT!B26</f>
        <v>42327</v>
      </c>
      <c r="B23" s="6">
        <f>TITRES_STAT!D26</f>
        <v>6.6104000000000003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</v>
      </c>
      <c r="G23" s="2">
        <f t="shared" si="5"/>
        <v>0</v>
      </c>
      <c r="H23" s="2" t="e">
        <f t="shared" si="3"/>
        <v>#DIV/0!</v>
      </c>
      <c r="I23" s="2">
        <f t="shared" si="4"/>
        <v>100</v>
      </c>
    </row>
    <row r="24" spans="1:9" ht="13.5" x14ac:dyDescent="0.25">
      <c r="A24" s="3">
        <f>TITRES_STAT!B27</f>
        <v>42328</v>
      </c>
      <c r="B24" s="6">
        <f>TITRES_STAT!D27</f>
        <v>6.6104000000000003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</v>
      </c>
      <c r="G24" s="2">
        <f t="shared" si="5"/>
        <v>0</v>
      </c>
      <c r="H24" s="2" t="e">
        <f t="shared" si="3"/>
        <v>#DIV/0!</v>
      </c>
      <c r="I24" s="2">
        <f t="shared" si="4"/>
        <v>100</v>
      </c>
    </row>
    <row r="25" spans="1:9" ht="13.5" x14ac:dyDescent="0.25">
      <c r="A25" s="3">
        <f>TITRES_STAT!B28</f>
        <v>42331</v>
      </c>
      <c r="B25" s="6">
        <f>TITRES_STAT!D28</f>
        <v>6.6104000000000003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</v>
      </c>
      <c r="G25" s="2">
        <f t="shared" si="5"/>
        <v>0</v>
      </c>
      <c r="H25" s="2" t="e">
        <f t="shared" si="3"/>
        <v>#DIV/0!</v>
      </c>
      <c r="I25" s="2">
        <f t="shared" si="4"/>
        <v>100</v>
      </c>
    </row>
    <row r="26" spans="1:9" ht="13.5" x14ac:dyDescent="0.25">
      <c r="A26" s="3">
        <f>TITRES_STAT!B29</f>
        <v>42332</v>
      </c>
      <c r="B26" s="6">
        <f>TITRES_STAT!D29</f>
        <v>6.6104000000000003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0</v>
      </c>
      <c r="G26" s="2">
        <f t="shared" si="5"/>
        <v>0</v>
      </c>
      <c r="H26" s="2" t="e">
        <f t="shared" si="3"/>
        <v>#DIV/0!</v>
      </c>
      <c r="I26" s="2">
        <f t="shared" si="4"/>
        <v>100</v>
      </c>
    </row>
    <row r="27" spans="1:9" ht="13.5" x14ac:dyDescent="0.25">
      <c r="A27" s="3">
        <f>TITRES_STAT!B30</f>
        <v>42333</v>
      </c>
      <c r="B27" s="6">
        <f>TITRES_STAT!D30</f>
        <v>6.6104000000000003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</v>
      </c>
      <c r="G27" s="2">
        <f t="shared" si="5"/>
        <v>0</v>
      </c>
      <c r="H27" s="2" t="e">
        <f t="shared" si="3"/>
        <v>#DIV/0!</v>
      </c>
      <c r="I27" s="2">
        <f t="shared" si="4"/>
        <v>100</v>
      </c>
    </row>
    <row r="28" spans="1:9" ht="13.5" x14ac:dyDescent="0.25">
      <c r="A28" s="3">
        <f>TITRES_STAT!B31</f>
        <v>42334</v>
      </c>
      <c r="B28" s="6">
        <f>TITRES_STAT!D31</f>
        <v>6.6104000000000003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</v>
      </c>
      <c r="G28" s="2">
        <f>((G27*13)+E28)/14</f>
        <v>0</v>
      </c>
      <c r="H28" s="2" t="e">
        <f t="shared" si="3"/>
        <v>#DIV/0!</v>
      </c>
      <c r="I28" s="2">
        <f t="shared" si="4"/>
        <v>100</v>
      </c>
    </row>
    <row r="29" spans="1:9" ht="13.5" x14ac:dyDescent="0.25">
      <c r="A29" s="3">
        <f>TITRES_STAT!B32</f>
        <v>42335</v>
      </c>
      <c r="B29" s="6">
        <f>TITRES_STAT!D32</f>
        <v>6.6104000000000003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0</v>
      </c>
      <c r="G29" s="2">
        <f t="shared" si="6"/>
        <v>0</v>
      </c>
      <c r="H29" s="2" t="e">
        <f t="shared" si="3"/>
        <v>#DIV/0!</v>
      </c>
      <c r="I29" s="2">
        <f t="shared" si="4"/>
        <v>100</v>
      </c>
    </row>
    <row r="30" spans="1:9" ht="13.5" x14ac:dyDescent="0.25">
      <c r="A30" s="3">
        <f>TITRES_STAT!B33</f>
        <v>42338</v>
      </c>
      <c r="B30" s="6">
        <f>TITRES_STAT!D33</f>
        <v>6.6104000000000003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0</v>
      </c>
      <c r="G30" s="2">
        <f t="shared" si="6"/>
        <v>0</v>
      </c>
      <c r="H30" s="2" t="e">
        <f t="shared" si="3"/>
        <v>#DIV/0!</v>
      </c>
      <c r="I30" s="2">
        <f t="shared" si="4"/>
        <v>100</v>
      </c>
    </row>
    <row r="31" spans="1:9" ht="13.5" x14ac:dyDescent="0.25">
      <c r="A31" s="3">
        <f>TITRES_STAT!B34</f>
        <v>42339</v>
      </c>
      <c r="B31" s="6">
        <f>TITRES_STAT!D34</f>
        <v>6.6104000000000003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0</v>
      </c>
      <c r="G31" s="2">
        <f t="shared" si="6"/>
        <v>0</v>
      </c>
      <c r="H31" s="2" t="e">
        <f t="shared" si="3"/>
        <v>#DIV/0!</v>
      </c>
      <c r="I31" s="2">
        <f t="shared" si="4"/>
        <v>100</v>
      </c>
    </row>
    <row r="32" spans="1:9" ht="13.5" x14ac:dyDescent="0.25">
      <c r="A32" s="3">
        <f>TITRES_STAT!B35</f>
        <v>42340</v>
      </c>
      <c r="B32" s="6">
        <f>TITRES_STAT!D35</f>
        <v>6.6104000000000003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0</v>
      </c>
      <c r="G32" s="2">
        <f t="shared" si="6"/>
        <v>0</v>
      </c>
      <c r="H32" s="2" t="e">
        <f t="shared" si="3"/>
        <v>#DIV/0!</v>
      </c>
      <c r="I32" s="2">
        <f t="shared" si="4"/>
        <v>100</v>
      </c>
    </row>
    <row r="33" spans="1:9" ht="13.5" x14ac:dyDescent="0.25">
      <c r="A33" s="3">
        <f>TITRES_STAT!B36</f>
        <v>42341</v>
      </c>
      <c r="B33" s="6">
        <f>TITRES_STAT!D36</f>
        <v>6.6104000000000003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0</v>
      </c>
      <c r="G33" s="2">
        <f t="shared" si="6"/>
        <v>0</v>
      </c>
      <c r="H33" s="2" t="e">
        <f t="shared" si="3"/>
        <v>#DIV/0!</v>
      </c>
      <c r="I33" s="2">
        <f t="shared" si="4"/>
        <v>100</v>
      </c>
    </row>
    <row r="34" spans="1:9" ht="13.5" x14ac:dyDescent="0.25">
      <c r="A34" s="3">
        <f>TITRES_STAT!B37</f>
        <v>42342</v>
      </c>
      <c r="B34" s="6">
        <f>TITRES_STAT!D37</f>
        <v>6.6104000000000003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0</v>
      </c>
      <c r="G34" s="2">
        <f t="shared" si="6"/>
        <v>0</v>
      </c>
      <c r="H34" s="2" t="e">
        <f t="shared" si="3"/>
        <v>#DIV/0!</v>
      </c>
      <c r="I34" s="2">
        <f t="shared" si="4"/>
        <v>100</v>
      </c>
    </row>
    <row r="35" spans="1:9" ht="13.5" x14ac:dyDescent="0.25">
      <c r="A35" s="3">
        <f>TITRES_STAT!B38</f>
        <v>42345</v>
      </c>
      <c r="B35" s="6">
        <f>TITRES_STAT!D38</f>
        <v>6.6104000000000003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0</v>
      </c>
      <c r="G35" s="2">
        <f t="shared" si="6"/>
        <v>0</v>
      </c>
      <c r="H35" s="2" t="e">
        <f t="shared" si="3"/>
        <v>#DIV/0!</v>
      </c>
      <c r="I35" s="2">
        <f t="shared" si="4"/>
        <v>100</v>
      </c>
    </row>
    <row r="36" spans="1:9" ht="13.5" x14ac:dyDescent="0.25">
      <c r="A36" s="3">
        <f>TITRES_STAT!B39</f>
        <v>42346</v>
      </c>
      <c r="B36" s="6">
        <f>TITRES_STAT!D39</f>
        <v>6.6104000000000003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0</v>
      </c>
      <c r="G36" s="2">
        <f t="shared" si="6"/>
        <v>0</v>
      </c>
      <c r="H36" s="2" t="e">
        <f t="shared" si="3"/>
        <v>#DIV/0!</v>
      </c>
      <c r="I36" s="2">
        <f t="shared" si="4"/>
        <v>100</v>
      </c>
    </row>
    <row r="37" spans="1:9" ht="13.5" x14ac:dyDescent="0.25">
      <c r="A37" s="3">
        <f>TITRES_STAT!B40</f>
        <v>42347</v>
      </c>
      <c r="B37" s="6">
        <f>TITRES_STAT!D40</f>
        <v>6.6104000000000003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0</v>
      </c>
      <c r="G37" s="2">
        <f t="shared" si="6"/>
        <v>0</v>
      </c>
      <c r="H37" s="2" t="e">
        <f t="shared" si="3"/>
        <v>#DIV/0!</v>
      </c>
      <c r="I37" s="2">
        <f t="shared" si="4"/>
        <v>100</v>
      </c>
    </row>
    <row r="38" spans="1:9" ht="13.5" x14ac:dyDescent="0.25">
      <c r="A38" s="3">
        <f>TITRES_STAT!B41</f>
        <v>42348</v>
      </c>
      <c r="B38" s="6">
        <f>TITRES_STAT!D41</f>
        <v>6.6104000000000003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0</v>
      </c>
      <c r="G38" s="2">
        <f t="shared" si="6"/>
        <v>0</v>
      </c>
      <c r="H38" s="2" t="e">
        <f t="shared" si="3"/>
        <v>#DIV/0!</v>
      </c>
      <c r="I38" s="2">
        <f t="shared" si="4"/>
        <v>100</v>
      </c>
    </row>
    <row r="39" spans="1:9" ht="13.5" x14ac:dyDescent="0.25">
      <c r="A39" s="3">
        <f>TITRES_STAT!B42</f>
        <v>42349</v>
      </c>
      <c r="B39" s="6">
        <f>TITRES_STAT!D42</f>
        <v>6.6104000000000003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0</v>
      </c>
      <c r="G39" s="2">
        <f t="shared" si="6"/>
        <v>0</v>
      </c>
      <c r="H39" s="2" t="e">
        <f t="shared" si="3"/>
        <v>#DIV/0!</v>
      </c>
      <c r="I39" s="2">
        <f t="shared" si="4"/>
        <v>100</v>
      </c>
    </row>
    <row r="40" spans="1:9" ht="13.5" x14ac:dyDescent="0.25">
      <c r="A40" s="3">
        <f>TITRES_STAT!B43</f>
        <v>42352</v>
      </c>
      <c r="B40" s="6">
        <f>TITRES_STAT!D43</f>
        <v>6.6104000000000003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0</v>
      </c>
      <c r="G40" s="2">
        <f t="shared" si="6"/>
        <v>0</v>
      </c>
      <c r="H40" s="2" t="e">
        <f t="shared" si="3"/>
        <v>#DIV/0!</v>
      </c>
      <c r="I40" s="2">
        <f t="shared" si="4"/>
        <v>100</v>
      </c>
    </row>
    <row r="41" spans="1:9" ht="13.5" x14ac:dyDescent="0.25">
      <c r="A41" s="3">
        <f>TITRES_STAT!B44</f>
        <v>42353</v>
      </c>
      <c r="B41" s="6">
        <f>TITRES_STAT!D44</f>
        <v>6.6104000000000003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0</v>
      </c>
      <c r="G41" s="2">
        <f t="shared" si="6"/>
        <v>0</v>
      </c>
      <c r="H41" s="2" t="e">
        <f t="shared" si="3"/>
        <v>#DIV/0!</v>
      </c>
      <c r="I41" s="2">
        <f t="shared" si="4"/>
        <v>100</v>
      </c>
    </row>
    <row r="42" spans="1:9" ht="13.5" x14ac:dyDescent="0.25">
      <c r="A42" s="3">
        <f>TITRES_STAT!B45</f>
        <v>42354</v>
      </c>
      <c r="B42" s="6">
        <f>TITRES_STAT!D45</f>
        <v>6.6104000000000003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0</v>
      </c>
      <c r="G42" s="2">
        <f t="shared" si="6"/>
        <v>0</v>
      </c>
      <c r="H42" s="2" t="e">
        <f t="shared" si="3"/>
        <v>#DIV/0!</v>
      </c>
      <c r="I42" s="2">
        <f t="shared" si="4"/>
        <v>100</v>
      </c>
    </row>
    <row r="43" spans="1:9" ht="13.5" x14ac:dyDescent="0.25">
      <c r="A43" s="3">
        <f>TITRES_STAT!B46</f>
        <v>42355</v>
      </c>
      <c r="B43" s="6">
        <f>TITRES_STAT!D46</f>
        <v>6.6104000000000003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0</v>
      </c>
      <c r="G43" s="2">
        <f t="shared" si="6"/>
        <v>0</v>
      </c>
      <c r="H43" s="2" t="e">
        <f t="shared" si="3"/>
        <v>#DIV/0!</v>
      </c>
      <c r="I43" s="2">
        <f t="shared" si="4"/>
        <v>100</v>
      </c>
    </row>
    <row r="44" spans="1:9" ht="13.5" x14ac:dyDescent="0.25">
      <c r="A44" s="3">
        <f>TITRES_STAT!B47</f>
        <v>42356</v>
      </c>
      <c r="B44" s="6">
        <f>TITRES_STAT!D47</f>
        <v>6.6104000000000003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0</v>
      </c>
      <c r="G44" s="2">
        <f t="shared" si="6"/>
        <v>0</v>
      </c>
      <c r="H44" s="2" t="e">
        <f t="shared" si="3"/>
        <v>#DIV/0!</v>
      </c>
      <c r="I44" s="2">
        <f t="shared" si="4"/>
        <v>100</v>
      </c>
    </row>
    <row r="45" spans="1:9" ht="13.5" x14ac:dyDescent="0.25">
      <c r="A45" s="3">
        <f>TITRES_STAT!B48</f>
        <v>42359</v>
      </c>
      <c r="B45" s="6">
        <f>TITRES_STAT!D48</f>
        <v>6.6104000000000003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0</v>
      </c>
      <c r="G45" s="2">
        <f t="shared" si="7"/>
        <v>0</v>
      </c>
      <c r="H45" s="2" t="e">
        <f t="shared" si="3"/>
        <v>#DIV/0!</v>
      </c>
      <c r="I45" s="2">
        <f t="shared" si="4"/>
        <v>100</v>
      </c>
    </row>
    <row r="46" spans="1:9" ht="13.5" x14ac:dyDescent="0.25">
      <c r="A46" s="3">
        <f>TITRES_STAT!B49</f>
        <v>42360</v>
      </c>
      <c r="B46" s="6">
        <f>TITRES_STAT!D49</f>
        <v>6.6104000000000003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0</v>
      </c>
      <c r="G46" s="2">
        <f t="shared" si="7"/>
        <v>0</v>
      </c>
      <c r="H46" s="2" t="e">
        <f t="shared" si="3"/>
        <v>#DIV/0!</v>
      </c>
      <c r="I46" s="2">
        <f t="shared" si="4"/>
        <v>100</v>
      </c>
    </row>
    <row r="47" spans="1:9" ht="13.5" x14ac:dyDescent="0.25">
      <c r="A47" s="3">
        <f>TITRES_STAT!B50</f>
        <v>42361</v>
      </c>
      <c r="B47" s="6">
        <f>TITRES_STAT!D50</f>
        <v>6.6104000000000003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0</v>
      </c>
      <c r="G47" s="2">
        <f t="shared" si="7"/>
        <v>0</v>
      </c>
      <c r="H47" s="2" t="e">
        <f t="shared" si="3"/>
        <v>#DIV/0!</v>
      </c>
      <c r="I47" s="2">
        <f t="shared" si="4"/>
        <v>100</v>
      </c>
    </row>
    <row r="48" spans="1:9" ht="13.5" x14ac:dyDescent="0.25">
      <c r="A48" s="3">
        <f>TITRES_STAT!B51</f>
        <v>42363</v>
      </c>
      <c r="B48" s="6">
        <f>TITRES_STAT!D51</f>
        <v>6.6104000000000003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0</v>
      </c>
      <c r="G48" s="2">
        <f t="shared" si="7"/>
        <v>0</v>
      </c>
      <c r="H48" s="2" t="e">
        <f t="shared" si="3"/>
        <v>#DIV/0!</v>
      </c>
      <c r="I48" s="2">
        <f t="shared" si="4"/>
        <v>100</v>
      </c>
    </row>
    <row r="49" spans="1:9" ht="13.5" x14ac:dyDescent="0.25">
      <c r="A49" s="3">
        <f>TITRES_STAT!B52</f>
        <v>42366</v>
      </c>
      <c r="B49" s="6">
        <f>TITRES_STAT!D52</f>
        <v>6.6104000000000003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0</v>
      </c>
      <c r="G49" s="2">
        <f t="shared" si="7"/>
        <v>0</v>
      </c>
      <c r="H49" s="2" t="e">
        <f t="shared" si="3"/>
        <v>#DIV/0!</v>
      </c>
      <c r="I49" s="2">
        <f t="shared" si="4"/>
        <v>100</v>
      </c>
    </row>
    <row r="50" spans="1:9" ht="13.5" x14ac:dyDescent="0.25">
      <c r="A50" s="3">
        <f>TITRES_STAT!B53</f>
        <v>42367</v>
      </c>
      <c r="B50" s="6">
        <f>TITRES_STAT!D53</f>
        <v>6.6104000000000003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0</v>
      </c>
      <c r="G50" s="2">
        <f t="shared" si="7"/>
        <v>0</v>
      </c>
      <c r="H50" s="2" t="e">
        <f t="shared" si="3"/>
        <v>#DIV/0!</v>
      </c>
      <c r="I50" s="2">
        <f t="shared" si="4"/>
        <v>100</v>
      </c>
    </row>
    <row r="51" spans="1:9" ht="13.5" x14ac:dyDescent="0.25">
      <c r="A51" s="3">
        <f>TITRES_STAT!B54</f>
        <v>42368</v>
      </c>
      <c r="B51" s="6">
        <f>TITRES_STAT!D54</f>
        <v>6.6104000000000003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</v>
      </c>
      <c r="G51" s="2">
        <f t="shared" si="7"/>
        <v>0</v>
      </c>
      <c r="H51" s="2" t="e">
        <f t="shared" si="3"/>
        <v>#DIV/0!</v>
      </c>
      <c r="I51" s="2">
        <f t="shared" si="4"/>
        <v>100</v>
      </c>
    </row>
    <row r="52" spans="1:9" ht="13.5" x14ac:dyDescent="0.25">
      <c r="A52" s="3">
        <f>TITRES_STAT!B55</f>
        <v>42369</v>
      </c>
      <c r="B52" s="6">
        <f>TITRES_STAT!D55</f>
        <v>6.6104000000000003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0</v>
      </c>
      <c r="G52" s="2">
        <f t="shared" si="7"/>
        <v>0</v>
      </c>
      <c r="H52" s="2" t="e">
        <f t="shared" si="3"/>
        <v>#DIV/0!</v>
      </c>
      <c r="I52" s="2">
        <f t="shared" si="4"/>
        <v>100</v>
      </c>
    </row>
    <row r="53" spans="1:9" ht="13.5" x14ac:dyDescent="0.25">
      <c r="A53" s="3">
        <f>TITRES_STAT!B56</f>
        <v>42373</v>
      </c>
      <c r="B53" s="6">
        <f>TITRES_STAT!D56</f>
        <v>6.6104000000000003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0</v>
      </c>
      <c r="G53" s="2">
        <f t="shared" si="7"/>
        <v>0</v>
      </c>
      <c r="H53" s="2" t="e">
        <f t="shared" si="3"/>
        <v>#DIV/0!</v>
      </c>
      <c r="I53" s="2">
        <f t="shared" si="4"/>
        <v>100</v>
      </c>
    </row>
    <row r="54" spans="1:9" ht="13.5" x14ac:dyDescent="0.25">
      <c r="A54" s="3">
        <f>TITRES_STAT!B57</f>
        <v>42374</v>
      </c>
      <c r="B54" s="6">
        <f>TITRES_STAT!D57</f>
        <v>6.6104000000000003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0</v>
      </c>
      <c r="G54" s="2">
        <f t="shared" si="7"/>
        <v>0</v>
      </c>
      <c r="H54" s="2" t="e">
        <f t="shared" si="3"/>
        <v>#DIV/0!</v>
      </c>
      <c r="I54" s="2">
        <f t="shared" si="4"/>
        <v>100</v>
      </c>
    </row>
    <row r="55" spans="1:9" ht="13.5" x14ac:dyDescent="0.25">
      <c r="A55" s="3">
        <f>TITRES_STAT!B58</f>
        <v>42375</v>
      </c>
      <c r="B55" s="6">
        <f>TITRES_STAT!D58</f>
        <v>6.6104000000000003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0</v>
      </c>
      <c r="G55" s="2">
        <f t="shared" si="7"/>
        <v>0</v>
      </c>
      <c r="H55" s="2" t="e">
        <f t="shared" si="3"/>
        <v>#DIV/0!</v>
      </c>
      <c r="I55" s="2">
        <f t="shared" si="4"/>
        <v>100</v>
      </c>
    </row>
    <row r="56" spans="1:9" ht="13.5" x14ac:dyDescent="0.25">
      <c r="A56" s="3">
        <f>TITRES_STAT!B59</f>
        <v>42376</v>
      </c>
      <c r="B56" s="6">
        <f>TITRES_STAT!D59</f>
        <v>6.6104000000000003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0</v>
      </c>
      <c r="G56" s="2">
        <f t="shared" si="7"/>
        <v>0</v>
      </c>
      <c r="H56" s="2" t="e">
        <f t="shared" si="3"/>
        <v>#DIV/0!</v>
      </c>
      <c r="I56" s="2">
        <f t="shared" si="4"/>
        <v>100</v>
      </c>
    </row>
    <row r="57" spans="1:9" ht="13.5" x14ac:dyDescent="0.25">
      <c r="A57" s="3">
        <f>TITRES_STAT!B60</f>
        <v>42377</v>
      </c>
      <c r="B57" s="6">
        <f>TITRES_STAT!D60</f>
        <v>6.6104000000000003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0</v>
      </c>
      <c r="G57" s="2">
        <f t="shared" si="7"/>
        <v>0</v>
      </c>
      <c r="H57" s="2" t="e">
        <f t="shared" si="3"/>
        <v>#DIV/0!</v>
      </c>
      <c r="I57" s="2">
        <f t="shared" si="4"/>
        <v>100</v>
      </c>
    </row>
    <row r="58" spans="1:9" ht="13.5" x14ac:dyDescent="0.25">
      <c r="A58" s="3">
        <f>TITRES_STAT!B61</f>
        <v>42380</v>
      </c>
      <c r="B58" s="6">
        <f>TITRES_STAT!D61</f>
        <v>6.6104000000000003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0</v>
      </c>
      <c r="G58" s="2">
        <f t="shared" si="7"/>
        <v>0</v>
      </c>
      <c r="H58" s="2" t="e">
        <f t="shared" si="3"/>
        <v>#DIV/0!</v>
      </c>
      <c r="I58" s="2">
        <f t="shared" si="4"/>
        <v>100</v>
      </c>
    </row>
    <row r="59" spans="1:9" ht="13.5" x14ac:dyDescent="0.25">
      <c r="A59" s="3">
        <f>TITRES_STAT!B62</f>
        <v>42381</v>
      </c>
      <c r="B59" s="6">
        <f>TITRES_STAT!D62</f>
        <v>6.6104000000000003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0</v>
      </c>
      <c r="G59" s="2">
        <f t="shared" si="7"/>
        <v>0</v>
      </c>
      <c r="H59" s="2" t="e">
        <f t="shared" si="3"/>
        <v>#DIV/0!</v>
      </c>
      <c r="I59" s="2">
        <f t="shared" si="4"/>
        <v>100</v>
      </c>
    </row>
    <row r="60" spans="1:9" ht="13.5" x14ac:dyDescent="0.25">
      <c r="A60" s="3">
        <f>TITRES_STAT!B63</f>
        <v>42382</v>
      </c>
      <c r="B60" s="6">
        <f>TITRES_STAT!D63</f>
        <v>6.6104000000000003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0</v>
      </c>
      <c r="G60" s="2">
        <f t="shared" si="7"/>
        <v>0</v>
      </c>
      <c r="H60" s="2" t="e">
        <f t="shared" si="3"/>
        <v>#DIV/0!</v>
      </c>
      <c r="I60" s="2">
        <f t="shared" si="4"/>
        <v>100</v>
      </c>
    </row>
    <row r="61" spans="1:9" ht="13.5" x14ac:dyDescent="0.25">
      <c r="A61" s="3">
        <f>TITRES_STAT!B64</f>
        <v>42384</v>
      </c>
      <c r="B61" s="6">
        <f>TITRES_STAT!D64</f>
        <v>6.6104000000000003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0</v>
      </c>
      <c r="G61" s="2">
        <f t="shared" si="8"/>
        <v>0</v>
      </c>
      <c r="H61" s="2" t="e">
        <f t="shared" si="3"/>
        <v>#DIV/0!</v>
      </c>
      <c r="I61" s="2">
        <f t="shared" si="4"/>
        <v>100</v>
      </c>
    </row>
    <row r="62" spans="1:9" ht="13.5" x14ac:dyDescent="0.25">
      <c r="A62" s="3">
        <f>TITRES_STAT!B65</f>
        <v>42387</v>
      </c>
      <c r="B62" s="6">
        <f>TITRES_STAT!D65</f>
        <v>6.6104000000000003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0</v>
      </c>
      <c r="G62" s="2">
        <f t="shared" si="8"/>
        <v>0</v>
      </c>
      <c r="H62" s="2" t="e">
        <f t="shared" si="3"/>
        <v>#DIV/0!</v>
      </c>
      <c r="I62" s="2">
        <f t="shared" si="4"/>
        <v>100</v>
      </c>
    </row>
    <row r="63" spans="1:9" ht="13.5" x14ac:dyDescent="0.25">
      <c r="A63" s="3">
        <f>TITRES_STAT!B66</f>
        <v>42388</v>
      </c>
      <c r="B63" s="6">
        <f>TITRES_STAT!D66</f>
        <v>6.6104000000000003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0</v>
      </c>
      <c r="G63" s="2">
        <f t="shared" si="8"/>
        <v>0</v>
      </c>
      <c r="H63" s="2" t="e">
        <f t="shared" si="3"/>
        <v>#DIV/0!</v>
      </c>
      <c r="I63" s="2">
        <f t="shared" si="4"/>
        <v>100</v>
      </c>
    </row>
    <row r="64" spans="1:9" ht="13.5" x14ac:dyDescent="0.25">
      <c r="A64" s="3">
        <f>TITRES_STAT!B67</f>
        <v>42389</v>
      </c>
      <c r="B64" s="6">
        <f>TITRES_STAT!D67</f>
        <v>6.6104000000000003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0</v>
      </c>
      <c r="G64" s="2">
        <f t="shared" si="8"/>
        <v>0</v>
      </c>
      <c r="H64" s="2" t="e">
        <f t="shared" si="3"/>
        <v>#DIV/0!</v>
      </c>
      <c r="I64" s="2">
        <f t="shared" si="4"/>
        <v>100</v>
      </c>
    </row>
    <row r="65" spans="1:9" ht="13.5" x14ac:dyDescent="0.25">
      <c r="A65" s="3">
        <f>TITRES_STAT!B68</f>
        <v>42390</v>
      </c>
      <c r="B65" s="6">
        <f>TITRES_STAT!D68</f>
        <v>6.6104000000000003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0</v>
      </c>
      <c r="G65" s="2">
        <f t="shared" si="8"/>
        <v>0</v>
      </c>
      <c r="H65" s="2" t="e">
        <f t="shared" si="3"/>
        <v>#DIV/0!</v>
      </c>
      <c r="I65" s="2">
        <f t="shared" si="4"/>
        <v>100</v>
      </c>
    </row>
    <row r="66" spans="1:9" ht="13.5" x14ac:dyDescent="0.25">
      <c r="A66" s="3">
        <f>TITRES_STAT!B69</f>
        <v>42391</v>
      </c>
      <c r="B66" s="6">
        <f>TITRES_STAT!D69</f>
        <v>6.6104000000000003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</v>
      </c>
      <c r="G66" s="2">
        <f t="shared" si="8"/>
        <v>0</v>
      </c>
      <c r="H66" s="2" t="e">
        <f t="shared" si="3"/>
        <v>#DIV/0!</v>
      </c>
      <c r="I66" s="2">
        <f t="shared" si="4"/>
        <v>100</v>
      </c>
    </row>
    <row r="67" spans="1:9" ht="13.5" x14ac:dyDescent="0.25">
      <c r="A67" s="3">
        <f>TITRES_STAT!B70</f>
        <v>42394</v>
      </c>
      <c r="B67" s="6">
        <f>TITRES_STAT!D70</f>
        <v>6.6104000000000003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0</v>
      </c>
      <c r="G67" s="2">
        <f t="shared" si="8"/>
        <v>0</v>
      </c>
      <c r="H67" s="2" t="e">
        <f t="shared" si="3"/>
        <v>#DIV/0!</v>
      </c>
      <c r="I67" s="2">
        <f t="shared" si="4"/>
        <v>100</v>
      </c>
    </row>
    <row r="68" spans="1:9" ht="13.5" x14ac:dyDescent="0.25">
      <c r="A68" s="3">
        <f>TITRES_STAT!B71</f>
        <v>42395</v>
      </c>
      <c r="B68" s="6">
        <f>TITRES_STAT!D71</f>
        <v>6.6104000000000003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0</v>
      </c>
      <c r="G68" s="2">
        <f t="shared" si="8"/>
        <v>0</v>
      </c>
      <c r="H68" s="2" t="e">
        <f t="shared" si="3"/>
        <v>#DIV/0!</v>
      </c>
      <c r="I68" s="2">
        <f t="shared" si="4"/>
        <v>100</v>
      </c>
    </row>
    <row r="69" spans="1:9" ht="13.5" x14ac:dyDescent="0.25">
      <c r="A69" s="3">
        <f>TITRES_STAT!B72</f>
        <v>42396</v>
      </c>
      <c r="B69" s="6">
        <f>TITRES_STAT!D72</f>
        <v>6.6104000000000003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0</v>
      </c>
      <c r="G69" s="2">
        <f t="shared" si="8"/>
        <v>0</v>
      </c>
      <c r="H69" s="2" t="e">
        <f t="shared" si="3"/>
        <v>#DIV/0!</v>
      </c>
      <c r="I69" s="2">
        <f t="shared" si="4"/>
        <v>100</v>
      </c>
    </row>
    <row r="70" spans="1:9" ht="13.5" x14ac:dyDescent="0.25">
      <c r="A70" s="3">
        <f>TITRES_STAT!B73</f>
        <v>42397</v>
      </c>
      <c r="B70" s="6">
        <f>TITRES_STAT!D73</f>
        <v>6.6104000000000003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0</v>
      </c>
      <c r="G70" s="2">
        <f t="shared" si="8"/>
        <v>0</v>
      </c>
      <c r="H70" s="2" t="e">
        <f t="shared" si="3"/>
        <v>#DIV/0!</v>
      </c>
      <c r="I70" s="2">
        <f t="shared" si="4"/>
        <v>100</v>
      </c>
    </row>
    <row r="71" spans="1:9" ht="13.5" x14ac:dyDescent="0.25">
      <c r="A71" s="3">
        <f>TITRES_STAT!B74</f>
        <v>42398</v>
      </c>
      <c r="B71" s="6">
        <f>TITRES_STAT!D74</f>
        <v>6.6104000000000003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0</v>
      </c>
      <c r="G71" s="2">
        <f t="shared" si="8"/>
        <v>0</v>
      </c>
      <c r="H71" s="2" t="e">
        <f t="shared" si="3"/>
        <v>#DIV/0!</v>
      </c>
      <c r="I71" s="2">
        <f t="shared" si="4"/>
        <v>100</v>
      </c>
    </row>
    <row r="72" spans="1:9" ht="13.5" x14ac:dyDescent="0.25">
      <c r="A72" s="3">
        <f>TITRES_STAT!B75</f>
        <v>42401</v>
      </c>
      <c r="B72" s="6">
        <f>TITRES_STAT!D75</f>
        <v>6.6104000000000003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0</v>
      </c>
      <c r="G72" s="2">
        <f t="shared" si="8"/>
        <v>0</v>
      </c>
      <c r="H72" s="2" t="e">
        <f t="shared" si="3"/>
        <v>#DIV/0!</v>
      </c>
      <c r="I72" s="2">
        <f t="shared" si="4"/>
        <v>100</v>
      </c>
    </row>
    <row r="73" spans="1:9" ht="13.5" x14ac:dyDescent="0.25">
      <c r="A73" s="3">
        <f>TITRES_STAT!B76</f>
        <v>42402</v>
      </c>
      <c r="B73" s="6">
        <f>TITRES_STAT!D76</f>
        <v>6.6104000000000003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0</v>
      </c>
      <c r="G73" s="2">
        <f t="shared" si="8"/>
        <v>0</v>
      </c>
      <c r="H73" s="2" t="e">
        <f t="shared" si="3"/>
        <v>#DIV/0!</v>
      </c>
      <c r="I73" s="2">
        <f t="shared" si="4"/>
        <v>100</v>
      </c>
    </row>
    <row r="74" spans="1:9" ht="13.5" x14ac:dyDescent="0.25">
      <c r="A74" s="3">
        <f>TITRES_STAT!B77</f>
        <v>42403</v>
      </c>
      <c r="B74" s="6">
        <f>TITRES_STAT!D77</f>
        <v>6.6104000000000003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0</v>
      </c>
      <c r="G74" s="2">
        <f t="shared" si="8"/>
        <v>0</v>
      </c>
      <c r="H74" s="2" t="e">
        <f t="shared" si="3"/>
        <v>#DIV/0!</v>
      </c>
      <c r="I74" s="2">
        <f t="shared" si="4"/>
        <v>100</v>
      </c>
    </row>
    <row r="75" spans="1:9" ht="13.5" x14ac:dyDescent="0.25">
      <c r="A75" s="3">
        <f>TITRES_STAT!B78</f>
        <v>42404</v>
      </c>
      <c r="B75" s="6">
        <f>TITRES_STAT!D78</f>
        <v>6.6104000000000003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0</v>
      </c>
      <c r="G75" s="2">
        <f t="shared" si="8"/>
        <v>0</v>
      </c>
      <c r="H75" s="2" t="e">
        <f t="shared" si="3"/>
        <v>#DIV/0!</v>
      </c>
      <c r="I75" s="2">
        <f t="shared" si="4"/>
        <v>100</v>
      </c>
    </row>
    <row r="76" spans="1:9" ht="13.5" x14ac:dyDescent="0.25">
      <c r="A76" s="3">
        <f>TITRES_STAT!B79</f>
        <v>42405</v>
      </c>
      <c r="B76" s="6">
        <f>TITRES_STAT!D79</f>
        <v>6.6104000000000003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0</v>
      </c>
      <c r="G76" s="2">
        <f t="shared" si="8"/>
        <v>0</v>
      </c>
      <c r="H76" s="2" t="e">
        <f t="shared" si="3"/>
        <v>#DIV/0!</v>
      </c>
      <c r="I76" s="2">
        <f t="shared" si="4"/>
        <v>100</v>
      </c>
    </row>
    <row r="77" spans="1:9" ht="13.5" x14ac:dyDescent="0.25">
      <c r="A77" s="3">
        <f>TITRES_STAT!B80</f>
        <v>42408</v>
      </c>
      <c r="B77" s="6">
        <f>TITRES_STAT!D80</f>
        <v>6.6104000000000003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0</v>
      </c>
      <c r="G77" s="2">
        <f t="shared" si="12"/>
        <v>0</v>
      </c>
      <c r="H77" s="2" t="e">
        <f t="shared" si="3"/>
        <v>#DIV/0!</v>
      </c>
      <c r="I77" s="2">
        <f t="shared" si="4"/>
        <v>100</v>
      </c>
    </row>
    <row r="78" spans="1:9" ht="13.5" x14ac:dyDescent="0.25">
      <c r="A78" s="3">
        <f>TITRES_STAT!B81</f>
        <v>42409</v>
      </c>
      <c r="B78" s="6">
        <f>TITRES_STAT!D81</f>
        <v>6.6104000000000003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0</v>
      </c>
      <c r="G78" s="2">
        <f t="shared" si="12"/>
        <v>0</v>
      </c>
      <c r="H78" s="2" t="e">
        <f t="shared" si="3"/>
        <v>#DIV/0!</v>
      </c>
      <c r="I78" s="2">
        <f t="shared" si="4"/>
        <v>100</v>
      </c>
    </row>
    <row r="79" spans="1:9" ht="13.5" x14ac:dyDescent="0.25">
      <c r="A79" s="3">
        <f>TITRES_STAT!B82</f>
        <v>42410</v>
      </c>
      <c r="B79" s="6">
        <f>TITRES_STAT!D82</f>
        <v>6.6104000000000003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0</v>
      </c>
      <c r="G79" s="2">
        <f t="shared" si="12"/>
        <v>0</v>
      </c>
      <c r="H79" s="2" t="e">
        <f t="shared" si="3"/>
        <v>#DIV/0!</v>
      </c>
      <c r="I79" s="2">
        <f t="shared" si="4"/>
        <v>100</v>
      </c>
    </row>
    <row r="80" spans="1:9" ht="13.5" x14ac:dyDescent="0.25">
      <c r="A80" s="3">
        <f>TITRES_STAT!B83</f>
        <v>42411</v>
      </c>
      <c r="B80" s="6">
        <f>TITRES_STAT!D83</f>
        <v>6.6104000000000003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0</v>
      </c>
      <c r="G80" s="2">
        <f t="shared" si="12"/>
        <v>0</v>
      </c>
      <c r="H80" s="2" t="e">
        <f t="shared" si="3"/>
        <v>#DIV/0!</v>
      </c>
      <c r="I80" s="2">
        <f t="shared" si="4"/>
        <v>100</v>
      </c>
    </row>
    <row r="81" spans="1:9" ht="13.5" x14ac:dyDescent="0.25">
      <c r="A81" s="3">
        <f>TITRES_STAT!B84</f>
        <v>42412</v>
      </c>
      <c r="B81" s="6">
        <f>TITRES_STAT!D84</f>
        <v>6.6104000000000003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0</v>
      </c>
      <c r="G81" s="2">
        <f t="shared" si="12"/>
        <v>0</v>
      </c>
      <c r="H81" s="2" t="e">
        <f t="shared" ref="H81:H144" si="13">F81/G81</f>
        <v>#DIV/0!</v>
      </c>
      <c r="I81" s="2">
        <f t="shared" ref="I81:I144" si="14">IF(G81=0,100,100-(100/(1+H81)))</f>
        <v>100</v>
      </c>
    </row>
    <row r="82" spans="1:9" ht="13.5" x14ac:dyDescent="0.25">
      <c r="A82" s="3">
        <f>TITRES_STAT!B85</f>
        <v>42415</v>
      </c>
      <c r="B82" s="6">
        <f>TITRES_STAT!D85</f>
        <v>6.6104000000000003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0</v>
      </c>
      <c r="G82" s="2">
        <f t="shared" si="12"/>
        <v>0</v>
      </c>
      <c r="H82" s="2" t="e">
        <f t="shared" si="13"/>
        <v>#DIV/0!</v>
      </c>
      <c r="I82" s="2">
        <f t="shared" si="14"/>
        <v>100</v>
      </c>
    </row>
    <row r="83" spans="1:9" ht="13.5" x14ac:dyDescent="0.25">
      <c r="A83" s="3">
        <f>TITRES_STAT!B86</f>
        <v>42416</v>
      </c>
      <c r="B83" s="6">
        <f>TITRES_STAT!D86</f>
        <v>6.6104000000000003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0</v>
      </c>
      <c r="G83" s="2">
        <f t="shared" si="12"/>
        <v>0</v>
      </c>
      <c r="H83" s="2" t="e">
        <f t="shared" si="13"/>
        <v>#DIV/0!</v>
      </c>
      <c r="I83" s="2">
        <f t="shared" si="14"/>
        <v>100</v>
      </c>
    </row>
    <row r="84" spans="1:9" ht="13.5" x14ac:dyDescent="0.25">
      <c r="A84" s="3">
        <f>TITRES_STAT!B87</f>
        <v>42417</v>
      </c>
      <c r="B84" s="6">
        <f>TITRES_STAT!D87</f>
        <v>6.6104000000000003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0</v>
      </c>
      <c r="G84" s="2">
        <f t="shared" si="12"/>
        <v>0</v>
      </c>
      <c r="H84" s="2" t="e">
        <f t="shared" si="13"/>
        <v>#DIV/0!</v>
      </c>
      <c r="I84" s="2">
        <f t="shared" si="14"/>
        <v>100</v>
      </c>
    </row>
    <row r="85" spans="1:9" ht="13.5" x14ac:dyDescent="0.25">
      <c r="A85" s="3">
        <f>TITRES_STAT!B88</f>
        <v>42418</v>
      </c>
      <c r="B85" s="6">
        <f>TITRES_STAT!D88</f>
        <v>6.6104000000000003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0</v>
      </c>
      <c r="G85" s="2">
        <f t="shared" si="12"/>
        <v>0</v>
      </c>
      <c r="H85" s="2" t="e">
        <f t="shared" si="13"/>
        <v>#DIV/0!</v>
      </c>
      <c r="I85" s="2">
        <f t="shared" si="14"/>
        <v>100</v>
      </c>
    </row>
    <row r="86" spans="1:9" ht="13.5" x14ac:dyDescent="0.25">
      <c r="A86" s="3">
        <f>TITRES_STAT!B89</f>
        <v>42419</v>
      </c>
      <c r="B86" s="6">
        <f>TITRES_STAT!D89</f>
        <v>6.6104000000000003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0</v>
      </c>
      <c r="G86" s="2">
        <f t="shared" si="12"/>
        <v>0</v>
      </c>
      <c r="H86" s="2" t="e">
        <f t="shared" si="13"/>
        <v>#DIV/0!</v>
      </c>
      <c r="I86" s="2">
        <f t="shared" si="14"/>
        <v>100</v>
      </c>
    </row>
    <row r="87" spans="1:9" ht="13.5" x14ac:dyDescent="0.25">
      <c r="A87" s="3">
        <f>TITRES_STAT!B90</f>
        <v>42422</v>
      </c>
      <c r="B87" s="6">
        <f>TITRES_STAT!D90</f>
        <v>6.6104000000000003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0</v>
      </c>
      <c r="G87" s="2">
        <f t="shared" si="12"/>
        <v>0</v>
      </c>
      <c r="H87" s="2" t="e">
        <f t="shared" si="13"/>
        <v>#DIV/0!</v>
      </c>
      <c r="I87" s="2">
        <f t="shared" si="14"/>
        <v>100</v>
      </c>
    </row>
    <row r="88" spans="1:9" ht="13.5" x14ac:dyDescent="0.25">
      <c r="A88" s="3">
        <f>TITRES_STAT!B91</f>
        <v>42423</v>
      </c>
      <c r="B88" s="6">
        <f>TITRES_STAT!D91</f>
        <v>6.6104000000000003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0</v>
      </c>
      <c r="G88" s="2">
        <f t="shared" si="12"/>
        <v>0</v>
      </c>
      <c r="H88" s="2" t="e">
        <f t="shared" si="13"/>
        <v>#DIV/0!</v>
      </c>
      <c r="I88" s="2">
        <f t="shared" si="14"/>
        <v>100</v>
      </c>
    </row>
    <row r="89" spans="1:9" ht="13.5" x14ac:dyDescent="0.25">
      <c r="A89" s="3">
        <f>TITRES_STAT!B92</f>
        <v>42424</v>
      </c>
      <c r="B89" s="6">
        <f>TITRES_STAT!D92</f>
        <v>6.6104000000000003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0</v>
      </c>
      <c r="G89" s="2">
        <f t="shared" si="12"/>
        <v>0</v>
      </c>
      <c r="H89" s="2" t="e">
        <f t="shared" si="13"/>
        <v>#DIV/0!</v>
      </c>
      <c r="I89" s="2">
        <f t="shared" si="14"/>
        <v>100</v>
      </c>
    </row>
    <row r="90" spans="1:9" ht="13.5" x14ac:dyDescent="0.25">
      <c r="A90" s="3">
        <f>TITRES_STAT!B93</f>
        <v>42425</v>
      </c>
      <c r="B90" s="6">
        <f>TITRES_STAT!D93</f>
        <v>6.6104000000000003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0</v>
      </c>
      <c r="G90" s="2">
        <f t="shared" si="12"/>
        <v>0</v>
      </c>
      <c r="H90" s="2" t="e">
        <f t="shared" si="13"/>
        <v>#DIV/0!</v>
      </c>
      <c r="I90" s="2">
        <f t="shared" si="14"/>
        <v>100</v>
      </c>
    </row>
    <row r="91" spans="1:9" ht="13.5" x14ac:dyDescent="0.25">
      <c r="A91" s="3">
        <f>TITRES_STAT!B94</f>
        <v>42426</v>
      </c>
      <c r="B91" s="6">
        <f>TITRES_STAT!D94</f>
        <v>6.6104000000000003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0</v>
      </c>
      <c r="G91" s="2">
        <f t="shared" si="12"/>
        <v>0</v>
      </c>
      <c r="H91" s="2" t="e">
        <f t="shared" si="13"/>
        <v>#DIV/0!</v>
      </c>
      <c r="I91" s="2">
        <f t="shared" si="14"/>
        <v>100</v>
      </c>
    </row>
    <row r="92" spans="1:9" ht="13.5" x14ac:dyDescent="0.25">
      <c r="A92" s="3">
        <f>TITRES_STAT!B95</f>
        <v>42429</v>
      </c>
      <c r="B92" s="6">
        <f>TITRES_STAT!D95</f>
        <v>6.6104000000000003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0</v>
      </c>
      <c r="G92" s="2">
        <f t="shared" si="12"/>
        <v>0</v>
      </c>
      <c r="H92" s="2" t="e">
        <f t="shared" si="13"/>
        <v>#DIV/0!</v>
      </c>
      <c r="I92" s="2">
        <f t="shared" si="14"/>
        <v>100</v>
      </c>
    </row>
    <row r="93" spans="1:9" ht="13.5" x14ac:dyDescent="0.25">
      <c r="A93" s="3">
        <f>TITRES_STAT!B96</f>
        <v>42430</v>
      </c>
      <c r="B93" s="6">
        <f>TITRES_STAT!D96</f>
        <v>6.6104000000000003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0</v>
      </c>
      <c r="G93" s="2">
        <f t="shared" si="15"/>
        <v>0</v>
      </c>
      <c r="H93" s="2" t="e">
        <f t="shared" si="13"/>
        <v>#DIV/0!</v>
      </c>
      <c r="I93" s="2">
        <f t="shared" si="14"/>
        <v>100</v>
      </c>
    </row>
    <row r="94" spans="1:9" ht="13.5" x14ac:dyDescent="0.25">
      <c r="A94" s="3">
        <f>TITRES_STAT!B97</f>
        <v>42431</v>
      </c>
      <c r="B94" s="6">
        <f>TITRES_STAT!D97</f>
        <v>6.6104000000000003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0</v>
      </c>
      <c r="G94" s="2">
        <f t="shared" si="15"/>
        <v>0</v>
      </c>
      <c r="H94" s="2" t="e">
        <f t="shared" si="13"/>
        <v>#DIV/0!</v>
      </c>
      <c r="I94" s="2">
        <f t="shared" si="14"/>
        <v>100</v>
      </c>
    </row>
    <row r="95" spans="1:9" ht="13.5" x14ac:dyDescent="0.25">
      <c r="A95" s="3">
        <f>TITRES_STAT!B98</f>
        <v>42432</v>
      </c>
      <c r="B95" s="6">
        <f>TITRES_STAT!D98</f>
        <v>6.6104000000000003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0</v>
      </c>
      <c r="G95" s="2">
        <f t="shared" si="15"/>
        <v>0</v>
      </c>
      <c r="H95" s="2" t="e">
        <f t="shared" si="13"/>
        <v>#DIV/0!</v>
      </c>
      <c r="I95" s="2">
        <f t="shared" si="14"/>
        <v>100</v>
      </c>
    </row>
    <row r="96" spans="1:9" ht="13.5" x14ac:dyDescent="0.25">
      <c r="A96" s="3">
        <f>TITRES_STAT!B99</f>
        <v>42433</v>
      </c>
      <c r="B96" s="6">
        <f>TITRES_STAT!D99</f>
        <v>6.6104000000000003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0</v>
      </c>
      <c r="G96" s="2">
        <f t="shared" si="15"/>
        <v>0</v>
      </c>
      <c r="H96" s="2" t="e">
        <f t="shared" si="13"/>
        <v>#DIV/0!</v>
      </c>
      <c r="I96" s="2">
        <f t="shared" si="14"/>
        <v>100</v>
      </c>
    </row>
    <row r="97" spans="1:9" ht="13.5" x14ac:dyDescent="0.25">
      <c r="A97" s="3">
        <f>TITRES_STAT!B100</f>
        <v>42436</v>
      </c>
      <c r="B97" s="6">
        <f>TITRES_STAT!D100</f>
        <v>6.6104000000000003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0</v>
      </c>
      <c r="G97" s="2">
        <f t="shared" si="15"/>
        <v>0</v>
      </c>
      <c r="H97" s="2" t="e">
        <f t="shared" si="13"/>
        <v>#DIV/0!</v>
      </c>
      <c r="I97" s="2">
        <f t="shared" si="14"/>
        <v>100</v>
      </c>
    </row>
    <row r="98" spans="1:9" ht="13.5" x14ac:dyDescent="0.25">
      <c r="A98" s="3">
        <f>TITRES_STAT!B101</f>
        <v>42437</v>
      </c>
      <c r="B98" s="6">
        <f>TITRES_STAT!D101</f>
        <v>6.6104000000000003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0</v>
      </c>
      <c r="G98" s="2">
        <f t="shared" si="15"/>
        <v>0</v>
      </c>
      <c r="H98" s="2" t="e">
        <f t="shared" si="13"/>
        <v>#DIV/0!</v>
      </c>
      <c r="I98" s="2">
        <f t="shared" si="14"/>
        <v>100</v>
      </c>
    </row>
    <row r="99" spans="1:9" ht="13.5" x14ac:dyDescent="0.25">
      <c r="A99" s="3">
        <f>TITRES_STAT!B102</f>
        <v>42438</v>
      </c>
      <c r="B99" s="6">
        <f>TITRES_STAT!D102</f>
        <v>6.6104000000000003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0</v>
      </c>
      <c r="G99" s="2">
        <f t="shared" si="15"/>
        <v>0</v>
      </c>
      <c r="H99" s="2" t="e">
        <f t="shared" si="13"/>
        <v>#DIV/0!</v>
      </c>
      <c r="I99" s="2">
        <f t="shared" si="14"/>
        <v>100</v>
      </c>
    </row>
    <row r="100" spans="1:9" ht="13.5" x14ac:dyDescent="0.25">
      <c r="A100" s="3">
        <f>TITRES_STAT!B103</f>
        <v>42439</v>
      </c>
      <c r="B100" s="6">
        <f>TITRES_STAT!D103</f>
        <v>6.6104000000000003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0</v>
      </c>
      <c r="G100" s="2">
        <f t="shared" si="15"/>
        <v>0</v>
      </c>
      <c r="H100" s="2" t="e">
        <f t="shared" si="13"/>
        <v>#DIV/0!</v>
      </c>
      <c r="I100" s="2">
        <f t="shared" si="14"/>
        <v>100</v>
      </c>
    </row>
    <row r="101" spans="1:9" ht="13.5" x14ac:dyDescent="0.25">
      <c r="A101" s="3">
        <f>TITRES_STAT!B104</f>
        <v>42440</v>
      </c>
      <c r="B101" s="6">
        <f>TITRES_STAT!D104</f>
        <v>6.6104000000000003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0</v>
      </c>
      <c r="G101" s="2">
        <f t="shared" si="15"/>
        <v>0</v>
      </c>
      <c r="H101" s="2" t="e">
        <f t="shared" si="13"/>
        <v>#DIV/0!</v>
      </c>
      <c r="I101" s="2">
        <f t="shared" si="14"/>
        <v>100</v>
      </c>
    </row>
    <row r="102" spans="1:9" ht="13.5" x14ac:dyDescent="0.25">
      <c r="A102" s="3">
        <f>TITRES_STAT!B105</f>
        <v>42443</v>
      </c>
      <c r="B102" s="6">
        <f>TITRES_STAT!D105</f>
        <v>6.6104000000000003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0</v>
      </c>
      <c r="G102" s="2">
        <f t="shared" si="15"/>
        <v>0</v>
      </c>
      <c r="H102" s="2" t="e">
        <f t="shared" si="13"/>
        <v>#DIV/0!</v>
      </c>
      <c r="I102" s="2">
        <f t="shared" si="14"/>
        <v>100</v>
      </c>
    </row>
    <row r="103" spans="1:9" ht="13.5" x14ac:dyDescent="0.25">
      <c r="A103" s="3">
        <f>TITRES_STAT!B106</f>
        <v>42444</v>
      </c>
      <c r="B103" s="6">
        <f>TITRES_STAT!D106</f>
        <v>6.6104000000000003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0</v>
      </c>
      <c r="G103" s="2">
        <f t="shared" si="15"/>
        <v>0</v>
      </c>
      <c r="H103" s="2" t="e">
        <f t="shared" si="13"/>
        <v>#DIV/0!</v>
      </c>
      <c r="I103" s="2">
        <f t="shared" si="14"/>
        <v>100</v>
      </c>
    </row>
    <row r="104" spans="1:9" ht="13.5" x14ac:dyDescent="0.25">
      <c r="A104" s="3">
        <f>TITRES_STAT!B107</f>
        <v>42445</v>
      </c>
      <c r="B104" s="6">
        <f>TITRES_STAT!D107</f>
        <v>6.6104000000000003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0</v>
      </c>
      <c r="G104" s="2">
        <f t="shared" si="15"/>
        <v>0</v>
      </c>
      <c r="H104" s="2" t="e">
        <f t="shared" si="13"/>
        <v>#DIV/0!</v>
      </c>
      <c r="I104" s="2">
        <f t="shared" si="14"/>
        <v>100</v>
      </c>
    </row>
    <row r="105" spans="1:9" ht="13.5" x14ac:dyDescent="0.25">
      <c r="A105" s="3">
        <f>TITRES_STAT!B108</f>
        <v>42446</v>
      </c>
      <c r="B105" s="6">
        <f>TITRES_STAT!D108</f>
        <v>6.6104000000000003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0</v>
      </c>
      <c r="G105" s="2">
        <f t="shared" si="15"/>
        <v>0</v>
      </c>
      <c r="H105" s="2" t="e">
        <f t="shared" si="13"/>
        <v>#DIV/0!</v>
      </c>
      <c r="I105" s="2">
        <f t="shared" si="14"/>
        <v>100</v>
      </c>
    </row>
    <row r="106" spans="1:9" ht="13.5" x14ac:dyDescent="0.25">
      <c r="A106" s="3">
        <f>TITRES_STAT!B109</f>
        <v>42447</v>
      </c>
      <c r="B106" s="6">
        <f>TITRES_STAT!D109</f>
        <v>6.6104000000000003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0</v>
      </c>
      <c r="G106" s="2">
        <f t="shared" si="15"/>
        <v>0</v>
      </c>
      <c r="H106" s="2" t="e">
        <f t="shared" si="13"/>
        <v>#DIV/0!</v>
      </c>
      <c r="I106" s="2">
        <f t="shared" si="14"/>
        <v>100</v>
      </c>
    </row>
    <row r="107" spans="1:9" ht="13.5" x14ac:dyDescent="0.25">
      <c r="A107" s="3">
        <f>TITRES_STAT!B110</f>
        <v>42450</v>
      </c>
      <c r="B107" s="6">
        <f>TITRES_STAT!D110</f>
        <v>6.6104000000000003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0</v>
      </c>
      <c r="G107" s="2">
        <f t="shared" si="15"/>
        <v>0</v>
      </c>
      <c r="H107" s="2" t="e">
        <f t="shared" si="13"/>
        <v>#DIV/0!</v>
      </c>
      <c r="I107" s="2">
        <f t="shared" si="14"/>
        <v>100</v>
      </c>
    </row>
    <row r="108" spans="1:9" ht="13.5" x14ac:dyDescent="0.25">
      <c r="A108" s="3">
        <f>TITRES_STAT!B111</f>
        <v>42451</v>
      </c>
      <c r="B108" s="6">
        <f>TITRES_STAT!D111</f>
        <v>6.6104000000000003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0</v>
      </c>
      <c r="G108" s="2">
        <f t="shared" si="15"/>
        <v>0</v>
      </c>
      <c r="H108" s="2" t="e">
        <f t="shared" si="13"/>
        <v>#DIV/0!</v>
      </c>
      <c r="I108" s="2">
        <f t="shared" si="14"/>
        <v>100</v>
      </c>
    </row>
    <row r="109" spans="1:9" ht="13.5" x14ac:dyDescent="0.25">
      <c r="A109" s="3">
        <f>TITRES_STAT!B112</f>
        <v>42452</v>
      </c>
      <c r="B109" s="6">
        <f>TITRES_STAT!D112</f>
        <v>6.6104000000000003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0</v>
      </c>
      <c r="G109" s="2">
        <f t="shared" si="16"/>
        <v>0</v>
      </c>
      <c r="H109" s="2" t="e">
        <f t="shared" si="13"/>
        <v>#DIV/0!</v>
      </c>
      <c r="I109" s="2">
        <f t="shared" si="14"/>
        <v>100</v>
      </c>
    </row>
    <row r="110" spans="1:9" ht="13.5" x14ac:dyDescent="0.25">
      <c r="A110" s="3">
        <f>TITRES_STAT!B113</f>
        <v>42453</v>
      </c>
      <c r="B110" s="6">
        <f>TITRES_STAT!D113</f>
        <v>6.6104000000000003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0</v>
      </c>
      <c r="G110" s="2">
        <f t="shared" si="16"/>
        <v>0</v>
      </c>
      <c r="H110" s="2" t="e">
        <f t="shared" si="13"/>
        <v>#DIV/0!</v>
      </c>
      <c r="I110" s="2">
        <f t="shared" si="14"/>
        <v>100</v>
      </c>
    </row>
    <row r="111" spans="1:9" ht="13.5" x14ac:dyDescent="0.25">
      <c r="A111" s="3">
        <f>TITRES_STAT!B114</f>
        <v>42454</v>
      </c>
      <c r="B111" s="6">
        <f>TITRES_STAT!D114</f>
        <v>6.6104000000000003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0</v>
      </c>
      <c r="G111" s="2">
        <f t="shared" si="16"/>
        <v>0</v>
      </c>
      <c r="H111" s="2" t="e">
        <f t="shared" si="13"/>
        <v>#DIV/0!</v>
      </c>
      <c r="I111" s="2">
        <f t="shared" si="14"/>
        <v>100</v>
      </c>
    </row>
    <row r="112" spans="1:9" ht="13.5" x14ac:dyDescent="0.25">
      <c r="A112" s="3">
        <f>TITRES_STAT!B115</f>
        <v>42457</v>
      </c>
      <c r="B112" s="6">
        <f>TITRES_STAT!D115</f>
        <v>6.6104000000000003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0</v>
      </c>
      <c r="G112" s="2">
        <f t="shared" si="16"/>
        <v>0</v>
      </c>
      <c r="H112" s="2" t="e">
        <f t="shared" si="13"/>
        <v>#DIV/0!</v>
      </c>
      <c r="I112" s="2">
        <f t="shared" si="14"/>
        <v>100</v>
      </c>
    </row>
    <row r="113" spans="1:9" ht="13.5" x14ac:dyDescent="0.25">
      <c r="A113" s="3">
        <f>TITRES_STAT!B116</f>
        <v>42458</v>
      </c>
      <c r="B113" s="6">
        <f>TITRES_STAT!D116</f>
        <v>6.6104000000000003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0</v>
      </c>
      <c r="G113" s="2">
        <f t="shared" si="16"/>
        <v>0</v>
      </c>
      <c r="H113" s="2" t="e">
        <f t="shared" si="13"/>
        <v>#DIV/0!</v>
      </c>
      <c r="I113" s="2">
        <f t="shared" si="14"/>
        <v>100</v>
      </c>
    </row>
    <row r="114" spans="1:9" ht="13.5" x14ac:dyDescent="0.25">
      <c r="A114" s="3">
        <f>TITRES_STAT!B117</f>
        <v>42459</v>
      </c>
      <c r="B114" s="6">
        <f>TITRES_STAT!D117</f>
        <v>6.6104000000000003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0</v>
      </c>
      <c r="G114" s="2">
        <f t="shared" si="16"/>
        <v>0</v>
      </c>
      <c r="H114" s="2" t="e">
        <f t="shared" si="13"/>
        <v>#DIV/0!</v>
      </c>
      <c r="I114" s="2">
        <f t="shared" si="14"/>
        <v>100</v>
      </c>
    </row>
    <row r="115" spans="1:9" ht="13.5" x14ac:dyDescent="0.25">
      <c r="A115" s="3">
        <f>TITRES_STAT!B118</f>
        <v>42460</v>
      </c>
      <c r="B115" s="6">
        <f>TITRES_STAT!D118</f>
        <v>6.6104000000000003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0</v>
      </c>
      <c r="G115" s="2">
        <f t="shared" si="16"/>
        <v>0</v>
      </c>
      <c r="H115" s="2" t="e">
        <f t="shared" si="13"/>
        <v>#DIV/0!</v>
      </c>
      <c r="I115" s="2">
        <f t="shared" si="14"/>
        <v>100</v>
      </c>
    </row>
    <row r="116" spans="1:9" ht="13.5" x14ac:dyDescent="0.25">
      <c r="A116" s="3">
        <f>TITRES_STAT!B119</f>
        <v>42461</v>
      </c>
      <c r="B116" s="6">
        <f>TITRES_STAT!D119</f>
        <v>6.6104000000000003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0</v>
      </c>
      <c r="G116" s="2">
        <f t="shared" si="16"/>
        <v>0</v>
      </c>
      <c r="H116" s="2" t="e">
        <f t="shared" si="13"/>
        <v>#DIV/0!</v>
      </c>
      <c r="I116" s="2">
        <f t="shared" si="14"/>
        <v>100</v>
      </c>
    </row>
    <row r="117" spans="1:9" ht="13.5" x14ac:dyDescent="0.25">
      <c r="A117" s="3">
        <f>TITRES_STAT!B120</f>
        <v>42464</v>
      </c>
      <c r="B117" s="6">
        <f>TITRES_STAT!D120</f>
        <v>6.6104000000000003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0</v>
      </c>
      <c r="G117" s="2">
        <f t="shared" si="16"/>
        <v>0</v>
      </c>
      <c r="H117" s="2" t="e">
        <f t="shared" si="13"/>
        <v>#DIV/0!</v>
      </c>
      <c r="I117" s="2">
        <f t="shared" si="14"/>
        <v>100</v>
      </c>
    </row>
    <row r="118" spans="1:9" ht="13.5" x14ac:dyDescent="0.25">
      <c r="A118" s="3">
        <f>TITRES_STAT!B121</f>
        <v>42465</v>
      </c>
      <c r="B118" s="6">
        <f>TITRES_STAT!D121</f>
        <v>6.6104000000000003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0</v>
      </c>
      <c r="G118" s="2">
        <f t="shared" si="16"/>
        <v>0</v>
      </c>
      <c r="H118" s="2" t="e">
        <f t="shared" si="13"/>
        <v>#DIV/0!</v>
      </c>
      <c r="I118" s="2">
        <f t="shared" si="14"/>
        <v>100</v>
      </c>
    </row>
    <row r="119" spans="1:9" ht="13.5" x14ac:dyDescent="0.25">
      <c r="A119" s="3">
        <f>TITRES_STAT!B122</f>
        <v>42466</v>
      </c>
      <c r="B119" s="6">
        <f>TITRES_STAT!D122</f>
        <v>6.6104000000000003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0</v>
      </c>
      <c r="G119" s="2">
        <f t="shared" si="16"/>
        <v>0</v>
      </c>
      <c r="H119" s="2" t="e">
        <f t="shared" si="13"/>
        <v>#DIV/0!</v>
      </c>
      <c r="I119" s="2">
        <f t="shared" si="14"/>
        <v>100</v>
      </c>
    </row>
    <row r="120" spans="1:9" ht="13.5" x14ac:dyDescent="0.25">
      <c r="A120" s="3">
        <f>TITRES_STAT!B123</f>
        <v>42467</v>
      </c>
      <c r="B120" s="6">
        <f>TITRES_STAT!D123</f>
        <v>6.6104000000000003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0</v>
      </c>
      <c r="G120" s="2">
        <f t="shared" si="16"/>
        <v>0</v>
      </c>
      <c r="H120" s="2" t="e">
        <f t="shared" si="13"/>
        <v>#DIV/0!</v>
      </c>
      <c r="I120" s="2">
        <f t="shared" si="14"/>
        <v>100</v>
      </c>
    </row>
    <row r="121" spans="1:9" ht="13.5" x14ac:dyDescent="0.25">
      <c r="A121" s="3">
        <f>TITRES_STAT!B124</f>
        <v>42468</v>
      </c>
      <c r="B121" s="6">
        <f>TITRES_STAT!D124</f>
        <v>6.6104000000000003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0</v>
      </c>
      <c r="G121" s="2">
        <f t="shared" si="16"/>
        <v>0</v>
      </c>
      <c r="H121" s="2" t="e">
        <f t="shared" si="13"/>
        <v>#DIV/0!</v>
      </c>
      <c r="I121" s="2">
        <f t="shared" si="14"/>
        <v>100</v>
      </c>
    </row>
    <row r="122" spans="1:9" ht="13.5" x14ac:dyDescent="0.25">
      <c r="A122" s="3">
        <f>TITRES_STAT!B125</f>
        <v>42471</v>
      </c>
      <c r="B122" s="6">
        <f>TITRES_STAT!D125</f>
        <v>6.6104000000000003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0</v>
      </c>
      <c r="G122" s="2">
        <f t="shared" si="16"/>
        <v>0</v>
      </c>
      <c r="H122" s="2" t="e">
        <f t="shared" si="13"/>
        <v>#DIV/0!</v>
      </c>
      <c r="I122" s="2">
        <f t="shared" si="14"/>
        <v>100</v>
      </c>
    </row>
    <row r="123" spans="1:9" ht="13.5" x14ac:dyDescent="0.25">
      <c r="A123" s="3">
        <f>TITRES_STAT!B126</f>
        <v>42472</v>
      </c>
      <c r="B123" s="6">
        <f>TITRES_STAT!D126</f>
        <v>6.6104000000000003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0</v>
      </c>
      <c r="G123" s="2">
        <f t="shared" si="16"/>
        <v>0</v>
      </c>
      <c r="H123" s="2" t="e">
        <f t="shared" si="13"/>
        <v>#DIV/0!</v>
      </c>
      <c r="I123" s="2">
        <f t="shared" si="14"/>
        <v>100</v>
      </c>
    </row>
    <row r="124" spans="1:9" ht="13.5" x14ac:dyDescent="0.25">
      <c r="A124" s="3">
        <f>TITRES_STAT!B127</f>
        <v>42473</v>
      </c>
      <c r="B124" s="6">
        <f>TITRES_STAT!D127</f>
        <v>6.6104000000000003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0</v>
      </c>
      <c r="G124" s="2">
        <f t="shared" si="16"/>
        <v>0</v>
      </c>
      <c r="H124" s="2" t="e">
        <f t="shared" si="13"/>
        <v>#DIV/0!</v>
      </c>
      <c r="I124" s="2">
        <f t="shared" si="14"/>
        <v>100</v>
      </c>
    </row>
    <row r="125" spans="1:9" ht="13.5" x14ac:dyDescent="0.25">
      <c r="A125" s="3">
        <f>TITRES_STAT!B128</f>
        <v>42474</v>
      </c>
      <c r="B125" s="6">
        <f>TITRES_STAT!D128</f>
        <v>6.6104000000000003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0</v>
      </c>
      <c r="G125" s="2">
        <f t="shared" si="17"/>
        <v>0</v>
      </c>
      <c r="H125" s="2" t="e">
        <f t="shared" si="13"/>
        <v>#DIV/0!</v>
      </c>
      <c r="I125" s="2">
        <f t="shared" si="14"/>
        <v>100</v>
      </c>
    </row>
    <row r="126" spans="1:9" ht="13.5" x14ac:dyDescent="0.25">
      <c r="A126" s="3">
        <f>TITRES_STAT!B129</f>
        <v>42475</v>
      </c>
      <c r="B126" s="6">
        <f>TITRES_STAT!D129</f>
        <v>6.6104000000000003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0</v>
      </c>
      <c r="G126" s="2">
        <f t="shared" si="17"/>
        <v>0</v>
      </c>
      <c r="H126" s="2" t="e">
        <f t="shared" si="13"/>
        <v>#DIV/0!</v>
      </c>
      <c r="I126" s="2">
        <f t="shared" si="14"/>
        <v>100</v>
      </c>
    </row>
    <row r="127" spans="1:9" ht="13.5" x14ac:dyDescent="0.25">
      <c r="A127" s="3">
        <f>TITRES_STAT!B130</f>
        <v>42478</v>
      </c>
      <c r="B127" s="6">
        <f>TITRES_STAT!D130</f>
        <v>6.6104000000000003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0</v>
      </c>
      <c r="G127" s="2">
        <f t="shared" si="17"/>
        <v>0</v>
      </c>
      <c r="H127" s="2" t="e">
        <f t="shared" si="13"/>
        <v>#DIV/0!</v>
      </c>
      <c r="I127" s="2">
        <f t="shared" si="14"/>
        <v>100</v>
      </c>
    </row>
    <row r="128" spans="1:9" ht="13.5" x14ac:dyDescent="0.25">
      <c r="A128" s="3">
        <f>TITRES_STAT!B131</f>
        <v>42479</v>
      </c>
      <c r="B128" s="6">
        <f>TITRES_STAT!D131</f>
        <v>6.6104000000000003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0</v>
      </c>
      <c r="G128" s="2">
        <f t="shared" si="17"/>
        <v>0</v>
      </c>
      <c r="H128" s="2" t="e">
        <f t="shared" si="13"/>
        <v>#DIV/0!</v>
      </c>
      <c r="I128" s="2">
        <f t="shared" si="14"/>
        <v>100</v>
      </c>
    </row>
    <row r="129" spans="1:9" ht="13.5" x14ac:dyDescent="0.25">
      <c r="A129" s="3">
        <f>TITRES_STAT!B132</f>
        <v>42480</v>
      </c>
      <c r="B129" s="6">
        <f>TITRES_STAT!D132</f>
        <v>6.6104000000000003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0</v>
      </c>
      <c r="G129" s="2">
        <f t="shared" si="17"/>
        <v>0</v>
      </c>
      <c r="H129" s="2" t="e">
        <f t="shared" si="13"/>
        <v>#DIV/0!</v>
      </c>
      <c r="I129" s="2">
        <f t="shared" si="14"/>
        <v>100</v>
      </c>
    </row>
    <row r="130" spans="1:9" ht="13.5" x14ac:dyDescent="0.25">
      <c r="A130" s="3">
        <f>TITRES_STAT!B133</f>
        <v>42481</v>
      </c>
      <c r="B130" s="6">
        <f>TITRES_STAT!D133</f>
        <v>6.6104000000000003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0</v>
      </c>
      <c r="G130" s="2">
        <f t="shared" si="17"/>
        <v>0</v>
      </c>
      <c r="H130" s="2" t="e">
        <f t="shared" si="13"/>
        <v>#DIV/0!</v>
      </c>
      <c r="I130" s="2">
        <f t="shared" si="14"/>
        <v>100</v>
      </c>
    </row>
    <row r="131" spans="1:9" ht="13.5" x14ac:dyDescent="0.25">
      <c r="A131" s="3">
        <f>TITRES_STAT!B134</f>
        <v>42482</v>
      </c>
      <c r="B131" s="6">
        <f>TITRES_STAT!D134</f>
        <v>6.6104000000000003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0</v>
      </c>
      <c r="G131" s="2">
        <f t="shared" si="17"/>
        <v>0</v>
      </c>
      <c r="H131" s="2" t="e">
        <f t="shared" si="13"/>
        <v>#DIV/0!</v>
      </c>
      <c r="I131" s="2">
        <f t="shared" si="14"/>
        <v>100</v>
      </c>
    </row>
    <row r="132" spans="1:9" ht="13.5" x14ac:dyDescent="0.25">
      <c r="A132" s="3">
        <f>TITRES_STAT!B135</f>
        <v>42485</v>
      </c>
      <c r="B132" s="6">
        <f>TITRES_STAT!D135</f>
        <v>6.6104000000000003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0</v>
      </c>
      <c r="G132" s="2">
        <f t="shared" si="17"/>
        <v>0</v>
      </c>
      <c r="H132" s="2" t="e">
        <f t="shared" si="13"/>
        <v>#DIV/0!</v>
      </c>
      <c r="I132" s="2">
        <f t="shared" si="14"/>
        <v>100</v>
      </c>
    </row>
    <row r="133" spans="1:9" ht="13.5" x14ac:dyDescent="0.25">
      <c r="A133" s="3">
        <f>TITRES_STAT!B136</f>
        <v>42486</v>
      </c>
      <c r="B133" s="6">
        <f>TITRES_STAT!D136</f>
        <v>6.6104000000000003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0</v>
      </c>
      <c r="G133" s="2">
        <f t="shared" si="17"/>
        <v>0</v>
      </c>
      <c r="H133" s="2" t="e">
        <f t="shared" si="13"/>
        <v>#DIV/0!</v>
      </c>
      <c r="I133" s="2">
        <f t="shared" si="14"/>
        <v>100</v>
      </c>
    </row>
    <row r="134" spans="1:9" ht="13.5" x14ac:dyDescent="0.25">
      <c r="A134" s="3">
        <f>TITRES_STAT!B137</f>
        <v>42487</v>
      </c>
      <c r="B134" s="6">
        <f>TITRES_STAT!D137</f>
        <v>6.6104000000000003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0</v>
      </c>
      <c r="G134" s="2">
        <f t="shared" si="17"/>
        <v>0</v>
      </c>
      <c r="H134" s="2" t="e">
        <f t="shared" si="13"/>
        <v>#DIV/0!</v>
      </c>
      <c r="I134" s="2">
        <f t="shared" si="14"/>
        <v>100</v>
      </c>
    </row>
    <row r="135" spans="1:9" ht="13.5" x14ac:dyDescent="0.25">
      <c r="A135" s="3">
        <f>TITRES_STAT!B138</f>
        <v>42488</v>
      </c>
      <c r="B135" s="6">
        <f>TITRES_STAT!D138</f>
        <v>6.5548999999999999</v>
      </c>
      <c r="C135" s="2">
        <f t="shared" si="18"/>
        <v>-5.5500000000000327E-2</v>
      </c>
      <c r="D135" s="2">
        <f t="shared" si="19"/>
        <v>0</v>
      </c>
      <c r="E135" s="2">
        <f t="shared" si="20"/>
        <v>5.5500000000000327E-2</v>
      </c>
      <c r="F135" s="2">
        <f t="shared" si="17"/>
        <v>0</v>
      </c>
      <c r="G135" s="2">
        <f t="shared" si="17"/>
        <v>3.9642857142857379E-3</v>
      </c>
      <c r="H135" s="2">
        <f t="shared" si="13"/>
        <v>0</v>
      </c>
      <c r="I135" s="2">
        <f t="shared" si="14"/>
        <v>0</v>
      </c>
    </row>
    <row r="136" spans="1:9" ht="13.5" x14ac:dyDescent="0.25">
      <c r="A136" s="3">
        <f>TITRES_STAT!B139</f>
        <v>42489</v>
      </c>
      <c r="B136" s="6">
        <f>TITRES_STAT!D139</f>
        <v>6.5548999999999999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0</v>
      </c>
      <c r="G136" s="2">
        <f t="shared" si="17"/>
        <v>3.6811224489796137E-3</v>
      </c>
      <c r="H136" s="2">
        <f t="shared" si="13"/>
        <v>0</v>
      </c>
      <c r="I136" s="2">
        <f t="shared" si="14"/>
        <v>0</v>
      </c>
    </row>
    <row r="137" spans="1:9" ht="13.5" x14ac:dyDescent="0.25">
      <c r="A137" s="3">
        <f>TITRES_STAT!B140</f>
        <v>42492</v>
      </c>
      <c r="B137" s="6">
        <f>TITRES_STAT!D140</f>
        <v>6.5548999999999999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0</v>
      </c>
      <c r="G137" s="2">
        <f t="shared" si="17"/>
        <v>3.4181851311953552E-3</v>
      </c>
      <c r="H137" s="2">
        <f t="shared" si="13"/>
        <v>0</v>
      </c>
      <c r="I137" s="2">
        <f t="shared" si="14"/>
        <v>0</v>
      </c>
    </row>
    <row r="138" spans="1:9" ht="13.5" x14ac:dyDescent="0.25">
      <c r="A138" s="3">
        <f>TITRES_STAT!B141</f>
        <v>42493</v>
      </c>
      <c r="B138" s="6">
        <f>TITRES_STAT!D141</f>
        <v>6.5548999999999999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0</v>
      </c>
      <c r="G138" s="2">
        <f t="shared" si="17"/>
        <v>3.1740290503956868E-3</v>
      </c>
      <c r="H138" s="2">
        <f t="shared" si="13"/>
        <v>0</v>
      </c>
      <c r="I138" s="2">
        <f t="shared" si="14"/>
        <v>0</v>
      </c>
    </row>
    <row r="139" spans="1:9" ht="13.5" x14ac:dyDescent="0.25">
      <c r="A139" s="3">
        <f>TITRES_STAT!B142</f>
        <v>42494</v>
      </c>
      <c r="B139" s="6">
        <f>TITRES_STAT!D142</f>
        <v>7.5548000000000002</v>
      </c>
      <c r="C139" s="2">
        <f t="shared" si="18"/>
        <v>0.99990000000000023</v>
      </c>
      <c r="D139" s="2">
        <f t="shared" si="19"/>
        <v>0.99990000000000023</v>
      </c>
      <c r="E139" s="2">
        <f t="shared" si="20"/>
        <v>0</v>
      </c>
      <c r="F139" s="2">
        <f t="shared" si="17"/>
        <v>7.1421428571428594E-2</v>
      </c>
      <c r="G139" s="2">
        <f t="shared" si="17"/>
        <v>2.9473126896531377E-3</v>
      </c>
      <c r="H139" s="2">
        <f t="shared" si="13"/>
        <v>24.232728621622435</v>
      </c>
      <c r="I139" s="2">
        <f t="shared" si="14"/>
        <v>96.036893135912862</v>
      </c>
    </row>
    <row r="140" spans="1:9" ht="13.5" x14ac:dyDescent="0.25">
      <c r="A140" s="3">
        <f>TITRES_STAT!B143</f>
        <v>42495</v>
      </c>
      <c r="B140" s="6">
        <f>TITRES_STAT!D143</f>
        <v>7.6380999999999997</v>
      </c>
      <c r="C140" s="2">
        <f t="shared" si="18"/>
        <v>8.3299999999999486E-2</v>
      </c>
      <c r="D140" s="2">
        <f t="shared" si="19"/>
        <v>8.3299999999999486E-2</v>
      </c>
      <c r="E140" s="2">
        <f t="shared" si="20"/>
        <v>0</v>
      </c>
      <c r="F140" s="2">
        <f t="shared" si="17"/>
        <v>7.2269897959183663E-2</v>
      </c>
      <c r="G140" s="2">
        <f t="shared" si="17"/>
        <v>2.7367903546779136E-3</v>
      </c>
      <c r="H140" s="2">
        <f t="shared" si="13"/>
        <v>26.406808192543831</v>
      </c>
      <c r="I140" s="2">
        <f t="shared" si="14"/>
        <v>96.351271578307845</v>
      </c>
    </row>
    <row r="141" spans="1:9" ht="13.5" x14ac:dyDescent="0.25">
      <c r="A141" s="3">
        <f>TITRES_STAT!B144</f>
        <v>42496</v>
      </c>
      <c r="B141" s="6">
        <f>TITRES_STAT!D144</f>
        <v>7.7713999999999999</v>
      </c>
      <c r="C141" s="2">
        <f t="shared" si="18"/>
        <v>0.1333000000000002</v>
      </c>
      <c r="D141" s="2">
        <f t="shared" si="19"/>
        <v>0.1333000000000002</v>
      </c>
      <c r="E141" s="2">
        <f t="shared" si="20"/>
        <v>0</v>
      </c>
      <c r="F141" s="2">
        <f t="shared" ref="F141:G156" si="21">((F140*13)+D141)/14</f>
        <v>7.6629190962099122E-2</v>
      </c>
      <c r="G141" s="2">
        <f t="shared" si="21"/>
        <v>2.5413053293437773E-3</v>
      </c>
      <c r="H141" s="2">
        <f t="shared" si="13"/>
        <v>30.153476670938442</v>
      </c>
      <c r="I141" s="2">
        <f t="shared" si="14"/>
        <v>96.790085387378767</v>
      </c>
    </row>
    <row r="142" spans="1:9" ht="13.5" x14ac:dyDescent="0.25">
      <c r="A142" s="3">
        <f>TITRES_STAT!B145</f>
        <v>42499</v>
      </c>
      <c r="B142" s="6">
        <f>TITRES_STAT!D145</f>
        <v>7.6658999999999997</v>
      </c>
      <c r="C142" s="2">
        <f t="shared" si="18"/>
        <v>-0.10550000000000015</v>
      </c>
      <c r="D142" s="2">
        <f t="shared" si="19"/>
        <v>0</v>
      </c>
      <c r="E142" s="2">
        <f t="shared" si="20"/>
        <v>0.10550000000000015</v>
      </c>
      <c r="F142" s="2">
        <f t="shared" si="21"/>
        <v>7.115567732194919E-2</v>
      </c>
      <c r="G142" s="2">
        <f t="shared" si="21"/>
        <v>9.8954978058192321E-3</v>
      </c>
      <c r="H142" s="2">
        <f t="shared" si="13"/>
        <v>7.1907122530111387</v>
      </c>
      <c r="I142" s="2">
        <f t="shared" si="14"/>
        <v>87.79104955576517</v>
      </c>
    </row>
    <row r="143" spans="1:9" ht="13.5" x14ac:dyDescent="0.25">
      <c r="A143" s="3">
        <f>TITRES_STAT!B146</f>
        <v>42500</v>
      </c>
      <c r="B143" s="6">
        <f>TITRES_STAT!D146</f>
        <v>7.4992000000000001</v>
      </c>
      <c r="C143" s="2">
        <f t="shared" si="18"/>
        <v>-0.16669999999999963</v>
      </c>
      <c r="D143" s="2">
        <f t="shared" si="19"/>
        <v>0</v>
      </c>
      <c r="E143" s="2">
        <f t="shared" si="20"/>
        <v>0.16669999999999963</v>
      </c>
      <c r="F143" s="2">
        <f t="shared" si="21"/>
        <v>6.6073128941809958E-2</v>
      </c>
      <c r="G143" s="2">
        <f t="shared" si="21"/>
        <v>2.1095819391117831E-2</v>
      </c>
      <c r="H143" s="2">
        <f t="shared" si="13"/>
        <v>3.1320484744778079</v>
      </c>
      <c r="I143" s="2">
        <f t="shared" si="14"/>
        <v>75.79892863850354</v>
      </c>
    </row>
    <row r="144" spans="1:9" ht="13.5" x14ac:dyDescent="0.25">
      <c r="A144" s="3">
        <f>TITRES_STAT!B147</f>
        <v>42501</v>
      </c>
      <c r="B144" s="6">
        <f>TITRES_STAT!D147</f>
        <v>7.3380999999999998</v>
      </c>
      <c r="C144" s="2">
        <f t="shared" si="18"/>
        <v>-0.16110000000000024</v>
      </c>
      <c r="D144" s="2">
        <f t="shared" si="19"/>
        <v>0</v>
      </c>
      <c r="E144" s="2">
        <f t="shared" si="20"/>
        <v>0.16110000000000024</v>
      </c>
      <c r="F144" s="2">
        <f t="shared" si="21"/>
        <v>6.1353619731680679E-2</v>
      </c>
      <c r="G144" s="2">
        <f t="shared" si="21"/>
        <v>3.1096118006038002E-2</v>
      </c>
      <c r="H144" s="2">
        <f t="shared" si="13"/>
        <v>1.9730314799991275</v>
      </c>
      <c r="I144" s="2">
        <f t="shared" si="14"/>
        <v>66.364298302004741</v>
      </c>
    </row>
    <row r="145" spans="1:9" ht="13.5" x14ac:dyDescent="0.25">
      <c r="A145" s="3">
        <f>TITRES_STAT!B148</f>
        <v>42502</v>
      </c>
      <c r="B145" s="6">
        <f>TITRES_STAT!D148</f>
        <v>7.2659000000000002</v>
      </c>
      <c r="C145" s="2">
        <f t="shared" si="18"/>
        <v>-7.2199999999999598E-2</v>
      </c>
      <c r="D145" s="2">
        <f t="shared" si="19"/>
        <v>0</v>
      </c>
      <c r="E145" s="2">
        <f t="shared" si="20"/>
        <v>7.2199999999999598E-2</v>
      </c>
      <c r="F145" s="2">
        <f t="shared" si="21"/>
        <v>5.6971218322274919E-2</v>
      </c>
      <c r="G145" s="2">
        <f t="shared" si="21"/>
        <v>3.4032109577035258E-2</v>
      </c>
      <c r="H145" s="2">
        <f t="shared" ref="H145:H208" si="22">F145/G145</f>
        <v>1.6740431031263159</v>
      </c>
      <c r="I145" s="2">
        <f t="shared" ref="I145:I208" si="23">IF(G145=0,100,100-(100/(1+H145)))</f>
        <v>62.603444991935035</v>
      </c>
    </row>
    <row r="146" spans="1:9" ht="13.5" x14ac:dyDescent="0.25">
      <c r="A146" s="3">
        <f>TITRES_STAT!B149</f>
        <v>42503</v>
      </c>
      <c r="B146" s="6">
        <f>TITRES_STAT!D149</f>
        <v>7.2826000000000004</v>
      </c>
      <c r="C146" s="2">
        <f t="shared" si="18"/>
        <v>1.6700000000000159E-2</v>
      </c>
      <c r="D146" s="2">
        <f t="shared" si="19"/>
        <v>1.6700000000000159E-2</v>
      </c>
      <c r="E146" s="2">
        <f t="shared" si="20"/>
        <v>0</v>
      </c>
      <c r="F146" s="2">
        <f t="shared" si="21"/>
        <v>5.4094702727826724E-2</v>
      </c>
      <c r="G146" s="2">
        <f t="shared" si="21"/>
        <v>3.1601244607247024E-2</v>
      </c>
      <c r="H146" s="2">
        <f t="shared" si="22"/>
        <v>1.7117902601665675</v>
      </c>
      <c r="I146" s="2">
        <f t="shared" si="23"/>
        <v>63.123991752275984</v>
      </c>
    </row>
    <row r="147" spans="1:9" ht="13.5" x14ac:dyDescent="0.25">
      <c r="A147" s="3">
        <f>TITRES_STAT!B150</f>
        <v>42506</v>
      </c>
      <c r="B147" s="6">
        <f>TITRES_STAT!D150</f>
        <v>7.327</v>
      </c>
      <c r="C147" s="2">
        <f t="shared" si="18"/>
        <v>4.4399999999999551E-2</v>
      </c>
      <c r="D147" s="2">
        <f t="shared" si="19"/>
        <v>4.4399999999999551E-2</v>
      </c>
      <c r="E147" s="2">
        <f t="shared" si="20"/>
        <v>0</v>
      </c>
      <c r="F147" s="2">
        <f t="shared" si="21"/>
        <v>5.3402223961553356E-2</v>
      </c>
      <c r="G147" s="2">
        <f t="shared" si="21"/>
        <v>2.9344012849586522E-2</v>
      </c>
      <c r="H147" s="2">
        <f t="shared" si="22"/>
        <v>1.8198677950178799</v>
      </c>
      <c r="I147" s="2">
        <f t="shared" si="23"/>
        <v>64.537344560380035</v>
      </c>
    </row>
    <row r="148" spans="1:9" ht="13.5" x14ac:dyDescent="0.25">
      <c r="A148" s="3">
        <f>TITRES_STAT!B151</f>
        <v>42507</v>
      </c>
      <c r="B148" s="6">
        <f>TITRES_STAT!D151</f>
        <v>7.2770000000000001</v>
      </c>
      <c r="C148" s="2">
        <f t="shared" si="18"/>
        <v>-4.9999999999999822E-2</v>
      </c>
      <c r="D148" s="2">
        <f t="shared" si="19"/>
        <v>0</v>
      </c>
      <c r="E148" s="2">
        <f t="shared" si="20"/>
        <v>4.9999999999999822E-2</v>
      </c>
      <c r="F148" s="2">
        <f t="shared" si="21"/>
        <v>4.958777939287097E-2</v>
      </c>
      <c r="G148" s="2">
        <f t="shared" si="21"/>
        <v>3.0819440503187471E-2</v>
      </c>
      <c r="H148" s="2">
        <f t="shared" si="22"/>
        <v>1.6089772748386657</v>
      </c>
      <c r="I148" s="2">
        <f t="shared" si="23"/>
        <v>61.670804508565986</v>
      </c>
    </row>
    <row r="149" spans="1:9" ht="13.5" x14ac:dyDescent="0.25">
      <c r="A149" s="3">
        <f>TITRES_STAT!B152</f>
        <v>42508</v>
      </c>
      <c r="B149" s="6">
        <f>TITRES_STAT!D152</f>
        <v>7.2047999999999996</v>
      </c>
      <c r="C149" s="2">
        <f t="shared" si="18"/>
        <v>-7.2200000000000486E-2</v>
      </c>
      <c r="D149" s="2">
        <f t="shared" si="19"/>
        <v>0</v>
      </c>
      <c r="E149" s="2">
        <f t="shared" si="20"/>
        <v>7.2200000000000486E-2</v>
      </c>
      <c r="F149" s="2">
        <f t="shared" si="21"/>
        <v>4.6045795150523046E-2</v>
      </c>
      <c r="G149" s="2">
        <f t="shared" si="21"/>
        <v>3.3775194752959828E-2</v>
      </c>
      <c r="H149" s="2">
        <f t="shared" si="22"/>
        <v>1.3633021359999089</v>
      </c>
      <c r="I149" s="2">
        <f t="shared" si="23"/>
        <v>57.686324369317184</v>
      </c>
    </row>
    <row r="150" spans="1:9" ht="13.5" x14ac:dyDescent="0.25">
      <c r="A150" s="3">
        <f>TITRES_STAT!B153</f>
        <v>42509</v>
      </c>
      <c r="B150" s="6">
        <f>TITRES_STAT!D153</f>
        <v>7.1715</v>
      </c>
      <c r="C150" s="2">
        <f t="shared" si="18"/>
        <v>-3.3299999999999663E-2</v>
      </c>
      <c r="D150" s="2">
        <f t="shared" si="19"/>
        <v>0</v>
      </c>
      <c r="E150" s="2">
        <f t="shared" si="20"/>
        <v>3.3299999999999663E-2</v>
      </c>
      <c r="F150" s="2">
        <f t="shared" si="21"/>
        <v>4.2756809782628538E-2</v>
      </c>
      <c r="G150" s="2">
        <f t="shared" si="21"/>
        <v>3.374125227060553E-2</v>
      </c>
      <c r="H150" s="2">
        <f t="shared" si="22"/>
        <v>1.2671968852761615</v>
      </c>
      <c r="I150" s="2">
        <f t="shared" si="23"/>
        <v>55.892670526574378</v>
      </c>
    </row>
    <row r="151" spans="1:9" ht="13.5" x14ac:dyDescent="0.25">
      <c r="A151" s="3">
        <f>TITRES_STAT!B154</f>
        <v>42510</v>
      </c>
      <c r="B151" s="6">
        <f>TITRES_STAT!D154</f>
        <v>7.2214999999999998</v>
      </c>
      <c r="C151" s="2">
        <f t="shared" si="18"/>
        <v>4.9999999999999822E-2</v>
      </c>
      <c r="D151" s="2">
        <f t="shared" si="19"/>
        <v>4.9999999999999822E-2</v>
      </c>
      <c r="E151" s="2">
        <f t="shared" si="20"/>
        <v>0</v>
      </c>
      <c r="F151" s="2">
        <f t="shared" si="21"/>
        <v>4.3274180512440773E-2</v>
      </c>
      <c r="G151" s="2">
        <f t="shared" si="21"/>
        <v>3.1331162822705136E-2</v>
      </c>
      <c r="H151" s="2">
        <f t="shared" si="22"/>
        <v>1.3811865444419684</v>
      </c>
      <c r="I151" s="2">
        <f t="shared" si="23"/>
        <v>58.004130237752953</v>
      </c>
    </row>
    <row r="152" spans="1:9" ht="13.5" x14ac:dyDescent="0.25">
      <c r="A152" s="3">
        <f>TITRES_STAT!B155</f>
        <v>42513</v>
      </c>
      <c r="B152" s="6">
        <f>TITRES_STAT!D155</f>
        <v>7.2159000000000004</v>
      </c>
      <c r="C152" s="2">
        <f t="shared" si="18"/>
        <v>-5.5999999999993832E-3</v>
      </c>
      <c r="D152" s="2">
        <f t="shared" si="19"/>
        <v>0</v>
      </c>
      <c r="E152" s="2">
        <f t="shared" si="20"/>
        <v>5.5999999999993832E-3</v>
      </c>
      <c r="F152" s="2">
        <f t="shared" si="21"/>
        <v>4.0183167618695004E-2</v>
      </c>
      <c r="G152" s="2">
        <f t="shared" si="21"/>
        <v>2.9493222621083299E-2</v>
      </c>
      <c r="H152" s="2">
        <f t="shared" si="22"/>
        <v>1.3624542877172727</v>
      </c>
      <c r="I152" s="2">
        <f t="shared" si="23"/>
        <v>57.671138645977678</v>
      </c>
    </row>
    <row r="153" spans="1:9" ht="13.5" x14ac:dyDescent="0.25">
      <c r="A153" s="3">
        <f>TITRES_STAT!B156</f>
        <v>42514</v>
      </c>
      <c r="B153" s="6">
        <f>TITRES_STAT!D156</f>
        <v>7.2159000000000004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3.7312941360216789E-2</v>
      </c>
      <c r="G153" s="2">
        <f t="shared" si="21"/>
        <v>2.7386563862434491E-2</v>
      </c>
      <c r="H153" s="2">
        <f t="shared" si="22"/>
        <v>1.3624542877172729</v>
      </c>
      <c r="I153" s="2">
        <f t="shared" si="23"/>
        <v>57.671138645977678</v>
      </c>
    </row>
    <row r="154" spans="1:9" ht="13.5" x14ac:dyDescent="0.25">
      <c r="A154" s="3">
        <f>TITRES_STAT!B157</f>
        <v>42515</v>
      </c>
      <c r="B154" s="6">
        <f>TITRES_STAT!D157</f>
        <v>7.2714999999999996</v>
      </c>
      <c r="C154" s="2">
        <f t="shared" si="18"/>
        <v>5.5599999999999206E-2</v>
      </c>
      <c r="D154" s="2">
        <f t="shared" si="19"/>
        <v>5.5599999999999206E-2</v>
      </c>
      <c r="E154" s="2">
        <f t="shared" si="20"/>
        <v>0</v>
      </c>
      <c r="F154" s="2">
        <f t="shared" si="21"/>
        <v>3.8619159834486959E-2</v>
      </c>
      <c r="G154" s="2">
        <f t="shared" si="21"/>
        <v>2.5430380729403457E-2</v>
      </c>
      <c r="H154" s="2">
        <f t="shared" si="22"/>
        <v>1.5186229512417089</v>
      </c>
      <c r="I154" s="2">
        <f t="shared" si="23"/>
        <v>60.295764020295735</v>
      </c>
    </row>
    <row r="155" spans="1:9" ht="13.5" x14ac:dyDescent="0.25">
      <c r="A155" s="3">
        <f>TITRES_STAT!B158</f>
        <v>42516</v>
      </c>
      <c r="B155" s="6">
        <f>TITRES_STAT!D158</f>
        <v>7.2214999999999998</v>
      </c>
      <c r="C155" s="2">
        <f t="shared" si="18"/>
        <v>-4.9999999999999822E-2</v>
      </c>
      <c r="D155" s="2">
        <f t="shared" si="19"/>
        <v>0</v>
      </c>
      <c r="E155" s="2">
        <f t="shared" si="20"/>
        <v>4.9999999999999822E-2</v>
      </c>
      <c r="F155" s="2">
        <f t="shared" si="21"/>
        <v>3.5860648417737888E-2</v>
      </c>
      <c r="G155" s="2">
        <f t="shared" si="21"/>
        <v>2.7185353534446056E-2</v>
      </c>
      <c r="H155" s="2">
        <f t="shared" si="22"/>
        <v>1.3191165004457097</v>
      </c>
      <c r="I155" s="2">
        <f t="shared" si="23"/>
        <v>56.880130868466054</v>
      </c>
    </row>
    <row r="156" spans="1:9" ht="13.5" x14ac:dyDescent="0.25">
      <c r="A156" s="3">
        <f>TITRES_STAT!B159</f>
        <v>42517</v>
      </c>
      <c r="B156" s="6">
        <f>TITRES_STAT!D159</f>
        <v>7.2159000000000004</v>
      </c>
      <c r="C156" s="2">
        <f t="shared" si="18"/>
        <v>-5.5999999999993832E-3</v>
      </c>
      <c r="D156" s="2">
        <f t="shared" si="19"/>
        <v>0</v>
      </c>
      <c r="E156" s="2">
        <f t="shared" si="20"/>
        <v>5.5999999999993832E-3</v>
      </c>
      <c r="F156" s="2">
        <f t="shared" si="21"/>
        <v>3.3299173530756607E-2</v>
      </c>
      <c r="G156" s="2">
        <f t="shared" si="21"/>
        <v>2.5643542567699868E-2</v>
      </c>
      <c r="H156" s="2">
        <f t="shared" si="22"/>
        <v>1.2985403028012061</v>
      </c>
      <c r="I156" s="2">
        <f t="shared" si="23"/>
        <v>56.494128087233854</v>
      </c>
    </row>
    <row r="157" spans="1:9" ht="13.5" x14ac:dyDescent="0.25">
      <c r="A157" s="3">
        <f>TITRES_STAT!B160</f>
        <v>42520</v>
      </c>
      <c r="B157" s="6">
        <f>TITRES_STAT!D160</f>
        <v>7.1436999999999999</v>
      </c>
      <c r="C157" s="2">
        <f t="shared" si="18"/>
        <v>-7.2200000000000486E-2</v>
      </c>
      <c r="D157" s="2">
        <f t="shared" si="19"/>
        <v>0</v>
      </c>
      <c r="E157" s="2">
        <f t="shared" si="20"/>
        <v>7.2200000000000486E-2</v>
      </c>
      <c r="F157" s="2">
        <f t="shared" ref="F157:G172" si="24">((F156*13)+D157)/14</f>
        <v>3.0920661135702566E-2</v>
      </c>
      <c r="G157" s="2">
        <f t="shared" si="24"/>
        <v>2.8969003812864196E-2</v>
      </c>
      <c r="H157" s="2">
        <f t="shared" si="22"/>
        <v>1.067370536296167</v>
      </c>
      <c r="I157" s="2">
        <f t="shared" si="23"/>
        <v>51.62937739300633</v>
      </c>
    </row>
    <row r="158" spans="1:9" ht="13.5" x14ac:dyDescent="0.25">
      <c r="A158" s="3">
        <f>TITRES_STAT!B161</f>
        <v>42521</v>
      </c>
      <c r="B158" s="6">
        <f>TITRES_STAT!D161</f>
        <v>7.1104000000000003</v>
      </c>
      <c r="C158" s="2">
        <f t="shared" si="18"/>
        <v>-3.3299999999999663E-2</v>
      </c>
      <c r="D158" s="2">
        <f t="shared" si="19"/>
        <v>0</v>
      </c>
      <c r="E158" s="2">
        <f t="shared" si="20"/>
        <v>3.3299999999999663E-2</v>
      </c>
      <c r="F158" s="2">
        <f t="shared" si="24"/>
        <v>2.8712042483152383E-2</v>
      </c>
      <c r="G158" s="2">
        <f t="shared" si="24"/>
        <v>2.9278360683373871E-2</v>
      </c>
      <c r="H158" s="2">
        <f t="shared" si="22"/>
        <v>0.98065744847036196</v>
      </c>
      <c r="I158" s="2">
        <f t="shared" si="23"/>
        <v>49.511713861865012</v>
      </c>
    </row>
    <row r="159" spans="1:9" ht="13.5" x14ac:dyDescent="0.25">
      <c r="A159" s="3">
        <f>TITRES_STAT!B162</f>
        <v>42522</v>
      </c>
      <c r="B159" s="6">
        <f>TITRES_STAT!D162</f>
        <v>7.2714999999999996</v>
      </c>
      <c r="C159" s="2">
        <f t="shared" si="18"/>
        <v>0.16109999999999935</v>
      </c>
      <c r="D159" s="2">
        <f t="shared" si="19"/>
        <v>0.16109999999999935</v>
      </c>
      <c r="E159" s="2">
        <f t="shared" si="20"/>
        <v>0</v>
      </c>
      <c r="F159" s="2">
        <f t="shared" si="24"/>
        <v>3.8168325162927168E-2</v>
      </c>
      <c r="G159" s="2">
        <f t="shared" si="24"/>
        <v>2.7187049205990022E-2</v>
      </c>
      <c r="H159" s="2">
        <f t="shared" si="22"/>
        <v>1.4039156980124816</v>
      </c>
      <c r="I159" s="2">
        <f t="shared" si="23"/>
        <v>58.401203468708005</v>
      </c>
    </row>
    <row r="160" spans="1:9" ht="13.5" x14ac:dyDescent="0.25">
      <c r="A160" s="3">
        <f>TITRES_STAT!B163</f>
        <v>42523</v>
      </c>
      <c r="B160" s="6">
        <f>TITRES_STAT!D163</f>
        <v>7.3048000000000002</v>
      </c>
      <c r="C160" s="2">
        <f t="shared" si="18"/>
        <v>3.3300000000000551E-2</v>
      </c>
      <c r="D160" s="2">
        <f t="shared" si="19"/>
        <v>3.3300000000000551E-2</v>
      </c>
      <c r="E160" s="2">
        <f t="shared" si="20"/>
        <v>0</v>
      </c>
      <c r="F160" s="2">
        <f t="shared" si="24"/>
        <v>3.7820587651289546E-2</v>
      </c>
      <c r="G160" s="2">
        <f t="shared" si="24"/>
        <v>2.5245117119847876E-2</v>
      </c>
      <c r="H160" s="2">
        <f t="shared" si="22"/>
        <v>1.4981347668834839</v>
      </c>
      <c r="I160" s="2">
        <f t="shared" si="23"/>
        <v>59.970133987305374</v>
      </c>
    </row>
    <row r="161" spans="1:9" ht="13.5" x14ac:dyDescent="0.25">
      <c r="A161" s="3">
        <f>TITRES_STAT!B164</f>
        <v>42524</v>
      </c>
      <c r="B161" s="6">
        <f>TITRES_STAT!D164</f>
        <v>7.1936999999999998</v>
      </c>
      <c r="C161" s="2">
        <f t="shared" si="18"/>
        <v>-0.11110000000000042</v>
      </c>
      <c r="D161" s="2">
        <f t="shared" si="19"/>
        <v>0</v>
      </c>
      <c r="E161" s="2">
        <f t="shared" si="20"/>
        <v>0.11110000000000042</v>
      </c>
      <c r="F161" s="2">
        <f t="shared" si="24"/>
        <v>3.5119117104768866E-2</v>
      </c>
      <c r="G161" s="2">
        <f t="shared" si="24"/>
        <v>3.1377608754144484E-2</v>
      </c>
      <c r="H161" s="2">
        <f t="shared" si="22"/>
        <v>1.1192413475462877</v>
      </c>
      <c r="I161" s="2">
        <f t="shared" si="23"/>
        <v>52.813302686934364</v>
      </c>
    </row>
    <row r="162" spans="1:9" ht="13.5" x14ac:dyDescent="0.25">
      <c r="A162" s="3">
        <f>TITRES_STAT!B165</f>
        <v>42527</v>
      </c>
      <c r="B162" s="6">
        <f>TITRES_STAT!D165</f>
        <v>7.1493000000000002</v>
      </c>
      <c r="C162" s="2">
        <f t="shared" si="18"/>
        <v>-4.4399999999999551E-2</v>
      </c>
      <c r="D162" s="2">
        <f t="shared" si="19"/>
        <v>0</v>
      </c>
      <c r="E162" s="2">
        <f t="shared" si="20"/>
        <v>4.4399999999999551E-2</v>
      </c>
      <c r="F162" s="2">
        <f t="shared" si="24"/>
        <v>3.2610608740142523E-2</v>
      </c>
      <c r="G162" s="2">
        <f t="shared" si="24"/>
        <v>3.2307779557419848E-2</v>
      </c>
      <c r="H162" s="2">
        <f t="shared" si="22"/>
        <v>1.0093732589138311</v>
      </c>
      <c r="I162" s="2">
        <f t="shared" si="23"/>
        <v>50.233238371025642</v>
      </c>
    </row>
    <row r="163" spans="1:9" ht="13.5" x14ac:dyDescent="0.25">
      <c r="A163" s="3">
        <f>TITRES_STAT!B166</f>
        <v>42528</v>
      </c>
      <c r="B163" s="6">
        <f>TITRES_STAT!D166</f>
        <v>7.2103999999999999</v>
      </c>
      <c r="C163" s="2">
        <f t="shared" si="18"/>
        <v>6.109999999999971E-2</v>
      </c>
      <c r="D163" s="2">
        <f t="shared" si="19"/>
        <v>6.109999999999971E-2</v>
      </c>
      <c r="E163" s="2">
        <f t="shared" si="20"/>
        <v>0</v>
      </c>
      <c r="F163" s="2">
        <f t="shared" si="24"/>
        <v>3.4645565258703749E-2</v>
      </c>
      <c r="G163" s="2">
        <f t="shared" si="24"/>
        <v>3.0000081017604145E-2</v>
      </c>
      <c r="H163" s="2">
        <f t="shared" si="22"/>
        <v>1.1548490565200014</v>
      </c>
      <c r="I163" s="2">
        <f t="shared" si="23"/>
        <v>53.593037202570393</v>
      </c>
    </row>
    <row r="164" spans="1:9" ht="13.5" x14ac:dyDescent="0.25">
      <c r="A164" s="3">
        <f>TITRES_STAT!B167</f>
        <v>42529</v>
      </c>
      <c r="B164" s="6">
        <f>TITRES_STAT!D167</f>
        <v>7.1104000000000003</v>
      </c>
      <c r="C164" s="2">
        <f t="shared" si="18"/>
        <v>-9.9999999999999645E-2</v>
      </c>
      <c r="D164" s="2">
        <f t="shared" si="19"/>
        <v>0</v>
      </c>
      <c r="E164" s="2">
        <f t="shared" si="20"/>
        <v>9.9999999999999645E-2</v>
      </c>
      <c r="F164" s="2">
        <f t="shared" si="24"/>
        <v>3.2170882025939193E-2</v>
      </c>
      <c r="G164" s="2">
        <f t="shared" si="24"/>
        <v>3.5000075230632394E-2</v>
      </c>
      <c r="H164" s="2">
        <f t="shared" si="22"/>
        <v>0.9191660821855302</v>
      </c>
      <c r="I164" s="2">
        <f t="shared" si="23"/>
        <v>47.894035368673855</v>
      </c>
    </row>
    <row r="165" spans="1:9" ht="13.5" x14ac:dyDescent="0.25">
      <c r="A165" s="3">
        <f>TITRES_STAT!B168</f>
        <v>42530</v>
      </c>
      <c r="B165" s="6">
        <f>TITRES_STAT!D168</f>
        <v>7.0715000000000003</v>
      </c>
      <c r="C165" s="2">
        <f t="shared" si="18"/>
        <v>-3.8899999999999935E-2</v>
      </c>
      <c r="D165" s="2">
        <f t="shared" si="19"/>
        <v>0</v>
      </c>
      <c r="E165" s="2">
        <f t="shared" si="20"/>
        <v>3.8899999999999935E-2</v>
      </c>
      <c r="F165" s="2">
        <f t="shared" si="24"/>
        <v>2.9872961881229253E-2</v>
      </c>
      <c r="G165" s="2">
        <f t="shared" si="24"/>
        <v>3.527864128558722E-2</v>
      </c>
      <c r="H165" s="2">
        <f t="shared" si="22"/>
        <v>0.84677189349221305</v>
      </c>
      <c r="I165" s="2">
        <f t="shared" si="23"/>
        <v>45.851460945237925</v>
      </c>
    </row>
    <row r="166" spans="1:9" ht="13.5" x14ac:dyDescent="0.25">
      <c r="A166" s="3">
        <f>TITRES_STAT!B169</f>
        <v>42531</v>
      </c>
      <c r="B166" s="6">
        <f>TITRES_STAT!D169</f>
        <v>7.0993000000000004</v>
      </c>
      <c r="C166" s="2">
        <f t="shared" si="18"/>
        <v>2.7800000000000047E-2</v>
      </c>
      <c r="D166" s="2">
        <f t="shared" si="19"/>
        <v>2.7800000000000047E-2</v>
      </c>
      <c r="E166" s="2">
        <f t="shared" si="20"/>
        <v>0</v>
      </c>
      <c r="F166" s="2">
        <f t="shared" si="24"/>
        <v>2.9724893175427168E-2</v>
      </c>
      <c r="G166" s="2">
        <f t="shared" si="24"/>
        <v>3.2758738336616702E-2</v>
      </c>
      <c r="H166" s="2">
        <f t="shared" si="22"/>
        <v>0.90738821715247819</v>
      </c>
      <c r="I166" s="2">
        <f t="shared" si="23"/>
        <v>47.572288063470872</v>
      </c>
    </row>
    <row r="167" spans="1:9" ht="13.5" x14ac:dyDescent="0.25">
      <c r="A167" s="3">
        <f>TITRES_STAT!B170</f>
        <v>42534</v>
      </c>
      <c r="B167" s="6">
        <f>TITRES_STAT!D170</f>
        <v>7.0715000000000003</v>
      </c>
      <c r="C167" s="2">
        <f t="shared" si="18"/>
        <v>-2.7800000000000047E-2</v>
      </c>
      <c r="D167" s="2">
        <f t="shared" si="19"/>
        <v>0</v>
      </c>
      <c r="E167" s="2">
        <f t="shared" si="20"/>
        <v>2.7800000000000047E-2</v>
      </c>
      <c r="F167" s="2">
        <f t="shared" si="24"/>
        <v>2.7601686520039515E-2</v>
      </c>
      <c r="G167" s="2">
        <f t="shared" si="24"/>
        <v>3.2404542741144085E-2</v>
      </c>
      <c r="H167" s="2">
        <f t="shared" si="22"/>
        <v>0.85178447789030587</v>
      </c>
      <c r="I167" s="2">
        <f t="shared" si="23"/>
        <v>45.998035303801863</v>
      </c>
    </row>
    <row r="168" spans="1:9" ht="13.5" x14ac:dyDescent="0.25">
      <c r="A168" s="3">
        <f>TITRES_STAT!B171</f>
        <v>42535</v>
      </c>
      <c r="B168" s="6">
        <f>TITRES_STAT!D171</f>
        <v>7.0548000000000002</v>
      </c>
      <c r="C168" s="2">
        <f t="shared" si="18"/>
        <v>-1.6700000000000159E-2</v>
      </c>
      <c r="D168" s="2">
        <f t="shared" si="19"/>
        <v>0</v>
      </c>
      <c r="E168" s="2">
        <f t="shared" si="20"/>
        <v>1.6700000000000159E-2</v>
      </c>
      <c r="F168" s="2">
        <f t="shared" si="24"/>
        <v>2.5630137482893837E-2</v>
      </c>
      <c r="G168" s="2">
        <f t="shared" si="24"/>
        <v>3.1282789688205234E-2</v>
      </c>
      <c r="H168" s="2">
        <f t="shared" si="22"/>
        <v>0.81930472756262351</v>
      </c>
      <c r="I168" s="2">
        <f t="shared" si="23"/>
        <v>45.03394704307015</v>
      </c>
    </row>
    <row r="169" spans="1:9" ht="13.5" x14ac:dyDescent="0.25">
      <c r="A169" s="3">
        <f>TITRES_STAT!B172</f>
        <v>42536</v>
      </c>
      <c r="B169" s="6">
        <f>TITRES_STAT!D172</f>
        <v>6.9436999999999998</v>
      </c>
      <c r="C169" s="2">
        <f t="shared" si="18"/>
        <v>-0.11110000000000042</v>
      </c>
      <c r="D169" s="2">
        <f t="shared" si="19"/>
        <v>0</v>
      </c>
      <c r="E169" s="2">
        <f t="shared" si="20"/>
        <v>0.11110000000000042</v>
      </c>
      <c r="F169" s="2">
        <f t="shared" si="24"/>
        <v>2.3799413376972851E-2</v>
      </c>
      <c r="G169" s="2">
        <f t="shared" si="24"/>
        <v>3.6984018996190603E-2</v>
      </c>
      <c r="H169" s="2">
        <f t="shared" si="22"/>
        <v>0.64350533075986738</v>
      </c>
      <c r="I169" s="2">
        <f t="shared" si="23"/>
        <v>39.154441346554407</v>
      </c>
    </row>
    <row r="170" spans="1:9" ht="13.5" x14ac:dyDescent="0.25">
      <c r="A170" s="3">
        <f>TITRES_STAT!B173</f>
        <v>42537</v>
      </c>
      <c r="B170" s="6">
        <f>TITRES_STAT!D173</f>
        <v>6.9547999999999996</v>
      </c>
      <c r="C170" s="2">
        <f t="shared" si="18"/>
        <v>1.1099999999999888E-2</v>
      </c>
      <c r="D170" s="2">
        <f t="shared" si="19"/>
        <v>1.1099999999999888E-2</v>
      </c>
      <c r="E170" s="2">
        <f t="shared" si="20"/>
        <v>0</v>
      </c>
      <c r="F170" s="2">
        <f t="shared" si="24"/>
        <v>2.289231242147478E-2</v>
      </c>
      <c r="G170" s="2">
        <f t="shared" si="24"/>
        <v>3.4342303353605559E-2</v>
      </c>
      <c r="H170" s="2">
        <f t="shared" si="22"/>
        <v>0.6665922255057869</v>
      </c>
      <c r="I170" s="2">
        <f t="shared" si="23"/>
        <v>39.997319998506882</v>
      </c>
    </row>
    <row r="171" spans="1:9" ht="13.5" x14ac:dyDescent="0.25">
      <c r="A171" s="3">
        <f>TITRES_STAT!B174</f>
        <v>42538</v>
      </c>
      <c r="B171" s="6">
        <f>TITRES_STAT!D174</f>
        <v>6.9436999999999998</v>
      </c>
      <c r="C171" s="2">
        <f t="shared" si="18"/>
        <v>-1.1099999999999888E-2</v>
      </c>
      <c r="D171" s="2">
        <f t="shared" si="19"/>
        <v>0</v>
      </c>
      <c r="E171" s="2">
        <f t="shared" si="20"/>
        <v>1.1099999999999888E-2</v>
      </c>
      <c r="F171" s="2">
        <f t="shared" si="24"/>
        <v>2.1257147248512295E-2</v>
      </c>
      <c r="G171" s="2">
        <f t="shared" si="24"/>
        <v>3.2682138828348015E-2</v>
      </c>
      <c r="H171" s="2">
        <f t="shared" si="22"/>
        <v>0.65042093359184172</v>
      </c>
      <c r="I171" s="2">
        <f t="shared" si="23"/>
        <v>39.409396739552889</v>
      </c>
    </row>
    <row r="172" spans="1:9" ht="13.5" x14ac:dyDescent="0.25">
      <c r="A172" s="3">
        <f>TITRES_STAT!B175</f>
        <v>42541</v>
      </c>
      <c r="B172" s="6">
        <f>TITRES_STAT!D175</f>
        <v>6.9436999999999998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1.9738779587904272E-2</v>
      </c>
      <c r="G172" s="2">
        <f t="shared" si="24"/>
        <v>3.0347700340608873E-2</v>
      </c>
      <c r="H172" s="2">
        <f t="shared" si="22"/>
        <v>0.65042093359184161</v>
      </c>
      <c r="I172" s="2">
        <f t="shared" si="23"/>
        <v>39.409396739552889</v>
      </c>
    </row>
    <row r="173" spans="1:9" ht="13.5" x14ac:dyDescent="0.25">
      <c r="A173" s="3">
        <f>TITRES_STAT!B176</f>
        <v>42542</v>
      </c>
      <c r="B173" s="6">
        <f>TITRES_STAT!D176</f>
        <v>6.9436999999999998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1.8328866760196825E-2</v>
      </c>
      <c r="G173" s="2">
        <f t="shared" si="25"/>
        <v>2.8180007459136812E-2</v>
      </c>
      <c r="H173" s="2">
        <f t="shared" si="22"/>
        <v>0.65042093359184161</v>
      </c>
      <c r="I173" s="2">
        <f t="shared" si="23"/>
        <v>39.409396739552889</v>
      </c>
    </row>
    <row r="174" spans="1:9" ht="13.5" x14ac:dyDescent="0.25">
      <c r="A174" s="3">
        <f>TITRES_STAT!B177</f>
        <v>42543</v>
      </c>
      <c r="B174" s="6">
        <f>TITRES_STAT!D177</f>
        <v>6.8882000000000003</v>
      </c>
      <c r="C174" s="2">
        <f t="shared" si="18"/>
        <v>-5.5499999999999439E-2</v>
      </c>
      <c r="D174" s="2">
        <f t="shared" si="19"/>
        <v>0</v>
      </c>
      <c r="E174" s="2">
        <f t="shared" si="20"/>
        <v>5.5499999999999439E-2</v>
      </c>
      <c r="F174" s="2">
        <f t="shared" si="25"/>
        <v>1.7019661991611337E-2</v>
      </c>
      <c r="G174" s="2">
        <f t="shared" si="25"/>
        <v>3.0131435497769858E-2</v>
      </c>
      <c r="H174" s="2">
        <f t="shared" si="22"/>
        <v>0.56484736656078094</v>
      </c>
      <c r="I174" s="2">
        <f t="shared" si="23"/>
        <v>36.096003906259661</v>
      </c>
    </row>
    <row r="175" spans="1:9" ht="13.5" x14ac:dyDescent="0.25">
      <c r="A175" s="3">
        <f>TITRES_STAT!B178</f>
        <v>42544</v>
      </c>
      <c r="B175" s="6">
        <f>TITRES_STAT!D178</f>
        <v>6.8826000000000001</v>
      </c>
      <c r="C175" s="2">
        <f t="shared" si="18"/>
        <v>-5.6000000000002714E-3</v>
      </c>
      <c r="D175" s="2">
        <f t="shared" si="19"/>
        <v>0</v>
      </c>
      <c r="E175" s="2">
        <f t="shared" si="20"/>
        <v>5.6000000000002714E-3</v>
      </c>
      <c r="F175" s="2">
        <f t="shared" si="25"/>
        <v>1.5803971849353383E-2</v>
      </c>
      <c r="G175" s="2">
        <f t="shared" si="25"/>
        <v>2.837919010507203E-2</v>
      </c>
      <c r="H175" s="2">
        <f t="shared" si="22"/>
        <v>0.55688593616802473</v>
      </c>
      <c r="I175" s="2">
        <f t="shared" si="23"/>
        <v>35.769218748207877</v>
      </c>
    </row>
    <row r="176" spans="1:9" ht="13.5" x14ac:dyDescent="0.25">
      <c r="A176" s="3">
        <f>TITRES_STAT!B179</f>
        <v>42545</v>
      </c>
      <c r="B176" s="6">
        <f>TITRES_STAT!D179</f>
        <v>6.8715000000000002</v>
      </c>
      <c r="C176" s="2">
        <f t="shared" si="18"/>
        <v>-1.1099999999999888E-2</v>
      </c>
      <c r="D176" s="2">
        <f t="shared" si="19"/>
        <v>0</v>
      </c>
      <c r="E176" s="2">
        <f t="shared" si="20"/>
        <v>1.1099999999999888E-2</v>
      </c>
      <c r="F176" s="2">
        <f t="shared" si="25"/>
        <v>1.4675116717256713E-2</v>
      </c>
      <c r="G176" s="2">
        <f t="shared" si="25"/>
        <v>2.7144962240424019E-2</v>
      </c>
      <c r="H176" s="2">
        <f t="shared" si="22"/>
        <v>0.54062026637866045</v>
      </c>
      <c r="I176" s="2">
        <f t="shared" si="23"/>
        <v>35.091078455655236</v>
      </c>
    </row>
    <row r="177" spans="1:9" ht="13.5" x14ac:dyDescent="0.25">
      <c r="A177" s="3">
        <f>TITRES_STAT!B180</f>
        <v>42548</v>
      </c>
      <c r="B177" s="6">
        <f>TITRES_STAT!D180</f>
        <v>6.7382</v>
      </c>
      <c r="C177" s="2">
        <f t="shared" si="18"/>
        <v>-0.1333000000000002</v>
      </c>
      <c r="D177" s="2">
        <f t="shared" si="19"/>
        <v>0</v>
      </c>
      <c r="E177" s="2">
        <f t="shared" si="20"/>
        <v>0.1333000000000002</v>
      </c>
      <c r="F177" s="2">
        <f t="shared" si="25"/>
        <v>1.3626894094595518E-2</v>
      </c>
      <c r="G177" s="2">
        <f t="shared" si="25"/>
        <v>3.4727464937536603E-2</v>
      </c>
      <c r="H177" s="2">
        <f t="shared" si="22"/>
        <v>0.3923953020787973</v>
      </c>
      <c r="I177" s="2">
        <f t="shared" si="23"/>
        <v>28.181314709476894</v>
      </c>
    </row>
    <row r="178" spans="1:9" ht="13.5" x14ac:dyDescent="0.25">
      <c r="A178" s="3">
        <f>TITRES_STAT!B181</f>
        <v>42549</v>
      </c>
      <c r="B178" s="6">
        <f>TITRES_STAT!D181</f>
        <v>6.8376000000000001</v>
      </c>
      <c r="C178" s="2">
        <f t="shared" si="18"/>
        <v>9.9400000000000155E-2</v>
      </c>
      <c r="D178" s="2">
        <f t="shared" si="19"/>
        <v>9.9400000000000155E-2</v>
      </c>
      <c r="E178" s="2">
        <f t="shared" si="20"/>
        <v>0</v>
      </c>
      <c r="F178" s="2">
        <f t="shared" si="25"/>
        <v>1.9753544516410131E-2</v>
      </c>
      <c r="G178" s="2">
        <f t="shared" si="25"/>
        <v>3.2246931727712556E-2</v>
      </c>
      <c r="H178" s="2">
        <f t="shared" si="22"/>
        <v>0.61257128843158171</v>
      </c>
      <c r="I178" s="2">
        <f t="shared" si="23"/>
        <v>37.987237700813864</v>
      </c>
    </row>
    <row r="179" spans="1:9" ht="13.5" x14ac:dyDescent="0.25">
      <c r="A179" s="3">
        <f>TITRES_STAT!B182</f>
        <v>42550</v>
      </c>
      <c r="B179" s="6">
        <f>TITRES_STAT!D182</f>
        <v>6.7805999999999997</v>
      </c>
      <c r="C179" s="2">
        <f t="shared" si="18"/>
        <v>-5.7000000000000384E-2</v>
      </c>
      <c r="D179" s="2">
        <f t="shared" si="19"/>
        <v>0</v>
      </c>
      <c r="E179" s="2">
        <f t="shared" si="20"/>
        <v>5.7000000000000384E-2</v>
      </c>
      <c r="F179" s="2">
        <f t="shared" si="25"/>
        <v>1.8342577050952266E-2</v>
      </c>
      <c r="G179" s="2">
        <f t="shared" si="25"/>
        <v>3.4015008032875972E-2</v>
      </c>
      <c r="H179" s="2">
        <f t="shared" si="22"/>
        <v>0.53924952871461662</v>
      </c>
      <c r="I179" s="2">
        <f t="shared" si="23"/>
        <v>35.033275544669394</v>
      </c>
    </row>
    <row r="180" spans="1:9" ht="13.5" x14ac:dyDescent="0.25">
      <c r="A180" s="3">
        <f>TITRES_STAT!B183</f>
        <v>42551</v>
      </c>
      <c r="B180" s="6">
        <f>TITRES_STAT!D183</f>
        <v>6.5811999999999999</v>
      </c>
      <c r="C180" s="2">
        <f t="shared" si="18"/>
        <v>-0.1993999999999998</v>
      </c>
      <c r="D180" s="2">
        <f t="shared" si="19"/>
        <v>0</v>
      </c>
      <c r="E180" s="2">
        <f t="shared" si="20"/>
        <v>0.1993999999999998</v>
      </c>
      <c r="F180" s="2">
        <f t="shared" si="25"/>
        <v>1.7032392975884245E-2</v>
      </c>
      <c r="G180" s="2">
        <f t="shared" si="25"/>
        <v>4.5828221744813387E-2</v>
      </c>
      <c r="H180" s="2">
        <f t="shared" si="22"/>
        <v>0.37165729603749875</v>
      </c>
      <c r="I180" s="2">
        <f t="shared" si="23"/>
        <v>27.095492227625513</v>
      </c>
    </row>
    <row r="181" spans="1:9" ht="13.5" x14ac:dyDescent="0.25">
      <c r="A181" s="3">
        <f>TITRES_STAT!B184</f>
        <v>42552</v>
      </c>
      <c r="B181" s="6">
        <f>TITRES_STAT!D184</f>
        <v>6.7122000000000002</v>
      </c>
      <c r="C181" s="2">
        <f t="shared" si="18"/>
        <v>0.13100000000000023</v>
      </c>
      <c r="D181" s="2">
        <f t="shared" si="19"/>
        <v>0.13100000000000023</v>
      </c>
      <c r="E181" s="2">
        <f t="shared" si="20"/>
        <v>0</v>
      </c>
      <c r="F181" s="2">
        <f t="shared" si="25"/>
        <v>2.5172936334749676E-2</v>
      </c>
      <c r="G181" s="2">
        <f t="shared" si="25"/>
        <v>4.2554777334469572E-2</v>
      </c>
      <c r="H181" s="2">
        <f t="shared" si="22"/>
        <v>0.59154195865946824</v>
      </c>
      <c r="I181" s="2">
        <f t="shared" si="23"/>
        <v>37.16785193383874</v>
      </c>
    </row>
    <row r="182" spans="1:9" ht="13.5" x14ac:dyDescent="0.25">
      <c r="A182" s="3">
        <f>TITRES_STAT!B185</f>
        <v>42555</v>
      </c>
      <c r="B182" s="6">
        <f>TITRES_STAT!D185</f>
        <v>6.7179000000000002</v>
      </c>
      <c r="C182" s="2">
        <f t="shared" si="18"/>
        <v>5.7000000000000384E-3</v>
      </c>
      <c r="D182" s="2">
        <f t="shared" si="19"/>
        <v>5.7000000000000384E-3</v>
      </c>
      <c r="E182" s="2">
        <f t="shared" si="20"/>
        <v>0</v>
      </c>
      <c r="F182" s="2">
        <f t="shared" si="25"/>
        <v>2.3782012310838988E-2</v>
      </c>
      <c r="G182" s="2">
        <f t="shared" si="25"/>
        <v>3.9515150382007459E-2</v>
      </c>
      <c r="H182" s="2">
        <f t="shared" si="22"/>
        <v>0.6018454208304802</v>
      </c>
      <c r="I182" s="2">
        <f t="shared" si="23"/>
        <v>37.572003702982286</v>
      </c>
    </row>
    <row r="183" spans="1:9" ht="13.5" x14ac:dyDescent="0.25">
      <c r="A183" s="3">
        <f>TITRES_STAT!B186</f>
        <v>42559</v>
      </c>
      <c r="B183" s="6">
        <f>TITRES_STAT!D186</f>
        <v>6.7122000000000002</v>
      </c>
      <c r="C183" s="2">
        <f t="shared" si="18"/>
        <v>-5.7000000000000384E-3</v>
      </c>
      <c r="D183" s="2">
        <f t="shared" si="19"/>
        <v>0</v>
      </c>
      <c r="E183" s="2">
        <f t="shared" si="20"/>
        <v>5.7000000000000384E-3</v>
      </c>
      <c r="F183" s="2">
        <f t="shared" si="25"/>
        <v>2.2083297145779061E-2</v>
      </c>
      <c r="G183" s="2">
        <f t="shared" si="25"/>
        <v>3.7099782497578358E-2</v>
      </c>
      <c r="H183" s="2">
        <f t="shared" si="22"/>
        <v>0.59524060948930146</v>
      </c>
      <c r="I183" s="2">
        <f t="shared" si="23"/>
        <v>37.313531635823963</v>
      </c>
    </row>
    <row r="184" spans="1:9" ht="13.5" x14ac:dyDescent="0.25">
      <c r="A184" s="3">
        <f>TITRES_STAT!B187</f>
        <v>42562</v>
      </c>
      <c r="B184" s="6">
        <f>TITRES_STAT!D187</f>
        <v>6.7122000000000002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2.0505918778223414E-2</v>
      </c>
      <c r="G184" s="2">
        <f t="shared" si="25"/>
        <v>3.4449798033465616E-2</v>
      </c>
      <c r="H184" s="2">
        <f t="shared" si="22"/>
        <v>0.59524060948930158</v>
      </c>
      <c r="I184" s="2">
        <f t="shared" si="23"/>
        <v>37.313531635823971</v>
      </c>
    </row>
    <row r="185" spans="1:9" ht="13.5" x14ac:dyDescent="0.25">
      <c r="A185" s="3">
        <f>TITRES_STAT!B188</f>
        <v>42563</v>
      </c>
      <c r="B185" s="6">
        <f>TITRES_STAT!D188</f>
        <v>6.7521000000000004</v>
      </c>
      <c r="C185" s="2">
        <f t="shared" si="18"/>
        <v>3.9900000000000269E-2</v>
      </c>
      <c r="D185" s="2">
        <f t="shared" si="19"/>
        <v>3.9900000000000269E-2</v>
      </c>
      <c r="E185" s="2">
        <f t="shared" si="20"/>
        <v>0</v>
      </c>
      <c r="F185" s="2">
        <f t="shared" si="25"/>
        <v>2.1891210294064618E-2</v>
      </c>
      <c r="G185" s="2">
        <f t="shared" si="25"/>
        <v>3.1989098173932355E-2</v>
      </c>
      <c r="H185" s="2">
        <f t="shared" si="22"/>
        <v>0.6843334618261786</v>
      </c>
      <c r="I185" s="2">
        <f t="shared" si="23"/>
        <v>40.629333640632801</v>
      </c>
    </row>
    <row r="186" spans="1:9" ht="13.5" x14ac:dyDescent="0.25">
      <c r="A186" s="3">
        <f>TITRES_STAT!B189</f>
        <v>42564</v>
      </c>
      <c r="B186" s="6">
        <f>TITRES_STAT!D189</f>
        <v>6.7464000000000004</v>
      </c>
      <c r="C186" s="2">
        <f t="shared" si="18"/>
        <v>-5.7000000000000384E-3</v>
      </c>
      <c r="D186" s="2">
        <f t="shared" si="19"/>
        <v>0</v>
      </c>
      <c r="E186" s="2">
        <f t="shared" si="20"/>
        <v>5.7000000000000384E-3</v>
      </c>
      <c r="F186" s="2">
        <f t="shared" si="25"/>
        <v>2.0327552415917143E-2</v>
      </c>
      <c r="G186" s="2">
        <f t="shared" si="25"/>
        <v>3.0111305447222902E-2</v>
      </c>
      <c r="H186" s="2">
        <f t="shared" si="22"/>
        <v>0.67508040963371474</v>
      </c>
      <c r="I186" s="2">
        <f t="shared" si="23"/>
        <v>40.301373340121195</v>
      </c>
    </row>
    <row r="187" spans="1:9" ht="13.5" x14ac:dyDescent="0.25">
      <c r="A187" s="3">
        <f>TITRES_STAT!B190</f>
        <v>42565</v>
      </c>
      <c r="B187" s="6">
        <f>TITRES_STAT!D190</f>
        <v>6.7521000000000004</v>
      </c>
      <c r="C187" s="2">
        <f t="shared" si="18"/>
        <v>5.7000000000000384E-3</v>
      </c>
      <c r="D187" s="2">
        <f t="shared" si="19"/>
        <v>5.7000000000000384E-3</v>
      </c>
      <c r="E187" s="2">
        <f t="shared" si="20"/>
        <v>0</v>
      </c>
      <c r="F187" s="2">
        <f t="shared" si="25"/>
        <v>1.9282727243351637E-2</v>
      </c>
      <c r="G187" s="2">
        <f t="shared" si="25"/>
        <v>2.7960497915278409E-2</v>
      </c>
      <c r="H187" s="2">
        <f t="shared" si="22"/>
        <v>0.68964176896202578</v>
      </c>
      <c r="I187" s="2">
        <f t="shared" si="23"/>
        <v>40.815857043217143</v>
      </c>
    </row>
    <row r="188" spans="1:9" ht="13.5" x14ac:dyDescent="0.25">
      <c r="A188" s="3">
        <f>TITRES_STAT!B191</f>
        <v>42566</v>
      </c>
      <c r="B188" s="6">
        <f>TITRES_STAT!D191</f>
        <v>6.7179000000000002</v>
      </c>
      <c r="C188" s="2">
        <f t="shared" si="18"/>
        <v>-3.420000000000023E-2</v>
      </c>
      <c r="D188" s="2">
        <f t="shared" si="19"/>
        <v>0</v>
      </c>
      <c r="E188" s="2">
        <f t="shared" si="20"/>
        <v>3.420000000000023E-2</v>
      </c>
      <c r="F188" s="2">
        <f t="shared" si="25"/>
        <v>1.7905389583112236E-2</v>
      </c>
      <c r="G188" s="2">
        <f t="shared" si="25"/>
        <v>2.8406176635615683E-2</v>
      </c>
      <c r="H188" s="2">
        <f t="shared" si="22"/>
        <v>0.63033437455509045</v>
      </c>
      <c r="I188" s="2">
        <f t="shared" si="23"/>
        <v>38.662889306195567</v>
      </c>
    </row>
    <row r="189" spans="1:9" ht="13.5" x14ac:dyDescent="0.25">
      <c r="A189" s="3">
        <f>TITRES_STAT!B192</f>
        <v>42569</v>
      </c>
      <c r="B189" s="6">
        <f>TITRES_STAT!D192</f>
        <v>6.7919999999999998</v>
      </c>
      <c r="C189" s="2">
        <f t="shared" si="18"/>
        <v>7.4099999999999611E-2</v>
      </c>
      <c r="D189" s="2">
        <f t="shared" si="19"/>
        <v>7.4099999999999611E-2</v>
      </c>
      <c r="E189" s="2">
        <f t="shared" si="20"/>
        <v>0</v>
      </c>
      <c r="F189" s="2">
        <f t="shared" ref="F189:G204" si="26">((F188*13)+D189)/14</f>
        <v>2.1919290327175621E-2</v>
      </c>
      <c r="G189" s="2">
        <f t="shared" si="26"/>
        <v>2.6377164018785992E-2</v>
      </c>
      <c r="H189" s="2">
        <f t="shared" si="22"/>
        <v>0.83099495880469021</v>
      </c>
      <c r="I189" s="2">
        <f t="shared" si="23"/>
        <v>45.384885130824188</v>
      </c>
    </row>
    <row r="190" spans="1:9" ht="13.5" x14ac:dyDescent="0.25">
      <c r="A190" s="3">
        <f>TITRES_STAT!B193</f>
        <v>42570</v>
      </c>
      <c r="B190" s="6">
        <f>TITRES_STAT!D193</f>
        <v>6.7521000000000004</v>
      </c>
      <c r="C190" s="2">
        <f t="shared" si="18"/>
        <v>-3.989999999999938E-2</v>
      </c>
      <c r="D190" s="2">
        <f t="shared" si="19"/>
        <v>0</v>
      </c>
      <c r="E190" s="2">
        <f t="shared" si="20"/>
        <v>3.989999999999938E-2</v>
      </c>
      <c r="F190" s="2">
        <f t="shared" si="26"/>
        <v>2.0353626732377363E-2</v>
      </c>
      <c r="G190" s="2">
        <f t="shared" si="26"/>
        <v>2.7343080874586947E-2</v>
      </c>
      <c r="H190" s="2">
        <f t="shared" si="22"/>
        <v>0.74437942182639405</v>
      </c>
      <c r="I190" s="2">
        <f t="shared" si="23"/>
        <v>42.673022423471181</v>
      </c>
    </row>
    <row r="191" spans="1:9" ht="13.5" x14ac:dyDescent="0.25">
      <c r="A191" s="3">
        <f>TITRES_STAT!B194</f>
        <v>42571</v>
      </c>
      <c r="B191" s="6">
        <f>TITRES_STAT!D194</f>
        <v>6.7748999999999997</v>
      </c>
      <c r="C191" s="2">
        <f t="shared" si="18"/>
        <v>2.2799999999999265E-2</v>
      </c>
      <c r="D191" s="2">
        <f t="shared" si="19"/>
        <v>2.2799999999999265E-2</v>
      </c>
      <c r="E191" s="2">
        <f t="shared" si="20"/>
        <v>0</v>
      </c>
      <c r="F191" s="2">
        <f t="shared" si="26"/>
        <v>2.0528367680064642E-2</v>
      </c>
      <c r="G191" s="2">
        <f t="shared" si="26"/>
        <v>2.5390003669259309E-2</v>
      </c>
      <c r="H191" s="2">
        <f t="shared" si="22"/>
        <v>0.80852165078334182</v>
      </c>
      <c r="I191" s="2">
        <f t="shared" si="23"/>
        <v>44.7062190509657</v>
      </c>
    </row>
    <row r="192" spans="1:9" ht="13.5" x14ac:dyDescent="0.25">
      <c r="A192" s="3">
        <f>TITRES_STAT!B195</f>
        <v>42572</v>
      </c>
      <c r="B192" s="6">
        <f>TITRES_STAT!D195</f>
        <v>6.7236000000000002</v>
      </c>
      <c r="C192" s="2">
        <f t="shared" si="18"/>
        <v>-5.1299999999999457E-2</v>
      </c>
      <c r="D192" s="2">
        <f t="shared" si="19"/>
        <v>0</v>
      </c>
      <c r="E192" s="2">
        <f t="shared" si="20"/>
        <v>5.1299999999999457E-2</v>
      </c>
      <c r="F192" s="2">
        <f t="shared" si="26"/>
        <v>1.9062055702917167E-2</v>
      </c>
      <c r="G192" s="2">
        <f t="shared" si="26"/>
        <v>2.7240717692883606E-2</v>
      </c>
      <c r="H192" s="2">
        <f t="shared" si="22"/>
        <v>0.69976334389666095</v>
      </c>
      <c r="I192" s="2">
        <f t="shared" si="23"/>
        <v>41.168280655616009</v>
      </c>
    </row>
    <row r="193" spans="1:9" ht="13.5" x14ac:dyDescent="0.25">
      <c r="A193" s="3">
        <f>TITRES_STAT!B196</f>
        <v>42573</v>
      </c>
      <c r="B193" s="6">
        <f>TITRES_STAT!D196</f>
        <v>6.7179000000000002</v>
      </c>
      <c r="C193" s="2">
        <f t="shared" si="18"/>
        <v>-5.7000000000000384E-3</v>
      </c>
      <c r="D193" s="2">
        <f t="shared" si="19"/>
        <v>0</v>
      </c>
      <c r="E193" s="2">
        <f t="shared" si="20"/>
        <v>5.7000000000000384E-3</v>
      </c>
      <c r="F193" s="2">
        <f t="shared" si="26"/>
        <v>1.7700480295565941E-2</v>
      </c>
      <c r="G193" s="2">
        <f t="shared" si="26"/>
        <v>2.5702095000534778E-2</v>
      </c>
      <c r="H193" s="2">
        <f t="shared" si="22"/>
        <v>0.68867850247995932</v>
      </c>
      <c r="I193" s="2">
        <f t="shared" si="23"/>
        <v>40.782096856718425</v>
      </c>
    </row>
    <row r="194" spans="1:9" ht="13.5" x14ac:dyDescent="0.25">
      <c r="A194" s="3">
        <f>TITRES_STAT!B197</f>
        <v>42577</v>
      </c>
      <c r="B194" s="6">
        <f>TITRES_STAT!D197</f>
        <v>5.8517999999999999</v>
      </c>
      <c r="C194" s="2">
        <f t="shared" si="18"/>
        <v>-0.86610000000000031</v>
      </c>
      <c r="D194" s="2">
        <f t="shared" si="19"/>
        <v>0</v>
      </c>
      <c r="E194" s="2">
        <f t="shared" si="20"/>
        <v>0.86610000000000031</v>
      </c>
      <c r="F194" s="2">
        <f t="shared" si="26"/>
        <v>1.6436160274454086E-2</v>
      </c>
      <c r="G194" s="2">
        <f t="shared" si="26"/>
        <v>8.5730516786210895E-2</v>
      </c>
      <c r="H194" s="2">
        <f t="shared" si="22"/>
        <v>0.1917188988308737</v>
      </c>
      <c r="I194" s="2">
        <f t="shared" si="23"/>
        <v>16.087594064251064</v>
      </c>
    </row>
    <row r="195" spans="1:9" ht="13.5" x14ac:dyDescent="0.25">
      <c r="A195" s="3">
        <f>TITRES_STAT!B198</f>
        <v>42578</v>
      </c>
      <c r="B195" s="6">
        <f>TITRES_STAT!D198</f>
        <v>6.8497000000000003</v>
      </c>
      <c r="C195" s="2">
        <f t="shared" ref="C195:C258" si="27">B195-B194</f>
        <v>0.99790000000000045</v>
      </c>
      <c r="D195" s="2">
        <f t="shared" ref="D195:D258" si="28">IF(C195&gt;0,C195,0)</f>
        <v>0.99790000000000045</v>
      </c>
      <c r="E195" s="2">
        <f t="shared" ref="E195:E258" si="29">IF(C195&lt;0,-C195,0)</f>
        <v>0</v>
      </c>
      <c r="F195" s="2">
        <f t="shared" si="26"/>
        <v>8.6540720254850254E-2</v>
      </c>
      <c r="G195" s="2">
        <f t="shared" si="26"/>
        <v>7.9606908444338695E-2</v>
      </c>
      <c r="H195" s="2">
        <f t="shared" si="22"/>
        <v>1.0871006291540601</v>
      </c>
      <c r="I195" s="2">
        <f t="shared" si="23"/>
        <v>52.086641821131629</v>
      </c>
    </row>
    <row r="196" spans="1:9" ht="13.5" x14ac:dyDescent="0.25">
      <c r="A196" s="3">
        <f>TITRES_STAT!B199</f>
        <v>42579</v>
      </c>
      <c r="B196" s="6">
        <f>TITRES_STAT!D199</f>
        <v>6.8169000000000004</v>
      </c>
      <c r="C196" s="2">
        <f t="shared" si="27"/>
        <v>-3.279999999999994E-2</v>
      </c>
      <c r="D196" s="2">
        <f t="shared" si="28"/>
        <v>0</v>
      </c>
      <c r="E196" s="2">
        <f t="shared" si="29"/>
        <v>3.279999999999994E-2</v>
      </c>
      <c r="F196" s="2">
        <f t="shared" si="26"/>
        <v>8.0359240236646659E-2</v>
      </c>
      <c r="G196" s="2">
        <f t="shared" si="26"/>
        <v>7.6263557841171642E-2</v>
      </c>
      <c r="H196" s="2">
        <f t="shared" si="22"/>
        <v>1.0537043184374479</v>
      </c>
      <c r="I196" s="2">
        <f t="shared" si="23"/>
        <v>51.30749879511157</v>
      </c>
    </row>
    <row r="197" spans="1:9" ht="13.5" x14ac:dyDescent="0.25">
      <c r="A197" s="3">
        <f>TITRES_STAT!B200</f>
        <v>42580</v>
      </c>
      <c r="B197" s="6">
        <f>TITRES_STAT!D200</f>
        <v>6.7382</v>
      </c>
      <c r="C197" s="2">
        <f t="shared" si="27"/>
        <v>-7.8700000000000436E-2</v>
      </c>
      <c r="D197" s="2">
        <f t="shared" si="28"/>
        <v>0</v>
      </c>
      <c r="E197" s="2">
        <f t="shared" si="29"/>
        <v>7.8700000000000436E-2</v>
      </c>
      <c r="F197" s="2">
        <f t="shared" si="26"/>
        <v>7.4619294505457609E-2</v>
      </c>
      <c r="G197" s="2">
        <f t="shared" si="26"/>
        <v>7.6437589423945143E-2</v>
      </c>
      <c r="H197" s="2">
        <f t="shared" si="22"/>
        <v>0.9762120321664941</v>
      </c>
      <c r="I197" s="2">
        <f t="shared" si="23"/>
        <v>49.398142318579367</v>
      </c>
    </row>
    <row r="198" spans="1:9" ht="13.5" x14ac:dyDescent="0.25">
      <c r="A198" s="3">
        <f>TITRES_STAT!B201</f>
        <v>42583</v>
      </c>
      <c r="B198" s="6">
        <f>TITRES_STAT!D201</f>
        <v>6.7512999999999996</v>
      </c>
      <c r="C198" s="2">
        <f t="shared" si="27"/>
        <v>1.3099999999999667E-2</v>
      </c>
      <c r="D198" s="2">
        <f t="shared" si="28"/>
        <v>1.3099999999999667E-2</v>
      </c>
      <c r="E198" s="2">
        <f t="shared" si="29"/>
        <v>0</v>
      </c>
      <c r="F198" s="2">
        <f t="shared" si="26"/>
        <v>7.022505918363918E-2</v>
      </c>
      <c r="G198" s="2">
        <f t="shared" si="26"/>
        <v>7.0977761607949066E-2</v>
      </c>
      <c r="H198" s="2">
        <f t="shared" si="22"/>
        <v>0.98939523581389488</v>
      </c>
      <c r="I198" s="2">
        <f t="shared" si="23"/>
        <v>49.733467638928808</v>
      </c>
    </row>
    <row r="199" spans="1:9" ht="13.5" x14ac:dyDescent="0.25">
      <c r="A199" s="3">
        <f>TITRES_STAT!B202</f>
        <v>42584</v>
      </c>
      <c r="B199" s="6">
        <f>TITRES_STAT!D202</f>
        <v>6.6858000000000004</v>
      </c>
      <c r="C199" s="2">
        <f t="shared" si="27"/>
        <v>-6.5499999999999226E-2</v>
      </c>
      <c r="D199" s="2">
        <f t="shared" si="28"/>
        <v>0</v>
      </c>
      <c r="E199" s="2">
        <f t="shared" si="29"/>
        <v>6.5499999999999226E-2</v>
      </c>
      <c r="F199" s="2">
        <f t="shared" si="26"/>
        <v>6.5208983527664952E-2</v>
      </c>
      <c r="G199" s="2">
        <f t="shared" si="26"/>
        <v>7.0586492921666938E-2</v>
      </c>
      <c r="H199" s="2">
        <f t="shared" si="22"/>
        <v>0.92381673644036044</v>
      </c>
      <c r="I199" s="2">
        <f t="shared" si="23"/>
        <v>48.019996860496143</v>
      </c>
    </row>
    <row r="200" spans="1:9" ht="13.5" x14ac:dyDescent="0.25">
      <c r="A200" s="3">
        <f>TITRES_STAT!B203</f>
        <v>42585</v>
      </c>
      <c r="B200" s="6">
        <f>TITRES_STAT!D203</f>
        <v>6.8102999999999998</v>
      </c>
      <c r="C200" s="2">
        <f t="shared" si="27"/>
        <v>0.12449999999999939</v>
      </c>
      <c r="D200" s="2">
        <f t="shared" si="28"/>
        <v>0.12449999999999939</v>
      </c>
      <c r="E200" s="2">
        <f t="shared" si="29"/>
        <v>0</v>
      </c>
      <c r="F200" s="2">
        <f t="shared" si="26"/>
        <v>6.9444056132831694E-2</v>
      </c>
      <c r="G200" s="2">
        <f t="shared" si="26"/>
        <v>6.5544600570119307E-2</v>
      </c>
      <c r="H200" s="2">
        <f t="shared" si="22"/>
        <v>1.0594931623473816</v>
      </c>
      <c r="I200" s="2">
        <f t="shared" si="23"/>
        <v>51.444364162869377</v>
      </c>
    </row>
    <row r="201" spans="1:9" ht="13.5" x14ac:dyDescent="0.25">
      <c r="A201" s="3">
        <f>TITRES_STAT!B204</f>
        <v>42586</v>
      </c>
      <c r="B201" s="6">
        <f>TITRES_STAT!D204</f>
        <v>6.8037999999999998</v>
      </c>
      <c r="C201" s="2">
        <f t="shared" si="27"/>
        <v>-6.4999999999999503E-3</v>
      </c>
      <c r="D201" s="2">
        <f t="shared" si="28"/>
        <v>0</v>
      </c>
      <c r="E201" s="2">
        <f t="shared" si="29"/>
        <v>6.4999999999999503E-3</v>
      </c>
      <c r="F201" s="2">
        <f t="shared" si="26"/>
        <v>6.4483766409057994E-2</v>
      </c>
      <c r="G201" s="2">
        <f t="shared" si="26"/>
        <v>6.1327129100825065E-2</v>
      </c>
      <c r="H201" s="2">
        <f t="shared" si="22"/>
        <v>1.0514721193461258</v>
      </c>
      <c r="I201" s="2">
        <f t="shared" si="23"/>
        <v>51.254516667829044</v>
      </c>
    </row>
    <row r="202" spans="1:9" ht="13.5" x14ac:dyDescent="0.25">
      <c r="A202" s="3">
        <f>TITRES_STAT!B205</f>
        <v>42587</v>
      </c>
      <c r="B202" s="6">
        <f>TITRES_STAT!D205</f>
        <v>6.8037999999999998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5.9877783094125281E-2</v>
      </c>
      <c r="G202" s="2">
        <f t="shared" si="26"/>
        <v>5.6946619879337565E-2</v>
      </c>
      <c r="H202" s="2">
        <f t="shared" si="22"/>
        <v>1.0514721193461256</v>
      </c>
      <c r="I202" s="2">
        <f t="shared" si="23"/>
        <v>51.254516667829037</v>
      </c>
    </row>
    <row r="203" spans="1:9" ht="13.5" x14ac:dyDescent="0.25">
      <c r="A203" s="3">
        <f>TITRES_STAT!B206</f>
        <v>42590</v>
      </c>
      <c r="B203" s="6">
        <f>TITRES_STAT!D206</f>
        <v>6.6201999999999996</v>
      </c>
      <c r="C203" s="2">
        <f t="shared" si="27"/>
        <v>-0.18360000000000021</v>
      </c>
      <c r="D203" s="2">
        <f t="shared" si="28"/>
        <v>0</v>
      </c>
      <c r="E203" s="2">
        <f t="shared" si="29"/>
        <v>0.18360000000000021</v>
      </c>
      <c r="F203" s="2">
        <f t="shared" si="26"/>
        <v>5.5600798587402044E-2</v>
      </c>
      <c r="G203" s="2">
        <f t="shared" si="26"/>
        <v>6.5993289887956316E-2</v>
      </c>
      <c r="H203" s="2">
        <f t="shared" si="22"/>
        <v>0.8425220000669964</v>
      </c>
      <c r="I203" s="2">
        <f t="shared" si="23"/>
        <v>45.726563918170925</v>
      </c>
    </row>
    <row r="204" spans="1:9" ht="13.5" x14ac:dyDescent="0.25">
      <c r="A204" s="3">
        <f>TITRES_STAT!B207</f>
        <v>42591</v>
      </c>
      <c r="B204" s="6">
        <f>TITRES_STAT!D207</f>
        <v>6.7512999999999996</v>
      </c>
      <c r="C204" s="2">
        <f t="shared" si="27"/>
        <v>0.13109999999999999</v>
      </c>
      <c r="D204" s="2">
        <f t="shared" si="28"/>
        <v>0.13109999999999999</v>
      </c>
      <c r="E204" s="2">
        <f t="shared" si="29"/>
        <v>0</v>
      </c>
      <c r="F204" s="2">
        <f t="shared" si="26"/>
        <v>6.0993598688301898E-2</v>
      </c>
      <c r="G204" s="2">
        <f t="shared" si="26"/>
        <v>6.1279483467388006E-2</v>
      </c>
      <c r="H204" s="2">
        <f t="shared" si="22"/>
        <v>0.99533473908541914</v>
      </c>
      <c r="I204" s="2">
        <f t="shared" si="23"/>
        <v>49.883095782797852</v>
      </c>
    </row>
    <row r="205" spans="1:9" ht="13.5" x14ac:dyDescent="0.25">
      <c r="A205" s="3">
        <f>TITRES_STAT!B208</f>
        <v>42592</v>
      </c>
      <c r="B205" s="6">
        <f>TITRES_STAT!D208</f>
        <v>6.8037999999999998</v>
      </c>
      <c r="C205" s="2">
        <f t="shared" si="27"/>
        <v>5.2500000000000213E-2</v>
      </c>
      <c r="D205" s="2">
        <f t="shared" si="28"/>
        <v>5.2500000000000213E-2</v>
      </c>
      <c r="E205" s="2">
        <f t="shared" si="29"/>
        <v>0</v>
      </c>
      <c r="F205" s="2">
        <f t="shared" ref="F205:G220" si="30">((F204*13)+D205)/14</f>
        <v>6.0386913067708922E-2</v>
      </c>
      <c r="G205" s="2">
        <f t="shared" si="30"/>
        <v>5.6902377505431714E-2</v>
      </c>
      <c r="H205" s="2">
        <f t="shared" si="22"/>
        <v>1.0612370820875558</v>
      </c>
      <c r="I205" s="2">
        <f t="shared" si="23"/>
        <v>51.485444896652467</v>
      </c>
    </row>
    <row r="206" spans="1:9" ht="13.5" x14ac:dyDescent="0.25">
      <c r="A206" s="3">
        <f>TITRES_STAT!B209</f>
        <v>42593</v>
      </c>
      <c r="B206" s="6">
        <f>TITRES_STAT!D209</f>
        <v>6.6268000000000002</v>
      </c>
      <c r="C206" s="2">
        <f t="shared" si="27"/>
        <v>-0.1769999999999996</v>
      </c>
      <c r="D206" s="2">
        <f t="shared" si="28"/>
        <v>0</v>
      </c>
      <c r="E206" s="2">
        <f t="shared" si="29"/>
        <v>0.1769999999999996</v>
      </c>
      <c r="F206" s="2">
        <f t="shared" si="30"/>
        <v>5.607356213430114E-2</v>
      </c>
      <c r="G206" s="2">
        <f t="shared" si="30"/>
        <v>6.5480779112186568E-2</v>
      </c>
      <c r="H206" s="2">
        <f t="shared" si="22"/>
        <v>0.85633620880154337</v>
      </c>
      <c r="I206" s="2">
        <f t="shared" si="23"/>
        <v>46.130447962031447</v>
      </c>
    </row>
    <row r="207" spans="1:9" ht="13.5" x14ac:dyDescent="0.25">
      <c r="A207" s="3">
        <f>TITRES_STAT!B210</f>
        <v>42594</v>
      </c>
      <c r="B207" s="6">
        <f>TITRES_STAT!D210</f>
        <v>6.6268000000000002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5.2068307696136774E-2</v>
      </c>
      <c r="G207" s="2">
        <f t="shared" si="30"/>
        <v>6.0803580604173242E-2</v>
      </c>
      <c r="H207" s="2">
        <f t="shared" si="22"/>
        <v>0.85633620880154349</v>
      </c>
      <c r="I207" s="2">
        <f t="shared" si="23"/>
        <v>46.130447962031447</v>
      </c>
    </row>
    <row r="208" spans="1:9" ht="13.5" x14ac:dyDescent="0.25">
      <c r="A208" s="3">
        <f>TITRES_STAT!B211</f>
        <v>42597</v>
      </c>
      <c r="B208" s="6">
        <f>TITRES_STAT!D211</f>
        <v>6.7186000000000003</v>
      </c>
      <c r="C208" s="2">
        <f t="shared" si="27"/>
        <v>9.1800000000000104E-2</v>
      </c>
      <c r="D208" s="2">
        <f t="shared" si="28"/>
        <v>9.1800000000000104E-2</v>
      </c>
      <c r="E208" s="2">
        <f t="shared" si="29"/>
        <v>0</v>
      </c>
      <c r="F208" s="2">
        <f t="shared" si="30"/>
        <v>5.4906285717841299E-2</v>
      </c>
      <c r="G208" s="2">
        <f t="shared" si="30"/>
        <v>5.6460467703875153E-2</v>
      </c>
      <c r="H208" s="2">
        <f t="shared" si="22"/>
        <v>0.97247309402066495</v>
      </c>
      <c r="I208" s="2">
        <f t="shared" si="23"/>
        <v>49.302223536970416</v>
      </c>
    </row>
    <row r="209" spans="1:9" ht="13.5" x14ac:dyDescent="0.25">
      <c r="A209" s="3">
        <f>TITRES_STAT!B212</f>
        <v>42598</v>
      </c>
      <c r="B209" s="6">
        <f>TITRES_STAT!D212</f>
        <v>6.7119999999999997</v>
      </c>
      <c r="C209" s="2">
        <f t="shared" si="27"/>
        <v>-6.6000000000006054E-3</v>
      </c>
      <c r="D209" s="2">
        <f t="shared" si="28"/>
        <v>0</v>
      </c>
      <c r="E209" s="2">
        <f t="shared" si="29"/>
        <v>6.6000000000006054E-3</v>
      </c>
      <c r="F209" s="2">
        <f t="shared" si="30"/>
        <v>5.0984408166566922E-2</v>
      </c>
      <c r="G209" s="2">
        <f t="shared" si="30"/>
        <v>5.2899005725026975E-2</v>
      </c>
      <c r="H209" s="2">
        <f t="shared" ref="H209:H272" si="31">F209/G209</f>
        <v>0.9638065492494835</v>
      </c>
      <c r="I209" s="2">
        <f t="shared" ref="I209:I272" si="32">IF(G209=0,100,100-(100/(1+H209)))</f>
        <v>49.078487370246613</v>
      </c>
    </row>
    <row r="210" spans="1:9" ht="13.5" x14ac:dyDescent="0.25">
      <c r="A210" s="3">
        <f>TITRES_STAT!B213</f>
        <v>42599</v>
      </c>
      <c r="B210" s="6">
        <f>TITRES_STAT!D213</f>
        <v>6.6858000000000004</v>
      </c>
      <c r="C210" s="2">
        <f t="shared" si="27"/>
        <v>-2.6199999999999335E-2</v>
      </c>
      <c r="D210" s="2">
        <f t="shared" si="28"/>
        <v>0</v>
      </c>
      <c r="E210" s="2">
        <f t="shared" si="29"/>
        <v>2.6199999999999335E-2</v>
      </c>
      <c r="F210" s="2">
        <f t="shared" si="30"/>
        <v>4.7342664726097862E-2</v>
      </c>
      <c r="G210" s="2">
        <f t="shared" si="30"/>
        <v>5.0991933887525001E-2</v>
      </c>
      <c r="H210" s="2">
        <f t="shared" si="31"/>
        <v>0.92843438396597233</v>
      </c>
      <c r="I210" s="2">
        <f t="shared" si="32"/>
        <v>48.144463285111947</v>
      </c>
    </row>
    <row r="211" spans="1:9" ht="13.5" x14ac:dyDescent="0.25">
      <c r="A211" s="3">
        <f>TITRES_STAT!B214</f>
        <v>42600</v>
      </c>
      <c r="B211" s="6">
        <f>TITRES_STAT!D214</f>
        <v>6.7119999999999997</v>
      </c>
      <c r="C211" s="2">
        <f t="shared" si="27"/>
        <v>2.6199999999999335E-2</v>
      </c>
      <c r="D211" s="2">
        <f t="shared" si="28"/>
        <v>2.6199999999999335E-2</v>
      </c>
      <c r="E211" s="2">
        <f t="shared" si="29"/>
        <v>0</v>
      </c>
      <c r="F211" s="2">
        <f t="shared" si="30"/>
        <v>4.5832474388519395E-2</v>
      </c>
      <c r="G211" s="2">
        <f t="shared" si="30"/>
        <v>4.7349652895558932E-2</v>
      </c>
      <c r="H211" s="2">
        <f t="shared" si="31"/>
        <v>0.96795798038084802</v>
      </c>
      <c r="I211" s="2">
        <f t="shared" si="32"/>
        <v>49.185906916240377</v>
      </c>
    </row>
    <row r="212" spans="1:9" ht="13.5" x14ac:dyDescent="0.25">
      <c r="A212" s="3">
        <f>TITRES_STAT!B215</f>
        <v>42601</v>
      </c>
      <c r="B212" s="6">
        <f>TITRES_STAT!D215</f>
        <v>6.5547000000000004</v>
      </c>
      <c r="C212" s="2">
        <f t="shared" si="27"/>
        <v>-0.15729999999999933</v>
      </c>
      <c r="D212" s="2">
        <f t="shared" si="28"/>
        <v>0</v>
      </c>
      <c r="E212" s="2">
        <f t="shared" si="29"/>
        <v>0.15729999999999933</v>
      </c>
      <c r="F212" s="2">
        <f t="shared" si="30"/>
        <v>4.2558726217910868E-2</v>
      </c>
      <c r="G212" s="2">
        <f t="shared" si="30"/>
        <v>5.5203249117304676E-2</v>
      </c>
      <c r="H212" s="2">
        <f t="shared" si="31"/>
        <v>0.77094603847457044</v>
      </c>
      <c r="I212" s="2">
        <f t="shared" si="32"/>
        <v>43.533005621031563</v>
      </c>
    </row>
    <row r="213" spans="1:9" ht="13.5" x14ac:dyDescent="0.25">
      <c r="A213" s="3">
        <f>TITRES_STAT!B216</f>
        <v>42604</v>
      </c>
      <c r="B213" s="6">
        <f>TITRES_STAT!D216</f>
        <v>6.8037999999999998</v>
      </c>
      <c r="C213" s="2">
        <f t="shared" si="27"/>
        <v>0.24909999999999943</v>
      </c>
      <c r="D213" s="2">
        <f t="shared" si="28"/>
        <v>0.24909999999999943</v>
      </c>
      <c r="E213" s="2">
        <f t="shared" si="29"/>
        <v>0</v>
      </c>
      <c r="F213" s="2">
        <f t="shared" si="30"/>
        <v>5.7311674345202908E-2</v>
      </c>
      <c r="G213" s="2">
        <f t="shared" si="30"/>
        <v>5.1260159894640056E-2</v>
      </c>
      <c r="H213" s="2">
        <f t="shared" si="31"/>
        <v>1.1180549273158944</v>
      </c>
      <c r="I213" s="2">
        <f t="shared" si="32"/>
        <v>52.78687124194412</v>
      </c>
    </row>
    <row r="214" spans="1:9" ht="13.5" x14ac:dyDescent="0.25">
      <c r="A214" s="3">
        <f>TITRES_STAT!B217</f>
        <v>42605</v>
      </c>
      <c r="B214" s="6">
        <f>TITRES_STAT!D217</f>
        <v>6.8037999999999998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5.3217983320545559E-2</v>
      </c>
      <c r="G214" s="2">
        <f t="shared" si="30"/>
        <v>4.7598719902165763E-2</v>
      </c>
      <c r="H214" s="2">
        <f t="shared" si="31"/>
        <v>1.1180549273158944</v>
      </c>
      <c r="I214" s="2">
        <f t="shared" si="32"/>
        <v>52.78687124194412</v>
      </c>
    </row>
    <row r="215" spans="1:9" ht="13.5" x14ac:dyDescent="0.25">
      <c r="A215" s="3">
        <f>TITRES_STAT!B218</f>
        <v>42606</v>
      </c>
      <c r="B215" s="6">
        <f>TITRES_STAT!D218</f>
        <v>6.7512999999999996</v>
      </c>
      <c r="C215" s="2">
        <f t="shared" si="27"/>
        <v>-5.2500000000000213E-2</v>
      </c>
      <c r="D215" s="2">
        <f t="shared" si="28"/>
        <v>0</v>
      </c>
      <c r="E215" s="2">
        <f t="shared" si="29"/>
        <v>5.2500000000000213E-2</v>
      </c>
      <c r="F215" s="2">
        <f t="shared" si="30"/>
        <v>4.9416698797649442E-2</v>
      </c>
      <c r="G215" s="2">
        <f t="shared" si="30"/>
        <v>4.7948811337725369E-2</v>
      </c>
      <c r="H215" s="2">
        <f t="shared" si="31"/>
        <v>1.0306136360625306</v>
      </c>
      <c r="I215" s="2">
        <f t="shared" si="32"/>
        <v>50.753802582599903</v>
      </c>
    </row>
    <row r="216" spans="1:9" ht="13.5" x14ac:dyDescent="0.25">
      <c r="A216" s="3">
        <f>TITRES_STAT!B219</f>
        <v>42607</v>
      </c>
      <c r="B216" s="6">
        <f>TITRES_STAT!D219</f>
        <v>6.6858000000000004</v>
      </c>
      <c r="C216" s="2">
        <f t="shared" si="27"/>
        <v>-6.5499999999999226E-2</v>
      </c>
      <c r="D216" s="2">
        <f t="shared" si="28"/>
        <v>0</v>
      </c>
      <c r="E216" s="2">
        <f t="shared" si="29"/>
        <v>6.5499999999999226E-2</v>
      </c>
      <c r="F216" s="2">
        <f t="shared" si="30"/>
        <v>4.5886934597817342E-2</v>
      </c>
      <c r="G216" s="2">
        <f t="shared" si="30"/>
        <v>4.9202467670744932E-2</v>
      </c>
      <c r="H216" s="2">
        <f t="shared" si="31"/>
        <v>0.93261449618513836</v>
      </c>
      <c r="I216" s="2">
        <f t="shared" si="32"/>
        <v>48.256623244111111</v>
      </c>
    </row>
    <row r="217" spans="1:9" ht="13.5" x14ac:dyDescent="0.25">
      <c r="A217" s="3">
        <f>TITRES_STAT!B220</f>
        <v>42608</v>
      </c>
      <c r="B217" s="6">
        <f>TITRES_STAT!D220</f>
        <v>6.7709999999999999</v>
      </c>
      <c r="C217" s="2">
        <f t="shared" si="27"/>
        <v>8.5199999999999498E-2</v>
      </c>
      <c r="D217" s="2">
        <f t="shared" si="28"/>
        <v>8.5199999999999498E-2</v>
      </c>
      <c r="E217" s="2">
        <f t="shared" si="29"/>
        <v>0</v>
      </c>
      <c r="F217" s="2">
        <f t="shared" si="30"/>
        <v>4.8695010697973211E-2</v>
      </c>
      <c r="G217" s="2">
        <f t="shared" si="30"/>
        <v>4.5688005694263158E-2</v>
      </c>
      <c r="H217" s="2">
        <f t="shared" si="31"/>
        <v>1.0658160704985122</v>
      </c>
      <c r="I217" s="2">
        <f t="shared" si="32"/>
        <v>51.592979923005196</v>
      </c>
    </row>
    <row r="218" spans="1:9" ht="13.5" x14ac:dyDescent="0.25">
      <c r="A218" s="3">
        <f>TITRES_STAT!B221</f>
        <v>42611</v>
      </c>
      <c r="B218" s="6">
        <f>TITRES_STAT!D221</f>
        <v>6.5613000000000001</v>
      </c>
      <c r="C218" s="2">
        <f t="shared" si="27"/>
        <v>-0.20969999999999978</v>
      </c>
      <c r="D218" s="2">
        <f t="shared" si="28"/>
        <v>0</v>
      </c>
      <c r="E218" s="2">
        <f t="shared" si="29"/>
        <v>0.20969999999999978</v>
      </c>
      <c r="F218" s="2">
        <f t="shared" si="30"/>
        <v>4.521679564811798E-2</v>
      </c>
      <c r="G218" s="2">
        <f t="shared" si="30"/>
        <v>5.7403148144672914E-2</v>
      </c>
      <c r="H218" s="2">
        <f t="shared" si="31"/>
        <v>0.78770585080383182</v>
      </c>
      <c r="I218" s="2">
        <f t="shared" si="32"/>
        <v>44.062385903678965</v>
      </c>
    </row>
    <row r="219" spans="1:9" ht="13.5" x14ac:dyDescent="0.25">
      <c r="A219" s="3">
        <f>TITRES_STAT!B222</f>
        <v>42612</v>
      </c>
      <c r="B219" s="6">
        <f>TITRES_STAT!D222</f>
        <v>6.6201999999999996</v>
      </c>
      <c r="C219" s="2">
        <f t="shared" si="27"/>
        <v>5.8899999999999508E-2</v>
      </c>
      <c r="D219" s="2">
        <f t="shared" si="28"/>
        <v>5.8899999999999508E-2</v>
      </c>
      <c r="E219" s="2">
        <f t="shared" si="29"/>
        <v>0</v>
      </c>
      <c r="F219" s="2">
        <f t="shared" si="30"/>
        <v>4.6194167387538086E-2</v>
      </c>
      <c r="G219" s="2">
        <f t="shared" si="30"/>
        <v>5.3302923277196275E-2</v>
      </c>
      <c r="H219" s="2">
        <f t="shared" si="31"/>
        <v>0.86663478374929181</v>
      </c>
      <c r="I219" s="2">
        <f t="shared" si="32"/>
        <v>46.427656405747648</v>
      </c>
    </row>
    <row r="220" spans="1:9" ht="13.5" x14ac:dyDescent="0.25">
      <c r="A220" s="3">
        <f>TITRES_STAT!B223</f>
        <v>42613</v>
      </c>
      <c r="B220" s="6">
        <f>TITRES_STAT!D223</f>
        <v>6.6136999999999997</v>
      </c>
      <c r="C220" s="2">
        <f t="shared" si="27"/>
        <v>-6.4999999999999503E-3</v>
      </c>
      <c r="D220" s="2">
        <f t="shared" si="28"/>
        <v>0</v>
      </c>
      <c r="E220" s="2">
        <f t="shared" si="29"/>
        <v>6.4999999999999503E-3</v>
      </c>
      <c r="F220" s="2">
        <f t="shared" si="30"/>
        <v>4.289458400271394E-2</v>
      </c>
      <c r="G220" s="2">
        <f t="shared" si="30"/>
        <v>4.9959857328825109E-2</v>
      </c>
      <c r="H220" s="2">
        <f t="shared" si="31"/>
        <v>0.85858099474526017</v>
      </c>
      <c r="I220" s="2">
        <f t="shared" si="32"/>
        <v>46.195511369841519</v>
      </c>
    </row>
    <row r="221" spans="1:9" ht="13.5" x14ac:dyDescent="0.25">
      <c r="A221" s="3">
        <f>TITRES_STAT!B224</f>
        <v>42614</v>
      </c>
      <c r="B221" s="6">
        <f>TITRES_STAT!D224</f>
        <v>6.7512999999999996</v>
      </c>
      <c r="C221" s="2">
        <f t="shared" si="27"/>
        <v>0.13759999999999994</v>
      </c>
      <c r="D221" s="2">
        <f t="shared" si="28"/>
        <v>0.13759999999999994</v>
      </c>
      <c r="E221" s="2">
        <f t="shared" si="29"/>
        <v>0</v>
      </c>
      <c r="F221" s="2">
        <f t="shared" ref="F221:G236" si="33">((F220*13)+D221)/14</f>
        <v>4.9659256573948651E-2</v>
      </c>
      <c r="G221" s="2">
        <f t="shared" si="33"/>
        <v>4.6391296091051894E-2</v>
      </c>
      <c r="H221" s="2">
        <f t="shared" si="31"/>
        <v>1.0704433968924418</v>
      </c>
      <c r="I221" s="2">
        <f t="shared" si="32"/>
        <v>51.70116693357015</v>
      </c>
    </row>
    <row r="222" spans="1:9" ht="13.5" x14ac:dyDescent="0.25">
      <c r="A222" s="3">
        <f>TITRES_STAT!B225</f>
        <v>42615</v>
      </c>
      <c r="B222" s="6">
        <f>TITRES_STAT!D225</f>
        <v>6.6268000000000002</v>
      </c>
      <c r="C222" s="2">
        <f t="shared" si="27"/>
        <v>-0.12449999999999939</v>
      </c>
      <c r="D222" s="2">
        <f t="shared" si="28"/>
        <v>0</v>
      </c>
      <c r="E222" s="2">
        <f t="shared" si="29"/>
        <v>0.12449999999999939</v>
      </c>
      <c r="F222" s="2">
        <f t="shared" si="33"/>
        <v>4.6112166818666603E-2</v>
      </c>
      <c r="G222" s="2">
        <f t="shared" si="33"/>
        <v>5.1970489227405284E-2</v>
      </c>
      <c r="H222" s="2">
        <f t="shared" si="31"/>
        <v>0.88727598112258199</v>
      </c>
      <c r="I222" s="2">
        <f t="shared" si="32"/>
        <v>47.013578829886661</v>
      </c>
    </row>
    <row r="223" spans="1:9" ht="13.5" x14ac:dyDescent="0.25">
      <c r="A223" s="3">
        <f>TITRES_STAT!B226</f>
        <v>42618</v>
      </c>
      <c r="B223" s="6">
        <f>TITRES_STAT!D226</f>
        <v>6.7382</v>
      </c>
      <c r="C223" s="2">
        <f t="shared" si="27"/>
        <v>0.11139999999999972</v>
      </c>
      <c r="D223" s="2">
        <f t="shared" si="28"/>
        <v>0.11139999999999972</v>
      </c>
      <c r="E223" s="2">
        <f t="shared" si="29"/>
        <v>0</v>
      </c>
      <c r="F223" s="2">
        <f t="shared" si="33"/>
        <v>5.0775583474476117E-2</v>
      </c>
      <c r="G223" s="2">
        <f t="shared" si="33"/>
        <v>4.8258311425447765E-2</v>
      </c>
      <c r="H223" s="2">
        <f t="shared" si="31"/>
        <v>1.0521624560552056</v>
      </c>
      <c r="I223" s="2">
        <f t="shared" si="32"/>
        <v>51.270914393285302</v>
      </c>
    </row>
    <row r="224" spans="1:9" ht="13.5" x14ac:dyDescent="0.25">
      <c r="A224" s="3">
        <f>TITRES_STAT!B227</f>
        <v>42619</v>
      </c>
      <c r="B224" s="6">
        <f>TITRES_STAT!D227</f>
        <v>6.7119999999999997</v>
      </c>
      <c r="C224" s="2">
        <f t="shared" si="27"/>
        <v>-2.6200000000000223E-2</v>
      </c>
      <c r="D224" s="2">
        <f t="shared" si="28"/>
        <v>0</v>
      </c>
      <c r="E224" s="2">
        <f t="shared" si="29"/>
        <v>2.6200000000000223E-2</v>
      </c>
      <c r="F224" s="2">
        <f t="shared" si="33"/>
        <v>4.7148756083442107E-2</v>
      </c>
      <c r="G224" s="2">
        <f t="shared" si="33"/>
        <v>4.6682717752201515E-2</v>
      </c>
      <c r="H224" s="2">
        <f t="shared" si="31"/>
        <v>1.0099831019632231</v>
      </c>
      <c r="I224" s="2">
        <f t="shared" si="32"/>
        <v>50.248337957505015</v>
      </c>
    </row>
    <row r="225" spans="1:9" ht="13.5" x14ac:dyDescent="0.25">
      <c r="A225" s="3">
        <f>TITRES_STAT!B228</f>
        <v>42620</v>
      </c>
      <c r="B225" s="6">
        <f>TITRES_STAT!D228</f>
        <v>6.5613000000000001</v>
      </c>
      <c r="C225" s="2">
        <f t="shared" si="27"/>
        <v>-0.15069999999999961</v>
      </c>
      <c r="D225" s="2">
        <f t="shared" si="28"/>
        <v>0</v>
      </c>
      <c r="E225" s="2">
        <f t="shared" si="29"/>
        <v>0.15069999999999961</v>
      </c>
      <c r="F225" s="2">
        <f t="shared" si="33"/>
        <v>4.3780987791767666E-2</v>
      </c>
      <c r="G225" s="2">
        <f t="shared" si="33"/>
        <v>5.4112523627044232E-2</v>
      </c>
      <c r="H225" s="2">
        <f t="shared" si="31"/>
        <v>0.80907311020118278</v>
      </c>
      <c r="I225" s="2">
        <f t="shared" si="32"/>
        <v>44.723074243871089</v>
      </c>
    </row>
    <row r="226" spans="1:9" ht="13.5" x14ac:dyDescent="0.25">
      <c r="A226" s="3">
        <f>TITRES_STAT!B229</f>
        <v>42621</v>
      </c>
      <c r="B226" s="6">
        <f>TITRES_STAT!D229</f>
        <v>6.5940000000000003</v>
      </c>
      <c r="C226" s="2">
        <f t="shared" si="27"/>
        <v>3.2700000000000173E-2</v>
      </c>
      <c r="D226" s="2">
        <f t="shared" si="28"/>
        <v>3.2700000000000173E-2</v>
      </c>
      <c r="E226" s="2">
        <f t="shared" si="29"/>
        <v>0</v>
      </c>
      <c r="F226" s="2">
        <f t="shared" si="33"/>
        <v>4.298948866378427E-2</v>
      </c>
      <c r="G226" s="2">
        <f t="shared" si="33"/>
        <v>5.0247343367969648E-2</v>
      </c>
      <c r="H226" s="2">
        <f t="shared" si="31"/>
        <v>0.85555744408147305</v>
      </c>
      <c r="I226" s="2">
        <f t="shared" si="32"/>
        <v>46.10783928087907</v>
      </c>
    </row>
    <row r="227" spans="1:9" ht="13.5" x14ac:dyDescent="0.25">
      <c r="A227" s="3">
        <f>TITRES_STAT!B230</f>
        <v>42622</v>
      </c>
      <c r="B227" s="6">
        <f>TITRES_STAT!D230</f>
        <v>6.5743999999999998</v>
      </c>
      <c r="C227" s="2">
        <f t="shared" si="27"/>
        <v>-1.9600000000000506E-2</v>
      </c>
      <c r="D227" s="2">
        <f t="shared" si="28"/>
        <v>0</v>
      </c>
      <c r="E227" s="2">
        <f t="shared" si="29"/>
        <v>1.9600000000000506E-2</v>
      </c>
      <c r="F227" s="2">
        <f t="shared" si="33"/>
        <v>3.9918810902085392E-2</v>
      </c>
      <c r="G227" s="2">
        <f t="shared" si="33"/>
        <v>4.8058247413114707E-2</v>
      </c>
      <c r="H227" s="2">
        <f t="shared" si="31"/>
        <v>0.83063392967575989</v>
      </c>
      <c r="I227" s="2">
        <f t="shared" si="32"/>
        <v>45.374114191299896</v>
      </c>
    </row>
    <row r="228" spans="1:9" ht="13.5" x14ac:dyDescent="0.25">
      <c r="A228" s="3">
        <f>TITRES_STAT!B231</f>
        <v>42627</v>
      </c>
      <c r="B228" s="6">
        <f>TITRES_STAT!D231</f>
        <v>6.5743999999999998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3.7067467266222155E-2</v>
      </c>
      <c r="G228" s="2">
        <f t="shared" si="33"/>
        <v>4.4625515455035084E-2</v>
      </c>
      <c r="H228" s="2">
        <f t="shared" si="31"/>
        <v>0.83063392967576011</v>
      </c>
      <c r="I228" s="2">
        <f t="shared" si="32"/>
        <v>45.374114191299903</v>
      </c>
    </row>
    <row r="229" spans="1:9" ht="13.5" x14ac:dyDescent="0.25">
      <c r="A229" s="3">
        <f>TITRES_STAT!B232</f>
        <v>42628</v>
      </c>
      <c r="B229" s="6">
        <f>TITRES_STAT!D232</f>
        <v>6.4302000000000001</v>
      </c>
      <c r="C229" s="2">
        <f t="shared" si="27"/>
        <v>-0.14419999999999966</v>
      </c>
      <c r="D229" s="2">
        <f t="shared" si="28"/>
        <v>0</v>
      </c>
      <c r="E229" s="2">
        <f t="shared" si="29"/>
        <v>0.14419999999999966</v>
      </c>
      <c r="F229" s="2">
        <f t="shared" si="33"/>
        <v>3.4419791032920574E-2</v>
      </c>
      <c r="G229" s="2">
        <f t="shared" si="33"/>
        <v>5.1737978636818269E-2</v>
      </c>
      <c r="H229" s="2">
        <f t="shared" si="31"/>
        <v>0.66527127537268027</v>
      </c>
      <c r="I229" s="2">
        <f t="shared" si="32"/>
        <v>39.949723820450551</v>
      </c>
    </row>
    <row r="230" spans="1:9" ht="13.5" x14ac:dyDescent="0.25">
      <c r="A230" s="3">
        <f>TITRES_STAT!B233</f>
        <v>42629</v>
      </c>
      <c r="B230" s="6">
        <f>TITRES_STAT!D233</f>
        <v>6.6136999999999997</v>
      </c>
      <c r="C230" s="2">
        <f t="shared" si="27"/>
        <v>0.18349999999999955</v>
      </c>
      <c r="D230" s="2">
        <f t="shared" si="28"/>
        <v>0.18349999999999955</v>
      </c>
      <c r="E230" s="2">
        <f t="shared" si="29"/>
        <v>0</v>
      </c>
      <c r="F230" s="2">
        <f t="shared" si="33"/>
        <v>4.5068377387711932E-2</v>
      </c>
      <c r="G230" s="2">
        <f t="shared" si="33"/>
        <v>4.8042408734188392E-2</v>
      </c>
      <c r="H230" s="2">
        <f t="shared" si="31"/>
        <v>0.93809570700479783</v>
      </c>
      <c r="I230" s="2">
        <f t="shared" si="32"/>
        <v>48.402960886517022</v>
      </c>
    </row>
    <row r="231" spans="1:9" ht="13.5" x14ac:dyDescent="0.25">
      <c r="A231" s="3">
        <f>TITRES_STAT!B234</f>
        <v>42632</v>
      </c>
      <c r="B231" s="6">
        <f>TITRES_STAT!D234</f>
        <v>6.5613000000000001</v>
      </c>
      <c r="C231" s="2">
        <f t="shared" si="27"/>
        <v>-5.2399999999999558E-2</v>
      </c>
      <c r="D231" s="2">
        <f t="shared" si="28"/>
        <v>0</v>
      </c>
      <c r="E231" s="2">
        <f t="shared" si="29"/>
        <v>5.2399999999999558E-2</v>
      </c>
      <c r="F231" s="2">
        <f t="shared" si="33"/>
        <v>4.1849207574303937E-2</v>
      </c>
      <c r="G231" s="2">
        <f t="shared" si="33"/>
        <v>4.8353665253174909E-2</v>
      </c>
      <c r="H231" s="2">
        <f t="shared" si="31"/>
        <v>0.8654816001059219</v>
      </c>
      <c r="I231" s="2">
        <f t="shared" si="32"/>
        <v>46.394539622196213</v>
      </c>
    </row>
    <row r="232" spans="1:9" ht="13.5" x14ac:dyDescent="0.25">
      <c r="A232" s="3">
        <f>TITRES_STAT!B235</f>
        <v>42633</v>
      </c>
      <c r="B232" s="6">
        <f>TITRES_STAT!D235</f>
        <v>6.5547000000000004</v>
      </c>
      <c r="C232" s="2">
        <f t="shared" si="27"/>
        <v>-6.5999999999997172E-3</v>
      </c>
      <c r="D232" s="2">
        <f t="shared" si="28"/>
        <v>0</v>
      </c>
      <c r="E232" s="2">
        <f t="shared" si="29"/>
        <v>6.5999999999997172E-3</v>
      </c>
      <c r="F232" s="2">
        <f t="shared" si="33"/>
        <v>3.8859978461853663E-2</v>
      </c>
      <c r="G232" s="2">
        <f t="shared" si="33"/>
        <v>4.5371260592233828E-2</v>
      </c>
      <c r="H232" s="2">
        <f t="shared" si="31"/>
        <v>0.8564888423775755</v>
      </c>
      <c r="I232" s="2">
        <f t="shared" si="32"/>
        <v>46.134876915321719</v>
      </c>
    </row>
    <row r="233" spans="1:9" ht="13.5" x14ac:dyDescent="0.25">
      <c r="A233" s="3">
        <f>TITRES_STAT!B236</f>
        <v>42634</v>
      </c>
      <c r="B233" s="6">
        <f>TITRES_STAT!D236</f>
        <v>6.5547000000000004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3.6084265714578401E-2</v>
      </c>
      <c r="G233" s="2">
        <f t="shared" si="33"/>
        <v>4.2130456264217124E-2</v>
      </c>
      <c r="H233" s="2">
        <f t="shared" si="31"/>
        <v>0.8564888423775755</v>
      </c>
      <c r="I233" s="2">
        <f t="shared" si="32"/>
        <v>46.134876915321719</v>
      </c>
    </row>
    <row r="234" spans="1:9" ht="13.5" x14ac:dyDescent="0.25">
      <c r="A234" s="3">
        <f>TITRES_STAT!B237</f>
        <v>42635</v>
      </c>
      <c r="B234" s="6">
        <f>TITRES_STAT!D237</f>
        <v>6.5480999999999998</v>
      </c>
      <c r="C234" s="2">
        <f t="shared" si="27"/>
        <v>-6.6000000000006054E-3</v>
      </c>
      <c r="D234" s="2">
        <f t="shared" si="28"/>
        <v>0</v>
      </c>
      <c r="E234" s="2">
        <f t="shared" si="29"/>
        <v>6.6000000000006054E-3</v>
      </c>
      <c r="F234" s="2">
        <f t="shared" si="33"/>
        <v>3.3506818163537087E-2</v>
      </c>
      <c r="G234" s="2">
        <f t="shared" si="33"/>
        <v>3.9592566531058804E-2</v>
      </c>
      <c r="H234" s="2">
        <f t="shared" si="31"/>
        <v>0.84629063228958179</v>
      </c>
      <c r="I234" s="2">
        <f t="shared" si="32"/>
        <v>45.837346379215404</v>
      </c>
    </row>
    <row r="235" spans="1:9" ht="13.5" x14ac:dyDescent="0.25">
      <c r="A235" s="3">
        <f>TITRES_STAT!B238</f>
        <v>42636</v>
      </c>
      <c r="B235" s="6">
        <f>TITRES_STAT!D238</f>
        <v>6.7317</v>
      </c>
      <c r="C235" s="2">
        <f t="shared" si="27"/>
        <v>0.18360000000000021</v>
      </c>
      <c r="D235" s="2">
        <f t="shared" si="28"/>
        <v>0.18360000000000021</v>
      </c>
      <c r="E235" s="2">
        <f t="shared" si="29"/>
        <v>0</v>
      </c>
      <c r="F235" s="2">
        <f t="shared" si="33"/>
        <v>4.4227759723284459E-2</v>
      </c>
      <c r="G235" s="2">
        <f t="shared" si="33"/>
        <v>3.6764526064554603E-2</v>
      </c>
      <c r="H235" s="2">
        <f t="shared" si="31"/>
        <v>1.203000948404046</v>
      </c>
      <c r="I235" s="2">
        <f t="shared" si="32"/>
        <v>54.607373150499761</v>
      </c>
    </row>
    <row r="236" spans="1:9" ht="13.5" x14ac:dyDescent="0.25">
      <c r="A236" s="3">
        <f>TITRES_STAT!B239</f>
        <v>42639</v>
      </c>
      <c r="B236" s="6">
        <f>TITRES_STAT!D239</f>
        <v>6.6858000000000004</v>
      </c>
      <c r="C236" s="2">
        <f t="shared" si="27"/>
        <v>-4.5899999999999608E-2</v>
      </c>
      <c r="D236" s="2">
        <f t="shared" si="28"/>
        <v>0</v>
      </c>
      <c r="E236" s="2">
        <f t="shared" si="29"/>
        <v>4.5899999999999608E-2</v>
      </c>
      <c r="F236" s="2">
        <f t="shared" si="33"/>
        <v>4.1068634028764144E-2</v>
      </c>
      <c r="G236" s="2">
        <f t="shared" si="33"/>
        <v>3.7417059917086389E-2</v>
      </c>
      <c r="H236" s="2">
        <f t="shared" si="31"/>
        <v>1.0975911554721132</v>
      </c>
      <c r="I236" s="2">
        <f t="shared" si="32"/>
        <v>52.326267328538286</v>
      </c>
    </row>
    <row r="237" spans="1:9" ht="13.5" x14ac:dyDescent="0.25">
      <c r="A237" s="3">
        <f>TITRES_STAT!B240</f>
        <v>42640</v>
      </c>
      <c r="B237" s="6">
        <f>TITRES_STAT!D240</f>
        <v>6.5547000000000004</v>
      </c>
      <c r="C237" s="2">
        <f t="shared" si="27"/>
        <v>-0.13109999999999999</v>
      </c>
      <c r="D237" s="2">
        <f t="shared" si="28"/>
        <v>0</v>
      </c>
      <c r="E237" s="2">
        <f t="shared" si="29"/>
        <v>0.13109999999999999</v>
      </c>
      <c r="F237" s="2">
        <f t="shared" ref="F237:G252" si="34">((F236*13)+D237)/14</f>
        <v>3.8135160169566702E-2</v>
      </c>
      <c r="G237" s="2">
        <f t="shared" si="34"/>
        <v>4.4108698494437361E-2</v>
      </c>
      <c r="H237" s="2">
        <f t="shared" si="31"/>
        <v>0.86457232861622535</v>
      </c>
      <c r="I237" s="2">
        <f t="shared" si="32"/>
        <v>46.368398551632453</v>
      </c>
    </row>
    <row r="238" spans="1:9" ht="13.5" x14ac:dyDescent="0.25">
      <c r="A238" s="3">
        <f>TITRES_STAT!B241</f>
        <v>42641</v>
      </c>
      <c r="B238" s="6">
        <f>TITRES_STAT!D241</f>
        <v>6.5547000000000004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3.5411220157454799E-2</v>
      </c>
      <c r="G238" s="2">
        <f t="shared" si="34"/>
        <v>4.0958077173406118E-2</v>
      </c>
      <c r="H238" s="2">
        <f t="shared" si="31"/>
        <v>0.86457232861622546</v>
      </c>
      <c r="I238" s="2">
        <f t="shared" si="32"/>
        <v>46.36839855163246</v>
      </c>
    </row>
    <row r="239" spans="1:9" ht="13.5" x14ac:dyDescent="0.25">
      <c r="A239" s="3">
        <f>TITRES_STAT!B242</f>
        <v>42642</v>
      </c>
      <c r="B239" s="6">
        <f>TITRES_STAT!D242</f>
        <v>6.4236000000000004</v>
      </c>
      <c r="C239" s="2">
        <f t="shared" si="27"/>
        <v>-0.13109999999999999</v>
      </c>
      <c r="D239" s="2">
        <f t="shared" si="28"/>
        <v>0</v>
      </c>
      <c r="E239" s="2">
        <f t="shared" si="29"/>
        <v>0.13109999999999999</v>
      </c>
      <c r="F239" s="2">
        <f t="shared" si="34"/>
        <v>3.2881847289065173E-2</v>
      </c>
      <c r="G239" s="2">
        <f t="shared" si="34"/>
        <v>4.739678594673425E-2</v>
      </c>
      <c r="H239" s="2">
        <f t="shared" si="31"/>
        <v>0.69375690001466883</v>
      </c>
      <c r="I239" s="2">
        <f t="shared" si="32"/>
        <v>40.959650113228207</v>
      </c>
    </row>
    <row r="240" spans="1:9" ht="13.5" x14ac:dyDescent="0.25">
      <c r="A240" s="3">
        <f>TITRES_STAT!B243</f>
        <v>42643</v>
      </c>
      <c r="B240" s="6">
        <f>TITRES_STAT!D243</f>
        <v>6.5480999999999998</v>
      </c>
      <c r="C240" s="2">
        <f t="shared" si="27"/>
        <v>0.12449999999999939</v>
      </c>
      <c r="D240" s="2">
        <f t="shared" si="28"/>
        <v>0.12449999999999939</v>
      </c>
      <c r="E240" s="2">
        <f t="shared" si="29"/>
        <v>0</v>
      </c>
      <c r="F240" s="2">
        <f t="shared" si="34"/>
        <v>3.9426001054131903E-2</v>
      </c>
      <c r="G240" s="2">
        <f t="shared" si="34"/>
        <v>4.4011301236253235E-2</v>
      </c>
      <c r="H240" s="2">
        <f t="shared" si="31"/>
        <v>0.89581539165344415</v>
      </c>
      <c r="I240" s="2">
        <f t="shared" si="32"/>
        <v>47.252248061566512</v>
      </c>
    </row>
    <row r="241" spans="1:9" ht="13.5" x14ac:dyDescent="0.25">
      <c r="A241" s="3">
        <f>TITRES_STAT!B244</f>
        <v>42647</v>
      </c>
      <c r="B241" s="6">
        <f>TITRES_STAT!D244</f>
        <v>6.4892000000000003</v>
      </c>
      <c r="C241" s="2">
        <f t="shared" si="27"/>
        <v>-5.8899999999999508E-2</v>
      </c>
      <c r="D241" s="2">
        <f t="shared" si="28"/>
        <v>0</v>
      </c>
      <c r="E241" s="2">
        <f t="shared" si="29"/>
        <v>5.8899999999999508E-2</v>
      </c>
      <c r="F241" s="2">
        <f t="shared" si="34"/>
        <v>3.6609858121693914E-2</v>
      </c>
      <c r="G241" s="2">
        <f t="shared" si="34"/>
        <v>4.5074779719377969E-2</v>
      </c>
      <c r="H241" s="2">
        <f t="shared" si="31"/>
        <v>0.81220270735910161</v>
      </c>
      <c r="I241" s="2">
        <f t="shared" si="32"/>
        <v>44.818535148461045</v>
      </c>
    </row>
    <row r="242" spans="1:9" ht="13.5" x14ac:dyDescent="0.25">
      <c r="A242" s="3">
        <f>TITRES_STAT!B245</f>
        <v>42648</v>
      </c>
      <c r="B242" s="6">
        <f>TITRES_STAT!D245</f>
        <v>6.5547000000000004</v>
      </c>
      <c r="C242" s="2">
        <f t="shared" si="27"/>
        <v>6.5500000000000114E-2</v>
      </c>
      <c r="D242" s="2">
        <f t="shared" si="28"/>
        <v>6.5500000000000114E-2</v>
      </c>
      <c r="E242" s="2">
        <f t="shared" si="29"/>
        <v>0</v>
      </c>
      <c r="F242" s="2">
        <f t="shared" si="34"/>
        <v>3.8673439684430079E-2</v>
      </c>
      <c r="G242" s="2">
        <f t="shared" si="34"/>
        <v>4.1855152596565255E-2</v>
      </c>
      <c r="H242" s="2">
        <f t="shared" si="31"/>
        <v>0.92398276640386023</v>
      </c>
      <c r="I242" s="2">
        <f t="shared" si="32"/>
        <v>48.024482471373055</v>
      </c>
    </row>
    <row r="243" spans="1:9" ht="13.5" x14ac:dyDescent="0.25">
      <c r="A243" s="3">
        <f>TITRES_STAT!B246</f>
        <v>42649</v>
      </c>
      <c r="B243" s="6">
        <f>TITRES_STAT!D246</f>
        <v>6.5480999999999998</v>
      </c>
      <c r="C243" s="2">
        <f t="shared" si="27"/>
        <v>-6.6000000000006054E-3</v>
      </c>
      <c r="D243" s="2">
        <f t="shared" si="28"/>
        <v>0</v>
      </c>
      <c r="E243" s="2">
        <f t="shared" si="29"/>
        <v>6.6000000000006054E-3</v>
      </c>
      <c r="F243" s="2">
        <f t="shared" si="34"/>
        <v>3.5911051135542216E-2</v>
      </c>
      <c r="G243" s="2">
        <f t="shared" si="34"/>
        <v>3.9336927411096352E-2</v>
      </c>
      <c r="H243" s="2">
        <f t="shared" si="31"/>
        <v>0.91290940851196867</v>
      </c>
      <c r="I243" s="2">
        <f t="shared" si="32"/>
        <v>47.723609097730922</v>
      </c>
    </row>
    <row r="244" spans="1:9" ht="13.5" x14ac:dyDescent="0.25">
      <c r="A244" s="3">
        <f>TITRES_STAT!B247</f>
        <v>42650</v>
      </c>
      <c r="B244" s="6">
        <f>TITRES_STAT!D247</f>
        <v>6.5480999999999998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3.3345976054432055E-2</v>
      </c>
      <c r="G244" s="2">
        <f t="shared" si="34"/>
        <v>3.6527146881732322E-2</v>
      </c>
      <c r="H244" s="2">
        <f t="shared" si="31"/>
        <v>0.91290940851196867</v>
      </c>
      <c r="I244" s="2">
        <f t="shared" si="32"/>
        <v>47.723609097730922</v>
      </c>
    </row>
    <row r="245" spans="1:9" ht="13.5" x14ac:dyDescent="0.25">
      <c r="A245" s="3">
        <f>TITRES_STAT!B248</f>
        <v>42653</v>
      </c>
      <c r="B245" s="6">
        <f>TITRES_STAT!D248</f>
        <v>6.5350000000000001</v>
      </c>
      <c r="C245" s="2">
        <f t="shared" si="27"/>
        <v>-1.3099999999999667E-2</v>
      </c>
      <c r="D245" s="2">
        <f t="shared" si="28"/>
        <v>0</v>
      </c>
      <c r="E245" s="2">
        <f t="shared" si="29"/>
        <v>1.3099999999999667E-2</v>
      </c>
      <c r="F245" s="2">
        <f t="shared" si="34"/>
        <v>3.0964120621972624E-2</v>
      </c>
      <c r="G245" s="2">
        <f t="shared" si="34"/>
        <v>3.4853779247322844E-2</v>
      </c>
      <c r="H245" s="2">
        <f t="shared" si="31"/>
        <v>0.88840066387782068</v>
      </c>
      <c r="I245" s="2">
        <f t="shared" si="32"/>
        <v>47.045136176424265</v>
      </c>
    </row>
    <row r="246" spans="1:9" ht="13.5" x14ac:dyDescent="0.25">
      <c r="A246" s="3">
        <f>TITRES_STAT!B249</f>
        <v>42654</v>
      </c>
      <c r="B246" s="6">
        <f>TITRES_STAT!D249</f>
        <v>6.4236000000000004</v>
      </c>
      <c r="C246" s="2">
        <f t="shared" si="27"/>
        <v>-0.11139999999999972</v>
      </c>
      <c r="D246" s="2">
        <f t="shared" si="28"/>
        <v>0</v>
      </c>
      <c r="E246" s="2">
        <f t="shared" si="29"/>
        <v>0.11139999999999972</v>
      </c>
      <c r="F246" s="2">
        <f t="shared" si="34"/>
        <v>2.8752397720403149E-2</v>
      </c>
      <c r="G246" s="2">
        <f t="shared" si="34"/>
        <v>4.0321366443942623E-2</v>
      </c>
      <c r="H246" s="2">
        <f t="shared" si="31"/>
        <v>0.71308093589478416</v>
      </c>
      <c r="I246" s="2">
        <f t="shared" si="32"/>
        <v>41.625641903622288</v>
      </c>
    </row>
    <row r="247" spans="1:9" ht="13.5" x14ac:dyDescent="0.25">
      <c r="A247" s="3">
        <f>TITRES_STAT!B250</f>
        <v>42655</v>
      </c>
      <c r="B247" s="6">
        <f>TITRES_STAT!D250</f>
        <v>6.4564000000000004</v>
      </c>
      <c r="C247" s="2">
        <f t="shared" si="27"/>
        <v>3.279999999999994E-2</v>
      </c>
      <c r="D247" s="2">
        <f t="shared" si="28"/>
        <v>3.279999999999994E-2</v>
      </c>
      <c r="E247" s="2">
        <f t="shared" si="29"/>
        <v>0</v>
      </c>
      <c r="F247" s="2">
        <f t="shared" si="34"/>
        <v>2.9041512168945776E-2</v>
      </c>
      <c r="G247" s="2">
        <f t="shared" si="34"/>
        <v>3.7441268840803864E-2</v>
      </c>
      <c r="H247" s="2">
        <f t="shared" si="31"/>
        <v>0.77565512783306234</v>
      </c>
      <c r="I247" s="2">
        <f t="shared" si="32"/>
        <v>43.682757742469981</v>
      </c>
    </row>
    <row r="248" spans="1:9" ht="13.5" x14ac:dyDescent="0.25">
      <c r="A248" s="3">
        <f>TITRES_STAT!B251</f>
        <v>42656</v>
      </c>
      <c r="B248" s="6">
        <f>TITRES_STAT!D251</f>
        <v>6.4564000000000004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2.6967118442592506E-2</v>
      </c>
      <c r="G248" s="2">
        <f t="shared" si="34"/>
        <v>3.4766892495032162E-2</v>
      </c>
      <c r="H248" s="2">
        <f t="shared" si="31"/>
        <v>0.77565512783306234</v>
      </c>
      <c r="I248" s="2">
        <f t="shared" si="32"/>
        <v>43.682757742469981</v>
      </c>
    </row>
    <row r="249" spans="1:9" ht="13.5" x14ac:dyDescent="0.25">
      <c r="A249" s="3">
        <f>TITRES_STAT!B252</f>
        <v>42657</v>
      </c>
      <c r="B249" s="6">
        <f>TITRES_STAT!D252</f>
        <v>6.3581000000000003</v>
      </c>
      <c r="C249" s="2">
        <f t="shared" si="27"/>
        <v>-9.8300000000000054E-2</v>
      </c>
      <c r="D249" s="2">
        <f t="shared" si="28"/>
        <v>0</v>
      </c>
      <c r="E249" s="2">
        <f t="shared" si="29"/>
        <v>9.8300000000000054E-2</v>
      </c>
      <c r="F249" s="2">
        <f t="shared" si="34"/>
        <v>2.5040895696693041E-2</v>
      </c>
      <c r="G249" s="2">
        <f t="shared" si="34"/>
        <v>3.9304971602529867E-2</v>
      </c>
      <c r="H249" s="2">
        <f t="shared" si="31"/>
        <v>0.6370923238392896</v>
      </c>
      <c r="I249" s="2">
        <f t="shared" si="32"/>
        <v>38.916090104508477</v>
      </c>
    </row>
    <row r="250" spans="1:9" ht="13.5" x14ac:dyDescent="0.25">
      <c r="A250" s="3">
        <f>TITRES_STAT!B253</f>
        <v>42660</v>
      </c>
      <c r="B250" s="6">
        <f>TITRES_STAT!D253</f>
        <v>6.2925000000000004</v>
      </c>
      <c r="C250" s="2">
        <f t="shared" si="27"/>
        <v>-6.5599999999999881E-2</v>
      </c>
      <c r="D250" s="2">
        <f t="shared" si="28"/>
        <v>0</v>
      </c>
      <c r="E250" s="2">
        <f t="shared" si="29"/>
        <v>6.5599999999999881E-2</v>
      </c>
      <c r="F250" s="2">
        <f t="shared" si="34"/>
        <v>2.3252260289786393E-2</v>
      </c>
      <c r="G250" s="2">
        <f t="shared" si="34"/>
        <v>4.1183187916634868E-2</v>
      </c>
      <c r="H250" s="2">
        <f t="shared" si="31"/>
        <v>0.56460564288648118</v>
      </c>
      <c r="I250" s="2">
        <f t="shared" si="32"/>
        <v>36.086131061425917</v>
      </c>
    </row>
    <row r="251" spans="1:9" ht="13.5" x14ac:dyDescent="0.25">
      <c r="A251" s="3">
        <f>TITRES_STAT!B254</f>
        <v>42661</v>
      </c>
      <c r="B251" s="6">
        <f>TITRES_STAT!D254</f>
        <v>6.2859999999999996</v>
      </c>
      <c r="C251" s="2">
        <f t="shared" si="27"/>
        <v>-6.5000000000008384E-3</v>
      </c>
      <c r="D251" s="2">
        <f t="shared" si="28"/>
        <v>0</v>
      </c>
      <c r="E251" s="2">
        <f t="shared" si="29"/>
        <v>6.5000000000008384E-3</v>
      </c>
      <c r="F251" s="2">
        <f t="shared" si="34"/>
        <v>2.1591384554801651E-2</v>
      </c>
      <c r="G251" s="2">
        <f t="shared" si="34"/>
        <v>3.8705817351161013E-2</v>
      </c>
      <c r="H251" s="2">
        <f t="shared" si="31"/>
        <v>0.55783306056845228</v>
      </c>
      <c r="I251" s="2">
        <f t="shared" si="32"/>
        <v>35.808269492297157</v>
      </c>
    </row>
    <row r="252" spans="1:9" ht="13.5" x14ac:dyDescent="0.25">
      <c r="A252" s="3">
        <f>TITRES_STAT!B255</f>
        <v>42662</v>
      </c>
      <c r="B252" s="6">
        <f>TITRES_STAT!D255</f>
        <v>6.4236000000000004</v>
      </c>
      <c r="C252" s="2">
        <f t="shared" si="27"/>
        <v>0.13760000000000083</v>
      </c>
      <c r="D252" s="2">
        <f t="shared" si="28"/>
        <v>0.13760000000000083</v>
      </c>
      <c r="E252" s="2">
        <f t="shared" si="29"/>
        <v>0</v>
      </c>
      <c r="F252" s="2">
        <f t="shared" si="34"/>
        <v>2.9877714229458733E-2</v>
      </c>
      <c r="G252" s="2">
        <f t="shared" si="34"/>
        <v>3.5941116111792369E-2</v>
      </c>
      <c r="H252" s="2">
        <f t="shared" si="31"/>
        <v>0.83129622732154884</v>
      </c>
      <c r="I252" s="2">
        <f t="shared" si="32"/>
        <v>45.393869922257274</v>
      </c>
    </row>
    <row r="253" spans="1:9" ht="13.5" x14ac:dyDescent="0.25">
      <c r="A253" s="3">
        <f>TITRES_STAT!B256</f>
        <v>42663</v>
      </c>
      <c r="B253" s="6">
        <f>TITRES_STAT!D256</f>
        <v>6.4892000000000003</v>
      </c>
      <c r="C253" s="2">
        <f t="shared" si="27"/>
        <v>6.5599999999999881E-2</v>
      </c>
      <c r="D253" s="2">
        <f t="shared" si="28"/>
        <v>6.5599999999999881E-2</v>
      </c>
      <c r="E253" s="2">
        <f t="shared" si="29"/>
        <v>0</v>
      </c>
      <c r="F253" s="2">
        <f t="shared" ref="F253:G268" si="35">((F252*13)+D253)/14</f>
        <v>3.2429306070211675E-2</v>
      </c>
      <c r="G253" s="2">
        <f t="shared" si="35"/>
        <v>3.3373893532378629E-2</v>
      </c>
      <c r="H253" s="2">
        <f t="shared" si="31"/>
        <v>0.97169681561875498</v>
      </c>
      <c r="I253" s="2">
        <f t="shared" si="32"/>
        <v>49.282263273008255</v>
      </c>
    </row>
    <row r="254" spans="1:9" ht="13.5" x14ac:dyDescent="0.25">
      <c r="A254" s="3">
        <f>TITRES_STAT!B257</f>
        <v>42664</v>
      </c>
      <c r="B254" s="6">
        <f>TITRES_STAT!D257</f>
        <v>6.5153999999999996</v>
      </c>
      <c r="C254" s="2">
        <f t="shared" si="27"/>
        <v>2.6199999999999335E-2</v>
      </c>
      <c r="D254" s="2">
        <f t="shared" si="28"/>
        <v>2.6199999999999335E-2</v>
      </c>
      <c r="E254" s="2">
        <f t="shared" si="29"/>
        <v>0</v>
      </c>
      <c r="F254" s="2">
        <f t="shared" si="35"/>
        <v>3.1984355636625078E-2</v>
      </c>
      <c r="G254" s="2">
        <f t="shared" si="35"/>
        <v>3.0990043994351586E-2</v>
      </c>
      <c r="H254" s="2">
        <f t="shared" si="31"/>
        <v>1.0320848735308257</v>
      </c>
      <c r="I254" s="2">
        <f t="shared" si="32"/>
        <v>50.789457023885937</v>
      </c>
    </row>
    <row r="255" spans="1:9" ht="13.5" x14ac:dyDescent="0.25">
      <c r="A255" s="3">
        <f>TITRES_STAT!B258</f>
        <v>42667</v>
      </c>
      <c r="B255" s="6">
        <f>TITRES_STAT!D258</f>
        <v>6.4892000000000003</v>
      </c>
      <c r="C255" s="2">
        <f t="shared" si="27"/>
        <v>-2.6199999999999335E-2</v>
      </c>
      <c r="D255" s="2">
        <f t="shared" si="28"/>
        <v>0</v>
      </c>
      <c r="E255" s="2">
        <f t="shared" si="29"/>
        <v>2.6199999999999335E-2</v>
      </c>
      <c r="F255" s="2">
        <f t="shared" si="35"/>
        <v>2.9699758805437571E-2</v>
      </c>
      <c r="G255" s="2">
        <f t="shared" si="35"/>
        <v>3.0647897994754997E-2</v>
      </c>
      <c r="H255" s="2">
        <f t="shared" si="31"/>
        <v>0.96906348391398034</v>
      </c>
      <c r="I255" s="2">
        <f t="shared" si="32"/>
        <v>49.214435787907505</v>
      </c>
    </row>
    <row r="256" spans="1:9" ht="13.5" x14ac:dyDescent="0.25">
      <c r="A256" s="3">
        <f>TITRES_STAT!B259</f>
        <v>42668</v>
      </c>
      <c r="B256" s="6">
        <f>TITRES_STAT!D259</f>
        <v>6.4564000000000004</v>
      </c>
      <c r="C256" s="2">
        <f t="shared" si="27"/>
        <v>-3.279999999999994E-2</v>
      </c>
      <c r="D256" s="2">
        <f t="shared" si="28"/>
        <v>0</v>
      </c>
      <c r="E256" s="2">
        <f t="shared" si="29"/>
        <v>3.279999999999994E-2</v>
      </c>
      <c r="F256" s="2">
        <f t="shared" si="35"/>
        <v>2.7578347462192031E-2</v>
      </c>
      <c r="G256" s="2">
        <f t="shared" si="35"/>
        <v>3.0801619566558209E-2</v>
      </c>
      <c r="H256" s="2">
        <f t="shared" si="31"/>
        <v>0.8953538109448721</v>
      </c>
      <c r="I256" s="2">
        <f t="shared" si="32"/>
        <v>47.239402256960155</v>
      </c>
    </row>
    <row r="257" spans="1:9" ht="13.5" x14ac:dyDescent="0.25">
      <c r="A257" s="3">
        <f>TITRES_STAT!B260</f>
        <v>42669</v>
      </c>
      <c r="B257" s="6">
        <f>TITRES_STAT!D260</f>
        <v>6.4892000000000003</v>
      </c>
      <c r="C257" s="2">
        <f t="shared" si="27"/>
        <v>3.279999999999994E-2</v>
      </c>
      <c r="D257" s="2">
        <f t="shared" si="28"/>
        <v>3.279999999999994E-2</v>
      </c>
      <c r="E257" s="2">
        <f t="shared" si="29"/>
        <v>0</v>
      </c>
      <c r="F257" s="2">
        <f t="shared" si="35"/>
        <v>2.7951322643464026E-2</v>
      </c>
      <c r="G257" s="2">
        <f t="shared" si="35"/>
        <v>2.8601503883232623E-2</v>
      </c>
      <c r="H257" s="2">
        <f t="shared" si="31"/>
        <v>0.9772675855639269</v>
      </c>
      <c r="I257" s="2">
        <f t="shared" si="32"/>
        <v>49.425155841271994</v>
      </c>
    </row>
    <row r="258" spans="1:9" ht="13.5" x14ac:dyDescent="0.25">
      <c r="A258" s="3">
        <f>TITRES_STAT!B261</f>
        <v>42670</v>
      </c>
      <c r="B258" s="6">
        <f>TITRES_STAT!D261</f>
        <v>6.4892000000000003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2.5954799597502309E-2</v>
      </c>
      <c r="G258" s="2">
        <f t="shared" si="35"/>
        <v>2.6558539320144577E-2</v>
      </c>
      <c r="H258" s="2">
        <f t="shared" si="31"/>
        <v>0.97726758556392701</v>
      </c>
      <c r="I258" s="2">
        <f t="shared" si="32"/>
        <v>49.425155841271994</v>
      </c>
    </row>
    <row r="259" spans="1:9" ht="13.5" x14ac:dyDescent="0.25">
      <c r="A259" s="3">
        <f>TITRES_STAT!B262</f>
        <v>42671</v>
      </c>
      <c r="B259" s="6">
        <f>TITRES_STAT!D262</f>
        <v>6.6923000000000004</v>
      </c>
      <c r="C259" s="2">
        <f t="shared" ref="C259:C322" si="36">B259-B258</f>
        <v>0.20310000000000006</v>
      </c>
      <c r="D259" s="2">
        <f t="shared" ref="D259:D322" si="37">IF(C259&gt;0,C259,0)</f>
        <v>0.20310000000000006</v>
      </c>
      <c r="E259" s="2">
        <f t="shared" ref="E259:E322" si="38">IF(C259&lt;0,-C259,0)</f>
        <v>0</v>
      </c>
      <c r="F259" s="2">
        <f t="shared" si="35"/>
        <v>3.8608028197680722E-2</v>
      </c>
      <c r="G259" s="2">
        <f t="shared" si="35"/>
        <v>2.4661500797277108E-2</v>
      </c>
      <c r="H259" s="2">
        <f t="shared" si="31"/>
        <v>1.565518194332417</v>
      </c>
      <c r="I259" s="2">
        <f t="shared" si="32"/>
        <v>61.021519854774844</v>
      </c>
    </row>
    <row r="260" spans="1:9" ht="13.5" x14ac:dyDescent="0.25">
      <c r="A260" s="3">
        <f>TITRES_STAT!B263</f>
        <v>42674</v>
      </c>
      <c r="B260" s="6">
        <f>TITRES_STAT!D263</f>
        <v>6.8890000000000002</v>
      </c>
      <c r="C260" s="2">
        <f t="shared" si="36"/>
        <v>0.19669999999999987</v>
      </c>
      <c r="D260" s="2">
        <f t="shared" si="37"/>
        <v>0.19669999999999987</v>
      </c>
      <c r="E260" s="2">
        <f t="shared" si="38"/>
        <v>0</v>
      </c>
      <c r="F260" s="2">
        <f t="shared" si="35"/>
        <v>4.9900311897846376E-2</v>
      </c>
      <c r="G260" s="2">
        <f t="shared" si="35"/>
        <v>2.289996502604303E-2</v>
      </c>
      <c r="H260" s="2">
        <f t="shared" si="31"/>
        <v>2.1790562492605186</v>
      </c>
      <c r="I260" s="2">
        <f t="shared" si="32"/>
        <v>68.544123740100218</v>
      </c>
    </row>
    <row r="261" spans="1:9" ht="13.5" x14ac:dyDescent="0.25">
      <c r="A261" s="3">
        <f>TITRES_STAT!B264</f>
        <v>42675</v>
      </c>
      <c r="B261" s="6">
        <f>TITRES_STAT!D264</f>
        <v>6.7054999999999998</v>
      </c>
      <c r="C261" s="2">
        <f t="shared" si="36"/>
        <v>-0.18350000000000044</v>
      </c>
      <c r="D261" s="2">
        <f t="shared" si="37"/>
        <v>0</v>
      </c>
      <c r="E261" s="2">
        <f t="shared" si="38"/>
        <v>0.18350000000000044</v>
      </c>
      <c r="F261" s="2">
        <f t="shared" si="35"/>
        <v>4.6336003905143065E-2</v>
      </c>
      <c r="G261" s="2">
        <f t="shared" si="35"/>
        <v>3.437139609561142E-2</v>
      </c>
      <c r="H261" s="2">
        <f t="shared" si="31"/>
        <v>1.3480978129677805</v>
      </c>
      <c r="I261" s="2">
        <f t="shared" si="32"/>
        <v>57.412336297179557</v>
      </c>
    </row>
    <row r="262" spans="1:9" ht="13.5" x14ac:dyDescent="0.25">
      <c r="A262" s="3">
        <f>TITRES_STAT!B265</f>
        <v>42676</v>
      </c>
      <c r="B262" s="6">
        <f>TITRES_STAT!D265</f>
        <v>6.6858000000000004</v>
      </c>
      <c r="C262" s="2">
        <f t="shared" si="36"/>
        <v>-1.9699999999999385E-2</v>
      </c>
      <c r="D262" s="2">
        <f t="shared" si="37"/>
        <v>0</v>
      </c>
      <c r="E262" s="2">
        <f t="shared" si="38"/>
        <v>1.9699999999999385E-2</v>
      </c>
      <c r="F262" s="2">
        <f t="shared" si="35"/>
        <v>4.3026289340489986E-2</v>
      </c>
      <c r="G262" s="2">
        <f t="shared" si="35"/>
        <v>3.3323439231639128E-2</v>
      </c>
      <c r="H262" s="2">
        <f t="shared" si="31"/>
        <v>1.2911719298060458</v>
      </c>
      <c r="I262" s="2">
        <f t="shared" si="32"/>
        <v>56.354213885439279</v>
      </c>
    </row>
    <row r="263" spans="1:9" ht="13.5" x14ac:dyDescent="0.25">
      <c r="A263" s="3">
        <f>TITRES_STAT!B266</f>
        <v>42677</v>
      </c>
      <c r="B263" s="6">
        <f>TITRES_STAT!D266</f>
        <v>6.8037999999999998</v>
      </c>
      <c r="C263" s="2">
        <f t="shared" si="36"/>
        <v>0.11799999999999944</v>
      </c>
      <c r="D263" s="2">
        <f t="shared" si="37"/>
        <v>0.11799999999999944</v>
      </c>
      <c r="E263" s="2">
        <f t="shared" si="38"/>
        <v>0</v>
      </c>
      <c r="F263" s="2">
        <f t="shared" si="35"/>
        <v>4.8381554387597801E-2</v>
      </c>
      <c r="G263" s="2">
        <f t="shared" si="35"/>
        <v>3.0943193572236332E-2</v>
      </c>
      <c r="H263" s="2">
        <f t="shared" si="31"/>
        <v>1.5635604733122304</v>
      </c>
      <c r="I263" s="2">
        <f t="shared" si="32"/>
        <v>60.991753055547889</v>
      </c>
    </row>
    <row r="264" spans="1:9" ht="13.5" x14ac:dyDescent="0.25">
      <c r="A264" s="3">
        <f>TITRES_STAT!B267</f>
        <v>42678</v>
      </c>
      <c r="B264" s="6">
        <f>TITRES_STAT!D267</f>
        <v>6.6006</v>
      </c>
      <c r="C264" s="2">
        <f t="shared" si="36"/>
        <v>-0.20319999999999983</v>
      </c>
      <c r="D264" s="2">
        <f t="shared" si="37"/>
        <v>0</v>
      </c>
      <c r="E264" s="2">
        <f t="shared" si="38"/>
        <v>0.20319999999999983</v>
      </c>
      <c r="F264" s="2">
        <f t="shared" si="35"/>
        <v>4.4925729074197958E-2</v>
      </c>
      <c r="G264" s="2">
        <f t="shared" si="35"/>
        <v>4.3247251174219445E-2</v>
      </c>
      <c r="H264" s="2">
        <f t="shared" si="31"/>
        <v>1.0388112042824837</v>
      </c>
      <c r="I264" s="2">
        <f t="shared" si="32"/>
        <v>50.95180966734344</v>
      </c>
    </row>
    <row r="265" spans="1:9" ht="13.5" x14ac:dyDescent="0.25">
      <c r="A265" s="3">
        <f>TITRES_STAT!B268</f>
        <v>42681</v>
      </c>
      <c r="B265" s="6">
        <f>TITRES_STAT!D268</f>
        <v>6.5547000000000004</v>
      </c>
      <c r="C265" s="2">
        <f t="shared" si="36"/>
        <v>-4.5899999999999608E-2</v>
      </c>
      <c r="D265" s="2">
        <f t="shared" si="37"/>
        <v>0</v>
      </c>
      <c r="E265" s="2">
        <f t="shared" si="38"/>
        <v>4.5899999999999608E-2</v>
      </c>
      <c r="F265" s="2">
        <f t="shared" si="35"/>
        <v>4.1716748426040957E-2</v>
      </c>
      <c r="G265" s="2">
        <f t="shared" si="35"/>
        <v>4.3436733233203739E-2</v>
      </c>
      <c r="H265" s="2">
        <f t="shared" si="31"/>
        <v>0.96040252847909846</v>
      </c>
      <c r="I265" s="2">
        <f t="shared" si="32"/>
        <v>48.990067831844165</v>
      </c>
    </row>
    <row r="266" spans="1:9" ht="13.5" x14ac:dyDescent="0.25">
      <c r="A266" s="3">
        <f>TITRES_STAT!B269</f>
        <v>42682</v>
      </c>
      <c r="B266" s="6">
        <f>TITRES_STAT!D269</f>
        <v>6.7251000000000003</v>
      </c>
      <c r="C266" s="2">
        <f t="shared" si="36"/>
        <v>0.17039999999999988</v>
      </c>
      <c r="D266" s="2">
        <f t="shared" si="37"/>
        <v>0.17039999999999988</v>
      </c>
      <c r="E266" s="2">
        <f t="shared" si="38"/>
        <v>0</v>
      </c>
      <c r="F266" s="2">
        <f t="shared" si="35"/>
        <v>5.0908409252752307E-2</v>
      </c>
      <c r="G266" s="2">
        <f t="shared" si="35"/>
        <v>4.0334109430832044E-2</v>
      </c>
      <c r="H266" s="2">
        <f t="shared" si="31"/>
        <v>1.2621676782043214</v>
      </c>
      <c r="I266" s="2">
        <f t="shared" si="32"/>
        <v>55.79461197174443</v>
      </c>
    </row>
    <row r="267" spans="1:9" ht="13.5" x14ac:dyDescent="0.25">
      <c r="A267" s="3">
        <f>TITRES_STAT!B270</f>
        <v>42683</v>
      </c>
      <c r="B267" s="6">
        <f>TITRES_STAT!D270</f>
        <v>6.7186000000000003</v>
      </c>
      <c r="C267" s="2">
        <f t="shared" si="36"/>
        <v>-6.4999999999999503E-3</v>
      </c>
      <c r="D267" s="2">
        <f t="shared" si="37"/>
        <v>0</v>
      </c>
      <c r="E267" s="2">
        <f t="shared" si="38"/>
        <v>6.4999999999999503E-3</v>
      </c>
      <c r="F267" s="2">
        <f t="shared" si="35"/>
        <v>4.7272094306127145E-2</v>
      </c>
      <c r="G267" s="2">
        <f t="shared" si="35"/>
        <v>3.7917387328629752E-2</v>
      </c>
      <c r="H267" s="2">
        <f t="shared" si="31"/>
        <v>1.2467128575189057</v>
      </c>
      <c r="I267" s="2">
        <f t="shared" si="32"/>
        <v>55.490529345867458</v>
      </c>
    </row>
    <row r="268" spans="1:9" ht="13.5" x14ac:dyDescent="0.25">
      <c r="A268" s="3">
        <f>TITRES_STAT!B271</f>
        <v>42684</v>
      </c>
      <c r="B268" s="6">
        <f>TITRES_STAT!D271</f>
        <v>6.7840999999999996</v>
      </c>
      <c r="C268" s="2">
        <f t="shared" si="36"/>
        <v>6.5499999999999226E-2</v>
      </c>
      <c r="D268" s="2">
        <f t="shared" si="37"/>
        <v>6.5499999999999226E-2</v>
      </c>
      <c r="E268" s="2">
        <f t="shared" si="38"/>
        <v>0</v>
      </c>
      <c r="F268" s="2">
        <f t="shared" si="35"/>
        <v>4.8574087569975152E-2</v>
      </c>
      <c r="G268" s="2">
        <f t="shared" si="35"/>
        <v>3.5209002519441909E-2</v>
      </c>
      <c r="H268" s="2">
        <f t="shared" si="31"/>
        <v>1.3795928340529737</v>
      </c>
      <c r="I268" s="2">
        <f t="shared" si="32"/>
        <v>57.97600389068333</v>
      </c>
    </row>
    <row r="269" spans="1:9" ht="13.5" x14ac:dyDescent="0.25">
      <c r="A269" s="3">
        <f>TITRES_STAT!B272</f>
        <v>42685</v>
      </c>
      <c r="B269" s="6">
        <f>TITRES_STAT!D272</f>
        <v>6.7186000000000003</v>
      </c>
      <c r="C269" s="2">
        <f t="shared" si="36"/>
        <v>-6.5499999999999226E-2</v>
      </c>
      <c r="D269" s="2">
        <f t="shared" si="37"/>
        <v>0</v>
      </c>
      <c r="E269" s="2">
        <f t="shared" si="38"/>
        <v>6.5499999999999226E-2</v>
      </c>
      <c r="F269" s="2">
        <f t="shared" ref="F269:G284" si="39">((F268*13)+D269)/14</f>
        <v>4.5104509886405499E-2</v>
      </c>
      <c r="G269" s="2">
        <f t="shared" si="39"/>
        <v>3.7372645196624581E-2</v>
      </c>
      <c r="H269" s="2">
        <f t="shared" si="31"/>
        <v>1.2068856686247953</v>
      </c>
      <c r="I269" s="2">
        <f t="shared" si="32"/>
        <v>54.687276544636646</v>
      </c>
    </row>
    <row r="270" spans="1:9" ht="13.5" x14ac:dyDescent="0.25">
      <c r="A270" s="3">
        <f>TITRES_STAT!B273</f>
        <v>42688</v>
      </c>
      <c r="B270" s="6">
        <f>TITRES_STAT!D273</f>
        <v>6.7251000000000003</v>
      </c>
      <c r="C270" s="2">
        <f t="shared" si="36"/>
        <v>6.4999999999999503E-3</v>
      </c>
      <c r="D270" s="2">
        <f t="shared" si="37"/>
        <v>6.4999999999999503E-3</v>
      </c>
      <c r="E270" s="2">
        <f t="shared" si="38"/>
        <v>0</v>
      </c>
      <c r="F270" s="2">
        <f t="shared" si="39"/>
        <v>4.2347044894519389E-2</v>
      </c>
      <c r="G270" s="2">
        <f t="shared" si="39"/>
        <v>3.470317053972282E-2</v>
      </c>
      <c r="H270" s="2">
        <f t="shared" si="31"/>
        <v>1.2202644379725203</v>
      </c>
      <c r="I270" s="2">
        <f t="shared" si="32"/>
        <v>54.96031991066927</v>
      </c>
    </row>
    <row r="271" spans="1:9" ht="13.5" x14ac:dyDescent="0.25">
      <c r="A271" s="3">
        <f>TITRES_STAT!B274</f>
        <v>42689</v>
      </c>
      <c r="B271" s="6">
        <f>TITRES_STAT!D274</f>
        <v>6.7840999999999996</v>
      </c>
      <c r="C271" s="2">
        <f t="shared" si="36"/>
        <v>5.8999999999999275E-2</v>
      </c>
      <c r="D271" s="2">
        <f t="shared" si="37"/>
        <v>5.8999999999999275E-2</v>
      </c>
      <c r="E271" s="2">
        <f t="shared" si="38"/>
        <v>0</v>
      </c>
      <c r="F271" s="2">
        <f t="shared" si="39"/>
        <v>4.3536541687767952E-2</v>
      </c>
      <c r="G271" s="2">
        <f t="shared" si="39"/>
        <v>3.2224372644028332E-2</v>
      </c>
      <c r="H271" s="2">
        <f t="shared" si="31"/>
        <v>1.3510438874544215</v>
      </c>
      <c r="I271" s="2">
        <f t="shared" si="32"/>
        <v>57.465702561480306</v>
      </c>
    </row>
    <row r="272" spans="1:9" ht="13.5" x14ac:dyDescent="0.25">
      <c r="A272" s="3">
        <f>TITRES_STAT!B275</f>
        <v>42690</v>
      </c>
      <c r="B272" s="6">
        <f>TITRES_STAT!D275</f>
        <v>6.8693</v>
      </c>
      <c r="C272" s="2">
        <f t="shared" si="36"/>
        <v>8.5200000000000387E-2</v>
      </c>
      <c r="D272" s="2">
        <f t="shared" si="37"/>
        <v>8.5200000000000387E-2</v>
      </c>
      <c r="E272" s="2">
        <f t="shared" si="38"/>
        <v>0</v>
      </c>
      <c r="F272" s="2">
        <f t="shared" si="39"/>
        <v>4.6512502995784556E-2</v>
      </c>
      <c r="G272" s="2">
        <f t="shared" si="39"/>
        <v>2.992263174088345E-2</v>
      </c>
      <c r="H272" s="2">
        <f t="shared" si="31"/>
        <v>1.5544255397908158</v>
      </c>
      <c r="I272" s="2">
        <f t="shared" si="32"/>
        <v>60.852254864242745</v>
      </c>
    </row>
    <row r="273" spans="1:9" ht="13.5" x14ac:dyDescent="0.25">
      <c r="A273" s="3">
        <f>TITRES_STAT!B276</f>
        <v>42691</v>
      </c>
      <c r="B273" s="6">
        <f>TITRES_STAT!D276</f>
        <v>6.8169000000000004</v>
      </c>
      <c r="C273" s="2">
        <f t="shared" si="36"/>
        <v>-5.2399999999999558E-2</v>
      </c>
      <c r="D273" s="2">
        <f t="shared" si="37"/>
        <v>0</v>
      </c>
      <c r="E273" s="2">
        <f t="shared" si="38"/>
        <v>5.2399999999999558E-2</v>
      </c>
      <c r="F273" s="2">
        <f t="shared" si="39"/>
        <v>4.3190181353228517E-2</v>
      </c>
      <c r="G273" s="2">
        <f t="shared" si="39"/>
        <v>3.1528158045106031E-2</v>
      </c>
      <c r="H273" s="2">
        <f t="shared" ref="H273:H336" si="40">F273/G273</f>
        <v>1.3698923131328544</v>
      </c>
      <c r="I273" s="2">
        <f t="shared" ref="I273:I336" si="41">IF(G273=0,100,100-(100/(1+H273)))</f>
        <v>57.803989891926335</v>
      </c>
    </row>
    <row r="274" spans="1:9" ht="13.5" x14ac:dyDescent="0.25">
      <c r="A274" s="3">
        <f>TITRES_STAT!B277</f>
        <v>42692</v>
      </c>
      <c r="B274" s="6">
        <f>TITRES_STAT!D277</f>
        <v>6.6858000000000004</v>
      </c>
      <c r="C274" s="2">
        <f t="shared" si="36"/>
        <v>-0.13109999999999999</v>
      </c>
      <c r="D274" s="2">
        <f t="shared" si="37"/>
        <v>0</v>
      </c>
      <c r="E274" s="2">
        <f t="shared" si="38"/>
        <v>0.13109999999999999</v>
      </c>
      <c r="F274" s="2">
        <f t="shared" si="39"/>
        <v>4.0105168399426475E-2</v>
      </c>
      <c r="G274" s="2">
        <f t="shared" si="39"/>
        <v>3.86404324704556E-2</v>
      </c>
      <c r="H274" s="2">
        <f t="shared" si="40"/>
        <v>1.0379068202740953</v>
      </c>
      <c r="I274" s="2">
        <f t="shared" si="41"/>
        <v>50.930043020048309</v>
      </c>
    </row>
    <row r="275" spans="1:9" ht="13.5" x14ac:dyDescent="0.25">
      <c r="A275" s="3">
        <f>TITRES_STAT!B278</f>
        <v>42695</v>
      </c>
      <c r="B275" s="6">
        <f>TITRES_STAT!D278</f>
        <v>6.6858000000000004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3.7240513513753161E-2</v>
      </c>
      <c r="G275" s="2">
        <f t="shared" si="39"/>
        <v>3.5880401579708773E-2</v>
      </c>
      <c r="H275" s="2">
        <f t="shared" si="40"/>
        <v>1.0379068202740953</v>
      </c>
      <c r="I275" s="2">
        <f t="shared" si="41"/>
        <v>50.930043020048309</v>
      </c>
    </row>
    <row r="276" spans="1:9" ht="13.5" x14ac:dyDescent="0.25">
      <c r="A276" s="3">
        <f>TITRES_STAT!B279</f>
        <v>42696</v>
      </c>
      <c r="B276" s="6">
        <f>TITRES_STAT!D279</f>
        <v>6.7512999999999996</v>
      </c>
      <c r="C276" s="2">
        <f t="shared" si="36"/>
        <v>6.5499999999999226E-2</v>
      </c>
      <c r="D276" s="2">
        <f t="shared" si="37"/>
        <v>6.5499999999999226E-2</v>
      </c>
      <c r="E276" s="2">
        <f t="shared" si="38"/>
        <v>0</v>
      </c>
      <c r="F276" s="2">
        <f t="shared" si="39"/>
        <v>3.9259048262770734E-2</v>
      </c>
      <c r="G276" s="2">
        <f t="shared" si="39"/>
        <v>3.3317515752586721E-2</v>
      </c>
      <c r="H276" s="2">
        <f t="shared" si="40"/>
        <v>1.1783305980645546</v>
      </c>
      <c r="I276" s="2">
        <f t="shared" si="41"/>
        <v>54.093285891108572</v>
      </c>
    </row>
    <row r="277" spans="1:9" ht="13.5" x14ac:dyDescent="0.25">
      <c r="A277" s="3">
        <f>TITRES_STAT!B280</f>
        <v>42697</v>
      </c>
      <c r="B277" s="6">
        <f>TITRES_STAT!D280</f>
        <v>6.6201999999999996</v>
      </c>
      <c r="C277" s="2">
        <f t="shared" si="36"/>
        <v>-0.13109999999999999</v>
      </c>
      <c r="D277" s="2">
        <f t="shared" si="37"/>
        <v>0</v>
      </c>
      <c r="E277" s="2">
        <f t="shared" si="38"/>
        <v>0.13109999999999999</v>
      </c>
      <c r="F277" s="2">
        <f t="shared" si="39"/>
        <v>3.6454830529715675E-2</v>
      </c>
      <c r="G277" s="2">
        <f t="shared" si="39"/>
        <v>4.0301978913116245E-2</v>
      </c>
      <c r="H277" s="2">
        <f t="shared" si="40"/>
        <v>0.90454194838188162</v>
      </c>
      <c r="I277" s="2">
        <f t="shared" si="41"/>
        <v>47.493936752109327</v>
      </c>
    </row>
    <row r="278" spans="1:9" ht="13.5" x14ac:dyDescent="0.25">
      <c r="A278" s="3">
        <f>TITRES_STAT!B281</f>
        <v>42698</v>
      </c>
      <c r="B278" s="6">
        <f>TITRES_STAT!D281</f>
        <v>6.7512999999999996</v>
      </c>
      <c r="C278" s="2">
        <f t="shared" si="36"/>
        <v>0.13109999999999999</v>
      </c>
      <c r="D278" s="2">
        <f t="shared" si="37"/>
        <v>0.13109999999999999</v>
      </c>
      <c r="E278" s="2">
        <f t="shared" si="38"/>
        <v>0</v>
      </c>
      <c r="F278" s="2">
        <f t="shared" si="39"/>
        <v>4.3215199777593125E-2</v>
      </c>
      <c r="G278" s="2">
        <f t="shared" si="39"/>
        <v>3.7423266133607948E-2</v>
      </c>
      <c r="H278" s="2">
        <f t="shared" si="40"/>
        <v>1.1547682562849246</v>
      </c>
      <c r="I278" s="2">
        <f t="shared" si="41"/>
        <v>53.591297018449758</v>
      </c>
    </row>
    <row r="279" spans="1:9" ht="13.5" x14ac:dyDescent="0.25">
      <c r="A279" s="3">
        <f>TITRES_STAT!B282</f>
        <v>42699</v>
      </c>
      <c r="B279" s="6">
        <f>TITRES_STAT!D282</f>
        <v>6.6201999999999996</v>
      </c>
      <c r="C279" s="2">
        <f t="shared" si="36"/>
        <v>-0.13109999999999999</v>
      </c>
      <c r="D279" s="2">
        <f t="shared" si="37"/>
        <v>0</v>
      </c>
      <c r="E279" s="2">
        <f t="shared" si="38"/>
        <v>0.13109999999999999</v>
      </c>
      <c r="F279" s="2">
        <f t="shared" si="39"/>
        <v>4.0128399793479326E-2</v>
      </c>
      <c r="G279" s="2">
        <f t="shared" si="39"/>
        <v>4.4114461409778809E-2</v>
      </c>
      <c r="H279" s="2">
        <f t="shared" si="40"/>
        <v>0.90964274550984547</v>
      </c>
      <c r="I279" s="2">
        <f t="shared" si="41"/>
        <v>47.63418433362439</v>
      </c>
    </row>
    <row r="280" spans="1:9" ht="13.5" x14ac:dyDescent="0.25">
      <c r="A280" s="3">
        <f>TITRES_STAT!B283</f>
        <v>42702</v>
      </c>
      <c r="B280" s="6">
        <f>TITRES_STAT!D283</f>
        <v>6.7186000000000003</v>
      </c>
      <c r="C280" s="2">
        <f t="shared" si="36"/>
        <v>9.8400000000000709E-2</v>
      </c>
      <c r="D280" s="2">
        <f t="shared" si="37"/>
        <v>9.8400000000000709E-2</v>
      </c>
      <c r="E280" s="2">
        <f t="shared" si="38"/>
        <v>0</v>
      </c>
      <c r="F280" s="2">
        <f t="shared" si="39"/>
        <v>4.4290656951087991E-2</v>
      </c>
      <c r="G280" s="2">
        <f t="shared" si="39"/>
        <v>4.0963428451937463E-2</v>
      </c>
      <c r="H280" s="2">
        <f t="shared" si="40"/>
        <v>1.0812243658524427</v>
      </c>
      <c r="I280" s="2">
        <f t="shared" si="41"/>
        <v>51.951360150907476</v>
      </c>
    </row>
    <row r="281" spans="1:9" ht="13.5" x14ac:dyDescent="0.25">
      <c r="A281" s="3">
        <f>TITRES_STAT!B284</f>
        <v>42703</v>
      </c>
      <c r="B281" s="6">
        <f>TITRES_STAT!D284</f>
        <v>6.6791999999999998</v>
      </c>
      <c r="C281" s="2">
        <f t="shared" si="36"/>
        <v>-3.9400000000000546E-2</v>
      </c>
      <c r="D281" s="2">
        <f t="shared" si="37"/>
        <v>0</v>
      </c>
      <c r="E281" s="2">
        <f t="shared" si="38"/>
        <v>3.9400000000000546E-2</v>
      </c>
      <c r="F281" s="2">
        <f t="shared" si="39"/>
        <v>4.1127038597438846E-2</v>
      </c>
      <c r="G281" s="2">
        <f t="shared" si="39"/>
        <v>4.0851754991084829E-2</v>
      </c>
      <c r="H281" s="2">
        <f t="shared" si="40"/>
        <v>1.0067385992698255</v>
      </c>
      <c r="I281" s="2">
        <f t="shared" si="41"/>
        <v>50.167899278766981</v>
      </c>
    </row>
    <row r="282" spans="1:9" ht="13.5" x14ac:dyDescent="0.25">
      <c r="A282" s="3">
        <f>TITRES_STAT!B285</f>
        <v>42704</v>
      </c>
      <c r="B282" s="6">
        <f>TITRES_STAT!D285</f>
        <v>6.6791999999999998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3.8189392983336068E-2</v>
      </c>
      <c r="G282" s="2">
        <f t="shared" si="39"/>
        <v>3.7933772491721626E-2</v>
      </c>
      <c r="H282" s="2">
        <f t="shared" si="40"/>
        <v>1.0067385992698255</v>
      </c>
      <c r="I282" s="2">
        <f t="shared" si="41"/>
        <v>50.167899278766981</v>
      </c>
    </row>
    <row r="283" spans="1:9" ht="13.5" x14ac:dyDescent="0.25">
      <c r="A283" s="3">
        <f>TITRES_STAT!B286</f>
        <v>42705</v>
      </c>
      <c r="B283" s="6">
        <f>TITRES_STAT!D286</f>
        <v>6.6201999999999996</v>
      </c>
      <c r="C283" s="2">
        <f t="shared" si="36"/>
        <v>-5.9000000000000163E-2</v>
      </c>
      <c r="D283" s="2">
        <f t="shared" si="37"/>
        <v>0</v>
      </c>
      <c r="E283" s="2">
        <f t="shared" si="38"/>
        <v>5.9000000000000163E-2</v>
      </c>
      <c r="F283" s="2">
        <f t="shared" si="39"/>
        <v>3.5461579198812064E-2</v>
      </c>
      <c r="G283" s="2">
        <f t="shared" si="39"/>
        <v>3.943850302802724E-2</v>
      </c>
      <c r="H283" s="2">
        <f t="shared" si="40"/>
        <v>0.89916138991409111</v>
      </c>
      <c r="I283" s="2">
        <f t="shared" si="41"/>
        <v>47.345180598620153</v>
      </c>
    </row>
    <row r="284" spans="1:9" ht="13.5" x14ac:dyDescent="0.25">
      <c r="A284" s="3">
        <f>TITRES_STAT!B287</f>
        <v>42706</v>
      </c>
      <c r="B284" s="6">
        <f>TITRES_STAT!D287</f>
        <v>6.5547000000000004</v>
      </c>
      <c r="C284" s="2">
        <f t="shared" si="36"/>
        <v>-6.5499999999999226E-2</v>
      </c>
      <c r="D284" s="2">
        <f t="shared" si="37"/>
        <v>0</v>
      </c>
      <c r="E284" s="2">
        <f t="shared" si="38"/>
        <v>6.5499999999999226E-2</v>
      </c>
      <c r="F284" s="2">
        <f t="shared" si="39"/>
        <v>3.2928609256039777E-2</v>
      </c>
      <c r="G284" s="2">
        <f t="shared" si="39"/>
        <v>4.1300038526025241E-2</v>
      </c>
      <c r="H284" s="2">
        <f t="shared" si="40"/>
        <v>0.79730214380526054</v>
      </c>
      <c r="I284" s="2">
        <f t="shared" si="41"/>
        <v>44.361052289027313</v>
      </c>
    </row>
    <row r="285" spans="1:9" ht="13.5" x14ac:dyDescent="0.25">
      <c r="A285" s="3">
        <f>TITRES_STAT!B288</f>
        <v>42709</v>
      </c>
      <c r="B285" s="6">
        <f>TITRES_STAT!D288</f>
        <v>6.5547000000000004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3.0576565737751221E-2</v>
      </c>
      <c r="G285" s="2">
        <f t="shared" si="42"/>
        <v>3.8350035774166298E-2</v>
      </c>
      <c r="H285" s="2">
        <f t="shared" si="40"/>
        <v>0.79730214380526043</v>
      </c>
      <c r="I285" s="2">
        <f t="shared" si="41"/>
        <v>44.361052289027306</v>
      </c>
    </row>
    <row r="286" spans="1:9" ht="13.5" x14ac:dyDescent="0.25">
      <c r="A286" s="3">
        <f>TITRES_STAT!B289</f>
        <v>42710</v>
      </c>
      <c r="B286" s="6">
        <f>TITRES_STAT!D289</f>
        <v>6.6858000000000004</v>
      </c>
      <c r="C286" s="2">
        <f t="shared" si="36"/>
        <v>0.13109999999999999</v>
      </c>
      <c r="D286" s="2">
        <f t="shared" si="37"/>
        <v>0.13109999999999999</v>
      </c>
      <c r="E286" s="2">
        <f t="shared" si="38"/>
        <v>0</v>
      </c>
      <c r="F286" s="2">
        <f t="shared" si="42"/>
        <v>3.7756811042197566E-2</v>
      </c>
      <c r="G286" s="2">
        <f t="shared" si="42"/>
        <v>3.5610747504582992E-2</v>
      </c>
      <c r="H286" s="2">
        <f t="shared" si="40"/>
        <v>1.0602644900205587</v>
      </c>
      <c r="I286" s="2">
        <f t="shared" si="41"/>
        <v>51.462542559765154</v>
      </c>
    </row>
    <row r="287" spans="1:9" ht="13.5" x14ac:dyDescent="0.25">
      <c r="A287" s="3">
        <f>TITRES_STAT!B290</f>
        <v>42711</v>
      </c>
      <c r="B287" s="6">
        <f>TITRES_STAT!D290</f>
        <v>6.6858000000000004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3.5059895967754884E-2</v>
      </c>
      <c r="G287" s="2">
        <f t="shared" si="42"/>
        <v>3.3067122682827063E-2</v>
      </c>
      <c r="H287" s="2">
        <f t="shared" si="40"/>
        <v>1.0602644900205587</v>
      </c>
      <c r="I287" s="2">
        <f t="shared" si="41"/>
        <v>51.462542559765154</v>
      </c>
    </row>
    <row r="288" spans="1:9" ht="13.5" x14ac:dyDescent="0.25">
      <c r="A288" s="3">
        <f>TITRES_STAT!B291</f>
        <v>42712</v>
      </c>
      <c r="B288" s="6">
        <f>TITRES_STAT!D291</f>
        <v>6.8102999999999998</v>
      </c>
      <c r="C288" s="2">
        <f t="shared" si="36"/>
        <v>0.12449999999999939</v>
      </c>
      <c r="D288" s="2">
        <f t="shared" si="37"/>
        <v>0.12449999999999939</v>
      </c>
      <c r="E288" s="2">
        <f t="shared" si="38"/>
        <v>0</v>
      </c>
      <c r="F288" s="2">
        <f t="shared" si="42"/>
        <v>4.1448474827200918E-2</v>
      </c>
      <c r="G288" s="2">
        <f t="shared" si="42"/>
        <v>3.0705185348339416E-2</v>
      </c>
      <c r="H288" s="2">
        <f t="shared" si="40"/>
        <v>1.3498851857424961</v>
      </c>
      <c r="I288" s="2">
        <f t="shared" si="41"/>
        <v>57.444729382213254</v>
      </c>
    </row>
    <row r="289" spans="1:9" ht="13.5" x14ac:dyDescent="0.25">
      <c r="A289" s="3">
        <f>TITRES_STAT!B292</f>
        <v>42713</v>
      </c>
      <c r="B289" s="6">
        <f>TITRES_STAT!D292</f>
        <v>6.7447999999999997</v>
      </c>
      <c r="C289" s="2">
        <f t="shared" si="36"/>
        <v>-6.5500000000000114E-2</v>
      </c>
      <c r="D289" s="2">
        <f t="shared" si="37"/>
        <v>0</v>
      </c>
      <c r="E289" s="2">
        <f t="shared" si="38"/>
        <v>6.5500000000000114E-2</v>
      </c>
      <c r="F289" s="2">
        <f t="shared" si="42"/>
        <v>3.8487869482400849E-2</v>
      </c>
      <c r="G289" s="2">
        <f t="shared" si="42"/>
        <v>3.3190529252029463E-2</v>
      </c>
      <c r="H289" s="2">
        <f t="shared" si="40"/>
        <v>1.15960396985979</v>
      </c>
      <c r="I289" s="2">
        <f t="shared" si="41"/>
        <v>53.695213846781179</v>
      </c>
    </row>
    <row r="290" spans="1:9" ht="13.5" x14ac:dyDescent="0.25">
      <c r="A290" s="3">
        <f>TITRES_STAT!B293</f>
        <v>42717</v>
      </c>
      <c r="B290" s="6">
        <f>TITRES_STAT!D293</f>
        <v>6.6398999999999999</v>
      </c>
      <c r="C290" s="2">
        <f t="shared" si="36"/>
        <v>-0.10489999999999977</v>
      </c>
      <c r="D290" s="2">
        <f t="shared" si="37"/>
        <v>0</v>
      </c>
      <c r="E290" s="2">
        <f t="shared" si="38"/>
        <v>0.10489999999999977</v>
      </c>
      <c r="F290" s="2">
        <f t="shared" si="42"/>
        <v>3.5738735947943648E-2</v>
      </c>
      <c r="G290" s="2">
        <f t="shared" si="42"/>
        <v>3.8312634305455916E-2</v>
      </c>
      <c r="H290" s="2">
        <f t="shared" si="40"/>
        <v>0.93281854917645979</v>
      </c>
      <c r="I290" s="2">
        <f t="shared" si="41"/>
        <v>48.26208593527403</v>
      </c>
    </row>
    <row r="291" spans="1:9" ht="13.5" x14ac:dyDescent="0.25">
      <c r="A291" s="3">
        <f>TITRES_STAT!B294</f>
        <v>42718</v>
      </c>
      <c r="B291" s="6">
        <f>TITRES_STAT!D294</f>
        <v>6.6398999999999999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3.3185969094519104E-2</v>
      </c>
      <c r="G291" s="2">
        <f t="shared" si="42"/>
        <v>3.5576017569351921E-2</v>
      </c>
      <c r="H291" s="2">
        <f t="shared" si="40"/>
        <v>0.93281854917645979</v>
      </c>
      <c r="I291" s="2">
        <f t="shared" si="41"/>
        <v>48.26208593527403</v>
      </c>
    </row>
    <row r="292" spans="1:9" ht="13.5" x14ac:dyDescent="0.25">
      <c r="A292" s="3">
        <f>TITRES_STAT!B295</f>
        <v>42719</v>
      </c>
      <c r="B292" s="6">
        <f>TITRES_STAT!D295</f>
        <v>6.6398999999999999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3.0815542730624885E-2</v>
      </c>
      <c r="G292" s="2">
        <f t="shared" si="42"/>
        <v>3.3034873457255358E-2</v>
      </c>
      <c r="H292" s="2">
        <f t="shared" si="40"/>
        <v>0.93281854917645979</v>
      </c>
      <c r="I292" s="2">
        <f t="shared" si="41"/>
        <v>48.26208593527403</v>
      </c>
    </row>
    <row r="293" spans="1:9" ht="13.5" x14ac:dyDescent="0.25">
      <c r="A293" s="3">
        <f>TITRES_STAT!B296</f>
        <v>42720</v>
      </c>
      <c r="B293" s="6">
        <f>TITRES_STAT!D296</f>
        <v>6.6398999999999999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2.8614432535580249E-2</v>
      </c>
      <c r="G293" s="2">
        <f t="shared" si="42"/>
        <v>3.0675239638879973E-2</v>
      </c>
      <c r="H293" s="2">
        <f t="shared" si="40"/>
        <v>0.9328185491764599</v>
      </c>
      <c r="I293" s="2">
        <f t="shared" si="41"/>
        <v>48.262085935274037</v>
      </c>
    </row>
    <row r="294" spans="1:9" ht="13.5" x14ac:dyDescent="0.25">
      <c r="A294" s="3">
        <f>TITRES_STAT!B297</f>
        <v>42723</v>
      </c>
      <c r="B294" s="6">
        <f>TITRES_STAT!D297</f>
        <v>6.5547000000000004</v>
      </c>
      <c r="C294" s="2">
        <f t="shared" si="36"/>
        <v>-8.5199999999999498E-2</v>
      </c>
      <c r="D294" s="2">
        <f t="shared" si="37"/>
        <v>0</v>
      </c>
      <c r="E294" s="2">
        <f t="shared" si="38"/>
        <v>8.5199999999999498E-2</v>
      </c>
      <c r="F294" s="2">
        <f t="shared" si="42"/>
        <v>2.6570544497324516E-2</v>
      </c>
      <c r="G294" s="2">
        <f t="shared" si="42"/>
        <v>3.4569865378959938E-2</v>
      </c>
      <c r="H294" s="2">
        <f t="shared" si="40"/>
        <v>0.76860422237848791</v>
      </c>
      <c r="I294" s="2">
        <f t="shared" si="41"/>
        <v>43.458237442452727</v>
      </c>
    </row>
    <row r="295" spans="1:9" ht="13.5" x14ac:dyDescent="0.25">
      <c r="A295" s="3">
        <f>TITRES_STAT!B298</f>
        <v>42724</v>
      </c>
      <c r="B295" s="6">
        <f>TITRES_STAT!D298</f>
        <v>6.5547000000000004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2.4672648461801339E-2</v>
      </c>
      <c r="G295" s="2">
        <f t="shared" si="42"/>
        <v>3.2100589280462798E-2</v>
      </c>
      <c r="H295" s="2">
        <f t="shared" si="40"/>
        <v>0.76860422237848802</v>
      </c>
      <c r="I295" s="2">
        <f t="shared" si="41"/>
        <v>43.458237442452727</v>
      </c>
    </row>
    <row r="296" spans="1:9" ht="13.5" x14ac:dyDescent="0.25">
      <c r="A296" s="3">
        <f>TITRES_STAT!B299</f>
        <v>42725</v>
      </c>
      <c r="B296" s="6">
        <f>TITRES_STAT!D299</f>
        <v>6.6334</v>
      </c>
      <c r="C296" s="2">
        <f t="shared" si="36"/>
        <v>7.8699999999999548E-2</v>
      </c>
      <c r="D296" s="2">
        <f t="shared" si="37"/>
        <v>7.8699999999999548E-2</v>
      </c>
      <c r="E296" s="2">
        <f t="shared" si="38"/>
        <v>0</v>
      </c>
      <c r="F296" s="2">
        <f t="shared" si="42"/>
        <v>2.8531745000244069E-2</v>
      </c>
      <c r="G296" s="2">
        <f t="shared" si="42"/>
        <v>2.9807690046144027E-2</v>
      </c>
      <c r="H296" s="2">
        <f t="shared" si="40"/>
        <v>0.95719409843819758</v>
      </c>
      <c r="I296" s="2">
        <f t="shared" si="41"/>
        <v>48.906447204292085</v>
      </c>
    </row>
    <row r="297" spans="1:9" ht="13.5" x14ac:dyDescent="0.25">
      <c r="A297" s="3">
        <f>TITRES_STAT!B300</f>
        <v>42726</v>
      </c>
      <c r="B297" s="6">
        <f>TITRES_STAT!D300</f>
        <v>6.7186000000000003</v>
      </c>
      <c r="C297" s="2">
        <f t="shared" si="36"/>
        <v>8.5200000000000387E-2</v>
      </c>
      <c r="D297" s="2">
        <f t="shared" si="37"/>
        <v>8.5200000000000387E-2</v>
      </c>
      <c r="E297" s="2">
        <f t="shared" si="38"/>
        <v>0</v>
      </c>
      <c r="F297" s="2">
        <f t="shared" si="42"/>
        <v>3.2579477500226668E-2</v>
      </c>
      <c r="G297" s="2">
        <f t="shared" si="42"/>
        <v>2.7678569328562309E-2</v>
      </c>
      <c r="H297" s="2">
        <f t="shared" si="40"/>
        <v>1.177065082862031</v>
      </c>
      <c r="I297" s="2">
        <f t="shared" si="41"/>
        <v>54.066600586631431</v>
      </c>
    </row>
    <row r="298" spans="1:9" ht="13.5" x14ac:dyDescent="0.25">
      <c r="A298" s="3">
        <f>TITRES_STAT!B301</f>
        <v>42727</v>
      </c>
      <c r="B298" s="6">
        <f>TITRES_STAT!D301</f>
        <v>6.5547000000000004</v>
      </c>
      <c r="C298" s="2">
        <f t="shared" si="36"/>
        <v>-0.16389999999999993</v>
      </c>
      <c r="D298" s="2">
        <f t="shared" si="37"/>
        <v>0</v>
      </c>
      <c r="E298" s="2">
        <f t="shared" si="38"/>
        <v>0.16389999999999993</v>
      </c>
      <c r="F298" s="2">
        <f t="shared" si="42"/>
        <v>3.0252371964496195E-2</v>
      </c>
      <c r="G298" s="2">
        <f t="shared" si="42"/>
        <v>3.740867151937928E-2</v>
      </c>
      <c r="H298" s="2">
        <f t="shared" si="40"/>
        <v>0.8086994468334483</v>
      </c>
      <c r="I298" s="2">
        <f t="shared" si="41"/>
        <v>44.711654456978245</v>
      </c>
    </row>
    <row r="299" spans="1:9" ht="13.5" x14ac:dyDescent="0.25">
      <c r="A299" s="3">
        <f>TITRES_STAT!B302</f>
        <v>42730</v>
      </c>
      <c r="B299" s="6">
        <f>TITRES_STAT!D302</f>
        <v>6.4892000000000003</v>
      </c>
      <c r="C299" s="2">
        <f t="shared" si="36"/>
        <v>-6.5500000000000114E-2</v>
      </c>
      <c r="D299" s="2">
        <f t="shared" si="37"/>
        <v>0</v>
      </c>
      <c r="E299" s="2">
        <f t="shared" si="38"/>
        <v>6.5500000000000114E-2</v>
      </c>
      <c r="F299" s="2">
        <f t="shared" si="42"/>
        <v>2.8091488252746467E-2</v>
      </c>
      <c r="G299" s="2">
        <f t="shared" si="42"/>
        <v>3.9415194982280764E-2</v>
      </c>
      <c r="H299" s="2">
        <f t="shared" si="40"/>
        <v>0.71270707313195059</v>
      </c>
      <c r="I299" s="2">
        <f t="shared" si="41"/>
        <v>41.612899503512601</v>
      </c>
    </row>
    <row r="300" spans="1:9" ht="13.5" x14ac:dyDescent="0.25">
      <c r="A300" s="3">
        <f>TITRES_STAT!B303</f>
        <v>42731</v>
      </c>
      <c r="B300" s="6">
        <f>TITRES_STAT!D303</f>
        <v>6.5415999999999999</v>
      </c>
      <c r="C300" s="2">
        <f t="shared" si="36"/>
        <v>5.2399999999999558E-2</v>
      </c>
      <c r="D300" s="2">
        <f t="shared" si="37"/>
        <v>5.2399999999999558E-2</v>
      </c>
      <c r="E300" s="2">
        <f t="shared" si="38"/>
        <v>0</v>
      </c>
      <c r="F300" s="2">
        <f t="shared" si="42"/>
        <v>2.9827810520407401E-2</v>
      </c>
      <c r="G300" s="2">
        <f t="shared" si="42"/>
        <v>3.659982391211785E-2</v>
      </c>
      <c r="H300" s="2">
        <f t="shared" si="40"/>
        <v>0.81497142150270563</v>
      </c>
      <c r="I300" s="2">
        <f t="shared" si="41"/>
        <v>44.902713720304753</v>
      </c>
    </row>
    <row r="301" spans="1:9" ht="13.5" x14ac:dyDescent="0.25">
      <c r="A301" s="3">
        <f>TITRES_STAT!B304</f>
        <v>42732</v>
      </c>
      <c r="B301" s="6">
        <f>TITRES_STAT!D304</f>
        <v>6.5480999999999998</v>
      </c>
      <c r="C301" s="2">
        <f t="shared" si="36"/>
        <v>6.4999999999999503E-3</v>
      </c>
      <c r="D301" s="2">
        <f t="shared" si="37"/>
        <v>6.4999999999999503E-3</v>
      </c>
      <c r="E301" s="2">
        <f t="shared" si="38"/>
        <v>0</v>
      </c>
      <c r="F301" s="2">
        <f t="shared" ref="F301:G316" si="43">((F300*13)+D301)/14</f>
        <v>2.8161538340378298E-2</v>
      </c>
      <c r="G301" s="2">
        <f t="shared" si="43"/>
        <v>3.3985550775538005E-2</v>
      </c>
      <c r="H301" s="2">
        <f t="shared" si="40"/>
        <v>0.82863268941482937</v>
      </c>
      <c r="I301" s="2">
        <f t="shared" si="41"/>
        <v>45.314332080544595</v>
      </c>
    </row>
    <row r="302" spans="1:9" ht="13.5" x14ac:dyDescent="0.25">
      <c r="A302" s="3">
        <f>TITRES_STAT!B305</f>
        <v>42733</v>
      </c>
      <c r="B302" s="6">
        <f>TITRES_STAT!D305</f>
        <v>6.6201999999999996</v>
      </c>
      <c r="C302" s="2">
        <f t="shared" si="36"/>
        <v>7.2099999999999831E-2</v>
      </c>
      <c r="D302" s="2">
        <f t="shared" si="37"/>
        <v>7.2099999999999831E-2</v>
      </c>
      <c r="E302" s="2">
        <f t="shared" si="38"/>
        <v>0</v>
      </c>
      <c r="F302" s="2">
        <f t="shared" si="43"/>
        <v>3.1299999887494122E-2</v>
      </c>
      <c r="G302" s="2">
        <f t="shared" si="43"/>
        <v>3.155801143442815E-2</v>
      </c>
      <c r="H302" s="2">
        <f t="shared" si="40"/>
        <v>0.99182421403610521</v>
      </c>
      <c r="I302" s="2">
        <f t="shared" si="41"/>
        <v>49.794766377818853</v>
      </c>
    </row>
    <row r="303" spans="1:9" ht="13.5" x14ac:dyDescent="0.25">
      <c r="A303" s="3">
        <f>TITRES_STAT!B306</f>
        <v>42734</v>
      </c>
      <c r="B303" s="6">
        <f>TITRES_STAT!D306</f>
        <v>6.5547000000000004</v>
      </c>
      <c r="C303" s="2">
        <f t="shared" si="36"/>
        <v>-6.5499999999999226E-2</v>
      </c>
      <c r="D303" s="2">
        <f t="shared" si="37"/>
        <v>0</v>
      </c>
      <c r="E303" s="2">
        <f t="shared" si="38"/>
        <v>6.5499999999999226E-2</v>
      </c>
      <c r="F303" s="2">
        <f t="shared" si="43"/>
        <v>2.9064285609815971E-2</v>
      </c>
      <c r="G303" s="2">
        <f t="shared" si="43"/>
        <v>3.3982439189111799E-2</v>
      </c>
      <c r="H303" s="2">
        <f t="shared" si="40"/>
        <v>0.8552736737958575</v>
      </c>
      <c r="I303" s="2">
        <f t="shared" si="41"/>
        <v>46.099596295460955</v>
      </c>
    </row>
    <row r="304" spans="1:9" ht="13.5" x14ac:dyDescent="0.25">
      <c r="A304" s="3">
        <f>TITRES_STAT!B307</f>
        <v>42737</v>
      </c>
      <c r="B304" s="6">
        <f>TITRES_STAT!D307</f>
        <v>6.5547000000000004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2.698826520911483E-2</v>
      </c>
      <c r="G304" s="2">
        <f t="shared" si="43"/>
        <v>3.1555122104175243E-2</v>
      </c>
      <c r="H304" s="2">
        <f t="shared" si="40"/>
        <v>0.8552736737958575</v>
      </c>
      <c r="I304" s="2">
        <f t="shared" si="41"/>
        <v>46.099596295460955</v>
      </c>
    </row>
    <row r="305" spans="1:9" ht="13.5" x14ac:dyDescent="0.25">
      <c r="A305" s="3">
        <f>TITRES_STAT!B308</f>
        <v>42738</v>
      </c>
      <c r="B305" s="6">
        <f>TITRES_STAT!D308</f>
        <v>6.6464999999999996</v>
      </c>
      <c r="C305" s="2">
        <f t="shared" si="36"/>
        <v>9.1799999999999216E-2</v>
      </c>
      <c r="D305" s="2">
        <f t="shared" si="37"/>
        <v>9.1799999999999216E-2</v>
      </c>
      <c r="E305" s="2">
        <f t="shared" si="38"/>
        <v>0</v>
      </c>
      <c r="F305" s="2">
        <f t="shared" si="43"/>
        <v>3.1617674837035141E-2</v>
      </c>
      <c r="G305" s="2">
        <f t="shared" si="43"/>
        <v>2.9301184811019867E-2</v>
      </c>
      <c r="H305" s="2">
        <f t="shared" si="40"/>
        <v>1.0790578961552457</v>
      </c>
      <c r="I305" s="2">
        <f t="shared" si="41"/>
        <v>51.901291356566972</v>
      </c>
    </row>
    <row r="306" spans="1:9" ht="13.5" x14ac:dyDescent="0.25">
      <c r="A306" s="3">
        <f>TITRES_STAT!B309</f>
        <v>42739</v>
      </c>
      <c r="B306" s="6">
        <f>TITRES_STAT!D309</f>
        <v>6.5613000000000001</v>
      </c>
      <c r="C306" s="2">
        <f t="shared" si="36"/>
        <v>-8.5199999999999498E-2</v>
      </c>
      <c r="D306" s="2">
        <f t="shared" si="37"/>
        <v>0</v>
      </c>
      <c r="E306" s="2">
        <f t="shared" si="38"/>
        <v>8.5199999999999498E-2</v>
      </c>
      <c r="F306" s="2">
        <f t="shared" si="43"/>
        <v>2.9359269491532631E-2</v>
      </c>
      <c r="G306" s="2">
        <f t="shared" si="43"/>
        <v>3.3293957324518411E-2</v>
      </c>
      <c r="H306" s="2">
        <f t="shared" si="40"/>
        <v>0.88181976102647941</v>
      </c>
      <c r="I306" s="2">
        <f t="shared" si="41"/>
        <v>46.859947976392363</v>
      </c>
    </row>
    <row r="307" spans="1:9" ht="13.5" x14ac:dyDescent="0.25">
      <c r="A307" s="3">
        <f>TITRES_STAT!B310</f>
        <v>42740</v>
      </c>
      <c r="B307" s="6">
        <f>TITRES_STAT!D310</f>
        <v>6.7186000000000003</v>
      </c>
      <c r="C307" s="2">
        <f t="shared" si="36"/>
        <v>0.15730000000000022</v>
      </c>
      <c r="D307" s="2">
        <f t="shared" si="37"/>
        <v>0.15730000000000022</v>
      </c>
      <c r="E307" s="2">
        <f t="shared" si="38"/>
        <v>0</v>
      </c>
      <c r="F307" s="2">
        <f t="shared" si="43"/>
        <v>3.8497893099280311E-2</v>
      </c>
      <c r="G307" s="2">
        <f t="shared" si="43"/>
        <v>3.0915817515624239E-2</v>
      </c>
      <c r="H307" s="2">
        <f t="shared" si="40"/>
        <v>1.245249072900118</v>
      </c>
      <c r="I307" s="2">
        <f t="shared" si="41"/>
        <v>55.461511505788927</v>
      </c>
    </row>
    <row r="308" spans="1:9" ht="13.5" x14ac:dyDescent="0.25">
      <c r="A308" s="3">
        <f>TITRES_STAT!B311</f>
        <v>42741</v>
      </c>
      <c r="B308" s="6">
        <f>TITRES_STAT!D311</f>
        <v>6.7186000000000003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3.5748043592188861E-2</v>
      </c>
      <c r="G308" s="2">
        <f t="shared" si="43"/>
        <v>2.8707544835936794E-2</v>
      </c>
      <c r="H308" s="2">
        <f t="shared" si="40"/>
        <v>1.245249072900118</v>
      </c>
      <c r="I308" s="2">
        <f t="shared" si="41"/>
        <v>55.461511505788927</v>
      </c>
    </row>
    <row r="309" spans="1:9" ht="13.5" x14ac:dyDescent="0.25">
      <c r="A309" s="3">
        <f>TITRES_STAT!B312</f>
        <v>42744</v>
      </c>
      <c r="B309" s="6">
        <f>TITRES_STAT!D312</f>
        <v>6.7251000000000003</v>
      </c>
      <c r="C309" s="2">
        <f t="shared" si="36"/>
        <v>6.4999999999999503E-3</v>
      </c>
      <c r="D309" s="2">
        <f t="shared" si="37"/>
        <v>6.4999999999999503E-3</v>
      </c>
      <c r="E309" s="2">
        <f t="shared" si="38"/>
        <v>0</v>
      </c>
      <c r="F309" s="2">
        <f t="shared" si="43"/>
        <v>3.3658897621318226E-2</v>
      </c>
      <c r="G309" s="2">
        <f t="shared" si="43"/>
        <v>2.6657005919084164E-2</v>
      </c>
      <c r="H309" s="2">
        <f t="shared" si="40"/>
        <v>1.2626660969910841</v>
      </c>
      <c r="I309" s="2">
        <f t="shared" si="41"/>
        <v>55.804349509200229</v>
      </c>
    </row>
    <row r="310" spans="1:9" ht="13.5" x14ac:dyDescent="0.25">
      <c r="A310" s="3">
        <f>TITRES_STAT!B313</f>
        <v>42745</v>
      </c>
      <c r="B310" s="6">
        <f>TITRES_STAT!D313</f>
        <v>6.8169000000000004</v>
      </c>
      <c r="C310" s="2">
        <f t="shared" si="36"/>
        <v>9.1800000000000104E-2</v>
      </c>
      <c r="D310" s="2">
        <f t="shared" si="37"/>
        <v>9.1800000000000104E-2</v>
      </c>
      <c r="E310" s="2">
        <f t="shared" si="38"/>
        <v>0</v>
      </c>
      <c r="F310" s="2">
        <f t="shared" si="43"/>
        <v>3.7811833505509797E-2</v>
      </c>
      <c r="G310" s="2">
        <f t="shared" si="43"/>
        <v>2.4752934067721007E-2</v>
      </c>
      <c r="H310" s="2">
        <f t="shared" si="40"/>
        <v>1.5275697580764056</v>
      </c>
      <c r="I310" s="2">
        <f t="shared" si="41"/>
        <v>60.436304604267583</v>
      </c>
    </row>
    <row r="311" spans="1:9" ht="13.5" x14ac:dyDescent="0.25">
      <c r="A311" s="3">
        <f>TITRES_STAT!B314</f>
        <v>42746</v>
      </c>
      <c r="B311" s="6">
        <f>TITRES_STAT!D314</f>
        <v>6.7186000000000003</v>
      </c>
      <c r="C311" s="2">
        <f t="shared" si="36"/>
        <v>-9.8300000000000054E-2</v>
      </c>
      <c r="D311" s="2">
        <f t="shared" si="37"/>
        <v>0</v>
      </c>
      <c r="E311" s="2">
        <f t="shared" si="38"/>
        <v>9.8300000000000054E-2</v>
      </c>
      <c r="F311" s="2">
        <f t="shared" si="43"/>
        <v>3.5110988255116236E-2</v>
      </c>
      <c r="G311" s="2">
        <f t="shared" si="43"/>
        <v>3.0006295920026654E-2</v>
      </c>
      <c r="H311" s="2">
        <f t="shared" si="40"/>
        <v>1.1701207089570371</v>
      </c>
      <c r="I311" s="2">
        <f t="shared" si="41"/>
        <v>53.919613970201617</v>
      </c>
    </row>
    <row r="312" spans="1:9" ht="13.5" x14ac:dyDescent="0.25">
      <c r="A312" s="3">
        <f>TITRES_STAT!B315</f>
        <v>42747</v>
      </c>
      <c r="B312" s="6">
        <f>TITRES_STAT!D315</f>
        <v>6.7186000000000003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3.2603060522607932E-2</v>
      </c>
      <c r="G312" s="2">
        <f t="shared" si="43"/>
        <v>2.7862989068596182E-2</v>
      </c>
      <c r="H312" s="2">
        <f t="shared" si="40"/>
        <v>1.1701207089570369</v>
      </c>
      <c r="I312" s="2">
        <f t="shared" si="41"/>
        <v>53.919613970201617</v>
      </c>
    </row>
    <row r="313" spans="1:9" ht="13.5" x14ac:dyDescent="0.25">
      <c r="A313" s="3">
        <f>TITRES_STAT!B316</f>
        <v>42748</v>
      </c>
      <c r="B313" s="6">
        <f>TITRES_STAT!D316</f>
        <v>6.7186000000000003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3.0274270485278792E-2</v>
      </c>
      <c r="G313" s="2">
        <f t="shared" si="43"/>
        <v>2.5872775563696455E-2</v>
      </c>
      <c r="H313" s="2">
        <f t="shared" si="40"/>
        <v>1.1701207089570367</v>
      </c>
      <c r="I313" s="2">
        <f t="shared" si="41"/>
        <v>53.919613970201617</v>
      </c>
    </row>
    <row r="314" spans="1:9" ht="13.5" x14ac:dyDescent="0.25">
      <c r="A314" s="3">
        <f>TITRES_STAT!B317</f>
        <v>42751</v>
      </c>
      <c r="B314" s="6">
        <f>TITRES_STAT!D317</f>
        <v>6.7645</v>
      </c>
      <c r="C314" s="2">
        <f t="shared" si="36"/>
        <v>4.5899999999999608E-2</v>
      </c>
      <c r="D314" s="2">
        <f t="shared" si="37"/>
        <v>4.5899999999999608E-2</v>
      </c>
      <c r="E314" s="2">
        <f t="shared" si="38"/>
        <v>0</v>
      </c>
      <c r="F314" s="2">
        <f t="shared" si="43"/>
        <v>3.1390394022044563E-2</v>
      </c>
      <c r="G314" s="2">
        <f t="shared" si="43"/>
        <v>2.4024720166289565E-2</v>
      </c>
      <c r="H314" s="2">
        <f t="shared" si="40"/>
        <v>1.3065872902898652</v>
      </c>
      <c r="I314" s="2">
        <f t="shared" si="41"/>
        <v>56.64590695484447</v>
      </c>
    </row>
    <row r="315" spans="1:9" ht="13.5" x14ac:dyDescent="0.25">
      <c r="A315" s="3">
        <f>TITRES_STAT!B318</f>
        <v>42752</v>
      </c>
      <c r="B315" s="6">
        <f>TITRES_STAT!D318</f>
        <v>6.7186000000000003</v>
      </c>
      <c r="C315" s="2">
        <f t="shared" si="36"/>
        <v>-4.5899999999999608E-2</v>
      </c>
      <c r="D315" s="2">
        <f t="shared" si="37"/>
        <v>0</v>
      </c>
      <c r="E315" s="2">
        <f t="shared" si="38"/>
        <v>4.5899999999999608E-2</v>
      </c>
      <c r="F315" s="2">
        <f t="shared" si="43"/>
        <v>2.9148223020469953E-2</v>
      </c>
      <c r="G315" s="2">
        <f t="shared" si="43"/>
        <v>2.558724015441171E-2</v>
      </c>
      <c r="H315" s="2">
        <f t="shared" si="40"/>
        <v>1.1391702600424558</v>
      </c>
      <c r="I315" s="2">
        <f t="shared" si="41"/>
        <v>53.252902834384344</v>
      </c>
    </row>
    <row r="316" spans="1:9" ht="13.5" x14ac:dyDescent="0.25">
      <c r="A316" s="3">
        <f>TITRES_STAT!B319</f>
        <v>42753</v>
      </c>
      <c r="B316" s="6">
        <f>TITRES_STAT!D319</f>
        <v>6.6858000000000004</v>
      </c>
      <c r="C316" s="2">
        <f t="shared" si="36"/>
        <v>-3.279999999999994E-2</v>
      </c>
      <c r="D316" s="2">
        <f t="shared" si="37"/>
        <v>0</v>
      </c>
      <c r="E316" s="2">
        <f t="shared" si="38"/>
        <v>3.279999999999994E-2</v>
      </c>
      <c r="F316" s="2">
        <f t="shared" si="43"/>
        <v>2.7066207090436386E-2</v>
      </c>
      <c r="G316" s="2">
        <f t="shared" si="43"/>
        <v>2.6102437286239438E-2</v>
      </c>
      <c r="H316" s="2">
        <f t="shared" si="40"/>
        <v>1.0369225982090577</v>
      </c>
      <c r="I316" s="2">
        <f t="shared" si="41"/>
        <v>50.906332872970275</v>
      </c>
    </row>
    <row r="317" spans="1:9" ht="13.5" x14ac:dyDescent="0.25">
      <c r="A317" s="3">
        <f>TITRES_STAT!B320</f>
        <v>42754</v>
      </c>
      <c r="B317" s="6">
        <f>TITRES_STAT!D320</f>
        <v>6.7512999999999996</v>
      </c>
      <c r="C317" s="2">
        <f t="shared" si="36"/>
        <v>6.5499999999999226E-2</v>
      </c>
      <c r="D317" s="2">
        <f t="shared" si="37"/>
        <v>6.5499999999999226E-2</v>
      </c>
      <c r="E317" s="2">
        <f t="shared" si="38"/>
        <v>0</v>
      </c>
      <c r="F317" s="2">
        <f t="shared" ref="F317:G332" si="44">((F316*13)+D317)/14</f>
        <v>2.9811478012548017E-2</v>
      </c>
      <c r="G317" s="2">
        <f t="shared" si="44"/>
        <v>2.4237977480079477E-2</v>
      </c>
      <c r="H317" s="2">
        <f t="shared" si="40"/>
        <v>1.2299490762811891</v>
      </c>
      <c r="I317" s="2">
        <f t="shared" si="41"/>
        <v>55.155926624671338</v>
      </c>
    </row>
    <row r="318" spans="1:9" ht="13.5" x14ac:dyDescent="0.25">
      <c r="A318" s="3">
        <f>TITRES_STAT!B321</f>
        <v>42755</v>
      </c>
      <c r="B318" s="6">
        <f>TITRES_STAT!D321</f>
        <v>6.5613000000000001</v>
      </c>
      <c r="C318" s="2">
        <f t="shared" si="36"/>
        <v>-0.1899999999999995</v>
      </c>
      <c r="D318" s="2">
        <f t="shared" si="37"/>
        <v>0</v>
      </c>
      <c r="E318" s="2">
        <f t="shared" si="38"/>
        <v>0.1899999999999995</v>
      </c>
      <c r="F318" s="2">
        <f t="shared" si="44"/>
        <v>2.7682086725937444E-2</v>
      </c>
      <c r="G318" s="2">
        <f t="shared" si="44"/>
        <v>3.6078121945788043E-2</v>
      </c>
      <c r="H318" s="2">
        <f t="shared" si="40"/>
        <v>0.76728181049815436</v>
      </c>
      <c r="I318" s="2">
        <f t="shared" si="41"/>
        <v>43.415928684394487</v>
      </c>
    </row>
    <row r="319" spans="1:9" ht="13.5" x14ac:dyDescent="0.25">
      <c r="A319" s="3">
        <f>TITRES_STAT!B322</f>
        <v>42758</v>
      </c>
      <c r="B319" s="6">
        <f>TITRES_STAT!D322</f>
        <v>6.5743999999999998</v>
      </c>
      <c r="C319" s="2">
        <f t="shared" si="36"/>
        <v>1.3099999999999667E-2</v>
      </c>
      <c r="D319" s="2">
        <f t="shared" si="37"/>
        <v>1.3099999999999667E-2</v>
      </c>
      <c r="E319" s="2">
        <f t="shared" si="38"/>
        <v>0</v>
      </c>
      <c r="F319" s="2">
        <f t="shared" si="44"/>
        <v>2.6640509102656171E-2</v>
      </c>
      <c r="G319" s="2">
        <f t="shared" si="44"/>
        <v>3.3501113235374615E-2</v>
      </c>
      <c r="H319" s="2">
        <f t="shared" si="40"/>
        <v>0.795212652053778</v>
      </c>
      <c r="I319" s="2">
        <f t="shared" si="41"/>
        <v>44.296292761976162</v>
      </c>
    </row>
    <row r="320" spans="1:9" ht="13.5" x14ac:dyDescent="0.25">
      <c r="A320" s="3">
        <f>TITRES_STAT!B323</f>
        <v>42759</v>
      </c>
      <c r="B320" s="6">
        <f>TITRES_STAT!D323</f>
        <v>6.5808999999999997</v>
      </c>
      <c r="C320" s="2">
        <f t="shared" si="36"/>
        <v>6.4999999999999503E-3</v>
      </c>
      <c r="D320" s="2">
        <f t="shared" si="37"/>
        <v>6.4999999999999503E-3</v>
      </c>
      <c r="E320" s="2">
        <f t="shared" si="38"/>
        <v>0</v>
      </c>
      <c r="F320" s="2">
        <f t="shared" si="44"/>
        <v>2.5201901309609299E-2</v>
      </c>
      <c r="G320" s="2">
        <f t="shared" si="44"/>
        <v>3.1108176575704999E-2</v>
      </c>
      <c r="H320" s="2">
        <f t="shared" si="40"/>
        <v>0.81013752922090554</v>
      </c>
      <c r="I320" s="2">
        <f t="shared" si="41"/>
        <v>44.755578852044117</v>
      </c>
    </row>
    <row r="321" spans="1:9" ht="13.5" x14ac:dyDescent="0.25">
      <c r="A321" s="3">
        <f>TITRES_STAT!B324</f>
        <v>42760</v>
      </c>
      <c r="B321" s="6">
        <f>TITRES_STAT!D324</f>
        <v>6.7186000000000003</v>
      </c>
      <c r="C321" s="2">
        <f t="shared" si="36"/>
        <v>0.1377000000000006</v>
      </c>
      <c r="D321" s="2">
        <f t="shared" si="37"/>
        <v>0.1377000000000006</v>
      </c>
      <c r="E321" s="2">
        <f t="shared" si="38"/>
        <v>0</v>
      </c>
      <c r="F321" s="2">
        <f t="shared" si="44"/>
        <v>3.3237479787494396E-2</v>
      </c>
      <c r="G321" s="2">
        <f t="shared" si="44"/>
        <v>2.8886163963154639E-2</v>
      </c>
      <c r="H321" s="2">
        <f t="shared" si="40"/>
        <v>1.1506366795497671</v>
      </c>
      <c r="I321" s="2">
        <f t="shared" si="41"/>
        <v>53.502141504935707</v>
      </c>
    </row>
    <row r="322" spans="1:9" ht="13.5" x14ac:dyDescent="0.25">
      <c r="A322" s="3">
        <f>TITRES_STAT!B325</f>
        <v>42761</v>
      </c>
      <c r="B322" s="6">
        <f>TITRES_STAT!D325</f>
        <v>6.6858000000000004</v>
      </c>
      <c r="C322" s="2">
        <f t="shared" si="36"/>
        <v>-3.279999999999994E-2</v>
      </c>
      <c r="D322" s="2">
        <f t="shared" si="37"/>
        <v>0</v>
      </c>
      <c r="E322" s="2">
        <f t="shared" si="38"/>
        <v>3.279999999999994E-2</v>
      </c>
      <c r="F322" s="2">
        <f t="shared" si="44"/>
        <v>3.0863374088387654E-2</v>
      </c>
      <c r="G322" s="2">
        <f t="shared" si="44"/>
        <v>2.9165723680072163E-2</v>
      </c>
      <c r="H322" s="2">
        <f t="shared" si="40"/>
        <v>1.0582070387464937</v>
      </c>
      <c r="I322" s="2">
        <f t="shared" si="41"/>
        <v>51.414022925068394</v>
      </c>
    </row>
    <row r="323" spans="1:9" ht="13.5" x14ac:dyDescent="0.25">
      <c r="A323" s="3">
        <f>TITRES_STAT!B326</f>
        <v>42762</v>
      </c>
      <c r="B323" s="6">
        <f>TITRES_STAT!D326</f>
        <v>6.6201999999999996</v>
      </c>
      <c r="C323" s="2">
        <f t="shared" ref="C323:C386" si="45">B323-B322</f>
        <v>-6.5600000000000769E-2</v>
      </c>
      <c r="D323" s="2">
        <f t="shared" ref="D323:D386" si="46">IF(C323&gt;0,C323,0)</f>
        <v>0</v>
      </c>
      <c r="E323" s="2">
        <f t="shared" ref="E323:E386" si="47">IF(C323&lt;0,-C323,0)</f>
        <v>6.5600000000000769E-2</v>
      </c>
      <c r="F323" s="2">
        <f t="shared" si="44"/>
        <v>2.8658847367788537E-2</v>
      </c>
      <c r="G323" s="2">
        <f t="shared" si="44"/>
        <v>3.1768171988638495E-2</v>
      </c>
      <c r="H323" s="2">
        <f t="shared" si="40"/>
        <v>0.9021245345195823</v>
      </c>
      <c r="I323" s="2">
        <f t="shared" si="41"/>
        <v>47.42720669167074</v>
      </c>
    </row>
    <row r="324" spans="1:9" ht="13.5" x14ac:dyDescent="0.25">
      <c r="A324" s="3">
        <f>TITRES_STAT!B327</f>
        <v>42765</v>
      </c>
      <c r="B324" s="6">
        <f>TITRES_STAT!D327</f>
        <v>6.6201999999999996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2.661178684151793E-2</v>
      </c>
      <c r="G324" s="2">
        <f t="shared" si="44"/>
        <v>2.9499016846592889E-2</v>
      </c>
      <c r="H324" s="2">
        <f t="shared" si="40"/>
        <v>0.90212453451958241</v>
      </c>
      <c r="I324" s="2">
        <f t="shared" si="41"/>
        <v>47.427206691670747</v>
      </c>
    </row>
    <row r="325" spans="1:9" ht="13.5" x14ac:dyDescent="0.25">
      <c r="A325" s="3">
        <f>TITRES_STAT!B328</f>
        <v>42766</v>
      </c>
      <c r="B325" s="6">
        <f>TITRES_STAT!D328</f>
        <v>6.5613000000000001</v>
      </c>
      <c r="C325" s="2">
        <f t="shared" si="45"/>
        <v>-5.8899999999999508E-2</v>
      </c>
      <c r="D325" s="2">
        <f t="shared" si="46"/>
        <v>0</v>
      </c>
      <c r="E325" s="2">
        <f t="shared" si="47"/>
        <v>5.8899999999999508E-2</v>
      </c>
      <c r="F325" s="2">
        <f t="shared" si="44"/>
        <v>2.4710944924266648E-2</v>
      </c>
      <c r="G325" s="2">
        <f t="shared" si="44"/>
        <v>3.1599087071836215E-2</v>
      </c>
      <c r="H325" s="2">
        <f t="shared" si="40"/>
        <v>0.782014520485661</v>
      </c>
      <c r="I325" s="2">
        <f t="shared" si="41"/>
        <v>43.883734475549325</v>
      </c>
    </row>
    <row r="326" spans="1:9" ht="13.5" x14ac:dyDescent="0.25">
      <c r="A326" s="3">
        <f>TITRES_STAT!B329</f>
        <v>42767</v>
      </c>
      <c r="B326" s="6">
        <f>TITRES_STAT!D329</f>
        <v>6.5547000000000004</v>
      </c>
      <c r="C326" s="2">
        <f t="shared" si="45"/>
        <v>-6.5999999999997172E-3</v>
      </c>
      <c r="D326" s="2">
        <f t="shared" si="46"/>
        <v>0</v>
      </c>
      <c r="E326" s="2">
        <f t="shared" si="47"/>
        <v>6.5999999999997172E-3</v>
      </c>
      <c r="F326" s="2">
        <f t="shared" si="44"/>
        <v>2.294587742967617E-2</v>
      </c>
      <c r="G326" s="2">
        <f t="shared" si="44"/>
        <v>2.9813437995276467E-2</v>
      </c>
      <c r="H326" s="2">
        <f t="shared" si="40"/>
        <v>0.76964882189406103</v>
      </c>
      <c r="I326" s="2">
        <f t="shared" si="41"/>
        <v>43.491613272191671</v>
      </c>
    </row>
    <row r="327" spans="1:9" ht="13.5" x14ac:dyDescent="0.25">
      <c r="A327" s="3">
        <f>TITRES_STAT!B330</f>
        <v>42768</v>
      </c>
      <c r="B327" s="6">
        <f>TITRES_STAT!D330</f>
        <v>6.5547000000000004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2.1306886184699302E-2</v>
      </c>
      <c r="G327" s="2">
        <f t="shared" si="44"/>
        <v>2.7683906709899574E-2</v>
      </c>
      <c r="H327" s="2">
        <f t="shared" si="40"/>
        <v>0.76964882189406114</v>
      </c>
      <c r="I327" s="2">
        <f t="shared" si="41"/>
        <v>43.491613272191678</v>
      </c>
    </row>
    <row r="328" spans="1:9" ht="13.5" x14ac:dyDescent="0.25">
      <c r="A328" s="3">
        <f>TITRES_STAT!B331</f>
        <v>42769</v>
      </c>
      <c r="B328" s="6">
        <f>TITRES_STAT!D331</f>
        <v>6.5547000000000004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1.9784965742935066E-2</v>
      </c>
      <c r="G328" s="2">
        <f t="shared" si="44"/>
        <v>2.5706484802049602E-2</v>
      </c>
      <c r="H328" s="2">
        <f t="shared" si="40"/>
        <v>0.76964882189406125</v>
      </c>
      <c r="I328" s="2">
        <f t="shared" si="41"/>
        <v>43.491613272191685</v>
      </c>
    </row>
    <row r="329" spans="1:9" ht="13.5" x14ac:dyDescent="0.25">
      <c r="A329" s="3">
        <f>TITRES_STAT!B332</f>
        <v>42772</v>
      </c>
      <c r="B329" s="6">
        <f>TITRES_STAT!D332</f>
        <v>6.5547000000000004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1.8371753904153989E-2</v>
      </c>
      <c r="G329" s="2">
        <f t="shared" si="44"/>
        <v>2.3870307316188916E-2</v>
      </c>
      <c r="H329" s="2">
        <f t="shared" si="40"/>
        <v>0.76964882189406125</v>
      </c>
      <c r="I329" s="2">
        <f t="shared" si="41"/>
        <v>43.491613272191685</v>
      </c>
    </row>
    <row r="330" spans="1:9" ht="13.5" x14ac:dyDescent="0.25">
      <c r="A330" s="3">
        <f>TITRES_STAT!B333</f>
        <v>42773</v>
      </c>
      <c r="B330" s="6">
        <f>TITRES_STAT!D333</f>
        <v>6.5547000000000004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1.7059485768142989E-2</v>
      </c>
      <c r="G330" s="2">
        <f t="shared" si="44"/>
        <v>2.2165285365032563E-2</v>
      </c>
      <c r="H330" s="2">
        <f t="shared" si="40"/>
        <v>0.76964882189406125</v>
      </c>
      <c r="I330" s="2">
        <f t="shared" si="41"/>
        <v>43.491613272191685</v>
      </c>
    </row>
    <row r="331" spans="1:9" ht="13.5" x14ac:dyDescent="0.25">
      <c r="A331" s="3">
        <f>TITRES_STAT!B334</f>
        <v>42774</v>
      </c>
      <c r="B331" s="6">
        <f>TITRES_STAT!D334</f>
        <v>6.5547000000000004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1.5840951070418489E-2</v>
      </c>
      <c r="G331" s="2">
        <f t="shared" si="44"/>
        <v>2.0582050696101667E-2</v>
      </c>
      <c r="H331" s="2">
        <f t="shared" si="40"/>
        <v>0.76964882189406114</v>
      </c>
      <c r="I331" s="2">
        <f t="shared" si="41"/>
        <v>43.491613272191678</v>
      </c>
    </row>
    <row r="332" spans="1:9" ht="13.5" x14ac:dyDescent="0.25">
      <c r="A332" s="3">
        <f>TITRES_STAT!B335</f>
        <v>42775</v>
      </c>
      <c r="B332" s="6">
        <f>TITRES_STAT!D335</f>
        <v>6.4367000000000001</v>
      </c>
      <c r="C332" s="2">
        <f t="shared" si="45"/>
        <v>-0.11800000000000033</v>
      </c>
      <c r="D332" s="2">
        <f t="shared" si="46"/>
        <v>0</v>
      </c>
      <c r="E332" s="2">
        <f t="shared" si="47"/>
        <v>0.11800000000000033</v>
      </c>
      <c r="F332" s="2">
        <f t="shared" si="44"/>
        <v>1.4709454565388597E-2</v>
      </c>
      <c r="G332" s="2">
        <f t="shared" si="44"/>
        <v>2.7540475646380142E-2</v>
      </c>
      <c r="H332" s="2">
        <f t="shared" si="40"/>
        <v>0.53410314165441708</v>
      </c>
      <c r="I332" s="2">
        <f t="shared" si="41"/>
        <v>34.815334585549849</v>
      </c>
    </row>
    <row r="333" spans="1:9" ht="13.5" x14ac:dyDescent="0.25">
      <c r="A333" s="3">
        <f>TITRES_STAT!B336</f>
        <v>42776</v>
      </c>
      <c r="B333" s="6">
        <f>TITRES_STAT!D336</f>
        <v>6.6268000000000002</v>
      </c>
      <c r="C333" s="2">
        <f t="shared" si="45"/>
        <v>0.19010000000000016</v>
      </c>
      <c r="D333" s="2">
        <f t="shared" si="46"/>
        <v>0.19010000000000016</v>
      </c>
      <c r="E333" s="2">
        <f t="shared" si="47"/>
        <v>0</v>
      </c>
      <c r="F333" s="2">
        <f t="shared" ref="F333:G348" si="48">((F332*13)+D333)/14</f>
        <v>2.723735066786085E-2</v>
      </c>
      <c r="G333" s="2">
        <f t="shared" si="48"/>
        <v>2.5573298814495847E-2</v>
      </c>
      <c r="H333" s="2">
        <f t="shared" si="40"/>
        <v>1.0650698944018031</v>
      </c>
      <c r="I333" s="2">
        <f t="shared" si="41"/>
        <v>51.575488911494013</v>
      </c>
    </row>
    <row r="334" spans="1:9" ht="13.5" x14ac:dyDescent="0.25">
      <c r="A334" s="3">
        <f>TITRES_STAT!B337</f>
        <v>42779</v>
      </c>
      <c r="B334" s="6">
        <f>TITRES_STAT!D337</f>
        <v>6.5547000000000004</v>
      </c>
      <c r="C334" s="2">
        <f t="shared" si="45"/>
        <v>-7.2099999999999831E-2</v>
      </c>
      <c r="D334" s="2">
        <f t="shared" si="46"/>
        <v>0</v>
      </c>
      <c r="E334" s="2">
        <f t="shared" si="47"/>
        <v>7.2099999999999831E-2</v>
      </c>
      <c r="F334" s="2">
        <f t="shared" si="48"/>
        <v>2.5291825620156503E-2</v>
      </c>
      <c r="G334" s="2">
        <f t="shared" si="48"/>
        <v>2.8896634613460419E-2</v>
      </c>
      <c r="H334" s="2">
        <f t="shared" si="40"/>
        <v>0.87525159792743645</v>
      </c>
      <c r="I334" s="2">
        <f t="shared" si="41"/>
        <v>46.673822269757352</v>
      </c>
    </row>
    <row r="335" spans="1:9" ht="13.5" x14ac:dyDescent="0.25">
      <c r="A335" s="3">
        <f>TITRES_STAT!B338</f>
        <v>42780</v>
      </c>
      <c r="B335" s="6">
        <f>TITRES_STAT!D338</f>
        <v>6.5547000000000004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2.3485266647288179E-2</v>
      </c>
      <c r="G335" s="2">
        <f t="shared" si="48"/>
        <v>2.6832589283927531E-2</v>
      </c>
      <c r="H335" s="2">
        <f t="shared" si="40"/>
        <v>0.87525159792743645</v>
      </c>
      <c r="I335" s="2">
        <f t="shared" si="41"/>
        <v>46.673822269757352</v>
      </c>
    </row>
    <row r="336" spans="1:9" ht="13.5" x14ac:dyDescent="0.25">
      <c r="A336" s="3">
        <f>TITRES_STAT!B339</f>
        <v>42781</v>
      </c>
      <c r="B336" s="6">
        <f>TITRES_STAT!D339</f>
        <v>6.5218999999999996</v>
      </c>
      <c r="C336" s="2">
        <f t="shared" si="45"/>
        <v>-3.2800000000000828E-2</v>
      </c>
      <c r="D336" s="2">
        <f t="shared" si="46"/>
        <v>0</v>
      </c>
      <c r="E336" s="2">
        <f t="shared" si="47"/>
        <v>3.2800000000000828E-2</v>
      </c>
      <c r="F336" s="2">
        <f t="shared" si="48"/>
        <v>2.180774760105331E-2</v>
      </c>
      <c r="G336" s="2">
        <f t="shared" si="48"/>
        <v>2.7258832906504195E-2</v>
      </c>
      <c r="H336" s="2">
        <f t="shared" si="40"/>
        <v>0.80002499284735673</v>
      </c>
      <c r="I336" s="2">
        <f t="shared" si="41"/>
        <v>44.445215817911667</v>
      </c>
    </row>
    <row r="337" spans="1:9" ht="13.5" x14ac:dyDescent="0.25">
      <c r="A337" s="3">
        <f>TITRES_STAT!B340</f>
        <v>42782</v>
      </c>
      <c r="B337" s="6">
        <f>TITRES_STAT!D340</f>
        <v>6.5218999999999996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2.0250051343835219E-2</v>
      </c>
      <c r="G337" s="2">
        <f t="shared" si="48"/>
        <v>2.5311773413182467E-2</v>
      </c>
      <c r="H337" s="2">
        <f t="shared" ref="H337:H400" si="49">F337/G337</f>
        <v>0.80002499284735684</v>
      </c>
      <c r="I337" s="2">
        <f t="shared" ref="I337:I400" si="50">IF(G337=0,100,100-(100/(1+H337)))</f>
        <v>44.445215817911667</v>
      </c>
    </row>
    <row r="338" spans="1:9" ht="13.5" x14ac:dyDescent="0.25">
      <c r="A338" s="3">
        <f>TITRES_STAT!B341</f>
        <v>42783</v>
      </c>
      <c r="B338" s="6">
        <f>TITRES_STAT!D341</f>
        <v>6.4892000000000003</v>
      </c>
      <c r="C338" s="2">
        <f t="shared" si="45"/>
        <v>-3.2699999999999285E-2</v>
      </c>
      <c r="D338" s="2">
        <f t="shared" si="46"/>
        <v>0</v>
      </c>
      <c r="E338" s="2">
        <f t="shared" si="47"/>
        <v>3.2699999999999285E-2</v>
      </c>
      <c r="F338" s="2">
        <f t="shared" si="48"/>
        <v>1.8803619104989847E-2</v>
      </c>
      <c r="G338" s="2">
        <f t="shared" si="48"/>
        <v>2.5839503883669381E-2</v>
      </c>
      <c r="H338" s="2">
        <f t="shared" si="49"/>
        <v>0.72770820947819259</v>
      </c>
      <c r="I338" s="2">
        <f t="shared" si="50"/>
        <v>42.119855973710813</v>
      </c>
    </row>
    <row r="339" spans="1:9" ht="13.5" x14ac:dyDescent="0.25">
      <c r="A339" s="3">
        <f>TITRES_STAT!B342</f>
        <v>42786</v>
      </c>
      <c r="B339" s="6">
        <f>TITRES_STAT!D342</f>
        <v>6.5547000000000004</v>
      </c>
      <c r="C339" s="2">
        <f t="shared" si="45"/>
        <v>6.5500000000000114E-2</v>
      </c>
      <c r="D339" s="2">
        <f t="shared" si="46"/>
        <v>6.5500000000000114E-2</v>
      </c>
      <c r="E339" s="2">
        <f t="shared" si="47"/>
        <v>0</v>
      </c>
      <c r="F339" s="2">
        <f t="shared" si="48"/>
        <v>2.2139074883204869E-2</v>
      </c>
      <c r="G339" s="2">
        <f t="shared" si="48"/>
        <v>2.3993825034835853E-2</v>
      </c>
      <c r="H339" s="2">
        <f t="shared" si="49"/>
        <v>0.92269885485377456</v>
      </c>
      <c r="I339" s="2">
        <f t="shared" si="50"/>
        <v>47.989775025062244</v>
      </c>
    </row>
    <row r="340" spans="1:9" ht="13.5" x14ac:dyDescent="0.25">
      <c r="A340" s="3">
        <f>TITRES_STAT!B343</f>
        <v>42787</v>
      </c>
      <c r="B340" s="6">
        <f>TITRES_STAT!D343</f>
        <v>6.5415999999999999</v>
      </c>
      <c r="C340" s="2">
        <f t="shared" si="45"/>
        <v>-1.3100000000000556E-2</v>
      </c>
      <c r="D340" s="2">
        <f t="shared" si="46"/>
        <v>0</v>
      </c>
      <c r="E340" s="2">
        <f t="shared" si="47"/>
        <v>1.3100000000000556E-2</v>
      </c>
      <c r="F340" s="2">
        <f t="shared" si="48"/>
        <v>2.055771239154738E-2</v>
      </c>
      <c r="G340" s="2">
        <f t="shared" si="48"/>
        <v>2.3215694675204759E-2</v>
      </c>
      <c r="H340" s="2">
        <f t="shared" si="49"/>
        <v>0.88550925049439921</v>
      </c>
      <c r="I340" s="2">
        <f t="shared" si="50"/>
        <v>46.963930315494871</v>
      </c>
    </row>
    <row r="341" spans="1:9" ht="13.5" x14ac:dyDescent="0.25">
      <c r="A341" s="3">
        <f>TITRES_STAT!B344</f>
        <v>42788</v>
      </c>
      <c r="B341" s="6">
        <f>TITRES_STAT!D344</f>
        <v>6.5285000000000002</v>
      </c>
      <c r="C341" s="2">
        <f t="shared" si="45"/>
        <v>-1.3099999999999667E-2</v>
      </c>
      <c r="D341" s="2">
        <f t="shared" si="46"/>
        <v>0</v>
      </c>
      <c r="E341" s="2">
        <f t="shared" si="47"/>
        <v>1.3099999999999667E-2</v>
      </c>
      <c r="F341" s="2">
        <f t="shared" si="48"/>
        <v>1.9089304363579713E-2</v>
      </c>
      <c r="G341" s="2">
        <f t="shared" si="48"/>
        <v>2.2493145055547253E-2</v>
      </c>
      <c r="H341" s="2">
        <f t="shared" si="49"/>
        <v>0.84867208727095789</v>
      </c>
      <c r="I341" s="2">
        <f t="shared" si="50"/>
        <v>45.907118580655506</v>
      </c>
    </row>
    <row r="342" spans="1:9" ht="13.5" x14ac:dyDescent="0.25">
      <c r="A342" s="3">
        <f>TITRES_STAT!B345</f>
        <v>42789</v>
      </c>
      <c r="B342" s="6">
        <f>TITRES_STAT!D345</f>
        <v>6.5480999999999998</v>
      </c>
      <c r="C342" s="2">
        <f t="shared" si="45"/>
        <v>1.9599999999999618E-2</v>
      </c>
      <c r="D342" s="2">
        <f t="shared" si="46"/>
        <v>1.9599999999999618E-2</v>
      </c>
      <c r="E342" s="2">
        <f t="shared" si="47"/>
        <v>0</v>
      </c>
      <c r="F342" s="2">
        <f t="shared" si="48"/>
        <v>1.9125782623323991E-2</v>
      </c>
      <c r="G342" s="2">
        <f t="shared" si="48"/>
        <v>2.0886491837293877E-2</v>
      </c>
      <c r="H342" s="2">
        <f t="shared" si="49"/>
        <v>0.91570105560637749</v>
      </c>
      <c r="I342" s="2">
        <f t="shared" si="50"/>
        <v>47.799788642729041</v>
      </c>
    </row>
    <row r="343" spans="1:9" ht="13.5" x14ac:dyDescent="0.25">
      <c r="A343" s="3">
        <f>TITRES_STAT!B346</f>
        <v>42790</v>
      </c>
      <c r="B343" s="6">
        <f>TITRES_STAT!D346</f>
        <v>6.4892000000000003</v>
      </c>
      <c r="C343" s="2">
        <f t="shared" si="45"/>
        <v>-5.8899999999999508E-2</v>
      </c>
      <c r="D343" s="2">
        <f t="shared" si="46"/>
        <v>0</v>
      </c>
      <c r="E343" s="2">
        <f t="shared" si="47"/>
        <v>5.8899999999999508E-2</v>
      </c>
      <c r="F343" s="2">
        <f t="shared" si="48"/>
        <v>1.7759655293086561E-2</v>
      </c>
      <c r="G343" s="2">
        <f t="shared" si="48"/>
        <v>2.3601742420344279E-2</v>
      </c>
      <c r="H343" s="2">
        <f t="shared" si="49"/>
        <v>0.75247221060162306</v>
      </c>
      <c r="I343" s="2">
        <f t="shared" si="50"/>
        <v>42.93775422226522</v>
      </c>
    </row>
    <row r="344" spans="1:9" ht="13.5" x14ac:dyDescent="0.25">
      <c r="A344" s="3">
        <f>TITRES_STAT!B347</f>
        <v>42793</v>
      </c>
      <c r="B344" s="6">
        <f>TITRES_STAT!D347</f>
        <v>6.4892000000000003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1.6491108486437523E-2</v>
      </c>
      <c r="G344" s="2">
        <f t="shared" si="48"/>
        <v>2.1915903676033972E-2</v>
      </c>
      <c r="H344" s="2">
        <f t="shared" si="49"/>
        <v>0.75247221060162317</v>
      </c>
      <c r="I344" s="2">
        <f t="shared" si="50"/>
        <v>42.937754222265227</v>
      </c>
    </row>
    <row r="345" spans="1:9" ht="13.5" x14ac:dyDescent="0.25">
      <c r="A345" s="3">
        <f>TITRES_STAT!B348</f>
        <v>42794</v>
      </c>
      <c r="B345" s="6">
        <f>TITRES_STAT!D348</f>
        <v>6.5547000000000004</v>
      </c>
      <c r="C345" s="2">
        <f t="shared" si="45"/>
        <v>6.5500000000000114E-2</v>
      </c>
      <c r="D345" s="2">
        <f t="shared" si="46"/>
        <v>6.5500000000000114E-2</v>
      </c>
      <c r="E345" s="2">
        <f t="shared" si="47"/>
        <v>0</v>
      </c>
      <c r="F345" s="2">
        <f t="shared" si="48"/>
        <v>1.9991743594549138E-2</v>
      </c>
      <c r="G345" s="2">
        <f t="shared" si="48"/>
        <v>2.0350481984888692E-2</v>
      </c>
      <c r="H345" s="2">
        <f t="shared" si="49"/>
        <v>0.98237199538537046</v>
      </c>
      <c r="I345" s="2">
        <f t="shared" si="50"/>
        <v>49.555381011846805</v>
      </c>
    </row>
    <row r="346" spans="1:9" ht="13.5" x14ac:dyDescent="0.25">
      <c r="A346" s="3">
        <f>TITRES_STAT!B349</f>
        <v>42795</v>
      </c>
      <c r="B346" s="6">
        <f>TITRES_STAT!D349</f>
        <v>6.5547000000000004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1.8563761909224201E-2</v>
      </c>
      <c r="G346" s="2">
        <f t="shared" si="48"/>
        <v>1.8896876128825214E-2</v>
      </c>
      <c r="H346" s="2">
        <f t="shared" si="49"/>
        <v>0.98237199538537046</v>
      </c>
      <c r="I346" s="2">
        <f t="shared" si="50"/>
        <v>49.555381011846805</v>
      </c>
    </row>
    <row r="347" spans="1:9" ht="13.5" x14ac:dyDescent="0.25">
      <c r="A347" s="3">
        <f>TITRES_STAT!B350</f>
        <v>42796</v>
      </c>
      <c r="B347" s="6">
        <f>TITRES_STAT!D350</f>
        <v>6.4564000000000004</v>
      </c>
      <c r="C347" s="2">
        <f t="shared" si="45"/>
        <v>-9.8300000000000054E-2</v>
      </c>
      <c r="D347" s="2">
        <f t="shared" si="46"/>
        <v>0</v>
      </c>
      <c r="E347" s="2">
        <f t="shared" si="47"/>
        <v>9.8300000000000054E-2</v>
      </c>
      <c r="F347" s="2">
        <f t="shared" si="48"/>
        <v>1.7237778915708189E-2</v>
      </c>
      <c r="G347" s="2">
        <f t="shared" si="48"/>
        <v>2.4568527833909132E-2</v>
      </c>
      <c r="H347" s="2">
        <f t="shared" si="49"/>
        <v>0.70162034258792061</v>
      </c>
      <c r="I347" s="2">
        <f t="shared" si="50"/>
        <v>41.232484416638826</v>
      </c>
    </row>
    <row r="348" spans="1:9" ht="13.5" x14ac:dyDescent="0.25">
      <c r="A348" s="3">
        <f>TITRES_STAT!B351</f>
        <v>42797</v>
      </c>
      <c r="B348" s="6">
        <f>TITRES_STAT!D351</f>
        <v>6.4236000000000004</v>
      </c>
      <c r="C348" s="2">
        <f t="shared" si="45"/>
        <v>-3.279999999999994E-2</v>
      </c>
      <c r="D348" s="2">
        <f t="shared" si="46"/>
        <v>0</v>
      </c>
      <c r="E348" s="2">
        <f t="shared" si="47"/>
        <v>3.279999999999994E-2</v>
      </c>
      <c r="F348" s="2">
        <f t="shared" si="48"/>
        <v>1.6006508993157604E-2</v>
      </c>
      <c r="G348" s="2">
        <f t="shared" si="48"/>
        <v>2.5156490131487047E-2</v>
      </c>
      <c r="H348" s="2">
        <f t="shared" si="49"/>
        <v>0.63627751365533713</v>
      </c>
      <c r="I348" s="2">
        <f t="shared" si="50"/>
        <v>38.885672408583964</v>
      </c>
    </row>
    <row r="349" spans="1:9" ht="13.5" x14ac:dyDescent="0.25">
      <c r="A349" s="3">
        <f>TITRES_STAT!B352</f>
        <v>42800</v>
      </c>
      <c r="B349" s="6">
        <f>TITRES_STAT!D352</f>
        <v>6.4236000000000004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1.4863186922217775E-2</v>
      </c>
      <c r="G349" s="2">
        <f t="shared" si="51"/>
        <v>2.3359597979237971E-2</v>
      </c>
      <c r="H349" s="2">
        <f t="shared" si="49"/>
        <v>0.63627751365533713</v>
      </c>
      <c r="I349" s="2">
        <f t="shared" si="50"/>
        <v>38.885672408583964</v>
      </c>
    </row>
    <row r="350" spans="1:9" ht="13.5" x14ac:dyDescent="0.25">
      <c r="A350" s="3">
        <f>TITRES_STAT!B353</f>
        <v>42801</v>
      </c>
      <c r="B350" s="6">
        <f>TITRES_STAT!D353</f>
        <v>6.5480999999999998</v>
      </c>
      <c r="C350" s="2">
        <f t="shared" si="45"/>
        <v>0.12449999999999939</v>
      </c>
      <c r="D350" s="2">
        <f t="shared" si="46"/>
        <v>0.12449999999999939</v>
      </c>
      <c r="E350" s="2">
        <f t="shared" si="47"/>
        <v>0</v>
      </c>
      <c r="F350" s="2">
        <f t="shared" si="51"/>
        <v>2.2694387856345033E-2</v>
      </c>
      <c r="G350" s="2">
        <f t="shared" si="51"/>
        <v>2.1691055266435257E-2</v>
      </c>
      <c r="H350" s="2">
        <f t="shared" si="49"/>
        <v>1.0462555914217015</v>
      </c>
      <c r="I350" s="2">
        <f t="shared" si="50"/>
        <v>51.130249603608014</v>
      </c>
    </row>
    <row r="351" spans="1:9" ht="13.5" x14ac:dyDescent="0.25">
      <c r="A351" s="3">
        <f>TITRES_STAT!B354</f>
        <v>42802</v>
      </c>
      <c r="B351" s="6">
        <f>TITRES_STAT!D354</f>
        <v>6.4564000000000004</v>
      </c>
      <c r="C351" s="2">
        <f t="shared" si="45"/>
        <v>-9.1699999999999449E-2</v>
      </c>
      <c r="D351" s="2">
        <f t="shared" si="46"/>
        <v>0</v>
      </c>
      <c r="E351" s="2">
        <f t="shared" si="47"/>
        <v>9.1699999999999449E-2</v>
      </c>
      <c r="F351" s="2">
        <f t="shared" si="51"/>
        <v>2.1073360152320388E-2</v>
      </c>
      <c r="G351" s="2">
        <f t="shared" si="51"/>
        <v>2.6691694175975555E-2</v>
      </c>
      <c r="H351" s="2">
        <f t="shared" si="49"/>
        <v>0.78951002560519101</v>
      </c>
      <c r="I351" s="2">
        <f t="shared" si="50"/>
        <v>44.118781918429775</v>
      </c>
    </row>
    <row r="352" spans="1:9" ht="13.5" x14ac:dyDescent="0.25">
      <c r="A352" s="3">
        <f>TITRES_STAT!B355</f>
        <v>42803</v>
      </c>
      <c r="B352" s="6">
        <f>TITRES_STAT!D355</f>
        <v>6.4104999999999999</v>
      </c>
      <c r="C352" s="2">
        <f t="shared" si="45"/>
        <v>-4.5900000000000496E-2</v>
      </c>
      <c r="D352" s="2">
        <f t="shared" si="46"/>
        <v>0</v>
      </c>
      <c r="E352" s="2">
        <f t="shared" si="47"/>
        <v>4.5900000000000496E-2</v>
      </c>
      <c r="F352" s="2">
        <f t="shared" si="51"/>
        <v>1.9568120141440361E-2</v>
      </c>
      <c r="G352" s="2">
        <f t="shared" si="51"/>
        <v>2.8063716020548767E-2</v>
      </c>
      <c r="H352" s="2">
        <f t="shared" si="49"/>
        <v>0.6972747346471232</v>
      </c>
      <c r="I352" s="2">
        <f t="shared" si="50"/>
        <v>41.08201933448872</v>
      </c>
    </row>
    <row r="353" spans="1:9" ht="13.5" x14ac:dyDescent="0.25">
      <c r="A353" s="3">
        <f>TITRES_STAT!B356</f>
        <v>42804</v>
      </c>
      <c r="B353" s="6">
        <f>TITRES_STAT!D356</f>
        <v>6.5087999999999999</v>
      </c>
      <c r="C353" s="2">
        <f t="shared" si="45"/>
        <v>9.8300000000000054E-2</v>
      </c>
      <c r="D353" s="2">
        <f t="shared" si="46"/>
        <v>9.8300000000000054E-2</v>
      </c>
      <c r="E353" s="2">
        <f t="shared" si="47"/>
        <v>0</v>
      </c>
      <c r="F353" s="2">
        <f t="shared" si="51"/>
        <v>2.5191825845623194E-2</v>
      </c>
      <c r="G353" s="2">
        <f t="shared" si="51"/>
        <v>2.6059164876223857E-2</v>
      </c>
      <c r="H353" s="2">
        <f t="shared" si="49"/>
        <v>0.96671654541807617</v>
      </c>
      <c r="I353" s="2">
        <f t="shared" si="50"/>
        <v>49.153831937310301</v>
      </c>
    </row>
    <row r="354" spans="1:9" ht="13.5" x14ac:dyDescent="0.25">
      <c r="A354" s="3">
        <f>TITRES_STAT!B357</f>
        <v>42807</v>
      </c>
      <c r="B354" s="6">
        <f>TITRES_STAT!D357</f>
        <v>6.5087999999999999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2.3392409713792965E-2</v>
      </c>
      <c r="G354" s="2">
        <f t="shared" si="51"/>
        <v>2.419779595649358E-2</v>
      </c>
      <c r="H354" s="2">
        <f t="shared" si="49"/>
        <v>0.96671654541807617</v>
      </c>
      <c r="I354" s="2">
        <f t="shared" si="50"/>
        <v>49.153831937310301</v>
      </c>
    </row>
    <row r="355" spans="1:9" ht="13.5" x14ac:dyDescent="0.25">
      <c r="A355" s="3">
        <f>TITRES_STAT!B358</f>
        <v>42808</v>
      </c>
      <c r="B355" s="6">
        <f>TITRES_STAT!D358</f>
        <v>6.4564000000000004</v>
      </c>
      <c r="C355" s="2">
        <f t="shared" si="45"/>
        <v>-5.2399999999999558E-2</v>
      </c>
      <c r="D355" s="2">
        <f t="shared" si="46"/>
        <v>0</v>
      </c>
      <c r="E355" s="2">
        <f t="shared" si="47"/>
        <v>5.2399999999999558E-2</v>
      </c>
      <c r="F355" s="2">
        <f t="shared" si="51"/>
        <v>2.1721523305664896E-2</v>
      </c>
      <c r="G355" s="2">
        <f t="shared" si="51"/>
        <v>2.6212239102458294E-2</v>
      </c>
      <c r="H355" s="2">
        <f t="shared" si="49"/>
        <v>0.82867866498393727</v>
      </c>
      <c r="I355" s="2">
        <f t="shared" si="50"/>
        <v>45.315706955613017</v>
      </c>
    </row>
    <row r="356" spans="1:9" ht="13.5" x14ac:dyDescent="0.25">
      <c r="A356" s="3">
        <f>TITRES_STAT!B359</f>
        <v>42809</v>
      </c>
      <c r="B356" s="6">
        <f>TITRES_STAT!D359</f>
        <v>6.5023</v>
      </c>
      <c r="C356" s="2">
        <f t="shared" si="45"/>
        <v>4.5899999999999608E-2</v>
      </c>
      <c r="D356" s="2">
        <f t="shared" si="46"/>
        <v>4.5899999999999608E-2</v>
      </c>
      <c r="E356" s="2">
        <f t="shared" si="47"/>
        <v>0</v>
      </c>
      <c r="F356" s="2">
        <f t="shared" si="51"/>
        <v>2.3448557355260229E-2</v>
      </c>
      <c r="G356" s="2">
        <f t="shared" si="51"/>
        <v>2.4339936309425558E-2</v>
      </c>
      <c r="H356" s="2">
        <f t="shared" si="49"/>
        <v>0.96337792577459846</v>
      </c>
      <c r="I356" s="2">
        <f t="shared" si="50"/>
        <v>49.067370735286403</v>
      </c>
    </row>
    <row r="357" spans="1:9" ht="13.5" x14ac:dyDescent="0.25">
      <c r="A357" s="3">
        <f>TITRES_STAT!B360</f>
        <v>42810</v>
      </c>
      <c r="B357" s="6">
        <f>TITRES_STAT!D360</f>
        <v>6.4892000000000003</v>
      </c>
      <c r="C357" s="2">
        <f t="shared" si="45"/>
        <v>-1.3099999999999667E-2</v>
      </c>
      <c r="D357" s="2">
        <f t="shared" si="46"/>
        <v>0</v>
      </c>
      <c r="E357" s="2">
        <f t="shared" si="47"/>
        <v>1.3099999999999667E-2</v>
      </c>
      <c r="F357" s="2">
        <f t="shared" si="51"/>
        <v>2.177366040131307E-2</v>
      </c>
      <c r="G357" s="2">
        <f t="shared" si="51"/>
        <v>2.3537083715895135E-2</v>
      </c>
      <c r="H357" s="2">
        <f t="shared" si="49"/>
        <v>0.92507893773640337</v>
      </c>
      <c r="I357" s="2">
        <f t="shared" si="50"/>
        <v>48.054078178433237</v>
      </c>
    </row>
    <row r="358" spans="1:9" ht="13.5" x14ac:dyDescent="0.25">
      <c r="A358" s="3">
        <f>TITRES_STAT!B361</f>
        <v>42811</v>
      </c>
      <c r="B358" s="6">
        <f>TITRES_STAT!D361</f>
        <v>6.6529999999999996</v>
      </c>
      <c r="C358" s="2">
        <f t="shared" si="45"/>
        <v>0.16379999999999928</v>
      </c>
      <c r="D358" s="2">
        <f t="shared" si="46"/>
        <v>0.16379999999999928</v>
      </c>
      <c r="E358" s="2">
        <f t="shared" si="47"/>
        <v>0</v>
      </c>
      <c r="F358" s="2">
        <f t="shared" si="51"/>
        <v>3.1918398944076373E-2</v>
      </c>
      <c r="G358" s="2">
        <f t="shared" si="51"/>
        <v>2.1855863450474054E-2</v>
      </c>
      <c r="H358" s="2">
        <f t="shared" si="49"/>
        <v>1.4604043906297404</v>
      </c>
      <c r="I358" s="2">
        <f t="shared" si="50"/>
        <v>59.356274773024204</v>
      </c>
    </row>
    <row r="359" spans="1:9" ht="13.5" x14ac:dyDescent="0.25">
      <c r="A359" s="3">
        <f>TITRES_STAT!B362</f>
        <v>42815</v>
      </c>
      <c r="B359" s="6">
        <f>TITRES_STAT!D362</f>
        <v>6.4957000000000003</v>
      </c>
      <c r="C359" s="2">
        <f t="shared" si="45"/>
        <v>-0.15729999999999933</v>
      </c>
      <c r="D359" s="2">
        <f t="shared" si="46"/>
        <v>0</v>
      </c>
      <c r="E359" s="2">
        <f t="shared" si="47"/>
        <v>0.15729999999999933</v>
      </c>
      <c r="F359" s="2">
        <f t="shared" si="51"/>
        <v>2.9638513305213776E-2</v>
      </c>
      <c r="G359" s="2">
        <f t="shared" si="51"/>
        <v>3.1530444632582998E-2</v>
      </c>
      <c r="H359" s="2">
        <f t="shared" si="49"/>
        <v>0.93999668100417033</v>
      </c>
      <c r="I359" s="2">
        <f t="shared" si="50"/>
        <v>48.453520060540228</v>
      </c>
    </row>
    <row r="360" spans="1:9" ht="13.5" x14ac:dyDescent="0.25">
      <c r="A360" s="3">
        <f>TITRES_STAT!B363</f>
        <v>42816</v>
      </c>
      <c r="B360" s="6">
        <f>TITRES_STAT!D363</f>
        <v>6.4892000000000003</v>
      </c>
      <c r="C360" s="2">
        <f t="shared" si="45"/>
        <v>-6.4999999999999503E-3</v>
      </c>
      <c r="D360" s="2">
        <f t="shared" si="46"/>
        <v>0</v>
      </c>
      <c r="E360" s="2">
        <f t="shared" si="47"/>
        <v>6.4999999999999503E-3</v>
      </c>
      <c r="F360" s="2">
        <f t="shared" si="51"/>
        <v>2.752147664055565E-2</v>
      </c>
      <c r="G360" s="2">
        <f t="shared" si="51"/>
        <v>2.9742555730255638E-2</v>
      </c>
      <c r="H360" s="2">
        <f t="shared" si="49"/>
        <v>0.92532319314306288</v>
      </c>
      <c r="I360" s="2">
        <f t="shared" si="50"/>
        <v>48.06066827837283</v>
      </c>
    </row>
    <row r="361" spans="1:9" ht="13.5" x14ac:dyDescent="0.25">
      <c r="A361" s="3">
        <f>TITRES_STAT!B364</f>
        <v>42817</v>
      </c>
      <c r="B361" s="6">
        <f>TITRES_STAT!D364</f>
        <v>6.4629000000000003</v>
      </c>
      <c r="C361" s="2">
        <f t="shared" si="45"/>
        <v>-2.629999999999999E-2</v>
      </c>
      <c r="D361" s="2">
        <f t="shared" si="46"/>
        <v>0</v>
      </c>
      <c r="E361" s="2">
        <f t="shared" si="47"/>
        <v>2.629999999999999E-2</v>
      </c>
      <c r="F361" s="2">
        <f t="shared" si="51"/>
        <v>2.5555656880515958E-2</v>
      </c>
      <c r="G361" s="2">
        <f t="shared" si="51"/>
        <v>2.9496658892380234E-2</v>
      </c>
      <c r="H361" s="2">
        <f t="shared" si="49"/>
        <v>0.86639157925502064</v>
      </c>
      <c r="I361" s="2">
        <f t="shared" si="50"/>
        <v>46.420675536954846</v>
      </c>
    </row>
    <row r="362" spans="1:9" ht="13.5" x14ac:dyDescent="0.25">
      <c r="A362" s="3">
        <f>TITRES_STAT!B365</f>
        <v>42818</v>
      </c>
      <c r="B362" s="6">
        <f>TITRES_STAT!D365</f>
        <v>6.4564000000000004</v>
      </c>
      <c r="C362" s="2">
        <f t="shared" si="45"/>
        <v>-6.4999999999999503E-3</v>
      </c>
      <c r="D362" s="2">
        <f t="shared" si="46"/>
        <v>0</v>
      </c>
      <c r="E362" s="2">
        <f t="shared" si="47"/>
        <v>6.4999999999999503E-3</v>
      </c>
      <c r="F362" s="2">
        <f t="shared" si="51"/>
        <v>2.373025281762196E-2</v>
      </c>
      <c r="G362" s="2">
        <f t="shared" si="51"/>
        <v>2.7854040400067358E-2</v>
      </c>
      <c r="H362" s="2">
        <f t="shared" si="49"/>
        <v>0.85195011125081066</v>
      </c>
      <c r="I362" s="2">
        <f t="shared" si="50"/>
        <v>46.002865092051643</v>
      </c>
    </row>
    <row r="363" spans="1:9" ht="13.5" x14ac:dyDescent="0.25">
      <c r="A363" s="3">
        <f>TITRES_STAT!B366</f>
        <v>42821</v>
      </c>
      <c r="B363" s="6">
        <f>TITRES_STAT!D366</f>
        <v>6.5547000000000004</v>
      </c>
      <c r="C363" s="2">
        <f t="shared" si="45"/>
        <v>9.8300000000000054E-2</v>
      </c>
      <c r="D363" s="2">
        <f t="shared" si="46"/>
        <v>9.8300000000000054E-2</v>
      </c>
      <c r="E363" s="2">
        <f t="shared" si="47"/>
        <v>0</v>
      </c>
      <c r="F363" s="2">
        <f t="shared" si="51"/>
        <v>2.9056663330648966E-2</v>
      </c>
      <c r="G363" s="2">
        <f t="shared" si="51"/>
        <v>2.5864466085776833E-2</v>
      </c>
      <c r="H363" s="2">
        <f t="shared" si="49"/>
        <v>1.1234201871511882</v>
      </c>
      <c r="I363" s="2">
        <f t="shared" si="50"/>
        <v>52.906164966736291</v>
      </c>
    </row>
    <row r="364" spans="1:9" ht="13.5" x14ac:dyDescent="0.25">
      <c r="A364" s="3">
        <f>TITRES_STAT!B367</f>
        <v>42822</v>
      </c>
      <c r="B364" s="6">
        <f>TITRES_STAT!D367</f>
        <v>6.5547000000000004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2.6981187378459753E-2</v>
      </c>
      <c r="G364" s="2">
        <f t="shared" si="51"/>
        <v>2.4017004222507059E-2</v>
      </c>
      <c r="H364" s="2">
        <f t="shared" si="49"/>
        <v>1.123420187151188</v>
      </c>
      <c r="I364" s="2">
        <f t="shared" si="50"/>
        <v>52.906164966736291</v>
      </c>
    </row>
    <row r="365" spans="1:9" ht="13.5" x14ac:dyDescent="0.25">
      <c r="A365" s="3">
        <f>TITRES_STAT!B368</f>
        <v>42823</v>
      </c>
      <c r="B365" s="6">
        <f>TITRES_STAT!D368</f>
        <v>6.5547000000000004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2.5053959708569773E-2</v>
      </c>
      <c r="G365" s="2">
        <f t="shared" si="52"/>
        <v>2.2301503920899413E-2</v>
      </c>
      <c r="H365" s="2">
        <f t="shared" si="49"/>
        <v>1.1234201871511882</v>
      </c>
      <c r="I365" s="2">
        <f t="shared" si="50"/>
        <v>52.906164966736291</v>
      </c>
    </row>
    <row r="366" spans="1:9" ht="13.5" x14ac:dyDescent="0.25">
      <c r="A366" s="3">
        <f>TITRES_STAT!B369</f>
        <v>42824</v>
      </c>
      <c r="B366" s="6">
        <f>TITRES_STAT!D369</f>
        <v>6.5547000000000004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2.3264391157957646E-2</v>
      </c>
      <c r="G366" s="2">
        <f t="shared" si="52"/>
        <v>2.0708539355120882E-2</v>
      </c>
      <c r="H366" s="2">
        <f t="shared" si="49"/>
        <v>1.1234201871511882</v>
      </c>
      <c r="I366" s="2">
        <f t="shared" si="50"/>
        <v>52.906164966736291</v>
      </c>
    </row>
    <row r="367" spans="1:9" ht="13.5" x14ac:dyDescent="0.25">
      <c r="A367" s="3">
        <f>TITRES_STAT!B370</f>
        <v>42825</v>
      </c>
      <c r="B367" s="6">
        <f>TITRES_STAT!D370</f>
        <v>6.4892000000000003</v>
      </c>
      <c r="C367" s="2">
        <f t="shared" si="45"/>
        <v>-6.5500000000000114E-2</v>
      </c>
      <c r="D367" s="2">
        <f t="shared" si="46"/>
        <v>0</v>
      </c>
      <c r="E367" s="2">
        <f t="shared" si="47"/>
        <v>6.5500000000000114E-2</v>
      </c>
      <c r="F367" s="2">
        <f t="shared" si="52"/>
        <v>2.1602648932389244E-2</v>
      </c>
      <c r="G367" s="2">
        <f t="shared" si="52"/>
        <v>2.3907929401183685E-2</v>
      </c>
      <c r="H367" s="2">
        <f t="shared" si="49"/>
        <v>0.90357674100040186</v>
      </c>
      <c r="I367" s="2">
        <f t="shared" si="50"/>
        <v>47.467313585978047</v>
      </c>
    </row>
    <row r="368" spans="1:9" ht="13.5" x14ac:dyDescent="0.25">
      <c r="A368" s="3">
        <f>TITRES_STAT!B371</f>
        <v>42828</v>
      </c>
      <c r="B368" s="6">
        <f>TITRES_STAT!D371</f>
        <v>6.5547000000000004</v>
      </c>
      <c r="C368" s="2">
        <f t="shared" si="45"/>
        <v>6.5500000000000114E-2</v>
      </c>
      <c r="D368" s="2">
        <f t="shared" si="46"/>
        <v>6.5500000000000114E-2</v>
      </c>
      <c r="E368" s="2">
        <f t="shared" si="47"/>
        <v>0</v>
      </c>
      <c r="F368" s="2">
        <f t="shared" si="52"/>
        <v>2.4738174008647165E-2</v>
      </c>
      <c r="G368" s="2">
        <f t="shared" si="52"/>
        <v>2.2200220158241992E-2</v>
      </c>
      <c r="H368" s="2">
        <f t="shared" si="49"/>
        <v>1.1143211117869449</v>
      </c>
      <c r="I368" s="2">
        <f t="shared" si="50"/>
        <v>52.703494543700721</v>
      </c>
    </row>
    <row r="369" spans="1:9" ht="13.5" x14ac:dyDescent="0.25">
      <c r="A369" s="3">
        <f>TITRES_STAT!B372</f>
        <v>42829</v>
      </c>
      <c r="B369" s="6">
        <f>TITRES_STAT!D372</f>
        <v>6.5547000000000004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2.2971161579458083E-2</v>
      </c>
      <c r="G369" s="2">
        <f t="shared" si="52"/>
        <v>2.0614490146938995E-2</v>
      </c>
      <c r="H369" s="2">
        <f t="shared" si="49"/>
        <v>1.1143211117869449</v>
      </c>
      <c r="I369" s="2">
        <f t="shared" si="50"/>
        <v>52.703494543700721</v>
      </c>
    </row>
    <row r="370" spans="1:9" ht="13.5" x14ac:dyDescent="0.25">
      <c r="A370" s="3">
        <f>TITRES_STAT!B373</f>
        <v>42830</v>
      </c>
      <c r="B370" s="6">
        <f>TITRES_STAT!D373</f>
        <v>6.6136999999999997</v>
      </c>
      <c r="C370" s="2">
        <f t="shared" si="45"/>
        <v>5.8999999999999275E-2</v>
      </c>
      <c r="D370" s="2">
        <f t="shared" si="46"/>
        <v>5.8999999999999275E-2</v>
      </c>
      <c r="E370" s="2">
        <f t="shared" si="47"/>
        <v>0</v>
      </c>
      <c r="F370" s="2">
        <f t="shared" si="52"/>
        <v>2.5544650038068169E-2</v>
      </c>
      <c r="G370" s="2">
        <f t="shared" si="52"/>
        <v>1.9142026565014781E-2</v>
      </c>
      <c r="H370" s="2">
        <f t="shared" si="49"/>
        <v>1.3344799178554709</v>
      </c>
      <c r="I370" s="2">
        <f t="shared" si="50"/>
        <v>57.163906515048005</v>
      </c>
    </row>
    <row r="371" spans="1:9" ht="13.5" x14ac:dyDescent="0.25">
      <c r="A371" s="3">
        <f>TITRES_STAT!B374</f>
        <v>42831</v>
      </c>
      <c r="B371" s="6">
        <f>TITRES_STAT!D374</f>
        <v>6.4367000000000001</v>
      </c>
      <c r="C371" s="2">
        <f t="shared" si="45"/>
        <v>-0.1769999999999996</v>
      </c>
      <c r="D371" s="2">
        <f t="shared" si="46"/>
        <v>0</v>
      </c>
      <c r="E371" s="2">
        <f t="shared" si="47"/>
        <v>0.1769999999999996</v>
      </c>
      <c r="F371" s="2">
        <f t="shared" si="52"/>
        <v>2.3720032178206157E-2</v>
      </c>
      <c r="G371" s="2">
        <f t="shared" si="52"/>
        <v>3.0417596096085124E-2</v>
      </c>
      <c r="H371" s="2">
        <f t="shared" si="49"/>
        <v>0.779812845935548</v>
      </c>
      <c r="I371" s="2">
        <f t="shared" si="50"/>
        <v>43.814317202865453</v>
      </c>
    </row>
    <row r="372" spans="1:9" ht="13.5" x14ac:dyDescent="0.25">
      <c r="A372" s="3">
        <f>TITRES_STAT!B375</f>
        <v>42832</v>
      </c>
      <c r="B372" s="6">
        <f>TITRES_STAT!D375</f>
        <v>6.5547000000000004</v>
      </c>
      <c r="C372" s="2">
        <f t="shared" si="45"/>
        <v>0.11800000000000033</v>
      </c>
      <c r="D372" s="2">
        <f t="shared" si="46"/>
        <v>0.11800000000000033</v>
      </c>
      <c r="E372" s="2">
        <f t="shared" si="47"/>
        <v>0</v>
      </c>
      <c r="F372" s="2">
        <f t="shared" si="52"/>
        <v>3.0454315594048598E-2</v>
      </c>
      <c r="G372" s="2">
        <f t="shared" si="52"/>
        <v>2.824491066065047E-2</v>
      </c>
      <c r="H372" s="2">
        <f t="shared" si="49"/>
        <v>1.0782231163675151</v>
      </c>
      <c r="I372" s="2">
        <f t="shared" si="50"/>
        <v>51.881971087499011</v>
      </c>
    </row>
    <row r="373" spans="1:9" ht="13.5" x14ac:dyDescent="0.25">
      <c r="A373" s="3">
        <f>TITRES_STAT!B376</f>
        <v>42835</v>
      </c>
      <c r="B373" s="6">
        <f>TITRES_STAT!D376</f>
        <v>6.5547000000000004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2.8279007337330842E-2</v>
      </c>
      <c r="G373" s="2">
        <f t="shared" si="52"/>
        <v>2.6227417042032578E-2</v>
      </c>
      <c r="H373" s="2">
        <f t="shared" si="49"/>
        <v>1.0782231163675151</v>
      </c>
      <c r="I373" s="2">
        <f t="shared" si="50"/>
        <v>51.881971087499011</v>
      </c>
    </row>
    <row r="374" spans="1:9" ht="13.5" x14ac:dyDescent="0.25">
      <c r="A374" s="3">
        <f>TITRES_STAT!B377</f>
        <v>42836</v>
      </c>
      <c r="B374" s="6">
        <f>TITRES_STAT!D377</f>
        <v>6.5547000000000004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2.6259078241807211E-2</v>
      </c>
      <c r="G374" s="2">
        <f t="shared" si="52"/>
        <v>2.4354030110458825E-2</v>
      </c>
      <c r="H374" s="2">
        <f t="shared" si="49"/>
        <v>1.0782231163675151</v>
      </c>
      <c r="I374" s="2">
        <f t="shared" si="50"/>
        <v>51.881971087499011</v>
      </c>
    </row>
    <row r="375" spans="1:9" ht="13.5" x14ac:dyDescent="0.25">
      <c r="A375" s="3">
        <f>TITRES_STAT!B378</f>
        <v>42837</v>
      </c>
      <c r="B375" s="6">
        <f>TITRES_STAT!D378</f>
        <v>6.4957000000000003</v>
      </c>
      <c r="C375" s="2">
        <f t="shared" si="45"/>
        <v>-5.9000000000000163E-2</v>
      </c>
      <c r="D375" s="2">
        <f t="shared" si="46"/>
        <v>0</v>
      </c>
      <c r="E375" s="2">
        <f t="shared" si="47"/>
        <v>5.9000000000000163E-2</v>
      </c>
      <c r="F375" s="2">
        <f t="shared" si="52"/>
        <v>2.4383429795963838E-2</v>
      </c>
      <c r="G375" s="2">
        <f t="shared" si="52"/>
        <v>2.6828742245426064E-2</v>
      </c>
      <c r="H375" s="2">
        <f t="shared" si="49"/>
        <v>0.9088547488699692</v>
      </c>
      <c r="I375" s="2">
        <f t="shared" si="50"/>
        <v>47.612567137861376</v>
      </c>
    </row>
    <row r="376" spans="1:9" ht="13.5" x14ac:dyDescent="0.25">
      <c r="A376" s="3">
        <f>TITRES_STAT!B379</f>
        <v>42838</v>
      </c>
      <c r="B376" s="6">
        <f>TITRES_STAT!D379</f>
        <v>6.4957000000000003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2.2641756239109277E-2</v>
      </c>
      <c r="G376" s="2">
        <f t="shared" si="52"/>
        <v>2.4912403513609915E-2</v>
      </c>
      <c r="H376" s="2">
        <f t="shared" si="49"/>
        <v>0.9088547488699692</v>
      </c>
      <c r="I376" s="2">
        <f t="shared" si="50"/>
        <v>47.612567137861376</v>
      </c>
    </row>
    <row r="377" spans="1:9" ht="13.5" x14ac:dyDescent="0.25">
      <c r="A377" s="3">
        <f>TITRES_STAT!B380</f>
        <v>42839</v>
      </c>
      <c r="B377" s="6">
        <f>TITRES_STAT!D380</f>
        <v>6.4957000000000003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2.1024487936315756E-2</v>
      </c>
      <c r="G377" s="2">
        <f t="shared" si="52"/>
        <v>2.3132946119780635E-2</v>
      </c>
      <c r="H377" s="2">
        <f t="shared" si="49"/>
        <v>0.90885474886996909</v>
      </c>
      <c r="I377" s="2">
        <f t="shared" si="50"/>
        <v>47.612567137861369</v>
      </c>
    </row>
    <row r="378" spans="1:9" ht="13.5" x14ac:dyDescent="0.25">
      <c r="A378" s="3">
        <f>TITRES_STAT!B381</f>
        <v>42842</v>
      </c>
      <c r="B378" s="6">
        <f>TITRES_STAT!D381</f>
        <v>6.5415999999999999</v>
      </c>
      <c r="C378" s="2">
        <f t="shared" si="45"/>
        <v>4.5899999999999608E-2</v>
      </c>
      <c r="D378" s="2">
        <f t="shared" si="46"/>
        <v>4.5899999999999608E-2</v>
      </c>
      <c r="E378" s="2">
        <f t="shared" si="47"/>
        <v>0</v>
      </c>
      <c r="F378" s="2">
        <f t="shared" si="52"/>
        <v>2.2801310226578886E-2</v>
      </c>
      <c r="G378" s="2">
        <f t="shared" si="52"/>
        <v>2.148059282551059E-2</v>
      </c>
      <c r="H378" s="2">
        <f t="shared" si="49"/>
        <v>1.0614842156264792</v>
      </c>
      <c r="I378" s="2">
        <f t="shared" si="50"/>
        <v>51.491260887675402</v>
      </c>
    </row>
    <row r="379" spans="1:9" ht="13.5" x14ac:dyDescent="0.25">
      <c r="A379" s="3">
        <f>TITRES_STAT!B382</f>
        <v>42843</v>
      </c>
      <c r="B379" s="6">
        <f>TITRES_STAT!D382</f>
        <v>6.5480999999999998</v>
      </c>
      <c r="C379" s="2">
        <f t="shared" si="45"/>
        <v>6.4999999999999503E-3</v>
      </c>
      <c r="D379" s="2">
        <f t="shared" si="46"/>
        <v>6.4999999999999503E-3</v>
      </c>
      <c r="E379" s="2">
        <f t="shared" si="47"/>
        <v>0</v>
      </c>
      <c r="F379" s="2">
        <f t="shared" si="52"/>
        <v>2.163693092468039E-2</v>
      </c>
      <c r="G379" s="2">
        <f t="shared" si="52"/>
        <v>1.9946264766545548E-2</v>
      </c>
      <c r="H379" s="2">
        <f t="shared" si="49"/>
        <v>1.0847610406220254</v>
      </c>
      <c r="I379" s="2">
        <f t="shared" si="50"/>
        <v>52.03287184886991</v>
      </c>
    </row>
    <row r="380" spans="1:9" ht="13.5" x14ac:dyDescent="0.25">
      <c r="A380" s="3">
        <f>TITRES_STAT!B383</f>
        <v>42844</v>
      </c>
      <c r="B380" s="6">
        <f>TITRES_STAT!D383</f>
        <v>6.5218999999999996</v>
      </c>
      <c r="C380" s="2">
        <f t="shared" si="45"/>
        <v>-2.6200000000000223E-2</v>
      </c>
      <c r="D380" s="2">
        <f t="shared" si="46"/>
        <v>0</v>
      </c>
      <c r="E380" s="2">
        <f t="shared" si="47"/>
        <v>2.6200000000000223E-2</v>
      </c>
      <c r="F380" s="2">
        <f t="shared" si="52"/>
        <v>2.0091435858631792E-2</v>
      </c>
      <c r="G380" s="2">
        <f t="shared" si="52"/>
        <v>2.039296014036374E-2</v>
      </c>
      <c r="H380" s="2">
        <f t="shared" si="49"/>
        <v>0.98521429553843232</v>
      </c>
      <c r="I380" s="2">
        <f t="shared" si="50"/>
        <v>49.627604322243776</v>
      </c>
    </row>
    <row r="381" spans="1:9" ht="13.5" x14ac:dyDescent="0.25">
      <c r="A381" s="3">
        <f>TITRES_STAT!B384</f>
        <v>42845</v>
      </c>
      <c r="B381" s="6">
        <f>TITRES_STAT!D384</f>
        <v>6.5547000000000004</v>
      </c>
      <c r="C381" s="2">
        <f t="shared" si="45"/>
        <v>3.2800000000000828E-2</v>
      </c>
      <c r="D381" s="2">
        <f t="shared" si="46"/>
        <v>3.2800000000000828E-2</v>
      </c>
      <c r="E381" s="2">
        <f t="shared" si="47"/>
        <v>0</v>
      </c>
      <c r="F381" s="2">
        <f t="shared" ref="F381:G396" si="53">((F380*13)+D381)/14</f>
        <v>2.0999190440158154E-2</v>
      </c>
      <c r="G381" s="2">
        <f t="shared" si="53"/>
        <v>1.8936320130337757E-2</v>
      </c>
      <c r="H381" s="2">
        <f t="shared" si="49"/>
        <v>1.108937232557422</v>
      </c>
      <c r="I381" s="2">
        <f t="shared" si="50"/>
        <v>52.582751892177427</v>
      </c>
    </row>
    <row r="382" spans="1:9" ht="13.5" x14ac:dyDescent="0.25">
      <c r="A382" s="3">
        <f>TITRES_STAT!B385</f>
        <v>42846</v>
      </c>
      <c r="B382" s="6">
        <f>TITRES_STAT!D385</f>
        <v>6.4892000000000003</v>
      </c>
      <c r="C382" s="2">
        <f t="shared" si="45"/>
        <v>-6.5500000000000114E-2</v>
      </c>
      <c r="D382" s="2">
        <f t="shared" si="46"/>
        <v>0</v>
      </c>
      <c r="E382" s="2">
        <f t="shared" si="47"/>
        <v>6.5500000000000114E-2</v>
      </c>
      <c r="F382" s="2">
        <f t="shared" si="53"/>
        <v>1.9499248265861142E-2</v>
      </c>
      <c r="G382" s="2">
        <f t="shared" si="53"/>
        <v>2.2262297263885067E-2</v>
      </c>
      <c r="H382" s="2">
        <f t="shared" si="49"/>
        <v>0.8758866182913535</v>
      </c>
      <c r="I382" s="2">
        <f t="shared" si="50"/>
        <v>46.691874111728175</v>
      </c>
    </row>
    <row r="383" spans="1:9" ht="13.5" x14ac:dyDescent="0.25">
      <c r="A383" s="3">
        <f>TITRES_STAT!B386</f>
        <v>42849</v>
      </c>
      <c r="B383" s="6">
        <f>TITRES_STAT!D386</f>
        <v>6.4892000000000003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1.8106444818299632E-2</v>
      </c>
      <c r="G383" s="2">
        <f t="shared" si="53"/>
        <v>2.0672133173607561E-2</v>
      </c>
      <c r="H383" s="2">
        <f t="shared" si="49"/>
        <v>0.8758866182913535</v>
      </c>
      <c r="I383" s="2">
        <f t="shared" si="50"/>
        <v>46.691874111728175</v>
      </c>
    </row>
    <row r="384" spans="1:9" ht="13.5" x14ac:dyDescent="0.25">
      <c r="A384" s="3">
        <f>TITRES_STAT!B387</f>
        <v>42850</v>
      </c>
      <c r="B384" s="6">
        <f>TITRES_STAT!D387</f>
        <v>6.4629000000000003</v>
      </c>
      <c r="C384" s="2">
        <f t="shared" si="45"/>
        <v>-2.629999999999999E-2</v>
      </c>
      <c r="D384" s="2">
        <f t="shared" si="46"/>
        <v>0</v>
      </c>
      <c r="E384" s="2">
        <f t="shared" si="47"/>
        <v>2.629999999999999E-2</v>
      </c>
      <c r="F384" s="2">
        <f t="shared" si="53"/>
        <v>1.6813127331278231E-2</v>
      </c>
      <c r="G384" s="2">
        <f t="shared" si="53"/>
        <v>2.1074123661207023E-2</v>
      </c>
      <c r="H384" s="2">
        <f t="shared" si="49"/>
        <v>0.79780908575703291</v>
      </c>
      <c r="I384" s="2">
        <f t="shared" si="50"/>
        <v>44.376741227842132</v>
      </c>
    </row>
    <row r="385" spans="1:9" ht="13.5" x14ac:dyDescent="0.25">
      <c r="A385" s="3">
        <f>TITRES_STAT!B388</f>
        <v>42851</v>
      </c>
      <c r="B385" s="6">
        <f>TITRES_STAT!D388</f>
        <v>6.5547000000000004</v>
      </c>
      <c r="C385" s="2">
        <f t="shared" si="45"/>
        <v>9.1800000000000104E-2</v>
      </c>
      <c r="D385" s="2">
        <f t="shared" si="46"/>
        <v>9.1800000000000104E-2</v>
      </c>
      <c r="E385" s="2">
        <f t="shared" si="47"/>
        <v>0</v>
      </c>
      <c r="F385" s="2">
        <f t="shared" si="53"/>
        <v>2.2169332521901224E-2</v>
      </c>
      <c r="G385" s="2">
        <f t="shared" si="53"/>
        <v>1.9568829113977951E-2</v>
      </c>
      <c r="H385" s="2">
        <f t="shared" si="49"/>
        <v>1.1328900872288645</v>
      </c>
      <c r="I385" s="2">
        <f t="shared" si="50"/>
        <v>53.115258681742965</v>
      </c>
    </row>
    <row r="386" spans="1:9" ht="13.5" x14ac:dyDescent="0.25">
      <c r="A386" s="3">
        <f>TITRES_STAT!B389</f>
        <v>42852</v>
      </c>
      <c r="B386" s="6">
        <f>TITRES_STAT!D389</f>
        <v>6.5547000000000004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2.058580877033685E-2</v>
      </c>
      <c r="G386" s="2">
        <f t="shared" si="53"/>
        <v>1.8171055605836671E-2</v>
      </c>
      <c r="H386" s="2">
        <f t="shared" si="49"/>
        <v>1.1328900872288643</v>
      </c>
      <c r="I386" s="2">
        <f t="shared" si="50"/>
        <v>53.115258681742958</v>
      </c>
    </row>
    <row r="387" spans="1:9" ht="13.5" x14ac:dyDescent="0.25">
      <c r="A387" s="3">
        <f>TITRES_STAT!B390</f>
        <v>42853</v>
      </c>
      <c r="B387" s="6">
        <f>TITRES_STAT!D390</f>
        <v>6.4236000000000004</v>
      </c>
      <c r="C387" s="2">
        <f t="shared" ref="C387:C450" si="54">B387-B386</f>
        <v>-0.13109999999999999</v>
      </c>
      <c r="D387" s="2">
        <f t="shared" ref="D387:D450" si="55">IF(C387&gt;0,C387,0)</f>
        <v>0</v>
      </c>
      <c r="E387" s="2">
        <f t="shared" ref="E387:E450" si="56">IF(C387&lt;0,-C387,0)</f>
        <v>0.13109999999999999</v>
      </c>
      <c r="F387" s="2">
        <f t="shared" si="53"/>
        <v>1.9115393858169932E-2</v>
      </c>
      <c r="G387" s="2">
        <f t="shared" si="53"/>
        <v>2.6237408776848336E-2</v>
      </c>
      <c r="H387" s="2">
        <f t="shared" si="49"/>
        <v>0.72855494308710822</v>
      </c>
      <c r="I387" s="2">
        <f t="shared" si="50"/>
        <v>42.148208594743735</v>
      </c>
    </row>
    <row r="388" spans="1:9" ht="13.5" x14ac:dyDescent="0.25">
      <c r="A388" s="3">
        <f>TITRES_STAT!B391</f>
        <v>42857</v>
      </c>
      <c r="B388" s="6">
        <f>TITRES_STAT!D391</f>
        <v>6.4367000000000001</v>
      </c>
      <c r="C388" s="2">
        <f t="shared" si="54"/>
        <v>1.3099999999999667E-2</v>
      </c>
      <c r="D388" s="2">
        <f t="shared" si="55"/>
        <v>1.3099999999999667E-2</v>
      </c>
      <c r="E388" s="2">
        <f t="shared" si="56"/>
        <v>0</v>
      </c>
      <c r="F388" s="2">
        <f t="shared" si="53"/>
        <v>1.8685722868300631E-2</v>
      </c>
      <c r="G388" s="2">
        <f t="shared" si="53"/>
        <v>2.4363308149930596E-2</v>
      </c>
      <c r="H388" s="2">
        <f t="shared" si="49"/>
        <v>0.76696164385023635</v>
      </c>
      <c r="I388" s="2">
        <f t="shared" si="50"/>
        <v>43.405675868493404</v>
      </c>
    </row>
    <row r="389" spans="1:9" ht="13.5" x14ac:dyDescent="0.25">
      <c r="A389" s="3">
        <f>TITRES_STAT!B392</f>
        <v>42858</v>
      </c>
      <c r="B389" s="6">
        <f>TITRES_STAT!D392</f>
        <v>6.5547000000000004</v>
      </c>
      <c r="C389" s="2">
        <f t="shared" si="54"/>
        <v>0.11800000000000033</v>
      </c>
      <c r="D389" s="2">
        <f t="shared" si="55"/>
        <v>0.11800000000000033</v>
      </c>
      <c r="E389" s="2">
        <f t="shared" si="56"/>
        <v>0</v>
      </c>
      <c r="F389" s="2">
        <f t="shared" si="53"/>
        <v>2.5779599806279179E-2</v>
      </c>
      <c r="G389" s="2">
        <f t="shared" si="53"/>
        <v>2.2623071853506982E-2</v>
      </c>
      <c r="H389" s="2">
        <f t="shared" si="49"/>
        <v>1.1395269383933322</v>
      </c>
      <c r="I389" s="2">
        <f t="shared" si="50"/>
        <v>53.260695995211655</v>
      </c>
    </row>
    <row r="390" spans="1:9" ht="13.5" x14ac:dyDescent="0.25">
      <c r="A390" s="3">
        <f>TITRES_STAT!B393</f>
        <v>42859</v>
      </c>
      <c r="B390" s="6">
        <f>TITRES_STAT!D393</f>
        <v>6.5547000000000004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2.3938199820116381E-2</v>
      </c>
      <c r="G390" s="2">
        <f t="shared" si="53"/>
        <v>2.1007138149685054E-2</v>
      </c>
      <c r="H390" s="2">
        <f t="shared" si="49"/>
        <v>1.1395269383933322</v>
      </c>
      <c r="I390" s="2">
        <f t="shared" si="50"/>
        <v>53.260695995211655</v>
      </c>
    </row>
    <row r="391" spans="1:9" ht="13.5" x14ac:dyDescent="0.25">
      <c r="A391" s="3">
        <f>TITRES_STAT!B394</f>
        <v>42860</v>
      </c>
      <c r="B391" s="6">
        <f>TITRES_STAT!D394</f>
        <v>6.5218999999999996</v>
      </c>
      <c r="C391" s="2">
        <f t="shared" si="54"/>
        <v>-3.2800000000000828E-2</v>
      </c>
      <c r="D391" s="2">
        <f t="shared" si="55"/>
        <v>0</v>
      </c>
      <c r="E391" s="2">
        <f t="shared" si="56"/>
        <v>3.2800000000000828E-2</v>
      </c>
      <c r="F391" s="2">
        <f t="shared" si="53"/>
        <v>2.2228328404393784E-2</v>
      </c>
      <c r="G391" s="2">
        <f t="shared" si="53"/>
        <v>2.1849485424707608E-2</v>
      </c>
      <c r="H391" s="2">
        <f t="shared" si="49"/>
        <v>1.0173387598070285</v>
      </c>
      <c r="I391" s="2">
        <f t="shared" si="50"/>
        <v>50.429743386497144</v>
      </c>
    </row>
    <row r="392" spans="1:9" ht="13.5" x14ac:dyDescent="0.25">
      <c r="A392" s="3">
        <f>TITRES_STAT!B395</f>
        <v>42863</v>
      </c>
      <c r="B392" s="6">
        <f>TITRES_STAT!D395</f>
        <v>6.5218999999999996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2.0640590661222803E-2</v>
      </c>
      <c r="G392" s="2">
        <f t="shared" si="53"/>
        <v>2.028880789437135E-2</v>
      </c>
      <c r="H392" s="2">
        <f t="shared" si="49"/>
        <v>1.0173387598070287</v>
      </c>
      <c r="I392" s="2">
        <f t="shared" si="50"/>
        <v>50.429743386497144</v>
      </c>
    </row>
    <row r="393" spans="1:9" ht="13.5" x14ac:dyDescent="0.25">
      <c r="A393" s="3">
        <f>TITRES_STAT!B396</f>
        <v>42864</v>
      </c>
      <c r="B393" s="6">
        <f>TITRES_STAT!D396</f>
        <v>6.4892000000000003</v>
      </c>
      <c r="C393" s="2">
        <f t="shared" si="54"/>
        <v>-3.2699999999999285E-2</v>
      </c>
      <c r="D393" s="2">
        <f t="shared" si="55"/>
        <v>0</v>
      </c>
      <c r="E393" s="2">
        <f t="shared" si="56"/>
        <v>3.2699999999999285E-2</v>
      </c>
      <c r="F393" s="2">
        <f t="shared" si="53"/>
        <v>1.9166262756849746E-2</v>
      </c>
      <c r="G393" s="2">
        <f t="shared" si="53"/>
        <v>2.1175321616201916E-2</v>
      </c>
      <c r="H393" s="2">
        <f t="shared" si="49"/>
        <v>0.90512262832338874</v>
      </c>
      <c r="I393" s="2">
        <f t="shared" si="50"/>
        <v>47.509940560621331</v>
      </c>
    </row>
    <row r="394" spans="1:9" ht="13.5" x14ac:dyDescent="0.25">
      <c r="A394" s="3">
        <f>TITRES_STAT!B397</f>
        <v>42865</v>
      </c>
      <c r="B394" s="6">
        <f>TITRES_STAT!D397</f>
        <v>6.5153999999999996</v>
      </c>
      <c r="C394" s="2">
        <f t="shared" si="54"/>
        <v>2.6199999999999335E-2</v>
      </c>
      <c r="D394" s="2">
        <f t="shared" si="55"/>
        <v>2.6199999999999335E-2</v>
      </c>
      <c r="E394" s="2">
        <f t="shared" si="56"/>
        <v>0</v>
      </c>
      <c r="F394" s="2">
        <f t="shared" si="53"/>
        <v>1.9668672559931859E-2</v>
      </c>
      <c r="G394" s="2">
        <f t="shared" si="53"/>
        <v>1.9662798643616065E-2</v>
      </c>
      <c r="H394" s="2">
        <f t="shared" si="49"/>
        <v>1.0002987324654165</v>
      </c>
      <c r="I394" s="2">
        <f t="shared" si="50"/>
        <v>50.007467196288424</v>
      </c>
    </row>
    <row r="395" spans="1:9" ht="13.5" x14ac:dyDescent="0.25">
      <c r="A395" s="3">
        <f>TITRES_STAT!B398</f>
        <v>42866</v>
      </c>
      <c r="B395" s="6">
        <f>TITRES_STAT!D398</f>
        <v>6.5153999999999996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1.8263767377079583E-2</v>
      </c>
      <c r="G395" s="2">
        <f t="shared" si="53"/>
        <v>1.8258313026214917E-2</v>
      </c>
      <c r="H395" s="2">
        <f t="shared" si="49"/>
        <v>1.0002987324654165</v>
      </c>
      <c r="I395" s="2">
        <f t="shared" si="50"/>
        <v>50.007467196288424</v>
      </c>
    </row>
    <row r="396" spans="1:9" ht="13.5" x14ac:dyDescent="0.25">
      <c r="A396" s="3">
        <f>TITRES_STAT!B399</f>
        <v>42867</v>
      </c>
      <c r="B396" s="6">
        <f>TITRES_STAT!D399</f>
        <v>6.4892000000000003</v>
      </c>
      <c r="C396" s="2">
        <f t="shared" si="54"/>
        <v>-2.6199999999999335E-2</v>
      </c>
      <c r="D396" s="2">
        <f t="shared" si="55"/>
        <v>0</v>
      </c>
      <c r="E396" s="2">
        <f t="shared" si="56"/>
        <v>2.6199999999999335E-2</v>
      </c>
      <c r="F396" s="2">
        <f t="shared" si="53"/>
        <v>1.6959212564431041E-2</v>
      </c>
      <c r="G396" s="2">
        <f t="shared" si="53"/>
        <v>1.8825576381485236E-2</v>
      </c>
      <c r="H396" s="2">
        <f t="shared" si="49"/>
        <v>0.90086020320260984</v>
      </c>
      <c r="I396" s="2">
        <f t="shared" si="50"/>
        <v>47.392238613066937</v>
      </c>
    </row>
    <row r="397" spans="1:9" ht="13.5" x14ac:dyDescent="0.25">
      <c r="A397" s="3">
        <f>TITRES_STAT!B400</f>
        <v>42870</v>
      </c>
      <c r="B397" s="6">
        <f>TITRES_STAT!D400</f>
        <v>6.5023</v>
      </c>
      <c r="C397" s="2">
        <f t="shared" si="54"/>
        <v>1.3099999999999667E-2</v>
      </c>
      <c r="D397" s="2">
        <f t="shared" si="55"/>
        <v>1.3099999999999667E-2</v>
      </c>
      <c r="E397" s="2">
        <f t="shared" si="56"/>
        <v>0</v>
      </c>
      <c r="F397" s="2">
        <f t="shared" ref="F397:G412" si="57">((F396*13)+D397)/14</f>
        <v>1.6683554524114515E-2</v>
      </c>
      <c r="G397" s="2">
        <f t="shared" si="57"/>
        <v>1.7480892354236291E-2</v>
      </c>
      <c r="H397" s="2">
        <f t="shared" si="49"/>
        <v>0.95438803615030843</v>
      </c>
      <c r="I397" s="2">
        <f t="shared" si="50"/>
        <v>48.833088337474251</v>
      </c>
    </row>
    <row r="398" spans="1:9" ht="13.5" x14ac:dyDescent="0.25">
      <c r="A398" s="3">
        <f>TITRES_STAT!B401</f>
        <v>42871</v>
      </c>
      <c r="B398" s="6">
        <f>TITRES_STAT!D401</f>
        <v>6.4957000000000003</v>
      </c>
      <c r="C398" s="2">
        <f t="shared" si="54"/>
        <v>-6.5999999999997172E-3</v>
      </c>
      <c r="D398" s="2">
        <f t="shared" si="55"/>
        <v>0</v>
      </c>
      <c r="E398" s="2">
        <f t="shared" si="56"/>
        <v>6.5999999999997172E-3</v>
      </c>
      <c r="F398" s="2">
        <f t="shared" si="57"/>
        <v>1.5491872058106334E-2</v>
      </c>
      <c r="G398" s="2">
        <f t="shared" si="57"/>
        <v>1.6703685757505107E-2</v>
      </c>
      <c r="H398" s="2">
        <f t="shared" si="49"/>
        <v>0.92745231699211694</v>
      </c>
      <c r="I398" s="2">
        <f t="shared" si="50"/>
        <v>48.118042081552055</v>
      </c>
    </row>
    <row r="399" spans="1:9" ht="13.5" x14ac:dyDescent="0.25">
      <c r="A399" s="3">
        <f>TITRES_STAT!B402</f>
        <v>42872</v>
      </c>
      <c r="B399" s="6">
        <f>TITRES_STAT!D402</f>
        <v>6.4564000000000004</v>
      </c>
      <c r="C399" s="2">
        <f t="shared" si="54"/>
        <v>-3.9299999999999891E-2</v>
      </c>
      <c r="D399" s="2">
        <f t="shared" si="55"/>
        <v>0</v>
      </c>
      <c r="E399" s="2">
        <f t="shared" si="56"/>
        <v>3.9299999999999891E-2</v>
      </c>
      <c r="F399" s="2">
        <f t="shared" si="57"/>
        <v>1.4385309768241596E-2</v>
      </c>
      <c r="G399" s="2">
        <f t="shared" si="57"/>
        <v>1.8317708203397589E-2</v>
      </c>
      <c r="H399" s="2">
        <f t="shared" si="49"/>
        <v>0.78532257466430178</v>
      </c>
      <c r="I399" s="2">
        <f t="shared" si="50"/>
        <v>43.98771324627247</v>
      </c>
    </row>
    <row r="400" spans="1:9" ht="13.5" x14ac:dyDescent="0.25">
      <c r="A400" s="3">
        <f>TITRES_STAT!B403</f>
        <v>42873</v>
      </c>
      <c r="B400" s="6">
        <f>TITRES_STAT!D403</f>
        <v>6.4825999999999997</v>
      </c>
      <c r="C400" s="2">
        <f t="shared" si="54"/>
        <v>2.6199999999999335E-2</v>
      </c>
      <c r="D400" s="2">
        <f t="shared" si="55"/>
        <v>2.6199999999999335E-2</v>
      </c>
      <c r="E400" s="2">
        <f t="shared" si="56"/>
        <v>0</v>
      </c>
      <c r="F400" s="2">
        <f t="shared" si="57"/>
        <v>1.5229216213367149E-2</v>
      </c>
      <c r="G400" s="2">
        <f t="shared" si="57"/>
        <v>1.7009300474583475E-2</v>
      </c>
      <c r="H400" s="2">
        <f t="shared" si="49"/>
        <v>0.89534641569321116</v>
      </c>
      <c r="I400" s="2">
        <f t="shared" si="50"/>
        <v>47.239196395965628</v>
      </c>
    </row>
    <row r="401" spans="1:9" ht="13.5" x14ac:dyDescent="0.25">
      <c r="A401" s="3">
        <f>TITRES_STAT!B404</f>
        <v>42874</v>
      </c>
      <c r="B401" s="6">
        <f>TITRES_STAT!D404</f>
        <v>6.4367000000000001</v>
      </c>
      <c r="C401" s="2">
        <f t="shared" si="54"/>
        <v>-4.5899999999999608E-2</v>
      </c>
      <c r="D401" s="2">
        <f t="shared" si="55"/>
        <v>0</v>
      </c>
      <c r="E401" s="2">
        <f t="shared" si="56"/>
        <v>4.5899999999999608E-2</v>
      </c>
      <c r="F401" s="2">
        <f t="shared" si="57"/>
        <v>1.4141415055269497E-2</v>
      </c>
      <c r="G401" s="2">
        <f t="shared" si="57"/>
        <v>1.9072921869256056E-2</v>
      </c>
      <c r="H401" s="2">
        <f t="shared" ref="H401:H464" si="58">F401/G401</f>
        <v>0.74143936373295105</v>
      </c>
      <c r="I401" s="2">
        <f t="shared" ref="I401:I464" si="59">IF(G401=0,100,100-(100/(1+H401)))</f>
        <v>42.576237747583754</v>
      </c>
    </row>
    <row r="402" spans="1:9" ht="13.5" x14ac:dyDescent="0.25">
      <c r="A402" s="3">
        <f>TITRES_STAT!B405</f>
        <v>42877</v>
      </c>
      <c r="B402" s="6">
        <f>TITRES_STAT!D405</f>
        <v>6.3646000000000003</v>
      </c>
      <c r="C402" s="2">
        <f t="shared" si="54"/>
        <v>-7.2099999999999831E-2</v>
      </c>
      <c r="D402" s="2">
        <f t="shared" si="55"/>
        <v>0</v>
      </c>
      <c r="E402" s="2">
        <f t="shared" si="56"/>
        <v>7.2099999999999831E-2</v>
      </c>
      <c r="F402" s="2">
        <f t="shared" si="57"/>
        <v>1.3131313979893105E-2</v>
      </c>
      <c r="G402" s="2">
        <f t="shared" si="57"/>
        <v>2.2860570307166324E-2</v>
      </c>
      <c r="H402" s="2">
        <f t="shared" si="58"/>
        <v>0.5744088534736469</v>
      </c>
      <c r="I402" s="2">
        <f t="shared" si="59"/>
        <v>36.484097012432201</v>
      </c>
    </row>
    <row r="403" spans="1:9" ht="13.5" x14ac:dyDescent="0.25">
      <c r="A403" s="3">
        <f>TITRES_STAT!B406</f>
        <v>42878</v>
      </c>
      <c r="B403" s="6">
        <f>TITRES_STAT!D406</f>
        <v>6.476</v>
      </c>
      <c r="C403" s="2">
        <f t="shared" si="54"/>
        <v>0.11139999999999972</v>
      </c>
      <c r="D403" s="2">
        <f t="shared" si="55"/>
        <v>0.11139999999999972</v>
      </c>
      <c r="E403" s="2">
        <f t="shared" si="56"/>
        <v>0</v>
      </c>
      <c r="F403" s="2">
        <f t="shared" si="57"/>
        <v>2.0150505838472148E-2</v>
      </c>
      <c r="G403" s="2">
        <f t="shared" si="57"/>
        <v>2.1227672428083016E-2</v>
      </c>
      <c r="H403" s="2">
        <f t="shared" si="58"/>
        <v>0.94925649087245956</v>
      </c>
      <c r="I403" s="2">
        <f t="shared" si="59"/>
        <v>48.698388093995057</v>
      </c>
    </row>
    <row r="404" spans="1:9" ht="13.5" x14ac:dyDescent="0.25">
      <c r="A404" s="3">
        <f>TITRES_STAT!B407</f>
        <v>42879</v>
      </c>
      <c r="B404" s="6">
        <f>TITRES_STAT!D407</f>
        <v>6.3646000000000003</v>
      </c>
      <c r="C404" s="2">
        <f t="shared" si="54"/>
        <v>-0.11139999999999972</v>
      </c>
      <c r="D404" s="2">
        <f t="shared" si="55"/>
        <v>0</v>
      </c>
      <c r="E404" s="2">
        <f t="shared" si="56"/>
        <v>0.11139999999999972</v>
      </c>
      <c r="F404" s="2">
        <f t="shared" si="57"/>
        <v>1.8711183992866996E-2</v>
      </c>
      <c r="G404" s="2">
        <f t="shared" si="57"/>
        <v>2.7668552968934206E-2</v>
      </c>
      <c r="H404" s="2">
        <f t="shared" si="58"/>
        <v>0.67626174790837834</v>
      </c>
      <c r="I404" s="2">
        <f t="shared" si="59"/>
        <v>40.343445691116592</v>
      </c>
    </row>
    <row r="405" spans="1:9" ht="13.5" x14ac:dyDescent="0.25">
      <c r="A405" s="3">
        <f>TITRES_STAT!B408</f>
        <v>42880</v>
      </c>
      <c r="B405" s="6">
        <f>TITRES_STAT!D408</f>
        <v>6.3581000000000003</v>
      </c>
      <c r="C405" s="2">
        <f t="shared" si="54"/>
        <v>-6.4999999999999503E-3</v>
      </c>
      <c r="D405" s="2">
        <f t="shared" si="55"/>
        <v>0</v>
      </c>
      <c r="E405" s="2">
        <f t="shared" si="56"/>
        <v>6.4999999999999503E-3</v>
      </c>
      <c r="F405" s="2">
        <f t="shared" si="57"/>
        <v>1.7374670850519355E-2</v>
      </c>
      <c r="G405" s="2">
        <f t="shared" si="57"/>
        <v>2.6156513471153189E-2</v>
      </c>
      <c r="H405" s="2">
        <f t="shared" si="58"/>
        <v>0.66425790538487006</v>
      </c>
      <c r="I405" s="2">
        <f t="shared" si="59"/>
        <v>39.913159086437162</v>
      </c>
    </row>
    <row r="406" spans="1:9" ht="13.5" x14ac:dyDescent="0.25">
      <c r="A406" s="3">
        <f>TITRES_STAT!B409</f>
        <v>42881</v>
      </c>
      <c r="B406" s="6">
        <f>TITRES_STAT!D409</f>
        <v>6.4695</v>
      </c>
      <c r="C406" s="2">
        <f t="shared" si="54"/>
        <v>0.11139999999999972</v>
      </c>
      <c r="D406" s="2">
        <f t="shared" si="55"/>
        <v>0.11139999999999972</v>
      </c>
      <c r="E406" s="2">
        <f t="shared" si="56"/>
        <v>0</v>
      </c>
      <c r="F406" s="2">
        <f t="shared" si="57"/>
        <v>2.4090765789767953E-2</v>
      </c>
      <c r="G406" s="2">
        <f t="shared" si="57"/>
        <v>2.4288191080356535E-2</v>
      </c>
      <c r="H406" s="2">
        <f t="shared" si="58"/>
        <v>0.99187155231382163</v>
      </c>
      <c r="I406" s="2">
        <f t="shared" si="59"/>
        <v>49.795959541750165</v>
      </c>
    </row>
    <row r="407" spans="1:9" ht="13.5" x14ac:dyDescent="0.25">
      <c r="A407" s="3">
        <f>TITRES_STAT!B410</f>
        <v>42884</v>
      </c>
      <c r="B407" s="6">
        <f>TITRES_STAT!D410</f>
        <v>6.4695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2.2369996804784527E-2</v>
      </c>
      <c r="G407" s="2">
        <f t="shared" si="57"/>
        <v>2.2553320288902497E-2</v>
      </c>
      <c r="H407" s="2">
        <f t="shared" si="58"/>
        <v>0.99187155231382163</v>
      </c>
      <c r="I407" s="2">
        <f t="shared" si="59"/>
        <v>49.795959541750165</v>
      </c>
    </row>
    <row r="408" spans="1:9" ht="13.5" x14ac:dyDescent="0.25">
      <c r="A408" s="3">
        <f>TITRES_STAT!B411</f>
        <v>42885</v>
      </c>
      <c r="B408" s="6">
        <f>TITRES_STAT!D411</f>
        <v>6.4695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2.0772139890157061E-2</v>
      </c>
      <c r="G408" s="2">
        <f t="shared" si="57"/>
        <v>2.0942368839695174E-2</v>
      </c>
      <c r="H408" s="2">
        <f t="shared" si="58"/>
        <v>0.99187155231382174</v>
      </c>
      <c r="I408" s="2">
        <f t="shared" si="59"/>
        <v>49.795959541750172</v>
      </c>
    </row>
    <row r="409" spans="1:9" ht="13.5" x14ac:dyDescent="0.25">
      <c r="A409" s="3">
        <f>TITRES_STAT!B412</f>
        <v>42886</v>
      </c>
      <c r="B409" s="6">
        <f>TITRES_STAT!D412</f>
        <v>6.3581000000000003</v>
      </c>
      <c r="C409" s="2">
        <f t="shared" si="54"/>
        <v>-0.11139999999999972</v>
      </c>
      <c r="D409" s="2">
        <f t="shared" si="55"/>
        <v>0</v>
      </c>
      <c r="E409" s="2">
        <f t="shared" si="56"/>
        <v>0.11139999999999972</v>
      </c>
      <c r="F409" s="2">
        <f t="shared" si="57"/>
        <v>1.9288415612288699E-2</v>
      </c>
      <c r="G409" s="2">
        <f t="shared" si="57"/>
        <v>2.7403628208288355E-2</v>
      </c>
      <c r="H409" s="2">
        <f t="shared" si="58"/>
        <v>0.70386357111847064</v>
      </c>
      <c r="I409" s="2">
        <f t="shared" si="59"/>
        <v>41.309855028852574</v>
      </c>
    </row>
    <row r="410" spans="1:9" ht="13.5" x14ac:dyDescent="0.25">
      <c r="A410" s="3">
        <f>TITRES_STAT!B413</f>
        <v>42887</v>
      </c>
      <c r="B410" s="6">
        <f>TITRES_STAT!D413</f>
        <v>6.4236000000000004</v>
      </c>
      <c r="C410" s="2">
        <f t="shared" si="54"/>
        <v>6.5500000000000114E-2</v>
      </c>
      <c r="D410" s="2">
        <f t="shared" si="55"/>
        <v>6.5500000000000114E-2</v>
      </c>
      <c r="E410" s="2">
        <f t="shared" si="56"/>
        <v>0</v>
      </c>
      <c r="F410" s="2">
        <f t="shared" si="57"/>
        <v>2.25892430685538E-2</v>
      </c>
      <c r="G410" s="2">
        <f t="shared" si="57"/>
        <v>2.5446226193410613E-2</v>
      </c>
      <c r="H410" s="2">
        <f t="shared" si="58"/>
        <v>0.88772468250727732</v>
      </c>
      <c r="I410" s="2">
        <f t="shared" si="59"/>
        <v>47.026173399830782</v>
      </c>
    </row>
    <row r="411" spans="1:9" ht="13.5" x14ac:dyDescent="0.25">
      <c r="A411" s="3">
        <f>TITRES_STAT!B414</f>
        <v>42888</v>
      </c>
      <c r="B411" s="6">
        <f>TITRES_STAT!D414</f>
        <v>6.4695</v>
      </c>
      <c r="C411" s="2">
        <f t="shared" si="54"/>
        <v>4.5899999999999608E-2</v>
      </c>
      <c r="D411" s="2">
        <f t="shared" si="55"/>
        <v>4.5899999999999608E-2</v>
      </c>
      <c r="E411" s="2">
        <f t="shared" si="56"/>
        <v>0</v>
      </c>
      <c r="F411" s="2">
        <f t="shared" si="57"/>
        <v>2.4254297135085645E-2</v>
      </c>
      <c r="G411" s="2">
        <f t="shared" si="57"/>
        <v>2.3628638608166996E-2</v>
      </c>
      <c r="H411" s="2">
        <f t="shared" si="58"/>
        <v>1.0264788224702204</v>
      </c>
      <c r="I411" s="2">
        <f t="shared" si="59"/>
        <v>50.65332097667676</v>
      </c>
    </row>
    <row r="412" spans="1:9" ht="13.5" x14ac:dyDescent="0.25">
      <c r="A412" s="3">
        <f>TITRES_STAT!B415</f>
        <v>42891</v>
      </c>
      <c r="B412" s="6">
        <f>TITRES_STAT!D415</f>
        <v>6.4695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2.2521847339722383E-2</v>
      </c>
      <c r="G412" s="2">
        <f t="shared" si="57"/>
        <v>2.1940878707583638E-2</v>
      </c>
      <c r="H412" s="2">
        <f t="shared" si="58"/>
        <v>1.0264788224702204</v>
      </c>
      <c r="I412" s="2">
        <f t="shared" si="59"/>
        <v>50.65332097667676</v>
      </c>
    </row>
    <row r="413" spans="1:9" ht="13.5" x14ac:dyDescent="0.25">
      <c r="A413" s="3">
        <f>TITRES_STAT!B416</f>
        <v>42892</v>
      </c>
      <c r="B413" s="6">
        <f>TITRES_STAT!D416</f>
        <v>6.4564000000000004</v>
      </c>
      <c r="C413" s="2">
        <f t="shared" si="54"/>
        <v>-1.3099999999999667E-2</v>
      </c>
      <c r="D413" s="2">
        <f t="shared" si="55"/>
        <v>0</v>
      </c>
      <c r="E413" s="2">
        <f t="shared" si="56"/>
        <v>1.3099999999999667E-2</v>
      </c>
      <c r="F413" s="2">
        <f t="shared" ref="F413:G428" si="60">((F412*13)+D413)/14</f>
        <v>2.0913143958313642E-2</v>
      </c>
      <c r="G413" s="2">
        <f t="shared" si="60"/>
        <v>2.1309387371327641E-2</v>
      </c>
      <c r="H413" s="2">
        <f t="shared" si="58"/>
        <v>0.98140521798636238</v>
      </c>
      <c r="I413" s="2">
        <f t="shared" si="59"/>
        <v>49.530767814558018</v>
      </c>
    </row>
    <row r="414" spans="1:9" ht="13.5" x14ac:dyDescent="0.25">
      <c r="A414" s="3">
        <f>TITRES_STAT!B417</f>
        <v>42893</v>
      </c>
      <c r="B414" s="6">
        <f>TITRES_STAT!D417</f>
        <v>6.4497999999999998</v>
      </c>
      <c r="C414" s="2">
        <f t="shared" si="54"/>
        <v>-6.6000000000006054E-3</v>
      </c>
      <c r="D414" s="2">
        <f t="shared" si="55"/>
        <v>0</v>
      </c>
      <c r="E414" s="2">
        <f t="shared" si="56"/>
        <v>6.6000000000006054E-3</v>
      </c>
      <c r="F414" s="2">
        <f t="shared" si="60"/>
        <v>1.9419347961291241E-2</v>
      </c>
      <c r="G414" s="2">
        <f t="shared" si="60"/>
        <v>2.0258716844804282E-2</v>
      </c>
      <c r="H414" s="2">
        <f t="shared" si="58"/>
        <v>0.95856751985117394</v>
      </c>
      <c r="I414" s="2">
        <f t="shared" si="59"/>
        <v>48.942275930523593</v>
      </c>
    </row>
    <row r="415" spans="1:9" ht="13.5" x14ac:dyDescent="0.25">
      <c r="A415" s="3">
        <f>TITRES_STAT!B418</f>
        <v>42894</v>
      </c>
      <c r="B415" s="6">
        <f>TITRES_STAT!D418</f>
        <v>6.4432999999999998</v>
      </c>
      <c r="C415" s="2">
        <f t="shared" si="54"/>
        <v>-6.4999999999999503E-3</v>
      </c>
      <c r="D415" s="2">
        <f t="shared" si="55"/>
        <v>0</v>
      </c>
      <c r="E415" s="2">
        <f t="shared" si="56"/>
        <v>6.4999999999999503E-3</v>
      </c>
      <c r="F415" s="2">
        <f t="shared" si="60"/>
        <v>1.8032251678341864E-2</v>
      </c>
      <c r="G415" s="2">
        <f t="shared" si="60"/>
        <v>1.9275951355889689E-2</v>
      </c>
      <c r="H415" s="2">
        <f t="shared" si="58"/>
        <v>0.9354792064689551</v>
      </c>
      <c r="I415" s="2">
        <f t="shared" si="59"/>
        <v>48.333208816829526</v>
      </c>
    </row>
    <row r="416" spans="1:9" ht="13.5" x14ac:dyDescent="0.25">
      <c r="A416" s="3">
        <f>TITRES_STAT!B419</f>
        <v>42895</v>
      </c>
      <c r="B416" s="6">
        <f>TITRES_STAT!D419</f>
        <v>6.4236000000000004</v>
      </c>
      <c r="C416" s="2">
        <f t="shared" si="54"/>
        <v>-1.9699999999999385E-2</v>
      </c>
      <c r="D416" s="2">
        <f t="shared" si="55"/>
        <v>0</v>
      </c>
      <c r="E416" s="2">
        <f t="shared" si="56"/>
        <v>1.9699999999999385E-2</v>
      </c>
      <c r="F416" s="2">
        <f t="shared" si="60"/>
        <v>1.6744233701317446E-2</v>
      </c>
      <c r="G416" s="2">
        <f t="shared" si="60"/>
        <v>1.9306240544754667E-2</v>
      </c>
      <c r="H416" s="2">
        <f t="shared" si="58"/>
        <v>0.86729644036610243</v>
      </c>
      <c r="I416" s="2">
        <f t="shared" si="59"/>
        <v>46.446639195438088</v>
      </c>
    </row>
    <row r="417" spans="1:9" ht="13.5" x14ac:dyDescent="0.25">
      <c r="A417" s="3">
        <f>TITRES_STAT!B420</f>
        <v>42898</v>
      </c>
      <c r="B417" s="6">
        <f>TITRES_STAT!D420</f>
        <v>6.4236000000000004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1.55482170083662E-2</v>
      </c>
      <c r="G417" s="2">
        <f t="shared" si="60"/>
        <v>1.7927223362986477E-2</v>
      </c>
      <c r="H417" s="2">
        <f t="shared" si="58"/>
        <v>0.86729644036610243</v>
      </c>
      <c r="I417" s="2">
        <f t="shared" si="59"/>
        <v>46.446639195438088</v>
      </c>
    </row>
    <row r="418" spans="1:9" ht="13.5" x14ac:dyDescent="0.25">
      <c r="A418" s="3">
        <f>TITRES_STAT!B421</f>
        <v>42899</v>
      </c>
      <c r="B418" s="6">
        <f>TITRES_STAT!D421</f>
        <v>6.4236000000000004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1.4437630079197185E-2</v>
      </c>
      <c r="G418" s="2">
        <f t="shared" si="60"/>
        <v>1.6646707408487442E-2</v>
      </c>
      <c r="H418" s="2">
        <f t="shared" si="58"/>
        <v>0.86729644036610254</v>
      </c>
      <c r="I418" s="2">
        <f t="shared" si="59"/>
        <v>46.446639195438095</v>
      </c>
    </row>
    <row r="419" spans="1:9" ht="13.5" x14ac:dyDescent="0.25">
      <c r="A419" s="3">
        <f>TITRES_STAT!B422</f>
        <v>42900</v>
      </c>
      <c r="B419" s="6">
        <f>TITRES_STAT!D422</f>
        <v>6.4236000000000004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1.3406370787825958E-2</v>
      </c>
      <c r="G419" s="2">
        <f t="shared" si="60"/>
        <v>1.5457656879309768E-2</v>
      </c>
      <c r="H419" s="2">
        <f t="shared" si="58"/>
        <v>0.86729644036610254</v>
      </c>
      <c r="I419" s="2">
        <f t="shared" si="59"/>
        <v>46.446639195438095</v>
      </c>
    </row>
    <row r="420" spans="1:9" ht="13.5" x14ac:dyDescent="0.25">
      <c r="A420" s="3">
        <f>TITRES_STAT!B423</f>
        <v>42901</v>
      </c>
      <c r="B420" s="6">
        <f>TITRES_STAT!D423</f>
        <v>6.4236000000000004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1.2448772874409819E-2</v>
      </c>
      <c r="G420" s="2">
        <f t="shared" si="60"/>
        <v>1.435353853078764E-2</v>
      </c>
      <c r="H420" s="2">
        <f t="shared" si="58"/>
        <v>0.86729644036610265</v>
      </c>
      <c r="I420" s="2">
        <f t="shared" si="59"/>
        <v>46.446639195438102</v>
      </c>
    </row>
    <row r="421" spans="1:9" ht="13.5" x14ac:dyDescent="0.25">
      <c r="A421" s="3">
        <f>TITRES_STAT!B424</f>
        <v>42902</v>
      </c>
      <c r="B421" s="6">
        <f>TITRES_STAT!D424</f>
        <v>6.4170999999999996</v>
      </c>
      <c r="C421" s="2">
        <f t="shared" si="54"/>
        <v>-6.5000000000008384E-3</v>
      </c>
      <c r="D421" s="2">
        <f t="shared" si="55"/>
        <v>0</v>
      </c>
      <c r="E421" s="2">
        <f t="shared" si="56"/>
        <v>6.5000000000008384E-3</v>
      </c>
      <c r="F421" s="2">
        <f t="shared" si="60"/>
        <v>1.1559574811951976E-2</v>
      </c>
      <c r="G421" s="2">
        <f t="shared" si="60"/>
        <v>1.3792571492874297E-2</v>
      </c>
      <c r="H421" s="2">
        <f t="shared" si="58"/>
        <v>0.83810149673134104</v>
      </c>
      <c r="I421" s="2">
        <f t="shared" si="59"/>
        <v>45.596040165448969</v>
      </c>
    </row>
    <row r="422" spans="1:9" ht="13.5" x14ac:dyDescent="0.25">
      <c r="A422" s="3">
        <f>TITRES_STAT!B425</f>
        <v>42905</v>
      </c>
      <c r="B422" s="6">
        <f>TITRES_STAT!D425</f>
        <v>6.4039000000000001</v>
      </c>
      <c r="C422" s="2">
        <f t="shared" si="54"/>
        <v>-1.3199999999999434E-2</v>
      </c>
      <c r="D422" s="2">
        <f t="shared" si="55"/>
        <v>0</v>
      </c>
      <c r="E422" s="2">
        <f t="shared" si="56"/>
        <v>1.3199999999999434E-2</v>
      </c>
      <c r="F422" s="2">
        <f t="shared" si="60"/>
        <v>1.0733890896812549E-2</v>
      </c>
      <c r="G422" s="2">
        <f t="shared" si="60"/>
        <v>1.3750244957668949E-2</v>
      </c>
      <c r="H422" s="2">
        <f t="shared" si="58"/>
        <v>0.78063270362510284</v>
      </c>
      <c r="I422" s="2">
        <f t="shared" si="59"/>
        <v>43.840186807523587</v>
      </c>
    </row>
    <row r="423" spans="1:9" ht="13.5" x14ac:dyDescent="0.25">
      <c r="A423" s="3">
        <f>TITRES_STAT!B426</f>
        <v>42906</v>
      </c>
      <c r="B423" s="6">
        <f>TITRES_STAT!D426</f>
        <v>6.3974000000000002</v>
      </c>
      <c r="C423" s="2">
        <f t="shared" si="54"/>
        <v>-6.4999999999999503E-3</v>
      </c>
      <c r="D423" s="2">
        <f t="shared" si="55"/>
        <v>0</v>
      </c>
      <c r="E423" s="2">
        <f t="shared" si="56"/>
        <v>6.4999999999999503E-3</v>
      </c>
      <c r="F423" s="2">
        <f t="shared" si="60"/>
        <v>9.9671844041830816E-3</v>
      </c>
      <c r="G423" s="2">
        <f t="shared" si="60"/>
        <v>1.3232370317835449E-2</v>
      </c>
      <c r="H423" s="2">
        <f t="shared" si="58"/>
        <v>0.75324255328228396</v>
      </c>
      <c r="I423" s="2">
        <f t="shared" si="59"/>
        <v>42.962826328400595</v>
      </c>
    </row>
    <row r="424" spans="1:9" ht="13.5" x14ac:dyDescent="0.25">
      <c r="A424" s="3">
        <f>TITRES_STAT!B427</f>
        <v>42907</v>
      </c>
      <c r="B424" s="6">
        <f>TITRES_STAT!D427</f>
        <v>6.4039000000000001</v>
      </c>
      <c r="C424" s="2">
        <f t="shared" si="54"/>
        <v>6.4999999999999503E-3</v>
      </c>
      <c r="D424" s="2">
        <f t="shared" si="55"/>
        <v>6.4999999999999503E-3</v>
      </c>
      <c r="E424" s="2">
        <f t="shared" si="56"/>
        <v>0</v>
      </c>
      <c r="F424" s="2">
        <f t="shared" si="60"/>
        <v>9.719528375312857E-3</v>
      </c>
      <c r="G424" s="2">
        <f t="shared" si="60"/>
        <v>1.2287201009418632E-2</v>
      </c>
      <c r="H424" s="2">
        <f t="shared" si="58"/>
        <v>0.79102867836722535</v>
      </c>
      <c r="I424" s="2">
        <f t="shared" si="59"/>
        <v>44.166164837090115</v>
      </c>
    </row>
    <row r="425" spans="1:9" ht="13.5" x14ac:dyDescent="0.25">
      <c r="A425" s="3">
        <f>TITRES_STAT!B428</f>
        <v>42908</v>
      </c>
      <c r="B425" s="6">
        <f>TITRES_STAT!D428</f>
        <v>6.4039000000000001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9.0252763485047949E-3</v>
      </c>
      <c r="G425" s="2">
        <f t="shared" si="60"/>
        <v>1.1409543794460159E-2</v>
      </c>
      <c r="H425" s="2">
        <f t="shared" si="58"/>
        <v>0.79102867836722524</v>
      </c>
      <c r="I425" s="2">
        <f t="shared" si="59"/>
        <v>44.166164837090115</v>
      </c>
    </row>
    <row r="426" spans="1:9" ht="13.5" x14ac:dyDescent="0.25">
      <c r="A426" s="3">
        <f>TITRES_STAT!B429</f>
        <v>42909</v>
      </c>
      <c r="B426" s="6">
        <f>TITRES_STAT!D429</f>
        <v>6.2270000000000003</v>
      </c>
      <c r="C426" s="2">
        <f t="shared" si="54"/>
        <v>-0.17689999999999984</v>
      </c>
      <c r="D426" s="2">
        <f t="shared" si="55"/>
        <v>0</v>
      </c>
      <c r="E426" s="2">
        <f t="shared" si="56"/>
        <v>0.17689999999999984</v>
      </c>
      <c r="F426" s="2">
        <f t="shared" si="60"/>
        <v>8.3806137521830245E-3</v>
      </c>
      <c r="G426" s="2">
        <f t="shared" si="60"/>
        <v>2.3230290666284421E-2</v>
      </c>
      <c r="H426" s="2">
        <f t="shared" si="58"/>
        <v>0.36076232848632994</v>
      </c>
      <c r="I426" s="2">
        <f t="shared" si="59"/>
        <v>26.511781002023383</v>
      </c>
    </row>
    <row r="427" spans="1:9" ht="13.5" x14ac:dyDescent="0.25">
      <c r="A427" s="3">
        <f>TITRES_STAT!B430</f>
        <v>42914</v>
      </c>
      <c r="B427" s="6">
        <f>TITRES_STAT!D430</f>
        <v>6.0434000000000001</v>
      </c>
      <c r="C427" s="2">
        <f t="shared" si="54"/>
        <v>-0.18360000000000021</v>
      </c>
      <c r="D427" s="2">
        <f t="shared" si="55"/>
        <v>0</v>
      </c>
      <c r="E427" s="2">
        <f t="shared" si="56"/>
        <v>0.18360000000000021</v>
      </c>
      <c r="F427" s="2">
        <f t="shared" si="60"/>
        <v>7.7819984841699516E-3</v>
      </c>
      <c r="G427" s="2">
        <f t="shared" si="60"/>
        <v>3.4685269904406978E-2</v>
      </c>
      <c r="H427" s="2">
        <f t="shared" si="58"/>
        <v>0.22436032660599825</v>
      </c>
      <c r="I427" s="2">
        <f t="shared" si="59"/>
        <v>18.324697536381194</v>
      </c>
    </row>
    <row r="428" spans="1:9" ht="13.5" x14ac:dyDescent="0.25">
      <c r="A428" s="3">
        <f>TITRES_STAT!B431</f>
        <v>42915</v>
      </c>
      <c r="B428" s="6">
        <f>TITRES_STAT!D431</f>
        <v>6.2270000000000003</v>
      </c>
      <c r="C428" s="2">
        <f t="shared" si="54"/>
        <v>0.18360000000000021</v>
      </c>
      <c r="D428" s="2">
        <f t="shared" si="55"/>
        <v>0.18360000000000021</v>
      </c>
      <c r="E428" s="2">
        <f t="shared" si="56"/>
        <v>0</v>
      </c>
      <c r="F428" s="2">
        <f t="shared" si="60"/>
        <v>2.0340427163872112E-2</v>
      </c>
      <c r="G428" s="2">
        <f t="shared" si="60"/>
        <v>3.2207750625520767E-2</v>
      </c>
      <c r="H428" s="2">
        <f t="shared" si="58"/>
        <v>0.63153827165299681</v>
      </c>
      <c r="I428" s="2">
        <f t="shared" si="59"/>
        <v>38.708149396529471</v>
      </c>
    </row>
    <row r="429" spans="1:9" ht="13.5" x14ac:dyDescent="0.25">
      <c r="A429" s="3">
        <f>TITRES_STAT!B432</f>
        <v>42916</v>
      </c>
      <c r="B429" s="6">
        <f>TITRES_STAT!D432</f>
        <v>6.0697000000000001</v>
      </c>
      <c r="C429" s="2">
        <f t="shared" si="54"/>
        <v>-0.15730000000000022</v>
      </c>
      <c r="D429" s="2">
        <f t="shared" si="55"/>
        <v>0</v>
      </c>
      <c r="E429" s="2">
        <f t="shared" si="56"/>
        <v>0.15730000000000022</v>
      </c>
      <c r="F429" s="2">
        <f t="shared" ref="F429:G444" si="61">((F428*13)+D429)/14</f>
        <v>1.8887539509309818E-2</v>
      </c>
      <c r="G429" s="2">
        <f t="shared" si="61"/>
        <v>4.1142911295126441E-2</v>
      </c>
      <c r="H429" s="2">
        <f t="shared" si="58"/>
        <v>0.45907153662086936</v>
      </c>
      <c r="I429" s="2">
        <f t="shared" si="59"/>
        <v>31.463264486952724</v>
      </c>
    </row>
    <row r="430" spans="1:9" ht="13.5" x14ac:dyDescent="0.25">
      <c r="A430" s="3">
        <f>TITRES_STAT!B433</f>
        <v>42919</v>
      </c>
      <c r="B430" s="6">
        <f>TITRES_STAT!D433</f>
        <v>6.2270000000000003</v>
      </c>
      <c r="C430" s="2">
        <f t="shared" si="54"/>
        <v>0.15730000000000022</v>
      </c>
      <c r="D430" s="2">
        <f t="shared" si="55"/>
        <v>0.15730000000000022</v>
      </c>
      <c r="E430" s="2">
        <f t="shared" si="56"/>
        <v>0</v>
      </c>
      <c r="F430" s="2">
        <f t="shared" si="61"/>
        <v>2.8774143830073422E-2</v>
      </c>
      <c r="G430" s="2">
        <f t="shared" si="61"/>
        <v>3.8204131916903125E-2</v>
      </c>
      <c r="H430" s="2">
        <f t="shared" si="58"/>
        <v>0.75316837175254658</v>
      </c>
      <c r="I430" s="2">
        <f t="shared" si="59"/>
        <v>42.960412923696843</v>
      </c>
    </row>
    <row r="431" spans="1:9" ht="13.5" x14ac:dyDescent="0.25">
      <c r="A431" s="3">
        <f>TITRES_STAT!B434</f>
        <v>42920</v>
      </c>
      <c r="B431" s="6">
        <f>TITRES_STAT!D434</f>
        <v>6.2270000000000003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2.6718847842211034E-2</v>
      </c>
      <c r="G431" s="2">
        <f t="shared" si="61"/>
        <v>3.5475265351410046E-2</v>
      </c>
      <c r="H431" s="2">
        <f t="shared" si="58"/>
        <v>0.75316837175254647</v>
      </c>
      <c r="I431" s="2">
        <f t="shared" si="59"/>
        <v>42.960412923696843</v>
      </c>
    </row>
    <row r="432" spans="1:9" ht="13.5" x14ac:dyDescent="0.25">
      <c r="A432" s="3">
        <f>TITRES_STAT!B435</f>
        <v>42921</v>
      </c>
      <c r="B432" s="6">
        <f>TITRES_STAT!D435</f>
        <v>6.2270000000000003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2.4810358710624533E-2</v>
      </c>
      <c r="G432" s="2">
        <f t="shared" si="61"/>
        <v>3.2941317826309331E-2</v>
      </c>
      <c r="H432" s="2">
        <f t="shared" si="58"/>
        <v>0.75316837175254647</v>
      </c>
      <c r="I432" s="2">
        <f t="shared" si="59"/>
        <v>42.960412923696843</v>
      </c>
    </row>
    <row r="433" spans="1:9" ht="13.5" x14ac:dyDescent="0.25">
      <c r="A433" s="3">
        <f>TITRES_STAT!B436</f>
        <v>42922</v>
      </c>
      <c r="B433" s="6">
        <f>TITRES_STAT!D436</f>
        <v>6.0631000000000004</v>
      </c>
      <c r="C433" s="2">
        <f t="shared" si="54"/>
        <v>-0.16389999999999993</v>
      </c>
      <c r="D433" s="2">
        <f t="shared" si="55"/>
        <v>0</v>
      </c>
      <c r="E433" s="2">
        <f t="shared" si="56"/>
        <v>0.16389999999999993</v>
      </c>
      <c r="F433" s="2">
        <f t="shared" si="61"/>
        <v>2.303819023129421E-2</v>
      </c>
      <c r="G433" s="2">
        <f t="shared" si="61"/>
        <v>4.2295509410144372E-2</v>
      </c>
      <c r="H433" s="2">
        <f t="shared" si="58"/>
        <v>0.54469589213101222</v>
      </c>
      <c r="I433" s="2">
        <f t="shared" si="59"/>
        <v>35.262338360955141</v>
      </c>
    </row>
    <row r="434" spans="1:9" ht="13.5" x14ac:dyDescent="0.25">
      <c r="A434" s="3">
        <f>TITRES_STAT!B437</f>
        <v>42923</v>
      </c>
      <c r="B434" s="6">
        <f>TITRES_STAT!D437</f>
        <v>6.2203999999999997</v>
      </c>
      <c r="C434" s="2">
        <f t="shared" si="54"/>
        <v>0.15729999999999933</v>
      </c>
      <c r="D434" s="2">
        <f t="shared" si="55"/>
        <v>0.15729999999999933</v>
      </c>
      <c r="E434" s="2">
        <f t="shared" si="56"/>
        <v>0</v>
      </c>
      <c r="F434" s="2">
        <f t="shared" si="61"/>
        <v>3.2628319500487432E-2</v>
      </c>
      <c r="G434" s="2">
        <f t="shared" si="61"/>
        <v>3.9274401595134061E-2</v>
      </c>
      <c r="H434" s="2">
        <f t="shared" si="58"/>
        <v>0.83077827224056167</v>
      </c>
      <c r="I434" s="2">
        <f t="shared" si="59"/>
        <v>45.378421015660741</v>
      </c>
    </row>
    <row r="435" spans="1:9" ht="13.5" x14ac:dyDescent="0.25">
      <c r="A435" s="3">
        <f>TITRES_STAT!B438</f>
        <v>42926</v>
      </c>
      <c r="B435" s="6">
        <f>TITRES_STAT!D438</f>
        <v>6.2138999999999998</v>
      </c>
      <c r="C435" s="2">
        <f t="shared" si="54"/>
        <v>-6.4999999999999503E-3</v>
      </c>
      <c r="D435" s="2">
        <f t="shared" si="55"/>
        <v>0</v>
      </c>
      <c r="E435" s="2">
        <f t="shared" si="56"/>
        <v>6.4999999999999503E-3</v>
      </c>
      <c r="F435" s="2">
        <f t="shared" si="61"/>
        <v>3.0297725250452618E-2</v>
      </c>
      <c r="G435" s="2">
        <f t="shared" si="61"/>
        <v>3.6933372909767337E-2</v>
      </c>
      <c r="H435" s="2">
        <f t="shared" si="58"/>
        <v>0.82033464218049068</v>
      </c>
      <c r="I435" s="2">
        <f t="shared" si="59"/>
        <v>45.065045908144207</v>
      </c>
    </row>
    <row r="436" spans="1:9" ht="13.5" x14ac:dyDescent="0.25">
      <c r="A436" s="3">
        <f>TITRES_STAT!B439</f>
        <v>42927</v>
      </c>
      <c r="B436" s="6">
        <f>TITRES_STAT!D439</f>
        <v>6.2073</v>
      </c>
      <c r="C436" s="2">
        <f t="shared" si="54"/>
        <v>-6.5999999999997172E-3</v>
      </c>
      <c r="D436" s="2">
        <f t="shared" si="55"/>
        <v>0</v>
      </c>
      <c r="E436" s="2">
        <f t="shared" si="56"/>
        <v>6.5999999999997172E-3</v>
      </c>
      <c r="F436" s="2">
        <f t="shared" si="61"/>
        <v>2.8133602018277432E-2</v>
      </c>
      <c r="G436" s="2">
        <f t="shared" si="61"/>
        <v>3.4766703416212505E-2</v>
      </c>
      <c r="H436" s="2">
        <f t="shared" si="58"/>
        <v>0.80921109147087245</v>
      </c>
      <c r="I436" s="2">
        <f t="shared" si="59"/>
        <v>44.727289993175482</v>
      </c>
    </row>
    <row r="437" spans="1:9" ht="13.5" x14ac:dyDescent="0.25">
      <c r="A437" s="3">
        <f>TITRES_STAT!B440</f>
        <v>42928</v>
      </c>
      <c r="B437" s="6">
        <f>TITRES_STAT!D440</f>
        <v>6.0237999999999996</v>
      </c>
      <c r="C437" s="2">
        <f t="shared" si="54"/>
        <v>-0.18350000000000044</v>
      </c>
      <c r="D437" s="2">
        <f t="shared" si="55"/>
        <v>0</v>
      </c>
      <c r="E437" s="2">
        <f t="shared" si="56"/>
        <v>0.18350000000000044</v>
      </c>
      <c r="F437" s="2">
        <f t="shared" si="61"/>
        <v>2.6124059016971901E-2</v>
      </c>
      <c r="G437" s="2">
        <f t="shared" si="61"/>
        <v>4.5390510315054498E-2</v>
      </c>
      <c r="H437" s="2">
        <f t="shared" si="58"/>
        <v>0.57554010377159015</v>
      </c>
      <c r="I437" s="2">
        <f t="shared" si="59"/>
        <v>36.529701934837426</v>
      </c>
    </row>
    <row r="438" spans="1:9" ht="13.5" x14ac:dyDescent="0.25">
      <c r="A438" s="3">
        <f>TITRES_STAT!B441</f>
        <v>42929</v>
      </c>
      <c r="B438" s="6">
        <f>TITRES_STAT!D441</f>
        <v>6.0171999999999999</v>
      </c>
      <c r="C438" s="2">
        <f t="shared" si="54"/>
        <v>-6.5999999999997172E-3</v>
      </c>
      <c r="D438" s="2">
        <f t="shared" si="55"/>
        <v>0</v>
      </c>
      <c r="E438" s="2">
        <f t="shared" si="56"/>
        <v>6.5999999999997172E-3</v>
      </c>
      <c r="F438" s="2">
        <f t="shared" si="61"/>
        <v>2.4258054801473909E-2</v>
      </c>
      <c r="G438" s="2">
        <f t="shared" si="61"/>
        <v>4.2619759578264867E-2</v>
      </c>
      <c r="H438" s="2">
        <f t="shared" si="58"/>
        <v>0.56917390059246087</v>
      </c>
      <c r="I438" s="2">
        <f t="shared" si="59"/>
        <v>36.272200320025853</v>
      </c>
    </row>
    <row r="439" spans="1:9" ht="13.5" x14ac:dyDescent="0.25">
      <c r="A439" s="3">
        <f>TITRES_STAT!B442</f>
        <v>42930</v>
      </c>
      <c r="B439" s="6">
        <f>TITRES_STAT!D442</f>
        <v>5.9648000000000003</v>
      </c>
      <c r="C439" s="2">
        <f t="shared" si="54"/>
        <v>-5.2399999999999558E-2</v>
      </c>
      <c r="D439" s="2">
        <f t="shared" si="55"/>
        <v>0</v>
      </c>
      <c r="E439" s="2">
        <f t="shared" si="56"/>
        <v>5.2399999999999558E-2</v>
      </c>
      <c r="F439" s="2">
        <f t="shared" si="61"/>
        <v>2.2525336601368628E-2</v>
      </c>
      <c r="G439" s="2">
        <f t="shared" si="61"/>
        <v>4.3318348179817341E-2</v>
      </c>
      <c r="H439" s="2">
        <f t="shared" si="58"/>
        <v>0.51999528024163022</v>
      </c>
      <c r="I439" s="2">
        <f t="shared" si="59"/>
        <v>34.210322031984703</v>
      </c>
    </row>
    <row r="440" spans="1:9" ht="13.5" x14ac:dyDescent="0.25">
      <c r="A440" s="3">
        <f>TITRES_STAT!B443</f>
        <v>42933</v>
      </c>
      <c r="B440" s="6">
        <f>TITRES_STAT!D443</f>
        <v>6.1285999999999996</v>
      </c>
      <c r="C440" s="2">
        <f t="shared" si="54"/>
        <v>0.16379999999999928</v>
      </c>
      <c r="D440" s="2">
        <f t="shared" si="55"/>
        <v>0.16379999999999928</v>
      </c>
      <c r="E440" s="2">
        <f t="shared" si="56"/>
        <v>0</v>
      </c>
      <c r="F440" s="2">
        <f t="shared" si="61"/>
        <v>3.2616383986985104E-2</v>
      </c>
      <c r="G440" s="2">
        <f t="shared" si="61"/>
        <v>4.0224180452687532E-2</v>
      </c>
      <c r="H440" s="2">
        <f t="shared" si="58"/>
        <v>0.81086509706143384</v>
      </c>
      <c r="I440" s="2">
        <f t="shared" si="59"/>
        <v>44.777774908647714</v>
      </c>
    </row>
    <row r="441" spans="1:9" ht="13.5" x14ac:dyDescent="0.25">
      <c r="A441" s="3">
        <f>TITRES_STAT!B444</f>
        <v>42934</v>
      </c>
      <c r="B441" s="6">
        <f>TITRES_STAT!D444</f>
        <v>6.1875999999999998</v>
      </c>
      <c r="C441" s="2">
        <f t="shared" si="54"/>
        <v>5.9000000000000163E-2</v>
      </c>
      <c r="D441" s="2">
        <f t="shared" si="55"/>
        <v>5.9000000000000163E-2</v>
      </c>
      <c r="E441" s="2">
        <f t="shared" si="56"/>
        <v>0</v>
      </c>
      <c r="F441" s="2">
        <f t="shared" si="61"/>
        <v>3.4500927987914751E-2</v>
      </c>
      <c r="G441" s="2">
        <f t="shared" si="61"/>
        <v>3.7351024706066993E-2</v>
      </c>
      <c r="H441" s="2">
        <f t="shared" si="58"/>
        <v>0.92369428307306123</v>
      </c>
      <c r="I441" s="2">
        <f t="shared" si="59"/>
        <v>48.016688056975404</v>
      </c>
    </row>
    <row r="442" spans="1:9" ht="13.5" x14ac:dyDescent="0.25">
      <c r="A442" s="3">
        <f>TITRES_STAT!B445</f>
        <v>42935</v>
      </c>
      <c r="B442" s="6">
        <f>TITRES_STAT!D445</f>
        <v>6.1875999999999998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3.2036575988777981E-2</v>
      </c>
      <c r="G442" s="2">
        <f t="shared" si="61"/>
        <v>3.468309436991935E-2</v>
      </c>
      <c r="H442" s="2">
        <f t="shared" si="58"/>
        <v>0.92369428307306123</v>
      </c>
      <c r="I442" s="2">
        <f t="shared" si="59"/>
        <v>48.016688056975404</v>
      </c>
    </row>
    <row r="443" spans="1:9" ht="13.5" x14ac:dyDescent="0.25">
      <c r="A443" s="3">
        <f>TITRES_STAT!B446</f>
        <v>42936</v>
      </c>
      <c r="B443" s="6">
        <f>TITRES_STAT!D446</f>
        <v>6.1614000000000004</v>
      </c>
      <c r="C443" s="2">
        <f t="shared" si="54"/>
        <v>-2.6199999999999335E-2</v>
      </c>
      <c r="D443" s="2">
        <f t="shared" si="55"/>
        <v>0</v>
      </c>
      <c r="E443" s="2">
        <f t="shared" si="56"/>
        <v>2.6199999999999335E-2</v>
      </c>
      <c r="F443" s="2">
        <f t="shared" si="61"/>
        <v>2.9748249132436698E-2</v>
      </c>
      <c r="G443" s="2">
        <f t="shared" si="61"/>
        <v>3.4077159057782205E-2</v>
      </c>
      <c r="H443" s="2">
        <f t="shared" si="58"/>
        <v>0.87296740558667807</v>
      </c>
      <c r="I443" s="2">
        <f t="shared" si="59"/>
        <v>46.608787904306027</v>
      </c>
    </row>
    <row r="444" spans="1:9" ht="13.5" x14ac:dyDescent="0.25">
      <c r="A444" s="3">
        <f>TITRES_STAT!B447</f>
        <v>42937</v>
      </c>
      <c r="B444" s="6">
        <f>TITRES_STAT!D447</f>
        <v>6.2203999999999997</v>
      </c>
      <c r="C444" s="2">
        <f t="shared" si="54"/>
        <v>5.8999999999999275E-2</v>
      </c>
      <c r="D444" s="2">
        <f t="shared" si="55"/>
        <v>5.8999999999999275E-2</v>
      </c>
      <c r="E444" s="2">
        <f t="shared" si="56"/>
        <v>0</v>
      </c>
      <c r="F444" s="2">
        <f t="shared" si="61"/>
        <v>3.1837659908691168E-2</v>
      </c>
      <c r="G444" s="2">
        <f t="shared" si="61"/>
        <v>3.164307626794062E-2</v>
      </c>
      <c r="H444" s="2">
        <f t="shared" si="58"/>
        <v>1.0061493275528237</v>
      </c>
      <c r="I444" s="2">
        <f t="shared" si="59"/>
        <v>50.15326195982442</v>
      </c>
    </row>
    <row r="445" spans="1:9" ht="13.5" x14ac:dyDescent="0.25">
      <c r="A445" s="3">
        <f>TITRES_STAT!B448</f>
        <v>42940</v>
      </c>
      <c r="B445" s="6">
        <f>TITRES_STAT!D448</f>
        <v>6.2073</v>
      </c>
      <c r="C445" s="2">
        <f t="shared" si="54"/>
        <v>-1.3099999999999667E-2</v>
      </c>
      <c r="D445" s="2">
        <f t="shared" si="55"/>
        <v>0</v>
      </c>
      <c r="E445" s="2">
        <f t="shared" si="56"/>
        <v>1.3099999999999667E-2</v>
      </c>
      <c r="F445" s="2">
        <f t="shared" ref="F445:G460" si="62">((F444*13)+D445)/14</f>
        <v>2.9563541343784656E-2</v>
      </c>
      <c r="G445" s="2">
        <f t="shared" si="62"/>
        <v>3.031857082023055E-2</v>
      </c>
      <c r="H445" s="2">
        <f t="shared" si="58"/>
        <v>0.97509679856208498</v>
      </c>
      <c r="I445" s="2">
        <f t="shared" si="59"/>
        <v>49.369570102689522</v>
      </c>
    </row>
    <row r="446" spans="1:9" ht="13.5" x14ac:dyDescent="0.25">
      <c r="A446" s="3">
        <f>TITRES_STAT!B449</f>
        <v>42942</v>
      </c>
      <c r="B446" s="6">
        <f>TITRES_STAT!D449</f>
        <v>6.0237999999999996</v>
      </c>
      <c r="C446" s="2">
        <f t="shared" si="54"/>
        <v>-0.18350000000000044</v>
      </c>
      <c r="D446" s="2">
        <f t="shared" si="55"/>
        <v>0</v>
      </c>
      <c r="E446" s="2">
        <f t="shared" si="56"/>
        <v>0.18350000000000044</v>
      </c>
      <c r="F446" s="2">
        <f t="shared" si="62"/>
        <v>2.7451859819228607E-2</v>
      </c>
      <c r="G446" s="2">
        <f t="shared" si="62"/>
        <v>4.1260101475928401E-2</v>
      </c>
      <c r="H446" s="2">
        <f t="shared" si="58"/>
        <v>0.66533670149222301</v>
      </c>
      <c r="I446" s="2">
        <f t="shared" si="59"/>
        <v>39.952083016968807</v>
      </c>
    </row>
    <row r="447" spans="1:9" ht="13.5" x14ac:dyDescent="0.25">
      <c r="A447" s="3">
        <f>TITRES_STAT!B450</f>
        <v>42943</v>
      </c>
      <c r="B447" s="6">
        <f>TITRES_STAT!D450</f>
        <v>6.2007000000000003</v>
      </c>
      <c r="C447" s="2">
        <f t="shared" si="54"/>
        <v>0.17690000000000072</v>
      </c>
      <c r="D447" s="2">
        <f t="shared" si="55"/>
        <v>0.17690000000000072</v>
      </c>
      <c r="E447" s="2">
        <f t="shared" si="56"/>
        <v>0</v>
      </c>
      <c r="F447" s="2">
        <f t="shared" si="62"/>
        <v>3.812672697499804E-2</v>
      </c>
      <c r="G447" s="2">
        <f t="shared" si="62"/>
        <v>3.8312951370504944E-2</v>
      </c>
      <c r="H447" s="2">
        <f t="shared" si="58"/>
        <v>0.9951393878872441</v>
      </c>
      <c r="I447" s="2">
        <f t="shared" si="59"/>
        <v>49.878188658339731</v>
      </c>
    </row>
    <row r="448" spans="1:9" ht="13.5" x14ac:dyDescent="0.25">
      <c r="A448" s="3">
        <f>TITRES_STAT!B451</f>
        <v>42944</v>
      </c>
      <c r="B448" s="6">
        <f>TITRES_STAT!D451</f>
        <v>5.9976000000000003</v>
      </c>
      <c r="C448" s="2">
        <f t="shared" si="54"/>
        <v>-0.20310000000000006</v>
      </c>
      <c r="D448" s="2">
        <f t="shared" si="55"/>
        <v>0</v>
      </c>
      <c r="E448" s="2">
        <f t="shared" si="56"/>
        <v>0.20310000000000006</v>
      </c>
      <c r="F448" s="2">
        <f t="shared" si="62"/>
        <v>3.5403389333926748E-2</v>
      </c>
      <c r="G448" s="2">
        <f t="shared" si="62"/>
        <v>5.0083454844040309E-2</v>
      </c>
      <c r="H448" s="2">
        <f t="shared" si="58"/>
        <v>0.70688792225242392</v>
      </c>
      <c r="I448" s="2">
        <f t="shared" si="59"/>
        <v>41.413845223042443</v>
      </c>
    </row>
    <row r="449" spans="1:9" ht="13.5" x14ac:dyDescent="0.25">
      <c r="A449" s="3">
        <f>TITRES_STAT!B452</f>
        <v>42947</v>
      </c>
      <c r="B449" s="6">
        <f>TITRES_STAT!D452</f>
        <v>6.0430999999999999</v>
      </c>
      <c r="C449" s="2">
        <f t="shared" si="54"/>
        <v>4.5499999999999652E-2</v>
      </c>
      <c r="D449" s="2">
        <f t="shared" si="55"/>
        <v>4.5499999999999652E-2</v>
      </c>
      <c r="E449" s="2">
        <f t="shared" si="56"/>
        <v>0</v>
      </c>
      <c r="F449" s="2">
        <f t="shared" si="62"/>
        <v>3.6124575810074812E-2</v>
      </c>
      <c r="G449" s="2">
        <f t="shared" si="62"/>
        <v>4.6506065212323144E-2</v>
      </c>
      <c r="H449" s="2">
        <f t="shared" si="58"/>
        <v>0.77677128015772334</v>
      </c>
      <c r="I449" s="2">
        <f t="shared" si="59"/>
        <v>43.718135746136646</v>
      </c>
    </row>
    <row r="450" spans="1:9" ht="13.5" x14ac:dyDescent="0.25">
      <c r="A450" s="3">
        <f>TITRES_STAT!B453</f>
        <v>42948</v>
      </c>
      <c r="B450" s="6">
        <f>TITRES_STAT!D453</f>
        <v>5.8752000000000004</v>
      </c>
      <c r="C450" s="2">
        <f t="shared" si="54"/>
        <v>-0.16789999999999949</v>
      </c>
      <c r="D450" s="2">
        <f t="shared" si="55"/>
        <v>0</v>
      </c>
      <c r="E450" s="2">
        <f t="shared" si="56"/>
        <v>0.16789999999999949</v>
      </c>
      <c r="F450" s="2">
        <f t="shared" si="62"/>
        <v>3.354424896649804E-2</v>
      </c>
      <c r="G450" s="2">
        <f t="shared" si="62"/>
        <v>5.5177060554300029E-2</v>
      </c>
      <c r="H450" s="2">
        <f t="shared" si="58"/>
        <v>0.60793831040504542</v>
      </c>
      <c r="I450" s="2">
        <f t="shared" si="59"/>
        <v>37.808559350259131</v>
      </c>
    </row>
    <row r="451" spans="1:9" ht="13.5" x14ac:dyDescent="0.25">
      <c r="A451" s="3">
        <f>TITRES_STAT!B454</f>
        <v>42949</v>
      </c>
      <c r="B451" s="6">
        <f>TITRES_STAT!D454</f>
        <v>5.9759000000000002</v>
      </c>
      <c r="C451" s="2">
        <f t="shared" ref="C451:C514" si="63">B451-B450</f>
        <v>0.10069999999999979</v>
      </c>
      <c r="D451" s="2">
        <f t="shared" ref="D451:D514" si="64">IF(C451&gt;0,C451,0)</f>
        <v>0.10069999999999979</v>
      </c>
      <c r="E451" s="2">
        <f t="shared" ref="E451:E514" si="65">IF(C451&lt;0,-C451,0)</f>
        <v>0</v>
      </c>
      <c r="F451" s="2">
        <f t="shared" si="62"/>
        <v>3.8341088326033876E-2</v>
      </c>
      <c r="G451" s="2">
        <f t="shared" si="62"/>
        <v>5.1235841943278605E-2</v>
      </c>
      <c r="H451" s="2">
        <f t="shared" si="58"/>
        <v>0.74832552509783956</v>
      </c>
      <c r="I451" s="2">
        <f t="shared" si="59"/>
        <v>42.802413758499689</v>
      </c>
    </row>
    <row r="452" spans="1:9" ht="13.5" x14ac:dyDescent="0.25">
      <c r="A452" s="3">
        <f>TITRES_STAT!B455</f>
        <v>42950</v>
      </c>
      <c r="B452" s="6">
        <f>TITRES_STAT!D455</f>
        <v>6.0564999999999998</v>
      </c>
      <c r="C452" s="2">
        <f t="shared" si="63"/>
        <v>8.0599999999999561E-2</v>
      </c>
      <c r="D452" s="2">
        <f t="shared" si="64"/>
        <v>8.0599999999999561E-2</v>
      </c>
      <c r="E452" s="2">
        <f t="shared" si="65"/>
        <v>0</v>
      </c>
      <c r="F452" s="2">
        <f t="shared" si="62"/>
        <v>4.1359582017031431E-2</v>
      </c>
      <c r="G452" s="2">
        <f t="shared" si="62"/>
        <v>4.7576138947330135E-2</v>
      </c>
      <c r="H452" s="2">
        <f t="shared" si="58"/>
        <v>0.86933456417762622</v>
      </c>
      <c r="I452" s="2">
        <f t="shared" si="59"/>
        <v>46.505028090574648</v>
      </c>
    </row>
    <row r="453" spans="1:9" ht="13.5" x14ac:dyDescent="0.25">
      <c r="A453" s="3">
        <f>TITRES_STAT!B456</f>
        <v>42951</v>
      </c>
      <c r="B453" s="6">
        <f>TITRES_STAT!D456</f>
        <v>5.6939000000000002</v>
      </c>
      <c r="C453" s="2">
        <f t="shared" si="63"/>
        <v>-0.36259999999999959</v>
      </c>
      <c r="D453" s="2">
        <f t="shared" si="64"/>
        <v>0</v>
      </c>
      <c r="E453" s="2">
        <f t="shared" si="65"/>
        <v>0.36259999999999959</v>
      </c>
      <c r="F453" s="2">
        <f t="shared" si="62"/>
        <v>3.8405326158672044E-2</v>
      </c>
      <c r="G453" s="2">
        <f t="shared" si="62"/>
        <v>7.0077843308235091E-2</v>
      </c>
      <c r="H453" s="2">
        <f t="shared" si="58"/>
        <v>0.54803807231548896</v>
      </c>
      <c r="I453" s="2">
        <f t="shared" si="59"/>
        <v>35.402105550011257</v>
      </c>
    </row>
    <row r="454" spans="1:9" ht="13.5" x14ac:dyDescent="0.25">
      <c r="A454" s="3">
        <f>TITRES_STAT!B457</f>
        <v>42954</v>
      </c>
      <c r="B454" s="6">
        <f>TITRES_STAT!D457</f>
        <v>6.4095000000000004</v>
      </c>
      <c r="C454" s="2">
        <f t="shared" si="63"/>
        <v>0.71560000000000024</v>
      </c>
      <c r="D454" s="2">
        <f t="shared" si="64"/>
        <v>0.71560000000000024</v>
      </c>
      <c r="E454" s="2">
        <f t="shared" si="65"/>
        <v>0</v>
      </c>
      <c r="F454" s="2">
        <f t="shared" si="62"/>
        <v>8.6776374290195482E-2</v>
      </c>
      <c r="G454" s="2">
        <f t="shared" si="62"/>
        <v>6.5072283071932593E-2</v>
      </c>
      <c r="H454" s="2">
        <f t="shared" si="58"/>
        <v>1.3335381854401915</v>
      </c>
      <c r="I454" s="2">
        <f t="shared" si="59"/>
        <v>57.146619402272044</v>
      </c>
    </row>
    <row r="455" spans="1:9" ht="13.5" x14ac:dyDescent="0.25">
      <c r="A455" s="3">
        <f>TITRES_STAT!B458</f>
        <v>42955</v>
      </c>
      <c r="B455" s="6">
        <f>TITRES_STAT!D458</f>
        <v>6.4535999999999998</v>
      </c>
      <c r="C455" s="2">
        <f t="shared" si="63"/>
        <v>4.4099999999999362E-2</v>
      </c>
      <c r="D455" s="2">
        <f t="shared" si="64"/>
        <v>4.4099999999999362E-2</v>
      </c>
      <c r="E455" s="2">
        <f t="shared" si="65"/>
        <v>0</v>
      </c>
      <c r="F455" s="2">
        <f t="shared" si="62"/>
        <v>8.3728061840895762E-2</v>
      </c>
      <c r="G455" s="2">
        <f t="shared" si="62"/>
        <v>6.0424262852508841E-2</v>
      </c>
      <c r="H455" s="2">
        <f t="shared" si="58"/>
        <v>1.3856695619981294</v>
      </c>
      <c r="I455" s="2">
        <f t="shared" si="59"/>
        <v>58.083046540508946</v>
      </c>
    </row>
    <row r="456" spans="1:9" ht="13.5" x14ac:dyDescent="0.25">
      <c r="A456" s="3">
        <f>TITRES_STAT!B459</f>
        <v>42956</v>
      </c>
      <c r="B456" s="6">
        <f>TITRES_STAT!D459</f>
        <v>6.6153000000000004</v>
      </c>
      <c r="C456" s="2">
        <f t="shared" si="63"/>
        <v>0.16170000000000062</v>
      </c>
      <c r="D456" s="2">
        <f t="shared" si="64"/>
        <v>0.16170000000000062</v>
      </c>
      <c r="E456" s="2">
        <f t="shared" si="65"/>
        <v>0</v>
      </c>
      <c r="F456" s="2">
        <f t="shared" si="62"/>
        <v>8.929748599511754E-2</v>
      </c>
      <c r="G456" s="2">
        <f t="shared" si="62"/>
        <v>5.6108244077329637E-2</v>
      </c>
      <c r="H456" s="2">
        <f t="shared" si="58"/>
        <v>1.5915216643038366</v>
      </c>
      <c r="I456" s="2">
        <f t="shared" si="59"/>
        <v>61.412632054201595</v>
      </c>
    </row>
    <row r="457" spans="1:9" ht="13.5" x14ac:dyDescent="0.25">
      <c r="A457" s="3">
        <f>TITRES_STAT!B460</f>
        <v>42957</v>
      </c>
      <c r="B457" s="6">
        <f>TITRES_STAT!D460</f>
        <v>6.5712000000000002</v>
      </c>
      <c r="C457" s="2">
        <f t="shared" si="63"/>
        <v>-4.410000000000025E-2</v>
      </c>
      <c r="D457" s="2">
        <f t="shared" si="64"/>
        <v>0</v>
      </c>
      <c r="E457" s="2">
        <f t="shared" si="65"/>
        <v>4.410000000000025E-2</v>
      </c>
      <c r="F457" s="2">
        <f t="shared" si="62"/>
        <v>8.2919094138323435E-2</v>
      </c>
      <c r="G457" s="2">
        <f t="shared" si="62"/>
        <v>5.525051235752039E-2</v>
      </c>
      <c r="H457" s="2">
        <f t="shared" si="58"/>
        <v>1.5007841665207102</v>
      </c>
      <c r="I457" s="2">
        <f t="shared" si="59"/>
        <v>60.01254273009576</v>
      </c>
    </row>
    <row r="458" spans="1:9" ht="13.5" x14ac:dyDescent="0.25">
      <c r="A458" s="3">
        <f>TITRES_STAT!B461</f>
        <v>42958</v>
      </c>
      <c r="B458" s="6">
        <f>TITRES_STAT!D461</f>
        <v>6.6153000000000004</v>
      </c>
      <c r="C458" s="2">
        <f t="shared" si="63"/>
        <v>4.410000000000025E-2</v>
      </c>
      <c r="D458" s="2">
        <f t="shared" si="64"/>
        <v>4.410000000000025E-2</v>
      </c>
      <c r="E458" s="2">
        <f t="shared" si="65"/>
        <v>0</v>
      </c>
      <c r="F458" s="2">
        <f t="shared" si="62"/>
        <v>8.0146301699871775E-2</v>
      </c>
      <c r="G458" s="2">
        <f t="shared" si="62"/>
        <v>5.1304047189126074E-2</v>
      </c>
      <c r="H458" s="2">
        <f t="shared" si="58"/>
        <v>1.5621828313938326</v>
      </c>
      <c r="I458" s="2">
        <f t="shared" si="59"/>
        <v>60.970778987852405</v>
      </c>
    </row>
    <row r="459" spans="1:9" ht="13.5" x14ac:dyDescent="0.25">
      <c r="A459" s="3">
        <f>TITRES_STAT!B462</f>
        <v>42961</v>
      </c>
      <c r="B459" s="6">
        <f>TITRES_STAT!D462</f>
        <v>6.5785</v>
      </c>
      <c r="C459" s="2">
        <f t="shared" si="63"/>
        <v>-3.6800000000000388E-2</v>
      </c>
      <c r="D459" s="2">
        <f t="shared" si="64"/>
        <v>0</v>
      </c>
      <c r="E459" s="2">
        <f t="shared" si="65"/>
        <v>3.6800000000000388E-2</v>
      </c>
      <c r="F459" s="2">
        <f t="shared" si="62"/>
        <v>7.4421565864166636E-2</v>
      </c>
      <c r="G459" s="2">
        <f t="shared" si="62"/>
        <v>5.0268043818474238E-2</v>
      </c>
      <c r="H459" s="2">
        <f t="shared" si="58"/>
        <v>1.4804945689335862</v>
      </c>
      <c r="I459" s="2">
        <f t="shared" si="59"/>
        <v>59.685458999818742</v>
      </c>
    </row>
    <row r="460" spans="1:9" ht="13.5" x14ac:dyDescent="0.25">
      <c r="A460" s="3">
        <f>TITRES_STAT!B463</f>
        <v>42962</v>
      </c>
      <c r="B460" s="6">
        <f>TITRES_STAT!D463</f>
        <v>6.3948</v>
      </c>
      <c r="C460" s="2">
        <f t="shared" si="63"/>
        <v>-0.18369999999999997</v>
      </c>
      <c r="D460" s="2">
        <f t="shared" si="64"/>
        <v>0</v>
      </c>
      <c r="E460" s="2">
        <f t="shared" si="65"/>
        <v>0.18369999999999997</v>
      </c>
      <c r="F460" s="2">
        <f t="shared" si="62"/>
        <v>6.9105739731011875E-2</v>
      </c>
      <c r="G460" s="2">
        <f t="shared" si="62"/>
        <v>5.9798897831440365E-2</v>
      </c>
      <c r="H460" s="2">
        <f t="shared" si="58"/>
        <v>1.1556356761926516</v>
      </c>
      <c r="I460" s="2">
        <f t="shared" si="59"/>
        <v>53.609971710700663</v>
      </c>
    </row>
    <row r="461" spans="1:9" ht="13.5" x14ac:dyDescent="0.25">
      <c r="A461" s="3">
        <f>TITRES_STAT!B464</f>
        <v>42963</v>
      </c>
      <c r="B461" s="6">
        <f>TITRES_STAT!D464</f>
        <v>6.5270999999999999</v>
      </c>
      <c r="C461" s="2">
        <f t="shared" si="63"/>
        <v>0.13229999999999986</v>
      </c>
      <c r="D461" s="2">
        <f t="shared" si="64"/>
        <v>0.13229999999999986</v>
      </c>
      <c r="E461" s="2">
        <f t="shared" si="65"/>
        <v>0</v>
      </c>
      <c r="F461" s="2">
        <f t="shared" ref="F461:G476" si="66">((F460*13)+D461)/14</f>
        <v>7.3619615464511012E-2</v>
      </c>
      <c r="G461" s="2">
        <f t="shared" si="66"/>
        <v>5.552754798633748E-2</v>
      </c>
      <c r="H461" s="2">
        <f t="shared" si="58"/>
        <v>1.3258214730213744</v>
      </c>
      <c r="I461" s="2">
        <f t="shared" si="59"/>
        <v>57.004438577955725</v>
      </c>
    </row>
    <row r="462" spans="1:9" ht="13.5" x14ac:dyDescent="0.25">
      <c r="A462" s="3">
        <f>TITRES_STAT!B465</f>
        <v>42964</v>
      </c>
      <c r="B462" s="6">
        <f>TITRES_STAT!D465</f>
        <v>6.3948</v>
      </c>
      <c r="C462" s="2">
        <f t="shared" si="63"/>
        <v>-0.13229999999999986</v>
      </c>
      <c r="D462" s="2">
        <f t="shared" si="64"/>
        <v>0</v>
      </c>
      <c r="E462" s="2">
        <f t="shared" si="65"/>
        <v>0.13229999999999986</v>
      </c>
      <c r="F462" s="2">
        <f t="shared" si="66"/>
        <v>6.8361071502760232E-2</v>
      </c>
      <c r="G462" s="2">
        <f t="shared" si="66"/>
        <v>6.1011294558741935E-2</v>
      </c>
      <c r="H462" s="2">
        <f t="shared" si="58"/>
        <v>1.1204658415654809</v>
      </c>
      <c r="I462" s="2">
        <f t="shared" si="59"/>
        <v>52.840551335562758</v>
      </c>
    </row>
    <row r="463" spans="1:9" ht="13.5" x14ac:dyDescent="0.25">
      <c r="A463" s="3">
        <f>TITRES_STAT!B466</f>
        <v>42965</v>
      </c>
      <c r="B463" s="6">
        <f>TITRES_STAT!D466</f>
        <v>6.3948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6.3478137823991643E-2</v>
      </c>
      <c r="G463" s="2">
        <f t="shared" si="66"/>
        <v>5.6653344947403227E-2</v>
      </c>
      <c r="H463" s="2">
        <f t="shared" si="58"/>
        <v>1.1204658415654809</v>
      </c>
      <c r="I463" s="2">
        <f t="shared" si="59"/>
        <v>52.840551335562758</v>
      </c>
    </row>
    <row r="464" spans="1:9" ht="13.5" x14ac:dyDescent="0.25">
      <c r="A464" s="3">
        <f>TITRES_STAT!B467</f>
        <v>42968</v>
      </c>
      <c r="B464" s="6">
        <f>TITRES_STAT!D467</f>
        <v>6.3948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5.8943985122277956E-2</v>
      </c>
      <c r="G464" s="2">
        <f t="shared" si="66"/>
        <v>5.2606677451160141E-2</v>
      </c>
      <c r="H464" s="2">
        <f t="shared" si="58"/>
        <v>1.1204658415654809</v>
      </c>
      <c r="I464" s="2">
        <f t="shared" si="59"/>
        <v>52.840551335562758</v>
      </c>
    </row>
    <row r="465" spans="1:9" ht="13.5" x14ac:dyDescent="0.25">
      <c r="A465" s="3">
        <f>TITRES_STAT!B468</f>
        <v>42969</v>
      </c>
      <c r="B465" s="6">
        <f>TITRES_STAT!D468</f>
        <v>6.2477999999999998</v>
      </c>
      <c r="C465" s="2">
        <f t="shared" si="63"/>
        <v>-0.14700000000000024</v>
      </c>
      <c r="D465" s="2">
        <f t="shared" si="64"/>
        <v>0</v>
      </c>
      <c r="E465" s="2">
        <f t="shared" si="65"/>
        <v>0.14700000000000024</v>
      </c>
      <c r="F465" s="2">
        <f t="shared" si="66"/>
        <v>5.4733700470686673E-2</v>
      </c>
      <c r="G465" s="2">
        <f t="shared" si="66"/>
        <v>5.9349057633220147E-2</v>
      </c>
      <c r="H465" s="2">
        <f t="shared" ref="H465:H528" si="67">F465/G465</f>
        <v>0.92223369086908524</v>
      </c>
      <c r="I465" s="2">
        <f t="shared" ref="I465:I528" si="68">IF(G465=0,100,100-(100/(1+H465)))</f>
        <v>47.977188998915246</v>
      </c>
    </row>
    <row r="466" spans="1:9" ht="13.5" x14ac:dyDescent="0.25">
      <c r="A466" s="3">
        <f>TITRES_STAT!B469</f>
        <v>42970</v>
      </c>
      <c r="B466" s="6">
        <f>TITRES_STAT!D469</f>
        <v>6.2331000000000003</v>
      </c>
      <c r="C466" s="2">
        <f t="shared" si="63"/>
        <v>-1.4699999999999491E-2</v>
      </c>
      <c r="D466" s="2">
        <f t="shared" si="64"/>
        <v>0</v>
      </c>
      <c r="E466" s="2">
        <f t="shared" si="65"/>
        <v>1.4699999999999491E-2</v>
      </c>
      <c r="F466" s="2">
        <f t="shared" si="66"/>
        <v>5.0824150437066194E-2</v>
      </c>
      <c r="G466" s="2">
        <f t="shared" si="66"/>
        <v>5.615983923084724E-2</v>
      </c>
      <c r="H466" s="2">
        <f t="shared" si="67"/>
        <v>0.90499102442497237</v>
      </c>
      <c r="I466" s="2">
        <f t="shared" si="68"/>
        <v>47.506314351173742</v>
      </c>
    </row>
    <row r="467" spans="1:9" ht="13.5" x14ac:dyDescent="0.25">
      <c r="A467" s="3">
        <f>TITRES_STAT!B470</f>
        <v>42971</v>
      </c>
      <c r="B467" s="6">
        <f>TITRES_STAT!D470</f>
        <v>6.2110000000000003</v>
      </c>
      <c r="C467" s="2">
        <f t="shared" si="63"/>
        <v>-2.2100000000000009E-2</v>
      </c>
      <c r="D467" s="2">
        <f t="shared" si="64"/>
        <v>0</v>
      </c>
      <c r="E467" s="2">
        <f t="shared" si="65"/>
        <v>2.2100000000000009E-2</v>
      </c>
      <c r="F467" s="2">
        <f t="shared" si="66"/>
        <v>4.7193853977275754E-2</v>
      </c>
      <c r="G467" s="2">
        <f t="shared" si="66"/>
        <v>5.3726993571501007E-2</v>
      </c>
      <c r="H467" s="2">
        <f t="shared" si="67"/>
        <v>0.87840116932039358</v>
      </c>
      <c r="I467" s="2">
        <f t="shared" si="68"/>
        <v>46.763235866074311</v>
      </c>
    </row>
    <row r="468" spans="1:9" ht="13.5" x14ac:dyDescent="0.25">
      <c r="A468" s="3">
        <f>TITRES_STAT!B471</f>
        <v>42972</v>
      </c>
      <c r="B468" s="6">
        <f>TITRES_STAT!D471</f>
        <v>6.2037000000000004</v>
      </c>
      <c r="C468" s="2">
        <f t="shared" si="63"/>
        <v>-7.2999999999998622E-3</v>
      </c>
      <c r="D468" s="2">
        <f t="shared" si="64"/>
        <v>0</v>
      </c>
      <c r="E468" s="2">
        <f t="shared" si="65"/>
        <v>7.2999999999998622E-3</v>
      </c>
      <c r="F468" s="2">
        <f t="shared" si="66"/>
        <v>4.3822864407470345E-2</v>
      </c>
      <c r="G468" s="2">
        <f t="shared" si="66"/>
        <v>5.041077974496521E-2</v>
      </c>
      <c r="H468" s="2">
        <f t="shared" si="67"/>
        <v>0.86931534543159228</v>
      </c>
      <c r="I468" s="2">
        <f t="shared" si="68"/>
        <v>46.504478099754891</v>
      </c>
    </row>
    <row r="469" spans="1:9" ht="13.5" x14ac:dyDescent="0.25">
      <c r="A469" s="3">
        <f>TITRES_STAT!B472</f>
        <v>42975</v>
      </c>
      <c r="B469" s="6">
        <f>TITRES_STAT!D472</f>
        <v>6.2331000000000003</v>
      </c>
      <c r="C469" s="2">
        <f t="shared" si="63"/>
        <v>2.9399999999999871E-2</v>
      </c>
      <c r="D469" s="2">
        <f t="shared" si="64"/>
        <v>2.9399999999999871E-2</v>
      </c>
      <c r="E469" s="2">
        <f t="shared" si="65"/>
        <v>0</v>
      </c>
      <c r="F469" s="2">
        <f t="shared" si="66"/>
        <v>4.2792659806936743E-2</v>
      </c>
      <c r="G469" s="2">
        <f t="shared" si="66"/>
        <v>4.6810009763181983E-2</v>
      </c>
      <c r="H469" s="2">
        <f t="shared" si="67"/>
        <v>0.91417754500437953</v>
      </c>
      <c r="I469" s="2">
        <f t="shared" si="68"/>
        <v>47.758242039261198</v>
      </c>
    </row>
    <row r="470" spans="1:9" ht="13.5" x14ac:dyDescent="0.25">
      <c r="A470" s="3">
        <f>TITRES_STAT!B473</f>
        <v>42976</v>
      </c>
      <c r="B470" s="6">
        <f>TITRES_STAT!D473</f>
        <v>6.2331000000000003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3.9736041249298408E-2</v>
      </c>
      <c r="G470" s="2">
        <f t="shared" si="66"/>
        <v>4.346643763724041E-2</v>
      </c>
      <c r="H470" s="2">
        <f t="shared" si="67"/>
        <v>0.91417754500437964</v>
      </c>
      <c r="I470" s="2">
        <f t="shared" si="68"/>
        <v>47.758242039261205</v>
      </c>
    </row>
    <row r="471" spans="1:9" ht="13.5" x14ac:dyDescent="0.25">
      <c r="A471" s="3">
        <f>TITRES_STAT!B474</f>
        <v>42977</v>
      </c>
      <c r="B471" s="6">
        <f>TITRES_STAT!D474</f>
        <v>6.3212999999999999</v>
      </c>
      <c r="C471" s="2">
        <f t="shared" si="63"/>
        <v>8.8199999999999612E-2</v>
      </c>
      <c r="D471" s="2">
        <f t="shared" si="64"/>
        <v>8.8199999999999612E-2</v>
      </c>
      <c r="E471" s="2">
        <f t="shared" si="65"/>
        <v>0</v>
      </c>
      <c r="F471" s="2">
        <f t="shared" si="66"/>
        <v>4.319775258863421E-2</v>
      </c>
      <c r="G471" s="2">
        <f t="shared" si="66"/>
        <v>4.0361692091723238E-2</v>
      </c>
      <c r="H471" s="2">
        <f t="shared" si="67"/>
        <v>1.0702661447014148</v>
      </c>
      <c r="I471" s="2">
        <f t="shared" si="68"/>
        <v>51.697031680715348</v>
      </c>
    </row>
    <row r="472" spans="1:9" ht="13.5" x14ac:dyDescent="0.25">
      <c r="A472" s="3">
        <f>TITRES_STAT!B475</f>
        <v>42978</v>
      </c>
      <c r="B472" s="6">
        <f>TITRES_STAT!D475</f>
        <v>6.4683000000000002</v>
      </c>
      <c r="C472" s="2">
        <f t="shared" si="63"/>
        <v>0.14700000000000024</v>
      </c>
      <c r="D472" s="2">
        <f t="shared" si="64"/>
        <v>0.14700000000000024</v>
      </c>
      <c r="E472" s="2">
        <f t="shared" si="65"/>
        <v>0</v>
      </c>
      <c r="F472" s="2">
        <f t="shared" si="66"/>
        <v>5.0612198832303217E-2</v>
      </c>
      <c r="G472" s="2">
        <f t="shared" si="66"/>
        <v>3.7478714085171574E-2</v>
      </c>
      <c r="H472" s="2">
        <f t="shared" si="67"/>
        <v>1.3504251697986591</v>
      </c>
      <c r="I472" s="2">
        <f t="shared" si="68"/>
        <v>57.454505982606477</v>
      </c>
    </row>
    <row r="473" spans="1:9" ht="13.5" x14ac:dyDescent="0.25">
      <c r="A473" s="3">
        <f>TITRES_STAT!B476</f>
        <v>42982</v>
      </c>
      <c r="B473" s="6">
        <f>TITRES_STAT!D476</f>
        <v>6.4608999999999996</v>
      </c>
      <c r="C473" s="2">
        <f t="shared" si="63"/>
        <v>-7.4000000000005173E-3</v>
      </c>
      <c r="D473" s="2">
        <f t="shared" si="64"/>
        <v>0</v>
      </c>
      <c r="E473" s="2">
        <f t="shared" si="65"/>
        <v>7.4000000000005173E-3</v>
      </c>
      <c r="F473" s="2">
        <f t="shared" si="66"/>
        <v>4.6997041772852986E-2</v>
      </c>
      <c r="G473" s="2">
        <f t="shared" si="66"/>
        <v>3.5330234507659354E-2</v>
      </c>
      <c r="H473" s="2">
        <f t="shared" si="67"/>
        <v>1.3302216197479342</v>
      </c>
      <c r="I473" s="2">
        <f t="shared" si="68"/>
        <v>57.085626898089956</v>
      </c>
    </row>
    <row r="474" spans="1:9" ht="13.5" x14ac:dyDescent="0.25">
      <c r="A474" s="3">
        <f>TITRES_STAT!B477</f>
        <v>42983</v>
      </c>
      <c r="B474" s="6">
        <f>TITRES_STAT!D477</f>
        <v>6.3948</v>
      </c>
      <c r="C474" s="2">
        <f t="shared" si="63"/>
        <v>-6.6099999999999604E-2</v>
      </c>
      <c r="D474" s="2">
        <f t="shared" si="64"/>
        <v>0</v>
      </c>
      <c r="E474" s="2">
        <f t="shared" si="65"/>
        <v>6.6099999999999604E-2</v>
      </c>
      <c r="F474" s="2">
        <f t="shared" si="66"/>
        <v>4.36401102176492E-2</v>
      </c>
      <c r="G474" s="2">
        <f t="shared" si="66"/>
        <v>3.7528074899969378E-2</v>
      </c>
      <c r="H474" s="2">
        <f t="shared" si="67"/>
        <v>1.1628656768025372</v>
      </c>
      <c r="I474" s="2">
        <f t="shared" si="68"/>
        <v>53.76504372299506</v>
      </c>
    </row>
    <row r="475" spans="1:9" ht="13.5" x14ac:dyDescent="0.25">
      <c r="A475" s="3">
        <f>TITRES_STAT!B478</f>
        <v>42984</v>
      </c>
      <c r="B475" s="6">
        <f>TITRES_STAT!D478</f>
        <v>6.3948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4.052295948781711E-2</v>
      </c>
      <c r="G475" s="2">
        <f t="shared" si="66"/>
        <v>3.4847498121400138E-2</v>
      </c>
      <c r="H475" s="2">
        <f t="shared" si="67"/>
        <v>1.1628656768025372</v>
      </c>
      <c r="I475" s="2">
        <f t="shared" si="68"/>
        <v>53.76504372299506</v>
      </c>
    </row>
    <row r="476" spans="1:9" ht="13.5" x14ac:dyDescent="0.25">
      <c r="A476" s="3">
        <f>TITRES_STAT!B479</f>
        <v>42985</v>
      </c>
      <c r="B476" s="6">
        <f>TITRES_STAT!D479</f>
        <v>6.3948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3.7628462381544457E-2</v>
      </c>
      <c r="G476" s="2">
        <f t="shared" si="66"/>
        <v>3.2358391112728695E-2</v>
      </c>
      <c r="H476" s="2">
        <f t="shared" si="67"/>
        <v>1.1628656768025372</v>
      </c>
      <c r="I476" s="2">
        <f t="shared" si="68"/>
        <v>53.76504372299506</v>
      </c>
    </row>
    <row r="477" spans="1:9" ht="13.5" x14ac:dyDescent="0.25">
      <c r="A477" s="3">
        <f>TITRES_STAT!B480</f>
        <v>42986</v>
      </c>
      <c r="B477" s="6">
        <f>TITRES_STAT!D480</f>
        <v>6.3212999999999999</v>
      </c>
      <c r="C477" s="2">
        <f t="shared" si="63"/>
        <v>-7.3500000000000121E-2</v>
      </c>
      <c r="D477" s="2">
        <f t="shared" si="64"/>
        <v>0</v>
      </c>
      <c r="E477" s="2">
        <f t="shared" si="65"/>
        <v>7.3500000000000121E-2</v>
      </c>
      <c r="F477" s="2">
        <f t="shared" ref="F477:G492" si="69">((F476*13)+D477)/14</f>
        <v>3.4940715068576995E-2</v>
      </c>
      <c r="G477" s="2">
        <f t="shared" si="69"/>
        <v>3.5297077461819509E-2</v>
      </c>
      <c r="H477" s="2">
        <f t="shared" si="67"/>
        <v>0.98990391219703711</v>
      </c>
      <c r="I477" s="2">
        <f t="shared" si="68"/>
        <v>49.746317203029768</v>
      </c>
    </row>
    <row r="478" spans="1:9" ht="13.5" x14ac:dyDescent="0.25">
      <c r="A478" s="3">
        <f>TITRES_STAT!B481</f>
        <v>42989</v>
      </c>
      <c r="B478" s="6">
        <f>TITRES_STAT!D481</f>
        <v>6.3212999999999999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3.2444949706535782E-2</v>
      </c>
      <c r="G478" s="2">
        <f t="shared" si="69"/>
        <v>3.277585764311812E-2</v>
      </c>
      <c r="H478" s="2">
        <f t="shared" si="67"/>
        <v>0.98990391219703699</v>
      </c>
      <c r="I478" s="2">
        <f t="shared" si="68"/>
        <v>49.746317203029768</v>
      </c>
    </row>
    <row r="479" spans="1:9" ht="13.5" x14ac:dyDescent="0.25">
      <c r="A479" s="3">
        <f>TITRES_STAT!B482</f>
        <v>42990</v>
      </c>
      <c r="B479" s="6">
        <f>TITRES_STAT!D482</f>
        <v>6.3212999999999999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3.0127453298926084E-2</v>
      </c>
      <c r="G479" s="2">
        <f t="shared" si="69"/>
        <v>3.043472495432397E-2</v>
      </c>
      <c r="H479" s="2">
        <f t="shared" si="67"/>
        <v>0.98990391219703688</v>
      </c>
      <c r="I479" s="2">
        <f t="shared" si="68"/>
        <v>49.746317203029768</v>
      </c>
    </row>
    <row r="480" spans="1:9" ht="13.5" x14ac:dyDescent="0.25">
      <c r="A480" s="3">
        <f>TITRES_STAT!B483</f>
        <v>42991</v>
      </c>
      <c r="B480" s="6">
        <f>TITRES_STAT!D483</f>
        <v>6.0419999999999998</v>
      </c>
      <c r="C480" s="2">
        <f t="shared" si="63"/>
        <v>-0.2793000000000001</v>
      </c>
      <c r="D480" s="2">
        <f t="shared" si="64"/>
        <v>0</v>
      </c>
      <c r="E480" s="2">
        <f t="shared" si="65"/>
        <v>0.2793000000000001</v>
      </c>
      <c r="F480" s="2">
        <f t="shared" si="69"/>
        <v>2.7975492349002793E-2</v>
      </c>
      <c r="G480" s="2">
        <f t="shared" si="69"/>
        <v>4.821081602901512E-2</v>
      </c>
      <c r="H480" s="2">
        <f t="shared" si="67"/>
        <v>0.5802741926659376</v>
      </c>
      <c r="I480" s="2">
        <f t="shared" si="68"/>
        <v>36.719842376658036</v>
      </c>
    </row>
    <row r="481" spans="1:9" ht="13.5" x14ac:dyDescent="0.25">
      <c r="A481" s="3">
        <f>TITRES_STAT!B484</f>
        <v>42992</v>
      </c>
      <c r="B481" s="6">
        <f>TITRES_STAT!D484</f>
        <v>6.2037000000000004</v>
      </c>
      <c r="C481" s="2">
        <f t="shared" si="63"/>
        <v>0.16170000000000062</v>
      </c>
      <c r="D481" s="2">
        <f t="shared" si="64"/>
        <v>0.16170000000000062</v>
      </c>
      <c r="E481" s="2">
        <f t="shared" si="65"/>
        <v>0</v>
      </c>
      <c r="F481" s="2">
        <f t="shared" si="69"/>
        <v>3.752724289550264E-2</v>
      </c>
      <c r="G481" s="2">
        <f t="shared" si="69"/>
        <v>4.4767186312656901E-2</v>
      </c>
      <c r="H481" s="2">
        <f t="shared" si="67"/>
        <v>0.83827566542623355</v>
      </c>
      <c r="I481" s="2">
        <f t="shared" si="68"/>
        <v>45.601194706119657</v>
      </c>
    </row>
    <row r="482" spans="1:9" ht="13.5" x14ac:dyDescent="0.25">
      <c r="A482" s="3">
        <f>TITRES_STAT!B485</f>
        <v>42993</v>
      </c>
      <c r="B482" s="6">
        <f>TITRES_STAT!D485</f>
        <v>6.1302000000000003</v>
      </c>
      <c r="C482" s="2">
        <f t="shared" si="63"/>
        <v>-7.3500000000000121E-2</v>
      </c>
      <c r="D482" s="2">
        <f t="shared" si="64"/>
        <v>0</v>
      </c>
      <c r="E482" s="2">
        <f t="shared" si="65"/>
        <v>7.3500000000000121E-2</v>
      </c>
      <c r="F482" s="2">
        <f t="shared" si="69"/>
        <v>3.4846725545823881E-2</v>
      </c>
      <c r="G482" s="2">
        <f t="shared" si="69"/>
        <v>4.6819530147467134E-2</v>
      </c>
      <c r="H482" s="2">
        <f t="shared" si="67"/>
        <v>0.74427755759332492</v>
      </c>
      <c r="I482" s="2">
        <f t="shared" si="68"/>
        <v>42.669674579786793</v>
      </c>
    </row>
    <row r="483" spans="1:9" ht="13.5" x14ac:dyDescent="0.25">
      <c r="A483" s="3">
        <f>TITRES_STAT!B486</f>
        <v>42996</v>
      </c>
      <c r="B483" s="6">
        <f>TITRES_STAT!D486</f>
        <v>6.3212999999999999</v>
      </c>
      <c r="C483" s="2">
        <f t="shared" si="63"/>
        <v>0.1910999999999996</v>
      </c>
      <c r="D483" s="2">
        <f t="shared" si="64"/>
        <v>0.1910999999999996</v>
      </c>
      <c r="E483" s="2">
        <f t="shared" si="65"/>
        <v>0</v>
      </c>
      <c r="F483" s="2">
        <f t="shared" si="69"/>
        <v>4.6007673721122147E-2</v>
      </c>
      <c r="G483" s="2">
        <f t="shared" si="69"/>
        <v>4.3475277994076626E-2</v>
      </c>
      <c r="H483" s="2">
        <f t="shared" si="67"/>
        <v>1.0582490979675978</v>
      </c>
      <c r="I483" s="2">
        <f t="shared" si="68"/>
        <v>51.415015753562464</v>
      </c>
    </row>
    <row r="484" spans="1:9" ht="13.5" x14ac:dyDescent="0.25">
      <c r="A484" s="3">
        <f>TITRES_STAT!B487</f>
        <v>42997</v>
      </c>
      <c r="B484" s="6">
        <f>TITRES_STAT!D487</f>
        <v>6.3139000000000003</v>
      </c>
      <c r="C484" s="2">
        <f t="shared" si="63"/>
        <v>-7.3999999999996291E-3</v>
      </c>
      <c r="D484" s="2">
        <f t="shared" si="64"/>
        <v>0</v>
      </c>
      <c r="E484" s="2">
        <f t="shared" si="65"/>
        <v>7.3999999999996291E-3</v>
      </c>
      <c r="F484" s="2">
        <f t="shared" si="69"/>
        <v>4.2721411312470571E-2</v>
      </c>
      <c r="G484" s="2">
        <f t="shared" si="69"/>
        <v>4.0898472423071132E-2</v>
      </c>
      <c r="H484" s="2">
        <f t="shared" si="67"/>
        <v>1.044572297726482</v>
      </c>
      <c r="I484" s="2">
        <f t="shared" si="68"/>
        <v>51.090015202104752</v>
      </c>
    </row>
    <row r="485" spans="1:9" ht="13.5" x14ac:dyDescent="0.25">
      <c r="A485" s="3">
        <f>TITRES_STAT!B488</f>
        <v>42998</v>
      </c>
      <c r="B485" s="6">
        <f>TITRES_STAT!D488</f>
        <v>6.1302000000000003</v>
      </c>
      <c r="C485" s="2">
        <f t="shared" si="63"/>
        <v>-0.18369999999999997</v>
      </c>
      <c r="D485" s="2">
        <f t="shared" si="64"/>
        <v>0</v>
      </c>
      <c r="E485" s="2">
        <f t="shared" si="65"/>
        <v>0.18369999999999997</v>
      </c>
      <c r="F485" s="2">
        <f t="shared" si="69"/>
        <v>3.966988193300839E-2</v>
      </c>
      <c r="G485" s="2">
        <f t="shared" si="69"/>
        <v>5.1098581535708905E-2</v>
      </c>
      <c r="H485" s="2">
        <f t="shared" si="67"/>
        <v>0.77634017893992091</v>
      </c>
      <c r="I485" s="2">
        <f t="shared" si="68"/>
        <v>43.704476661853299</v>
      </c>
    </row>
    <row r="486" spans="1:9" ht="13.5" x14ac:dyDescent="0.25">
      <c r="A486" s="3">
        <f>TITRES_STAT!B489</f>
        <v>43000</v>
      </c>
      <c r="B486" s="6">
        <f>TITRES_STAT!D489</f>
        <v>6.0419999999999998</v>
      </c>
      <c r="C486" s="2">
        <f t="shared" si="63"/>
        <v>-8.82000000000005E-2</v>
      </c>
      <c r="D486" s="2">
        <f t="shared" si="64"/>
        <v>0</v>
      </c>
      <c r="E486" s="2">
        <f t="shared" si="65"/>
        <v>8.82000000000005E-2</v>
      </c>
      <c r="F486" s="2">
        <f t="shared" si="69"/>
        <v>3.6836318937793502E-2</v>
      </c>
      <c r="G486" s="2">
        <f t="shared" si="69"/>
        <v>5.3748682854586879E-2</v>
      </c>
      <c r="H486" s="2">
        <f t="shared" si="67"/>
        <v>0.6853436583265019</v>
      </c>
      <c r="I486" s="2">
        <f t="shared" si="68"/>
        <v>40.664920471295957</v>
      </c>
    </row>
    <row r="487" spans="1:9" ht="13.5" x14ac:dyDescent="0.25">
      <c r="A487" s="3">
        <f>TITRES_STAT!B490</f>
        <v>43003</v>
      </c>
      <c r="B487" s="6">
        <f>TITRES_STAT!D490</f>
        <v>6.0419999999999998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3.4205153299379683E-2</v>
      </c>
      <c r="G487" s="2">
        <f t="shared" si="69"/>
        <v>4.9909491222116388E-2</v>
      </c>
      <c r="H487" s="2">
        <f t="shared" si="67"/>
        <v>0.68534365832650201</v>
      </c>
      <c r="I487" s="2">
        <f t="shared" si="68"/>
        <v>40.664920471295964</v>
      </c>
    </row>
    <row r="488" spans="1:9" ht="13.5" x14ac:dyDescent="0.25">
      <c r="A488" s="3">
        <f>TITRES_STAT!B491</f>
        <v>43004</v>
      </c>
      <c r="B488" s="6">
        <f>TITRES_STAT!D491</f>
        <v>6.0419999999999998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3.1761928063709706E-2</v>
      </c>
      <c r="G488" s="2">
        <f t="shared" si="69"/>
        <v>4.6344527563393793E-2</v>
      </c>
      <c r="H488" s="2">
        <f t="shared" si="67"/>
        <v>0.6853436583265019</v>
      </c>
      <c r="I488" s="2">
        <f t="shared" si="68"/>
        <v>40.664920471295957</v>
      </c>
    </row>
    <row r="489" spans="1:9" ht="13.5" x14ac:dyDescent="0.25">
      <c r="A489" s="3">
        <f>TITRES_STAT!B492</f>
        <v>43005</v>
      </c>
      <c r="B489" s="6">
        <f>TITRES_STAT!D492</f>
        <v>5.9611000000000001</v>
      </c>
      <c r="C489" s="2">
        <f t="shared" si="63"/>
        <v>-8.089999999999975E-2</v>
      </c>
      <c r="D489" s="2">
        <f t="shared" si="64"/>
        <v>0</v>
      </c>
      <c r="E489" s="2">
        <f t="shared" si="65"/>
        <v>8.089999999999975E-2</v>
      </c>
      <c r="F489" s="2">
        <f t="shared" si="69"/>
        <v>2.9493218916301873E-2</v>
      </c>
      <c r="G489" s="2">
        <f t="shared" si="69"/>
        <v>4.881277559457993E-2</v>
      </c>
      <c r="H489" s="2">
        <f t="shared" si="67"/>
        <v>0.60421106067110719</v>
      </c>
      <c r="I489" s="2">
        <f t="shared" si="68"/>
        <v>37.664062758571241</v>
      </c>
    </row>
    <row r="490" spans="1:9" ht="13.5" x14ac:dyDescent="0.25">
      <c r="A490" s="3">
        <f>TITRES_STAT!B493</f>
        <v>43006</v>
      </c>
      <c r="B490" s="6">
        <f>TITRES_STAT!D493</f>
        <v>6.0273000000000003</v>
      </c>
      <c r="C490" s="2">
        <f t="shared" si="63"/>
        <v>6.6200000000000259E-2</v>
      </c>
      <c r="D490" s="2">
        <f t="shared" si="64"/>
        <v>6.6200000000000259E-2</v>
      </c>
      <c r="E490" s="2">
        <f t="shared" si="65"/>
        <v>0</v>
      </c>
      <c r="F490" s="2">
        <f t="shared" si="69"/>
        <v>3.2115131850851755E-2</v>
      </c>
      <c r="G490" s="2">
        <f t="shared" si="69"/>
        <v>4.5326148766395645E-2</v>
      </c>
      <c r="H490" s="2">
        <f t="shared" si="67"/>
        <v>0.70853431683261814</v>
      </c>
      <c r="I490" s="2">
        <f t="shared" si="68"/>
        <v>41.470300587590238</v>
      </c>
    </row>
    <row r="491" spans="1:9" ht="13.5" x14ac:dyDescent="0.25">
      <c r="A491" s="3">
        <f>TITRES_STAT!B494</f>
        <v>43007</v>
      </c>
      <c r="B491" s="6">
        <f>TITRES_STAT!D494</f>
        <v>5.8802000000000003</v>
      </c>
      <c r="C491" s="2">
        <f t="shared" si="63"/>
        <v>-0.14710000000000001</v>
      </c>
      <c r="D491" s="2">
        <f t="shared" si="64"/>
        <v>0</v>
      </c>
      <c r="E491" s="2">
        <f t="shared" si="65"/>
        <v>0.14710000000000001</v>
      </c>
      <c r="F491" s="2">
        <f t="shared" si="69"/>
        <v>2.98211938615052E-2</v>
      </c>
      <c r="G491" s="2">
        <f t="shared" si="69"/>
        <v>5.2595709568795952E-2</v>
      </c>
      <c r="H491" s="2">
        <f t="shared" si="67"/>
        <v>0.56698909675319897</v>
      </c>
      <c r="I491" s="2">
        <f t="shared" si="68"/>
        <v>36.183346644083244</v>
      </c>
    </row>
    <row r="492" spans="1:9" ht="13.5" x14ac:dyDescent="0.25">
      <c r="A492" s="3">
        <f>TITRES_STAT!B495</f>
        <v>43010</v>
      </c>
      <c r="B492" s="6">
        <f>TITRES_STAT!D495</f>
        <v>6.0273000000000003</v>
      </c>
      <c r="C492" s="2">
        <f t="shared" si="63"/>
        <v>0.14710000000000001</v>
      </c>
      <c r="D492" s="2">
        <f t="shared" si="64"/>
        <v>0.14710000000000001</v>
      </c>
      <c r="E492" s="2">
        <f t="shared" si="65"/>
        <v>0</v>
      </c>
      <c r="F492" s="2">
        <f t="shared" si="69"/>
        <v>3.8198251442826257E-2</v>
      </c>
      <c r="G492" s="2">
        <f t="shared" si="69"/>
        <v>4.883887317102481E-2</v>
      </c>
      <c r="H492" s="2">
        <f t="shared" si="67"/>
        <v>0.78212802553947058</v>
      </c>
      <c r="I492" s="2">
        <f t="shared" si="68"/>
        <v>43.88730856206088</v>
      </c>
    </row>
    <row r="493" spans="1:9" ht="13.5" x14ac:dyDescent="0.25">
      <c r="A493" s="3">
        <f>TITRES_STAT!B496</f>
        <v>43011</v>
      </c>
      <c r="B493" s="6">
        <f>TITRES_STAT!D496</f>
        <v>6.0273000000000003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3.5469804911195814E-2</v>
      </c>
      <c r="G493" s="2">
        <f t="shared" si="70"/>
        <v>4.5350382230237317E-2</v>
      </c>
      <c r="H493" s="2">
        <f t="shared" si="67"/>
        <v>0.78212802553947081</v>
      </c>
      <c r="I493" s="2">
        <f t="shared" si="68"/>
        <v>43.88730856206088</v>
      </c>
    </row>
    <row r="494" spans="1:9" ht="13.5" x14ac:dyDescent="0.25">
      <c r="A494" s="3">
        <f>TITRES_STAT!B497</f>
        <v>43012</v>
      </c>
      <c r="B494" s="6">
        <f>TITRES_STAT!D497</f>
        <v>5.9904999999999999</v>
      </c>
      <c r="C494" s="2">
        <f t="shared" si="63"/>
        <v>-3.6800000000000388E-2</v>
      </c>
      <c r="D494" s="2">
        <f t="shared" si="64"/>
        <v>0</v>
      </c>
      <c r="E494" s="2">
        <f t="shared" si="65"/>
        <v>3.6800000000000388E-2</v>
      </c>
      <c r="F494" s="2">
        <f t="shared" si="70"/>
        <v>3.2936247417538971E-2</v>
      </c>
      <c r="G494" s="2">
        <f t="shared" si="70"/>
        <v>4.473964064236325E-2</v>
      </c>
      <c r="H494" s="2">
        <f t="shared" si="67"/>
        <v>0.73617594921744112</v>
      </c>
      <c r="I494" s="2">
        <f t="shared" si="68"/>
        <v>42.402151092420269</v>
      </c>
    </row>
    <row r="495" spans="1:9" ht="13.5" x14ac:dyDescent="0.25">
      <c r="A495" s="3">
        <f>TITRES_STAT!B498</f>
        <v>43013</v>
      </c>
      <c r="B495" s="6">
        <f>TITRES_STAT!D498</f>
        <v>5.8875999999999999</v>
      </c>
      <c r="C495" s="2">
        <f t="shared" si="63"/>
        <v>-0.10289999999999999</v>
      </c>
      <c r="D495" s="2">
        <f t="shared" si="64"/>
        <v>0</v>
      </c>
      <c r="E495" s="2">
        <f t="shared" si="65"/>
        <v>0.10289999999999999</v>
      </c>
      <c r="F495" s="2">
        <f t="shared" si="70"/>
        <v>3.0583658316286184E-2</v>
      </c>
      <c r="G495" s="2">
        <f t="shared" si="70"/>
        <v>4.889395202505159E-2</v>
      </c>
      <c r="H495" s="2">
        <f t="shared" si="67"/>
        <v>0.62551004878100591</v>
      </c>
      <c r="I495" s="2">
        <f t="shared" si="68"/>
        <v>38.480847857574624</v>
      </c>
    </row>
    <row r="496" spans="1:9" ht="13.5" x14ac:dyDescent="0.25">
      <c r="A496" s="3">
        <f>TITRES_STAT!B499</f>
        <v>43014</v>
      </c>
      <c r="B496" s="6">
        <f>TITRES_STAT!D499</f>
        <v>5.9904999999999999</v>
      </c>
      <c r="C496" s="2">
        <f t="shared" si="63"/>
        <v>0.10289999999999999</v>
      </c>
      <c r="D496" s="2">
        <f t="shared" si="64"/>
        <v>0.10289999999999999</v>
      </c>
      <c r="E496" s="2">
        <f t="shared" si="65"/>
        <v>0</v>
      </c>
      <c r="F496" s="2">
        <f t="shared" si="70"/>
        <v>3.5749111293694312E-2</v>
      </c>
      <c r="G496" s="2">
        <f t="shared" si="70"/>
        <v>4.5401526880405045E-2</v>
      </c>
      <c r="H496" s="2">
        <f t="shared" si="67"/>
        <v>0.78739887730787661</v>
      </c>
      <c r="I496" s="2">
        <f t="shared" si="68"/>
        <v>44.052779002179513</v>
      </c>
    </row>
    <row r="497" spans="1:9" ht="13.5" x14ac:dyDescent="0.25">
      <c r="A497" s="3">
        <f>TITRES_STAT!B500</f>
        <v>43017</v>
      </c>
      <c r="B497" s="6">
        <f>TITRES_STAT!D500</f>
        <v>5.9537000000000004</v>
      </c>
      <c r="C497" s="2">
        <f t="shared" si="63"/>
        <v>-3.67999999999995E-2</v>
      </c>
      <c r="D497" s="2">
        <f t="shared" si="64"/>
        <v>0</v>
      </c>
      <c r="E497" s="2">
        <f t="shared" si="65"/>
        <v>3.67999999999995E-2</v>
      </c>
      <c r="F497" s="2">
        <f t="shared" si="70"/>
        <v>3.3195603344144717E-2</v>
      </c>
      <c r="G497" s="2">
        <f t="shared" si="70"/>
        <v>4.4787132103233221E-2</v>
      </c>
      <c r="H497" s="2">
        <f t="shared" si="67"/>
        <v>0.7411861797185334</v>
      </c>
      <c r="I497" s="2">
        <f t="shared" si="68"/>
        <v>42.567887819919854</v>
      </c>
    </row>
    <row r="498" spans="1:9" ht="13.5" x14ac:dyDescent="0.25">
      <c r="A498" s="3">
        <f>TITRES_STAT!B501</f>
        <v>43018</v>
      </c>
      <c r="B498" s="6">
        <f>TITRES_STAT!D501</f>
        <v>5.9390000000000001</v>
      </c>
      <c r="C498" s="2">
        <f t="shared" si="63"/>
        <v>-1.4700000000000379E-2</v>
      </c>
      <c r="D498" s="2">
        <f t="shared" si="64"/>
        <v>0</v>
      </c>
      <c r="E498" s="2">
        <f t="shared" si="65"/>
        <v>1.4700000000000379E-2</v>
      </c>
      <c r="F498" s="2">
        <f t="shared" si="70"/>
        <v>3.0824488819562953E-2</v>
      </c>
      <c r="G498" s="2">
        <f t="shared" si="70"/>
        <v>4.2638051238716591E-2</v>
      </c>
      <c r="H498" s="2">
        <f t="shared" si="67"/>
        <v>0.72293380968531273</v>
      </c>
      <c r="I498" s="2">
        <f t="shared" si="68"/>
        <v>41.959465048593707</v>
      </c>
    </row>
    <row r="499" spans="1:9" ht="13.5" x14ac:dyDescent="0.25">
      <c r="A499" s="3">
        <f>TITRES_STAT!B502</f>
        <v>43019</v>
      </c>
      <c r="B499" s="6">
        <f>TITRES_STAT!D502</f>
        <v>5.8802000000000003</v>
      </c>
      <c r="C499" s="2">
        <f t="shared" si="63"/>
        <v>-5.8799999999999741E-2</v>
      </c>
      <c r="D499" s="2">
        <f t="shared" si="64"/>
        <v>0</v>
      </c>
      <c r="E499" s="2">
        <f t="shared" si="65"/>
        <v>5.8799999999999741E-2</v>
      </c>
      <c r="F499" s="2">
        <f t="shared" si="70"/>
        <v>2.86227396181656E-2</v>
      </c>
      <c r="G499" s="2">
        <f t="shared" si="70"/>
        <v>4.3792476150236813E-2</v>
      </c>
      <c r="H499" s="2">
        <f t="shared" si="67"/>
        <v>0.65359947950809849</v>
      </c>
      <c r="I499" s="2">
        <f t="shared" si="68"/>
        <v>39.525863887095973</v>
      </c>
    </row>
    <row r="500" spans="1:9" ht="13.5" x14ac:dyDescent="0.25">
      <c r="A500" s="3">
        <f>TITRES_STAT!B503</f>
        <v>43020</v>
      </c>
      <c r="B500" s="6">
        <f>TITRES_STAT!D503</f>
        <v>5.8802000000000003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2.6578258216868055E-2</v>
      </c>
      <c r="G500" s="2">
        <f t="shared" si="70"/>
        <v>4.066444213950561E-2</v>
      </c>
      <c r="H500" s="2">
        <f t="shared" si="67"/>
        <v>0.65359947950809849</v>
      </c>
      <c r="I500" s="2">
        <f t="shared" si="68"/>
        <v>39.525863887095973</v>
      </c>
    </row>
    <row r="501" spans="1:9" ht="13.5" x14ac:dyDescent="0.25">
      <c r="A501" s="3">
        <f>TITRES_STAT!B504</f>
        <v>43021</v>
      </c>
      <c r="B501" s="6">
        <f>TITRES_STAT!D504</f>
        <v>5.8434999999999997</v>
      </c>
      <c r="C501" s="2">
        <f t="shared" si="63"/>
        <v>-3.6700000000000621E-2</v>
      </c>
      <c r="D501" s="2">
        <f t="shared" si="64"/>
        <v>0</v>
      </c>
      <c r="E501" s="2">
        <f t="shared" si="65"/>
        <v>3.6700000000000621E-2</v>
      </c>
      <c r="F501" s="2">
        <f t="shared" si="70"/>
        <v>2.4679811201377477E-2</v>
      </c>
      <c r="G501" s="2">
        <f t="shared" si="70"/>
        <v>4.0381267700969545E-2</v>
      </c>
      <c r="H501" s="2">
        <f t="shared" si="67"/>
        <v>0.61116979744508915</v>
      </c>
      <c r="I501" s="2">
        <f t="shared" si="68"/>
        <v>37.933295324567965</v>
      </c>
    </row>
    <row r="502" spans="1:9" ht="13.5" x14ac:dyDescent="0.25">
      <c r="A502" s="3">
        <f>TITRES_STAT!B505</f>
        <v>43024</v>
      </c>
      <c r="B502" s="6">
        <f>TITRES_STAT!D505</f>
        <v>5.7553000000000001</v>
      </c>
      <c r="C502" s="2">
        <f t="shared" si="63"/>
        <v>-8.8199999999999612E-2</v>
      </c>
      <c r="D502" s="2">
        <f t="shared" si="64"/>
        <v>0</v>
      </c>
      <c r="E502" s="2">
        <f t="shared" si="65"/>
        <v>8.8199999999999612E-2</v>
      </c>
      <c r="F502" s="2">
        <f t="shared" si="70"/>
        <v>2.2916967544136226E-2</v>
      </c>
      <c r="G502" s="2">
        <f t="shared" si="70"/>
        <v>4.3796891436614548E-2</v>
      </c>
      <c r="H502" s="2">
        <f t="shared" si="67"/>
        <v>0.52325557345326701</v>
      </c>
      <c r="I502" s="2">
        <f t="shared" si="68"/>
        <v>34.351134673154718</v>
      </c>
    </row>
    <row r="503" spans="1:9" ht="13.5" x14ac:dyDescent="0.25">
      <c r="A503" s="3">
        <f>TITRES_STAT!B506</f>
        <v>43025</v>
      </c>
      <c r="B503" s="6">
        <f>TITRES_STAT!D506</f>
        <v>5.8802000000000003</v>
      </c>
      <c r="C503" s="2">
        <f t="shared" si="63"/>
        <v>0.12490000000000023</v>
      </c>
      <c r="D503" s="2">
        <f t="shared" si="64"/>
        <v>0.12490000000000023</v>
      </c>
      <c r="E503" s="2">
        <f t="shared" si="65"/>
        <v>0</v>
      </c>
      <c r="F503" s="2">
        <f t="shared" si="70"/>
        <v>3.0201469862412227E-2</v>
      </c>
      <c r="G503" s="2">
        <f t="shared" si="70"/>
        <v>4.0668542048284941E-2</v>
      </c>
      <c r="H503" s="2">
        <f t="shared" si="67"/>
        <v>0.74262484813334662</v>
      </c>
      <c r="I503" s="2">
        <f t="shared" si="68"/>
        <v>42.615302365786107</v>
      </c>
    </row>
    <row r="504" spans="1:9" ht="13.5" x14ac:dyDescent="0.25">
      <c r="A504" s="3">
        <f>TITRES_STAT!B507</f>
        <v>43026</v>
      </c>
      <c r="B504" s="6">
        <f>TITRES_STAT!D507</f>
        <v>5.8728999999999996</v>
      </c>
      <c r="C504" s="2">
        <f t="shared" si="63"/>
        <v>-7.3000000000007503E-3</v>
      </c>
      <c r="D504" s="2">
        <f t="shared" si="64"/>
        <v>0</v>
      </c>
      <c r="E504" s="2">
        <f t="shared" si="65"/>
        <v>7.3000000000007503E-3</v>
      </c>
      <c r="F504" s="2">
        <f t="shared" si="70"/>
        <v>2.8044222015097067E-2</v>
      </c>
      <c r="G504" s="2">
        <f t="shared" si="70"/>
        <v>3.8285074759121789E-2</v>
      </c>
      <c r="H504" s="2">
        <f t="shared" si="67"/>
        <v>0.73251057211048698</v>
      </c>
      <c r="I504" s="2">
        <f t="shared" si="68"/>
        <v>42.280294498761229</v>
      </c>
    </row>
    <row r="505" spans="1:9" ht="13.5" x14ac:dyDescent="0.25">
      <c r="A505" s="3">
        <f>TITRES_STAT!B508</f>
        <v>43027</v>
      </c>
      <c r="B505" s="6">
        <f>TITRES_STAT!D508</f>
        <v>5.8654999999999999</v>
      </c>
      <c r="C505" s="2">
        <f t="shared" si="63"/>
        <v>-7.3999999999996291E-3</v>
      </c>
      <c r="D505" s="2">
        <f t="shared" si="64"/>
        <v>0</v>
      </c>
      <c r="E505" s="2">
        <f t="shared" si="65"/>
        <v>7.3999999999996291E-3</v>
      </c>
      <c r="F505" s="2">
        <f t="shared" si="70"/>
        <v>2.6041063299732992E-2</v>
      </c>
      <c r="G505" s="2">
        <f t="shared" si="70"/>
        <v>3.6078997990613058E-2</v>
      </c>
      <c r="H505" s="2">
        <f t="shared" si="67"/>
        <v>0.72177900579468113</v>
      </c>
      <c r="I505" s="2">
        <f t="shared" si="68"/>
        <v>41.920537035561459</v>
      </c>
    </row>
    <row r="506" spans="1:9" ht="13.5" x14ac:dyDescent="0.25">
      <c r="A506" s="3">
        <f>TITRES_STAT!B509</f>
        <v>43028</v>
      </c>
      <c r="B506" s="6">
        <f>TITRES_STAT!D509</f>
        <v>5.6965000000000003</v>
      </c>
      <c r="C506" s="2">
        <f t="shared" si="63"/>
        <v>-0.16899999999999959</v>
      </c>
      <c r="D506" s="2">
        <f t="shared" si="64"/>
        <v>0</v>
      </c>
      <c r="E506" s="2">
        <f t="shared" si="65"/>
        <v>0.16899999999999959</v>
      </c>
      <c r="F506" s="2">
        <f t="shared" si="70"/>
        <v>2.4180987349752065E-2</v>
      </c>
      <c r="G506" s="2">
        <f t="shared" si="70"/>
        <v>4.557335527699781E-2</v>
      </c>
      <c r="H506" s="2">
        <f t="shared" si="67"/>
        <v>0.5305948443510129</v>
      </c>
      <c r="I506" s="2">
        <f t="shared" si="68"/>
        <v>34.665923925543495</v>
      </c>
    </row>
    <row r="507" spans="1:9" ht="13.5" x14ac:dyDescent="0.25">
      <c r="A507" s="3">
        <f>TITRES_STAT!B510</f>
        <v>43031</v>
      </c>
      <c r="B507" s="6">
        <f>TITRES_STAT!D510</f>
        <v>5.77</v>
      </c>
      <c r="C507" s="2">
        <f t="shared" si="63"/>
        <v>7.3499999999999233E-2</v>
      </c>
      <c r="D507" s="2">
        <f t="shared" si="64"/>
        <v>7.3499999999999233E-2</v>
      </c>
      <c r="E507" s="2">
        <f t="shared" si="65"/>
        <v>0</v>
      </c>
      <c r="F507" s="2">
        <f t="shared" si="70"/>
        <v>2.7703773967626862E-2</v>
      </c>
      <c r="G507" s="2">
        <f t="shared" si="70"/>
        <v>4.2318115614355112E-2</v>
      </c>
      <c r="H507" s="2">
        <f t="shared" si="67"/>
        <v>0.6546551888106571</v>
      </c>
      <c r="I507" s="2">
        <f t="shared" si="68"/>
        <v>39.564447821978796</v>
      </c>
    </row>
    <row r="508" spans="1:9" ht="13.5" x14ac:dyDescent="0.25">
      <c r="A508" s="3">
        <f>TITRES_STAT!B511</f>
        <v>43032</v>
      </c>
      <c r="B508" s="6">
        <f>TITRES_STAT!D511</f>
        <v>5.77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2.5724932969939229E-2</v>
      </c>
      <c r="G508" s="2">
        <f t="shared" si="70"/>
        <v>3.9295393070472598E-2</v>
      </c>
      <c r="H508" s="2">
        <f t="shared" si="67"/>
        <v>0.65465518881065721</v>
      </c>
      <c r="I508" s="2">
        <f t="shared" si="68"/>
        <v>39.564447821978803</v>
      </c>
    </row>
    <row r="509" spans="1:9" ht="13.5" x14ac:dyDescent="0.25">
      <c r="A509" s="3">
        <f>TITRES_STAT!B512</f>
        <v>43033</v>
      </c>
      <c r="B509" s="6">
        <f>TITRES_STAT!D512</f>
        <v>5.6818</v>
      </c>
      <c r="C509" s="2">
        <f t="shared" si="63"/>
        <v>-8.8199999999999612E-2</v>
      </c>
      <c r="D509" s="2">
        <f t="shared" si="64"/>
        <v>0</v>
      </c>
      <c r="E509" s="2">
        <f t="shared" si="65"/>
        <v>8.8199999999999612E-2</v>
      </c>
      <c r="F509" s="2">
        <f t="shared" ref="F509:G524" si="71">((F508*13)+D509)/14</f>
        <v>2.3887437757800712E-2</v>
      </c>
      <c r="G509" s="2">
        <f t="shared" si="71"/>
        <v>4.2788579279724528E-2</v>
      </c>
      <c r="H509" s="2">
        <f t="shared" si="67"/>
        <v>0.55826667208648906</v>
      </c>
      <c r="I509" s="2">
        <f t="shared" si="68"/>
        <v>35.826131822416556</v>
      </c>
    </row>
    <row r="510" spans="1:9" ht="13.5" x14ac:dyDescent="0.25">
      <c r="A510" s="3">
        <f>TITRES_STAT!B513</f>
        <v>43034</v>
      </c>
      <c r="B510" s="6">
        <f>TITRES_STAT!D513</f>
        <v>5.5861999999999998</v>
      </c>
      <c r="C510" s="2">
        <f t="shared" si="63"/>
        <v>-9.5600000000000129E-2</v>
      </c>
      <c r="D510" s="2">
        <f t="shared" si="64"/>
        <v>0</v>
      </c>
      <c r="E510" s="2">
        <f t="shared" si="65"/>
        <v>9.5600000000000129E-2</v>
      </c>
      <c r="F510" s="2">
        <f t="shared" si="71"/>
        <v>2.2181192203672092E-2</v>
      </c>
      <c r="G510" s="2">
        <f t="shared" si="71"/>
        <v>4.656082361688707E-2</v>
      </c>
      <c r="H510" s="2">
        <f t="shared" si="67"/>
        <v>0.47639174912763421</v>
      </c>
      <c r="I510" s="2">
        <f t="shared" si="68"/>
        <v>32.267299611307294</v>
      </c>
    </row>
    <row r="511" spans="1:9" ht="13.5" x14ac:dyDescent="0.25">
      <c r="A511" s="3">
        <f>TITRES_STAT!B514</f>
        <v>43035</v>
      </c>
      <c r="B511" s="6">
        <f>TITRES_STAT!D514</f>
        <v>5.5861999999999998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2.0596821331981228E-2</v>
      </c>
      <c r="G511" s="2">
        <f t="shared" si="71"/>
        <v>4.3235050501395138E-2</v>
      </c>
      <c r="H511" s="2">
        <f t="shared" si="67"/>
        <v>0.47639174912763421</v>
      </c>
      <c r="I511" s="2">
        <f t="shared" si="68"/>
        <v>32.267299611307294</v>
      </c>
    </row>
    <row r="512" spans="1:9" ht="13.5" x14ac:dyDescent="0.25">
      <c r="A512" s="3">
        <f>TITRES_STAT!B515</f>
        <v>43038</v>
      </c>
      <c r="B512" s="6">
        <f>TITRES_STAT!D515</f>
        <v>5.5936000000000003</v>
      </c>
      <c r="C512" s="2">
        <f t="shared" si="63"/>
        <v>7.4000000000005173E-3</v>
      </c>
      <c r="D512" s="2">
        <f t="shared" si="64"/>
        <v>7.4000000000005173E-3</v>
      </c>
      <c r="E512" s="2">
        <f t="shared" si="65"/>
        <v>0</v>
      </c>
      <c r="F512" s="2">
        <f t="shared" si="71"/>
        <v>1.9654191236839751E-2</v>
      </c>
      <c r="G512" s="2">
        <f t="shared" si="71"/>
        <v>4.0146832608438342E-2</v>
      </c>
      <c r="H512" s="2">
        <f t="shared" si="67"/>
        <v>0.48955770505065188</v>
      </c>
      <c r="I512" s="2">
        <f t="shared" si="68"/>
        <v>32.865977826216849</v>
      </c>
    </row>
    <row r="513" spans="1:9" ht="13.5" x14ac:dyDescent="0.25">
      <c r="A513" s="3">
        <f>TITRES_STAT!B516</f>
        <v>43039</v>
      </c>
      <c r="B513" s="6">
        <f>TITRES_STAT!D516</f>
        <v>5.6818</v>
      </c>
      <c r="C513" s="2">
        <f t="shared" si="63"/>
        <v>8.8199999999999612E-2</v>
      </c>
      <c r="D513" s="2">
        <f t="shared" si="64"/>
        <v>8.8199999999999612E-2</v>
      </c>
      <c r="E513" s="2">
        <f t="shared" si="65"/>
        <v>0</v>
      </c>
      <c r="F513" s="2">
        <f t="shared" si="71"/>
        <v>2.4550320434208312E-2</v>
      </c>
      <c r="G513" s="2">
        <f t="shared" si="71"/>
        <v>3.7279201707835601E-2</v>
      </c>
      <c r="H513" s="2">
        <f t="shared" si="67"/>
        <v>0.65855274012072407</v>
      </c>
      <c r="I513" s="2">
        <f t="shared" si="68"/>
        <v>39.706469634049071</v>
      </c>
    </row>
    <row r="514" spans="1:9" ht="13.5" x14ac:dyDescent="0.25">
      <c r="A514" s="3">
        <f>TITRES_STAT!B517</f>
        <v>43040</v>
      </c>
      <c r="B514" s="6">
        <f>TITRES_STAT!D517</f>
        <v>5.6965000000000003</v>
      </c>
      <c r="C514" s="2">
        <f t="shared" si="63"/>
        <v>1.4700000000000379E-2</v>
      </c>
      <c r="D514" s="2">
        <f t="shared" si="64"/>
        <v>1.4700000000000379E-2</v>
      </c>
      <c r="E514" s="2">
        <f t="shared" si="65"/>
        <v>0</v>
      </c>
      <c r="F514" s="2">
        <f t="shared" si="71"/>
        <v>2.3846726117479174E-2</v>
      </c>
      <c r="G514" s="2">
        <f t="shared" si="71"/>
        <v>3.4616401585847341E-2</v>
      </c>
      <c r="H514" s="2">
        <f t="shared" si="67"/>
        <v>0.68888518231278928</v>
      </c>
      <c r="I514" s="2">
        <f t="shared" si="68"/>
        <v>40.789343735576963</v>
      </c>
    </row>
    <row r="515" spans="1:9" ht="13.5" x14ac:dyDescent="0.25">
      <c r="A515" s="3">
        <f>TITRES_STAT!B518</f>
        <v>43041</v>
      </c>
      <c r="B515" s="6">
        <f>TITRES_STAT!D518</f>
        <v>5.7625999999999999</v>
      </c>
      <c r="C515" s="2">
        <f t="shared" ref="C515:C578" si="72">B515-B514</f>
        <v>6.6099999999999604E-2</v>
      </c>
      <c r="D515" s="2">
        <f t="shared" ref="D515:D578" si="73">IF(C515&gt;0,C515,0)</f>
        <v>6.6099999999999604E-2</v>
      </c>
      <c r="E515" s="2">
        <f t="shared" ref="E515:E578" si="74">IF(C515&lt;0,-C515,0)</f>
        <v>0</v>
      </c>
      <c r="F515" s="2">
        <f t="shared" si="71"/>
        <v>2.6864817109087776E-2</v>
      </c>
      <c r="G515" s="2">
        <f t="shared" si="71"/>
        <v>3.2143801472572529E-2</v>
      </c>
      <c r="H515" s="2">
        <f t="shared" si="67"/>
        <v>0.83576975585824309</v>
      </c>
      <c r="I515" s="2">
        <f t="shared" si="68"/>
        <v>45.526937852155172</v>
      </c>
    </row>
    <row r="516" spans="1:9" ht="13.5" x14ac:dyDescent="0.25">
      <c r="A516" s="3">
        <f>TITRES_STAT!B519</f>
        <v>43042</v>
      </c>
      <c r="B516" s="6">
        <f>TITRES_STAT!D519</f>
        <v>5.77</v>
      </c>
      <c r="C516" s="2">
        <f t="shared" si="72"/>
        <v>7.3999999999996291E-3</v>
      </c>
      <c r="D516" s="2">
        <f t="shared" si="73"/>
        <v>7.3999999999996291E-3</v>
      </c>
      <c r="E516" s="2">
        <f t="shared" si="74"/>
        <v>0</v>
      </c>
      <c r="F516" s="2">
        <f t="shared" si="71"/>
        <v>2.5474473029867193E-2</v>
      </c>
      <c r="G516" s="2">
        <f t="shared" si="71"/>
        <v>2.9847815653103064E-2</v>
      </c>
      <c r="H516" s="2">
        <f t="shared" si="67"/>
        <v>0.85347863729581808</v>
      </c>
      <c r="I516" s="2">
        <f t="shared" si="68"/>
        <v>46.047395428361853</v>
      </c>
    </row>
    <row r="517" spans="1:9" ht="13.5" x14ac:dyDescent="0.25">
      <c r="A517" s="3">
        <f>TITRES_STAT!B520</f>
        <v>43045</v>
      </c>
      <c r="B517" s="6">
        <f>TITRES_STAT!D520</f>
        <v>5.6597</v>
      </c>
      <c r="C517" s="2">
        <f t="shared" si="72"/>
        <v>-0.11029999999999962</v>
      </c>
      <c r="D517" s="2">
        <f t="shared" si="73"/>
        <v>0</v>
      </c>
      <c r="E517" s="2">
        <f t="shared" si="74"/>
        <v>0.11029999999999962</v>
      </c>
      <c r="F517" s="2">
        <f t="shared" si="71"/>
        <v>2.3654867813448107E-2</v>
      </c>
      <c r="G517" s="2">
        <f t="shared" si="71"/>
        <v>3.559440024930996E-2</v>
      </c>
      <c r="H517" s="2">
        <f t="shared" si="67"/>
        <v>0.664567113022411</v>
      </c>
      <c r="I517" s="2">
        <f t="shared" si="68"/>
        <v>39.924320733198549</v>
      </c>
    </row>
    <row r="518" spans="1:9" ht="13.5" x14ac:dyDescent="0.25">
      <c r="A518" s="3">
        <f>TITRES_STAT!B521</f>
        <v>43046</v>
      </c>
      <c r="B518" s="6">
        <f>TITRES_STAT!D521</f>
        <v>5.6965000000000003</v>
      </c>
      <c r="C518" s="2">
        <f t="shared" si="72"/>
        <v>3.6800000000000388E-2</v>
      </c>
      <c r="D518" s="2">
        <f t="shared" si="73"/>
        <v>3.6800000000000388E-2</v>
      </c>
      <c r="E518" s="2">
        <f t="shared" si="74"/>
        <v>0</v>
      </c>
      <c r="F518" s="2">
        <f t="shared" si="71"/>
        <v>2.4593805826773268E-2</v>
      </c>
      <c r="G518" s="2">
        <f t="shared" si="71"/>
        <v>3.305194308864496E-2</v>
      </c>
      <c r="H518" s="2">
        <f t="shared" si="67"/>
        <v>0.74409561219480935</v>
      </c>
      <c r="I518" s="2">
        <f t="shared" si="68"/>
        <v>42.663693836051941</v>
      </c>
    </row>
    <row r="519" spans="1:9" ht="13.5" x14ac:dyDescent="0.25">
      <c r="A519" s="3">
        <f>TITRES_STAT!B522</f>
        <v>43047</v>
      </c>
      <c r="B519" s="6">
        <f>TITRES_STAT!D522</f>
        <v>5.7332000000000001</v>
      </c>
      <c r="C519" s="2">
        <f t="shared" si="72"/>
        <v>3.6699999999999733E-2</v>
      </c>
      <c r="D519" s="2">
        <f t="shared" si="73"/>
        <v>3.6699999999999733E-2</v>
      </c>
      <c r="E519" s="2">
        <f t="shared" si="74"/>
        <v>0</v>
      </c>
      <c r="F519" s="2">
        <f t="shared" si="71"/>
        <v>2.545853398200373E-2</v>
      </c>
      <c r="G519" s="2">
        <f t="shared" si="71"/>
        <v>3.0691090010884606E-2</v>
      </c>
      <c r="H519" s="2">
        <f t="shared" si="67"/>
        <v>0.829508954324361</v>
      </c>
      <c r="I519" s="2">
        <f t="shared" si="68"/>
        <v>45.340524426714232</v>
      </c>
    </row>
    <row r="520" spans="1:9" ht="13.5" x14ac:dyDescent="0.25">
      <c r="A520" s="3">
        <f>TITRES_STAT!B523</f>
        <v>43048</v>
      </c>
      <c r="B520" s="6">
        <f>TITRES_STAT!D523</f>
        <v>5.7259000000000002</v>
      </c>
      <c r="C520" s="2">
        <f t="shared" si="72"/>
        <v>-7.2999999999998622E-3</v>
      </c>
      <c r="D520" s="2">
        <f t="shared" si="73"/>
        <v>0</v>
      </c>
      <c r="E520" s="2">
        <f t="shared" si="74"/>
        <v>7.2999999999998622E-3</v>
      </c>
      <c r="F520" s="2">
        <f t="shared" si="71"/>
        <v>2.3640067269003466E-2</v>
      </c>
      <c r="G520" s="2">
        <f t="shared" si="71"/>
        <v>2.9020297867249984E-2</v>
      </c>
      <c r="H520" s="2">
        <f t="shared" si="67"/>
        <v>0.81460457012337484</v>
      </c>
      <c r="I520" s="2">
        <f t="shared" si="68"/>
        <v>44.891574921360963</v>
      </c>
    </row>
    <row r="521" spans="1:9" ht="13.5" x14ac:dyDescent="0.25">
      <c r="A521" s="3">
        <f>TITRES_STAT!B524</f>
        <v>43049</v>
      </c>
      <c r="B521" s="6">
        <f>TITRES_STAT!D524</f>
        <v>5.6965000000000003</v>
      </c>
      <c r="C521" s="2">
        <f t="shared" si="72"/>
        <v>-2.9399999999999871E-2</v>
      </c>
      <c r="D521" s="2">
        <f t="shared" si="73"/>
        <v>0</v>
      </c>
      <c r="E521" s="2">
        <f t="shared" si="74"/>
        <v>2.9399999999999871E-2</v>
      </c>
      <c r="F521" s="2">
        <f t="shared" si="71"/>
        <v>2.1951491035503218E-2</v>
      </c>
      <c r="G521" s="2">
        <f t="shared" si="71"/>
        <v>2.9047419448160691E-2</v>
      </c>
      <c r="H521" s="2">
        <f t="shared" si="67"/>
        <v>0.75571226127948543</v>
      </c>
      <c r="I521" s="2">
        <f t="shared" si="68"/>
        <v>43.043058816981535</v>
      </c>
    </row>
    <row r="522" spans="1:9" ht="13.5" x14ac:dyDescent="0.25">
      <c r="A522" s="3">
        <f>TITRES_STAT!B525</f>
        <v>43052</v>
      </c>
      <c r="B522" s="6">
        <f>TITRES_STAT!D525</f>
        <v>5.6597</v>
      </c>
      <c r="C522" s="2">
        <f t="shared" si="72"/>
        <v>-3.6800000000000388E-2</v>
      </c>
      <c r="D522" s="2">
        <f t="shared" si="73"/>
        <v>0</v>
      </c>
      <c r="E522" s="2">
        <f t="shared" si="74"/>
        <v>3.6800000000000388E-2</v>
      </c>
      <c r="F522" s="2">
        <f t="shared" si="71"/>
        <v>2.038352739011013E-2</v>
      </c>
      <c r="G522" s="2">
        <f t="shared" si="71"/>
        <v>2.9601175201863526E-2</v>
      </c>
      <c r="H522" s="2">
        <f t="shared" si="67"/>
        <v>0.68860534256176753</v>
      </c>
      <c r="I522" s="2">
        <f t="shared" si="68"/>
        <v>40.779531202778898</v>
      </c>
    </row>
    <row r="523" spans="1:9" ht="13.5" x14ac:dyDescent="0.25">
      <c r="A523" s="3">
        <f>TITRES_STAT!B526</f>
        <v>43053</v>
      </c>
      <c r="B523" s="6">
        <f>TITRES_STAT!D526</f>
        <v>5.5861999999999998</v>
      </c>
      <c r="C523" s="2">
        <f t="shared" si="72"/>
        <v>-7.3500000000000121E-2</v>
      </c>
      <c r="D523" s="2">
        <f t="shared" si="73"/>
        <v>0</v>
      </c>
      <c r="E523" s="2">
        <f t="shared" si="74"/>
        <v>7.3500000000000121E-2</v>
      </c>
      <c r="F523" s="2">
        <f t="shared" si="71"/>
        <v>1.8927561147959408E-2</v>
      </c>
      <c r="G523" s="2">
        <f t="shared" si="71"/>
        <v>3.273680554458757E-2</v>
      </c>
      <c r="H523" s="2">
        <f t="shared" si="67"/>
        <v>0.5781737354360994</v>
      </c>
      <c r="I523" s="2">
        <f t="shared" si="68"/>
        <v>36.635620176274934</v>
      </c>
    </row>
    <row r="524" spans="1:9" ht="13.5" x14ac:dyDescent="0.25">
      <c r="A524" s="3">
        <f>TITRES_STAT!B527</f>
        <v>43054</v>
      </c>
      <c r="B524" s="6">
        <f>TITRES_STAT!D527</f>
        <v>5.5861999999999998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1.7575592494533738E-2</v>
      </c>
      <c r="G524" s="2">
        <f t="shared" si="71"/>
        <v>3.0398462291402743E-2</v>
      </c>
      <c r="H524" s="2">
        <f t="shared" si="67"/>
        <v>0.57817373543609951</v>
      </c>
      <c r="I524" s="2">
        <f t="shared" si="68"/>
        <v>36.635620176274941</v>
      </c>
    </row>
    <row r="525" spans="1:9" ht="13.5" x14ac:dyDescent="0.25">
      <c r="A525" s="3">
        <f>TITRES_STAT!B528</f>
        <v>43055</v>
      </c>
      <c r="B525" s="6">
        <f>TITRES_STAT!D528</f>
        <v>5.5495000000000001</v>
      </c>
      <c r="C525" s="2">
        <f t="shared" si="72"/>
        <v>-3.6699999999999733E-2</v>
      </c>
      <c r="D525" s="2">
        <f t="shared" si="73"/>
        <v>0</v>
      </c>
      <c r="E525" s="2">
        <f t="shared" si="74"/>
        <v>3.6699999999999733E-2</v>
      </c>
      <c r="F525" s="2">
        <f t="shared" ref="F525:G540" si="75">((F524*13)+D525)/14</f>
        <v>1.6320193030638471E-2</v>
      </c>
      <c r="G525" s="2">
        <f t="shared" si="75"/>
        <v>3.0848572127731098E-2</v>
      </c>
      <c r="H525" s="2">
        <f t="shared" si="67"/>
        <v>0.52904208866016045</v>
      </c>
      <c r="I525" s="2">
        <f t="shared" si="68"/>
        <v>34.599576596595796</v>
      </c>
    </row>
    <row r="526" spans="1:9" ht="13.5" x14ac:dyDescent="0.25">
      <c r="A526" s="3">
        <f>TITRES_STAT!B529</f>
        <v>43056</v>
      </c>
      <c r="B526" s="6">
        <f>TITRES_STAT!D529</f>
        <v>5.5126999999999997</v>
      </c>
      <c r="C526" s="2">
        <f t="shared" si="72"/>
        <v>-3.6800000000000388E-2</v>
      </c>
      <c r="D526" s="2">
        <f t="shared" si="73"/>
        <v>0</v>
      </c>
      <c r="E526" s="2">
        <f t="shared" si="74"/>
        <v>3.6800000000000388E-2</v>
      </c>
      <c r="F526" s="2">
        <f t="shared" si="75"/>
        <v>1.5154464957021437E-2</v>
      </c>
      <c r="G526" s="2">
        <f t="shared" si="75"/>
        <v>3.1273674118607472E-2</v>
      </c>
      <c r="H526" s="2">
        <f t="shared" si="67"/>
        <v>0.48457577768276056</v>
      </c>
      <c r="I526" s="2">
        <f t="shared" si="68"/>
        <v>32.640690018472725</v>
      </c>
    </row>
    <row r="527" spans="1:9" ht="13.5" x14ac:dyDescent="0.25">
      <c r="A527" s="3">
        <f>TITRES_STAT!B530</f>
        <v>43059</v>
      </c>
      <c r="B527" s="6">
        <f>TITRES_STAT!D530</f>
        <v>5.5053999999999998</v>
      </c>
      <c r="C527" s="2">
        <f t="shared" si="72"/>
        <v>-7.2999999999998622E-3</v>
      </c>
      <c r="D527" s="2">
        <f t="shared" si="73"/>
        <v>0</v>
      </c>
      <c r="E527" s="2">
        <f t="shared" si="74"/>
        <v>7.2999999999998622E-3</v>
      </c>
      <c r="F527" s="2">
        <f t="shared" si="75"/>
        <v>1.4072003174377049E-2</v>
      </c>
      <c r="G527" s="2">
        <f t="shared" si="75"/>
        <v>2.9561268824421217E-2</v>
      </c>
      <c r="H527" s="2">
        <f t="shared" si="67"/>
        <v>0.47602838896928051</v>
      </c>
      <c r="I527" s="2">
        <f t="shared" si="68"/>
        <v>32.250625565656904</v>
      </c>
    </row>
    <row r="528" spans="1:9" ht="13.5" x14ac:dyDescent="0.25">
      <c r="A528" s="3">
        <f>TITRES_STAT!B531</f>
        <v>43060</v>
      </c>
      <c r="B528" s="6">
        <f>TITRES_STAT!D531</f>
        <v>5.4466000000000001</v>
      </c>
      <c r="C528" s="2">
        <f t="shared" si="72"/>
        <v>-5.8799999999999741E-2</v>
      </c>
      <c r="D528" s="2">
        <f t="shared" si="73"/>
        <v>0</v>
      </c>
      <c r="E528" s="2">
        <f t="shared" si="74"/>
        <v>5.8799999999999741E-2</v>
      </c>
      <c r="F528" s="2">
        <f t="shared" si="75"/>
        <v>1.3066860090492974E-2</v>
      </c>
      <c r="G528" s="2">
        <f t="shared" si="75"/>
        <v>3.1649749622676825E-2</v>
      </c>
      <c r="H528" s="2">
        <f t="shared" si="67"/>
        <v>0.41285824520806508</v>
      </c>
      <c r="I528" s="2">
        <f t="shared" si="68"/>
        <v>29.221491017116534</v>
      </c>
    </row>
    <row r="529" spans="1:9" ht="13.5" x14ac:dyDescent="0.25">
      <c r="A529" s="3">
        <f>TITRES_STAT!B532</f>
        <v>43061</v>
      </c>
      <c r="B529" s="6">
        <f>TITRES_STAT!D532</f>
        <v>5.4466000000000001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1.2133512941172046E-2</v>
      </c>
      <c r="G529" s="2">
        <f t="shared" si="75"/>
        <v>2.9389053221057053E-2</v>
      </c>
      <c r="H529" s="2">
        <f t="shared" ref="H529:H592" si="76">F529/G529</f>
        <v>0.41285824520806502</v>
      </c>
      <c r="I529" s="2">
        <f t="shared" ref="I529:I592" si="77">IF(G529=0,100,100-(100/(1+H529)))</f>
        <v>29.221491017116534</v>
      </c>
    </row>
    <row r="530" spans="1:9" ht="13.5" x14ac:dyDescent="0.25">
      <c r="A530" s="3">
        <f>TITRES_STAT!B533</f>
        <v>43062</v>
      </c>
      <c r="B530" s="6">
        <f>TITRES_STAT!D533</f>
        <v>5.4391999999999996</v>
      </c>
      <c r="C530" s="2">
        <f t="shared" si="72"/>
        <v>-7.4000000000005173E-3</v>
      </c>
      <c r="D530" s="2">
        <f t="shared" si="73"/>
        <v>0</v>
      </c>
      <c r="E530" s="2">
        <f t="shared" si="74"/>
        <v>7.4000000000005173E-3</v>
      </c>
      <c r="F530" s="2">
        <f t="shared" si="75"/>
        <v>1.1266833445374044E-2</v>
      </c>
      <c r="G530" s="2">
        <f t="shared" si="75"/>
        <v>2.7818406562410157E-2</v>
      </c>
      <c r="H530" s="2">
        <f t="shared" si="76"/>
        <v>0.40501361643763023</v>
      </c>
      <c r="I530" s="2">
        <f t="shared" si="77"/>
        <v>28.826312549520338</v>
      </c>
    </row>
    <row r="531" spans="1:9" ht="13.5" x14ac:dyDescent="0.25">
      <c r="A531" s="3">
        <f>TITRES_STAT!B534</f>
        <v>43063</v>
      </c>
      <c r="B531" s="6">
        <f>TITRES_STAT!D534</f>
        <v>5.4391999999999996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1.0462059627847325E-2</v>
      </c>
      <c r="G531" s="2">
        <f t="shared" si="75"/>
        <v>2.5831377522238002E-2</v>
      </c>
      <c r="H531" s="2">
        <f t="shared" si="76"/>
        <v>0.40501361643763023</v>
      </c>
      <c r="I531" s="2">
        <f t="shared" si="77"/>
        <v>28.826312549520338</v>
      </c>
    </row>
    <row r="532" spans="1:9" ht="13.5" x14ac:dyDescent="0.25">
      <c r="A532" s="3">
        <f>TITRES_STAT!B535</f>
        <v>43066</v>
      </c>
      <c r="B532" s="6">
        <f>TITRES_STAT!D535</f>
        <v>5.4466000000000001</v>
      </c>
      <c r="C532" s="2">
        <f t="shared" si="72"/>
        <v>7.4000000000005173E-3</v>
      </c>
      <c r="D532" s="2">
        <f t="shared" si="73"/>
        <v>7.4000000000005173E-3</v>
      </c>
      <c r="E532" s="2">
        <f t="shared" si="74"/>
        <v>0</v>
      </c>
      <c r="F532" s="2">
        <f t="shared" si="75"/>
        <v>1.0243341083001125E-2</v>
      </c>
      <c r="G532" s="2">
        <f t="shared" si="75"/>
        <v>2.3986279127792432E-2</v>
      </c>
      <c r="H532" s="2">
        <f t="shared" si="76"/>
        <v>0.42705002424208288</v>
      </c>
      <c r="I532" s="2">
        <f t="shared" si="77"/>
        <v>29.925371709999609</v>
      </c>
    </row>
    <row r="533" spans="1:9" ht="13.5" x14ac:dyDescent="0.25">
      <c r="A533" s="3">
        <f>TITRES_STAT!B536</f>
        <v>43067</v>
      </c>
      <c r="B533" s="6">
        <f>TITRES_STAT!D536</f>
        <v>5.4391999999999996</v>
      </c>
      <c r="C533" s="2">
        <f t="shared" si="72"/>
        <v>-7.4000000000005173E-3</v>
      </c>
      <c r="D533" s="2">
        <f t="shared" si="73"/>
        <v>0</v>
      </c>
      <c r="E533" s="2">
        <f t="shared" si="74"/>
        <v>7.4000000000005173E-3</v>
      </c>
      <c r="F533" s="2">
        <f t="shared" si="75"/>
        <v>9.5116738627867587E-3</v>
      </c>
      <c r="G533" s="2">
        <f t="shared" si="75"/>
        <v>2.2801544904378725E-2</v>
      </c>
      <c r="H533" s="2">
        <f t="shared" si="76"/>
        <v>0.41715041251262636</v>
      </c>
      <c r="I533" s="2">
        <f t="shared" si="77"/>
        <v>29.435860077337395</v>
      </c>
    </row>
    <row r="534" spans="1:9" ht="13.5" x14ac:dyDescent="0.25">
      <c r="A534" s="3">
        <f>TITRES_STAT!B537</f>
        <v>43068</v>
      </c>
      <c r="B534" s="6">
        <f>TITRES_STAT!D537</f>
        <v>5.4391999999999996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8.8322685868734187E-3</v>
      </c>
      <c r="G534" s="2">
        <f t="shared" si="75"/>
        <v>2.1172863125494528E-2</v>
      </c>
      <c r="H534" s="2">
        <f t="shared" si="76"/>
        <v>0.41715041251262641</v>
      </c>
      <c r="I534" s="2">
        <f t="shared" si="77"/>
        <v>29.435860077337395</v>
      </c>
    </row>
    <row r="535" spans="1:9" ht="13.5" x14ac:dyDescent="0.25">
      <c r="A535" s="3">
        <f>TITRES_STAT!B538</f>
        <v>43069</v>
      </c>
      <c r="B535" s="6">
        <f>TITRES_STAT!D538</f>
        <v>5.4391999999999996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8.2013922592396021E-3</v>
      </c>
      <c r="G535" s="2">
        <f t="shared" si="75"/>
        <v>1.9660515759387775E-2</v>
      </c>
      <c r="H535" s="2">
        <f t="shared" si="76"/>
        <v>0.41715041251262636</v>
      </c>
      <c r="I535" s="2">
        <f t="shared" si="77"/>
        <v>29.435860077337395</v>
      </c>
    </row>
    <row r="536" spans="1:9" ht="13.5" x14ac:dyDescent="0.25">
      <c r="A536" s="3">
        <f>TITRES_STAT!B539</f>
        <v>43073</v>
      </c>
      <c r="B536" s="6">
        <f>TITRES_STAT!D539</f>
        <v>5.4391999999999996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7.6155785264367731E-3</v>
      </c>
      <c r="G536" s="2">
        <f t="shared" si="75"/>
        <v>1.825619320514579E-2</v>
      </c>
      <c r="H536" s="2">
        <f t="shared" si="76"/>
        <v>0.41715041251262641</v>
      </c>
      <c r="I536" s="2">
        <f t="shared" si="77"/>
        <v>29.435860077337395</v>
      </c>
    </row>
    <row r="537" spans="1:9" ht="13.5" x14ac:dyDescent="0.25">
      <c r="A537" s="3">
        <f>TITRES_STAT!B540</f>
        <v>43074</v>
      </c>
      <c r="B537" s="6">
        <f>TITRES_STAT!D540</f>
        <v>5.5861999999999998</v>
      </c>
      <c r="C537" s="2">
        <f t="shared" si="72"/>
        <v>0.14700000000000024</v>
      </c>
      <c r="D537" s="2">
        <f t="shared" si="73"/>
        <v>0.14700000000000024</v>
      </c>
      <c r="E537" s="2">
        <f t="shared" si="74"/>
        <v>0</v>
      </c>
      <c r="F537" s="2">
        <f t="shared" si="75"/>
        <v>1.7571608631691306E-2</v>
      </c>
      <c r="G537" s="2">
        <f t="shared" si="75"/>
        <v>1.6952179404778233E-2</v>
      </c>
      <c r="H537" s="2">
        <f t="shared" si="76"/>
        <v>1.0365397989321938</v>
      </c>
      <c r="I537" s="2">
        <f t="shared" si="77"/>
        <v>50.897104955949111</v>
      </c>
    </row>
    <row r="538" spans="1:9" ht="13.5" x14ac:dyDescent="0.25">
      <c r="A538" s="3">
        <f>TITRES_STAT!B541</f>
        <v>43075</v>
      </c>
      <c r="B538" s="6">
        <f>TITRES_STAT!D541</f>
        <v>5.4466000000000001</v>
      </c>
      <c r="C538" s="2">
        <f t="shared" si="72"/>
        <v>-0.13959999999999972</v>
      </c>
      <c r="D538" s="2">
        <f t="shared" si="73"/>
        <v>0</v>
      </c>
      <c r="E538" s="2">
        <f t="shared" si="74"/>
        <v>0.13959999999999972</v>
      </c>
      <c r="F538" s="2">
        <f t="shared" si="75"/>
        <v>1.6316493729427641E-2</v>
      </c>
      <c r="G538" s="2">
        <f t="shared" si="75"/>
        <v>2.5712738018722623E-2</v>
      </c>
      <c r="H538" s="2">
        <f t="shared" si="76"/>
        <v>0.6345685052111858</v>
      </c>
      <c r="I538" s="2">
        <f t="shared" si="77"/>
        <v>38.821774871356631</v>
      </c>
    </row>
    <row r="539" spans="1:9" ht="13.5" x14ac:dyDescent="0.25">
      <c r="A539" s="3">
        <f>TITRES_STAT!B542</f>
        <v>43076</v>
      </c>
      <c r="B539" s="6">
        <f>TITRES_STAT!D542</f>
        <v>5.6965000000000003</v>
      </c>
      <c r="C539" s="2">
        <f t="shared" si="72"/>
        <v>0.24990000000000023</v>
      </c>
      <c r="D539" s="2">
        <f t="shared" si="73"/>
        <v>0.24990000000000023</v>
      </c>
      <c r="E539" s="2">
        <f t="shared" si="74"/>
        <v>0</v>
      </c>
      <c r="F539" s="2">
        <f t="shared" si="75"/>
        <v>3.3001029891611397E-2</v>
      </c>
      <c r="G539" s="2">
        <f t="shared" si="75"/>
        <v>2.3876113874528149E-2</v>
      </c>
      <c r="H539" s="2">
        <f t="shared" si="76"/>
        <v>1.3821776049919925</v>
      </c>
      <c r="I539" s="2">
        <f t="shared" si="77"/>
        <v>58.021601835881526</v>
      </c>
    </row>
    <row r="540" spans="1:9" ht="13.5" x14ac:dyDescent="0.25">
      <c r="A540" s="3">
        <f>TITRES_STAT!B543</f>
        <v>43077</v>
      </c>
      <c r="B540" s="6">
        <f>TITRES_STAT!D543</f>
        <v>5.6890999999999998</v>
      </c>
      <c r="C540" s="2">
        <f t="shared" si="72"/>
        <v>-7.4000000000005173E-3</v>
      </c>
      <c r="D540" s="2">
        <f t="shared" si="73"/>
        <v>0</v>
      </c>
      <c r="E540" s="2">
        <f t="shared" si="74"/>
        <v>7.4000000000005173E-3</v>
      </c>
      <c r="F540" s="2">
        <f t="shared" si="75"/>
        <v>3.0643813470782013E-2</v>
      </c>
      <c r="G540" s="2">
        <f t="shared" si="75"/>
        <v>2.2699248597776174E-2</v>
      </c>
      <c r="H540" s="2">
        <f t="shared" si="76"/>
        <v>1.3499924166557726</v>
      </c>
      <c r="I540" s="2">
        <f t="shared" si="77"/>
        <v>57.446671192961546</v>
      </c>
    </row>
    <row r="541" spans="1:9" ht="13.5" x14ac:dyDescent="0.25">
      <c r="A541" s="3">
        <f>TITRES_STAT!B544</f>
        <v>43080</v>
      </c>
      <c r="B541" s="6">
        <f>TITRES_STAT!D544</f>
        <v>5.6597</v>
      </c>
      <c r="C541" s="2">
        <f t="shared" si="72"/>
        <v>-2.9399999999999871E-2</v>
      </c>
      <c r="D541" s="2">
        <f t="shared" si="73"/>
        <v>0</v>
      </c>
      <c r="E541" s="2">
        <f t="shared" si="74"/>
        <v>2.9399999999999871E-2</v>
      </c>
      <c r="F541" s="2">
        <f t="shared" ref="F541:G556" si="78">((F540*13)+D541)/14</f>
        <v>2.8454969651440443E-2</v>
      </c>
      <c r="G541" s="2">
        <f t="shared" si="78"/>
        <v>2.317787369793501E-2</v>
      </c>
      <c r="H541" s="2">
        <f t="shared" si="76"/>
        <v>1.227678173687502</v>
      </c>
      <c r="I541" s="2">
        <f t="shared" si="77"/>
        <v>55.110212426030628</v>
      </c>
    </row>
    <row r="542" spans="1:9" ht="13.5" x14ac:dyDescent="0.25">
      <c r="A542" s="3">
        <f>TITRES_STAT!B545</f>
        <v>43081</v>
      </c>
      <c r="B542" s="6">
        <f>TITRES_STAT!D545</f>
        <v>5.4907000000000004</v>
      </c>
      <c r="C542" s="2">
        <f t="shared" si="72"/>
        <v>-0.16899999999999959</v>
      </c>
      <c r="D542" s="2">
        <f t="shared" si="73"/>
        <v>0</v>
      </c>
      <c r="E542" s="2">
        <f t="shared" si="74"/>
        <v>0.16899999999999959</v>
      </c>
      <c r="F542" s="2">
        <f t="shared" si="78"/>
        <v>2.6422471819194698E-2</v>
      </c>
      <c r="G542" s="2">
        <f t="shared" si="78"/>
        <v>3.3593739862368195E-2</v>
      </c>
      <c r="H542" s="2">
        <f t="shared" si="76"/>
        <v>0.7865296310397768</v>
      </c>
      <c r="I542" s="2">
        <f t="shared" si="77"/>
        <v>44.025557559994638</v>
      </c>
    </row>
    <row r="543" spans="1:9" ht="13.5" x14ac:dyDescent="0.25">
      <c r="A543" s="3">
        <f>TITRES_STAT!B546</f>
        <v>43082</v>
      </c>
      <c r="B543" s="6">
        <f>TITRES_STAT!D546</f>
        <v>5.4466000000000001</v>
      </c>
      <c r="C543" s="2">
        <f t="shared" si="72"/>
        <v>-4.410000000000025E-2</v>
      </c>
      <c r="D543" s="2">
        <f t="shared" si="73"/>
        <v>0</v>
      </c>
      <c r="E543" s="2">
        <f t="shared" si="74"/>
        <v>4.410000000000025E-2</v>
      </c>
      <c r="F543" s="2">
        <f t="shared" si="78"/>
        <v>2.4535152403537933E-2</v>
      </c>
      <c r="G543" s="2">
        <f t="shared" si="78"/>
        <v>3.4344187015056198E-2</v>
      </c>
      <c r="H543" s="2">
        <f t="shared" si="76"/>
        <v>0.71439025162488001</v>
      </c>
      <c r="I543" s="2">
        <f t="shared" si="77"/>
        <v>41.670223623109663</v>
      </c>
    </row>
    <row r="544" spans="1:9" ht="13.5" x14ac:dyDescent="0.25">
      <c r="A544" s="3">
        <f>TITRES_STAT!B547</f>
        <v>43083</v>
      </c>
      <c r="B544" s="6">
        <f>TITRES_STAT!D547</f>
        <v>5.6082999999999998</v>
      </c>
      <c r="C544" s="2">
        <f t="shared" si="72"/>
        <v>0.16169999999999973</v>
      </c>
      <c r="D544" s="2">
        <f t="shared" si="73"/>
        <v>0.16169999999999973</v>
      </c>
      <c r="E544" s="2">
        <f t="shared" si="74"/>
        <v>0</v>
      </c>
      <c r="F544" s="2">
        <f t="shared" si="78"/>
        <v>3.4332641517570921E-2</v>
      </c>
      <c r="G544" s="2">
        <f t="shared" si="78"/>
        <v>3.189103079969504E-2</v>
      </c>
      <c r="H544" s="2">
        <f t="shared" si="76"/>
        <v>1.0765610473117484</v>
      </c>
      <c r="I544" s="2">
        <f t="shared" si="77"/>
        <v>51.843457658296678</v>
      </c>
    </row>
    <row r="545" spans="1:9" ht="13.5" x14ac:dyDescent="0.25">
      <c r="A545" s="3">
        <f>TITRES_STAT!B548</f>
        <v>43084</v>
      </c>
      <c r="B545" s="6">
        <f>TITRES_STAT!D548</f>
        <v>5.6082999999999998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3.1880309980601568E-2</v>
      </c>
      <c r="G545" s="2">
        <f t="shared" si="78"/>
        <v>2.9613100028288254E-2</v>
      </c>
      <c r="H545" s="2">
        <f t="shared" si="76"/>
        <v>1.0765610473117484</v>
      </c>
      <c r="I545" s="2">
        <f t="shared" si="77"/>
        <v>51.843457658296678</v>
      </c>
    </row>
    <row r="546" spans="1:9" ht="13.5" x14ac:dyDescent="0.25">
      <c r="A546" s="3">
        <f>TITRES_STAT!B549</f>
        <v>43087</v>
      </c>
      <c r="B546" s="6">
        <f>TITRES_STAT!D549</f>
        <v>5.6082999999999998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2.9603144981987167E-2</v>
      </c>
      <c r="G546" s="2">
        <f t="shared" si="78"/>
        <v>2.7497878597696236E-2</v>
      </c>
      <c r="H546" s="2">
        <f t="shared" si="76"/>
        <v>1.0765610473117482</v>
      </c>
      <c r="I546" s="2">
        <f t="shared" si="77"/>
        <v>51.843457658296678</v>
      </c>
    </row>
    <row r="547" spans="1:9" ht="13.5" x14ac:dyDescent="0.25">
      <c r="A547" s="3">
        <f>TITRES_STAT!B550</f>
        <v>43088</v>
      </c>
      <c r="B547" s="6">
        <f>TITRES_STAT!D550</f>
        <v>5.5420999999999996</v>
      </c>
      <c r="C547" s="2">
        <f t="shared" si="72"/>
        <v>-6.6200000000000259E-2</v>
      </c>
      <c r="D547" s="2">
        <f t="shared" si="73"/>
        <v>0</v>
      </c>
      <c r="E547" s="2">
        <f t="shared" si="74"/>
        <v>6.6200000000000259E-2</v>
      </c>
      <c r="F547" s="2">
        <f t="shared" si="78"/>
        <v>2.748863462613094E-2</v>
      </c>
      <c r="G547" s="2">
        <f t="shared" si="78"/>
        <v>3.0262315840717952E-2</v>
      </c>
      <c r="H547" s="2">
        <f t="shared" si="76"/>
        <v>0.90834537484884015</v>
      </c>
      <c r="I547" s="2">
        <f t="shared" si="77"/>
        <v>47.59858392618213</v>
      </c>
    </row>
    <row r="548" spans="1:9" ht="13.5" x14ac:dyDescent="0.25">
      <c r="A548" s="3">
        <f>TITRES_STAT!B551</f>
        <v>43089</v>
      </c>
      <c r="B548" s="6">
        <f>TITRES_STAT!D551</f>
        <v>5.4391999999999996</v>
      </c>
      <c r="C548" s="2">
        <f t="shared" si="72"/>
        <v>-0.10289999999999999</v>
      </c>
      <c r="D548" s="2">
        <f t="shared" si="73"/>
        <v>0</v>
      </c>
      <c r="E548" s="2">
        <f t="shared" si="74"/>
        <v>0.10289999999999999</v>
      </c>
      <c r="F548" s="2">
        <f t="shared" si="78"/>
        <v>2.5525160724264445E-2</v>
      </c>
      <c r="G548" s="2">
        <f t="shared" si="78"/>
        <v>3.5450721852095239E-2</v>
      </c>
      <c r="H548" s="2">
        <f t="shared" si="76"/>
        <v>0.72001808117641575</v>
      </c>
      <c r="I548" s="2">
        <f t="shared" si="77"/>
        <v>41.861076290776872</v>
      </c>
    </row>
    <row r="549" spans="1:9" ht="13.5" x14ac:dyDescent="0.25">
      <c r="A549" s="3">
        <f>TITRES_STAT!B552</f>
        <v>43090</v>
      </c>
      <c r="B549" s="6">
        <f>TITRES_STAT!D552</f>
        <v>5.4391999999999996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2.3701934958245557E-2</v>
      </c>
      <c r="G549" s="2">
        <f t="shared" si="78"/>
        <v>3.2918527434088435E-2</v>
      </c>
      <c r="H549" s="2">
        <f t="shared" si="76"/>
        <v>0.72001808117641575</v>
      </c>
      <c r="I549" s="2">
        <f t="shared" si="77"/>
        <v>41.861076290776872</v>
      </c>
    </row>
    <row r="550" spans="1:9" ht="13.5" x14ac:dyDescent="0.25">
      <c r="A550" s="3">
        <f>TITRES_STAT!B553</f>
        <v>43091</v>
      </c>
      <c r="B550" s="6">
        <f>TITRES_STAT!D553</f>
        <v>5.5715000000000003</v>
      </c>
      <c r="C550" s="2">
        <f t="shared" si="72"/>
        <v>0.13230000000000075</v>
      </c>
      <c r="D550" s="2">
        <f t="shared" si="73"/>
        <v>0.13230000000000075</v>
      </c>
      <c r="E550" s="2">
        <f t="shared" si="74"/>
        <v>0</v>
      </c>
      <c r="F550" s="2">
        <f t="shared" si="78"/>
        <v>3.1458939604085211E-2</v>
      </c>
      <c r="G550" s="2">
        <f t="shared" si="78"/>
        <v>3.056720404593926E-2</v>
      </c>
      <c r="H550" s="2">
        <f t="shared" si="76"/>
        <v>1.0291729514026133</v>
      </c>
      <c r="I550" s="2">
        <f t="shared" si="77"/>
        <v>50.718838465258678</v>
      </c>
    </row>
    <row r="551" spans="1:9" ht="13.5" x14ac:dyDescent="0.25">
      <c r="A551" s="3">
        <f>TITRES_STAT!B554</f>
        <v>43094</v>
      </c>
      <c r="B551" s="6">
        <f>TITRES_STAT!D554</f>
        <v>5.5568</v>
      </c>
      <c r="C551" s="2">
        <f t="shared" si="72"/>
        <v>-1.4700000000000379E-2</v>
      </c>
      <c r="D551" s="2">
        <f t="shared" si="73"/>
        <v>0</v>
      </c>
      <c r="E551" s="2">
        <f t="shared" si="74"/>
        <v>1.4700000000000379E-2</v>
      </c>
      <c r="F551" s="2">
        <f t="shared" si="78"/>
        <v>2.9211872489507695E-2</v>
      </c>
      <c r="G551" s="2">
        <f t="shared" si="78"/>
        <v>2.9433832328372194E-2</v>
      </c>
      <c r="H551" s="2">
        <f t="shared" si="76"/>
        <v>0.99245902346700043</v>
      </c>
      <c r="I551" s="2">
        <f t="shared" si="77"/>
        <v>49.810762067270076</v>
      </c>
    </row>
    <row r="552" spans="1:9" ht="13.5" x14ac:dyDescent="0.25">
      <c r="A552" s="3">
        <f>TITRES_STAT!B555</f>
        <v>43095</v>
      </c>
      <c r="B552" s="6">
        <f>TITRES_STAT!D555</f>
        <v>5.5715000000000003</v>
      </c>
      <c r="C552" s="2">
        <f t="shared" si="72"/>
        <v>1.4700000000000379E-2</v>
      </c>
      <c r="D552" s="2">
        <f t="shared" si="73"/>
        <v>1.4700000000000379E-2</v>
      </c>
      <c r="E552" s="2">
        <f t="shared" si="74"/>
        <v>0</v>
      </c>
      <c r="F552" s="2">
        <f t="shared" si="78"/>
        <v>2.8175310168828599E-2</v>
      </c>
      <c r="G552" s="2">
        <f t="shared" si="78"/>
        <v>2.7331415733488466E-2</v>
      </c>
      <c r="H552" s="2">
        <f t="shared" si="76"/>
        <v>1.0308763528230311</v>
      </c>
      <c r="I552" s="2">
        <f t="shared" si="77"/>
        <v>50.760173133635426</v>
      </c>
    </row>
    <row r="553" spans="1:9" ht="13.5" x14ac:dyDescent="0.25">
      <c r="A553" s="3">
        <f>TITRES_STAT!B556</f>
        <v>43096</v>
      </c>
      <c r="B553" s="6">
        <f>TITRES_STAT!D556</f>
        <v>5.6303000000000001</v>
      </c>
      <c r="C553" s="2">
        <f t="shared" si="72"/>
        <v>5.8799999999999741E-2</v>
      </c>
      <c r="D553" s="2">
        <f t="shared" si="73"/>
        <v>5.8799999999999741E-2</v>
      </c>
      <c r="E553" s="2">
        <f t="shared" si="74"/>
        <v>0</v>
      </c>
      <c r="F553" s="2">
        <f t="shared" si="78"/>
        <v>3.0362788013912251E-2</v>
      </c>
      <c r="G553" s="2">
        <f t="shared" si="78"/>
        <v>2.5379171752525003E-2</v>
      </c>
      <c r="H553" s="2">
        <f t="shared" si="76"/>
        <v>1.1963663869720818</v>
      </c>
      <c r="I553" s="2">
        <f t="shared" si="77"/>
        <v>54.470255694515366</v>
      </c>
    </row>
    <row r="554" spans="1:9" ht="13.5" x14ac:dyDescent="0.25">
      <c r="A554" s="3">
        <f>TITRES_STAT!B557</f>
        <v>43097</v>
      </c>
      <c r="B554" s="6">
        <f>TITRES_STAT!D557</f>
        <v>5.7625999999999999</v>
      </c>
      <c r="C554" s="2">
        <f t="shared" si="72"/>
        <v>0.13229999999999986</v>
      </c>
      <c r="D554" s="2">
        <f t="shared" si="73"/>
        <v>0.13229999999999986</v>
      </c>
      <c r="E554" s="2">
        <f t="shared" si="74"/>
        <v>0</v>
      </c>
      <c r="F554" s="2">
        <f t="shared" si="78"/>
        <v>3.7644017441489937E-2</v>
      </c>
      <c r="G554" s="2">
        <f t="shared" si="78"/>
        <v>2.3566373770201789E-2</v>
      </c>
      <c r="H554" s="2">
        <f t="shared" si="76"/>
        <v>1.5973614697178591</v>
      </c>
      <c r="I554" s="2">
        <f t="shared" si="77"/>
        <v>61.499390375240068</v>
      </c>
    </row>
    <row r="555" spans="1:9" ht="13.5" x14ac:dyDescent="0.25">
      <c r="A555" s="3">
        <f>TITRES_STAT!B558</f>
        <v>43098</v>
      </c>
      <c r="B555" s="6">
        <f>TITRES_STAT!D558</f>
        <v>5.77</v>
      </c>
      <c r="C555" s="2">
        <f t="shared" si="72"/>
        <v>7.3999999999996291E-3</v>
      </c>
      <c r="D555" s="2">
        <f t="shared" si="73"/>
        <v>7.3999999999996291E-3</v>
      </c>
      <c r="E555" s="2">
        <f t="shared" si="74"/>
        <v>0</v>
      </c>
      <c r="F555" s="2">
        <f t="shared" si="78"/>
        <v>3.5483730481383487E-2</v>
      </c>
      <c r="G555" s="2">
        <f t="shared" si="78"/>
        <v>2.188306135804452E-2</v>
      </c>
      <c r="H555" s="2">
        <f t="shared" si="76"/>
        <v>1.6215158336764965</v>
      </c>
      <c r="I555" s="2">
        <f t="shared" si="77"/>
        <v>61.854130837059699</v>
      </c>
    </row>
    <row r="556" spans="1:9" ht="13.5" x14ac:dyDescent="0.25">
      <c r="A556" s="3">
        <f>TITRES_STAT!B559</f>
        <v>43102</v>
      </c>
      <c r="B556" s="6">
        <f>TITRES_STAT!D559</f>
        <v>5.77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3.2949178304141812E-2</v>
      </c>
      <c r="G556" s="2">
        <f t="shared" si="78"/>
        <v>2.0319985546755626E-2</v>
      </c>
      <c r="H556" s="2">
        <f t="shared" si="76"/>
        <v>1.6215158336764968</v>
      </c>
      <c r="I556" s="2">
        <f t="shared" si="77"/>
        <v>61.854130837059706</v>
      </c>
    </row>
    <row r="557" spans="1:9" ht="13.5" x14ac:dyDescent="0.25">
      <c r="A557" s="3">
        <f>TITRES_STAT!B560</f>
        <v>43103</v>
      </c>
      <c r="B557" s="6">
        <f>TITRES_STAT!D560</f>
        <v>5.8802000000000003</v>
      </c>
      <c r="C557" s="2">
        <f t="shared" si="72"/>
        <v>0.11020000000000074</v>
      </c>
      <c r="D557" s="2">
        <f t="shared" si="73"/>
        <v>0.11020000000000074</v>
      </c>
      <c r="E557" s="2">
        <f t="shared" si="74"/>
        <v>0</v>
      </c>
      <c r="F557" s="2">
        <f t="shared" ref="F557:G572" si="79">((F556*13)+D557)/14</f>
        <v>3.8467094139560301E-2</v>
      </c>
      <c r="G557" s="2">
        <f t="shared" si="79"/>
        <v>1.8868558007701652E-2</v>
      </c>
      <c r="H557" s="2">
        <f t="shared" si="76"/>
        <v>2.0386875416690051</v>
      </c>
      <c r="I557" s="2">
        <f t="shared" si="77"/>
        <v>67.091055388644918</v>
      </c>
    </row>
    <row r="558" spans="1:9" ht="13.5" x14ac:dyDescent="0.25">
      <c r="A558" s="3">
        <f>TITRES_STAT!B561</f>
        <v>43104</v>
      </c>
      <c r="B558" s="6">
        <f>TITRES_STAT!D561</f>
        <v>5.8654999999999999</v>
      </c>
      <c r="C558" s="2">
        <f t="shared" si="72"/>
        <v>-1.4700000000000379E-2</v>
      </c>
      <c r="D558" s="2">
        <f t="shared" si="73"/>
        <v>0</v>
      </c>
      <c r="E558" s="2">
        <f t="shared" si="74"/>
        <v>1.4700000000000379E-2</v>
      </c>
      <c r="F558" s="2">
        <f t="shared" si="79"/>
        <v>3.5719444558163137E-2</v>
      </c>
      <c r="G558" s="2">
        <f t="shared" si="79"/>
        <v>1.8570803864294418E-2</v>
      </c>
      <c r="H558" s="2">
        <f t="shared" si="76"/>
        <v>1.9234194071070854</v>
      </c>
      <c r="I558" s="2">
        <f t="shared" si="77"/>
        <v>65.793481511106023</v>
      </c>
    </row>
    <row r="559" spans="1:9" ht="13.5" x14ac:dyDescent="0.25">
      <c r="A559" s="3">
        <f>TITRES_STAT!B562</f>
        <v>43105</v>
      </c>
      <c r="B559" s="6">
        <f>TITRES_STAT!D562</f>
        <v>5.8802000000000003</v>
      </c>
      <c r="C559" s="2">
        <f t="shared" si="72"/>
        <v>1.4700000000000379E-2</v>
      </c>
      <c r="D559" s="2">
        <f t="shared" si="73"/>
        <v>1.4700000000000379E-2</v>
      </c>
      <c r="E559" s="2">
        <f t="shared" si="74"/>
        <v>0</v>
      </c>
      <c r="F559" s="2">
        <f t="shared" si="79"/>
        <v>3.4218055661151513E-2</v>
      </c>
      <c r="G559" s="2">
        <f t="shared" si="79"/>
        <v>1.7244317873987672E-2</v>
      </c>
      <c r="H559" s="2">
        <f t="shared" si="76"/>
        <v>1.9843090292813501</v>
      </c>
      <c r="I559" s="2">
        <f t="shared" si="77"/>
        <v>66.4914058769306</v>
      </c>
    </row>
    <row r="560" spans="1:9" ht="13.5" x14ac:dyDescent="0.25">
      <c r="A560" s="3">
        <f>TITRES_STAT!B563</f>
        <v>43108</v>
      </c>
      <c r="B560" s="6">
        <f>TITRES_STAT!D563</f>
        <v>6.0273000000000003</v>
      </c>
      <c r="C560" s="2">
        <f t="shared" si="72"/>
        <v>0.14710000000000001</v>
      </c>
      <c r="D560" s="2">
        <f t="shared" si="73"/>
        <v>0.14710000000000001</v>
      </c>
      <c r="E560" s="2">
        <f t="shared" si="74"/>
        <v>0</v>
      </c>
      <c r="F560" s="2">
        <f t="shared" si="79"/>
        <v>4.2281051685354974E-2</v>
      </c>
      <c r="G560" s="2">
        <f t="shared" si="79"/>
        <v>1.6012580882988552E-2</v>
      </c>
      <c r="H560" s="2">
        <f t="shared" si="76"/>
        <v>2.640489499745386</v>
      </c>
      <c r="I560" s="2">
        <f t="shared" si="77"/>
        <v>72.531166479948936</v>
      </c>
    </row>
    <row r="561" spans="1:9" ht="13.5" x14ac:dyDescent="0.25">
      <c r="A561" s="3">
        <f>TITRES_STAT!B564</f>
        <v>43109</v>
      </c>
      <c r="B561" s="6">
        <f>TITRES_STAT!D564</f>
        <v>6.0273000000000003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3.9260976564972475E-2</v>
      </c>
      <c r="G561" s="2">
        <f t="shared" si="79"/>
        <v>1.4868825105632227E-2</v>
      </c>
      <c r="H561" s="2">
        <f t="shared" si="76"/>
        <v>2.640489499745386</v>
      </c>
      <c r="I561" s="2">
        <f t="shared" si="77"/>
        <v>72.531166479948936</v>
      </c>
    </row>
    <row r="562" spans="1:9" ht="13.5" x14ac:dyDescent="0.25">
      <c r="A562" s="3">
        <f>TITRES_STAT!B565</f>
        <v>43110</v>
      </c>
      <c r="B562" s="6">
        <f>TITRES_STAT!D565</f>
        <v>6.0273000000000003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3.6456621096045867E-2</v>
      </c>
      <c r="G562" s="2">
        <f t="shared" si="79"/>
        <v>1.3806766169515639E-2</v>
      </c>
      <c r="H562" s="2">
        <f t="shared" si="76"/>
        <v>2.640489499745386</v>
      </c>
      <c r="I562" s="2">
        <f t="shared" si="77"/>
        <v>72.531166479948936</v>
      </c>
    </row>
    <row r="563" spans="1:9" ht="13.5" x14ac:dyDescent="0.25">
      <c r="A563" s="3">
        <f>TITRES_STAT!B566</f>
        <v>43111</v>
      </c>
      <c r="B563" s="6">
        <f>TITRES_STAT!D566</f>
        <v>6.0125999999999999</v>
      </c>
      <c r="C563" s="2">
        <f t="shared" si="72"/>
        <v>-1.4700000000000379E-2</v>
      </c>
      <c r="D563" s="2">
        <f t="shared" si="73"/>
        <v>0</v>
      </c>
      <c r="E563" s="2">
        <f t="shared" si="74"/>
        <v>1.4700000000000379E-2</v>
      </c>
      <c r="F563" s="2">
        <f t="shared" si="79"/>
        <v>3.3852576732042595E-2</v>
      </c>
      <c r="G563" s="2">
        <f t="shared" si="79"/>
        <v>1.3870568585978835E-2</v>
      </c>
      <c r="H563" s="2">
        <f t="shared" si="76"/>
        <v>2.4406048333348584</v>
      </c>
      <c r="I563" s="2">
        <f t="shared" si="77"/>
        <v>70.935342812073685</v>
      </c>
    </row>
    <row r="564" spans="1:9" ht="13.5" x14ac:dyDescent="0.25">
      <c r="A564" s="3">
        <f>TITRES_STAT!B567</f>
        <v>43112</v>
      </c>
      <c r="B564" s="6">
        <f>TITRES_STAT!D567</f>
        <v>5.8728999999999996</v>
      </c>
      <c r="C564" s="2">
        <f t="shared" si="72"/>
        <v>-0.13970000000000038</v>
      </c>
      <c r="D564" s="2">
        <f t="shared" si="73"/>
        <v>0</v>
      </c>
      <c r="E564" s="2">
        <f t="shared" si="74"/>
        <v>0.13970000000000038</v>
      </c>
      <c r="F564" s="2">
        <f t="shared" si="79"/>
        <v>3.1434535536896693E-2</v>
      </c>
      <c r="G564" s="2">
        <f t="shared" si="79"/>
        <v>2.2858385115551803E-2</v>
      </c>
      <c r="H564" s="2">
        <f t="shared" si="76"/>
        <v>1.3751861900126126</v>
      </c>
      <c r="I564" s="2">
        <f t="shared" si="77"/>
        <v>57.898037458920648</v>
      </c>
    </row>
    <row r="565" spans="1:9" ht="13.5" x14ac:dyDescent="0.25">
      <c r="A565" s="3">
        <f>TITRES_STAT!B568</f>
        <v>43115</v>
      </c>
      <c r="B565" s="6">
        <f>TITRES_STAT!D568</f>
        <v>6.0273000000000003</v>
      </c>
      <c r="C565" s="2">
        <f t="shared" si="72"/>
        <v>0.15440000000000076</v>
      </c>
      <c r="D565" s="2">
        <f t="shared" si="73"/>
        <v>0.15440000000000076</v>
      </c>
      <c r="E565" s="2">
        <f t="shared" si="74"/>
        <v>0</v>
      </c>
      <c r="F565" s="2">
        <f t="shared" si="79"/>
        <v>4.0217782998546982E-2</v>
      </c>
      <c r="G565" s="2">
        <f t="shared" si="79"/>
        <v>2.1225643321583814E-2</v>
      </c>
      <c r="H565" s="2">
        <f t="shared" si="76"/>
        <v>1.8947733356873355</v>
      </c>
      <c r="I565" s="2">
        <f t="shared" si="77"/>
        <v>65.454980959241155</v>
      </c>
    </row>
    <row r="566" spans="1:9" ht="13.5" x14ac:dyDescent="0.25">
      <c r="A566" s="3">
        <f>TITRES_STAT!B569</f>
        <v>43116</v>
      </c>
      <c r="B566" s="6">
        <f>TITRES_STAT!D569</f>
        <v>6.0640000000000001</v>
      </c>
      <c r="C566" s="2">
        <f t="shared" si="72"/>
        <v>3.6699999999999733E-2</v>
      </c>
      <c r="D566" s="2">
        <f t="shared" si="73"/>
        <v>3.6699999999999733E-2</v>
      </c>
      <c r="E566" s="2">
        <f t="shared" si="74"/>
        <v>0</v>
      </c>
      <c r="F566" s="2">
        <f t="shared" si="79"/>
        <v>3.9966512784365034E-2</v>
      </c>
      <c r="G566" s="2">
        <f t="shared" si="79"/>
        <v>1.9709525941470685E-2</v>
      </c>
      <c r="H566" s="2">
        <f t="shared" si="76"/>
        <v>2.0277764621558836</v>
      </c>
      <c r="I566" s="2">
        <f t="shared" si="77"/>
        <v>66.972462713183091</v>
      </c>
    </row>
    <row r="567" spans="1:9" ht="13.5" x14ac:dyDescent="0.25">
      <c r="A567" s="3">
        <f>TITRES_STAT!B570</f>
        <v>43117</v>
      </c>
      <c r="B567" s="6">
        <f>TITRES_STAT!D570</f>
        <v>6.0640000000000001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3.7111761871196101E-2</v>
      </c>
      <c r="G567" s="2">
        <f t="shared" si="79"/>
        <v>1.8301702659937063E-2</v>
      </c>
      <c r="H567" s="2">
        <f t="shared" si="76"/>
        <v>2.0277764621558836</v>
      </c>
      <c r="I567" s="2">
        <f t="shared" si="77"/>
        <v>66.972462713183091</v>
      </c>
    </row>
    <row r="568" spans="1:9" ht="13.5" x14ac:dyDescent="0.25">
      <c r="A568" s="3">
        <f>TITRES_STAT!B571</f>
        <v>43118</v>
      </c>
      <c r="B568" s="6">
        <f>TITRES_STAT!D571</f>
        <v>6.0273000000000003</v>
      </c>
      <c r="C568" s="2">
        <f t="shared" si="72"/>
        <v>-3.6699999999999733E-2</v>
      </c>
      <c r="D568" s="2">
        <f t="shared" si="73"/>
        <v>0</v>
      </c>
      <c r="E568" s="2">
        <f t="shared" si="74"/>
        <v>3.6699999999999733E-2</v>
      </c>
      <c r="F568" s="2">
        <f t="shared" si="79"/>
        <v>3.4460921737539237E-2</v>
      </c>
      <c r="G568" s="2">
        <f t="shared" si="79"/>
        <v>1.9615866755655825E-2</v>
      </c>
      <c r="H568" s="2">
        <f t="shared" si="76"/>
        <v>1.7567881229415034</v>
      </c>
      <c r="I568" s="2">
        <f t="shared" si="77"/>
        <v>63.725902920207147</v>
      </c>
    </row>
    <row r="569" spans="1:9" ht="13.5" x14ac:dyDescent="0.25">
      <c r="A569" s="3">
        <f>TITRES_STAT!B572</f>
        <v>43119</v>
      </c>
      <c r="B569" s="6">
        <f>TITRES_STAT!D572</f>
        <v>6.0567000000000002</v>
      </c>
      <c r="C569" s="2">
        <f t="shared" si="72"/>
        <v>2.9399999999999871E-2</v>
      </c>
      <c r="D569" s="2">
        <f t="shared" si="73"/>
        <v>2.9399999999999871E-2</v>
      </c>
      <c r="E569" s="2">
        <f t="shared" si="74"/>
        <v>0</v>
      </c>
      <c r="F569" s="2">
        <f t="shared" si="79"/>
        <v>3.4099427327714996E-2</v>
      </c>
      <c r="G569" s="2">
        <f t="shared" si="79"/>
        <v>1.8214733415966126E-2</v>
      </c>
      <c r="H569" s="2">
        <f t="shared" si="76"/>
        <v>1.8720794067633808</v>
      </c>
      <c r="I569" s="2">
        <f t="shared" si="77"/>
        <v>65.182021163999593</v>
      </c>
    </row>
    <row r="570" spans="1:9" ht="13.5" x14ac:dyDescent="0.25">
      <c r="A570" s="3">
        <f>TITRES_STAT!B573</f>
        <v>43122</v>
      </c>
      <c r="B570" s="6">
        <f>TITRES_STAT!D573</f>
        <v>6.0273000000000003</v>
      </c>
      <c r="C570" s="2">
        <f t="shared" si="72"/>
        <v>-2.9399999999999871E-2</v>
      </c>
      <c r="D570" s="2">
        <f t="shared" si="73"/>
        <v>0</v>
      </c>
      <c r="E570" s="2">
        <f t="shared" si="74"/>
        <v>2.9399999999999871E-2</v>
      </c>
      <c r="F570" s="2">
        <f t="shared" si="79"/>
        <v>3.1663753947163926E-2</v>
      </c>
      <c r="G570" s="2">
        <f t="shared" si="79"/>
        <v>1.9013681029111391E-2</v>
      </c>
      <c r="H570" s="2">
        <f t="shared" si="76"/>
        <v>1.6653142491811193</v>
      </c>
      <c r="I570" s="2">
        <f t="shared" si="77"/>
        <v>62.480971978923833</v>
      </c>
    </row>
    <row r="571" spans="1:9" ht="13.5" x14ac:dyDescent="0.25">
      <c r="A571" s="3">
        <f>TITRES_STAT!B574</f>
        <v>43123</v>
      </c>
      <c r="B571" s="6">
        <f>TITRES_STAT!D574</f>
        <v>6.0273000000000003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2.9402057236652217E-2</v>
      </c>
      <c r="G571" s="2">
        <f t="shared" si="79"/>
        <v>1.7655560955603434E-2</v>
      </c>
      <c r="H571" s="2">
        <f t="shared" si="76"/>
        <v>1.6653142491811193</v>
      </c>
      <c r="I571" s="2">
        <f t="shared" si="77"/>
        <v>62.480971978923833</v>
      </c>
    </row>
    <row r="572" spans="1:9" ht="13.5" x14ac:dyDescent="0.25">
      <c r="A572" s="3">
        <f>TITRES_STAT!B575</f>
        <v>43124</v>
      </c>
      <c r="B572" s="6">
        <f>TITRES_STAT!D575</f>
        <v>6.0273000000000003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2.730191029117706E-2</v>
      </c>
      <c r="G572" s="2">
        <f t="shared" si="79"/>
        <v>1.6394449458774617E-2</v>
      </c>
      <c r="H572" s="2">
        <f t="shared" si="76"/>
        <v>1.6653142491811193</v>
      </c>
      <c r="I572" s="2">
        <f t="shared" si="77"/>
        <v>62.480971978923833</v>
      </c>
    </row>
    <row r="573" spans="1:9" ht="13.5" x14ac:dyDescent="0.25">
      <c r="A573" s="3">
        <f>TITRES_STAT!B576</f>
        <v>43125</v>
      </c>
      <c r="B573" s="6">
        <f>TITRES_STAT!D576</f>
        <v>6.0273000000000003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2.5351773841807267E-2</v>
      </c>
      <c r="G573" s="2">
        <f t="shared" si="80"/>
        <v>1.522341735457643E-2</v>
      </c>
      <c r="H573" s="2">
        <f t="shared" si="76"/>
        <v>1.6653142491811193</v>
      </c>
      <c r="I573" s="2">
        <f t="shared" si="77"/>
        <v>62.480971978923833</v>
      </c>
    </row>
    <row r="574" spans="1:9" ht="13.5" x14ac:dyDescent="0.25">
      <c r="A574" s="3">
        <f>TITRES_STAT!B577</f>
        <v>43126</v>
      </c>
      <c r="B574" s="6">
        <f>TITRES_STAT!D577</f>
        <v>6.0198999999999998</v>
      </c>
      <c r="C574" s="2">
        <f t="shared" si="72"/>
        <v>-7.4000000000005173E-3</v>
      </c>
      <c r="D574" s="2">
        <f t="shared" si="73"/>
        <v>0</v>
      </c>
      <c r="E574" s="2">
        <f t="shared" si="74"/>
        <v>7.4000000000005173E-3</v>
      </c>
      <c r="F574" s="2">
        <f t="shared" si="80"/>
        <v>2.3540932853106745E-2</v>
      </c>
      <c r="G574" s="2">
        <f t="shared" si="80"/>
        <v>1.466460182924958E-2</v>
      </c>
      <c r="H574" s="2">
        <f t="shared" si="76"/>
        <v>1.6052896033053348</v>
      </c>
      <c r="I574" s="2">
        <f t="shared" si="77"/>
        <v>61.616551237478603</v>
      </c>
    </row>
    <row r="575" spans="1:9" ht="13.5" x14ac:dyDescent="0.25">
      <c r="A575" s="3">
        <f>TITRES_STAT!B578</f>
        <v>43129</v>
      </c>
      <c r="B575" s="6">
        <f>TITRES_STAT!D578</f>
        <v>6.0198999999999998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2.1859437649313408E-2</v>
      </c>
      <c r="G575" s="2">
        <f t="shared" si="80"/>
        <v>1.3617130270017468E-2</v>
      </c>
      <c r="H575" s="2">
        <f t="shared" si="76"/>
        <v>1.6052896033053348</v>
      </c>
      <c r="I575" s="2">
        <f t="shared" si="77"/>
        <v>61.616551237478603</v>
      </c>
    </row>
    <row r="576" spans="1:9" ht="13.5" x14ac:dyDescent="0.25">
      <c r="A576" s="3">
        <f>TITRES_STAT!B579</f>
        <v>43130</v>
      </c>
      <c r="B576" s="6">
        <f>TITRES_STAT!D579</f>
        <v>6.0273000000000003</v>
      </c>
      <c r="C576" s="2">
        <f t="shared" si="72"/>
        <v>7.4000000000005173E-3</v>
      </c>
      <c r="D576" s="2">
        <f t="shared" si="73"/>
        <v>7.4000000000005173E-3</v>
      </c>
      <c r="E576" s="2">
        <f t="shared" si="74"/>
        <v>0</v>
      </c>
      <c r="F576" s="2">
        <f t="shared" si="80"/>
        <v>2.082662067436249E-2</v>
      </c>
      <c r="G576" s="2">
        <f t="shared" si="80"/>
        <v>1.2644478107873364E-2</v>
      </c>
      <c r="H576" s="2">
        <f t="shared" si="76"/>
        <v>1.6470921533245675</v>
      </c>
      <c r="I576" s="2">
        <f t="shared" si="77"/>
        <v>62.222697885902157</v>
      </c>
    </row>
    <row r="577" spans="1:9" ht="13.5" x14ac:dyDescent="0.25">
      <c r="A577" s="3">
        <f>TITRES_STAT!B580</f>
        <v>43131</v>
      </c>
      <c r="B577" s="6">
        <f>TITRES_STAT!D580</f>
        <v>6.0933999999999999</v>
      </c>
      <c r="C577" s="2">
        <f t="shared" si="72"/>
        <v>6.6099999999999604E-2</v>
      </c>
      <c r="D577" s="2">
        <f t="shared" si="73"/>
        <v>6.6099999999999604E-2</v>
      </c>
      <c r="E577" s="2">
        <f t="shared" si="74"/>
        <v>0</v>
      </c>
      <c r="F577" s="2">
        <f t="shared" si="80"/>
        <v>2.4060433483336568E-2</v>
      </c>
      <c r="G577" s="2">
        <f t="shared" si="80"/>
        <v>1.1741301100168123E-2</v>
      </c>
      <c r="H577" s="2">
        <f t="shared" si="76"/>
        <v>2.0492135648401053</v>
      </c>
      <c r="I577" s="2">
        <f t="shared" si="77"/>
        <v>67.204658554231571</v>
      </c>
    </row>
    <row r="578" spans="1:9" ht="13.5" x14ac:dyDescent="0.25">
      <c r="A578" s="3">
        <f>TITRES_STAT!B581</f>
        <v>43132</v>
      </c>
      <c r="B578" s="6">
        <f>TITRES_STAT!D581</f>
        <v>6.0273000000000003</v>
      </c>
      <c r="C578" s="2">
        <f t="shared" si="72"/>
        <v>-6.6099999999999604E-2</v>
      </c>
      <c r="D578" s="2">
        <f t="shared" si="73"/>
        <v>0</v>
      </c>
      <c r="E578" s="2">
        <f t="shared" si="74"/>
        <v>6.6099999999999604E-2</v>
      </c>
      <c r="F578" s="2">
        <f t="shared" si="80"/>
        <v>2.2341831091669671E-2</v>
      </c>
      <c r="G578" s="2">
        <f t="shared" si="80"/>
        <v>1.5624065307298943E-2</v>
      </c>
      <c r="H578" s="2">
        <f t="shared" si="76"/>
        <v>1.4299627307133986</v>
      </c>
      <c r="I578" s="2">
        <f t="shared" si="77"/>
        <v>58.847105457192932</v>
      </c>
    </row>
    <row r="579" spans="1:9" ht="13.5" x14ac:dyDescent="0.25">
      <c r="A579" s="3">
        <f>TITRES_STAT!B582</f>
        <v>43133</v>
      </c>
      <c r="B579" s="6">
        <f>TITRES_STAT!D582</f>
        <v>6.0273000000000003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2.0745986013693266E-2</v>
      </c>
      <c r="G579" s="2">
        <f t="shared" si="80"/>
        <v>1.4508060642491874E-2</v>
      </c>
      <c r="H579" s="2">
        <f t="shared" si="76"/>
        <v>1.4299627307133989</v>
      </c>
      <c r="I579" s="2">
        <f t="shared" si="77"/>
        <v>58.847105457192932</v>
      </c>
    </row>
    <row r="580" spans="1:9" ht="13.5" x14ac:dyDescent="0.25">
      <c r="A580" s="3">
        <f>TITRES_STAT!B583</f>
        <v>43136</v>
      </c>
      <c r="B580" s="6">
        <f>TITRES_STAT!D583</f>
        <v>6.2331000000000003</v>
      </c>
      <c r="C580" s="2">
        <f t="shared" si="81"/>
        <v>0.20579999999999998</v>
      </c>
      <c r="D580" s="2">
        <f t="shared" si="82"/>
        <v>0.20579999999999998</v>
      </c>
      <c r="E580" s="2">
        <f t="shared" si="83"/>
        <v>0</v>
      </c>
      <c r="F580" s="2">
        <f t="shared" si="80"/>
        <v>3.3964129869858035E-2</v>
      </c>
      <c r="G580" s="2">
        <f t="shared" si="80"/>
        <v>1.3471770596599597E-2</v>
      </c>
      <c r="H580" s="2">
        <f t="shared" si="76"/>
        <v>2.5211333303456716</v>
      </c>
      <c r="I580" s="2">
        <f t="shared" si="77"/>
        <v>71.600052989137183</v>
      </c>
    </row>
    <row r="581" spans="1:9" ht="13.5" x14ac:dyDescent="0.25">
      <c r="A581" s="3">
        <f>TITRES_STAT!B584</f>
        <v>43137</v>
      </c>
      <c r="B581" s="6">
        <f>TITRES_STAT!D584</f>
        <v>6.4535999999999998</v>
      </c>
      <c r="C581" s="2">
        <f t="shared" si="81"/>
        <v>0.22049999999999947</v>
      </c>
      <c r="D581" s="2">
        <f t="shared" si="82"/>
        <v>0.22049999999999947</v>
      </c>
      <c r="E581" s="2">
        <f t="shared" si="83"/>
        <v>0</v>
      </c>
      <c r="F581" s="2">
        <f t="shared" si="80"/>
        <v>4.7288120593439564E-2</v>
      </c>
      <c r="G581" s="2">
        <f t="shared" si="80"/>
        <v>1.2509501268271054E-2</v>
      </c>
      <c r="H581" s="2">
        <f t="shared" si="76"/>
        <v>3.7801763299213675</v>
      </c>
      <c r="I581" s="2">
        <f t="shared" si="77"/>
        <v>79.080269618078091</v>
      </c>
    </row>
    <row r="582" spans="1:9" ht="13.5" x14ac:dyDescent="0.25">
      <c r="A582" s="3">
        <f>TITRES_STAT!B585</f>
        <v>43138</v>
      </c>
      <c r="B582" s="6">
        <f>TITRES_STAT!D585</f>
        <v>6.3212999999999999</v>
      </c>
      <c r="C582" s="2">
        <f t="shared" si="81"/>
        <v>-0.13229999999999986</v>
      </c>
      <c r="D582" s="2">
        <f t="shared" si="82"/>
        <v>0</v>
      </c>
      <c r="E582" s="2">
        <f t="shared" si="83"/>
        <v>0.13229999999999986</v>
      </c>
      <c r="F582" s="2">
        <f t="shared" si="80"/>
        <v>4.3910397693908164E-2</v>
      </c>
      <c r="G582" s="2">
        <f t="shared" si="80"/>
        <v>2.106596546339454E-2</v>
      </c>
      <c r="H582" s="2">
        <f t="shared" si="76"/>
        <v>2.0844237008842272</v>
      </c>
      <c r="I582" s="2">
        <f t="shared" si="77"/>
        <v>67.579032682399472</v>
      </c>
    </row>
    <row r="583" spans="1:9" ht="13.5" x14ac:dyDescent="0.25">
      <c r="A583" s="3">
        <f>TITRES_STAT!B586</f>
        <v>43139</v>
      </c>
      <c r="B583" s="6">
        <f>TITRES_STAT!D586</f>
        <v>6.3212999999999999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4.077394071577186E-2</v>
      </c>
      <c r="G583" s="2">
        <f t="shared" si="80"/>
        <v>1.9561253644580643E-2</v>
      </c>
      <c r="H583" s="2">
        <f t="shared" si="76"/>
        <v>2.0844237008842272</v>
      </c>
      <c r="I583" s="2">
        <f t="shared" si="77"/>
        <v>67.579032682399472</v>
      </c>
    </row>
    <row r="584" spans="1:9" ht="13.5" x14ac:dyDescent="0.25">
      <c r="A584" s="3">
        <f>TITRES_STAT!B587</f>
        <v>43140</v>
      </c>
      <c r="B584" s="6">
        <f>TITRES_STAT!D587</f>
        <v>6.1962999999999999</v>
      </c>
      <c r="C584" s="2">
        <f t="shared" si="81"/>
        <v>-0.125</v>
      </c>
      <c r="D584" s="2">
        <f t="shared" si="82"/>
        <v>0</v>
      </c>
      <c r="E584" s="2">
        <f t="shared" si="83"/>
        <v>0.125</v>
      </c>
      <c r="F584" s="2">
        <f t="shared" si="80"/>
        <v>3.7861516378931016E-2</v>
      </c>
      <c r="G584" s="2">
        <f t="shared" si="80"/>
        <v>2.709259266996774E-2</v>
      </c>
      <c r="H584" s="2">
        <f t="shared" si="76"/>
        <v>1.3974859047322066</v>
      </c>
      <c r="I584" s="2">
        <f t="shared" si="77"/>
        <v>58.289640075623403</v>
      </c>
    </row>
    <row r="585" spans="1:9" ht="13.5" x14ac:dyDescent="0.25">
      <c r="A585" s="3">
        <f>TITRES_STAT!B588</f>
        <v>43143</v>
      </c>
      <c r="B585" s="6">
        <f>TITRES_STAT!D588</f>
        <v>6.1962999999999999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3.5157122351864516E-2</v>
      </c>
      <c r="G585" s="2">
        <f t="shared" si="80"/>
        <v>2.515740747925576E-2</v>
      </c>
      <c r="H585" s="2">
        <f t="shared" si="76"/>
        <v>1.3974859047322066</v>
      </c>
      <c r="I585" s="2">
        <f t="shared" si="77"/>
        <v>58.289640075623403</v>
      </c>
    </row>
    <row r="586" spans="1:9" ht="13.5" x14ac:dyDescent="0.25">
      <c r="A586" s="3">
        <f>TITRES_STAT!B589</f>
        <v>43144</v>
      </c>
      <c r="B586" s="6">
        <f>TITRES_STAT!D589</f>
        <v>6.1962999999999999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3.2645899326731335E-2</v>
      </c>
      <c r="G586" s="2">
        <f t="shared" si="80"/>
        <v>2.3360449802166061E-2</v>
      </c>
      <c r="H586" s="2">
        <f t="shared" si="76"/>
        <v>1.3974859047322066</v>
      </c>
      <c r="I586" s="2">
        <f t="shared" si="77"/>
        <v>58.289640075623403</v>
      </c>
    </row>
    <row r="587" spans="1:9" ht="13.5" x14ac:dyDescent="0.25">
      <c r="A587" s="3">
        <f>TITRES_STAT!B590</f>
        <v>43145</v>
      </c>
      <c r="B587" s="6">
        <f>TITRES_STAT!D590</f>
        <v>6.4683000000000002</v>
      </c>
      <c r="C587" s="2">
        <f t="shared" si="81"/>
        <v>0.27200000000000024</v>
      </c>
      <c r="D587" s="2">
        <f t="shared" si="82"/>
        <v>0.27200000000000024</v>
      </c>
      <c r="E587" s="2">
        <f t="shared" si="83"/>
        <v>0</v>
      </c>
      <c r="F587" s="2">
        <f t="shared" si="80"/>
        <v>4.9742620803393402E-2</v>
      </c>
      <c r="G587" s="2">
        <f t="shared" si="80"/>
        <v>2.1691846244868484E-2</v>
      </c>
      <c r="H587" s="2">
        <f t="shared" si="76"/>
        <v>2.293148321349582</v>
      </c>
      <c r="I587" s="2">
        <f t="shared" si="77"/>
        <v>69.633921633077705</v>
      </c>
    </row>
    <row r="588" spans="1:9" ht="13.5" x14ac:dyDescent="0.25">
      <c r="A588" s="3">
        <f>TITRES_STAT!B591</f>
        <v>43146</v>
      </c>
      <c r="B588" s="6">
        <f>TITRES_STAT!D591</f>
        <v>6.5785</v>
      </c>
      <c r="C588" s="2">
        <f t="shared" si="81"/>
        <v>0.11019999999999985</v>
      </c>
      <c r="D588" s="2">
        <f t="shared" si="82"/>
        <v>0.11019999999999985</v>
      </c>
      <c r="E588" s="2">
        <f t="shared" si="83"/>
        <v>0</v>
      </c>
      <c r="F588" s="2">
        <f t="shared" si="80"/>
        <v>5.4061005031722439E-2</v>
      </c>
      <c r="G588" s="2">
        <f t="shared" si="80"/>
        <v>2.0142428655949306E-2</v>
      </c>
      <c r="H588" s="2">
        <f t="shared" si="76"/>
        <v>2.6839367762017554</v>
      </c>
      <c r="I588" s="2">
        <f t="shared" si="77"/>
        <v>72.855125895210705</v>
      </c>
    </row>
    <row r="589" spans="1:9" ht="13.5" x14ac:dyDescent="0.25">
      <c r="A589" s="3">
        <f>TITRES_STAT!B592</f>
        <v>43147</v>
      </c>
      <c r="B589" s="6">
        <f>TITRES_STAT!D592</f>
        <v>6.5712000000000002</v>
      </c>
      <c r="C589" s="2">
        <f t="shared" si="81"/>
        <v>-7.2999999999998622E-3</v>
      </c>
      <c r="D589" s="2">
        <f t="shared" si="82"/>
        <v>0</v>
      </c>
      <c r="E589" s="2">
        <f t="shared" si="83"/>
        <v>7.2999999999998622E-3</v>
      </c>
      <c r="F589" s="2">
        <f t="shared" ref="F589:G604" si="84">((F588*13)+D589)/14</f>
        <v>5.0199504672313697E-2</v>
      </c>
      <c r="G589" s="2">
        <f t="shared" si="84"/>
        <v>1.9225112323381487E-2</v>
      </c>
      <c r="H589" s="2">
        <f t="shared" si="76"/>
        <v>2.6111423344591493</v>
      </c>
      <c r="I589" s="2">
        <f t="shared" si="77"/>
        <v>72.307931746208155</v>
      </c>
    </row>
    <row r="590" spans="1:9" ht="13.5" x14ac:dyDescent="0.25">
      <c r="A590" s="3">
        <f>TITRES_STAT!B593</f>
        <v>43150</v>
      </c>
      <c r="B590" s="6">
        <f>TITRES_STAT!D593</f>
        <v>6.5491000000000001</v>
      </c>
      <c r="C590" s="2">
        <f t="shared" si="81"/>
        <v>-2.2100000000000009E-2</v>
      </c>
      <c r="D590" s="2">
        <f t="shared" si="82"/>
        <v>0</v>
      </c>
      <c r="E590" s="2">
        <f t="shared" si="83"/>
        <v>2.2100000000000009E-2</v>
      </c>
      <c r="F590" s="2">
        <f t="shared" si="84"/>
        <v>4.6613825767148433E-2</v>
      </c>
      <c r="G590" s="2">
        <f t="shared" si="84"/>
        <v>1.9430461443139955E-2</v>
      </c>
      <c r="H590" s="2">
        <f t="shared" si="76"/>
        <v>2.3990076562801206</v>
      </c>
      <c r="I590" s="2">
        <f t="shared" si="77"/>
        <v>70.579648499691771</v>
      </c>
    </row>
    <row r="591" spans="1:9" ht="13.5" x14ac:dyDescent="0.25">
      <c r="A591" s="3">
        <f>TITRES_STAT!B594</f>
        <v>43151</v>
      </c>
      <c r="B591" s="6">
        <f>TITRES_STAT!D594</f>
        <v>6.5491000000000001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4.3284266783780688E-2</v>
      </c>
      <c r="G591" s="2">
        <f t="shared" si="84"/>
        <v>1.8042571340058527E-2</v>
      </c>
      <c r="H591" s="2">
        <f t="shared" si="76"/>
        <v>2.399007656280121</v>
      </c>
      <c r="I591" s="2">
        <f t="shared" si="77"/>
        <v>70.579648499691771</v>
      </c>
    </row>
    <row r="592" spans="1:9" ht="13.5" x14ac:dyDescent="0.25">
      <c r="A592" s="3">
        <f>TITRES_STAT!B595</f>
        <v>43152</v>
      </c>
      <c r="B592" s="6">
        <f>TITRES_STAT!D595</f>
        <v>6.6078999999999999</v>
      </c>
      <c r="C592" s="2">
        <f t="shared" si="81"/>
        <v>5.8799999999999741E-2</v>
      </c>
      <c r="D592" s="2">
        <f t="shared" si="82"/>
        <v>5.8799999999999741E-2</v>
      </c>
      <c r="E592" s="2">
        <f t="shared" si="83"/>
        <v>0</v>
      </c>
      <c r="F592" s="2">
        <f t="shared" si="84"/>
        <v>4.4392533442082049E-2</v>
      </c>
      <c r="G592" s="2">
        <f t="shared" si="84"/>
        <v>1.675381624434006E-2</v>
      </c>
      <c r="H592" s="2">
        <f t="shared" si="76"/>
        <v>2.6496968090526343</v>
      </c>
      <c r="I592" s="2">
        <f t="shared" si="77"/>
        <v>72.600463755794181</v>
      </c>
    </row>
    <row r="593" spans="1:9" ht="13.5" x14ac:dyDescent="0.25">
      <c r="A593" s="3">
        <f>TITRES_STAT!B596</f>
        <v>43153</v>
      </c>
      <c r="B593" s="6">
        <f>TITRES_STAT!D596</f>
        <v>6.7990000000000004</v>
      </c>
      <c r="C593" s="2">
        <f t="shared" si="81"/>
        <v>0.19110000000000049</v>
      </c>
      <c r="D593" s="2">
        <f t="shared" si="82"/>
        <v>0.19110000000000049</v>
      </c>
      <c r="E593" s="2">
        <f t="shared" si="83"/>
        <v>0</v>
      </c>
      <c r="F593" s="2">
        <f t="shared" si="84"/>
        <v>5.4871638196219083E-2</v>
      </c>
      <c r="G593" s="2">
        <f t="shared" si="84"/>
        <v>1.5557115084030055E-2</v>
      </c>
      <c r="H593" s="2">
        <f t="shared" ref="H593:H656" si="85">F593/G593</f>
        <v>3.5271088437564377</v>
      </c>
      <c r="I593" s="2">
        <f t="shared" ref="I593:I656" si="86">IF(G593=0,100,100-(100/(1+H593)))</f>
        <v>77.910846977334103</v>
      </c>
    </row>
    <row r="594" spans="1:9" ht="13.5" x14ac:dyDescent="0.25">
      <c r="A594" s="3">
        <f>TITRES_STAT!B597</f>
        <v>43154</v>
      </c>
      <c r="B594" s="6">
        <f>TITRES_STAT!D597</f>
        <v>6.9093</v>
      </c>
      <c r="C594" s="2">
        <f t="shared" si="81"/>
        <v>0.11029999999999962</v>
      </c>
      <c r="D594" s="2">
        <f t="shared" si="82"/>
        <v>0.11029999999999962</v>
      </c>
      <c r="E594" s="2">
        <f t="shared" si="83"/>
        <v>0</v>
      </c>
      <c r="F594" s="2">
        <f t="shared" si="84"/>
        <v>5.8830806896489118E-2</v>
      </c>
      <c r="G594" s="2">
        <f t="shared" si="84"/>
        <v>1.4445892578027909E-2</v>
      </c>
      <c r="H594" s="2">
        <f t="shared" si="85"/>
        <v>4.0724937264153773</v>
      </c>
      <c r="I594" s="2">
        <f t="shared" si="86"/>
        <v>80.285830718874479</v>
      </c>
    </row>
    <row r="595" spans="1:9" ht="13.5" x14ac:dyDescent="0.25">
      <c r="A595" s="3">
        <f>TITRES_STAT!B598</f>
        <v>43157</v>
      </c>
      <c r="B595" s="6">
        <f>TITRES_STAT!D598</f>
        <v>7.093</v>
      </c>
      <c r="C595" s="2">
        <f t="shared" si="81"/>
        <v>0.18369999999999997</v>
      </c>
      <c r="D595" s="2">
        <f t="shared" si="82"/>
        <v>0.18369999999999997</v>
      </c>
      <c r="E595" s="2">
        <f t="shared" si="83"/>
        <v>0</v>
      </c>
      <c r="F595" s="2">
        <f t="shared" si="84"/>
        <v>6.7750034975311318E-2</v>
      </c>
      <c r="G595" s="2">
        <f t="shared" si="84"/>
        <v>1.3414043108168771E-2</v>
      </c>
      <c r="H595" s="2">
        <f t="shared" si="85"/>
        <v>5.0506796816579094</v>
      </c>
      <c r="I595" s="2">
        <f t="shared" si="86"/>
        <v>83.47293109844486</v>
      </c>
    </row>
    <row r="596" spans="1:9" ht="13.5" x14ac:dyDescent="0.25">
      <c r="A596" s="3">
        <f>TITRES_STAT!B599</f>
        <v>43158</v>
      </c>
      <c r="B596" s="6">
        <f>TITRES_STAT!D599</f>
        <v>7.093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6.2910746762789085E-2</v>
      </c>
      <c r="G596" s="2">
        <f t="shared" si="84"/>
        <v>1.2455897171871001E-2</v>
      </c>
      <c r="H596" s="2">
        <f t="shared" si="85"/>
        <v>5.0506796816579103</v>
      </c>
      <c r="I596" s="2">
        <f t="shared" si="86"/>
        <v>83.47293109844486</v>
      </c>
    </row>
    <row r="597" spans="1:9" ht="13.5" x14ac:dyDescent="0.25">
      <c r="A597" s="3">
        <f>TITRES_STAT!B600</f>
        <v>43159</v>
      </c>
      <c r="B597" s="6">
        <f>TITRES_STAT!D600</f>
        <v>7.0194999999999999</v>
      </c>
      <c r="C597" s="2">
        <f t="shared" si="81"/>
        <v>-7.3500000000000121E-2</v>
      </c>
      <c r="D597" s="2">
        <f t="shared" si="82"/>
        <v>0</v>
      </c>
      <c r="E597" s="2">
        <f t="shared" si="83"/>
        <v>7.3500000000000121E-2</v>
      </c>
      <c r="F597" s="2">
        <f t="shared" si="84"/>
        <v>5.8417121994018439E-2</v>
      </c>
      <c r="G597" s="2">
        <f t="shared" si="84"/>
        <v>1.6816190231023081E-2</v>
      </c>
      <c r="H597" s="2">
        <f t="shared" si="85"/>
        <v>3.4738618671337664</v>
      </c>
      <c r="I597" s="2">
        <f t="shared" si="86"/>
        <v>77.647946456588699</v>
      </c>
    </row>
    <row r="598" spans="1:9" ht="13.5" x14ac:dyDescent="0.25">
      <c r="A598" s="3">
        <f>TITRES_STAT!B601</f>
        <v>43160</v>
      </c>
      <c r="B598" s="6">
        <f>TITRES_STAT!D601</f>
        <v>6.9459999999999997</v>
      </c>
      <c r="C598" s="2">
        <f t="shared" si="81"/>
        <v>-7.3500000000000121E-2</v>
      </c>
      <c r="D598" s="2">
        <f t="shared" si="82"/>
        <v>0</v>
      </c>
      <c r="E598" s="2">
        <f t="shared" si="83"/>
        <v>7.3500000000000121E-2</v>
      </c>
      <c r="F598" s="2">
        <f t="shared" si="84"/>
        <v>5.4244470423017117E-2</v>
      </c>
      <c r="G598" s="2">
        <f t="shared" si="84"/>
        <v>2.0865033785950012E-2</v>
      </c>
      <c r="H598" s="2">
        <f t="shared" si="85"/>
        <v>2.5997787005523079</v>
      </c>
      <c r="I598" s="2">
        <f t="shared" si="86"/>
        <v>72.220514559781918</v>
      </c>
    </row>
    <row r="599" spans="1:9" ht="13.5" x14ac:dyDescent="0.25">
      <c r="A599" s="3">
        <f>TITRES_STAT!B602</f>
        <v>43161</v>
      </c>
      <c r="B599" s="6">
        <f>TITRES_STAT!D602</f>
        <v>6.9093</v>
      </c>
      <c r="C599" s="2">
        <f t="shared" si="81"/>
        <v>-3.6699999999999733E-2</v>
      </c>
      <c r="D599" s="2">
        <f t="shared" si="82"/>
        <v>0</v>
      </c>
      <c r="E599" s="2">
        <f t="shared" si="83"/>
        <v>3.6699999999999733E-2</v>
      </c>
      <c r="F599" s="2">
        <f t="shared" si="84"/>
        <v>5.0369865392801604E-2</v>
      </c>
      <c r="G599" s="2">
        <f t="shared" si="84"/>
        <v>2.199610280123928E-2</v>
      </c>
      <c r="H599" s="2">
        <f t="shared" si="85"/>
        <v>2.2899449892534474</v>
      </c>
      <c r="I599" s="2">
        <f t="shared" si="86"/>
        <v>69.604354988716096</v>
      </c>
    </row>
    <row r="600" spans="1:9" ht="13.5" x14ac:dyDescent="0.25">
      <c r="A600" s="3">
        <f>TITRES_STAT!B603</f>
        <v>43164</v>
      </c>
      <c r="B600" s="6">
        <f>TITRES_STAT!D603</f>
        <v>7.1151</v>
      </c>
      <c r="C600" s="2">
        <f t="shared" si="81"/>
        <v>0.20579999999999998</v>
      </c>
      <c r="D600" s="2">
        <f t="shared" si="82"/>
        <v>0.20579999999999998</v>
      </c>
      <c r="E600" s="2">
        <f t="shared" si="83"/>
        <v>0</v>
      </c>
      <c r="F600" s="2">
        <f t="shared" si="84"/>
        <v>6.1472017864744342E-2</v>
      </c>
      <c r="G600" s="2">
        <f t="shared" si="84"/>
        <v>2.0424952601150761E-2</v>
      </c>
      <c r="H600" s="2">
        <f t="shared" si="85"/>
        <v>3.0096529017786291</v>
      </c>
      <c r="I600" s="2">
        <f t="shared" si="86"/>
        <v>75.060185395189364</v>
      </c>
    </row>
    <row r="601" spans="1:9" ht="13.5" x14ac:dyDescent="0.25">
      <c r="A601" s="3">
        <f>TITRES_STAT!B604</f>
        <v>43165</v>
      </c>
      <c r="B601" s="6">
        <f>TITRES_STAT!D604</f>
        <v>7.3871000000000002</v>
      </c>
      <c r="C601" s="2">
        <f t="shared" si="81"/>
        <v>0.27200000000000024</v>
      </c>
      <c r="D601" s="2">
        <f t="shared" si="82"/>
        <v>0.27200000000000024</v>
      </c>
      <c r="E601" s="2">
        <f t="shared" si="83"/>
        <v>0</v>
      </c>
      <c r="F601" s="2">
        <f t="shared" si="84"/>
        <v>7.6509730874405477E-2</v>
      </c>
      <c r="G601" s="2">
        <f t="shared" si="84"/>
        <v>1.8966027415354279E-2</v>
      </c>
      <c r="H601" s="2">
        <f t="shared" si="85"/>
        <v>4.0340409300719289</v>
      </c>
      <c r="I601" s="2">
        <f t="shared" si="86"/>
        <v>80.135242961051745</v>
      </c>
    </row>
    <row r="602" spans="1:9" ht="13.5" x14ac:dyDescent="0.25">
      <c r="A602" s="3">
        <f>TITRES_STAT!B605</f>
        <v>43166</v>
      </c>
      <c r="B602" s="6">
        <f>TITRES_STAT!D605</f>
        <v>7.3796999999999997</v>
      </c>
      <c r="C602" s="2">
        <f t="shared" si="81"/>
        <v>-7.4000000000005173E-3</v>
      </c>
      <c r="D602" s="2">
        <f t="shared" si="82"/>
        <v>0</v>
      </c>
      <c r="E602" s="2">
        <f t="shared" si="83"/>
        <v>7.4000000000005173E-3</v>
      </c>
      <c r="F602" s="2">
        <f t="shared" si="84"/>
        <v>7.1044750097662229E-2</v>
      </c>
      <c r="G602" s="2">
        <f t="shared" si="84"/>
        <v>1.813988259997187E-2</v>
      </c>
      <c r="H602" s="2">
        <f t="shared" si="85"/>
        <v>3.9164944814897753</v>
      </c>
      <c r="I602" s="2">
        <f t="shared" si="86"/>
        <v>79.660304638499582</v>
      </c>
    </row>
    <row r="603" spans="1:9" ht="13.5" x14ac:dyDescent="0.25">
      <c r="A603" s="3">
        <f>TITRES_STAT!B606</f>
        <v>43167</v>
      </c>
      <c r="B603" s="6">
        <f>TITRES_STAT!D606</f>
        <v>7.3502999999999998</v>
      </c>
      <c r="C603" s="2">
        <f t="shared" si="81"/>
        <v>-2.9399999999999871E-2</v>
      </c>
      <c r="D603" s="2">
        <f t="shared" si="82"/>
        <v>0</v>
      </c>
      <c r="E603" s="2">
        <f t="shared" si="83"/>
        <v>2.9399999999999871E-2</v>
      </c>
      <c r="F603" s="2">
        <f t="shared" si="84"/>
        <v>6.5970125090686352E-2</v>
      </c>
      <c r="G603" s="2">
        <f t="shared" si="84"/>
        <v>1.8944176699973867E-2</v>
      </c>
      <c r="H603" s="2">
        <f t="shared" si="85"/>
        <v>3.4823432094981124</v>
      </c>
      <c r="I603" s="2">
        <f t="shared" si="86"/>
        <v>77.690240276982934</v>
      </c>
    </row>
    <row r="604" spans="1:9" ht="13.5" x14ac:dyDescent="0.25">
      <c r="A604" s="3">
        <f>TITRES_STAT!B607</f>
        <v>43168</v>
      </c>
      <c r="B604" s="6">
        <f>TITRES_STAT!D607</f>
        <v>7.2767999999999997</v>
      </c>
      <c r="C604" s="2">
        <f t="shared" si="81"/>
        <v>-7.3500000000000121E-2</v>
      </c>
      <c r="D604" s="2">
        <f t="shared" si="82"/>
        <v>0</v>
      </c>
      <c r="E604" s="2">
        <f t="shared" si="83"/>
        <v>7.3500000000000121E-2</v>
      </c>
      <c r="F604" s="2">
        <f t="shared" si="84"/>
        <v>6.1257973298494472E-2</v>
      </c>
      <c r="G604" s="2">
        <f t="shared" si="84"/>
        <v>2.2841021221404318E-2</v>
      </c>
      <c r="H604" s="2">
        <f t="shared" si="85"/>
        <v>2.6819279534266021</v>
      </c>
      <c r="I604" s="2">
        <f t="shared" si="86"/>
        <v>72.840315925537169</v>
      </c>
    </row>
    <row r="605" spans="1:9" ht="13.5" x14ac:dyDescent="0.25">
      <c r="A605" s="3">
        <f>TITRES_STAT!B608</f>
        <v>43171</v>
      </c>
      <c r="B605" s="6">
        <f>TITRES_STAT!D608</f>
        <v>7.1298000000000004</v>
      </c>
      <c r="C605" s="2">
        <f t="shared" si="81"/>
        <v>-0.14699999999999935</v>
      </c>
      <c r="D605" s="2">
        <f t="shared" si="82"/>
        <v>0</v>
      </c>
      <c r="E605" s="2">
        <f t="shared" si="83"/>
        <v>0.14699999999999935</v>
      </c>
      <c r="F605" s="2">
        <f t="shared" ref="F605:G620" si="87">((F604*13)+D605)/14</f>
        <v>5.6882403777173442E-2</v>
      </c>
      <c r="G605" s="2">
        <f t="shared" si="87"/>
        <v>3.1709519705589675E-2</v>
      </c>
      <c r="H605" s="2">
        <f t="shared" si="85"/>
        <v>1.7938588886020357</v>
      </c>
      <c r="I605" s="2">
        <f t="shared" si="86"/>
        <v>64.207211606869294</v>
      </c>
    </row>
    <row r="606" spans="1:9" ht="13.5" x14ac:dyDescent="0.25">
      <c r="A606" s="3">
        <f>TITRES_STAT!B609</f>
        <v>43172</v>
      </c>
      <c r="B606" s="6">
        <f>TITRES_STAT!D609</f>
        <v>7.1298000000000004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5.2819374935946774E-2</v>
      </c>
      <c r="G606" s="2">
        <f t="shared" si="87"/>
        <v>2.9444554012333268E-2</v>
      </c>
      <c r="H606" s="2">
        <f t="shared" si="85"/>
        <v>1.7938588886020359</v>
      </c>
      <c r="I606" s="2">
        <f t="shared" si="86"/>
        <v>64.207211606869294</v>
      </c>
    </row>
    <row r="607" spans="1:9" ht="13.5" x14ac:dyDescent="0.25">
      <c r="A607" s="3">
        <f>TITRES_STAT!B610</f>
        <v>43173</v>
      </c>
      <c r="B607" s="6">
        <f>TITRES_STAT!D610</f>
        <v>7.3282999999999996</v>
      </c>
      <c r="C607" s="2">
        <f t="shared" si="81"/>
        <v>0.19849999999999923</v>
      </c>
      <c r="D607" s="2">
        <f t="shared" si="82"/>
        <v>0.19849999999999923</v>
      </c>
      <c r="E607" s="2">
        <f t="shared" si="83"/>
        <v>0</v>
      </c>
      <c r="F607" s="2">
        <f t="shared" si="87"/>
        <v>6.3225133869093383E-2</v>
      </c>
      <c r="G607" s="2">
        <f t="shared" si="87"/>
        <v>2.7341371582880889E-2</v>
      </c>
      <c r="H607" s="2">
        <f t="shared" si="85"/>
        <v>2.3124346076580959</v>
      </c>
      <c r="I607" s="2">
        <f t="shared" si="86"/>
        <v>69.810724785688564</v>
      </c>
    </row>
    <row r="608" spans="1:9" ht="13.5" x14ac:dyDescent="0.25">
      <c r="A608" s="3">
        <f>TITRES_STAT!B611</f>
        <v>43174</v>
      </c>
      <c r="B608" s="6">
        <f>TITRES_STAT!D611</f>
        <v>7.2767999999999997</v>
      </c>
      <c r="C608" s="2">
        <f t="shared" si="81"/>
        <v>-5.1499999999999879E-2</v>
      </c>
      <c r="D608" s="2">
        <f t="shared" si="82"/>
        <v>0</v>
      </c>
      <c r="E608" s="2">
        <f t="shared" si="83"/>
        <v>5.1499999999999879E-2</v>
      </c>
      <c r="F608" s="2">
        <f t="shared" si="87"/>
        <v>5.8709052878443857E-2</v>
      </c>
      <c r="G608" s="2">
        <f t="shared" si="87"/>
        <v>2.9066987898389386E-2</v>
      </c>
      <c r="H608" s="2">
        <f t="shared" si="85"/>
        <v>2.0197845433340187</v>
      </c>
      <c r="I608" s="2">
        <f t="shared" si="86"/>
        <v>66.88505469016205</v>
      </c>
    </row>
    <row r="609" spans="1:9" ht="13.5" x14ac:dyDescent="0.25">
      <c r="A609" s="3">
        <f>TITRES_STAT!B612</f>
        <v>43175</v>
      </c>
      <c r="B609" s="6">
        <f>TITRES_STAT!D612</f>
        <v>7.2767999999999997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5.4515549101412153E-2</v>
      </c>
      <c r="G609" s="2">
        <f t="shared" si="87"/>
        <v>2.6990774477075857E-2</v>
      </c>
      <c r="H609" s="2">
        <f t="shared" si="85"/>
        <v>2.0197845433340191</v>
      </c>
      <c r="I609" s="2">
        <f t="shared" si="86"/>
        <v>66.885054690162065</v>
      </c>
    </row>
    <row r="610" spans="1:9" ht="13.5" x14ac:dyDescent="0.25">
      <c r="A610" s="3">
        <f>TITRES_STAT!B613</f>
        <v>43178</v>
      </c>
      <c r="B610" s="6">
        <f>TITRES_STAT!D613</f>
        <v>7.2767999999999997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5.0621581308454143E-2</v>
      </c>
      <c r="G610" s="2">
        <f t="shared" si="87"/>
        <v>2.5062862014427582E-2</v>
      </c>
      <c r="H610" s="2">
        <f t="shared" si="85"/>
        <v>2.0197845433340187</v>
      </c>
      <c r="I610" s="2">
        <f t="shared" si="86"/>
        <v>66.88505469016205</v>
      </c>
    </row>
    <row r="611" spans="1:9" ht="13.5" x14ac:dyDescent="0.25">
      <c r="A611" s="3">
        <f>TITRES_STAT!B614</f>
        <v>43180</v>
      </c>
      <c r="B611" s="6">
        <f>TITRES_STAT!D614</f>
        <v>7.2694999999999999</v>
      </c>
      <c r="C611" s="2">
        <f t="shared" si="81"/>
        <v>-7.2999999999998622E-3</v>
      </c>
      <c r="D611" s="2">
        <f t="shared" si="82"/>
        <v>0</v>
      </c>
      <c r="E611" s="2">
        <f t="shared" si="83"/>
        <v>7.2999999999998622E-3</v>
      </c>
      <c r="F611" s="2">
        <f t="shared" si="87"/>
        <v>4.7005754072135988E-2</v>
      </c>
      <c r="G611" s="2">
        <f t="shared" si="87"/>
        <v>2.3794086156254172E-2</v>
      </c>
      <c r="H611" s="2">
        <f t="shared" si="85"/>
        <v>1.9755225631886995</v>
      </c>
      <c r="I611" s="2">
        <f t="shared" si="86"/>
        <v>66.392457836772167</v>
      </c>
    </row>
    <row r="612" spans="1:9" ht="13.5" x14ac:dyDescent="0.25">
      <c r="A612" s="3">
        <f>TITRES_STAT!B615</f>
        <v>43181</v>
      </c>
      <c r="B612" s="6">
        <f>TITRES_STAT!D615</f>
        <v>7.2401</v>
      </c>
      <c r="C612" s="2">
        <f t="shared" si="81"/>
        <v>-2.9399999999999871E-2</v>
      </c>
      <c r="D612" s="2">
        <f t="shared" si="82"/>
        <v>0</v>
      </c>
      <c r="E612" s="2">
        <f t="shared" si="83"/>
        <v>2.9399999999999871E-2</v>
      </c>
      <c r="F612" s="2">
        <f t="shared" si="87"/>
        <v>4.364820020984056E-2</v>
      </c>
      <c r="G612" s="2">
        <f t="shared" si="87"/>
        <v>2.4194508573664581E-2</v>
      </c>
      <c r="H612" s="2">
        <f t="shared" si="85"/>
        <v>1.8040540098983899</v>
      </c>
      <c r="I612" s="2">
        <f t="shared" si="86"/>
        <v>64.337348836007735</v>
      </c>
    </row>
    <row r="613" spans="1:9" ht="13.5" x14ac:dyDescent="0.25">
      <c r="A613" s="3">
        <f>TITRES_STAT!B616</f>
        <v>43182</v>
      </c>
      <c r="B613" s="6">
        <f>TITRES_STAT!D616</f>
        <v>7.2032999999999996</v>
      </c>
      <c r="C613" s="2">
        <f t="shared" si="81"/>
        <v>-3.6800000000000388E-2</v>
      </c>
      <c r="D613" s="2">
        <f t="shared" si="82"/>
        <v>0</v>
      </c>
      <c r="E613" s="2">
        <f t="shared" si="83"/>
        <v>3.6800000000000388E-2</v>
      </c>
      <c r="F613" s="2">
        <f t="shared" si="87"/>
        <v>4.0530471623423381E-2</v>
      </c>
      <c r="G613" s="2">
        <f t="shared" si="87"/>
        <v>2.5094900818402852E-2</v>
      </c>
      <c r="H613" s="2">
        <f t="shared" si="85"/>
        <v>1.615087938251629</v>
      </c>
      <c r="I613" s="2">
        <f t="shared" si="86"/>
        <v>61.760368155398609</v>
      </c>
    </row>
    <row r="614" spans="1:9" ht="13.5" x14ac:dyDescent="0.25">
      <c r="A614" s="3">
        <f>TITRES_STAT!B617</f>
        <v>43185</v>
      </c>
      <c r="B614" s="6">
        <f>TITRES_STAT!D617</f>
        <v>7.2032999999999996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3.7635437936035999E-2</v>
      </c>
      <c r="G614" s="2">
        <f t="shared" si="87"/>
        <v>2.3302407902802646E-2</v>
      </c>
      <c r="H614" s="2">
        <f t="shared" si="85"/>
        <v>1.6150879382516294</v>
      </c>
      <c r="I614" s="2">
        <f t="shared" si="86"/>
        <v>61.760368155398609</v>
      </c>
    </row>
    <row r="615" spans="1:9" ht="13.5" x14ac:dyDescent="0.25">
      <c r="A615" s="3">
        <f>TITRES_STAT!B618</f>
        <v>43186</v>
      </c>
      <c r="B615" s="6">
        <f>TITRES_STAT!D618</f>
        <v>7.2767999999999997</v>
      </c>
      <c r="C615" s="2">
        <f t="shared" si="81"/>
        <v>7.3500000000000121E-2</v>
      </c>
      <c r="D615" s="2">
        <f t="shared" si="82"/>
        <v>7.3500000000000121E-2</v>
      </c>
      <c r="E615" s="2">
        <f t="shared" si="83"/>
        <v>0</v>
      </c>
      <c r="F615" s="2">
        <f t="shared" si="87"/>
        <v>4.0197192369176293E-2</v>
      </c>
      <c r="G615" s="2">
        <f t="shared" si="87"/>
        <v>2.1637950195459599E-2</v>
      </c>
      <c r="H615" s="2">
        <f t="shared" si="85"/>
        <v>1.8577172054685231</v>
      </c>
      <c r="I615" s="2">
        <f t="shared" si="86"/>
        <v>65.007034352930319</v>
      </c>
    </row>
    <row r="616" spans="1:9" ht="13.5" x14ac:dyDescent="0.25">
      <c r="A616" s="3">
        <f>TITRES_STAT!B619</f>
        <v>43187</v>
      </c>
      <c r="B616" s="6">
        <f>TITRES_STAT!D619</f>
        <v>7.2032999999999996</v>
      </c>
      <c r="C616" s="2">
        <f t="shared" si="81"/>
        <v>-7.3500000000000121E-2</v>
      </c>
      <c r="D616" s="2">
        <f t="shared" si="82"/>
        <v>0</v>
      </c>
      <c r="E616" s="2">
        <f t="shared" si="83"/>
        <v>7.3500000000000121E-2</v>
      </c>
      <c r="F616" s="2">
        <f t="shared" si="87"/>
        <v>3.7325964342806557E-2</v>
      </c>
      <c r="G616" s="2">
        <f t="shared" si="87"/>
        <v>2.5342382324355352E-2</v>
      </c>
      <c r="H616" s="2">
        <f t="shared" si="85"/>
        <v>1.472867225546288</v>
      </c>
      <c r="I616" s="2">
        <f t="shared" si="86"/>
        <v>59.56111231248628</v>
      </c>
    </row>
    <row r="617" spans="1:9" ht="13.5" x14ac:dyDescent="0.25">
      <c r="A617" s="3">
        <f>TITRES_STAT!B620</f>
        <v>43188</v>
      </c>
      <c r="B617" s="6">
        <f>TITRES_STAT!D620</f>
        <v>7.1592000000000002</v>
      </c>
      <c r="C617" s="2">
        <f t="shared" si="81"/>
        <v>-4.4099999999999362E-2</v>
      </c>
      <c r="D617" s="2">
        <f t="shared" si="82"/>
        <v>0</v>
      </c>
      <c r="E617" s="2">
        <f t="shared" si="83"/>
        <v>4.4099999999999362E-2</v>
      </c>
      <c r="F617" s="2">
        <f t="shared" si="87"/>
        <v>3.465982403260609E-2</v>
      </c>
      <c r="G617" s="2">
        <f t="shared" si="87"/>
        <v>2.6682212158329922E-2</v>
      </c>
      <c r="H617" s="2">
        <f t="shared" si="85"/>
        <v>1.2989861495342934</v>
      </c>
      <c r="I617" s="2">
        <f t="shared" si="86"/>
        <v>56.502565263276146</v>
      </c>
    </row>
    <row r="618" spans="1:9" ht="13.5" x14ac:dyDescent="0.25">
      <c r="A618" s="3">
        <f>TITRES_STAT!B621</f>
        <v>43189</v>
      </c>
      <c r="B618" s="6">
        <f>TITRES_STAT!D621</f>
        <v>7.2032999999999996</v>
      </c>
      <c r="C618" s="2">
        <f t="shared" si="81"/>
        <v>4.4099999999999362E-2</v>
      </c>
      <c r="D618" s="2">
        <f t="shared" si="82"/>
        <v>4.4099999999999362E-2</v>
      </c>
      <c r="E618" s="2">
        <f t="shared" si="83"/>
        <v>0</v>
      </c>
      <c r="F618" s="2">
        <f t="shared" si="87"/>
        <v>3.5334122315991326E-2</v>
      </c>
      <c r="G618" s="2">
        <f t="shared" si="87"/>
        <v>2.4776339861306357E-2</v>
      </c>
      <c r="H618" s="2">
        <f t="shared" si="85"/>
        <v>1.4261235724802614</v>
      </c>
      <c r="I618" s="2">
        <f t="shared" si="86"/>
        <v>58.781984094170213</v>
      </c>
    </row>
    <row r="619" spans="1:9" ht="13.5" x14ac:dyDescent="0.25">
      <c r="A619" s="3">
        <f>TITRES_STAT!B622</f>
        <v>43192</v>
      </c>
      <c r="B619" s="6">
        <f>TITRES_STAT!D622</f>
        <v>7.2032999999999996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3.2810256436277656E-2</v>
      </c>
      <c r="G619" s="2">
        <f t="shared" si="87"/>
        <v>2.3006601299784473E-2</v>
      </c>
      <c r="H619" s="2">
        <f t="shared" si="85"/>
        <v>1.4261235724802612</v>
      </c>
      <c r="I619" s="2">
        <f t="shared" si="86"/>
        <v>58.781984094170205</v>
      </c>
    </row>
    <row r="620" spans="1:9" ht="13.5" x14ac:dyDescent="0.25">
      <c r="A620" s="3">
        <f>TITRES_STAT!B623</f>
        <v>43193</v>
      </c>
      <c r="B620" s="6">
        <f>TITRES_STAT!D623</f>
        <v>7.1298000000000004</v>
      </c>
      <c r="C620" s="2">
        <f t="shared" si="81"/>
        <v>-7.3499999999999233E-2</v>
      </c>
      <c r="D620" s="2">
        <f t="shared" si="82"/>
        <v>0</v>
      </c>
      <c r="E620" s="2">
        <f t="shared" si="83"/>
        <v>7.3499999999999233E-2</v>
      </c>
      <c r="F620" s="2">
        <f t="shared" si="87"/>
        <v>3.0466666690829251E-2</v>
      </c>
      <c r="G620" s="2">
        <f t="shared" si="87"/>
        <v>2.66132726355141E-2</v>
      </c>
      <c r="H620" s="2">
        <f t="shared" si="85"/>
        <v>1.1447921910277576</v>
      </c>
      <c r="I620" s="2">
        <f t="shared" si="86"/>
        <v>53.375436362400578</v>
      </c>
    </row>
    <row r="621" spans="1:9" ht="13.5" x14ac:dyDescent="0.25">
      <c r="A621" s="3">
        <f>TITRES_STAT!B624</f>
        <v>43194</v>
      </c>
      <c r="B621" s="6">
        <f>TITRES_STAT!D624</f>
        <v>7.1886000000000001</v>
      </c>
      <c r="C621" s="2">
        <f t="shared" si="81"/>
        <v>5.8799999999999741E-2</v>
      </c>
      <c r="D621" s="2">
        <f t="shared" si="82"/>
        <v>5.8799999999999741E-2</v>
      </c>
      <c r="E621" s="2">
        <f t="shared" si="83"/>
        <v>0</v>
      </c>
      <c r="F621" s="2">
        <f t="shared" ref="F621:G636" si="88">((F620*13)+D621)/14</f>
        <v>3.2490476212912858E-2</v>
      </c>
      <c r="G621" s="2">
        <f t="shared" si="88"/>
        <v>2.4712324590120235E-2</v>
      </c>
      <c r="H621" s="2">
        <f t="shared" si="85"/>
        <v>1.3147478738565233</v>
      </c>
      <c r="I621" s="2">
        <f t="shared" si="86"/>
        <v>56.798750684931669</v>
      </c>
    </row>
    <row r="622" spans="1:9" ht="13.5" x14ac:dyDescent="0.25">
      <c r="A622" s="3">
        <f>TITRES_STAT!B625</f>
        <v>43195</v>
      </c>
      <c r="B622" s="6">
        <f>TITRES_STAT!D625</f>
        <v>7.0563000000000002</v>
      </c>
      <c r="C622" s="2">
        <f t="shared" si="81"/>
        <v>-0.13229999999999986</v>
      </c>
      <c r="D622" s="2">
        <f t="shared" si="82"/>
        <v>0</v>
      </c>
      <c r="E622" s="2">
        <f t="shared" si="83"/>
        <v>0.13229999999999986</v>
      </c>
      <c r="F622" s="2">
        <f t="shared" si="88"/>
        <v>3.0169727911990511E-2</v>
      </c>
      <c r="G622" s="2">
        <f t="shared" si="88"/>
        <v>3.2397158547968777E-2</v>
      </c>
      <c r="H622" s="2">
        <f t="shared" si="85"/>
        <v>0.93124611120817202</v>
      </c>
      <c r="I622" s="2">
        <f t="shared" si="86"/>
        <v>48.219960459912173</v>
      </c>
    </row>
    <row r="623" spans="1:9" ht="13.5" x14ac:dyDescent="0.25">
      <c r="A623" s="3">
        <f>TITRES_STAT!B626</f>
        <v>43196</v>
      </c>
      <c r="B623" s="6">
        <f>TITRES_STAT!D626</f>
        <v>7.0194999999999999</v>
      </c>
      <c r="C623" s="2">
        <f t="shared" si="81"/>
        <v>-3.6800000000000388E-2</v>
      </c>
      <c r="D623" s="2">
        <f t="shared" si="82"/>
        <v>0</v>
      </c>
      <c r="E623" s="2">
        <f t="shared" si="83"/>
        <v>3.6800000000000388E-2</v>
      </c>
      <c r="F623" s="2">
        <f t="shared" si="88"/>
        <v>2.8014747346848331E-2</v>
      </c>
      <c r="G623" s="2">
        <f t="shared" si="88"/>
        <v>3.2711647223113892E-2</v>
      </c>
      <c r="H623" s="2">
        <f t="shared" si="85"/>
        <v>0.85641506084270946</v>
      </c>
      <c r="I623" s="2">
        <f t="shared" si="86"/>
        <v>46.132736094801153</v>
      </c>
    </row>
    <row r="624" spans="1:9" ht="13.5" x14ac:dyDescent="0.25">
      <c r="A624" s="3">
        <f>TITRES_STAT!B627</f>
        <v>43200</v>
      </c>
      <c r="B624" s="6">
        <f>TITRES_STAT!D627</f>
        <v>7.0194999999999999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2.6013693964930591E-2</v>
      </c>
      <c r="G624" s="2">
        <f t="shared" si="88"/>
        <v>3.0375100992891473E-2</v>
      </c>
      <c r="H624" s="2">
        <f t="shared" si="85"/>
        <v>0.85641506084270935</v>
      </c>
      <c r="I624" s="2">
        <f t="shared" si="86"/>
        <v>46.132736094801146</v>
      </c>
    </row>
    <row r="625" spans="1:9" ht="13.5" x14ac:dyDescent="0.25">
      <c r="A625" s="3">
        <f>TITRES_STAT!B628</f>
        <v>43201</v>
      </c>
      <c r="B625" s="6">
        <f>TITRES_STAT!D628</f>
        <v>7.0122</v>
      </c>
      <c r="C625" s="2">
        <f t="shared" si="81"/>
        <v>-7.2999999999998622E-3</v>
      </c>
      <c r="D625" s="2">
        <f t="shared" si="82"/>
        <v>0</v>
      </c>
      <c r="E625" s="2">
        <f t="shared" si="83"/>
        <v>7.2999999999998622E-3</v>
      </c>
      <c r="F625" s="2">
        <f t="shared" si="88"/>
        <v>2.4155572967435552E-2</v>
      </c>
      <c r="G625" s="2">
        <f t="shared" si="88"/>
        <v>2.8726879493399214E-2</v>
      </c>
      <c r="H625" s="2">
        <f t="shared" si="85"/>
        <v>0.8408700629313377</v>
      </c>
      <c r="I625" s="2">
        <f t="shared" si="86"/>
        <v>45.677860695521623</v>
      </c>
    </row>
    <row r="626" spans="1:9" ht="13.5" x14ac:dyDescent="0.25">
      <c r="A626" s="3">
        <f>TITRES_STAT!B629</f>
        <v>43202</v>
      </c>
      <c r="B626" s="6">
        <f>TITRES_STAT!D629</f>
        <v>7.1151</v>
      </c>
      <c r="C626" s="2">
        <f t="shared" si="81"/>
        <v>0.10289999999999999</v>
      </c>
      <c r="D626" s="2">
        <f t="shared" si="82"/>
        <v>0.10289999999999999</v>
      </c>
      <c r="E626" s="2">
        <f t="shared" si="83"/>
        <v>0</v>
      </c>
      <c r="F626" s="2">
        <f t="shared" si="88"/>
        <v>2.9780174898333012E-2</v>
      </c>
      <c r="G626" s="2">
        <f t="shared" si="88"/>
        <v>2.6674959529584985E-2</v>
      </c>
      <c r="H626" s="2">
        <f t="shared" si="85"/>
        <v>1.1164093750659325</v>
      </c>
      <c r="I626" s="2">
        <f t="shared" si="86"/>
        <v>52.750162053650563</v>
      </c>
    </row>
    <row r="627" spans="1:9" ht="13.5" x14ac:dyDescent="0.25">
      <c r="A627" s="3">
        <f>TITRES_STAT!B630</f>
        <v>43203</v>
      </c>
      <c r="B627" s="6">
        <f>TITRES_STAT!D630</f>
        <v>7.0563000000000002</v>
      </c>
      <c r="C627" s="2">
        <f t="shared" si="81"/>
        <v>-5.8799999999999741E-2</v>
      </c>
      <c r="D627" s="2">
        <f t="shared" si="82"/>
        <v>0</v>
      </c>
      <c r="E627" s="2">
        <f t="shared" si="83"/>
        <v>5.8799999999999741E-2</v>
      </c>
      <c r="F627" s="2">
        <f t="shared" si="88"/>
        <v>2.7653019548452083E-2</v>
      </c>
      <c r="G627" s="2">
        <f t="shared" si="88"/>
        <v>2.8969605277471753E-2</v>
      </c>
      <c r="H627" s="2">
        <f t="shared" si="85"/>
        <v>0.95455285923265532</v>
      </c>
      <c r="I627" s="2">
        <f t="shared" si="86"/>
        <v>48.837403128990154</v>
      </c>
    </row>
    <row r="628" spans="1:9" ht="13.5" x14ac:dyDescent="0.25">
      <c r="A628" s="3">
        <f>TITRES_STAT!B631</f>
        <v>43206</v>
      </c>
      <c r="B628" s="6">
        <f>TITRES_STAT!D631</f>
        <v>7.0636000000000001</v>
      </c>
      <c r="C628" s="2">
        <f t="shared" si="81"/>
        <v>7.2999999999998622E-3</v>
      </c>
      <c r="D628" s="2">
        <f t="shared" si="82"/>
        <v>7.2999999999998622E-3</v>
      </c>
      <c r="E628" s="2">
        <f t="shared" si="83"/>
        <v>0</v>
      </c>
      <c r="F628" s="2">
        <f t="shared" si="88"/>
        <v>2.6199232437848354E-2</v>
      </c>
      <c r="G628" s="2">
        <f t="shared" si="88"/>
        <v>2.6900347757652342E-2</v>
      </c>
      <c r="H628" s="2">
        <f t="shared" si="85"/>
        <v>0.9739365704071784</v>
      </c>
      <c r="I628" s="2">
        <f t="shared" si="86"/>
        <v>49.339810863642768</v>
      </c>
    </row>
    <row r="629" spans="1:9" ht="13.5" x14ac:dyDescent="0.25">
      <c r="A629" s="3">
        <f>TITRES_STAT!B632</f>
        <v>43207</v>
      </c>
      <c r="B629" s="6">
        <f>TITRES_STAT!D632</f>
        <v>7.0563000000000002</v>
      </c>
      <c r="C629" s="2">
        <f t="shared" si="81"/>
        <v>-7.2999999999998622E-3</v>
      </c>
      <c r="D629" s="2">
        <f t="shared" si="82"/>
        <v>0</v>
      </c>
      <c r="E629" s="2">
        <f t="shared" si="83"/>
        <v>7.2999999999998622E-3</v>
      </c>
      <c r="F629" s="2">
        <f t="shared" si="88"/>
        <v>2.4327858692287759E-2</v>
      </c>
      <c r="G629" s="2">
        <f t="shared" si="88"/>
        <v>2.5500322917820024E-2</v>
      </c>
      <c r="H629" s="2">
        <f t="shared" si="85"/>
        <v>0.95402159300841916</v>
      </c>
      <c r="I629" s="2">
        <f t="shared" si="86"/>
        <v>48.823492863229006</v>
      </c>
    </row>
    <row r="630" spans="1:9" ht="13.5" x14ac:dyDescent="0.25">
      <c r="A630" s="3">
        <f>TITRES_STAT!B633</f>
        <v>43208</v>
      </c>
      <c r="B630" s="6">
        <f>TITRES_STAT!D633</f>
        <v>6.9165999999999999</v>
      </c>
      <c r="C630" s="2">
        <f t="shared" si="81"/>
        <v>-0.13970000000000038</v>
      </c>
      <c r="D630" s="2">
        <f t="shared" si="82"/>
        <v>0</v>
      </c>
      <c r="E630" s="2">
        <f t="shared" si="83"/>
        <v>0.13970000000000038</v>
      </c>
      <c r="F630" s="2">
        <f t="shared" si="88"/>
        <v>2.2590154499981491E-2</v>
      </c>
      <c r="G630" s="2">
        <f t="shared" si="88"/>
        <v>3.3657442709404337E-2</v>
      </c>
      <c r="H630" s="2">
        <f t="shared" si="85"/>
        <v>0.6711785769056513</v>
      </c>
      <c r="I630" s="2">
        <f t="shared" si="86"/>
        <v>40.161990237357116</v>
      </c>
    </row>
    <row r="631" spans="1:9" ht="13.5" x14ac:dyDescent="0.25">
      <c r="A631" s="3">
        <f>TITRES_STAT!B634</f>
        <v>43209</v>
      </c>
      <c r="B631" s="6">
        <f>TITRES_STAT!D634</f>
        <v>6.7990000000000004</v>
      </c>
      <c r="C631" s="2">
        <f t="shared" si="81"/>
        <v>-0.11759999999999948</v>
      </c>
      <c r="D631" s="2">
        <f t="shared" si="82"/>
        <v>0</v>
      </c>
      <c r="E631" s="2">
        <f t="shared" si="83"/>
        <v>0.11759999999999948</v>
      </c>
      <c r="F631" s="2">
        <f t="shared" si="88"/>
        <v>2.09765720356971E-2</v>
      </c>
      <c r="G631" s="2">
        <f t="shared" si="88"/>
        <v>3.9653339658732564E-2</v>
      </c>
      <c r="H631" s="2">
        <f t="shared" si="85"/>
        <v>0.52899887414848756</v>
      </c>
      <c r="I631" s="2">
        <f t="shared" si="86"/>
        <v>34.597728166614345</v>
      </c>
    </row>
    <row r="632" spans="1:9" ht="13.5" x14ac:dyDescent="0.25">
      <c r="A632" s="3">
        <f>TITRES_STAT!B635</f>
        <v>43210</v>
      </c>
      <c r="B632" s="6">
        <f>TITRES_STAT!D635</f>
        <v>6.7622999999999998</v>
      </c>
      <c r="C632" s="2">
        <f t="shared" si="81"/>
        <v>-3.6700000000000621E-2</v>
      </c>
      <c r="D632" s="2">
        <f t="shared" si="82"/>
        <v>0</v>
      </c>
      <c r="E632" s="2">
        <f t="shared" si="83"/>
        <v>3.6700000000000621E-2</v>
      </c>
      <c r="F632" s="2">
        <f t="shared" si="88"/>
        <v>1.9478245461718734E-2</v>
      </c>
      <c r="G632" s="2">
        <f t="shared" si="88"/>
        <v>3.9442386825966E-2</v>
      </c>
      <c r="H632" s="2">
        <f t="shared" si="85"/>
        <v>0.4938404348515662</v>
      </c>
      <c r="I632" s="2">
        <f t="shared" si="86"/>
        <v>33.058446091709655</v>
      </c>
    </row>
    <row r="633" spans="1:9" ht="13.5" x14ac:dyDescent="0.25">
      <c r="A633" s="3">
        <f>TITRES_STAT!B636</f>
        <v>43213</v>
      </c>
      <c r="B633" s="6">
        <f>TITRES_STAT!D636</f>
        <v>6.7622999999999998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1.808694221445311E-2</v>
      </c>
      <c r="G633" s="2">
        <f t="shared" si="88"/>
        <v>3.6625073481254142E-2</v>
      </c>
      <c r="H633" s="2">
        <f t="shared" si="85"/>
        <v>0.49384043485156615</v>
      </c>
      <c r="I633" s="2">
        <f t="shared" si="86"/>
        <v>33.058446091709655</v>
      </c>
    </row>
    <row r="634" spans="1:9" ht="13.5" x14ac:dyDescent="0.25">
      <c r="A634" s="3">
        <f>TITRES_STAT!B637</f>
        <v>43214</v>
      </c>
      <c r="B634" s="6">
        <f>TITRES_STAT!D637</f>
        <v>6.9093</v>
      </c>
      <c r="C634" s="2">
        <f t="shared" si="81"/>
        <v>0.14700000000000024</v>
      </c>
      <c r="D634" s="2">
        <f t="shared" si="82"/>
        <v>0.14700000000000024</v>
      </c>
      <c r="E634" s="2">
        <f t="shared" si="83"/>
        <v>0</v>
      </c>
      <c r="F634" s="2">
        <f t="shared" si="88"/>
        <v>2.7295017770563621E-2</v>
      </c>
      <c r="G634" s="2">
        <f t="shared" si="88"/>
        <v>3.4008996804021703E-2</v>
      </c>
      <c r="H634" s="2">
        <f t="shared" si="85"/>
        <v>0.80258226750563466</v>
      </c>
      <c r="I634" s="2">
        <f t="shared" si="86"/>
        <v>44.524029886093722</v>
      </c>
    </row>
    <row r="635" spans="1:9" ht="13.5" x14ac:dyDescent="0.25">
      <c r="A635" s="3">
        <f>TITRES_STAT!B638</f>
        <v>43215</v>
      </c>
      <c r="B635" s="6">
        <f>TITRES_STAT!D638</f>
        <v>7.1151</v>
      </c>
      <c r="C635" s="2">
        <f t="shared" si="81"/>
        <v>0.20579999999999998</v>
      </c>
      <c r="D635" s="2">
        <f t="shared" si="82"/>
        <v>0.20579999999999998</v>
      </c>
      <c r="E635" s="2">
        <f t="shared" si="83"/>
        <v>0</v>
      </c>
      <c r="F635" s="2">
        <f t="shared" si="88"/>
        <v>4.0045373644094787E-2</v>
      </c>
      <c r="G635" s="2">
        <f t="shared" si="88"/>
        <v>3.1579782746591581E-2</v>
      </c>
      <c r="H635" s="2">
        <f t="shared" si="85"/>
        <v>1.2680699536609985</v>
      </c>
      <c r="I635" s="2">
        <f t="shared" si="86"/>
        <v>55.909649154081301</v>
      </c>
    </row>
    <row r="636" spans="1:9" ht="13.5" x14ac:dyDescent="0.25">
      <c r="A636" s="3">
        <f>TITRES_STAT!B639</f>
        <v>43216</v>
      </c>
      <c r="B636" s="6">
        <f>TITRES_STAT!D639</f>
        <v>7.0563000000000002</v>
      </c>
      <c r="C636" s="2">
        <f t="shared" si="81"/>
        <v>-5.8799999999999741E-2</v>
      </c>
      <c r="D636" s="2">
        <f t="shared" si="82"/>
        <v>0</v>
      </c>
      <c r="E636" s="2">
        <f t="shared" si="83"/>
        <v>5.8799999999999741E-2</v>
      </c>
      <c r="F636" s="2">
        <f t="shared" si="88"/>
        <v>3.7184989812373732E-2</v>
      </c>
      <c r="G636" s="2">
        <f t="shared" si="88"/>
        <v>3.3524083978977874E-2</v>
      </c>
      <c r="H636" s="2">
        <f t="shared" si="85"/>
        <v>1.1092022629370433</v>
      </c>
      <c r="I636" s="2">
        <f t="shared" si="86"/>
        <v>52.588710074324034</v>
      </c>
    </row>
    <row r="637" spans="1:9" ht="13.5" x14ac:dyDescent="0.25">
      <c r="A637" s="3">
        <f>TITRES_STAT!B640</f>
        <v>43217</v>
      </c>
      <c r="B637" s="6">
        <f>TITRES_STAT!D640</f>
        <v>7.0563000000000002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3.4528919111489899E-2</v>
      </c>
      <c r="G637" s="2">
        <f t="shared" si="89"/>
        <v>3.1129506551908024E-2</v>
      </c>
      <c r="H637" s="2">
        <f t="shared" si="85"/>
        <v>1.1092022629370435</v>
      </c>
      <c r="I637" s="2">
        <f t="shared" si="86"/>
        <v>52.588710074324034</v>
      </c>
    </row>
    <row r="638" spans="1:9" ht="13.5" x14ac:dyDescent="0.25">
      <c r="A638" s="3">
        <f>TITRES_STAT!B641</f>
        <v>43220</v>
      </c>
      <c r="B638" s="6">
        <f>TITRES_STAT!D641</f>
        <v>6.8505000000000003</v>
      </c>
      <c r="C638" s="2">
        <f t="shared" si="81"/>
        <v>-0.20579999999999998</v>
      </c>
      <c r="D638" s="2">
        <f t="shared" si="82"/>
        <v>0</v>
      </c>
      <c r="E638" s="2">
        <f t="shared" si="83"/>
        <v>0.20579999999999998</v>
      </c>
      <c r="F638" s="2">
        <f t="shared" si="89"/>
        <v>3.2062567746383476E-2</v>
      </c>
      <c r="G638" s="2">
        <f t="shared" si="89"/>
        <v>4.3605970369628877E-2</v>
      </c>
      <c r="H638" s="2">
        <f t="shared" si="85"/>
        <v>0.7352793086497792</v>
      </c>
      <c r="I638" s="2">
        <f t="shared" si="86"/>
        <v>42.372389561995071</v>
      </c>
    </row>
    <row r="639" spans="1:9" ht="13.5" x14ac:dyDescent="0.25">
      <c r="A639" s="3">
        <f>TITRES_STAT!B642</f>
        <v>43222</v>
      </c>
      <c r="B639" s="6">
        <f>TITRES_STAT!D642</f>
        <v>6.8136999999999999</v>
      </c>
      <c r="C639" s="2">
        <f t="shared" si="81"/>
        <v>-3.6800000000000388E-2</v>
      </c>
      <c r="D639" s="2">
        <f t="shared" si="82"/>
        <v>0</v>
      </c>
      <c r="E639" s="2">
        <f t="shared" si="83"/>
        <v>3.6800000000000388E-2</v>
      </c>
      <c r="F639" s="2">
        <f t="shared" si="89"/>
        <v>2.9772384335927514E-2</v>
      </c>
      <c r="G639" s="2">
        <f t="shared" si="89"/>
        <v>4.3119829628941127E-2</v>
      </c>
      <c r="H639" s="2">
        <f t="shared" si="85"/>
        <v>0.69045691024588174</v>
      </c>
      <c r="I639" s="2">
        <f t="shared" si="86"/>
        <v>40.844395740643449</v>
      </c>
    </row>
    <row r="640" spans="1:9" ht="13.5" x14ac:dyDescent="0.25">
      <c r="A640" s="3">
        <f>TITRES_STAT!B643</f>
        <v>43223</v>
      </c>
      <c r="B640" s="6">
        <f>TITRES_STAT!D643</f>
        <v>6.7770000000000001</v>
      </c>
      <c r="C640" s="2">
        <f t="shared" si="81"/>
        <v>-3.6699999999999733E-2</v>
      </c>
      <c r="D640" s="2">
        <f t="shared" si="82"/>
        <v>0</v>
      </c>
      <c r="E640" s="2">
        <f t="shared" si="83"/>
        <v>3.6699999999999733E-2</v>
      </c>
      <c r="F640" s="2">
        <f t="shared" si="89"/>
        <v>2.7645785454789833E-2</v>
      </c>
      <c r="G640" s="2">
        <f t="shared" si="89"/>
        <v>4.2661270369731032E-2</v>
      </c>
      <c r="H640" s="2">
        <f t="shared" si="85"/>
        <v>0.64803005665778379</v>
      </c>
      <c r="I640" s="2">
        <f t="shared" si="86"/>
        <v>39.321495020060077</v>
      </c>
    </row>
    <row r="641" spans="1:9" ht="13.5" x14ac:dyDescent="0.25">
      <c r="A641" s="3">
        <f>TITRES_STAT!B644</f>
        <v>43224</v>
      </c>
      <c r="B641" s="6">
        <f>TITRES_STAT!D644</f>
        <v>6.6078999999999999</v>
      </c>
      <c r="C641" s="2">
        <f t="shared" si="81"/>
        <v>-0.16910000000000025</v>
      </c>
      <c r="D641" s="2">
        <f t="shared" si="82"/>
        <v>0</v>
      </c>
      <c r="E641" s="2">
        <f t="shared" si="83"/>
        <v>0.16910000000000025</v>
      </c>
      <c r="F641" s="2">
        <f t="shared" si="89"/>
        <v>2.5671086493733418E-2</v>
      </c>
      <c r="G641" s="2">
        <f t="shared" si="89"/>
        <v>5.1692608200464549E-2</v>
      </c>
      <c r="H641" s="2">
        <f t="shared" si="85"/>
        <v>0.49661039338894719</v>
      </c>
      <c r="I641" s="2">
        <f t="shared" si="86"/>
        <v>33.182342951956599</v>
      </c>
    </row>
    <row r="642" spans="1:9" ht="13.5" x14ac:dyDescent="0.25">
      <c r="A642" s="3">
        <f>TITRES_STAT!B645</f>
        <v>43227</v>
      </c>
      <c r="B642" s="6">
        <f>TITRES_STAT!D645</f>
        <v>6.6078999999999999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2.3837437458466747E-2</v>
      </c>
      <c r="G642" s="2">
        <f t="shared" si="89"/>
        <v>4.8000279043288512E-2</v>
      </c>
      <c r="H642" s="2">
        <f t="shared" si="85"/>
        <v>0.49661039338894719</v>
      </c>
      <c r="I642" s="2">
        <f t="shared" si="86"/>
        <v>33.182342951956599</v>
      </c>
    </row>
    <row r="643" spans="1:9" ht="13.5" x14ac:dyDescent="0.25">
      <c r="A643" s="3">
        <f>TITRES_STAT!B646</f>
        <v>43228</v>
      </c>
      <c r="B643" s="6">
        <f>TITRES_STAT!D646</f>
        <v>6.7622999999999998</v>
      </c>
      <c r="C643" s="2">
        <f t="shared" ref="C643:C706" si="90">B643-B642</f>
        <v>0.15439999999999987</v>
      </c>
      <c r="D643" s="2">
        <f t="shared" ref="D643:D706" si="91">IF(C643&gt;0,C643,0)</f>
        <v>0.15439999999999987</v>
      </c>
      <c r="E643" s="2">
        <f t="shared" ref="E643:E706" si="92">IF(C643&lt;0,-C643,0)</f>
        <v>0</v>
      </c>
      <c r="F643" s="2">
        <f t="shared" si="89"/>
        <v>3.3163334782861972E-2</v>
      </c>
      <c r="G643" s="2">
        <f t="shared" si="89"/>
        <v>4.4571687683053619E-2</v>
      </c>
      <c r="H643" s="2">
        <f t="shared" si="85"/>
        <v>0.74404485238890428</v>
      </c>
      <c r="I643" s="2">
        <f t="shared" si="86"/>
        <v>42.66202508322818</v>
      </c>
    </row>
    <row r="644" spans="1:9" ht="13.5" x14ac:dyDescent="0.25">
      <c r="A644" s="3">
        <f>TITRES_STAT!B647</f>
        <v>43229</v>
      </c>
      <c r="B644" s="6">
        <f>TITRES_STAT!D647</f>
        <v>6.9093</v>
      </c>
      <c r="C644" s="2">
        <f t="shared" si="90"/>
        <v>0.14700000000000024</v>
      </c>
      <c r="D644" s="2">
        <f t="shared" si="91"/>
        <v>0.14700000000000024</v>
      </c>
      <c r="E644" s="2">
        <f t="shared" si="92"/>
        <v>0</v>
      </c>
      <c r="F644" s="2">
        <f t="shared" si="89"/>
        <v>4.1294525155514704E-2</v>
      </c>
      <c r="G644" s="2">
        <f t="shared" si="89"/>
        <v>4.1387995705692647E-2</v>
      </c>
      <c r="H644" s="2">
        <f t="shared" si="85"/>
        <v>0.99774160239982124</v>
      </c>
      <c r="I644" s="2">
        <f t="shared" si="86"/>
        <v>49.943476233426139</v>
      </c>
    </row>
    <row r="645" spans="1:9" ht="13.5" x14ac:dyDescent="0.25">
      <c r="A645" s="3">
        <f>TITRES_STAT!B648</f>
        <v>43230</v>
      </c>
      <c r="B645" s="6">
        <f>TITRES_STAT!D648</f>
        <v>6.7401999999999997</v>
      </c>
      <c r="C645" s="2">
        <f t="shared" si="90"/>
        <v>-0.16910000000000025</v>
      </c>
      <c r="D645" s="2">
        <f t="shared" si="91"/>
        <v>0</v>
      </c>
      <c r="E645" s="2">
        <f t="shared" si="92"/>
        <v>0.16910000000000025</v>
      </c>
      <c r="F645" s="2">
        <f t="shared" si="89"/>
        <v>3.8344916215835079E-2</v>
      </c>
      <c r="G645" s="2">
        <f t="shared" si="89"/>
        <v>5.0510281726714616E-2</v>
      </c>
      <c r="H645" s="2">
        <f t="shared" si="85"/>
        <v>0.75915070961789266</v>
      </c>
      <c r="I645" s="2">
        <f t="shared" si="86"/>
        <v>43.154387254448977</v>
      </c>
    </row>
    <row r="646" spans="1:9" ht="13.5" x14ac:dyDescent="0.25">
      <c r="A646" s="3">
        <f>TITRES_STAT!B649</f>
        <v>43231</v>
      </c>
      <c r="B646" s="6">
        <f>TITRES_STAT!D649</f>
        <v>6.7401999999999997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3.5605993628989717E-2</v>
      </c>
      <c r="G646" s="2">
        <f t="shared" si="89"/>
        <v>4.690240446052072E-2</v>
      </c>
      <c r="H646" s="2">
        <f t="shared" si="85"/>
        <v>0.75915070961789266</v>
      </c>
      <c r="I646" s="2">
        <f t="shared" si="86"/>
        <v>43.154387254448977</v>
      </c>
    </row>
    <row r="647" spans="1:9" ht="13.5" x14ac:dyDescent="0.25">
      <c r="A647" s="3">
        <f>TITRES_STAT!B650</f>
        <v>43234</v>
      </c>
      <c r="B647" s="6">
        <f>TITRES_STAT!D650</f>
        <v>6.7255000000000003</v>
      </c>
      <c r="C647" s="2">
        <f t="shared" si="90"/>
        <v>-1.4699999999999491E-2</v>
      </c>
      <c r="D647" s="2">
        <f t="shared" si="91"/>
        <v>0</v>
      </c>
      <c r="E647" s="2">
        <f t="shared" si="92"/>
        <v>1.4699999999999491E-2</v>
      </c>
      <c r="F647" s="2">
        <f t="shared" si="89"/>
        <v>3.3062708369776164E-2</v>
      </c>
      <c r="G647" s="2">
        <f t="shared" si="89"/>
        <v>4.4602232713340635E-2</v>
      </c>
      <c r="H647" s="2">
        <f t="shared" si="85"/>
        <v>0.74127922210241792</v>
      </c>
      <c r="I647" s="2">
        <f t="shared" si="86"/>
        <v>42.570956610129329</v>
      </c>
    </row>
    <row r="648" spans="1:9" ht="13.5" x14ac:dyDescent="0.25">
      <c r="A648" s="3">
        <f>TITRES_STAT!B651</f>
        <v>43235</v>
      </c>
      <c r="B648" s="6">
        <f>TITRES_STAT!D651</f>
        <v>6.9019000000000004</v>
      </c>
      <c r="C648" s="2">
        <f t="shared" si="90"/>
        <v>0.17640000000000011</v>
      </c>
      <c r="D648" s="2">
        <f t="shared" si="91"/>
        <v>0.17640000000000011</v>
      </c>
      <c r="E648" s="2">
        <f t="shared" si="92"/>
        <v>0</v>
      </c>
      <c r="F648" s="2">
        <f t="shared" si="89"/>
        <v>4.330108634336359E-2</v>
      </c>
      <c r="G648" s="2">
        <f t="shared" si="89"/>
        <v>4.1416358948102021E-2</v>
      </c>
      <c r="H648" s="2">
        <f t="shared" si="85"/>
        <v>1.0455068345728624</v>
      </c>
      <c r="I648" s="2">
        <f t="shared" si="86"/>
        <v>51.112360853645477</v>
      </c>
    </row>
    <row r="649" spans="1:9" ht="13.5" x14ac:dyDescent="0.25">
      <c r="A649" s="3">
        <f>TITRES_STAT!B652</f>
        <v>43236</v>
      </c>
      <c r="B649" s="6">
        <f>TITRES_STAT!D652</f>
        <v>6.8945999999999996</v>
      </c>
      <c r="C649" s="2">
        <f t="shared" si="90"/>
        <v>-7.3000000000007503E-3</v>
      </c>
      <c r="D649" s="2">
        <f t="shared" si="91"/>
        <v>0</v>
      </c>
      <c r="E649" s="2">
        <f t="shared" si="92"/>
        <v>7.3000000000007503E-3</v>
      </c>
      <c r="F649" s="2">
        <f t="shared" si="89"/>
        <v>4.0208151604551899E-2</v>
      </c>
      <c r="G649" s="2">
        <f t="shared" si="89"/>
        <v>3.8979476166094783E-2</v>
      </c>
      <c r="H649" s="2">
        <f t="shared" si="85"/>
        <v>1.0315210864615427</v>
      </c>
      <c r="I649" s="2">
        <f t="shared" si="86"/>
        <v>50.775800130050463</v>
      </c>
    </row>
    <row r="650" spans="1:9" ht="13.5" x14ac:dyDescent="0.25">
      <c r="A650" s="3">
        <f>TITRES_STAT!B653</f>
        <v>43237</v>
      </c>
      <c r="B650" s="6">
        <f>TITRES_STAT!D653</f>
        <v>6.9019000000000004</v>
      </c>
      <c r="C650" s="2">
        <f t="shared" si="90"/>
        <v>7.3000000000007503E-3</v>
      </c>
      <c r="D650" s="2">
        <f t="shared" si="91"/>
        <v>7.3000000000007503E-3</v>
      </c>
      <c r="E650" s="2">
        <f t="shared" si="92"/>
        <v>0</v>
      </c>
      <c r="F650" s="2">
        <f t="shared" si="89"/>
        <v>3.7857569347083959E-2</v>
      </c>
      <c r="G650" s="2">
        <f t="shared" si="89"/>
        <v>3.6195227868516582E-2</v>
      </c>
      <c r="H650" s="2">
        <f t="shared" si="85"/>
        <v>1.0459270897424939</v>
      </c>
      <c r="I650" s="2">
        <f t="shared" si="86"/>
        <v>51.122402894334684</v>
      </c>
    </row>
    <row r="651" spans="1:9" ht="13.5" x14ac:dyDescent="0.25">
      <c r="A651" s="3">
        <f>TITRES_STAT!B654</f>
        <v>43238</v>
      </c>
      <c r="B651" s="6">
        <f>TITRES_STAT!D654</f>
        <v>6.8357999999999999</v>
      </c>
      <c r="C651" s="2">
        <f t="shared" si="90"/>
        <v>-6.6100000000000492E-2</v>
      </c>
      <c r="D651" s="2">
        <f t="shared" si="91"/>
        <v>0</v>
      </c>
      <c r="E651" s="2">
        <f t="shared" si="92"/>
        <v>6.6100000000000492E-2</v>
      </c>
      <c r="F651" s="2">
        <f t="shared" si="89"/>
        <v>3.5153457250863676E-2</v>
      </c>
      <c r="G651" s="2">
        <f t="shared" si="89"/>
        <v>3.8331283020765432E-2</v>
      </c>
      <c r="H651" s="2">
        <f t="shared" si="85"/>
        <v>0.91709576305650364</v>
      </c>
      <c r="I651" s="2">
        <f t="shared" si="86"/>
        <v>47.837764848759591</v>
      </c>
    </row>
    <row r="652" spans="1:9" ht="13.5" x14ac:dyDescent="0.25">
      <c r="A652" s="3">
        <f>TITRES_STAT!B655</f>
        <v>43241</v>
      </c>
      <c r="B652" s="6">
        <f>TITRES_STAT!D655</f>
        <v>6.8357999999999999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3.264249601865913E-2</v>
      </c>
      <c r="G652" s="2">
        <f t="shared" si="89"/>
        <v>3.5593334233567898E-2</v>
      </c>
      <c r="H652" s="2">
        <f t="shared" si="85"/>
        <v>0.91709576305650375</v>
      </c>
      <c r="I652" s="2">
        <f t="shared" si="86"/>
        <v>47.837764848759598</v>
      </c>
    </row>
    <row r="653" spans="1:9" ht="13.5" x14ac:dyDescent="0.25">
      <c r="A653" s="3">
        <f>TITRES_STAT!B656</f>
        <v>43242</v>
      </c>
      <c r="B653" s="6">
        <f>TITRES_STAT!D656</f>
        <v>6.8357999999999999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3.0310889160183478E-2</v>
      </c>
      <c r="G653" s="2">
        <f t="shared" si="93"/>
        <v>3.3050953216884477E-2</v>
      </c>
      <c r="H653" s="2">
        <f t="shared" si="85"/>
        <v>0.91709576305650375</v>
      </c>
      <c r="I653" s="2">
        <f t="shared" si="86"/>
        <v>47.837764848759598</v>
      </c>
    </row>
    <row r="654" spans="1:9" ht="13.5" x14ac:dyDescent="0.25">
      <c r="A654" s="3">
        <f>TITRES_STAT!B657</f>
        <v>43243</v>
      </c>
      <c r="B654" s="6">
        <f>TITRES_STAT!D657</f>
        <v>6.8284000000000002</v>
      </c>
      <c r="C654" s="2">
        <f t="shared" si="90"/>
        <v>-7.3999999999996291E-3</v>
      </c>
      <c r="D654" s="2">
        <f t="shared" si="91"/>
        <v>0</v>
      </c>
      <c r="E654" s="2">
        <f t="shared" si="92"/>
        <v>7.3999999999996291E-3</v>
      </c>
      <c r="F654" s="2">
        <f t="shared" si="93"/>
        <v>2.8145825648741799E-2</v>
      </c>
      <c r="G654" s="2">
        <f t="shared" si="93"/>
        <v>3.121874227282127E-2</v>
      </c>
      <c r="H654" s="2">
        <f t="shared" si="85"/>
        <v>0.90156821190215852</v>
      </c>
      <c r="I654" s="2">
        <f t="shared" si="86"/>
        <v>47.411826000199618</v>
      </c>
    </row>
    <row r="655" spans="1:9" ht="13.5" x14ac:dyDescent="0.25">
      <c r="A655" s="3">
        <f>TITRES_STAT!B658</f>
        <v>43244</v>
      </c>
      <c r="B655" s="6">
        <f>TITRES_STAT!D658</f>
        <v>6.8284000000000002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2.613540953097453E-2</v>
      </c>
      <c r="G655" s="2">
        <f t="shared" si="93"/>
        <v>2.8988832110476894E-2</v>
      </c>
      <c r="H655" s="2">
        <f t="shared" si="85"/>
        <v>0.90156821190215852</v>
      </c>
      <c r="I655" s="2">
        <f t="shared" si="86"/>
        <v>47.411826000199618</v>
      </c>
    </row>
    <row r="656" spans="1:9" ht="13.5" x14ac:dyDescent="0.25">
      <c r="A656" s="3">
        <f>TITRES_STAT!B659</f>
        <v>43245</v>
      </c>
      <c r="B656" s="6">
        <f>TITRES_STAT!D659</f>
        <v>6.8284000000000002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2.4268594564476352E-2</v>
      </c>
      <c r="G656" s="2">
        <f t="shared" si="93"/>
        <v>2.6918201245442832E-2</v>
      </c>
      <c r="H656" s="2">
        <f t="shared" si="85"/>
        <v>0.90156821190215852</v>
      </c>
      <c r="I656" s="2">
        <f t="shared" si="86"/>
        <v>47.411826000199618</v>
      </c>
    </row>
    <row r="657" spans="1:9" ht="13.5" x14ac:dyDescent="0.25">
      <c r="A657" s="3">
        <f>TITRES_STAT!B660</f>
        <v>43248</v>
      </c>
      <c r="B657" s="6">
        <f>TITRES_STAT!D660</f>
        <v>6.8284000000000002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2.2535123524156615E-2</v>
      </c>
      <c r="G657" s="2">
        <f t="shared" si="93"/>
        <v>2.4995472585054059E-2</v>
      </c>
      <c r="H657" s="2">
        <f t="shared" ref="H657:H720" si="94">F657/G657</f>
        <v>0.90156821190215863</v>
      </c>
      <c r="I657" s="2">
        <f t="shared" ref="I657:I720" si="95">IF(G657=0,100,100-(100/(1+H657)))</f>
        <v>47.411826000199618</v>
      </c>
    </row>
    <row r="658" spans="1:9" ht="13.5" x14ac:dyDescent="0.25">
      <c r="A658" s="3">
        <f>TITRES_STAT!B661</f>
        <v>43249</v>
      </c>
      <c r="B658" s="6">
        <f>TITRES_STAT!D661</f>
        <v>6.7695999999999996</v>
      </c>
      <c r="C658" s="2">
        <f t="shared" si="90"/>
        <v>-5.880000000000063E-2</v>
      </c>
      <c r="D658" s="2">
        <f t="shared" si="91"/>
        <v>0</v>
      </c>
      <c r="E658" s="2">
        <f t="shared" si="92"/>
        <v>5.880000000000063E-2</v>
      </c>
      <c r="F658" s="2">
        <f t="shared" si="93"/>
        <v>2.0925471843859712E-2</v>
      </c>
      <c r="G658" s="2">
        <f t="shared" si="93"/>
        <v>2.7410081686121669E-2</v>
      </c>
      <c r="H658" s="2">
        <f t="shared" si="94"/>
        <v>0.76342245468223979</v>
      </c>
      <c r="I658" s="2">
        <f t="shared" si="95"/>
        <v>43.292091050286913</v>
      </c>
    </row>
    <row r="659" spans="1:9" ht="13.5" x14ac:dyDescent="0.25">
      <c r="A659" s="3">
        <f>TITRES_STAT!B662</f>
        <v>43250</v>
      </c>
      <c r="B659" s="6">
        <f>TITRES_STAT!D662</f>
        <v>6.8357999999999999</v>
      </c>
      <c r="C659" s="2">
        <f t="shared" si="90"/>
        <v>6.6200000000000259E-2</v>
      </c>
      <c r="D659" s="2">
        <f t="shared" si="91"/>
        <v>6.6200000000000259E-2</v>
      </c>
      <c r="E659" s="2">
        <f t="shared" si="92"/>
        <v>0</v>
      </c>
      <c r="F659" s="2">
        <f t="shared" si="93"/>
        <v>2.4159366712155465E-2</v>
      </c>
      <c r="G659" s="2">
        <f t="shared" si="93"/>
        <v>2.545221870854155E-2</v>
      </c>
      <c r="H659" s="2">
        <f t="shared" si="94"/>
        <v>0.94920474276954825</v>
      </c>
      <c r="I659" s="2">
        <f t="shared" si="95"/>
        <v>48.697026122605294</v>
      </c>
    </row>
    <row r="660" spans="1:9" ht="13.5" x14ac:dyDescent="0.25">
      <c r="A660" s="3">
        <f>TITRES_STAT!B663</f>
        <v>43251</v>
      </c>
      <c r="B660" s="6">
        <f>TITRES_STAT!D663</f>
        <v>6.7916999999999996</v>
      </c>
      <c r="C660" s="2">
        <f t="shared" si="90"/>
        <v>-4.410000000000025E-2</v>
      </c>
      <c r="D660" s="2">
        <f t="shared" si="91"/>
        <v>0</v>
      </c>
      <c r="E660" s="2">
        <f t="shared" si="92"/>
        <v>4.410000000000025E-2</v>
      </c>
      <c r="F660" s="2">
        <f t="shared" si="93"/>
        <v>2.2433697661287218E-2</v>
      </c>
      <c r="G660" s="2">
        <f t="shared" si="93"/>
        <v>2.6784203086502888E-2</v>
      </c>
      <c r="H660" s="2">
        <f t="shared" si="94"/>
        <v>0.83757196691030245</v>
      </c>
      <c r="I660" s="2">
        <f t="shared" si="95"/>
        <v>45.580362673827565</v>
      </c>
    </row>
    <row r="661" spans="1:9" ht="13.5" x14ac:dyDescent="0.25">
      <c r="A661" s="3">
        <f>TITRES_STAT!B664</f>
        <v>43252</v>
      </c>
      <c r="B661" s="6">
        <f>TITRES_STAT!D664</f>
        <v>6.6153000000000004</v>
      </c>
      <c r="C661" s="2">
        <f t="shared" si="90"/>
        <v>-0.17639999999999922</v>
      </c>
      <c r="D661" s="2">
        <f t="shared" si="91"/>
        <v>0</v>
      </c>
      <c r="E661" s="2">
        <f t="shared" si="92"/>
        <v>0.17639999999999922</v>
      </c>
      <c r="F661" s="2">
        <f t="shared" si="93"/>
        <v>2.0831290685480987E-2</v>
      </c>
      <c r="G661" s="2">
        <f t="shared" si="93"/>
        <v>3.7471045723181197E-2</v>
      </c>
      <c r="H661" s="2">
        <f t="shared" si="94"/>
        <v>0.5559303265612856</v>
      </c>
      <c r="I661" s="2">
        <f t="shared" si="95"/>
        <v>35.729769969194592</v>
      </c>
    </row>
    <row r="662" spans="1:9" ht="13.5" x14ac:dyDescent="0.25">
      <c r="A662" s="3">
        <f>TITRES_STAT!B665</f>
        <v>43255</v>
      </c>
      <c r="B662" s="6">
        <f>TITRES_STAT!D665</f>
        <v>6.6153000000000004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1.9343341350803771E-2</v>
      </c>
      <c r="G662" s="2">
        <f t="shared" si="93"/>
        <v>3.4794542457239681E-2</v>
      </c>
      <c r="H662" s="2">
        <f t="shared" si="94"/>
        <v>0.5559303265612856</v>
      </c>
      <c r="I662" s="2">
        <f t="shared" si="95"/>
        <v>35.729769969194592</v>
      </c>
    </row>
    <row r="663" spans="1:9" ht="13.5" x14ac:dyDescent="0.25">
      <c r="A663" s="3">
        <f>TITRES_STAT!B666</f>
        <v>43256</v>
      </c>
      <c r="B663" s="6">
        <f>TITRES_STAT!D666</f>
        <v>6.7622999999999998</v>
      </c>
      <c r="C663" s="2">
        <f t="shared" si="90"/>
        <v>0.14699999999999935</v>
      </c>
      <c r="D663" s="2">
        <f t="shared" si="91"/>
        <v>0.14699999999999935</v>
      </c>
      <c r="E663" s="2">
        <f t="shared" si="92"/>
        <v>0</v>
      </c>
      <c r="F663" s="2">
        <f t="shared" si="93"/>
        <v>2.84616741114606E-2</v>
      </c>
      <c r="G663" s="2">
        <f t="shared" si="93"/>
        <v>3.2309217996008277E-2</v>
      </c>
      <c r="H663" s="2">
        <f t="shared" si="94"/>
        <v>0.8809149795880844</v>
      </c>
      <c r="I663" s="2">
        <f t="shared" si="95"/>
        <v>46.834385878568661</v>
      </c>
    </row>
    <row r="664" spans="1:9" ht="13.5" x14ac:dyDescent="0.25">
      <c r="A664" s="3">
        <f>TITRES_STAT!B667</f>
        <v>43257</v>
      </c>
      <c r="B664" s="6">
        <f>TITRES_STAT!D667</f>
        <v>6.6887999999999996</v>
      </c>
      <c r="C664" s="2">
        <f t="shared" si="90"/>
        <v>-7.3500000000000121E-2</v>
      </c>
      <c r="D664" s="2">
        <f t="shared" si="91"/>
        <v>0</v>
      </c>
      <c r="E664" s="2">
        <f t="shared" si="92"/>
        <v>7.3500000000000121E-2</v>
      </c>
      <c r="F664" s="2">
        <f t="shared" si="93"/>
        <v>2.6428697389213416E-2</v>
      </c>
      <c r="G664" s="2">
        <f t="shared" si="93"/>
        <v>3.5251416710579124E-2</v>
      </c>
      <c r="H664" s="2">
        <f t="shared" si="94"/>
        <v>0.74972014901409723</v>
      </c>
      <c r="I664" s="2">
        <f t="shared" si="95"/>
        <v>42.848003404232209</v>
      </c>
    </row>
    <row r="665" spans="1:9" ht="13.5" x14ac:dyDescent="0.25">
      <c r="A665" s="3">
        <f>TITRES_STAT!B668</f>
        <v>43258</v>
      </c>
      <c r="B665" s="6">
        <f>TITRES_STAT!D668</f>
        <v>6.7622999999999998</v>
      </c>
      <c r="C665" s="2">
        <f t="shared" si="90"/>
        <v>7.3500000000000121E-2</v>
      </c>
      <c r="D665" s="2">
        <f t="shared" si="91"/>
        <v>7.3500000000000121E-2</v>
      </c>
      <c r="E665" s="2">
        <f t="shared" si="92"/>
        <v>0</v>
      </c>
      <c r="F665" s="2">
        <f t="shared" si="93"/>
        <v>2.9790933289983893E-2</v>
      </c>
      <c r="G665" s="2">
        <f t="shared" si="93"/>
        <v>3.2733458374109188E-2</v>
      </c>
      <c r="H665" s="2">
        <f t="shared" si="94"/>
        <v>0.91010650171774365</v>
      </c>
      <c r="I665" s="2">
        <f t="shared" si="95"/>
        <v>47.646898269771455</v>
      </c>
    </row>
    <row r="666" spans="1:9" ht="13.5" x14ac:dyDescent="0.25">
      <c r="A666" s="3">
        <f>TITRES_STAT!B669</f>
        <v>43259</v>
      </c>
      <c r="B666" s="6">
        <f>TITRES_STAT!D669</f>
        <v>6.8211000000000004</v>
      </c>
      <c r="C666" s="2">
        <f t="shared" si="90"/>
        <v>5.880000000000063E-2</v>
      </c>
      <c r="D666" s="2">
        <f t="shared" si="91"/>
        <v>5.880000000000063E-2</v>
      </c>
      <c r="E666" s="2">
        <f t="shared" si="92"/>
        <v>0</v>
      </c>
      <c r="F666" s="2">
        <f t="shared" si="93"/>
        <v>3.1863009483556519E-2</v>
      </c>
      <c r="G666" s="2">
        <f t="shared" si="93"/>
        <v>3.0395354204529962E-2</v>
      </c>
      <c r="H666" s="2">
        <f t="shared" si="94"/>
        <v>1.0482855132778095</v>
      </c>
      <c r="I666" s="2">
        <f t="shared" si="95"/>
        <v>51.178681218140817</v>
      </c>
    </row>
    <row r="667" spans="1:9" ht="13.5" x14ac:dyDescent="0.25">
      <c r="A667" s="3">
        <f>TITRES_STAT!B670</f>
        <v>43262</v>
      </c>
      <c r="B667" s="6">
        <f>TITRES_STAT!D670</f>
        <v>6.7622999999999998</v>
      </c>
      <c r="C667" s="2">
        <f t="shared" si="90"/>
        <v>-5.880000000000063E-2</v>
      </c>
      <c r="D667" s="2">
        <f t="shared" si="91"/>
        <v>0</v>
      </c>
      <c r="E667" s="2">
        <f t="shared" si="92"/>
        <v>5.880000000000063E-2</v>
      </c>
      <c r="F667" s="2">
        <f t="shared" si="93"/>
        <v>2.9587080234731052E-2</v>
      </c>
      <c r="G667" s="2">
        <f t="shared" si="93"/>
        <v>3.2424257475635009E-2</v>
      </c>
      <c r="H667" s="2">
        <f t="shared" si="94"/>
        <v>0.91249831262794734</v>
      </c>
      <c r="I667" s="2">
        <f t="shared" si="95"/>
        <v>47.712372168009459</v>
      </c>
    </row>
    <row r="668" spans="1:9" ht="13.5" x14ac:dyDescent="0.25">
      <c r="A668" s="3">
        <f>TITRES_STAT!B671</f>
        <v>43263</v>
      </c>
      <c r="B668" s="6">
        <f>TITRES_STAT!D671</f>
        <v>6.7476000000000003</v>
      </c>
      <c r="C668" s="2">
        <f t="shared" si="90"/>
        <v>-1.4699999999999491E-2</v>
      </c>
      <c r="D668" s="2">
        <f t="shared" si="91"/>
        <v>0</v>
      </c>
      <c r="E668" s="2">
        <f t="shared" si="92"/>
        <v>1.4699999999999491E-2</v>
      </c>
      <c r="F668" s="2">
        <f t="shared" si="93"/>
        <v>2.747371736082169E-2</v>
      </c>
      <c r="G668" s="2">
        <f t="shared" si="93"/>
        <v>3.1158239084518185E-2</v>
      </c>
      <c r="H668" s="2">
        <f t="shared" si="94"/>
        <v>0.88174807588766313</v>
      </c>
      <c r="I668" s="2">
        <f t="shared" si="95"/>
        <v>46.857923607639279</v>
      </c>
    </row>
    <row r="669" spans="1:9" ht="13.5" x14ac:dyDescent="0.25">
      <c r="A669" s="3">
        <f>TITRES_STAT!B672</f>
        <v>43264</v>
      </c>
      <c r="B669" s="6">
        <f>TITRES_STAT!D672</f>
        <v>6.8357999999999999</v>
      </c>
      <c r="C669" s="2">
        <f t="shared" si="90"/>
        <v>8.8199999999999612E-2</v>
      </c>
      <c r="D669" s="2">
        <f t="shared" si="91"/>
        <v>8.8199999999999612E-2</v>
      </c>
      <c r="E669" s="2">
        <f t="shared" si="92"/>
        <v>0</v>
      </c>
      <c r="F669" s="2">
        <f t="shared" ref="F669:G684" si="96">((F668*13)+D669)/14</f>
        <v>3.1811308977905829E-2</v>
      </c>
      <c r="G669" s="2">
        <f t="shared" si="96"/>
        <v>2.8932650578481173E-2</v>
      </c>
      <c r="H669" s="2">
        <f t="shared" si="94"/>
        <v>1.0994951496620111</v>
      </c>
      <c r="I669" s="2">
        <f t="shared" si="95"/>
        <v>52.369501774701128</v>
      </c>
    </row>
    <row r="670" spans="1:9" ht="13.5" x14ac:dyDescent="0.25">
      <c r="A670" s="3">
        <f>TITRES_STAT!B673</f>
        <v>43265</v>
      </c>
      <c r="B670" s="6">
        <f>TITRES_STAT!D673</f>
        <v>6.8945999999999996</v>
      </c>
      <c r="C670" s="2">
        <f t="shared" si="90"/>
        <v>5.8799999999999741E-2</v>
      </c>
      <c r="D670" s="2">
        <f t="shared" si="91"/>
        <v>5.8799999999999741E-2</v>
      </c>
      <c r="E670" s="2">
        <f t="shared" si="92"/>
        <v>0</v>
      </c>
      <c r="F670" s="2">
        <f t="shared" si="96"/>
        <v>3.3739072622341111E-2</v>
      </c>
      <c r="G670" s="2">
        <f t="shared" si="96"/>
        <v>2.6866032680018231E-2</v>
      </c>
      <c r="H670" s="2">
        <f t="shared" si="94"/>
        <v>1.2558263821153892</v>
      </c>
      <c r="I670" s="2">
        <f t="shared" si="95"/>
        <v>55.670347331328955</v>
      </c>
    </row>
    <row r="671" spans="1:9" ht="13.5" x14ac:dyDescent="0.25">
      <c r="A671" s="3">
        <f>TITRES_STAT!B674</f>
        <v>43269</v>
      </c>
      <c r="B671" s="6">
        <f>TITRES_STAT!D674</f>
        <v>6.8945999999999996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3.132913886360246E-2</v>
      </c>
      <c r="G671" s="2">
        <f t="shared" si="96"/>
        <v>2.4947030345731213E-2</v>
      </c>
      <c r="H671" s="2">
        <f t="shared" si="94"/>
        <v>1.2558263821153894</v>
      </c>
      <c r="I671" s="2">
        <f t="shared" si="95"/>
        <v>55.670347331328962</v>
      </c>
    </row>
    <row r="672" spans="1:9" ht="13.5" x14ac:dyDescent="0.25">
      <c r="A672" s="3">
        <f>TITRES_STAT!B675</f>
        <v>43270</v>
      </c>
      <c r="B672" s="6">
        <f>TITRES_STAT!D675</f>
        <v>6.8945999999999996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2.9091343230487999E-2</v>
      </c>
      <c r="G672" s="2">
        <f t="shared" si="96"/>
        <v>2.3165099606750412E-2</v>
      </c>
      <c r="H672" s="2">
        <f t="shared" si="94"/>
        <v>1.2558263821153894</v>
      </c>
      <c r="I672" s="2">
        <f t="shared" si="95"/>
        <v>55.670347331328962</v>
      </c>
    </row>
    <row r="673" spans="1:9" ht="13.5" x14ac:dyDescent="0.25">
      <c r="A673" s="3">
        <f>TITRES_STAT!B676</f>
        <v>43271</v>
      </c>
      <c r="B673" s="6">
        <f>TITRES_STAT!D676</f>
        <v>6.8724999999999996</v>
      </c>
      <c r="C673" s="2">
        <f t="shared" si="90"/>
        <v>-2.2100000000000009E-2</v>
      </c>
      <c r="D673" s="2">
        <f t="shared" si="91"/>
        <v>0</v>
      </c>
      <c r="E673" s="2">
        <f t="shared" si="92"/>
        <v>2.2100000000000009E-2</v>
      </c>
      <c r="F673" s="2">
        <f t="shared" si="96"/>
        <v>2.7013390142595999E-2</v>
      </c>
      <c r="G673" s="2">
        <f t="shared" si="96"/>
        <v>2.3089021063411097E-2</v>
      </c>
      <c r="H673" s="2">
        <f t="shared" si="94"/>
        <v>1.1699668889558859</v>
      </c>
      <c r="I673" s="2">
        <f t="shared" si="95"/>
        <v>53.916347521728042</v>
      </c>
    </row>
    <row r="674" spans="1:9" ht="13.5" x14ac:dyDescent="0.25">
      <c r="A674" s="3">
        <f>TITRES_STAT!B677</f>
        <v>43272</v>
      </c>
      <c r="B674" s="6">
        <f>TITRES_STAT!D677</f>
        <v>6.8505000000000003</v>
      </c>
      <c r="C674" s="2">
        <f t="shared" si="90"/>
        <v>-2.1999999999999353E-2</v>
      </c>
      <c r="D674" s="2">
        <f t="shared" si="91"/>
        <v>0</v>
      </c>
      <c r="E674" s="2">
        <f t="shared" si="92"/>
        <v>2.1999999999999353E-2</v>
      </c>
      <c r="F674" s="2">
        <f t="shared" si="96"/>
        <v>2.5083862275267713E-2</v>
      </c>
      <c r="G674" s="2">
        <f t="shared" si="96"/>
        <v>2.3011233844595972E-2</v>
      </c>
      <c r="H674" s="2">
        <f t="shared" si="94"/>
        <v>1.0900702867420768</v>
      </c>
      <c r="I674" s="2">
        <f t="shared" si="95"/>
        <v>52.15471908560729</v>
      </c>
    </row>
    <row r="675" spans="1:9" ht="13.5" x14ac:dyDescent="0.25">
      <c r="A675" s="3">
        <f>TITRES_STAT!B678</f>
        <v>43273</v>
      </c>
      <c r="B675" s="6">
        <f>TITRES_STAT!D678</f>
        <v>6.6814</v>
      </c>
      <c r="C675" s="2">
        <f t="shared" si="90"/>
        <v>-0.16910000000000025</v>
      </c>
      <c r="D675" s="2">
        <f t="shared" si="91"/>
        <v>0</v>
      </c>
      <c r="E675" s="2">
        <f t="shared" si="92"/>
        <v>0.16910000000000025</v>
      </c>
      <c r="F675" s="2">
        <f t="shared" si="96"/>
        <v>2.3292157827034306E-2</v>
      </c>
      <c r="G675" s="2">
        <f t="shared" si="96"/>
        <v>3.3446145712839138E-2</v>
      </c>
      <c r="H675" s="2">
        <f t="shared" si="94"/>
        <v>0.69640783207175438</v>
      </c>
      <c r="I675" s="2">
        <f t="shared" si="95"/>
        <v>41.051910920575011</v>
      </c>
    </row>
    <row r="676" spans="1:9" ht="13.5" x14ac:dyDescent="0.25">
      <c r="A676" s="3">
        <f>TITRES_STAT!B679</f>
        <v>43276</v>
      </c>
      <c r="B676" s="6">
        <f>TITRES_STAT!D679</f>
        <v>6.4829999999999997</v>
      </c>
      <c r="C676" s="2">
        <f t="shared" si="90"/>
        <v>-0.19840000000000035</v>
      </c>
      <c r="D676" s="2">
        <f t="shared" si="91"/>
        <v>0</v>
      </c>
      <c r="E676" s="2">
        <f t="shared" si="92"/>
        <v>0.19840000000000035</v>
      </c>
      <c r="F676" s="2">
        <f t="shared" si="96"/>
        <v>2.1628432267960428E-2</v>
      </c>
      <c r="G676" s="2">
        <f t="shared" si="96"/>
        <v>4.5228563876207793E-2</v>
      </c>
      <c r="H676" s="2">
        <f t="shared" si="94"/>
        <v>0.47820294111389927</v>
      </c>
      <c r="I676" s="2">
        <f t="shared" si="95"/>
        <v>32.350290194494519</v>
      </c>
    </row>
    <row r="677" spans="1:9" ht="13.5" x14ac:dyDescent="0.25">
      <c r="A677" s="3">
        <f>TITRES_STAT!B680</f>
        <v>43277</v>
      </c>
      <c r="B677" s="6">
        <f>TITRES_STAT!D680</f>
        <v>6.5858999999999996</v>
      </c>
      <c r="C677" s="2">
        <f t="shared" si="90"/>
        <v>0.10289999999999999</v>
      </c>
      <c r="D677" s="2">
        <f t="shared" si="91"/>
        <v>0.10289999999999999</v>
      </c>
      <c r="E677" s="2">
        <f t="shared" si="92"/>
        <v>0</v>
      </c>
      <c r="F677" s="2">
        <f t="shared" si="96"/>
        <v>2.7433544248820396E-2</v>
      </c>
      <c r="G677" s="2">
        <f t="shared" si="96"/>
        <v>4.1997952170764373E-2</v>
      </c>
      <c r="H677" s="2">
        <f t="shared" si="94"/>
        <v>0.65321147415176695</v>
      </c>
      <c r="I677" s="2">
        <f t="shared" si="95"/>
        <v>39.511670730867507</v>
      </c>
    </row>
    <row r="678" spans="1:9" ht="13.5" x14ac:dyDescent="0.25">
      <c r="A678" s="3">
        <f>TITRES_STAT!B681</f>
        <v>43278</v>
      </c>
      <c r="B678" s="6">
        <f>TITRES_STAT!D681</f>
        <v>6.5858999999999996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2.5474005373904651E-2</v>
      </c>
      <c r="G678" s="2">
        <f t="shared" si="96"/>
        <v>3.8998098444281204E-2</v>
      </c>
      <c r="H678" s="2">
        <f t="shared" si="94"/>
        <v>0.65321147415176684</v>
      </c>
      <c r="I678" s="2">
        <f t="shared" si="95"/>
        <v>39.511670730867507</v>
      </c>
    </row>
    <row r="679" spans="1:9" ht="13.5" x14ac:dyDescent="0.25">
      <c r="A679" s="3">
        <f>TITRES_STAT!B682</f>
        <v>43279</v>
      </c>
      <c r="B679" s="6">
        <f>TITRES_STAT!D682</f>
        <v>6.5418000000000003</v>
      </c>
      <c r="C679" s="2">
        <f t="shared" si="90"/>
        <v>-4.4099999999999362E-2</v>
      </c>
      <c r="D679" s="2">
        <f t="shared" si="91"/>
        <v>0</v>
      </c>
      <c r="E679" s="2">
        <f t="shared" si="92"/>
        <v>4.4099999999999362E-2</v>
      </c>
      <c r="F679" s="2">
        <f t="shared" si="96"/>
        <v>2.365443356148289E-2</v>
      </c>
      <c r="G679" s="2">
        <f t="shared" si="96"/>
        <v>3.9362519983975365E-2</v>
      </c>
      <c r="H679" s="2">
        <f t="shared" si="94"/>
        <v>0.60093798799245324</v>
      </c>
      <c r="I679" s="2">
        <f t="shared" si="95"/>
        <v>37.536618688523873</v>
      </c>
    </row>
    <row r="680" spans="1:9" ht="13.5" x14ac:dyDescent="0.25">
      <c r="A680" s="3">
        <f>TITRES_STAT!B683</f>
        <v>43280</v>
      </c>
      <c r="B680" s="6">
        <f>TITRES_STAT!D683</f>
        <v>6.4608999999999996</v>
      </c>
      <c r="C680" s="2">
        <f t="shared" si="90"/>
        <v>-8.0900000000000638E-2</v>
      </c>
      <c r="D680" s="2">
        <f t="shared" si="91"/>
        <v>0</v>
      </c>
      <c r="E680" s="2">
        <f t="shared" si="92"/>
        <v>8.0900000000000638E-2</v>
      </c>
      <c r="F680" s="2">
        <f t="shared" si="96"/>
        <v>2.1964831164234113E-2</v>
      </c>
      <c r="G680" s="2">
        <f t="shared" si="96"/>
        <v>4.2329482842262886E-2</v>
      </c>
      <c r="H680" s="2">
        <f t="shared" si="94"/>
        <v>0.51890147692293176</v>
      </c>
      <c r="I680" s="2">
        <f t="shared" si="95"/>
        <v>34.162945049875717</v>
      </c>
    </row>
    <row r="681" spans="1:9" ht="13.5" x14ac:dyDescent="0.25">
      <c r="A681" s="3">
        <f>TITRES_STAT!B684</f>
        <v>43283</v>
      </c>
      <c r="B681" s="6">
        <f>TITRES_STAT!D684</f>
        <v>6.4608999999999996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2.0395914652503105E-2</v>
      </c>
      <c r="G681" s="2">
        <f t="shared" si="96"/>
        <v>3.9305948353529817E-2</v>
      </c>
      <c r="H681" s="2">
        <f t="shared" si="94"/>
        <v>0.51890147692293187</v>
      </c>
      <c r="I681" s="2">
        <f t="shared" si="95"/>
        <v>34.162945049875717</v>
      </c>
    </row>
    <row r="682" spans="1:9" ht="13.5" x14ac:dyDescent="0.25">
      <c r="A682" s="3">
        <f>TITRES_STAT!B685</f>
        <v>43284</v>
      </c>
      <c r="B682" s="6">
        <f>TITRES_STAT!D685</f>
        <v>6.6153000000000004</v>
      </c>
      <c r="C682" s="2">
        <f t="shared" si="90"/>
        <v>0.15440000000000076</v>
      </c>
      <c r="D682" s="2">
        <f t="shared" si="91"/>
        <v>0.15440000000000076</v>
      </c>
      <c r="E682" s="2">
        <f t="shared" si="92"/>
        <v>0</v>
      </c>
      <c r="F682" s="2">
        <f t="shared" si="96"/>
        <v>2.9967635034467224E-2</v>
      </c>
      <c r="G682" s="2">
        <f t="shared" si="96"/>
        <v>3.6498380613991972E-2</v>
      </c>
      <c r="H682" s="2">
        <f t="shared" si="94"/>
        <v>0.82106752492407487</v>
      </c>
      <c r="I682" s="2">
        <f t="shared" si="95"/>
        <v>45.087154302985404</v>
      </c>
    </row>
    <row r="683" spans="1:9" ht="13.5" x14ac:dyDescent="0.25">
      <c r="A683" s="3">
        <f>TITRES_STAT!B686</f>
        <v>43285</v>
      </c>
      <c r="B683" s="6">
        <f>TITRES_STAT!D686</f>
        <v>6.7549000000000001</v>
      </c>
      <c r="C683" s="2">
        <f t="shared" si="90"/>
        <v>0.13959999999999972</v>
      </c>
      <c r="D683" s="2">
        <f t="shared" si="91"/>
        <v>0.13959999999999972</v>
      </c>
      <c r="E683" s="2">
        <f t="shared" si="92"/>
        <v>0</v>
      </c>
      <c r="F683" s="2">
        <f t="shared" si="96"/>
        <v>3.7798518246290977E-2</v>
      </c>
      <c r="G683" s="2">
        <f t="shared" si="96"/>
        <v>3.389135342727826E-2</v>
      </c>
      <c r="H683" s="2">
        <f t="shared" si="94"/>
        <v>1.1152850041057358</v>
      </c>
      <c r="I683" s="2">
        <f t="shared" si="95"/>
        <v>52.72504659849546</v>
      </c>
    </row>
    <row r="684" spans="1:9" ht="13.5" x14ac:dyDescent="0.25">
      <c r="A684" s="3">
        <f>TITRES_STAT!B687</f>
        <v>43286</v>
      </c>
      <c r="B684" s="6">
        <f>TITRES_STAT!D687</f>
        <v>6.7622999999999998</v>
      </c>
      <c r="C684" s="2">
        <f t="shared" si="90"/>
        <v>7.3999999999996291E-3</v>
      </c>
      <c r="D684" s="2">
        <f t="shared" si="91"/>
        <v>7.3999999999996291E-3</v>
      </c>
      <c r="E684" s="2">
        <f t="shared" si="92"/>
        <v>0</v>
      </c>
      <c r="F684" s="2">
        <f t="shared" si="96"/>
        <v>3.5627195514413026E-2</v>
      </c>
      <c r="G684" s="2">
        <f t="shared" si="96"/>
        <v>3.1470542468186959E-2</v>
      </c>
      <c r="H684" s="2">
        <f t="shared" si="94"/>
        <v>1.1320807561683424</v>
      </c>
      <c r="I684" s="2">
        <f t="shared" si="95"/>
        <v>53.097461383350939</v>
      </c>
    </row>
    <row r="685" spans="1:9" ht="13.5" x14ac:dyDescent="0.25">
      <c r="A685" s="3">
        <f>TITRES_STAT!B688</f>
        <v>43287</v>
      </c>
      <c r="B685" s="6">
        <f>TITRES_STAT!D688</f>
        <v>6.7255000000000003</v>
      </c>
      <c r="C685" s="2">
        <f t="shared" si="90"/>
        <v>-3.67999999999995E-2</v>
      </c>
      <c r="D685" s="2">
        <f t="shared" si="91"/>
        <v>0</v>
      </c>
      <c r="E685" s="2">
        <f t="shared" si="92"/>
        <v>3.67999999999995E-2</v>
      </c>
      <c r="F685" s="2">
        <f t="shared" ref="F685:G700" si="97">((F684*13)+D685)/14</f>
        <v>3.3082395834812095E-2</v>
      </c>
      <c r="G685" s="2">
        <f t="shared" si="97"/>
        <v>3.1851218006173569E-2</v>
      </c>
      <c r="H685" s="2">
        <f t="shared" si="94"/>
        <v>1.0386540266183821</v>
      </c>
      <c r="I685" s="2">
        <f t="shared" si="95"/>
        <v>50.948028113492597</v>
      </c>
    </row>
    <row r="686" spans="1:9" ht="13.5" x14ac:dyDescent="0.25">
      <c r="A686" s="3">
        <f>TITRES_STAT!B689</f>
        <v>43290</v>
      </c>
      <c r="B686" s="6">
        <f>TITRES_STAT!D689</f>
        <v>6.7401999999999997</v>
      </c>
      <c r="C686" s="2">
        <f t="shared" si="90"/>
        <v>1.4699999999999491E-2</v>
      </c>
      <c r="D686" s="2">
        <f t="shared" si="91"/>
        <v>1.4699999999999491E-2</v>
      </c>
      <c r="E686" s="2">
        <f t="shared" si="92"/>
        <v>0</v>
      </c>
      <c r="F686" s="2">
        <f t="shared" si="97"/>
        <v>3.1769367560896912E-2</v>
      </c>
      <c r="G686" s="2">
        <f t="shared" si="97"/>
        <v>2.9576131005732597E-2</v>
      </c>
      <c r="H686" s="2">
        <f t="shared" si="94"/>
        <v>1.0741556275477415</v>
      </c>
      <c r="I686" s="2">
        <f t="shared" si="95"/>
        <v>51.787610017369218</v>
      </c>
    </row>
    <row r="687" spans="1:9" ht="13.5" x14ac:dyDescent="0.25">
      <c r="A687" s="3">
        <f>TITRES_STAT!B690</f>
        <v>43291</v>
      </c>
      <c r="B687" s="6">
        <f>TITRES_STAT!D690</f>
        <v>6.7035</v>
      </c>
      <c r="C687" s="2">
        <f t="shared" si="90"/>
        <v>-3.6699999999999733E-2</v>
      </c>
      <c r="D687" s="2">
        <f t="shared" si="91"/>
        <v>0</v>
      </c>
      <c r="E687" s="2">
        <f t="shared" si="92"/>
        <v>3.6699999999999733E-2</v>
      </c>
      <c r="F687" s="2">
        <f t="shared" si="97"/>
        <v>2.9500127020832847E-2</v>
      </c>
      <c r="G687" s="2">
        <f t="shared" si="97"/>
        <v>3.008497879103739E-2</v>
      </c>
      <c r="H687" s="2">
        <f t="shared" si="94"/>
        <v>0.98056000722929626</v>
      </c>
      <c r="I687" s="2">
        <f t="shared" si="95"/>
        <v>49.509229897106245</v>
      </c>
    </row>
    <row r="688" spans="1:9" ht="13.5" x14ac:dyDescent="0.25">
      <c r="A688" s="3">
        <f>TITRES_STAT!B691</f>
        <v>43292</v>
      </c>
      <c r="B688" s="6">
        <f>TITRES_STAT!D691</f>
        <v>6.5049999999999999</v>
      </c>
      <c r="C688" s="2">
        <f t="shared" si="90"/>
        <v>-0.19850000000000012</v>
      </c>
      <c r="D688" s="2">
        <f t="shared" si="91"/>
        <v>0</v>
      </c>
      <c r="E688" s="2">
        <f t="shared" si="92"/>
        <v>0.19850000000000012</v>
      </c>
      <c r="F688" s="2">
        <f t="shared" si="97"/>
        <v>2.7392975090773358E-2</v>
      </c>
      <c r="G688" s="2">
        <f t="shared" si="97"/>
        <v>4.2114623163106157E-2</v>
      </c>
      <c r="H688" s="2">
        <f t="shared" si="94"/>
        <v>0.65043856583217718</v>
      </c>
      <c r="I688" s="2">
        <f t="shared" si="95"/>
        <v>39.410044051183192</v>
      </c>
    </row>
    <row r="689" spans="1:9" ht="13.5" x14ac:dyDescent="0.25">
      <c r="A689" s="3">
        <f>TITRES_STAT!B692</f>
        <v>43293</v>
      </c>
      <c r="B689" s="6">
        <f>TITRES_STAT!D692</f>
        <v>6.5197000000000003</v>
      </c>
      <c r="C689" s="2">
        <f t="shared" si="90"/>
        <v>1.4700000000000379E-2</v>
      </c>
      <c r="D689" s="2">
        <f t="shared" si="91"/>
        <v>1.4700000000000379E-2</v>
      </c>
      <c r="E689" s="2">
        <f t="shared" si="92"/>
        <v>0</v>
      </c>
      <c r="F689" s="2">
        <f t="shared" si="97"/>
        <v>2.6486334012861001E-2</v>
      </c>
      <c r="G689" s="2">
        <f t="shared" si="97"/>
        <v>3.9106435794312867E-2</v>
      </c>
      <c r="H689" s="2">
        <f t="shared" si="94"/>
        <v>0.67728836634896883</v>
      </c>
      <c r="I689" s="2">
        <f t="shared" si="95"/>
        <v>40.37995969788151</v>
      </c>
    </row>
    <row r="690" spans="1:9" ht="13.5" x14ac:dyDescent="0.25">
      <c r="A690" s="3">
        <f>TITRES_STAT!B693</f>
        <v>43294</v>
      </c>
      <c r="B690" s="6">
        <f>TITRES_STAT!D693</f>
        <v>6.5197000000000003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2.4594453011942356E-2</v>
      </c>
      <c r="G690" s="2">
        <f t="shared" si="97"/>
        <v>3.6313118951861949E-2</v>
      </c>
      <c r="H690" s="2">
        <f t="shared" si="94"/>
        <v>0.67728836634896872</v>
      </c>
      <c r="I690" s="2">
        <f t="shared" si="95"/>
        <v>40.37995969788151</v>
      </c>
    </row>
    <row r="691" spans="1:9" ht="13.5" x14ac:dyDescent="0.25">
      <c r="A691" s="3">
        <f>TITRES_STAT!B694</f>
        <v>43297</v>
      </c>
      <c r="B691" s="6">
        <f>TITRES_STAT!D694</f>
        <v>6.6887999999999996</v>
      </c>
      <c r="C691" s="2">
        <f t="shared" si="90"/>
        <v>0.16909999999999936</v>
      </c>
      <c r="D691" s="2">
        <f t="shared" si="91"/>
        <v>0.16909999999999936</v>
      </c>
      <c r="E691" s="2">
        <f t="shared" si="92"/>
        <v>0</v>
      </c>
      <c r="F691" s="2">
        <f t="shared" si="97"/>
        <v>3.491627779680357E-2</v>
      </c>
      <c r="G691" s="2">
        <f t="shared" si="97"/>
        <v>3.3719324741014668E-2</v>
      </c>
      <c r="H691" s="2">
        <f t="shared" si="94"/>
        <v>1.0354975393185435</v>
      </c>
      <c r="I691" s="2">
        <f t="shared" si="95"/>
        <v>50.871962226258148</v>
      </c>
    </row>
    <row r="692" spans="1:9" ht="13.5" x14ac:dyDescent="0.25">
      <c r="A692" s="3">
        <f>TITRES_STAT!B695</f>
        <v>43298</v>
      </c>
      <c r="B692" s="6">
        <f>TITRES_STAT!D695</f>
        <v>6.4977</v>
      </c>
      <c r="C692" s="2">
        <f t="shared" si="90"/>
        <v>-0.1910999999999996</v>
      </c>
      <c r="D692" s="2">
        <f t="shared" si="91"/>
        <v>0</v>
      </c>
      <c r="E692" s="2">
        <f t="shared" si="92"/>
        <v>0.1910999999999996</v>
      </c>
      <c r="F692" s="2">
        <f t="shared" si="97"/>
        <v>3.2422257954174742E-2</v>
      </c>
      <c r="G692" s="2">
        <f t="shared" si="97"/>
        <v>4.4960801545227871E-2</v>
      </c>
      <c r="H692" s="2">
        <f t="shared" si="94"/>
        <v>0.72112277450302775</v>
      </c>
      <c r="I692" s="2">
        <f t="shared" si="95"/>
        <v>41.898392443923768</v>
      </c>
    </row>
    <row r="693" spans="1:9" ht="13.5" x14ac:dyDescent="0.25">
      <c r="A693" s="3">
        <f>TITRES_STAT!B696</f>
        <v>43299</v>
      </c>
      <c r="B693" s="6">
        <f>TITRES_STAT!D696</f>
        <v>6.4683000000000002</v>
      </c>
      <c r="C693" s="2">
        <f t="shared" si="90"/>
        <v>-2.9399999999999871E-2</v>
      </c>
      <c r="D693" s="2">
        <f t="shared" si="91"/>
        <v>0</v>
      </c>
      <c r="E693" s="2">
        <f t="shared" si="92"/>
        <v>2.9399999999999871E-2</v>
      </c>
      <c r="F693" s="2">
        <f t="shared" si="97"/>
        <v>3.0106382386019401E-2</v>
      </c>
      <c r="G693" s="2">
        <f t="shared" si="97"/>
        <v>4.384931572056873E-2</v>
      </c>
      <c r="H693" s="2">
        <f t="shared" si="94"/>
        <v>0.68658727944293041</v>
      </c>
      <c r="I693" s="2">
        <f t="shared" si="95"/>
        <v>40.708671754580415</v>
      </c>
    </row>
    <row r="694" spans="1:9" ht="13.5" x14ac:dyDescent="0.25">
      <c r="A694" s="3">
        <f>TITRES_STAT!B697</f>
        <v>43300</v>
      </c>
      <c r="B694" s="6">
        <f>TITRES_STAT!D697</f>
        <v>6.5712000000000002</v>
      </c>
      <c r="C694" s="2">
        <f t="shared" si="90"/>
        <v>0.10289999999999999</v>
      </c>
      <c r="D694" s="2">
        <f t="shared" si="91"/>
        <v>0.10289999999999999</v>
      </c>
      <c r="E694" s="2">
        <f t="shared" si="92"/>
        <v>0</v>
      </c>
      <c r="F694" s="2">
        <f t="shared" si="97"/>
        <v>3.5305926501303729E-2</v>
      </c>
      <c r="G694" s="2">
        <f t="shared" si="97"/>
        <v>4.0717221740528109E-2</v>
      </c>
      <c r="H694" s="2">
        <f t="shared" si="94"/>
        <v>0.86710057789040607</v>
      </c>
      <c r="I694" s="2">
        <f t="shared" si="95"/>
        <v>46.441021343912979</v>
      </c>
    </row>
    <row r="695" spans="1:9" ht="13.5" x14ac:dyDescent="0.25">
      <c r="A695" s="3">
        <f>TITRES_STAT!B698</f>
        <v>43301</v>
      </c>
      <c r="B695" s="6">
        <f>TITRES_STAT!D698</f>
        <v>6.6153000000000004</v>
      </c>
      <c r="C695" s="2">
        <f t="shared" si="90"/>
        <v>4.410000000000025E-2</v>
      </c>
      <c r="D695" s="2">
        <f t="shared" si="91"/>
        <v>4.410000000000025E-2</v>
      </c>
      <c r="E695" s="2">
        <f t="shared" si="92"/>
        <v>0</v>
      </c>
      <c r="F695" s="2">
        <f t="shared" si="97"/>
        <v>3.5934074608353482E-2</v>
      </c>
      <c r="G695" s="2">
        <f t="shared" si="97"/>
        <v>3.7808848759061812E-2</v>
      </c>
      <c r="H695" s="2">
        <f t="shared" si="94"/>
        <v>0.95041440794308785</v>
      </c>
      <c r="I695" s="2">
        <f t="shared" si="95"/>
        <v>48.728844704618304</v>
      </c>
    </row>
    <row r="696" spans="1:9" ht="13.5" x14ac:dyDescent="0.25">
      <c r="A696" s="3">
        <f>TITRES_STAT!B699</f>
        <v>43304</v>
      </c>
      <c r="B696" s="6">
        <f>TITRES_STAT!D699</f>
        <v>6.4683000000000002</v>
      </c>
      <c r="C696" s="2">
        <f t="shared" si="90"/>
        <v>-0.14700000000000024</v>
      </c>
      <c r="D696" s="2">
        <f t="shared" si="91"/>
        <v>0</v>
      </c>
      <c r="E696" s="2">
        <f t="shared" si="92"/>
        <v>0.14700000000000024</v>
      </c>
      <c r="F696" s="2">
        <f t="shared" si="97"/>
        <v>3.3367354993471092E-2</v>
      </c>
      <c r="G696" s="2">
        <f t="shared" si="97"/>
        <v>4.5608216704843128E-2</v>
      </c>
      <c r="H696" s="2">
        <f t="shared" si="94"/>
        <v>0.73160841190986137</v>
      </c>
      <c r="I696" s="2">
        <f t="shared" si="95"/>
        <v>42.250222791591817</v>
      </c>
    </row>
    <row r="697" spans="1:9" ht="13.5" x14ac:dyDescent="0.25">
      <c r="A697" s="3">
        <f>TITRES_STAT!B700</f>
        <v>43305</v>
      </c>
      <c r="B697" s="6">
        <f>TITRES_STAT!D700</f>
        <v>6.6153000000000004</v>
      </c>
      <c r="C697" s="2">
        <f t="shared" si="90"/>
        <v>0.14700000000000024</v>
      </c>
      <c r="D697" s="2">
        <f t="shared" si="91"/>
        <v>0.14700000000000024</v>
      </c>
      <c r="E697" s="2">
        <f t="shared" si="92"/>
        <v>0</v>
      </c>
      <c r="F697" s="2">
        <f t="shared" si="97"/>
        <v>4.1483972493937461E-2</v>
      </c>
      <c r="G697" s="2">
        <f t="shared" si="97"/>
        <v>4.2350486940211478E-2</v>
      </c>
      <c r="H697" s="2">
        <f t="shared" si="94"/>
        <v>0.97953944549687655</v>
      </c>
      <c r="I697" s="2">
        <f t="shared" si="95"/>
        <v>49.4831991211474</v>
      </c>
    </row>
    <row r="698" spans="1:9" ht="13.5" x14ac:dyDescent="0.25">
      <c r="A698" s="3">
        <f>TITRES_STAT!B701</f>
        <v>43307</v>
      </c>
      <c r="B698" s="6">
        <f>TITRES_STAT!D701</f>
        <v>6.6153000000000004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3.8520831601513358E-2</v>
      </c>
      <c r="G698" s="2">
        <f t="shared" si="97"/>
        <v>3.9325452158767801E-2</v>
      </c>
      <c r="H698" s="2">
        <f t="shared" si="94"/>
        <v>0.97953944549687655</v>
      </c>
      <c r="I698" s="2">
        <f t="shared" si="95"/>
        <v>49.4831991211474</v>
      </c>
    </row>
    <row r="699" spans="1:9" ht="13.5" x14ac:dyDescent="0.25">
      <c r="A699" s="3">
        <f>TITRES_STAT!B702</f>
        <v>43308</v>
      </c>
      <c r="B699" s="6">
        <f>TITRES_STAT!D702</f>
        <v>6.6006</v>
      </c>
      <c r="C699" s="2">
        <f t="shared" si="90"/>
        <v>-1.4700000000000379E-2</v>
      </c>
      <c r="D699" s="2">
        <f t="shared" si="91"/>
        <v>0</v>
      </c>
      <c r="E699" s="2">
        <f t="shared" si="92"/>
        <v>1.4700000000000379E-2</v>
      </c>
      <c r="F699" s="2">
        <f t="shared" si="97"/>
        <v>3.5769343629976691E-2</v>
      </c>
      <c r="G699" s="2">
        <f t="shared" si="97"/>
        <v>3.7566491290284408E-2</v>
      </c>
      <c r="H699" s="2">
        <f t="shared" si="94"/>
        <v>0.95216088597626092</v>
      </c>
      <c r="I699" s="2">
        <f t="shared" si="95"/>
        <v>48.774713847424131</v>
      </c>
    </row>
    <row r="700" spans="1:9" ht="13.5" x14ac:dyDescent="0.25">
      <c r="A700" s="3">
        <f>TITRES_STAT!B703</f>
        <v>43311</v>
      </c>
      <c r="B700" s="6">
        <f>TITRES_STAT!D703</f>
        <v>6.5932000000000004</v>
      </c>
      <c r="C700" s="2">
        <f t="shared" si="90"/>
        <v>-7.3999999999996291E-3</v>
      </c>
      <c r="D700" s="2">
        <f t="shared" si="91"/>
        <v>0</v>
      </c>
      <c r="E700" s="2">
        <f t="shared" si="92"/>
        <v>7.3999999999996291E-3</v>
      </c>
      <c r="F700" s="2">
        <f t="shared" si="97"/>
        <v>3.3214390513549782E-2</v>
      </c>
      <c r="G700" s="2">
        <f t="shared" si="97"/>
        <v>3.5411741912406924E-2</v>
      </c>
      <c r="H700" s="2">
        <f t="shared" si="94"/>
        <v>0.93794850859659984</v>
      </c>
      <c r="I700" s="2">
        <f t="shared" si="95"/>
        <v>48.399041792696138</v>
      </c>
    </row>
    <row r="701" spans="1:9" ht="13.5" x14ac:dyDescent="0.25">
      <c r="A701" s="3">
        <f>TITRES_STAT!B704</f>
        <v>43312</v>
      </c>
      <c r="B701" s="6">
        <f>TITRES_STAT!D704</f>
        <v>6.5418000000000003</v>
      </c>
      <c r="C701" s="2">
        <f t="shared" si="90"/>
        <v>-5.1400000000000112E-2</v>
      </c>
      <c r="D701" s="2">
        <f t="shared" si="91"/>
        <v>0</v>
      </c>
      <c r="E701" s="2">
        <f t="shared" si="92"/>
        <v>5.1400000000000112E-2</v>
      </c>
      <c r="F701" s="2">
        <f t="shared" ref="F701:G716" si="98">((F700*13)+D701)/14</f>
        <v>3.0841934048296226E-2</v>
      </c>
      <c r="G701" s="2">
        <f t="shared" si="98"/>
        <v>3.6553760347235009E-2</v>
      </c>
      <c r="H701" s="2">
        <f t="shared" si="94"/>
        <v>0.84374175885926783</v>
      </c>
      <c r="I701" s="2">
        <f t="shared" si="95"/>
        <v>45.762469435052289</v>
      </c>
    </row>
    <row r="702" spans="1:9" ht="13.5" x14ac:dyDescent="0.25">
      <c r="A702" s="3">
        <f>TITRES_STAT!B705</f>
        <v>43313</v>
      </c>
      <c r="B702" s="6">
        <f>TITRES_STAT!D705</f>
        <v>6.5418000000000003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2.8638938759132208E-2</v>
      </c>
      <c r="G702" s="2">
        <f t="shared" si="98"/>
        <v>3.3942777465289654E-2</v>
      </c>
      <c r="H702" s="2">
        <f t="shared" si="94"/>
        <v>0.84374175885926761</v>
      </c>
      <c r="I702" s="2">
        <f t="shared" si="95"/>
        <v>45.762469435052274</v>
      </c>
    </row>
    <row r="703" spans="1:9" ht="13.5" x14ac:dyDescent="0.25">
      <c r="A703" s="3">
        <f>TITRES_STAT!B706</f>
        <v>43314</v>
      </c>
      <c r="B703" s="6">
        <f>TITRES_STAT!D706</f>
        <v>6.5418000000000003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2.6593300276337051E-2</v>
      </c>
      <c r="G703" s="2">
        <f t="shared" si="98"/>
        <v>3.1518293360626108E-2</v>
      </c>
      <c r="H703" s="2">
        <f t="shared" si="94"/>
        <v>0.84374175885926761</v>
      </c>
      <c r="I703" s="2">
        <f t="shared" si="95"/>
        <v>45.762469435052274</v>
      </c>
    </row>
    <row r="704" spans="1:9" ht="13.5" x14ac:dyDescent="0.25">
      <c r="A704" s="3">
        <f>TITRES_STAT!B707</f>
        <v>43315</v>
      </c>
      <c r="B704" s="6">
        <f>TITRES_STAT!D707</f>
        <v>6.4756</v>
      </c>
      <c r="C704" s="2">
        <f t="shared" si="90"/>
        <v>-6.6200000000000259E-2</v>
      </c>
      <c r="D704" s="2">
        <f t="shared" si="91"/>
        <v>0</v>
      </c>
      <c r="E704" s="2">
        <f t="shared" si="92"/>
        <v>6.6200000000000259E-2</v>
      </c>
      <c r="F704" s="2">
        <f t="shared" si="98"/>
        <v>2.4693778828027261E-2</v>
      </c>
      <c r="G704" s="2">
        <f t="shared" si="98"/>
        <v>3.3995558120581401E-2</v>
      </c>
      <c r="H704" s="2">
        <f t="shared" si="94"/>
        <v>0.72638250975139285</v>
      </c>
      <c r="I704" s="2">
        <f t="shared" si="95"/>
        <v>42.075409455810302</v>
      </c>
    </row>
    <row r="705" spans="1:9" ht="13.5" x14ac:dyDescent="0.25">
      <c r="A705" s="3">
        <f>TITRES_STAT!B708</f>
        <v>43318</v>
      </c>
      <c r="B705" s="6">
        <f>TITRES_STAT!D708</f>
        <v>6.5932000000000004</v>
      </c>
      <c r="C705" s="2">
        <f t="shared" si="90"/>
        <v>0.11760000000000037</v>
      </c>
      <c r="D705" s="2">
        <f t="shared" si="91"/>
        <v>0.11760000000000037</v>
      </c>
      <c r="E705" s="2">
        <f t="shared" si="92"/>
        <v>0</v>
      </c>
      <c r="F705" s="2">
        <f t="shared" si="98"/>
        <v>3.1329937483168195E-2</v>
      </c>
      <c r="G705" s="2">
        <f t="shared" si="98"/>
        <v>3.1567303969111303E-2</v>
      </c>
      <c r="H705" s="2">
        <f t="shared" si="94"/>
        <v>0.99248062215970767</v>
      </c>
      <c r="I705" s="2">
        <f t="shared" si="95"/>
        <v>49.811306123716733</v>
      </c>
    </row>
    <row r="706" spans="1:9" ht="13.5" x14ac:dyDescent="0.25">
      <c r="A706" s="3">
        <f>TITRES_STAT!B709</f>
        <v>43319</v>
      </c>
      <c r="B706" s="6">
        <f>TITRES_STAT!D709</f>
        <v>6.5785</v>
      </c>
      <c r="C706" s="2">
        <f t="shared" si="90"/>
        <v>-1.4700000000000379E-2</v>
      </c>
      <c r="D706" s="2">
        <f t="shared" si="91"/>
        <v>0</v>
      </c>
      <c r="E706" s="2">
        <f t="shared" si="92"/>
        <v>1.4700000000000379E-2</v>
      </c>
      <c r="F706" s="2">
        <f t="shared" si="98"/>
        <v>2.9092084805799036E-2</v>
      </c>
      <c r="G706" s="2">
        <f t="shared" si="98"/>
        <v>3.0362496542746236E-2</v>
      </c>
      <c r="H706" s="2">
        <f t="shared" si="94"/>
        <v>0.95815852180802608</v>
      </c>
      <c r="I706" s="2">
        <f t="shared" si="95"/>
        <v>48.931611569594978</v>
      </c>
    </row>
    <row r="707" spans="1:9" ht="13.5" x14ac:dyDescent="0.25">
      <c r="A707" s="3">
        <f>TITRES_STAT!B710</f>
        <v>43320</v>
      </c>
      <c r="B707" s="6">
        <f>TITRES_STAT!D710</f>
        <v>6.6153000000000004</v>
      </c>
      <c r="C707" s="2">
        <f t="shared" ref="C707:C770" si="99">B707-B706</f>
        <v>3.6800000000000388E-2</v>
      </c>
      <c r="D707" s="2">
        <f t="shared" ref="D707:D770" si="100">IF(C707&gt;0,C707,0)</f>
        <v>3.6800000000000388E-2</v>
      </c>
      <c r="E707" s="2">
        <f t="shared" ref="E707:E770" si="101">IF(C707&lt;0,-C707,0)</f>
        <v>0</v>
      </c>
      <c r="F707" s="2">
        <f t="shared" si="98"/>
        <v>2.9642650176813418E-2</v>
      </c>
      <c r="G707" s="2">
        <f t="shared" si="98"/>
        <v>2.8193746789692935E-2</v>
      </c>
      <c r="H707" s="2">
        <f t="shared" si="94"/>
        <v>1.0513909484230088</v>
      </c>
      <c r="I707" s="2">
        <f t="shared" si="95"/>
        <v>51.252587871232336</v>
      </c>
    </row>
    <row r="708" spans="1:9" ht="13.5" x14ac:dyDescent="0.25">
      <c r="A708" s="3">
        <f>TITRES_STAT!B711</f>
        <v>43321</v>
      </c>
      <c r="B708" s="6">
        <f>TITRES_STAT!D711</f>
        <v>6.6153000000000004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2.7525318021326746E-2</v>
      </c>
      <c r="G708" s="2">
        <f t="shared" si="98"/>
        <v>2.6179907733286295E-2</v>
      </c>
      <c r="H708" s="2">
        <f t="shared" si="94"/>
        <v>1.0513909484230091</v>
      </c>
      <c r="I708" s="2">
        <f t="shared" si="95"/>
        <v>51.252587871232336</v>
      </c>
    </row>
    <row r="709" spans="1:9" ht="13.5" x14ac:dyDescent="0.25">
      <c r="A709" s="3">
        <f>TITRES_STAT!B712</f>
        <v>43322</v>
      </c>
      <c r="B709" s="6">
        <f>TITRES_STAT!D712</f>
        <v>6.5418000000000003</v>
      </c>
      <c r="C709" s="2">
        <f t="shared" si="99"/>
        <v>-7.3500000000000121E-2</v>
      </c>
      <c r="D709" s="2">
        <f t="shared" si="100"/>
        <v>0</v>
      </c>
      <c r="E709" s="2">
        <f t="shared" si="101"/>
        <v>7.3500000000000121E-2</v>
      </c>
      <c r="F709" s="2">
        <f t="shared" si="98"/>
        <v>2.5559223876946265E-2</v>
      </c>
      <c r="G709" s="2">
        <f t="shared" si="98"/>
        <v>2.9559914323765851E-2</v>
      </c>
      <c r="H709" s="2">
        <f t="shared" si="94"/>
        <v>0.86465825296377552</v>
      </c>
      <c r="I709" s="2">
        <f t="shared" si="95"/>
        <v>46.370869921576627</v>
      </c>
    </row>
    <row r="710" spans="1:9" ht="13.5" x14ac:dyDescent="0.25">
      <c r="A710" s="3">
        <f>TITRES_STAT!B713</f>
        <v>43326</v>
      </c>
      <c r="B710" s="6">
        <f>TITRES_STAT!D713</f>
        <v>6.5418000000000003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2.3733565028592963E-2</v>
      </c>
      <c r="G710" s="2">
        <f t="shared" si="98"/>
        <v>2.7448491872068291E-2</v>
      </c>
      <c r="H710" s="2">
        <f t="shared" si="94"/>
        <v>0.86465825296377563</v>
      </c>
      <c r="I710" s="2">
        <f t="shared" si="95"/>
        <v>46.370869921576627</v>
      </c>
    </row>
    <row r="711" spans="1:9" ht="13.5" x14ac:dyDescent="0.25">
      <c r="A711" s="3">
        <f>TITRES_STAT!B714</f>
        <v>43327</v>
      </c>
      <c r="B711" s="6">
        <f>TITRES_STAT!D714</f>
        <v>6.6140999999999996</v>
      </c>
      <c r="C711" s="2">
        <f t="shared" si="99"/>
        <v>7.2299999999999365E-2</v>
      </c>
      <c r="D711" s="2">
        <f t="shared" si="100"/>
        <v>7.2299999999999365E-2</v>
      </c>
      <c r="E711" s="2">
        <f t="shared" si="101"/>
        <v>0</v>
      </c>
      <c r="F711" s="2">
        <f t="shared" si="98"/>
        <v>2.7202596097979138E-2</v>
      </c>
      <c r="G711" s="2">
        <f t="shared" si="98"/>
        <v>2.5487885309777698E-2</v>
      </c>
      <c r="H711" s="2">
        <f t="shared" si="94"/>
        <v>1.0672755219729289</v>
      </c>
      <c r="I711" s="2">
        <f t="shared" si="95"/>
        <v>51.62715422443361</v>
      </c>
    </row>
    <row r="712" spans="1:9" ht="13.5" x14ac:dyDescent="0.25">
      <c r="A712" s="3">
        <f>TITRES_STAT!B715</f>
        <v>43328</v>
      </c>
      <c r="B712" s="6">
        <f>TITRES_STAT!D715</f>
        <v>6.7576000000000001</v>
      </c>
      <c r="C712" s="2">
        <f t="shared" si="99"/>
        <v>0.14350000000000041</v>
      </c>
      <c r="D712" s="2">
        <f t="shared" si="100"/>
        <v>0.14350000000000041</v>
      </c>
      <c r="E712" s="2">
        <f t="shared" si="101"/>
        <v>0</v>
      </c>
      <c r="F712" s="2">
        <f t="shared" si="98"/>
        <v>3.5509553519552088E-2</v>
      </c>
      <c r="G712" s="2">
        <f t="shared" si="98"/>
        <v>2.3667322073365006E-2</v>
      </c>
      <c r="H712" s="2">
        <f t="shared" si="94"/>
        <v>1.5003621199507917</v>
      </c>
      <c r="I712" s="2">
        <f t="shared" si="95"/>
        <v>60.005793080096716</v>
      </c>
    </row>
    <row r="713" spans="1:9" ht="13.5" x14ac:dyDescent="0.25">
      <c r="A713" s="3">
        <f>TITRES_STAT!B716</f>
        <v>43329</v>
      </c>
      <c r="B713" s="6">
        <f>TITRES_STAT!D716</f>
        <v>6.7576000000000001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3.2973156839584079E-2</v>
      </c>
      <c r="G713" s="2">
        <f t="shared" si="98"/>
        <v>2.1976799068124647E-2</v>
      </c>
      <c r="H713" s="2">
        <f t="shared" si="94"/>
        <v>1.5003621199507917</v>
      </c>
      <c r="I713" s="2">
        <f t="shared" si="95"/>
        <v>60.005793080096716</v>
      </c>
    </row>
    <row r="714" spans="1:9" ht="13.5" x14ac:dyDescent="0.25">
      <c r="A714" s="3">
        <f>TITRES_STAT!B717</f>
        <v>43332</v>
      </c>
      <c r="B714" s="6">
        <f>TITRES_STAT!D717</f>
        <v>6.7576000000000001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3.0617931351042359E-2</v>
      </c>
      <c r="G714" s="2">
        <f t="shared" si="98"/>
        <v>2.0407027706115743E-2</v>
      </c>
      <c r="H714" s="2">
        <f t="shared" si="94"/>
        <v>1.5003621199507917</v>
      </c>
      <c r="I714" s="2">
        <f t="shared" si="95"/>
        <v>60.005793080096716</v>
      </c>
    </row>
    <row r="715" spans="1:9" ht="13.5" x14ac:dyDescent="0.25">
      <c r="A715" s="3">
        <f>TITRES_STAT!B718</f>
        <v>43335</v>
      </c>
      <c r="B715" s="6">
        <f>TITRES_STAT!D718</f>
        <v>6.5688000000000004</v>
      </c>
      <c r="C715" s="2">
        <f t="shared" si="99"/>
        <v>-0.18879999999999963</v>
      </c>
      <c r="D715" s="2">
        <f t="shared" si="100"/>
        <v>0</v>
      </c>
      <c r="E715" s="2">
        <f t="shared" si="101"/>
        <v>0.18879999999999963</v>
      </c>
      <c r="F715" s="2">
        <f t="shared" si="98"/>
        <v>2.8430936254539331E-2</v>
      </c>
      <c r="G715" s="2">
        <f t="shared" si="98"/>
        <v>3.2435097155678876E-2</v>
      </c>
      <c r="H715" s="2">
        <f t="shared" si="94"/>
        <v>0.87654851527279987</v>
      </c>
      <c r="I715" s="2">
        <f t="shared" si="95"/>
        <v>46.710676976308989</v>
      </c>
    </row>
    <row r="716" spans="1:9" ht="13.5" x14ac:dyDescent="0.25">
      <c r="A716" s="3">
        <f>TITRES_STAT!B719</f>
        <v>43336</v>
      </c>
      <c r="B716" s="6">
        <f>TITRES_STAT!D719</f>
        <v>6.6821000000000002</v>
      </c>
      <c r="C716" s="2">
        <f t="shared" si="99"/>
        <v>0.11329999999999973</v>
      </c>
      <c r="D716" s="2">
        <f t="shared" si="100"/>
        <v>0.11329999999999973</v>
      </c>
      <c r="E716" s="2">
        <f t="shared" si="101"/>
        <v>0</v>
      </c>
      <c r="F716" s="2">
        <f t="shared" si="98"/>
        <v>3.449301223635793E-2</v>
      </c>
      <c r="G716" s="2">
        <f t="shared" si="98"/>
        <v>3.0118304501701811E-2</v>
      </c>
      <c r="H716" s="2">
        <f t="shared" si="94"/>
        <v>1.1452507970496457</v>
      </c>
      <c r="I716" s="2">
        <f t="shared" si="95"/>
        <v>53.385403637873218</v>
      </c>
    </row>
    <row r="717" spans="1:9" ht="13.5" x14ac:dyDescent="0.25">
      <c r="A717" s="3">
        <f>TITRES_STAT!B720</f>
        <v>43339</v>
      </c>
      <c r="B717" s="6">
        <f>TITRES_STAT!D720</f>
        <v>6.5084</v>
      </c>
      <c r="C717" s="2">
        <f t="shared" si="99"/>
        <v>-0.17370000000000019</v>
      </c>
      <c r="D717" s="2">
        <f t="shared" si="100"/>
        <v>0</v>
      </c>
      <c r="E717" s="2">
        <f t="shared" si="101"/>
        <v>0.17370000000000019</v>
      </c>
      <c r="F717" s="2">
        <f t="shared" ref="F717:G732" si="102">((F716*13)+D717)/14</f>
        <v>3.2029225648046653E-2</v>
      </c>
      <c r="G717" s="2">
        <f t="shared" si="102"/>
        <v>4.0374139894437402E-2</v>
      </c>
      <c r="H717" s="2">
        <f t="shared" si="94"/>
        <v>0.79331041433428828</v>
      </c>
      <c r="I717" s="2">
        <f t="shared" si="95"/>
        <v>44.237205560911242</v>
      </c>
    </row>
    <row r="718" spans="1:9" ht="13.5" x14ac:dyDescent="0.25">
      <c r="A718" s="3">
        <f>TITRES_STAT!B721</f>
        <v>43340</v>
      </c>
      <c r="B718" s="6">
        <f>TITRES_STAT!D721</f>
        <v>6.3422999999999998</v>
      </c>
      <c r="C718" s="2">
        <f t="shared" si="99"/>
        <v>-0.16610000000000014</v>
      </c>
      <c r="D718" s="2">
        <f t="shared" si="100"/>
        <v>0</v>
      </c>
      <c r="E718" s="2">
        <f t="shared" si="101"/>
        <v>0.16610000000000014</v>
      </c>
      <c r="F718" s="2">
        <f t="shared" si="102"/>
        <v>2.9741423816043323E-2</v>
      </c>
      <c r="G718" s="2">
        <f t="shared" si="102"/>
        <v>4.9354558473406175E-2</v>
      </c>
      <c r="H718" s="2">
        <f t="shared" si="94"/>
        <v>0.60260743355791457</v>
      </c>
      <c r="I718" s="2">
        <f t="shared" si="95"/>
        <v>37.601687159286328</v>
      </c>
    </row>
    <row r="719" spans="1:9" ht="13.5" x14ac:dyDescent="0.25">
      <c r="A719" s="3">
        <f>TITRES_STAT!B722</f>
        <v>43341</v>
      </c>
      <c r="B719" s="6">
        <f>TITRES_STAT!D722</f>
        <v>6.3422999999999998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2.7617036400611659E-2</v>
      </c>
      <c r="G719" s="2">
        <f t="shared" si="102"/>
        <v>4.5829232868162879E-2</v>
      </c>
      <c r="H719" s="2">
        <f t="shared" si="94"/>
        <v>0.60260743355791457</v>
      </c>
      <c r="I719" s="2">
        <f t="shared" si="95"/>
        <v>37.601687159286328</v>
      </c>
    </row>
    <row r="720" spans="1:9" ht="13.5" x14ac:dyDescent="0.25">
      <c r="A720" s="3">
        <f>TITRES_STAT!B723</f>
        <v>43342</v>
      </c>
      <c r="B720" s="6">
        <f>TITRES_STAT!D723</f>
        <v>6.1913</v>
      </c>
      <c r="C720" s="2">
        <f t="shared" si="99"/>
        <v>-0.1509999999999998</v>
      </c>
      <c r="D720" s="2">
        <f t="shared" si="100"/>
        <v>0</v>
      </c>
      <c r="E720" s="2">
        <f t="shared" si="101"/>
        <v>0.1509999999999998</v>
      </c>
      <c r="F720" s="2">
        <f t="shared" si="102"/>
        <v>2.5644390943425112E-2</v>
      </c>
      <c r="G720" s="2">
        <f t="shared" si="102"/>
        <v>5.3341430520436946E-2</v>
      </c>
      <c r="H720" s="2">
        <f t="shared" si="94"/>
        <v>0.48075934022054134</v>
      </c>
      <c r="I720" s="2">
        <f t="shared" si="95"/>
        <v>32.467081392776365</v>
      </c>
    </row>
    <row r="721" spans="1:9" ht="13.5" x14ac:dyDescent="0.25">
      <c r="A721" s="3">
        <f>TITRES_STAT!B724</f>
        <v>43343</v>
      </c>
      <c r="B721" s="6">
        <f>TITRES_STAT!D724</f>
        <v>6.1913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2.381264873318046E-2</v>
      </c>
      <c r="G721" s="2">
        <f t="shared" si="102"/>
        <v>4.9531328340405738E-2</v>
      </c>
      <c r="H721" s="2">
        <f t="shared" ref="H721:H784" si="103">F721/G721</f>
        <v>0.48075934022054129</v>
      </c>
      <c r="I721" s="2">
        <f t="shared" ref="I721:I784" si="104">IF(G721=0,100,100-(100/(1+H721)))</f>
        <v>32.46708139277635</v>
      </c>
    </row>
    <row r="722" spans="1:9" ht="13.5" x14ac:dyDescent="0.25">
      <c r="A722" s="3">
        <f>TITRES_STAT!B725</f>
        <v>43346</v>
      </c>
      <c r="B722" s="6">
        <f>TITRES_STAT!D725</f>
        <v>6.1913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2.2111745252238999E-2</v>
      </c>
      <c r="G722" s="2">
        <f t="shared" si="102"/>
        <v>4.5993376316091038E-2</v>
      </c>
      <c r="H722" s="2">
        <f t="shared" si="103"/>
        <v>0.48075934022054134</v>
      </c>
      <c r="I722" s="2">
        <f t="shared" si="104"/>
        <v>32.467081392776365</v>
      </c>
    </row>
    <row r="723" spans="1:9" ht="13.5" x14ac:dyDescent="0.25">
      <c r="A723" s="3">
        <f>TITRES_STAT!B726</f>
        <v>43347</v>
      </c>
      <c r="B723" s="6">
        <f>TITRES_STAT!D726</f>
        <v>6.1837999999999997</v>
      </c>
      <c r="C723" s="2">
        <f t="shared" si="99"/>
        <v>-7.5000000000002842E-3</v>
      </c>
      <c r="D723" s="2">
        <f t="shared" si="100"/>
        <v>0</v>
      </c>
      <c r="E723" s="2">
        <f t="shared" si="101"/>
        <v>7.5000000000002842E-3</v>
      </c>
      <c r="F723" s="2">
        <f t="shared" si="102"/>
        <v>2.0532334877079068E-2</v>
      </c>
      <c r="G723" s="2">
        <f t="shared" si="102"/>
        <v>4.3243849436370267E-2</v>
      </c>
      <c r="H723" s="2">
        <f t="shared" si="103"/>
        <v>0.47480358813316781</v>
      </c>
      <c r="I723" s="2">
        <f t="shared" si="104"/>
        <v>32.194360791743293</v>
      </c>
    </row>
    <row r="724" spans="1:9" ht="13.5" x14ac:dyDescent="0.25">
      <c r="A724" s="3">
        <f>TITRES_STAT!B727</f>
        <v>43348</v>
      </c>
      <c r="B724" s="6">
        <f>TITRES_STAT!D727</f>
        <v>6.0856000000000003</v>
      </c>
      <c r="C724" s="2">
        <f t="shared" si="99"/>
        <v>-9.8199999999999399E-2</v>
      </c>
      <c r="D724" s="2">
        <f t="shared" si="100"/>
        <v>0</v>
      </c>
      <c r="E724" s="2">
        <f t="shared" si="101"/>
        <v>9.8199999999999399E-2</v>
      </c>
      <c r="F724" s="2">
        <f t="shared" si="102"/>
        <v>1.9065739528716281E-2</v>
      </c>
      <c r="G724" s="2">
        <f t="shared" si="102"/>
        <v>4.7169288762343775E-2</v>
      </c>
      <c r="H724" s="2">
        <f t="shared" si="103"/>
        <v>0.40419815581228052</v>
      </c>
      <c r="I724" s="2">
        <f t="shared" si="104"/>
        <v>28.784979822058361</v>
      </c>
    </row>
    <row r="725" spans="1:9" ht="13.5" x14ac:dyDescent="0.25">
      <c r="A725" s="3">
        <f>TITRES_STAT!B728</f>
        <v>43349</v>
      </c>
      <c r="B725" s="6">
        <f>TITRES_STAT!D728</f>
        <v>6.2667999999999999</v>
      </c>
      <c r="C725" s="2">
        <f t="shared" si="99"/>
        <v>0.18119999999999958</v>
      </c>
      <c r="D725" s="2">
        <f t="shared" si="100"/>
        <v>0.18119999999999958</v>
      </c>
      <c r="E725" s="2">
        <f t="shared" si="101"/>
        <v>0</v>
      </c>
      <c r="F725" s="2">
        <f t="shared" si="102"/>
        <v>3.0646758133807944E-2</v>
      </c>
      <c r="G725" s="2">
        <f t="shared" si="102"/>
        <v>4.3800053850747797E-2</v>
      </c>
      <c r="H725" s="2">
        <f t="shared" si="103"/>
        <v>0.69969681403222095</v>
      </c>
      <c r="I725" s="2">
        <f t="shared" si="104"/>
        <v>41.16597785297472</v>
      </c>
    </row>
    <row r="726" spans="1:9" ht="13.5" x14ac:dyDescent="0.25">
      <c r="A726" s="3">
        <f>TITRES_STAT!B729</f>
        <v>43350</v>
      </c>
      <c r="B726" s="6">
        <f>TITRES_STAT!D729</f>
        <v>6.3272000000000004</v>
      </c>
      <c r="C726" s="2">
        <f t="shared" si="99"/>
        <v>6.0400000000000453E-2</v>
      </c>
      <c r="D726" s="2">
        <f t="shared" si="100"/>
        <v>6.0400000000000453E-2</v>
      </c>
      <c r="E726" s="2">
        <f t="shared" si="101"/>
        <v>0</v>
      </c>
      <c r="F726" s="2">
        <f t="shared" si="102"/>
        <v>3.2771989695678835E-2</v>
      </c>
      <c r="G726" s="2">
        <f t="shared" si="102"/>
        <v>4.0671478575694378E-2</v>
      </c>
      <c r="H726" s="2">
        <f t="shared" si="103"/>
        <v>0.8057732554445084</v>
      </c>
      <c r="I726" s="2">
        <f t="shared" si="104"/>
        <v>44.622061657799868</v>
      </c>
    </row>
    <row r="727" spans="1:9" ht="13.5" x14ac:dyDescent="0.25">
      <c r="A727" s="3">
        <f>TITRES_STAT!B730</f>
        <v>43353</v>
      </c>
      <c r="B727" s="6">
        <f>TITRES_STAT!D730</f>
        <v>6.2819000000000003</v>
      </c>
      <c r="C727" s="2">
        <f t="shared" si="99"/>
        <v>-4.5300000000000118E-2</v>
      </c>
      <c r="D727" s="2">
        <f t="shared" si="100"/>
        <v>0</v>
      </c>
      <c r="E727" s="2">
        <f t="shared" si="101"/>
        <v>4.5300000000000118E-2</v>
      </c>
      <c r="F727" s="2">
        <f t="shared" si="102"/>
        <v>3.0431133288844635E-2</v>
      </c>
      <c r="G727" s="2">
        <f t="shared" si="102"/>
        <v>4.1002087248859072E-2</v>
      </c>
      <c r="H727" s="2">
        <f t="shared" si="103"/>
        <v>0.74218497961201757</v>
      </c>
      <c r="I727" s="2">
        <f t="shared" si="104"/>
        <v>42.600813822726295</v>
      </c>
    </row>
    <row r="728" spans="1:9" ht="13.5" x14ac:dyDescent="0.25">
      <c r="A728" s="3">
        <f>TITRES_STAT!B731</f>
        <v>43355</v>
      </c>
      <c r="B728" s="6">
        <f>TITRES_STAT!D731</f>
        <v>6.3045999999999998</v>
      </c>
      <c r="C728" s="2">
        <f t="shared" si="99"/>
        <v>2.2699999999999498E-2</v>
      </c>
      <c r="D728" s="2">
        <f t="shared" si="100"/>
        <v>2.2699999999999498E-2</v>
      </c>
      <c r="E728" s="2">
        <f t="shared" si="101"/>
        <v>0</v>
      </c>
      <c r="F728" s="2">
        <f t="shared" si="102"/>
        <v>2.9878909482498554E-2</v>
      </c>
      <c r="G728" s="2">
        <f t="shared" si="102"/>
        <v>3.807336673108342E-2</v>
      </c>
      <c r="H728" s="2">
        <f t="shared" si="103"/>
        <v>0.78477192977276578</v>
      </c>
      <c r="I728" s="2">
        <f t="shared" si="104"/>
        <v>43.970432114129096</v>
      </c>
    </row>
    <row r="729" spans="1:9" ht="13.5" x14ac:dyDescent="0.25">
      <c r="A729" s="3">
        <f>TITRES_STAT!B732</f>
        <v>43356</v>
      </c>
      <c r="B729" s="6">
        <f>TITRES_STAT!D732</f>
        <v>6.3724999999999996</v>
      </c>
      <c r="C729" s="2">
        <f t="shared" si="99"/>
        <v>6.7899999999999849E-2</v>
      </c>
      <c r="D729" s="2">
        <f t="shared" si="100"/>
        <v>6.7899999999999849E-2</v>
      </c>
      <c r="E729" s="2">
        <f t="shared" si="101"/>
        <v>0</v>
      </c>
      <c r="F729" s="2">
        <f t="shared" si="102"/>
        <v>3.2594701662320077E-2</v>
      </c>
      <c r="G729" s="2">
        <f t="shared" si="102"/>
        <v>3.5353840536006036E-2</v>
      </c>
      <c r="H729" s="2">
        <f t="shared" si="103"/>
        <v>0.92195645983988872</v>
      </c>
      <c r="I729" s="2">
        <f t="shared" si="104"/>
        <v>47.969685011318809</v>
      </c>
    </row>
    <row r="730" spans="1:9" ht="13.5" x14ac:dyDescent="0.25">
      <c r="A730" s="3">
        <f>TITRES_STAT!B733</f>
        <v>43357</v>
      </c>
      <c r="B730" s="6">
        <f>TITRES_STAT!D733</f>
        <v>6.3724999999999996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3.0266508686440072E-2</v>
      </c>
      <c r="G730" s="2">
        <f t="shared" si="102"/>
        <v>3.2828566212005604E-2</v>
      </c>
      <c r="H730" s="2">
        <f t="shared" si="103"/>
        <v>0.92195645983988872</v>
      </c>
      <c r="I730" s="2">
        <f t="shared" si="104"/>
        <v>47.969685011318809</v>
      </c>
    </row>
    <row r="731" spans="1:9" ht="13.5" x14ac:dyDescent="0.25">
      <c r="A731" s="3">
        <f>TITRES_STAT!B734</f>
        <v>43360</v>
      </c>
      <c r="B731" s="6">
        <f>TITRES_STAT!D734</f>
        <v>6.3724999999999996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2.8104615208837207E-2</v>
      </c>
      <c r="G731" s="2">
        <f t="shared" si="102"/>
        <v>3.0483668625433776E-2</v>
      </c>
      <c r="H731" s="2">
        <f t="shared" si="103"/>
        <v>0.92195645983988861</v>
      </c>
      <c r="I731" s="2">
        <f t="shared" si="104"/>
        <v>47.969685011318809</v>
      </c>
    </row>
    <row r="732" spans="1:9" ht="13.5" x14ac:dyDescent="0.25">
      <c r="A732" s="3">
        <f>TITRES_STAT!B735</f>
        <v>43361</v>
      </c>
      <c r="B732" s="6">
        <f>TITRES_STAT!D735</f>
        <v>6.2592999999999996</v>
      </c>
      <c r="C732" s="2">
        <f t="shared" si="99"/>
        <v>-0.11319999999999997</v>
      </c>
      <c r="D732" s="2">
        <f t="shared" si="100"/>
        <v>0</v>
      </c>
      <c r="E732" s="2">
        <f t="shared" si="101"/>
        <v>0.11319999999999997</v>
      </c>
      <c r="F732" s="2">
        <f t="shared" si="102"/>
        <v>2.6097142693920265E-2</v>
      </c>
      <c r="G732" s="2">
        <f t="shared" si="102"/>
        <v>3.6391978009331361E-2</v>
      </c>
      <c r="H732" s="2">
        <f t="shared" si="103"/>
        <v>0.71711250999406051</v>
      </c>
      <c r="I732" s="2">
        <f t="shared" si="104"/>
        <v>41.762697890806294</v>
      </c>
    </row>
    <row r="733" spans="1:9" ht="13.5" x14ac:dyDescent="0.25">
      <c r="A733" s="3">
        <f>TITRES_STAT!B736</f>
        <v>43362</v>
      </c>
      <c r="B733" s="6">
        <f>TITRES_STAT!D736</f>
        <v>6.2592999999999996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2.4233061072925961E-2</v>
      </c>
      <c r="G733" s="2">
        <f t="shared" si="105"/>
        <v>3.3792551008664837E-2</v>
      </c>
      <c r="H733" s="2">
        <f t="shared" si="103"/>
        <v>0.71711250999406051</v>
      </c>
      <c r="I733" s="2">
        <f t="shared" si="104"/>
        <v>41.762697890806294</v>
      </c>
    </row>
    <row r="734" spans="1:9" ht="13.5" x14ac:dyDescent="0.25">
      <c r="A734" s="3">
        <f>TITRES_STAT!B737</f>
        <v>43363</v>
      </c>
      <c r="B734" s="6">
        <f>TITRES_STAT!D737</f>
        <v>6.2516999999999996</v>
      </c>
      <c r="C734" s="2">
        <f t="shared" si="99"/>
        <v>-7.6000000000000512E-3</v>
      </c>
      <c r="D734" s="2">
        <f t="shared" si="100"/>
        <v>0</v>
      </c>
      <c r="E734" s="2">
        <f t="shared" si="101"/>
        <v>7.6000000000000512E-3</v>
      </c>
      <c r="F734" s="2">
        <f t="shared" si="105"/>
        <v>2.2502128139145535E-2</v>
      </c>
      <c r="G734" s="2">
        <f t="shared" si="105"/>
        <v>3.1921654508045925E-2</v>
      </c>
      <c r="H734" s="2">
        <f t="shared" si="103"/>
        <v>0.70491735111893472</v>
      </c>
      <c r="I734" s="2">
        <f t="shared" si="104"/>
        <v>41.346130394901465</v>
      </c>
    </row>
    <row r="735" spans="1:9" ht="13.5" x14ac:dyDescent="0.25">
      <c r="A735" s="3">
        <f>TITRES_STAT!B738</f>
        <v>43364</v>
      </c>
      <c r="B735" s="6">
        <f>TITRES_STAT!D738</f>
        <v>6.2516999999999996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2.089483327206371E-2</v>
      </c>
      <c r="G735" s="2">
        <f t="shared" si="105"/>
        <v>2.9641536328899789E-2</v>
      </c>
      <c r="H735" s="2">
        <f t="shared" si="103"/>
        <v>0.70491735111893461</v>
      </c>
      <c r="I735" s="2">
        <f t="shared" si="104"/>
        <v>41.346130394901458</v>
      </c>
    </row>
    <row r="736" spans="1:9" ht="13.5" x14ac:dyDescent="0.25">
      <c r="A736" s="3">
        <f>TITRES_STAT!B739</f>
        <v>43367</v>
      </c>
      <c r="B736" s="6">
        <f>TITRES_STAT!D739</f>
        <v>6.0781000000000001</v>
      </c>
      <c r="C736" s="2">
        <f t="shared" si="99"/>
        <v>-0.17359999999999953</v>
      </c>
      <c r="D736" s="2">
        <f t="shared" si="100"/>
        <v>0</v>
      </c>
      <c r="E736" s="2">
        <f t="shared" si="101"/>
        <v>0.17359999999999953</v>
      </c>
      <c r="F736" s="2">
        <f t="shared" si="105"/>
        <v>1.9402345181202017E-2</v>
      </c>
      <c r="G736" s="2">
        <f t="shared" si="105"/>
        <v>3.9924283733978341E-2</v>
      </c>
      <c r="H736" s="2">
        <f t="shared" si="103"/>
        <v>0.48597854154335829</v>
      </c>
      <c r="I736" s="2">
        <f t="shared" si="104"/>
        <v>32.704277212416144</v>
      </c>
    </row>
    <row r="737" spans="1:9" ht="13.5" x14ac:dyDescent="0.25">
      <c r="A737" s="3">
        <f>TITRES_STAT!B740</f>
        <v>43368</v>
      </c>
      <c r="B737" s="6">
        <f>TITRES_STAT!D740</f>
        <v>6.1913</v>
      </c>
      <c r="C737" s="2">
        <f t="shared" si="99"/>
        <v>0.11319999999999997</v>
      </c>
      <c r="D737" s="2">
        <f t="shared" si="100"/>
        <v>0.11319999999999997</v>
      </c>
      <c r="E737" s="2">
        <f t="shared" si="101"/>
        <v>0</v>
      </c>
      <c r="F737" s="2">
        <f t="shared" si="105"/>
        <v>2.6102177668259011E-2</v>
      </c>
      <c r="G737" s="2">
        <f t="shared" si="105"/>
        <v>3.7072549181551319E-2</v>
      </c>
      <c r="H737" s="2">
        <f t="shared" si="103"/>
        <v>0.70408370194430614</v>
      </c>
      <c r="I737" s="2">
        <f t="shared" si="104"/>
        <v>41.317436528556001</v>
      </c>
    </row>
    <row r="738" spans="1:9" ht="13.5" x14ac:dyDescent="0.25">
      <c r="A738" s="3">
        <f>TITRES_STAT!B741</f>
        <v>43369</v>
      </c>
      <c r="B738" s="6">
        <f>TITRES_STAT!D741</f>
        <v>6.1913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2.4237736406240513E-2</v>
      </c>
      <c r="G738" s="2">
        <f t="shared" si="105"/>
        <v>3.4424509954297654E-2</v>
      </c>
      <c r="H738" s="2">
        <f t="shared" si="103"/>
        <v>0.70408370194430625</v>
      </c>
      <c r="I738" s="2">
        <f t="shared" si="104"/>
        <v>41.317436528556009</v>
      </c>
    </row>
    <row r="739" spans="1:9" ht="13.5" x14ac:dyDescent="0.25">
      <c r="A739" s="3">
        <f>TITRES_STAT!B742</f>
        <v>43370</v>
      </c>
      <c r="B739" s="6">
        <f>TITRES_STAT!D742</f>
        <v>6.1913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2.2506469520080476E-2</v>
      </c>
      <c r="G739" s="2">
        <f t="shared" si="105"/>
        <v>3.1965616386133537E-2</v>
      </c>
      <c r="H739" s="2">
        <f t="shared" si="103"/>
        <v>0.70408370194430625</v>
      </c>
      <c r="I739" s="2">
        <f t="shared" si="104"/>
        <v>41.317436528556009</v>
      </c>
    </row>
    <row r="740" spans="1:9" ht="13.5" x14ac:dyDescent="0.25">
      <c r="A740" s="3">
        <f>TITRES_STAT!B743</f>
        <v>43371</v>
      </c>
      <c r="B740" s="6">
        <f>TITRES_STAT!D743</f>
        <v>6.1913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2.0898864554360443E-2</v>
      </c>
      <c r="G740" s="2">
        <f t="shared" si="105"/>
        <v>2.9682358072838283E-2</v>
      </c>
      <c r="H740" s="2">
        <f t="shared" si="103"/>
        <v>0.70408370194430625</v>
      </c>
      <c r="I740" s="2">
        <f t="shared" si="104"/>
        <v>41.317436528556009</v>
      </c>
    </row>
    <row r="741" spans="1:9" ht="13.5" x14ac:dyDescent="0.25">
      <c r="A741" s="3">
        <f>TITRES_STAT!B744</f>
        <v>43374</v>
      </c>
      <c r="B741" s="6">
        <f>TITRES_STAT!D744</f>
        <v>6.0781000000000001</v>
      </c>
      <c r="C741" s="2">
        <f t="shared" si="99"/>
        <v>-0.11319999999999997</v>
      </c>
      <c r="D741" s="2">
        <f t="shared" si="100"/>
        <v>0</v>
      </c>
      <c r="E741" s="2">
        <f t="shared" si="101"/>
        <v>0.11319999999999997</v>
      </c>
      <c r="F741" s="2">
        <f t="shared" si="105"/>
        <v>1.9406088514763269E-2</v>
      </c>
      <c r="G741" s="2">
        <f t="shared" si="105"/>
        <v>3.5647903924778401E-2</v>
      </c>
      <c r="H741" s="2">
        <f t="shared" si="103"/>
        <v>0.54438231643892943</v>
      </c>
      <c r="I741" s="2">
        <f t="shared" si="104"/>
        <v>35.249193845613178</v>
      </c>
    </row>
    <row r="742" spans="1:9" ht="13.5" x14ac:dyDescent="0.25">
      <c r="A742" s="3">
        <f>TITRES_STAT!B745</f>
        <v>43375</v>
      </c>
      <c r="B742" s="6">
        <f>TITRES_STAT!D745</f>
        <v>6.0781000000000001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1.8019939335137319E-2</v>
      </c>
      <c r="G742" s="2">
        <f t="shared" si="105"/>
        <v>3.3101625073008518E-2</v>
      </c>
      <c r="H742" s="2">
        <f t="shared" si="103"/>
        <v>0.54438231643892931</v>
      </c>
      <c r="I742" s="2">
        <f t="shared" si="104"/>
        <v>35.249193845613178</v>
      </c>
    </row>
    <row r="743" spans="1:9" ht="13.5" x14ac:dyDescent="0.25">
      <c r="A743" s="3">
        <f>TITRES_STAT!B746</f>
        <v>43376</v>
      </c>
      <c r="B743" s="6">
        <f>TITRES_STAT!D746</f>
        <v>6.0403000000000002</v>
      </c>
      <c r="C743" s="2">
        <f t="shared" si="99"/>
        <v>-3.7799999999999834E-2</v>
      </c>
      <c r="D743" s="2">
        <f t="shared" si="100"/>
        <v>0</v>
      </c>
      <c r="E743" s="2">
        <f t="shared" si="101"/>
        <v>3.7799999999999834E-2</v>
      </c>
      <c r="F743" s="2">
        <f t="shared" si="105"/>
        <v>1.673280081119894E-2</v>
      </c>
      <c r="G743" s="2">
        <f t="shared" si="105"/>
        <v>3.3437223282079327E-2</v>
      </c>
      <c r="H743" s="2">
        <f t="shared" si="103"/>
        <v>0.50042435252591333</v>
      </c>
      <c r="I743" s="2">
        <f t="shared" si="104"/>
        <v>33.352188111547648</v>
      </c>
    </row>
    <row r="744" spans="1:9" ht="13.5" x14ac:dyDescent="0.25">
      <c r="A744" s="3">
        <f>TITRES_STAT!B747</f>
        <v>43377</v>
      </c>
      <c r="B744" s="6">
        <f>TITRES_STAT!D747</f>
        <v>5.8590999999999998</v>
      </c>
      <c r="C744" s="2">
        <f t="shared" si="99"/>
        <v>-0.18120000000000047</v>
      </c>
      <c r="D744" s="2">
        <f t="shared" si="100"/>
        <v>0</v>
      </c>
      <c r="E744" s="2">
        <f t="shared" si="101"/>
        <v>0.18120000000000047</v>
      </c>
      <c r="F744" s="2">
        <f t="shared" si="105"/>
        <v>1.5537600753256159E-2</v>
      </c>
      <c r="G744" s="2">
        <f t="shared" si="105"/>
        <v>4.3991707333359407E-2</v>
      </c>
      <c r="H744" s="2">
        <f t="shared" si="103"/>
        <v>0.35319385618556842</v>
      </c>
      <c r="I744" s="2">
        <f t="shared" si="104"/>
        <v>26.100758185613103</v>
      </c>
    </row>
    <row r="745" spans="1:9" ht="13.5" x14ac:dyDescent="0.25">
      <c r="A745" s="3">
        <f>TITRES_STAT!B748</f>
        <v>43378</v>
      </c>
      <c r="B745" s="6">
        <f>TITRES_STAT!D748</f>
        <v>5.8440000000000003</v>
      </c>
      <c r="C745" s="2">
        <f t="shared" si="99"/>
        <v>-1.5099999999999447E-2</v>
      </c>
      <c r="D745" s="2">
        <f t="shared" si="100"/>
        <v>0</v>
      </c>
      <c r="E745" s="2">
        <f t="shared" si="101"/>
        <v>1.5099999999999447E-2</v>
      </c>
      <c r="F745" s="2">
        <f t="shared" si="105"/>
        <v>1.4427772128023578E-2</v>
      </c>
      <c r="G745" s="2">
        <f t="shared" si="105"/>
        <v>4.1928013952405127E-2</v>
      </c>
      <c r="H745" s="2">
        <f t="shared" si="103"/>
        <v>0.34410816940676853</v>
      </c>
      <c r="I745" s="2">
        <f t="shared" si="104"/>
        <v>25.60122594587331</v>
      </c>
    </row>
    <row r="746" spans="1:9" ht="13.5" x14ac:dyDescent="0.25">
      <c r="A746" s="3">
        <f>TITRES_STAT!B749</f>
        <v>43381</v>
      </c>
      <c r="B746" s="6">
        <f>TITRES_STAT!D749</f>
        <v>5.8742000000000001</v>
      </c>
      <c r="C746" s="2">
        <f t="shared" si="99"/>
        <v>3.0199999999999783E-2</v>
      </c>
      <c r="D746" s="2">
        <f t="shared" si="100"/>
        <v>3.0199999999999783E-2</v>
      </c>
      <c r="E746" s="2">
        <f t="shared" si="101"/>
        <v>0</v>
      </c>
      <c r="F746" s="2">
        <f t="shared" si="105"/>
        <v>1.5554359833164735E-2</v>
      </c>
      <c r="G746" s="2">
        <f t="shared" si="105"/>
        <v>3.8933155812947616E-2</v>
      </c>
      <c r="H746" s="2">
        <f t="shared" si="103"/>
        <v>0.39951448857356625</v>
      </c>
      <c r="I746" s="2">
        <f t="shared" si="104"/>
        <v>28.546648986875823</v>
      </c>
    </row>
    <row r="747" spans="1:9" ht="13.5" x14ac:dyDescent="0.25">
      <c r="A747" s="3">
        <f>TITRES_STAT!B750</f>
        <v>43382</v>
      </c>
      <c r="B747" s="6">
        <f>TITRES_STAT!D750</f>
        <v>5.8590999999999998</v>
      </c>
      <c r="C747" s="2">
        <f t="shared" si="99"/>
        <v>-1.5100000000000335E-2</v>
      </c>
      <c r="D747" s="2">
        <f t="shared" si="100"/>
        <v>0</v>
      </c>
      <c r="E747" s="2">
        <f t="shared" si="101"/>
        <v>1.5100000000000335E-2</v>
      </c>
      <c r="F747" s="2">
        <f t="shared" si="105"/>
        <v>1.4443334130795824E-2</v>
      </c>
      <c r="G747" s="2">
        <f t="shared" si="105"/>
        <v>3.7230787540594237E-2</v>
      </c>
      <c r="H747" s="2">
        <f t="shared" si="103"/>
        <v>0.38794060198290653</v>
      </c>
      <c r="I747" s="2">
        <f t="shared" si="104"/>
        <v>27.950807219607825</v>
      </c>
    </row>
    <row r="748" spans="1:9" ht="13.5" x14ac:dyDescent="0.25">
      <c r="A748" s="3">
        <f>TITRES_STAT!B751</f>
        <v>43383</v>
      </c>
      <c r="B748" s="6">
        <f>TITRES_STAT!D751</f>
        <v>6.0403000000000002</v>
      </c>
      <c r="C748" s="2">
        <f t="shared" si="99"/>
        <v>0.18120000000000047</v>
      </c>
      <c r="D748" s="2">
        <f t="shared" si="100"/>
        <v>0.18120000000000047</v>
      </c>
      <c r="E748" s="2">
        <f t="shared" si="101"/>
        <v>0</v>
      </c>
      <c r="F748" s="2">
        <f t="shared" si="105"/>
        <v>2.6354524550024731E-2</v>
      </c>
      <c r="G748" s="2">
        <f t="shared" si="105"/>
        <v>3.4571445573408931E-2</v>
      </c>
      <c r="H748" s="2">
        <f t="shared" si="103"/>
        <v>0.76232058315477702</v>
      </c>
      <c r="I748" s="2">
        <f t="shared" si="104"/>
        <v>43.256635055020844</v>
      </c>
    </row>
    <row r="749" spans="1:9" ht="13.5" x14ac:dyDescent="0.25">
      <c r="A749" s="3">
        <f>TITRES_STAT!B752</f>
        <v>43384</v>
      </c>
      <c r="B749" s="6">
        <f>TITRES_STAT!D752</f>
        <v>6.0251999999999999</v>
      </c>
      <c r="C749" s="2">
        <f t="shared" si="99"/>
        <v>-1.5100000000000335E-2</v>
      </c>
      <c r="D749" s="2">
        <f t="shared" si="100"/>
        <v>0</v>
      </c>
      <c r="E749" s="2">
        <f t="shared" si="101"/>
        <v>1.5100000000000335E-2</v>
      </c>
      <c r="F749" s="2">
        <f t="shared" ref="F749:G764" si="106">((F748*13)+D749)/14</f>
        <v>2.4472058510737249E-2</v>
      </c>
      <c r="G749" s="2">
        <f t="shared" si="106"/>
        <v>3.3180628032451177E-2</v>
      </c>
      <c r="H749" s="2">
        <f t="shared" si="103"/>
        <v>0.73754054585112705</v>
      </c>
      <c r="I749" s="2">
        <f t="shared" si="104"/>
        <v>42.447386198394916</v>
      </c>
    </row>
    <row r="750" spans="1:9" ht="13.5" x14ac:dyDescent="0.25">
      <c r="A750" s="3">
        <f>TITRES_STAT!B753</f>
        <v>43385</v>
      </c>
      <c r="B750" s="6">
        <f>TITRES_STAT!D753</f>
        <v>6.0101000000000004</v>
      </c>
      <c r="C750" s="2">
        <f t="shared" si="99"/>
        <v>-1.5099999999999447E-2</v>
      </c>
      <c r="D750" s="2">
        <f t="shared" si="100"/>
        <v>0</v>
      </c>
      <c r="E750" s="2">
        <f t="shared" si="101"/>
        <v>1.5099999999999447E-2</v>
      </c>
      <c r="F750" s="2">
        <f t="shared" si="106"/>
        <v>2.2724054331398874E-2</v>
      </c>
      <c r="G750" s="2">
        <f t="shared" si="106"/>
        <v>3.1889154601561769E-2</v>
      </c>
      <c r="H750" s="2">
        <f t="shared" si="103"/>
        <v>0.71259506924294458</v>
      </c>
      <c r="I750" s="2">
        <f t="shared" si="104"/>
        <v>41.609080981293985</v>
      </c>
    </row>
    <row r="751" spans="1:9" ht="13.5" x14ac:dyDescent="0.25">
      <c r="A751" s="3">
        <f>TITRES_STAT!B754</f>
        <v>43389</v>
      </c>
      <c r="B751" s="6">
        <f>TITRES_STAT!D754</f>
        <v>6.0176999999999996</v>
      </c>
      <c r="C751" s="2">
        <f t="shared" si="99"/>
        <v>7.599999999999163E-3</v>
      </c>
      <c r="D751" s="2">
        <f t="shared" si="100"/>
        <v>7.599999999999163E-3</v>
      </c>
      <c r="E751" s="2">
        <f t="shared" si="101"/>
        <v>0</v>
      </c>
      <c r="F751" s="2">
        <f t="shared" si="106"/>
        <v>2.1643764736298896E-2</v>
      </c>
      <c r="G751" s="2">
        <f t="shared" si="106"/>
        <v>2.9611357844307355E-2</v>
      </c>
      <c r="H751" s="2">
        <f t="shared" si="103"/>
        <v>0.730927803111866</v>
      </c>
      <c r="I751" s="2">
        <f t="shared" si="104"/>
        <v>42.227515312758989</v>
      </c>
    </row>
    <row r="752" spans="1:9" ht="13.5" x14ac:dyDescent="0.25">
      <c r="A752" s="3">
        <f>TITRES_STAT!B755</f>
        <v>43390</v>
      </c>
      <c r="B752" s="6">
        <f>TITRES_STAT!D755</f>
        <v>6.0327999999999999</v>
      </c>
      <c r="C752" s="2">
        <f t="shared" si="99"/>
        <v>1.5100000000000335E-2</v>
      </c>
      <c r="D752" s="2">
        <f t="shared" si="100"/>
        <v>1.5100000000000335E-2</v>
      </c>
      <c r="E752" s="2">
        <f t="shared" si="101"/>
        <v>0</v>
      </c>
      <c r="F752" s="2">
        <f t="shared" si="106"/>
        <v>2.1176352969420425E-2</v>
      </c>
      <c r="G752" s="2">
        <f t="shared" si="106"/>
        <v>2.7496260855428258E-2</v>
      </c>
      <c r="H752" s="2">
        <f t="shared" si="103"/>
        <v>0.77015391586379389</v>
      </c>
      <c r="I752" s="2">
        <f t="shared" si="104"/>
        <v>43.507737319439627</v>
      </c>
    </row>
    <row r="753" spans="1:9" ht="13.5" x14ac:dyDescent="0.25">
      <c r="A753" s="3">
        <f>TITRES_STAT!B756</f>
        <v>43391</v>
      </c>
      <c r="B753" s="6">
        <f>TITRES_STAT!D756</f>
        <v>6.0176999999999996</v>
      </c>
      <c r="C753" s="2">
        <f t="shared" si="99"/>
        <v>-1.5100000000000335E-2</v>
      </c>
      <c r="D753" s="2">
        <f t="shared" si="100"/>
        <v>0</v>
      </c>
      <c r="E753" s="2">
        <f t="shared" si="101"/>
        <v>1.5100000000000335E-2</v>
      </c>
      <c r="F753" s="2">
        <f t="shared" si="106"/>
        <v>1.9663756328747537E-2</v>
      </c>
      <c r="G753" s="2">
        <f t="shared" si="106"/>
        <v>2.6610813651469119E-2</v>
      </c>
      <c r="H753" s="2">
        <f t="shared" si="103"/>
        <v>0.73893856032703265</v>
      </c>
      <c r="I753" s="2">
        <f t="shared" si="104"/>
        <v>42.493655450832293</v>
      </c>
    </row>
    <row r="754" spans="1:9" ht="13.5" x14ac:dyDescent="0.25">
      <c r="A754" s="3">
        <f>TITRES_STAT!B757</f>
        <v>43392</v>
      </c>
      <c r="B754" s="6">
        <f>TITRES_STAT!D757</f>
        <v>6.0176999999999996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1.8259202305265568E-2</v>
      </c>
      <c r="G754" s="2">
        <f t="shared" si="106"/>
        <v>2.4710041247792754E-2</v>
      </c>
      <c r="H754" s="2">
        <f t="shared" si="103"/>
        <v>0.73893856032703253</v>
      </c>
      <c r="I754" s="2">
        <f t="shared" si="104"/>
        <v>42.493655450832279</v>
      </c>
    </row>
    <row r="755" spans="1:9" ht="13.5" x14ac:dyDescent="0.25">
      <c r="A755" s="3">
        <f>TITRES_STAT!B758</f>
        <v>43395</v>
      </c>
      <c r="B755" s="6">
        <f>TITRES_STAT!D758</f>
        <v>6.0176999999999996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1.695497356917517E-2</v>
      </c>
      <c r="G755" s="2">
        <f t="shared" si="106"/>
        <v>2.2945038301521843E-2</v>
      </c>
      <c r="H755" s="2">
        <f t="shared" si="103"/>
        <v>0.73893856032703253</v>
      </c>
      <c r="I755" s="2">
        <f t="shared" si="104"/>
        <v>42.493655450832279</v>
      </c>
    </row>
    <row r="756" spans="1:9" ht="13.5" x14ac:dyDescent="0.25">
      <c r="A756" s="3">
        <f>TITRES_STAT!B759</f>
        <v>43396</v>
      </c>
      <c r="B756" s="6">
        <f>TITRES_STAT!D759</f>
        <v>6.0176999999999996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1.5743904028519801E-2</v>
      </c>
      <c r="G756" s="2">
        <f t="shared" si="106"/>
        <v>2.1306106994270286E-2</v>
      </c>
      <c r="H756" s="2">
        <f t="shared" si="103"/>
        <v>0.73893856032703242</v>
      </c>
      <c r="I756" s="2">
        <f t="shared" si="104"/>
        <v>42.493655450832279</v>
      </c>
    </row>
    <row r="757" spans="1:9" ht="13.5" x14ac:dyDescent="0.25">
      <c r="A757" s="3">
        <f>TITRES_STAT!B760</f>
        <v>43397</v>
      </c>
      <c r="B757" s="6">
        <f>TITRES_STAT!D760</f>
        <v>6.0026000000000002</v>
      </c>
      <c r="C757" s="2">
        <f t="shared" si="99"/>
        <v>-1.5099999999999447E-2</v>
      </c>
      <c r="D757" s="2">
        <f t="shared" si="100"/>
        <v>0</v>
      </c>
      <c r="E757" s="2">
        <f t="shared" si="101"/>
        <v>1.5099999999999447E-2</v>
      </c>
      <c r="F757" s="2">
        <f t="shared" si="106"/>
        <v>1.4619339455054101E-2</v>
      </c>
      <c r="G757" s="2">
        <f t="shared" si="106"/>
        <v>2.0862813637536653E-2</v>
      </c>
      <c r="H757" s="2">
        <f t="shared" si="103"/>
        <v>0.70073671313205765</v>
      </c>
      <c r="I757" s="2">
        <f t="shared" si="104"/>
        <v>41.201951349752939</v>
      </c>
    </row>
    <row r="758" spans="1:9" ht="13.5" x14ac:dyDescent="0.25">
      <c r="A758" s="3">
        <f>TITRES_STAT!B761</f>
        <v>43398</v>
      </c>
      <c r="B758" s="6">
        <f>TITRES_STAT!D761</f>
        <v>5.8893000000000004</v>
      </c>
      <c r="C758" s="2">
        <f t="shared" si="99"/>
        <v>-0.11329999999999973</v>
      </c>
      <c r="D758" s="2">
        <f t="shared" si="100"/>
        <v>0</v>
      </c>
      <c r="E758" s="2">
        <f t="shared" si="101"/>
        <v>0.11329999999999973</v>
      </c>
      <c r="F758" s="2">
        <f t="shared" si="106"/>
        <v>1.3575100922550237E-2</v>
      </c>
      <c r="G758" s="2">
        <f t="shared" si="106"/>
        <v>2.7465469806284015E-2</v>
      </c>
      <c r="H758" s="2">
        <f t="shared" si="103"/>
        <v>0.49426064867254871</v>
      </c>
      <c r="I758" s="2">
        <f t="shared" si="104"/>
        <v>33.077271298794713</v>
      </c>
    </row>
    <row r="759" spans="1:9" ht="13.5" x14ac:dyDescent="0.25">
      <c r="A759" s="3">
        <f>TITRES_STAT!B762</f>
        <v>43399</v>
      </c>
      <c r="B759" s="6">
        <f>TITRES_STAT!D762</f>
        <v>5.9950000000000001</v>
      </c>
      <c r="C759" s="2">
        <f t="shared" si="99"/>
        <v>0.10569999999999968</v>
      </c>
      <c r="D759" s="2">
        <f t="shared" si="100"/>
        <v>0.10569999999999968</v>
      </c>
      <c r="E759" s="2">
        <f t="shared" si="101"/>
        <v>0</v>
      </c>
      <c r="F759" s="2">
        <f t="shared" si="106"/>
        <v>2.0155450856653767E-2</v>
      </c>
      <c r="G759" s="2">
        <f t="shared" si="106"/>
        <v>2.5503650534406584E-2</v>
      </c>
      <c r="H759" s="2">
        <f t="shared" si="103"/>
        <v>0.79029670005328678</v>
      </c>
      <c r="I759" s="2">
        <f t="shared" si="104"/>
        <v>44.14333668993325</v>
      </c>
    </row>
    <row r="760" spans="1:9" ht="13.5" x14ac:dyDescent="0.25">
      <c r="A760" s="3">
        <f>TITRES_STAT!B763</f>
        <v>43402</v>
      </c>
      <c r="B760" s="6">
        <f>TITRES_STAT!D763</f>
        <v>6.1837999999999997</v>
      </c>
      <c r="C760" s="2">
        <f t="shared" si="99"/>
        <v>0.18879999999999963</v>
      </c>
      <c r="D760" s="2">
        <f t="shared" si="100"/>
        <v>0.18879999999999963</v>
      </c>
      <c r="E760" s="2">
        <f t="shared" si="101"/>
        <v>0</v>
      </c>
      <c r="F760" s="2">
        <f t="shared" si="106"/>
        <v>3.2201490081178473E-2</v>
      </c>
      <c r="G760" s="2">
        <f t="shared" si="106"/>
        <v>2.3681961210520401E-2</v>
      </c>
      <c r="H760" s="2">
        <f t="shared" si="103"/>
        <v>1.3597476068355936</v>
      </c>
      <c r="I760" s="2">
        <f t="shared" si="104"/>
        <v>57.622586538354689</v>
      </c>
    </row>
    <row r="761" spans="1:9" ht="13.5" x14ac:dyDescent="0.25">
      <c r="A761" s="3">
        <f>TITRES_STAT!B764</f>
        <v>43403</v>
      </c>
      <c r="B761" s="6">
        <f>TITRES_STAT!D764</f>
        <v>6.3422999999999998</v>
      </c>
      <c r="C761" s="2">
        <f t="shared" si="99"/>
        <v>0.15850000000000009</v>
      </c>
      <c r="D761" s="2">
        <f t="shared" si="100"/>
        <v>0.15850000000000009</v>
      </c>
      <c r="E761" s="2">
        <f t="shared" si="101"/>
        <v>0</v>
      </c>
      <c r="F761" s="2">
        <f t="shared" si="106"/>
        <v>4.1222812218237155E-2</v>
      </c>
      <c r="G761" s="2">
        <f t="shared" si="106"/>
        <v>2.1990392552626085E-2</v>
      </c>
      <c r="H761" s="2">
        <f t="shared" si="103"/>
        <v>1.8745828260948594</v>
      </c>
      <c r="I761" s="2">
        <f t="shared" si="104"/>
        <v>65.21234347738357</v>
      </c>
    </row>
    <row r="762" spans="1:9" ht="13.5" x14ac:dyDescent="0.25">
      <c r="A762" s="3">
        <f>TITRES_STAT!B765</f>
        <v>43404</v>
      </c>
      <c r="B762" s="6">
        <f>TITRES_STAT!D765</f>
        <v>6.3422999999999998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3.827832563122021E-2</v>
      </c>
      <c r="G762" s="2">
        <f t="shared" si="106"/>
        <v>2.0419650227438507E-2</v>
      </c>
      <c r="H762" s="2">
        <f t="shared" si="103"/>
        <v>1.8745828260948592</v>
      </c>
      <c r="I762" s="2">
        <f t="shared" si="104"/>
        <v>65.21234347738357</v>
      </c>
    </row>
    <row r="763" spans="1:9" ht="13.5" x14ac:dyDescent="0.25">
      <c r="A763" s="3">
        <f>TITRES_STAT!B766</f>
        <v>43405</v>
      </c>
      <c r="B763" s="6">
        <f>TITRES_STAT!D766</f>
        <v>6.3422999999999998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3.5544159514704479E-2</v>
      </c>
      <c r="G763" s="2">
        <f t="shared" si="106"/>
        <v>1.8961103782621471E-2</v>
      </c>
      <c r="H763" s="2">
        <f t="shared" si="103"/>
        <v>1.8745828260948592</v>
      </c>
      <c r="I763" s="2">
        <f t="shared" si="104"/>
        <v>65.21234347738357</v>
      </c>
    </row>
    <row r="764" spans="1:9" ht="13.5" x14ac:dyDescent="0.25">
      <c r="A764" s="3">
        <f>TITRES_STAT!B767</f>
        <v>43406</v>
      </c>
      <c r="B764" s="6">
        <f>TITRES_STAT!D767</f>
        <v>6.1536</v>
      </c>
      <c r="C764" s="2">
        <f t="shared" si="99"/>
        <v>-0.18869999999999987</v>
      </c>
      <c r="D764" s="2">
        <f t="shared" si="100"/>
        <v>0</v>
      </c>
      <c r="E764" s="2">
        <f t="shared" si="101"/>
        <v>0.18869999999999987</v>
      </c>
      <c r="F764" s="2">
        <f t="shared" si="106"/>
        <v>3.3005290977939875E-2</v>
      </c>
      <c r="G764" s="2">
        <f t="shared" si="106"/>
        <v>3.1085310655291354E-2</v>
      </c>
      <c r="H764" s="2">
        <f t="shared" si="103"/>
        <v>1.061764874861294</v>
      </c>
      <c r="I764" s="2">
        <f t="shared" si="104"/>
        <v>51.497864174872248</v>
      </c>
    </row>
    <row r="765" spans="1:9" ht="13.5" x14ac:dyDescent="0.25">
      <c r="A765" s="3">
        <f>TITRES_STAT!B768</f>
        <v>43409</v>
      </c>
      <c r="B765" s="6">
        <f>TITRES_STAT!D768</f>
        <v>6.1536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3.064777019380131E-2</v>
      </c>
      <c r="G765" s="2">
        <f t="shared" si="107"/>
        <v>2.8864931322770543E-2</v>
      </c>
      <c r="H765" s="2">
        <f t="shared" si="103"/>
        <v>1.061764874861294</v>
      </c>
      <c r="I765" s="2">
        <f t="shared" si="104"/>
        <v>51.497864174872248</v>
      </c>
    </row>
    <row r="766" spans="1:9" ht="13.5" x14ac:dyDescent="0.25">
      <c r="A766" s="3">
        <f>TITRES_STAT!B769</f>
        <v>43410</v>
      </c>
      <c r="B766" s="6">
        <f>TITRES_STAT!D769</f>
        <v>6.1536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2.8458643751386931E-2</v>
      </c>
      <c r="G766" s="2">
        <f t="shared" si="107"/>
        <v>2.6803150514001221E-2</v>
      </c>
      <c r="H766" s="2">
        <f t="shared" si="103"/>
        <v>1.0617648748612938</v>
      </c>
      <c r="I766" s="2">
        <f t="shared" si="104"/>
        <v>51.497864174872248</v>
      </c>
    </row>
    <row r="767" spans="1:9" ht="13.5" x14ac:dyDescent="0.25">
      <c r="A767" s="3">
        <f>TITRES_STAT!B770</f>
        <v>43411</v>
      </c>
      <c r="B767" s="6">
        <f>TITRES_STAT!D770</f>
        <v>6.1536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2.6425883483430723E-2</v>
      </c>
      <c r="G767" s="2">
        <f t="shared" si="107"/>
        <v>2.4888639763001132E-2</v>
      </c>
      <c r="H767" s="2">
        <f t="shared" si="103"/>
        <v>1.061764874861294</v>
      </c>
      <c r="I767" s="2">
        <f t="shared" si="104"/>
        <v>51.497864174872248</v>
      </c>
    </row>
    <row r="768" spans="1:9" ht="13.5" x14ac:dyDescent="0.25">
      <c r="A768" s="3">
        <f>TITRES_STAT!B771</f>
        <v>43412</v>
      </c>
      <c r="B768" s="6">
        <f>TITRES_STAT!D771</f>
        <v>6.1536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2.4538320377471386E-2</v>
      </c>
      <c r="G768" s="2">
        <f t="shared" si="107"/>
        <v>2.3110879779929622E-2</v>
      </c>
      <c r="H768" s="2">
        <f t="shared" si="103"/>
        <v>1.061764874861294</v>
      </c>
      <c r="I768" s="2">
        <f t="shared" si="104"/>
        <v>51.497864174872248</v>
      </c>
    </row>
    <row r="769" spans="1:9" ht="13.5" x14ac:dyDescent="0.25">
      <c r="A769" s="3">
        <f>TITRES_STAT!B772</f>
        <v>43413</v>
      </c>
      <c r="B769" s="6">
        <f>TITRES_STAT!D772</f>
        <v>6.1308999999999996</v>
      </c>
      <c r="C769" s="2">
        <f t="shared" si="99"/>
        <v>-2.2700000000000387E-2</v>
      </c>
      <c r="D769" s="2">
        <f t="shared" si="100"/>
        <v>0</v>
      </c>
      <c r="E769" s="2">
        <f t="shared" si="101"/>
        <v>2.2700000000000387E-2</v>
      </c>
      <c r="F769" s="2">
        <f t="shared" si="107"/>
        <v>2.2785583207652001E-2</v>
      </c>
      <c r="G769" s="2">
        <f t="shared" si="107"/>
        <v>2.3081531224220391E-2</v>
      </c>
      <c r="H769" s="2">
        <f t="shared" si="103"/>
        <v>0.9871781462982907</v>
      </c>
      <c r="I769" s="2">
        <f t="shared" si="104"/>
        <v>49.677385398848266</v>
      </c>
    </row>
    <row r="770" spans="1:9" ht="13.5" x14ac:dyDescent="0.25">
      <c r="A770" s="3">
        <f>TITRES_STAT!B773</f>
        <v>43416</v>
      </c>
      <c r="B770" s="6">
        <f>TITRES_STAT!D773</f>
        <v>6.1308999999999996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2.1158041549962571E-2</v>
      </c>
      <c r="G770" s="2">
        <f t="shared" si="107"/>
        <v>2.1432850422490362E-2</v>
      </c>
      <c r="H770" s="2">
        <f t="shared" si="103"/>
        <v>0.98717814629829059</v>
      </c>
      <c r="I770" s="2">
        <f t="shared" si="104"/>
        <v>49.677385398848259</v>
      </c>
    </row>
    <row r="771" spans="1:9" ht="13.5" x14ac:dyDescent="0.25">
      <c r="A771" s="3">
        <f>TITRES_STAT!B774</f>
        <v>43417</v>
      </c>
      <c r="B771" s="6">
        <f>TITRES_STAT!D774</f>
        <v>6.1459999999999999</v>
      </c>
      <c r="C771" s="2">
        <f t="shared" ref="C771:C834" si="108">B771-B770</f>
        <v>1.5100000000000335E-2</v>
      </c>
      <c r="D771" s="2">
        <f t="shared" ref="D771:D834" si="109">IF(C771&gt;0,C771,0)</f>
        <v>1.5100000000000335E-2</v>
      </c>
      <c r="E771" s="2">
        <f t="shared" ref="E771:E834" si="110">IF(C771&lt;0,-C771,0)</f>
        <v>0</v>
      </c>
      <c r="F771" s="2">
        <f t="shared" si="107"/>
        <v>2.072532429639384E-2</v>
      </c>
      <c r="G771" s="2">
        <f t="shared" si="107"/>
        <v>1.9901932535169621E-2</v>
      </c>
      <c r="H771" s="2">
        <f t="shared" si="103"/>
        <v>1.041372452638414</v>
      </c>
      <c r="I771" s="2">
        <f t="shared" si="104"/>
        <v>51.013348950235446</v>
      </c>
    </row>
    <row r="772" spans="1:9" ht="13.5" x14ac:dyDescent="0.25">
      <c r="A772" s="3">
        <f>TITRES_STAT!B775</f>
        <v>43418</v>
      </c>
      <c r="B772" s="6">
        <f>TITRES_STAT!D775</f>
        <v>6.1459999999999999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1.9244943989508566E-2</v>
      </c>
      <c r="G772" s="2">
        <f t="shared" si="107"/>
        <v>1.8480365925514646E-2</v>
      </c>
      <c r="H772" s="2">
        <f t="shared" si="103"/>
        <v>1.0413724526384143</v>
      </c>
      <c r="I772" s="2">
        <f t="shared" si="104"/>
        <v>51.013348950235454</v>
      </c>
    </row>
    <row r="773" spans="1:9" ht="13.5" x14ac:dyDescent="0.25">
      <c r="A773" s="3">
        <f>TITRES_STAT!B776</f>
        <v>43419</v>
      </c>
      <c r="B773" s="6">
        <f>TITRES_STAT!D776</f>
        <v>6.1308999999999996</v>
      </c>
      <c r="C773" s="2">
        <f t="shared" si="108"/>
        <v>-1.5100000000000335E-2</v>
      </c>
      <c r="D773" s="2">
        <f t="shared" si="109"/>
        <v>0</v>
      </c>
      <c r="E773" s="2">
        <f t="shared" si="110"/>
        <v>1.5100000000000335E-2</v>
      </c>
      <c r="F773" s="2">
        <f t="shared" si="107"/>
        <v>1.7870305133115098E-2</v>
      </c>
      <c r="G773" s="2">
        <f t="shared" si="107"/>
        <v>1.8238911216549338E-2</v>
      </c>
      <c r="H773" s="2">
        <f t="shared" si="103"/>
        <v>0.97979012677578148</v>
      </c>
      <c r="I773" s="2">
        <f t="shared" si="104"/>
        <v>49.489595564931626</v>
      </c>
    </row>
    <row r="774" spans="1:9" ht="13.5" x14ac:dyDescent="0.25">
      <c r="A774" s="3">
        <f>TITRES_STAT!B777</f>
        <v>43420</v>
      </c>
      <c r="B774" s="6">
        <f>TITRES_STAT!D777</f>
        <v>6.0705</v>
      </c>
      <c r="C774" s="2">
        <f t="shared" si="108"/>
        <v>-6.0399999999999565E-2</v>
      </c>
      <c r="D774" s="2">
        <f t="shared" si="109"/>
        <v>0</v>
      </c>
      <c r="E774" s="2">
        <f t="shared" si="110"/>
        <v>6.0399999999999565E-2</v>
      </c>
      <c r="F774" s="2">
        <f t="shared" si="107"/>
        <v>1.6593854766464019E-2</v>
      </c>
      <c r="G774" s="2">
        <f t="shared" si="107"/>
        <v>2.1250417558224353E-2</v>
      </c>
      <c r="H774" s="2">
        <f t="shared" si="103"/>
        <v>0.7808719391512311</v>
      </c>
      <c r="I774" s="2">
        <f t="shared" si="104"/>
        <v>43.847731102068856</v>
      </c>
    </row>
    <row r="775" spans="1:9" ht="13.5" x14ac:dyDescent="0.25">
      <c r="A775" s="3">
        <f>TITRES_STAT!B778</f>
        <v>43423</v>
      </c>
      <c r="B775" s="6">
        <f>TITRES_STAT!D778</f>
        <v>6.1158000000000001</v>
      </c>
      <c r="C775" s="2">
        <f t="shared" si="108"/>
        <v>4.5300000000000118E-2</v>
      </c>
      <c r="D775" s="2">
        <f t="shared" si="109"/>
        <v>4.5300000000000118E-2</v>
      </c>
      <c r="E775" s="2">
        <f t="shared" si="110"/>
        <v>0</v>
      </c>
      <c r="F775" s="2">
        <f t="shared" si="107"/>
        <v>1.8644293711716598E-2</v>
      </c>
      <c r="G775" s="2">
        <f t="shared" si="107"/>
        <v>1.9732530589779754E-2</v>
      </c>
      <c r="H775" s="2">
        <f t="shared" si="103"/>
        <v>0.94485061745568522</v>
      </c>
      <c r="I775" s="2">
        <f t="shared" si="104"/>
        <v>48.582169189516904</v>
      </c>
    </row>
    <row r="776" spans="1:9" ht="13.5" x14ac:dyDescent="0.25">
      <c r="A776" s="3">
        <f>TITRES_STAT!B779</f>
        <v>43425</v>
      </c>
      <c r="B776" s="6">
        <f>TITRES_STAT!D779</f>
        <v>6.1158000000000001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1.7312558446593983E-2</v>
      </c>
      <c r="G776" s="2">
        <f t="shared" si="107"/>
        <v>1.83230641190812E-2</v>
      </c>
      <c r="H776" s="2">
        <f t="shared" si="103"/>
        <v>0.94485061745568522</v>
      </c>
      <c r="I776" s="2">
        <f t="shared" si="104"/>
        <v>48.582169189516904</v>
      </c>
    </row>
    <row r="777" spans="1:9" ht="13.5" x14ac:dyDescent="0.25">
      <c r="A777" s="3">
        <f>TITRES_STAT!B780</f>
        <v>43426</v>
      </c>
      <c r="B777" s="6">
        <f>TITRES_STAT!D780</f>
        <v>6.2969999999999997</v>
      </c>
      <c r="C777" s="2">
        <f t="shared" si="108"/>
        <v>0.18119999999999958</v>
      </c>
      <c r="D777" s="2">
        <f t="shared" si="109"/>
        <v>0.18119999999999958</v>
      </c>
      <c r="E777" s="2">
        <f t="shared" si="110"/>
        <v>0</v>
      </c>
      <c r="F777" s="2">
        <f t="shared" si="107"/>
        <v>2.9018804271837239E-2</v>
      </c>
      <c r="G777" s="2">
        <f t="shared" si="107"/>
        <v>1.7014273824861113E-2</v>
      </c>
      <c r="H777" s="2">
        <f t="shared" si="103"/>
        <v>1.7055564387023798</v>
      </c>
      <c r="I777" s="2">
        <f t="shared" si="104"/>
        <v>63.039026438509147</v>
      </c>
    </row>
    <row r="778" spans="1:9" ht="13.5" x14ac:dyDescent="0.25">
      <c r="A778" s="3">
        <f>TITRES_STAT!B781</f>
        <v>43427</v>
      </c>
      <c r="B778" s="6">
        <f>TITRES_STAT!D781</f>
        <v>6.2592999999999996</v>
      </c>
      <c r="C778" s="2">
        <f t="shared" si="108"/>
        <v>-3.7700000000000067E-2</v>
      </c>
      <c r="D778" s="2">
        <f t="shared" si="109"/>
        <v>0</v>
      </c>
      <c r="E778" s="2">
        <f t="shared" si="110"/>
        <v>3.7700000000000067E-2</v>
      </c>
      <c r="F778" s="2">
        <f t="shared" si="107"/>
        <v>2.6946032538134577E-2</v>
      </c>
      <c r="G778" s="2">
        <f t="shared" si="107"/>
        <v>1.8491825694513898E-2</v>
      </c>
      <c r="H778" s="2">
        <f t="shared" si="103"/>
        <v>1.4571861634045604</v>
      </c>
      <c r="I778" s="2">
        <f t="shared" si="104"/>
        <v>59.303042850670799</v>
      </c>
    </row>
    <row r="779" spans="1:9" ht="13.5" x14ac:dyDescent="0.25">
      <c r="A779" s="3">
        <f>TITRES_STAT!B782</f>
        <v>43430</v>
      </c>
      <c r="B779" s="6">
        <f>TITRES_STAT!D782</f>
        <v>6.1158000000000001</v>
      </c>
      <c r="C779" s="2">
        <f t="shared" si="108"/>
        <v>-0.14349999999999952</v>
      </c>
      <c r="D779" s="2">
        <f t="shared" si="109"/>
        <v>0</v>
      </c>
      <c r="E779" s="2">
        <f t="shared" si="110"/>
        <v>0.14349999999999952</v>
      </c>
      <c r="F779" s="2">
        <f t="shared" si="107"/>
        <v>2.5021315928267819E-2</v>
      </c>
      <c r="G779" s="2">
        <f t="shared" si="107"/>
        <v>2.7420981002048588E-2</v>
      </c>
      <c r="H779" s="2">
        <f t="shared" si="103"/>
        <v>0.91248799327779362</v>
      </c>
      <c r="I779" s="2">
        <f t="shared" si="104"/>
        <v>47.712090035864215</v>
      </c>
    </row>
    <row r="780" spans="1:9" ht="13.5" x14ac:dyDescent="0.25">
      <c r="A780" s="3">
        <f>TITRES_STAT!B783</f>
        <v>43431</v>
      </c>
      <c r="B780" s="6">
        <f>TITRES_STAT!D783</f>
        <v>6.0176999999999996</v>
      </c>
      <c r="C780" s="2">
        <f t="shared" si="108"/>
        <v>-9.810000000000052E-2</v>
      </c>
      <c r="D780" s="2">
        <f t="shared" si="109"/>
        <v>0</v>
      </c>
      <c r="E780" s="2">
        <f t="shared" si="110"/>
        <v>9.810000000000052E-2</v>
      </c>
      <c r="F780" s="2">
        <f t="shared" si="107"/>
        <v>2.3234079076248689E-2</v>
      </c>
      <c r="G780" s="2">
        <f t="shared" si="107"/>
        <v>3.2469482359045156E-2</v>
      </c>
      <c r="H780" s="2">
        <f t="shared" si="103"/>
        <v>0.71556666100580069</v>
      </c>
      <c r="I780" s="2">
        <f t="shared" si="104"/>
        <v>41.710221891714717</v>
      </c>
    </row>
    <row r="781" spans="1:9" ht="13.5" x14ac:dyDescent="0.25">
      <c r="A781" s="3">
        <f>TITRES_STAT!B784</f>
        <v>43432</v>
      </c>
      <c r="B781" s="6">
        <f>TITRES_STAT!D784</f>
        <v>6.2592999999999996</v>
      </c>
      <c r="C781" s="2">
        <f t="shared" si="108"/>
        <v>0.24160000000000004</v>
      </c>
      <c r="D781" s="2">
        <f t="shared" si="109"/>
        <v>0.24160000000000004</v>
      </c>
      <c r="E781" s="2">
        <f t="shared" si="110"/>
        <v>0</v>
      </c>
      <c r="F781" s="2">
        <f t="shared" ref="F781:G796" si="111">((F780*13)+D781)/14</f>
        <v>3.8831644856516641E-2</v>
      </c>
      <c r="G781" s="2">
        <f t="shared" si="111"/>
        <v>3.015023361911336E-2</v>
      </c>
      <c r="H781" s="2">
        <f t="shared" si="103"/>
        <v>1.2879384401154295</v>
      </c>
      <c r="I781" s="2">
        <f t="shared" si="104"/>
        <v>56.29253032045964</v>
      </c>
    </row>
    <row r="782" spans="1:9" ht="13.5" x14ac:dyDescent="0.25">
      <c r="A782" s="3">
        <f>TITRES_STAT!B785</f>
        <v>43433</v>
      </c>
      <c r="B782" s="6">
        <f>TITRES_STAT!D785</f>
        <v>6.1837999999999997</v>
      </c>
      <c r="C782" s="2">
        <f t="shared" si="108"/>
        <v>-7.5499999999999901E-2</v>
      </c>
      <c r="D782" s="2">
        <f t="shared" si="109"/>
        <v>0</v>
      </c>
      <c r="E782" s="2">
        <f t="shared" si="110"/>
        <v>7.5499999999999901E-2</v>
      </c>
      <c r="F782" s="2">
        <f t="shared" si="111"/>
        <v>3.6057955938194018E-2</v>
      </c>
      <c r="G782" s="2">
        <f t="shared" si="111"/>
        <v>3.3389502646319541E-2</v>
      </c>
      <c r="H782" s="2">
        <f t="shared" si="103"/>
        <v>1.0799189290161115</v>
      </c>
      <c r="I782" s="2">
        <f t="shared" si="104"/>
        <v>51.921202982991176</v>
      </c>
    </row>
    <row r="783" spans="1:9" ht="13.5" x14ac:dyDescent="0.25">
      <c r="A783" s="3">
        <f>TITRES_STAT!B786</f>
        <v>43434</v>
      </c>
      <c r="B783" s="6">
        <f>TITRES_STAT!D786</f>
        <v>6.1308999999999996</v>
      </c>
      <c r="C783" s="2">
        <f t="shared" si="108"/>
        <v>-5.2900000000000169E-2</v>
      </c>
      <c r="D783" s="2">
        <f t="shared" si="109"/>
        <v>0</v>
      </c>
      <c r="E783" s="2">
        <f t="shared" si="110"/>
        <v>5.2900000000000169E-2</v>
      </c>
      <c r="F783" s="2">
        <f t="shared" si="111"/>
        <v>3.3482387656894444E-2</v>
      </c>
      <c r="G783" s="2">
        <f t="shared" si="111"/>
        <v>3.4783109600153871E-2</v>
      </c>
      <c r="H783" s="2">
        <f t="shared" si="103"/>
        <v>0.96260478265998184</v>
      </c>
      <c r="I783" s="2">
        <f t="shared" si="104"/>
        <v>49.047306475801633</v>
      </c>
    </row>
    <row r="784" spans="1:9" ht="13.5" x14ac:dyDescent="0.25">
      <c r="A784" s="3">
        <f>TITRES_STAT!B787</f>
        <v>43437</v>
      </c>
      <c r="B784" s="6">
        <f>TITRES_STAT!D787</f>
        <v>6.2969999999999997</v>
      </c>
      <c r="C784" s="2">
        <f t="shared" si="108"/>
        <v>0.16610000000000014</v>
      </c>
      <c r="D784" s="2">
        <f t="shared" si="109"/>
        <v>0.16610000000000014</v>
      </c>
      <c r="E784" s="2">
        <f t="shared" si="110"/>
        <v>0</v>
      </c>
      <c r="F784" s="2">
        <f t="shared" si="111"/>
        <v>4.2955074252830565E-2</v>
      </c>
      <c r="G784" s="2">
        <f t="shared" si="111"/>
        <v>3.2298601771571449E-2</v>
      </c>
      <c r="H784" s="2">
        <f t="shared" si="103"/>
        <v>1.3299360311825856</v>
      </c>
      <c r="I784" s="2">
        <f t="shared" si="104"/>
        <v>57.080366730393081</v>
      </c>
    </row>
    <row r="785" spans="1:9" ht="13.5" x14ac:dyDescent="0.25">
      <c r="A785" s="3">
        <f>TITRES_STAT!B788</f>
        <v>43438</v>
      </c>
      <c r="B785" s="6">
        <f>TITRES_STAT!D788</f>
        <v>6.4480000000000004</v>
      </c>
      <c r="C785" s="2">
        <f t="shared" si="108"/>
        <v>0.15100000000000069</v>
      </c>
      <c r="D785" s="2">
        <f t="shared" si="109"/>
        <v>0.15100000000000069</v>
      </c>
      <c r="E785" s="2">
        <f t="shared" si="110"/>
        <v>0</v>
      </c>
      <c r="F785" s="2">
        <f t="shared" si="111"/>
        <v>5.0672568949057008E-2</v>
      </c>
      <c r="G785" s="2">
        <f t="shared" si="111"/>
        <v>2.9991558787887774E-2</v>
      </c>
      <c r="H785" s="2">
        <f t="shared" ref="H785:H848" si="112">F785/G785</f>
        <v>1.6895610297361854</v>
      </c>
      <c r="I785" s="2">
        <f t="shared" ref="I785:I848" si="113">IF(G785=0,100,100-(100/(1+H785)))</f>
        <v>62.819211427297923</v>
      </c>
    </row>
    <row r="786" spans="1:9" ht="13.5" x14ac:dyDescent="0.25">
      <c r="A786" s="3">
        <f>TITRES_STAT!B789</f>
        <v>43439</v>
      </c>
      <c r="B786" s="6">
        <f>TITRES_STAT!D789</f>
        <v>6.4480000000000004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4.7053099738410084E-2</v>
      </c>
      <c r="G786" s="2">
        <f t="shared" si="111"/>
        <v>2.7849304588752934E-2</v>
      </c>
      <c r="H786" s="2">
        <f t="shared" si="112"/>
        <v>1.6895610297361856</v>
      </c>
      <c r="I786" s="2">
        <f t="shared" si="113"/>
        <v>62.819211427297923</v>
      </c>
    </row>
    <row r="787" spans="1:9" ht="13.5" x14ac:dyDescent="0.25">
      <c r="A787" s="3">
        <f>TITRES_STAT!B790</f>
        <v>43440</v>
      </c>
      <c r="B787" s="6">
        <f>TITRES_STAT!D790</f>
        <v>6.4177999999999997</v>
      </c>
      <c r="C787" s="2">
        <f t="shared" si="108"/>
        <v>-3.0200000000000671E-2</v>
      </c>
      <c r="D787" s="2">
        <f t="shared" si="109"/>
        <v>0</v>
      </c>
      <c r="E787" s="2">
        <f t="shared" si="110"/>
        <v>3.0200000000000671E-2</v>
      </c>
      <c r="F787" s="2">
        <f t="shared" si="111"/>
        <v>4.3692164042809359E-2</v>
      </c>
      <c r="G787" s="2">
        <f t="shared" si="111"/>
        <v>2.8017211403842057E-2</v>
      </c>
      <c r="H787" s="2">
        <f t="shared" si="112"/>
        <v>1.5594758312320034</v>
      </c>
      <c r="I787" s="2">
        <f t="shared" si="113"/>
        <v>60.929500181345716</v>
      </c>
    </row>
    <row r="788" spans="1:9" ht="13.5" x14ac:dyDescent="0.25">
      <c r="A788" s="3">
        <f>TITRES_STAT!B791</f>
        <v>43441</v>
      </c>
      <c r="B788" s="6">
        <f>TITRES_STAT!D791</f>
        <v>6.3422999999999998</v>
      </c>
      <c r="C788" s="2">
        <f t="shared" si="108"/>
        <v>-7.5499999999999901E-2</v>
      </c>
      <c r="D788" s="2">
        <f t="shared" si="109"/>
        <v>0</v>
      </c>
      <c r="E788" s="2">
        <f t="shared" si="110"/>
        <v>7.5499999999999901E-2</v>
      </c>
      <c r="F788" s="2">
        <f t="shared" si="111"/>
        <v>4.0571295182608692E-2</v>
      </c>
      <c r="G788" s="2">
        <f t="shared" si="111"/>
        <v>3.1408839160710474E-2</v>
      </c>
      <c r="H788" s="2">
        <f t="shared" si="112"/>
        <v>1.291715843906756</v>
      </c>
      <c r="I788" s="2">
        <f t="shared" si="113"/>
        <v>56.364572743221501</v>
      </c>
    </row>
    <row r="789" spans="1:9" ht="13.5" x14ac:dyDescent="0.25">
      <c r="A789" s="3">
        <f>TITRES_STAT!B792</f>
        <v>43444</v>
      </c>
      <c r="B789" s="6">
        <f>TITRES_STAT!D792</f>
        <v>6.3348000000000004</v>
      </c>
      <c r="C789" s="2">
        <f t="shared" si="108"/>
        <v>-7.499999999999396E-3</v>
      </c>
      <c r="D789" s="2">
        <f t="shared" si="109"/>
        <v>0</v>
      </c>
      <c r="E789" s="2">
        <f t="shared" si="110"/>
        <v>7.499999999999396E-3</v>
      </c>
      <c r="F789" s="2">
        <f t="shared" si="111"/>
        <v>3.7673345526708077E-2</v>
      </c>
      <c r="G789" s="2">
        <f t="shared" si="111"/>
        <v>2.9701064934945398E-2</v>
      </c>
      <c r="H789" s="2">
        <f t="shared" si="112"/>
        <v>1.2684173314736176</v>
      </c>
      <c r="I789" s="2">
        <f t="shared" si="113"/>
        <v>55.916401002351002</v>
      </c>
    </row>
    <row r="790" spans="1:9" ht="13.5" x14ac:dyDescent="0.25">
      <c r="A790" s="3">
        <f>TITRES_STAT!B793</f>
        <v>43445</v>
      </c>
      <c r="B790" s="6">
        <f>TITRES_STAT!D793</f>
        <v>6.2744</v>
      </c>
      <c r="C790" s="2">
        <f t="shared" si="108"/>
        <v>-6.0400000000000453E-2</v>
      </c>
      <c r="D790" s="2">
        <f t="shared" si="109"/>
        <v>0</v>
      </c>
      <c r="E790" s="2">
        <f t="shared" si="110"/>
        <v>6.0400000000000453E-2</v>
      </c>
      <c r="F790" s="2">
        <f t="shared" si="111"/>
        <v>3.4982392274800357E-2</v>
      </c>
      <c r="G790" s="2">
        <f t="shared" si="111"/>
        <v>3.1893846011020757E-2</v>
      </c>
      <c r="H790" s="2">
        <f t="shared" si="112"/>
        <v>1.0968383136581386</v>
      </c>
      <c r="I790" s="2">
        <f t="shared" si="113"/>
        <v>52.309150711033951</v>
      </c>
    </row>
    <row r="791" spans="1:9" ht="13.5" x14ac:dyDescent="0.25">
      <c r="A791" s="3">
        <f>TITRES_STAT!B794</f>
        <v>43446</v>
      </c>
      <c r="B791" s="6">
        <f>TITRES_STAT!D794</f>
        <v>6.3422999999999998</v>
      </c>
      <c r="C791" s="2">
        <f t="shared" si="108"/>
        <v>6.7899999999999849E-2</v>
      </c>
      <c r="D791" s="2">
        <f t="shared" si="109"/>
        <v>6.7899999999999849E-2</v>
      </c>
      <c r="E791" s="2">
        <f t="shared" si="110"/>
        <v>0</v>
      </c>
      <c r="F791" s="2">
        <f t="shared" si="111"/>
        <v>3.7333649969457462E-2</v>
      </c>
      <c r="G791" s="2">
        <f t="shared" si="111"/>
        <v>2.9615714153090701E-2</v>
      </c>
      <c r="H791" s="2">
        <f t="shared" si="112"/>
        <v>1.2606027251772793</v>
      </c>
      <c r="I791" s="2">
        <f t="shared" si="113"/>
        <v>55.764009798688591</v>
      </c>
    </row>
    <row r="792" spans="1:9" ht="13.5" x14ac:dyDescent="0.25">
      <c r="A792" s="3">
        <f>TITRES_STAT!B795</f>
        <v>43447</v>
      </c>
      <c r="B792" s="6">
        <f>TITRES_STAT!D795</f>
        <v>6.3422999999999998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3.4666960685924786E-2</v>
      </c>
      <c r="G792" s="2">
        <f t="shared" si="111"/>
        <v>2.7500305999298508E-2</v>
      </c>
      <c r="H792" s="2">
        <f t="shared" si="112"/>
        <v>1.2606027251772793</v>
      </c>
      <c r="I792" s="2">
        <f t="shared" si="113"/>
        <v>55.764009798688591</v>
      </c>
    </row>
    <row r="793" spans="1:9" ht="13.5" x14ac:dyDescent="0.25">
      <c r="A793" s="3">
        <f>TITRES_STAT!B796</f>
        <v>43448</v>
      </c>
      <c r="B793" s="6">
        <f>TITRES_STAT!D796</f>
        <v>6.3045999999999998</v>
      </c>
      <c r="C793" s="2">
        <f t="shared" si="108"/>
        <v>-3.7700000000000067E-2</v>
      </c>
      <c r="D793" s="2">
        <f t="shared" si="109"/>
        <v>0</v>
      </c>
      <c r="E793" s="2">
        <f t="shared" si="110"/>
        <v>3.7700000000000067E-2</v>
      </c>
      <c r="F793" s="2">
        <f t="shared" si="111"/>
        <v>3.2190749208358731E-2</v>
      </c>
      <c r="G793" s="2">
        <f t="shared" si="111"/>
        <v>2.8228855570777193E-2</v>
      </c>
      <c r="H793" s="2">
        <f t="shared" si="112"/>
        <v>1.1403490703917494</v>
      </c>
      <c r="I793" s="2">
        <f t="shared" si="113"/>
        <v>53.278649084237024</v>
      </c>
    </row>
    <row r="794" spans="1:9" ht="13.5" x14ac:dyDescent="0.25">
      <c r="A794" s="3">
        <f>TITRES_STAT!B797</f>
        <v>43451</v>
      </c>
      <c r="B794" s="6">
        <f>TITRES_STAT!D797</f>
        <v>6.4027000000000003</v>
      </c>
      <c r="C794" s="2">
        <f t="shared" si="108"/>
        <v>9.810000000000052E-2</v>
      </c>
      <c r="D794" s="2">
        <f t="shared" si="109"/>
        <v>9.810000000000052E-2</v>
      </c>
      <c r="E794" s="2">
        <f t="shared" si="110"/>
        <v>0</v>
      </c>
      <c r="F794" s="2">
        <f t="shared" si="111"/>
        <v>3.6898552836333143E-2</v>
      </c>
      <c r="G794" s="2">
        <f t="shared" si="111"/>
        <v>2.6212508744293105E-2</v>
      </c>
      <c r="H794" s="2">
        <f t="shared" si="112"/>
        <v>1.4076696433860634</v>
      </c>
      <c r="I794" s="2">
        <f t="shared" si="113"/>
        <v>58.466062703119249</v>
      </c>
    </row>
    <row r="795" spans="1:9" ht="13.5" x14ac:dyDescent="0.25">
      <c r="A795" s="3">
        <f>TITRES_STAT!B798</f>
        <v>43452</v>
      </c>
      <c r="B795" s="6">
        <f>TITRES_STAT!D798</f>
        <v>6.3422999999999998</v>
      </c>
      <c r="C795" s="2">
        <f t="shared" si="108"/>
        <v>-6.0400000000000453E-2</v>
      </c>
      <c r="D795" s="2">
        <f t="shared" si="109"/>
        <v>0</v>
      </c>
      <c r="E795" s="2">
        <f t="shared" si="110"/>
        <v>6.0400000000000453E-2</v>
      </c>
      <c r="F795" s="2">
        <f t="shared" si="111"/>
        <v>3.4262941919452207E-2</v>
      </c>
      <c r="G795" s="2">
        <f t="shared" si="111"/>
        <v>2.8654472405415056E-2</v>
      </c>
      <c r="H795" s="2">
        <f t="shared" si="112"/>
        <v>1.1957275441922732</v>
      </c>
      <c r="I795" s="2">
        <f t="shared" si="113"/>
        <v>54.457008901445334</v>
      </c>
    </row>
    <row r="796" spans="1:9" ht="13.5" x14ac:dyDescent="0.25">
      <c r="A796" s="3">
        <f>TITRES_STAT!B799</f>
        <v>43453</v>
      </c>
      <c r="B796" s="6">
        <f>TITRES_STAT!D799</f>
        <v>6.3422999999999998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3.1815588925205619E-2</v>
      </c>
      <c r="G796" s="2">
        <f t="shared" si="111"/>
        <v>2.6607724376456837E-2</v>
      </c>
      <c r="H796" s="2">
        <f t="shared" si="112"/>
        <v>1.1957275441922732</v>
      </c>
      <c r="I796" s="2">
        <f t="shared" si="113"/>
        <v>54.457008901445334</v>
      </c>
    </row>
    <row r="797" spans="1:9" ht="13.5" x14ac:dyDescent="0.25">
      <c r="A797" s="3">
        <f>TITRES_STAT!B800</f>
        <v>43454</v>
      </c>
      <c r="B797" s="6">
        <f>TITRES_STAT!D800</f>
        <v>6.3422999999999998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2.9543046859119505E-2</v>
      </c>
      <c r="G797" s="2">
        <f t="shared" si="114"/>
        <v>2.4707172635281351E-2</v>
      </c>
      <c r="H797" s="2">
        <f t="shared" si="112"/>
        <v>1.1957275441922732</v>
      </c>
      <c r="I797" s="2">
        <f t="shared" si="113"/>
        <v>54.457008901445334</v>
      </c>
    </row>
    <row r="798" spans="1:9" ht="13.5" x14ac:dyDescent="0.25">
      <c r="A798" s="3">
        <f>TITRES_STAT!B801</f>
        <v>43455</v>
      </c>
      <c r="B798" s="6">
        <f>TITRES_STAT!D801</f>
        <v>6.1611000000000002</v>
      </c>
      <c r="C798" s="2">
        <f t="shared" si="108"/>
        <v>-0.18119999999999958</v>
      </c>
      <c r="D798" s="2">
        <f t="shared" si="109"/>
        <v>0</v>
      </c>
      <c r="E798" s="2">
        <f t="shared" si="110"/>
        <v>0.18119999999999958</v>
      </c>
      <c r="F798" s="2">
        <f t="shared" si="114"/>
        <v>2.7432829226325256E-2</v>
      </c>
      <c r="G798" s="2">
        <f t="shared" si="114"/>
        <v>3.5885231732761223E-2</v>
      </c>
      <c r="H798" s="2">
        <f t="shared" si="112"/>
        <v>0.76446013866145968</v>
      </c>
      <c r="I798" s="2">
        <f t="shared" si="113"/>
        <v>43.325441131324638</v>
      </c>
    </row>
    <row r="799" spans="1:9" ht="13.5" x14ac:dyDescent="0.25">
      <c r="A799" s="3">
        <f>TITRES_STAT!B802</f>
        <v>43458</v>
      </c>
      <c r="B799" s="6">
        <f>TITRES_STAT!D802</f>
        <v>6.1234000000000002</v>
      </c>
      <c r="C799" s="2">
        <f t="shared" si="108"/>
        <v>-3.7700000000000067E-2</v>
      </c>
      <c r="D799" s="2">
        <f t="shared" si="109"/>
        <v>0</v>
      </c>
      <c r="E799" s="2">
        <f t="shared" si="110"/>
        <v>3.7700000000000067E-2</v>
      </c>
      <c r="F799" s="2">
        <f t="shared" si="114"/>
        <v>2.5473341424444882E-2</v>
      </c>
      <c r="G799" s="2">
        <f t="shared" si="114"/>
        <v>3.6014858037563997E-2</v>
      </c>
      <c r="H799" s="2">
        <f t="shared" si="112"/>
        <v>0.70730089780933836</v>
      </c>
      <c r="I799" s="2">
        <f t="shared" si="113"/>
        <v>41.428016509385436</v>
      </c>
    </row>
    <row r="800" spans="1:9" ht="13.5" x14ac:dyDescent="0.25">
      <c r="A800" s="3">
        <f>TITRES_STAT!B803</f>
        <v>43459</v>
      </c>
      <c r="B800" s="6">
        <f>TITRES_STAT!D803</f>
        <v>6.1234000000000002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2.3653817036984531E-2</v>
      </c>
      <c r="G800" s="2">
        <f t="shared" si="114"/>
        <v>3.3442368177737998E-2</v>
      </c>
      <c r="H800" s="2">
        <f t="shared" si="112"/>
        <v>0.70730089780933825</v>
      </c>
      <c r="I800" s="2">
        <f t="shared" si="113"/>
        <v>41.428016509385429</v>
      </c>
    </row>
    <row r="801" spans="1:9" ht="13.5" x14ac:dyDescent="0.25">
      <c r="A801" s="3">
        <f>TITRES_STAT!B804</f>
        <v>43460</v>
      </c>
      <c r="B801" s="6">
        <f>TITRES_STAT!D804</f>
        <v>6.2895000000000003</v>
      </c>
      <c r="C801" s="2">
        <f t="shared" si="108"/>
        <v>0.16610000000000014</v>
      </c>
      <c r="D801" s="2">
        <f t="shared" si="109"/>
        <v>0.16610000000000014</v>
      </c>
      <c r="E801" s="2">
        <f t="shared" si="110"/>
        <v>0</v>
      </c>
      <c r="F801" s="2">
        <f t="shared" si="114"/>
        <v>3.3828544391485645E-2</v>
      </c>
      <c r="G801" s="2">
        <f t="shared" si="114"/>
        <v>3.1053627593613856E-2</v>
      </c>
      <c r="H801" s="2">
        <f t="shared" si="112"/>
        <v>1.0893588611992773</v>
      </c>
      <c r="I801" s="2">
        <f t="shared" si="113"/>
        <v>52.13842779377751</v>
      </c>
    </row>
    <row r="802" spans="1:9" ht="13.5" x14ac:dyDescent="0.25">
      <c r="A802" s="3">
        <f>TITRES_STAT!B805</f>
        <v>43461</v>
      </c>
      <c r="B802" s="6">
        <f>TITRES_STAT!D805</f>
        <v>6.1234000000000002</v>
      </c>
      <c r="C802" s="2">
        <f t="shared" si="108"/>
        <v>-0.16610000000000014</v>
      </c>
      <c r="D802" s="2">
        <f t="shared" si="109"/>
        <v>0</v>
      </c>
      <c r="E802" s="2">
        <f t="shared" si="110"/>
        <v>0.16610000000000014</v>
      </c>
      <c r="F802" s="2">
        <f t="shared" si="114"/>
        <v>3.1412219792093812E-2</v>
      </c>
      <c r="G802" s="2">
        <f t="shared" si="114"/>
        <v>4.0699797051212884E-2</v>
      </c>
      <c r="H802" s="2">
        <f t="shared" si="112"/>
        <v>0.77180286065229176</v>
      </c>
      <c r="I802" s="2">
        <f t="shared" si="113"/>
        <v>43.560312368394726</v>
      </c>
    </row>
    <row r="803" spans="1:9" ht="13.5" x14ac:dyDescent="0.25">
      <c r="A803" s="3">
        <f>TITRES_STAT!B806</f>
        <v>43462</v>
      </c>
      <c r="B803" s="6">
        <f>TITRES_STAT!D806</f>
        <v>6.1761999999999997</v>
      </c>
      <c r="C803" s="2">
        <f t="shared" si="108"/>
        <v>5.2799999999999514E-2</v>
      </c>
      <c r="D803" s="2">
        <f t="shared" si="109"/>
        <v>5.2799999999999514E-2</v>
      </c>
      <c r="E803" s="2">
        <f t="shared" si="110"/>
        <v>0</v>
      </c>
      <c r="F803" s="2">
        <f t="shared" si="114"/>
        <v>3.293991837837279E-2</v>
      </c>
      <c r="G803" s="2">
        <f t="shared" si="114"/>
        <v>3.7792668690411965E-2</v>
      </c>
      <c r="H803" s="2">
        <f t="shared" si="112"/>
        <v>0.87159545805585514</v>
      </c>
      <c r="I803" s="2">
        <f t="shared" si="113"/>
        <v>46.569650204282745</v>
      </c>
    </row>
    <row r="804" spans="1:9" ht="13.5" x14ac:dyDescent="0.25">
      <c r="A804" s="3">
        <f>TITRES_STAT!B807</f>
        <v>43465</v>
      </c>
      <c r="B804" s="6">
        <f>TITRES_STAT!D807</f>
        <v>6.2667999999999999</v>
      </c>
      <c r="C804" s="2">
        <f t="shared" si="108"/>
        <v>9.0600000000000236E-2</v>
      </c>
      <c r="D804" s="2">
        <f t="shared" si="109"/>
        <v>9.0600000000000236E-2</v>
      </c>
      <c r="E804" s="2">
        <f t="shared" si="110"/>
        <v>0</v>
      </c>
      <c r="F804" s="2">
        <f t="shared" si="114"/>
        <v>3.7058495637060464E-2</v>
      </c>
      <c r="G804" s="2">
        <f t="shared" si="114"/>
        <v>3.5093192355382538E-2</v>
      </c>
      <c r="H804" s="2">
        <f t="shared" si="112"/>
        <v>1.0560024081530015</v>
      </c>
      <c r="I804" s="2">
        <f t="shared" si="113"/>
        <v>51.361924673116285</v>
      </c>
    </row>
    <row r="805" spans="1:9" ht="13.5" x14ac:dyDescent="0.25">
      <c r="A805" s="3">
        <f>TITRES_STAT!B808</f>
        <v>43467</v>
      </c>
      <c r="B805" s="6">
        <f>TITRES_STAT!D808</f>
        <v>6.0403000000000002</v>
      </c>
      <c r="C805" s="2">
        <f t="shared" si="108"/>
        <v>-0.2264999999999997</v>
      </c>
      <c r="D805" s="2">
        <f t="shared" si="109"/>
        <v>0</v>
      </c>
      <c r="E805" s="2">
        <f t="shared" si="110"/>
        <v>0.2264999999999997</v>
      </c>
      <c r="F805" s="2">
        <f t="shared" si="114"/>
        <v>3.4411460234413285E-2</v>
      </c>
      <c r="G805" s="2">
        <f t="shared" si="114"/>
        <v>4.8765107187140902E-2</v>
      </c>
      <c r="H805" s="2">
        <f t="shared" si="112"/>
        <v>0.70565743047289775</v>
      </c>
      <c r="I805" s="2">
        <f t="shared" si="113"/>
        <v>41.371580123052759</v>
      </c>
    </row>
    <row r="806" spans="1:9" ht="13.5" x14ac:dyDescent="0.25">
      <c r="A806" s="3">
        <f>TITRES_STAT!B809</f>
        <v>43468</v>
      </c>
      <c r="B806" s="6">
        <f>TITRES_STAT!D809</f>
        <v>5.9648000000000003</v>
      </c>
      <c r="C806" s="2">
        <f t="shared" si="108"/>
        <v>-7.5499999999999901E-2</v>
      </c>
      <c r="D806" s="2">
        <f t="shared" si="109"/>
        <v>0</v>
      </c>
      <c r="E806" s="2">
        <f t="shared" si="110"/>
        <v>7.5499999999999901E-2</v>
      </c>
      <c r="F806" s="2">
        <f t="shared" si="114"/>
        <v>3.1953498789098048E-2</v>
      </c>
      <c r="G806" s="2">
        <f t="shared" si="114"/>
        <v>5.0674742388059406E-2</v>
      </c>
      <c r="H806" s="2">
        <f t="shared" si="112"/>
        <v>0.63056065572870712</v>
      </c>
      <c r="I806" s="2">
        <f t="shared" si="113"/>
        <v>38.671401368194175</v>
      </c>
    </row>
    <row r="807" spans="1:9" ht="13.5" x14ac:dyDescent="0.25">
      <c r="A807" s="3">
        <f>TITRES_STAT!B810</f>
        <v>43469</v>
      </c>
      <c r="B807" s="6">
        <f>TITRES_STAT!D810</f>
        <v>5.8742000000000001</v>
      </c>
      <c r="C807" s="2">
        <f t="shared" si="108"/>
        <v>-9.0600000000000236E-2</v>
      </c>
      <c r="D807" s="2">
        <f t="shared" si="109"/>
        <v>0</v>
      </c>
      <c r="E807" s="2">
        <f t="shared" si="110"/>
        <v>9.0600000000000236E-2</v>
      </c>
      <c r="F807" s="2">
        <f t="shared" si="114"/>
        <v>2.9671106018448187E-2</v>
      </c>
      <c r="G807" s="2">
        <f t="shared" si="114"/>
        <v>5.352654650319804E-2</v>
      </c>
      <c r="H807" s="2">
        <f t="shared" si="112"/>
        <v>0.55432505843946855</v>
      </c>
      <c r="I807" s="2">
        <f t="shared" si="113"/>
        <v>35.663393279910636</v>
      </c>
    </row>
    <row r="808" spans="1:9" ht="13.5" x14ac:dyDescent="0.25">
      <c r="A808" s="3">
        <f>TITRES_STAT!B811</f>
        <v>43472</v>
      </c>
      <c r="B808" s="6">
        <f>TITRES_STAT!D811</f>
        <v>5.8742000000000001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2.7551741302844743E-2</v>
      </c>
      <c r="G808" s="2">
        <f t="shared" si="114"/>
        <v>4.9703221752969609E-2</v>
      </c>
      <c r="H808" s="2">
        <f t="shared" si="112"/>
        <v>0.55432505843946855</v>
      </c>
      <c r="I808" s="2">
        <f t="shared" si="113"/>
        <v>35.663393279910636</v>
      </c>
    </row>
    <row r="809" spans="1:9" ht="13.5" x14ac:dyDescent="0.25">
      <c r="A809" s="3">
        <f>TITRES_STAT!B812</f>
        <v>43473</v>
      </c>
      <c r="B809" s="6">
        <f>TITRES_STAT!D812</f>
        <v>5.8742000000000001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2.5583759781212974E-2</v>
      </c>
      <c r="G809" s="2">
        <f t="shared" si="114"/>
        <v>4.6152991627757496E-2</v>
      </c>
      <c r="H809" s="2">
        <f t="shared" si="112"/>
        <v>0.55432505843946844</v>
      </c>
      <c r="I809" s="2">
        <f t="shared" si="113"/>
        <v>35.663393279910636</v>
      </c>
    </row>
    <row r="810" spans="1:9" ht="13.5" x14ac:dyDescent="0.25">
      <c r="A810" s="3">
        <f>TITRES_STAT!B813</f>
        <v>43474</v>
      </c>
      <c r="B810" s="6">
        <f>TITRES_STAT!D813</f>
        <v>5.8742000000000001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2.3756348368269193E-2</v>
      </c>
      <c r="G810" s="2">
        <f t="shared" si="114"/>
        <v>4.285634936863196E-2</v>
      </c>
      <c r="H810" s="2">
        <f t="shared" si="112"/>
        <v>0.55432505843946855</v>
      </c>
      <c r="I810" s="2">
        <f t="shared" si="113"/>
        <v>35.663393279910636</v>
      </c>
    </row>
    <row r="811" spans="1:9" ht="13.5" x14ac:dyDescent="0.25">
      <c r="A811" s="3">
        <f>TITRES_STAT!B814</f>
        <v>43475</v>
      </c>
      <c r="B811" s="6">
        <f>TITRES_STAT!D814</f>
        <v>6.0101000000000004</v>
      </c>
      <c r="C811" s="2">
        <f t="shared" si="108"/>
        <v>0.13590000000000035</v>
      </c>
      <c r="D811" s="2">
        <f t="shared" si="109"/>
        <v>0.13590000000000035</v>
      </c>
      <c r="E811" s="2">
        <f t="shared" si="110"/>
        <v>0</v>
      </c>
      <c r="F811" s="2">
        <f t="shared" si="114"/>
        <v>3.1766609199107135E-2</v>
      </c>
      <c r="G811" s="2">
        <f t="shared" si="114"/>
        <v>3.9795181556586824E-2</v>
      </c>
      <c r="H811" s="2">
        <f t="shared" si="112"/>
        <v>0.79825265161654191</v>
      </c>
      <c r="I811" s="2">
        <f t="shared" si="113"/>
        <v>44.390461534921215</v>
      </c>
    </row>
    <row r="812" spans="1:9" ht="13.5" x14ac:dyDescent="0.25">
      <c r="A812" s="3">
        <f>TITRES_STAT!B815</f>
        <v>43476</v>
      </c>
      <c r="B812" s="6">
        <f>TITRES_STAT!D815</f>
        <v>6.1761999999999997</v>
      </c>
      <c r="C812" s="2">
        <f t="shared" si="108"/>
        <v>0.16609999999999925</v>
      </c>
      <c r="D812" s="2">
        <f t="shared" si="109"/>
        <v>0.16609999999999925</v>
      </c>
      <c r="E812" s="2">
        <f t="shared" si="110"/>
        <v>0</v>
      </c>
      <c r="F812" s="2">
        <f t="shared" si="114"/>
        <v>4.1361851399170861E-2</v>
      </c>
      <c r="G812" s="2">
        <f t="shared" si="114"/>
        <v>3.6952668588259192E-2</v>
      </c>
      <c r="H812" s="2">
        <f t="shared" si="112"/>
        <v>1.1193197400718329</v>
      </c>
      <c r="I812" s="2">
        <f t="shared" si="113"/>
        <v>52.815048098117295</v>
      </c>
    </row>
    <row r="813" spans="1:9" ht="13.5" x14ac:dyDescent="0.25">
      <c r="A813" s="3">
        <f>TITRES_STAT!B816</f>
        <v>43480</v>
      </c>
      <c r="B813" s="6">
        <f>TITRES_STAT!D816</f>
        <v>6.0781000000000001</v>
      </c>
      <c r="C813" s="2">
        <f t="shared" si="108"/>
        <v>-9.8099999999999632E-2</v>
      </c>
      <c r="D813" s="2">
        <f t="shared" si="109"/>
        <v>0</v>
      </c>
      <c r="E813" s="2">
        <f t="shared" si="110"/>
        <v>9.8099999999999632E-2</v>
      </c>
      <c r="F813" s="2">
        <f t="shared" ref="F813:G828" si="115">((F812*13)+D813)/14</f>
        <v>3.8407433442087233E-2</v>
      </c>
      <c r="G813" s="2">
        <f t="shared" si="115"/>
        <v>4.1320335117669228E-2</v>
      </c>
      <c r="H813" s="2">
        <f t="shared" si="112"/>
        <v>0.92950440340605101</v>
      </c>
      <c r="I813" s="2">
        <f t="shared" si="113"/>
        <v>48.173220116276831</v>
      </c>
    </row>
    <row r="814" spans="1:9" ht="13.5" x14ac:dyDescent="0.25">
      <c r="A814" s="3">
        <f>TITRES_STAT!B817</f>
        <v>43481</v>
      </c>
      <c r="B814" s="6">
        <f>TITRES_STAT!D817</f>
        <v>5.9724000000000004</v>
      </c>
      <c r="C814" s="2">
        <f t="shared" si="108"/>
        <v>-0.10569999999999968</v>
      </c>
      <c r="D814" s="2">
        <f t="shared" si="109"/>
        <v>0</v>
      </c>
      <c r="E814" s="2">
        <f t="shared" si="110"/>
        <v>0.10569999999999968</v>
      </c>
      <c r="F814" s="2">
        <f t="shared" si="115"/>
        <v>3.5664045339081005E-2</v>
      </c>
      <c r="G814" s="2">
        <f t="shared" si="115"/>
        <v>4.5918882609264258E-2</v>
      </c>
      <c r="H814" s="2">
        <f t="shared" si="112"/>
        <v>0.77667493877313309</v>
      </c>
      <c r="I814" s="2">
        <f t="shared" si="113"/>
        <v>43.715083824476018</v>
      </c>
    </row>
    <row r="815" spans="1:9" ht="13.5" x14ac:dyDescent="0.25">
      <c r="A815" s="3">
        <f>TITRES_STAT!B818</f>
        <v>43482</v>
      </c>
      <c r="B815" s="6">
        <f>TITRES_STAT!D818</f>
        <v>6.0026000000000002</v>
      </c>
      <c r="C815" s="2">
        <f t="shared" si="108"/>
        <v>3.0199999999999783E-2</v>
      </c>
      <c r="D815" s="2">
        <f t="shared" si="109"/>
        <v>3.0199999999999783E-2</v>
      </c>
      <c r="E815" s="2">
        <f t="shared" si="110"/>
        <v>0</v>
      </c>
      <c r="F815" s="2">
        <f t="shared" si="115"/>
        <v>3.527375638628949E-2</v>
      </c>
      <c r="G815" s="2">
        <f t="shared" si="115"/>
        <v>4.2638962422888241E-2</v>
      </c>
      <c r="H815" s="2">
        <f t="shared" si="112"/>
        <v>0.82726582407068217</v>
      </c>
      <c r="I815" s="2">
        <f t="shared" si="113"/>
        <v>45.273425090813816</v>
      </c>
    </row>
    <row r="816" spans="1:9" ht="13.5" x14ac:dyDescent="0.25">
      <c r="A816" s="3">
        <f>TITRES_STAT!B819</f>
        <v>43483</v>
      </c>
      <c r="B816" s="6">
        <f>TITRES_STAT!D819</f>
        <v>6.1082999999999998</v>
      </c>
      <c r="C816" s="2">
        <f t="shared" si="108"/>
        <v>0.10569999999999968</v>
      </c>
      <c r="D816" s="2">
        <f t="shared" si="109"/>
        <v>0.10569999999999968</v>
      </c>
      <c r="E816" s="2">
        <f t="shared" si="110"/>
        <v>0</v>
      </c>
      <c r="F816" s="2">
        <f t="shared" si="115"/>
        <v>4.0304202358697361E-2</v>
      </c>
      <c r="G816" s="2">
        <f t="shared" si="115"/>
        <v>3.95933222498248E-2</v>
      </c>
      <c r="H816" s="2">
        <f t="shared" si="112"/>
        <v>1.0179545455768291</v>
      </c>
      <c r="I816" s="2">
        <f t="shared" si="113"/>
        <v>50.444869920786466</v>
      </c>
    </row>
    <row r="817" spans="1:9" ht="13.5" x14ac:dyDescent="0.25">
      <c r="A817" s="3">
        <f>TITRES_STAT!B820</f>
        <v>43486</v>
      </c>
      <c r="B817" s="6">
        <f>TITRES_STAT!D820</f>
        <v>6.2895000000000003</v>
      </c>
      <c r="C817" s="2">
        <f t="shared" si="108"/>
        <v>0.18120000000000047</v>
      </c>
      <c r="D817" s="2">
        <f t="shared" si="109"/>
        <v>0.18120000000000047</v>
      </c>
      <c r="E817" s="2">
        <f t="shared" si="110"/>
        <v>0</v>
      </c>
      <c r="F817" s="2">
        <f t="shared" si="115"/>
        <v>5.0368187904504723E-2</v>
      </c>
      <c r="G817" s="2">
        <f t="shared" si="115"/>
        <v>3.676522780340874E-2</v>
      </c>
      <c r="H817" s="2">
        <f t="shared" si="112"/>
        <v>1.369995262203564</v>
      </c>
      <c r="I817" s="2">
        <f t="shared" si="113"/>
        <v>57.805822823872468</v>
      </c>
    </row>
    <row r="818" spans="1:9" ht="13.5" x14ac:dyDescent="0.25">
      <c r="A818" s="3">
        <f>TITRES_STAT!B821</f>
        <v>43487</v>
      </c>
      <c r="B818" s="6">
        <f>TITRES_STAT!D821</f>
        <v>6.3422999999999998</v>
      </c>
      <c r="C818" s="2">
        <f t="shared" si="108"/>
        <v>5.2799999999999514E-2</v>
      </c>
      <c r="D818" s="2">
        <f t="shared" si="109"/>
        <v>5.2799999999999514E-2</v>
      </c>
      <c r="E818" s="2">
        <f t="shared" si="110"/>
        <v>0</v>
      </c>
      <c r="F818" s="2">
        <f t="shared" si="115"/>
        <v>5.0541888768468636E-2</v>
      </c>
      <c r="G818" s="2">
        <f t="shared" si="115"/>
        <v>3.4139140103165259E-2</v>
      </c>
      <c r="H818" s="2">
        <f t="shared" si="112"/>
        <v>1.4804675400650344</v>
      </c>
      <c r="I818" s="2">
        <f t="shared" si="113"/>
        <v>59.685019705043935</v>
      </c>
    </row>
    <row r="819" spans="1:9" ht="13.5" x14ac:dyDescent="0.25">
      <c r="A819" s="3">
        <f>TITRES_STAT!B822</f>
        <v>43488</v>
      </c>
      <c r="B819" s="6">
        <f>TITRES_STAT!D822</f>
        <v>6.6292</v>
      </c>
      <c r="C819" s="2">
        <f t="shared" si="108"/>
        <v>0.28690000000000015</v>
      </c>
      <c r="D819" s="2">
        <f t="shared" si="109"/>
        <v>0.28690000000000015</v>
      </c>
      <c r="E819" s="2">
        <f t="shared" si="110"/>
        <v>0</v>
      </c>
      <c r="F819" s="2">
        <f t="shared" si="115"/>
        <v>6.7424610999292325E-2</v>
      </c>
      <c r="G819" s="2">
        <f t="shared" si="115"/>
        <v>3.1700630095796309E-2</v>
      </c>
      <c r="H819" s="2">
        <f t="shared" si="112"/>
        <v>2.126917061129117</v>
      </c>
      <c r="I819" s="2">
        <f t="shared" si="113"/>
        <v>68.019618670701036</v>
      </c>
    </row>
    <row r="820" spans="1:9" ht="13.5" x14ac:dyDescent="0.25">
      <c r="A820" s="3">
        <f>TITRES_STAT!B823</f>
        <v>43489</v>
      </c>
      <c r="B820" s="6">
        <f>TITRES_STAT!D823</f>
        <v>6.6443000000000003</v>
      </c>
      <c r="C820" s="2">
        <f t="shared" si="108"/>
        <v>1.5100000000000335E-2</v>
      </c>
      <c r="D820" s="2">
        <f t="shared" si="109"/>
        <v>1.5100000000000335E-2</v>
      </c>
      <c r="E820" s="2">
        <f t="shared" si="110"/>
        <v>0</v>
      </c>
      <c r="F820" s="2">
        <f t="shared" si="115"/>
        <v>6.368713878505719E-2</v>
      </c>
      <c r="G820" s="2">
        <f t="shared" si="115"/>
        <v>2.9436299374668001E-2</v>
      </c>
      <c r="H820" s="2">
        <f t="shared" si="112"/>
        <v>2.163557924671212</v>
      </c>
      <c r="I820" s="2">
        <f t="shared" si="113"/>
        <v>68.390020862224929</v>
      </c>
    </row>
    <row r="821" spans="1:9" ht="13.5" x14ac:dyDescent="0.25">
      <c r="A821" s="3">
        <f>TITRES_STAT!B824</f>
        <v>43490</v>
      </c>
      <c r="B821" s="6">
        <f>TITRES_STAT!D824</f>
        <v>6.6443000000000003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5.9138057443267389E-2</v>
      </c>
      <c r="G821" s="2">
        <f t="shared" si="115"/>
        <v>2.7333706562191716E-2</v>
      </c>
      <c r="H821" s="2">
        <f t="shared" si="112"/>
        <v>2.1635579246712116</v>
      </c>
      <c r="I821" s="2">
        <f t="shared" si="113"/>
        <v>68.390020862224929</v>
      </c>
    </row>
    <row r="822" spans="1:9" ht="13.5" x14ac:dyDescent="0.25">
      <c r="A822" s="3">
        <f>TITRES_STAT!B825</f>
        <v>43493</v>
      </c>
      <c r="B822" s="6">
        <f>TITRES_STAT!D825</f>
        <v>6.7576000000000001</v>
      </c>
      <c r="C822" s="2">
        <f t="shared" si="108"/>
        <v>0.11329999999999973</v>
      </c>
      <c r="D822" s="2">
        <f t="shared" si="109"/>
        <v>0.11329999999999973</v>
      </c>
      <c r="E822" s="2">
        <f t="shared" si="110"/>
        <v>0</v>
      </c>
      <c r="F822" s="2">
        <f t="shared" si="115"/>
        <v>6.3006767625891122E-2</v>
      </c>
      <c r="G822" s="2">
        <f t="shared" si="115"/>
        <v>2.5381298950606593E-2</v>
      </c>
      <c r="H822" s="2">
        <f t="shared" si="112"/>
        <v>2.4824091055586148</v>
      </c>
      <c r="I822" s="2">
        <f t="shared" si="113"/>
        <v>71.284246919645312</v>
      </c>
    </row>
    <row r="823" spans="1:9" ht="13.5" x14ac:dyDescent="0.25">
      <c r="A823" s="3">
        <f>TITRES_STAT!B826</f>
        <v>43494</v>
      </c>
      <c r="B823" s="6">
        <f>TITRES_STAT!D826</f>
        <v>6.9237000000000002</v>
      </c>
      <c r="C823" s="2">
        <f t="shared" si="108"/>
        <v>0.16610000000000014</v>
      </c>
      <c r="D823" s="2">
        <f t="shared" si="109"/>
        <v>0.16610000000000014</v>
      </c>
      <c r="E823" s="2">
        <f t="shared" si="110"/>
        <v>0</v>
      </c>
      <c r="F823" s="2">
        <f t="shared" si="115"/>
        <v>7.0370569938327479E-2</v>
      </c>
      <c r="G823" s="2">
        <f t="shared" si="115"/>
        <v>2.3568349025563266E-2</v>
      </c>
      <c r="H823" s="2">
        <f t="shared" si="112"/>
        <v>2.9858082066758462</v>
      </c>
      <c r="I823" s="2">
        <f t="shared" si="113"/>
        <v>74.910985472780752</v>
      </c>
    </row>
    <row r="824" spans="1:9" ht="13.5" x14ac:dyDescent="0.25">
      <c r="A824" s="3">
        <f>TITRES_STAT!B827</f>
        <v>43495</v>
      </c>
      <c r="B824" s="6">
        <f>TITRES_STAT!D827</f>
        <v>6.7953999999999999</v>
      </c>
      <c r="C824" s="2">
        <f t="shared" si="108"/>
        <v>-0.1283000000000003</v>
      </c>
      <c r="D824" s="2">
        <f t="shared" si="109"/>
        <v>0</v>
      </c>
      <c r="E824" s="2">
        <f t="shared" si="110"/>
        <v>0.1283000000000003</v>
      </c>
      <c r="F824" s="2">
        <f t="shared" si="115"/>
        <v>6.5344100657018372E-2</v>
      </c>
      <c r="G824" s="2">
        <f t="shared" si="115"/>
        <v>3.1049181238023055E-2</v>
      </c>
      <c r="H824" s="2">
        <f t="shared" si="112"/>
        <v>2.1045353871359902</v>
      </c>
      <c r="I824" s="2">
        <f t="shared" si="113"/>
        <v>67.789060993035605</v>
      </c>
    </row>
    <row r="825" spans="1:9" ht="13.5" x14ac:dyDescent="0.25">
      <c r="A825" s="3">
        <f>TITRES_STAT!B828</f>
        <v>43496</v>
      </c>
      <c r="B825" s="6">
        <f>TITRES_STAT!D828</f>
        <v>6.7198000000000002</v>
      </c>
      <c r="C825" s="2">
        <f t="shared" si="108"/>
        <v>-7.5599999999999667E-2</v>
      </c>
      <c r="D825" s="2">
        <f t="shared" si="109"/>
        <v>0</v>
      </c>
      <c r="E825" s="2">
        <f t="shared" si="110"/>
        <v>7.5599999999999667E-2</v>
      </c>
      <c r="F825" s="2">
        <f t="shared" si="115"/>
        <v>6.067666489580277E-2</v>
      </c>
      <c r="G825" s="2">
        <f t="shared" si="115"/>
        <v>3.4231382578164236E-2</v>
      </c>
      <c r="H825" s="2">
        <f t="shared" si="112"/>
        <v>1.7725449668079618</v>
      </c>
      <c r="I825" s="2">
        <f t="shared" si="113"/>
        <v>63.932054773802186</v>
      </c>
    </row>
    <row r="826" spans="1:9" ht="13.5" x14ac:dyDescent="0.25">
      <c r="A826" s="3">
        <f>TITRES_STAT!B829</f>
        <v>43497</v>
      </c>
      <c r="B826" s="6">
        <f>TITRES_STAT!D829</f>
        <v>6.7953999999999999</v>
      </c>
      <c r="C826" s="2">
        <f t="shared" si="108"/>
        <v>7.5599999999999667E-2</v>
      </c>
      <c r="D826" s="2">
        <f t="shared" si="109"/>
        <v>7.5599999999999667E-2</v>
      </c>
      <c r="E826" s="2">
        <f t="shared" si="110"/>
        <v>0</v>
      </c>
      <c r="F826" s="2">
        <f t="shared" si="115"/>
        <v>6.1742617403245402E-2</v>
      </c>
      <c r="G826" s="2">
        <f t="shared" si="115"/>
        <v>3.1786283822581078E-2</v>
      </c>
      <c r="H826" s="2">
        <f t="shared" si="112"/>
        <v>1.9424295632628577</v>
      </c>
      <c r="I826" s="2">
        <f t="shared" si="113"/>
        <v>66.014479582270752</v>
      </c>
    </row>
    <row r="827" spans="1:9" ht="13.5" x14ac:dyDescent="0.25">
      <c r="A827" s="3">
        <f>TITRES_STAT!B830</f>
        <v>43500</v>
      </c>
      <c r="B827" s="6">
        <f>TITRES_STAT!D830</f>
        <v>6.9916999999999998</v>
      </c>
      <c r="C827" s="2">
        <f t="shared" si="108"/>
        <v>0.19629999999999992</v>
      </c>
      <c r="D827" s="2">
        <f t="shared" si="109"/>
        <v>0.19629999999999992</v>
      </c>
      <c r="E827" s="2">
        <f t="shared" si="110"/>
        <v>0</v>
      </c>
      <c r="F827" s="2">
        <f t="shared" si="115"/>
        <v>7.1353859017299293E-2</v>
      </c>
      <c r="G827" s="2">
        <f t="shared" si="115"/>
        <v>2.9515834978111E-2</v>
      </c>
      <c r="H827" s="2">
        <f t="shared" si="112"/>
        <v>2.4174772311274761</v>
      </c>
      <c r="I827" s="2">
        <f t="shared" si="113"/>
        <v>70.738649232489976</v>
      </c>
    </row>
    <row r="828" spans="1:9" ht="13.5" x14ac:dyDescent="0.25">
      <c r="A828" s="3">
        <f>TITRES_STAT!B831</f>
        <v>43501</v>
      </c>
      <c r="B828" s="6">
        <f>TITRES_STAT!D831</f>
        <v>6.9690000000000003</v>
      </c>
      <c r="C828" s="2">
        <f t="shared" si="108"/>
        <v>-2.2699999999999498E-2</v>
      </c>
      <c r="D828" s="2">
        <f t="shared" si="109"/>
        <v>0</v>
      </c>
      <c r="E828" s="2">
        <f t="shared" si="110"/>
        <v>2.2699999999999498E-2</v>
      </c>
      <c r="F828" s="2">
        <f t="shared" si="115"/>
        <v>6.625715480177792E-2</v>
      </c>
      <c r="G828" s="2">
        <f t="shared" si="115"/>
        <v>2.9028989622531608E-2</v>
      </c>
      <c r="H828" s="2">
        <f t="shared" si="112"/>
        <v>2.2824478448382064</v>
      </c>
      <c r="I828" s="2">
        <f t="shared" si="113"/>
        <v>69.534931024950055</v>
      </c>
    </row>
    <row r="829" spans="1:9" ht="13.5" x14ac:dyDescent="0.25">
      <c r="A829" s="3">
        <f>TITRES_STAT!B832</f>
        <v>43502</v>
      </c>
      <c r="B829" s="6">
        <f>TITRES_STAT!D832</f>
        <v>6.9840999999999998</v>
      </c>
      <c r="C829" s="2">
        <f t="shared" si="108"/>
        <v>1.5099999999999447E-2</v>
      </c>
      <c r="D829" s="2">
        <f t="shared" si="109"/>
        <v>1.5099999999999447E-2</v>
      </c>
      <c r="E829" s="2">
        <f t="shared" si="110"/>
        <v>0</v>
      </c>
      <c r="F829" s="2">
        <f t="shared" ref="F829:G844" si="116">((F828*13)+D829)/14</f>
        <v>6.2603072315936606E-2</v>
      </c>
      <c r="G829" s="2">
        <f t="shared" si="116"/>
        <v>2.6955490363779349E-2</v>
      </c>
      <c r="H829" s="2">
        <f t="shared" si="112"/>
        <v>2.3224608965028382</v>
      </c>
      <c r="I829" s="2">
        <f t="shared" si="113"/>
        <v>69.901827857399866</v>
      </c>
    </row>
    <row r="830" spans="1:9" ht="13.5" x14ac:dyDescent="0.25">
      <c r="A830" s="3">
        <f>TITRES_STAT!B833</f>
        <v>43503</v>
      </c>
      <c r="B830" s="6">
        <f>TITRES_STAT!D833</f>
        <v>6.9840999999999998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5.8131424293369705E-2</v>
      </c>
      <c r="G830" s="2">
        <f t="shared" si="116"/>
        <v>2.5030098194937966E-2</v>
      </c>
      <c r="H830" s="2">
        <f t="shared" si="112"/>
        <v>2.3224608965028386</v>
      </c>
      <c r="I830" s="2">
        <f t="shared" si="113"/>
        <v>69.901827857399866</v>
      </c>
    </row>
    <row r="831" spans="1:9" ht="13.5" x14ac:dyDescent="0.25">
      <c r="A831" s="3">
        <f>TITRES_STAT!B834</f>
        <v>43504</v>
      </c>
      <c r="B831" s="6">
        <f>TITRES_STAT!D834</f>
        <v>7.1729000000000003</v>
      </c>
      <c r="C831" s="2">
        <f t="shared" si="108"/>
        <v>0.18880000000000052</v>
      </c>
      <c r="D831" s="2">
        <f t="shared" si="109"/>
        <v>0.18880000000000052</v>
      </c>
      <c r="E831" s="2">
        <f t="shared" si="110"/>
        <v>0</v>
      </c>
      <c r="F831" s="2">
        <f t="shared" si="116"/>
        <v>6.7464893986700483E-2</v>
      </c>
      <c r="G831" s="2">
        <f t="shared" si="116"/>
        <v>2.324223403815668E-2</v>
      </c>
      <c r="H831" s="2">
        <f t="shared" si="112"/>
        <v>2.9026854249872729</v>
      </c>
      <c r="I831" s="2">
        <f t="shared" si="113"/>
        <v>74.376617864268141</v>
      </c>
    </row>
    <row r="832" spans="1:9" ht="13.5" x14ac:dyDescent="0.25">
      <c r="A832" s="3">
        <f>TITRES_STAT!B835</f>
        <v>43507</v>
      </c>
      <c r="B832" s="6">
        <f>TITRES_STAT!D835</f>
        <v>7.1351000000000004</v>
      </c>
      <c r="C832" s="2">
        <f t="shared" si="108"/>
        <v>-3.7799999999999834E-2</v>
      </c>
      <c r="D832" s="2">
        <f t="shared" si="109"/>
        <v>0</v>
      </c>
      <c r="E832" s="2">
        <f t="shared" si="110"/>
        <v>3.7799999999999834E-2</v>
      </c>
      <c r="F832" s="2">
        <f t="shared" si="116"/>
        <v>6.2645972987650442E-2</v>
      </c>
      <c r="G832" s="2">
        <f t="shared" si="116"/>
        <v>2.4282074464002622E-2</v>
      </c>
      <c r="H832" s="2">
        <f t="shared" si="112"/>
        <v>2.5799267307462155</v>
      </c>
      <c r="I832" s="2">
        <f t="shared" si="113"/>
        <v>72.066467410869166</v>
      </c>
    </row>
    <row r="833" spans="1:9" ht="13.5" x14ac:dyDescent="0.25">
      <c r="A833" s="3">
        <f>TITRES_STAT!B836</f>
        <v>43508</v>
      </c>
      <c r="B833" s="6">
        <f>TITRES_STAT!D836</f>
        <v>7.0974000000000004</v>
      </c>
      <c r="C833" s="2">
        <f t="shared" si="108"/>
        <v>-3.7700000000000067E-2</v>
      </c>
      <c r="D833" s="2">
        <f t="shared" si="109"/>
        <v>0</v>
      </c>
      <c r="E833" s="2">
        <f t="shared" si="110"/>
        <v>3.7700000000000067E-2</v>
      </c>
      <c r="F833" s="2">
        <f t="shared" si="116"/>
        <v>5.81712606313897E-2</v>
      </c>
      <c r="G833" s="2">
        <f t="shared" si="116"/>
        <v>2.5240497716573867E-2</v>
      </c>
      <c r="H833" s="2">
        <f t="shared" si="112"/>
        <v>2.3046796178346454</v>
      </c>
      <c r="I833" s="2">
        <f t="shared" si="113"/>
        <v>69.739880543844095</v>
      </c>
    </row>
    <row r="834" spans="1:9" ht="13.5" x14ac:dyDescent="0.25">
      <c r="A834" s="3">
        <f>TITRES_STAT!B837</f>
        <v>43509</v>
      </c>
      <c r="B834" s="6">
        <f>TITRES_STAT!D837</f>
        <v>7.0747</v>
      </c>
      <c r="C834" s="2">
        <f t="shared" si="108"/>
        <v>-2.2700000000000387E-2</v>
      </c>
      <c r="D834" s="2">
        <f t="shared" si="109"/>
        <v>0</v>
      </c>
      <c r="E834" s="2">
        <f t="shared" si="110"/>
        <v>2.2700000000000387E-2</v>
      </c>
      <c r="F834" s="2">
        <f t="shared" si="116"/>
        <v>5.4016170586290435E-2</v>
      </c>
      <c r="G834" s="2">
        <f t="shared" si="116"/>
        <v>2.5059033593961475E-2</v>
      </c>
      <c r="H834" s="2">
        <f t="shared" si="112"/>
        <v>2.1555568128256479</v>
      </c>
      <c r="I834" s="2">
        <f t="shared" si="113"/>
        <v>68.309871781248376</v>
      </c>
    </row>
    <row r="835" spans="1:9" ht="13.5" x14ac:dyDescent="0.25">
      <c r="A835" s="3">
        <f>TITRES_STAT!B838</f>
        <v>43510</v>
      </c>
      <c r="B835" s="6">
        <f>TITRES_STAT!D838</f>
        <v>7.0671999999999997</v>
      </c>
      <c r="C835" s="2">
        <f t="shared" ref="C835:C898" si="117">B835-B834</f>
        <v>-7.5000000000002842E-3</v>
      </c>
      <c r="D835" s="2">
        <f t="shared" ref="D835:D898" si="118">IF(C835&gt;0,C835,0)</f>
        <v>0</v>
      </c>
      <c r="E835" s="2">
        <f t="shared" ref="E835:E898" si="119">IF(C835&lt;0,-C835,0)</f>
        <v>7.5000000000002842E-3</v>
      </c>
      <c r="F835" s="2">
        <f t="shared" si="116"/>
        <v>5.0157872687269692E-2</v>
      </c>
      <c r="G835" s="2">
        <f t="shared" si="116"/>
        <v>2.3804816908678531E-2</v>
      </c>
      <c r="H835" s="2">
        <f t="shared" si="112"/>
        <v>2.1070471946786373</v>
      </c>
      <c r="I835" s="2">
        <f t="shared" si="113"/>
        <v>67.815101047944324</v>
      </c>
    </row>
    <row r="836" spans="1:9" ht="13.5" x14ac:dyDescent="0.25">
      <c r="A836" s="3">
        <f>TITRES_STAT!B839</f>
        <v>43511</v>
      </c>
      <c r="B836" s="6">
        <f>TITRES_STAT!D839</f>
        <v>7.2634999999999996</v>
      </c>
      <c r="C836" s="2">
        <f t="shared" si="117"/>
        <v>0.19629999999999992</v>
      </c>
      <c r="D836" s="2">
        <f t="shared" si="118"/>
        <v>0.19629999999999992</v>
      </c>
      <c r="E836" s="2">
        <f t="shared" si="119"/>
        <v>0</v>
      </c>
      <c r="F836" s="2">
        <f t="shared" si="116"/>
        <v>6.0596596066750427E-2</v>
      </c>
      <c r="G836" s="2">
        <f t="shared" si="116"/>
        <v>2.2104472843772923E-2</v>
      </c>
      <c r="H836" s="2">
        <f t="shared" si="112"/>
        <v>2.7413725943625553</v>
      </c>
      <c r="I836" s="2">
        <f t="shared" si="113"/>
        <v>73.271841422402431</v>
      </c>
    </row>
    <row r="837" spans="1:9" ht="13.5" x14ac:dyDescent="0.25">
      <c r="A837" s="3">
        <f>TITRES_STAT!B840</f>
        <v>43514</v>
      </c>
      <c r="B837" s="6">
        <f>TITRES_STAT!D840</f>
        <v>7.3540999999999999</v>
      </c>
      <c r="C837" s="2">
        <f t="shared" si="117"/>
        <v>9.0600000000000236E-2</v>
      </c>
      <c r="D837" s="2">
        <f t="shared" si="118"/>
        <v>9.0600000000000236E-2</v>
      </c>
      <c r="E837" s="2">
        <f t="shared" si="119"/>
        <v>0</v>
      </c>
      <c r="F837" s="2">
        <f t="shared" si="116"/>
        <v>6.2739696347696841E-2</v>
      </c>
      <c r="G837" s="2">
        <f t="shared" si="116"/>
        <v>2.0525581926360569E-2</v>
      </c>
      <c r="H837" s="2">
        <f t="shared" si="112"/>
        <v>3.0566585918385867</v>
      </c>
      <c r="I837" s="2">
        <f t="shared" si="113"/>
        <v>75.34917032426992</v>
      </c>
    </row>
    <row r="838" spans="1:9" ht="13.5" x14ac:dyDescent="0.25">
      <c r="A838" s="3">
        <f>TITRES_STAT!B841</f>
        <v>43515</v>
      </c>
      <c r="B838" s="6">
        <f>TITRES_STAT!D841</f>
        <v>7.4748999999999999</v>
      </c>
      <c r="C838" s="2">
        <f t="shared" si="117"/>
        <v>0.12080000000000002</v>
      </c>
      <c r="D838" s="2">
        <f t="shared" si="118"/>
        <v>0.12080000000000002</v>
      </c>
      <c r="E838" s="2">
        <f t="shared" si="119"/>
        <v>0</v>
      </c>
      <c r="F838" s="2">
        <f t="shared" si="116"/>
        <v>6.6886860894289926E-2</v>
      </c>
      <c r="G838" s="2">
        <f t="shared" si="116"/>
        <v>1.9059468931620527E-2</v>
      </c>
      <c r="H838" s="2">
        <f t="shared" si="112"/>
        <v>3.5093769471887843</v>
      </c>
      <c r="I838" s="2">
        <f t="shared" si="113"/>
        <v>77.823987399780009</v>
      </c>
    </row>
    <row r="839" spans="1:9" ht="13.5" x14ac:dyDescent="0.25">
      <c r="A839" s="3">
        <f>TITRES_STAT!B842</f>
        <v>43516</v>
      </c>
      <c r="B839" s="6">
        <f>TITRES_STAT!D842</f>
        <v>7.4974999999999996</v>
      </c>
      <c r="C839" s="2">
        <f t="shared" si="117"/>
        <v>2.2599999999999731E-2</v>
      </c>
      <c r="D839" s="2">
        <f t="shared" si="118"/>
        <v>2.2599999999999731E-2</v>
      </c>
      <c r="E839" s="2">
        <f t="shared" si="119"/>
        <v>0</v>
      </c>
      <c r="F839" s="2">
        <f t="shared" si="116"/>
        <v>6.3723513687554911E-2</v>
      </c>
      <c r="G839" s="2">
        <f t="shared" si="116"/>
        <v>1.7698078293647633E-2</v>
      </c>
      <c r="H839" s="2">
        <f t="shared" si="112"/>
        <v>3.6005894329457893</v>
      </c>
      <c r="I839" s="2">
        <f t="shared" si="113"/>
        <v>78.263654808255879</v>
      </c>
    </row>
    <row r="840" spans="1:9" ht="13.5" x14ac:dyDescent="0.25">
      <c r="A840" s="3">
        <f>TITRES_STAT!B843</f>
        <v>43517</v>
      </c>
      <c r="B840" s="6">
        <f>TITRES_STAT!D843</f>
        <v>7.3314000000000004</v>
      </c>
      <c r="C840" s="2">
        <f t="shared" si="117"/>
        <v>-0.16609999999999925</v>
      </c>
      <c r="D840" s="2">
        <f t="shared" si="118"/>
        <v>0</v>
      </c>
      <c r="E840" s="2">
        <f t="shared" si="119"/>
        <v>0.16609999999999925</v>
      </c>
      <c r="F840" s="2">
        <f t="shared" si="116"/>
        <v>5.9171834138443846E-2</v>
      </c>
      <c r="G840" s="2">
        <f t="shared" si="116"/>
        <v>2.8298215558387036E-2</v>
      </c>
      <c r="H840" s="2">
        <f t="shared" si="112"/>
        <v>2.0910093788901993</v>
      </c>
      <c r="I840" s="2">
        <f t="shared" si="113"/>
        <v>67.648108516608858</v>
      </c>
    </row>
    <row r="841" spans="1:9" ht="13.5" x14ac:dyDescent="0.25">
      <c r="A841" s="3">
        <f>TITRES_STAT!B844</f>
        <v>43518</v>
      </c>
      <c r="B841" s="6">
        <f>TITRES_STAT!D844</f>
        <v>7.3842999999999996</v>
      </c>
      <c r="C841" s="2">
        <f t="shared" si="117"/>
        <v>5.2899999999999281E-2</v>
      </c>
      <c r="D841" s="2">
        <f t="shared" si="118"/>
        <v>5.2899999999999281E-2</v>
      </c>
      <c r="E841" s="2">
        <f t="shared" si="119"/>
        <v>0</v>
      </c>
      <c r="F841" s="2">
        <f t="shared" si="116"/>
        <v>5.8723845985697805E-2</v>
      </c>
      <c r="G841" s="2">
        <f t="shared" si="116"/>
        <v>2.6276914447073675E-2</v>
      </c>
      <c r="H841" s="2">
        <f t="shared" si="112"/>
        <v>2.2348075191239807</v>
      </c>
      <c r="I841" s="2">
        <f t="shared" si="113"/>
        <v>69.086259566046436</v>
      </c>
    </row>
    <row r="842" spans="1:9" ht="13.5" x14ac:dyDescent="0.25">
      <c r="A842" s="3">
        <f>TITRES_STAT!B845</f>
        <v>43521</v>
      </c>
      <c r="B842" s="6">
        <f>TITRES_STAT!D845</f>
        <v>7.5503999999999998</v>
      </c>
      <c r="C842" s="2">
        <f t="shared" si="117"/>
        <v>0.16610000000000014</v>
      </c>
      <c r="D842" s="2">
        <f t="shared" si="118"/>
        <v>0.16610000000000014</v>
      </c>
      <c r="E842" s="2">
        <f t="shared" si="119"/>
        <v>0</v>
      </c>
      <c r="F842" s="2">
        <f t="shared" si="116"/>
        <v>6.6393571272433685E-2</v>
      </c>
      <c r="G842" s="2">
        <f t="shared" si="116"/>
        <v>2.4399991986568413E-2</v>
      </c>
      <c r="H842" s="2">
        <f t="shared" si="112"/>
        <v>2.7210488966136421</v>
      </c>
      <c r="I842" s="2">
        <f t="shared" si="113"/>
        <v>73.125857042350219</v>
      </c>
    </row>
    <row r="843" spans="1:9" ht="13.5" x14ac:dyDescent="0.25">
      <c r="A843" s="3">
        <f>TITRES_STAT!B846</f>
        <v>43522</v>
      </c>
      <c r="B843" s="6">
        <f>TITRES_STAT!D846</f>
        <v>7.7089999999999996</v>
      </c>
      <c r="C843" s="2">
        <f t="shared" si="117"/>
        <v>0.15859999999999985</v>
      </c>
      <c r="D843" s="2">
        <f t="shared" si="118"/>
        <v>0.15859999999999985</v>
      </c>
      <c r="E843" s="2">
        <f t="shared" si="119"/>
        <v>0</v>
      </c>
      <c r="F843" s="2">
        <f t="shared" si="116"/>
        <v>7.2979744752974113E-2</v>
      </c>
      <c r="G843" s="2">
        <f t="shared" si="116"/>
        <v>2.265713541609924E-2</v>
      </c>
      <c r="H843" s="2">
        <f t="shared" si="112"/>
        <v>3.2210490608233586</v>
      </c>
      <c r="I843" s="2">
        <f t="shared" si="113"/>
        <v>76.309206891688206</v>
      </c>
    </row>
    <row r="844" spans="1:9" ht="13.5" x14ac:dyDescent="0.25">
      <c r="A844" s="3">
        <f>TITRES_STAT!B847</f>
        <v>43523</v>
      </c>
      <c r="B844" s="6">
        <f>TITRES_STAT!D847</f>
        <v>7.7769000000000004</v>
      </c>
      <c r="C844" s="2">
        <f t="shared" si="117"/>
        <v>6.7900000000000738E-2</v>
      </c>
      <c r="D844" s="2">
        <f t="shared" si="118"/>
        <v>6.7900000000000738E-2</v>
      </c>
      <c r="E844" s="2">
        <f t="shared" si="119"/>
        <v>0</v>
      </c>
      <c r="F844" s="2">
        <f t="shared" si="116"/>
        <v>7.2616905842047455E-2</v>
      </c>
      <c r="G844" s="2">
        <f t="shared" si="116"/>
        <v>2.1038768600663581E-2</v>
      </c>
      <c r="H844" s="2">
        <f t="shared" si="112"/>
        <v>3.4515758607543723</v>
      </c>
      <c r="I844" s="2">
        <f t="shared" si="113"/>
        <v>77.536044958457964</v>
      </c>
    </row>
    <row r="845" spans="1:9" ht="13.5" x14ac:dyDescent="0.25">
      <c r="A845" s="3">
        <f>TITRES_STAT!B848</f>
        <v>43524</v>
      </c>
      <c r="B845" s="6">
        <f>TITRES_STAT!D848</f>
        <v>7.7013999999999996</v>
      </c>
      <c r="C845" s="2">
        <f t="shared" si="117"/>
        <v>-7.5500000000000789E-2</v>
      </c>
      <c r="D845" s="2">
        <f t="shared" si="118"/>
        <v>0</v>
      </c>
      <c r="E845" s="2">
        <f t="shared" si="119"/>
        <v>7.5500000000000789E-2</v>
      </c>
      <c r="F845" s="2">
        <f t="shared" ref="F845:G860" si="120">((F844*13)+D845)/14</f>
        <v>6.7429983996186924E-2</v>
      </c>
      <c r="G845" s="2">
        <f t="shared" si="120"/>
        <v>2.4928856557759095E-2</v>
      </c>
      <c r="H845" s="2">
        <f t="shared" si="112"/>
        <v>2.7048967865796225</v>
      </c>
      <c r="I845" s="2">
        <f t="shared" si="113"/>
        <v>73.008694773297464</v>
      </c>
    </row>
    <row r="846" spans="1:9" ht="13.5" x14ac:dyDescent="0.25">
      <c r="A846" s="3">
        <f>TITRES_STAT!B849</f>
        <v>43525</v>
      </c>
      <c r="B846" s="6">
        <f>TITRES_STAT!D849</f>
        <v>7.7316000000000003</v>
      </c>
      <c r="C846" s="2">
        <f t="shared" si="117"/>
        <v>3.0200000000000671E-2</v>
      </c>
      <c r="D846" s="2">
        <f t="shared" si="118"/>
        <v>3.0200000000000671E-2</v>
      </c>
      <c r="E846" s="2">
        <f t="shared" si="119"/>
        <v>0</v>
      </c>
      <c r="F846" s="2">
        <f t="shared" si="120"/>
        <v>6.4770699425030762E-2</v>
      </c>
      <c r="G846" s="2">
        <f t="shared" si="120"/>
        <v>2.3148223946490586E-2</v>
      </c>
      <c r="H846" s="2">
        <f t="shared" si="112"/>
        <v>2.7980850528642995</v>
      </c>
      <c r="I846" s="2">
        <f t="shared" si="113"/>
        <v>73.670942433322892</v>
      </c>
    </row>
    <row r="847" spans="1:9" ht="13.5" x14ac:dyDescent="0.25">
      <c r="A847" s="3">
        <f>TITRES_STAT!B850</f>
        <v>43528</v>
      </c>
      <c r="B847" s="6">
        <f>TITRES_STAT!D850</f>
        <v>7.6938000000000004</v>
      </c>
      <c r="C847" s="2">
        <f t="shared" si="117"/>
        <v>-3.7799999999999834E-2</v>
      </c>
      <c r="D847" s="2">
        <f t="shared" si="118"/>
        <v>0</v>
      </c>
      <c r="E847" s="2">
        <f t="shared" si="119"/>
        <v>3.7799999999999834E-2</v>
      </c>
      <c r="F847" s="2">
        <f t="shared" si="120"/>
        <v>6.0144220894671419E-2</v>
      </c>
      <c r="G847" s="2">
        <f t="shared" si="120"/>
        <v>2.4194779378884101E-2</v>
      </c>
      <c r="H847" s="2">
        <f t="shared" si="112"/>
        <v>2.4858346485755538</v>
      </c>
      <c r="I847" s="2">
        <f t="shared" si="113"/>
        <v>71.312465999824795</v>
      </c>
    </row>
    <row r="848" spans="1:9" ht="13.5" x14ac:dyDescent="0.25">
      <c r="A848" s="3">
        <f>TITRES_STAT!B851</f>
        <v>43529</v>
      </c>
      <c r="B848" s="6">
        <f>TITRES_STAT!D851</f>
        <v>7.5353000000000003</v>
      </c>
      <c r="C848" s="2">
        <f t="shared" si="117"/>
        <v>-0.15850000000000009</v>
      </c>
      <c r="D848" s="2">
        <f t="shared" si="118"/>
        <v>0</v>
      </c>
      <c r="E848" s="2">
        <f t="shared" si="119"/>
        <v>0.15850000000000009</v>
      </c>
      <c r="F848" s="2">
        <f t="shared" si="120"/>
        <v>5.5848205116480601E-2</v>
      </c>
      <c r="G848" s="2">
        <f t="shared" si="120"/>
        <v>3.3788009423249526E-2</v>
      </c>
      <c r="H848" s="2">
        <f t="shared" si="112"/>
        <v>1.652900128471358</v>
      </c>
      <c r="I848" s="2">
        <f t="shared" si="113"/>
        <v>62.30540346137284</v>
      </c>
    </row>
    <row r="849" spans="1:9" ht="13.5" x14ac:dyDescent="0.25">
      <c r="A849" s="3">
        <f>TITRES_STAT!B852</f>
        <v>43530</v>
      </c>
      <c r="B849" s="6">
        <f>TITRES_STAT!D852</f>
        <v>7.5125999999999999</v>
      </c>
      <c r="C849" s="2">
        <f t="shared" si="117"/>
        <v>-2.2700000000000387E-2</v>
      </c>
      <c r="D849" s="2">
        <f t="shared" si="118"/>
        <v>0</v>
      </c>
      <c r="E849" s="2">
        <f t="shared" si="119"/>
        <v>2.2700000000000387E-2</v>
      </c>
      <c r="F849" s="2">
        <f t="shared" si="120"/>
        <v>5.1859047608160562E-2</v>
      </c>
      <c r="G849" s="2">
        <f t="shared" si="120"/>
        <v>3.2996008750160302E-2</v>
      </c>
      <c r="H849" s="2">
        <f t="shared" ref="H849:H912" si="121">F849/G849</f>
        <v>1.5716763806443292</v>
      </c>
      <c r="I849" s="2">
        <f t="shared" ref="I849:I912" si="122">IF(G849=0,100,100-(100/(1+H849)))</f>
        <v>61.114858481942754</v>
      </c>
    </row>
    <row r="850" spans="1:9" ht="13.5" x14ac:dyDescent="0.25">
      <c r="A850" s="3">
        <f>TITRES_STAT!B853</f>
        <v>43531</v>
      </c>
      <c r="B850" s="6">
        <f>TITRES_STAT!D853</f>
        <v>7.7013999999999996</v>
      </c>
      <c r="C850" s="2">
        <f t="shared" si="117"/>
        <v>0.18879999999999963</v>
      </c>
      <c r="D850" s="2">
        <f t="shared" si="118"/>
        <v>0.18879999999999963</v>
      </c>
      <c r="E850" s="2">
        <f t="shared" si="119"/>
        <v>0</v>
      </c>
      <c r="F850" s="2">
        <f t="shared" si="120"/>
        <v>6.1640544207577641E-2</v>
      </c>
      <c r="G850" s="2">
        <f t="shared" si="120"/>
        <v>3.0639150982291707E-2</v>
      </c>
      <c r="H850" s="2">
        <f t="shared" si="121"/>
        <v>2.0118228551177411</v>
      </c>
      <c r="I850" s="2">
        <f t="shared" si="122"/>
        <v>66.797516052420463</v>
      </c>
    </row>
    <row r="851" spans="1:9" ht="13.5" x14ac:dyDescent="0.25">
      <c r="A851" s="3">
        <f>TITRES_STAT!B854</f>
        <v>43532</v>
      </c>
      <c r="B851" s="6">
        <f>TITRES_STAT!D854</f>
        <v>7.6258999999999997</v>
      </c>
      <c r="C851" s="2">
        <f t="shared" si="117"/>
        <v>-7.5499999999999901E-2</v>
      </c>
      <c r="D851" s="2">
        <f t="shared" si="118"/>
        <v>0</v>
      </c>
      <c r="E851" s="2">
        <f t="shared" si="119"/>
        <v>7.5499999999999901E-2</v>
      </c>
      <c r="F851" s="2">
        <f t="shared" si="120"/>
        <v>5.7237648192750665E-2</v>
      </c>
      <c r="G851" s="2">
        <f t="shared" si="120"/>
        <v>3.3843497340699434E-2</v>
      </c>
      <c r="H851" s="2">
        <f t="shared" si="121"/>
        <v>1.6912450748379939</v>
      </c>
      <c r="I851" s="2">
        <f t="shared" si="122"/>
        <v>62.842477284971999</v>
      </c>
    </row>
    <row r="852" spans="1:9" ht="13.5" x14ac:dyDescent="0.25">
      <c r="A852" s="3">
        <f>TITRES_STAT!B855</f>
        <v>43535</v>
      </c>
      <c r="B852" s="6">
        <f>TITRES_STAT!D855</f>
        <v>7.5353000000000003</v>
      </c>
      <c r="C852" s="2">
        <f t="shared" si="117"/>
        <v>-9.0599999999999348E-2</v>
      </c>
      <c r="D852" s="2">
        <f t="shared" si="118"/>
        <v>0</v>
      </c>
      <c r="E852" s="2">
        <f t="shared" si="119"/>
        <v>9.0599999999999348E-2</v>
      </c>
      <c r="F852" s="2">
        <f t="shared" si="120"/>
        <v>5.3149244750411329E-2</v>
      </c>
      <c r="G852" s="2">
        <f t="shared" si="120"/>
        <v>3.7897533244935146E-2</v>
      </c>
      <c r="H852" s="2">
        <f t="shared" si="121"/>
        <v>1.4024460221963</v>
      </c>
      <c r="I852" s="2">
        <f t="shared" si="122"/>
        <v>58.37575576054747</v>
      </c>
    </row>
    <row r="853" spans="1:9" ht="13.5" x14ac:dyDescent="0.25">
      <c r="A853" s="3">
        <f>TITRES_STAT!B856</f>
        <v>43536</v>
      </c>
      <c r="B853" s="6">
        <f>TITRES_STAT!D856</f>
        <v>7.4824000000000002</v>
      </c>
      <c r="C853" s="2">
        <f t="shared" si="117"/>
        <v>-5.2900000000000169E-2</v>
      </c>
      <c r="D853" s="2">
        <f t="shared" si="118"/>
        <v>0</v>
      </c>
      <c r="E853" s="2">
        <f t="shared" si="119"/>
        <v>5.2900000000000169E-2</v>
      </c>
      <c r="F853" s="2">
        <f t="shared" si="120"/>
        <v>4.9352870125381955E-2</v>
      </c>
      <c r="G853" s="2">
        <f t="shared" si="120"/>
        <v>3.8969138013154082E-2</v>
      </c>
      <c r="H853" s="2">
        <f t="shared" si="121"/>
        <v>1.2664604002460313</v>
      </c>
      <c r="I853" s="2">
        <f t="shared" si="122"/>
        <v>55.87833787471218</v>
      </c>
    </row>
    <row r="854" spans="1:9" ht="13.5" x14ac:dyDescent="0.25">
      <c r="A854" s="3">
        <f>TITRES_STAT!B857</f>
        <v>43537</v>
      </c>
      <c r="B854" s="6">
        <f>TITRES_STAT!D857</f>
        <v>7.5503999999999998</v>
      </c>
      <c r="C854" s="2">
        <f t="shared" si="117"/>
        <v>6.7999999999999616E-2</v>
      </c>
      <c r="D854" s="2">
        <f t="shared" si="118"/>
        <v>6.7999999999999616E-2</v>
      </c>
      <c r="E854" s="2">
        <f t="shared" si="119"/>
        <v>0</v>
      </c>
      <c r="F854" s="2">
        <f t="shared" si="120"/>
        <v>5.0684807973568932E-2</v>
      </c>
      <c r="G854" s="2">
        <f t="shared" si="120"/>
        <v>3.6185628155071647E-2</v>
      </c>
      <c r="H854" s="2">
        <f t="shared" si="121"/>
        <v>1.4006889076614006</v>
      </c>
      <c r="I854" s="2">
        <f t="shared" si="122"/>
        <v>58.345290103658755</v>
      </c>
    </row>
    <row r="855" spans="1:9" ht="13.5" x14ac:dyDescent="0.25">
      <c r="A855" s="3">
        <f>TITRES_STAT!B858</f>
        <v>43538</v>
      </c>
      <c r="B855" s="6">
        <f>TITRES_STAT!D858</f>
        <v>7.4748999999999999</v>
      </c>
      <c r="C855" s="2">
        <f t="shared" si="117"/>
        <v>-7.5499999999999901E-2</v>
      </c>
      <c r="D855" s="2">
        <f t="shared" si="118"/>
        <v>0</v>
      </c>
      <c r="E855" s="2">
        <f t="shared" si="119"/>
        <v>7.5499999999999901E-2</v>
      </c>
      <c r="F855" s="2">
        <f t="shared" si="120"/>
        <v>4.706446454688544E-2</v>
      </c>
      <c r="G855" s="2">
        <f t="shared" si="120"/>
        <v>3.8993797572566526E-2</v>
      </c>
      <c r="H855" s="2">
        <f t="shared" si="121"/>
        <v>1.2069730951262081</v>
      </c>
      <c r="I855" s="2">
        <f t="shared" si="122"/>
        <v>54.689071551965881</v>
      </c>
    </row>
    <row r="856" spans="1:9" ht="13.5" x14ac:dyDescent="0.25">
      <c r="A856" s="3">
        <f>TITRES_STAT!B859</f>
        <v>43539</v>
      </c>
      <c r="B856" s="6">
        <f>TITRES_STAT!D859</f>
        <v>7.3239000000000001</v>
      </c>
      <c r="C856" s="2">
        <f t="shared" si="117"/>
        <v>-0.1509999999999998</v>
      </c>
      <c r="D856" s="2">
        <f t="shared" si="118"/>
        <v>0</v>
      </c>
      <c r="E856" s="2">
        <f t="shared" si="119"/>
        <v>0.1509999999999998</v>
      </c>
      <c r="F856" s="2">
        <f t="shared" si="120"/>
        <v>4.3702717079250768E-2</v>
      </c>
      <c r="G856" s="2">
        <f t="shared" si="120"/>
        <v>4.6994240603097474E-2</v>
      </c>
      <c r="H856" s="2">
        <f t="shared" si="121"/>
        <v>0.92995900174989199</v>
      </c>
      <c r="I856" s="2">
        <f t="shared" si="122"/>
        <v>48.185427820316342</v>
      </c>
    </row>
    <row r="857" spans="1:9" ht="13.5" x14ac:dyDescent="0.25">
      <c r="A857" s="3">
        <f>TITRES_STAT!B860</f>
        <v>43542</v>
      </c>
      <c r="B857" s="6">
        <f>TITRES_STAT!D860</f>
        <v>7.0293999999999999</v>
      </c>
      <c r="C857" s="2">
        <f t="shared" si="117"/>
        <v>-0.29450000000000021</v>
      </c>
      <c r="D857" s="2">
        <f t="shared" si="118"/>
        <v>0</v>
      </c>
      <c r="E857" s="2">
        <f t="shared" si="119"/>
        <v>0.29450000000000021</v>
      </c>
      <c r="F857" s="2">
        <f t="shared" si="120"/>
        <v>4.0581094430732857E-2</v>
      </c>
      <c r="G857" s="2">
        <f t="shared" si="120"/>
        <v>6.467322341716196E-2</v>
      </c>
      <c r="H857" s="2">
        <f t="shared" si="121"/>
        <v>0.62747907536589687</v>
      </c>
      <c r="I857" s="2">
        <f t="shared" si="122"/>
        <v>38.555277598566008</v>
      </c>
    </row>
    <row r="858" spans="1:9" ht="13.5" x14ac:dyDescent="0.25">
      <c r="A858" s="3">
        <f>TITRES_STAT!B861</f>
        <v>43543</v>
      </c>
      <c r="B858" s="6">
        <f>TITRES_STAT!D861</f>
        <v>7.2408000000000001</v>
      </c>
      <c r="C858" s="2">
        <f t="shared" si="117"/>
        <v>0.21140000000000025</v>
      </c>
      <c r="D858" s="2">
        <f t="shared" si="118"/>
        <v>0.21140000000000025</v>
      </c>
      <c r="E858" s="2">
        <f t="shared" si="119"/>
        <v>0</v>
      </c>
      <c r="F858" s="2">
        <f t="shared" si="120"/>
        <v>5.2782444828537674E-2</v>
      </c>
      <c r="G858" s="2">
        <f t="shared" si="120"/>
        <v>6.0053707458793244E-2</v>
      </c>
      <c r="H858" s="2">
        <f t="shared" si="121"/>
        <v>0.878920670547362</v>
      </c>
      <c r="I858" s="2">
        <f t="shared" si="122"/>
        <v>46.777955255094255</v>
      </c>
    </row>
    <row r="859" spans="1:9" ht="13.5" x14ac:dyDescent="0.25">
      <c r="A859" s="3">
        <f>TITRES_STAT!B862</f>
        <v>43545</v>
      </c>
      <c r="B859" s="6">
        <f>TITRES_STAT!D862</f>
        <v>7.3239000000000001</v>
      </c>
      <c r="C859" s="2">
        <f t="shared" si="117"/>
        <v>8.3099999999999952E-2</v>
      </c>
      <c r="D859" s="2">
        <f t="shared" si="118"/>
        <v>8.3099999999999952E-2</v>
      </c>
      <c r="E859" s="2">
        <f t="shared" si="119"/>
        <v>0</v>
      </c>
      <c r="F859" s="2">
        <f t="shared" si="120"/>
        <v>5.4947984483642125E-2</v>
      </c>
      <c r="G859" s="2">
        <f t="shared" si="120"/>
        <v>5.5764156926022303E-2</v>
      </c>
      <c r="H859" s="2">
        <f t="shared" si="121"/>
        <v>0.98536385220594425</v>
      </c>
      <c r="I859" s="2">
        <f t="shared" si="122"/>
        <v>49.631398854728985</v>
      </c>
    </row>
    <row r="860" spans="1:9" ht="13.5" x14ac:dyDescent="0.25">
      <c r="A860" s="3">
        <f>TITRES_STAT!B863</f>
        <v>43546</v>
      </c>
      <c r="B860" s="6">
        <f>TITRES_STAT!D863</f>
        <v>7.2861000000000002</v>
      </c>
      <c r="C860" s="2">
        <f t="shared" si="117"/>
        <v>-3.7799999999999834E-2</v>
      </c>
      <c r="D860" s="2">
        <f t="shared" si="118"/>
        <v>0</v>
      </c>
      <c r="E860" s="2">
        <f t="shared" si="119"/>
        <v>3.7799999999999834E-2</v>
      </c>
      <c r="F860" s="2">
        <f t="shared" si="120"/>
        <v>5.1023128449096254E-2</v>
      </c>
      <c r="G860" s="2">
        <f t="shared" si="120"/>
        <v>5.4481002859877843E-2</v>
      </c>
      <c r="H860" s="2">
        <f t="shared" si="121"/>
        <v>0.93653063950245097</v>
      </c>
      <c r="I860" s="2">
        <f t="shared" si="122"/>
        <v>48.361261133625639</v>
      </c>
    </row>
    <row r="861" spans="1:9" ht="13.5" x14ac:dyDescent="0.25">
      <c r="A861" s="3">
        <f>TITRES_STAT!B864</f>
        <v>43549</v>
      </c>
      <c r="B861" s="6">
        <f>TITRES_STAT!D864</f>
        <v>7.4219999999999997</v>
      </c>
      <c r="C861" s="2">
        <f t="shared" si="117"/>
        <v>0.13589999999999947</v>
      </c>
      <c r="D861" s="2">
        <f t="shared" si="118"/>
        <v>0.13589999999999947</v>
      </c>
      <c r="E861" s="2">
        <f t="shared" si="119"/>
        <v>0</v>
      </c>
      <c r="F861" s="2">
        <f t="shared" ref="F861:G876" si="123">((F860*13)+D861)/14</f>
        <v>5.7085762131303626E-2</v>
      </c>
      <c r="G861" s="2">
        <f t="shared" si="123"/>
        <v>5.0589502655600853E-2</v>
      </c>
      <c r="H861" s="2">
        <f t="shared" si="121"/>
        <v>1.1284112144752141</v>
      </c>
      <c r="I861" s="2">
        <f t="shared" si="122"/>
        <v>53.016597864216656</v>
      </c>
    </row>
    <row r="862" spans="1:9" ht="13.5" x14ac:dyDescent="0.25">
      <c r="A862" s="3">
        <f>TITRES_STAT!B865</f>
        <v>43550</v>
      </c>
      <c r="B862" s="6">
        <f>TITRES_STAT!D865</f>
        <v>7.3994</v>
      </c>
      <c r="C862" s="2">
        <f t="shared" si="117"/>
        <v>-2.2599999999999731E-2</v>
      </c>
      <c r="D862" s="2">
        <f t="shared" si="118"/>
        <v>0</v>
      </c>
      <c r="E862" s="2">
        <f t="shared" si="119"/>
        <v>2.2599999999999731E-2</v>
      </c>
      <c r="F862" s="2">
        <f t="shared" si="123"/>
        <v>5.3008207693353362E-2</v>
      </c>
      <c r="G862" s="2">
        <f t="shared" si="123"/>
        <v>4.8590252465915064E-2</v>
      </c>
      <c r="H862" s="2">
        <f t="shared" si="121"/>
        <v>1.090922664592809</v>
      </c>
      <c r="I862" s="2">
        <f t="shared" si="122"/>
        <v>52.17422351702605</v>
      </c>
    </row>
    <row r="863" spans="1:9" ht="13.5" x14ac:dyDescent="0.25">
      <c r="A863" s="3">
        <f>TITRES_STAT!B866</f>
        <v>43551</v>
      </c>
      <c r="B863" s="6">
        <f>TITRES_STAT!D866</f>
        <v>7.4748999999999999</v>
      </c>
      <c r="C863" s="2">
        <f t="shared" si="117"/>
        <v>7.5499999999999901E-2</v>
      </c>
      <c r="D863" s="2">
        <f t="shared" si="118"/>
        <v>7.5499999999999901E-2</v>
      </c>
      <c r="E863" s="2">
        <f t="shared" si="119"/>
        <v>0</v>
      </c>
      <c r="F863" s="2">
        <f t="shared" si="123"/>
        <v>5.4614764286685262E-2</v>
      </c>
      <c r="G863" s="2">
        <f t="shared" si="123"/>
        <v>4.5119520146921131E-2</v>
      </c>
      <c r="H863" s="2">
        <f t="shared" si="121"/>
        <v>1.2104464787933271</v>
      </c>
      <c r="I863" s="2">
        <f t="shared" si="122"/>
        <v>54.760270850534432</v>
      </c>
    </row>
    <row r="864" spans="1:9" ht="13.5" x14ac:dyDescent="0.25">
      <c r="A864" s="3">
        <f>TITRES_STAT!B867</f>
        <v>43552</v>
      </c>
      <c r="B864" s="6">
        <f>TITRES_STAT!D867</f>
        <v>7.5353000000000003</v>
      </c>
      <c r="C864" s="2">
        <f t="shared" si="117"/>
        <v>6.0400000000000453E-2</v>
      </c>
      <c r="D864" s="2">
        <f t="shared" si="118"/>
        <v>6.0400000000000453E-2</v>
      </c>
      <c r="E864" s="2">
        <f t="shared" si="119"/>
        <v>0</v>
      </c>
      <c r="F864" s="2">
        <f t="shared" si="123"/>
        <v>5.5027995409064924E-2</v>
      </c>
      <c r="G864" s="2">
        <f t="shared" si="123"/>
        <v>4.1896697279283905E-2</v>
      </c>
      <c r="H864" s="2">
        <f t="shared" si="121"/>
        <v>1.3134208417968516</v>
      </c>
      <c r="I864" s="2">
        <f t="shared" si="122"/>
        <v>56.773969442442976</v>
      </c>
    </row>
    <row r="865" spans="1:9" ht="13.5" x14ac:dyDescent="0.25">
      <c r="A865" s="3">
        <f>TITRES_STAT!B868</f>
        <v>43553</v>
      </c>
      <c r="B865" s="6">
        <f>TITRES_STAT!D868</f>
        <v>7.4371</v>
      </c>
      <c r="C865" s="2">
        <f t="shared" si="117"/>
        <v>-9.8200000000000287E-2</v>
      </c>
      <c r="D865" s="2">
        <f t="shared" si="118"/>
        <v>0</v>
      </c>
      <c r="E865" s="2">
        <f t="shared" si="119"/>
        <v>9.8200000000000287E-2</v>
      </c>
      <c r="F865" s="2">
        <f t="shared" si="123"/>
        <v>5.1097424308417426E-2</v>
      </c>
      <c r="G865" s="2">
        <f t="shared" si="123"/>
        <v>4.5918361759335072E-2</v>
      </c>
      <c r="H865" s="2">
        <f t="shared" si="121"/>
        <v>1.1127884870158606</v>
      </c>
      <c r="I865" s="2">
        <f t="shared" si="122"/>
        <v>52.669185479497884</v>
      </c>
    </row>
    <row r="866" spans="1:9" ht="13.5" x14ac:dyDescent="0.25">
      <c r="A866" s="3">
        <f>TITRES_STAT!B869</f>
        <v>43556</v>
      </c>
      <c r="B866" s="6">
        <f>TITRES_STAT!D869</f>
        <v>7.4069000000000003</v>
      </c>
      <c r="C866" s="2">
        <f t="shared" si="117"/>
        <v>-3.0199999999999783E-2</v>
      </c>
      <c r="D866" s="2">
        <f t="shared" si="118"/>
        <v>0</v>
      </c>
      <c r="E866" s="2">
        <f t="shared" si="119"/>
        <v>3.0199999999999783E-2</v>
      </c>
      <c r="F866" s="2">
        <f t="shared" si="123"/>
        <v>4.744760828638761E-2</v>
      </c>
      <c r="G866" s="2">
        <f t="shared" si="123"/>
        <v>4.4795621633668271E-2</v>
      </c>
      <c r="H866" s="2">
        <f t="shared" si="121"/>
        <v>1.0592019165267283</v>
      </c>
      <c r="I866" s="2">
        <f t="shared" si="122"/>
        <v>51.437496635264026</v>
      </c>
    </row>
    <row r="867" spans="1:9" ht="13.5" x14ac:dyDescent="0.25">
      <c r="A867" s="3">
        <f>TITRES_STAT!B870</f>
        <v>43557</v>
      </c>
      <c r="B867" s="6">
        <f>TITRES_STAT!D870</f>
        <v>7.4748999999999999</v>
      </c>
      <c r="C867" s="2">
        <f t="shared" si="117"/>
        <v>6.7999999999999616E-2</v>
      </c>
      <c r="D867" s="2">
        <f t="shared" si="118"/>
        <v>6.7999999999999616E-2</v>
      </c>
      <c r="E867" s="2">
        <f t="shared" si="119"/>
        <v>0</v>
      </c>
      <c r="F867" s="2">
        <f t="shared" si="123"/>
        <v>4.8915636265931324E-2</v>
      </c>
      <c r="G867" s="2">
        <f t="shared" si="123"/>
        <v>4.1595934374120534E-2</v>
      </c>
      <c r="H867" s="2">
        <f t="shared" si="121"/>
        <v>1.1759715703457028</v>
      </c>
      <c r="I867" s="2">
        <f t="shared" si="122"/>
        <v>54.043517221085423</v>
      </c>
    </row>
    <row r="868" spans="1:9" ht="13.5" x14ac:dyDescent="0.25">
      <c r="A868" s="3">
        <f>TITRES_STAT!B871</f>
        <v>43558</v>
      </c>
      <c r="B868" s="6">
        <f>TITRES_STAT!D871</f>
        <v>7.5427999999999997</v>
      </c>
      <c r="C868" s="2">
        <f t="shared" si="117"/>
        <v>6.7899999999999849E-2</v>
      </c>
      <c r="D868" s="2">
        <f t="shared" si="118"/>
        <v>6.7899999999999849E-2</v>
      </c>
      <c r="E868" s="2">
        <f t="shared" si="119"/>
        <v>0</v>
      </c>
      <c r="F868" s="2">
        <f t="shared" si="123"/>
        <v>5.0271662246936223E-2</v>
      </c>
      <c r="G868" s="2">
        <f t="shared" si="123"/>
        <v>3.8624796204540499E-2</v>
      </c>
      <c r="H868" s="2">
        <f t="shared" si="121"/>
        <v>1.3015385759116727</v>
      </c>
      <c r="I868" s="2">
        <f t="shared" si="122"/>
        <v>56.55080429821232</v>
      </c>
    </row>
    <row r="869" spans="1:9" ht="13.5" x14ac:dyDescent="0.25">
      <c r="A869" s="3">
        <f>TITRES_STAT!B872</f>
        <v>43559</v>
      </c>
      <c r="B869" s="6">
        <f>TITRES_STAT!D872</f>
        <v>7.5125999999999999</v>
      </c>
      <c r="C869" s="2">
        <f t="shared" si="117"/>
        <v>-3.0199999999999783E-2</v>
      </c>
      <c r="D869" s="2">
        <f t="shared" si="118"/>
        <v>0</v>
      </c>
      <c r="E869" s="2">
        <f t="shared" si="119"/>
        <v>3.0199999999999783E-2</v>
      </c>
      <c r="F869" s="2">
        <f t="shared" si="123"/>
        <v>4.6680829229297928E-2</v>
      </c>
      <c r="G869" s="2">
        <f t="shared" si="123"/>
        <v>3.8023025047073299E-2</v>
      </c>
      <c r="H869" s="2">
        <f t="shared" si="121"/>
        <v>1.2276989842735049</v>
      </c>
      <c r="I869" s="2">
        <f t="shared" si="122"/>
        <v>55.110631774780863</v>
      </c>
    </row>
    <row r="870" spans="1:9" ht="13.5" x14ac:dyDescent="0.25">
      <c r="A870" s="3">
        <f>TITRES_STAT!B873</f>
        <v>43560</v>
      </c>
      <c r="B870" s="6">
        <f>TITRES_STAT!D873</f>
        <v>7.49</v>
      </c>
      <c r="C870" s="2">
        <f t="shared" si="117"/>
        <v>-2.2599999999999731E-2</v>
      </c>
      <c r="D870" s="2">
        <f t="shared" si="118"/>
        <v>0</v>
      </c>
      <c r="E870" s="2">
        <f t="shared" si="119"/>
        <v>2.2599999999999731E-2</v>
      </c>
      <c r="F870" s="2">
        <f t="shared" si="123"/>
        <v>4.3346484284348077E-2</v>
      </c>
      <c r="G870" s="2">
        <f t="shared" si="123"/>
        <v>3.6921380400853757E-2</v>
      </c>
      <c r="H870" s="2">
        <f t="shared" si="121"/>
        <v>1.1740212260142298</v>
      </c>
      <c r="I870" s="2">
        <f t="shared" si="122"/>
        <v>54.00228902854996</v>
      </c>
    </row>
    <row r="871" spans="1:9" ht="13.5" x14ac:dyDescent="0.25">
      <c r="A871" s="3">
        <f>TITRES_STAT!B874</f>
        <v>43563</v>
      </c>
      <c r="B871" s="6">
        <f>TITRES_STAT!D874</f>
        <v>7.5503999999999998</v>
      </c>
      <c r="C871" s="2">
        <f t="shared" si="117"/>
        <v>6.0399999999999565E-2</v>
      </c>
      <c r="D871" s="2">
        <f t="shared" si="118"/>
        <v>6.0399999999999565E-2</v>
      </c>
      <c r="E871" s="2">
        <f t="shared" si="119"/>
        <v>0</v>
      </c>
      <c r="F871" s="2">
        <f t="shared" si="123"/>
        <v>4.4564592549751758E-2</v>
      </c>
      <c r="G871" s="2">
        <f t="shared" si="123"/>
        <v>3.4284138943649914E-2</v>
      </c>
      <c r="H871" s="2">
        <f t="shared" si="121"/>
        <v>1.2998603413374039</v>
      </c>
      <c r="I871" s="2">
        <f t="shared" si="122"/>
        <v>56.519098919785506</v>
      </c>
    </row>
    <row r="872" spans="1:9" ht="13.5" x14ac:dyDescent="0.25">
      <c r="A872" s="3">
        <f>TITRES_STAT!B875</f>
        <v>43565</v>
      </c>
      <c r="B872" s="6">
        <f>TITRES_STAT!D875</f>
        <v>7.4748999999999999</v>
      </c>
      <c r="C872" s="2">
        <f t="shared" si="117"/>
        <v>-7.5499999999999901E-2</v>
      </c>
      <c r="D872" s="2">
        <f t="shared" si="118"/>
        <v>0</v>
      </c>
      <c r="E872" s="2">
        <f t="shared" si="119"/>
        <v>7.5499999999999901E-2</v>
      </c>
      <c r="F872" s="2">
        <f t="shared" si="123"/>
        <v>4.1381407367626633E-2</v>
      </c>
      <c r="G872" s="2">
        <f t="shared" si="123"/>
        <v>3.7228129019103488E-2</v>
      </c>
      <c r="H872" s="2">
        <f t="shared" si="121"/>
        <v>1.1115629084231415</v>
      </c>
      <c r="I872" s="2">
        <f t="shared" si="122"/>
        <v>52.641714058769232</v>
      </c>
    </row>
    <row r="873" spans="1:9" ht="13.5" x14ac:dyDescent="0.25">
      <c r="A873" s="3">
        <f>TITRES_STAT!B876</f>
        <v>43566</v>
      </c>
      <c r="B873" s="6">
        <f>TITRES_STAT!D876</f>
        <v>7.3994</v>
      </c>
      <c r="C873" s="2">
        <f t="shared" si="117"/>
        <v>-7.5499999999999901E-2</v>
      </c>
      <c r="D873" s="2">
        <f t="shared" si="118"/>
        <v>0</v>
      </c>
      <c r="E873" s="2">
        <f t="shared" si="119"/>
        <v>7.5499999999999901E-2</v>
      </c>
      <c r="F873" s="2">
        <f t="shared" si="123"/>
        <v>3.8425592555653303E-2</v>
      </c>
      <c r="G873" s="2">
        <f t="shared" si="123"/>
        <v>3.9961834089167522E-2</v>
      </c>
      <c r="H873" s="2">
        <f t="shared" si="121"/>
        <v>0.96155728162810605</v>
      </c>
      <c r="I873" s="2">
        <f t="shared" si="122"/>
        <v>49.020096972646499</v>
      </c>
    </row>
    <row r="874" spans="1:9" ht="13.5" x14ac:dyDescent="0.25">
      <c r="A874" s="3">
        <f>TITRES_STAT!B877</f>
        <v>43567</v>
      </c>
      <c r="B874" s="6">
        <f>TITRES_STAT!D877</f>
        <v>7.8372999999999999</v>
      </c>
      <c r="C874" s="2">
        <f t="shared" si="117"/>
        <v>0.43789999999999996</v>
      </c>
      <c r="D874" s="2">
        <f t="shared" si="118"/>
        <v>0.43789999999999996</v>
      </c>
      <c r="E874" s="2">
        <f t="shared" si="119"/>
        <v>0</v>
      </c>
      <c r="F874" s="2">
        <f t="shared" si="123"/>
        <v>6.695947880167806E-2</v>
      </c>
      <c r="G874" s="2">
        <f t="shared" si="123"/>
        <v>3.7107417368512696E-2</v>
      </c>
      <c r="H874" s="2">
        <f t="shared" si="121"/>
        <v>1.804476936152829</v>
      </c>
      <c r="I874" s="2">
        <f t="shared" si="122"/>
        <v>64.342726905367385</v>
      </c>
    </row>
    <row r="875" spans="1:9" ht="13.5" x14ac:dyDescent="0.25">
      <c r="A875" s="3">
        <f>TITRES_STAT!B878</f>
        <v>43570</v>
      </c>
      <c r="B875" s="6">
        <f>TITRES_STAT!D878</f>
        <v>8.2375000000000007</v>
      </c>
      <c r="C875" s="2">
        <f t="shared" si="117"/>
        <v>0.40020000000000078</v>
      </c>
      <c r="D875" s="2">
        <f t="shared" si="118"/>
        <v>0.40020000000000078</v>
      </c>
      <c r="E875" s="2">
        <f t="shared" si="119"/>
        <v>0</v>
      </c>
      <c r="F875" s="2">
        <f t="shared" si="123"/>
        <v>9.0762373172986827E-2</v>
      </c>
      <c r="G875" s="2">
        <f t="shared" si="123"/>
        <v>3.4456887556476072E-2</v>
      </c>
      <c r="H875" s="2">
        <f t="shared" si="121"/>
        <v>2.6340850729545449</v>
      </c>
      <c r="I875" s="2">
        <f t="shared" si="122"/>
        <v>72.482757560020715</v>
      </c>
    </row>
    <row r="876" spans="1:9" ht="13.5" x14ac:dyDescent="0.25">
      <c r="A876" s="3">
        <f>TITRES_STAT!B879</f>
        <v>43571</v>
      </c>
      <c r="B876" s="6">
        <f>TITRES_STAT!D879</f>
        <v>8.1997</v>
      </c>
      <c r="C876" s="2">
        <f t="shared" si="117"/>
        <v>-3.7800000000000722E-2</v>
      </c>
      <c r="D876" s="2">
        <f t="shared" si="118"/>
        <v>0</v>
      </c>
      <c r="E876" s="2">
        <f t="shared" si="119"/>
        <v>3.7800000000000722E-2</v>
      </c>
      <c r="F876" s="2">
        <f t="shared" si="123"/>
        <v>8.4279346517773482E-2</v>
      </c>
      <c r="G876" s="2">
        <f t="shared" si="123"/>
        <v>3.4695681302442119E-2</v>
      </c>
      <c r="H876" s="2">
        <f t="shared" si="121"/>
        <v>2.4291019329786536</v>
      </c>
      <c r="I876" s="2">
        <f t="shared" si="122"/>
        <v>70.837845606667031</v>
      </c>
    </row>
    <row r="877" spans="1:9" ht="13.5" x14ac:dyDescent="0.25">
      <c r="A877" s="3">
        <f>TITRES_STAT!B880</f>
        <v>43572</v>
      </c>
      <c r="B877" s="6">
        <f>TITRES_STAT!D880</f>
        <v>8.1166999999999998</v>
      </c>
      <c r="C877" s="2">
        <f t="shared" si="117"/>
        <v>-8.3000000000000185E-2</v>
      </c>
      <c r="D877" s="2">
        <f t="shared" si="118"/>
        <v>0</v>
      </c>
      <c r="E877" s="2">
        <f t="shared" si="119"/>
        <v>8.3000000000000185E-2</v>
      </c>
      <c r="F877" s="2">
        <f t="shared" ref="F877:G892" si="124">((F876*13)+D877)/14</f>
        <v>7.8259393195075369E-2</v>
      </c>
      <c r="G877" s="2">
        <f t="shared" si="124"/>
        <v>3.8145989780839121E-2</v>
      </c>
      <c r="H877" s="2">
        <f t="shared" si="121"/>
        <v>2.051575896829537</v>
      </c>
      <c r="I877" s="2">
        <f t="shared" si="122"/>
        <v>67.230046578918149</v>
      </c>
    </row>
    <row r="878" spans="1:9" ht="13.5" x14ac:dyDescent="0.25">
      <c r="A878" s="3">
        <f>TITRES_STAT!B881</f>
        <v>43573</v>
      </c>
      <c r="B878" s="6">
        <f>TITRES_STAT!D881</f>
        <v>8.1544000000000008</v>
      </c>
      <c r="C878" s="2">
        <f t="shared" si="117"/>
        <v>3.7700000000000955E-2</v>
      </c>
      <c r="D878" s="2">
        <f t="shared" si="118"/>
        <v>3.7700000000000955E-2</v>
      </c>
      <c r="E878" s="2">
        <f t="shared" si="119"/>
        <v>0</v>
      </c>
      <c r="F878" s="2">
        <f t="shared" si="124"/>
        <v>7.5362293681141473E-2</v>
      </c>
      <c r="G878" s="2">
        <f t="shared" si="124"/>
        <v>3.5421276225064899E-2</v>
      </c>
      <c r="H878" s="2">
        <f t="shared" si="121"/>
        <v>2.1275996156178416</v>
      </c>
      <c r="I878" s="2">
        <f t="shared" si="122"/>
        <v>68.026597937714129</v>
      </c>
    </row>
    <row r="879" spans="1:9" ht="13.5" x14ac:dyDescent="0.25">
      <c r="A879" s="3">
        <f>TITRES_STAT!B882</f>
        <v>43574</v>
      </c>
      <c r="B879" s="6">
        <f>TITRES_STAT!D882</f>
        <v>8.0411999999999999</v>
      </c>
      <c r="C879" s="2">
        <f t="shared" si="117"/>
        <v>-0.11320000000000086</v>
      </c>
      <c r="D879" s="2">
        <f t="shared" si="118"/>
        <v>0</v>
      </c>
      <c r="E879" s="2">
        <f t="shared" si="119"/>
        <v>0.11320000000000086</v>
      </c>
      <c r="F879" s="2">
        <f t="shared" si="124"/>
        <v>6.9979272703917086E-2</v>
      </c>
      <c r="G879" s="2">
        <f t="shared" si="124"/>
        <v>4.0976899351846043E-2</v>
      </c>
      <c r="H879" s="2">
        <f t="shared" si="121"/>
        <v>1.7077737410789346</v>
      </c>
      <c r="I879" s="2">
        <f t="shared" si="122"/>
        <v>63.069292502942218</v>
      </c>
    </row>
    <row r="880" spans="1:9" ht="13.5" x14ac:dyDescent="0.25">
      <c r="A880" s="3">
        <f>TITRES_STAT!B883</f>
        <v>43577</v>
      </c>
      <c r="B880" s="6">
        <f>TITRES_STAT!D883</f>
        <v>8.0487000000000002</v>
      </c>
      <c r="C880" s="2">
        <f t="shared" si="117"/>
        <v>7.5000000000002842E-3</v>
      </c>
      <c r="D880" s="2">
        <f t="shared" si="118"/>
        <v>7.5000000000002842E-3</v>
      </c>
      <c r="E880" s="2">
        <f t="shared" si="119"/>
        <v>0</v>
      </c>
      <c r="F880" s="2">
        <f t="shared" si="124"/>
        <v>6.5516467510780177E-2</v>
      </c>
      <c r="G880" s="2">
        <f t="shared" si="124"/>
        <v>3.8049977969571325E-2</v>
      </c>
      <c r="H880" s="2">
        <f t="shared" si="121"/>
        <v>1.7218529683032637</v>
      </c>
      <c r="I880" s="2">
        <f t="shared" si="122"/>
        <v>63.260322594744139</v>
      </c>
    </row>
    <row r="881" spans="1:9" ht="13.5" x14ac:dyDescent="0.25">
      <c r="A881" s="3">
        <f>TITRES_STAT!B884</f>
        <v>43578</v>
      </c>
      <c r="B881" s="6">
        <f>TITRES_STAT!D884</f>
        <v>8.1620000000000008</v>
      </c>
      <c r="C881" s="2">
        <f t="shared" si="117"/>
        <v>0.11330000000000062</v>
      </c>
      <c r="D881" s="2">
        <f t="shared" si="118"/>
        <v>0.11330000000000062</v>
      </c>
      <c r="E881" s="2">
        <f t="shared" si="119"/>
        <v>0</v>
      </c>
      <c r="F881" s="2">
        <f t="shared" si="124"/>
        <v>6.8929576974295928E-2</v>
      </c>
      <c r="G881" s="2">
        <f t="shared" si="124"/>
        <v>3.5332122400316232E-2</v>
      </c>
      <c r="H881" s="2">
        <f t="shared" si="121"/>
        <v>1.9509039449517753</v>
      </c>
      <c r="I881" s="2">
        <f t="shared" si="122"/>
        <v>66.112078920402055</v>
      </c>
    </row>
    <row r="882" spans="1:9" ht="13.5" x14ac:dyDescent="0.25">
      <c r="A882" s="3">
        <f>TITRES_STAT!B885</f>
        <v>43579</v>
      </c>
      <c r="B882" s="6">
        <f>TITRES_STAT!D885</f>
        <v>8.1242000000000001</v>
      </c>
      <c r="C882" s="2">
        <f t="shared" si="117"/>
        <v>-3.7800000000000722E-2</v>
      </c>
      <c r="D882" s="2">
        <f t="shared" si="118"/>
        <v>0</v>
      </c>
      <c r="E882" s="2">
        <f t="shared" si="119"/>
        <v>3.7800000000000722E-2</v>
      </c>
      <c r="F882" s="2">
        <f t="shared" si="124"/>
        <v>6.4006035761846228E-2</v>
      </c>
      <c r="G882" s="2">
        <f t="shared" si="124"/>
        <v>3.5508399371722267E-2</v>
      </c>
      <c r="H882" s="2">
        <f t="shared" si="121"/>
        <v>1.8025604334285636</v>
      </c>
      <c r="I882" s="2">
        <f t="shared" si="122"/>
        <v>64.318343038311156</v>
      </c>
    </row>
    <row r="883" spans="1:9" ht="13.5" x14ac:dyDescent="0.25">
      <c r="A883" s="3">
        <f>TITRES_STAT!B886</f>
        <v>43580</v>
      </c>
      <c r="B883" s="6">
        <f>TITRES_STAT!D886</f>
        <v>8.1544000000000008</v>
      </c>
      <c r="C883" s="2">
        <f t="shared" si="117"/>
        <v>3.0200000000000671E-2</v>
      </c>
      <c r="D883" s="2">
        <f t="shared" si="118"/>
        <v>3.0200000000000671E-2</v>
      </c>
      <c r="E883" s="2">
        <f t="shared" si="119"/>
        <v>0</v>
      </c>
      <c r="F883" s="2">
        <f t="shared" si="124"/>
        <v>6.1591318921714398E-2</v>
      </c>
      <c r="G883" s="2">
        <f t="shared" si="124"/>
        <v>3.2972085130884961E-2</v>
      </c>
      <c r="H883" s="2">
        <f t="shared" si="121"/>
        <v>1.8679837407074324</v>
      </c>
      <c r="I883" s="2">
        <f t="shared" si="122"/>
        <v>65.132298840950384</v>
      </c>
    </row>
    <row r="884" spans="1:9" ht="13.5" x14ac:dyDescent="0.25">
      <c r="A884" s="3">
        <f>TITRES_STAT!B887</f>
        <v>43581</v>
      </c>
      <c r="B884" s="6">
        <f>TITRES_STAT!D887</f>
        <v>7.9279000000000002</v>
      </c>
      <c r="C884" s="2">
        <f t="shared" si="117"/>
        <v>-0.22650000000000059</v>
      </c>
      <c r="D884" s="2">
        <f t="shared" si="118"/>
        <v>0</v>
      </c>
      <c r="E884" s="2">
        <f t="shared" si="119"/>
        <v>0.22650000000000059</v>
      </c>
      <c r="F884" s="2">
        <f t="shared" si="124"/>
        <v>5.7191938998734801E-2</v>
      </c>
      <c r="G884" s="2">
        <f t="shared" si="124"/>
        <v>4.6795507621536073E-2</v>
      </c>
      <c r="H884" s="2">
        <f t="shared" si="121"/>
        <v>1.2221672956575456</v>
      </c>
      <c r="I884" s="2">
        <f t="shared" si="122"/>
        <v>54.998887709572863</v>
      </c>
    </row>
    <row r="885" spans="1:9" ht="13.5" x14ac:dyDescent="0.25">
      <c r="A885" s="3">
        <f>TITRES_STAT!B888</f>
        <v>43584</v>
      </c>
      <c r="B885" s="6">
        <f>TITRES_STAT!D888</f>
        <v>7.8147000000000002</v>
      </c>
      <c r="C885" s="2">
        <f t="shared" si="117"/>
        <v>-0.11319999999999997</v>
      </c>
      <c r="D885" s="2">
        <f t="shared" si="118"/>
        <v>0</v>
      </c>
      <c r="E885" s="2">
        <f t="shared" si="119"/>
        <v>0.11319999999999997</v>
      </c>
      <c r="F885" s="2">
        <f t="shared" si="124"/>
        <v>5.3106800498825171E-2</v>
      </c>
      <c r="G885" s="2">
        <f t="shared" si="124"/>
        <v>5.1538685648569213E-2</v>
      </c>
      <c r="H885" s="2">
        <f t="shared" si="121"/>
        <v>1.0304259767303454</v>
      </c>
      <c r="I885" s="2">
        <f t="shared" si="122"/>
        <v>50.749251070441424</v>
      </c>
    </row>
    <row r="886" spans="1:9" ht="13.5" x14ac:dyDescent="0.25">
      <c r="A886" s="3">
        <f>TITRES_STAT!B889</f>
        <v>43585</v>
      </c>
      <c r="B886" s="6">
        <f>TITRES_STAT!D889</f>
        <v>7.7694000000000001</v>
      </c>
      <c r="C886" s="2">
        <f t="shared" si="117"/>
        <v>-4.5300000000000118E-2</v>
      </c>
      <c r="D886" s="2">
        <f t="shared" si="118"/>
        <v>0</v>
      </c>
      <c r="E886" s="2">
        <f t="shared" si="119"/>
        <v>4.5300000000000118E-2</v>
      </c>
      <c r="F886" s="2">
        <f t="shared" si="124"/>
        <v>4.9313457606051943E-2</v>
      </c>
      <c r="G886" s="2">
        <f t="shared" si="124"/>
        <v>5.1093065245099989E-2</v>
      </c>
      <c r="H886" s="2">
        <f t="shared" si="121"/>
        <v>0.9651692919477225</v>
      </c>
      <c r="I886" s="2">
        <f t="shared" si="122"/>
        <v>49.113798790898159</v>
      </c>
    </row>
    <row r="887" spans="1:9" ht="13.5" x14ac:dyDescent="0.25">
      <c r="A887" s="3">
        <f>TITRES_STAT!B890</f>
        <v>43587</v>
      </c>
      <c r="B887" s="6">
        <f>TITRES_STAT!D890</f>
        <v>7.8750999999999998</v>
      </c>
      <c r="C887" s="2">
        <f t="shared" si="117"/>
        <v>0.10569999999999968</v>
      </c>
      <c r="D887" s="2">
        <f t="shared" si="118"/>
        <v>0.10569999999999968</v>
      </c>
      <c r="E887" s="2">
        <f t="shared" si="119"/>
        <v>0</v>
      </c>
      <c r="F887" s="2">
        <f t="shared" si="124"/>
        <v>5.3341067777048209E-2</v>
      </c>
      <c r="G887" s="2">
        <f t="shared" si="124"/>
        <v>4.7443560584735707E-2</v>
      </c>
      <c r="H887" s="2">
        <f t="shared" si="121"/>
        <v>1.1243057460196177</v>
      </c>
      <c r="I887" s="2">
        <f t="shared" si="122"/>
        <v>52.925796963373415</v>
      </c>
    </row>
    <row r="888" spans="1:9" ht="13.5" x14ac:dyDescent="0.25">
      <c r="A888" s="3">
        <f>TITRES_STAT!B891</f>
        <v>43588</v>
      </c>
      <c r="B888" s="6">
        <f>TITRES_STAT!D891</f>
        <v>7.8524000000000003</v>
      </c>
      <c r="C888" s="2">
        <f t="shared" si="117"/>
        <v>-2.2699999999999498E-2</v>
      </c>
      <c r="D888" s="2">
        <f t="shared" si="118"/>
        <v>0</v>
      </c>
      <c r="E888" s="2">
        <f t="shared" si="119"/>
        <v>2.2699999999999498E-2</v>
      </c>
      <c r="F888" s="2">
        <f t="shared" si="124"/>
        <v>4.9530991507259051E-2</v>
      </c>
      <c r="G888" s="2">
        <f t="shared" si="124"/>
        <v>4.5676163400111693E-2</v>
      </c>
      <c r="H888" s="2">
        <f t="shared" si="121"/>
        <v>1.0843947437830983</v>
      </c>
      <c r="I888" s="2">
        <f t="shared" si="122"/>
        <v>52.024442443899204</v>
      </c>
    </row>
    <row r="889" spans="1:9" ht="13.5" x14ac:dyDescent="0.25">
      <c r="A889" s="3">
        <f>TITRES_STAT!B892</f>
        <v>43591</v>
      </c>
      <c r="B889" s="6">
        <f>TITRES_STAT!D892</f>
        <v>7.8449</v>
      </c>
      <c r="C889" s="2">
        <f t="shared" si="117"/>
        <v>-7.5000000000002842E-3</v>
      </c>
      <c r="D889" s="2">
        <f t="shared" si="118"/>
        <v>0</v>
      </c>
      <c r="E889" s="2">
        <f t="shared" si="119"/>
        <v>7.5000000000002842E-3</v>
      </c>
      <c r="F889" s="2">
        <f t="shared" si="124"/>
        <v>4.5993063542454839E-2</v>
      </c>
      <c r="G889" s="2">
        <f t="shared" si="124"/>
        <v>4.2949294585818025E-2</v>
      </c>
      <c r="H889" s="2">
        <f t="shared" si="121"/>
        <v>1.0708688928651666</v>
      </c>
      <c r="I889" s="2">
        <f t="shared" si="122"/>
        <v>51.711090767487349</v>
      </c>
    </row>
    <row r="890" spans="1:9" ht="13.5" x14ac:dyDescent="0.25">
      <c r="A890" s="3">
        <f>TITRES_STAT!B893</f>
        <v>43592</v>
      </c>
      <c r="B890" s="6">
        <f>TITRES_STAT!D893</f>
        <v>7.7769000000000004</v>
      </c>
      <c r="C890" s="2">
        <f t="shared" si="117"/>
        <v>-6.7999999999999616E-2</v>
      </c>
      <c r="D890" s="2">
        <f t="shared" si="118"/>
        <v>0</v>
      </c>
      <c r="E890" s="2">
        <f t="shared" si="119"/>
        <v>6.7999999999999616E-2</v>
      </c>
      <c r="F890" s="2">
        <f t="shared" si="124"/>
        <v>4.2707844717993777E-2</v>
      </c>
      <c r="G890" s="2">
        <f t="shared" si="124"/>
        <v>4.4738630686830996E-2</v>
      </c>
      <c r="H890" s="2">
        <f t="shared" si="121"/>
        <v>0.95460777548037501</v>
      </c>
      <c r="I890" s="2">
        <f t="shared" si="122"/>
        <v>48.838840582518678</v>
      </c>
    </row>
    <row r="891" spans="1:9" ht="13.5" x14ac:dyDescent="0.25">
      <c r="A891" s="3">
        <f>TITRES_STAT!B894</f>
        <v>43593</v>
      </c>
      <c r="B891" s="6">
        <f>TITRES_STAT!D894</f>
        <v>7.8372999999999999</v>
      </c>
      <c r="C891" s="2">
        <f t="shared" si="117"/>
        <v>6.0399999999999565E-2</v>
      </c>
      <c r="D891" s="2">
        <f t="shared" si="118"/>
        <v>6.0399999999999565E-2</v>
      </c>
      <c r="E891" s="2">
        <f t="shared" si="119"/>
        <v>0</v>
      </c>
      <c r="F891" s="2">
        <f t="shared" si="124"/>
        <v>4.3971570095279904E-2</v>
      </c>
      <c r="G891" s="2">
        <f t="shared" si="124"/>
        <v>4.1543014209200209E-2</v>
      </c>
      <c r="H891" s="2">
        <f t="shared" si="121"/>
        <v>1.0584588271291557</v>
      </c>
      <c r="I891" s="2">
        <f t="shared" si="122"/>
        <v>51.419965907471799</v>
      </c>
    </row>
    <row r="892" spans="1:9" ht="13.5" x14ac:dyDescent="0.25">
      <c r="A892" s="3">
        <f>TITRES_STAT!B895</f>
        <v>43594</v>
      </c>
      <c r="B892" s="6">
        <f>TITRES_STAT!D895</f>
        <v>7.7769000000000004</v>
      </c>
      <c r="C892" s="2">
        <f t="shared" si="117"/>
        <v>-6.0399999999999565E-2</v>
      </c>
      <c r="D892" s="2">
        <f t="shared" si="118"/>
        <v>0</v>
      </c>
      <c r="E892" s="2">
        <f t="shared" si="119"/>
        <v>6.0399999999999565E-2</v>
      </c>
      <c r="F892" s="2">
        <f t="shared" si="124"/>
        <v>4.0830743659902767E-2</v>
      </c>
      <c r="G892" s="2">
        <f t="shared" si="124"/>
        <v>4.2889941765685877E-2</v>
      </c>
      <c r="H892" s="2">
        <f t="shared" si="121"/>
        <v>0.95198878755693317</v>
      </c>
      <c r="I892" s="2">
        <f t="shared" si="122"/>
        <v>48.77019753522363</v>
      </c>
    </row>
    <row r="893" spans="1:9" ht="13.5" x14ac:dyDescent="0.25">
      <c r="A893" s="3">
        <f>TITRES_STAT!B896</f>
        <v>43595</v>
      </c>
      <c r="B893" s="6">
        <f>TITRES_STAT!D896</f>
        <v>7.7618</v>
      </c>
      <c r="C893" s="2">
        <f t="shared" si="117"/>
        <v>-1.5100000000000335E-2</v>
      </c>
      <c r="D893" s="2">
        <f t="shared" si="118"/>
        <v>0</v>
      </c>
      <c r="E893" s="2">
        <f t="shared" si="119"/>
        <v>1.5100000000000335E-2</v>
      </c>
      <c r="F893" s="2">
        <f t="shared" ref="F893:G908" si="125">((F892*13)+D893)/14</f>
        <v>3.7914261969909713E-2</v>
      </c>
      <c r="G893" s="2">
        <f t="shared" si="125"/>
        <v>4.0904945925279768E-2</v>
      </c>
      <c r="H893" s="2">
        <f t="shared" si="121"/>
        <v>0.92688698425776983</v>
      </c>
      <c r="I893" s="2">
        <f t="shared" si="122"/>
        <v>48.102820343394633</v>
      </c>
    </row>
    <row r="894" spans="1:9" ht="13.5" x14ac:dyDescent="0.25">
      <c r="A894" s="3">
        <f>TITRES_STAT!B897</f>
        <v>43598</v>
      </c>
      <c r="B894" s="6">
        <f>TITRES_STAT!D897</f>
        <v>7.6938000000000004</v>
      </c>
      <c r="C894" s="2">
        <f t="shared" si="117"/>
        <v>-6.7999999999999616E-2</v>
      </c>
      <c r="D894" s="2">
        <f t="shared" si="118"/>
        <v>0</v>
      </c>
      <c r="E894" s="2">
        <f t="shared" si="119"/>
        <v>6.7999999999999616E-2</v>
      </c>
      <c r="F894" s="2">
        <f t="shared" si="125"/>
        <v>3.520610040063045E-2</v>
      </c>
      <c r="G894" s="2">
        <f t="shared" si="125"/>
        <v>4.2840306930616898E-2</v>
      </c>
      <c r="H894" s="2">
        <f t="shared" si="121"/>
        <v>0.82179850993246573</v>
      </c>
      <c r="I894" s="2">
        <f t="shared" si="122"/>
        <v>45.1091877313551</v>
      </c>
    </row>
    <row r="895" spans="1:9" ht="13.5" x14ac:dyDescent="0.25">
      <c r="A895" s="3">
        <f>TITRES_STAT!B898</f>
        <v>43599</v>
      </c>
      <c r="B895" s="6">
        <f>TITRES_STAT!D898</f>
        <v>7.7392000000000003</v>
      </c>
      <c r="C895" s="2">
        <f t="shared" si="117"/>
        <v>4.5399999999999885E-2</v>
      </c>
      <c r="D895" s="2">
        <f t="shared" si="118"/>
        <v>4.5399999999999885E-2</v>
      </c>
      <c r="E895" s="2">
        <f t="shared" si="119"/>
        <v>0</v>
      </c>
      <c r="F895" s="2">
        <f t="shared" si="125"/>
        <v>3.5934236086299691E-2</v>
      </c>
      <c r="G895" s="2">
        <f t="shared" si="125"/>
        <v>3.9780285007001405E-2</v>
      </c>
      <c r="H895" s="2">
        <f t="shared" si="121"/>
        <v>0.90331771328373334</v>
      </c>
      <c r="I895" s="2">
        <f t="shared" si="122"/>
        <v>47.460164268910631</v>
      </c>
    </row>
    <row r="896" spans="1:9" ht="13.5" x14ac:dyDescent="0.25">
      <c r="A896" s="3">
        <f>TITRES_STAT!B899</f>
        <v>43600</v>
      </c>
      <c r="B896" s="6">
        <f>TITRES_STAT!D899</f>
        <v>7.7316000000000003</v>
      </c>
      <c r="C896" s="2">
        <f t="shared" si="117"/>
        <v>-7.6000000000000512E-3</v>
      </c>
      <c r="D896" s="2">
        <f t="shared" si="118"/>
        <v>0</v>
      </c>
      <c r="E896" s="2">
        <f t="shared" si="119"/>
        <v>7.6000000000000512E-3</v>
      </c>
      <c r="F896" s="2">
        <f t="shared" si="125"/>
        <v>3.3367504937278282E-2</v>
      </c>
      <c r="G896" s="2">
        <f t="shared" si="125"/>
        <v>3.7481693220787024E-2</v>
      </c>
      <c r="H896" s="2">
        <f t="shared" si="121"/>
        <v>0.89023472714335516</v>
      </c>
      <c r="I896" s="2">
        <f t="shared" si="122"/>
        <v>47.096517398595012</v>
      </c>
    </row>
    <row r="897" spans="1:9" ht="13.5" x14ac:dyDescent="0.25">
      <c r="A897" s="3">
        <f>TITRES_STAT!B900</f>
        <v>43601</v>
      </c>
      <c r="B897" s="6">
        <f>TITRES_STAT!D900</f>
        <v>7.7316000000000003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3.0984111727472691E-2</v>
      </c>
      <c r="G897" s="2">
        <f t="shared" si="125"/>
        <v>3.4804429419302237E-2</v>
      </c>
      <c r="H897" s="2">
        <f t="shared" si="121"/>
        <v>0.89023472714335516</v>
      </c>
      <c r="I897" s="2">
        <f t="shared" si="122"/>
        <v>47.096517398595012</v>
      </c>
    </row>
    <row r="898" spans="1:9" ht="13.5" x14ac:dyDescent="0.25">
      <c r="A898" s="3">
        <f>TITRES_STAT!B901</f>
        <v>43602</v>
      </c>
      <c r="B898" s="6">
        <f>TITRES_STAT!D901</f>
        <v>7.7089999999999996</v>
      </c>
      <c r="C898" s="2">
        <f t="shared" si="117"/>
        <v>-2.260000000000062E-2</v>
      </c>
      <c r="D898" s="2">
        <f t="shared" si="118"/>
        <v>0</v>
      </c>
      <c r="E898" s="2">
        <f t="shared" si="119"/>
        <v>2.260000000000062E-2</v>
      </c>
      <c r="F898" s="2">
        <f t="shared" si="125"/>
        <v>2.8770960889796072E-2</v>
      </c>
      <c r="G898" s="2">
        <f t="shared" si="125"/>
        <v>3.3932684460780696E-2</v>
      </c>
      <c r="H898" s="2">
        <f t="shared" si="121"/>
        <v>0.84788343000240574</v>
      </c>
      <c r="I898" s="2">
        <f t="shared" si="122"/>
        <v>45.884032306155902</v>
      </c>
    </row>
    <row r="899" spans="1:9" ht="13.5" x14ac:dyDescent="0.25">
      <c r="A899" s="3">
        <f>TITRES_STAT!B902</f>
        <v>43605</v>
      </c>
      <c r="B899" s="6">
        <f>TITRES_STAT!D902</f>
        <v>7.7316000000000003</v>
      </c>
      <c r="C899" s="2">
        <f t="shared" ref="C899:C962" si="126">B899-B898</f>
        <v>2.260000000000062E-2</v>
      </c>
      <c r="D899" s="2">
        <f t="shared" ref="D899:D962" si="127">IF(C899&gt;0,C899,0)</f>
        <v>2.260000000000062E-2</v>
      </c>
      <c r="E899" s="2">
        <f t="shared" ref="E899:E962" si="128">IF(C899&lt;0,-C899,0)</f>
        <v>0</v>
      </c>
      <c r="F899" s="2">
        <f t="shared" si="125"/>
        <v>2.8330177969096398E-2</v>
      </c>
      <c r="G899" s="2">
        <f t="shared" si="125"/>
        <v>3.1508921285010642E-2</v>
      </c>
      <c r="H899" s="2">
        <f t="shared" si="121"/>
        <v>0.89911608565836787</v>
      </c>
      <c r="I899" s="2">
        <f t="shared" si="122"/>
        <v>47.343924494571937</v>
      </c>
    </row>
    <row r="900" spans="1:9" ht="13.5" x14ac:dyDescent="0.25">
      <c r="A900" s="3">
        <f>TITRES_STAT!B903</f>
        <v>43606</v>
      </c>
      <c r="B900" s="6">
        <f>TITRES_STAT!D903</f>
        <v>7.6938000000000004</v>
      </c>
      <c r="C900" s="2">
        <f t="shared" si="126"/>
        <v>-3.7799999999999834E-2</v>
      </c>
      <c r="D900" s="2">
        <f t="shared" si="127"/>
        <v>0</v>
      </c>
      <c r="E900" s="2">
        <f t="shared" si="128"/>
        <v>3.7799999999999834E-2</v>
      </c>
      <c r="F900" s="2">
        <f t="shared" si="125"/>
        <v>2.6306593828446658E-2</v>
      </c>
      <c r="G900" s="2">
        <f t="shared" si="125"/>
        <v>3.1958284050367013E-2</v>
      </c>
      <c r="H900" s="2">
        <f t="shared" si="121"/>
        <v>0.82315414015930399</v>
      </c>
      <c r="I900" s="2">
        <f t="shared" si="122"/>
        <v>45.15000251637408</v>
      </c>
    </row>
    <row r="901" spans="1:9" ht="13.5" x14ac:dyDescent="0.25">
      <c r="A901" s="3">
        <f>TITRES_STAT!B904</f>
        <v>43607</v>
      </c>
      <c r="B901" s="6">
        <f>TITRES_STAT!D904</f>
        <v>7.6938000000000004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2.4427551412129041E-2</v>
      </c>
      <c r="G901" s="2">
        <f t="shared" si="125"/>
        <v>2.9675549475340797E-2</v>
      </c>
      <c r="H901" s="2">
        <f t="shared" si="121"/>
        <v>0.8231541401593041</v>
      </c>
      <c r="I901" s="2">
        <f t="shared" si="122"/>
        <v>45.150002516374087</v>
      </c>
    </row>
    <row r="902" spans="1:9" ht="13.5" x14ac:dyDescent="0.25">
      <c r="A902" s="3">
        <f>TITRES_STAT!B905</f>
        <v>43608</v>
      </c>
      <c r="B902" s="6">
        <f>TITRES_STAT!D905</f>
        <v>7.6863000000000001</v>
      </c>
      <c r="C902" s="2">
        <f t="shared" si="126"/>
        <v>-7.5000000000002842E-3</v>
      </c>
      <c r="D902" s="2">
        <f t="shared" si="127"/>
        <v>0</v>
      </c>
      <c r="E902" s="2">
        <f t="shared" si="128"/>
        <v>7.5000000000002842E-3</v>
      </c>
      <c r="F902" s="2">
        <f t="shared" si="125"/>
        <v>2.2682726311262679E-2</v>
      </c>
      <c r="G902" s="2">
        <f t="shared" si="125"/>
        <v>2.809158165567362E-2</v>
      </c>
      <c r="H902" s="2">
        <f t="shared" si="121"/>
        <v>0.80745636145700894</v>
      </c>
      <c r="I902" s="2">
        <f t="shared" si="122"/>
        <v>44.673629675136951</v>
      </c>
    </row>
    <row r="903" spans="1:9" ht="13.5" x14ac:dyDescent="0.25">
      <c r="A903" s="3">
        <f>TITRES_STAT!B906</f>
        <v>43609</v>
      </c>
      <c r="B903" s="6">
        <f>TITRES_STAT!D906</f>
        <v>7.6635999999999997</v>
      </c>
      <c r="C903" s="2">
        <f t="shared" si="126"/>
        <v>-2.2700000000000387E-2</v>
      </c>
      <c r="D903" s="2">
        <f t="shared" si="127"/>
        <v>0</v>
      </c>
      <c r="E903" s="2">
        <f t="shared" si="128"/>
        <v>2.2700000000000387E-2</v>
      </c>
      <c r="F903" s="2">
        <f t="shared" si="125"/>
        <v>2.1062531574743915E-2</v>
      </c>
      <c r="G903" s="2">
        <f t="shared" si="125"/>
        <v>2.7706468680268388E-2</v>
      </c>
      <c r="H903" s="2">
        <f t="shared" si="121"/>
        <v>0.76020267388835228</v>
      </c>
      <c r="I903" s="2">
        <f t="shared" si="122"/>
        <v>43.188360361312071</v>
      </c>
    </row>
    <row r="904" spans="1:9" ht="13.5" x14ac:dyDescent="0.25">
      <c r="A904" s="3">
        <f>TITRES_STAT!B907</f>
        <v>43612</v>
      </c>
      <c r="B904" s="6">
        <f>TITRES_STAT!D907</f>
        <v>7.7316000000000003</v>
      </c>
      <c r="C904" s="2">
        <f t="shared" si="126"/>
        <v>6.8000000000000504E-2</v>
      </c>
      <c r="D904" s="2">
        <f t="shared" si="127"/>
        <v>6.8000000000000504E-2</v>
      </c>
      <c r="E904" s="2">
        <f t="shared" si="128"/>
        <v>0</v>
      </c>
      <c r="F904" s="2">
        <f t="shared" si="125"/>
        <v>2.4415207890833672E-2</v>
      </c>
      <c r="G904" s="2">
        <f t="shared" si="125"/>
        <v>2.5727435203106361E-2</v>
      </c>
      <c r="H904" s="2">
        <f t="shared" si="121"/>
        <v>0.9489950202220605</v>
      </c>
      <c r="I904" s="2">
        <f t="shared" si="122"/>
        <v>48.691505641401584</v>
      </c>
    </row>
    <row r="905" spans="1:9" ht="13.5" x14ac:dyDescent="0.25">
      <c r="A905" s="3">
        <f>TITRES_STAT!B908</f>
        <v>43613</v>
      </c>
      <c r="B905" s="6">
        <f>TITRES_STAT!D908</f>
        <v>7.6635999999999997</v>
      </c>
      <c r="C905" s="2">
        <f t="shared" si="126"/>
        <v>-6.8000000000000504E-2</v>
      </c>
      <c r="D905" s="2">
        <f t="shared" si="127"/>
        <v>0</v>
      </c>
      <c r="E905" s="2">
        <f t="shared" si="128"/>
        <v>6.8000000000000504E-2</v>
      </c>
      <c r="F905" s="2">
        <f t="shared" si="125"/>
        <v>2.2671264470059838E-2</v>
      </c>
      <c r="G905" s="2">
        <f t="shared" si="125"/>
        <v>2.8746904117170229E-2</v>
      </c>
      <c r="H905" s="2">
        <f t="shared" si="121"/>
        <v>0.78865064487130376</v>
      </c>
      <c r="I905" s="2">
        <f t="shared" si="122"/>
        <v>44.09193305202696</v>
      </c>
    </row>
    <row r="906" spans="1:9" ht="13.5" x14ac:dyDescent="0.25">
      <c r="A906" s="3">
        <f>TITRES_STAT!B909</f>
        <v>43614</v>
      </c>
      <c r="B906" s="6">
        <f>TITRES_STAT!D909</f>
        <v>7.7769000000000004</v>
      </c>
      <c r="C906" s="2">
        <f t="shared" si="126"/>
        <v>0.11330000000000062</v>
      </c>
      <c r="D906" s="2">
        <f t="shared" si="127"/>
        <v>0.11330000000000062</v>
      </c>
      <c r="E906" s="2">
        <f t="shared" si="128"/>
        <v>0</v>
      </c>
      <c r="F906" s="2">
        <f t="shared" si="125"/>
        <v>2.9144745579341325E-2</v>
      </c>
      <c r="G906" s="2">
        <f t="shared" si="125"/>
        <v>2.6693553823086639E-2</v>
      </c>
      <c r="H906" s="2">
        <f t="shared" si="121"/>
        <v>1.0918271044949701</v>
      </c>
      <c r="I906" s="2">
        <f t="shared" si="122"/>
        <v>52.194901870657709</v>
      </c>
    </row>
    <row r="907" spans="1:9" ht="13.5" x14ac:dyDescent="0.25">
      <c r="A907" s="3">
        <f>TITRES_STAT!B910</f>
        <v>43615</v>
      </c>
      <c r="B907" s="6">
        <f>TITRES_STAT!D910</f>
        <v>7.8902000000000001</v>
      </c>
      <c r="C907" s="2">
        <f t="shared" si="126"/>
        <v>0.11329999999999973</v>
      </c>
      <c r="D907" s="2">
        <f t="shared" si="127"/>
        <v>0.11329999999999973</v>
      </c>
      <c r="E907" s="2">
        <f t="shared" si="128"/>
        <v>0</v>
      </c>
      <c r="F907" s="2">
        <f t="shared" si="125"/>
        <v>3.5155835180816927E-2</v>
      </c>
      <c r="G907" s="2">
        <f t="shared" si="125"/>
        <v>2.478687140715188E-2</v>
      </c>
      <c r="H907" s="2">
        <f t="shared" si="121"/>
        <v>1.4183248302435312</v>
      </c>
      <c r="I907" s="2">
        <f t="shared" si="122"/>
        <v>58.649062049315447</v>
      </c>
    </row>
    <row r="908" spans="1:9" ht="13.5" x14ac:dyDescent="0.25">
      <c r="A908" s="3">
        <f>TITRES_STAT!B911</f>
        <v>43616</v>
      </c>
      <c r="B908" s="6">
        <f>TITRES_STAT!D911</f>
        <v>8.0033999999999992</v>
      </c>
      <c r="C908" s="2">
        <f t="shared" si="126"/>
        <v>0.11319999999999908</v>
      </c>
      <c r="D908" s="2">
        <f t="shared" si="127"/>
        <v>0.11319999999999908</v>
      </c>
      <c r="E908" s="2">
        <f t="shared" si="128"/>
        <v>0</v>
      </c>
      <c r="F908" s="2">
        <f t="shared" si="125"/>
        <v>4.0730418382187085E-2</v>
      </c>
      <c r="G908" s="2">
        <f t="shared" si="125"/>
        <v>2.3016380592355317E-2</v>
      </c>
      <c r="H908" s="2">
        <f t="shared" si="121"/>
        <v>1.7696274276814543</v>
      </c>
      <c r="I908" s="2">
        <f t="shared" si="122"/>
        <v>63.894060623268288</v>
      </c>
    </row>
    <row r="909" spans="1:9" ht="13.5" x14ac:dyDescent="0.25">
      <c r="A909" s="3">
        <f>TITRES_STAT!B912</f>
        <v>43619</v>
      </c>
      <c r="B909" s="6">
        <f>TITRES_STAT!D912</f>
        <v>8.0789000000000009</v>
      </c>
      <c r="C909" s="2">
        <f t="shared" si="126"/>
        <v>7.5500000000001677E-2</v>
      </c>
      <c r="D909" s="2">
        <f t="shared" si="127"/>
        <v>7.5500000000001677E-2</v>
      </c>
      <c r="E909" s="2">
        <f t="shared" si="128"/>
        <v>0</v>
      </c>
      <c r="F909" s="2">
        <f t="shared" ref="F909:G924" si="129">((F908*13)+D909)/14</f>
        <v>4.32139599263167E-2</v>
      </c>
      <c r="G909" s="2">
        <f t="shared" si="129"/>
        <v>2.1372353407187079E-2</v>
      </c>
      <c r="H909" s="2">
        <f t="shared" si="121"/>
        <v>2.0219560805028025</v>
      </c>
      <c r="I909" s="2">
        <f t="shared" si="122"/>
        <v>66.908850646379449</v>
      </c>
    </row>
    <row r="910" spans="1:9" ht="13.5" x14ac:dyDescent="0.25">
      <c r="A910" s="3">
        <f>TITRES_STAT!B913</f>
        <v>43623</v>
      </c>
      <c r="B910" s="6">
        <f>TITRES_STAT!D913</f>
        <v>8.0033999999999992</v>
      </c>
      <c r="C910" s="2">
        <f t="shared" si="126"/>
        <v>-7.5500000000001677E-2</v>
      </c>
      <c r="D910" s="2">
        <f t="shared" si="127"/>
        <v>0</v>
      </c>
      <c r="E910" s="2">
        <f t="shared" si="128"/>
        <v>7.5500000000001677E-2</v>
      </c>
      <c r="F910" s="2">
        <f t="shared" si="129"/>
        <v>4.0127248503008361E-2</v>
      </c>
      <c r="G910" s="2">
        <f t="shared" si="129"/>
        <v>2.523861387810241E-2</v>
      </c>
      <c r="H910" s="2">
        <f t="shared" si="121"/>
        <v>1.5899149096228167</v>
      </c>
      <c r="I910" s="2">
        <f t="shared" si="122"/>
        <v>61.388692876182738</v>
      </c>
    </row>
    <row r="911" spans="1:9" ht="13.5" x14ac:dyDescent="0.25">
      <c r="A911" s="3">
        <f>TITRES_STAT!B914</f>
        <v>43626</v>
      </c>
      <c r="B911" s="6">
        <f>TITRES_STAT!D914</f>
        <v>7.9581</v>
      </c>
      <c r="C911" s="2">
        <f t="shared" si="126"/>
        <v>-4.529999999999923E-2</v>
      </c>
      <c r="D911" s="2">
        <f t="shared" si="127"/>
        <v>0</v>
      </c>
      <c r="E911" s="2">
        <f t="shared" si="128"/>
        <v>4.529999999999923E-2</v>
      </c>
      <c r="F911" s="2">
        <f t="shared" si="129"/>
        <v>3.7261016467079196E-2</v>
      </c>
      <c r="G911" s="2">
        <f t="shared" si="129"/>
        <v>2.6671570029666469E-2</v>
      </c>
      <c r="H911" s="2">
        <f t="shared" si="121"/>
        <v>1.3970312368426085</v>
      </c>
      <c r="I911" s="2">
        <f t="shared" si="122"/>
        <v>58.281728471873855</v>
      </c>
    </row>
    <row r="912" spans="1:9" ht="13.5" x14ac:dyDescent="0.25">
      <c r="A912" s="3">
        <f>TITRES_STAT!B915</f>
        <v>43627</v>
      </c>
      <c r="B912" s="6">
        <f>TITRES_STAT!D915</f>
        <v>7.9505999999999997</v>
      </c>
      <c r="C912" s="2">
        <f t="shared" si="126"/>
        <v>-7.5000000000002842E-3</v>
      </c>
      <c r="D912" s="2">
        <f t="shared" si="127"/>
        <v>0</v>
      </c>
      <c r="E912" s="2">
        <f t="shared" si="128"/>
        <v>7.5000000000002842E-3</v>
      </c>
      <c r="F912" s="2">
        <f t="shared" si="129"/>
        <v>3.4599515290859258E-2</v>
      </c>
      <c r="G912" s="2">
        <f t="shared" si="129"/>
        <v>2.5302172170404598E-2</v>
      </c>
      <c r="H912" s="2">
        <f t="shared" si="121"/>
        <v>1.3674523696162957</v>
      </c>
      <c r="I912" s="2">
        <f t="shared" si="122"/>
        <v>57.760501844348632</v>
      </c>
    </row>
    <row r="913" spans="1:9" ht="13.5" x14ac:dyDescent="0.25">
      <c r="A913" s="3">
        <f>TITRES_STAT!B916</f>
        <v>43628</v>
      </c>
      <c r="B913" s="6">
        <f>TITRES_STAT!D916</f>
        <v>7.8147000000000002</v>
      </c>
      <c r="C913" s="2">
        <f t="shared" si="126"/>
        <v>-0.13589999999999947</v>
      </c>
      <c r="D913" s="2">
        <f t="shared" si="127"/>
        <v>0</v>
      </c>
      <c r="E913" s="2">
        <f t="shared" si="128"/>
        <v>0.13589999999999947</v>
      </c>
      <c r="F913" s="2">
        <f t="shared" si="129"/>
        <v>3.2128121341512168E-2</v>
      </c>
      <c r="G913" s="2">
        <f t="shared" si="129"/>
        <v>3.3202017015375659E-2</v>
      </c>
      <c r="H913" s="2">
        <f t="shared" ref="H913:H976" si="130">F913/G913</f>
        <v>0.96765570979117999</v>
      </c>
      <c r="I913" s="2">
        <f t="shared" ref="I913:I976" si="131">IF(G913=0,100,100-(100/(1+H913)))</f>
        <v>49.178100872833781</v>
      </c>
    </row>
    <row r="914" spans="1:9" ht="13.5" x14ac:dyDescent="0.25">
      <c r="A914" s="3">
        <f>TITRES_STAT!B917</f>
        <v>43629</v>
      </c>
      <c r="B914" s="6">
        <f>TITRES_STAT!D917</f>
        <v>7.7769000000000004</v>
      </c>
      <c r="C914" s="2">
        <f t="shared" si="126"/>
        <v>-3.7799999999999834E-2</v>
      </c>
      <c r="D914" s="2">
        <f t="shared" si="127"/>
        <v>0</v>
      </c>
      <c r="E914" s="2">
        <f t="shared" si="128"/>
        <v>3.7799999999999834E-2</v>
      </c>
      <c r="F914" s="2">
        <f t="shared" si="129"/>
        <v>2.9833255531404156E-2</v>
      </c>
      <c r="G914" s="2">
        <f t="shared" si="129"/>
        <v>3.3530444371420241E-2</v>
      </c>
      <c r="H914" s="2">
        <f t="shared" si="130"/>
        <v>0.88973636021455793</v>
      </c>
      <c r="I914" s="2">
        <f t="shared" si="131"/>
        <v>47.082565533826028</v>
      </c>
    </row>
    <row r="915" spans="1:9" ht="13.5" x14ac:dyDescent="0.25">
      <c r="A915" s="3">
        <f>TITRES_STAT!B918</f>
        <v>43630</v>
      </c>
      <c r="B915" s="6">
        <f>TITRES_STAT!D918</f>
        <v>7.7164999999999999</v>
      </c>
      <c r="C915" s="2">
        <f t="shared" si="126"/>
        <v>-6.0400000000000453E-2</v>
      </c>
      <c r="D915" s="2">
        <f t="shared" si="127"/>
        <v>0</v>
      </c>
      <c r="E915" s="2">
        <f t="shared" si="128"/>
        <v>6.0400000000000453E-2</v>
      </c>
      <c r="F915" s="2">
        <f t="shared" si="129"/>
        <v>2.770230870773243E-2</v>
      </c>
      <c r="G915" s="2">
        <f t="shared" si="129"/>
        <v>3.5449698344890257E-2</v>
      </c>
      <c r="H915" s="2">
        <f t="shared" si="130"/>
        <v>0.78145400387378638</v>
      </c>
      <c r="I915" s="2">
        <f t="shared" si="131"/>
        <v>43.866078056155715</v>
      </c>
    </row>
    <row r="916" spans="1:9" ht="13.5" x14ac:dyDescent="0.25">
      <c r="A916" s="3">
        <f>TITRES_STAT!B919</f>
        <v>43633</v>
      </c>
      <c r="B916" s="6">
        <f>TITRES_STAT!D919</f>
        <v>7.8147000000000002</v>
      </c>
      <c r="C916" s="2">
        <f t="shared" si="126"/>
        <v>9.8200000000000287E-2</v>
      </c>
      <c r="D916" s="2">
        <f t="shared" si="127"/>
        <v>9.8200000000000287E-2</v>
      </c>
      <c r="E916" s="2">
        <f t="shared" si="128"/>
        <v>0</v>
      </c>
      <c r="F916" s="2">
        <f t="shared" si="129"/>
        <v>3.273785808575156E-2</v>
      </c>
      <c r="G916" s="2">
        <f t="shared" si="129"/>
        <v>3.291757703454095E-2</v>
      </c>
      <c r="H916" s="2">
        <f t="shared" si="130"/>
        <v>0.99454033483081672</v>
      </c>
      <c r="I916" s="2">
        <f t="shared" si="131"/>
        <v>49.863134751555513</v>
      </c>
    </row>
    <row r="917" spans="1:9" ht="13.5" x14ac:dyDescent="0.25">
      <c r="A917" s="3">
        <f>TITRES_STAT!B920</f>
        <v>43634</v>
      </c>
      <c r="B917" s="6">
        <f>TITRES_STAT!D920</f>
        <v>7.7694000000000001</v>
      </c>
      <c r="C917" s="2">
        <f t="shared" si="126"/>
        <v>-4.5300000000000118E-2</v>
      </c>
      <c r="D917" s="2">
        <f t="shared" si="127"/>
        <v>0</v>
      </c>
      <c r="E917" s="2">
        <f t="shared" si="128"/>
        <v>4.5300000000000118E-2</v>
      </c>
      <c r="F917" s="2">
        <f t="shared" si="129"/>
        <v>3.0399439651055019E-2</v>
      </c>
      <c r="G917" s="2">
        <f t="shared" si="129"/>
        <v>3.3802035817788033E-2</v>
      </c>
      <c r="H917" s="2">
        <f t="shared" si="130"/>
        <v>0.89933753738754318</v>
      </c>
      <c r="I917" s="2">
        <f t="shared" si="131"/>
        <v>47.350063887251089</v>
      </c>
    </row>
    <row r="918" spans="1:9" ht="13.5" x14ac:dyDescent="0.25">
      <c r="A918" s="3">
        <f>TITRES_STAT!B921</f>
        <v>43635</v>
      </c>
      <c r="B918" s="6">
        <f>TITRES_STAT!D921</f>
        <v>7.8147000000000002</v>
      </c>
      <c r="C918" s="2">
        <f t="shared" si="126"/>
        <v>4.5300000000000118E-2</v>
      </c>
      <c r="D918" s="2">
        <f t="shared" si="127"/>
        <v>4.5300000000000118E-2</v>
      </c>
      <c r="E918" s="2">
        <f t="shared" si="128"/>
        <v>0</v>
      </c>
      <c r="F918" s="2">
        <f t="shared" si="129"/>
        <v>3.1463765390265387E-2</v>
      </c>
      <c r="G918" s="2">
        <f t="shared" si="129"/>
        <v>3.1387604687946033E-2</v>
      </c>
      <c r="H918" s="2">
        <f t="shared" si="130"/>
        <v>1.0024264579306557</v>
      </c>
      <c r="I918" s="2">
        <f t="shared" si="131"/>
        <v>50.060587941221158</v>
      </c>
    </row>
    <row r="919" spans="1:9" ht="13.5" x14ac:dyDescent="0.25">
      <c r="A919" s="3">
        <f>TITRES_STAT!B922</f>
        <v>43636</v>
      </c>
      <c r="B919" s="6">
        <f>TITRES_STAT!D922</f>
        <v>7.8524000000000003</v>
      </c>
      <c r="C919" s="2">
        <f t="shared" si="126"/>
        <v>3.7700000000000067E-2</v>
      </c>
      <c r="D919" s="2">
        <f t="shared" si="127"/>
        <v>3.7700000000000067E-2</v>
      </c>
      <c r="E919" s="2">
        <f t="shared" si="128"/>
        <v>0</v>
      </c>
      <c r="F919" s="2">
        <f t="shared" si="129"/>
        <v>3.1909210719532149E-2</v>
      </c>
      <c r="G919" s="2">
        <f t="shared" si="129"/>
        <v>2.9145632924521318E-2</v>
      </c>
      <c r="H919" s="2">
        <f t="shared" si="130"/>
        <v>1.0948196185057189</v>
      </c>
      <c r="I919" s="2">
        <f t="shared" si="131"/>
        <v>52.263192918093722</v>
      </c>
    </row>
    <row r="920" spans="1:9" ht="13.5" x14ac:dyDescent="0.25">
      <c r="A920" s="3">
        <f>TITRES_STAT!B923</f>
        <v>43637</v>
      </c>
      <c r="B920" s="6">
        <f>TITRES_STAT!D923</f>
        <v>7.7919999999999998</v>
      </c>
      <c r="C920" s="2">
        <f t="shared" si="126"/>
        <v>-6.0400000000000453E-2</v>
      </c>
      <c r="D920" s="2">
        <f t="shared" si="127"/>
        <v>0</v>
      </c>
      <c r="E920" s="2">
        <f t="shared" si="128"/>
        <v>6.0400000000000453E-2</v>
      </c>
      <c r="F920" s="2">
        <f t="shared" si="129"/>
        <v>2.9629981382422708E-2</v>
      </c>
      <c r="G920" s="2">
        <f t="shared" si="129"/>
        <v>3.1378087715626966E-2</v>
      </c>
      <c r="H920" s="2">
        <f t="shared" si="130"/>
        <v>0.94428894618923309</v>
      </c>
      <c r="I920" s="2">
        <f t="shared" si="131"/>
        <v>48.567315472323195</v>
      </c>
    </row>
    <row r="921" spans="1:9" ht="13.5" x14ac:dyDescent="0.25">
      <c r="A921" s="3">
        <f>TITRES_STAT!B924</f>
        <v>43640</v>
      </c>
      <c r="B921" s="6">
        <f>TITRES_STAT!D924</f>
        <v>7.8147000000000002</v>
      </c>
      <c r="C921" s="2">
        <f t="shared" si="126"/>
        <v>2.2700000000000387E-2</v>
      </c>
      <c r="D921" s="2">
        <f t="shared" si="127"/>
        <v>2.2700000000000387E-2</v>
      </c>
      <c r="E921" s="2">
        <f t="shared" si="128"/>
        <v>0</v>
      </c>
      <c r="F921" s="2">
        <f t="shared" si="129"/>
        <v>2.9134982712249683E-2</v>
      </c>
      <c r="G921" s="2">
        <f t="shared" si="129"/>
        <v>2.9136795735939327E-2</v>
      </c>
      <c r="H921" s="2">
        <f t="shared" si="130"/>
        <v>0.99993777546075846</v>
      </c>
      <c r="I921" s="2">
        <f t="shared" si="131"/>
        <v>49.998444338118787</v>
      </c>
    </row>
    <row r="922" spans="1:9" ht="13.5" x14ac:dyDescent="0.25">
      <c r="A922" s="3">
        <f>TITRES_STAT!B925</f>
        <v>43641</v>
      </c>
      <c r="B922" s="6">
        <f>TITRES_STAT!D925</f>
        <v>7.7618</v>
      </c>
      <c r="C922" s="2">
        <f t="shared" si="126"/>
        <v>-5.2900000000000169E-2</v>
      </c>
      <c r="D922" s="2">
        <f t="shared" si="127"/>
        <v>0</v>
      </c>
      <c r="E922" s="2">
        <f t="shared" si="128"/>
        <v>5.2900000000000169E-2</v>
      </c>
      <c r="F922" s="2">
        <f t="shared" si="129"/>
        <v>2.7053912518517565E-2</v>
      </c>
      <c r="G922" s="2">
        <f t="shared" si="129"/>
        <v>3.0834167469086533E-2</v>
      </c>
      <c r="H922" s="2">
        <f t="shared" si="130"/>
        <v>0.8774004534301455</v>
      </c>
      <c r="I922" s="2">
        <f t="shared" si="131"/>
        <v>46.734858928316115</v>
      </c>
    </row>
    <row r="923" spans="1:9" ht="13.5" x14ac:dyDescent="0.25">
      <c r="A923" s="3">
        <f>TITRES_STAT!B926</f>
        <v>43642</v>
      </c>
      <c r="B923" s="6">
        <f>TITRES_STAT!D926</f>
        <v>7.6938000000000004</v>
      </c>
      <c r="C923" s="2">
        <f t="shared" si="126"/>
        <v>-6.7999999999999616E-2</v>
      </c>
      <c r="D923" s="2">
        <f t="shared" si="127"/>
        <v>0</v>
      </c>
      <c r="E923" s="2">
        <f t="shared" si="128"/>
        <v>6.7999999999999616E-2</v>
      </c>
      <c r="F923" s="2">
        <f t="shared" si="129"/>
        <v>2.5121490195766313E-2</v>
      </c>
      <c r="G923" s="2">
        <f t="shared" si="129"/>
        <v>3.3488869792723183E-2</v>
      </c>
      <c r="H923" s="2">
        <f t="shared" si="130"/>
        <v>0.75014446146596969</v>
      </c>
      <c r="I923" s="2">
        <f t="shared" si="131"/>
        <v>42.861859576873314</v>
      </c>
    </row>
    <row r="924" spans="1:9" ht="13.5" x14ac:dyDescent="0.25">
      <c r="A924" s="3">
        <f>TITRES_STAT!B927</f>
        <v>43643</v>
      </c>
      <c r="B924" s="6">
        <f>TITRES_STAT!D927</f>
        <v>7.6258999999999997</v>
      </c>
      <c r="C924" s="2">
        <f t="shared" si="126"/>
        <v>-6.7900000000000738E-2</v>
      </c>
      <c r="D924" s="2">
        <f t="shared" si="127"/>
        <v>0</v>
      </c>
      <c r="E924" s="2">
        <f t="shared" si="128"/>
        <v>6.7900000000000738E-2</v>
      </c>
      <c r="F924" s="2">
        <f t="shared" si="129"/>
        <v>2.332709803892586E-2</v>
      </c>
      <c r="G924" s="2">
        <f t="shared" si="129"/>
        <v>3.5946807664671579E-2</v>
      </c>
      <c r="H924" s="2">
        <f t="shared" si="130"/>
        <v>0.64893378729293016</v>
      </c>
      <c r="I924" s="2">
        <f t="shared" si="131"/>
        <v>39.354751069677015</v>
      </c>
    </row>
    <row r="925" spans="1:9" ht="13.5" x14ac:dyDescent="0.25">
      <c r="A925" s="3">
        <f>TITRES_STAT!B928</f>
        <v>43644</v>
      </c>
      <c r="B925" s="6">
        <f>TITRES_STAT!D928</f>
        <v>7.6635999999999997</v>
      </c>
      <c r="C925" s="2">
        <f t="shared" si="126"/>
        <v>3.7700000000000067E-2</v>
      </c>
      <c r="D925" s="2">
        <f t="shared" si="127"/>
        <v>3.7700000000000067E-2</v>
      </c>
      <c r="E925" s="2">
        <f t="shared" si="128"/>
        <v>0</v>
      </c>
      <c r="F925" s="2">
        <f t="shared" ref="F925:G940" si="132">((F924*13)+D925)/14</f>
        <v>2.4353733893288303E-2</v>
      </c>
      <c r="G925" s="2">
        <f t="shared" si="132"/>
        <v>3.3379178545766462E-2</v>
      </c>
      <c r="H925" s="2">
        <f t="shared" si="130"/>
        <v>0.72960854503644246</v>
      </c>
      <c r="I925" s="2">
        <f t="shared" si="131"/>
        <v>42.183449378198453</v>
      </c>
    </row>
    <row r="926" spans="1:9" ht="13.5" x14ac:dyDescent="0.25">
      <c r="A926" s="3">
        <f>TITRES_STAT!B929</f>
        <v>43647</v>
      </c>
      <c r="B926" s="6">
        <f>TITRES_STAT!D929</f>
        <v>7.7392000000000003</v>
      </c>
      <c r="C926" s="2">
        <f t="shared" si="126"/>
        <v>7.5600000000000556E-2</v>
      </c>
      <c r="D926" s="2">
        <f t="shared" si="127"/>
        <v>7.5600000000000556E-2</v>
      </c>
      <c r="E926" s="2">
        <f t="shared" si="128"/>
        <v>0</v>
      </c>
      <c r="F926" s="2">
        <f t="shared" si="132"/>
        <v>2.8014181472339177E-2</v>
      </c>
      <c r="G926" s="2">
        <f t="shared" si="132"/>
        <v>3.0994951506783143E-2</v>
      </c>
      <c r="H926" s="2">
        <f t="shared" si="130"/>
        <v>0.90383046626830066</v>
      </c>
      <c r="I926" s="2">
        <f t="shared" si="131"/>
        <v>47.474314666258039</v>
      </c>
    </row>
    <row r="927" spans="1:9" ht="13.5" x14ac:dyDescent="0.25">
      <c r="A927" s="3">
        <f>TITRES_STAT!B930</f>
        <v>43648</v>
      </c>
      <c r="B927" s="6">
        <f>TITRES_STAT!D930</f>
        <v>7.6635999999999997</v>
      </c>
      <c r="C927" s="2">
        <f t="shared" si="126"/>
        <v>-7.5600000000000556E-2</v>
      </c>
      <c r="D927" s="2">
        <f t="shared" si="127"/>
        <v>0</v>
      </c>
      <c r="E927" s="2">
        <f t="shared" si="128"/>
        <v>7.5600000000000556E-2</v>
      </c>
      <c r="F927" s="2">
        <f t="shared" si="132"/>
        <v>2.6013168510029237E-2</v>
      </c>
      <c r="G927" s="2">
        <f t="shared" si="132"/>
        <v>3.4181026399155816E-2</v>
      </c>
      <c r="H927" s="2">
        <f t="shared" si="130"/>
        <v>0.76104117548300698</v>
      </c>
      <c r="I927" s="2">
        <f t="shared" si="131"/>
        <v>43.215410637645853</v>
      </c>
    </row>
    <row r="928" spans="1:9" ht="13.5" x14ac:dyDescent="0.25">
      <c r="A928" s="3">
        <f>TITRES_STAT!B931</f>
        <v>43649</v>
      </c>
      <c r="B928" s="6">
        <f>TITRES_STAT!D931</f>
        <v>7.9657</v>
      </c>
      <c r="C928" s="2">
        <f t="shared" si="126"/>
        <v>0.30210000000000026</v>
      </c>
      <c r="D928" s="2">
        <f t="shared" si="127"/>
        <v>0.30210000000000026</v>
      </c>
      <c r="E928" s="2">
        <f t="shared" si="128"/>
        <v>0</v>
      </c>
      <c r="F928" s="2">
        <f t="shared" si="132"/>
        <v>4.5733656473598602E-2</v>
      </c>
      <c r="G928" s="2">
        <f t="shared" si="132"/>
        <v>3.1739524513501829E-2</v>
      </c>
      <c r="H928" s="2">
        <f t="shared" si="130"/>
        <v>1.4409055326000155</v>
      </c>
      <c r="I928" s="2">
        <f t="shared" si="131"/>
        <v>59.031597632751676</v>
      </c>
    </row>
    <row r="929" spans="1:9" ht="13.5" x14ac:dyDescent="0.25">
      <c r="A929" s="3">
        <f>TITRES_STAT!B932</f>
        <v>43650</v>
      </c>
      <c r="B929" s="6">
        <f>TITRES_STAT!D932</f>
        <v>8.0335999999999999</v>
      </c>
      <c r="C929" s="2">
        <f t="shared" si="126"/>
        <v>6.7899999999999849E-2</v>
      </c>
      <c r="D929" s="2">
        <f t="shared" si="127"/>
        <v>6.7899999999999849E-2</v>
      </c>
      <c r="E929" s="2">
        <f t="shared" si="128"/>
        <v>0</v>
      </c>
      <c r="F929" s="2">
        <f t="shared" si="132"/>
        <v>4.7316966725484404E-2</v>
      </c>
      <c r="G929" s="2">
        <f t="shared" si="132"/>
        <v>2.9472415619680271E-2</v>
      </c>
      <c r="H929" s="2">
        <f t="shared" si="130"/>
        <v>1.6054661869618991</v>
      </c>
      <c r="I929" s="2">
        <f t="shared" si="131"/>
        <v>61.619152648991047</v>
      </c>
    </row>
    <row r="930" spans="1:9" ht="13.5" x14ac:dyDescent="0.25">
      <c r="A930" s="3">
        <f>TITRES_STAT!B933</f>
        <v>43651</v>
      </c>
      <c r="B930" s="6">
        <f>TITRES_STAT!D933</f>
        <v>7.9279000000000002</v>
      </c>
      <c r="C930" s="2">
        <f t="shared" si="126"/>
        <v>-0.10569999999999968</v>
      </c>
      <c r="D930" s="2">
        <f t="shared" si="127"/>
        <v>0</v>
      </c>
      <c r="E930" s="2">
        <f t="shared" si="128"/>
        <v>0.10569999999999968</v>
      </c>
      <c r="F930" s="2">
        <f t="shared" si="132"/>
        <v>4.3937183387949809E-2</v>
      </c>
      <c r="G930" s="2">
        <f t="shared" si="132"/>
        <v>3.4917243075417374E-2</v>
      </c>
      <c r="H930" s="2">
        <f t="shared" si="130"/>
        <v>1.2583233817472463</v>
      </c>
      <c r="I930" s="2">
        <f t="shared" si="131"/>
        <v>55.71936206823009</v>
      </c>
    </row>
    <row r="931" spans="1:9" ht="13.5" x14ac:dyDescent="0.25">
      <c r="A931" s="3">
        <f>TITRES_STAT!B934</f>
        <v>43654</v>
      </c>
      <c r="B931" s="6">
        <f>TITRES_STAT!D934</f>
        <v>7.8449</v>
      </c>
      <c r="C931" s="2">
        <f t="shared" si="126"/>
        <v>-8.3000000000000185E-2</v>
      </c>
      <c r="D931" s="2">
        <f t="shared" si="127"/>
        <v>0</v>
      </c>
      <c r="E931" s="2">
        <f t="shared" si="128"/>
        <v>8.3000000000000185E-2</v>
      </c>
      <c r="F931" s="2">
        <f t="shared" si="132"/>
        <v>4.0798813145953398E-2</v>
      </c>
      <c r="G931" s="2">
        <f t="shared" si="132"/>
        <v>3.8351725712887572E-2</v>
      </c>
      <c r="H931" s="2">
        <f t="shared" si="130"/>
        <v>1.063806449060088</v>
      </c>
      <c r="I931" s="2">
        <f t="shared" si="131"/>
        <v>51.545843823899943</v>
      </c>
    </row>
    <row r="932" spans="1:9" ht="13.5" x14ac:dyDescent="0.25">
      <c r="A932" s="3">
        <f>TITRES_STAT!B935</f>
        <v>43655</v>
      </c>
      <c r="B932" s="6">
        <f>TITRES_STAT!D935</f>
        <v>7.7769000000000004</v>
      </c>
      <c r="C932" s="2">
        <f t="shared" si="126"/>
        <v>-6.7999999999999616E-2</v>
      </c>
      <c r="D932" s="2">
        <f t="shared" si="127"/>
        <v>0</v>
      </c>
      <c r="E932" s="2">
        <f t="shared" si="128"/>
        <v>6.7999999999999616E-2</v>
      </c>
      <c r="F932" s="2">
        <f t="shared" si="132"/>
        <v>3.7884612206956728E-2</v>
      </c>
      <c r="G932" s="2">
        <f t="shared" si="132"/>
        <v>4.046945959053843E-2</v>
      </c>
      <c r="H932" s="2">
        <f t="shared" si="130"/>
        <v>0.93612844328205391</v>
      </c>
      <c r="I932" s="2">
        <f t="shared" si="131"/>
        <v>48.350534104811935</v>
      </c>
    </row>
    <row r="933" spans="1:9" ht="13.5" x14ac:dyDescent="0.25">
      <c r="A933" s="3">
        <f>TITRES_STAT!B936</f>
        <v>43656</v>
      </c>
      <c r="B933" s="6">
        <f>TITRES_STAT!D936</f>
        <v>7.8524000000000003</v>
      </c>
      <c r="C933" s="2">
        <f t="shared" si="126"/>
        <v>7.5499999999999901E-2</v>
      </c>
      <c r="D933" s="2">
        <f t="shared" si="127"/>
        <v>7.5499999999999901E-2</v>
      </c>
      <c r="E933" s="2">
        <f t="shared" si="128"/>
        <v>0</v>
      </c>
      <c r="F933" s="2">
        <f t="shared" si="132"/>
        <v>4.0571425620745526E-2</v>
      </c>
      <c r="G933" s="2">
        <f t="shared" si="132"/>
        <v>3.7578783905499971E-2</v>
      </c>
      <c r="H933" s="2">
        <f t="shared" si="130"/>
        <v>1.0796364704821531</v>
      </c>
      <c r="I933" s="2">
        <f t="shared" si="131"/>
        <v>51.914672867409607</v>
      </c>
    </row>
    <row r="934" spans="1:9" ht="13.5" x14ac:dyDescent="0.25">
      <c r="A934" s="3">
        <f>TITRES_STAT!B937</f>
        <v>43657</v>
      </c>
      <c r="B934" s="6">
        <f>TITRES_STAT!D937</f>
        <v>7.86</v>
      </c>
      <c r="C934" s="2">
        <f t="shared" si="126"/>
        <v>7.6000000000000512E-3</v>
      </c>
      <c r="D934" s="2">
        <f t="shared" si="127"/>
        <v>7.6000000000000512E-3</v>
      </c>
      <c r="E934" s="2">
        <f t="shared" si="128"/>
        <v>0</v>
      </c>
      <c r="F934" s="2">
        <f t="shared" si="132"/>
        <v>3.8216323790692279E-2</v>
      </c>
      <c r="G934" s="2">
        <f t="shared" si="132"/>
        <v>3.4894585055107112E-2</v>
      </c>
      <c r="H934" s="2">
        <f t="shared" si="130"/>
        <v>1.0951935301806663</v>
      </c>
      <c r="I934" s="2">
        <f t="shared" si="131"/>
        <v>52.271712107006607</v>
      </c>
    </row>
    <row r="935" spans="1:9" ht="13.5" x14ac:dyDescent="0.25">
      <c r="A935" s="3">
        <f>TITRES_STAT!B938</f>
        <v>43658</v>
      </c>
      <c r="B935" s="6">
        <f>TITRES_STAT!D938</f>
        <v>7.8524000000000003</v>
      </c>
      <c r="C935" s="2">
        <f t="shared" si="126"/>
        <v>-7.6000000000000512E-3</v>
      </c>
      <c r="D935" s="2">
        <f t="shared" si="127"/>
        <v>0</v>
      </c>
      <c r="E935" s="2">
        <f t="shared" si="128"/>
        <v>7.6000000000000512E-3</v>
      </c>
      <c r="F935" s="2">
        <f t="shared" si="132"/>
        <v>3.5486586377071402E-2</v>
      </c>
      <c r="G935" s="2">
        <f t="shared" si="132"/>
        <v>3.2944971836885176E-2</v>
      </c>
      <c r="H935" s="2">
        <f t="shared" si="130"/>
        <v>1.0771472670479152</v>
      </c>
      <c r="I935" s="2">
        <f t="shared" si="131"/>
        <v>51.857048565399957</v>
      </c>
    </row>
    <row r="936" spans="1:9" ht="13.5" x14ac:dyDescent="0.25">
      <c r="A936" s="3">
        <f>TITRES_STAT!B939</f>
        <v>43661</v>
      </c>
      <c r="B936" s="6">
        <f>TITRES_STAT!D939</f>
        <v>7.8524000000000003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3.295183020728059E-2</v>
      </c>
      <c r="G936" s="2">
        <f t="shared" si="132"/>
        <v>3.0591759562821948E-2</v>
      </c>
      <c r="H936" s="2">
        <f t="shared" si="130"/>
        <v>1.0771472670479154</v>
      </c>
      <c r="I936" s="2">
        <f t="shared" si="131"/>
        <v>51.857048565399957</v>
      </c>
    </row>
    <row r="937" spans="1:9" ht="13.5" x14ac:dyDescent="0.25">
      <c r="A937" s="3">
        <f>TITRES_STAT!B940</f>
        <v>43662</v>
      </c>
      <c r="B937" s="6">
        <f>TITRES_STAT!D940</f>
        <v>7.9279000000000002</v>
      </c>
      <c r="C937" s="2">
        <f t="shared" si="126"/>
        <v>7.5499999999999901E-2</v>
      </c>
      <c r="D937" s="2">
        <f t="shared" si="127"/>
        <v>7.5499999999999901E-2</v>
      </c>
      <c r="E937" s="2">
        <f t="shared" si="128"/>
        <v>0</v>
      </c>
      <c r="F937" s="2">
        <f t="shared" si="132"/>
        <v>3.5990985192474824E-2</v>
      </c>
      <c r="G937" s="2">
        <f t="shared" si="132"/>
        <v>2.8406633879763239E-2</v>
      </c>
      <c r="H937" s="2">
        <f t="shared" si="130"/>
        <v>1.2669922576822679</v>
      </c>
      <c r="I937" s="2">
        <f t="shared" si="131"/>
        <v>55.888689226385708</v>
      </c>
    </row>
    <row r="938" spans="1:9" ht="13.5" x14ac:dyDescent="0.25">
      <c r="A938" s="3">
        <f>TITRES_STAT!B941</f>
        <v>43663</v>
      </c>
      <c r="B938" s="6">
        <f>TITRES_STAT!D941</f>
        <v>8.1166999999999998</v>
      </c>
      <c r="C938" s="2">
        <f t="shared" si="126"/>
        <v>0.18879999999999963</v>
      </c>
      <c r="D938" s="2">
        <f t="shared" si="127"/>
        <v>0.18879999999999963</v>
      </c>
      <c r="E938" s="2">
        <f t="shared" si="128"/>
        <v>0</v>
      </c>
      <c r="F938" s="2">
        <f t="shared" si="132"/>
        <v>4.6905914821583738E-2</v>
      </c>
      <c r="G938" s="2">
        <f t="shared" si="132"/>
        <v>2.6377588602637291E-2</v>
      </c>
      <c r="H938" s="2">
        <f t="shared" si="130"/>
        <v>1.7782487826386821</v>
      </c>
      <c r="I938" s="2">
        <f t="shared" si="131"/>
        <v>64.006103188130055</v>
      </c>
    </row>
    <row r="939" spans="1:9" ht="13.5" x14ac:dyDescent="0.25">
      <c r="A939" s="3">
        <f>TITRES_STAT!B942</f>
        <v>43664</v>
      </c>
      <c r="B939" s="6">
        <f>TITRES_STAT!D942</f>
        <v>7.9882999999999997</v>
      </c>
      <c r="C939" s="2">
        <f t="shared" si="126"/>
        <v>-0.12840000000000007</v>
      </c>
      <c r="D939" s="2">
        <f t="shared" si="127"/>
        <v>0</v>
      </c>
      <c r="E939" s="2">
        <f t="shared" si="128"/>
        <v>0.12840000000000007</v>
      </c>
      <c r="F939" s="2">
        <f t="shared" si="132"/>
        <v>4.3555492334327761E-2</v>
      </c>
      <c r="G939" s="2">
        <f t="shared" si="132"/>
        <v>3.3664903702448915E-2</v>
      </c>
      <c r="H939" s="2">
        <f t="shared" si="130"/>
        <v>1.2937952450212822</v>
      </c>
      <c r="I939" s="2">
        <f t="shared" si="131"/>
        <v>56.404129698563317</v>
      </c>
    </row>
    <row r="940" spans="1:9" ht="13.5" x14ac:dyDescent="0.25">
      <c r="A940" s="3">
        <f>TITRES_STAT!B943</f>
        <v>43665</v>
      </c>
      <c r="B940" s="6">
        <f>TITRES_STAT!D943</f>
        <v>8.1166999999999998</v>
      </c>
      <c r="C940" s="2">
        <f t="shared" si="126"/>
        <v>0.12840000000000007</v>
      </c>
      <c r="D940" s="2">
        <f t="shared" si="127"/>
        <v>0.12840000000000007</v>
      </c>
      <c r="E940" s="2">
        <f t="shared" si="128"/>
        <v>0</v>
      </c>
      <c r="F940" s="2">
        <f t="shared" si="132"/>
        <v>4.9615814310447211E-2</v>
      </c>
      <c r="G940" s="2">
        <f t="shared" si="132"/>
        <v>3.1260267723702564E-2</v>
      </c>
      <c r="H940" s="2">
        <f t="shared" si="130"/>
        <v>1.5871845612130464</v>
      </c>
      <c r="I940" s="2">
        <f t="shared" si="131"/>
        <v>61.347944982667464</v>
      </c>
    </row>
    <row r="941" spans="1:9" ht="13.5" x14ac:dyDescent="0.25">
      <c r="A941" s="3">
        <f>TITRES_STAT!B944</f>
        <v>43668</v>
      </c>
      <c r="B941" s="6">
        <f>TITRES_STAT!D944</f>
        <v>8.1015999999999995</v>
      </c>
      <c r="C941" s="2">
        <f t="shared" si="126"/>
        <v>-1.5100000000000335E-2</v>
      </c>
      <c r="D941" s="2">
        <f t="shared" si="127"/>
        <v>0</v>
      </c>
      <c r="E941" s="2">
        <f t="shared" si="128"/>
        <v>1.5100000000000335E-2</v>
      </c>
      <c r="F941" s="2">
        <f t="shared" ref="F941:G956" si="133">((F940*13)+D941)/14</f>
        <v>4.6071827573986694E-2</v>
      </c>
      <c r="G941" s="2">
        <f t="shared" si="133"/>
        <v>3.0105962886295263E-2</v>
      </c>
      <c r="H941" s="2">
        <f t="shared" si="130"/>
        <v>1.5303223400623855</v>
      </c>
      <c r="I941" s="2">
        <f t="shared" si="131"/>
        <v>60.479343514180691</v>
      </c>
    </row>
    <row r="942" spans="1:9" ht="13.5" x14ac:dyDescent="0.25">
      <c r="A942" s="3">
        <f>TITRES_STAT!B945</f>
        <v>43669</v>
      </c>
      <c r="B942" s="6">
        <f>TITRES_STAT!D945</f>
        <v>8.0033999999999992</v>
      </c>
      <c r="C942" s="2">
        <f t="shared" si="126"/>
        <v>-9.8200000000000287E-2</v>
      </c>
      <c r="D942" s="2">
        <f t="shared" si="127"/>
        <v>0</v>
      </c>
      <c r="E942" s="2">
        <f t="shared" si="128"/>
        <v>9.8200000000000287E-2</v>
      </c>
      <c r="F942" s="2">
        <f t="shared" si="133"/>
        <v>4.2780982747273363E-2</v>
      </c>
      <c r="G942" s="2">
        <f t="shared" si="133"/>
        <v>3.4969822680131338E-2</v>
      </c>
      <c r="H942" s="2">
        <f t="shared" si="130"/>
        <v>1.2233685923600655</v>
      </c>
      <c r="I942" s="2">
        <f t="shared" si="131"/>
        <v>55.023202026141874</v>
      </c>
    </row>
    <row r="943" spans="1:9" ht="13.5" x14ac:dyDescent="0.25">
      <c r="A943" s="3">
        <f>TITRES_STAT!B946</f>
        <v>43670</v>
      </c>
      <c r="B943" s="6">
        <f>TITRES_STAT!D946</f>
        <v>8.0033999999999992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3.9725198265325265E-2</v>
      </c>
      <c r="G943" s="2">
        <f t="shared" si="133"/>
        <v>3.2471978202979097E-2</v>
      </c>
      <c r="H943" s="2">
        <f t="shared" si="130"/>
        <v>1.2233685923600655</v>
      </c>
      <c r="I943" s="2">
        <f t="shared" si="131"/>
        <v>55.023202026141874</v>
      </c>
    </row>
    <row r="944" spans="1:9" ht="13.5" x14ac:dyDescent="0.25">
      <c r="A944" s="3">
        <f>TITRES_STAT!B947</f>
        <v>43672</v>
      </c>
      <c r="B944" s="6">
        <f>TITRES_STAT!D947</f>
        <v>7.9657</v>
      </c>
      <c r="C944" s="2">
        <f t="shared" si="126"/>
        <v>-3.7699999999999179E-2</v>
      </c>
      <c r="D944" s="2">
        <f t="shared" si="127"/>
        <v>0</v>
      </c>
      <c r="E944" s="2">
        <f t="shared" si="128"/>
        <v>3.7699999999999179E-2</v>
      </c>
      <c r="F944" s="2">
        <f t="shared" si="133"/>
        <v>3.6887684103516317E-2</v>
      </c>
      <c r="G944" s="2">
        <f t="shared" si="133"/>
        <v>3.2845408331337679E-2</v>
      </c>
      <c r="H944" s="2">
        <f t="shared" si="130"/>
        <v>1.1230697372187004</v>
      </c>
      <c r="I944" s="2">
        <f t="shared" si="131"/>
        <v>52.898391302490289</v>
      </c>
    </row>
    <row r="945" spans="1:9" ht="13.5" x14ac:dyDescent="0.25">
      <c r="A945" s="3">
        <f>TITRES_STAT!B948</f>
        <v>43675</v>
      </c>
      <c r="B945" s="6">
        <f>TITRES_STAT!D948</f>
        <v>7.8977000000000004</v>
      </c>
      <c r="C945" s="2">
        <f t="shared" si="126"/>
        <v>-6.7999999999999616E-2</v>
      </c>
      <c r="D945" s="2">
        <f t="shared" si="127"/>
        <v>0</v>
      </c>
      <c r="E945" s="2">
        <f t="shared" si="128"/>
        <v>6.7999999999999616E-2</v>
      </c>
      <c r="F945" s="2">
        <f t="shared" si="133"/>
        <v>3.4252849524693721E-2</v>
      </c>
      <c r="G945" s="2">
        <f t="shared" si="133"/>
        <v>3.5356450593384957E-2</v>
      </c>
      <c r="H945" s="2">
        <f t="shared" si="130"/>
        <v>0.96878642934543557</v>
      </c>
      <c r="I945" s="2">
        <f t="shared" si="131"/>
        <v>49.207289064234814</v>
      </c>
    </row>
    <row r="946" spans="1:9" ht="13.5" x14ac:dyDescent="0.25">
      <c r="A946" s="3">
        <f>TITRES_STAT!B949</f>
        <v>43676</v>
      </c>
      <c r="B946" s="6">
        <f>TITRES_STAT!D949</f>
        <v>7.9279000000000002</v>
      </c>
      <c r="C946" s="2">
        <f t="shared" si="126"/>
        <v>3.0199999999999783E-2</v>
      </c>
      <c r="D946" s="2">
        <f t="shared" si="127"/>
        <v>3.0199999999999783E-2</v>
      </c>
      <c r="E946" s="2">
        <f t="shared" si="128"/>
        <v>0</v>
      </c>
      <c r="F946" s="2">
        <f t="shared" si="133"/>
        <v>3.3963360272929864E-2</v>
      </c>
      <c r="G946" s="2">
        <f t="shared" si="133"/>
        <v>3.2830989836714605E-2</v>
      </c>
      <c r="H946" s="2">
        <f t="shared" si="130"/>
        <v>1.0344909014881098</v>
      </c>
      <c r="I946" s="2">
        <f t="shared" si="131"/>
        <v>50.847654355762458</v>
      </c>
    </row>
    <row r="947" spans="1:9" ht="13.5" x14ac:dyDescent="0.25">
      <c r="A947" s="3">
        <f>TITRES_STAT!B950</f>
        <v>43677</v>
      </c>
      <c r="B947" s="6">
        <f>TITRES_STAT!D950</f>
        <v>7.8750999999999998</v>
      </c>
      <c r="C947" s="2">
        <f t="shared" si="126"/>
        <v>-5.2800000000000402E-2</v>
      </c>
      <c r="D947" s="2">
        <f t="shared" si="127"/>
        <v>0</v>
      </c>
      <c r="E947" s="2">
        <f t="shared" si="128"/>
        <v>5.2800000000000402E-2</v>
      </c>
      <c r="F947" s="2">
        <f t="shared" si="133"/>
        <v>3.1537405967720589E-2</v>
      </c>
      <c r="G947" s="2">
        <f t="shared" si="133"/>
        <v>3.4257347705520733E-2</v>
      </c>
      <c r="H947" s="2">
        <f t="shared" si="130"/>
        <v>0.92060267592281197</v>
      </c>
      <c r="I947" s="2">
        <f t="shared" si="131"/>
        <v>47.933010167263276</v>
      </c>
    </row>
    <row r="948" spans="1:9" ht="13.5" x14ac:dyDescent="0.25">
      <c r="A948" s="3">
        <f>TITRES_STAT!B951</f>
        <v>43678</v>
      </c>
      <c r="B948" s="6">
        <f>TITRES_STAT!D951</f>
        <v>7.8977000000000004</v>
      </c>
      <c r="C948" s="2">
        <f t="shared" si="126"/>
        <v>2.260000000000062E-2</v>
      </c>
      <c r="D948" s="2">
        <f t="shared" si="127"/>
        <v>2.260000000000062E-2</v>
      </c>
      <c r="E948" s="2">
        <f t="shared" si="128"/>
        <v>0</v>
      </c>
      <c r="F948" s="2">
        <f t="shared" si="133"/>
        <v>3.0899019827169163E-2</v>
      </c>
      <c r="G948" s="2">
        <f t="shared" si="133"/>
        <v>3.1810394297983539E-2</v>
      </c>
      <c r="H948" s="2">
        <f t="shared" si="130"/>
        <v>0.9713497901887953</v>
      </c>
      <c r="I948" s="2">
        <f t="shared" si="131"/>
        <v>49.273335205304662</v>
      </c>
    </row>
    <row r="949" spans="1:9" ht="13.5" x14ac:dyDescent="0.25">
      <c r="A949" s="3">
        <f>TITRES_STAT!B952</f>
        <v>43679</v>
      </c>
      <c r="B949" s="6">
        <f>TITRES_STAT!D952</f>
        <v>7.7919999999999998</v>
      </c>
      <c r="C949" s="2">
        <f t="shared" si="126"/>
        <v>-0.10570000000000057</v>
      </c>
      <c r="D949" s="2">
        <f t="shared" si="127"/>
        <v>0</v>
      </c>
      <c r="E949" s="2">
        <f t="shared" si="128"/>
        <v>0.10570000000000057</v>
      </c>
      <c r="F949" s="2">
        <f t="shared" si="133"/>
        <v>2.8691946982371368E-2</v>
      </c>
      <c r="G949" s="2">
        <f t="shared" si="133"/>
        <v>3.7088223276699042E-2</v>
      </c>
      <c r="H949" s="2">
        <f t="shared" si="130"/>
        <v>0.77361341276213957</v>
      </c>
      <c r="I949" s="2">
        <f t="shared" si="131"/>
        <v>43.617927514280105</v>
      </c>
    </row>
    <row r="950" spans="1:9" ht="13.5" x14ac:dyDescent="0.25">
      <c r="A950" s="3">
        <f>TITRES_STAT!B953</f>
        <v>43682</v>
      </c>
      <c r="B950" s="6">
        <f>TITRES_STAT!D953</f>
        <v>7.8750999999999998</v>
      </c>
      <c r="C950" s="2">
        <f t="shared" si="126"/>
        <v>8.3099999999999952E-2</v>
      </c>
      <c r="D950" s="2">
        <f t="shared" si="127"/>
        <v>8.3099999999999952E-2</v>
      </c>
      <c r="E950" s="2">
        <f t="shared" si="128"/>
        <v>0</v>
      </c>
      <c r="F950" s="2">
        <f t="shared" si="133"/>
        <v>3.2578236483630549E-2</v>
      </c>
      <c r="G950" s="2">
        <f t="shared" si="133"/>
        <v>3.443906447122054E-2</v>
      </c>
      <c r="H950" s="2">
        <f t="shared" si="130"/>
        <v>0.9459675221681757</v>
      </c>
      <c r="I950" s="2">
        <f t="shared" si="131"/>
        <v>48.611680893532544</v>
      </c>
    </row>
    <row r="951" spans="1:9" ht="13.5" x14ac:dyDescent="0.25">
      <c r="A951" s="3">
        <f>TITRES_STAT!B954</f>
        <v>43683</v>
      </c>
      <c r="B951" s="6">
        <f>TITRES_STAT!D954</f>
        <v>7.8750999999999998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3.0251219591942654E-2</v>
      </c>
      <c r="G951" s="2">
        <f t="shared" si="133"/>
        <v>3.1979131294704789E-2</v>
      </c>
      <c r="H951" s="2">
        <f t="shared" si="130"/>
        <v>0.9459675221681757</v>
      </c>
      <c r="I951" s="2">
        <f t="shared" si="131"/>
        <v>48.611680893532544</v>
      </c>
    </row>
    <row r="952" spans="1:9" ht="13.5" x14ac:dyDescent="0.25">
      <c r="A952" s="3">
        <f>TITRES_STAT!B955</f>
        <v>43684</v>
      </c>
      <c r="B952" s="6">
        <f>TITRES_STAT!D955</f>
        <v>7.8524000000000003</v>
      </c>
      <c r="C952" s="2">
        <f t="shared" si="126"/>
        <v>-2.2699999999999498E-2</v>
      </c>
      <c r="D952" s="2">
        <f t="shared" si="127"/>
        <v>0</v>
      </c>
      <c r="E952" s="2">
        <f t="shared" si="128"/>
        <v>2.2699999999999498E-2</v>
      </c>
      <c r="F952" s="2">
        <f t="shared" si="133"/>
        <v>2.8090418192518177E-2</v>
      </c>
      <c r="G952" s="2">
        <f t="shared" si="133"/>
        <v>3.131633620222584E-2</v>
      </c>
      <c r="H952" s="2">
        <f t="shared" si="130"/>
        <v>0.89698929054547649</v>
      </c>
      <c r="I952" s="2">
        <f t="shared" si="131"/>
        <v>47.28488953606842</v>
      </c>
    </row>
    <row r="953" spans="1:9" ht="13.5" x14ac:dyDescent="0.25">
      <c r="A953" s="3">
        <f>TITRES_STAT!B956</f>
        <v>43685</v>
      </c>
      <c r="B953" s="6">
        <f>TITRES_STAT!D956</f>
        <v>7.8826000000000001</v>
      </c>
      <c r="C953" s="2">
        <f t="shared" si="126"/>
        <v>3.0199999999999783E-2</v>
      </c>
      <c r="D953" s="2">
        <f t="shared" si="127"/>
        <v>3.0199999999999783E-2</v>
      </c>
      <c r="E953" s="2">
        <f t="shared" si="128"/>
        <v>0</v>
      </c>
      <c r="F953" s="2">
        <f t="shared" si="133"/>
        <v>2.8241102607338291E-2</v>
      </c>
      <c r="G953" s="2">
        <f t="shared" si="133"/>
        <v>2.9079455044923992E-2</v>
      </c>
      <c r="H953" s="2">
        <f t="shared" si="130"/>
        <v>0.97117028375220393</v>
      </c>
      <c r="I953" s="2">
        <f t="shared" si="131"/>
        <v>49.26871573487508</v>
      </c>
    </row>
    <row r="954" spans="1:9" ht="13.5" x14ac:dyDescent="0.25">
      <c r="A954" s="3">
        <f>TITRES_STAT!B957</f>
        <v>43686</v>
      </c>
      <c r="B954" s="6">
        <f>TITRES_STAT!D957</f>
        <v>7.9581</v>
      </c>
      <c r="C954" s="2">
        <f t="shared" si="126"/>
        <v>7.5499999999999901E-2</v>
      </c>
      <c r="D954" s="2">
        <f t="shared" si="127"/>
        <v>7.5499999999999901E-2</v>
      </c>
      <c r="E954" s="2">
        <f t="shared" si="128"/>
        <v>0</v>
      </c>
      <c r="F954" s="2">
        <f t="shared" si="133"/>
        <v>3.1616738135385548E-2</v>
      </c>
      <c r="G954" s="2">
        <f t="shared" si="133"/>
        <v>2.7002351113143707E-2</v>
      </c>
      <c r="H954" s="2">
        <f t="shared" si="130"/>
        <v>1.1708883423857019</v>
      </c>
      <c r="I954" s="2">
        <f t="shared" si="131"/>
        <v>53.935908149884476</v>
      </c>
    </row>
    <row r="955" spans="1:9" ht="13.5" x14ac:dyDescent="0.25">
      <c r="A955" s="3">
        <f>TITRES_STAT!B958</f>
        <v>43691</v>
      </c>
      <c r="B955" s="6">
        <f>TITRES_STAT!D958</f>
        <v>7.9203999999999999</v>
      </c>
      <c r="C955" s="2">
        <f t="shared" si="126"/>
        <v>-3.7700000000000067E-2</v>
      </c>
      <c r="D955" s="2">
        <f t="shared" si="127"/>
        <v>0</v>
      </c>
      <c r="E955" s="2">
        <f t="shared" si="128"/>
        <v>3.7700000000000067E-2</v>
      </c>
      <c r="F955" s="2">
        <f t="shared" si="133"/>
        <v>2.9358399697143722E-2</v>
      </c>
      <c r="G955" s="2">
        <f t="shared" si="133"/>
        <v>2.7766468890776302E-2</v>
      </c>
      <c r="H955" s="2">
        <f t="shared" si="130"/>
        <v>1.0573328503753763</v>
      </c>
      <c r="I955" s="2">
        <f t="shared" si="131"/>
        <v>51.393378090592272</v>
      </c>
    </row>
    <row r="956" spans="1:9" ht="13.5" x14ac:dyDescent="0.25">
      <c r="A956" s="3">
        <f>TITRES_STAT!B959</f>
        <v>43692</v>
      </c>
      <c r="B956" s="6">
        <f>TITRES_STAT!D959</f>
        <v>7.9279000000000002</v>
      </c>
      <c r="C956" s="2">
        <f t="shared" si="126"/>
        <v>7.5000000000002842E-3</v>
      </c>
      <c r="D956" s="2">
        <f t="shared" si="127"/>
        <v>7.5000000000002842E-3</v>
      </c>
      <c r="E956" s="2">
        <f t="shared" si="128"/>
        <v>0</v>
      </c>
      <c r="F956" s="2">
        <f t="shared" si="133"/>
        <v>2.7797085433062047E-2</v>
      </c>
      <c r="G956" s="2">
        <f t="shared" si="133"/>
        <v>2.5783149684292277E-2</v>
      </c>
      <c r="H956" s="2">
        <f t="shared" si="130"/>
        <v>1.0781105401562598</v>
      </c>
      <c r="I956" s="2">
        <f t="shared" si="131"/>
        <v>51.879364418949208</v>
      </c>
    </row>
    <row r="957" spans="1:9" ht="13.5" x14ac:dyDescent="0.25">
      <c r="A957" s="3">
        <f>TITRES_STAT!B960</f>
        <v>43693</v>
      </c>
      <c r="B957" s="6">
        <f>TITRES_STAT!D960</f>
        <v>7.9279000000000002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2.5811579330700472E-2</v>
      </c>
      <c r="G957" s="2">
        <f t="shared" si="134"/>
        <v>2.3941496135414259E-2</v>
      </c>
      <c r="H957" s="2">
        <f t="shared" si="130"/>
        <v>1.0781105401562596</v>
      </c>
      <c r="I957" s="2">
        <f t="shared" si="131"/>
        <v>51.879364418949208</v>
      </c>
    </row>
    <row r="958" spans="1:9" ht="13.5" x14ac:dyDescent="0.25">
      <c r="A958" s="3">
        <f>TITRES_STAT!B961</f>
        <v>43696</v>
      </c>
      <c r="B958" s="6">
        <f>TITRES_STAT!D961</f>
        <v>7.9429999999999996</v>
      </c>
      <c r="C958" s="2">
        <f t="shared" si="126"/>
        <v>1.5099999999999447E-2</v>
      </c>
      <c r="D958" s="2">
        <f t="shared" si="127"/>
        <v>1.5099999999999447E-2</v>
      </c>
      <c r="E958" s="2">
        <f t="shared" si="128"/>
        <v>0</v>
      </c>
      <c r="F958" s="2">
        <f t="shared" si="134"/>
        <v>2.5046466521364684E-2</v>
      </c>
      <c r="G958" s="2">
        <f t="shared" si="134"/>
        <v>2.2231389268598956E-2</v>
      </c>
      <c r="H958" s="2">
        <f t="shared" si="130"/>
        <v>1.1266262408864354</v>
      </c>
      <c r="I958" s="2">
        <f t="shared" si="131"/>
        <v>52.977162569800086</v>
      </c>
    </row>
    <row r="959" spans="1:9" ht="13.5" x14ac:dyDescent="0.25">
      <c r="A959" s="3">
        <f>TITRES_STAT!B962</f>
        <v>43697</v>
      </c>
      <c r="B959" s="6">
        <f>TITRES_STAT!D962</f>
        <v>7.9279000000000002</v>
      </c>
      <c r="C959" s="2">
        <f t="shared" si="126"/>
        <v>-1.5099999999999447E-2</v>
      </c>
      <c r="D959" s="2">
        <f t="shared" si="127"/>
        <v>0</v>
      </c>
      <c r="E959" s="2">
        <f t="shared" si="128"/>
        <v>1.5099999999999447E-2</v>
      </c>
      <c r="F959" s="2">
        <f t="shared" si="134"/>
        <v>2.3257433198410064E-2</v>
      </c>
      <c r="G959" s="2">
        <f t="shared" si="134"/>
        <v>2.1722004320841849E-2</v>
      </c>
      <c r="H959" s="2">
        <f t="shared" si="130"/>
        <v>1.0706854144253621</v>
      </c>
      <c r="I959" s="2">
        <f t="shared" si="131"/>
        <v>51.706812003719506</v>
      </c>
    </row>
    <row r="960" spans="1:9" ht="13.5" x14ac:dyDescent="0.25">
      <c r="A960" s="3">
        <f>TITRES_STAT!B963</f>
        <v>43698</v>
      </c>
      <c r="B960" s="6">
        <f>TITRES_STAT!D963</f>
        <v>7.8902000000000001</v>
      </c>
      <c r="C960" s="2">
        <f t="shared" si="126"/>
        <v>-3.7700000000000067E-2</v>
      </c>
      <c r="D960" s="2">
        <f t="shared" si="127"/>
        <v>0</v>
      </c>
      <c r="E960" s="2">
        <f t="shared" si="128"/>
        <v>3.7700000000000067E-2</v>
      </c>
      <c r="F960" s="2">
        <f t="shared" si="134"/>
        <v>2.1596187969952201E-2</v>
      </c>
      <c r="G960" s="2">
        <f t="shared" si="134"/>
        <v>2.2863289726496008E-2</v>
      </c>
      <c r="H960" s="2">
        <f t="shared" si="130"/>
        <v>0.94457920221885761</v>
      </c>
      <c r="I960" s="2">
        <f t="shared" si="131"/>
        <v>48.574992530057287</v>
      </c>
    </row>
    <row r="961" spans="1:9" ht="13.5" x14ac:dyDescent="0.25">
      <c r="A961" s="3">
        <f>TITRES_STAT!B964</f>
        <v>43699</v>
      </c>
      <c r="B961" s="6">
        <f>TITRES_STAT!D964</f>
        <v>7.9244000000000003</v>
      </c>
      <c r="C961" s="2">
        <f t="shared" si="126"/>
        <v>3.420000000000023E-2</v>
      </c>
      <c r="D961" s="2">
        <f t="shared" si="127"/>
        <v>3.420000000000023E-2</v>
      </c>
      <c r="E961" s="2">
        <f t="shared" si="128"/>
        <v>0</v>
      </c>
      <c r="F961" s="2">
        <f t="shared" si="134"/>
        <v>2.2496460257812774E-2</v>
      </c>
      <c r="G961" s="2">
        <f t="shared" si="134"/>
        <v>2.1230197603174867E-2</v>
      </c>
      <c r="H961" s="2">
        <f t="shared" si="130"/>
        <v>1.059644412091979</v>
      </c>
      <c r="I961" s="2">
        <f t="shared" si="131"/>
        <v>51.447929840263008</v>
      </c>
    </row>
    <row r="962" spans="1:9" ht="13.5" x14ac:dyDescent="0.25">
      <c r="A962" s="3">
        <f>TITRES_STAT!B965</f>
        <v>43700</v>
      </c>
      <c r="B962" s="6">
        <f>TITRES_STAT!D965</f>
        <v>7.9790000000000001</v>
      </c>
      <c r="C962" s="2">
        <f t="shared" si="126"/>
        <v>5.459999999999976E-2</v>
      </c>
      <c r="D962" s="2">
        <f t="shared" si="127"/>
        <v>5.459999999999976E-2</v>
      </c>
      <c r="E962" s="2">
        <f t="shared" si="128"/>
        <v>0</v>
      </c>
      <c r="F962" s="2">
        <f t="shared" si="134"/>
        <v>2.4789570239397561E-2</v>
      </c>
      <c r="G962" s="2">
        <f t="shared" si="134"/>
        <v>1.9713754917233806E-2</v>
      </c>
      <c r="H962" s="2">
        <f t="shared" si="130"/>
        <v>1.2574758255580456</v>
      </c>
      <c r="I962" s="2">
        <f t="shared" si="131"/>
        <v>55.702737159862998</v>
      </c>
    </row>
    <row r="963" spans="1:9" ht="13.5" x14ac:dyDescent="0.25">
      <c r="A963" s="3">
        <f>TITRES_STAT!B966</f>
        <v>43703</v>
      </c>
      <c r="B963" s="6">
        <f>TITRES_STAT!D966</f>
        <v>7.94</v>
      </c>
      <c r="C963" s="2">
        <f t="shared" ref="C963:C1026" si="135">B963-B962</f>
        <v>-3.8999999999999702E-2</v>
      </c>
      <c r="D963" s="2">
        <f t="shared" ref="D963:D1026" si="136">IF(C963&gt;0,C963,0)</f>
        <v>0</v>
      </c>
      <c r="E963" s="2">
        <f t="shared" ref="E963:E1026" si="137">IF(C963&lt;0,-C963,0)</f>
        <v>3.8999999999999702E-2</v>
      </c>
      <c r="F963" s="2">
        <f t="shared" si="134"/>
        <v>2.3018886650869163E-2</v>
      </c>
      <c r="G963" s="2">
        <f t="shared" si="134"/>
        <v>2.1091343851717088E-2</v>
      </c>
      <c r="H963" s="2">
        <f t="shared" si="130"/>
        <v>1.0913902315899682</v>
      </c>
      <c r="I963" s="2">
        <f t="shared" si="131"/>
        <v>52.184915808861007</v>
      </c>
    </row>
    <row r="964" spans="1:9" ht="13.5" x14ac:dyDescent="0.25">
      <c r="A964" s="3">
        <f>TITRES_STAT!B967</f>
        <v>43704</v>
      </c>
      <c r="B964" s="6">
        <f>TITRES_STAT!D967</f>
        <v>7.9244000000000003</v>
      </c>
      <c r="C964" s="2">
        <f t="shared" si="135"/>
        <v>-1.5600000000000058E-2</v>
      </c>
      <c r="D964" s="2">
        <f t="shared" si="136"/>
        <v>0</v>
      </c>
      <c r="E964" s="2">
        <f t="shared" si="137"/>
        <v>1.5600000000000058E-2</v>
      </c>
      <c r="F964" s="2">
        <f t="shared" si="134"/>
        <v>2.1374680461521363E-2</v>
      </c>
      <c r="G964" s="2">
        <f t="shared" si="134"/>
        <v>2.069910500516587E-2</v>
      </c>
      <c r="H964" s="2">
        <f t="shared" si="130"/>
        <v>1.0326379066238318</v>
      </c>
      <c r="I964" s="2">
        <f t="shared" si="131"/>
        <v>50.802846058254488</v>
      </c>
    </row>
    <row r="965" spans="1:9" ht="13.5" x14ac:dyDescent="0.25">
      <c r="A965" s="3">
        <f>TITRES_STAT!B968</f>
        <v>43705</v>
      </c>
      <c r="B965" s="6">
        <f>TITRES_STAT!D968</f>
        <v>7.9634</v>
      </c>
      <c r="C965" s="2">
        <f t="shared" si="135"/>
        <v>3.8999999999999702E-2</v>
      </c>
      <c r="D965" s="2">
        <f t="shared" si="136"/>
        <v>3.8999999999999702E-2</v>
      </c>
      <c r="E965" s="2">
        <f t="shared" si="137"/>
        <v>0</v>
      </c>
      <c r="F965" s="2">
        <f t="shared" si="134"/>
        <v>2.2633631857126961E-2</v>
      </c>
      <c r="G965" s="2">
        <f t="shared" si="134"/>
        <v>1.922059750479688E-2</v>
      </c>
      <c r="H965" s="2">
        <f t="shared" si="130"/>
        <v>1.1775717092810611</v>
      </c>
      <c r="I965" s="2">
        <f t="shared" si="131"/>
        <v>54.077287294931089</v>
      </c>
    </row>
    <row r="966" spans="1:9" ht="13.5" x14ac:dyDescent="0.25">
      <c r="A966" s="3">
        <f>TITRES_STAT!B969</f>
        <v>43706</v>
      </c>
      <c r="B966" s="6">
        <f>TITRES_STAT!D969</f>
        <v>7.9555999999999996</v>
      </c>
      <c r="C966" s="2">
        <f t="shared" si="135"/>
        <v>-7.8000000000004732E-3</v>
      </c>
      <c r="D966" s="2">
        <f t="shared" si="136"/>
        <v>0</v>
      </c>
      <c r="E966" s="2">
        <f t="shared" si="137"/>
        <v>7.8000000000004732E-3</v>
      </c>
      <c r="F966" s="2">
        <f t="shared" si="134"/>
        <v>2.1016943867332178E-2</v>
      </c>
      <c r="G966" s="2">
        <f t="shared" si="134"/>
        <v>1.8404840540168565E-2</v>
      </c>
      <c r="H966" s="2">
        <f t="shared" si="130"/>
        <v>1.1419248007861138</v>
      </c>
      <c r="I966" s="2">
        <f t="shared" si="131"/>
        <v>53.313020156777341</v>
      </c>
    </row>
    <row r="967" spans="1:9" ht="13.5" x14ac:dyDescent="0.25">
      <c r="A967" s="3">
        <f>TITRES_STAT!B970</f>
        <v>43707</v>
      </c>
      <c r="B967" s="6">
        <f>TITRES_STAT!D970</f>
        <v>7.9009</v>
      </c>
      <c r="C967" s="2">
        <f t="shared" si="135"/>
        <v>-5.4699999999999527E-2</v>
      </c>
      <c r="D967" s="2">
        <f t="shared" si="136"/>
        <v>0</v>
      </c>
      <c r="E967" s="2">
        <f t="shared" si="137"/>
        <v>5.4699999999999527E-2</v>
      </c>
      <c r="F967" s="2">
        <f t="shared" si="134"/>
        <v>1.9515733591094164E-2</v>
      </c>
      <c r="G967" s="2">
        <f t="shared" si="134"/>
        <v>2.0997351930156487E-2</v>
      </c>
      <c r="H967" s="2">
        <f t="shared" si="130"/>
        <v>0.92943784797289519</v>
      </c>
      <c r="I967" s="2">
        <f t="shared" si="131"/>
        <v>48.171432365617818</v>
      </c>
    </row>
    <row r="968" spans="1:9" ht="13.5" x14ac:dyDescent="0.25">
      <c r="A968" s="3">
        <f>TITRES_STAT!B971</f>
        <v>43710</v>
      </c>
      <c r="B968" s="6">
        <f>TITRES_STAT!D971</f>
        <v>7.7447999999999997</v>
      </c>
      <c r="C968" s="2">
        <f t="shared" si="135"/>
        <v>-0.15610000000000035</v>
      </c>
      <c r="D968" s="2">
        <f t="shared" si="136"/>
        <v>0</v>
      </c>
      <c r="E968" s="2">
        <f t="shared" si="137"/>
        <v>0.15610000000000035</v>
      </c>
      <c r="F968" s="2">
        <f t="shared" si="134"/>
        <v>1.8121752620301721E-2</v>
      </c>
      <c r="G968" s="2">
        <f t="shared" si="134"/>
        <v>3.0647541078002476E-2</v>
      </c>
      <c r="H968" s="2">
        <f t="shared" si="130"/>
        <v>0.59129548351625372</v>
      </c>
      <c r="I968" s="2">
        <f t="shared" si="131"/>
        <v>37.15811988667749</v>
      </c>
    </row>
    <row r="969" spans="1:9" ht="13.5" x14ac:dyDescent="0.25">
      <c r="A969" s="3">
        <f>TITRES_STAT!B972</f>
        <v>43711</v>
      </c>
      <c r="B969" s="6">
        <f>TITRES_STAT!D972</f>
        <v>7.94</v>
      </c>
      <c r="C969" s="2">
        <f t="shared" si="135"/>
        <v>0.19520000000000071</v>
      </c>
      <c r="D969" s="2">
        <f t="shared" si="136"/>
        <v>0.19520000000000071</v>
      </c>
      <c r="E969" s="2">
        <f t="shared" si="137"/>
        <v>0</v>
      </c>
      <c r="F969" s="2">
        <f t="shared" si="134"/>
        <v>3.0770198861708793E-2</v>
      </c>
      <c r="G969" s="2">
        <f t="shared" si="134"/>
        <v>2.8458431001002298E-2</v>
      </c>
      <c r="H969" s="2">
        <f t="shared" si="130"/>
        <v>1.0812331453067485</v>
      </c>
      <c r="I969" s="2">
        <f t="shared" si="131"/>
        <v>51.951562838837447</v>
      </c>
    </row>
    <row r="970" spans="1:9" ht="13.5" x14ac:dyDescent="0.25">
      <c r="A970" s="3">
        <f>TITRES_STAT!B973</f>
        <v>43712</v>
      </c>
      <c r="B970" s="6">
        <f>TITRES_STAT!D973</f>
        <v>7.8072999999999997</v>
      </c>
      <c r="C970" s="2">
        <f t="shared" si="135"/>
        <v>-0.13270000000000071</v>
      </c>
      <c r="D970" s="2">
        <f t="shared" si="136"/>
        <v>0</v>
      </c>
      <c r="E970" s="2">
        <f t="shared" si="137"/>
        <v>0.13270000000000071</v>
      </c>
      <c r="F970" s="2">
        <f t="shared" si="134"/>
        <v>2.8572327514443881E-2</v>
      </c>
      <c r="G970" s="2">
        <f t="shared" si="134"/>
        <v>3.5904257358073614E-2</v>
      </c>
      <c r="H970" s="2">
        <f t="shared" si="130"/>
        <v>0.79579218780357153</v>
      </c>
      <c r="I970" s="2">
        <f t="shared" si="131"/>
        <v>44.314269390875495</v>
      </c>
    </row>
    <row r="971" spans="1:9" ht="13.5" x14ac:dyDescent="0.25">
      <c r="A971" s="3">
        <f>TITRES_STAT!B974</f>
        <v>43713</v>
      </c>
      <c r="B971" s="6">
        <f>TITRES_STAT!D974</f>
        <v>7.8853</v>
      </c>
      <c r="C971" s="2">
        <f t="shared" si="135"/>
        <v>7.8000000000000291E-2</v>
      </c>
      <c r="D971" s="2">
        <f t="shared" si="136"/>
        <v>7.8000000000000291E-2</v>
      </c>
      <c r="E971" s="2">
        <f t="shared" si="137"/>
        <v>0</v>
      </c>
      <c r="F971" s="2">
        <f t="shared" si="134"/>
        <v>3.2102875549126483E-2</v>
      </c>
      <c r="G971" s="2">
        <f t="shared" si="134"/>
        <v>3.3339667546782643E-2</v>
      </c>
      <c r="H971" s="2">
        <f t="shared" si="130"/>
        <v>0.96290328942480674</v>
      </c>
      <c r="I971" s="2">
        <f t="shared" si="131"/>
        <v>49.055055061167486</v>
      </c>
    </row>
    <row r="972" spans="1:9" ht="13.5" x14ac:dyDescent="0.25">
      <c r="A972" s="3">
        <f>TITRES_STAT!B975</f>
        <v>43714</v>
      </c>
      <c r="B972" s="6">
        <f>TITRES_STAT!D975</f>
        <v>7.8072999999999997</v>
      </c>
      <c r="C972" s="2">
        <f t="shared" si="135"/>
        <v>-7.8000000000000291E-2</v>
      </c>
      <c r="D972" s="2">
        <f t="shared" si="136"/>
        <v>0</v>
      </c>
      <c r="E972" s="2">
        <f t="shared" si="137"/>
        <v>7.8000000000000291E-2</v>
      </c>
      <c r="F972" s="2">
        <f t="shared" si="134"/>
        <v>2.9809813009903163E-2</v>
      </c>
      <c r="G972" s="2">
        <f t="shared" si="134"/>
        <v>3.6529691293441045E-2</v>
      </c>
      <c r="H972" s="2">
        <f t="shared" si="130"/>
        <v>0.81604338702023338</v>
      </c>
      <c r="I972" s="2">
        <f t="shared" si="131"/>
        <v>44.935236286353188</v>
      </c>
    </row>
    <row r="973" spans="1:9" ht="13.5" x14ac:dyDescent="0.25">
      <c r="A973" s="3">
        <f>TITRES_STAT!B976</f>
        <v>43717</v>
      </c>
      <c r="B973" s="6">
        <f>TITRES_STAT!D976</f>
        <v>7.8072999999999997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2.7680540652052936E-2</v>
      </c>
      <c r="G973" s="2">
        <f t="shared" si="138"/>
        <v>3.3920427629623828E-2</v>
      </c>
      <c r="H973" s="2">
        <f t="shared" si="130"/>
        <v>0.81604338702023338</v>
      </c>
      <c r="I973" s="2">
        <f t="shared" si="131"/>
        <v>44.935236286353188</v>
      </c>
    </row>
    <row r="974" spans="1:9" ht="13.5" x14ac:dyDescent="0.25">
      <c r="A974" s="3">
        <f>TITRES_STAT!B977</f>
        <v>43718</v>
      </c>
      <c r="B974" s="6">
        <f>TITRES_STAT!D977</f>
        <v>7.8072999999999997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2.5703359176906297E-2</v>
      </c>
      <c r="G974" s="2">
        <f t="shared" si="138"/>
        <v>3.1497539941793558E-2</v>
      </c>
      <c r="H974" s="2">
        <f t="shared" si="130"/>
        <v>0.81604338702023327</v>
      </c>
      <c r="I974" s="2">
        <f t="shared" si="131"/>
        <v>44.935236286353188</v>
      </c>
    </row>
    <row r="975" spans="1:9" ht="13.5" x14ac:dyDescent="0.25">
      <c r="A975" s="3">
        <f>TITRES_STAT!B978</f>
        <v>43719</v>
      </c>
      <c r="B975" s="6">
        <f>TITRES_STAT!D978</f>
        <v>7.8072999999999997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2.3867404949984416E-2</v>
      </c>
      <c r="G975" s="2">
        <f t="shared" si="138"/>
        <v>2.9247715660236876E-2</v>
      </c>
      <c r="H975" s="2">
        <f t="shared" si="130"/>
        <v>0.81604338702023316</v>
      </c>
      <c r="I975" s="2">
        <f t="shared" si="131"/>
        <v>44.935236286353188</v>
      </c>
    </row>
    <row r="976" spans="1:9" ht="13.5" x14ac:dyDescent="0.25">
      <c r="A976" s="3">
        <f>TITRES_STAT!B979</f>
        <v>43720</v>
      </c>
      <c r="B976" s="6">
        <f>TITRES_STAT!D979</f>
        <v>7.7682000000000002</v>
      </c>
      <c r="C976" s="2">
        <f t="shared" si="135"/>
        <v>-3.9099999999999469E-2</v>
      </c>
      <c r="D976" s="2">
        <f t="shared" si="136"/>
        <v>0</v>
      </c>
      <c r="E976" s="2">
        <f t="shared" si="137"/>
        <v>3.9099999999999469E-2</v>
      </c>
      <c r="F976" s="2">
        <f t="shared" si="138"/>
        <v>2.2162590310699812E-2</v>
      </c>
      <c r="G976" s="2">
        <f t="shared" si="138"/>
        <v>2.9951450255934205E-2</v>
      </c>
      <c r="H976" s="2">
        <f t="shared" si="130"/>
        <v>0.73995049058797391</v>
      </c>
      <c r="I976" s="2">
        <f t="shared" si="131"/>
        <v>42.527100316396108</v>
      </c>
    </row>
    <row r="977" spans="1:9" ht="13.5" x14ac:dyDescent="0.25">
      <c r="A977" s="3">
        <f>TITRES_STAT!B980</f>
        <v>43721</v>
      </c>
      <c r="B977" s="6">
        <f>TITRES_STAT!D980</f>
        <v>7.8072999999999997</v>
      </c>
      <c r="C977" s="2">
        <f t="shared" si="135"/>
        <v>3.9099999999999469E-2</v>
      </c>
      <c r="D977" s="2">
        <f t="shared" si="136"/>
        <v>3.9099999999999469E-2</v>
      </c>
      <c r="E977" s="2">
        <f t="shared" si="137"/>
        <v>0</v>
      </c>
      <c r="F977" s="2">
        <f t="shared" si="138"/>
        <v>2.3372405288506929E-2</v>
      </c>
      <c r="G977" s="2">
        <f t="shared" si="138"/>
        <v>2.7812060951938906E-2</v>
      </c>
      <c r="H977" s="2">
        <f t="shared" ref="H977:H1040" si="139">F977/G977</f>
        <v>0.84036941127433895</v>
      </c>
      <c r="I977" s="2">
        <f t="shared" ref="I977:I1040" si="140">IF(G977=0,100,100-(100/(1+H977)))</f>
        <v>45.663082972697126</v>
      </c>
    </row>
    <row r="978" spans="1:9" ht="13.5" x14ac:dyDescent="0.25">
      <c r="A978" s="3">
        <f>TITRES_STAT!B981</f>
        <v>43724</v>
      </c>
      <c r="B978" s="6">
        <f>TITRES_STAT!D981</f>
        <v>7.7994000000000003</v>
      </c>
      <c r="C978" s="2">
        <f t="shared" si="135"/>
        <v>-7.899999999999352E-3</v>
      </c>
      <c r="D978" s="2">
        <f t="shared" si="136"/>
        <v>0</v>
      </c>
      <c r="E978" s="2">
        <f t="shared" si="137"/>
        <v>7.899999999999352E-3</v>
      </c>
      <c r="F978" s="2">
        <f t="shared" si="138"/>
        <v>2.1702947767899293E-2</v>
      </c>
      <c r="G978" s="2">
        <f t="shared" si="138"/>
        <v>2.6389770883943224E-2</v>
      </c>
      <c r="H978" s="2">
        <f t="shared" si="139"/>
        <v>0.82240000731133234</v>
      </c>
      <c r="I978" s="2">
        <f t="shared" si="140"/>
        <v>45.127304873349715</v>
      </c>
    </row>
    <row r="979" spans="1:9" ht="13.5" x14ac:dyDescent="0.25">
      <c r="A979" s="3">
        <f>TITRES_STAT!B982</f>
        <v>43725</v>
      </c>
      <c r="B979" s="6">
        <f>TITRES_STAT!D982</f>
        <v>7.7526000000000002</v>
      </c>
      <c r="C979" s="2">
        <f t="shared" si="135"/>
        <v>-4.6800000000000175E-2</v>
      </c>
      <c r="D979" s="2">
        <f t="shared" si="136"/>
        <v>0</v>
      </c>
      <c r="E979" s="2">
        <f t="shared" si="137"/>
        <v>4.6800000000000175E-2</v>
      </c>
      <c r="F979" s="2">
        <f t="shared" si="138"/>
        <v>2.0152737213049342E-2</v>
      </c>
      <c r="G979" s="2">
        <f t="shared" si="138"/>
        <v>2.7847644392233004E-2</v>
      </c>
      <c r="H979" s="2">
        <f t="shared" si="139"/>
        <v>0.72367834525602281</v>
      </c>
      <c r="I979" s="2">
        <f t="shared" si="140"/>
        <v>41.984535412175923</v>
      </c>
    </row>
    <row r="980" spans="1:9" ht="13.5" x14ac:dyDescent="0.25">
      <c r="A980" s="3">
        <f>TITRES_STAT!B983</f>
        <v>43726</v>
      </c>
      <c r="B980" s="6">
        <f>TITRES_STAT!D983</f>
        <v>7.6510999999999996</v>
      </c>
      <c r="C980" s="2">
        <f t="shared" si="135"/>
        <v>-0.10150000000000059</v>
      </c>
      <c r="D980" s="2">
        <f t="shared" si="136"/>
        <v>0</v>
      </c>
      <c r="E980" s="2">
        <f t="shared" si="137"/>
        <v>0.10150000000000059</v>
      </c>
      <c r="F980" s="2">
        <f t="shared" si="138"/>
        <v>1.8713255983545816E-2</v>
      </c>
      <c r="G980" s="2">
        <f t="shared" si="138"/>
        <v>3.310852693564497E-2</v>
      </c>
      <c r="H980" s="2">
        <f t="shared" si="139"/>
        <v>0.565209561268609</v>
      </c>
      <c r="I980" s="2">
        <f t="shared" si="140"/>
        <v>36.110791503886816</v>
      </c>
    </row>
    <row r="981" spans="1:9" ht="13.5" x14ac:dyDescent="0.25">
      <c r="A981" s="3">
        <f>TITRES_STAT!B984</f>
        <v>43727</v>
      </c>
      <c r="B981" s="6">
        <f>TITRES_STAT!D984</f>
        <v>7.5339999999999998</v>
      </c>
      <c r="C981" s="2">
        <f t="shared" si="135"/>
        <v>-0.11709999999999976</v>
      </c>
      <c r="D981" s="2">
        <f t="shared" si="136"/>
        <v>0</v>
      </c>
      <c r="E981" s="2">
        <f t="shared" si="137"/>
        <v>0.11709999999999976</v>
      </c>
      <c r="F981" s="2">
        <f t="shared" si="138"/>
        <v>1.7376594841863973E-2</v>
      </c>
      <c r="G981" s="2">
        <f t="shared" si="138"/>
        <v>3.9107917868813166E-2</v>
      </c>
      <c r="H981" s="2">
        <f t="shared" si="139"/>
        <v>0.44432421332563549</v>
      </c>
      <c r="I981" s="2">
        <f t="shared" si="140"/>
        <v>30.763467732951369</v>
      </c>
    </row>
    <row r="982" spans="1:9" ht="13.5" x14ac:dyDescent="0.25">
      <c r="A982" s="3">
        <f>TITRES_STAT!B985</f>
        <v>43728</v>
      </c>
      <c r="B982" s="6">
        <f>TITRES_STAT!D985</f>
        <v>7.5730000000000004</v>
      </c>
      <c r="C982" s="2">
        <f t="shared" si="135"/>
        <v>3.900000000000059E-2</v>
      </c>
      <c r="D982" s="2">
        <f t="shared" si="136"/>
        <v>3.900000000000059E-2</v>
      </c>
      <c r="E982" s="2">
        <f t="shared" si="137"/>
        <v>0</v>
      </c>
      <c r="F982" s="2">
        <f t="shared" si="138"/>
        <v>1.8921123781730876E-2</v>
      </c>
      <c r="G982" s="2">
        <f t="shared" si="138"/>
        <v>3.6314495163897939E-2</v>
      </c>
      <c r="H982" s="2">
        <f t="shared" si="139"/>
        <v>0.52103502186480388</v>
      </c>
      <c r="I982" s="2">
        <f t="shared" si="140"/>
        <v>34.255294215777482</v>
      </c>
    </row>
    <row r="983" spans="1:9" ht="13.5" x14ac:dyDescent="0.25">
      <c r="A983" s="3">
        <f>TITRES_STAT!B986</f>
        <v>43731</v>
      </c>
      <c r="B983" s="6">
        <f>TITRES_STAT!D986</f>
        <v>7.7135999999999996</v>
      </c>
      <c r="C983" s="2">
        <f t="shared" si="135"/>
        <v>0.14059999999999917</v>
      </c>
      <c r="D983" s="2">
        <f t="shared" si="136"/>
        <v>0.14059999999999917</v>
      </c>
      <c r="E983" s="2">
        <f t="shared" si="137"/>
        <v>0</v>
      </c>
      <c r="F983" s="2">
        <f t="shared" si="138"/>
        <v>2.7612472083035751E-2</v>
      </c>
      <c r="G983" s="2">
        <f t="shared" si="138"/>
        <v>3.3720602652190942E-2</v>
      </c>
      <c r="H983" s="2">
        <f t="shared" si="139"/>
        <v>0.81886057517544619</v>
      </c>
      <c r="I983" s="2">
        <f t="shared" si="140"/>
        <v>45.02052473683748</v>
      </c>
    </row>
    <row r="984" spans="1:9" ht="13.5" x14ac:dyDescent="0.25">
      <c r="A984" s="3">
        <f>TITRES_STAT!B987</f>
        <v>43732</v>
      </c>
      <c r="B984" s="6">
        <f>TITRES_STAT!D987</f>
        <v>7.5339999999999998</v>
      </c>
      <c r="C984" s="2">
        <f t="shared" si="135"/>
        <v>-0.17959999999999976</v>
      </c>
      <c r="D984" s="2">
        <f t="shared" si="136"/>
        <v>0</v>
      </c>
      <c r="E984" s="2">
        <f t="shared" si="137"/>
        <v>0.17959999999999976</v>
      </c>
      <c r="F984" s="2">
        <f t="shared" si="138"/>
        <v>2.5640152648533199E-2</v>
      </c>
      <c r="G984" s="2">
        <f t="shared" si="138"/>
        <v>4.414055960560586E-2</v>
      </c>
      <c r="H984" s="2">
        <f t="shared" si="139"/>
        <v>0.58087511525968272</v>
      </c>
      <c r="I984" s="2">
        <f t="shared" si="140"/>
        <v>36.743896443980979</v>
      </c>
    </row>
    <row r="985" spans="1:9" ht="13.5" x14ac:dyDescent="0.25">
      <c r="A985" s="3">
        <f>TITRES_STAT!B988</f>
        <v>43733</v>
      </c>
      <c r="B985" s="6">
        <f>TITRES_STAT!D988</f>
        <v>7.6510999999999996</v>
      </c>
      <c r="C985" s="2">
        <f t="shared" si="135"/>
        <v>0.11709999999999976</v>
      </c>
      <c r="D985" s="2">
        <f t="shared" si="136"/>
        <v>0.11709999999999976</v>
      </c>
      <c r="E985" s="2">
        <f t="shared" si="137"/>
        <v>0</v>
      </c>
      <c r="F985" s="2">
        <f t="shared" si="138"/>
        <v>3.2172998887923666E-2</v>
      </c>
      <c r="G985" s="2">
        <f t="shared" si="138"/>
        <v>4.098766249091973E-2</v>
      </c>
      <c r="H985" s="2">
        <f t="shared" si="139"/>
        <v>0.78494349110665107</v>
      </c>
      <c r="I985" s="2">
        <f t="shared" si="140"/>
        <v>43.975817442825161</v>
      </c>
    </row>
    <row r="986" spans="1:9" ht="13.5" x14ac:dyDescent="0.25">
      <c r="A986" s="3">
        <f>TITRES_STAT!B989</f>
        <v>43734</v>
      </c>
      <c r="B986" s="6">
        <f>TITRES_STAT!D989</f>
        <v>7.6355000000000004</v>
      </c>
      <c r="C986" s="2">
        <f t="shared" si="135"/>
        <v>-1.559999999999917E-2</v>
      </c>
      <c r="D986" s="2">
        <f t="shared" si="136"/>
        <v>0</v>
      </c>
      <c r="E986" s="2">
        <f t="shared" si="137"/>
        <v>1.559999999999917E-2</v>
      </c>
      <c r="F986" s="2">
        <f t="shared" si="138"/>
        <v>2.9874927538786261E-2</v>
      </c>
      <c r="G986" s="2">
        <f t="shared" si="138"/>
        <v>3.9174258027282548E-2</v>
      </c>
      <c r="H986" s="2">
        <f t="shared" si="139"/>
        <v>0.76261629557808464</v>
      </c>
      <c r="I986" s="2">
        <f t="shared" si="140"/>
        <v>43.266154834224409</v>
      </c>
    </row>
    <row r="987" spans="1:9" ht="13.5" x14ac:dyDescent="0.25">
      <c r="A987" s="3">
        <f>TITRES_STAT!B990</f>
        <v>43735</v>
      </c>
      <c r="B987" s="6">
        <f>TITRES_STAT!D990</f>
        <v>7.6199000000000003</v>
      </c>
      <c r="C987" s="2">
        <f t="shared" si="135"/>
        <v>-1.5600000000000058E-2</v>
      </c>
      <c r="D987" s="2">
        <f t="shared" si="136"/>
        <v>0</v>
      </c>
      <c r="E987" s="2">
        <f t="shared" si="137"/>
        <v>1.5600000000000058E-2</v>
      </c>
      <c r="F987" s="2">
        <f t="shared" si="138"/>
        <v>2.7741004143158672E-2</v>
      </c>
      <c r="G987" s="2">
        <f t="shared" si="138"/>
        <v>3.7490382453905229E-2</v>
      </c>
      <c r="H987" s="2">
        <f t="shared" si="139"/>
        <v>0.73994988387399074</v>
      </c>
      <c r="I987" s="2">
        <f t="shared" si="140"/>
        <v>42.527080275812054</v>
      </c>
    </row>
    <row r="988" spans="1:9" ht="13.5" x14ac:dyDescent="0.25">
      <c r="A988" s="3">
        <f>TITRES_STAT!B991</f>
        <v>43738</v>
      </c>
      <c r="B988" s="6">
        <f>TITRES_STAT!D991</f>
        <v>7.5183999999999997</v>
      </c>
      <c r="C988" s="2">
        <f t="shared" si="135"/>
        <v>-0.10150000000000059</v>
      </c>
      <c r="D988" s="2">
        <f t="shared" si="136"/>
        <v>0</v>
      </c>
      <c r="E988" s="2">
        <f t="shared" si="137"/>
        <v>0.10150000000000059</v>
      </c>
      <c r="F988" s="2">
        <f t="shared" si="138"/>
        <v>2.5759503847218767E-2</v>
      </c>
      <c r="G988" s="2">
        <f t="shared" si="138"/>
        <v>4.2062497992912042E-2</v>
      </c>
      <c r="H988" s="2">
        <f t="shared" si="139"/>
        <v>0.61241022469848327</v>
      </c>
      <c r="I988" s="2">
        <f t="shared" si="140"/>
        <v>37.981043243074353</v>
      </c>
    </row>
    <row r="989" spans="1:9" ht="13.5" x14ac:dyDescent="0.25">
      <c r="A989" s="3">
        <f>TITRES_STAT!B992</f>
        <v>43739</v>
      </c>
      <c r="B989" s="6">
        <f>TITRES_STAT!D992</f>
        <v>7.6433</v>
      </c>
      <c r="C989" s="2">
        <f t="shared" si="135"/>
        <v>0.12490000000000023</v>
      </c>
      <c r="D989" s="2">
        <f t="shared" si="136"/>
        <v>0.12490000000000023</v>
      </c>
      <c r="E989" s="2">
        <f t="shared" si="137"/>
        <v>0</v>
      </c>
      <c r="F989" s="2">
        <f t="shared" ref="F989:G1004" si="141">((F988*13)+D989)/14</f>
        <v>3.2840967858131724E-2</v>
      </c>
      <c r="G989" s="2">
        <f t="shared" si="141"/>
        <v>3.9058033850561183E-2</v>
      </c>
      <c r="H989" s="2">
        <f t="shared" si="139"/>
        <v>0.84082491156066907</v>
      </c>
      <c r="I989" s="2">
        <f t="shared" si="140"/>
        <v>45.676528293383953</v>
      </c>
    </row>
    <row r="990" spans="1:9" ht="13.5" x14ac:dyDescent="0.25">
      <c r="A990" s="3">
        <f>TITRES_STAT!B993</f>
        <v>43740</v>
      </c>
      <c r="B990" s="6">
        <f>TITRES_STAT!D993</f>
        <v>7.4950000000000001</v>
      </c>
      <c r="C990" s="2">
        <f t="shared" si="135"/>
        <v>-0.14829999999999988</v>
      </c>
      <c r="D990" s="2">
        <f t="shared" si="136"/>
        <v>0</v>
      </c>
      <c r="E990" s="2">
        <f t="shared" si="137"/>
        <v>0.14829999999999988</v>
      </c>
      <c r="F990" s="2">
        <f t="shared" si="141"/>
        <v>3.0495184439693741E-2</v>
      </c>
      <c r="G990" s="2">
        <f t="shared" si="141"/>
        <v>4.6861031432663951E-2</v>
      </c>
      <c r="H990" s="2">
        <f t="shared" si="139"/>
        <v>0.65075785801926289</v>
      </c>
      <c r="I990" s="2">
        <f t="shared" si="140"/>
        <v>39.421763455974357</v>
      </c>
    </row>
    <row r="991" spans="1:9" ht="13.5" x14ac:dyDescent="0.25">
      <c r="A991" s="3">
        <f>TITRES_STAT!B994</f>
        <v>43741</v>
      </c>
      <c r="B991" s="6">
        <f>TITRES_STAT!D994</f>
        <v>7.5730000000000004</v>
      </c>
      <c r="C991" s="2">
        <f t="shared" si="135"/>
        <v>7.8000000000000291E-2</v>
      </c>
      <c r="D991" s="2">
        <f t="shared" si="136"/>
        <v>7.8000000000000291E-2</v>
      </c>
      <c r="E991" s="2">
        <f t="shared" si="137"/>
        <v>0</v>
      </c>
      <c r="F991" s="2">
        <f t="shared" si="141"/>
        <v>3.3888385551144214E-2</v>
      </c>
      <c r="G991" s="2">
        <f t="shared" si="141"/>
        <v>4.351381490175938E-2</v>
      </c>
      <c r="H991" s="2">
        <f t="shared" si="139"/>
        <v>0.77879601289047207</v>
      </c>
      <c r="I991" s="2">
        <f t="shared" si="140"/>
        <v>43.782199153064205</v>
      </c>
    </row>
    <row r="992" spans="1:9" ht="13.5" x14ac:dyDescent="0.25">
      <c r="A992" s="3">
        <f>TITRES_STAT!B995</f>
        <v>43742</v>
      </c>
      <c r="B992" s="6">
        <f>TITRES_STAT!D995</f>
        <v>7.5495999999999999</v>
      </c>
      <c r="C992" s="2">
        <f t="shared" si="135"/>
        <v>-2.3400000000000531E-2</v>
      </c>
      <c r="D992" s="2">
        <f t="shared" si="136"/>
        <v>0</v>
      </c>
      <c r="E992" s="2">
        <f t="shared" si="137"/>
        <v>2.3400000000000531E-2</v>
      </c>
      <c r="F992" s="2">
        <f t="shared" si="141"/>
        <v>3.1467786583205343E-2</v>
      </c>
      <c r="G992" s="2">
        <f t="shared" si="141"/>
        <v>4.2077113837348031E-2</v>
      </c>
      <c r="H992" s="2">
        <f t="shared" si="139"/>
        <v>0.74785991037422928</v>
      </c>
      <c r="I992" s="2">
        <f t="shared" si="140"/>
        <v>42.787176817512062</v>
      </c>
    </row>
    <row r="993" spans="1:9" ht="13.5" x14ac:dyDescent="0.25">
      <c r="A993" s="3">
        <f>TITRES_STAT!B996</f>
        <v>43745</v>
      </c>
      <c r="B993" s="6">
        <f>TITRES_STAT!D996</f>
        <v>7.4950000000000001</v>
      </c>
      <c r="C993" s="2">
        <f t="shared" si="135"/>
        <v>-5.459999999999976E-2</v>
      </c>
      <c r="D993" s="2">
        <f t="shared" si="136"/>
        <v>0</v>
      </c>
      <c r="E993" s="2">
        <f t="shared" si="137"/>
        <v>5.459999999999976E-2</v>
      </c>
      <c r="F993" s="2">
        <f t="shared" si="141"/>
        <v>2.9220087541547819E-2</v>
      </c>
      <c r="G993" s="2">
        <f t="shared" si="141"/>
        <v>4.2971605706108869E-2</v>
      </c>
      <c r="H993" s="2">
        <f t="shared" si="139"/>
        <v>0.67998593632710991</v>
      </c>
      <c r="I993" s="2">
        <f t="shared" si="140"/>
        <v>40.475692184289208</v>
      </c>
    </row>
    <row r="994" spans="1:9" ht="13.5" x14ac:dyDescent="0.25">
      <c r="A994" s="3">
        <f>TITRES_STAT!B997</f>
        <v>43746</v>
      </c>
      <c r="B994" s="6">
        <f>TITRES_STAT!D997</f>
        <v>7.4558999999999997</v>
      </c>
      <c r="C994" s="2">
        <f t="shared" si="135"/>
        <v>-3.9100000000000357E-2</v>
      </c>
      <c r="D994" s="2">
        <f t="shared" si="136"/>
        <v>0</v>
      </c>
      <c r="E994" s="2">
        <f t="shared" si="137"/>
        <v>3.9100000000000357E-2</v>
      </c>
      <c r="F994" s="2">
        <f t="shared" si="141"/>
        <v>2.7132938431437263E-2</v>
      </c>
      <c r="G994" s="2">
        <f t="shared" si="141"/>
        <v>4.2695062441386829E-2</v>
      </c>
      <c r="H994" s="2">
        <f t="shared" si="139"/>
        <v>0.6355052992061142</v>
      </c>
      <c r="I994" s="2">
        <f t="shared" si="140"/>
        <v>38.856816881889223</v>
      </c>
    </row>
    <row r="995" spans="1:9" ht="13.5" x14ac:dyDescent="0.25">
      <c r="A995" s="3">
        <f>TITRES_STAT!B998</f>
        <v>43747</v>
      </c>
      <c r="B995" s="6">
        <f>TITRES_STAT!D998</f>
        <v>7.5730000000000004</v>
      </c>
      <c r="C995" s="2">
        <f t="shared" si="135"/>
        <v>0.11710000000000065</v>
      </c>
      <c r="D995" s="2">
        <f t="shared" si="136"/>
        <v>0.11710000000000065</v>
      </c>
      <c r="E995" s="2">
        <f t="shared" si="137"/>
        <v>0</v>
      </c>
      <c r="F995" s="2">
        <f t="shared" si="141"/>
        <v>3.3559157114906077E-2</v>
      </c>
      <c r="G995" s="2">
        <f t="shared" si="141"/>
        <v>3.9645415124144913E-2</v>
      </c>
      <c r="H995" s="2">
        <f t="shared" si="139"/>
        <v>0.84648267674381916</v>
      </c>
      <c r="I995" s="2">
        <f t="shared" si="140"/>
        <v>45.842979596025749</v>
      </c>
    </row>
    <row r="996" spans="1:9" ht="13.5" x14ac:dyDescent="0.25">
      <c r="A996" s="3">
        <f>TITRES_STAT!B999</f>
        <v>43748</v>
      </c>
      <c r="B996" s="6">
        <f>TITRES_STAT!D999</f>
        <v>7.5730000000000004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3.1162074463841359E-2</v>
      </c>
      <c r="G996" s="2">
        <f t="shared" si="141"/>
        <v>3.6813599758134564E-2</v>
      </c>
      <c r="H996" s="2">
        <f t="shared" si="139"/>
        <v>0.84648267674381916</v>
      </c>
      <c r="I996" s="2">
        <f t="shared" si="140"/>
        <v>45.842979596025749</v>
      </c>
    </row>
    <row r="997" spans="1:9" ht="13.5" x14ac:dyDescent="0.25">
      <c r="A997" s="3">
        <f>TITRES_STAT!B1000</f>
        <v>43749</v>
      </c>
      <c r="B997" s="6">
        <f>TITRES_STAT!D1000</f>
        <v>7.6199000000000003</v>
      </c>
      <c r="C997" s="2">
        <f t="shared" si="135"/>
        <v>4.6899999999999942E-2</v>
      </c>
      <c r="D997" s="2">
        <f t="shared" si="136"/>
        <v>4.6899999999999942E-2</v>
      </c>
      <c r="E997" s="2">
        <f t="shared" si="137"/>
        <v>0</v>
      </c>
      <c r="F997" s="2">
        <f t="shared" si="141"/>
        <v>3.2286212002138402E-2</v>
      </c>
      <c r="G997" s="2">
        <f t="shared" si="141"/>
        <v>3.4184056918267806E-2</v>
      </c>
      <c r="H997" s="2">
        <f t="shared" si="139"/>
        <v>0.94448157745971906</v>
      </c>
      <c r="I997" s="2">
        <f t="shared" si="140"/>
        <v>48.572410683036388</v>
      </c>
    </row>
    <row r="998" spans="1:9" ht="13.5" x14ac:dyDescent="0.25">
      <c r="A998" s="3">
        <f>TITRES_STAT!B1001</f>
        <v>43752</v>
      </c>
      <c r="B998" s="6">
        <f>TITRES_STAT!D1001</f>
        <v>7.7058</v>
      </c>
      <c r="C998" s="2">
        <f t="shared" si="135"/>
        <v>8.5899999999999643E-2</v>
      </c>
      <c r="D998" s="2">
        <f t="shared" si="136"/>
        <v>8.5899999999999643E-2</v>
      </c>
      <c r="E998" s="2">
        <f t="shared" si="137"/>
        <v>0</v>
      </c>
      <c r="F998" s="2">
        <f t="shared" si="141"/>
        <v>3.6115768287699919E-2</v>
      </c>
      <c r="G998" s="2">
        <f t="shared" si="141"/>
        <v>3.1742338566962965E-2</v>
      </c>
      <c r="H998" s="2">
        <f t="shared" si="139"/>
        <v>1.1377790647500927</v>
      </c>
      <c r="I998" s="2">
        <f t="shared" si="140"/>
        <v>53.222481383177893</v>
      </c>
    </row>
    <row r="999" spans="1:9" ht="13.5" x14ac:dyDescent="0.25">
      <c r="A999" s="3">
        <f>TITRES_STAT!B1002</f>
        <v>43754</v>
      </c>
      <c r="B999" s="6">
        <f>TITRES_STAT!D1002</f>
        <v>7.6510999999999996</v>
      </c>
      <c r="C999" s="2">
        <f t="shared" si="135"/>
        <v>-5.4700000000000415E-2</v>
      </c>
      <c r="D999" s="2">
        <f t="shared" si="136"/>
        <v>0</v>
      </c>
      <c r="E999" s="2">
        <f t="shared" si="137"/>
        <v>5.4700000000000415E-2</v>
      </c>
      <c r="F999" s="2">
        <f t="shared" si="141"/>
        <v>3.3536070552864214E-2</v>
      </c>
      <c r="G999" s="2">
        <f t="shared" si="141"/>
        <v>3.3382171526465644E-2</v>
      </c>
      <c r="H999" s="2">
        <f t="shared" si="139"/>
        <v>1.0046102161531509</v>
      </c>
      <c r="I999" s="2">
        <f t="shared" si="140"/>
        <v>50.114990338670374</v>
      </c>
    </row>
    <row r="1000" spans="1:9" ht="13.5" x14ac:dyDescent="0.25">
      <c r="A1000" s="3">
        <f>TITRES_STAT!B1003</f>
        <v>43755</v>
      </c>
      <c r="B1000" s="6">
        <f>TITRES_STAT!D1003</f>
        <v>7.7214</v>
      </c>
      <c r="C1000" s="2">
        <f t="shared" si="135"/>
        <v>7.0300000000000473E-2</v>
      </c>
      <c r="D1000" s="2">
        <f t="shared" si="136"/>
        <v>7.0300000000000473E-2</v>
      </c>
      <c r="E1000" s="2">
        <f t="shared" si="137"/>
        <v>0</v>
      </c>
      <c r="F1000" s="2">
        <f t="shared" si="141"/>
        <v>3.6162065513373941E-2</v>
      </c>
      <c r="G1000" s="2">
        <f t="shared" si="141"/>
        <v>3.099773070314667E-2</v>
      </c>
      <c r="H1000" s="2">
        <f t="shared" si="139"/>
        <v>1.1666036413982726</v>
      </c>
      <c r="I1000" s="2">
        <f t="shared" si="140"/>
        <v>53.844811257003855</v>
      </c>
    </row>
    <row r="1001" spans="1:9" ht="13.5" x14ac:dyDescent="0.25">
      <c r="A1001" s="3">
        <f>TITRES_STAT!B1004</f>
        <v>43756</v>
      </c>
      <c r="B1001" s="6">
        <f>TITRES_STAT!D1004</f>
        <v>7.6355000000000004</v>
      </c>
      <c r="C1001" s="2">
        <f t="shared" si="135"/>
        <v>-8.5899999999999643E-2</v>
      </c>
      <c r="D1001" s="2">
        <f t="shared" si="136"/>
        <v>0</v>
      </c>
      <c r="E1001" s="2">
        <f t="shared" si="137"/>
        <v>8.5899999999999643E-2</v>
      </c>
      <c r="F1001" s="2">
        <f t="shared" si="141"/>
        <v>3.3579060833847228E-2</v>
      </c>
      <c r="G1001" s="2">
        <f t="shared" si="141"/>
        <v>3.4919321367207594E-2</v>
      </c>
      <c r="H1001" s="2">
        <f t="shared" si="139"/>
        <v>0.9616183682590409</v>
      </c>
      <c r="I1001" s="2">
        <f t="shared" si="140"/>
        <v>49.021684534514648</v>
      </c>
    </row>
    <row r="1002" spans="1:9" ht="13.5" x14ac:dyDescent="0.25">
      <c r="A1002" s="3">
        <f>TITRES_STAT!B1005</f>
        <v>43759</v>
      </c>
      <c r="B1002" s="6">
        <f>TITRES_STAT!D1005</f>
        <v>7.5730000000000004</v>
      </c>
      <c r="C1002" s="2">
        <f t="shared" si="135"/>
        <v>-6.25E-2</v>
      </c>
      <c r="D1002" s="2">
        <f t="shared" si="136"/>
        <v>0</v>
      </c>
      <c r="E1002" s="2">
        <f t="shared" si="137"/>
        <v>6.25E-2</v>
      </c>
      <c r="F1002" s="2">
        <f t="shared" si="141"/>
        <v>3.1180556488572427E-2</v>
      </c>
      <c r="G1002" s="2">
        <f t="shared" si="141"/>
        <v>3.6889369840978473E-2</v>
      </c>
      <c r="H1002" s="2">
        <f t="shared" si="139"/>
        <v>0.84524502920447231</v>
      </c>
      <c r="I1002" s="2">
        <f t="shared" si="140"/>
        <v>45.80665525861771</v>
      </c>
    </row>
    <row r="1003" spans="1:9" ht="13.5" x14ac:dyDescent="0.25">
      <c r="A1003" s="3">
        <f>TITRES_STAT!B1006</f>
        <v>43760</v>
      </c>
      <c r="B1003" s="6">
        <f>TITRES_STAT!D1006</f>
        <v>7.5574000000000003</v>
      </c>
      <c r="C1003" s="2">
        <f t="shared" si="135"/>
        <v>-1.5600000000000058E-2</v>
      </c>
      <c r="D1003" s="2">
        <f t="shared" si="136"/>
        <v>0</v>
      </c>
      <c r="E1003" s="2">
        <f t="shared" si="137"/>
        <v>1.5600000000000058E-2</v>
      </c>
      <c r="F1003" s="2">
        <f t="shared" si="141"/>
        <v>2.8953373882245826E-2</v>
      </c>
      <c r="G1003" s="2">
        <f t="shared" si="141"/>
        <v>3.536870056662287E-2</v>
      </c>
      <c r="H1003" s="2">
        <f t="shared" si="139"/>
        <v>0.81861570875942413</v>
      </c>
      <c r="I1003" s="2">
        <f t="shared" si="140"/>
        <v>45.013122058526925</v>
      </c>
    </row>
    <row r="1004" spans="1:9" ht="13.5" x14ac:dyDescent="0.25">
      <c r="A1004" s="3">
        <f>TITRES_STAT!B1007</f>
        <v>43761</v>
      </c>
      <c r="B1004" s="6">
        <f>TITRES_STAT!D1007</f>
        <v>7.5574000000000003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2.6885275747799697E-2</v>
      </c>
      <c r="G1004" s="2">
        <f t="shared" si="141"/>
        <v>3.2842364811864096E-2</v>
      </c>
      <c r="H1004" s="2">
        <f t="shared" si="139"/>
        <v>0.81861570875942413</v>
      </c>
      <c r="I1004" s="2">
        <f t="shared" si="140"/>
        <v>45.013122058526925</v>
      </c>
    </row>
    <row r="1005" spans="1:9" ht="13.5" x14ac:dyDescent="0.25">
      <c r="A1005" s="3">
        <f>TITRES_STAT!B1008</f>
        <v>43762</v>
      </c>
      <c r="B1005" s="6">
        <f>TITRES_STAT!D1008</f>
        <v>7.5495999999999999</v>
      </c>
      <c r="C1005" s="2">
        <f t="shared" si="135"/>
        <v>-7.8000000000004732E-3</v>
      </c>
      <c r="D1005" s="2">
        <f t="shared" si="136"/>
        <v>0</v>
      </c>
      <c r="E1005" s="2">
        <f t="shared" si="137"/>
        <v>7.8000000000004732E-3</v>
      </c>
      <c r="F1005" s="2">
        <f t="shared" ref="F1005:G1020" si="142">((F1004*13)+D1005)/14</f>
        <v>2.4964898908671148E-2</v>
      </c>
      <c r="G1005" s="2">
        <f t="shared" si="142"/>
        <v>3.1053624468159551E-2</v>
      </c>
      <c r="H1005" s="2">
        <f t="shared" si="139"/>
        <v>0.80392866649973815</v>
      </c>
      <c r="I1005" s="2">
        <f t="shared" si="140"/>
        <v>44.565435509134907</v>
      </c>
    </row>
    <row r="1006" spans="1:9" ht="13.5" x14ac:dyDescent="0.25">
      <c r="A1006" s="3">
        <f>TITRES_STAT!B1009</f>
        <v>43763</v>
      </c>
      <c r="B1006" s="6">
        <f>TITRES_STAT!D1009</f>
        <v>7.5027999999999997</v>
      </c>
      <c r="C1006" s="2">
        <f t="shared" si="135"/>
        <v>-4.6800000000000175E-2</v>
      </c>
      <c r="D1006" s="2">
        <f t="shared" si="136"/>
        <v>0</v>
      </c>
      <c r="E1006" s="2">
        <f t="shared" si="137"/>
        <v>4.6800000000000175E-2</v>
      </c>
      <c r="F1006" s="2">
        <f t="shared" si="142"/>
        <v>2.3181691843766065E-2</v>
      </c>
      <c r="G1006" s="2">
        <f t="shared" si="142"/>
        <v>3.2178365577576737E-2</v>
      </c>
      <c r="H1006" s="2">
        <f t="shared" si="139"/>
        <v>0.72041234623551109</v>
      </c>
      <c r="I1006" s="2">
        <f t="shared" si="140"/>
        <v>41.874399925800823</v>
      </c>
    </row>
    <row r="1007" spans="1:9" ht="13.5" x14ac:dyDescent="0.25">
      <c r="A1007" s="3">
        <f>TITRES_STAT!B1010</f>
        <v>43766</v>
      </c>
      <c r="B1007" s="6">
        <f>TITRES_STAT!D1010</f>
        <v>7.5495999999999999</v>
      </c>
      <c r="C1007" s="2">
        <f t="shared" si="135"/>
        <v>4.6800000000000175E-2</v>
      </c>
      <c r="D1007" s="2">
        <f t="shared" si="136"/>
        <v>4.6800000000000175E-2</v>
      </c>
      <c r="E1007" s="2">
        <f t="shared" si="137"/>
        <v>0</v>
      </c>
      <c r="F1007" s="2">
        <f t="shared" si="142"/>
        <v>2.4868713854925645E-2</v>
      </c>
      <c r="G1007" s="2">
        <f t="shared" si="142"/>
        <v>2.9879910893464114E-2</v>
      </c>
      <c r="H1007" s="2">
        <f t="shared" si="139"/>
        <v>0.83228875559884585</v>
      </c>
      <c r="I1007" s="2">
        <f t="shared" si="140"/>
        <v>45.423449391132095</v>
      </c>
    </row>
    <row r="1008" spans="1:9" ht="13.5" x14ac:dyDescent="0.25">
      <c r="A1008" s="3">
        <f>TITRES_STAT!B1011</f>
        <v>43767</v>
      </c>
      <c r="B1008" s="6">
        <f>TITRES_STAT!D1011</f>
        <v>7.5106000000000002</v>
      </c>
      <c r="C1008" s="2">
        <f t="shared" si="135"/>
        <v>-3.8999999999999702E-2</v>
      </c>
      <c r="D1008" s="2">
        <f t="shared" si="136"/>
        <v>0</v>
      </c>
      <c r="E1008" s="2">
        <f t="shared" si="137"/>
        <v>3.8999999999999702E-2</v>
      </c>
      <c r="F1008" s="2">
        <f t="shared" si="142"/>
        <v>2.3092377151002381E-2</v>
      </c>
      <c r="G1008" s="2">
        <f t="shared" si="142"/>
        <v>3.0531345829645229E-2</v>
      </c>
      <c r="H1008" s="2">
        <f t="shared" si="139"/>
        <v>0.75634979472736574</v>
      </c>
      <c r="I1008" s="2">
        <f t="shared" si="140"/>
        <v>43.063733488508895</v>
      </c>
    </row>
    <row r="1009" spans="1:9" ht="13.5" x14ac:dyDescent="0.25">
      <c r="A1009" s="3">
        <f>TITRES_STAT!B1012</f>
        <v>43768</v>
      </c>
      <c r="B1009" s="6">
        <f>TITRES_STAT!D1012</f>
        <v>7.4950000000000001</v>
      </c>
      <c r="C1009" s="2">
        <f t="shared" si="135"/>
        <v>-1.5600000000000058E-2</v>
      </c>
      <c r="D1009" s="2">
        <f t="shared" si="136"/>
        <v>0</v>
      </c>
      <c r="E1009" s="2">
        <f t="shared" si="137"/>
        <v>1.5600000000000058E-2</v>
      </c>
      <c r="F1009" s="2">
        <f t="shared" si="142"/>
        <v>2.1442921640216498E-2</v>
      </c>
      <c r="G1009" s="2">
        <f t="shared" si="142"/>
        <v>2.9464821127527716E-2</v>
      </c>
      <c r="H1009" s="2">
        <f t="shared" si="139"/>
        <v>0.72774654043914411</v>
      </c>
      <c r="I1009" s="2">
        <f t="shared" si="140"/>
        <v>42.121140074988752</v>
      </c>
    </row>
    <row r="1010" spans="1:9" ht="13.5" x14ac:dyDescent="0.25">
      <c r="A1010" s="3">
        <f>TITRES_STAT!B1013</f>
        <v>43769</v>
      </c>
      <c r="B1010" s="6">
        <f>TITRES_STAT!D1013</f>
        <v>7.4950000000000001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1.9911284380201035E-2</v>
      </c>
      <c r="G1010" s="2">
        <f t="shared" si="142"/>
        <v>2.7360191046990022E-2</v>
      </c>
      <c r="H1010" s="2">
        <f t="shared" si="139"/>
        <v>0.72774654043914422</v>
      </c>
      <c r="I1010" s="2">
        <f t="shared" si="140"/>
        <v>42.121140074988759</v>
      </c>
    </row>
    <row r="1011" spans="1:9" ht="13.5" x14ac:dyDescent="0.25">
      <c r="A1011" s="3">
        <f>TITRES_STAT!B1014</f>
        <v>43770</v>
      </c>
      <c r="B1011" s="6">
        <f>TITRES_STAT!D1014</f>
        <v>7.4950000000000001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1.8489049781615249E-2</v>
      </c>
      <c r="G1011" s="2">
        <f t="shared" si="142"/>
        <v>2.5405891686490736E-2</v>
      </c>
      <c r="H1011" s="2">
        <f t="shared" si="139"/>
        <v>0.72774654043914422</v>
      </c>
      <c r="I1011" s="2">
        <f t="shared" si="140"/>
        <v>42.121140074988759</v>
      </c>
    </row>
    <row r="1012" spans="1:9" ht="13.5" x14ac:dyDescent="0.25">
      <c r="A1012" s="3">
        <f>TITRES_STAT!B1015</f>
        <v>43773</v>
      </c>
      <c r="B1012" s="6">
        <f>TITRES_STAT!D1015</f>
        <v>7.4169</v>
      </c>
      <c r="C1012" s="2">
        <f t="shared" si="135"/>
        <v>-7.8100000000000058E-2</v>
      </c>
      <c r="D1012" s="2">
        <f t="shared" si="136"/>
        <v>0</v>
      </c>
      <c r="E1012" s="2">
        <f t="shared" si="137"/>
        <v>7.8100000000000058E-2</v>
      </c>
      <c r="F1012" s="2">
        <f t="shared" si="142"/>
        <v>1.716840336864273E-2</v>
      </c>
      <c r="G1012" s="2">
        <f t="shared" si="142"/>
        <v>2.9169756566027116E-2</v>
      </c>
      <c r="H1012" s="2">
        <f t="shared" si="139"/>
        <v>0.58856862002880417</v>
      </c>
      <c r="I1012" s="2">
        <f t="shared" si="140"/>
        <v>37.050248419116592</v>
      </c>
    </row>
    <row r="1013" spans="1:9" ht="13.5" x14ac:dyDescent="0.25">
      <c r="A1013" s="3">
        <f>TITRES_STAT!B1016</f>
        <v>43774</v>
      </c>
      <c r="B1013" s="6">
        <f>TITRES_STAT!D1016</f>
        <v>7.5339999999999998</v>
      </c>
      <c r="C1013" s="2">
        <f t="shared" si="135"/>
        <v>0.11709999999999976</v>
      </c>
      <c r="D1013" s="2">
        <f t="shared" si="136"/>
        <v>0.11709999999999976</v>
      </c>
      <c r="E1013" s="2">
        <f t="shared" si="137"/>
        <v>0</v>
      </c>
      <c r="F1013" s="2">
        <f t="shared" si="142"/>
        <v>2.4306374556596805E-2</v>
      </c>
      <c r="G1013" s="2">
        <f t="shared" si="142"/>
        <v>2.7086202525596605E-2</v>
      </c>
      <c r="H1013" s="2">
        <f t="shared" si="139"/>
        <v>0.89737107051559384</v>
      </c>
      <c r="I1013" s="2">
        <f t="shared" si="140"/>
        <v>47.29549661952742</v>
      </c>
    </row>
    <row r="1014" spans="1:9" ht="13.5" x14ac:dyDescent="0.25">
      <c r="A1014" s="3">
        <f>TITRES_STAT!B1017</f>
        <v>43775</v>
      </c>
      <c r="B1014" s="6">
        <f>TITRES_STAT!D1017</f>
        <v>7.4169</v>
      </c>
      <c r="C1014" s="2">
        <f t="shared" si="135"/>
        <v>-0.11709999999999976</v>
      </c>
      <c r="D1014" s="2">
        <f t="shared" si="136"/>
        <v>0</v>
      </c>
      <c r="E1014" s="2">
        <f t="shared" si="137"/>
        <v>0.11709999999999976</v>
      </c>
      <c r="F1014" s="2">
        <f t="shared" si="142"/>
        <v>2.2570204945411319E-2</v>
      </c>
      <c r="G1014" s="2">
        <f t="shared" si="142"/>
        <v>3.3515759488053971E-2</v>
      </c>
      <c r="H1014" s="2">
        <f t="shared" si="139"/>
        <v>0.67342066210542006</v>
      </c>
      <c r="I1014" s="2">
        <f t="shared" si="140"/>
        <v>40.242162497154389</v>
      </c>
    </row>
    <row r="1015" spans="1:9" ht="13.5" x14ac:dyDescent="0.25">
      <c r="A1015" s="3">
        <f>TITRES_STAT!B1018</f>
        <v>43776</v>
      </c>
      <c r="B1015" s="6">
        <f>TITRES_STAT!D1018</f>
        <v>7.4637000000000002</v>
      </c>
      <c r="C1015" s="2">
        <f t="shared" si="135"/>
        <v>4.6800000000000175E-2</v>
      </c>
      <c r="D1015" s="2">
        <f t="shared" si="136"/>
        <v>4.6800000000000175E-2</v>
      </c>
      <c r="E1015" s="2">
        <f t="shared" si="137"/>
        <v>0</v>
      </c>
      <c r="F1015" s="2">
        <f t="shared" si="142"/>
        <v>2.4300904592167664E-2</v>
      </c>
      <c r="G1015" s="2">
        <f t="shared" si="142"/>
        <v>3.1121776667478691E-2</v>
      </c>
      <c r="H1015" s="2">
        <f t="shared" si="139"/>
        <v>0.78083281850555042</v>
      </c>
      <c r="I1015" s="2">
        <f t="shared" si="140"/>
        <v>43.846497570772208</v>
      </c>
    </row>
    <row r="1016" spans="1:9" ht="13.5" x14ac:dyDescent="0.25">
      <c r="A1016" s="3">
        <f>TITRES_STAT!B1019</f>
        <v>43777</v>
      </c>
      <c r="B1016" s="6">
        <f>TITRES_STAT!D1019</f>
        <v>7.5262000000000002</v>
      </c>
      <c r="C1016" s="2">
        <f t="shared" si="135"/>
        <v>6.25E-2</v>
      </c>
      <c r="D1016" s="2">
        <f t="shared" si="136"/>
        <v>6.25E-2</v>
      </c>
      <c r="E1016" s="2">
        <f t="shared" si="137"/>
        <v>0</v>
      </c>
      <c r="F1016" s="2">
        <f t="shared" si="142"/>
        <v>2.7029411407012833E-2</v>
      </c>
      <c r="G1016" s="2">
        <f t="shared" si="142"/>
        <v>2.889879261980164E-2</v>
      </c>
      <c r="H1016" s="2">
        <f t="shared" si="139"/>
        <v>0.93531282647746694</v>
      </c>
      <c r="I1016" s="2">
        <f t="shared" si="140"/>
        <v>48.328766992148957</v>
      </c>
    </row>
    <row r="1017" spans="1:9" ht="13.5" x14ac:dyDescent="0.25">
      <c r="A1017" s="3">
        <f>TITRES_STAT!B1020</f>
        <v>43780</v>
      </c>
      <c r="B1017" s="6">
        <f>TITRES_STAT!D1020</f>
        <v>7.5339999999999998</v>
      </c>
      <c r="C1017" s="2">
        <f t="shared" si="135"/>
        <v>7.799999999999585E-3</v>
      </c>
      <c r="D1017" s="2">
        <f t="shared" si="136"/>
        <v>7.799999999999585E-3</v>
      </c>
      <c r="E1017" s="2">
        <f t="shared" si="137"/>
        <v>0</v>
      </c>
      <c r="F1017" s="2">
        <f t="shared" si="142"/>
        <v>2.5655882020797601E-2</v>
      </c>
      <c r="G1017" s="2">
        <f t="shared" si="142"/>
        <v>2.6834593146958664E-2</v>
      </c>
      <c r="H1017" s="2">
        <f t="shared" si="139"/>
        <v>0.95607493954889144</v>
      </c>
      <c r="I1017" s="2">
        <f t="shared" si="140"/>
        <v>48.877214273261984</v>
      </c>
    </row>
    <row r="1018" spans="1:9" ht="13.5" x14ac:dyDescent="0.25">
      <c r="A1018" s="3">
        <f>TITRES_STAT!B1021</f>
        <v>43781</v>
      </c>
      <c r="B1018" s="6">
        <f>TITRES_STAT!D1021</f>
        <v>7.5339999999999998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2.3823319019312058E-2</v>
      </c>
      <c r="G1018" s="2">
        <f t="shared" si="142"/>
        <v>2.4917836493604472E-2</v>
      </c>
      <c r="H1018" s="2">
        <f t="shared" si="139"/>
        <v>0.95607493954889144</v>
      </c>
      <c r="I1018" s="2">
        <f t="shared" si="140"/>
        <v>48.877214273261984</v>
      </c>
    </row>
    <row r="1019" spans="1:9" ht="13.5" x14ac:dyDescent="0.25">
      <c r="A1019" s="3">
        <f>TITRES_STAT!B1022</f>
        <v>43782</v>
      </c>
      <c r="B1019" s="6">
        <f>TITRES_STAT!D1022</f>
        <v>7.4325000000000001</v>
      </c>
      <c r="C1019" s="2">
        <f t="shared" si="135"/>
        <v>-0.1014999999999997</v>
      </c>
      <c r="D1019" s="2">
        <f t="shared" si="136"/>
        <v>0</v>
      </c>
      <c r="E1019" s="2">
        <f t="shared" si="137"/>
        <v>0.1014999999999997</v>
      </c>
      <c r="F1019" s="2">
        <f t="shared" si="142"/>
        <v>2.2121653375075483E-2</v>
      </c>
      <c r="G1019" s="2">
        <f t="shared" si="142"/>
        <v>3.0387991029775557E-2</v>
      </c>
      <c r="H1019" s="2">
        <f t="shared" si="139"/>
        <v>0.72797353906678675</v>
      </c>
      <c r="I1019" s="2">
        <f t="shared" si="140"/>
        <v>42.128743444760026</v>
      </c>
    </row>
    <row r="1020" spans="1:9" ht="13.5" x14ac:dyDescent="0.25">
      <c r="A1020" s="3">
        <f>TITRES_STAT!B1023</f>
        <v>43783</v>
      </c>
      <c r="B1020" s="6">
        <f>TITRES_STAT!D1023</f>
        <v>7.5339999999999998</v>
      </c>
      <c r="C1020" s="2">
        <f t="shared" si="135"/>
        <v>0.1014999999999997</v>
      </c>
      <c r="D1020" s="2">
        <f t="shared" si="136"/>
        <v>0.1014999999999997</v>
      </c>
      <c r="E1020" s="2">
        <f t="shared" si="137"/>
        <v>0</v>
      </c>
      <c r="F1020" s="2">
        <f t="shared" si="142"/>
        <v>2.7791535276855784E-2</v>
      </c>
      <c r="G1020" s="2">
        <f t="shared" si="142"/>
        <v>2.8217420241934445E-2</v>
      </c>
      <c r="H1020" s="2">
        <f t="shared" si="139"/>
        <v>0.9849070197974461</v>
      </c>
      <c r="I1020" s="2">
        <f t="shared" si="140"/>
        <v>49.619806367451559</v>
      </c>
    </row>
    <row r="1021" spans="1:9" ht="13.5" x14ac:dyDescent="0.25">
      <c r="A1021" s="3">
        <f>TITRES_STAT!B1024</f>
        <v>43784</v>
      </c>
      <c r="B1021" s="6">
        <f>TITRES_STAT!D1024</f>
        <v>7.5339999999999998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2.5806425614223229E-2</v>
      </c>
      <c r="G1021" s="2">
        <f t="shared" si="143"/>
        <v>2.6201890224653412E-2</v>
      </c>
      <c r="H1021" s="2">
        <f t="shared" si="139"/>
        <v>0.9849070197974461</v>
      </c>
      <c r="I1021" s="2">
        <f t="shared" si="140"/>
        <v>49.619806367451559</v>
      </c>
    </row>
    <row r="1022" spans="1:9" ht="13.5" x14ac:dyDescent="0.25">
      <c r="A1022" s="3">
        <f>TITRES_STAT!B1025</f>
        <v>43787</v>
      </c>
      <c r="B1022" s="6">
        <f>TITRES_STAT!D1025</f>
        <v>7.4950000000000001</v>
      </c>
      <c r="C1022" s="2">
        <f t="shared" si="135"/>
        <v>-3.8999999999999702E-2</v>
      </c>
      <c r="D1022" s="2">
        <f t="shared" si="136"/>
        <v>0</v>
      </c>
      <c r="E1022" s="2">
        <f t="shared" si="137"/>
        <v>3.8999999999999702E-2</v>
      </c>
      <c r="F1022" s="2">
        <f t="shared" si="143"/>
        <v>2.3963109498921571E-2</v>
      </c>
      <c r="G1022" s="2">
        <f t="shared" si="143"/>
        <v>2.7116040922892434E-2</v>
      </c>
      <c r="H1022" s="2">
        <f t="shared" si="139"/>
        <v>0.88372449234249995</v>
      </c>
      <c r="I1022" s="2">
        <f t="shared" si="140"/>
        <v>46.913680632964912</v>
      </c>
    </row>
    <row r="1023" spans="1:9" ht="13.5" x14ac:dyDescent="0.25">
      <c r="A1023" s="3">
        <f>TITRES_STAT!B1026</f>
        <v>43788</v>
      </c>
      <c r="B1023" s="6">
        <f>TITRES_STAT!D1026</f>
        <v>7.4950000000000001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2.2251458820427172E-2</v>
      </c>
      <c r="G1023" s="2">
        <f t="shared" si="143"/>
        <v>2.5179180856971545E-2</v>
      </c>
      <c r="H1023" s="2">
        <f t="shared" si="139"/>
        <v>0.88372449234249995</v>
      </c>
      <c r="I1023" s="2">
        <f t="shared" si="140"/>
        <v>46.913680632964912</v>
      </c>
    </row>
    <row r="1024" spans="1:9" ht="13.5" x14ac:dyDescent="0.25">
      <c r="A1024" s="3">
        <f>TITRES_STAT!B1027</f>
        <v>43789</v>
      </c>
      <c r="B1024" s="6">
        <f>TITRES_STAT!D1027</f>
        <v>7.4871999999999996</v>
      </c>
      <c r="C1024" s="2">
        <f t="shared" si="135"/>
        <v>-7.8000000000004732E-3</v>
      </c>
      <c r="D1024" s="2">
        <f t="shared" si="136"/>
        <v>0</v>
      </c>
      <c r="E1024" s="2">
        <f t="shared" si="137"/>
        <v>7.8000000000004732E-3</v>
      </c>
      <c r="F1024" s="2">
        <f t="shared" si="143"/>
        <v>2.0662068904682373E-2</v>
      </c>
      <c r="G1024" s="2">
        <f t="shared" si="143"/>
        <v>2.3937810795759327E-2</v>
      </c>
      <c r="H1024" s="2">
        <f t="shared" si="139"/>
        <v>0.86315616248177285</v>
      </c>
      <c r="I1024" s="2">
        <f t="shared" si="140"/>
        <v>46.327633714397095</v>
      </c>
    </row>
    <row r="1025" spans="1:9" ht="13.5" x14ac:dyDescent="0.25">
      <c r="A1025" s="3">
        <f>TITRES_STAT!B1028</f>
        <v>43790</v>
      </c>
      <c r="B1025" s="6">
        <f>TITRES_STAT!D1028</f>
        <v>7.4169</v>
      </c>
      <c r="C1025" s="2">
        <f t="shared" si="135"/>
        <v>-7.0299999999999585E-2</v>
      </c>
      <c r="D1025" s="2">
        <f t="shared" si="136"/>
        <v>0</v>
      </c>
      <c r="E1025" s="2">
        <f t="shared" si="137"/>
        <v>7.0299999999999585E-2</v>
      </c>
      <c r="F1025" s="2">
        <f t="shared" si="143"/>
        <v>1.9186206840062201E-2</v>
      </c>
      <c r="G1025" s="2">
        <f t="shared" si="143"/>
        <v>2.7249395738919345E-2</v>
      </c>
      <c r="H1025" s="2">
        <f t="shared" si="139"/>
        <v>0.70409659810031022</v>
      </c>
      <c r="I1025" s="2">
        <f t="shared" si="140"/>
        <v>41.317880622801653</v>
      </c>
    </row>
    <row r="1026" spans="1:9" ht="13.5" x14ac:dyDescent="0.25">
      <c r="A1026" s="3">
        <f>TITRES_STAT!B1029</f>
        <v>43791</v>
      </c>
      <c r="B1026" s="6">
        <f>TITRES_STAT!D1029</f>
        <v>7.4169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1.7815763494343474E-2</v>
      </c>
      <c r="G1026" s="2">
        <f t="shared" si="143"/>
        <v>2.5303010328996536E-2</v>
      </c>
      <c r="H1026" s="2">
        <f t="shared" si="139"/>
        <v>0.70409659810031033</v>
      </c>
      <c r="I1026" s="2">
        <f t="shared" si="140"/>
        <v>41.31788062280166</v>
      </c>
    </row>
    <row r="1027" spans="1:9" ht="13.5" x14ac:dyDescent="0.25">
      <c r="A1027" s="3">
        <f>TITRES_STAT!B1030</f>
        <v>43794</v>
      </c>
      <c r="B1027" s="6">
        <f>TITRES_STAT!D1030</f>
        <v>7.3779000000000003</v>
      </c>
      <c r="C1027" s="2">
        <f t="shared" ref="C1027:C1090" si="144">B1027-B1026</f>
        <v>-3.8999999999999702E-2</v>
      </c>
      <c r="D1027" s="2">
        <f t="shared" ref="D1027:D1090" si="145">IF(C1027&gt;0,C1027,0)</f>
        <v>0</v>
      </c>
      <c r="E1027" s="2">
        <f t="shared" ref="E1027:E1090" si="146">IF(C1027&lt;0,-C1027,0)</f>
        <v>3.8999999999999702E-2</v>
      </c>
      <c r="F1027" s="2">
        <f t="shared" si="143"/>
        <v>1.6543208959033225E-2</v>
      </c>
      <c r="G1027" s="2">
        <f t="shared" si="143"/>
        <v>2.6281366734068192E-2</v>
      </c>
      <c r="H1027" s="2">
        <f t="shared" si="139"/>
        <v>0.62946532143583234</v>
      </c>
      <c r="I1027" s="2">
        <f t="shared" si="140"/>
        <v>38.630175994243793</v>
      </c>
    </row>
    <row r="1028" spans="1:9" ht="13.5" x14ac:dyDescent="0.25">
      <c r="A1028" s="3">
        <f>TITRES_STAT!B1031</f>
        <v>43795</v>
      </c>
      <c r="B1028" s="6">
        <f>TITRES_STAT!D1031</f>
        <v>7.4013</v>
      </c>
      <c r="C1028" s="2">
        <f t="shared" si="144"/>
        <v>2.3399999999999643E-2</v>
      </c>
      <c r="D1028" s="2">
        <f t="shared" si="145"/>
        <v>2.3399999999999643E-2</v>
      </c>
      <c r="E1028" s="2">
        <f t="shared" si="146"/>
        <v>0</v>
      </c>
      <c r="F1028" s="2">
        <f t="shared" si="143"/>
        <v>1.7032979747673684E-2</v>
      </c>
      <c r="G1028" s="2">
        <f t="shared" si="143"/>
        <v>2.4404126253063322E-2</v>
      </c>
      <c r="H1028" s="2">
        <f t="shared" si="139"/>
        <v>0.69795491020849898</v>
      </c>
      <c r="I1028" s="2">
        <f t="shared" si="140"/>
        <v>41.105621003963776</v>
      </c>
    </row>
    <row r="1029" spans="1:9" ht="13.5" x14ac:dyDescent="0.25">
      <c r="A1029" s="3">
        <f>TITRES_STAT!B1032</f>
        <v>43796</v>
      </c>
      <c r="B1029" s="6">
        <f>TITRES_STAT!D1032</f>
        <v>7.3935000000000004</v>
      </c>
      <c r="C1029" s="2">
        <f t="shared" si="144"/>
        <v>-7.799999999999585E-3</v>
      </c>
      <c r="D1029" s="2">
        <f t="shared" si="145"/>
        <v>0</v>
      </c>
      <c r="E1029" s="2">
        <f t="shared" si="146"/>
        <v>7.799999999999585E-3</v>
      </c>
      <c r="F1029" s="2">
        <f t="shared" si="143"/>
        <v>1.5816338337125563E-2</v>
      </c>
      <c r="G1029" s="2">
        <f t="shared" si="143"/>
        <v>2.3218117234987342E-2</v>
      </c>
      <c r="H1029" s="2">
        <f t="shared" si="139"/>
        <v>0.68120675664829311</v>
      </c>
      <c r="I1029" s="2">
        <f t="shared" si="140"/>
        <v>40.518916186511667</v>
      </c>
    </row>
    <row r="1030" spans="1:9" ht="13.5" x14ac:dyDescent="0.25">
      <c r="A1030" s="3">
        <f>TITRES_STAT!B1033</f>
        <v>43797</v>
      </c>
      <c r="B1030" s="6">
        <f>TITRES_STAT!D1033</f>
        <v>7.3310000000000004</v>
      </c>
      <c r="C1030" s="2">
        <f t="shared" si="144"/>
        <v>-6.25E-2</v>
      </c>
      <c r="D1030" s="2">
        <f t="shared" si="145"/>
        <v>0</v>
      </c>
      <c r="E1030" s="2">
        <f t="shared" si="146"/>
        <v>6.25E-2</v>
      </c>
      <c r="F1030" s="2">
        <f t="shared" si="143"/>
        <v>1.4686599884473737E-2</v>
      </c>
      <c r="G1030" s="2">
        <f t="shared" si="143"/>
        <v>2.6023966003916817E-2</v>
      </c>
      <c r="H1030" s="2">
        <f t="shared" si="139"/>
        <v>0.56434902667269415</v>
      </c>
      <c r="I1030" s="2">
        <f t="shared" si="140"/>
        <v>36.075646614045034</v>
      </c>
    </row>
    <row r="1031" spans="1:9" ht="13.5" x14ac:dyDescent="0.25">
      <c r="A1031" s="3">
        <f>TITRES_STAT!B1034</f>
        <v>43798</v>
      </c>
      <c r="B1031" s="6">
        <f>TITRES_STAT!D1034</f>
        <v>7.4013</v>
      </c>
      <c r="C1031" s="2">
        <f t="shared" si="144"/>
        <v>7.0299999999999585E-2</v>
      </c>
      <c r="D1031" s="2">
        <f t="shared" si="145"/>
        <v>7.0299999999999585E-2</v>
      </c>
      <c r="E1031" s="2">
        <f t="shared" si="146"/>
        <v>0</v>
      </c>
      <c r="F1031" s="2">
        <f t="shared" si="143"/>
        <v>1.8658985607011298E-2</v>
      </c>
      <c r="G1031" s="2">
        <f t="shared" si="143"/>
        <v>2.4165111289351331E-2</v>
      </c>
      <c r="H1031" s="2">
        <f t="shared" si="139"/>
        <v>0.77214565178657468</v>
      </c>
      <c r="I1031" s="2">
        <f t="shared" si="140"/>
        <v>43.57122965644173</v>
      </c>
    </row>
    <row r="1032" spans="1:9" ht="13.5" x14ac:dyDescent="0.25">
      <c r="A1032" s="3">
        <f>TITRES_STAT!B1035</f>
        <v>43801</v>
      </c>
      <c r="B1032" s="6">
        <f>TITRES_STAT!D1035</f>
        <v>7.4169</v>
      </c>
      <c r="C1032" s="2">
        <f t="shared" si="144"/>
        <v>1.5600000000000058E-2</v>
      </c>
      <c r="D1032" s="2">
        <f t="shared" si="145"/>
        <v>1.5600000000000058E-2</v>
      </c>
      <c r="E1032" s="2">
        <f t="shared" si="146"/>
        <v>0</v>
      </c>
      <c r="F1032" s="2">
        <f t="shared" si="143"/>
        <v>1.8440486635081927E-2</v>
      </c>
      <c r="G1032" s="2">
        <f t="shared" si="143"/>
        <v>2.2439031911540518E-2</v>
      </c>
      <c r="H1032" s="2">
        <f t="shared" si="139"/>
        <v>0.82180402023484278</v>
      </c>
      <c r="I1032" s="2">
        <f t="shared" si="140"/>
        <v>45.109353756333611</v>
      </c>
    </row>
    <row r="1033" spans="1:9" ht="13.5" x14ac:dyDescent="0.25">
      <c r="A1033" s="3">
        <f>TITRES_STAT!B1036</f>
        <v>43802</v>
      </c>
      <c r="B1033" s="6">
        <f>TITRES_STAT!D1036</f>
        <v>7.1982999999999997</v>
      </c>
      <c r="C1033" s="2">
        <f t="shared" si="144"/>
        <v>-0.21860000000000035</v>
      </c>
      <c r="D1033" s="2">
        <f t="shared" si="145"/>
        <v>0</v>
      </c>
      <c r="E1033" s="2">
        <f t="shared" si="146"/>
        <v>0.21860000000000035</v>
      </c>
      <c r="F1033" s="2">
        <f t="shared" si="143"/>
        <v>1.7123309018290362E-2</v>
      </c>
      <c r="G1033" s="2">
        <f t="shared" si="143"/>
        <v>3.645052963214479E-2</v>
      </c>
      <c r="H1033" s="2">
        <f t="shared" si="139"/>
        <v>0.46976845579740917</v>
      </c>
      <c r="I1033" s="2">
        <f t="shared" si="140"/>
        <v>31.962072253247584</v>
      </c>
    </row>
    <row r="1034" spans="1:9" ht="13.5" x14ac:dyDescent="0.25">
      <c r="A1034" s="3">
        <f>TITRES_STAT!B1037</f>
        <v>43803</v>
      </c>
      <c r="B1034" s="6">
        <f>TITRES_STAT!D1037</f>
        <v>7.2450999999999999</v>
      </c>
      <c r="C1034" s="2">
        <f t="shared" si="144"/>
        <v>4.6800000000000175E-2</v>
      </c>
      <c r="D1034" s="2">
        <f t="shared" si="145"/>
        <v>4.6800000000000175E-2</v>
      </c>
      <c r="E1034" s="2">
        <f t="shared" si="146"/>
        <v>0</v>
      </c>
      <c r="F1034" s="2">
        <f t="shared" si="143"/>
        <v>1.9243072659841064E-2</v>
      </c>
      <c r="G1034" s="2">
        <f t="shared" si="143"/>
        <v>3.3846920372705876E-2</v>
      </c>
      <c r="H1034" s="2">
        <f t="shared" si="139"/>
        <v>0.56853245281832665</v>
      </c>
      <c r="I1034" s="2">
        <f t="shared" si="140"/>
        <v>36.246138981491399</v>
      </c>
    </row>
    <row r="1035" spans="1:9" ht="13.5" x14ac:dyDescent="0.25">
      <c r="A1035" s="3">
        <f>TITRES_STAT!B1038</f>
        <v>43804</v>
      </c>
      <c r="B1035" s="6">
        <f>TITRES_STAT!D1038</f>
        <v>7.2842000000000002</v>
      </c>
      <c r="C1035" s="2">
        <f t="shared" si="144"/>
        <v>3.9100000000000357E-2</v>
      </c>
      <c r="D1035" s="2">
        <f t="shared" si="145"/>
        <v>3.9100000000000357E-2</v>
      </c>
      <c r="E1035" s="2">
        <f t="shared" si="146"/>
        <v>0</v>
      </c>
      <c r="F1035" s="2">
        <f t="shared" si="143"/>
        <v>2.0661424612709586E-2</v>
      </c>
      <c r="G1035" s="2">
        <f t="shared" si="143"/>
        <v>3.1429283203226889E-2</v>
      </c>
      <c r="H1035" s="2">
        <f t="shared" si="139"/>
        <v>0.65739407669940908</v>
      </c>
      <c r="I1035" s="2">
        <f t="shared" si="140"/>
        <v>39.664319182832244</v>
      </c>
    </row>
    <row r="1036" spans="1:9" ht="13.5" x14ac:dyDescent="0.25">
      <c r="A1036" s="3">
        <f>TITRES_STAT!B1039</f>
        <v>43805</v>
      </c>
      <c r="B1036" s="6">
        <f>TITRES_STAT!D1039</f>
        <v>7.2998000000000003</v>
      </c>
      <c r="C1036" s="2">
        <f t="shared" si="144"/>
        <v>1.5600000000000058E-2</v>
      </c>
      <c r="D1036" s="2">
        <f t="shared" si="145"/>
        <v>1.5600000000000058E-2</v>
      </c>
      <c r="E1036" s="2">
        <f t="shared" si="146"/>
        <v>0</v>
      </c>
      <c r="F1036" s="2">
        <f t="shared" si="143"/>
        <v>2.0299894283230334E-2</v>
      </c>
      <c r="G1036" s="2">
        <f t="shared" si="143"/>
        <v>2.9184334402996396E-2</v>
      </c>
      <c r="H1036" s="2">
        <f t="shared" si="139"/>
        <v>0.69557503018284073</v>
      </c>
      <c r="I1036" s="2">
        <f t="shared" si="140"/>
        <v>41.02295786390733</v>
      </c>
    </row>
    <row r="1037" spans="1:9" ht="13.5" x14ac:dyDescent="0.25">
      <c r="A1037" s="3">
        <f>TITRES_STAT!B1040</f>
        <v>43808</v>
      </c>
      <c r="B1037" s="6">
        <f>TITRES_STAT!D1040</f>
        <v>7.3388</v>
      </c>
      <c r="C1037" s="2">
        <f t="shared" si="144"/>
        <v>3.8999999999999702E-2</v>
      </c>
      <c r="D1037" s="2">
        <f t="shared" si="145"/>
        <v>3.8999999999999702E-2</v>
      </c>
      <c r="E1037" s="2">
        <f t="shared" si="146"/>
        <v>0</v>
      </c>
      <c r="F1037" s="2">
        <f t="shared" ref="F1037:G1052" si="147">((F1036*13)+D1037)/14</f>
        <v>2.1635616120142431E-2</v>
      </c>
      <c r="G1037" s="2">
        <f t="shared" si="147"/>
        <v>2.7099739088496656E-2</v>
      </c>
      <c r="H1037" s="2">
        <f t="shared" si="139"/>
        <v>0.79836990494592452</v>
      </c>
      <c r="I1037" s="2">
        <f t="shared" si="140"/>
        <v>44.394087264818346</v>
      </c>
    </row>
    <row r="1038" spans="1:9" ht="13.5" x14ac:dyDescent="0.25">
      <c r="A1038" s="3">
        <f>TITRES_STAT!B1041</f>
        <v>43809</v>
      </c>
      <c r="B1038" s="6">
        <f>TITRES_STAT!D1041</f>
        <v>7.3154000000000003</v>
      </c>
      <c r="C1038" s="2">
        <f t="shared" si="144"/>
        <v>-2.3399999999999643E-2</v>
      </c>
      <c r="D1038" s="2">
        <f t="shared" si="145"/>
        <v>0</v>
      </c>
      <c r="E1038" s="2">
        <f t="shared" si="146"/>
        <v>2.3399999999999643E-2</v>
      </c>
      <c r="F1038" s="2">
        <f t="shared" si="147"/>
        <v>2.0090214968703685E-2</v>
      </c>
      <c r="G1038" s="2">
        <f t="shared" si="147"/>
        <v>2.6835472010746871E-2</v>
      </c>
      <c r="H1038" s="2">
        <f t="shared" si="139"/>
        <v>0.74864399480874066</v>
      </c>
      <c r="I1038" s="2">
        <f t="shared" si="140"/>
        <v>42.812830800967248</v>
      </c>
    </row>
    <row r="1039" spans="1:9" ht="13.5" x14ac:dyDescent="0.25">
      <c r="A1039" s="3">
        <f>TITRES_STAT!B1042</f>
        <v>43810</v>
      </c>
      <c r="B1039" s="6">
        <f>TITRES_STAT!D1042</f>
        <v>7.2529000000000003</v>
      </c>
      <c r="C1039" s="2">
        <f t="shared" si="144"/>
        <v>-6.25E-2</v>
      </c>
      <c r="D1039" s="2">
        <f t="shared" si="145"/>
        <v>0</v>
      </c>
      <c r="E1039" s="2">
        <f t="shared" si="146"/>
        <v>6.25E-2</v>
      </c>
      <c r="F1039" s="2">
        <f t="shared" si="147"/>
        <v>1.8655199613796278E-2</v>
      </c>
      <c r="G1039" s="2">
        <f t="shared" si="147"/>
        <v>2.9382938295693523E-2</v>
      </c>
      <c r="H1039" s="2">
        <f t="shared" si="139"/>
        <v>0.63489905012428438</v>
      </c>
      <c r="I1039" s="2">
        <f t="shared" si="140"/>
        <v>38.834143923199392</v>
      </c>
    </row>
    <row r="1040" spans="1:9" ht="13.5" x14ac:dyDescent="0.25">
      <c r="A1040" s="3">
        <f>TITRES_STAT!B1043</f>
        <v>43811</v>
      </c>
      <c r="B1040" s="6">
        <f>TITRES_STAT!D1043</f>
        <v>7.2529000000000003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1.7322685355667975E-2</v>
      </c>
      <c r="G1040" s="2">
        <f t="shared" si="147"/>
        <v>2.728415698885827E-2</v>
      </c>
      <c r="H1040" s="2">
        <f t="shared" si="139"/>
        <v>0.63489905012428449</v>
      </c>
      <c r="I1040" s="2">
        <f t="shared" si="140"/>
        <v>38.834143923199399</v>
      </c>
    </row>
    <row r="1041" spans="1:9" ht="13.5" x14ac:dyDescent="0.25">
      <c r="A1041" s="3">
        <f>TITRES_STAT!B1044</f>
        <v>43812</v>
      </c>
      <c r="B1041" s="6">
        <f>TITRES_STAT!D1044</f>
        <v>7.2373000000000003</v>
      </c>
      <c r="C1041" s="2">
        <f t="shared" si="144"/>
        <v>-1.5600000000000058E-2</v>
      </c>
      <c r="D1041" s="2">
        <f t="shared" si="145"/>
        <v>0</v>
      </c>
      <c r="E1041" s="2">
        <f t="shared" si="146"/>
        <v>1.5600000000000058E-2</v>
      </c>
      <c r="F1041" s="2">
        <f t="shared" si="147"/>
        <v>1.6085350687405978E-2</v>
      </c>
      <c r="G1041" s="2">
        <f t="shared" si="147"/>
        <v>2.6449574346796966E-2</v>
      </c>
      <c r="H1041" s="2">
        <f t="shared" ref="H1041:H1104" si="148">F1041/G1041</f>
        <v>0.60815158975720562</v>
      </c>
      <c r="I1041" s="2">
        <f t="shared" ref="I1041:I1104" si="149">IF(G1041=0,100,100-(100/(1+H1041)))</f>
        <v>37.81680742230418</v>
      </c>
    </row>
    <row r="1042" spans="1:9" ht="13.5" x14ac:dyDescent="0.25">
      <c r="A1042" s="3">
        <f>TITRES_STAT!B1045</f>
        <v>43815</v>
      </c>
      <c r="B1042" s="6">
        <f>TITRES_STAT!D1045</f>
        <v>7.3388</v>
      </c>
      <c r="C1042" s="2">
        <f t="shared" si="144"/>
        <v>0.1014999999999997</v>
      </c>
      <c r="D1042" s="2">
        <f t="shared" si="145"/>
        <v>0.1014999999999997</v>
      </c>
      <c r="E1042" s="2">
        <f t="shared" si="146"/>
        <v>0</v>
      </c>
      <c r="F1042" s="2">
        <f t="shared" si="147"/>
        <v>2.2186397066876955E-2</v>
      </c>
      <c r="G1042" s="2">
        <f t="shared" si="147"/>
        <v>2.4560319036311468E-2</v>
      </c>
      <c r="H1042" s="2">
        <f t="shared" si="148"/>
        <v>0.90334319493469273</v>
      </c>
      <c r="I1042" s="2">
        <f t="shared" si="149"/>
        <v>47.460867663736714</v>
      </c>
    </row>
    <row r="1043" spans="1:9" ht="13.5" x14ac:dyDescent="0.25">
      <c r="A1043" s="3">
        <f>TITRES_STAT!B1046</f>
        <v>43816</v>
      </c>
      <c r="B1043" s="6">
        <f>TITRES_STAT!D1046</f>
        <v>7.3388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2.0601654419242887E-2</v>
      </c>
      <c r="G1043" s="2">
        <f t="shared" si="147"/>
        <v>2.280601053371779E-2</v>
      </c>
      <c r="H1043" s="2">
        <f t="shared" si="148"/>
        <v>0.90334319493469284</v>
      </c>
      <c r="I1043" s="2">
        <f t="shared" si="149"/>
        <v>47.460867663736714</v>
      </c>
    </row>
    <row r="1044" spans="1:9" ht="13.5" x14ac:dyDescent="0.25">
      <c r="A1044" s="3">
        <f>TITRES_STAT!B1047</f>
        <v>43817</v>
      </c>
      <c r="B1044" s="6">
        <f>TITRES_STAT!D1047</f>
        <v>7.3388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1.9130107675011252E-2</v>
      </c>
      <c r="G1044" s="2">
        <f t="shared" si="147"/>
        <v>2.1177009781309375E-2</v>
      </c>
      <c r="H1044" s="2">
        <f t="shared" si="148"/>
        <v>0.90334319493469284</v>
      </c>
      <c r="I1044" s="2">
        <f t="shared" si="149"/>
        <v>47.460867663736714</v>
      </c>
    </row>
    <row r="1045" spans="1:9" ht="13.5" x14ac:dyDescent="0.25">
      <c r="A1045" s="3">
        <f>TITRES_STAT!B1048</f>
        <v>43818</v>
      </c>
      <c r="B1045" s="6">
        <f>TITRES_STAT!D1048</f>
        <v>7.3310000000000004</v>
      </c>
      <c r="C1045" s="2">
        <f t="shared" si="144"/>
        <v>-7.799999999999585E-3</v>
      </c>
      <c r="D1045" s="2">
        <f t="shared" si="145"/>
        <v>0</v>
      </c>
      <c r="E1045" s="2">
        <f t="shared" si="146"/>
        <v>7.799999999999585E-3</v>
      </c>
      <c r="F1045" s="2">
        <f t="shared" si="147"/>
        <v>1.7763671412510448E-2</v>
      </c>
      <c r="G1045" s="2">
        <f t="shared" si="147"/>
        <v>2.022150908264439E-2</v>
      </c>
      <c r="H1045" s="2">
        <f t="shared" si="148"/>
        <v>0.87845429042467249</v>
      </c>
      <c r="I1045" s="2">
        <f t="shared" si="149"/>
        <v>46.764741356899101</v>
      </c>
    </row>
    <row r="1046" spans="1:9" ht="13.5" x14ac:dyDescent="0.25">
      <c r="A1046" s="3">
        <f>TITRES_STAT!B1049</f>
        <v>43819</v>
      </c>
      <c r="B1046" s="6">
        <f>TITRES_STAT!D1049</f>
        <v>7.3388</v>
      </c>
      <c r="C1046" s="2">
        <f t="shared" si="144"/>
        <v>7.799999999999585E-3</v>
      </c>
      <c r="D1046" s="2">
        <f t="shared" si="145"/>
        <v>7.799999999999585E-3</v>
      </c>
      <c r="E1046" s="2">
        <f t="shared" si="146"/>
        <v>0</v>
      </c>
      <c r="F1046" s="2">
        <f t="shared" si="147"/>
        <v>1.7051980597331099E-2</v>
      </c>
      <c r="G1046" s="2">
        <f t="shared" si="147"/>
        <v>1.8777115576741221E-2</v>
      </c>
      <c r="H1046" s="2">
        <f t="shared" si="148"/>
        <v>0.90812566646034776</v>
      </c>
      <c r="I1046" s="2">
        <f t="shared" si="149"/>
        <v>47.59255024041255</v>
      </c>
    </row>
    <row r="1047" spans="1:9" ht="13.5" x14ac:dyDescent="0.25">
      <c r="A1047" s="3">
        <f>TITRES_STAT!B1050</f>
        <v>43822</v>
      </c>
      <c r="B1047" s="6">
        <f>TITRES_STAT!D1050</f>
        <v>7.2998000000000003</v>
      </c>
      <c r="C1047" s="2">
        <f t="shared" si="144"/>
        <v>-3.8999999999999702E-2</v>
      </c>
      <c r="D1047" s="2">
        <f t="shared" si="145"/>
        <v>0</v>
      </c>
      <c r="E1047" s="2">
        <f t="shared" si="146"/>
        <v>3.8999999999999702E-2</v>
      </c>
      <c r="F1047" s="2">
        <f t="shared" si="147"/>
        <v>1.5833981983236021E-2</v>
      </c>
      <c r="G1047" s="2">
        <f t="shared" si="147"/>
        <v>2.0221607321259685E-2</v>
      </c>
      <c r="H1047" s="2">
        <f t="shared" si="148"/>
        <v>0.78302291858813822</v>
      </c>
      <c r="I1047" s="2">
        <f t="shared" si="149"/>
        <v>43.915471328218487</v>
      </c>
    </row>
    <row r="1048" spans="1:9" ht="13.5" x14ac:dyDescent="0.25">
      <c r="A1048" s="3">
        <f>TITRES_STAT!B1051</f>
        <v>43823</v>
      </c>
      <c r="B1048" s="6">
        <f>TITRES_STAT!D1051</f>
        <v>7.3310000000000004</v>
      </c>
      <c r="C1048" s="2">
        <f t="shared" si="144"/>
        <v>3.1200000000000117E-2</v>
      </c>
      <c r="D1048" s="2">
        <f t="shared" si="145"/>
        <v>3.1200000000000117E-2</v>
      </c>
      <c r="E1048" s="2">
        <f t="shared" si="146"/>
        <v>0</v>
      </c>
      <c r="F1048" s="2">
        <f t="shared" si="147"/>
        <v>1.6931554698719171E-2</v>
      </c>
      <c r="G1048" s="2">
        <f t="shared" si="147"/>
        <v>1.8777206798312567E-2</v>
      </c>
      <c r="H1048" s="2">
        <f t="shared" si="148"/>
        <v>0.9017078461446536</v>
      </c>
      <c r="I1048" s="2">
        <f t="shared" si="149"/>
        <v>47.415687324038366</v>
      </c>
    </row>
    <row r="1049" spans="1:9" ht="13.5" x14ac:dyDescent="0.25">
      <c r="A1049" s="3">
        <f>TITRES_STAT!B1052</f>
        <v>43824</v>
      </c>
      <c r="B1049" s="6">
        <f>TITRES_STAT!D1052</f>
        <v>7.4090999999999996</v>
      </c>
      <c r="C1049" s="2">
        <f t="shared" si="144"/>
        <v>7.809999999999917E-2</v>
      </c>
      <c r="D1049" s="2">
        <f t="shared" si="145"/>
        <v>7.809999999999917E-2</v>
      </c>
      <c r="E1049" s="2">
        <f t="shared" si="146"/>
        <v>0</v>
      </c>
      <c r="F1049" s="2">
        <f t="shared" si="147"/>
        <v>2.1300729363096314E-2</v>
      </c>
      <c r="G1049" s="2">
        <f t="shared" si="147"/>
        <v>1.7435977741290239E-2</v>
      </c>
      <c r="H1049" s="2">
        <f t="shared" si="148"/>
        <v>1.2216538515447823</v>
      </c>
      <c r="I1049" s="2">
        <f t="shared" si="149"/>
        <v>54.9884875492791</v>
      </c>
    </row>
    <row r="1050" spans="1:9" ht="13.5" x14ac:dyDescent="0.25">
      <c r="A1050" s="3">
        <f>TITRES_STAT!B1053</f>
        <v>43825</v>
      </c>
      <c r="B1050" s="6">
        <f>TITRES_STAT!D1053</f>
        <v>7.3465999999999996</v>
      </c>
      <c r="C1050" s="2">
        <f t="shared" si="144"/>
        <v>-6.25E-2</v>
      </c>
      <c r="D1050" s="2">
        <f t="shared" si="145"/>
        <v>0</v>
      </c>
      <c r="E1050" s="2">
        <f t="shared" si="146"/>
        <v>6.25E-2</v>
      </c>
      <c r="F1050" s="2">
        <f t="shared" si="147"/>
        <v>1.9779248694303721E-2</v>
      </c>
      <c r="G1050" s="2">
        <f t="shared" si="147"/>
        <v>2.0654836474055221E-2</v>
      </c>
      <c r="H1050" s="2">
        <f t="shared" si="148"/>
        <v>0.95760858330438314</v>
      </c>
      <c r="I1050" s="2">
        <f t="shared" si="149"/>
        <v>48.9172652526875</v>
      </c>
    </row>
    <row r="1051" spans="1:9" ht="13.5" x14ac:dyDescent="0.25">
      <c r="A1051" s="3">
        <f>TITRES_STAT!B1054</f>
        <v>43826</v>
      </c>
      <c r="B1051" s="6">
        <f>TITRES_STAT!D1054</f>
        <v>7.1826999999999996</v>
      </c>
      <c r="C1051" s="2">
        <f t="shared" si="144"/>
        <v>-0.16389999999999993</v>
      </c>
      <c r="D1051" s="2">
        <f t="shared" si="145"/>
        <v>0</v>
      </c>
      <c r="E1051" s="2">
        <f t="shared" si="146"/>
        <v>0.16389999999999993</v>
      </c>
      <c r="F1051" s="2">
        <f t="shared" si="147"/>
        <v>1.8366445216139171E-2</v>
      </c>
      <c r="G1051" s="2">
        <f t="shared" si="147"/>
        <v>3.0886633868765556E-2</v>
      </c>
      <c r="H1051" s="2">
        <f t="shared" si="148"/>
        <v>0.59464055857224496</v>
      </c>
      <c r="I1051" s="2">
        <f t="shared" si="149"/>
        <v>37.28994320228842</v>
      </c>
    </row>
    <row r="1052" spans="1:9" ht="13.5" x14ac:dyDescent="0.25">
      <c r="A1052" s="3">
        <f>TITRES_STAT!B1055</f>
        <v>43829</v>
      </c>
      <c r="B1052" s="6">
        <f>TITRES_STAT!D1055</f>
        <v>7.37</v>
      </c>
      <c r="C1052" s="2">
        <f t="shared" si="144"/>
        <v>0.18730000000000047</v>
      </c>
      <c r="D1052" s="2">
        <f t="shared" si="145"/>
        <v>0.18730000000000047</v>
      </c>
      <c r="E1052" s="2">
        <f t="shared" si="146"/>
        <v>0</v>
      </c>
      <c r="F1052" s="2">
        <f t="shared" si="147"/>
        <v>3.0433127700700693E-2</v>
      </c>
      <c r="G1052" s="2">
        <f t="shared" si="147"/>
        <v>2.8680445735282303E-2</v>
      </c>
      <c r="H1052" s="2">
        <f t="shared" si="148"/>
        <v>1.0611106947777407</v>
      </c>
      <c r="I1052" s="2">
        <f t="shared" si="149"/>
        <v>51.482469984086187</v>
      </c>
    </row>
    <row r="1053" spans="1:9" ht="13.5" x14ac:dyDescent="0.25">
      <c r="A1053" s="3">
        <f>TITRES_STAT!B1056</f>
        <v>43830</v>
      </c>
      <c r="B1053" s="6">
        <f>TITRES_STAT!D1056</f>
        <v>7.3154000000000003</v>
      </c>
      <c r="C1053" s="2">
        <f t="shared" si="144"/>
        <v>-5.459999999999976E-2</v>
      </c>
      <c r="D1053" s="2">
        <f t="shared" si="145"/>
        <v>0</v>
      </c>
      <c r="E1053" s="2">
        <f t="shared" si="146"/>
        <v>5.459999999999976E-2</v>
      </c>
      <c r="F1053" s="2">
        <f t="shared" ref="F1053:G1068" si="150">((F1052*13)+D1053)/14</f>
        <v>2.825933286493636E-2</v>
      </c>
      <c r="G1053" s="2">
        <f t="shared" si="150"/>
        <v>3.0531842468476407E-2</v>
      </c>
      <c r="H1053" s="2">
        <f t="shared" si="148"/>
        <v>0.92556919531186588</v>
      </c>
      <c r="I1053" s="2">
        <f t="shared" si="149"/>
        <v>48.067303816727311</v>
      </c>
    </row>
    <row r="1054" spans="1:9" ht="13.5" x14ac:dyDescent="0.25">
      <c r="A1054" s="3">
        <f>TITRES_STAT!B1057</f>
        <v>43832</v>
      </c>
      <c r="B1054" s="6">
        <f>TITRES_STAT!D1057</f>
        <v>7.1826999999999996</v>
      </c>
      <c r="C1054" s="2">
        <f t="shared" si="144"/>
        <v>-0.13270000000000071</v>
      </c>
      <c r="D1054" s="2">
        <f t="shared" si="145"/>
        <v>0</v>
      </c>
      <c r="E1054" s="2">
        <f t="shared" si="146"/>
        <v>0.13270000000000071</v>
      </c>
      <c r="F1054" s="2">
        <f t="shared" si="150"/>
        <v>2.6240809088869478E-2</v>
      </c>
      <c r="G1054" s="2">
        <f t="shared" si="150"/>
        <v>3.7829568006442431E-2</v>
      </c>
      <c r="H1054" s="2">
        <f t="shared" si="148"/>
        <v>0.69365870327677626</v>
      </c>
      <c r="I1054" s="2">
        <f t="shared" si="149"/>
        <v>40.956227009298409</v>
      </c>
    </row>
    <row r="1055" spans="1:9" ht="13.5" x14ac:dyDescent="0.25">
      <c r="A1055" s="3">
        <f>TITRES_STAT!B1058</f>
        <v>43833</v>
      </c>
      <c r="B1055" s="6">
        <f>TITRES_STAT!D1058</f>
        <v>7.1826999999999996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2.4366465582521656E-2</v>
      </c>
      <c r="G1055" s="2">
        <f t="shared" si="150"/>
        <v>3.5127456005982258E-2</v>
      </c>
      <c r="H1055" s="2">
        <f t="shared" si="148"/>
        <v>0.69365870327677615</v>
      </c>
      <c r="I1055" s="2">
        <f t="shared" si="149"/>
        <v>40.956227009298402</v>
      </c>
    </row>
    <row r="1056" spans="1:9" ht="13.5" x14ac:dyDescent="0.25">
      <c r="A1056" s="3">
        <f>TITRES_STAT!B1059</f>
        <v>43836</v>
      </c>
      <c r="B1056" s="6">
        <f>TITRES_STAT!D1059</f>
        <v>7.3310000000000004</v>
      </c>
      <c r="C1056" s="2">
        <f t="shared" si="144"/>
        <v>0.14830000000000076</v>
      </c>
      <c r="D1056" s="2">
        <f t="shared" si="145"/>
        <v>0.14830000000000076</v>
      </c>
      <c r="E1056" s="2">
        <f t="shared" si="146"/>
        <v>0</v>
      </c>
      <c r="F1056" s="2">
        <f t="shared" si="150"/>
        <v>3.3218860898055876E-2</v>
      </c>
      <c r="G1056" s="2">
        <f t="shared" si="150"/>
        <v>3.2618352005554956E-2</v>
      </c>
      <c r="H1056" s="2">
        <f t="shared" si="148"/>
        <v>1.0184101542713946</v>
      </c>
      <c r="I1056" s="2">
        <f t="shared" si="149"/>
        <v>50.456055827712589</v>
      </c>
    </row>
    <row r="1057" spans="1:9" ht="13.5" x14ac:dyDescent="0.25">
      <c r="A1057" s="3">
        <f>TITRES_STAT!B1060</f>
        <v>43837</v>
      </c>
      <c r="B1057" s="6">
        <f>TITRES_STAT!D1060</f>
        <v>7.2294999999999998</v>
      </c>
      <c r="C1057" s="2">
        <f t="shared" si="144"/>
        <v>-0.10150000000000059</v>
      </c>
      <c r="D1057" s="2">
        <f t="shared" si="145"/>
        <v>0</v>
      </c>
      <c r="E1057" s="2">
        <f t="shared" si="146"/>
        <v>0.10150000000000059</v>
      </c>
      <c r="F1057" s="2">
        <f t="shared" si="150"/>
        <v>3.0846085119623314E-2</v>
      </c>
      <c r="G1057" s="2">
        <f t="shared" si="150"/>
        <v>3.7538469719443926E-2</v>
      </c>
      <c r="H1057" s="2">
        <f t="shared" si="148"/>
        <v>0.82171930156348016</v>
      </c>
      <c r="I1057" s="2">
        <f t="shared" si="149"/>
        <v>45.106801078423246</v>
      </c>
    </row>
    <row r="1058" spans="1:9" ht="13.5" x14ac:dyDescent="0.25">
      <c r="A1058" s="3">
        <f>TITRES_STAT!B1061</f>
        <v>43838</v>
      </c>
      <c r="B1058" s="6">
        <f>TITRES_STAT!D1061</f>
        <v>7.1826999999999996</v>
      </c>
      <c r="C1058" s="2">
        <f t="shared" si="144"/>
        <v>-4.6800000000000175E-2</v>
      </c>
      <c r="D1058" s="2">
        <f t="shared" si="145"/>
        <v>0</v>
      </c>
      <c r="E1058" s="2">
        <f t="shared" si="146"/>
        <v>4.6800000000000175E-2</v>
      </c>
      <c r="F1058" s="2">
        <f t="shared" si="150"/>
        <v>2.8642793325364506E-2</v>
      </c>
      <c r="G1058" s="2">
        <f t="shared" si="150"/>
        <v>3.8200007596626513E-2</v>
      </c>
      <c r="H1058" s="2">
        <f t="shared" si="148"/>
        <v>0.74981119448504985</v>
      </c>
      <c r="I1058" s="2">
        <f t="shared" si="149"/>
        <v>42.850977113888625</v>
      </c>
    </row>
    <row r="1059" spans="1:9" ht="13.5" x14ac:dyDescent="0.25">
      <c r="A1059" s="3">
        <f>TITRES_STAT!B1062</f>
        <v>43839</v>
      </c>
      <c r="B1059" s="6">
        <f>TITRES_STAT!D1062</f>
        <v>7.3154000000000003</v>
      </c>
      <c r="C1059" s="2">
        <f t="shared" si="144"/>
        <v>0.13270000000000071</v>
      </c>
      <c r="D1059" s="2">
        <f t="shared" si="145"/>
        <v>0.13270000000000071</v>
      </c>
      <c r="E1059" s="2">
        <f t="shared" si="146"/>
        <v>0</v>
      </c>
      <c r="F1059" s="2">
        <f t="shared" si="150"/>
        <v>3.6075450944981373E-2</v>
      </c>
      <c r="G1059" s="2">
        <f t="shared" si="150"/>
        <v>3.5471435625438905E-2</v>
      </c>
      <c r="H1059" s="2">
        <f t="shared" si="148"/>
        <v>1.017028217462653</v>
      </c>
      <c r="I1059" s="2">
        <f t="shared" si="149"/>
        <v>50.422111533076965</v>
      </c>
    </row>
    <row r="1060" spans="1:9" ht="13.5" x14ac:dyDescent="0.25">
      <c r="A1060" s="3">
        <f>TITRES_STAT!B1063</f>
        <v>43840</v>
      </c>
      <c r="B1060" s="6">
        <f>TITRES_STAT!D1063</f>
        <v>7.3154000000000003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3.3498633020339848E-2</v>
      </c>
      <c r="G1060" s="2">
        <f t="shared" si="150"/>
        <v>3.2937761652193268E-2</v>
      </c>
      <c r="H1060" s="2">
        <f t="shared" si="148"/>
        <v>1.017028217462653</v>
      </c>
      <c r="I1060" s="2">
        <f t="shared" si="149"/>
        <v>50.422111533076965</v>
      </c>
    </row>
    <row r="1061" spans="1:9" ht="13.5" x14ac:dyDescent="0.25">
      <c r="A1061" s="3">
        <f>TITRES_STAT!B1064</f>
        <v>43843</v>
      </c>
      <c r="B1061" s="6">
        <f>TITRES_STAT!D1064</f>
        <v>7.3388</v>
      </c>
      <c r="C1061" s="2">
        <f t="shared" si="144"/>
        <v>2.3399999999999643E-2</v>
      </c>
      <c r="D1061" s="2">
        <f t="shared" si="145"/>
        <v>2.3399999999999643E-2</v>
      </c>
      <c r="E1061" s="2">
        <f t="shared" si="146"/>
        <v>0</v>
      </c>
      <c r="F1061" s="2">
        <f t="shared" si="150"/>
        <v>3.2777302090315548E-2</v>
      </c>
      <c r="G1061" s="2">
        <f t="shared" si="150"/>
        <v>3.058506439132232E-2</v>
      </c>
      <c r="H1061" s="2">
        <f t="shared" si="148"/>
        <v>1.0716767396970142</v>
      </c>
      <c r="I1061" s="2">
        <f t="shared" si="149"/>
        <v>51.729920945762437</v>
      </c>
    </row>
    <row r="1062" spans="1:9" ht="13.5" x14ac:dyDescent="0.25">
      <c r="A1062" s="3">
        <f>TITRES_STAT!B1065</f>
        <v>43845</v>
      </c>
      <c r="B1062" s="6">
        <f>TITRES_STAT!D1065</f>
        <v>7.3231999999999999</v>
      </c>
      <c r="C1062" s="2">
        <f t="shared" si="144"/>
        <v>-1.5600000000000058E-2</v>
      </c>
      <c r="D1062" s="2">
        <f t="shared" si="145"/>
        <v>0</v>
      </c>
      <c r="E1062" s="2">
        <f t="shared" si="146"/>
        <v>1.5600000000000058E-2</v>
      </c>
      <c r="F1062" s="2">
        <f t="shared" si="150"/>
        <v>3.043606622672158E-2</v>
      </c>
      <c r="G1062" s="2">
        <f t="shared" si="150"/>
        <v>2.9514702649085015E-2</v>
      </c>
      <c r="H1062" s="2">
        <f t="shared" si="148"/>
        <v>1.0312171052031631</v>
      </c>
      <c r="I1062" s="2">
        <f t="shared" si="149"/>
        <v>50.768433495444619</v>
      </c>
    </row>
    <row r="1063" spans="1:9" ht="13.5" x14ac:dyDescent="0.25">
      <c r="A1063" s="3">
        <f>TITRES_STAT!B1066</f>
        <v>43846</v>
      </c>
      <c r="B1063" s="6">
        <f>TITRES_STAT!D1066</f>
        <v>7.2606999999999999</v>
      </c>
      <c r="C1063" s="2">
        <f t="shared" si="144"/>
        <v>-6.25E-2</v>
      </c>
      <c r="D1063" s="2">
        <f t="shared" si="145"/>
        <v>0</v>
      </c>
      <c r="E1063" s="2">
        <f t="shared" si="146"/>
        <v>6.25E-2</v>
      </c>
      <c r="F1063" s="2">
        <f t="shared" si="150"/>
        <v>2.8262061496241466E-2</v>
      </c>
      <c r="G1063" s="2">
        <f t="shared" si="150"/>
        <v>3.1870795317007518E-2</v>
      </c>
      <c r="H1063" s="2">
        <f t="shared" si="148"/>
        <v>0.88676988494101716</v>
      </c>
      <c r="I1063" s="2">
        <f t="shared" si="149"/>
        <v>46.99936606041063</v>
      </c>
    </row>
    <row r="1064" spans="1:9" ht="13.5" x14ac:dyDescent="0.25">
      <c r="A1064" s="3">
        <f>TITRES_STAT!B1067</f>
        <v>43847</v>
      </c>
      <c r="B1064" s="6">
        <f>TITRES_STAT!D1067</f>
        <v>7.1513999999999998</v>
      </c>
      <c r="C1064" s="2">
        <f t="shared" si="144"/>
        <v>-0.10930000000000017</v>
      </c>
      <c r="D1064" s="2">
        <f t="shared" si="145"/>
        <v>0</v>
      </c>
      <c r="E1064" s="2">
        <f t="shared" si="146"/>
        <v>0.10930000000000017</v>
      </c>
      <c r="F1064" s="2">
        <f t="shared" si="150"/>
        <v>2.6243342817938504E-2</v>
      </c>
      <c r="G1064" s="2">
        <f t="shared" si="150"/>
        <v>3.7401452794364132E-2</v>
      </c>
      <c r="H1064" s="2">
        <f t="shared" si="148"/>
        <v>0.70166640216427645</v>
      </c>
      <c r="I1064" s="2">
        <f t="shared" si="149"/>
        <v>41.234075096732063</v>
      </c>
    </row>
    <row r="1065" spans="1:9" ht="13.5" x14ac:dyDescent="0.25">
      <c r="A1065" s="3">
        <f>TITRES_STAT!B1068</f>
        <v>43850</v>
      </c>
      <c r="B1065" s="6">
        <f>TITRES_STAT!D1068</f>
        <v>7.1826999999999996</v>
      </c>
      <c r="C1065" s="2">
        <f t="shared" si="144"/>
        <v>3.1299999999999883E-2</v>
      </c>
      <c r="D1065" s="2">
        <f t="shared" si="145"/>
        <v>3.1299999999999883E-2</v>
      </c>
      <c r="E1065" s="2">
        <f t="shared" si="146"/>
        <v>0</v>
      </c>
      <c r="F1065" s="2">
        <f t="shared" si="150"/>
        <v>2.6604532616657177E-2</v>
      </c>
      <c r="G1065" s="2">
        <f t="shared" si="150"/>
        <v>3.4729920451909549E-2</v>
      </c>
      <c r="H1065" s="2">
        <f t="shared" si="148"/>
        <v>0.76604070123041079</v>
      </c>
      <c r="I1065" s="2">
        <f t="shared" si="149"/>
        <v>43.376163454030582</v>
      </c>
    </row>
    <row r="1066" spans="1:9" ht="13.5" x14ac:dyDescent="0.25">
      <c r="A1066" s="3">
        <f>TITRES_STAT!B1069</f>
        <v>43851</v>
      </c>
      <c r="B1066" s="6">
        <f>TITRES_STAT!D1069</f>
        <v>7.2529000000000003</v>
      </c>
      <c r="C1066" s="2">
        <f t="shared" si="144"/>
        <v>7.0200000000000706E-2</v>
      </c>
      <c r="D1066" s="2">
        <f t="shared" si="145"/>
        <v>7.0200000000000706E-2</v>
      </c>
      <c r="E1066" s="2">
        <f t="shared" si="146"/>
        <v>0</v>
      </c>
      <c r="F1066" s="2">
        <f t="shared" si="150"/>
        <v>2.9718494572610284E-2</v>
      </c>
      <c r="G1066" s="2">
        <f t="shared" si="150"/>
        <v>3.2249211848201724E-2</v>
      </c>
      <c r="H1066" s="2">
        <f t="shared" si="148"/>
        <v>0.92152622868727385</v>
      </c>
      <c r="I1066" s="2">
        <f t="shared" si="149"/>
        <v>47.958035385071561</v>
      </c>
    </row>
    <row r="1067" spans="1:9" ht="13.5" x14ac:dyDescent="0.25">
      <c r="A1067" s="3">
        <f>TITRES_STAT!B1070</f>
        <v>43852</v>
      </c>
      <c r="B1067" s="6">
        <f>TITRES_STAT!D1070</f>
        <v>7.1982999999999997</v>
      </c>
      <c r="C1067" s="2">
        <f t="shared" si="144"/>
        <v>-5.4600000000000648E-2</v>
      </c>
      <c r="D1067" s="2">
        <f t="shared" si="145"/>
        <v>0</v>
      </c>
      <c r="E1067" s="2">
        <f t="shared" si="146"/>
        <v>5.4600000000000648E-2</v>
      </c>
      <c r="F1067" s="2">
        <f t="shared" si="150"/>
        <v>2.7595744960280978E-2</v>
      </c>
      <c r="G1067" s="2">
        <f t="shared" si="150"/>
        <v>3.3845696716187361E-2</v>
      </c>
      <c r="H1067" s="2">
        <f t="shared" si="148"/>
        <v>0.81533984044366792</v>
      </c>
      <c r="I1067" s="2">
        <f t="shared" si="149"/>
        <v>44.913895584663599</v>
      </c>
    </row>
    <row r="1068" spans="1:9" ht="13.5" x14ac:dyDescent="0.25">
      <c r="A1068" s="3">
        <f>TITRES_STAT!B1071</f>
        <v>43853</v>
      </c>
      <c r="B1068" s="6">
        <f>TITRES_STAT!D1071</f>
        <v>7.2217000000000002</v>
      </c>
      <c r="C1068" s="2">
        <f t="shared" si="144"/>
        <v>2.3400000000000531E-2</v>
      </c>
      <c r="D1068" s="2">
        <f t="shared" si="145"/>
        <v>2.3400000000000531E-2</v>
      </c>
      <c r="E1068" s="2">
        <f t="shared" si="146"/>
        <v>0</v>
      </c>
      <c r="F1068" s="2">
        <f t="shared" si="150"/>
        <v>2.7296048891689517E-2</v>
      </c>
      <c r="G1068" s="2">
        <f t="shared" si="150"/>
        <v>3.1428146950745403E-2</v>
      </c>
      <c r="H1068" s="2">
        <f t="shared" si="148"/>
        <v>0.86852237691481582</v>
      </c>
      <c r="I1068" s="2">
        <f t="shared" si="149"/>
        <v>46.481775527294687</v>
      </c>
    </row>
    <row r="1069" spans="1:9" ht="13.5" x14ac:dyDescent="0.25">
      <c r="A1069" s="3">
        <f>TITRES_STAT!B1072</f>
        <v>43854</v>
      </c>
      <c r="B1069" s="6">
        <f>TITRES_STAT!D1072</f>
        <v>7.4950000000000001</v>
      </c>
      <c r="C1069" s="2">
        <f t="shared" si="144"/>
        <v>0.27329999999999988</v>
      </c>
      <c r="D1069" s="2">
        <f t="shared" si="145"/>
        <v>0.27329999999999988</v>
      </c>
      <c r="E1069" s="2">
        <f t="shared" si="146"/>
        <v>0</v>
      </c>
      <c r="F1069" s="2">
        <f t="shared" ref="F1069:G1084" si="151">((F1068*13)+D1069)/14</f>
        <v>4.4867759685140264E-2</v>
      </c>
      <c r="G1069" s="2">
        <f t="shared" si="151"/>
        <v>2.9183279311406445E-2</v>
      </c>
      <c r="H1069" s="2">
        <f t="shared" si="148"/>
        <v>1.5374474954089019</v>
      </c>
      <c r="I1069" s="2">
        <f t="shared" si="149"/>
        <v>60.590317560882056</v>
      </c>
    </row>
    <row r="1070" spans="1:9" ht="13.5" x14ac:dyDescent="0.25">
      <c r="A1070" s="3">
        <f>TITRES_STAT!B1073</f>
        <v>43857</v>
      </c>
      <c r="B1070" s="6">
        <f>TITRES_STAT!D1073</f>
        <v>7.8307000000000002</v>
      </c>
      <c r="C1070" s="2">
        <f t="shared" si="144"/>
        <v>0.33570000000000011</v>
      </c>
      <c r="D1070" s="2">
        <f t="shared" si="145"/>
        <v>0.33570000000000011</v>
      </c>
      <c r="E1070" s="2">
        <f t="shared" si="146"/>
        <v>0</v>
      </c>
      <c r="F1070" s="2">
        <f t="shared" si="151"/>
        <v>6.5641491136201685E-2</v>
      </c>
      <c r="G1070" s="2">
        <f t="shared" si="151"/>
        <v>2.7098759360591699E-2</v>
      </c>
      <c r="H1070" s="2">
        <f t="shared" si="148"/>
        <v>2.4223061381791764</v>
      </c>
      <c r="I1070" s="2">
        <f t="shared" si="149"/>
        <v>70.77993728135479</v>
      </c>
    </row>
    <row r="1071" spans="1:9" ht="13.5" x14ac:dyDescent="0.25">
      <c r="A1071" s="3">
        <f>TITRES_STAT!B1074</f>
        <v>43858</v>
      </c>
      <c r="B1071" s="6">
        <f>TITRES_STAT!D1074</f>
        <v>7.6043000000000003</v>
      </c>
      <c r="C1071" s="2">
        <f t="shared" si="144"/>
        <v>-0.22639999999999993</v>
      </c>
      <c r="D1071" s="2">
        <f t="shared" si="145"/>
        <v>0</v>
      </c>
      <c r="E1071" s="2">
        <f t="shared" si="146"/>
        <v>0.22639999999999993</v>
      </c>
      <c r="F1071" s="2">
        <f t="shared" si="151"/>
        <v>6.0952813197901565E-2</v>
      </c>
      <c r="G1071" s="2">
        <f t="shared" si="151"/>
        <v>4.133456226340658E-2</v>
      </c>
      <c r="H1071" s="2">
        <f t="shared" si="148"/>
        <v>1.4746209917375366</v>
      </c>
      <c r="I1071" s="2">
        <f t="shared" si="149"/>
        <v>59.589771389684302</v>
      </c>
    </row>
    <row r="1072" spans="1:9" ht="13.5" x14ac:dyDescent="0.25">
      <c r="A1072" s="3">
        <f>TITRES_STAT!B1075</f>
        <v>43859</v>
      </c>
      <c r="B1072" s="6">
        <f>TITRES_STAT!D1075</f>
        <v>7.6043000000000003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5.6599040826622878E-2</v>
      </c>
      <c r="G1072" s="2">
        <f t="shared" si="151"/>
        <v>3.8382093530306104E-2</v>
      </c>
      <c r="H1072" s="2">
        <f t="shared" si="148"/>
        <v>1.4746209917375368</v>
      </c>
      <c r="I1072" s="2">
        <f t="shared" si="149"/>
        <v>59.589771389684309</v>
      </c>
    </row>
    <row r="1073" spans="1:9" ht="13.5" x14ac:dyDescent="0.25">
      <c r="A1073" s="3">
        <f>TITRES_STAT!B1076</f>
        <v>43860</v>
      </c>
      <c r="B1073" s="6">
        <f>TITRES_STAT!D1076</f>
        <v>7.5730000000000004</v>
      </c>
      <c r="C1073" s="2">
        <f t="shared" si="144"/>
        <v>-3.1299999999999883E-2</v>
      </c>
      <c r="D1073" s="2">
        <f t="shared" si="145"/>
        <v>0</v>
      </c>
      <c r="E1073" s="2">
        <f t="shared" si="146"/>
        <v>3.1299999999999883E-2</v>
      </c>
      <c r="F1073" s="2">
        <f t="shared" si="151"/>
        <v>5.2556252196149809E-2</v>
      </c>
      <c r="G1073" s="2">
        <f t="shared" si="151"/>
        <v>3.7876229706712797E-2</v>
      </c>
      <c r="H1073" s="2">
        <f t="shared" si="148"/>
        <v>1.3875787691411976</v>
      </c>
      <c r="I1073" s="2">
        <f t="shared" si="149"/>
        <v>58.116565077360946</v>
      </c>
    </row>
    <row r="1074" spans="1:9" ht="13.5" x14ac:dyDescent="0.25">
      <c r="A1074" s="3">
        <f>TITRES_STAT!B1077</f>
        <v>43861</v>
      </c>
      <c r="B1074" s="6">
        <f>TITRES_STAT!D1077</f>
        <v>7.5730000000000004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4.8802234182139102E-2</v>
      </c>
      <c r="G1074" s="2">
        <f t="shared" si="151"/>
        <v>3.5170784727661879E-2</v>
      </c>
      <c r="H1074" s="2">
        <f t="shared" si="148"/>
        <v>1.3875787691411976</v>
      </c>
      <c r="I1074" s="2">
        <f t="shared" si="149"/>
        <v>58.116565077360946</v>
      </c>
    </row>
    <row r="1075" spans="1:9" ht="13.5" x14ac:dyDescent="0.25">
      <c r="A1075" s="3">
        <f>TITRES_STAT!B1078</f>
        <v>43864</v>
      </c>
      <c r="B1075" s="6">
        <f>TITRES_STAT!D1078</f>
        <v>7.5730000000000004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4.5316360311986312E-2</v>
      </c>
      <c r="G1075" s="2">
        <f t="shared" si="151"/>
        <v>3.2658585818543175E-2</v>
      </c>
      <c r="H1075" s="2">
        <f t="shared" si="148"/>
        <v>1.3875787691411976</v>
      </c>
      <c r="I1075" s="2">
        <f t="shared" si="149"/>
        <v>58.116565077360946</v>
      </c>
    </row>
    <row r="1076" spans="1:9" ht="13.5" x14ac:dyDescent="0.25">
      <c r="A1076" s="3">
        <f>TITRES_STAT!B1079</f>
        <v>43865</v>
      </c>
      <c r="B1076" s="6">
        <f>TITRES_STAT!D1079</f>
        <v>7.5495999999999999</v>
      </c>
      <c r="C1076" s="2">
        <f t="shared" si="144"/>
        <v>-2.3400000000000531E-2</v>
      </c>
      <c r="D1076" s="2">
        <f t="shared" si="145"/>
        <v>0</v>
      </c>
      <c r="E1076" s="2">
        <f t="shared" si="146"/>
        <v>2.3400000000000531E-2</v>
      </c>
      <c r="F1076" s="2">
        <f t="shared" si="151"/>
        <v>4.2079477432558722E-2</v>
      </c>
      <c r="G1076" s="2">
        <f t="shared" si="151"/>
        <v>3.1997258260075843E-2</v>
      </c>
      <c r="H1076" s="2">
        <f t="shared" si="148"/>
        <v>1.3150963463973673</v>
      </c>
      <c r="I1076" s="2">
        <f t="shared" si="149"/>
        <v>56.805253416077129</v>
      </c>
    </row>
    <row r="1077" spans="1:9" ht="13.5" x14ac:dyDescent="0.25">
      <c r="A1077" s="3">
        <f>TITRES_STAT!B1080</f>
        <v>43866</v>
      </c>
      <c r="B1077" s="6">
        <f>TITRES_STAT!D1080</f>
        <v>7.5574000000000003</v>
      </c>
      <c r="C1077" s="2">
        <f t="shared" si="144"/>
        <v>7.8000000000004732E-3</v>
      </c>
      <c r="D1077" s="2">
        <f t="shared" si="145"/>
        <v>7.8000000000004732E-3</v>
      </c>
      <c r="E1077" s="2">
        <f t="shared" si="146"/>
        <v>0</v>
      </c>
      <c r="F1077" s="2">
        <f t="shared" si="151"/>
        <v>3.9630943330233134E-2</v>
      </c>
      <c r="G1077" s="2">
        <f t="shared" si="151"/>
        <v>2.971173981292757E-2</v>
      </c>
      <c r="H1077" s="2">
        <f t="shared" si="148"/>
        <v>1.3338479530232599</v>
      </c>
      <c r="I1077" s="2">
        <f t="shared" si="149"/>
        <v>57.15230725700863</v>
      </c>
    </row>
    <row r="1078" spans="1:9" ht="13.5" x14ac:dyDescent="0.25">
      <c r="A1078" s="3">
        <f>TITRES_STAT!B1081</f>
        <v>43867</v>
      </c>
      <c r="B1078" s="6">
        <f>TITRES_STAT!D1081</f>
        <v>7.5495999999999999</v>
      </c>
      <c r="C1078" s="2">
        <f t="shared" si="144"/>
        <v>-7.8000000000004732E-3</v>
      </c>
      <c r="D1078" s="2">
        <f t="shared" si="145"/>
        <v>0</v>
      </c>
      <c r="E1078" s="2">
        <f t="shared" si="146"/>
        <v>7.8000000000004732E-3</v>
      </c>
      <c r="F1078" s="2">
        <f t="shared" si="151"/>
        <v>3.6800161663787911E-2</v>
      </c>
      <c r="G1078" s="2">
        <f t="shared" si="151"/>
        <v>2.8146615540575633E-2</v>
      </c>
      <c r="H1078" s="2">
        <f t="shared" si="148"/>
        <v>1.307445352025983</v>
      </c>
      <c r="I1078" s="2">
        <f t="shared" si="149"/>
        <v>56.662028891736043</v>
      </c>
    </row>
    <row r="1079" spans="1:9" ht="13.5" x14ac:dyDescent="0.25">
      <c r="A1079" s="3">
        <f>TITRES_STAT!B1082</f>
        <v>43868</v>
      </c>
      <c r="B1079" s="6">
        <f>TITRES_STAT!D1082</f>
        <v>7.6901000000000002</v>
      </c>
      <c r="C1079" s="2">
        <f t="shared" si="144"/>
        <v>0.14050000000000029</v>
      </c>
      <c r="D1079" s="2">
        <f t="shared" si="145"/>
        <v>0.14050000000000029</v>
      </c>
      <c r="E1079" s="2">
        <f t="shared" si="146"/>
        <v>0</v>
      </c>
      <c r="F1079" s="2">
        <f t="shared" si="151"/>
        <v>4.4207292973517366E-2</v>
      </c>
      <c r="G1079" s="2">
        <f t="shared" si="151"/>
        <v>2.613614300196309E-2</v>
      </c>
      <c r="H1079" s="2">
        <f t="shared" si="148"/>
        <v>1.6914237487221029</v>
      </c>
      <c r="I1079" s="2">
        <f t="shared" si="149"/>
        <v>62.84494403845536</v>
      </c>
    </row>
    <row r="1080" spans="1:9" ht="13.5" x14ac:dyDescent="0.25">
      <c r="A1080" s="3">
        <f>TITRES_STAT!B1083</f>
        <v>43871</v>
      </c>
      <c r="B1080" s="6">
        <f>TITRES_STAT!D1083</f>
        <v>7.6433</v>
      </c>
      <c r="C1080" s="2">
        <f t="shared" si="144"/>
        <v>-4.6800000000000175E-2</v>
      </c>
      <c r="D1080" s="2">
        <f t="shared" si="145"/>
        <v>0</v>
      </c>
      <c r="E1080" s="2">
        <f t="shared" si="146"/>
        <v>4.6800000000000175E-2</v>
      </c>
      <c r="F1080" s="2">
        <f t="shared" si="151"/>
        <v>4.1049629189694695E-2</v>
      </c>
      <c r="G1080" s="2">
        <f t="shared" si="151"/>
        <v>2.7612132787537165E-2</v>
      </c>
      <c r="H1080" s="2">
        <f t="shared" si="148"/>
        <v>1.4866518825457262</v>
      </c>
      <c r="I1080" s="2">
        <f t="shared" si="149"/>
        <v>59.785283697360832</v>
      </c>
    </row>
    <row r="1081" spans="1:9" ht="13.5" x14ac:dyDescent="0.25">
      <c r="A1081" s="3">
        <f>TITRES_STAT!B1084</f>
        <v>43872</v>
      </c>
      <c r="B1081" s="6">
        <f>TITRES_STAT!D1084</f>
        <v>7.6822999999999997</v>
      </c>
      <c r="C1081" s="2">
        <f t="shared" si="144"/>
        <v>3.8999999999999702E-2</v>
      </c>
      <c r="D1081" s="2">
        <f t="shared" si="145"/>
        <v>3.8999999999999702E-2</v>
      </c>
      <c r="E1081" s="2">
        <f t="shared" si="146"/>
        <v>0</v>
      </c>
      <c r="F1081" s="2">
        <f t="shared" si="151"/>
        <v>4.0903227104716486E-2</v>
      </c>
      <c r="G1081" s="2">
        <f t="shared" si="151"/>
        <v>2.5639837588427368E-2</v>
      </c>
      <c r="H1081" s="2">
        <f t="shared" si="148"/>
        <v>1.5952997737855525</v>
      </c>
      <c r="I1081" s="2">
        <f t="shared" si="149"/>
        <v>61.468805642387075</v>
      </c>
    </row>
    <row r="1082" spans="1:9" ht="13.5" x14ac:dyDescent="0.25">
      <c r="A1082" s="3">
        <f>TITRES_STAT!B1085</f>
        <v>43873</v>
      </c>
      <c r="B1082" s="6">
        <f>TITRES_STAT!D1085</f>
        <v>7.6043000000000003</v>
      </c>
      <c r="C1082" s="2">
        <f t="shared" si="144"/>
        <v>-7.7999999999999403E-2</v>
      </c>
      <c r="D1082" s="2">
        <f t="shared" si="145"/>
        <v>0</v>
      </c>
      <c r="E1082" s="2">
        <f t="shared" si="146"/>
        <v>7.7999999999999403E-2</v>
      </c>
      <c r="F1082" s="2">
        <f t="shared" si="151"/>
        <v>3.7981568025808161E-2</v>
      </c>
      <c r="G1082" s="2">
        <f t="shared" si="151"/>
        <v>2.9379849189253942E-2</v>
      </c>
      <c r="H1082" s="2">
        <f t="shared" si="148"/>
        <v>1.2927761399027333</v>
      </c>
      <c r="I1082" s="2">
        <f t="shared" si="149"/>
        <v>56.384751978340844</v>
      </c>
    </row>
    <row r="1083" spans="1:9" ht="13.5" x14ac:dyDescent="0.25">
      <c r="A1083" s="3">
        <f>TITRES_STAT!B1086</f>
        <v>43874</v>
      </c>
      <c r="B1083" s="6">
        <f>TITRES_STAT!D1086</f>
        <v>7.6433</v>
      </c>
      <c r="C1083" s="2">
        <f t="shared" si="144"/>
        <v>3.8999999999999702E-2</v>
      </c>
      <c r="D1083" s="2">
        <f t="shared" si="145"/>
        <v>3.8999999999999702E-2</v>
      </c>
      <c r="E1083" s="2">
        <f t="shared" si="146"/>
        <v>0</v>
      </c>
      <c r="F1083" s="2">
        <f t="shared" si="151"/>
        <v>3.805431316682184E-2</v>
      </c>
      <c r="G1083" s="2">
        <f t="shared" si="151"/>
        <v>2.7281288532878662E-2</v>
      </c>
      <c r="H1083" s="2">
        <f t="shared" si="148"/>
        <v>1.3948869431500577</v>
      </c>
      <c r="I1083" s="2">
        <f t="shared" si="149"/>
        <v>58.24437546581327</v>
      </c>
    </row>
    <row r="1084" spans="1:9" ht="13.5" x14ac:dyDescent="0.25">
      <c r="A1084" s="3">
        <f>TITRES_STAT!B1087</f>
        <v>43875</v>
      </c>
      <c r="B1084" s="6">
        <f>TITRES_STAT!D1087</f>
        <v>7.7994000000000003</v>
      </c>
      <c r="C1084" s="2">
        <f t="shared" si="144"/>
        <v>0.15610000000000035</v>
      </c>
      <c r="D1084" s="2">
        <f t="shared" si="145"/>
        <v>0.15610000000000035</v>
      </c>
      <c r="E1084" s="2">
        <f t="shared" si="146"/>
        <v>0</v>
      </c>
      <c r="F1084" s="2">
        <f t="shared" si="151"/>
        <v>4.6486147940620302E-2</v>
      </c>
      <c r="G1084" s="2">
        <f t="shared" si="151"/>
        <v>2.5332625066244473E-2</v>
      </c>
      <c r="H1084" s="2">
        <f t="shared" si="148"/>
        <v>1.8350308276011529</v>
      </c>
      <c r="I1084" s="2">
        <f t="shared" si="149"/>
        <v>64.727014949387865</v>
      </c>
    </row>
    <row r="1085" spans="1:9" ht="13.5" x14ac:dyDescent="0.25">
      <c r="A1085" s="3">
        <f>TITRES_STAT!B1088</f>
        <v>43878</v>
      </c>
      <c r="B1085" s="6">
        <f>TITRES_STAT!D1088</f>
        <v>7.7291999999999996</v>
      </c>
      <c r="C1085" s="2">
        <f t="shared" si="144"/>
        <v>-7.0200000000000706E-2</v>
      </c>
      <c r="D1085" s="2">
        <f t="shared" si="145"/>
        <v>0</v>
      </c>
      <c r="E1085" s="2">
        <f t="shared" si="146"/>
        <v>7.0200000000000706E-2</v>
      </c>
      <c r="F1085" s="2">
        <f t="shared" ref="F1085:G1100" si="152">((F1084*13)+D1085)/14</f>
        <v>4.3165708802004564E-2</v>
      </c>
      <c r="G1085" s="2">
        <f t="shared" si="152"/>
        <v>2.8537437561512776E-2</v>
      </c>
      <c r="H1085" s="2">
        <f t="shared" si="148"/>
        <v>1.5125993253234591</v>
      </c>
      <c r="I1085" s="2">
        <f t="shared" si="149"/>
        <v>60.200578344449518</v>
      </c>
    </row>
    <row r="1086" spans="1:9" ht="13.5" x14ac:dyDescent="0.25">
      <c r="A1086" s="3">
        <f>TITRES_STAT!B1089</f>
        <v>43879</v>
      </c>
      <c r="B1086" s="6">
        <f>TITRES_STAT!D1089</f>
        <v>7.7291999999999996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4.0082443887575661E-2</v>
      </c>
      <c r="G1086" s="2">
        <f t="shared" si="152"/>
        <v>2.6499049164261861E-2</v>
      </c>
      <c r="H1086" s="2">
        <f t="shared" si="148"/>
        <v>1.5125993253234591</v>
      </c>
      <c r="I1086" s="2">
        <f t="shared" si="149"/>
        <v>60.200578344449518</v>
      </c>
    </row>
    <row r="1087" spans="1:9" ht="13.5" x14ac:dyDescent="0.25">
      <c r="A1087" s="3">
        <f>TITRES_STAT!B1090</f>
        <v>43880</v>
      </c>
      <c r="B1087" s="6">
        <f>TITRES_STAT!D1090</f>
        <v>7.7291999999999996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3.7219412181320258E-2</v>
      </c>
      <c r="G1087" s="2">
        <f t="shared" si="152"/>
        <v>2.4606259938243159E-2</v>
      </c>
      <c r="H1087" s="2">
        <f t="shared" si="148"/>
        <v>1.5125993253234589</v>
      </c>
      <c r="I1087" s="2">
        <f t="shared" si="149"/>
        <v>60.200578344449511</v>
      </c>
    </row>
    <row r="1088" spans="1:9" ht="13.5" x14ac:dyDescent="0.25">
      <c r="A1088" s="3">
        <f>TITRES_STAT!B1091</f>
        <v>43881</v>
      </c>
      <c r="B1088" s="6">
        <f>TITRES_STAT!D1091</f>
        <v>7.7291999999999996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3.4560882739797384E-2</v>
      </c>
      <c r="G1088" s="2">
        <f t="shared" si="152"/>
        <v>2.2848669942654363E-2</v>
      </c>
      <c r="H1088" s="2">
        <f t="shared" si="148"/>
        <v>1.5125993253234589</v>
      </c>
      <c r="I1088" s="2">
        <f t="shared" si="149"/>
        <v>60.200578344449511</v>
      </c>
    </row>
    <row r="1089" spans="1:9" ht="13.5" x14ac:dyDescent="0.25">
      <c r="A1089" s="3">
        <f>TITRES_STAT!B1092</f>
        <v>43882</v>
      </c>
      <c r="B1089" s="6">
        <f>TITRES_STAT!D1092</f>
        <v>7.7291999999999996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3.2092248258383284E-2</v>
      </c>
      <c r="G1089" s="2">
        <f t="shared" si="152"/>
        <v>2.1216622089607621E-2</v>
      </c>
      <c r="H1089" s="2">
        <f t="shared" si="148"/>
        <v>1.5125993253234591</v>
      </c>
      <c r="I1089" s="2">
        <f t="shared" si="149"/>
        <v>60.200578344449518</v>
      </c>
    </row>
    <row r="1090" spans="1:9" ht="13.5" x14ac:dyDescent="0.25">
      <c r="A1090" s="3">
        <f>TITRES_STAT!B1093</f>
        <v>43885</v>
      </c>
      <c r="B1090" s="6">
        <f>TITRES_STAT!D1093</f>
        <v>7.7214</v>
      </c>
      <c r="C1090" s="2">
        <f t="shared" si="144"/>
        <v>-7.799999999999585E-3</v>
      </c>
      <c r="D1090" s="2">
        <f t="shared" si="145"/>
        <v>0</v>
      </c>
      <c r="E1090" s="2">
        <f t="shared" si="146"/>
        <v>7.799999999999585E-3</v>
      </c>
      <c r="F1090" s="2">
        <f t="shared" si="152"/>
        <v>2.9799944811355904E-2</v>
      </c>
      <c r="G1090" s="2">
        <f t="shared" si="152"/>
        <v>2.0258291940349903E-2</v>
      </c>
      <c r="H1090" s="2">
        <f t="shared" si="148"/>
        <v>1.4709998700335245</v>
      </c>
      <c r="I1090" s="2">
        <f t="shared" si="149"/>
        <v>59.530552302844399</v>
      </c>
    </row>
    <row r="1091" spans="1:9" ht="13.5" x14ac:dyDescent="0.25">
      <c r="A1091" s="3">
        <f>TITRES_STAT!B1094</f>
        <v>43886</v>
      </c>
      <c r="B1091" s="6">
        <f>TITRES_STAT!D1094</f>
        <v>7.6199000000000003</v>
      </c>
      <c r="C1091" s="2">
        <f t="shared" ref="C1091:C1154" si="153">B1091-B1090</f>
        <v>-0.1014999999999997</v>
      </c>
      <c r="D1091" s="2">
        <f t="shared" ref="D1091:D1154" si="154">IF(C1091&gt;0,C1091,0)</f>
        <v>0</v>
      </c>
      <c r="E1091" s="2">
        <f t="shared" ref="E1091:E1154" si="155">IF(C1091&lt;0,-C1091,0)</f>
        <v>0.1014999999999997</v>
      </c>
      <c r="F1091" s="2">
        <f t="shared" si="152"/>
        <v>2.7671377324830482E-2</v>
      </c>
      <c r="G1091" s="2">
        <f t="shared" si="152"/>
        <v>2.6061271087467745E-2</v>
      </c>
      <c r="H1091" s="2">
        <f t="shared" si="148"/>
        <v>1.0617815697461126</v>
      </c>
      <c r="I1091" s="2">
        <f t="shared" si="149"/>
        <v>51.498256911708651</v>
      </c>
    </row>
    <row r="1092" spans="1:9" ht="13.5" x14ac:dyDescent="0.25">
      <c r="A1092" s="3">
        <f>TITRES_STAT!B1095</f>
        <v>43887</v>
      </c>
      <c r="B1092" s="6">
        <f>TITRES_STAT!D1095</f>
        <v>7.7058</v>
      </c>
      <c r="C1092" s="2">
        <f t="shared" si="153"/>
        <v>8.5899999999999643E-2</v>
      </c>
      <c r="D1092" s="2">
        <f t="shared" si="154"/>
        <v>8.5899999999999643E-2</v>
      </c>
      <c r="E1092" s="2">
        <f t="shared" si="155"/>
        <v>0</v>
      </c>
      <c r="F1092" s="2">
        <f t="shared" si="152"/>
        <v>3.183056465877114E-2</v>
      </c>
      <c r="G1092" s="2">
        <f t="shared" si="152"/>
        <v>2.4199751724077189E-2</v>
      </c>
      <c r="H1092" s="2">
        <f t="shared" si="148"/>
        <v>1.315326083577204</v>
      </c>
      <c r="I1092" s="2">
        <f t="shared" si="149"/>
        <v>56.809539395203068</v>
      </c>
    </row>
    <row r="1093" spans="1:9" ht="13.5" x14ac:dyDescent="0.25">
      <c r="A1093" s="3">
        <f>TITRES_STAT!B1096</f>
        <v>43888</v>
      </c>
      <c r="B1093" s="6">
        <f>TITRES_STAT!D1096</f>
        <v>8.0414999999999992</v>
      </c>
      <c r="C1093" s="2">
        <f t="shared" si="153"/>
        <v>0.33569999999999922</v>
      </c>
      <c r="D1093" s="2">
        <f t="shared" si="154"/>
        <v>0.33569999999999922</v>
      </c>
      <c r="E1093" s="2">
        <f t="shared" si="155"/>
        <v>0</v>
      </c>
      <c r="F1093" s="2">
        <f t="shared" si="152"/>
        <v>5.353552432600172E-2</v>
      </c>
      <c r="G1093" s="2">
        <f t="shared" si="152"/>
        <v>2.2471198029500244E-2</v>
      </c>
      <c r="H1093" s="2">
        <f t="shared" si="148"/>
        <v>2.3824063254535939</v>
      </c>
      <c r="I1093" s="2">
        <f t="shared" si="149"/>
        <v>70.435249234407223</v>
      </c>
    </row>
    <row r="1094" spans="1:9" ht="13.5" x14ac:dyDescent="0.25">
      <c r="A1094" s="3">
        <f>TITRES_STAT!B1097</f>
        <v>43889</v>
      </c>
      <c r="B1094" s="6">
        <f>TITRES_STAT!D1097</f>
        <v>8.0493000000000006</v>
      </c>
      <c r="C1094" s="2">
        <f t="shared" si="153"/>
        <v>7.8000000000013614E-3</v>
      </c>
      <c r="D1094" s="2">
        <f t="shared" si="154"/>
        <v>7.8000000000013614E-3</v>
      </c>
      <c r="E1094" s="2">
        <f t="shared" si="155"/>
        <v>0</v>
      </c>
      <c r="F1094" s="2">
        <f t="shared" si="152"/>
        <v>5.0268701159858833E-2</v>
      </c>
      <c r="G1094" s="2">
        <f t="shared" si="152"/>
        <v>2.0866112455964512E-2</v>
      </c>
      <c r="H1094" s="2">
        <f t="shared" si="148"/>
        <v>2.4091071715416583</v>
      </c>
      <c r="I1094" s="2">
        <f t="shared" si="149"/>
        <v>70.666806595353165</v>
      </c>
    </row>
    <row r="1095" spans="1:9" ht="13.5" x14ac:dyDescent="0.25">
      <c r="A1095" s="3">
        <f>TITRES_STAT!B1098</f>
        <v>43892</v>
      </c>
      <c r="B1095" s="6">
        <f>TITRES_STAT!D1098</f>
        <v>8.0414999999999992</v>
      </c>
      <c r="C1095" s="2">
        <f t="shared" si="153"/>
        <v>-7.8000000000013614E-3</v>
      </c>
      <c r="D1095" s="2">
        <f t="shared" si="154"/>
        <v>0</v>
      </c>
      <c r="E1095" s="2">
        <f t="shared" si="155"/>
        <v>7.8000000000013614E-3</v>
      </c>
      <c r="F1095" s="2">
        <f t="shared" si="152"/>
        <v>4.6678079648440347E-2</v>
      </c>
      <c r="G1095" s="2">
        <f t="shared" si="152"/>
        <v>1.9932818709110001E-2</v>
      </c>
      <c r="H1095" s="2">
        <f t="shared" si="148"/>
        <v>2.3417701394688759</v>
      </c>
      <c r="I1095" s="2">
        <f t="shared" si="149"/>
        <v>70.075739555236595</v>
      </c>
    </row>
    <row r="1096" spans="1:9" ht="13.5" x14ac:dyDescent="0.25">
      <c r="A1096" s="3">
        <f>TITRES_STAT!B1099</f>
        <v>43893</v>
      </c>
      <c r="B1096" s="6">
        <f>TITRES_STAT!D1099</f>
        <v>7.9555999999999996</v>
      </c>
      <c r="C1096" s="2">
        <f t="shared" si="153"/>
        <v>-8.5899999999999643E-2</v>
      </c>
      <c r="D1096" s="2">
        <f t="shared" si="154"/>
        <v>0</v>
      </c>
      <c r="E1096" s="2">
        <f t="shared" si="155"/>
        <v>8.5899999999999643E-2</v>
      </c>
      <c r="F1096" s="2">
        <f t="shared" si="152"/>
        <v>4.334393110212318E-2</v>
      </c>
      <c r="G1096" s="2">
        <f t="shared" si="152"/>
        <v>2.4644760229887836E-2</v>
      </c>
      <c r="H1096" s="2">
        <f t="shared" si="148"/>
        <v>1.7587483383002445</v>
      </c>
      <c r="I1096" s="2">
        <f t="shared" si="149"/>
        <v>63.751677305363316</v>
      </c>
    </row>
    <row r="1097" spans="1:9" ht="13.5" x14ac:dyDescent="0.25">
      <c r="A1097" s="3">
        <f>TITRES_STAT!B1100</f>
        <v>43894</v>
      </c>
      <c r="B1097" s="6">
        <f>TITRES_STAT!D1100</f>
        <v>7.9634</v>
      </c>
      <c r="C1097" s="2">
        <f t="shared" si="153"/>
        <v>7.8000000000004732E-3</v>
      </c>
      <c r="D1097" s="2">
        <f t="shared" si="154"/>
        <v>7.8000000000004732E-3</v>
      </c>
      <c r="E1097" s="2">
        <f t="shared" si="155"/>
        <v>0</v>
      </c>
      <c r="F1097" s="2">
        <f t="shared" si="152"/>
        <v>4.0805078880542987E-2</v>
      </c>
      <c r="G1097" s="2">
        <f t="shared" si="152"/>
        <v>2.2884420213467278E-2</v>
      </c>
      <c r="H1097" s="2">
        <f t="shared" si="148"/>
        <v>1.7830942842296507</v>
      </c>
      <c r="I1097" s="2">
        <f t="shared" si="149"/>
        <v>64.068770301226209</v>
      </c>
    </row>
    <row r="1098" spans="1:9" ht="13.5" x14ac:dyDescent="0.25">
      <c r="A1098" s="3">
        <f>TITRES_STAT!B1101</f>
        <v>43895</v>
      </c>
      <c r="B1098" s="6">
        <f>TITRES_STAT!D1101</f>
        <v>7.9321999999999999</v>
      </c>
      <c r="C1098" s="2">
        <f t="shared" si="153"/>
        <v>-3.1200000000000117E-2</v>
      </c>
      <c r="D1098" s="2">
        <f t="shared" si="154"/>
        <v>0</v>
      </c>
      <c r="E1098" s="2">
        <f t="shared" si="155"/>
        <v>3.1200000000000117E-2</v>
      </c>
      <c r="F1098" s="2">
        <f t="shared" si="152"/>
        <v>3.7890430389075629E-2</v>
      </c>
      <c r="G1098" s="2">
        <f t="shared" si="152"/>
        <v>2.3478390198219623E-2</v>
      </c>
      <c r="H1098" s="2">
        <f t="shared" si="148"/>
        <v>1.6138427749594551</v>
      </c>
      <c r="I1098" s="2">
        <f t="shared" si="149"/>
        <v>61.742151839430676</v>
      </c>
    </row>
    <row r="1099" spans="1:9" ht="13.5" x14ac:dyDescent="0.25">
      <c r="A1099" s="3">
        <f>TITRES_STAT!B1102</f>
        <v>43896</v>
      </c>
      <c r="B1099" s="6">
        <f>TITRES_STAT!D1102</f>
        <v>7.8307000000000002</v>
      </c>
      <c r="C1099" s="2">
        <f t="shared" si="153"/>
        <v>-0.1014999999999997</v>
      </c>
      <c r="D1099" s="2">
        <f t="shared" si="154"/>
        <v>0</v>
      </c>
      <c r="E1099" s="2">
        <f t="shared" si="155"/>
        <v>0.1014999999999997</v>
      </c>
      <c r="F1099" s="2">
        <f t="shared" si="152"/>
        <v>3.5183971075570225E-2</v>
      </c>
      <c r="G1099" s="2">
        <f t="shared" si="152"/>
        <v>2.9051362326918202E-2</v>
      </c>
      <c r="H1099" s="2">
        <f t="shared" si="148"/>
        <v>1.2110953930366879</v>
      </c>
      <c r="I1099" s="2">
        <f t="shared" si="149"/>
        <v>54.773547846499113</v>
      </c>
    </row>
    <row r="1100" spans="1:9" ht="13.5" x14ac:dyDescent="0.25">
      <c r="A1100" s="3">
        <f>TITRES_STAT!B1103</f>
        <v>43899</v>
      </c>
      <c r="B1100" s="6">
        <f>TITRES_STAT!D1103</f>
        <v>7.7915999999999999</v>
      </c>
      <c r="C1100" s="2">
        <f t="shared" si="153"/>
        <v>-3.9100000000000357E-2</v>
      </c>
      <c r="D1100" s="2">
        <f t="shared" si="154"/>
        <v>0</v>
      </c>
      <c r="E1100" s="2">
        <f t="shared" si="155"/>
        <v>3.9100000000000357E-2</v>
      </c>
      <c r="F1100" s="2">
        <f t="shared" si="152"/>
        <v>3.2670830284458066E-2</v>
      </c>
      <c r="G1100" s="2">
        <f t="shared" si="152"/>
        <v>2.9769122160709784E-2</v>
      </c>
      <c r="H1100" s="2">
        <f t="shared" si="148"/>
        <v>1.0974737551239602</v>
      </c>
      <c r="I1100" s="2">
        <f t="shared" si="149"/>
        <v>52.323598921937389</v>
      </c>
    </row>
    <row r="1101" spans="1:9" ht="13.5" x14ac:dyDescent="0.25">
      <c r="A1101" s="3">
        <f>TITRES_STAT!B1104</f>
        <v>43900</v>
      </c>
      <c r="B1101" s="6">
        <f>TITRES_STAT!D1104</f>
        <v>7.5730000000000004</v>
      </c>
      <c r="C1101" s="2">
        <f t="shared" si="153"/>
        <v>-0.21859999999999946</v>
      </c>
      <c r="D1101" s="2">
        <f t="shared" si="154"/>
        <v>0</v>
      </c>
      <c r="E1101" s="2">
        <f t="shared" si="155"/>
        <v>0.21859999999999946</v>
      </c>
      <c r="F1101" s="2">
        <f t="shared" ref="F1101:G1116" si="156">((F1100*13)+D1101)/14</f>
        <v>3.0337199549853918E-2</v>
      </c>
      <c r="G1101" s="2">
        <f t="shared" si="156"/>
        <v>4.3257042006373335E-2</v>
      </c>
      <c r="H1101" s="2">
        <f t="shared" si="148"/>
        <v>0.70132394964464162</v>
      </c>
      <c r="I1101" s="2">
        <f t="shared" si="149"/>
        <v>41.222246344743944</v>
      </c>
    </row>
    <row r="1102" spans="1:9" ht="13.5" x14ac:dyDescent="0.25">
      <c r="A1102" s="3">
        <f>TITRES_STAT!B1105</f>
        <v>43901</v>
      </c>
      <c r="B1102" s="6">
        <f>TITRES_STAT!D1105</f>
        <v>7.5651999999999999</v>
      </c>
      <c r="C1102" s="2">
        <f t="shared" si="153"/>
        <v>-7.8000000000004732E-3</v>
      </c>
      <c r="D1102" s="2">
        <f t="shared" si="154"/>
        <v>0</v>
      </c>
      <c r="E1102" s="2">
        <f t="shared" si="155"/>
        <v>7.8000000000004732E-3</v>
      </c>
      <c r="F1102" s="2">
        <f t="shared" si="156"/>
        <v>2.817025672486435E-2</v>
      </c>
      <c r="G1102" s="2">
        <f t="shared" si="156"/>
        <v>4.0724396148775273E-2</v>
      </c>
      <c r="H1102" s="2">
        <f t="shared" si="148"/>
        <v>0.69172926768397347</v>
      </c>
      <c r="I1102" s="2">
        <f t="shared" si="149"/>
        <v>40.888886945307206</v>
      </c>
    </row>
    <row r="1103" spans="1:9" ht="13.5" x14ac:dyDescent="0.25">
      <c r="A1103" s="3">
        <f>TITRES_STAT!B1106</f>
        <v>43902</v>
      </c>
      <c r="B1103" s="6">
        <f>TITRES_STAT!D1106</f>
        <v>7.4246999999999996</v>
      </c>
      <c r="C1103" s="2">
        <f t="shared" si="153"/>
        <v>-0.14050000000000029</v>
      </c>
      <c r="D1103" s="2">
        <f t="shared" si="154"/>
        <v>0</v>
      </c>
      <c r="E1103" s="2">
        <f t="shared" si="155"/>
        <v>0.14050000000000029</v>
      </c>
      <c r="F1103" s="2">
        <f t="shared" si="156"/>
        <v>2.6158095530231181E-2</v>
      </c>
      <c r="G1103" s="2">
        <f t="shared" si="156"/>
        <v>4.785122499529134E-2</v>
      </c>
      <c r="H1103" s="2">
        <f t="shared" si="148"/>
        <v>0.54665466835603882</v>
      </c>
      <c r="I1103" s="2">
        <f t="shared" si="149"/>
        <v>35.344326017978261</v>
      </c>
    </row>
    <row r="1104" spans="1:9" ht="13.5" x14ac:dyDescent="0.25">
      <c r="A1104" s="3">
        <f>TITRES_STAT!B1107</f>
        <v>43903</v>
      </c>
      <c r="B1104" s="6">
        <f>TITRES_STAT!D1107</f>
        <v>6.9953000000000003</v>
      </c>
      <c r="C1104" s="2">
        <f t="shared" si="153"/>
        <v>-0.42939999999999934</v>
      </c>
      <c r="D1104" s="2">
        <f t="shared" si="154"/>
        <v>0</v>
      </c>
      <c r="E1104" s="2">
        <f t="shared" si="155"/>
        <v>0.42939999999999934</v>
      </c>
      <c r="F1104" s="2">
        <f t="shared" si="156"/>
        <v>2.4289660135214667E-2</v>
      </c>
      <c r="G1104" s="2">
        <f t="shared" si="156"/>
        <v>7.5104708924199057E-2</v>
      </c>
      <c r="H1104" s="2">
        <f t="shared" si="148"/>
        <v>0.32341061543463934</v>
      </c>
      <c r="I1104" s="2">
        <f t="shared" si="149"/>
        <v>24.437662178523752</v>
      </c>
    </row>
    <row r="1105" spans="1:9" ht="13.5" x14ac:dyDescent="0.25">
      <c r="A1105" s="3">
        <f>TITRES_STAT!B1108</f>
        <v>43906</v>
      </c>
      <c r="B1105" s="6">
        <f>TITRES_STAT!D1108</f>
        <v>6.6752000000000002</v>
      </c>
      <c r="C1105" s="2">
        <f t="shared" si="153"/>
        <v>-0.32010000000000005</v>
      </c>
      <c r="D1105" s="2">
        <f t="shared" si="154"/>
        <v>0</v>
      </c>
      <c r="E1105" s="2">
        <f t="shared" si="155"/>
        <v>0.32010000000000005</v>
      </c>
      <c r="F1105" s="2">
        <f t="shared" si="156"/>
        <v>2.2554684411270762E-2</v>
      </c>
      <c r="G1105" s="2">
        <f t="shared" si="156"/>
        <v>9.2604372572470561E-2</v>
      </c>
      <c r="H1105" s="2">
        <f t="shared" ref="H1105:H1168" si="157">F1105/G1105</f>
        <v>0.243559605067459</v>
      </c>
      <c r="I1105" s="2">
        <f t="shared" ref="I1105:I1168" si="158">IF(G1105=0,100,100-(100/(1+H1105)))</f>
        <v>19.585680016861502</v>
      </c>
    </row>
    <row r="1106" spans="1:9" ht="13.5" x14ac:dyDescent="0.25">
      <c r="A1106" s="3">
        <f>TITRES_STAT!B1109</f>
        <v>43907</v>
      </c>
      <c r="B1106" s="6">
        <f>TITRES_STAT!D1109</f>
        <v>6.3784999999999998</v>
      </c>
      <c r="C1106" s="2">
        <f t="shared" si="153"/>
        <v>-0.29670000000000041</v>
      </c>
      <c r="D1106" s="2">
        <f t="shared" si="154"/>
        <v>0</v>
      </c>
      <c r="E1106" s="2">
        <f t="shared" si="155"/>
        <v>0.29670000000000041</v>
      </c>
      <c r="F1106" s="2">
        <f t="shared" si="156"/>
        <v>2.0943635524751422E-2</v>
      </c>
      <c r="G1106" s="2">
        <f t="shared" si="156"/>
        <v>0.10718263167443698</v>
      </c>
      <c r="H1106" s="2">
        <f t="shared" si="157"/>
        <v>0.19540139290819886</v>
      </c>
      <c r="I1106" s="2">
        <f t="shared" si="158"/>
        <v>16.346090448566571</v>
      </c>
    </row>
    <row r="1107" spans="1:9" ht="13.5" x14ac:dyDescent="0.25">
      <c r="A1107" s="3">
        <f>TITRES_STAT!B1110</f>
        <v>43908</v>
      </c>
      <c r="B1107" s="6">
        <f>TITRES_STAT!D1110</f>
        <v>6.5190999999999999</v>
      </c>
      <c r="C1107" s="2">
        <f t="shared" si="153"/>
        <v>0.14060000000000006</v>
      </c>
      <c r="D1107" s="2">
        <f t="shared" si="154"/>
        <v>0.14060000000000006</v>
      </c>
      <c r="E1107" s="2">
        <f t="shared" si="155"/>
        <v>0</v>
      </c>
      <c r="F1107" s="2">
        <f t="shared" si="156"/>
        <v>2.9490518701554894E-2</v>
      </c>
      <c r="G1107" s="2">
        <f t="shared" si="156"/>
        <v>9.9526729411977197E-2</v>
      </c>
      <c r="H1107" s="2">
        <f t="shared" si="157"/>
        <v>0.29630752337377581</v>
      </c>
      <c r="I1107" s="2">
        <f t="shared" si="158"/>
        <v>22.857810977028393</v>
      </c>
    </row>
    <row r="1108" spans="1:9" ht="13.5" x14ac:dyDescent="0.25">
      <c r="A1108" s="3">
        <f>TITRES_STAT!B1111</f>
        <v>43909</v>
      </c>
      <c r="B1108" s="6">
        <f>TITRES_STAT!D1111</f>
        <v>6.48</v>
      </c>
      <c r="C1108" s="2">
        <f t="shared" si="153"/>
        <v>-3.9099999999999469E-2</v>
      </c>
      <c r="D1108" s="2">
        <f t="shared" si="154"/>
        <v>0</v>
      </c>
      <c r="E1108" s="2">
        <f t="shared" si="155"/>
        <v>3.9099999999999469E-2</v>
      </c>
      <c r="F1108" s="2">
        <f t="shared" si="156"/>
        <v>2.738405308001526E-2</v>
      </c>
      <c r="G1108" s="2">
        <f t="shared" si="156"/>
        <v>9.5210534453978785E-2</v>
      </c>
      <c r="H1108" s="2">
        <f t="shared" si="157"/>
        <v>0.28761578996546533</v>
      </c>
      <c r="I1108" s="2">
        <f t="shared" si="158"/>
        <v>22.337081620688991</v>
      </c>
    </row>
    <row r="1109" spans="1:9" ht="13.5" x14ac:dyDescent="0.25">
      <c r="A1109" s="3">
        <f>TITRES_STAT!B1112</f>
        <v>43913</v>
      </c>
      <c r="B1109" s="6">
        <f>TITRES_STAT!D1112</f>
        <v>6.6673999999999998</v>
      </c>
      <c r="C1109" s="2">
        <f t="shared" si="153"/>
        <v>0.18739999999999934</v>
      </c>
      <c r="D1109" s="2">
        <f t="shared" si="154"/>
        <v>0.18739999999999934</v>
      </c>
      <c r="E1109" s="2">
        <f t="shared" si="155"/>
        <v>0</v>
      </c>
      <c r="F1109" s="2">
        <f t="shared" si="156"/>
        <v>3.8813763574299838E-2</v>
      </c>
      <c r="G1109" s="2">
        <f t="shared" si="156"/>
        <v>8.8409781992980302E-2</v>
      </c>
      <c r="H1109" s="2">
        <f t="shared" si="157"/>
        <v>0.43902114335472103</v>
      </c>
      <c r="I1109" s="2">
        <f t="shared" si="158"/>
        <v>30.508317781297649</v>
      </c>
    </row>
    <row r="1110" spans="1:9" ht="13.5" x14ac:dyDescent="0.25">
      <c r="A1110" s="3">
        <f>TITRES_STAT!B1113</f>
        <v>43914</v>
      </c>
      <c r="B1110" s="6">
        <f>TITRES_STAT!D1113</f>
        <v>6.8625999999999996</v>
      </c>
      <c r="C1110" s="2">
        <f t="shared" si="153"/>
        <v>0.19519999999999982</v>
      </c>
      <c r="D1110" s="2">
        <f t="shared" si="154"/>
        <v>0.19519999999999982</v>
      </c>
      <c r="E1110" s="2">
        <f t="shared" si="155"/>
        <v>0</v>
      </c>
      <c r="F1110" s="2">
        <f t="shared" si="156"/>
        <v>4.9984209033278403E-2</v>
      </c>
      <c r="G1110" s="2">
        <f t="shared" si="156"/>
        <v>8.2094797564910268E-2</v>
      </c>
      <c r="H1110" s="2">
        <f t="shared" si="157"/>
        <v>0.60885964173012497</v>
      </c>
      <c r="I1110" s="2">
        <f t="shared" si="158"/>
        <v>37.844173968797762</v>
      </c>
    </row>
    <row r="1111" spans="1:9" ht="13.5" x14ac:dyDescent="0.25">
      <c r="A1111" s="3">
        <f>TITRES_STAT!B1114</f>
        <v>43915</v>
      </c>
      <c r="B1111" s="6">
        <f>TITRES_STAT!D1114</f>
        <v>6.8704000000000001</v>
      </c>
      <c r="C1111" s="2">
        <f t="shared" si="153"/>
        <v>7.8000000000004732E-3</v>
      </c>
      <c r="D1111" s="2">
        <f t="shared" si="154"/>
        <v>7.8000000000004732E-3</v>
      </c>
      <c r="E1111" s="2">
        <f t="shared" si="155"/>
        <v>0</v>
      </c>
      <c r="F1111" s="2">
        <f t="shared" si="156"/>
        <v>4.697105124518712E-2</v>
      </c>
      <c r="G1111" s="2">
        <f t="shared" si="156"/>
        <v>7.6230883453130963E-2</v>
      </c>
      <c r="H1111" s="2">
        <f t="shared" si="157"/>
        <v>0.61616826563562432</v>
      </c>
      <c r="I1111" s="2">
        <f t="shared" si="158"/>
        <v>38.125254575103966</v>
      </c>
    </row>
    <row r="1112" spans="1:9" ht="13.5" x14ac:dyDescent="0.25">
      <c r="A1112" s="3">
        <f>TITRES_STAT!B1115</f>
        <v>43916</v>
      </c>
      <c r="B1112" s="6">
        <f>TITRES_STAT!D1115</f>
        <v>6.8704000000000001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4.3615976156245184E-2</v>
      </c>
      <c r="G1112" s="2">
        <f t="shared" si="156"/>
        <v>7.0785820349335893E-2</v>
      </c>
      <c r="H1112" s="2">
        <f t="shared" si="157"/>
        <v>0.61616826563562443</v>
      </c>
      <c r="I1112" s="2">
        <f t="shared" si="158"/>
        <v>38.125254575103973</v>
      </c>
    </row>
    <row r="1113" spans="1:9" ht="13.5" x14ac:dyDescent="0.25">
      <c r="A1113" s="3">
        <f>TITRES_STAT!B1116</f>
        <v>43917</v>
      </c>
      <c r="B1113" s="6">
        <f>TITRES_STAT!D1116</f>
        <v>6.8704000000000001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4.0500549287941952E-2</v>
      </c>
      <c r="G1113" s="2">
        <f t="shared" si="156"/>
        <v>6.5729690324383333E-2</v>
      </c>
      <c r="H1113" s="2">
        <f t="shared" si="157"/>
        <v>0.61616826563562421</v>
      </c>
      <c r="I1113" s="2">
        <f t="shared" si="158"/>
        <v>38.125254575103966</v>
      </c>
    </row>
    <row r="1114" spans="1:9" ht="13.5" x14ac:dyDescent="0.25">
      <c r="A1114" s="3">
        <f>TITRES_STAT!B1117</f>
        <v>43920</v>
      </c>
      <c r="B1114" s="6">
        <f>TITRES_STAT!D1117</f>
        <v>7.0186999999999999</v>
      </c>
      <c r="C1114" s="2">
        <f t="shared" si="153"/>
        <v>0.14829999999999988</v>
      </c>
      <c r="D1114" s="2">
        <f t="shared" si="154"/>
        <v>0.14829999999999988</v>
      </c>
      <c r="E1114" s="2">
        <f t="shared" si="155"/>
        <v>0</v>
      </c>
      <c r="F1114" s="2">
        <f t="shared" si="156"/>
        <v>4.8200510053088945E-2</v>
      </c>
      <c r="G1114" s="2">
        <f t="shared" si="156"/>
        <v>6.1034712444070237E-2</v>
      </c>
      <c r="H1114" s="2">
        <f t="shared" si="157"/>
        <v>0.7897228990348395</v>
      </c>
      <c r="I1114" s="2">
        <f t="shared" si="158"/>
        <v>44.125428548783766</v>
      </c>
    </row>
    <row r="1115" spans="1:9" ht="13.5" x14ac:dyDescent="0.25">
      <c r="A1115" s="3">
        <f>TITRES_STAT!B1118</f>
        <v>43921</v>
      </c>
      <c r="B1115" s="6">
        <f>TITRES_STAT!D1118</f>
        <v>7.0186999999999999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4.4757616477868307E-2</v>
      </c>
      <c r="G1115" s="2">
        <f t="shared" si="156"/>
        <v>5.6675090126636643E-2</v>
      </c>
      <c r="H1115" s="2">
        <f t="shared" si="157"/>
        <v>0.78972289903483961</v>
      </c>
      <c r="I1115" s="2">
        <f t="shared" si="158"/>
        <v>44.125428548783773</v>
      </c>
    </row>
    <row r="1116" spans="1:9" ht="13.5" x14ac:dyDescent="0.25">
      <c r="A1116" s="3">
        <f>TITRES_STAT!B1119</f>
        <v>43922</v>
      </c>
      <c r="B1116" s="6">
        <f>TITRES_STAT!D1119</f>
        <v>7.1436000000000002</v>
      </c>
      <c r="C1116" s="2">
        <f t="shared" si="153"/>
        <v>0.12490000000000023</v>
      </c>
      <c r="D1116" s="2">
        <f t="shared" si="154"/>
        <v>0.12490000000000023</v>
      </c>
      <c r="E1116" s="2">
        <f t="shared" si="155"/>
        <v>0</v>
      </c>
      <c r="F1116" s="2">
        <f t="shared" si="156"/>
        <v>5.0482072443734871E-2</v>
      </c>
      <c r="G1116" s="2">
        <f t="shared" si="156"/>
        <v>5.2626869403305458E-2</v>
      </c>
      <c r="H1116" s="2">
        <f t="shared" si="157"/>
        <v>0.95924521097513971</v>
      </c>
      <c r="I1116" s="2">
        <f t="shared" si="158"/>
        <v>48.95993648991552</v>
      </c>
    </row>
    <row r="1117" spans="1:9" ht="13.5" x14ac:dyDescent="0.25">
      <c r="A1117" s="3">
        <f>TITRES_STAT!B1120</f>
        <v>43923</v>
      </c>
      <c r="B1117" s="6">
        <f>TITRES_STAT!D1120</f>
        <v>6.9328000000000003</v>
      </c>
      <c r="C1117" s="2">
        <f t="shared" si="153"/>
        <v>-0.21079999999999988</v>
      </c>
      <c r="D1117" s="2">
        <f t="shared" si="154"/>
        <v>0</v>
      </c>
      <c r="E1117" s="2">
        <f t="shared" si="155"/>
        <v>0.21079999999999988</v>
      </c>
      <c r="F1117" s="2">
        <f t="shared" ref="F1117:G1132" si="159">((F1116*13)+D1117)/14</f>
        <v>4.6876210126325243E-2</v>
      </c>
      <c r="G1117" s="2">
        <f t="shared" si="159"/>
        <v>6.3924950160212199E-2</v>
      </c>
      <c r="H1117" s="2">
        <f t="shared" si="157"/>
        <v>0.73330069102661055</v>
      </c>
      <c r="I1117" s="2">
        <f t="shared" si="158"/>
        <v>42.306605819921899</v>
      </c>
    </row>
    <row r="1118" spans="1:9" ht="13.5" x14ac:dyDescent="0.25">
      <c r="A1118" s="3">
        <f>TITRES_STAT!B1121</f>
        <v>43924</v>
      </c>
      <c r="B1118" s="6">
        <f>TITRES_STAT!D1121</f>
        <v>6.9328000000000003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4.3527909403016297E-2</v>
      </c>
      <c r="G1118" s="2">
        <f t="shared" si="159"/>
        <v>5.9358882291625614E-2</v>
      </c>
      <c r="H1118" s="2">
        <f t="shared" si="157"/>
        <v>0.73330069102661055</v>
      </c>
      <c r="I1118" s="2">
        <f t="shared" si="158"/>
        <v>42.306605819921899</v>
      </c>
    </row>
    <row r="1119" spans="1:9" ht="13.5" x14ac:dyDescent="0.25">
      <c r="A1119" s="3">
        <f>TITRES_STAT!B1122</f>
        <v>43927</v>
      </c>
      <c r="B1119" s="6">
        <f>TITRES_STAT!D1122</f>
        <v>6.9328000000000003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4.0418773017086566E-2</v>
      </c>
      <c r="G1119" s="2">
        <f t="shared" si="159"/>
        <v>5.5118962127938063E-2</v>
      </c>
      <c r="H1119" s="2">
        <f t="shared" si="157"/>
        <v>0.73330069102661066</v>
      </c>
      <c r="I1119" s="2">
        <f t="shared" si="158"/>
        <v>42.306605819921906</v>
      </c>
    </row>
    <row r="1120" spans="1:9" ht="13.5" x14ac:dyDescent="0.25">
      <c r="A1120" s="3">
        <f>TITRES_STAT!B1123</f>
        <v>43928</v>
      </c>
      <c r="B1120" s="6">
        <f>TITRES_STAT!D1123</f>
        <v>7.1357999999999997</v>
      </c>
      <c r="C1120" s="2">
        <f t="shared" si="153"/>
        <v>0.2029999999999994</v>
      </c>
      <c r="D1120" s="2">
        <f t="shared" si="154"/>
        <v>0.2029999999999994</v>
      </c>
      <c r="E1120" s="2">
        <f t="shared" si="155"/>
        <v>0</v>
      </c>
      <c r="F1120" s="2">
        <f t="shared" si="159"/>
        <v>5.2031717801580342E-2</v>
      </c>
      <c r="G1120" s="2">
        <f t="shared" si="159"/>
        <v>5.1181893404513915E-2</v>
      </c>
      <c r="H1120" s="2">
        <f t="shared" si="157"/>
        <v>1.016604004669188</v>
      </c>
      <c r="I1120" s="2">
        <f t="shared" si="158"/>
        <v>50.411682329072619</v>
      </c>
    </row>
    <row r="1121" spans="1:9" ht="13.5" x14ac:dyDescent="0.25">
      <c r="A1121" s="3">
        <f>TITRES_STAT!B1124</f>
        <v>43929</v>
      </c>
      <c r="B1121" s="6">
        <f>TITRES_STAT!D1124</f>
        <v>7.1124000000000001</v>
      </c>
      <c r="C1121" s="2">
        <f t="shared" si="153"/>
        <v>-2.3399999999999643E-2</v>
      </c>
      <c r="D1121" s="2">
        <f t="shared" si="154"/>
        <v>0</v>
      </c>
      <c r="E1121" s="2">
        <f t="shared" si="155"/>
        <v>2.3399999999999643E-2</v>
      </c>
      <c r="F1121" s="2">
        <f t="shared" si="159"/>
        <v>4.8315166530038887E-2</v>
      </c>
      <c r="G1121" s="2">
        <f t="shared" si="159"/>
        <v>4.9197472447048606E-2</v>
      </c>
      <c r="H1121" s="2">
        <f t="shared" si="157"/>
        <v>0.98206603158405448</v>
      </c>
      <c r="I1121" s="2">
        <f t="shared" si="158"/>
        <v>49.547594072796535</v>
      </c>
    </row>
    <row r="1122" spans="1:9" ht="13.5" x14ac:dyDescent="0.25">
      <c r="A1122" s="3">
        <f>TITRES_STAT!B1125</f>
        <v>43934</v>
      </c>
      <c r="B1122" s="6">
        <f>TITRES_STAT!D1125</f>
        <v>7.1045999999999996</v>
      </c>
      <c r="C1122" s="2">
        <f t="shared" si="153"/>
        <v>-7.8000000000004732E-3</v>
      </c>
      <c r="D1122" s="2">
        <f t="shared" si="154"/>
        <v>0</v>
      </c>
      <c r="E1122" s="2">
        <f t="shared" si="155"/>
        <v>7.8000000000004732E-3</v>
      </c>
      <c r="F1122" s="2">
        <f t="shared" si="159"/>
        <v>4.4864083206464678E-2</v>
      </c>
      <c r="G1122" s="2">
        <f t="shared" si="159"/>
        <v>4.6240510129402314E-2</v>
      </c>
      <c r="H1122" s="2">
        <f t="shared" si="157"/>
        <v>0.97023331016276082</v>
      </c>
      <c r="I1122" s="2">
        <f t="shared" si="158"/>
        <v>49.244589722351705</v>
      </c>
    </row>
    <row r="1123" spans="1:9" ht="13.5" x14ac:dyDescent="0.25">
      <c r="A1123" s="3">
        <f>TITRES_STAT!B1126</f>
        <v>43935</v>
      </c>
      <c r="B1123" s="6">
        <f>TITRES_STAT!D1126</f>
        <v>7.1045999999999996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4.165950583457434E-2</v>
      </c>
      <c r="G1123" s="2">
        <f t="shared" si="159"/>
        <v>4.2937616548730725E-2</v>
      </c>
      <c r="H1123" s="2">
        <f t="shared" si="157"/>
        <v>0.9702333101627606</v>
      </c>
      <c r="I1123" s="2">
        <f t="shared" si="158"/>
        <v>49.244589722351705</v>
      </c>
    </row>
    <row r="1124" spans="1:9" ht="13.5" x14ac:dyDescent="0.25">
      <c r="A1124" s="3">
        <f>TITRES_STAT!B1127</f>
        <v>43936</v>
      </c>
      <c r="B1124" s="6">
        <f>TITRES_STAT!D1127</f>
        <v>7.1357999999999997</v>
      </c>
      <c r="C1124" s="2">
        <f t="shared" si="153"/>
        <v>3.1200000000000117E-2</v>
      </c>
      <c r="D1124" s="2">
        <f t="shared" si="154"/>
        <v>3.1200000000000117E-2</v>
      </c>
      <c r="E1124" s="2">
        <f t="shared" si="155"/>
        <v>0</v>
      </c>
      <c r="F1124" s="2">
        <f t="shared" si="159"/>
        <v>4.0912398274961896E-2</v>
      </c>
      <c r="G1124" s="2">
        <f t="shared" si="159"/>
        <v>3.9870643938107096E-2</v>
      </c>
      <c r="H1124" s="2">
        <f t="shared" si="157"/>
        <v>1.0261283549488682</v>
      </c>
      <c r="I1124" s="2">
        <f t="shared" si="158"/>
        <v>50.644785284334262</v>
      </c>
    </row>
    <row r="1125" spans="1:9" ht="13.5" x14ac:dyDescent="0.25">
      <c r="A1125" s="3">
        <f>TITRES_STAT!B1128</f>
        <v>43937</v>
      </c>
      <c r="B1125" s="6">
        <f>TITRES_STAT!D1128</f>
        <v>7.1436000000000002</v>
      </c>
      <c r="C1125" s="2">
        <f t="shared" si="153"/>
        <v>7.8000000000004732E-3</v>
      </c>
      <c r="D1125" s="2">
        <f t="shared" si="154"/>
        <v>7.8000000000004732E-3</v>
      </c>
      <c r="E1125" s="2">
        <f t="shared" si="155"/>
        <v>0</v>
      </c>
      <c r="F1125" s="2">
        <f t="shared" si="159"/>
        <v>3.8547226969607509E-2</v>
      </c>
      <c r="G1125" s="2">
        <f t="shared" si="159"/>
        <v>3.7022740799670877E-2</v>
      </c>
      <c r="H1125" s="2">
        <f t="shared" si="157"/>
        <v>1.041177020852821</v>
      </c>
      <c r="I1125" s="2">
        <f t="shared" si="158"/>
        <v>51.008658740328578</v>
      </c>
    </row>
    <row r="1126" spans="1:9" ht="13.5" x14ac:dyDescent="0.25">
      <c r="A1126" s="3">
        <f>TITRES_STAT!B1129</f>
        <v>43938</v>
      </c>
      <c r="B1126" s="6">
        <f>TITRES_STAT!D1129</f>
        <v>7.1670999999999996</v>
      </c>
      <c r="C1126" s="2">
        <f t="shared" si="153"/>
        <v>2.349999999999941E-2</v>
      </c>
      <c r="D1126" s="2">
        <f t="shared" si="154"/>
        <v>2.349999999999941E-2</v>
      </c>
      <c r="E1126" s="2">
        <f t="shared" si="155"/>
        <v>0</v>
      </c>
      <c r="F1126" s="2">
        <f t="shared" si="159"/>
        <v>3.7472425043206928E-2</v>
      </c>
      <c r="G1126" s="2">
        <f t="shared" si="159"/>
        <v>3.43782593139801E-2</v>
      </c>
      <c r="H1126" s="2">
        <f t="shared" si="157"/>
        <v>1.0900035601269833</v>
      </c>
      <c r="I1126" s="2">
        <f t="shared" si="158"/>
        <v>52.153191550580779</v>
      </c>
    </row>
    <row r="1127" spans="1:9" ht="13.5" x14ac:dyDescent="0.25">
      <c r="A1127" s="3">
        <f>TITRES_STAT!B1130</f>
        <v>43941</v>
      </c>
      <c r="B1127" s="6">
        <f>TITRES_STAT!D1130</f>
        <v>7.1982999999999997</v>
      </c>
      <c r="C1127" s="2">
        <f t="shared" si="153"/>
        <v>3.1200000000000117E-2</v>
      </c>
      <c r="D1127" s="2">
        <f t="shared" si="154"/>
        <v>3.1200000000000117E-2</v>
      </c>
      <c r="E1127" s="2">
        <f t="shared" si="155"/>
        <v>0</v>
      </c>
      <c r="F1127" s="2">
        <f t="shared" si="159"/>
        <v>3.7024394682977864E-2</v>
      </c>
      <c r="G1127" s="2">
        <f t="shared" si="159"/>
        <v>3.1922669362981521E-2</v>
      </c>
      <c r="H1127" s="2">
        <f t="shared" si="157"/>
        <v>1.1598151226636597</v>
      </c>
      <c r="I1127" s="2">
        <f t="shared" si="158"/>
        <v>53.699740801577562</v>
      </c>
    </row>
    <row r="1128" spans="1:9" ht="13.5" x14ac:dyDescent="0.25">
      <c r="A1128" s="3">
        <f>TITRES_STAT!B1131</f>
        <v>43942</v>
      </c>
      <c r="B1128" s="6">
        <f>TITRES_STAT!D1131</f>
        <v>7.1045999999999996</v>
      </c>
      <c r="C1128" s="2">
        <f t="shared" si="153"/>
        <v>-9.3700000000000117E-2</v>
      </c>
      <c r="D1128" s="2">
        <f t="shared" si="154"/>
        <v>0</v>
      </c>
      <c r="E1128" s="2">
        <f t="shared" si="155"/>
        <v>9.3700000000000117E-2</v>
      </c>
      <c r="F1128" s="2">
        <f t="shared" si="159"/>
        <v>3.4379795062765159E-2</v>
      </c>
      <c r="G1128" s="2">
        <f t="shared" si="159"/>
        <v>3.6335335837054276E-2</v>
      </c>
      <c r="H1128" s="2">
        <f t="shared" si="157"/>
        <v>0.94618074309100275</v>
      </c>
      <c r="I1128" s="2">
        <f t="shared" si="158"/>
        <v>48.61731092808165</v>
      </c>
    </row>
    <row r="1129" spans="1:9" ht="13.5" x14ac:dyDescent="0.25">
      <c r="A1129" s="3">
        <f>TITRES_STAT!B1132</f>
        <v>43943</v>
      </c>
      <c r="B1129" s="6">
        <f>TITRES_STAT!D1132</f>
        <v>6.9874999999999998</v>
      </c>
      <c r="C1129" s="2">
        <f t="shared" si="153"/>
        <v>-0.11709999999999976</v>
      </c>
      <c r="D1129" s="2">
        <f t="shared" si="154"/>
        <v>0</v>
      </c>
      <c r="E1129" s="2">
        <f t="shared" si="155"/>
        <v>0.11709999999999976</v>
      </c>
      <c r="F1129" s="2">
        <f t="shared" si="159"/>
        <v>3.1924095415424791E-2</v>
      </c>
      <c r="G1129" s="2">
        <f t="shared" si="159"/>
        <v>4.2104240420121807E-2</v>
      </c>
      <c r="H1129" s="2">
        <f t="shared" si="157"/>
        <v>0.75821568319204546</v>
      </c>
      <c r="I1129" s="2">
        <f t="shared" si="158"/>
        <v>43.124156520746233</v>
      </c>
    </row>
    <row r="1130" spans="1:9" ht="13.5" x14ac:dyDescent="0.25">
      <c r="A1130" s="3">
        <f>TITRES_STAT!B1133</f>
        <v>43944</v>
      </c>
      <c r="B1130" s="6">
        <f>TITRES_STAT!D1133</f>
        <v>7.0734000000000004</v>
      </c>
      <c r="C1130" s="2">
        <f t="shared" si="153"/>
        <v>8.5900000000000531E-2</v>
      </c>
      <c r="D1130" s="2">
        <f t="shared" si="154"/>
        <v>8.5900000000000531E-2</v>
      </c>
      <c r="E1130" s="2">
        <f t="shared" si="155"/>
        <v>0</v>
      </c>
      <c r="F1130" s="2">
        <f t="shared" si="159"/>
        <v>3.5779517171465915E-2</v>
      </c>
      <c r="G1130" s="2">
        <f t="shared" si="159"/>
        <v>3.9096794675827391E-2</v>
      </c>
      <c r="H1130" s="2">
        <f t="shared" si="157"/>
        <v>0.91515218749089755</v>
      </c>
      <c r="I1130" s="2">
        <f t="shared" si="158"/>
        <v>47.784828457411933</v>
      </c>
    </row>
    <row r="1131" spans="1:9" ht="13.5" x14ac:dyDescent="0.25">
      <c r="A1131" s="3">
        <f>TITRES_STAT!B1134</f>
        <v>43945</v>
      </c>
      <c r="B1131" s="6">
        <f>TITRES_STAT!D1134</f>
        <v>7.1045999999999996</v>
      </c>
      <c r="C1131" s="2">
        <f t="shared" si="153"/>
        <v>3.1199999999999228E-2</v>
      </c>
      <c r="D1131" s="2">
        <f t="shared" si="154"/>
        <v>3.1199999999999228E-2</v>
      </c>
      <c r="E1131" s="2">
        <f t="shared" si="155"/>
        <v>0</v>
      </c>
      <c r="F1131" s="2">
        <f t="shared" si="159"/>
        <v>3.5452408802075439E-2</v>
      </c>
      <c r="G1131" s="2">
        <f t="shared" si="159"/>
        <v>3.6304166484696865E-2</v>
      </c>
      <c r="H1131" s="2">
        <f t="shared" si="157"/>
        <v>0.97653829394539426</v>
      </c>
      <c r="I1131" s="2">
        <f t="shared" si="158"/>
        <v>49.406495029049665</v>
      </c>
    </row>
    <row r="1132" spans="1:9" ht="13.5" x14ac:dyDescent="0.25">
      <c r="A1132" s="3">
        <f>TITRES_STAT!B1135</f>
        <v>43948</v>
      </c>
      <c r="B1132" s="6">
        <f>TITRES_STAT!D1135</f>
        <v>7.1045999999999996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3.2920093887641479E-2</v>
      </c>
      <c r="G1132" s="2">
        <f t="shared" si="159"/>
        <v>3.3711011735789949E-2</v>
      </c>
      <c r="H1132" s="2">
        <f t="shared" si="157"/>
        <v>0.97653829394539415</v>
      </c>
      <c r="I1132" s="2">
        <f t="shared" si="158"/>
        <v>49.406495029049658</v>
      </c>
    </row>
    <row r="1133" spans="1:9" ht="13.5" x14ac:dyDescent="0.25">
      <c r="A1133" s="3">
        <f>TITRES_STAT!B1136</f>
        <v>43949</v>
      </c>
      <c r="B1133" s="6">
        <f>TITRES_STAT!D1136</f>
        <v>7.0265000000000004</v>
      </c>
      <c r="C1133" s="2">
        <f t="shared" si="153"/>
        <v>-7.809999999999917E-2</v>
      </c>
      <c r="D1133" s="2">
        <f t="shared" si="154"/>
        <v>0</v>
      </c>
      <c r="E1133" s="2">
        <f t="shared" si="155"/>
        <v>7.809999999999917E-2</v>
      </c>
      <c r="F1133" s="2">
        <f t="shared" ref="F1133:G1148" si="160">((F1132*13)+D1133)/14</f>
        <v>3.0568658609952802E-2</v>
      </c>
      <c r="G1133" s="2">
        <f t="shared" si="160"/>
        <v>3.6881653754662035E-2</v>
      </c>
      <c r="H1133" s="2">
        <f t="shared" si="157"/>
        <v>0.82883101753778499</v>
      </c>
      <c r="I1133" s="2">
        <f t="shared" si="158"/>
        <v>45.32026248404663</v>
      </c>
    </row>
    <row r="1134" spans="1:9" ht="13.5" x14ac:dyDescent="0.25">
      <c r="A1134" s="3">
        <f>TITRES_STAT!B1137</f>
        <v>43950</v>
      </c>
      <c r="B1134" s="6">
        <f>TITRES_STAT!D1137</f>
        <v>7.1357999999999997</v>
      </c>
      <c r="C1134" s="2">
        <f t="shared" si="153"/>
        <v>0.10929999999999929</v>
      </c>
      <c r="D1134" s="2">
        <f t="shared" si="154"/>
        <v>0.10929999999999929</v>
      </c>
      <c r="E1134" s="2">
        <f t="shared" si="155"/>
        <v>0</v>
      </c>
      <c r="F1134" s="2">
        <f t="shared" si="160"/>
        <v>3.6192325852098979E-2</v>
      </c>
      <c r="G1134" s="2">
        <f t="shared" si="160"/>
        <v>3.4247249915043319E-2</v>
      </c>
      <c r="H1134" s="2">
        <f t="shared" si="157"/>
        <v>1.0567950986394756</v>
      </c>
      <c r="I1134" s="2">
        <f t="shared" si="158"/>
        <v>51.380669826494724</v>
      </c>
    </row>
    <row r="1135" spans="1:9" ht="13.5" x14ac:dyDescent="0.25">
      <c r="A1135" s="3">
        <f>TITRES_STAT!B1138</f>
        <v>43951</v>
      </c>
      <c r="B1135" s="6">
        <f>TITRES_STAT!D1138</f>
        <v>7.0968</v>
      </c>
      <c r="C1135" s="2">
        <f t="shared" si="153"/>
        <v>-3.8999999999999702E-2</v>
      </c>
      <c r="D1135" s="2">
        <f t="shared" si="154"/>
        <v>0</v>
      </c>
      <c r="E1135" s="2">
        <f t="shared" si="155"/>
        <v>3.8999999999999702E-2</v>
      </c>
      <c r="F1135" s="2">
        <f t="shared" si="160"/>
        <v>3.3607159719806198E-2</v>
      </c>
      <c r="G1135" s="2">
        <f t="shared" si="160"/>
        <v>3.4586732063968777E-2</v>
      </c>
      <c r="H1135" s="2">
        <f t="shared" si="157"/>
        <v>0.97167779996240056</v>
      </c>
      <c r="I1135" s="2">
        <f t="shared" si="158"/>
        <v>49.281774130688603</v>
      </c>
    </row>
    <row r="1136" spans="1:9" ht="13.5" x14ac:dyDescent="0.25">
      <c r="A1136" s="3">
        <f>TITRES_STAT!B1139</f>
        <v>43955</v>
      </c>
      <c r="B1136" s="6">
        <f>TITRES_STAT!D1139</f>
        <v>7.1670999999999996</v>
      </c>
      <c r="C1136" s="2">
        <f t="shared" si="153"/>
        <v>7.0299999999999585E-2</v>
      </c>
      <c r="D1136" s="2">
        <f t="shared" si="154"/>
        <v>7.0299999999999585E-2</v>
      </c>
      <c r="E1136" s="2">
        <f t="shared" si="155"/>
        <v>0</v>
      </c>
      <c r="F1136" s="2">
        <f t="shared" si="160"/>
        <v>3.6228076882677152E-2</v>
      </c>
      <c r="G1136" s="2">
        <f t="shared" si="160"/>
        <v>3.2116251202256717E-2</v>
      </c>
      <c r="H1136" s="2">
        <f t="shared" si="157"/>
        <v>1.12802944075028</v>
      </c>
      <c r="I1136" s="2">
        <f t="shared" si="158"/>
        <v>53.008168926110827</v>
      </c>
    </row>
    <row r="1137" spans="1:9" ht="13.5" x14ac:dyDescent="0.25">
      <c r="A1137" s="3">
        <f>TITRES_STAT!B1140</f>
        <v>43956</v>
      </c>
      <c r="B1137" s="6">
        <f>TITRES_STAT!D1140</f>
        <v>7.1749000000000001</v>
      </c>
      <c r="C1137" s="2">
        <f t="shared" si="153"/>
        <v>7.8000000000004732E-3</v>
      </c>
      <c r="D1137" s="2">
        <f t="shared" si="154"/>
        <v>7.8000000000004732E-3</v>
      </c>
      <c r="E1137" s="2">
        <f t="shared" si="155"/>
        <v>0</v>
      </c>
      <c r="F1137" s="2">
        <f t="shared" si="160"/>
        <v>3.4197499962485958E-2</v>
      </c>
      <c r="G1137" s="2">
        <f t="shared" si="160"/>
        <v>2.9822233259238381E-2</v>
      </c>
      <c r="H1137" s="2">
        <f t="shared" si="157"/>
        <v>1.146711571370739</v>
      </c>
      <c r="I1137" s="2">
        <f t="shared" si="158"/>
        <v>53.417123504790617</v>
      </c>
    </row>
    <row r="1138" spans="1:9" ht="13.5" x14ac:dyDescent="0.25">
      <c r="A1138" s="3">
        <f>TITRES_STAT!B1141</f>
        <v>43957</v>
      </c>
      <c r="B1138" s="6">
        <f>TITRES_STAT!D1141</f>
        <v>7.0265000000000004</v>
      </c>
      <c r="C1138" s="2">
        <f t="shared" si="153"/>
        <v>-0.14839999999999964</v>
      </c>
      <c r="D1138" s="2">
        <f t="shared" si="154"/>
        <v>0</v>
      </c>
      <c r="E1138" s="2">
        <f t="shared" si="155"/>
        <v>0.14839999999999964</v>
      </c>
      <c r="F1138" s="2">
        <f t="shared" si="160"/>
        <v>3.1754821393736962E-2</v>
      </c>
      <c r="G1138" s="2">
        <f t="shared" si="160"/>
        <v>3.8292073740721334E-2</v>
      </c>
      <c r="H1138" s="2">
        <f t="shared" si="157"/>
        <v>0.82927922913633179</v>
      </c>
      <c r="I1138" s="2">
        <f t="shared" si="158"/>
        <v>45.333660161213558</v>
      </c>
    </row>
    <row r="1139" spans="1:9" ht="13.5" x14ac:dyDescent="0.25">
      <c r="A1139" s="3">
        <f>TITRES_STAT!B1142</f>
        <v>43958</v>
      </c>
      <c r="B1139" s="6">
        <f>TITRES_STAT!D1142</f>
        <v>7.2294999999999998</v>
      </c>
      <c r="C1139" s="2">
        <f t="shared" si="153"/>
        <v>0.2029999999999994</v>
      </c>
      <c r="D1139" s="2">
        <f t="shared" si="154"/>
        <v>0.2029999999999994</v>
      </c>
      <c r="E1139" s="2">
        <f t="shared" si="155"/>
        <v>0</v>
      </c>
      <c r="F1139" s="2">
        <f t="shared" si="160"/>
        <v>4.3986619865612857E-2</v>
      </c>
      <c r="G1139" s="2">
        <f t="shared" si="160"/>
        <v>3.5556925616384093E-2</v>
      </c>
      <c r="H1139" s="2">
        <f t="shared" si="157"/>
        <v>1.2370760155187457</v>
      </c>
      <c r="I1139" s="2">
        <f t="shared" si="158"/>
        <v>55.298792125840457</v>
      </c>
    </row>
    <row r="1140" spans="1:9" ht="13.5" x14ac:dyDescent="0.25">
      <c r="A1140" s="3">
        <f>TITRES_STAT!B1143</f>
        <v>43959</v>
      </c>
      <c r="B1140" s="6">
        <f>TITRES_STAT!D1143</f>
        <v>7.0186999999999999</v>
      </c>
      <c r="C1140" s="2">
        <f t="shared" si="153"/>
        <v>-0.21079999999999988</v>
      </c>
      <c r="D1140" s="2">
        <f t="shared" si="154"/>
        <v>0</v>
      </c>
      <c r="E1140" s="2">
        <f t="shared" si="155"/>
        <v>0.21079999999999988</v>
      </c>
      <c r="F1140" s="2">
        <f t="shared" si="160"/>
        <v>4.0844718446640511E-2</v>
      </c>
      <c r="G1140" s="2">
        <f t="shared" si="160"/>
        <v>4.8074288072356648E-2</v>
      </c>
      <c r="H1140" s="2">
        <f t="shared" si="157"/>
        <v>0.84961670956343849</v>
      </c>
      <c r="I1140" s="2">
        <f t="shared" si="158"/>
        <v>45.934744488979653</v>
      </c>
    </row>
    <row r="1141" spans="1:9" ht="13.5" x14ac:dyDescent="0.25">
      <c r="A1141" s="3">
        <f>TITRES_STAT!B1144</f>
        <v>43962</v>
      </c>
      <c r="B1141" s="6">
        <f>TITRES_STAT!D1144</f>
        <v>7.0186999999999999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3.7927238557594764E-2</v>
      </c>
      <c r="G1141" s="2">
        <f t="shared" si="160"/>
        <v>4.4640410352902601E-2</v>
      </c>
      <c r="H1141" s="2">
        <f t="shared" si="157"/>
        <v>0.84961670956343849</v>
      </c>
      <c r="I1141" s="2">
        <f t="shared" si="158"/>
        <v>45.934744488979653</v>
      </c>
    </row>
    <row r="1142" spans="1:9" ht="13.5" x14ac:dyDescent="0.25">
      <c r="A1142" s="3">
        <f>TITRES_STAT!B1145</f>
        <v>43963</v>
      </c>
      <c r="B1142" s="6">
        <f>TITRES_STAT!D1145</f>
        <v>6.8156999999999996</v>
      </c>
      <c r="C1142" s="2">
        <f t="shared" si="153"/>
        <v>-0.20300000000000029</v>
      </c>
      <c r="D1142" s="2">
        <f t="shared" si="154"/>
        <v>0</v>
      </c>
      <c r="E1142" s="2">
        <f t="shared" si="155"/>
        <v>0.20300000000000029</v>
      </c>
      <c r="F1142" s="2">
        <f t="shared" si="160"/>
        <v>3.5218150089195141E-2</v>
      </c>
      <c r="G1142" s="2">
        <f t="shared" si="160"/>
        <v>5.5951809613409578E-2</v>
      </c>
      <c r="H1142" s="2">
        <f t="shared" si="157"/>
        <v>0.62943719483837135</v>
      </c>
      <c r="I1142" s="2">
        <f t="shared" si="158"/>
        <v>38.629116656491149</v>
      </c>
    </row>
    <row r="1143" spans="1:9" ht="13.5" x14ac:dyDescent="0.25">
      <c r="A1143" s="3">
        <f>TITRES_STAT!B1146</f>
        <v>43964</v>
      </c>
      <c r="B1143" s="6">
        <f>TITRES_STAT!D1146</f>
        <v>7.0186999999999999</v>
      </c>
      <c r="C1143" s="2">
        <f t="shared" si="153"/>
        <v>0.20300000000000029</v>
      </c>
      <c r="D1143" s="2">
        <f t="shared" si="154"/>
        <v>0.20300000000000029</v>
      </c>
      <c r="E1143" s="2">
        <f t="shared" si="155"/>
        <v>0</v>
      </c>
      <c r="F1143" s="2">
        <f t="shared" si="160"/>
        <v>4.7202567939966945E-2</v>
      </c>
      <c r="G1143" s="2">
        <f t="shared" si="160"/>
        <v>5.1955251783880323E-2</v>
      </c>
      <c r="H1143" s="2">
        <f t="shared" si="157"/>
        <v>0.90852351435648415</v>
      </c>
      <c r="I1143" s="2">
        <f t="shared" si="158"/>
        <v>47.603475017326161</v>
      </c>
    </row>
    <row r="1144" spans="1:9" ht="13.5" x14ac:dyDescent="0.25">
      <c r="A1144" s="3">
        <f>TITRES_STAT!B1147</f>
        <v>43965</v>
      </c>
      <c r="B1144" s="6">
        <f>TITRES_STAT!D1147</f>
        <v>7.2217000000000002</v>
      </c>
      <c r="C1144" s="2">
        <f t="shared" si="153"/>
        <v>0.20300000000000029</v>
      </c>
      <c r="D1144" s="2">
        <f t="shared" si="154"/>
        <v>0.20300000000000029</v>
      </c>
      <c r="E1144" s="2">
        <f t="shared" si="155"/>
        <v>0</v>
      </c>
      <c r="F1144" s="2">
        <f t="shared" si="160"/>
        <v>5.8330955944255039E-2</v>
      </c>
      <c r="G1144" s="2">
        <f t="shared" si="160"/>
        <v>4.8244162370746017E-2</v>
      </c>
      <c r="H1144" s="2">
        <f t="shared" si="157"/>
        <v>1.209078012299067</v>
      </c>
      <c r="I1144" s="2">
        <f t="shared" si="158"/>
        <v>54.732246012477212</v>
      </c>
    </row>
    <row r="1145" spans="1:9" ht="13.5" x14ac:dyDescent="0.25">
      <c r="A1145" s="3">
        <f>TITRES_STAT!B1148</f>
        <v>43966</v>
      </c>
      <c r="B1145" s="6">
        <f>TITRES_STAT!D1148</f>
        <v>7.3779000000000003</v>
      </c>
      <c r="C1145" s="2">
        <f t="shared" si="153"/>
        <v>0.15620000000000012</v>
      </c>
      <c r="D1145" s="2">
        <f t="shared" si="154"/>
        <v>0.15620000000000012</v>
      </c>
      <c r="E1145" s="2">
        <f t="shared" si="155"/>
        <v>0</v>
      </c>
      <c r="F1145" s="2">
        <f t="shared" si="160"/>
        <v>6.5321601948236829E-2</v>
      </c>
      <c r="G1145" s="2">
        <f t="shared" si="160"/>
        <v>4.4798150772835589E-2</v>
      </c>
      <c r="H1145" s="2">
        <f t="shared" si="157"/>
        <v>1.4581316599310639</v>
      </c>
      <c r="I1145" s="2">
        <f t="shared" si="158"/>
        <v>59.318696540931249</v>
      </c>
    </row>
    <row r="1146" spans="1:9" ht="13.5" x14ac:dyDescent="0.25">
      <c r="A1146" s="3">
        <f>TITRES_STAT!B1149</f>
        <v>43969</v>
      </c>
      <c r="B1146" s="6">
        <f>TITRES_STAT!D1149</f>
        <v>7.3388</v>
      </c>
      <c r="C1146" s="2">
        <f t="shared" si="153"/>
        <v>-3.9100000000000357E-2</v>
      </c>
      <c r="D1146" s="2">
        <f t="shared" si="154"/>
        <v>0</v>
      </c>
      <c r="E1146" s="2">
        <f t="shared" si="155"/>
        <v>3.9100000000000357E-2</v>
      </c>
      <c r="F1146" s="2">
        <f t="shared" si="160"/>
        <v>6.065577323764848E-2</v>
      </c>
      <c r="G1146" s="2">
        <f t="shared" si="160"/>
        <v>4.439114000334736E-2</v>
      </c>
      <c r="H1146" s="2">
        <f t="shared" si="157"/>
        <v>1.3663936820066949</v>
      </c>
      <c r="I1146" s="2">
        <f t="shared" si="158"/>
        <v>57.741604551952534</v>
      </c>
    </row>
    <row r="1147" spans="1:9" ht="13.5" x14ac:dyDescent="0.25">
      <c r="A1147" s="3">
        <f>TITRES_STAT!B1150</f>
        <v>43970</v>
      </c>
      <c r="B1147" s="6">
        <f>TITRES_STAT!D1150</f>
        <v>7.1357999999999997</v>
      </c>
      <c r="C1147" s="2">
        <f t="shared" si="153"/>
        <v>-0.20300000000000029</v>
      </c>
      <c r="D1147" s="2">
        <f t="shared" si="154"/>
        <v>0</v>
      </c>
      <c r="E1147" s="2">
        <f t="shared" si="155"/>
        <v>0.20300000000000029</v>
      </c>
      <c r="F1147" s="2">
        <f t="shared" si="160"/>
        <v>5.6323218006387878E-2</v>
      </c>
      <c r="G1147" s="2">
        <f t="shared" si="160"/>
        <v>5.5720344288822568E-2</v>
      </c>
      <c r="H1147" s="2">
        <f t="shared" si="157"/>
        <v>1.0108196337488575</v>
      </c>
      <c r="I1147" s="2">
        <f t="shared" si="158"/>
        <v>50.269035411412958</v>
      </c>
    </row>
    <row r="1148" spans="1:9" ht="13.5" x14ac:dyDescent="0.25">
      <c r="A1148" s="3">
        <f>TITRES_STAT!B1151</f>
        <v>43971</v>
      </c>
      <c r="B1148" s="6">
        <f>TITRES_STAT!D1151</f>
        <v>7.3231999999999999</v>
      </c>
      <c r="C1148" s="2">
        <f t="shared" si="153"/>
        <v>0.18740000000000023</v>
      </c>
      <c r="D1148" s="2">
        <f t="shared" si="154"/>
        <v>0.18740000000000023</v>
      </c>
      <c r="E1148" s="2">
        <f t="shared" si="155"/>
        <v>0</v>
      </c>
      <c r="F1148" s="2">
        <f t="shared" si="160"/>
        <v>6.5685845291645908E-2</v>
      </c>
      <c r="G1148" s="2">
        <f t="shared" si="160"/>
        <v>5.1740319696763813E-2</v>
      </c>
      <c r="H1148" s="2">
        <f t="shared" si="157"/>
        <v>1.269529173314218</v>
      </c>
      <c r="I1148" s="2">
        <f t="shared" si="158"/>
        <v>55.937997547760567</v>
      </c>
    </row>
    <row r="1149" spans="1:9" ht="13.5" x14ac:dyDescent="0.25">
      <c r="A1149" s="3">
        <f>TITRES_STAT!B1152</f>
        <v>43972</v>
      </c>
      <c r="B1149" s="6">
        <f>TITRES_STAT!D1152</f>
        <v>7.3856999999999999</v>
      </c>
      <c r="C1149" s="2">
        <f t="shared" si="153"/>
        <v>6.25E-2</v>
      </c>
      <c r="D1149" s="2">
        <f t="shared" si="154"/>
        <v>6.25E-2</v>
      </c>
      <c r="E1149" s="2">
        <f t="shared" si="155"/>
        <v>0</v>
      </c>
      <c r="F1149" s="2">
        <f t="shared" ref="F1149:G1164" si="161">((F1148*13)+D1149)/14</f>
        <v>6.54582849136712E-2</v>
      </c>
      <c r="G1149" s="2">
        <f t="shared" si="161"/>
        <v>4.8044582575566395E-2</v>
      </c>
      <c r="H1149" s="2">
        <f t="shared" si="157"/>
        <v>1.3624488215859896</v>
      </c>
      <c r="I1149" s="2">
        <f t="shared" si="158"/>
        <v>57.671040707300186</v>
      </c>
    </row>
    <row r="1150" spans="1:9" ht="13.5" x14ac:dyDescent="0.25">
      <c r="A1150" s="3">
        <f>TITRES_STAT!B1153</f>
        <v>43973</v>
      </c>
      <c r="B1150" s="6">
        <f>TITRES_STAT!D1153</f>
        <v>7.4169</v>
      </c>
      <c r="C1150" s="2">
        <f t="shared" si="153"/>
        <v>3.1200000000000117E-2</v>
      </c>
      <c r="D1150" s="2">
        <f t="shared" si="154"/>
        <v>3.1200000000000117E-2</v>
      </c>
      <c r="E1150" s="2">
        <f t="shared" si="155"/>
        <v>0</v>
      </c>
      <c r="F1150" s="2">
        <f t="shared" si="161"/>
        <v>6.3011264562694694E-2</v>
      </c>
      <c r="G1150" s="2">
        <f t="shared" si="161"/>
        <v>4.4612826677311652E-2</v>
      </c>
      <c r="H1150" s="2">
        <f t="shared" si="157"/>
        <v>1.412402424496894</v>
      </c>
      <c r="I1150" s="2">
        <f t="shared" si="158"/>
        <v>58.547546220090133</v>
      </c>
    </row>
    <row r="1151" spans="1:9" ht="13.5" x14ac:dyDescent="0.25">
      <c r="A1151" s="3">
        <f>TITRES_STAT!B1154</f>
        <v>43977</v>
      </c>
      <c r="B1151" s="6">
        <f>TITRES_STAT!D1154</f>
        <v>7.3231999999999999</v>
      </c>
      <c r="C1151" s="2">
        <f t="shared" si="153"/>
        <v>-9.3700000000000117E-2</v>
      </c>
      <c r="D1151" s="2">
        <f t="shared" si="154"/>
        <v>0</v>
      </c>
      <c r="E1151" s="2">
        <f t="shared" si="155"/>
        <v>9.3700000000000117E-2</v>
      </c>
      <c r="F1151" s="2">
        <f t="shared" si="161"/>
        <v>5.8510459951073644E-2</v>
      </c>
      <c r="G1151" s="2">
        <f t="shared" si="161"/>
        <v>4.811905334321797E-2</v>
      </c>
      <c r="H1151" s="2">
        <f t="shared" si="157"/>
        <v>1.2159520166312721</v>
      </c>
      <c r="I1151" s="2">
        <f t="shared" si="158"/>
        <v>54.872669060758049</v>
      </c>
    </row>
    <row r="1152" spans="1:9" ht="13.5" x14ac:dyDescent="0.25">
      <c r="A1152" s="3">
        <f>TITRES_STAT!B1155</f>
        <v>43978</v>
      </c>
      <c r="B1152" s="6">
        <f>TITRES_STAT!D1155</f>
        <v>7.3388</v>
      </c>
      <c r="C1152" s="2">
        <f t="shared" si="153"/>
        <v>1.5600000000000058E-2</v>
      </c>
      <c r="D1152" s="2">
        <f t="shared" si="154"/>
        <v>1.5600000000000058E-2</v>
      </c>
      <c r="E1152" s="2">
        <f t="shared" si="155"/>
        <v>0</v>
      </c>
      <c r="F1152" s="2">
        <f t="shared" si="161"/>
        <v>5.5445427097425524E-2</v>
      </c>
      <c r="G1152" s="2">
        <f t="shared" si="161"/>
        <v>4.4681978104416688E-2</v>
      </c>
      <c r="H1152" s="2">
        <f t="shared" si="157"/>
        <v>1.2408901630956419</v>
      </c>
      <c r="I1152" s="2">
        <f t="shared" si="158"/>
        <v>55.374876624092728</v>
      </c>
    </row>
    <row r="1153" spans="1:9" ht="13.5" x14ac:dyDescent="0.25">
      <c r="A1153" s="3">
        <f>TITRES_STAT!B1156</f>
        <v>43979</v>
      </c>
      <c r="B1153" s="6">
        <f>TITRES_STAT!D1156</f>
        <v>7.2998000000000003</v>
      </c>
      <c r="C1153" s="2">
        <f t="shared" si="153"/>
        <v>-3.8999999999999702E-2</v>
      </c>
      <c r="D1153" s="2">
        <f t="shared" si="154"/>
        <v>0</v>
      </c>
      <c r="E1153" s="2">
        <f t="shared" si="155"/>
        <v>3.8999999999999702E-2</v>
      </c>
      <c r="F1153" s="2">
        <f t="shared" si="161"/>
        <v>5.1485039447609411E-2</v>
      </c>
      <c r="G1153" s="2">
        <f t="shared" si="161"/>
        <v>4.427612252552976E-2</v>
      </c>
      <c r="H1153" s="2">
        <f t="shared" si="157"/>
        <v>1.1628172593009465</v>
      </c>
      <c r="I1153" s="2">
        <f t="shared" si="158"/>
        <v>53.764008692846552</v>
      </c>
    </row>
    <row r="1154" spans="1:9" ht="13.5" x14ac:dyDescent="0.25">
      <c r="A1154" s="3">
        <f>TITRES_STAT!B1157</f>
        <v>43980</v>
      </c>
      <c r="B1154" s="6">
        <f>TITRES_STAT!D1157</f>
        <v>7.1436000000000002</v>
      </c>
      <c r="C1154" s="2">
        <f t="shared" si="153"/>
        <v>-0.15620000000000012</v>
      </c>
      <c r="D1154" s="2">
        <f t="shared" si="154"/>
        <v>0</v>
      </c>
      <c r="E1154" s="2">
        <f t="shared" si="155"/>
        <v>0.15620000000000012</v>
      </c>
      <c r="F1154" s="2">
        <f t="shared" si="161"/>
        <v>4.7807536629923028E-2</v>
      </c>
      <c r="G1154" s="2">
        <f t="shared" si="161"/>
        <v>5.2270685202277636E-2</v>
      </c>
      <c r="H1154" s="2">
        <f t="shared" si="157"/>
        <v>0.91461469167501686</v>
      </c>
      <c r="I1154" s="2">
        <f t="shared" si="158"/>
        <v>47.770169927760165</v>
      </c>
    </row>
    <row r="1155" spans="1:9" ht="13.5" x14ac:dyDescent="0.25">
      <c r="A1155" s="3">
        <f>TITRES_STAT!B1158</f>
        <v>43983</v>
      </c>
      <c r="B1155" s="6">
        <f>TITRES_STAT!D1158</f>
        <v>7.1749000000000001</v>
      </c>
      <c r="C1155" s="2">
        <f t="shared" ref="C1155:C1218" si="162">B1155-B1154</f>
        <v>3.1299999999999883E-2</v>
      </c>
      <c r="D1155" s="2">
        <f t="shared" ref="D1155:D1218" si="163">IF(C1155&gt;0,C1155,0)</f>
        <v>3.1299999999999883E-2</v>
      </c>
      <c r="E1155" s="2">
        <f t="shared" ref="E1155:E1218" si="164">IF(C1155&lt;0,-C1155,0)</f>
        <v>0</v>
      </c>
      <c r="F1155" s="2">
        <f t="shared" si="161"/>
        <v>4.6628426870642802E-2</v>
      </c>
      <c r="G1155" s="2">
        <f t="shared" si="161"/>
        <v>4.8537064830686379E-2</v>
      </c>
      <c r="H1155" s="2">
        <f t="shared" si="157"/>
        <v>0.9606766917879862</v>
      </c>
      <c r="I1155" s="2">
        <f t="shared" si="158"/>
        <v>48.997200599754315</v>
      </c>
    </row>
    <row r="1156" spans="1:9" ht="13.5" x14ac:dyDescent="0.25">
      <c r="A1156" s="3">
        <f>TITRES_STAT!B1159</f>
        <v>43984</v>
      </c>
      <c r="B1156" s="6">
        <f>TITRES_STAT!D1159</f>
        <v>7.3388</v>
      </c>
      <c r="C1156" s="2">
        <f t="shared" si="162"/>
        <v>0.16389999999999993</v>
      </c>
      <c r="D1156" s="2">
        <f t="shared" si="163"/>
        <v>0.16389999999999993</v>
      </c>
      <c r="E1156" s="2">
        <f t="shared" si="164"/>
        <v>0</v>
      </c>
      <c r="F1156" s="2">
        <f t="shared" si="161"/>
        <v>5.5004967808454028E-2</v>
      </c>
      <c r="G1156" s="2">
        <f t="shared" si="161"/>
        <v>4.5070131628494492E-2</v>
      </c>
      <c r="H1156" s="2">
        <f t="shared" si="157"/>
        <v>1.2204306005105714</v>
      </c>
      <c r="I1156" s="2">
        <f t="shared" si="158"/>
        <v>54.963690386447681</v>
      </c>
    </row>
    <row r="1157" spans="1:9" ht="13.5" x14ac:dyDescent="0.25">
      <c r="A1157" s="3">
        <f>TITRES_STAT!B1160</f>
        <v>43985</v>
      </c>
      <c r="B1157" s="6">
        <f>TITRES_STAT!D1160</f>
        <v>7.5262000000000002</v>
      </c>
      <c r="C1157" s="2">
        <f t="shared" si="162"/>
        <v>0.18740000000000023</v>
      </c>
      <c r="D1157" s="2">
        <f t="shared" si="163"/>
        <v>0.18740000000000023</v>
      </c>
      <c r="E1157" s="2">
        <f t="shared" si="164"/>
        <v>0</v>
      </c>
      <c r="F1157" s="2">
        <f t="shared" si="161"/>
        <v>6.4461755822135897E-2</v>
      </c>
      <c r="G1157" s="2">
        <f t="shared" si="161"/>
        <v>4.1850836512173459E-2</v>
      </c>
      <c r="H1157" s="2">
        <f t="shared" si="157"/>
        <v>1.5402740110914015</v>
      </c>
      <c r="I1157" s="2">
        <f t="shared" si="158"/>
        <v>60.634167982124076</v>
      </c>
    </row>
    <row r="1158" spans="1:9" ht="13.5" x14ac:dyDescent="0.25">
      <c r="A1158" s="3">
        <f>TITRES_STAT!B1161</f>
        <v>43986</v>
      </c>
      <c r="B1158" s="6">
        <f>TITRES_STAT!D1161</f>
        <v>7.4246999999999996</v>
      </c>
      <c r="C1158" s="2">
        <f t="shared" si="162"/>
        <v>-0.10150000000000059</v>
      </c>
      <c r="D1158" s="2">
        <f t="shared" si="163"/>
        <v>0</v>
      </c>
      <c r="E1158" s="2">
        <f t="shared" si="164"/>
        <v>0.10150000000000059</v>
      </c>
      <c r="F1158" s="2">
        <f t="shared" si="161"/>
        <v>5.9857344691983332E-2</v>
      </c>
      <c r="G1158" s="2">
        <f t="shared" si="161"/>
        <v>4.6111491047018248E-2</v>
      </c>
      <c r="H1158" s="2">
        <f t="shared" si="157"/>
        <v>1.2981003939115507</v>
      </c>
      <c r="I1158" s="2">
        <f t="shared" si="158"/>
        <v>56.485800069947338</v>
      </c>
    </row>
    <row r="1159" spans="1:9" ht="13.5" x14ac:dyDescent="0.25">
      <c r="A1159" s="3">
        <f>TITRES_STAT!B1162</f>
        <v>43987</v>
      </c>
      <c r="B1159" s="6">
        <f>TITRES_STAT!D1162</f>
        <v>7.6276999999999999</v>
      </c>
      <c r="C1159" s="2">
        <f t="shared" si="162"/>
        <v>0.20300000000000029</v>
      </c>
      <c r="D1159" s="2">
        <f t="shared" si="163"/>
        <v>0.20300000000000029</v>
      </c>
      <c r="E1159" s="2">
        <f t="shared" si="164"/>
        <v>0</v>
      </c>
      <c r="F1159" s="2">
        <f t="shared" si="161"/>
        <v>7.0081820071127399E-2</v>
      </c>
      <c r="G1159" s="2">
        <f t="shared" si="161"/>
        <v>4.2817813115088373E-2</v>
      </c>
      <c r="H1159" s="2">
        <f t="shared" si="157"/>
        <v>1.6367444989018272</v>
      </c>
      <c r="I1159" s="2">
        <f t="shared" si="158"/>
        <v>62.074444436444708</v>
      </c>
    </row>
    <row r="1160" spans="1:9" ht="13.5" x14ac:dyDescent="0.25">
      <c r="A1160" s="3">
        <f>TITRES_STAT!B1163</f>
        <v>43990</v>
      </c>
      <c r="B1160" s="6">
        <f>TITRES_STAT!D1163</f>
        <v>7.5808</v>
      </c>
      <c r="C1160" s="2">
        <f t="shared" si="162"/>
        <v>-4.6899999999999942E-2</v>
      </c>
      <c r="D1160" s="2">
        <f t="shared" si="163"/>
        <v>0</v>
      </c>
      <c r="E1160" s="2">
        <f t="shared" si="164"/>
        <v>4.6899999999999942E-2</v>
      </c>
      <c r="F1160" s="2">
        <f t="shared" si="161"/>
        <v>6.5075975780332584E-2</v>
      </c>
      <c r="G1160" s="2">
        <f t="shared" si="161"/>
        <v>4.3109397892582058E-2</v>
      </c>
      <c r="H1160" s="2">
        <f t="shared" si="157"/>
        <v>1.5095542726550206</v>
      </c>
      <c r="I1160" s="2">
        <f t="shared" si="158"/>
        <v>60.152286368286632</v>
      </c>
    </row>
    <row r="1161" spans="1:9" ht="13.5" x14ac:dyDescent="0.25">
      <c r="A1161" s="3">
        <f>TITRES_STAT!B1164</f>
        <v>43991</v>
      </c>
      <c r="B1161" s="6">
        <f>TITRES_STAT!D1164</f>
        <v>7.5027999999999997</v>
      </c>
      <c r="C1161" s="2">
        <f t="shared" si="162"/>
        <v>-7.8000000000000291E-2</v>
      </c>
      <c r="D1161" s="2">
        <f t="shared" si="163"/>
        <v>0</v>
      </c>
      <c r="E1161" s="2">
        <f t="shared" si="164"/>
        <v>7.8000000000000291E-2</v>
      </c>
      <c r="F1161" s="2">
        <f t="shared" si="161"/>
        <v>6.0427691796023107E-2</v>
      </c>
      <c r="G1161" s="2">
        <f t="shared" si="161"/>
        <v>4.5601583757397646E-2</v>
      </c>
      <c r="H1161" s="2">
        <f t="shared" si="157"/>
        <v>1.3251226562108234</v>
      </c>
      <c r="I1161" s="2">
        <f t="shared" si="158"/>
        <v>56.991516239850014</v>
      </c>
    </row>
    <row r="1162" spans="1:9" ht="13.5" x14ac:dyDescent="0.25">
      <c r="A1162" s="3">
        <f>TITRES_STAT!B1165</f>
        <v>43992</v>
      </c>
      <c r="B1162" s="6">
        <f>TITRES_STAT!D1165</f>
        <v>7.5651999999999999</v>
      </c>
      <c r="C1162" s="2">
        <f t="shared" si="162"/>
        <v>6.2400000000000233E-2</v>
      </c>
      <c r="D1162" s="2">
        <f t="shared" si="163"/>
        <v>6.2400000000000233E-2</v>
      </c>
      <c r="E1162" s="2">
        <f t="shared" si="164"/>
        <v>0</v>
      </c>
      <c r="F1162" s="2">
        <f t="shared" si="161"/>
        <v>6.0568570953450043E-2</v>
      </c>
      <c r="G1162" s="2">
        <f t="shared" si="161"/>
        <v>4.2344327774726388E-2</v>
      </c>
      <c r="H1162" s="2">
        <f t="shared" si="157"/>
        <v>1.4303821582828613</v>
      </c>
      <c r="I1162" s="2">
        <f t="shared" si="158"/>
        <v>58.854207491939029</v>
      </c>
    </row>
    <row r="1163" spans="1:9" ht="13.5" x14ac:dyDescent="0.25">
      <c r="A1163" s="3">
        <f>TITRES_STAT!B1166</f>
        <v>43993</v>
      </c>
      <c r="B1163" s="6">
        <f>TITRES_STAT!D1166</f>
        <v>7.5574000000000003</v>
      </c>
      <c r="C1163" s="2">
        <f t="shared" si="162"/>
        <v>-7.799999999999585E-3</v>
      </c>
      <c r="D1163" s="2">
        <f t="shared" si="163"/>
        <v>0</v>
      </c>
      <c r="E1163" s="2">
        <f t="shared" si="164"/>
        <v>7.799999999999585E-3</v>
      </c>
      <c r="F1163" s="2">
        <f t="shared" si="161"/>
        <v>5.6242244456775045E-2</v>
      </c>
      <c r="G1163" s="2">
        <f t="shared" si="161"/>
        <v>3.9876875790817334E-2</v>
      </c>
      <c r="H1163" s="2">
        <f t="shared" si="157"/>
        <v>1.4103974632267018</v>
      </c>
      <c r="I1163" s="2">
        <f t="shared" si="158"/>
        <v>58.513066195259753</v>
      </c>
    </row>
    <row r="1164" spans="1:9" ht="13.5" x14ac:dyDescent="0.25">
      <c r="A1164" s="3">
        <f>TITRES_STAT!B1167</f>
        <v>43994</v>
      </c>
      <c r="B1164" s="6">
        <f>TITRES_STAT!D1167</f>
        <v>7.4950000000000001</v>
      </c>
      <c r="C1164" s="2">
        <f t="shared" si="162"/>
        <v>-6.2400000000000233E-2</v>
      </c>
      <c r="D1164" s="2">
        <f t="shared" si="163"/>
        <v>0</v>
      </c>
      <c r="E1164" s="2">
        <f t="shared" si="164"/>
        <v>6.2400000000000233E-2</v>
      </c>
      <c r="F1164" s="2">
        <f t="shared" si="161"/>
        <v>5.2224941281291112E-2</v>
      </c>
      <c r="G1164" s="2">
        <f t="shared" si="161"/>
        <v>4.148567037718754E-2</v>
      </c>
      <c r="H1164" s="2">
        <f t="shared" si="157"/>
        <v>1.2588669968801798</v>
      </c>
      <c r="I1164" s="2">
        <f t="shared" si="158"/>
        <v>55.730018572091943</v>
      </c>
    </row>
    <row r="1165" spans="1:9" ht="13.5" x14ac:dyDescent="0.25">
      <c r="A1165" s="3">
        <f>TITRES_STAT!B1168</f>
        <v>43997</v>
      </c>
      <c r="B1165" s="6">
        <f>TITRES_STAT!D1168</f>
        <v>7.4950000000000001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4.8494588332627465E-2</v>
      </c>
      <c r="G1165" s="2">
        <f t="shared" si="165"/>
        <v>3.8522408207388434E-2</v>
      </c>
      <c r="H1165" s="2">
        <f t="shared" si="157"/>
        <v>1.2588669968801798</v>
      </c>
      <c r="I1165" s="2">
        <f t="shared" si="158"/>
        <v>55.730018572091943</v>
      </c>
    </row>
    <row r="1166" spans="1:9" ht="13.5" x14ac:dyDescent="0.25">
      <c r="A1166" s="3">
        <f>TITRES_STAT!B1169</f>
        <v>43998</v>
      </c>
      <c r="B1166" s="6">
        <f>TITRES_STAT!D1169</f>
        <v>7.4950000000000001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4.5030689166011217E-2</v>
      </c>
      <c r="G1166" s="2">
        <f t="shared" si="165"/>
        <v>3.5770807621146407E-2</v>
      </c>
      <c r="H1166" s="2">
        <f t="shared" si="157"/>
        <v>1.2588669968801796</v>
      </c>
      <c r="I1166" s="2">
        <f t="shared" si="158"/>
        <v>55.730018572091943</v>
      </c>
    </row>
    <row r="1167" spans="1:9" ht="13.5" x14ac:dyDescent="0.25">
      <c r="A1167" s="3">
        <f>TITRES_STAT!B1170</f>
        <v>43999</v>
      </c>
      <c r="B1167" s="6">
        <f>TITRES_STAT!D1170</f>
        <v>7.4950000000000001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4.1814211368438992E-2</v>
      </c>
      <c r="G1167" s="2">
        <f t="shared" si="165"/>
        <v>3.3215749933921665E-2</v>
      </c>
      <c r="H1167" s="2">
        <f t="shared" si="157"/>
        <v>1.2588669968801796</v>
      </c>
      <c r="I1167" s="2">
        <f t="shared" si="158"/>
        <v>55.730018572091943</v>
      </c>
    </row>
    <row r="1168" spans="1:9" ht="13.5" x14ac:dyDescent="0.25">
      <c r="A1168" s="3">
        <f>TITRES_STAT!B1171</f>
        <v>44000</v>
      </c>
      <c r="B1168" s="6">
        <f>TITRES_STAT!D1171</f>
        <v>7.5730000000000004</v>
      </c>
      <c r="C1168" s="2">
        <f t="shared" si="162"/>
        <v>7.8000000000000291E-2</v>
      </c>
      <c r="D1168" s="2">
        <f t="shared" si="163"/>
        <v>7.8000000000000291E-2</v>
      </c>
      <c r="E1168" s="2">
        <f t="shared" si="164"/>
        <v>0</v>
      </c>
      <c r="F1168" s="2">
        <f t="shared" si="165"/>
        <v>4.4398910556407656E-2</v>
      </c>
      <c r="G1168" s="2">
        <f t="shared" si="165"/>
        <v>3.0843196367212975E-2</v>
      </c>
      <c r="H1168" s="2">
        <f t="shared" si="157"/>
        <v>1.4395041949544736</v>
      </c>
      <c r="I1168" s="2">
        <f t="shared" si="158"/>
        <v>59.008063930848778</v>
      </c>
    </row>
    <row r="1169" spans="1:9" ht="13.5" x14ac:dyDescent="0.25">
      <c r="A1169" s="3">
        <f>TITRES_STAT!B1172</f>
        <v>44001</v>
      </c>
      <c r="B1169" s="6">
        <f>TITRES_STAT!D1172</f>
        <v>7.5730000000000004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4.1227559802378536E-2</v>
      </c>
      <c r="G1169" s="2">
        <f t="shared" si="165"/>
        <v>2.8640110912412049E-2</v>
      </c>
      <c r="H1169" s="2">
        <f t="shared" ref="H1169:H1232" si="166">F1169/G1169</f>
        <v>1.4395041949544733</v>
      </c>
      <c r="I1169" s="2">
        <f t="shared" ref="I1169:I1232" si="167">IF(G1169=0,100,100-(100/(1+H1169)))</f>
        <v>59.008063930848778</v>
      </c>
    </row>
    <row r="1170" spans="1:9" ht="13.5" x14ac:dyDescent="0.25">
      <c r="A1170" s="3">
        <f>TITRES_STAT!B1173</f>
        <v>44004</v>
      </c>
      <c r="B1170" s="6">
        <f>TITRES_STAT!D1173</f>
        <v>7.5339999999999998</v>
      </c>
      <c r="C1170" s="2">
        <f t="shared" si="162"/>
        <v>-3.900000000000059E-2</v>
      </c>
      <c r="D1170" s="2">
        <f t="shared" si="163"/>
        <v>0</v>
      </c>
      <c r="E1170" s="2">
        <f t="shared" si="164"/>
        <v>3.900000000000059E-2</v>
      </c>
      <c r="F1170" s="2">
        <f t="shared" si="165"/>
        <v>3.8282734102208636E-2</v>
      </c>
      <c r="G1170" s="2">
        <f t="shared" si="165"/>
        <v>2.9380102990096944E-2</v>
      </c>
      <c r="H1170" s="2">
        <f t="shared" si="166"/>
        <v>1.3030156536589568</v>
      </c>
      <c r="I1170" s="2">
        <f t="shared" si="167"/>
        <v>56.578671169202323</v>
      </c>
    </row>
    <row r="1171" spans="1:9" ht="13.5" x14ac:dyDescent="0.25">
      <c r="A1171" s="3">
        <f>TITRES_STAT!B1174</f>
        <v>44005</v>
      </c>
      <c r="B1171" s="6">
        <f>TITRES_STAT!D1174</f>
        <v>7.6120999999999999</v>
      </c>
      <c r="C1171" s="2">
        <f t="shared" si="162"/>
        <v>7.8100000000000058E-2</v>
      </c>
      <c r="D1171" s="2">
        <f t="shared" si="163"/>
        <v>7.8100000000000058E-2</v>
      </c>
      <c r="E1171" s="2">
        <f t="shared" si="164"/>
        <v>0</v>
      </c>
      <c r="F1171" s="2">
        <f t="shared" si="165"/>
        <v>4.1126824523479454E-2</v>
      </c>
      <c r="G1171" s="2">
        <f t="shared" si="165"/>
        <v>2.7281524205090019E-2</v>
      </c>
      <c r="H1171" s="2">
        <f t="shared" si="166"/>
        <v>1.5074973162902043</v>
      </c>
      <c r="I1171" s="2">
        <f t="shared" si="167"/>
        <v>60.119598393848676</v>
      </c>
    </row>
    <row r="1172" spans="1:9" ht="13.5" x14ac:dyDescent="0.25">
      <c r="A1172" s="3">
        <f>TITRES_STAT!B1175</f>
        <v>44006</v>
      </c>
      <c r="B1172" s="6">
        <f>TITRES_STAT!D1175</f>
        <v>7.6120999999999999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3.8189194200373776E-2</v>
      </c>
      <c r="G1172" s="2">
        <f t="shared" si="165"/>
        <v>2.5332843904726447E-2</v>
      </c>
      <c r="H1172" s="2">
        <f t="shared" si="166"/>
        <v>1.5074973162902041</v>
      </c>
      <c r="I1172" s="2">
        <f t="shared" si="167"/>
        <v>60.119598393848669</v>
      </c>
    </row>
    <row r="1173" spans="1:9" ht="13.5" x14ac:dyDescent="0.25">
      <c r="A1173" s="3">
        <f>TITRES_STAT!B1176</f>
        <v>44007</v>
      </c>
      <c r="B1173" s="6">
        <f>TITRES_STAT!D1176</f>
        <v>7.5730000000000004</v>
      </c>
      <c r="C1173" s="2">
        <f t="shared" si="162"/>
        <v>-3.9099999999999469E-2</v>
      </c>
      <c r="D1173" s="2">
        <f t="shared" si="163"/>
        <v>0</v>
      </c>
      <c r="E1173" s="2">
        <f t="shared" si="164"/>
        <v>3.9099999999999469E-2</v>
      </c>
      <c r="F1173" s="2">
        <f t="shared" si="165"/>
        <v>3.5461394614632789E-2</v>
      </c>
      <c r="G1173" s="2">
        <f t="shared" si="165"/>
        <v>2.6316212197245947E-2</v>
      </c>
      <c r="H1173" s="2">
        <f t="shared" si="166"/>
        <v>1.3475113496137527</v>
      </c>
      <c r="I1173" s="2">
        <f t="shared" si="167"/>
        <v>57.401696900654613</v>
      </c>
    </row>
    <row r="1174" spans="1:9" ht="13.5" x14ac:dyDescent="0.25">
      <c r="A1174" s="3">
        <f>TITRES_STAT!B1177</f>
        <v>44008</v>
      </c>
      <c r="B1174" s="6">
        <f>TITRES_STAT!D1177</f>
        <v>7.5730000000000004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3.2928437856444732E-2</v>
      </c>
      <c r="G1174" s="2">
        <f t="shared" si="165"/>
        <v>2.4436482754585521E-2</v>
      </c>
      <c r="H1174" s="2">
        <f t="shared" si="166"/>
        <v>1.3475113496137527</v>
      </c>
      <c r="I1174" s="2">
        <f t="shared" si="167"/>
        <v>57.401696900654613</v>
      </c>
    </row>
    <row r="1175" spans="1:9" ht="13.5" x14ac:dyDescent="0.25">
      <c r="A1175" s="3">
        <f>TITRES_STAT!B1178</f>
        <v>44011</v>
      </c>
      <c r="B1175" s="6">
        <f>TITRES_STAT!D1178</f>
        <v>7.5730000000000004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3.0576406580984396E-2</v>
      </c>
      <c r="G1175" s="2">
        <f t="shared" si="165"/>
        <v>2.2691019700686554E-2</v>
      </c>
      <c r="H1175" s="2">
        <f t="shared" si="166"/>
        <v>1.347511349613753</v>
      </c>
      <c r="I1175" s="2">
        <f t="shared" si="167"/>
        <v>57.401696900654613</v>
      </c>
    </row>
    <row r="1176" spans="1:9" ht="13.5" x14ac:dyDescent="0.25">
      <c r="A1176" s="3">
        <f>TITRES_STAT!B1179</f>
        <v>44012</v>
      </c>
      <c r="B1176" s="6">
        <f>TITRES_STAT!D1179</f>
        <v>7.5730000000000004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2.8392377539485512E-2</v>
      </c>
      <c r="G1176" s="2">
        <f t="shared" si="165"/>
        <v>2.1070232579208942E-2</v>
      </c>
      <c r="H1176" s="2">
        <f t="shared" si="166"/>
        <v>1.3475113496137532</v>
      </c>
      <c r="I1176" s="2">
        <f t="shared" si="167"/>
        <v>57.401696900654613</v>
      </c>
    </row>
    <row r="1177" spans="1:9" ht="13.5" x14ac:dyDescent="0.25">
      <c r="A1177" s="3">
        <f>TITRES_STAT!B1180</f>
        <v>44013</v>
      </c>
      <c r="B1177" s="6">
        <f>TITRES_STAT!D1180</f>
        <v>7.5730000000000004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2.6364350572379402E-2</v>
      </c>
      <c r="G1177" s="2">
        <f t="shared" si="165"/>
        <v>1.9565215966408304E-2</v>
      </c>
      <c r="H1177" s="2">
        <f t="shared" si="166"/>
        <v>1.347511349613753</v>
      </c>
      <c r="I1177" s="2">
        <f t="shared" si="167"/>
        <v>57.401696900654613</v>
      </c>
    </row>
    <row r="1178" spans="1:9" ht="13.5" x14ac:dyDescent="0.25">
      <c r="A1178" s="3">
        <f>TITRES_STAT!B1181</f>
        <v>44014</v>
      </c>
      <c r="B1178" s="6">
        <f>TITRES_STAT!D1181</f>
        <v>7.5730000000000004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2.4481182674352304E-2</v>
      </c>
      <c r="G1178" s="2">
        <f t="shared" si="165"/>
        <v>1.8167700540236281E-2</v>
      </c>
      <c r="H1178" s="2">
        <f t="shared" si="166"/>
        <v>1.3475113496137532</v>
      </c>
      <c r="I1178" s="2">
        <f t="shared" si="167"/>
        <v>57.401696900654613</v>
      </c>
    </row>
    <row r="1179" spans="1:9" ht="13.5" x14ac:dyDescent="0.25">
      <c r="A1179" s="3">
        <f>TITRES_STAT!B1182</f>
        <v>44015</v>
      </c>
      <c r="B1179" s="6">
        <f>TITRES_STAT!D1182</f>
        <v>7.5730000000000004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2.2732526769041424E-2</v>
      </c>
      <c r="G1179" s="2">
        <f t="shared" si="165"/>
        <v>1.6870007644505119E-2</v>
      </c>
      <c r="H1179" s="2">
        <f t="shared" si="166"/>
        <v>1.347511349613753</v>
      </c>
      <c r="I1179" s="2">
        <f t="shared" si="167"/>
        <v>57.401696900654613</v>
      </c>
    </row>
    <row r="1180" spans="1:9" ht="13.5" x14ac:dyDescent="0.25">
      <c r="A1180" s="3">
        <f>TITRES_STAT!B1183</f>
        <v>44018</v>
      </c>
      <c r="B1180" s="6">
        <f>TITRES_STAT!D1183</f>
        <v>7.6120999999999999</v>
      </c>
      <c r="C1180" s="2">
        <f t="shared" si="162"/>
        <v>3.9099999999999469E-2</v>
      </c>
      <c r="D1180" s="2">
        <f t="shared" si="163"/>
        <v>3.9099999999999469E-2</v>
      </c>
      <c r="E1180" s="2">
        <f t="shared" si="164"/>
        <v>0</v>
      </c>
      <c r="F1180" s="2">
        <f t="shared" si="165"/>
        <v>2.3901631999824143E-2</v>
      </c>
      <c r="G1180" s="2">
        <f t="shared" si="165"/>
        <v>1.566500709846904E-2</v>
      </c>
      <c r="H1180" s="2">
        <f t="shared" si="166"/>
        <v>1.5257977126713258</v>
      </c>
      <c r="I1180" s="2">
        <f t="shared" si="167"/>
        <v>60.408547565656662</v>
      </c>
    </row>
    <row r="1181" spans="1:9" ht="13.5" x14ac:dyDescent="0.25">
      <c r="A1181" s="3">
        <f>TITRES_STAT!B1184</f>
        <v>44019</v>
      </c>
      <c r="B1181" s="6">
        <f>TITRES_STAT!D1184</f>
        <v>7.5730000000000004</v>
      </c>
      <c r="C1181" s="2">
        <f t="shared" si="162"/>
        <v>-3.9099999999999469E-2</v>
      </c>
      <c r="D1181" s="2">
        <f t="shared" si="163"/>
        <v>0</v>
      </c>
      <c r="E1181" s="2">
        <f t="shared" si="164"/>
        <v>3.9099999999999469E-2</v>
      </c>
      <c r="F1181" s="2">
        <f t="shared" ref="F1181:G1196" si="168">((F1180*13)+D1181)/14</f>
        <v>2.2194372571265275E-2</v>
      </c>
      <c r="G1181" s="2">
        <f t="shared" si="168"/>
        <v>1.7338935162864073E-2</v>
      </c>
      <c r="H1181" s="2">
        <f t="shared" si="166"/>
        <v>1.2800308878713849</v>
      </c>
      <c r="I1181" s="2">
        <f t="shared" si="167"/>
        <v>56.140945049494903</v>
      </c>
    </row>
    <row r="1182" spans="1:9" ht="13.5" x14ac:dyDescent="0.25">
      <c r="A1182" s="3">
        <f>TITRES_STAT!B1185</f>
        <v>44020</v>
      </c>
      <c r="B1182" s="6">
        <f>TITRES_STAT!D1185</f>
        <v>7.5730000000000004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2.0609060244746326E-2</v>
      </c>
      <c r="G1182" s="2">
        <f t="shared" si="168"/>
        <v>1.6100439794088067E-2</v>
      </c>
      <c r="H1182" s="2">
        <f t="shared" si="166"/>
        <v>1.2800308878713849</v>
      </c>
      <c r="I1182" s="2">
        <f t="shared" si="167"/>
        <v>56.140945049494903</v>
      </c>
    </row>
    <row r="1183" spans="1:9" ht="13.5" x14ac:dyDescent="0.25">
      <c r="A1183" s="3">
        <f>TITRES_STAT!B1186</f>
        <v>44021</v>
      </c>
      <c r="B1183" s="6">
        <f>TITRES_STAT!D1186</f>
        <v>7.5730000000000004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1.9136984512978732E-2</v>
      </c>
      <c r="G1183" s="2">
        <f t="shared" si="168"/>
        <v>1.4950408380224633E-2</v>
      </c>
      <c r="H1183" s="2">
        <f t="shared" si="166"/>
        <v>1.2800308878713851</v>
      </c>
      <c r="I1183" s="2">
        <f t="shared" si="167"/>
        <v>56.14094504949491</v>
      </c>
    </row>
    <row r="1184" spans="1:9" ht="13.5" x14ac:dyDescent="0.25">
      <c r="A1184" s="3">
        <f>TITRES_STAT!B1187</f>
        <v>44022</v>
      </c>
      <c r="B1184" s="6">
        <f>TITRES_STAT!D1187</f>
        <v>7.6043000000000003</v>
      </c>
      <c r="C1184" s="2">
        <f t="shared" si="162"/>
        <v>3.1299999999999883E-2</v>
      </c>
      <c r="D1184" s="2">
        <f t="shared" si="163"/>
        <v>3.1299999999999883E-2</v>
      </c>
      <c r="E1184" s="2">
        <f t="shared" si="164"/>
        <v>0</v>
      </c>
      <c r="F1184" s="2">
        <f t="shared" si="168"/>
        <v>2.0005771333480242E-2</v>
      </c>
      <c r="G1184" s="2">
        <f t="shared" si="168"/>
        <v>1.3882522067351443E-2</v>
      </c>
      <c r="H1184" s="2">
        <f t="shared" si="166"/>
        <v>1.4410761413827893</v>
      </c>
      <c r="I1184" s="2">
        <f t="shared" si="167"/>
        <v>59.034460947476511</v>
      </c>
    </row>
    <row r="1185" spans="1:9" ht="13.5" x14ac:dyDescent="0.25">
      <c r="A1185" s="3">
        <f>TITRES_STAT!B1188</f>
        <v>44025</v>
      </c>
      <c r="B1185" s="6">
        <f>TITRES_STAT!D1188</f>
        <v>7.3856999999999999</v>
      </c>
      <c r="C1185" s="2">
        <f t="shared" si="162"/>
        <v>-0.21860000000000035</v>
      </c>
      <c r="D1185" s="2">
        <f t="shared" si="163"/>
        <v>0</v>
      </c>
      <c r="E1185" s="2">
        <f t="shared" si="164"/>
        <v>0.21860000000000035</v>
      </c>
      <c r="F1185" s="2">
        <f t="shared" si="168"/>
        <v>1.8576787666803079E-2</v>
      </c>
      <c r="G1185" s="2">
        <f t="shared" si="168"/>
        <v>2.8505199062540652E-2</v>
      </c>
      <c r="H1185" s="2">
        <f t="shared" si="166"/>
        <v>0.65169822620938189</v>
      </c>
      <c r="I1185" s="2">
        <f t="shared" si="167"/>
        <v>39.456252714215104</v>
      </c>
    </row>
    <row r="1186" spans="1:9" ht="13.5" x14ac:dyDescent="0.25">
      <c r="A1186" s="3">
        <f>TITRES_STAT!B1189</f>
        <v>44026</v>
      </c>
      <c r="B1186" s="6">
        <f>TITRES_STAT!D1189</f>
        <v>7.5964999999999998</v>
      </c>
      <c r="C1186" s="2">
        <f t="shared" si="162"/>
        <v>0.21079999999999988</v>
      </c>
      <c r="D1186" s="2">
        <f t="shared" si="163"/>
        <v>0.21079999999999988</v>
      </c>
      <c r="E1186" s="2">
        <f t="shared" si="164"/>
        <v>0</v>
      </c>
      <c r="F1186" s="2">
        <f t="shared" si="168"/>
        <v>3.2307017119174282E-2</v>
      </c>
      <c r="G1186" s="2">
        <f t="shared" si="168"/>
        <v>2.6469113415216319E-2</v>
      </c>
      <c r="H1186" s="2">
        <f t="shared" si="166"/>
        <v>1.2205553171494563</v>
      </c>
      <c r="I1186" s="2">
        <f t="shared" si="167"/>
        <v>54.966219833527603</v>
      </c>
    </row>
    <row r="1187" spans="1:9" ht="13.5" x14ac:dyDescent="0.25">
      <c r="A1187" s="3">
        <f>TITRES_STAT!B1190</f>
        <v>44027</v>
      </c>
      <c r="B1187" s="6">
        <f>TITRES_STAT!D1190</f>
        <v>7.5651999999999999</v>
      </c>
      <c r="C1187" s="2">
        <f t="shared" si="162"/>
        <v>-3.1299999999999883E-2</v>
      </c>
      <c r="D1187" s="2">
        <f t="shared" si="163"/>
        <v>0</v>
      </c>
      <c r="E1187" s="2">
        <f t="shared" si="164"/>
        <v>3.1299999999999883E-2</v>
      </c>
      <c r="F1187" s="2">
        <f t="shared" si="168"/>
        <v>2.9999373039233262E-2</v>
      </c>
      <c r="G1187" s="2">
        <f t="shared" si="168"/>
        <v>2.6814176742700861E-2</v>
      </c>
      <c r="H1187" s="2">
        <f t="shared" si="166"/>
        <v>1.1187877713754328</v>
      </c>
      <c r="I1187" s="2">
        <f t="shared" si="167"/>
        <v>52.803201268674513</v>
      </c>
    </row>
    <row r="1188" spans="1:9" ht="13.5" x14ac:dyDescent="0.25">
      <c r="A1188" s="3">
        <f>TITRES_STAT!B1191</f>
        <v>44028</v>
      </c>
      <c r="B1188" s="6">
        <f>TITRES_STAT!D1191</f>
        <v>7.5651999999999999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2.7856560679288028E-2</v>
      </c>
      <c r="G1188" s="2">
        <f t="shared" si="168"/>
        <v>2.4898878403936512E-2</v>
      </c>
      <c r="H1188" s="2">
        <f t="shared" si="166"/>
        <v>1.1187877713754331</v>
      </c>
      <c r="I1188" s="2">
        <f t="shared" si="167"/>
        <v>52.803201268674513</v>
      </c>
    </row>
    <row r="1189" spans="1:9" ht="13.5" x14ac:dyDescent="0.25">
      <c r="A1189" s="3">
        <f>TITRES_STAT!B1192</f>
        <v>44029</v>
      </c>
      <c r="B1189" s="6">
        <f>TITRES_STAT!D1192</f>
        <v>7.5730000000000004</v>
      </c>
      <c r="C1189" s="2">
        <f t="shared" si="162"/>
        <v>7.8000000000004732E-3</v>
      </c>
      <c r="D1189" s="2">
        <f t="shared" si="163"/>
        <v>7.8000000000004732E-3</v>
      </c>
      <c r="E1189" s="2">
        <f t="shared" si="164"/>
        <v>0</v>
      </c>
      <c r="F1189" s="2">
        <f t="shared" si="168"/>
        <v>2.6423949202196061E-2</v>
      </c>
      <c r="G1189" s="2">
        <f t="shared" si="168"/>
        <v>2.3120387089369619E-2</v>
      </c>
      <c r="H1189" s="2">
        <f t="shared" si="166"/>
        <v>1.1428852423645348</v>
      </c>
      <c r="I1189" s="2">
        <f t="shared" si="167"/>
        <v>53.333945270136589</v>
      </c>
    </row>
    <row r="1190" spans="1:9" ht="13.5" x14ac:dyDescent="0.25">
      <c r="A1190" s="3">
        <f>TITRES_STAT!B1193</f>
        <v>44032</v>
      </c>
      <c r="B1190" s="6">
        <f>TITRES_STAT!D1193</f>
        <v>7.5651999999999999</v>
      </c>
      <c r="C1190" s="2">
        <f t="shared" si="162"/>
        <v>-7.8000000000004732E-3</v>
      </c>
      <c r="D1190" s="2">
        <f t="shared" si="163"/>
        <v>0</v>
      </c>
      <c r="E1190" s="2">
        <f t="shared" si="164"/>
        <v>7.8000000000004732E-3</v>
      </c>
      <c r="F1190" s="2">
        <f t="shared" si="168"/>
        <v>2.4536524259182058E-2</v>
      </c>
      <c r="G1190" s="2">
        <f t="shared" si="168"/>
        <v>2.202607372584325E-2</v>
      </c>
      <c r="H1190" s="2">
        <f t="shared" si="166"/>
        <v>1.1139763066530233</v>
      </c>
      <c r="I1190" s="2">
        <f t="shared" si="167"/>
        <v>52.695780134676092</v>
      </c>
    </row>
    <row r="1191" spans="1:9" ht="13.5" x14ac:dyDescent="0.25">
      <c r="A1191" s="3">
        <f>TITRES_STAT!B1194</f>
        <v>44033</v>
      </c>
      <c r="B1191" s="6">
        <f>TITRES_STAT!D1194</f>
        <v>7.5339999999999998</v>
      </c>
      <c r="C1191" s="2">
        <f t="shared" si="162"/>
        <v>-3.1200000000000117E-2</v>
      </c>
      <c r="D1191" s="2">
        <f t="shared" si="163"/>
        <v>0</v>
      </c>
      <c r="E1191" s="2">
        <f t="shared" si="164"/>
        <v>3.1200000000000117E-2</v>
      </c>
      <c r="F1191" s="2">
        <f t="shared" si="168"/>
        <v>2.2783915383526199E-2</v>
      </c>
      <c r="G1191" s="2">
        <f t="shared" si="168"/>
        <v>2.268135417399731E-2</v>
      </c>
      <c r="H1191" s="2">
        <f t="shared" si="166"/>
        <v>1.0045218291968858</v>
      </c>
      <c r="I1191" s="2">
        <f t="shared" si="167"/>
        <v>50.112790719737319</v>
      </c>
    </row>
    <row r="1192" spans="1:9" ht="13.5" x14ac:dyDescent="0.25">
      <c r="A1192" s="3">
        <f>TITRES_STAT!B1195</f>
        <v>44034</v>
      </c>
      <c r="B1192" s="6">
        <f>TITRES_STAT!D1195</f>
        <v>7.3544</v>
      </c>
      <c r="C1192" s="2">
        <f t="shared" si="162"/>
        <v>-0.17959999999999976</v>
      </c>
      <c r="D1192" s="2">
        <f t="shared" si="163"/>
        <v>0</v>
      </c>
      <c r="E1192" s="2">
        <f t="shared" si="164"/>
        <v>0.17959999999999976</v>
      </c>
      <c r="F1192" s="2">
        <f t="shared" si="168"/>
        <v>2.115649285613147E-2</v>
      </c>
      <c r="G1192" s="2">
        <f t="shared" si="168"/>
        <v>3.3889828875854629E-2</v>
      </c>
      <c r="H1192" s="2">
        <f t="shared" si="166"/>
        <v>0.62427263748164763</v>
      </c>
      <c r="I1192" s="2">
        <f t="shared" si="167"/>
        <v>38.433981037170625</v>
      </c>
    </row>
    <row r="1193" spans="1:9" ht="13.5" x14ac:dyDescent="0.25">
      <c r="A1193" s="3">
        <f>TITRES_STAT!B1196</f>
        <v>44035</v>
      </c>
      <c r="B1193" s="6">
        <f>TITRES_STAT!D1196</f>
        <v>7.4793000000000003</v>
      </c>
      <c r="C1193" s="2">
        <f t="shared" si="162"/>
        <v>0.12490000000000023</v>
      </c>
      <c r="D1193" s="2">
        <f t="shared" si="163"/>
        <v>0.12490000000000023</v>
      </c>
      <c r="E1193" s="2">
        <f t="shared" si="164"/>
        <v>0</v>
      </c>
      <c r="F1193" s="2">
        <f t="shared" si="168"/>
        <v>2.8566743366407809E-2</v>
      </c>
      <c r="G1193" s="2">
        <f t="shared" si="168"/>
        <v>3.1469126813293585E-2</v>
      </c>
      <c r="H1193" s="2">
        <f t="shared" si="166"/>
        <v>0.90777044866527046</v>
      </c>
      <c r="I1193" s="2">
        <f t="shared" si="167"/>
        <v>47.582792222217932</v>
      </c>
    </row>
    <row r="1194" spans="1:9" ht="13.5" x14ac:dyDescent="0.25">
      <c r="A1194" s="3">
        <f>TITRES_STAT!B1197</f>
        <v>44036</v>
      </c>
      <c r="B1194" s="6">
        <f>TITRES_STAT!D1197</f>
        <v>7.4558999999999997</v>
      </c>
      <c r="C1194" s="2">
        <f t="shared" si="162"/>
        <v>-2.3400000000000531E-2</v>
      </c>
      <c r="D1194" s="2">
        <f t="shared" si="163"/>
        <v>0</v>
      </c>
      <c r="E1194" s="2">
        <f t="shared" si="164"/>
        <v>2.3400000000000531E-2</v>
      </c>
      <c r="F1194" s="2">
        <f t="shared" si="168"/>
        <v>2.6526261697378678E-2</v>
      </c>
      <c r="G1194" s="2">
        <f t="shared" si="168"/>
        <v>3.0892760612344083E-2</v>
      </c>
      <c r="H1194" s="2">
        <f t="shared" si="166"/>
        <v>0.8586562408663263</v>
      </c>
      <c r="I1194" s="2">
        <f t="shared" si="167"/>
        <v>46.197689598917094</v>
      </c>
    </row>
    <row r="1195" spans="1:9" ht="13.5" x14ac:dyDescent="0.25">
      <c r="A1195" s="3">
        <f>TITRES_STAT!B1198</f>
        <v>44039</v>
      </c>
      <c r="B1195" s="6">
        <f>TITRES_STAT!D1198</f>
        <v>7.4558999999999997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2.4631528718994489E-2</v>
      </c>
      <c r="G1195" s="2">
        <f t="shared" si="168"/>
        <v>2.8686134854319506E-2</v>
      </c>
      <c r="H1195" s="2">
        <f t="shared" si="166"/>
        <v>0.8586562408663263</v>
      </c>
      <c r="I1195" s="2">
        <f t="shared" si="167"/>
        <v>46.197689598917094</v>
      </c>
    </row>
    <row r="1196" spans="1:9" ht="13.5" x14ac:dyDescent="0.25">
      <c r="A1196" s="3">
        <f>TITRES_STAT!B1199</f>
        <v>44040</v>
      </c>
      <c r="B1196" s="6">
        <f>TITRES_STAT!D1199</f>
        <v>7.3388</v>
      </c>
      <c r="C1196" s="2">
        <f t="shared" si="162"/>
        <v>-0.11709999999999976</v>
      </c>
      <c r="D1196" s="2">
        <f t="shared" si="163"/>
        <v>0</v>
      </c>
      <c r="E1196" s="2">
        <f t="shared" si="164"/>
        <v>0.11709999999999976</v>
      </c>
      <c r="F1196" s="2">
        <f t="shared" si="168"/>
        <v>2.2872133810494882E-2</v>
      </c>
      <c r="G1196" s="2">
        <f t="shared" si="168"/>
        <v>3.5001410936153811E-2</v>
      </c>
      <c r="H1196" s="2">
        <f t="shared" si="166"/>
        <v>0.65346319473280712</v>
      </c>
      <c r="I1196" s="2">
        <f t="shared" si="167"/>
        <v>39.520879376961524</v>
      </c>
    </row>
    <row r="1197" spans="1:9" ht="13.5" x14ac:dyDescent="0.25">
      <c r="A1197" s="3">
        <f>TITRES_STAT!B1200</f>
        <v>44041</v>
      </c>
      <c r="B1197" s="6">
        <f>TITRES_STAT!D1200</f>
        <v>7.4169</v>
      </c>
      <c r="C1197" s="2">
        <f t="shared" si="162"/>
        <v>7.8100000000000058E-2</v>
      </c>
      <c r="D1197" s="2">
        <f t="shared" si="163"/>
        <v>7.8100000000000058E-2</v>
      </c>
      <c r="E1197" s="2">
        <f t="shared" si="164"/>
        <v>0</v>
      </c>
      <c r="F1197" s="2">
        <f t="shared" ref="F1197:G1212" si="169">((F1196*13)+D1197)/14</f>
        <v>2.681698139545954E-2</v>
      </c>
      <c r="G1197" s="2">
        <f t="shared" si="169"/>
        <v>3.250131015499997E-2</v>
      </c>
      <c r="H1197" s="2">
        <f t="shared" si="166"/>
        <v>0.82510462709251864</v>
      </c>
      <c r="I1197" s="2">
        <f t="shared" si="167"/>
        <v>45.20862063710566</v>
      </c>
    </row>
    <row r="1198" spans="1:9" ht="13.5" x14ac:dyDescent="0.25">
      <c r="A1198" s="3">
        <f>TITRES_STAT!B1201</f>
        <v>44042</v>
      </c>
      <c r="B1198" s="6">
        <f>TITRES_STAT!D1201</f>
        <v>7.5651999999999999</v>
      </c>
      <c r="C1198" s="2">
        <f t="shared" si="162"/>
        <v>0.14829999999999988</v>
      </c>
      <c r="D1198" s="2">
        <f t="shared" si="163"/>
        <v>0.14829999999999988</v>
      </c>
      <c r="E1198" s="2">
        <f t="shared" si="164"/>
        <v>0</v>
      </c>
      <c r="F1198" s="2">
        <f t="shared" si="169"/>
        <v>3.549433986721242E-2</v>
      </c>
      <c r="G1198" s="2">
        <f t="shared" si="169"/>
        <v>3.0179788001071402E-2</v>
      </c>
      <c r="H1198" s="2">
        <f t="shared" si="166"/>
        <v>1.1760963949101415</v>
      </c>
      <c r="I1198" s="2">
        <f t="shared" si="167"/>
        <v>54.046153362553888</v>
      </c>
    </row>
    <row r="1199" spans="1:9" ht="13.5" x14ac:dyDescent="0.25">
      <c r="A1199" s="3">
        <f>TITRES_STAT!B1202</f>
        <v>44046</v>
      </c>
      <c r="B1199" s="6">
        <f>TITRES_STAT!D1202</f>
        <v>7.5339999999999998</v>
      </c>
      <c r="C1199" s="2">
        <f t="shared" si="162"/>
        <v>-3.1200000000000117E-2</v>
      </c>
      <c r="D1199" s="2">
        <f t="shared" si="163"/>
        <v>0</v>
      </c>
      <c r="E1199" s="2">
        <f t="shared" si="164"/>
        <v>3.1200000000000117E-2</v>
      </c>
      <c r="F1199" s="2">
        <f t="shared" si="169"/>
        <v>3.295902987669725E-2</v>
      </c>
      <c r="G1199" s="2">
        <f t="shared" si="169"/>
        <v>3.0252660286709167E-2</v>
      </c>
      <c r="H1199" s="2">
        <f t="shared" si="166"/>
        <v>1.0894588959892915</v>
      </c>
      <c r="I1199" s="2">
        <f t="shared" si="167"/>
        <v>52.140719211107893</v>
      </c>
    </row>
    <row r="1200" spans="1:9" ht="13.5" x14ac:dyDescent="0.25">
      <c r="A1200" s="3">
        <f>TITRES_STAT!B1203</f>
        <v>44047</v>
      </c>
      <c r="B1200" s="6">
        <f>TITRES_STAT!D1203</f>
        <v>7.5262000000000002</v>
      </c>
      <c r="C1200" s="2">
        <f t="shared" si="162"/>
        <v>-7.799999999999585E-3</v>
      </c>
      <c r="D1200" s="2">
        <f t="shared" si="163"/>
        <v>0</v>
      </c>
      <c r="E1200" s="2">
        <f t="shared" si="164"/>
        <v>7.799999999999585E-3</v>
      </c>
      <c r="F1200" s="2">
        <f t="shared" si="169"/>
        <v>3.0604813456933163E-2</v>
      </c>
      <c r="G1200" s="2">
        <f t="shared" si="169"/>
        <v>2.8648898837658483E-2</v>
      </c>
      <c r="H1200" s="2">
        <f t="shared" si="166"/>
        <v>1.0682718952081909</v>
      </c>
      <c r="I1200" s="2">
        <f t="shared" si="167"/>
        <v>51.650457451130201</v>
      </c>
    </row>
    <row r="1201" spans="1:9" ht="13.5" x14ac:dyDescent="0.25">
      <c r="A1201" s="3">
        <f>TITRES_STAT!B1204</f>
        <v>44048</v>
      </c>
      <c r="B1201" s="6">
        <f>TITRES_STAT!D1204</f>
        <v>7.5574000000000003</v>
      </c>
      <c r="C1201" s="2">
        <f t="shared" si="162"/>
        <v>3.1200000000000117E-2</v>
      </c>
      <c r="D1201" s="2">
        <f t="shared" si="163"/>
        <v>3.1200000000000117E-2</v>
      </c>
      <c r="E1201" s="2">
        <f t="shared" si="164"/>
        <v>0</v>
      </c>
      <c r="F1201" s="2">
        <f t="shared" si="169"/>
        <v>3.0647326781437945E-2</v>
      </c>
      <c r="G1201" s="2">
        <f t="shared" si="169"/>
        <v>2.6602548920682877E-2</v>
      </c>
      <c r="H1201" s="2">
        <f t="shared" si="166"/>
        <v>1.1520447485244674</v>
      </c>
      <c r="I1201" s="2">
        <f t="shared" si="167"/>
        <v>53.532564753328565</v>
      </c>
    </row>
    <row r="1202" spans="1:9" ht="13.5" x14ac:dyDescent="0.25">
      <c r="A1202" s="3">
        <f>TITRES_STAT!B1205</f>
        <v>44049</v>
      </c>
      <c r="B1202" s="6">
        <f>TITRES_STAT!D1205</f>
        <v>7.5730000000000004</v>
      </c>
      <c r="C1202" s="2">
        <f t="shared" si="162"/>
        <v>1.5600000000000058E-2</v>
      </c>
      <c r="D1202" s="2">
        <f t="shared" si="163"/>
        <v>1.5600000000000058E-2</v>
      </c>
      <c r="E1202" s="2">
        <f t="shared" si="164"/>
        <v>0</v>
      </c>
      <c r="F1202" s="2">
        <f t="shared" si="169"/>
        <v>2.9572517725620952E-2</v>
      </c>
      <c r="G1202" s="2">
        <f t="shared" si="169"/>
        <v>2.4702366854919812E-2</v>
      </c>
      <c r="H1202" s="2">
        <f t="shared" si="166"/>
        <v>1.1971532080024625</v>
      </c>
      <c r="I1202" s="2">
        <f t="shared" si="167"/>
        <v>54.48656032006307</v>
      </c>
    </row>
    <row r="1203" spans="1:9" ht="13.5" x14ac:dyDescent="0.25">
      <c r="A1203" s="3">
        <f>TITRES_STAT!B1206</f>
        <v>44050</v>
      </c>
      <c r="B1203" s="6">
        <f>TITRES_STAT!D1206</f>
        <v>7.6510999999999996</v>
      </c>
      <c r="C1203" s="2">
        <f t="shared" si="162"/>
        <v>7.809999999999917E-2</v>
      </c>
      <c r="D1203" s="2">
        <f t="shared" si="163"/>
        <v>7.809999999999917E-2</v>
      </c>
      <c r="E1203" s="2">
        <f t="shared" si="164"/>
        <v>0</v>
      </c>
      <c r="F1203" s="2">
        <f t="shared" si="169"/>
        <v>3.3038766459505112E-2</v>
      </c>
      <c r="G1203" s="2">
        <f t="shared" si="169"/>
        <v>2.2937912079568395E-2</v>
      </c>
      <c r="H1203" s="2">
        <f t="shared" si="166"/>
        <v>1.440356312505614</v>
      </c>
      <c r="I1203" s="2">
        <f t="shared" si="167"/>
        <v>59.022377393190624</v>
      </c>
    </row>
    <row r="1204" spans="1:9" ht="13.5" x14ac:dyDescent="0.25">
      <c r="A1204" s="3">
        <f>TITRES_STAT!B1207</f>
        <v>44053</v>
      </c>
      <c r="B1204" s="6">
        <f>TITRES_STAT!D1207</f>
        <v>7.6433</v>
      </c>
      <c r="C1204" s="2">
        <f t="shared" si="162"/>
        <v>-7.799999999999585E-3</v>
      </c>
      <c r="D1204" s="2">
        <f t="shared" si="163"/>
        <v>0</v>
      </c>
      <c r="E1204" s="2">
        <f t="shared" si="164"/>
        <v>7.799999999999585E-3</v>
      </c>
      <c r="F1204" s="2">
        <f t="shared" si="169"/>
        <v>3.0678854569540458E-2</v>
      </c>
      <c r="G1204" s="2">
        <f t="shared" si="169"/>
        <v>2.1856632645313481E-2</v>
      </c>
      <c r="H1204" s="2">
        <f t="shared" si="166"/>
        <v>1.4036404906186977</v>
      </c>
      <c r="I1204" s="2">
        <f t="shared" si="167"/>
        <v>58.396440569920685</v>
      </c>
    </row>
    <row r="1205" spans="1:9" ht="13.5" x14ac:dyDescent="0.25">
      <c r="A1205" s="3">
        <f>TITRES_STAT!B1208</f>
        <v>44054</v>
      </c>
      <c r="B1205" s="6">
        <f>TITRES_STAT!D1208</f>
        <v>7.5730000000000004</v>
      </c>
      <c r="C1205" s="2">
        <f t="shared" si="162"/>
        <v>-7.0299999999999585E-2</v>
      </c>
      <c r="D1205" s="2">
        <f t="shared" si="163"/>
        <v>0</v>
      </c>
      <c r="E1205" s="2">
        <f t="shared" si="164"/>
        <v>7.0299999999999585E-2</v>
      </c>
      <c r="F1205" s="2">
        <f t="shared" si="169"/>
        <v>2.8487507814573283E-2</v>
      </c>
      <c r="G1205" s="2">
        <f t="shared" si="169"/>
        <v>2.5316873170648204E-2</v>
      </c>
      <c r="H1205" s="2">
        <f t="shared" si="166"/>
        <v>1.1252380032302345</v>
      </c>
      <c r="I1205" s="2">
        <f t="shared" si="167"/>
        <v>52.946446540102329</v>
      </c>
    </row>
    <row r="1206" spans="1:9" ht="13.5" x14ac:dyDescent="0.25">
      <c r="A1206" s="3">
        <f>TITRES_STAT!B1209</f>
        <v>44055</v>
      </c>
      <c r="B1206" s="6">
        <f>TITRES_STAT!D1209</f>
        <v>7.5730000000000004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2.6452685827818047E-2</v>
      </c>
      <c r="G1206" s="2">
        <f t="shared" si="169"/>
        <v>2.3508525087030475E-2</v>
      </c>
      <c r="H1206" s="2">
        <f t="shared" si="166"/>
        <v>1.1252380032302345</v>
      </c>
      <c r="I1206" s="2">
        <f t="shared" si="167"/>
        <v>52.946446540102329</v>
      </c>
    </row>
    <row r="1207" spans="1:9" ht="13.5" x14ac:dyDescent="0.25">
      <c r="A1207" s="3">
        <f>TITRES_STAT!B1210</f>
        <v>44057</v>
      </c>
      <c r="B1207" s="6">
        <f>TITRES_STAT!D1210</f>
        <v>7.3465999999999996</v>
      </c>
      <c r="C1207" s="2">
        <f t="shared" si="162"/>
        <v>-0.22640000000000082</v>
      </c>
      <c r="D1207" s="2">
        <f t="shared" si="163"/>
        <v>0</v>
      </c>
      <c r="E1207" s="2">
        <f t="shared" si="164"/>
        <v>0.22640000000000082</v>
      </c>
      <c r="F1207" s="2">
        <f t="shared" si="169"/>
        <v>2.4563208268688186E-2</v>
      </c>
      <c r="G1207" s="2">
        <f t="shared" si="169"/>
        <v>3.800077329509978E-2</v>
      </c>
      <c r="H1207" s="2">
        <f t="shared" si="166"/>
        <v>0.64638706370366483</v>
      </c>
      <c r="I1207" s="2">
        <f t="shared" si="167"/>
        <v>39.260941606864378</v>
      </c>
    </row>
    <row r="1208" spans="1:9" ht="13.5" x14ac:dyDescent="0.25">
      <c r="A1208" s="3">
        <f>TITRES_STAT!B1211</f>
        <v>44060</v>
      </c>
      <c r="B1208" s="6">
        <f>TITRES_STAT!D1211</f>
        <v>7.5651999999999999</v>
      </c>
      <c r="C1208" s="2">
        <f t="shared" si="162"/>
        <v>0.21860000000000035</v>
      </c>
      <c r="D1208" s="2">
        <f t="shared" si="163"/>
        <v>0.21860000000000035</v>
      </c>
      <c r="E1208" s="2">
        <f t="shared" si="164"/>
        <v>0</v>
      </c>
      <c r="F1208" s="2">
        <f t="shared" si="169"/>
        <v>3.8422979106639055E-2</v>
      </c>
      <c r="G1208" s="2">
        <f t="shared" si="169"/>
        <v>3.5286432345449793E-2</v>
      </c>
      <c r="H1208" s="2">
        <f t="shared" si="166"/>
        <v>1.0888881803204942</v>
      </c>
      <c r="I1208" s="2">
        <f t="shared" si="167"/>
        <v>52.12764333576861</v>
      </c>
    </row>
    <row r="1209" spans="1:9" ht="13.5" x14ac:dyDescent="0.25">
      <c r="A1209" s="3">
        <f>TITRES_STAT!B1212</f>
        <v>44061</v>
      </c>
      <c r="B1209" s="6">
        <f>TITRES_STAT!D1212</f>
        <v>7.5885999999999996</v>
      </c>
      <c r="C1209" s="2">
        <f t="shared" si="162"/>
        <v>2.3399999999999643E-2</v>
      </c>
      <c r="D1209" s="2">
        <f t="shared" si="163"/>
        <v>2.3399999999999643E-2</v>
      </c>
      <c r="E1209" s="2">
        <f t="shared" si="164"/>
        <v>0</v>
      </c>
      <c r="F1209" s="2">
        <f t="shared" si="169"/>
        <v>3.7349909170450522E-2</v>
      </c>
      <c r="G1209" s="2">
        <f t="shared" si="169"/>
        <v>3.2765972892203378E-2</v>
      </c>
      <c r="H1209" s="2">
        <f t="shared" si="166"/>
        <v>1.1398992880000181</v>
      </c>
      <c r="I1209" s="2">
        <f t="shared" si="167"/>
        <v>53.268828789853245</v>
      </c>
    </row>
    <row r="1210" spans="1:9" ht="13.5" x14ac:dyDescent="0.25">
      <c r="A1210" s="3">
        <f>TITRES_STAT!B1213</f>
        <v>44062</v>
      </c>
      <c r="B1210" s="6">
        <f>TITRES_STAT!D1213</f>
        <v>7.6120999999999999</v>
      </c>
      <c r="C1210" s="2">
        <f t="shared" si="162"/>
        <v>2.3500000000000298E-2</v>
      </c>
      <c r="D1210" s="2">
        <f t="shared" si="163"/>
        <v>2.3500000000000298E-2</v>
      </c>
      <c r="E1210" s="2">
        <f t="shared" si="164"/>
        <v>0</v>
      </c>
      <c r="F1210" s="2">
        <f t="shared" si="169"/>
        <v>3.6360629943989795E-2</v>
      </c>
      <c r="G1210" s="2">
        <f t="shared" si="169"/>
        <v>3.0425546257045993E-2</v>
      </c>
      <c r="H1210" s="2">
        <f t="shared" si="166"/>
        <v>1.1950690921636073</v>
      </c>
      <c r="I1210" s="2">
        <f t="shared" si="167"/>
        <v>54.443347429472809</v>
      </c>
    </row>
    <row r="1211" spans="1:9" ht="13.5" x14ac:dyDescent="0.25">
      <c r="A1211" s="3">
        <f>TITRES_STAT!B1214</f>
        <v>44064</v>
      </c>
      <c r="B1211" s="6">
        <f>TITRES_STAT!D1214</f>
        <v>7.6199000000000003</v>
      </c>
      <c r="C1211" s="2">
        <f t="shared" si="162"/>
        <v>7.8000000000004732E-3</v>
      </c>
      <c r="D1211" s="2">
        <f t="shared" si="163"/>
        <v>7.8000000000004732E-3</v>
      </c>
      <c r="E1211" s="2">
        <f t="shared" si="164"/>
        <v>0</v>
      </c>
      <c r="F1211" s="2">
        <f t="shared" si="169"/>
        <v>3.4320584947990555E-2</v>
      </c>
      <c r="G1211" s="2">
        <f t="shared" si="169"/>
        <v>2.8252292952971277E-2</v>
      </c>
      <c r="H1211" s="2">
        <f t="shared" si="166"/>
        <v>1.2147893625880402</v>
      </c>
      <c r="I1211" s="2">
        <f t="shared" si="167"/>
        <v>54.84897946089675</v>
      </c>
    </row>
    <row r="1212" spans="1:9" ht="13.5" x14ac:dyDescent="0.25">
      <c r="A1212" s="3">
        <f>TITRES_STAT!B1215</f>
        <v>44067</v>
      </c>
      <c r="B1212" s="6">
        <f>TITRES_STAT!D1215</f>
        <v>7.6199000000000003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3.186911459456266E-2</v>
      </c>
      <c r="G1212" s="2">
        <f t="shared" si="169"/>
        <v>2.6234272027759045E-2</v>
      </c>
      <c r="H1212" s="2">
        <f t="shared" si="166"/>
        <v>1.2147893625880402</v>
      </c>
      <c r="I1212" s="2">
        <f t="shared" si="167"/>
        <v>54.84897946089675</v>
      </c>
    </row>
    <row r="1213" spans="1:9" ht="13.5" x14ac:dyDescent="0.25">
      <c r="A1213" s="3">
        <f>TITRES_STAT!B1216</f>
        <v>44068</v>
      </c>
      <c r="B1213" s="6">
        <f>TITRES_STAT!D1216</f>
        <v>7.6510999999999996</v>
      </c>
      <c r="C1213" s="2">
        <f t="shared" si="162"/>
        <v>3.1199999999999228E-2</v>
      </c>
      <c r="D1213" s="2">
        <f t="shared" si="163"/>
        <v>3.1199999999999228E-2</v>
      </c>
      <c r="E1213" s="2">
        <f t="shared" si="164"/>
        <v>0</v>
      </c>
      <c r="F1213" s="2">
        <f t="shared" ref="F1213:G1228" si="170">((F1212*13)+D1213)/14</f>
        <v>3.1821320694950986E-2</v>
      </c>
      <c r="G1213" s="2">
        <f t="shared" si="170"/>
        <v>2.4360395454347684E-2</v>
      </c>
      <c r="H1213" s="2">
        <f t="shared" si="166"/>
        <v>1.3062727472788922</v>
      </c>
      <c r="I1213" s="2">
        <f t="shared" si="167"/>
        <v>56.639994069223917</v>
      </c>
    </row>
    <row r="1214" spans="1:9" ht="13.5" x14ac:dyDescent="0.25">
      <c r="A1214" s="3">
        <f>TITRES_STAT!B1217</f>
        <v>44069</v>
      </c>
      <c r="B1214" s="6">
        <f>TITRES_STAT!D1217</f>
        <v>7.6510999999999996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2.95483692167402E-2</v>
      </c>
      <c r="G1214" s="2">
        <f t="shared" si="170"/>
        <v>2.2620367207608565E-2</v>
      </c>
      <c r="H1214" s="2">
        <f t="shared" si="166"/>
        <v>1.306272747278892</v>
      </c>
      <c r="I1214" s="2">
        <f t="shared" si="167"/>
        <v>56.639994069223917</v>
      </c>
    </row>
    <row r="1215" spans="1:9" ht="13.5" x14ac:dyDescent="0.25">
      <c r="A1215" s="3">
        <f>TITRES_STAT!B1218</f>
        <v>44070</v>
      </c>
      <c r="B1215" s="6">
        <f>TITRES_STAT!D1218</f>
        <v>7.6510999999999996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2.743777141554447E-2</v>
      </c>
      <c r="G1215" s="2">
        <f t="shared" si="170"/>
        <v>2.1004626692779381E-2</v>
      </c>
      <c r="H1215" s="2">
        <f t="shared" si="166"/>
        <v>1.306272747278892</v>
      </c>
      <c r="I1215" s="2">
        <f t="shared" si="167"/>
        <v>56.639994069223917</v>
      </c>
    </row>
    <row r="1216" spans="1:9" ht="13.5" x14ac:dyDescent="0.25">
      <c r="A1216" s="3">
        <f>TITRES_STAT!B1219</f>
        <v>44071</v>
      </c>
      <c r="B1216" s="6">
        <f>TITRES_STAT!D1219</f>
        <v>7.6510999999999996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2.5477930600148437E-2</v>
      </c>
      <c r="G1216" s="2">
        <f t="shared" si="170"/>
        <v>1.9504296214723712E-2</v>
      </c>
      <c r="H1216" s="2">
        <f t="shared" si="166"/>
        <v>1.306272747278892</v>
      </c>
      <c r="I1216" s="2">
        <f t="shared" si="167"/>
        <v>56.639994069223917</v>
      </c>
    </row>
    <row r="1217" spans="1:9" ht="13.5" x14ac:dyDescent="0.25">
      <c r="A1217" s="3">
        <f>TITRES_STAT!B1220</f>
        <v>44074</v>
      </c>
      <c r="B1217" s="6">
        <f>TITRES_STAT!D1220</f>
        <v>7.6433</v>
      </c>
      <c r="C1217" s="2">
        <f t="shared" si="162"/>
        <v>-7.799999999999585E-3</v>
      </c>
      <c r="D1217" s="2">
        <f t="shared" si="163"/>
        <v>0</v>
      </c>
      <c r="E1217" s="2">
        <f t="shared" si="164"/>
        <v>7.799999999999585E-3</v>
      </c>
      <c r="F1217" s="2">
        <f t="shared" si="170"/>
        <v>2.365807841442355E-2</v>
      </c>
      <c r="G1217" s="2">
        <f t="shared" si="170"/>
        <v>1.866827505652913E-2</v>
      </c>
      <c r="H1217" s="2">
        <f t="shared" si="166"/>
        <v>1.2672878636502232</v>
      </c>
      <c r="I1217" s="2">
        <f t="shared" si="167"/>
        <v>55.894440400256507</v>
      </c>
    </row>
    <row r="1218" spans="1:9" ht="13.5" x14ac:dyDescent="0.25">
      <c r="A1218" s="3">
        <f>TITRES_STAT!B1221</f>
        <v>44075</v>
      </c>
      <c r="B1218" s="6">
        <f>TITRES_STAT!D1221</f>
        <v>7.6120999999999999</v>
      </c>
      <c r="C1218" s="2">
        <f t="shared" si="162"/>
        <v>-3.1200000000000117E-2</v>
      </c>
      <c r="D1218" s="2">
        <f t="shared" si="163"/>
        <v>0</v>
      </c>
      <c r="E1218" s="2">
        <f t="shared" si="164"/>
        <v>3.1200000000000117E-2</v>
      </c>
      <c r="F1218" s="2">
        <f t="shared" si="170"/>
        <v>2.1968215670536157E-2</v>
      </c>
      <c r="G1218" s="2">
        <f t="shared" si="170"/>
        <v>1.9563398266777058E-2</v>
      </c>
      <c r="H1218" s="2">
        <f t="shared" si="166"/>
        <v>1.1229243187183389</v>
      </c>
      <c r="I1218" s="2">
        <f t="shared" si="167"/>
        <v>52.895164882574605</v>
      </c>
    </row>
    <row r="1219" spans="1:9" ht="13.5" x14ac:dyDescent="0.25">
      <c r="A1219" s="3">
        <f>TITRES_STAT!B1222</f>
        <v>44076</v>
      </c>
      <c r="B1219" s="6">
        <f>TITRES_STAT!D1222</f>
        <v>7.7291999999999996</v>
      </c>
      <c r="C1219" s="2">
        <f t="shared" ref="C1219:C1282" si="171">B1219-B1218</f>
        <v>0.11709999999999976</v>
      </c>
      <c r="D1219" s="2">
        <f t="shared" ref="D1219:D1282" si="172">IF(C1219&gt;0,C1219,0)</f>
        <v>0.11709999999999976</v>
      </c>
      <c r="E1219" s="2">
        <f t="shared" ref="E1219:E1282" si="173">IF(C1219&lt;0,-C1219,0)</f>
        <v>0</v>
      </c>
      <c r="F1219" s="2">
        <f t="shared" si="170"/>
        <v>2.87633431226407E-2</v>
      </c>
      <c r="G1219" s="2">
        <f t="shared" si="170"/>
        <v>1.8166012676292982E-2</v>
      </c>
      <c r="H1219" s="2">
        <f t="shared" si="166"/>
        <v>1.5833602912860152</v>
      </c>
      <c r="I1219" s="2">
        <f t="shared" si="167"/>
        <v>61.290726524940396</v>
      </c>
    </row>
    <row r="1220" spans="1:9" ht="13.5" x14ac:dyDescent="0.25">
      <c r="A1220" s="3">
        <f>TITRES_STAT!B1223</f>
        <v>44077</v>
      </c>
      <c r="B1220" s="6">
        <f>TITRES_STAT!D1223</f>
        <v>7.7994000000000003</v>
      </c>
      <c r="C1220" s="2">
        <f t="shared" si="171"/>
        <v>7.0200000000000706E-2</v>
      </c>
      <c r="D1220" s="2">
        <f t="shared" si="172"/>
        <v>7.0200000000000706E-2</v>
      </c>
      <c r="E1220" s="2">
        <f t="shared" si="173"/>
        <v>0</v>
      </c>
      <c r="F1220" s="2">
        <f t="shared" si="170"/>
        <v>3.172310432816642E-2</v>
      </c>
      <c r="G1220" s="2">
        <f t="shared" si="170"/>
        <v>1.6868440342272053E-2</v>
      </c>
      <c r="H1220" s="2">
        <f t="shared" si="166"/>
        <v>1.8806186988531954</v>
      </c>
      <c r="I1220" s="2">
        <f t="shared" si="167"/>
        <v>65.285235411472172</v>
      </c>
    </row>
    <row r="1221" spans="1:9" ht="13.5" x14ac:dyDescent="0.25">
      <c r="A1221" s="3">
        <f>TITRES_STAT!B1224</f>
        <v>44078</v>
      </c>
      <c r="B1221" s="6">
        <f>TITRES_STAT!D1224</f>
        <v>8.2600999999999996</v>
      </c>
      <c r="C1221" s="2">
        <f t="shared" si="171"/>
        <v>0.46069999999999922</v>
      </c>
      <c r="D1221" s="2">
        <f t="shared" si="172"/>
        <v>0.46069999999999922</v>
      </c>
      <c r="E1221" s="2">
        <f t="shared" si="173"/>
        <v>0</v>
      </c>
      <c r="F1221" s="2">
        <f t="shared" si="170"/>
        <v>6.236431116186876E-2</v>
      </c>
      <c r="G1221" s="2">
        <f t="shared" si="170"/>
        <v>1.5663551746395478E-2</v>
      </c>
      <c r="H1221" s="2">
        <f t="shared" si="166"/>
        <v>3.9814923314707431</v>
      </c>
      <c r="I1221" s="2">
        <f t="shared" si="167"/>
        <v>79.925694280758663</v>
      </c>
    </row>
    <row r="1222" spans="1:9" ht="13.5" x14ac:dyDescent="0.25">
      <c r="A1222" s="3">
        <f>TITRES_STAT!B1225</f>
        <v>44081</v>
      </c>
      <c r="B1222" s="6">
        <f>TITRES_STAT!D1225</f>
        <v>8.0805000000000007</v>
      </c>
      <c r="C1222" s="2">
        <f t="shared" si="171"/>
        <v>-0.17959999999999887</v>
      </c>
      <c r="D1222" s="2">
        <f t="shared" si="172"/>
        <v>0</v>
      </c>
      <c r="E1222" s="2">
        <f t="shared" si="173"/>
        <v>0.17959999999999887</v>
      </c>
      <c r="F1222" s="2">
        <f t="shared" si="170"/>
        <v>5.7909717507449561E-2</v>
      </c>
      <c r="G1222" s="2">
        <f t="shared" si="170"/>
        <v>2.7373298050224291E-2</v>
      </c>
      <c r="H1222" s="2">
        <f t="shared" si="166"/>
        <v>2.1155549982028949</v>
      </c>
      <c r="I1222" s="2">
        <f t="shared" si="167"/>
        <v>67.902989978452723</v>
      </c>
    </row>
    <row r="1223" spans="1:9" ht="13.5" x14ac:dyDescent="0.25">
      <c r="A1223" s="3">
        <f>TITRES_STAT!B1226</f>
        <v>44082</v>
      </c>
      <c r="B1223" s="6">
        <f>TITRES_STAT!D1226</f>
        <v>7.9244000000000003</v>
      </c>
      <c r="C1223" s="2">
        <f t="shared" si="171"/>
        <v>-0.15610000000000035</v>
      </c>
      <c r="D1223" s="2">
        <f t="shared" si="172"/>
        <v>0</v>
      </c>
      <c r="E1223" s="2">
        <f t="shared" si="173"/>
        <v>0.15610000000000035</v>
      </c>
      <c r="F1223" s="2">
        <f t="shared" si="170"/>
        <v>5.3773309114060308E-2</v>
      </c>
      <c r="G1223" s="2">
        <f t="shared" si="170"/>
        <v>3.6568062475208288E-2</v>
      </c>
      <c r="H1223" s="2">
        <f t="shared" si="166"/>
        <v>1.4704992683305687</v>
      </c>
      <c r="I1223" s="2">
        <f t="shared" si="167"/>
        <v>59.522351905987549</v>
      </c>
    </row>
    <row r="1224" spans="1:9" ht="13.5" x14ac:dyDescent="0.25">
      <c r="A1224" s="3">
        <f>TITRES_STAT!B1227</f>
        <v>44083</v>
      </c>
      <c r="B1224" s="6">
        <f>TITRES_STAT!D1227</f>
        <v>8.2757000000000005</v>
      </c>
      <c r="C1224" s="2">
        <f t="shared" si="171"/>
        <v>0.35130000000000017</v>
      </c>
      <c r="D1224" s="2">
        <f t="shared" si="172"/>
        <v>0.35130000000000017</v>
      </c>
      <c r="E1224" s="2">
        <f t="shared" si="173"/>
        <v>0</v>
      </c>
      <c r="F1224" s="2">
        <f t="shared" si="170"/>
        <v>7.5025215605913145E-2</v>
      </c>
      <c r="G1224" s="2">
        <f t="shared" si="170"/>
        <v>3.3956058012693406E-2</v>
      </c>
      <c r="H1224" s="2">
        <f t="shared" si="166"/>
        <v>2.2094795449420932</v>
      </c>
      <c r="I1224" s="2">
        <f t="shared" si="167"/>
        <v>68.842300254696198</v>
      </c>
    </row>
    <row r="1225" spans="1:9" ht="13.5" x14ac:dyDescent="0.25">
      <c r="A1225" s="3">
        <f>TITRES_STAT!B1228</f>
        <v>44084</v>
      </c>
      <c r="B1225" s="6">
        <f>TITRES_STAT!D1228</f>
        <v>8.3302999999999994</v>
      </c>
      <c r="C1225" s="2">
        <f t="shared" si="171"/>
        <v>5.4599999999998872E-2</v>
      </c>
      <c r="D1225" s="2">
        <f t="shared" si="172"/>
        <v>5.4599999999998872E-2</v>
      </c>
      <c r="E1225" s="2">
        <f t="shared" si="173"/>
        <v>0</v>
      </c>
      <c r="F1225" s="2">
        <f t="shared" si="170"/>
        <v>7.3566271634062125E-2</v>
      </c>
      <c r="G1225" s="2">
        <f t="shared" si="170"/>
        <v>3.1530625297501017E-2</v>
      </c>
      <c r="H1225" s="2">
        <f t="shared" si="166"/>
        <v>2.3331688141272822</v>
      </c>
      <c r="I1225" s="2">
        <f t="shared" si="167"/>
        <v>69.998519254062188</v>
      </c>
    </row>
    <row r="1226" spans="1:9" ht="13.5" x14ac:dyDescent="0.25">
      <c r="A1226" s="3">
        <f>TITRES_STAT!B1229</f>
        <v>44085</v>
      </c>
      <c r="B1226" s="6">
        <f>TITRES_STAT!D1229</f>
        <v>8.3381000000000007</v>
      </c>
      <c r="C1226" s="2">
        <f t="shared" si="171"/>
        <v>7.8000000000013614E-3</v>
      </c>
      <c r="D1226" s="2">
        <f t="shared" si="172"/>
        <v>7.8000000000013614E-3</v>
      </c>
      <c r="E1226" s="2">
        <f t="shared" si="173"/>
        <v>0</v>
      </c>
      <c r="F1226" s="2">
        <f t="shared" si="170"/>
        <v>6.8868680803057788E-2</v>
      </c>
      <c r="G1226" s="2">
        <f t="shared" si="170"/>
        <v>2.9278437776250943E-2</v>
      </c>
      <c r="H1226" s="2">
        <f t="shared" si="166"/>
        <v>2.352197932463469</v>
      </c>
      <c r="I1226" s="2">
        <f t="shared" si="167"/>
        <v>70.168825942055321</v>
      </c>
    </row>
    <row r="1227" spans="1:9" ht="13.5" x14ac:dyDescent="0.25">
      <c r="A1227" s="3">
        <f>TITRES_STAT!B1230</f>
        <v>44088</v>
      </c>
      <c r="B1227" s="6">
        <f>TITRES_STAT!D1230</f>
        <v>8.2445000000000004</v>
      </c>
      <c r="C1227" s="2">
        <f t="shared" si="171"/>
        <v>-9.360000000000035E-2</v>
      </c>
      <c r="D1227" s="2">
        <f t="shared" si="172"/>
        <v>0</v>
      </c>
      <c r="E1227" s="2">
        <f t="shared" si="173"/>
        <v>9.360000000000035E-2</v>
      </c>
      <c r="F1227" s="2">
        <f t="shared" si="170"/>
        <v>6.3949489317125088E-2</v>
      </c>
      <c r="G1227" s="2">
        <f t="shared" si="170"/>
        <v>3.3872835077947326E-2</v>
      </c>
      <c r="H1227" s="2">
        <f t="shared" si="166"/>
        <v>1.8879284586001175</v>
      </c>
      <c r="I1227" s="2">
        <f t="shared" si="167"/>
        <v>65.373103442987087</v>
      </c>
    </row>
    <row r="1228" spans="1:9" ht="13.5" x14ac:dyDescent="0.25">
      <c r="A1228" s="3">
        <f>TITRES_STAT!B1231</f>
        <v>44089</v>
      </c>
      <c r="B1228" s="6">
        <f>TITRES_STAT!D1231</f>
        <v>8.2365999999999993</v>
      </c>
      <c r="C1228" s="2">
        <f t="shared" si="171"/>
        <v>-7.9000000000011283E-3</v>
      </c>
      <c r="D1228" s="2">
        <f t="shared" si="172"/>
        <v>0</v>
      </c>
      <c r="E1228" s="2">
        <f t="shared" si="173"/>
        <v>7.9000000000011283E-3</v>
      </c>
      <c r="F1228" s="2">
        <f t="shared" si="170"/>
        <v>5.9381668651616155E-2</v>
      </c>
      <c r="G1228" s="2">
        <f t="shared" si="170"/>
        <v>3.2017632572379738E-2</v>
      </c>
      <c r="H1228" s="2">
        <f t="shared" si="166"/>
        <v>1.8546551971753906</v>
      </c>
      <c r="I1228" s="2">
        <f t="shared" si="167"/>
        <v>64.969499609288192</v>
      </c>
    </row>
    <row r="1229" spans="1:9" ht="13.5" x14ac:dyDescent="0.25">
      <c r="A1229" s="3">
        <f>TITRES_STAT!B1232</f>
        <v>44090</v>
      </c>
      <c r="B1229" s="6">
        <f>TITRES_STAT!D1232</f>
        <v>8.1975999999999996</v>
      </c>
      <c r="C1229" s="2">
        <f t="shared" si="171"/>
        <v>-3.8999999999999702E-2</v>
      </c>
      <c r="D1229" s="2">
        <f t="shared" si="172"/>
        <v>0</v>
      </c>
      <c r="E1229" s="2">
        <f t="shared" si="173"/>
        <v>3.8999999999999702E-2</v>
      </c>
      <c r="F1229" s="2">
        <f t="shared" ref="F1229:G1244" si="174">((F1228*13)+D1229)/14</f>
        <v>5.5140120890786425E-2</v>
      </c>
      <c r="G1229" s="2">
        <f t="shared" si="174"/>
        <v>3.2516373102924025E-2</v>
      </c>
      <c r="H1229" s="2">
        <f t="shared" si="166"/>
        <v>1.6957647987446658</v>
      </c>
      <c r="I1229" s="2">
        <f t="shared" si="167"/>
        <v>62.904775651582469</v>
      </c>
    </row>
    <row r="1230" spans="1:9" ht="13.5" x14ac:dyDescent="0.25">
      <c r="A1230" s="3">
        <f>TITRES_STAT!B1233</f>
        <v>44091</v>
      </c>
      <c r="B1230" s="6">
        <f>TITRES_STAT!D1233</f>
        <v>8.2678999999999991</v>
      </c>
      <c r="C1230" s="2">
        <f t="shared" si="171"/>
        <v>7.0299999999999585E-2</v>
      </c>
      <c r="D1230" s="2">
        <f t="shared" si="172"/>
        <v>7.0299999999999585E-2</v>
      </c>
      <c r="E1230" s="2">
        <f t="shared" si="173"/>
        <v>0</v>
      </c>
      <c r="F1230" s="2">
        <f t="shared" si="174"/>
        <v>5.6222969398587362E-2</v>
      </c>
      <c r="G1230" s="2">
        <f t="shared" si="174"/>
        <v>3.0193775024143738E-2</v>
      </c>
      <c r="H1230" s="2">
        <f t="shared" si="166"/>
        <v>1.862071547980668</v>
      </c>
      <c r="I1230" s="2">
        <f t="shared" si="167"/>
        <v>65.060272490198614</v>
      </c>
    </row>
    <row r="1231" spans="1:9" ht="13.5" x14ac:dyDescent="0.25">
      <c r="A1231" s="3">
        <f>TITRES_STAT!B1234</f>
        <v>44092</v>
      </c>
      <c r="B1231" s="6">
        <f>TITRES_STAT!D1234</f>
        <v>8.2365999999999993</v>
      </c>
      <c r="C1231" s="2">
        <f t="shared" si="171"/>
        <v>-3.1299999999999883E-2</v>
      </c>
      <c r="D1231" s="2">
        <f t="shared" si="172"/>
        <v>0</v>
      </c>
      <c r="E1231" s="2">
        <f t="shared" si="173"/>
        <v>3.1299999999999883E-2</v>
      </c>
      <c r="F1231" s="2">
        <f t="shared" si="174"/>
        <v>5.2207043012973978E-2</v>
      </c>
      <c r="G1231" s="2">
        <f t="shared" si="174"/>
        <v>3.0272791093847749E-2</v>
      </c>
      <c r="H1231" s="2">
        <f t="shared" si="166"/>
        <v>1.7245533406922582</v>
      </c>
      <c r="I1231" s="2">
        <f t="shared" si="167"/>
        <v>63.296736200219932</v>
      </c>
    </row>
    <row r="1232" spans="1:9" ht="13.5" x14ac:dyDescent="0.25">
      <c r="A1232" s="3">
        <f>TITRES_STAT!B1235</f>
        <v>44095</v>
      </c>
      <c r="B1232" s="6">
        <f>TITRES_STAT!D1235</f>
        <v>8.0414999999999992</v>
      </c>
      <c r="C1232" s="2">
        <f t="shared" si="171"/>
        <v>-0.19510000000000005</v>
      </c>
      <c r="D1232" s="2">
        <f t="shared" si="172"/>
        <v>0</v>
      </c>
      <c r="E1232" s="2">
        <f t="shared" si="173"/>
        <v>0.19510000000000005</v>
      </c>
      <c r="F1232" s="2">
        <f t="shared" si="174"/>
        <v>4.8477968512047269E-2</v>
      </c>
      <c r="G1232" s="2">
        <f t="shared" si="174"/>
        <v>4.2046163158572916E-2</v>
      </c>
      <c r="H1232" s="2">
        <f t="shared" si="166"/>
        <v>1.1529700897848263</v>
      </c>
      <c r="I1232" s="2">
        <f t="shared" si="167"/>
        <v>53.552536342948329</v>
      </c>
    </row>
    <row r="1233" spans="1:9" ht="13.5" x14ac:dyDescent="0.25">
      <c r="A1233" s="3">
        <f>TITRES_STAT!B1236</f>
        <v>44096</v>
      </c>
      <c r="B1233" s="6">
        <f>TITRES_STAT!D1236</f>
        <v>8.0493000000000006</v>
      </c>
      <c r="C1233" s="2">
        <f t="shared" si="171"/>
        <v>7.8000000000013614E-3</v>
      </c>
      <c r="D1233" s="2">
        <f t="shared" si="172"/>
        <v>7.8000000000013614E-3</v>
      </c>
      <c r="E1233" s="2">
        <f t="shared" si="173"/>
        <v>0</v>
      </c>
      <c r="F1233" s="2">
        <f t="shared" si="174"/>
        <v>4.5572399332615421E-2</v>
      </c>
      <c r="G1233" s="2">
        <f t="shared" si="174"/>
        <v>3.9042865790103423E-2</v>
      </c>
      <c r="H1233" s="2">
        <f t="shared" ref="H1233:H1296" si="175">F1233/G1233</f>
        <v>1.1672401195551352</v>
      </c>
      <c r="I1233" s="2">
        <f t="shared" ref="I1233:I1296" si="176">IF(G1233=0,100,100-(100/(1+H1233)))</f>
        <v>53.85836617839707</v>
      </c>
    </row>
    <row r="1234" spans="1:9" ht="13.5" x14ac:dyDescent="0.25">
      <c r="A1234" s="3">
        <f>TITRES_STAT!B1237</f>
        <v>44097</v>
      </c>
      <c r="B1234" s="6">
        <f>TITRES_STAT!D1237</f>
        <v>8.0493000000000006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4.2317227951714317E-2</v>
      </c>
      <c r="G1234" s="2">
        <f t="shared" si="174"/>
        <v>3.6254089662238899E-2</v>
      </c>
      <c r="H1234" s="2">
        <f t="shared" si="175"/>
        <v>1.167240119555135</v>
      </c>
      <c r="I1234" s="2">
        <f t="shared" si="176"/>
        <v>53.85836617839707</v>
      </c>
    </row>
    <row r="1235" spans="1:9" ht="13.5" x14ac:dyDescent="0.25">
      <c r="A1235" s="3">
        <f>TITRES_STAT!B1238</f>
        <v>44098</v>
      </c>
      <c r="B1235" s="6">
        <f>TITRES_STAT!D1238</f>
        <v>8.0414999999999992</v>
      </c>
      <c r="C1235" s="2">
        <f t="shared" si="171"/>
        <v>-7.8000000000013614E-3</v>
      </c>
      <c r="D1235" s="2">
        <f t="shared" si="172"/>
        <v>0</v>
      </c>
      <c r="E1235" s="2">
        <f t="shared" si="173"/>
        <v>7.8000000000013614E-3</v>
      </c>
      <c r="F1235" s="2">
        <f t="shared" si="174"/>
        <v>3.9294568812306148E-2</v>
      </c>
      <c r="G1235" s="2">
        <f t="shared" si="174"/>
        <v>3.4221654686364789E-2</v>
      </c>
      <c r="H1235" s="2">
        <f t="shared" si="175"/>
        <v>1.1482369620181634</v>
      </c>
      <c r="I1235" s="2">
        <f t="shared" si="176"/>
        <v>53.450200435032599</v>
      </c>
    </row>
    <row r="1236" spans="1:9" ht="13.5" x14ac:dyDescent="0.25">
      <c r="A1236" s="3">
        <f>TITRES_STAT!B1239</f>
        <v>44099</v>
      </c>
      <c r="B1236" s="6">
        <f>TITRES_STAT!D1239</f>
        <v>7.9711999999999996</v>
      </c>
      <c r="C1236" s="2">
        <f t="shared" si="171"/>
        <v>-7.0299999999999585E-2</v>
      </c>
      <c r="D1236" s="2">
        <f t="shared" si="172"/>
        <v>0</v>
      </c>
      <c r="E1236" s="2">
        <f t="shared" si="173"/>
        <v>7.0299999999999585E-2</v>
      </c>
      <c r="F1236" s="2">
        <f t="shared" si="174"/>
        <v>3.6487813897141418E-2</v>
      </c>
      <c r="G1236" s="2">
        <f t="shared" si="174"/>
        <v>3.6798679351624411E-2</v>
      </c>
      <c r="H1236" s="2">
        <f t="shared" si="175"/>
        <v>0.99155226600627255</v>
      </c>
      <c r="I1236" s="2">
        <f t="shared" si="176"/>
        <v>49.787910813642164</v>
      </c>
    </row>
    <row r="1237" spans="1:9" ht="13.5" x14ac:dyDescent="0.25">
      <c r="A1237" s="3">
        <f>TITRES_STAT!B1240</f>
        <v>44102</v>
      </c>
      <c r="B1237" s="6">
        <f>TITRES_STAT!D1240</f>
        <v>7.9478</v>
      </c>
      <c r="C1237" s="2">
        <f t="shared" si="171"/>
        <v>-2.3399999999999643E-2</v>
      </c>
      <c r="D1237" s="2">
        <f t="shared" si="172"/>
        <v>0</v>
      </c>
      <c r="E1237" s="2">
        <f t="shared" si="173"/>
        <v>2.3399999999999643E-2</v>
      </c>
      <c r="F1237" s="2">
        <f t="shared" si="174"/>
        <v>3.3881541475917029E-2</v>
      </c>
      <c r="G1237" s="2">
        <f t="shared" si="174"/>
        <v>3.5841630826508361E-2</v>
      </c>
      <c r="H1237" s="2">
        <f t="shared" si="175"/>
        <v>0.94531249540292528</v>
      </c>
      <c r="I1237" s="2">
        <f t="shared" si="176"/>
        <v>48.594377388560716</v>
      </c>
    </row>
    <row r="1238" spans="1:9" ht="13.5" x14ac:dyDescent="0.25">
      <c r="A1238" s="3">
        <f>TITRES_STAT!B1241</f>
        <v>44103</v>
      </c>
      <c r="B1238" s="6">
        <f>TITRES_STAT!D1241</f>
        <v>8.0805000000000007</v>
      </c>
      <c r="C1238" s="2">
        <f t="shared" si="171"/>
        <v>0.13270000000000071</v>
      </c>
      <c r="D1238" s="2">
        <f t="shared" si="172"/>
        <v>0.13270000000000071</v>
      </c>
      <c r="E1238" s="2">
        <f t="shared" si="173"/>
        <v>0</v>
      </c>
      <c r="F1238" s="2">
        <f t="shared" si="174"/>
        <v>4.0940002799065858E-2</v>
      </c>
      <c r="G1238" s="2">
        <f t="shared" si="174"/>
        <v>3.3281514338900621E-2</v>
      </c>
      <c r="H1238" s="2">
        <f t="shared" si="175"/>
        <v>1.2301123795684297</v>
      </c>
      <c r="I1238" s="2">
        <f t="shared" si="176"/>
        <v>55.15921039846792</v>
      </c>
    </row>
    <row r="1239" spans="1:9" ht="13.5" x14ac:dyDescent="0.25">
      <c r="A1239" s="3">
        <f>TITRES_STAT!B1242</f>
        <v>44104</v>
      </c>
      <c r="B1239" s="6">
        <f>TITRES_STAT!D1242</f>
        <v>8.0414999999999992</v>
      </c>
      <c r="C1239" s="2">
        <f t="shared" si="171"/>
        <v>-3.9000000000001478E-2</v>
      </c>
      <c r="D1239" s="2">
        <f t="shared" si="172"/>
        <v>0</v>
      </c>
      <c r="E1239" s="2">
        <f t="shared" si="173"/>
        <v>3.9000000000001478E-2</v>
      </c>
      <c r="F1239" s="2">
        <f t="shared" si="174"/>
        <v>3.8015716884846874E-2</v>
      </c>
      <c r="G1239" s="2">
        <f t="shared" si="174"/>
        <v>3.3689977600407824E-2</v>
      </c>
      <c r="H1239" s="2">
        <f t="shared" si="175"/>
        <v>1.1283984019148379</v>
      </c>
      <c r="I1239" s="2">
        <f t="shared" si="176"/>
        <v>53.01631503292154</v>
      </c>
    </row>
    <row r="1240" spans="1:9" ht="13.5" x14ac:dyDescent="0.25">
      <c r="A1240" s="3">
        <f>TITRES_STAT!B1243</f>
        <v>44105</v>
      </c>
      <c r="B1240" s="6">
        <f>TITRES_STAT!D1243</f>
        <v>7.8540999999999999</v>
      </c>
      <c r="C1240" s="2">
        <f t="shared" si="171"/>
        <v>-0.18739999999999934</v>
      </c>
      <c r="D1240" s="2">
        <f t="shared" si="172"/>
        <v>0</v>
      </c>
      <c r="E1240" s="2">
        <f t="shared" si="173"/>
        <v>0.18739999999999934</v>
      </c>
      <c r="F1240" s="2">
        <f t="shared" si="174"/>
        <v>3.5300308535929241E-2</v>
      </c>
      <c r="G1240" s="2">
        <f t="shared" si="174"/>
        <v>4.4669264914664365E-2</v>
      </c>
      <c r="H1240" s="2">
        <f t="shared" si="175"/>
        <v>0.7902594458038773</v>
      </c>
      <c r="I1240" s="2">
        <f t="shared" si="176"/>
        <v>44.142174345519422</v>
      </c>
    </row>
    <row r="1241" spans="1:9" ht="13.5" x14ac:dyDescent="0.25">
      <c r="A1241" s="3">
        <f>TITRES_STAT!B1244</f>
        <v>44106</v>
      </c>
      <c r="B1241" s="6">
        <f>TITRES_STAT!D1244</f>
        <v>7.7994000000000003</v>
      </c>
      <c r="C1241" s="2">
        <f t="shared" si="171"/>
        <v>-5.4699999999999527E-2</v>
      </c>
      <c r="D1241" s="2">
        <f t="shared" si="172"/>
        <v>0</v>
      </c>
      <c r="E1241" s="2">
        <f t="shared" si="173"/>
        <v>5.4699999999999527E-2</v>
      </c>
      <c r="F1241" s="2">
        <f t="shared" si="174"/>
        <v>3.2778857926220005E-2</v>
      </c>
      <c r="G1241" s="2">
        <f t="shared" si="174"/>
        <v>4.5385745992188309E-2</v>
      </c>
      <c r="H1241" s="2">
        <f t="shared" si="175"/>
        <v>0.72222803018070536</v>
      </c>
      <c r="I1241" s="2">
        <f t="shared" si="176"/>
        <v>41.935679684932623</v>
      </c>
    </row>
    <row r="1242" spans="1:9" ht="13.5" x14ac:dyDescent="0.25">
      <c r="A1242" s="3">
        <f>TITRES_STAT!B1245</f>
        <v>44109</v>
      </c>
      <c r="B1242" s="6">
        <f>TITRES_STAT!D1245</f>
        <v>7.9555999999999996</v>
      </c>
      <c r="C1242" s="2">
        <f t="shared" si="171"/>
        <v>0.15619999999999923</v>
      </c>
      <c r="D1242" s="2">
        <f t="shared" si="172"/>
        <v>0.15619999999999923</v>
      </c>
      <c r="E1242" s="2">
        <f t="shared" si="173"/>
        <v>0</v>
      </c>
      <c r="F1242" s="2">
        <f t="shared" si="174"/>
        <v>4.1594653788632807E-2</v>
      </c>
      <c r="G1242" s="2">
        <f t="shared" si="174"/>
        <v>4.2143906992746283E-2</v>
      </c>
      <c r="H1242" s="2">
        <f t="shared" si="175"/>
        <v>0.98696719779188935</v>
      </c>
      <c r="I1242" s="2">
        <f t="shared" si="176"/>
        <v>49.672042844426578</v>
      </c>
    </row>
    <row r="1243" spans="1:9" ht="13.5" x14ac:dyDescent="0.25">
      <c r="A1243" s="3">
        <f>TITRES_STAT!B1246</f>
        <v>44110</v>
      </c>
      <c r="B1243" s="6">
        <f>TITRES_STAT!D1246</f>
        <v>8.1585999999999999</v>
      </c>
      <c r="C1243" s="2">
        <f t="shared" si="171"/>
        <v>0.20300000000000029</v>
      </c>
      <c r="D1243" s="2">
        <f t="shared" si="172"/>
        <v>0.20300000000000029</v>
      </c>
      <c r="E1243" s="2">
        <f t="shared" si="173"/>
        <v>0</v>
      </c>
      <c r="F1243" s="2">
        <f t="shared" si="174"/>
        <v>5.3123607089444767E-2</v>
      </c>
      <c r="G1243" s="2">
        <f t="shared" si="174"/>
        <v>3.9133627921835834E-2</v>
      </c>
      <c r="H1243" s="2">
        <f t="shared" si="175"/>
        <v>1.3574925175747068</v>
      </c>
      <c r="I1243" s="2">
        <f t="shared" si="176"/>
        <v>57.582049887956394</v>
      </c>
    </row>
    <row r="1244" spans="1:9" ht="13.5" x14ac:dyDescent="0.25">
      <c r="A1244" s="3">
        <f>TITRES_STAT!B1247</f>
        <v>44111</v>
      </c>
      <c r="B1244" s="6">
        <f>TITRES_STAT!D1247</f>
        <v>8.1195000000000004</v>
      </c>
      <c r="C1244" s="2">
        <f t="shared" si="171"/>
        <v>-3.9099999999999469E-2</v>
      </c>
      <c r="D1244" s="2">
        <f t="shared" si="172"/>
        <v>0</v>
      </c>
      <c r="E1244" s="2">
        <f t="shared" si="173"/>
        <v>3.9099999999999469E-2</v>
      </c>
      <c r="F1244" s="2">
        <f t="shared" si="174"/>
        <v>4.9329063725912996E-2</v>
      </c>
      <c r="G1244" s="2">
        <f t="shared" si="174"/>
        <v>3.9131225927418953E-2</v>
      </c>
      <c r="H1244" s="2">
        <f t="shared" si="175"/>
        <v>1.2606061414331642</v>
      </c>
      <c r="I1244" s="2">
        <f t="shared" si="176"/>
        <v>55.764076648662616</v>
      </c>
    </row>
    <row r="1245" spans="1:9" ht="13.5" x14ac:dyDescent="0.25">
      <c r="A1245" s="3">
        <f>TITRES_STAT!B1248</f>
        <v>44112</v>
      </c>
      <c r="B1245" s="6">
        <f>TITRES_STAT!D1248</f>
        <v>8.1585999999999999</v>
      </c>
      <c r="C1245" s="2">
        <f t="shared" si="171"/>
        <v>3.9099999999999469E-2</v>
      </c>
      <c r="D1245" s="2">
        <f t="shared" si="172"/>
        <v>3.9099999999999469E-2</v>
      </c>
      <c r="E1245" s="2">
        <f t="shared" si="173"/>
        <v>0</v>
      </c>
      <c r="F1245" s="2">
        <f t="shared" ref="F1245:G1260" si="177">((F1244*13)+D1245)/14</f>
        <v>4.8598416316919177E-2</v>
      </c>
      <c r="G1245" s="2">
        <f t="shared" si="177"/>
        <v>3.633613836117474E-2</v>
      </c>
      <c r="H1245" s="2">
        <f t="shared" si="175"/>
        <v>1.337467835295528</v>
      </c>
      <c r="I1245" s="2">
        <f t="shared" si="176"/>
        <v>57.218662652803125</v>
      </c>
    </row>
    <row r="1246" spans="1:9" ht="13.5" x14ac:dyDescent="0.25">
      <c r="A1246" s="3">
        <f>TITRES_STAT!B1249</f>
        <v>44113</v>
      </c>
      <c r="B1246" s="6">
        <f>TITRES_STAT!D1249</f>
        <v>8.1195000000000004</v>
      </c>
      <c r="C1246" s="2">
        <f t="shared" si="171"/>
        <v>-3.9099999999999469E-2</v>
      </c>
      <c r="D1246" s="2">
        <f t="shared" si="172"/>
        <v>0</v>
      </c>
      <c r="E1246" s="2">
        <f t="shared" si="173"/>
        <v>3.9099999999999469E-2</v>
      </c>
      <c r="F1246" s="2">
        <f t="shared" si="177"/>
        <v>4.5127100865710659E-2</v>
      </c>
      <c r="G1246" s="2">
        <f t="shared" si="177"/>
        <v>3.653355704966222E-2</v>
      </c>
      <c r="H1246" s="2">
        <f t="shared" si="175"/>
        <v>1.2352232990717746</v>
      </c>
      <c r="I1246" s="2">
        <f t="shared" si="176"/>
        <v>55.261740497458497</v>
      </c>
    </row>
    <row r="1247" spans="1:9" ht="13.5" x14ac:dyDescent="0.25">
      <c r="A1247" s="3">
        <f>TITRES_STAT!B1250</f>
        <v>44116</v>
      </c>
      <c r="B1247" s="6">
        <f>TITRES_STAT!D1250</f>
        <v>8.1195000000000004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4.1903736518159894E-2</v>
      </c>
      <c r="G1247" s="2">
        <f t="shared" si="177"/>
        <v>3.3924017260400632E-2</v>
      </c>
      <c r="H1247" s="2">
        <f t="shared" si="175"/>
        <v>1.2352232990717746</v>
      </c>
      <c r="I1247" s="2">
        <f t="shared" si="176"/>
        <v>55.261740497458497</v>
      </c>
    </row>
    <row r="1248" spans="1:9" ht="13.5" x14ac:dyDescent="0.25">
      <c r="A1248" s="3">
        <f>TITRES_STAT!B1251</f>
        <v>44117</v>
      </c>
      <c r="B1248" s="6">
        <f>TITRES_STAT!D1251</f>
        <v>8.0805000000000007</v>
      </c>
      <c r="C1248" s="2">
        <f t="shared" si="171"/>
        <v>-3.8999999999999702E-2</v>
      </c>
      <c r="D1248" s="2">
        <f t="shared" si="172"/>
        <v>0</v>
      </c>
      <c r="E1248" s="2">
        <f t="shared" si="173"/>
        <v>3.8999999999999702E-2</v>
      </c>
      <c r="F1248" s="2">
        <f t="shared" si="177"/>
        <v>3.8910612481148472E-2</v>
      </c>
      <c r="G1248" s="2">
        <f t="shared" si="177"/>
        <v>3.428658745608628E-2</v>
      </c>
      <c r="H1248" s="2">
        <f t="shared" si="175"/>
        <v>1.1348639619205199</v>
      </c>
      <c r="I1248" s="2">
        <f t="shared" si="176"/>
        <v>53.15860786275104</v>
      </c>
    </row>
    <row r="1249" spans="1:9" ht="13.5" x14ac:dyDescent="0.25">
      <c r="A1249" s="3">
        <f>TITRES_STAT!B1252</f>
        <v>44118</v>
      </c>
      <c r="B1249" s="6">
        <f>TITRES_STAT!D1252</f>
        <v>8.0805000000000007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3.6131283018209295E-2</v>
      </c>
      <c r="G1249" s="2">
        <f t="shared" si="177"/>
        <v>3.183754549493726E-2</v>
      </c>
      <c r="H1249" s="2">
        <f t="shared" si="175"/>
        <v>1.1348639619205199</v>
      </c>
      <c r="I1249" s="2">
        <f t="shared" si="176"/>
        <v>53.15860786275104</v>
      </c>
    </row>
    <row r="1250" spans="1:9" ht="13.5" x14ac:dyDescent="0.25">
      <c r="A1250" s="3">
        <f>TITRES_STAT!B1253</f>
        <v>44120</v>
      </c>
      <c r="B1250" s="6">
        <f>TITRES_STAT!D1253</f>
        <v>7.9711999999999996</v>
      </c>
      <c r="C1250" s="2">
        <f t="shared" si="171"/>
        <v>-0.10930000000000106</v>
      </c>
      <c r="D1250" s="2">
        <f t="shared" si="172"/>
        <v>0</v>
      </c>
      <c r="E1250" s="2">
        <f t="shared" si="173"/>
        <v>0.10930000000000106</v>
      </c>
      <c r="F1250" s="2">
        <f t="shared" si="177"/>
        <v>3.3550477088337201E-2</v>
      </c>
      <c r="G1250" s="2">
        <f t="shared" si="177"/>
        <v>3.7370577959584671E-2</v>
      </c>
      <c r="H1250" s="2">
        <f t="shared" si="175"/>
        <v>0.89777784878310385</v>
      </c>
      <c r="I1250" s="2">
        <f t="shared" si="176"/>
        <v>47.30679354060215</v>
      </c>
    </row>
    <row r="1251" spans="1:9" ht="13.5" x14ac:dyDescent="0.25">
      <c r="A1251" s="3">
        <f>TITRES_STAT!B1254</f>
        <v>44123</v>
      </c>
      <c r="B1251" s="6">
        <f>TITRES_STAT!D1254</f>
        <v>8.1898</v>
      </c>
      <c r="C1251" s="2">
        <f t="shared" si="171"/>
        <v>0.21860000000000035</v>
      </c>
      <c r="D1251" s="2">
        <f t="shared" si="172"/>
        <v>0.21860000000000035</v>
      </c>
      <c r="E1251" s="2">
        <f t="shared" si="173"/>
        <v>0</v>
      </c>
      <c r="F1251" s="2">
        <f t="shared" si="177"/>
        <v>4.6768300153455997E-2</v>
      </c>
      <c r="G1251" s="2">
        <f t="shared" si="177"/>
        <v>3.470125096247148E-2</v>
      </c>
      <c r="H1251" s="2">
        <f t="shared" si="175"/>
        <v>1.3477410426510192</v>
      </c>
      <c r="I1251" s="2">
        <f t="shared" si="176"/>
        <v>57.40586453815957</v>
      </c>
    </row>
    <row r="1252" spans="1:9" ht="13.5" x14ac:dyDescent="0.25">
      <c r="A1252" s="3">
        <f>TITRES_STAT!B1255</f>
        <v>44124</v>
      </c>
      <c r="B1252" s="6">
        <f>TITRES_STAT!D1255</f>
        <v>8.1898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4.3427707285351995E-2</v>
      </c>
      <c r="G1252" s="2">
        <f t="shared" si="177"/>
        <v>3.22225901794378E-2</v>
      </c>
      <c r="H1252" s="2">
        <f t="shared" si="175"/>
        <v>1.3477410426510192</v>
      </c>
      <c r="I1252" s="2">
        <f t="shared" si="176"/>
        <v>57.40586453815957</v>
      </c>
    </row>
    <row r="1253" spans="1:9" ht="13.5" x14ac:dyDescent="0.25">
      <c r="A1253" s="3">
        <f>TITRES_STAT!B1256</f>
        <v>44125</v>
      </c>
      <c r="B1253" s="6">
        <f>TITRES_STAT!D1256</f>
        <v>8.0805000000000007</v>
      </c>
      <c r="C1253" s="2">
        <f t="shared" si="171"/>
        <v>-0.10929999999999929</v>
      </c>
      <c r="D1253" s="2">
        <f t="shared" si="172"/>
        <v>0</v>
      </c>
      <c r="E1253" s="2">
        <f t="shared" si="173"/>
        <v>0.10929999999999929</v>
      </c>
      <c r="F1253" s="2">
        <f t="shared" si="177"/>
        <v>4.032572819354114E-2</v>
      </c>
      <c r="G1253" s="2">
        <f t="shared" si="177"/>
        <v>3.7728119452335056E-2</v>
      </c>
      <c r="H1253" s="2">
        <f t="shared" si="175"/>
        <v>1.0688507346486711</v>
      </c>
      <c r="I1253" s="2">
        <f t="shared" si="176"/>
        <v>51.663985068994435</v>
      </c>
    </row>
    <row r="1254" spans="1:9" ht="13.5" x14ac:dyDescent="0.25">
      <c r="A1254" s="3">
        <f>TITRES_STAT!B1257</f>
        <v>44126</v>
      </c>
      <c r="B1254" s="6">
        <f>TITRES_STAT!D1257</f>
        <v>8.2990999999999993</v>
      </c>
      <c r="C1254" s="2">
        <f t="shared" si="171"/>
        <v>0.21859999999999857</v>
      </c>
      <c r="D1254" s="2">
        <f t="shared" si="172"/>
        <v>0.21859999999999857</v>
      </c>
      <c r="E1254" s="2">
        <f t="shared" si="173"/>
        <v>0</v>
      </c>
      <c r="F1254" s="2">
        <f t="shared" si="177"/>
        <v>5.305960475114524E-2</v>
      </c>
      <c r="G1254" s="2">
        <f t="shared" si="177"/>
        <v>3.5033253777168268E-2</v>
      </c>
      <c r="H1254" s="2">
        <f t="shared" si="175"/>
        <v>1.5145497214913288</v>
      </c>
      <c r="I1254" s="2">
        <f t="shared" si="176"/>
        <v>60.231448539147586</v>
      </c>
    </row>
    <row r="1255" spans="1:9" ht="13.5" x14ac:dyDescent="0.25">
      <c r="A1255" s="3">
        <f>TITRES_STAT!B1258</f>
        <v>44127</v>
      </c>
      <c r="B1255" s="6">
        <f>TITRES_STAT!D1258</f>
        <v>8.3224999999999998</v>
      </c>
      <c r="C1255" s="2">
        <f t="shared" si="171"/>
        <v>2.3400000000000531E-2</v>
      </c>
      <c r="D1255" s="2">
        <f t="shared" si="172"/>
        <v>2.3400000000000531E-2</v>
      </c>
      <c r="E1255" s="2">
        <f t="shared" si="173"/>
        <v>0</v>
      </c>
      <c r="F1255" s="2">
        <f t="shared" si="177"/>
        <v>5.0941061554634903E-2</v>
      </c>
      <c r="G1255" s="2">
        <f t="shared" si="177"/>
        <v>3.2530878507370534E-2</v>
      </c>
      <c r="H1255" s="2">
        <f t="shared" si="175"/>
        <v>1.5659294766076841</v>
      </c>
      <c r="I1255" s="2">
        <f t="shared" si="176"/>
        <v>61.027767554934471</v>
      </c>
    </row>
    <row r="1256" spans="1:9" ht="13.5" x14ac:dyDescent="0.25">
      <c r="A1256" s="3">
        <f>TITRES_STAT!B1259</f>
        <v>44130</v>
      </c>
      <c r="B1256" s="6">
        <f>TITRES_STAT!D1259</f>
        <v>8.2757000000000005</v>
      </c>
      <c r="C1256" s="2">
        <f t="shared" si="171"/>
        <v>-4.6799999999999287E-2</v>
      </c>
      <c r="D1256" s="2">
        <f t="shared" si="172"/>
        <v>0</v>
      </c>
      <c r="E1256" s="2">
        <f t="shared" si="173"/>
        <v>4.6799999999999287E-2</v>
      </c>
      <c r="F1256" s="2">
        <f t="shared" si="177"/>
        <v>4.7302414300732405E-2</v>
      </c>
      <c r="G1256" s="2">
        <f t="shared" si="177"/>
        <v>3.3550101471129731E-2</v>
      </c>
      <c r="H1256" s="2">
        <f t="shared" si="175"/>
        <v>1.4099037626290551</v>
      </c>
      <c r="I1256" s="2">
        <f t="shared" si="176"/>
        <v>58.504567049222651</v>
      </c>
    </row>
    <row r="1257" spans="1:9" ht="13.5" x14ac:dyDescent="0.25">
      <c r="A1257" s="3">
        <f>TITRES_STAT!B1260</f>
        <v>44131</v>
      </c>
      <c r="B1257" s="6">
        <f>TITRES_STAT!D1260</f>
        <v>8.2600999999999996</v>
      </c>
      <c r="C1257" s="2">
        <f t="shared" si="171"/>
        <v>-1.5600000000000946E-2</v>
      </c>
      <c r="D1257" s="2">
        <f t="shared" si="172"/>
        <v>0</v>
      </c>
      <c r="E1257" s="2">
        <f t="shared" si="173"/>
        <v>1.5600000000000946E-2</v>
      </c>
      <c r="F1257" s="2">
        <f t="shared" si="177"/>
        <v>4.3923670422108659E-2</v>
      </c>
      <c r="G1257" s="2">
        <f t="shared" si="177"/>
        <v>3.2267951366049104E-2</v>
      </c>
      <c r="H1257" s="2">
        <f t="shared" si="175"/>
        <v>1.361216580620088</v>
      </c>
      <c r="I1257" s="2">
        <f t="shared" si="176"/>
        <v>57.648950621150291</v>
      </c>
    </row>
    <row r="1258" spans="1:9" ht="13.5" x14ac:dyDescent="0.25">
      <c r="A1258" s="3">
        <f>TITRES_STAT!B1261</f>
        <v>44132</v>
      </c>
      <c r="B1258" s="6">
        <f>TITRES_STAT!D1261</f>
        <v>8.1820000000000004</v>
      </c>
      <c r="C1258" s="2">
        <f t="shared" si="171"/>
        <v>-7.809999999999917E-2</v>
      </c>
      <c r="D1258" s="2">
        <f t="shared" si="172"/>
        <v>0</v>
      </c>
      <c r="E1258" s="2">
        <f t="shared" si="173"/>
        <v>7.809999999999917E-2</v>
      </c>
      <c r="F1258" s="2">
        <f t="shared" si="177"/>
        <v>4.0786265391958045E-2</v>
      </c>
      <c r="G1258" s="2">
        <f t="shared" si="177"/>
        <v>3.5541669125616966E-2</v>
      </c>
      <c r="H1258" s="2">
        <f t="shared" si="175"/>
        <v>1.1475619011533982</v>
      </c>
      <c r="I1258" s="2">
        <f t="shared" si="176"/>
        <v>53.435568052174574</v>
      </c>
    </row>
    <row r="1259" spans="1:9" ht="13.5" x14ac:dyDescent="0.25">
      <c r="A1259" s="3">
        <f>TITRES_STAT!B1262</f>
        <v>44134</v>
      </c>
      <c r="B1259" s="6">
        <f>TITRES_STAT!D1262</f>
        <v>8.1195000000000004</v>
      </c>
      <c r="C1259" s="2">
        <f t="shared" si="171"/>
        <v>-6.25E-2</v>
      </c>
      <c r="D1259" s="2">
        <f t="shared" si="172"/>
        <v>0</v>
      </c>
      <c r="E1259" s="2">
        <f t="shared" si="173"/>
        <v>6.25E-2</v>
      </c>
      <c r="F1259" s="2">
        <f t="shared" si="177"/>
        <v>3.7872960721103903E-2</v>
      </c>
      <c r="G1259" s="2">
        <f t="shared" si="177"/>
        <v>3.7467264188072898E-2</v>
      </c>
      <c r="H1259" s="2">
        <f t="shared" si="175"/>
        <v>1.01082802659395</v>
      </c>
      <c r="I1259" s="2">
        <f t="shared" si="176"/>
        <v>50.269242979776131</v>
      </c>
    </row>
    <row r="1260" spans="1:9" ht="13.5" x14ac:dyDescent="0.25">
      <c r="A1260" s="3">
        <f>TITRES_STAT!B1263</f>
        <v>44137</v>
      </c>
      <c r="B1260" s="6">
        <f>TITRES_STAT!D1263</f>
        <v>8.1975999999999996</v>
      </c>
      <c r="C1260" s="2">
        <f t="shared" si="171"/>
        <v>7.809999999999917E-2</v>
      </c>
      <c r="D1260" s="2">
        <f t="shared" si="172"/>
        <v>7.809999999999917E-2</v>
      </c>
      <c r="E1260" s="2">
        <f t="shared" si="173"/>
        <v>0</v>
      </c>
      <c r="F1260" s="2">
        <f t="shared" si="177"/>
        <v>4.0746320669596423E-2</v>
      </c>
      <c r="G1260" s="2">
        <f t="shared" si="177"/>
        <v>3.479103103178198E-2</v>
      </c>
      <c r="H1260" s="2">
        <f t="shared" si="175"/>
        <v>1.1711731288553715</v>
      </c>
      <c r="I1260" s="2">
        <f t="shared" si="176"/>
        <v>53.94195024294568</v>
      </c>
    </row>
    <row r="1261" spans="1:9" ht="13.5" x14ac:dyDescent="0.25">
      <c r="A1261" s="3">
        <f>TITRES_STAT!B1264</f>
        <v>44138</v>
      </c>
      <c r="B1261" s="6">
        <f>TITRES_STAT!D1264</f>
        <v>8.2757000000000005</v>
      </c>
      <c r="C1261" s="2">
        <f t="shared" si="171"/>
        <v>7.8100000000000946E-2</v>
      </c>
      <c r="D1261" s="2">
        <f t="shared" si="172"/>
        <v>7.8100000000000946E-2</v>
      </c>
      <c r="E1261" s="2">
        <f t="shared" si="173"/>
        <v>0</v>
      </c>
      <c r="F1261" s="2">
        <f t="shared" ref="F1261:G1276" si="178">((F1260*13)+D1261)/14</f>
        <v>4.3414440621768177E-2</v>
      </c>
      <c r="G1261" s="2">
        <f t="shared" si="178"/>
        <v>3.2305957386654698E-2</v>
      </c>
      <c r="H1261" s="2">
        <f t="shared" si="175"/>
        <v>1.3438524697522909</v>
      </c>
      <c r="I1261" s="2">
        <f t="shared" si="176"/>
        <v>57.335198656693414</v>
      </c>
    </row>
    <row r="1262" spans="1:9" ht="13.5" x14ac:dyDescent="0.25">
      <c r="A1262" s="3">
        <f>TITRES_STAT!B1265</f>
        <v>44139</v>
      </c>
      <c r="B1262" s="6">
        <f>TITRES_STAT!D1265</f>
        <v>8.5176999999999996</v>
      </c>
      <c r="C1262" s="2">
        <f t="shared" si="171"/>
        <v>0.2419999999999991</v>
      </c>
      <c r="D1262" s="2">
        <f t="shared" si="172"/>
        <v>0.2419999999999991</v>
      </c>
      <c r="E1262" s="2">
        <f t="shared" si="173"/>
        <v>0</v>
      </c>
      <c r="F1262" s="2">
        <f t="shared" si="178"/>
        <v>5.759912343449896E-2</v>
      </c>
      <c r="G1262" s="2">
        <f t="shared" si="178"/>
        <v>2.9998389001893645E-2</v>
      </c>
      <c r="H1262" s="2">
        <f t="shared" si="175"/>
        <v>1.9200738889966065</v>
      </c>
      <c r="I1262" s="2">
        <f t="shared" si="176"/>
        <v>65.754291226390194</v>
      </c>
    </row>
    <row r="1263" spans="1:9" ht="13.5" x14ac:dyDescent="0.25">
      <c r="A1263" s="3">
        <f>TITRES_STAT!B1266</f>
        <v>44140</v>
      </c>
      <c r="B1263" s="6">
        <f>TITRES_STAT!D1266</f>
        <v>8.5099</v>
      </c>
      <c r="C1263" s="2">
        <f t="shared" si="171"/>
        <v>-7.799999999999585E-3</v>
      </c>
      <c r="D1263" s="2">
        <f t="shared" si="172"/>
        <v>0</v>
      </c>
      <c r="E1263" s="2">
        <f t="shared" si="173"/>
        <v>7.799999999999585E-3</v>
      </c>
      <c r="F1263" s="2">
        <f t="shared" si="178"/>
        <v>5.3484900332034749E-2</v>
      </c>
      <c r="G1263" s="2">
        <f t="shared" si="178"/>
        <v>2.841278978747264E-2</v>
      </c>
      <c r="H1263" s="2">
        <f t="shared" si="175"/>
        <v>1.8824233991840023</v>
      </c>
      <c r="I1263" s="2">
        <f t="shared" si="176"/>
        <v>65.306970506723815</v>
      </c>
    </row>
    <row r="1264" spans="1:9" ht="13.5" x14ac:dyDescent="0.25">
      <c r="A1264" s="3">
        <f>TITRES_STAT!B1267</f>
        <v>44141</v>
      </c>
      <c r="B1264" s="6">
        <f>TITRES_STAT!D1267</f>
        <v>8.1975999999999996</v>
      </c>
      <c r="C1264" s="2">
        <f t="shared" si="171"/>
        <v>-0.31230000000000047</v>
      </c>
      <c r="D1264" s="2">
        <f t="shared" si="172"/>
        <v>0</v>
      </c>
      <c r="E1264" s="2">
        <f t="shared" si="173"/>
        <v>0.31230000000000047</v>
      </c>
      <c r="F1264" s="2">
        <f t="shared" si="178"/>
        <v>4.9664550308317977E-2</v>
      </c>
      <c r="G1264" s="2">
        <f t="shared" si="178"/>
        <v>4.8690447659796056E-2</v>
      </c>
      <c r="H1264" s="2">
        <f t="shared" si="175"/>
        <v>1.0200060318879804</v>
      </c>
      <c r="I1264" s="2">
        <f t="shared" si="176"/>
        <v>50.495197330408025</v>
      </c>
    </row>
    <row r="1265" spans="1:9" ht="13.5" x14ac:dyDescent="0.25">
      <c r="A1265" s="3">
        <f>TITRES_STAT!B1268</f>
        <v>44144</v>
      </c>
      <c r="B1265" s="6">
        <f>TITRES_STAT!D1268</f>
        <v>8.0883000000000003</v>
      </c>
      <c r="C1265" s="2">
        <f t="shared" si="171"/>
        <v>-0.10929999999999929</v>
      </c>
      <c r="D1265" s="2">
        <f t="shared" si="172"/>
        <v>0</v>
      </c>
      <c r="E1265" s="2">
        <f t="shared" si="173"/>
        <v>0.10929999999999929</v>
      </c>
      <c r="F1265" s="2">
        <f t="shared" si="178"/>
        <v>4.6117082429152405E-2</v>
      </c>
      <c r="G1265" s="2">
        <f t="shared" si="178"/>
        <v>5.3019701398382003E-2</v>
      </c>
      <c r="H1265" s="2">
        <f t="shared" si="175"/>
        <v>0.86981030094144884</v>
      </c>
      <c r="I1265" s="2">
        <f t="shared" si="176"/>
        <v>46.518638842854791</v>
      </c>
    </row>
    <row r="1266" spans="1:9" ht="13.5" x14ac:dyDescent="0.25">
      <c r="A1266" s="3">
        <f>TITRES_STAT!B1269</f>
        <v>44145</v>
      </c>
      <c r="B1266" s="6">
        <f>TITRES_STAT!D1269</f>
        <v>8.0726999999999993</v>
      </c>
      <c r="C1266" s="2">
        <f t="shared" si="171"/>
        <v>-1.5600000000000946E-2</v>
      </c>
      <c r="D1266" s="2">
        <f t="shared" si="172"/>
        <v>0</v>
      </c>
      <c r="E1266" s="2">
        <f t="shared" si="173"/>
        <v>1.5600000000000946E-2</v>
      </c>
      <c r="F1266" s="2">
        <f t="shared" si="178"/>
        <v>4.2823005112784376E-2</v>
      </c>
      <c r="G1266" s="2">
        <f t="shared" si="178"/>
        <v>5.0346865584211926E-2</v>
      </c>
      <c r="H1266" s="2">
        <f t="shared" si="175"/>
        <v>0.85055950585756168</v>
      </c>
      <c r="I1266" s="2">
        <f t="shared" si="176"/>
        <v>45.962288873461908</v>
      </c>
    </row>
    <row r="1267" spans="1:9" ht="13.5" x14ac:dyDescent="0.25">
      <c r="A1267" s="3">
        <f>TITRES_STAT!B1270</f>
        <v>44146</v>
      </c>
      <c r="B1267" s="6">
        <f>TITRES_STAT!D1270</f>
        <v>8.0726999999999993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3.9764219033299783E-2</v>
      </c>
      <c r="G1267" s="2">
        <f t="shared" si="178"/>
        <v>4.675066089962536E-2</v>
      </c>
      <c r="H1267" s="2">
        <f t="shared" si="175"/>
        <v>0.85055950585756179</v>
      </c>
      <c r="I1267" s="2">
        <f t="shared" si="176"/>
        <v>45.962288873461908</v>
      </c>
    </row>
    <row r="1268" spans="1:9" ht="13.5" x14ac:dyDescent="0.25">
      <c r="A1268" s="3">
        <f>TITRES_STAT!B1271</f>
        <v>44147</v>
      </c>
      <c r="B1268" s="6">
        <f>TITRES_STAT!D1271</f>
        <v>8.0336999999999996</v>
      </c>
      <c r="C1268" s="2">
        <f t="shared" si="171"/>
        <v>-3.8999999999999702E-2</v>
      </c>
      <c r="D1268" s="2">
        <f t="shared" si="172"/>
        <v>0</v>
      </c>
      <c r="E1268" s="2">
        <f t="shared" si="173"/>
        <v>3.8999999999999702E-2</v>
      </c>
      <c r="F1268" s="2">
        <f t="shared" si="178"/>
        <v>3.6923917673778374E-2</v>
      </c>
      <c r="G1268" s="2">
        <f t="shared" si="178"/>
        <v>4.6197042263937817E-2</v>
      </c>
      <c r="H1268" s="2">
        <f t="shared" si="175"/>
        <v>0.79927016675268414</v>
      </c>
      <c r="I1268" s="2">
        <f t="shared" si="176"/>
        <v>44.421909589886873</v>
      </c>
    </row>
    <row r="1269" spans="1:9" ht="13.5" x14ac:dyDescent="0.25">
      <c r="A1269" s="3">
        <f>TITRES_STAT!B1272</f>
        <v>44148</v>
      </c>
      <c r="B1269" s="6">
        <f>TITRES_STAT!D1272</f>
        <v>8.0023999999999997</v>
      </c>
      <c r="C1269" s="2">
        <f t="shared" si="171"/>
        <v>-3.1299999999999883E-2</v>
      </c>
      <c r="D1269" s="2">
        <f t="shared" si="172"/>
        <v>0</v>
      </c>
      <c r="E1269" s="2">
        <f t="shared" si="173"/>
        <v>3.1299999999999883E-2</v>
      </c>
      <c r="F1269" s="2">
        <f t="shared" si="178"/>
        <v>3.4286494982794201E-2</v>
      </c>
      <c r="G1269" s="2">
        <f t="shared" si="178"/>
        <v>4.5132967816513679E-2</v>
      </c>
      <c r="H1269" s="2">
        <f t="shared" si="175"/>
        <v>0.75967738532472784</v>
      </c>
      <c r="I1269" s="2">
        <f t="shared" si="176"/>
        <v>43.171401284135861</v>
      </c>
    </row>
    <row r="1270" spans="1:9" ht="13.5" x14ac:dyDescent="0.25">
      <c r="A1270" s="3">
        <f>TITRES_STAT!B1273</f>
        <v>44151</v>
      </c>
      <c r="B1270" s="6">
        <f>TITRES_STAT!D1273</f>
        <v>7.8930999999999996</v>
      </c>
      <c r="C1270" s="2">
        <f t="shared" si="171"/>
        <v>-0.10930000000000017</v>
      </c>
      <c r="D1270" s="2">
        <f t="shared" si="172"/>
        <v>0</v>
      </c>
      <c r="E1270" s="2">
        <f t="shared" si="173"/>
        <v>0.10930000000000017</v>
      </c>
      <c r="F1270" s="2">
        <f t="shared" si="178"/>
        <v>3.1837459626880331E-2</v>
      </c>
      <c r="G1270" s="2">
        <f t="shared" si="178"/>
        <v>4.9716327258191285E-2</v>
      </c>
      <c r="H1270" s="2">
        <f t="shared" si="175"/>
        <v>0.64038237300875389</v>
      </c>
      <c r="I1270" s="2">
        <f t="shared" si="176"/>
        <v>39.038603653986989</v>
      </c>
    </row>
    <row r="1271" spans="1:9" ht="13.5" x14ac:dyDescent="0.25">
      <c r="A1271" s="3">
        <f>TITRES_STAT!B1274</f>
        <v>44152</v>
      </c>
      <c r="B1271" s="6">
        <f>TITRES_STAT!D1274</f>
        <v>7.9634</v>
      </c>
      <c r="C1271" s="2">
        <f t="shared" si="171"/>
        <v>7.0300000000000473E-2</v>
      </c>
      <c r="D1271" s="2">
        <f t="shared" si="172"/>
        <v>7.0300000000000473E-2</v>
      </c>
      <c r="E1271" s="2">
        <f t="shared" si="173"/>
        <v>0</v>
      </c>
      <c r="F1271" s="2">
        <f t="shared" si="178"/>
        <v>3.4584783939246057E-2</v>
      </c>
      <c r="G1271" s="2">
        <f t="shared" si="178"/>
        <v>4.6165161025463343E-2</v>
      </c>
      <c r="H1271" s="2">
        <f t="shared" si="175"/>
        <v>0.74915332625332143</v>
      </c>
      <c r="I1271" s="2">
        <f t="shared" si="176"/>
        <v>42.82948298523403</v>
      </c>
    </row>
    <row r="1272" spans="1:9" ht="13.5" x14ac:dyDescent="0.25">
      <c r="A1272" s="3">
        <f>TITRES_STAT!B1275</f>
        <v>44153</v>
      </c>
      <c r="B1272" s="6">
        <f>TITRES_STAT!D1275</f>
        <v>7.8853</v>
      </c>
      <c r="C1272" s="2">
        <f t="shared" si="171"/>
        <v>-7.8100000000000058E-2</v>
      </c>
      <c r="D1272" s="2">
        <f t="shared" si="172"/>
        <v>0</v>
      </c>
      <c r="E1272" s="2">
        <f t="shared" si="173"/>
        <v>7.8100000000000058E-2</v>
      </c>
      <c r="F1272" s="2">
        <f t="shared" si="178"/>
        <v>3.2114442229299912E-2</v>
      </c>
      <c r="G1272" s="2">
        <f t="shared" si="178"/>
        <v>4.8446220952215964E-2</v>
      </c>
      <c r="H1272" s="2">
        <f t="shared" si="175"/>
        <v>0.66288848950623824</v>
      </c>
      <c r="I1272" s="2">
        <f t="shared" si="176"/>
        <v>39.863676589827733</v>
      </c>
    </row>
    <row r="1273" spans="1:9" ht="13.5" x14ac:dyDescent="0.25">
      <c r="A1273" s="3">
        <f>TITRES_STAT!B1276</f>
        <v>44154</v>
      </c>
      <c r="B1273" s="6">
        <f>TITRES_STAT!D1276</f>
        <v>7.8619000000000003</v>
      </c>
      <c r="C1273" s="2">
        <f t="shared" si="171"/>
        <v>-2.3399999999999643E-2</v>
      </c>
      <c r="D1273" s="2">
        <f t="shared" si="172"/>
        <v>0</v>
      </c>
      <c r="E1273" s="2">
        <f t="shared" si="173"/>
        <v>2.3399999999999643E-2</v>
      </c>
      <c r="F1273" s="2">
        <f t="shared" si="178"/>
        <v>2.9820553498635632E-2</v>
      </c>
      <c r="G1273" s="2">
        <f t="shared" si="178"/>
        <v>4.6657205169914798E-2</v>
      </c>
      <c r="H1273" s="2">
        <f t="shared" si="175"/>
        <v>0.63914144428574415</v>
      </c>
      <c r="I1273" s="2">
        <f t="shared" si="176"/>
        <v>38.992452208067377</v>
      </c>
    </row>
    <row r="1274" spans="1:9" ht="13.5" x14ac:dyDescent="0.25">
      <c r="A1274" s="3">
        <f>TITRES_STAT!B1277</f>
        <v>44155</v>
      </c>
      <c r="B1274" s="6">
        <f>TITRES_STAT!D1277</f>
        <v>7.8619000000000003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2.7690513963018804E-2</v>
      </c>
      <c r="G1274" s="2">
        <f t="shared" si="178"/>
        <v>4.3324547657778031E-2</v>
      </c>
      <c r="H1274" s="2">
        <f t="shared" si="175"/>
        <v>0.63914144428574415</v>
      </c>
      <c r="I1274" s="2">
        <f t="shared" si="176"/>
        <v>38.992452208067377</v>
      </c>
    </row>
    <row r="1275" spans="1:9" ht="13.5" x14ac:dyDescent="0.25">
      <c r="A1275" s="3">
        <f>TITRES_STAT!B1278</f>
        <v>44158</v>
      </c>
      <c r="B1275" s="6">
        <f>TITRES_STAT!D1278</f>
        <v>7.7838000000000003</v>
      </c>
      <c r="C1275" s="2">
        <f t="shared" si="171"/>
        <v>-7.8100000000000058E-2</v>
      </c>
      <c r="D1275" s="2">
        <f t="shared" si="172"/>
        <v>0</v>
      </c>
      <c r="E1275" s="2">
        <f t="shared" si="173"/>
        <v>7.8100000000000058E-2</v>
      </c>
      <c r="F1275" s="2">
        <f t="shared" si="178"/>
        <v>2.5712620108517461E-2</v>
      </c>
      <c r="G1275" s="2">
        <f t="shared" si="178"/>
        <v>4.5808508539365314E-2</v>
      </c>
      <c r="H1275" s="2">
        <f t="shared" si="175"/>
        <v>0.56130664211478198</v>
      </c>
      <c r="I1275" s="2">
        <f t="shared" si="176"/>
        <v>35.951082700480598</v>
      </c>
    </row>
    <row r="1276" spans="1:9" ht="13.5" x14ac:dyDescent="0.25">
      <c r="A1276" s="3">
        <f>TITRES_STAT!B1279</f>
        <v>44159</v>
      </c>
      <c r="B1276" s="6">
        <f>TITRES_STAT!D1279</f>
        <v>7.7682000000000002</v>
      </c>
      <c r="C1276" s="2">
        <f t="shared" si="171"/>
        <v>-1.5600000000000058E-2</v>
      </c>
      <c r="D1276" s="2">
        <f t="shared" si="172"/>
        <v>0</v>
      </c>
      <c r="E1276" s="2">
        <f t="shared" si="173"/>
        <v>1.5600000000000058E-2</v>
      </c>
      <c r="F1276" s="2">
        <f t="shared" si="178"/>
        <v>2.38760043864805E-2</v>
      </c>
      <c r="G1276" s="2">
        <f t="shared" si="178"/>
        <v>4.3650757929410651E-2</v>
      </c>
      <c r="H1276" s="2">
        <f t="shared" si="175"/>
        <v>0.54697800265212626</v>
      </c>
      <c r="I1276" s="2">
        <f t="shared" si="176"/>
        <v>35.357839718107925</v>
      </c>
    </row>
    <row r="1277" spans="1:9" ht="13.5" x14ac:dyDescent="0.25">
      <c r="A1277" s="3">
        <f>TITRES_STAT!B1280</f>
        <v>44160</v>
      </c>
      <c r="B1277" s="6">
        <f>TITRES_STAT!D1280</f>
        <v>7.7682000000000002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2.2170575501731894E-2</v>
      </c>
      <c r="G1277" s="2">
        <f t="shared" si="179"/>
        <v>4.0532846648738463E-2</v>
      </c>
      <c r="H1277" s="2">
        <f t="shared" si="175"/>
        <v>0.54697800265212626</v>
      </c>
      <c r="I1277" s="2">
        <f t="shared" si="176"/>
        <v>35.357839718107925</v>
      </c>
    </row>
    <row r="1278" spans="1:9" ht="13.5" x14ac:dyDescent="0.25">
      <c r="A1278" s="3">
        <f>TITRES_STAT!B1281</f>
        <v>44161</v>
      </c>
      <c r="B1278" s="6">
        <f>TITRES_STAT!D1281</f>
        <v>7.7682000000000002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2.0586962965893903E-2</v>
      </c>
      <c r="G1278" s="2">
        <f t="shared" si="179"/>
        <v>3.7637643316685718E-2</v>
      </c>
      <c r="H1278" s="2">
        <f t="shared" si="175"/>
        <v>0.54697800265212626</v>
      </c>
      <c r="I1278" s="2">
        <f t="shared" si="176"/>
        <v>35.357839718107925</v>
      </c>
    </row>
    <row r="1279" spans="1:9" ht="13.5" x14ac:dyDescent="0.25">
      <c r="A1279" s="3">
        <f>TITRES_STAT!B1282</f>
        <v>44162</v>
      </c>
      <c r="B1279" s="6">
        <f>TITRES_STAT!D1282</f>
        <v>7.7291999999999996</v>
      </c>
      <c r="C1279" s="2">
        <f t="shared" si="171"/>
        <v>-3.900000000000059E-2</v>
      </c>
      <c r="D1279" s="2">
        <f t="shared" si="172"/>
        <v>0</v>
      </c>
      <c r="E1279" s="2">
        <f t="shared" si="173"/>
        <v>3.900000000000059E-2</v>
      </c>
      <c r="F1279" s="2">
        <f t="shared" si="179"/>
        <v>1.9116465611187194E-2</v>
      </c>
      <c r="G1279" s="2">
        <f t="shared" si="179"/>
        <v>3.7734954508351071E-2</v>
      </c>
      <c r="H1279" s="2">
        <f t="shared" si="175"/>
        <v>0.50659834787813396</v>
      </c>
      <c r="I1279" s="2">
        <f t="shared" si="176"/>
        <v>33.625308868260603</v>
      </c>
    </row>
    <row r="1280" spans="1:9" ht="13.5" x14ac:dyDescent="0.25">
      <c r="A1280" s="3">
        <f>TITRES_STAT!B1283</f>
        <v>44165</v>
      </c>
      <c r="B1280" s="6">
        <f>TITRES_STAT!D1283</f>
        <v>7.7291999999999996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1.7751003781816679E-2</v>
      </c>
      <c r="G1280" s="2">
        <f t="shared" si="179"/>
        <v>3.5039600614897422E-2</v>
      </c>
      <c r="H1280" s="2">
        <f t="shared" si="175"/>
        <v>0.50659834787813385</v>
      </c>
      <c r="I1280" s="2">
        <f t="shared" si="176"/>
        <v>33.625308868260603</v>
      </c>
    </row>
    <row r="1281" spans="1:9" ht="13.5" x14ac:dyDescent="0.25">
      <c r="A1281" s="3">
        <f>TITRES_STAT!B1284</f>
        <v>44166</v>
      </c>
      <c r="B1281" s="6">
        <f>TITRES_STAT!D1284</f>
        <v>7.7214</v>
      </c>
      <c r="C1281" s="2">
        <f t="shared" si="171"/>
        <v>-7.799999999999585E-3</v>
      </c>
      <c r="D1281" s="2">
        <f t="shared" si="172"/>
        <v>0</v>
      </c>
      <c r="E1281" s="2">
        <f t="shared" si="173"/>
        <v>7.799999999999585E-3</v>
      </c>
      <c r="F1281" s="2">
        <f t="shared" si="179"/>
        <v>1.6483074940258344E-2</v>
      </c>
      <c r="G1281" s="2">
        <f t="shared" si="179"/>
        <v>3.3093914856690436E-2</v>
      </c>
      <c r="H1281" s="2">
        <f t="shared" si="175"/>
        <v>0.49806966058976371</v>
      </c>
      <c r="I1281" s="2">
        <f t="shared" si="176"/>
        <v>33.247429922162794</v>
      </c>
    </row>
    <row r="1282" spans="1:9" ht="13.5" x14ac:dyDescent="0.25">
      <c r="A1282" s="3">
        <f>TITRES_STAT!B1285</f>
        <v>44167</v>
      </c>
      <c r="B1282" s="6">
        <f>TITRES_STAT!D1285</f>
        <v>7.6120999999999999</v>
      </c>
      <c r="C1282" s="2">
        <f t="shared" si="171"/>
        <v>-0.10930000000000017</v>
      </c>
      <c r="D1282" s="2">
        <f t="shared" si="172"/>
        <v>0</v>
      </c>
      <c r="E1282" s="2">
        <f t="shared" si="173"/>
        <v>0.10930000000000017</v>
      </c>
      <c r="F1282" s="2">
        <f t="shared" si="179"/>
        <v>1.5305712444525606E-2</v>
      </c>
      <c r="G1282" s="2">
        <f t="shared" si="179"/>
        <v>3.8537206652641133E-2</v>
      </c>
      <c r="H1282" s="2">
        <f t="shared" si="175"/>
        <v>0.39716714764734085</v>
      </c>
      <c r="I1282" s="2">
        <f t="shared" si="176"/>
        <v>28.426602236970851</v>
      </c>
    </row>
    <row r="1283" spans="1:9" ht="13.5" x14ac:dyDescent="0.25">
      <c r="A1283" s="3">
        <f>TITRES_STAT!B1286</f>
        <v>44168</v>
      </c>
      <c r="B1283" s="6">
        <f>TITRES_STAT!D1286</f>
        <v>7.6120999999999999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1.4212447269916634E-2</v>
      </c>
      <c r="G1283" s="2">
        <f t="shared" si="179"/>
        <v>3.5784549034595339E-2</v>
      </c>
      <c r="H1283" s="2">
        <f t="shared" si="175"/>
        <v>0.39716714764734079</v>
      </c>
      <c r="I1283" s="2">
        <f t="shared" si="176"/>
        <v>28.426602236970851</v>
      </c>
    </row>
    <row r="1284" spans="1:9" ht="13.5" x14ac:dyDescent="0.25">
      <c r="A1284" s="3">
        <f>TITRES_STAT!B1287</f>
        <v>44169</v>
      </c>
      <c r="B1284" s="6">
        <f>TITRES_STAT!D1287</f>
        <v>7.6120999999999999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1.3197272464922588E-2</v>
      </c>
      <c r="G1284" s="2">
        <f t="shared" si="179"/>
        <v>3.3228509817838529E-2</v>
      </c>
      <c r="H1284" s="2">
        <f t="shared" si="175"/>
        <v>0.39716714764734079</v>
      </c>
      <c r="I1284" s="2">
        <f t="shared" si="176"/>
        <v>28.426602236970851</v>
      </c>
    </row>
    <row r="1285" spans="1:9" ht="13.5" x14ac:dyDescent="0.25">
      <c r="A1285" s="3">
        <f>TITRES_STAT!B1288</f>
        <v>44172</v>
      </c>
      <c r="B1285" s="6">
        <f>TITRES_STAT!D1288</f>
        <v>7.5964999999999998</v>
      </c>
      <c r="C1285" s="2">
        <f t="shared" si="180"/>
        <v>-1.5600000000000058E-2</v>
      </c>
      <c r="D1285" s="2">
        <f t="shared" si="181"/>
        <v>0</v>
      </c>
      <c r="E1285" s="2">
        <f t="shared" si="182"/>
        <v>1.5600000000000058E-2</v>
      </c>
      <c r="F1285" s="2">
        <f t="shared" si="179"/>
        <v>1.2254610145999545E-2</v>
      </c>
      <c r="G1285" s="2">
        <f t="shared" si="179"/>
        <v>3.1969330545135781E-2</v>
      </c>
      <c r="H1285" s="2">
        <f t="shared" si="175"/>
        <v>0.38332395258317714</v>
      </c>
      <c r="I1285" s="2">
        <f t="shared" si="176"/>
        <v>27.710353158229466</v>
      </c>
    </row>
    <row r="1286" spans="1:9" ht="13.5" x14ac:dyDescent="0.25">
      <c r="A1286" s="3">
        <f>TITRES_STAT!B1289</f>
        <v>44173</v>
      </c>
      <c r="B1286" s="6">
        <f>TITRES_STAT!D1289</f>
        <v>7.5339999999999998</v>
      </c>
      <c r="C1286" s="2">
        <f t="shared" si="180"/>
        <v>-6.25E-2</v>
      </c>
      <c r="D1286" s="2">
        <f t="shared" si="181"/>
        <v>0</v>
      </c>
      <c r="E1286" s="2">
        <f t="shared" si="182"/>
        <v>6.25E-2</v>
      </c>
      <c r="F1286" s="2">
        <f t="shared" si="179"/>
        <v>1.137928084985672E-2</v>
      </c>
      <c r="G1286" s="2">
        <f t="shared" si="179"/>
        <v>3.415009264905465E-2</v>
      </c>
      <c r="H1286" s="2">
        <f t="shared" si="175"/>
        <v>0.33321376216447024</v>
      </c>
      <c r="I1286" s="2">
        <f t="shared" si="176"/>
        <v>24.99327351853151</v>
      </c>
    </row>
    <row r="1287" spans="1:9" ht="13.5" x14ac:dyDescent="0.25">
      <c r="A1287" s="3">
        <f>TITRES_STAT!B1290</f>
        <v>44174</v>
      </c>
      <c r="B1287" s="6">
        <f>TITRES_STAT!D1290</f>
        <v>7.4950000000000001</v>
      </c>
      <c r="C1287" s="2">
        <f t="shared" si="180"/>
        <v>-3.8999999999999702E-2</v>
      </c>
      <c r="D1287" s="2">
        <f t="shared" si="181"/>
        <v>0</v>
      </c>
      <c r="E1287" s="2">
        <f t="shared" si="182"/>
        <v>3.8999999999999702E-2</v>
      </c>
      <c r="F1287" s="2">
        <f t="shared" si="179"/>
        <v>1.0566475074866953E-2</v>
      </c>
      <c r="G1287" s="2">
        <f t="shared" si="179"/>
        <v>3.4496514602693581E-2</v>
      </c>
      <c r="H1287" s="2">
        <f t="shared" si="175"/>
        <v>0.30630558468193464</v>
      </c>
      <c r="I1287" s="2">
        <f t="shared" si="176"/>
        <v>23.448233573656154</v>
      </c>
    </row>
    <row r="1288" spans="1:9" ht="13.5" x14ac:dyDescent="0.25">
      <c r="A1288" s="3">
        <f>TITRES_STAT!B1291</f>
        <v>44175</v>
      </c>
      <c r="B1288" s="6">
        <f>TITRES_STAT!D1291</f>
        <v>7.4558999999999997</v>
      </c>
      <c r="C1288" s="2">
        <f t="shared" si="180"/>
        <v>-3.9100000000000357E-2</v>
      </c>
      <c r="D1288" s="2">
        <f t="shared" si="181"/>
        <v>0</v>
      </c>
      <c r="E1288" s="2">
        <f t="shared" si="182"/>
        <v>3.9100000000000357E-2</v>
      </c>
      <c r="F1288" s="2">
        <f t="shared" si="179"/>
        <v>9.811726855233599E-3</v>
      </c>
      <c r="G1288" s="2">
        <f t="shared" si="179"/>
        <v>3.4825334988215495E-2</v>
      </c>
      <c r="H1288" s="2">
        <f t="shared" si="175"/>
        <v>0.28174106174581748</v>
      </c>
      <c r="I1288" s="2">
        <f t="shared" si="176"/>
        <v>21.981121628581306</v>
      </c>
    </row>
    <row r="1289" spans="1:9" ht="13.5" x14ac:dyDescent="0.25">
      <c r="A1289" s="3">
        <f>TITRES_STAT!B1292</f>
        <v>44176</v>
      </c>
      <c r="B1289" s="6">
        <f>TITRES_STAT!D1292</f>
        <v>7.4871999999999996</v>
      </c>
      <c r="C1289" s="2">
        <f t="shared" si="180"/>
        <v>3.1299999999999883E-2</v>
      </c>
      <c r="D1289" s="2">
        <f t="shared" si="181"/>
        <v>3.1299999999999883E-2</v>
      </c>
      <c r="E1289" s="2">
        <f t="shared" si="182"/>
        <v>0</v>
      </c>
      <c r="F1289" s="2">
        <f t="shared" si="179"/>
        <v>1.1346603508431191E-2</v>
      </c>
      <c r="G1289" s="2">
        <f t="shared" si="179"/>
        <v>3.2337811060485819E-2</v>
      </c>
      <c r="H1289" s="2">
        <f t="shared" si="175"/>
        <v>0.35087728996894968</v>
      </c>
      <c r="I1289" s="2">
        <f t="shared" si="176"/>
        <v>25.974031288734949</v>
      </c>
    </row>
    <row r="1290" spans="1:9" ht="13.5" x14ac:dyDescent="0.25">
      <c r="A1290" s="3">
        <f>TITRES_STAT!B1293</f>
        <v>44179</v>
      </c>
      <c r="B1290" s="6">
        <f>TITRES_STAT!D1293</f>
        <v>7.4950000000000001</v>
      </c>
      <c r="C1290" s="2">
        <f t="shared" si="180"/>
        <v>7.8000000000004732E-3</v>
      </c>
      <c r="D1290" s="2">
        <f t="shared" si="181"/>
        <v>7.8000000000004732E-3</v>
      </c>
      <c r="E1290" s="2">
        <f t="shared" si="182"/>
        <v>0</v>
      </c>
      <c r="F1290" s="2">
        <f t="shared" si="179"/>
        <v>1.1093274686400426E-2</v>
      </c>
      <c r="G1290" s="2">
        <f t="shared" si="179"/>
        <v>3.0027967413308262E-2</v>
      </c>
      <c r="H1290" s="2">
        <f t="shared" si="175"/>
        <v>0.36943142150487135</v>
      </c>
      <c r="I1290" s="2">
        <f t="shared" si="176"/>
        <v>26.976993203420307</v>
      </c>
    </row>
    <row r="1291" spans="1:9" ht="13.5" x14ac:dyDescent="0.25">
      <c r="A1291" s="3">
        <f>TITRES_STAT!B1294</f>
        <v>44180</v>
      </c>
      <c r="B1291" s="6">
        <f>TITRES_STAT!D1294</f>
        <v>7.4950000000000001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1.0300897923086111E-2</v>
      </c>
      <c r="G1291" s="2">
        <f t="shared" si="179"/>
        <v>2.7883112598071958E-2</v>
      </c>
      <c r="H1291" s="2">
        <f t="shared" si="175"/>
        <v>0.3694314215048714</v>
      </c>
      <c r="I1291" s="2">
        <f t="shared" si="176"/>
        <v>26.976993203420321</v>
      </c>
    </row>
    <row r="1292" spans="1:9" ht="13.5" x14ac:dyDescent="0.25">
      <c r="A1292" s="3">
        <f>TITRES_STAT!B1295</f>
        <v>44181</v>
      </c>
      <c r="B1292" s="6">
        <f>TITRES_STAT!D1295</f>
        <v>7.4950000000000001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9.5651195000085315E-3</v>
      </c>
      <c r="G1292" s="2">
        <f t="shared" si="179"/>
        <v>2.5891461698209679E-2</v>
      </c>
      <c r="H1292" s="2">
        <f t="shared" si="175"/>
        <v>0.36943142150487135</v>
      </c>
      <c r="I1292" s="2">
        <f t="shared" si="176"/>
        <v>26.976993203420307</v>
      </c>
    </row>
    <row r="1293" spans="1:9" ht="13.5" x14ac:dyDescent="0.25">
      <c r="A1293" s="3">
        <f>TITRES_STAT!B1296</f>
        <v>44182</v>
      </c>
      <c r="B1293" s="6">
        <f>TITRES_STAT!D1296</f>
        <v>7.4871999999999996</v>
      </c>
      <c r="C1293" s="2">
        <f t="shared" si="180"/>
        <v>-7.8000000000004732E-3</v>
      </c>
      <c r="D1293" s="2">
        <f t="shared" si="181"/>
        <v>0</v>
      </c>
      <c r="E1293" s="2">
        <f t="shared" si="182"/>
        <v>7.8000000000004732E-3</v>
      </c>
      <c r="F1293" s="2">
        <f t="shared" ref="F1293:G1308" si="183">((F1292*13)+D1293)/14</f>
        <v>8.8818966785793509E-3</v>
      </c>
      <c r="G1293" s="2">
        <f t="shared" si="183"/>
        <v>2.4599214434051879E-2</v>
      </c>
      <c r="H1293" s="2">
        <f t="shared" si="175"/>
        <v>0.36106424058340802</v>
      </c>
      <c r="I1293" s="2">
        <f t="shared" si="176"/>
        <v>26.528082203426422</v>
      </c>
    </row>
    <row r="1294" spans="1:9" ht="13.5" x14ac:dyDescent="0.25">
      <c r="A1294" s="3">
        <f>TITRES_STAT!B1297</f>
        <v>44183</v>
      </c>
      <c r="B1294" s="6">
        <f>TITRES_STAT!D1297</f>
        <v>7.4871999999999996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8.2474754872522548E-3</v>
      </c>
      <c r="G1294" s="2">
        <f t="shared" si="183"/>
        <v>2.2842127688762457E-2</v>
      </c>
      <c r="H1294" s="2">
        <f t="shared" si="175"/>
        <v>0.36106424058340808</v>
      </c>
      <c r="I1294" s="2">
        <f t="shared" si="176"/>
        <v>26.528082203426422</v>
      </c>
    </row>
    <row r="1295" spans="1:9" ht="13.5" x14ac:dyDescent="0.25">
      <c r="A1295" s="3">
        <f>TITRES_STAT!B1298</f>
        <v>44186</v>
      </c>
      <c r="B1295" s="6">
        <f>TITRES_STAT!D1298</f>
        <v>7.4325000000000001</v>
      </c>
      <c r="C1295" s="2">
        <f t="shared" si="180"/>
        <v>-5.4699999999999527E-2</v>
      </c>
      <c r="D1295" s="2">
        <f t="shared" si="181"/>
        <v>0</v>
      </c>
      <c r="E1295" s="2">
        <f t="shared" si="182"/>
        <v>5.4699999999999527E-2</v>
      </c>
      <c r="F1295" s="2">
        <f t="shared" si="183"/>
        <v>7.6583700953056647E-3</v>
      </c>
      <c r="G1295" s="2">
        <f t="shared" si="183"/>
        <v>2.5117689996707961E-2</v>
      </c>
      <c r="H1295" s="2">
        <f t="shared" si="175"/>
        <v>0.30489945915844197</v>
      </c>
      <c r="I1295" s="2">
        <f t="shared" si="176"/>
        <v>23.36574339260423</v>
      </c>
    </row>
    <row r="1296" spans="1:9" ht="13.5" x14ac:dyDescent="0.25">
      <c r="A1296" s="3">
        <f>TITRES_STAT!B1299</f>
        <v>44187</v>
      </c>
      <c r="B1296" s="6">
        <f>TITRES_STAT!D1299</f>
        <v>7.4325000000000001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7.1113436599266888E-3</v>
      </c>
      <c r="G1296" s="2">
        <f t="shared" si="183"/>
        <v>2.3323569282657393E-2</v>
      </c>
      <c r="H1296" s="2">
        <f t="shared" si="175"/>
        <v>0.30489945915844197</v>
      </c>
      <c r="I1296" s="2">
        <f t="shared" si="176"/>
        <v>23.36574339260423</v>
      </c>
    </row>
    <row r="1297" spans="1:9" ht="13.5" x14ac:dyDescent="0.25">
      <c r="A1297" s="3">
        <f>TITRES_STAT!B1300</f>
        <v>44188</v>
      </c>
      <c r="B1297" s="6">
        <f>TITRES_STAT!D1300</f>
        <v>7.4950000000000001</v>
      </c>
      <c r="C1297" s="2">
        <f t="shared" si="180"/>
        <v>6.25E-2</v>
      </c>
      <c r="D1297" s="2">
        <f t="shared" si="181"/>
        <v>6.25E-2</v>
      </c>
      <c r="E1297" s="2">
        <f t="shared" si="182"/>
        <v>0</v>
      </c>
      <c r="F1297" s="2">
        <f t="shared" si="183"/>
        <v>1.1067676255646211E-2</v>
      </c>
      <c r="G1297" s="2">
        <f t="shared" si="183"/>
        <v>2.1657600048181867E-2</v>
      </c>
      <c r="H1297" s="2">
        <f t="shared" ref="H1297:H1360" si="184">F1297/G1297</f>
        <v>0.51102967231012886</v>
      </c>
      <c r="I1297" s="2">
        <f t="shared" ref="I1297:I1360" si="185">IF(G1297=0,100,100-(100/(1+H1297)))</f>
        <v>33.819962749562961</v>
      </c>
    </row>
    <row r="1298" spans="1:9" ht="13.5" x14ac:dyDescent="0.25">
      <c r="A1298" s="3">
        <f>TITRES_STAT!B1301</f>
        <v>44189</v>
      </c>
      <c r="B1298" s="6">
        <f>TITRES_STAT!D1301</f>
        <v>7.4950000000000001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1.027712795167148E-2</v>
      </c>
      <c r="G1298" s="2">
        <f t="shared" si="183"/>
        <v>2.0110628616168878E-2</v>
      </c>
      <c r="H1298" s="2">
        <f t="shared" si="184"/>
        <v>0.51102967231012875</v>
      </c>
      <c r="I1298" s="2">
        <f t="shared" si="185"/>
        <v>33.819962749562947</v>
      </c>
    </row>
    <row r="1299" spans="1:9" ht="13.5" x14ac:dyDescent="0.25">
      <c r="A1299" s="3">
        <f>TITRES_STAT!B1302</f>
        <v>44190</v>
      </c>
      <c r="B1299" s="6">
        <f>TITRES_STAT!D1302</f>
        <v>7.6822999999999997</v>
      </c>
      <c r="C1299" s="2">
        <f t="shared" si="180"/>
        <v>0.18729999999999958</v>
      </c>
      <c r="D1299" s="2">
        <f t="shared" si="181"/>
        <v>0.18729999999999958</v>
      </c>
      <c r="E1299" s="2">
        <f t="shared" si="182"/>
        <v>0</v>
      </c>
      <c r="F1299" s="2">
        <f t="shared" si="183"/>
        <v>2.2921618812266342E-2</v>
      </c>
      <c r="G1299" s="2">
        <f t="shared" si="183"/>
        <v>1.8674155143585388E-2</v>
      </c>
      <c r="H1299" s="2">
        <f t="shared" si="184"/>
        <v>1.2274514502006784</v>
      </c>
      <c r="I1299" s="2">
        <f t="shared" si="185"/>
        <v>55.105643271824995</v>
      </c>
    </row>
    <row r="1300" spans="1:9" ht="13.5" x14ac:dyDescent="0.25">
      <c r="A1300" s="3">
        <f>TITRES_STAT!B1303</f>
        <v>44193</v>
      </c>
      <c r="B1300" s="6">
        <f>TITRES_STAT!D1303</f>
        <v>7.5339999999999998</v>
      </c>
      <c r="C1300" s="2">
        <f t="shared" si="180"/>
        <v>-0.14829999999999988</v>
      </c>
      <c r="D1300" s="2">
        <f t="shared" si="181"/>
        <v>0</v>
      </c>
      <c r="E1300" s="2">
        <f t="shared" si="182"/>
        <v>0.14829999999999988</v>
      </c>
      <c r="F1300" s="2">
        <f t="shared" si="183"/>
        <v>2.1284360325675888E-2</v>
      </c>
      <c r="G1300" s="2">
        <f t="shared" si="183"/>
        <v>2.7933144061900707E-2</v>
      </c>
      <c r="H1300" s="2">
        <f t="shared" si="184"/>
        <v>0.76197510307142979</v>
      </c>
      <c r="I1300" s="2">
        <f t="shared" si="185"/>
        <v>43.245509073492258</v>
      </c>
    </row>
    <row r="1301" spans="1:9" ht="13.5" x14ac:dyDescent="0.25">
      <c r="A1301" s="3">
        <f>TITRES_STAT!B1304</f>
        <v>44194</v>
      </c>
      <c r="B1301" s="6">
        <f>TITRES_STAT!D1304</f>
        <v>7.6510999999999996</v>
      </c>
      <c r="C1301" s="2">
        <f t="shared" si="180"/>
        <v>0.11709999999999976</v>
      </c>
      <c r="D1301" s="2">
        <f t="shared" si="181"/>
        <v>0.11709999999999976</v>
      </c>
      <c r="E1301" s="2">
        <f t="shared" si="182"/>
        <v>0</v>
      </c>
      <c r="F1301" s="2">
        <f t="shared" si="183"/>
        <v>2.812833458812759E-2</v>
      </c>
      <c r="G1301" s="2">
        <f t="shared" si="183"/>
        <v>2.5937919486050655E-2</v>
      </c>
      <c r="H1301" s="2">
        <f t="shared" si="184"/>
        <v>1.0844483730954186</v>
      </c>
      <c r="I1301" s="2">
        <f t="shared" si="185"/>
        <v>52.025676773419249</v>
      </c>
    </row>
    <row r="1302" spans="1:9" ht="13.5" x14ac:dyDescent="0.25">
      <c r="A1302" s="3">
        <f>TITRES_STAT!B1305</f>
        <v>44195</v>
      </c>
      <c r="B1302" s="6">
        <f>TITRES_STAT!D1305</f>
        <v>7.6120999999999999</v>
      </c>
      <c r="C1302" s="2">
        <f t="shared" si="180"/>
        <v>-3.8999999999999702E-2</v>
      </c>
      <c r="D1302" s="2">
        <f t="shared" si="181"/>
        <v>0</v>
      </c>
      <c r="E1302" s="2">
        <f t="shared" si="182"/>
        <v>3.8999999999999702E-2</v>
      </c>
      <c r="F1302" s="2">
        <f t="shared" si="183"/>
        <v>2.6119167831832761E-2</v>
      </c>
      <c r="G1302" s="2">
        <f t="shared" si="183"/>
        <v>2.6870925237047014E-2</v>
      </c>
      <c r="H1302" s="2">
        <f t="shared" si="184"/>
        <v>0.9720233896457795</v>
      </c>
      <c r="I1302" s="2">
        <f t="shared" si="185"/>
        <v>49.29066230904985</v>
      </c>
    </row>
    <row r="1303" spans="1:9" ht="13.5" x14ac:dyDescent="0.25">
      <c r="A1303" s="3">
        <f>TITRES_STAT!B1306</f>
        <v>44196</v>
      </c>
      <c r="B1303" s="6">
        <f>TITRES_STAT!D1306</f>
        <v>7.6120999999999999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2.4253512986701847E-2</v>
      </c>
      <c r="G1303" s="2">
        <f t="shared" si="183"/>
        <v>2.4951573434400798E-2</v>
      </c>
      <c r="H1303" s="2">
        <f t="shared" si="184"/>
        <v>0.9720233896457795</v>
      </c>
      <c r="I1303" s="2">
        <f t="shared" si="185"/>
        <v>49.29066230904985</v>
      </c>
    </row>
    <row r="1304" spans="1:9" ht="13.5" x14ac:dyDescent="0.25">
      <c r="A1304" s="3">
        <f>TITRES_STAT!B1307</f>
        <v>44200</v>
      </c>
      <c r="B1304" s="6">
        <f>TITRES_STAT!D1307</f>
        <v>7.4558999999999997</v>
      </c>
      <c r="C1304" s="2">
        <f t="shared" si="180"/>
        <v>-0.15620000000000012</v>
      </c>
      <c r="D1304" s="2">
        <f t="shared" si="181"/>
        <v>0</v>
      </c>
      <c r="E1304" s="2">
        <f t="shared" si="182"/>
        <v>0.15620000000000012</v>
      </c>
      <c r="F1304" s="2">
        <f t="shared" si="183"/>
        <v>2.2521119201937428E-2</v>
      </c>
      <c r="G1304" s="2">
        <f t="shared" si="183"/>
        <v>3.4326461046229322E-2</v>
      </c>
      <c r="H1304" s="2">
        <f t="shared" si="184"/>
        <v>0.65608625286501299</v>
      </c>
      <c r="I1304" s="2">
        <f t="shared" si="185"/>
        <v>39.616671639535092</v>
      </c>
    </row>
    <row r="1305" spans="1:9" ht="13.5" x14ac:dyDescent="0.25">
      <c r="A1305" s="3">
        <f>TITRES_STAT!B1308</f>
        <v>44201</v>
      </c>
      <c r="B1305" s="6">
        <f>TITRES_STAT!D1308</f>
        <v>7.3544</v>
      </c>
      <c r="C1305" s="2">
        <f t="shared" si="180"/>
        <v>-0.1014999999999997</v>
      </c>
      <c r="D1305" s="2">
        <f t="shared" si="181"/>
        <v>0</v>
      </c>
      <c r="E1305" s="2">
        <f t="shared" si="182"/>
        <v>0.1014999999999997</v>
      </c>
      <c r="F1305" s="2">
        <f t="shared" si="183"/>
        <v>2.0912467830370467E-2</v>
      </c>
      <c r="G1305" s="2">
        <f t="shared" si="183"/>
        <v>3.9124570971498636E-2</v>
      </c>
      <c r="H1305" s="2">
        <f t="shared" si="184"/>
        <v>0.53450983131814345</v>
      </c>
      <c r="I1305" s="2">
        <f t="shared" si="185"/>
        <v>34.83261041468856</v>
      </c>
    </row>
    <row r="1306" spans="1:9" ht="13.5" x14ac:dyDescent="0.25">
      <c r="A1306" s="3">
        <f>TITRES_STAT!B1309</f>
        <v>44202</v>
      </c>
      <c r="B1306" s="6">
        <f>TITRES_STAT!D1309</f>
        <v>7.3388</v>
      </c>
      <c r="C1306" s="2">
        <f t="shared" si="180"/>
        <v>-1.5600000000000058E-2</v>
      </c>
      <c r="D1306" s="2">
        <f t="shared" si="181"/>
        <v>0</v>
      </c>
      <c r="E1306" s="2">
        <f t="shared" si="182"/>
        <v>1.5600000000000058E-2</v>
      </c>
      <c r="F1306" s="2">
        <f t="shared" si="183"/>
        <v>1.9418720128201148E-2</v>
      </c>
      <c r="G1306" s="2">
        <f t="shared" si="183"/>
        <v>3.7444244473534449E-2</v>
      </c>
      <c r="H1306" s="2">
        <f t="shared" si="184"/>
        <v>0.51860360387098414</v>
      </c>
      <c r="I1306" s="2">
        <f t="shared" si="185"/>
        <v>34.150031156849735</v>
      </c>
    </row>
    <row r="1307" spans="1:9" ht="13.5" x14ac:dyDescent="0.25">
      <c r="A1307" s="3">
        <f>TITRES_STAT!B1310</f>
        <v>44203</v>
      </c>
      <c r="B1307" s="6">
        <f>TITRES_STAT!D1310</f>
        <v>7.3388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1.8031668690472492E-2</v>
      </c>
      <c r="G1307" s="2">
        <f t="shared" si="183"/>
        <v>3.4769655582567706E-2</v>
      </c>
      <c r="H1307" s="2">
        <f t="shared" si="184"/>
        <v>0.51860360387098403</v>
      </c>
      <c r="I1307" s="2">
        <f t="shared" si="185"/>
        <v>34.150031156849735</v>
      </c>
    </row>
    <row r="1308" spans="1:9" ht="13.5" x14ac:dyDescent="0.25">
      <c r="A1308" s="3">
        <f>TITRES_STAT!B1311</f>
        <v>44204</v>
      </c>
      <c r="B1308" s="6">
        <f>TITRES_STAT!D1311</f>
        <v>7.4013</v>
      </c>
      <c r="C1308" s="2">
        <f t="shared" si="180"/>
        <v>6.25E-2</v>
      </c>
      <c r="D1308" s="2">
        <f t="shared" si="181"/>
        <v>6.25E-2</v>
      </c>
      <c r="E1308" s="2">
        <f t="shared" si="182"/>
        <v>0</v>
      </c>
      <c r="F1308" s="2">
        <f t="shared" si="183"/>
        <v>2.1207978069724458E-2</v>
      </c>
      <c r="G1308" s="2">
        <f t="shared" si="183"/>
        <v>3.228610875524144E-2</v>
      </c>
      <c r="H1308" s="2">
        <f t="shared" si="184"/>
        <v>0.65687625072753564</v>
      </c>
      <c r="I1308" s="2">
        <f t="shared" si="185"/>
        <v>39.645462383753809</v>
      </c>
    </row>
    <row r="1309" spans="1:9" ht="13.5" x14ac:dyDescent="0.25">
      <c r="A1309" s="3">
        <f>TITRES_STAT!B1312</f>
        <v>44207</v>
      </c>
      <c r="B1309" s="6">
        <f>TITRES_STAT!D1312</f>
        <v>7.4013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1.9693122493315566E-2</v>
      </c>
      <c r="G1309" s="2">
        <f t="shared" si="186"/>
        <v>2.9979958129867052E-2</v>
      </c>
      <c r="H1309" s="2">
        <f t="shared" si="184"/>
        <v>0.65687625072753553</v>
      </c>
      <c r="I1309" s="2">
        <f t="shared" si="185"/>
        <v>39.645462383753809</v>
      </c>
    </row>
    <row r="1310" spans="1:9" ht="13.5" x14ac:dyDescent="0.25">
      <c r="A1310" s="3">
        <f>TITRES_STAT!B1313</f>
        <v>44208</v>
      </c>
      <c r="B1310" s="6">
        <f>TITRES_STAT!D1313</f>
        <v>7.3779000000000003</v>
      </c>
      <c r="C1310" s="2">
        <f t="shared" si="180"/>
        <v>-2.3399999999999643E-2</v>
      </c>
      <c r="D1310" s="2">
        <f t="shared" si="181"/>
        <v>0</v>
      </c>
      <c r="E1310" s="2">
        <f t="shared" si="182"/>
        <v>2.3399999999999643E-2</v>
      </c>
      <c r="F1310" s="2">
        <f t="shared" si="186"/>
        <v>1.8286470886650169E-2</v>
      </c>
      <c r="G1310" s="2">
        <f t="shared" si="186"/>
        <v>2.9509961120590809E-2</v>
      </c>
      <c r="H1310" s="2">
        <f t="shared" si="184"/>
        <v>0.61967112772272137</v>
      </c>
      <c r="I1310" s="2">
        <f t="shared" si="185"/>
        <v>38.259071061789378</v>
      </c>
    </row>
    <row r="1311" spans="1:9" ht="13.5" x14ac:dyDescent="0.25">
      <c r="A1311" s="3">
        <f>TITRES_STAT!B1314</f>
        <v>44209</v>
      </c>
      <c r="B1311" s="6">
        <f>TITRES_STAT!D1314</f>
        <v>7.3779000000000003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1.6980294394746586E-2</v>
      </c>
      <c r="G1311" s="2">
        <f t="shared" si="186"/>
        <v>2.7402106754834323E-2</v>
      </c>
      <c r="H1311" s="2">
        <f t="shared" si="184"/>
        <v>0.61967112772272137</v>
      </c>
      <c r="I1311" s="2">
        <f t="shared" si="185"/>
        <v>38.259071061789378</v>
      </c>
    </row>
    <row r="1312" spans="1:9" ht="13.5" x14ac:dyDescent="0.25">
      <c r="A1312" s="3">
        <f>TITRES_STAT!B1315</f>
        <v>44211</v>
      </c>
      <c r="B1312" s="6">
        <f>TITRES_STAT!D1315</f>
        <v>7.3388</v>
      </c>
      <c r="C1312" s="2">
        <f t="shared" si="180"/>
        <v>-3.9100000000000357E-2</v>
      </c>
      <c r="D1312" s="2">
        <f t="shared" si="181"/>
        <v>0</v>
      </c>
      <c r="E1312" s="2">
        <f t="shared" si="182"/>
        <v>3.9100000000000357E-2</v>
      </c>
      <c r="F1312" s="2">
        <f t="shared" si="186"/>
        <v>1.5767416223693258E-2</v>
      </c>
      <c r="G1312" s="2">
        <f t="shared" si="186"/>
        <v>2.8237670558060469E-2</v>
      </c>
      <c r="H1312" s="2">
        <f t="shared" si="184"/>
        <v>0.55838232800660093</v>
      </c>
      <c r="I1312" s="2">
        <f t="shared" si="185"/>
        <v>35.830894509748049</v>
      </c>
    </row>
    <row r="1313" spans="1:9" ht="13.5" x14ac:dyDescent="0.25">
      <c r="A1313" s="3">
        <f>TITRES_STAT!B1316</f>
        <v>44214</v>
      </c>
      <c r="B1313" s="6">
        <f>TITRES_STAT!D1316</f>
        <v>7.4558999999999997</v>
      </c>
      <c r="C1313" s="2">
        <f t="shared" si="180"/>
        <v>0.11709999999999976</v>
      </c>
      <c r="D1313" s="2">
        <f t="shared" si="181"/>
        <v>0.11709999999999976</v>
      </c>
      <c r="E1313" s="2">
        <f t="shared" si="182"/>
        <v>0</v>
      </c>
      <c r="F1313" s="2">
        <f t="shared" si="186"/>
        <v>2.3005457922000865E-2</v>
      </c>
      <c r="G1313" s="2">
        <f t="shared" si="186"/>
        <v>2.6220694089627579E-2</v>
      </c>
      <c r="H1313" s="2">
        <f t="shared" si="184"/>
        <v>0.87737791544966759</v>
      </c>
      <c r="I1313" s="2">
        <f t="shared" si="185"/>
        <v>46.734219478634863</v>
      </c>
    </row>
    <row r="1314" spans="1:9" ht="13.5" x14ac:dyDescent="0.25">
      <c r="A1314" s="3">
        <f>TITRES_STAT!B1317</f>
        <v>44215</v>
      </c>
      <c r="B1314" s="6">
        <f>TITRES_STAT!D1317</f>
        <v>7.5339999999999998</v>
      </c>
      <c r="C1314" s="2">
        <f t="shared" si="180"/>
        <v>7.8100000000000058E-2</v>
      </c>
      <c r="D1314" s="2">
        <f t="shared" si="181"/>
        <v>7.8100000000000058E-2</v>
      </c>
      <c r="E1314" s="2">
        <f t="shared" si="182"/>
        <v>0</v>
      </c>
      <c r="F1314" s="2">
        <f t="shared" si="186"/>
        <v>2.6940782356143663E-2</v>
      </c>
      <c r="G1314" s="2">
        <f t="shared" si="186"/>
        <v>2.4347787368939895E-2</v>
      </c>
      <c r="H1314" s="2">
        <f t="shared" si="184"/>
        <v>1.1064981777568672</v>
      </c>
      <c r="I1314" s="2">
        <f t="shared" si="185"/>
        <v>52.527848798575114</v>
      </c>
    </row>
    <row r="1315" spans="1:9" ht="13.5" x14ac:dyDescent="0.25">
      <c r="A1315" s="3">
        <f>TITRES_STAT!B1318</f>
        <v>44216</v>
      </c>
      <c r="B1315" s="6">
        <f>TITRES_STAT!D1318</f>
        <v>7.5262000000000002</v>
      </c>
      <c r="C1315" s="2">
        <f t="shared" si="180"/>
        <v>-7.799999999999585E-3</v>
      </c>
      <c r="D1315" s="2">
        <f t="shared" si="181"/>
        <v>0</v>
      </c>
      <c r="E1315" s="2">
        <f t="shared" si="182"/>
        <v>7.799999999999585E-3</v>
      </c>
      <c r="F1315" s="2">
        <f t="shared" si="186"/>
        <v>2.5016440759276257E-2</v>
      </c>
      <c r="G1315" s="2">
        <f t="shared" si="186"/>
        <v>2.3165802556872731E-2</v>
      </c>
      <c r="H1315" s="2">
        <f t="shared" si="184"/>
        <v>1.0798866431611922</v>
      </c>
      <c r="I1315" s="2">
        <f t="shared" si="185"/>
        <v>51.920456661036425</v>
      </c>
    </row>
    <row r="1316" spans="1:9" ht="13.5" x14ac:dyDescent="0.25">
      <c r="A1316" s="3">
        <f>TITRES_STAT!B1319</f>
        <v>44217</v>
      </c>
      <c r="B1316" s="6">
        <f>TITRES_STAT!D1319</f>
        <v>7.4169</v>
      </c>
      <c r="C1316" s="2">
        <f t="shared" si="180"/>
        <v>-0.10930000000000017</v>
      </c>
      <c r="D1316" s="2">
        <f t="shared" si="181"/>
        <v>0</v>
      </c>
      <c r="E1316" s="2">
        <f t="shared" si="182"/>
        <v>0.10930000000000017</v>
      </c>
      <c r="F1316" s="2">
        <f t="shared" si="186"/>
        <v>2.3229552133613666E-2</v>
      </c>
      <c r="G1316" s="2">
        <f t="shared" si="186"/>
        <v>2.9318245231381834E-2</v>
      </c>
      <c r="H1316" s="2">
        <f t="shared" si="184"/>
        <v>0.79232409546629634</v>
      </c>
      <c r="I1316" s="2">
        <f t="shared" si="185"/>
        <v>44.206519204338598</v>
      </c>
    </row>
    <row r="1317" spans="1:9" ht="13.5" x14ac:dyDescent="0.25">
      <c r="A1317" s="3">
        <f>TITRES_STAT!B1320</f>
        <v>44218</v>
      </c>
      <c r="B1317" s="6">
        <f>TITRES_STAT!D1320</f>
        <v>7.4169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2.1570298409784118E-2</v>
      </c>
      <c r="G1317" s="2">
        <f t="shared" si="186"/>
        <v>2.7224084857711699E-2</v>
      </c>
      <c r="H1317" s="2">
        <f t="shared" si="184"/>
        <v>0.79232409546629634</v>
      </c>
      <c r="I1317" s="2">
        <f t="shared" si="185"/>
        <v>44.206519204338598</v>
      </c>
    </row>
    <row r="1318" spans="1:9" ht="13.5" x14ac:dyDescent="0.25">
      <c r="A1318" s="3">
        <f>TITRES_STAT!B1321</f>
        <v>44221</v>
      </c>
      <c r="B1318" s="6">
        <f>TITRES_STAT!D1321</f>
        <v>7.4090999999999996</v>
      </c>
      <c r="C1318" s="2">
        <f t="shared" si="180"/>
        <v>-7.8000000000004732E-3</v>
      </c>
      <c r="D1318" s="2">
        <f t="shared" si="181"/>
        <v>0</v>
      </c>
      <c r="E1318" s="2">
        <f t="shared" si="182"/>
        <v>7.8000000000004732E-3</v>
      </c>
      <c r="F1318" s="2">
        <f t="shared" si="186"/>
        <v>2.0029562809085251E-2</v>
      </c>
      <c r="G1318" s="2">
        <f t="shared" si="186"/>
        <v>2.5836650225018042E-2</v>
      </c>
      <c r="H1318" s="2">
        <f t="shared" si="184"/>
        <v>0.77523837783314131</v>
      </c>
      <c r="I1318" s="2">
        <f t="shared" si="185"/>
        <v>43.669536864080108</v>
      </c>
    </row>
    <row r="1319" spans="1:9" ht="13.5" x14ac:dyDescent="0.25">
      <c r="A1319" s="3">
        <f>TITRES_STAT!B1322</f>
        <v>44222</v>
      </c>
      <c r="B1319" s="6">
        <f>TITRES_STAT!D1322</f>
        <v>7.3856999999999999</v>
      </c>
      <c r="C1319" s="2">
        <f t="shared" si="180"/>
        <v>-2.3399999999999643E-2</v>
      </c>
      <c r="D1319" s="2">
        <f t="shared" si="181"/>
        <v>0</v>
      </c>
      <c r="E1319" s="2">
        <f t="shared" si="182"/>
        <v>2.3399999999999643E-2</v>
      </c>
      <c r="F1319" s="2">
        <f t="shared" si="186"/>
        <v>1.859887975129345E-2</v>
      </c>
      <c r="G1319" s="2">
        <f t="shared" si="186"/>
        <v>2.5662603780373872E-2</v>
      </c>
      <c r="H1319" s="2">
        <f t="shared" si="184"/>
        <v>0.72474640182526662</v>
      </c>
      <c r="I1319" s="2">
        <f t="shared" si="185"/>
        <v>42.020461736188061</v>
      </c>
    </row>
    <row r="1320" spans="1:9" ht="13.5" x14ac:dyDescent="0.25">
      <c r="A1320" s="3">
        <f>TITRES_STAT!B1323</f>
        <v>44223</v>
      </c>
      <c r="B1320" s="6">
        <f>TITRES_STAT!D1323</f>
        <v>7.3075999999999999</v>
      </c>
      <c r="C1320" s="2">
        <f t="shared" si="180"/>
        <v>-7.8100000000000058E-2</v>
      </c>
      <c r="D1320" s="2">
        <f t="shared" si="181"/>
        <v>0</v>
      </c>
      <c r="E1320" s="2">
        <f t="shared" si="182"/>
        <v>7.8100000000000058E-2</v>
      </c>
      <c r="F1320" s="2">
        <f t="shared" si="186"/>
        <v>1.7270388340486775E-2</v>
      </c>
      <c r="G1320" s="2">
        <f t="shared" si="186"/>
        <v>2.9408132081775746E-2</v>
      </c>
      <c r="H1320" s="2">
        <f t="shared" si="184"/>
        <v>0.58726573630935419</v>
      </c>
      <c r="I1320" s="2">
        <f t="shared" si="185"/>
        <v>36.998577041979168</v>
      </c>
    </row>
    <row r="1321" spans="1:9" ht="13.5" x14ac:dyDescent="0.25">
      <c r="A1321" s="3">
        <f>TITRES_STAT!B1324</f>
        <v>44224</v>
      </c>
      <c r="B1321" s="6">
        <f>TITRES_STAT!D1324</f>
        <v>7.3154000000000003</v>
      </c>
      <c r="C1321" s="2">
        <f t="shared" si="180"/>
        <v>7.8000000000004732E-3</v>
      </c>
      <c r="D1321" s="2">
        <f t="shared" si="181"/>
        <v>7.8000000000004732E-3</v>
      </c>
      <c r="E1321" s="2">
        <f t="shared" si="182"/>
        <v>0</v>
      </c>
      <c r="F1321" s="2">
        <f t="shared" si="186"/>
        <v>1.6593932030452039E-2</v>
      </c>
      <c r="G1321" s="2">
        <f t="shared" si="186"/>
        <v>2.7307551218791765E-2</v>
      </c>
      <c r="H1321" s="2">
        <f t="shared" si="184"/>
        <v>0.6076682562086666</v>
      </c>
      <c r="I1321" s="2">
        <f t="shared" si="185"/>
        <v>37.798112506228058</v>
      </c>
    </row>
    <row r="1322" spans="1:9" ht="13.5" x14ac:dyDescent="0.25">
      <c r="A1322" s="3">
        <f>TITRES_STAT!B1325</f>
        <v>44225</v>
      </c>
      <c r="B1322" s="6">
        <f>TITRES_STAT!D1325</f>
        <v>7.2606999999999999</v>
      </c>
      <c r="C1322" s="2">
        <f t="shared" si="180"/>
        <v>-5.4700000000000415E-2</v>
      </c>
      <c r="D1322" s="2">
        <f t="shared" si="181"/>
        <v>0</v>
      </c>
      <c r="E1322" s="2">
        <f t="shared" si="182"/>
        <v>5.4700000000000415E-2</v>
      </c>
      <c r="F1322" s="2">
        <f t="shared" si="186"/>
        <v>1.5408651171134036E-2</v>
      </c>
      <c r="G1322" s="2">
        <f t="shared" si="186"/>
        <v>2.9264154703163812E-2</v>
      </c>
      <c r="H1322" s="2">
        <f t="shared" si="184"/>
        <v>0.52653669061789687</v>
      </c>
      <c r="I1322" s="2">
        <f t="shared" si="185"/>
        <v>34.492239449860222</v>
      </c>
    </row>
    <row r="1323" spans="1:9" ht="13.5" x14ac:dyDescent="0.25">
      <c r="A1323" s="3">
        <f>TITRES_STAT!B1326</f>
        <v>44228</v>
      </c>
      <c r="B1323" s="6">
        <f>TITRES_STAT!D1326</f>
        <v>7.2606999999999999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1.4308033230338748E-2</v>
      </c>
      <c r="G1323" s="2">
        <f t="shared" si="186"/>
        <v>2.7173857938652114E-2</v>
      </c>
      <c r="H1323" s="2">
        <f t="shared" si="184"/>
        <v>0.52653669061789687</v>
      </c>
      <c r="I1323" s="2">
        <f t="shared" si="185"/>
        <v>34.492239449860222</v>
      </c>
    </row>
    <row r="1324" spans="1:9" ht="13.5" x14ac:dyDescent="0.25">
      <c r="A1324" s="3">
        <f>TITRES_STAT!B1327</f>
        <v>44229</v>
      </c>
      <c r="B1324" s="6">
        <f>TITRES_STAT!D1327</f>
        <v>7.1826999999999996</v>
      </c>
      <c r="C1324" s="2">
        <f t="shared" si="180"/>
        <v>-7.8000000000000291E-2</v>
      </c>
      <c r="D1324" s="2">
        <f t="shared" si="181"/>
        <v>0</v>
      </c>
      <c r="E1324" s="2">
        <f t="shared" si="182"/>
        <v>7.8000000000000291E-2</v>
      </c>
      <c r="F1324" s="2">
        <f t="shared" si="186"/>
        <v>1.3286030856743123E-2</v>
      </c>
      <c r="G1324" s="2">
        <f t="shared" si="186"/>
        <v>3.0804296657319843E-2</v>
      </c>
      <c r="H1324" s="2">
        <f t="shared" si="184"/>
        <v>0.43130447042964842</v>
      </c>
      <c r="I1324" s="2">
        <f t="shared" si="185"/>
        <v>30.133663335808606</v>
      </c>
    </row>
    <row r="1325" spans="1:9" ht="13.5" x14ac:dyDescent="0.25">
      <c r="A1325" s="3">
        <f>TITRES_STAT!B1328</f>
        <v>44230</v>
      </c>
      <c r="B1325" s="6">
        <f>TITRES_STAT!D1328</f>
        <v>7.1826999999999996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1.2337028652690043E-2</v>
      </c>
      <c r="G1325" s="2">
        <f t="shared" si="187"/>
        <v>2.8603989753225569E-2</v>
      </c>
      <c r="H1325" s="2">
        <f t="shared" si="184"/>
        <v>0.43130447042964837</v>
      </c>
      <c r="I1325" s="2">
        <f t="shared" si="185"/>
        <v>30.133663335808606</v>
      </c>
    </row>
    <row r="1326" spans="1:9" ht="13.5" x14ac:dyDescent="0.25">
      <c r="A1326" s="3">
        <f>TITRES_STAT!B1329</f>
        <v>44231</v>
      </c>
      <c r="B1326" s="6">
        <f>TITRES_STAT!D1329</f>
        <v>6.9874999999999998</v>
      </c>
      <c r="C1326" s="2">
        <f t="shared" si="180"/>
        <v>-0.19519999999999982</v>
      </c>
      <c r="D1326" s="2">
        <f t="shared" si="181"/>
        <v>0</v>
      </c>
      <c r="E1326" s="2">
        <f t="shared" si="182"/>
        <v>0.19519999999999982</v>
      </c>
      <c r="F1326" s="2">
        <f t="shared" si="187"/>
        <v>1.145581232035504E-2</v>
      </c>
      <c r="G1326" s="2">
        <f t="shared" si="187"/>
        <v>4.05037047708523E-2</v>
      </c>
      <c r="H1326" s="2">
        <f t="shared" si="184"/>
        <v>0.28283369102075306</v>
      </c>
      <c r="I1326" s="2">
        <f t="shared" si="185"/>
        <v>22.04757272906528</v>
      </c>
    </row>
    <row r="1327" spans="1:9" ht="13.5" x14ac:dyDescent="0.25">
      <c r="A1327" s="3">
        <f>TITRES_STAT!B1330</f>
        <v>44232</v>
      </c>
      <c r="B1327" s="6">
        <f>TITRES_STAT!D1330</f>
        <v>7.0265000000000004</v>
      </c>
      <c r="C1327" s="2">
        <f t="shared" si="180"/>
        <v>3.900000000000059E-2</v>
      </c>
      <c r="D1327" s="2">
        <f t="shared" si="181"/>
        <v>3.900000000000059E-2</v>
      </c>
      <c r="E1327" s="2">
        <f t="shared" si="182"/>
        <v>0</v>
      </c>
      <c r="F1327" s="2">
        <f t="shared" si="187"/>
        <v>1.342325429747258E-2</v>
      </c>
      <c r="G1327" s="2">
        <f t="shared" si="187"/>
        <v>3.7610583001505708E-2</v>
      </c>
      <c r="H1327" s="2">
        <f t="shared" si="184"/>
        <v>0.35690098972768358</v>
      </c>
      <c r="I1327" s="2">
        <f t="shared" si="185"/>
        <v>26.30265527327164</v>
      </c>
    </row>
    <row r="1328" spans="1:9" ht="13.5" x14ac:dyDescent="0.25">
      <c r="A1328" s="3">
        <f>TITRES_STAT!B1331</f>
        <v>44235</v>
      </c>
      <c r="B1328" s="6">
        <f>TITRES_STAT!D1331</f>
        <v>6.9485000000000001</v>
      </c>
      <c r="C1328" s="2">
        <f t="shared" si="180"/>
        <v>-7.8000000000000291E-2</v>
      </c>
      <c r="D1328" s="2">
        <f t="shared" si="181"/>
        <v>0</v>
      </c>
      <c r="E1328" s="2">
        <f t="shared" si="182"/>
        <v>7.8000000000000291E-2</v>
      </c>
      <c r="F1328" s="2">
        <f t="shared" si="187"/>
        <v>1.2464450419081683E-2</v>
      </c>
      <c r="G1328" s="2">
        <f t="shared" si="187"/>
        <v>4.049554135854104E-2</v>
      </c>
      <c r="H1328" s="2">
        <f t="shared" si="184"/>
        <v>0.30779809334374453</v>
      </c>
      <c r="I1328" s="2">
        <f t="shared" si="185"/>
        <v>23.535597345670865</v>
      </c>
    </row>
    <row r="1329" spans="1:9" ht="13.5" x14ac:dyDescent="0.25">
      <c r="A1329" s="3">
        <f>TITRES_STAT!B1332</f>
        <v>44236</v>
      </c>
      <c r="B1329" s="6">
        <f>TITRES_STAT!D1332</f>
        <v>6.9328000000000003</v>
      </c>
      <c r="C1329" s="2">
        <f t="shared" si="180"/>
        <v>-1.5699999999999825E-2</v>
      </c>
      <c r="D1329" s="2">
        <f t="shared" si="181"/>
        <v>0</v>
      </c>
      <c r="E1329" s="2">
        <f t="shared" si="182"/>
        <v>1.5699999999999825E-2</v>
      </c>
      <c r="F1329" s="2">
        <f t="shared" si="187"/>
        <v>1.1574132532004419E-2</v>
      </c>
      <c r="G1329" s="2">
        <f t="shared" si="187"/>
        <v>3.8724431261502379E-2</v>
      </c>
      <c r="H1329" s="2">
        <f t="shared" si="184"/>
        <v>0.29888450662697691</v>
      </c>
      <c r="I1329" s="2">
        <f t="shared" si="185"/>
        <v>23.010860865770013</v>
      </c>
    </row>
    <row r="1330" spans="1:9" ht="13.5" x14ac:dyDescent="0.25">
      <c r="A1330" s="3">
        <f>TITRES_STAT!B1333</f>
        <v>44237</v>
      </c>
      <c r="B1330" s="6">
        <f>TITRES_STAT!D1333</f>
        <v>7.1280000000000001</v>
      </c>
      <c r="C1330" s="2">
        <f t="shared" si="180"/>
        <v>0.19519999999999982</v>
      </c>
      <c r="D1330" s="2">
        <f t="shared" si="181"/>
        <v>0.19519999999999982</v>
      </c>
      <c r="E1330" s="2">
        <f t="shared" si="182"/>
        <v>0</v>
      </c>
      <c r="F1330" s="2">
        <f t="shared" si="187"/>
        <v>2.4690265922575522E-2</v>
      </c>
      <c r="G1330" s="2">
        <f t="shared" si="187"/>
        <v>3.5958400457109352E-2</v>
      </c>
      <c r="H1330" s="2">
        <f t="shared" si="184"/>
        <v>0.68663415526576899</v>
      </c>
      <c r="I1330" s="2">
        <f t="shared" si="185"/>
        <v>40.710319610335027</v>
      </c>
    </row>
    <row r="1331" spans="1:9" ht="13.5" x14ac:dyDescent="0.25">
      <c r="A1331" s="3">
        <f>TITRES_STAT!B1334</f>
        <v>44238</v>
      </c>
      <c r="B1331" s="6">
        <f>TITRES_STAT!D1334</f>
        <v>6.8704000000000001</v>
      </c>
      <c r="C1331" s="2">
        <f t="shared" si="180"/>
        <v>-0.25760000000000005</v>
      </c>
      <c r="D1331" s="2">
        <f t="shared" si="181"/>
        <v>0</v>
      </c>
      <c r="E1331" s="2">
        <f t="shared" si="182"/>
        <v>0.25760000000000005</v>
      </c>
      <c r="F1331" s="2">
        <f t="shared" si="187"/>
        <v>2.2926675499534414E-2</v>
      </c>
      <c r="G1331" s="2">
        <f t="shared" si="187"/>
        <v>5.1789943281601546E-2</v>
      </c>
      <c r="H1331" s="2">
        <f t="shared" si="184"/>
        <v>0.44268585842763702</v>
      </c>
      <c r="I1331" s="2">
        <f t="shared" si="185"/>
        <v>30.684840767075514</v>
      </c>
    </row>
    <row r="1332" spans="1:9" ht="13.5" x14ac:dyDescent="0.25">
      <c r="A1332" s="3">
        <f>TITRES_STAT!B1335</f>
        <v>44239</v>
      </c>
      <c r="B1332" s="6">
        <f>TITRES_STAT!D1335</f>
        <v>6.7141999999999999</v>
      </c>
      <c r="C1332" s="2">
        <f t="shared" si="180"/>
        <v>-0.15620000000000012</v>
      </c>
      <c r="D1332" s="2">
        <f t="shared" si="181"/>
        <v>0</v>
      </c>
      <c r="E1332" s="2">
        <f t="shared" si="182"/>
        <v>0.15620000000000012</v>
      </c>
      <c r="F1332" s="2">
        <f t="shared" si="187"/>
        <v>2.1289055820996241E-2</v>
      </c>
      <c r="G1332" s="2">
        <f t="shared" si="187"/>
        <v>5.9247804475772874E-2</v>
      </c>
      <c r="H1332" s="2">
        <f t="shared" si="184"/>
        <v>0.35932227378487225</v>
      </c>
      <c r="I1332" s="2">
        <f t="shared" si="185"/>
        <v>26.433928194554028</v>
      </c>
    </row>
    <row r="1333" spans="1:9" ht="13.5" x14ac:dyDescent="0.25">
      <c r="A1333" s="3">
        <f>TITRES_STAT!B1336</f>
        <v>44242</v>
      </c>
      <c r="B1333" s="6">
        <f>TITRES_STAT!D1336</f>
        <v>6.7141999999999999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1.9768408976639368E-2</v>
      </c>
      <c r="G1333" s="2">
        <f t="shared" si="187"/>
        <v>5.5015818441789099E-2</v>
      </c>
      <c r="H1333" s="2">
        <f t="shared" si="184"/>
        <v>0.35932227378487225</v>
      </c>
      <c r="I1333" s="2">
        <f t="shared" si="185"/>
        <v>26.433928194554028</v>
      </c>
    </row>
    <row r="1334" spans="1:9" ht="13.5" x14ac:dyDescent="0.25">
      <c r="A1334" s="3">
        <f>TITRES_STAT!B1337</f>
        <v>44243</v>
      </c>
      <c r="B1334" s="6">
        <f>TITRES_STAT!D1337</f>
        <v>6.7141999999999999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1.8356379764022268E-2</v>
      </c>
      <c r="G1334" s="2">
        <f t="shared" si="187"/>
        <v>5.1086117124518444E-2</v>
      </c>
      <c r="H1334" s="2">
        <f t="shared" si="184"/>
        <v>0.35932227378487225</v>
      </c>
      <c r="I1334" s="2">
        <f t="shared" si="185"/>
        <v>26.433928194554028</v>
      </c>
    </row>
    <row r="1335" spans="1:9" ht="13.5" x14ac:dyDescent="0.25">
      <c r="A1335" s="3">
        <f>TITRES_STAT!B1338</f>
        <v>44244</v>
      </c>
      <c r="B1335" s="6">
        <f>TITRES_STAT!D1338</f>
        <v>6.7141999999999999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1.7045209780877819E-2</v>
      </c>
      <c r="G1335" s="2">
        <f t="shared" si="187"/>
        <v>4.7437108758481408E-2</v>
      </c>
      <c r="H1335" s="2">
        <f t="shared" si="184"/>
        <v>0.3593222737848723</v>
      </c>
      <c r="I1335" s="2">
        <f t="shared" si="185"/>
        <v>26.433928194554028</v>
      </c>
    </row>
    <row r="1336" spans="1:9" ht="13.5" x14ac:dyDescent="0.25">
      <c r="A1336" s="3">
        <f>TITRES_STAT!B1339</f>
        <v>44245</v>
      </c>
      <c r="B1336" s="6">
        <f>TITRES_STAT!D1339</f>
        <v>6.7141999999999999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1.5827694796529405E-2</v>
      </c>
      <c r="G1336" s="2">
        <f t="shared" si="187"/>
        <v>4.4048743847161308E-2</v>
      </c>
      <c r="H1336" s="2">
        <f t="shared" si="184"/>
        <v>0.3593222737848723</v>
      </c>
      <c r="I1336" s="2">
        <f t="shared" si="185"/>
        <v>26.433928194554028</v>
      </c>
    </row>
    <row r="1337" spans="1:9" ht="13.5" x14ac:dyDescent="0.25">
      <c r="A1337" s="3">
        <f>TITRES_STAT!B1340</f>
        <v>44246</v>
      </c>
      <c r="B1337" s="6">
        <f>TITRES_STAT!D1340</f>
        <v>6.7141999999999999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1.4697145168205876E-2</v>
      </c>
      <c r="G1337" s="2">
        <f t="shared" si="187"/>
        <v>4.0902405000935498E-2</v>
      </c>
      <c r="H1337" s="2">
        <f t="shared" si="184"/>
        <v>0.35932227378487236</v>
      </c>
      <c r="I1337" s="2">
        <f t="shared" si="185"/>
        <v>26.433928194554028</v>
      </c>
    </row>
    <row r="1338" spans="1:9" ht="13.5" x14ac:dyDescent="0.25">
      <c r="A1338" s="3">
        <f>TITRES_STAT!B1341</f>
        <v>44249</v>
      </c>
      <c r="B1338" s="6">
        <f>TITRES_STAT!D1341</f>
        <v>6.7141999999999999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1.3647349084762599E-2</v>
      </c>
      <c r="G1338" s="2">
        <f t="shared" si="187"/>
        <v>3.7980804643725823E-2</v>
      </c>
      <c r="H1338" s="2">
        <f t="shared" si="184"/>
        <v>0.3593222737848723</v>
      </c>
      <c r="I1338" s="2">
        <f t="shared" si="185"/>
        <v>26.433928194554028</v>
      </c>
    </row>
    <row r="1339" spans="1:9" ht="13.5" x14ac:dyDescent="0.25">
      <c r="A1339" s="3">
        <f>TITRES_STAT!B1342</f>
        <v>44250</v>
      </c>
      <c r="B1339" s="6">
        <f>TITRES_STAT!D1342</f>
        <v>6.8312999999999997</v>
      </c>
      <c r="C1339" s="2">
        <f t="shared" si="180"/>
        <v>0.11709999999999976</v>
      </c>
      <c r="D1339" s="2">
        <f t="shared" si="181"/>
        <v>0.11709999999999976</v>
      </c>
      <c r="E1339" s="2">
        <f t="shared" si="182"/>
        <v>0</v>
      </c>
      <c r="F1339" s="2">
        <f t="shared" si="187"/>
        <v>2.1036824150136683E-2</v>
      </c>
      <c r="G1339" s="2">
        <f t="shared" si="187"/>
        <v>3.5267890026316834E-2</v>
      </c>
      <c r="H1339" s="2">
        <f t="shared" si="184"/>
        <v>0.59648660961682265</v>
      </c>
      <c r="I1339" s="2">
        <f t="shared" si="185"/>
        <v>37.362456159903971</v>
      </c>
    </row>
    <row r="1340" spans="1:9" ht="13.5" x14ac:dyDescent="0.25">
      <c r="A1340" s="3">
        <f>TITRES_STAT!B1343</f>
        <v>44251</v>
      </c>
      <c r="B1340" s="6">
        <f>TITRES_STAT!D1343</f>
        <v>6.8312999999999997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1.9534193853698346E-2</v>
      </c>
      <c r="G1340" s="2">
        <f t="shared" si="187"/>
        <v>3.2748755024437061E-2</v>
      </c>
      <c r="H1340" s="2">
        <f t="shared" si="184"/>
        <v>0.59648660961682254</v>
      </c>
      <c r="I1340" s="2">
        <f t="shared" si="185"/>
        <v>37.362456159903964</v>
      </c>
    </row>
    <row r="1341" spans="1:9" ht="13.5" x14ac:dyDescent="0.25">
      <c r="A1341" s="3">
        <f>TITRES_STAT!B1344</f>
        <v>44252</v>
      </c>
      <c r="B1341" s="6">
        <f>TITRES_STAT!D1344</f>
        <v>6.8235000000000001</v>
      </c>
      <c r="C1341" s="2">
        <f t="shared" si="180"/>
        <v>-7.799999999999585E-3</v>
      </c>
      <c r="D1341" s="2">
        <f t="shared" si="181"/>
        <v>0</v>
      </c>
      <c r="E1341" s="2">
        <f t="shared" si="182"/>
        <v>7.799999999999585E-3</v>
      </c>
      <c r="F1341" s="2">
        <f t="shared" ref="F1341:G1356" si="188">((F1340*13)+D1341)/14</f>
        <v>1.8138894292719893E-2</v>
      </c>
      <c r="G1341" s="2">
        <f t="shared" si="188"/>
        <v>3.0966701094120096E-2</v>
      </c>
      <c r="H1341" s="2">
        <f t="shared" si="184"/>
        <v>0.58575481571603616</v>
      </c>
      <c r="I1341" s="2">
        <f t="shared" si="185"/>
        <v>36.938548753613134</v>
      </c>
    </row>
    <row r="1342" spans="1:9" ht="13.5" x14ac:dyDescent="0.25">
      <c r="A1342" s="3">
        <f>TITRES_STAT!B1345</f>
        <v>44253</v>
      </c>
      <c r="B1342" s="6">
        <f>TITRES_STAT!D1345</f>
        <v>6.8235000000000001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1.6843258986097044E-2</v>
      </c>
      <c r="G1342" s="2">
        <f t="shared" si="188"/>
        <v>2.8754793873111518E-2</v>
      </c>
      <c r="H1342" s="2">
        <f t="shared" si="184"/>
        <v>0.58575481571603616</v>
      </c>
      <c r="I1342" s="2">
        <f t="shared" si="185"/>
        <v>36.938548753613134</v>
      </c>
    </row>
    <row r="1343" spans="1:9" ht="13.5" x14ac:dyDescent="0.25">
      <c r="A1343" s="3">
        <f>TITRES_STAT!B1346</f>
        <v>44256</v>
      </c>
      <c r="B1343" s="6">
        <f>TITRES_STAT!D1346</f>
        <v>6.8079000000000001</v>
      </c>
      <c r="C1343" s="2">
        <f t="shared" si="180"/>
        <v>-1.5600000000000058E-2</v>
      </c>
      <c r="D1343" s="2">
        <f t="shared" si="181"/>
        <v>0</v>
      </c>
      <c r="E1343" s="2">
        <f t="shared" si="182"/>
        <v>1.5600000000000058E-2</v>
      </c>
      <c r="F1343" s="2">
        <f t="shared" si="188"/>
        <v>1.5640169058518682E-2</v>
      </c>
      <c r="G1343" s="2">
        <f t="shared" si="188"/>
        <v>2.7815165739317842E-2</v>
      </c>
      <c r="H1343" s="2">
        <f t="shared" si="184"/>
        <v>0.56228926352973985</v>
      </c>
      <c r="I1343" s="2">
        <f t="shared" si="185"/>
        <v>35.991367069843278</v>
      </c>
    </row>
    <row r="1344" spans="1:9" ht="13.5" x14ac:dyDescent="0.25">
      <c r="A1344" s="3">
        <f>TITRES_STAT!B1347</f>
        <v>44257</v>
      </c>
      <c r="B1344" s="6">
        <f>TITRES_STAT!D1347</f>
        <v>6.8079000000000001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1.4523014125767347E-2</v>
      </c>
      <c r="G1344" s="2">
        <f t="shared" si="188"/>
        <v>2.5828368186509427E-2</v>
      </c>
      <c r="H1344" s="2">
        <f t="shared" si="184"/>
        <v>0.56228926352973985</v>
      </c>
      <c r="I1344" s="2">
        <f t="shared" si="185"/>
        <v>35.991367069843278</v>
      </c>
    </row>
    <row r="1345" spans="1:9" ht="13.5" x14ac:dyDescent="0.25">
      <c r="A1345" s="3">
        <f>TITRES_STAT!B1348</f>
        <v>44258</v>
      </c>
      <c r="B1345" s="6">
        <f>TITRES_STAT!D1348</f>
        <v>6.7923</v>
      </c>
      <c r="C1345" s="2">
        <f t="shared" si="180"/>
        <v>-1.5600000000000058E-2</v>
      </c>
      <c r="D1345" s="2">
        <f t="shared" si="181"/>
        <v>0</v>
      </c>
      <c r="E1345" s="2">
        <f t="shared" si="182"/>
        <v>1.5600000000000058E-2</v>
      </c>
      <c r="F1345" s="2">
        <f t="shared" si="188"/>
        <v>1.3485655973926822E-2</v>
      </c>
      <c r="G1345" s="2">
        <f t="shared" si="188"/>
        <v>2.5097770458901613E-2</v>
      </c>
      <c r="H1345" s="2">
        <f t="shared" si="184"/>
        <v>0.53732485903518834</v>
      </c>
      <c r="I1345" s="2">
        <f t="shared" si="185"/>
        <v>34.951939785349509</v>
      </c>
    </row>
    <row r="1346" spans="1:9" ht="13.5" x14ac:dyDescent="0.25">
      <c r="A1346" s="3">
        <f>TITRES_STAT!B1349</f>
        <v>44259</v>
      </c>
      <c r="B1346" s="6">
        <f>TITRES_STAT!D1349</f>
        <v>6.9485000000000001</v>
      </c>
      <c r="C1346" s="2">
        <f t="shared" si="180"/>
        <v>0.15620000000000012</v>
      </c>
      <c r="D1346" s="2">
        <f t="shared" si="181"/>
        <v>0.15620000000000012</v>
      </c>
      <c r="E1346" s="2">
        <f t="shared" si="182"/>
        <v>0</v>
      </c>
      <c r="F1346" s="2">
        <f t="shared" si="188"/>
        <v>2.3679537690074914E-2</v>
      </c>
      <c r="G1346" s="2">
        <f t="shared" si="188"/>
        <v>2.3305072568980068E-2</v>
      </c>
      <c r="H1346" s="2">
        <f t="shared" si="184"/>
        <v>1.0160679663187693</v>
      </c>
      <c r="I1346" s="2">
        <f t="shared" si="185"/>
        <v>50.398497634683139</v>
      </c>
    </row>
    <row r="1347" spans="1:9" ht="13.5" x14ac:dyDescent="0.25">
      <c r="A1347" s="3">
        <f>TITRES_STAT!B1350</f>
        <v>44260</v>
      </c>
      <c r="B1347" s="6">
        <f>TITRES_STAT!D1350</f>
        <v>6.8312999999999997</v>
      </c>
      <c r="C1347" s="2">
        <f t="shared" ref="C1347:C1410" si="189">B1347-B1346</f>
        <v>-0.11720000000000041</v>
      </c>
      <c r="D1347" s="2">
        <f t="shared" ref="D1347:D1410" si="190">IF(C1347&gt;0,C1347,0)</f>
        <v>0</v>
      </c>
      <c r="E1347" s="2">
        <f t="shared" ref="E1347:E1410" si="191">IF(C1347&lt;0,-C1347,0)</f>
        <v>0.11720000000000041</v>
      </c>
      <c r="F1347" s="2">
        <f t="shared" si="188"/>
        <v>2.1988142140783849E-2</v>
      </c>
      <c r="G1347" s="2">
        <f t="shared" si="188"/>
        <v>3.0011853099767234E-2</v>
      </c>
      <c r="H1347" s="2">
        <f t="shared" si="184"/>
        <v>0.73264859946133698</v>
      </c>
      <c r="I1347" s="2">
        <f t="shared" si="185"/>
        <v>42.284892602522525</v>
      </c>
    </row>
    <row r="1348" spans="1:9" ht="13.5" x14ac:dyDescent="0.25">
      <c r="A1348" s="3">
        <f>TITRES_STAT!B1351</f>
        <v>44263</v>
      </c>
      <c r="B1348" s="6">
        <f>TITRES_STAT!D1351</f>
        <v>6.7141999999999999</v>
      </c>
      <c r="C1348" s="2">
        <f t="shared" si="189"/>
        <v>-0.11709999999999976</v>
      </c>
      <c r="D1348" s="2">
        <f t="shared" si="190"/>
        <v>0</v>
      </c>
      <c r="E1348" s="2">
        <f t="shared" si="191"/>
        <v>0.11709999999999976</v>
      </c>
      <c r="F1348" s="2">
        <f t="shared" si="188"/>
        <v>2.0417560559299285E-2</v>
      </c>
      <c r="G1348" s="2">
        <f t="shared" si="188"/>
        <v>3.6232435021212414E-2</v>
      </c>
      <c r="H1348" s="2">
        <f t="shared" si="184"/>
        <v>0.56351610228089133</v>
      </c>
      <c r="I1348" s="2">
        <f t="shared" si="185"/>
        <v>36.04159250159443</v>
      </c>
    </row>
    <row r="1349" spans="1:9" ht="13.5" x14ac:dyDescent="0.25">
      <c r="A1349" s="3">
        <f>TITRES_STAT!B1352</f>
        <v>44264</v>
      </c>
      <c r="B1349" s="6">
        <f>TITRES_STAT!D1352</f>
        <v>6.7141999999999999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1.8959163376492193E-2</v>
      </c>
      <c r="G1349" s="2">
        <f t="shared" si="188"/>
        <v>3.3644403948268668E-2</v>
      </c>
      <c r="H1349" s="2">
        <f t="shared" si="184"/>
        <v>0.56351610228089133</v>
      </c>
      <c r="I1349" s="2">
        <f t="shared" si="185"/>
        <v>36.04159250159443</v>
      </c>
    </row>
    <row r="1350" spans="1:9" ht="13.5" x14ac:dyDescent="0.25">
      <c r="A1350" s="3">
        <f>TITRES_STAT!B1353</f>
        <v>44265</v>
      </c>
      <c r="B1350" s="6">
        <f>TITRES_STAT!D1353</f>
        <v>6.7923</v>
      </c>
      <c r="C1350" s="2">
        <f t="shared" si="189"/>
        <v>7.8100000000000058E-2</v>
      </c>
      <c r="D1350" s="2">
        <f t="shared" si="190"/>
        <v>7.8100000000000058E-2</v>
      </c>
      <c r="E1350" s="2">
        <f t="shared" si="191"/>
        <v>0</v>
      </c>
      <c r="F1350" s="2">
        <f t="shared" si="188"/>
        <v>2.3183508849599899E-2</v>
      </c>
      <c r="G1350" s="2">
        <f t="shared" si="188"/>
        <v>3.1241232237678048E-2</v>
      </c>
      <c r="H1350" s="2">
        <f t="shared" si="184"/>
        <v>0.74208048751802291</v>
      </c>
      <c r="I1350" s="2">
        <f t="shared" si="185"/>
        <v>42.597370950137893</v>
      </c>
    </row>
    <row r="1351" spans="1:9" ht="13.5" x14ac:dyDescent="0.25">
      <c r="A1351" s="3">
        <f>TITRES_STAT!B1354</f>
        <v>44266</v>
      </c>
      <c r="B1351" s="6">
        <f>TITRES_STAT!D1354</f>
        <v>6.7923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2.1527543931771337E-2</v>
      </c>
      <c r="G1351" s="2">
        <f t="shared" si="188"/>
        <v>2.9009715649272471E-2</v>
      </c>
      <c r="H1351" s="2">
        <f t="shared" si="184"/>
        <v>0.74208048751802302</v>
      </c>
      <c r="I1351" s="2">
        <f t="shared" si="185"/>
        <v>42.597370950137893</v>
      </c>
    </row>
    <row r="1352" spans="1:9" ht="13.5" x14ac:dyDescent="0.25">
      <c r="A1352" s="3">
        <f>TITRES_STAT!B1355</f>
        <v>44267</v>
      </c>
      <c r="B1352" s="6">
        <f>TITRES_STAT!D1355</f>
        <v>6.7141999999999999</v>
      </c>
      <c r="C1352" s="2">
        <f t="shared" si="189"/>
        <v>-7.8100000000000058E-2</v>
      </c>
      <c r="D1352" s="2">
        <f t="shared" si="190"/>
        <v>0</v>
      </c>
      <c r="E1352" s="2">
        <f t="shared" si="191"/>
        <v>7.8100000000000058E-2</v>
      </c>
      <c r="F1352" s="2">
        <f t="shared" si="188"/>
        <v>1.99898622223591E-2</v>
      </c>
      <c r="G1352" s="2">
        <f t="shared" si="188"/>
        <v>3.2516164531467294E-2</v>
      </c>
      <c r="H1352" s="2">
        <f t="shared" si="184"/>
        <v>0.61476691702104191</v>
      </c>
      <c r="I1352" s="2">
        <f t="shared" si="185"/>
        <v>38.071557606293894</v>
      </c>
    </row>
    <row r="1353" spans="1:9" ht="13.5" x14ac:dyDescent="0.25">
      <c r="A1353" s="3">
        <f>TITRES_STAT!B1356</f>
        <v>44270</v>
      </c>
      <c r="B1353" s="6">
        <f>TITRES_STAT!D1356</f>
        <v>6.7766999999999999</v>
      </c>
      <c r="C1353" s="2">
        <f t="shared" si="189"/>
        <v>6.25E-2</v>
      </c>
      <c r="D1353" s="2">
        <f t="shared" si="190"/>
        <v>6.25E-2</v>
      </c>
      <c r="E1353" s="2">
        <f t="shared" si="191"/>
        <v>0</v>
      </c>
      <c r="F1353" s="2">
        <f t="shared" si="188"/>
        <v>2.3026300635047736E-2</v>
      </c>
      <c r="G1353" s="2">
        <f t="shared" si="188"/>
        <v>3.0193581350648202E-2</v>
      </c>
      <c r="H1353" s="2">
        <f t="shared" si="184"/>
        <v>0.76262237220671414</v>
      </c>
      <c r="I1353" s="2">
        <f t="shared" si="185"/>
        <v>43.266350423769417</v>
      </c>
    </row>
    <row r="1354" spans="1:9" ht="13.5" x14ac:dyDescent="0.25">
      <c r="A1354" s="3">
        <f>TITRES_STAT!B1357</f>
        <v>44271</v>
      </c>
      <c r="B1354" s="6">
        <f>TITRES_STAT!D1357</f>
        <v>6.8860000000000001</v>
      </c>
      <c r="C1354" s="2">
        <f t="shared" si="189"/>
        <v>0.10930000000000017</v>
      </c>
      <c r="D1354" s="2">
        <f t="shared" si="190"/>
        <v>0.10930000000000017</v>
      </c>
      <c r="E1354" s="2">
        <f t="shared" si="191"/>
        <v>0</v>
      </c>
      <c r="F1354" s="2">
        <f t="shared" si="188"/>
        <v>2.9188707732544339E-2</v>
      </c>
      <c r="G1354" s="2">
        <f t="shared" si="188"/>
        <v>2.8036896968459044E-2</v>
      </c>
      <c r="H1354" s="2">
        <f t="shared" si="184"/>
        <v>1.0410819630068571</v>
      </c>
      <c r="I1354" s="2">
        <f t="shared" si="185"/>
        <v>51.006377101739126</v>
      </c>
    </row>
    <row r="1355" spans="1:9" ht="13.5" x14ac:dyDescent="0.25">
      <c r="A1355" s="3">
        <f>TITRES_STAT!B1358</f>
        <v>44272</v>
      </c>
      <c r="B1355" s="6">
        <f>TITRES_STAT!D1358</f>
        <v>6.8704000000000001</v>
      </c>
      <c r="C1355" s="2">
        <f t="shared" si="189"/>
        <v>-1.5600000000000058E-2</v>
      </c>
      <c r="D1355" s="2">
        <f t="shared" si="190"/>
        <v>0</v>
      </c>
      <c r="E1355" s="2">
        <f t="shared" si="191"/>
        <v>1.5600000000000058E-2</v>
      </c>
      <c r="F1355" s="2">
        <f t="shared" si="188"/>
        <v>2.71038000373626E-2</v>
      </c>
      <c r="G1355" s="2">
        <f t="shared" si="188"/>
        <v>2.7148547184997686E-2</v>
      </c>
      <c r="H1355" s="2">
        <f t="shared" si="184"/>
        <v>0.9983517664009729</v>
      </c>
      <c r="I1355" s="2">
        <f t="shared" si="185"/>
        <v>49.958760173590569</v>
      </c>
    </row>
    <row r="1356" spans="1:9" ht="13.5" x14ac:dyDescent="0.25">
      <c r="A1356" s="3">
        <f>TITRES_STAT!B1359</f>
        <v>44273</v>
      </c>
      <c r="B1356" s="6">
        <f>TITRES_STAT!D1359</f>
        <v>6.6985999999999999</v>
      </c>
      <c r="C1356" s="2">
        <f t="shared" si="189"/>
        <v>-0.17180000000000017</v>
      </c>
      <c r="D1356" s="2">
        <f t="shared" si="190"/>
        <v>0</v>
      </c>
      <c r="E1356" s="2">
        <f t="shared" si="191"/>
        <v>0.17180000000000017</v>
      </c>
      <c r="F1356" s="2">
        <f t="shared" si="188"/>
        <v>2.5167814320408127E-2</v>
      </c>
      <c r="G1356" s="2">
        <f t="shared" si="188"/>
        <v>3.7480793814640721E-2</v>
      </c>
      <c r="H1356" s="2">
        <f t="shared" si="184"/>
        <v>0.67148562660850297</v>
      </c>
      <c r="I1356" s="2">
        <f t="shared" si="185"/>
        <v>40.172982400750193</v>
      </c>
    </row>
    <row r="1357" spans="1:9" ht="13.5" x14ac:dyDescent="0.25">
      <c r="A1357" s="3">
        <f>TITRES_STAT!B1360</f>
        <v>44274</v>
      </c>
      <c r="B1357" s="6">
        <f>TITRES_STAT!D1360</f>
        <v>6.7923</v>
      </c>
      <c r="C1357" s="2">
        <f t="shared" si="189"/>
        <v>9.3700000000000117E-2</v>
      </c>
      <c r="D1357" s="2">
        <f t="shared" si="190"/>
        <v>9.3700000000000117E-2</v>
      </c>
      <c r="E1357" s="2">
        <f t="shared" si="191"/>
        <v>0</v>
      </c>
      <c r="F1357" s="2">
        <f t="shared" ref="F1357:G1372" si="192">((F1356*13)+D1357)/14</f>
        <v>3.0062970440378985E-2</v>
      </c>
      <c r="G1357" s="2">
        <f t="shared" si="192"/>
        <v>3.4803594256452096E-2</v>
      </c>
      <c r="H1357" s="2">
        <f t="shared" si="184"/>
        <v>0.86378924598587215</v>
      </c>
      <c r="I1357" s="2">
        <f t="shared" si="185"/>
        <v>46.345864901101585</v>
      </c>
    </row>
    <row r="1358" spans="1:9" ht="13.5" x14ac:dyDescent="0.25">
      <c r="A1358" s="3">
        <f>TITRES_STAT!B1361</f>
        <v>44277</v>
      </c>
      <c r="B1358" s="6">
        <f>TITRES_STAT!D1361</f>
        <v>6.7298999999999998</v>
      </c>
      <c r="C1358" s="2">
        <f t="shared" si="189"/>
        <v>-6.2400000000000233E-2</v>
      </c>
      <c r="D1358" s="2">
        <f t="shared" si="190"/>
        <v>0</v>
      </c>
      <c r="E1358" s="2">
        <f t="shared" si="191"/>
        <v>6.2400000000000233E-2</v>
      </c>
      <c r="F1358" s="2">
        <f t="shared" si="192"/>
        <v>2.7915615408923344E-2</v>
      </c>
      <c r="G1358" s="2">
        <f t="shared" si="192"/>
        <v>3.6774766095276967E-2</v>
      </c>
      <c r="H1358" s="2">
        <f t="shared" si="184"/>
        <v>0.75909702149019476</v>
      </c>
      <c r="I1358" s="2">
        <f t="shared" si="185"/>
        <v>43.152652310623331</v>
      </c>
    </row>
    <row r="1359" spans="1:9" ht="13.5" x14ac:dyDescent="0.25">
      <c r="A1359" s="3">
        <f>TITRES_STAT!B1362</f>
        <v>44278</v>
      </c>
      <c r="B1359" s="6">
        <f>TITRES_STAT!D1362</f>
        <v>6.7845000000000004</v>
      </c>
      <c r="C1359" s="2">
        <f t="shared" si="189"/>
        <v>5.4600000000000648E-2</v>
      </c>
      <c r="D1359" s="2">
        <f t="shared" si="190"/>
        <v>5.4600000000000648E-2</v>
      </c>
      <c r="E1359" s="2">
        <f t="shared" si="191"/>
        <v>0</v>
      </c>
      <c r="F1359" s="2">
        <f t="shared" si="192"/>
        <v>2.9821642879714581E-2</v>
      </c>
      <c r="G1359" s="2">
        <f t="shared" si="192"/>
        <v>3.4147997088471473E-2</v>
      </c>
      <c r="H1359" s="2">
        <f t="shared" si="184"/>
        <v>0.87330576966057294</v>
      </c>
      <c r="I1359" s="2">
        <f t="shared" si="185"/>
        <v>46.618431641237535</v>
      </c>
    </row>
    <row r="1360" spans="1:9" ht="13.5" x14ac:dyDescent="0.25">
      <c r="A1360" s="3">
        <f>TITRES_STAT!B1363</f>
        <v>44279</v>
      </c>
      <c r="B1360" s="6">
        <f>TITRES_STAT!D1363</f>
        <v>6.7141999999999999</v>
      </c>
      <c r="C1360" s="2">
        <f t="shared" si="189"/>
        <v>-7.0300000000000473E-2</v>
      </c>
      <c r="D1360" s="2">
        <f t="shared" si="190"/>
        <v>0</v>
      </c>
      <c r="E1360" s="2">
        <f t="shared" si="191"/>
        <v>7.0300000000000473E-2</v>
      </c>
      <c r="F1360" s="2">
        <f t="shared" si="192"/>
        <v>2.7691525531163542E-2</v>
      </c>
      <c r="G1360" s="2">
        <f t="shared" si="192"/>
        <v>3.673028301072355E-2</v>
      </c>
      <c r="H1360" s="2">
        <f t="shared" si="184"/>
        <v>0.75391538701400407</v>
      </c>
      <c r="I1360" s="2">
        <f t="shared" si="185"/>
        <v>42.984706822005002</v>
      </c>
    </row>
    <row r="1361" spans="1:9" ht="13.5" x14ac:dyDescent="0.25">
      <c r="A1361" s="3">
        <f>TITRES_STAT!B1364</f>
        <v>44280</v>
      </c>
      <c r="B1361" s="6">
        <f>TITRES_STAT!D1364</f>
        <v>6.7533000000000003</v>
      </c>
      <c r="C1361" s="2">
        <f t="shared" si="189"/>
        <v>3.9100000000000357E-2</v>
      </c>
      <c r="D1361" s="2">
        <f t="shared" si="190"/>
        <v>3.9100000000000357E-2</v>
      </c>
      <c r="E1361" s="2">
        <f t="shared" si="191"/>
        <v>0</v>
      </c>
      <c r="F1361" s="2">
        <f t="shared" si="192"/>
        <v>2.8506416564651887E-2</v>
      </c>
      <c r="G1361" s="2">
        <f t="shared" si="192"/>
        <v>3.4106691367100442E-2</v>
      </c>
      <c r="H1361" s="2">
        <f t="shared" ref="H1361:H1424" si="193">F1361/G1361</f>
        <v>0.83580128772471263</v>
      </c>
      <c r="I1361" s="2">
        <f t="shared" ref="I1361:I1424" si="194">IF(G1361=0,100,100-(100/(1+H1361)))</f>
        <v>45.527873485730176</v>
      </c>
    </row>
    <row r="1362" spans="1:9" ht="13.5" x14ac:dyDescent="0.25">
      <c r="A1362" s="3">
        <f>TITRES_STAT!B1365</f>
        <v>44281</v>
      </c>
      <c r="B1362" s="6">
        <f>TITRES_STAT!D1365</f>
        <v>6.6204999999999998</v>
      </c>
      <c r="C1362" s="2">
        <f t="shared" si="189"/>
        <v>-0.13280000000000047</v>
      </c>
      <c r="D1362" s="2">
        <f t="shared" si="190"/>
        <v>0</v>
      </c>
      <c r="E1362" s="2">
        <f t="shared" si="191"/>
        <v>0.13280000000000047</v>
      </c>
      <c r="F1362" s="2">
        <f t="shared" si="192"/>
        <v>2.6470243952891041E-2</v>
      </c>
      <c r="G1362" s="2">
        <f t="shared" si="192"/>
        <v>4.1156213412307588E-2</v>
      </c>
      <c r="H1362" s="2">
        <f t="shared" si="193"/>
        <v>0.64316519325306121</v>
      </c>
      <c r="I1362" s="2">
        <f t="shared" si="194"/>
        <v>39.141846230308289</v>
      </c>
    </row>
    <row r="1363" spans="1:9" ht="13.5" x14ac:dyDescent="0.25">
      <c r="A1363" s="3">
        <f>TITRES_STAT!B1366</f>
        <v>44284</v>
      </c>
      <c r="B1363" s="6">
        <f>TITRES_STAT!D1366</f>
        <v>6.6361999999999997</v>
      </c>
      <c r="C1363" s="2">
        <f t="shared" si="189"/>
        <v>1.5699999999999825E-2</v>
      </c>
      <c r="D1363" s="2">
        <f t="shared" si="190"/>
        <v>1.5699999999999825E-2</v>
      </c>
      <c r="E1363" s="2">
        <f t="shared" si="191"/>
        <v>0</v>
      </c>
      <c r="F1363" s="2">
        <f t="shared" si="192"/>
        <v>2.5700940813398809E-2</v>
      </c>
      <c r="G1363" s="2">
        <f t="shared" si="192"/>
        <v>3.8216483882857047E-2</v>
      </c>
      <c r="H1363" s="2">
        <f t="shared" si="193"/>
        <v>0.67250929970895634</v>
      </c>
      <c r="I1363" s="2">
        <f t="shared" si="194"/>
        <v>40.209600019921197</v>
      </c>
    </row>
    <row r="1364" spans="1:9" ht="13.5" x14ac:dyDescent="0.25">
      <c r="A1364" s="3">
        <f>TITRES_STAT!B1367</f>
        <v>44285</v>
      </c>
      <c r="B1364" s="6">
        <f>TITRES_STAT!D1367</f>
        <v>6.7064000000000004</v>
      </c>
      <c r="C1364" s="2">
        <f t="shared" si="189"/>
        <v>7.0200000000000706E-2</v>
      </c>
      <c r="D1364" s="2">
        <f t="shared" si="190"/>
        <v>7.0200000000000706E-2</v>
      </c>
      <c r="E1364" s="2">
        <f t="shared" si="191"/>
        <v>0</v>
      </c>
      <c r="F1364" s="2">
        <f t="shared" si="192"/>
        <v>2.8879445041013228E-2</v>
      </c>
      <c r="G1364" s="2">
        <f t="shared" si="192"/>
        <v>3.5486735034081542E-2</v>
      </c>
      <c r="H1364" s="2">
        <f t="shared" si="193"/>
        <v>0.81380958302524431</v>
      </c>
      <c r="I1364" s="2">
        <f t="shared" si="194"/>
        <v>44.867421070071494</v>
      </c>
    </row>
    <row r="1365" spans="1:9" ht="13.5" x14ac:dyDescent="0.25">
      <c r="A1365" s="3">
        <f>TITRES_STAT!B1368</f>
        <v>44286</v>
      </c>
      <c r="B1365" s="6">
        <f>TITRES_STAT!D1368</f>
        <v>6.6985999999999999</v>
      </c>
      <c r="C1365" s="2">
        <f t="shared" si="189"/>
        <v>-7.8000000000004732E-3</v>
      </c>
      <c r="D1365" s="2">
        <f t="shared" si="190"/>
        <v>0</v>
      </c>
      <c r="E1365" s="2">
        <f t="shared" si="191"/>
        <v>7.8000000000004732E-3</v>
      </c>
      <c r="F1365" s="2">
        <f t="shared" si="192"/>
        <v>2.6816627538083709E-2</v>
      </c>
      <c r="G1365" s="2">
        <f t="shared" si="192"/>
        <v>3.350911110307575E-2</v>
      </c>
      <c r="H1365" s="2">
        <f t="shared" si="193"/>
        <v>0.80027869004326557</v>
      </c>
      <c r="I1365" s="2">
        <f t="shared" si="194"/>
        <v>44.453044657437609</v>
      </c>
    </row>
    <row r="1366" spans="1:9" ht="13.5" x14ac:dyDescent="0.25">
      <c r="A1366" s="3">
        <f>TITRES_STAT!B1369</f>
        <v>44287</v>
      </c>
      <c r="B1366" s="6">
        <f>TITRES_STAT!D1369</f>
        <v>6.5580999999999996</v>
      </c>
      <c r="C1366" s="2">
        <f t="shared" si="189"/>
        <v>-0.14050000000000029</v>
      </c>
      <c r="D1366" s="2">
        <f t="shared" si="190"/>
        <v>0</v>
      </c>
      <c r="E1366" s="2">
        <f t="shared" si="191"/>
        <v>0.14050000000000029</v>
      </c>
      <c r="F1366" s="2">
        <f t="shared" si="192"/>
        <v>2.49011541425063E-2</v>
      </c>
      <c r="G1366" s="2">
        <f t="shared" si="192"/>
        <v>4.1151317452856072E-2</v>
      </c>
      <c r="H1366" s="2">
        <f t="shared" si="193"/>
        <v>0.60511195470311863</v>
      </c>
      <c r="I1366" s="2">
        <f t="shared" si="194"/>
        <v>37.699049772203594</v>
      </c>
    </row>
    <row r="1367" spans="1:9" ht="13.5" x14ac:dyDescent="0.25">
      <c r="A1367" s="3">
        <f>TITRES_STAT!B1370</f>
        <v>44288</v>
      </c>
      <c r="B1367" s="6">
        <f>TITRES_STAT!D1370</f>
        <v>6.5580999999999996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2.3122500275184421E-2</v>
      </c>
      <c r="G1367" s="2">
        <f t="shared" si="192"/>
        <v>3.8211937634794919E-2</v>
      </c>
      <c r="H1367" s="2">
        <f t="shared" si="193"/>
        <v>0.60511195470311874</v>
      </c>
      <c r="I1367" s="2">
        <f t="shared" si="194"/>
        <v>37.699049772203594</v>
      </c>
    </row>
    <row r="1368" spans="1:9" ht="13.5" x14ac:dyDescent="0.25">
      <c r="A1368" s="3">
        <f>TITRES_STAT!B1371</f>
        <v>44291</v>
      </c>
      <c r="B1368" s="6">
        <f>TITRES_STAT!D1371</f>
        <v>6.5503</v>
      </c>
      <c r="C1368" s="2">
        <f t="shared" si="189"/>
        <v>-7.799999999999585E-3</v>
      </c>
      <c r="D1368" s="2">
        <f t="shared" si="190"/>
        <v>0</v>
      </c>
      <c r="E1368" s="2">
        <f t="shared" si="191"/>
        <v>7.799999999999585E-3</v>
      </c>
      <c r="F1368" s="2">
        <f t="shared" si="192"/>
        <v>2.1470893112671249E-2</v>
      </c>
      <c r="G1368" s="2">
        <f t="shared" si="192"/>
        <v>3.6039656375166686E-2</v>
      </c>
      <c r="H1368" s="2">
        <f t="shared" si="193"/>
        <v>0.59575743145725113</v>
      </c>
      <c r="I1368" s="2">
        <f t="shared" si="194"/>
        <v>37.333834059804651</v>
      </c>
    </row>
    <row r="1369" spans="1:9" ht="13.5" x14ac:dyDescent="0.25">
      <c r="A1369" s="3">
        <f>TITRES_STAT!B1372</f>
        <v>44292</v>
      </c>
      <c r="B1369" s="6">
        <f>TITRES_STAT!D1372</f>
        <v>6.3551000000000002</v>
      </c>
      <c r="C1369" s="2">
        <f t="shared" si="189"/>
        <v>-0.19519999999999982</v>
      </c>
      <c r="D1369" s="2">
        <f t="shared" si="190"/>
        <v>0</v>
      </c>
      <c r="E1369" s="2">
        <f t="shared" si="191"/>
        <v>0.19519999999999982</v>
      </c>
      <c r="F1369" s="2">
        <f t="shared" si="192"/>
        <v>1.9937257890337588E-2</v>
      </c>
      <c r="G1369" s="2">
        <f t="shared" si="192"/>
        <v>4.7408252348369047E-2</v>
      </c>
      <c r="H1369" s="2">
        <f t="shared" si="193"/>
        <v>0.4205440382790967</v>
      </c>
      <c r="I1369" s="2">
        <f t="shared" si="194"/>
        <v>29.604435128147131</v>
      </c>
    </row>
    <row r="1370" spans="1:9" ht="13.5" x14ac:dyDescent="0.25">
      <c r="A1370" s="3">
        <f>TITRES_STAT!B1373</f>
        <v>44293</v>
      </c>
      <c r="B1370" s="6">
        <f>TITRES_STAT!D1373</f>
        <v>6.2458</v>
      </c>
      <c r="C1370" s="2">
        <f t="shared" si="189"/>
        <v>-0.10930000000000017</v>
      </c>
      <c r="D1370" s="2">
        <f t="shared" si="190"/>
        <v>0</v>
      </c>
      <c r="E1370" s="2">
        <f t="shared" si="191"/>
        <v>0.10930000000000017</v>
      </c>
      <c r="F1370" s="2">
        <f t="shared" si="192"/>
        <v>1.8513168041027761E-2</v>
      </c>
      <c r="G1370" s="2">
        <f t="shared" si="192"/>
        <v>5.1829091466342694E-2</v>
      </c>
      <c r="H1370" s="2">
        <f t="shared" si="193"/>
        <v>0.3571964608534578</v>
      </c>
      <c r="I1370" s="2">
        <f t="shared" si="194"/>
        <v>26.31869969870381</v>
      </c>
    </row>
    <row r="1371" spans="1:9" ht="13.5" x14ac:dyDescent="0.25">
      <c r="A1371" s="3">
        <f>TITRES_STAT!B1374</f>
        <v>44294</v>
      </c>
      <c r="B1371" s="6">
        <f>TITRES_STAT!D1374</f>
        <v>6.3316999999999997</v>
      </c>
      <c r="C1371" s="2">
        <f t="shared" si="189"/>
        <v>8.5899999999999643E-2</v>
      </c>
      <c r="D1371" s="2">
        <f t="shared" si="190"/>
        <v>8.5899999999999643E-2</v>
      </c>
      <c r="E1371" s="2">
        <f t="shared" si="191"/>
        <v>0</v>
      </c>
      <c r="F1371" s="2">
        <f t="shared" si="192"/>
        <v>2.3326513180954325E-2</v>
      </c>
      <c r="G1371" s="2">
        <f t="shared" si="192"/>
        <v>4.8127013504461073E-2</v>
      </c>
      <c r="H1371" s="2">
        <f t="shared" si="193"/>
        <v>0.4846864885724127</v>
      </c>
      <c r="I1371" s="2">
        <f t="shared" si="194"/>
        <v>32.645712903231086</v>
      </c>
    </row>
    <row r="1372" spans="1:9" ht="13.5" x14ac:dyDescent="0.25">
      <c r="A1372" s="3">
        <f>TITRES_STAT!B1375</f>
        <v>44298</v>
      </c>
      <c r="B1372" s="6">
        <f>TITRES_STAT!D1375</f>
        <v>6.1443000000000003</v>
      </c>
      <c r="C1372" s="2">
        <f t="shared" si="189"/>
        <v>-0.18739999999999934</v>
      </c>
      <c r="D1372" s="2">
        <f t="shared" si="190"/>
        <v>0</v>
      </c>
      <c r="E1372" s="2">
        <f t="shared" si="191"/>
        <v>0.18739999999999934</v>
      </c>
      <c r="F1372" s="2">
        <f t="shared" si="192"/>
        <v>2.1660333668029018E-2</v>
      </c>
      <c r="G1372" s="2">
        <f t="shared" si="192"/>
        <v>5.8075083968428094E-2</v>
      </c>
      <c r="H1372" s="2">
        <f t="shared" si="193"/>
        <v>0.37297119845413274</v>
      </c>
      <c r="I1372" s="2">
        <f t="shared" si="194"/>
        <v>27.165260194392403</v>
      </c>
    </row>
    <row r="1373" spans="1:9" ht="13.5" x14ac:dyDescent="0.25">
      <c r="A1373" s="3">
        <f>TITRES_STAT!B1376</f>
        <v>44299</v>
      </c>
      <c r="B1373" s="6">
        <f>TITRES_STAT!D1376</f>
        <v>6.2458</v>
      </c>
      <c r="C1373" s="2">
        <f t="shared" si="189"/>
        <v>0.1014999999999997</v>
      </c>
      <c r="D1373" s="2">
        <f t="shared" si="190"/>
        <v>0.1014999999999997</v>
      </c>
      <c r="E1373" s="2">
        <f t="shared" si="191"/>
        <v>0</v>
      </c>
      <c r="F1373" s="2">
        <f t="shared" ref="F1373:G1388" si="195">((F1372*13)+D1373)/14</f>
        <v>2.7363166977455496E-2</v>
      </c>
      <c r="G1373" s="2">
        <f t="shared" si="195"/>
        <v>5.3926863684968948E-2</v>
      </c>
      <c r="H1373" s="2">
        <f t="shared" si="193"/>
        <v>0.50741254186978502</v>
      </c>
      <c r="I1373" s="2">
        <f t="shared" si="194"/>
        <v>33.66115962126689</v>
      </c>
    </row>
    <row r="1374" spans="1:9" ht="13.5" x14ac:dyDescent="0.25">
      <c r="A1374" s="3">
        <f>TITRES_STAT!B1377</f>
        <v>44300</v>
      </c>
      <c r="B1374" s="6">
        <f>TITRES_STAT!D1377</f>
        <v>6.2458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2.5408655050494389E-2</v>
      </c>
      <c r="G1374" s="2">
        <f t="shared" si="195"/>
        <v>5.0074944850328311E-2</v>
      </c>
      <c r="H1374" s="2">
        <f t="shared" si="193"/>
        <v>0.50741254186978502</v>
      </c>
      <c r="I1374" s="2">
        <f t="shared" si="194"/>
        <v>33.66115962126689</v>
      </c>
    </row>
    <row r="1375" spans="1:9" ht="13.5" x14ac:dyDescent="0.25">
      <c r="A1375" s="3">
        <f>TITRES_STAT!B1378</f>
        <v>44301</v>
      </c>
      <c r="B1375" s="6">
        <f>TITRES_STAT!D1378</f>
        <v>6.2380000000000004</v>
      </c>
      <c r="C1375" s="2">
        <f t="shared" si="189"/>
        <v>-7.799999999999585E-3</v>
      </c>
      <c r="D1375" s="2">
        <f t="shared" si="190"/>
        <v>0</v>
      </c>
      <c r="E1375" s="2">
        <f t="shared" si="191"/>
        <v>7.799999999999585E-3</v>
      </c>
      <c r="F1375" s="2">
        <f t="shared" si="195"/>
        <v>2.3593751118316218E-2</v>
      </c>
      <c r="G1375" s="2">
        <f t="shared" si="195"/>
        <v>4.7055305932447687E-2</v>
      </c>
      <c r="H1375" s="2">
        <f t="shared" si="193"/>
        <v>0.50140469073109983</v>
      </c>
      <c r="I1375" s="2">
        <f t="shared" si="194"/>
        <v>33.39570562330826</v>
      </c>
    </row>
    <row r="1376" spans="1:9" ht="13.5" x14ac:dyDescent="0.25">
      <c r="A1376" s="3">
        <f>TITRES_STAT!B1379</f>
        <v>44302</v>
      </c>
      <c r="B1376" s="6">
        <f>TITRES_STAT!D1379</f>
        <v>6.0271999999999997</v>
      </c>
      <c r="C1376" s="2">
        <f t="shared" si="189"/>
        <v>-0.21080000000000076</v>
      </c>
      <c r="D1376" s="2">
        <f t="shared" si="190"/>
        <v>0</v>
      </c>
      <c r="E1376" s="2">
        <f t="shared" si="191"/>
        <v>0.21080000000000076</v>
      </c>
      <c r="F1376" s="2">
        <f t="shared" si="195"/>
        <v>2.1908483181293629E-2</v>
      </c>
      <c r="G1376" s="2">
        <f t="shared" si="195"/>
        <v>5.8751355508701475E-2</v>
      </c>
      <c r="H1376" s="2">
        <f t="shared" si="193"/>
        <v>0.37290174825070777</v>
      </c>
      <c r="I1376" s="2">
        <f t="shared" si="194"/>
        <v>27.161575744647649</v>
      </c>
    </row>
    <row r="1377" spans="1:9" ht="13.5" x14ac:dyDescent="0.25">
      <c r="A1377" s="3">
        <f>TITRES_STAT!B1380</f>
        <v>44305</v>
      </c>
      <c r="B1377" s="6">
        <f>TITRES_STAT!D1380</f>
        <v>6.0115999999999996</v>
      </c>
      <c r="C1377" s="2">
        <f t="shared" si="189"/>
        <v>-1.5600000000000058E-2</v>
      </c>
      <c r="D1377" s="2">
        <f t="shared" si="190"/>
        <v>0</v>
      </c>
      <c r="E1377" s="2">
        <f t="shared" si="191"/>
        <v>1.5600000000000058E-2</v>
      </c>
      <c r="F1377" s="2">
        <f t="shared" si="195"/>
        <v>2.0343591525486943E-2</v>
      </c>
      <c r="G1377" s="2">
        <f t="shared" si="195"/>
        <v>5.5669115829508516E-2</v>
      </c>
      <c r="H1377" s="2">
        <f t="shared" si="193"/>
        <v>0.36543766184092008</v>
      </c>
      <c r="I1377" s="2">
        <f t="shared" si="194"/>
        <v>26.763408689652451</v>
      </c>
    </row>
    <row r="1378" spans="1:9" ht="13.5" x14ac:dyDescent="0.25">
      <c r="A1378" s="3">
        <f>TITRES_STAT!B1381</f>
        <v>44306</v>
      </c>
      <c r="B1378" s="6">
        <f>TITRES_STAT!D1381</f>
        <v>6.1677</v>
      </c>
      <c r="C1378" s="2">
        <f t="shared" si="189"/>
        <v>0.15610000000000035</v>
      </c>
      <c r="D1378" s="2">
        <f t="shared" si="190"/>
        <v>0.15610000000000035</v>
      </c>
      <c r="E1378" s="2">
        <f t="shared" si="191"/>
        <v>0</v>
      </c>
      <c r="F1378" s="2">
        <f t="shared" si="195"/>
        <v>3.0040477845095042E-2</v>
      </c>
      <c r="G1378" s="2">
        <f t="shared" si="195"/>
        <v>5.1692750413115052E-2</v>
      </c>
      <c r="H1378" s="2">
        <f t="shared" si="193"/>
        <v>0.58113521925259026</v>
      </c>
      <c r="I1378" s="2">
        <f t="shared" si="194"/>
        <v>36.754302363038597</v>
      </c>
    </row>
    <row r="1379" spans="1:9" ht="13.5" x14ac:dyDescent="0.25">
      <c r="A1379" s="3">
        <f>TITRES_STAT!B1382</f>
        <v>44307</v>
      </c>
      <c r="B1379" s="6">
        <f>TITRES_STAT!D1382</f>
        <v>6.1677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2.7894729427588253E-2</v>
      </c>
      <c r="G1379" s="2">
        <f t="shared" si="195"/>
        <v>4.8000411097892548E-2</v>
      </c>
      <c r="H1379" s="2">
        <f t="shared" si="193"/>
        <v>0.58113521925259026</v>
      </c>
      <c r="I1379" s="2">
        <f t="shared" si="194"/>
        <v>36.754302363038597</v>
      </c>
    </row>
    <row r="1380" spans="1:9" ht="13.5" x14ac:dyDescent="0.25">
      <c r="A1380" s="3">
        <f>TITRES_STAT!B1383</f>
        <v>44308</v>
      </c>
      <c r="B1380" s="6">
        <f>TITRES_STAT!D1383</f>
        <v>5.9882</v>
      </c>
      <c r="C1380" s="2">
        <f t="shared" si="189"/>
        <v>-0.17949999999999999</v>
      </c>
      <c r="D1380" s="2">
        <f t="shared" si="190"/>
        <v>0</v>
      </c>
      <c r="E1380" s="2">
        <f t="shared" si="191"/>
        <v>0.17949999999999999</v>
      </c>
      <c r="F1380" s="2">
        <f t="shared" si="195"/>
        <v>2.5902248754189092E-2</v>
      </c>
      <c r="G1380" s="2">
        <f t="shared" si="195"/>
        <v>5.7393238876614509E-2</v>
      </c>
      <c r="H1380" s="2">
        <f t="shared" si="193"/>
        <v>0.45131184894224957</v>
      </c>
      <c r="I1380" s="2">
        <f t="shared" si="194"/>
        <v>31.096821077508352</v>
      </c>
    </row>
    <row r="1381" spans="1:9" ht="13.5" x14ac:dyDescent="0.25">
      <c r="A1381" s="3">
        <f>TITRES_STAT!B1384</f>
        <v>44309</v>
      </c>
      <c r="B1381" s="6">
        <f>TITRES_STAT!D1384</f>
        <v>5.8242000000000003</v>
      </c>
      <c r="C1381" s="2">
        <f t="shared" si="189"/>
        <v>-0.1639999999999997</v>
      </c>
      <c r="D1381" s="2">
        <f t="shared" si="190"/>
        <v>0</v>
      </c>
      <c r="E1381" s="2">
        <f t="shared" si="191"/>
        <v>0.1639999999999997</v>
      </c>
      <c r="F1381" s="2">
        <f t="shared" si="195"/>
        <v>2.405208812888987E-2</v>
      </c>
      <c r="G1381" s="2">
        <f t="shared" si="195"/>
        <v>6.5008007528284881E-2</v>
      </c>
      <c r="H1381" s="2">
        <f t="shared" si="193"/>
        <v>0.36998654540250053</v>
      </c>
      <c r="I1381" s="2">
        <f t="shared" si="194"/>
        <v>27.006582410909644</v>
      </c>
    </row>
    <row r="1382" spans="1:9" ht="13.5" x14ac:dyDescent="0.25">
      <c r="A1382" s="3">
        <f>TITRES_STAT!B1385</f>
        <v>44312</v>
      </c>
      <c r="B1382" s="6">
        <f>TITRES_STAT!D1385</f>
        <v>5.7070999999999996</v>
      </c>
      <c r="C1382" s="2">
        <f t="shared" si="189"/>
        <v>-0.11710000000000065</v>
      </c>
      <c r="D1382" s="2">
        <f t="shared" si="190"/>
        <v>0</v>
      </c>
      <c r="E1382" s="2">
        <f t="shared" si="191"/>
        <v>0.11710000000000065</v>
      </c>
      <c r="F1382" s="2">
        <f t="shared" si="195"/>
        <v>2.2334081833969167E-2</v>
      </c>
      <c r="G1382" s="2">
        <f t="shared" si="195"/>
        <v>6.8728864133407438E-2</v>
      </c>
      <c r="H1382" s="2">
        <f t="shared" si="193"/>
        <v>0.32495927461593405</v>
      </c>
      <c r="I1382" s="2">
        <f t="shared" si="194"/>
        <v>24.525982106893807</v>
      </c>
    </row>
    <row r="1383" spans="1:9" ht="13.5" x14ac:dyDescent="0.25">
      <c r="A1383" s="3">
        <f>TITRES_STAT!B1386</f>
        <v>44313</v>
      </c>
      <c r="B1383" s="6">
        <f>TITRES_STAT!D1386</f>
        <v>5.5430999999999999</v>
      </c>
      <c r="C1383" s="2">
        <f t="shared" si="189"/>
        <v>-0.1639999999999997</v>
      </c>
      <c r="D1383" s="2">
        <f t="shared" si="190"/>
        <v>0</v>
      </c>
      <c r="E1383" s="2">
        <f t="shared" si="191"/>
        <v>0.1639999999999997</v>
      </c>
      <c r="F1383" s="2">
        <f t="shared" si="195"/>
        <v>2.0738790274399944E-2</v>
      </c>
      <c r="G1383" s="2">
        <f t="shared" si="195"/>
        <v>7.5533945266735472E-2</v>
      </c>
      <c r="H1383" s="2">
        <f t="shared" si="193"/>
        <v>0.27456251889351707</v>
      </c>
      <c r="I1383" s="2">
        <f t="shared" si="194"/>
        <v>21.541706650205938</v>
      </c>
    </row>
    <row r="1384" spans="1:9" ht="13.5" x14ac:dyDescent="0.25">
      <c r="A1384" s="3">
        <f>TITRES_STAT!B1387</f>
        <v>44314</v>
      </c>
      <c r="B1384" s="6">
        <f>TITRES_STAT!D1387</f>
        <v>5.3167</v>
      </c>
      <c r="C1384" s="2">
        <f t="shared" si="189"/>
        <v>-0.22639999999999993</v>
      </c>
      <c r="D1384" s="2">
        <f t="shared" si="190"/>
        <v>0</v>
      </c>
      <c r="E1384" s="2">
        <f t="shared" si="191"/>
        <v>0.22639999999999993</v>
      </c>
      <c r="F1384" s="2">
        <f t="shared" si="195"/>
        <v>1.9257448111942806E-2</v>
      </c>
      <c r="G1384" s="2">
        <f t="shared" si="195"/>
        <v>8.631009203339722E-2</v>
      </c>
      <c r="H1384" s="2">
        <f t="shared" si="193"/>
        <v>0.22311930920536199</v>
      </c>
      <c r="I1384" s="2">
        <f t="shared" si="194"/>
        <v>18.24182706675758</v>
      </c>
    </row>
    <row r="1385" spans="1:9" ht="13.5" x14ac:dyDescent="0.25">
      <c r="A1385" s="3">
        <f>TITRES_STAT!B1388</f>
        <v>44315</v>
      </c>
      <c r="B1385" s="6">
        <f>TITRES_STAT!D1388</f>
        <v>5.6368</v>
      </c>
      <c r="C1385" s="2">
        <f t="shared" si="189"/>
        <v>0.32010000000000005</v>
      </c>
      <c r="D1385" s="2">
        <f t="shared" si="190"/>
        <v>0.32010000000000005</v>
      </c>
      <c r="E1385" s="2">
        <f t="shared" si="191"/>
        <v>0</v>
      </c>
      <c r="F1385" s="2">
        <f t="shared" si="195"/>
        <v>4.0746201818232616E-2</v>
      </c>
      <c r="G1385" s="2">
        <f t="shared" si="195"/>
        <v>8.0145085459583126E-2</v>
      </c>
      <c r="H1385" s="2">
        <f t="shared" si="193"/>
        <v>0.50840549466730278</v>
      </c>
      <c r="I1385" s="2">
        <f t="shared" si="194"/>
        <v>33.704829136772531</v>
      </c>
    </row>
    <row r="1386" spans="1:9" ht="13.5" x14ac:dyDescent="0.25">
      <c r="A1386" s="3">
        <f>TITRES_STAT!B1389</f>
        <v>44316</v>
      </c>
      <c r="B1386" s="6">
        <f>TITRES_STAT!D1389</f>
        <v>5.8398000000000003</v>
      </c>
      <c r="C1386" s="2">
        <f t="shared" si="189"/>
        <v>0.20300000000000029</v>
      </c>
      <c r="D1386" s="2">
        <f t="shared" si="190"/>
        <v>0.20300000000000029</v>
      </c>
      <c r="E1386" s="2">
        <f t="shared" si="191"/>
        <v>0</v>
      </c>
      <c r="F1386" s="2">
        <f t="shared" si="195"/>
        <v>5.2335758831216016E-2</v>
      </c>
      <c r="G1386" s="2">
        <f t="shared" si="195"/>
        <v>7.4420436498184334E-2</v>
      </c>
      <c r="H1386" s="2">
        <f t="shared" si="193"/>
        <v>0.70324444861987434</v>
      </c>
      <c r="I1386" s="2">
        <f t="shared" si="194"/>
        <v>41.288521397483947</v>
      </c>
    </row>
    <row r="1387" spans="1:9" ht="13.5" x14ac:dyDescent="0.25">
      <c r="A1387" s="3">
        <f>TITRES_STAT!B1390</f>
        <v>44319</v>
      </c>
      <c r="B1387" s="6">
        <f>TITRES_STAT!D1390</f>
        <v>5.8398000000000003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4.8597490343272008E-2</v>
      </c>
      <c r="G1387" s="2">
        <f t="shared" si="195"/>
        <v>6.9104691034028304E-2</v>
      </c>
      <c r="H1387" s="2">
        <f t="shared" si="193"/>
        <v>0.70324444861987434</v>
      </c>
      <c r="I1387" s="2">
        <f t="shared" si="194"/>
        <v>41.288521397483947</v>
      </c>
    </row>
    <row r="1388" spans="1:9" ht="13.5" x14ac:dyDescent="0.25">
      <c r="A1388" s="3">
        <f>TITRES_STAT!B1391</f>
        <v>44320</v>
      </c>
      <c r="B1388" s="6">
        <f>TITRES_STAT!D1391</f>
        <v>5.7226999999999997</v>
      </c>
      <c r="C1388" s="2">
        <f t="shared" si="189"/>
        <v>-0.11710000000000065</v>
      </c>
      <c r="D1388" s="2">
        <f t="shared" si="190"/>
        <v>0</v>
      </c>
      <c r="E1388" s="2">
        <f t="shared" si="191"/>
        <v>0.11710000000000065</v>
      </c>
      <c r="F1388" s="2">
        <f t="shared" si="195"/>
        <v>4.5126241033038292E-2</v>
      </c>
      <c r="G1388" s="2">
        <f t="shared" si="195"/>
        <v>7.2532927388740606E-2</v>
      </c>
      <c r="H1388" s="2">
        <f t="shared" si="193"/>
        <v>0.62214834913781936</v>
      </c>
      <c r="I1388" s="2">
        <f t="shared" si="194"/>
        <v>38.3533571062409</v>
      </c>
    </row>
    <row r="1389" spans="1:9" ht="13.5" x14ac:dyDescent="0.25">
      <c r="A1389" s="3">
        <f>TITRES_STAT!B1392</f>
        <v>44321</v>
      </c>
      <c r="B1389" s="6">
        <f>TITRES_STAT!D1392</f>
        <v>5.7930000000000001</v>
      </c>
      <c r="C1389" s="2">
        <f t="shared" si="189"/>
        <v>7.0300000000000473E-2</v>
      </c>
      <c r="D1389" s="2">
        <f t="shared" si="190"/>
        <v>7.0300000000000473E-2</v>
      </c>
      <c r="E1389" s="2">
        <f t="shared" si="191"/>
        <v>0</v>
      </c>
      <c r="F1389" s="2">
        <f t="shared" ref="F1389:G1404" si="196">((F1388*13)+D1389)/14</f>
        <v>4.692436667353559E-2</v>
      </c>
      <c r="G1389" s="2">
        <f t="shared" si="196"/>
        <v>6.7352004003830554E-2</v>
      </c>
      <c r="H1389" s="2">
        <f t="shared" si="193"/>
        <v>0.69670334784495547</v>
      </c>
      <c r="I1389" s="2">
        <f t="shared" si="194"/>
        <v>41.062177942294014</v>
      </c>
    </row>
    <row r="1390" spans="1:9" ht="13.5" x14ac:dyDescent="0.25">
      <c r="A1390" s="3">
        <f>TITRES_STAT!B1393</f>
        <v>44322</v>
      </c>
      <c r="B1390" s="6">
        <f>TITRES_STAT!D1393</f>
        <v>5.8319999999999999</v>
      </c>
      <c r="C1390" s="2">
        <f t="shared" si="189"/>
        <v>3.8999999999999702E-2</v>
      </c>
      <c r="D1390" s="2">
        <f t="shared" si="190"/>
        <v>3.8999999999999702E-2</v>
      </c>
      <c r="E1390" s="2">
        <f t="shared" si="191"/>
        <v>0</v>
      </c>
      <c r="F1390" s="2">
        <f t="shared" si="196"/>
        <v>4.6358340482568747E-2</v>
      </c>
      <c r="G1390" s="2">
        <f t="shared" si="196"/>
        <v>6.2541146574985509E-2</v>
      </c>
      <c r="H1390" s="2">
        <f t="shared" si="193"/>
        <v>0.74124545233570471</v>
      </c>
      <c r="I1390" s="2">
        <f t="shared" si="194"/>
        <v>42.569842829533243</v>
      </c>
    </row>
    <row r="1391" spans="1:9" ht="13.5" x14ac:dyDescent="0.25">
      <c r="A1391" s="3">
        <f>TITRES_STAT!B1394</f>
        <v>44323</v>
      </c>
      <c r="B1391" s="6">
        <f>TITRES_STAT!D1394</f>
        <v>5.6603000000000003</v>
      </c>
      <c r="C1391" s="2">
        <f t="shared" si="189"/>
        <v>-0.17169999999999952</v>
      </c>
      <c r="D1391" s="2">
        <f t="shared" si="190"/>
        <v>0</v>
      </c>
      <c r="E1391" s="2">
        <f t="shared" si="191"/>
        <v>0.17169999999999952</v>
      </c>
      <c r="F1391" s="2">
        <f t="shared" si="196"/>
        <v>4.3047030448099551E-2</v>
      </c>
      <c r="G1391" s="2">
        <f t="shared" si="196"/>
        <v>7.0338207533915079E-2</v>
      </c>
      <c r="H1391" s="2">
        <f t="shared" si="193"/>
        <v>0.61200067441786177</v>
      </c>
      <c r="I1391" s="2">
        <f t="shared" si="194"/>
        <v>37.965286499577438</v>
      </c>
    </row>
    <row r="1392" spans="1:9" ht="13.5" x14ac:dyDescent="0.25">
      <c r="A1392" s="3">
        <f>TITRES_STAT!B1395</f>
        <v>44326</v>
      </c>
      <c r="B1392" s="6">
        <f>TITRES_STAT!D1395</f>
        <v>5.6993</v>
      </c>
      <c r="C1392" s="2">
        <f t="shared" si="189"/>
        <v>3.8999999999999702E-2</v>
      </c>
      <c r="D1392" s="2">
        <f t="shared" si="190"/>
        <v>3.8999999999999702E-2</v>
      </c>
      <c r="E1392" s="2">
        <f t="shared" si="191"/>
        <v>0</v>
      </c>
      <c r="F1392" s="2">
        <f t="shared" si="196"/>
        <v>4.2757956844663846E-2</v>
      </c>
      <c r="G1392" s="2">
        <f t="shared" si="196"/>
        <v>6.5314049852921149E-2</v>
      </c>
      <c r="H1392" s="2">
        <f t="shared" si="193"/>
        <v>0.65465174707355112</v>
      </c>
      <c r="I1392" s="2">
        <f t="shared" si="194"/>
        <v>39.564322113785018</v>
      </c>
    </row>
    <row r="1393" spans="1:9" ht="13.5" x14ac:dyDescent="0.25">
      <c r="A1393" s="3">
        <f>TITRES_STAT!B1396</f>
        <v>44327</v>
      </c>
      <c r="B1393" s="6">
        <f>TITRES_STAT!D1396</f>
        <v>5.6445999999999996</v>
      </c>
      <c r="C1393" s="2">
        <f t="shared" si="189"/>
        <v>-5.4700000000000415E-2</v>
      </c>
      <c r="D1393" s="2">
        <f t="shared" si="190"/>
        <v>0</v>
      </c>
      <c r="E1393" s="2">
        <f t="shared" si="191"/>
        <v>5.4700000000000415E-2</v>
      </c>
      <c r="F1393" s="2">
        <f t="shared" si="196"/>
        <v>3.9703817070045E-2</v>
      </c>
      <c r="G1393" s="2">
        <f t="shared" si="196"/>
        <v>6.4555903434855386E-2</v>
      </c>
      <c r="H1393" s="2">
        <f t="shared" si="193"/>
        <v>0.61502999659993751</v>
      </c>
      <c r="I1393" s="2">
        <f t="shared" si="194"/>
        <v>38.081645411833662</v>
      </c>
    </row>
    <row r="1394" spans="1:9" ht="13.5" x14ac:dyDescent="0.25">
      <c r="A1394" s="3">
        <f>TITRES_STAT!B1397</f>
        <v>44333</v>
      </c>
      <c r="B1394" s="6">
        <f>TITRES_STAT!D1397</f>
        <v>5.6368</v>
      </c>
      <c r="C1394" s="2">
        <f t="shared" si="189"/>
        <v>-7.799999999999585E-3</v>
      </c>
      <c r="D1394" s="2">
        <f t="shared" si="190"/>
        <v>0</v>
      </c>
      <c r="E1394" s="2">
        <f t="shared" si="191"/>
        <v>7.799999999999585E-3</v>
      </c>
      <c r="F1394" s="2">
        <f t="shared" si="196"/>
        <v>3.686783013647036E-2</v>
      </c>
      <c r="G1394" s="2">
        <f t="shared" si="196"/>
        <v>6.0501910332365683E-2</v>
      </c>
      <c r="H1394" s="2">
        <f t="shared" si="193"/>
        <v>0.60936638089504758</v>
      </c>
      <c r="I1394" s="2">
        <f t="shared" si="194"/>
        <v>37.863744895438231</v>
      </c>
    </row>
    <row r="1395" spans="1:9" ht="13.5" x14ac:dyDescent="0.25">
      <c r="A1395" s="3">
        <f>TITRES_STAT!B1398</f>
        <v>44334</v>
      </c>
      <c r="B1395" s="6">
        <f>TITRES_STAT!D1398</f>
        <v>5.4729000000000001</v>
      </c>
      <c r="C1395" s="2">
        <f t="shared" si="189"/>
        <v>-0.16389999999999993</v>
      </c>
      <c r="D1395" s="2">
        <f t="shared" si="190"/>
        <v>0</v>
      </c>
      <c r="E1395" s="2">
        <f t="shared" si="191"/>
        <v>0.16389999999999993</v>
      </c>
      <c r="F1395" s="2">
        <f t="shared" si="196"/>
        <v>3.4234413698151049E-2</v>
      </c>
      <c r="G1395" s="2">
        <f t="shared" si="196"/>
        <v>6.7887488165768131E-2</v>
      </c>
      <c r="H1395" s="2">
        <f t="shared" si="193"/>
        <v>0.50428163750229238</v>
      </c>
      <c r="I1395" s="2">
        <f t="shared" si="194"/>
        <v>33.523086696690726</v>
      </c>
    </row>
    <row r="1396" spans="1:9" ht="13.5" x14ac:dyDescent="0.25">
      <c r="A1396" s="3">
        <f>TITRES_STAT!B1399</f>
        <v>44335</v>
      </c>
      <c r="B1396" s="6">
        <f>TITRES_STAT!D1399</f>
        <v>5.6055999999999999</v>
      </c>
      <c r="C1396" s="2">
        <f t="shared" si="189"/>
        <v>0.13269999999999982</v>
      </c>
      <c r="D1396" s="2">
        <f t="shared" si="190"/>
        <v>0.13269999999999982</v>
      </c>
      <c r="E1396" s="2">
        <f t="shared" si="191"/>
        <v>0</v>
      </c>
      <c r="F1396" s="2">
        <f t="shared" si="196"/>
        <v>4.1267669862568815E-2</v>
      </c>
      <c r="G1396" s="2">
        <f t="shared" si="196"/>
        <v>6.303838186821327E-2</v>
      </c>
      <c r="H1396" s="2">
        <f t="shared" si="193"/>
        <v>0.65464354635311151</v>
      </c>
      <c r="I1396" s="2">
        <f t="shared" si="194"/>
        <v>39.564022583351395</v>
      </c>
    </row>
    <row r="1397" spans="1:9" ht="13.5" x14ac:dyDescent="0.25">
      <c r="A1397" s="3">
        <f>TITRES_STAT!B1400</f>
        <v>44336</v>
      </c>
      <c r="B1397" s="6">
        <f>TITRES_STAT!D1400</f>
        <v>5.5743999999999998</v>
      </c>
      <c r="C1397" s="2">
        <f t="shared" si="189"/>
        <v>-3.1200000000000117E-2</v>
      </c>
      <c r="D1397" s="2">
        <f t="shared" si="190"/>
        <v>0</v>
      </c>
      <c r="E1397" s="2">
        <f t="shared" si="191"/>
        <v>3.1200000000000117E-2</v>
      </c>
      <c r="F1397" s="2">
        <f t="shared" si="196"/>
        <v>3.8319979158099614E-2</v>
      </c>
      <c r="G1397" s="2">
        <f t="shared" si="196"/>
        <v>6.0764211734769473E-2</v>
      </c>
      <c r="H1397" s="2">
        <f t="shared" si="193"/>
        <v>0.630634020652864</v>
      </c>
      <c r="I1397" s="2">
        <f t="shared" si="194"/>
        <v>38.674160643378109</v>
      </c>
    </row>
    <row r="1398" spans="1:9" ht="13.5" x14ac:dyDescent="0.25">
      <c r="A1398" s="3">
        <f>TITRES_STAT!B1401</f>
        <v>44337</v>
      </c>
      <c r="B1398" s="6">
        <f>TITRES_STAT!D1401</f>
        <v>5.5353000000000003</v>
      </c>
      <c r="C1398" s="2">
        <f t="shared" si="189"/>
        <v>-3.9099999999999469E-2</v>
      </c>
      <c r="D1398" s="2">
        <f t="shared" si="190"/>
        <v>0</v>
      </c>
      <c r="E1398" s="2">
        <f t="shared" si="191"/>
        <v>3.9099999999999469E-2</v>
      </c>
      <c r="F1398" s="2">
        <f t="shared" si="196"/>
        <v>3.5582837789663931E-2</v>
      </c>
      <c r="G1398" s="2">
        <f t="shared" si="196"/>
        <v>5.9216768039428762E-2</v>
      </c>
      <c r="H1398" s="2">
        <f t="shared" si="193"/>
        <v>0.6008912503629299</v>
      </c>
      <c r="I1398" s="2">
        <f t="shared" si="194"/>
        <v>37.534795085344172</v>
      </c>
    </row>
    <row r="1399" spans="1:9" ht="13.5" x14ac:dyDescent="0.25">
      <c r="A1399" s="3">
        <f>TITRES_STAT!B1402</f>
        <v>44340</v>
      </c>
      <c r="B1399" s="6">
        <f>TITRES_STAT!D1402</f>
        <v>5.6212</v>
      </c>
      <c r="C1399" s="2">
        <f t="shared" si="189"/>
        <v>8.5899999999999643E-2</v>
      </c>
      <c r="D1399" s="2">
        <f t="shared" si="190"/>
        <v>8.5899999999999643E-2</v>
      </c>
      <c r="E1399" s="2">
        <f t="shared" si="191"/>
        <v>0</v>
      </c>
      <c r="F1399" s="2">
        <f t="shared" si="196"/>
        <v>3.9176920804687917E-2</v>
      </c>
      <c r="G1399" s="2">
        <f t="shared" si="196"/>
        <v>5.498699889375528E-2</v>
      </c>
      <c r="H1399" s="2">
        <f t="shared" si="193"/>
        <v>0.71247606875917591</v>
      </c>
      <c r="I1399" s="2">
        <f t="shared" si="194"/>
        <v>41.605023378541048</v>
      </c>
    </row>
    <row r="1400" spans="1:9" ht="13.5" x14ac:dyDescent="0.25">
      <c r="A1400" s="3">
        <f>TITRES_STAT!B1403</f>
        <v>44341</v>
      </c>
      <c r="B1400" s="6">
        <f>TITRES_STAT!D1403</f>
        <v>5.6212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3.6378569318638775E-2</v>
      </c>
      <c r="G1400" s="2">
        <f t="shared" si="196"/>
        <v>5.1059356115629902E-2</v>
      </c>
      <c r="H1400" s="2">
        <f t="shared" si="193"/>
        <v>0.7124760687591758</v>
      </c>
      <c r="I1400" s="2">
        <f t="shared" si="194"/>
        <v>41.605023378541048</v>
      </c>
    </row>
    <row r="1401" spans="1:9" ht="13.5" x14ac:dyDescent="0.25">
      <c r="A1401" s="3">
        <f>TITRES_STAT!B1404</f>
        <v>44342</v>
      </c>
      <c r="B1401" s="6">
        <f>TITRES_STAT!D1404</f>
        <v>5.5197000000000003</v>
      </c>
      <c r="C1401" s="2">
        <f t="shared" si="189"/>
        <v>-0.1014999999999997</v>
      </c>
      <c r="D1401" s="2">
        <f t="shared" si="190"/>
        <v>0</v>
      </c>
      <c r="E1401" s="2">
        <f t="shared" si="191"/>
        <v>0.1014999999999997</v>
      </c>
      <c r="F1401" s="2">
        <f t="shared" si="196"/>
        <v>3.3780100081593149E-2</v>
      </c>
      <c r="G1401" s="2">
        <f t="shared" si="196"/>
        <v>5.4662259250227739E-2</v>
      </c>
      <c r="H1401" s="2">
        <f t="shared" si="193"/>
        <v>0.61797848359976837</v>
      </c>
      <c r="I1401" s="2">
        <f t="shared" si="194"/>
        <v>38.194480944199924</v>
      </c>
    </row>
    <row r="1402" spans="1:9" ht="13.5" x14ac:dyDescent="0.25">
      <c r="A1402" s="3">
        <f>TITRES_STAT!B1405</f>
        <v>44343</v>
      </c>
      <c r="B1402" s="6">
        <f>TITRES_STAT!D1405</f>
        <v>5.6055999999999999</v>
      </c>
      <c r="C1402" s="2">
        <f t="shared" si="189"/>
        <v>8.5899999999999643E-2</v>
      </c>
      <c r="D1402" s="2">
        <f t="shared" si="190"/>
        <v>8.5899999999999643E-2</v>
      </c>
      <c r="E1402" s="2">
        <f t="shared" si="191"/>
        <v>0</v>
      </c>
      <c r="F1402" s="2">
        <f t="shared" si="196"/>
        <v>3.750295007576504E-2</v>
      </c>
      <c r="G1402" s="2">
        <f t="shared" si="196"/>
        <v>5.0757812160925751E-2</v>
      </c>
      <c r="H1402" s="2">
        <f t="shared" si="193"/>
        <v>0.73886064980230703</v>
      </c>
      <c r="I1402" s="2">
        <f t="shared" si="194"/>
        <v>42.491078850183243</v>
      </c>
    </row>
    <row r="1403" spans="1:9" ht="13.5" x14ac:dyDescent="0.25">
      <c r="A1403" s="3">
        <f>TITRES_STAT!B1406</f>
        <v>44344</v>
      </c>
      <c r="B1403" s="6">
        <f>TITRES_STAT!D1406</f>
        <v>5.5822000000000003</v>
      </c>
      <c r="C1403" s="2">
        <f t="shared" si="189"/>
        <v>-2.3399999999999643E-2</v>
      </c>
      <c r="D1403" s="2">
        <f t="shared" si="190"/>
        <v>0</v>
      </c>
      <c r="E1403" s="2">
        <f t="shared" si="191"/>
        <v>2.3399999999999643E-2</v>
      </c>
      <c r="F1403" s="2">
        <f t="shared" si="196"/>
        <v>3.4824167927496111E-2</v>
      </c>
      <c r="G1403" s="2">
        <f t="shared" si="196"/>
        <v>4.8803682720859602E-2</v>
      </c>
      <c r="H1403" s="2">
        <f t="shared" si="193"/>
        <v>0.71355614957745006</v>
      </c>
      <c r="I1403" s="2">
        <f t="shared" si="194"/>
        <v>41.64183063119394</v>
      </c>
    </row>
    <row r="1404" spans="1:9" ht="13.5" x14ac:dyDescent="0.25">
      <c r="A1404" s="3">
        <f>TITRES_STAT!B1407</f>
        <v>44347</v>
      </c>
      <c r="B1404" s="6">
        <f>TITRES_STAT!D1407</f>
        <v>5.5743999999999998</v>
      </c>
      <c r="C1404" s="2">
        <f t="shared" si="189"/>
        <v>-7.8000000000004732E-3</v>
      </c>
      <c r="D1404" s="2">
        <f t="shared" si="190"/>
        <v>0</v>
      </c>
      <c r="E1404" s="2">
        <f t="shared" si="191"/>
        <v>7.8000000000004732E-3</v>
      </c>
      <c r="F1404" s="2">
        <f t="shared" si="196"/>
        <v>3.233672736124639E-2</v>
      </c>
      <c r="G1404" s="2">
        <f t="shared" si="196"/>
        <v>4.5874848240798238E-2</v>
      </c>
      <c r="H1404" s="2">
        <f t="shared" si="193"/>
        <v>0.7048901217396969</v>
      </c>
      <c r="I1404" s="2">
        <f t="shared" si="194"/>
        <v>41.345193614026911</v>
      </c>
    </row>
    <row r="1405" spans="1:9" ht="13.5" x14ac:dyDescent="0.25">
      <c r="A1405" s="3">
        <f>TITRES_STAT!B1408</f>
        <v>44348</v>
      </c>
      <c r="B1405" s="6">
        <f>TITRES_STAT!D1408</f>
        <v>5.5041000000000002</v>
      </c>
      <c r="C1405" s="2">
        <f t="shared" si="189"/>
        <v>-7.0299999999999585E-2</v>
      </c>
      <c r="D1405" s="2">
        <f t="shared" si="190"/>
        <v>0</v>
      </c>
      <c r="E1405" s="2">
        <f t="shared" si="191"/>
        <v>7.0299999999999585E-2</v>
      </c>
      <c r="F1405" s="2">
        <f t="shared" ref="F1405:G1420" si="197">((F1404*13)+D1405)/14</f>
        <v>3.002696112115736E-2</v>
      </c>
      <c r="G1405" s="2">
        <f t="shared" si="197"/>
        <v>4.761950193788405E-2</v>
      </c>
      <c r="H1405" s="2">
        <f t="shared" si="193"/>
        <v>0.63056016756171041</v>
      </c>
      <c r="I1405" s="2">
        <f t="shared" si="194"/>
        <v>38.671383007266186</v>
      </c>
    </row>
    <row r="1406" spans="1:9" ht="13.5" x14ac:dyDescent="0.25">
      <c r="A1406" s="3">
        <f>TITRES_STAT!B1409</f>
        <v>44349</v>
      </c>
      <c r="B1406" s="6">
        <f>TITRES_STAT!D1409</f>
        <v>5.4650999999999996</v>
      </c>
      <c r="C1406" s="2">
        <f t="shared" si="189"/>
        <v>-3.900000000000059E-2</v>
      </c>
      <c r="D1406" s="2">
        <f t="shared" si="190"/>
        <v>0</v>
      </c>
      <c r="E1406" s="2">
        <f t="shared" si="191"/>
        <v>3.900000000000059E-2</v>
      </c>
      <c r="F1406" s="2">
        <f t="shared" si="197"/>
        <v>2.7882178183931832E-2</v>
      </c>
      <c r="G1406" s="2">
        <f t="shared" si="197"/>
        <v>4.7003823228035237E-2</v>
      </c>
      <c r="H1406" s="2">
        <f t="shared" si="193"/>
        <v>0.5931895805297307</v>
      </c>
      <c r="I1406" s="2">
        <f t="shared" si="194"/>
        <v>37.23283078040825</v>
      </c>
    </row>
    <row r="1407" spans="1:9" ht="13.5" x14ac:dyDescent="0.25">
      <c r="A1407" s="3">
        <f>TITRES_STAT!B1410</f>
        <v>44350</v>
      </c>
      <c r="B1407" s="6">
        <f>TITRES_STAT!D1410</f>
        <v>5.4650999999999996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2.5890594027936701E-2</v>
      </c>
      <c r="G1407" s="2">
        <f t="shared" si="197"/>
        <v>4.3646407283175578E-2</v>
      </c>
      <c r="H1407" s="2">
        <f t="shared" si="193"/>
        <v>0.59318958052973059</v>
      </c>
      <c r="I1407" s="2">
        <f t="shared" si="194"/>
        <v>37.23283078040825</v>
      </c>
    </row>
    <row r="1408" spans="1:9" ht="13.5" x14ac:dyDescent="0.25">
      <c r="A1408" s="3">
        <f>TITRES_STAT!B1411</f>
        <v>44351</v>
      </c>
      <c r="B1408" s="6">
        <f>TITRES_STAT!D1411</f>
        <v>5.5430999999999999</v>
      </c>
      <c r="C1408" s="2">
        <f t="shared" si="189"/>
        <v>7.8000000000000291E-2</v>
      </c>
      <c r="D1408" s="2">
        <f t="shared" si="190"/>
        <v>7.8000000000000291E-2</v>
      </c>
      <c r="E1408" s="2">
        <f t="shared" si="191"/>
        <v>0</v>
      </c>
      <c r="F1408" s="2">
        <f t="shared" si="197"/>
        <v>2.9612694454512672E-2</v>
      </c>
      <c r="G1408" s="2">
        <f t="shared" si="197"/>
        <v>4.0528806762948746E-2</v>
      </c>
      <c r="H1408" s="2">
        <f t="shared" si="193"/>
        <v>0.73065793986277594</v>
      </c>
      <c r="I1408" s="2">
        <f t="shared" si="194"/>
        <v>42.218506790585657</v>
      </c>
    </row>
    <row r="1409" spans="1:9" ht="13.5" x14ac:dyDescent="0.25">
      <c r="A1409" s="3">
        <f>TITRES_STAT!B1412</f>
        <v>44354</v>
      </c>
      <c r="B1409" s="6">
        <f>TITRES_STAT!D1412</f>
        <v>5.5430999999999999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2.7497501993476052E-2</v>
      </c>
      <c r="G1409" s="2">
        <f t="shared" si="197"/>
        <v>3.7633891994166689E-2</v>
      </c>
      <c r="H1409" s="2">
        <f t="shared" si="193"/>
        <v>0.73065793986277605</v>
      </c>
      <c r="I1409" s="2">
        <f t="shared" si="194"/>
        <v>42.218506790585657</v>
      </c>
    </row>
    <row r="1410" spans="1:9" ht="13.5" x14ac:dyDescent="0.25">
      <c r="A1410" s="3">
        <f>TITRES_STAT!B1413</f>
        <v>44355</v>
      </c>
      <c r="B1410" s="6">
        <f>TITRES_STAT!D1413</f>
        <v>5.4650999999999996</v>
      </c>
      <c r="C1410" s="2">
        <f t="shared" si="189"/>
        <v>-7.8000000000000291E-2</v>
      </c>
      <c r="D1410" s="2">
        <f t="shared" si="190"/>
        <v>0</v>
      </c>
      <c r="E1410" s="2">
        <f t="shared" si="191"/>
        <v>7.8000000000000291E-2</v>
      </c>
      <c r="F1410" s="2">
        <f t="shared" si="197"/>
        <v>2.5533394708227762E-2</v>
      </c>
      <c r="G1410" s="2">
        <f t="shared" si="197"/>
        <v>4.0517185423154807E-2</v>
      </c>
      <c r="H1410" s="2">
        <f t="shared" si="193"/>
        <v>0.63018678226439462</v>
      </c>
      <c r="I1410" s="2">
        <f t="shared" si="194"/>
        <v>38.657336025571254</v>
      </c>
    </row>
    <row r="1411" spans="1:9" ht="13.5" x14ac:dyDescent="0.25">
      <c r="A1411" s="3">
        <f>TITRES_STAT!B1414</f>
        <v>44356</v>
      </c>
      <c r="B1411" s="6">
        <f>TITRES_STAT!D1414</f>
        <v>5.5353000000000003</v>
      </c>
      <c r="C1411" s="2">
        <f t="shared" ref="C1411:C1474" si="198">B1411-B1410</f>
        <v>7.0200000000000706E-2</v>
      </c>
      <c r="D1411" s="2">
        <f t="shared" ref="D1411:D1474" si="199">IF(C1411&gt;0,C1411,0)</f>
        <v>7.0200000000000706E-2</v>
      </c>
      <c r="E1411" s="2">
        <f t="shared" ref="E1411:E1474" si="200">IF(C1411&lt;0,-C1411,0)</f>
        <v>0</v>
      </c>
      <c r="F1411" s="2">
        <f t="shared" si="197"/>
        <v>2.8723866514782974E-2</v>
      </c>
      <c r="G1411" s="2">
        <f t="shared" si="197"/>
        <v>3.7623100750072316E-2</v>
      </c>
      <c r="H1411" s="2">
        <f t="shared" si="193"/>
        <v>0.76346356207037935</v>
      </c>
      <c r="I1411" s="2">
        <f t="shared" si="194"/>
        <v>43.293412945490154</v>
      </c>
    </row>
    <row r="1412" spans="1:9" ht="13.5" x14ac:dyDescent="0.25">
      <c r="A1412" s="3">
        <f>TITRES_STAT!B1415</f>
        <v>44357</v>
      </c>
      <c r="B1412" s="6">
        <f>TITRES_STAT!D1415</f>
        <v>5.6055999999999999</v>
      </c>
      <c r="C1412" s="2">
        <f t="shared" si="198"/>
        <v>7.0299999999999585E-2</v>
      </c>
      <c r="D1412" s="2">
        <f t="shared" si="199"/>
        <v>7.0299999999999585E-2</v>
      </c>
      <c r="E1412" s="2">
        <f t="shared" si="200"/>
        <v>0</v>
      </c>
      <c r="F1412" s="2">
        <f t="shared" si="197"/>
        <v>3.1693590335155584E-2</v>
      </c>
      <c r="G1412" s="2">
        <f t="shared" si="197"/>
        <v>3.4935736410781439E-2</v>
      </c>
      <c r="H1412" s="2">
        <f t="shared" si="193"/>
        <v>0.90719685889817669</v>
      </c>
      <c r="I1412" s="2">
        <f t="shared" si="194"/>
        <v>47.567027738409827</v>
      </c>
    </row>
    <row r="1413" spans="1:9" ht="13.5" x14ac:dyDescent="0.25">
      <c r="A1413" s="3">
        <f>TITRES_STAT!B1416</f>
        <v>44358</v>
      </c>
      <c r="B1413" s="6">
        <f>TITRES_STAT!D1416</f>
        <v>5.7149000000000001</v>
      </c>
      <c r="C1413" s="2">
        <f t="shared" si="198"/>
        <v>0.10930000000000017</v>
      </c>
      <c r="D1413" s="2">
        <f t="shared" si="199"/>
        <v>0.10930000000000017</v>
      </c>
      <c r="E1413" s="2">
        <f t="shared" si="200"/>
        <v>0</v>
      </c>
      <c r="F1413" s="2">
        <f t="shared" si="197"/>
        <v>3.7236905311215915E-2</v>
      </c>
      <c r="G1413" s="2">
        <f t="shared" si="197"/>
        <v>3.2440326667154191E-2</v>
      </c>
      <c r="H1413" s="2">
        <f t="shared" si="193"/>
        <v>1.1478585186048158</v>
      </c>
      <c r="I1413" s="2">
        <f t="shared" si="194"/>
        <v>53.441998560986697</v>
      </c>
    </row>
    <row r="1414" spans="1:9" ht="13.5" x14ac:dyDescent="0.25">
      <c r="A1414" s="3">
        <f>TITRES_STAT!B1417</f>
        <v>44361</v>
      </c>
      <c r="B1414" s="6">
        <f>TITRES_STAT!D1417</f>
        <v>5.8554000000000004</v>
      </c>
      <c r="C1414" s="2">
        <f t="shared" si="198"/>
        <v>0.14050000000000029</v>
      </c>
      <c r="D1414" s="2">
        <f t="shared" si="199"/>
        <v>0.14050000000000029</v>
      </c>
      <c r="E1414" s="2">
        <f t="shared" si="200"/>
        <v>0</v>
      </c>
      <c r="F1414" s="2">
        <f t="shared" si="197"/>
        <v>4.4612840646129089E-2</v>
      </c>
      <c r="G1414" s="2">
        <f t="shared" si="197"/>
        <v>3.0123160476643179E-2</v>
      </c>
      <c r="H1414" s="2">
        <f t="shared" si="193"/>
        <v>1.4810146060444382</v>
      </c>
      <c r="I1414" s="2">
        <f t="shared" si="194"/>
        <v>59.693909194902631</v>
      </c>
    </row>
    <row r="1415" spans="1:9" ht="13.5" x14ac:dyDescent="0.25">
      <c r="A1415" s="3">
        <f>TITRES_STAT!B1418</f>
        <v>44362</v>
      </c>
      <c r="B1415" s="6">
        <f>TITRES_STAT!D1418</f>
        <v>5.7695999999999996</v>
      </c>
      <c r="C1415" s="2">
        <f t="shared" si="198"/>
        <v>-8.5800000000000765E-2</v>
      </c>
      <c r="D1415" s="2">
        <f t="shared" si="199"/>
        <v>0</v>
      </c>
      <c r="E1415" s="2">
        <f t="shared" si="200"/>
        <v>8.5800000000000765E-2</v>
      </c>
      <c r="F1415" s="2">
        <f t="shared" si="197"/>
        <v>4.1426209171405583E-2</v>
      </c>
      <c r="G1415" s="2">
        <f t="shared" si="197"/>
        <v>3.4100077585454434E-2</v>
      </c>
      <c r="H1415" s="2">
        <f t="shared" si="193"/>
        <v>1.2148420796871191</v>
      </c>
      <c r="I1415" s="2">
        <f t="shared" si="194"/>
        <v>54.850054133824948</v>
      </c>
    </row>
    <row r="1416" spans="1:9" ht="13.5" x14ac:dyDescent="0.25">
      <c r="A1416" s="3">
        <f>TITRES_STAT!B1419</f>
        <v>44363</v>
      </c>
      <c r="B1416" s="6">
        <f>TITRES_STAT!D1419</f>
        <v>5.7149000000000001</v>
      </c>
      <c r="C1416" s="2">
        <f t="shared" si="198"/>
        <v>-5.4699999999999527E-2</v>
      </c>
      <c r="D1416" s="2">
        <f t="shared" si="199"/>
        <v>0</v>
      </c>
      <c r="E1416" s="2">
        <f t="shared" si="200"/>
        <v>5.4699999999999527E-2</v>
      </c>
      <c r="F1416" s="2">
        <f t="shared" si="197"/>
        <v>3.8467194230590904E-2</v>
      </c>
      <c r="G1416" s="2">
        <f t="shared" si="197"/>
        <v>3.5571500615064797E-2</v>
      </c>
      <c r="H1416" s="2">
        <f t="shared" si="193"/>
        <v>1.0814048765291548</v>
      </c>
      <c r="I1416" s="2">
        <f t="shared" si="194"/>
        <v>51.955527188561739</v>
      </c>
    </row>
    <row r="1417" spans="1:9" ht="13.5" x14ac:dyDescent="0.25">
      <c r="A1417" s="3">
        <f>TITRES_STAT!B1420</f>
        <v>44364</v>
      </c>
      <c r="B1417" s="6">
        <f>TITRES_STAT!D1420</f>
        <v>5.7382999999999997</v>
      </c>
      <c r="C1417" s="2">
        <f t="shared" si="198"/>
        <v>2.3399999999999643E-2</v>
      </c>
      <c r="D1417" s="2">
        <f t="shared" si="199"/>
        <v>2.3399999999999643E-2</v>
      </c>
      <c r="E1417" s="2">
        <f t="shared" si="200"/>
        <v>0</v>
      </c>
      <c r="F1417" s="2">
        <f t="shared" si="197"/>
        <v>3.7390966071262959E-2</v>
      </c>
      <c r="G1417" s="2">
        <f t="shared" si="197"/>
        <v>3.3030679142560172E-2</v>
      </c>
      <c r="H1417" s="2">
        <f t="shared" si="193"/>
        <v>1.1320071836816863</v>
      </c>
      <c r="I1417" s="2">
        <f t="shared" si="194"/>
        <v>53.095842844528505</v>
      </c>
    </row>
    <row r="1418" spans="1:9" ht="13.5" x14ac:dyDescent="0.25">
      <c r="A1418" s="3">
        <f>TITRES_STAT!B1421</f>
        <v>44365</v>
      </c>
      <c r="B1418" s="6">
        <f>TITRES_STAT!D1421</f>
        <v>5.6993</v>
      </c>
      <c r="C1418" s="2">
        <f t="shared" si="198"/>
        <v>-3.8999999999999702E-2</v>
      </c>
      <c r="D1418" s="2">
        <f t="shared" si="199"/>
        <v>0</v>
      </c>
      <c r="E1418" s="2">
        <f t="shared" si="200"/>
        <v>3.8999999999999702E-2</v>
      </c>
      <c r="F1418" s="2">
        <f t="shared" si="197"/>
        <v>3.4720182780458457E-2</v>
      </c>
      <c r="G1418" s="2">
        <f t="shared" si="197"/>
        <v>3.3457059203805851E-2</v>
      </c>
      <c r="H1418" s="2">
        <f t="shared" si="193"/>
        <v>1.0377535744835853</v>
      </c>
      <c r="I1418" s="2">
        <f t="shared" si="194"/>
        <v>50.926352797421863</v>
      </c>
    </row>
    <row r="1419" spans="1:9" ht="13.5" x14ac:dyDescent="0.25">
      <c r="A1419" s="3">
        <f>TITRES_STAT!B1422</f>
        <v>44368</v>
      </c>
      <c r="B1419" s="6">
        <f>TITRES_STAT!D1422</f>
        <v>5.8554000000000004</v>
      </c>
      <c r="C1419" s="2">
        <f t="shared" si="198"/>
        <v>0.15610000000000035</v>
      </c>
      <c r="D1419" s="2">
        <f t="shared" si="199"/>
        <v>0.15610000000000035</v>
      </c>
      <c r="E1419" s="2">
        <f t="shared" si="200"/>
        <v>0</v>
      </c>
      <c r="F1419" s="2">
        <f t="shared" si="197"/>
        <v>4.339016972471145E-2</v>
      </c>
      <c r="G1419" s="2">
        <f t="shared" si="197"/>
        <v>3.106726926067686E-2</v>
      </c>
      <c r="H1419" s="2">
        <f t="shared" si="193"/>
        <v>1.3966521923969739</v>
      </c>
      <c r="I1419" s="2">
        <f t="shared" si="194"/>
        <v>58.275130485251353</v>
      </c>
    </row>
    <row r="1420" spans="1:9" ht="13.5" x14ac:dyDescent="0.25">
      <c r="A1420" s="3">
        <f>TITRES_STAT!B1423</f>
        <v>44369</v>
      </c>
      <c r="B1420" s="6">
        <f>TITRES_STAT!D1423</f>
        <v>5.7774000000000001</v>
      </c>
      <c r="C1420" s="2">
        <f t="shared" si="198"/>
        <v>-7.8000000000000291E-2</v>
      </c>
      <c r="D1420" s="2">
        <f t="shared" si="199"/>
        <v>0</v>
      </c>
      <c r="E1420" s="2">
        <f t="shared" si="200"/>
        <v>7.8000000000000291E-2</v>
      </c>
      <c r="F1420" s="2">
        <f t="shared" si="197"/>
        <v>4.0290871887232065E-2</v>
      </c>
      <c r="G1420" s="2">
        <f t="shared" si="197"/>
        <v>3.4419607170628537E-2</v>
      </c>
      <c r="H1420" s="2">
        <f t="shared" si="193"/>
        <v>1.1705790739417179</v>
      </c>
      <c r="I1420" s="2">
        <f t="shared" si="194"/>
        <v>53.92934484602651</v>
      </c>
    </row>
    <row r="1421" spans="1:9" ht="13.5" x14ac:dyDescent="0.25">
      <c r="A1421" s="3">
        <f>TITRES_STAT!B1424</f>
        <v>44370</v>
      </c>
      <c r="B1421" s="6">
        <f>TITRES_STAT!D1424</f>
        <v>5.6603000000000003</v>
      </c>
      <c r="C1421" s="2">
        <f t="shared" si="198"/>
        <v>-0.11709999999999976</v>
      </c>
      <c r="D1421" s="2">
        <f t="shared" si="199"/>
        <v>0</v>
      </c>
      <c r="E1421" s="2">
        <f t="shared" si="200"/>
        <v>0.11709999999999976</v>
      </c>
      <c r="F1421" s="2">
        <f t="shared" ref="F1421:G1436" si="201">((F1420*13)+D1421)/14</f>
        <v>3.7412952466715492E-2</v>
      </c>
      <c r="G1421" s="2">
        <f t="shared" si="201"/>
        <v>4.0325349515583628E-2</v>
      </c>
      <c r="H1421" s="2">
        <f t="shared" si="193"/>
        <v>0.92777751256086083</v>
      </c>
      <c r="I1421" s="2">
        <f t="shared" si="194"/>
        <v>48.126794016203696</v>
      </c>
    </row>
    <row r="1422" spans="1:9" ht="13.5" x14ac:dyDescent="0.25">
      <c r="A1422" s="3">
        <f>TITRES_STAT!B1425</f>
        <v>44371</v>
      </c>
      <c r="B1422" s="6">
        <f>TITRES_STAT!D1425</f>
        <v>5.7695999999999996</v>
      </c>
      <c r="C1422" s="2">
        <f t="shared" si="198"/>
        <v>0.10929999999999929</v>
      </c>
      <c r="D1422" s="2">
        <f t="shared" si="199"/>
        <v>0.10929999999999929</v>
      </c>
      <c r="E1422" s="2">
        <f t="shared" si="200"/>
        <v>0</v>
      </c>
      <c r="F1422" s="2">
        <f t="shared" si="201"/>
        <v>4.2547741576235761E-2</v>
      </c>
      <c r="G1422" s="2">
        <f t="shared" si="201"/>
        <v>3.7444967407327653E-2</v>
      </c>
      <c r="H1422" s="2">
        <f t="shared" si="193"/>
        <v>1.1362739647600693</v>
      </c>
      <c r="I1422" s="2">
        <f t="shared" si="194"/>
        <v>53.18952454151578</v>
      </c>
    </row>
    <row r="1423" spans="1:9" ht="13.5" x14ac:dyDescent="0.25">
      <c r="A1423" s="3">
        <f>TITRES_STAT!B1426</f>
        <v>44372</v>
      </c>
      <c r="B1423" s="6">
        <f>TITRES_STAT!D1426</f>
        <v>5.7305000000000001</v>
      </c>
      <c r="C1423" s="2">
        <f t="shared" si="198"/>
        <v>-3.9099999999999469E-2</v>
      </c>
      <c r="D1423" s="2">
        <f t="shared" si="199"/>
        <v>0</v>
      </c>
      <c r="E1423" s="2">
        <f t="shared" si="200"/>
        <v>3.9099999999999469E-2</v>
      </c>
      <c r="F1423" s="2">
        <f t="shared" si="201"/>
        <v>3.9508617177933206E-2</v>
      </c>
      <c r="G1423" s="2">
        <f t="shared" si="201"/>
        <v>3.7563184021089928E-2</v>
      </c>
      <c r="H1423" s="2">
        <f t="shared" si="193"/>
        <v>1.0517909545620789</v>
      </c>
      <c r="I1423" s="2">
        <f t="shared" si="194"/>
        <v>51.262091404753576</v>
      </c>
    </row>
    <row r="1424" spans="1:9" ht="13.5" x14ac:dyDescent="0.25">
      <c r="A1424" s="3">
        <f>TITRES_STAT!B1427</f>
        <v>44375</v>
      </c>
      <c r="B1424" s="6">
        <f>TITRES_STAT!D1427</f>
        <v>5.7382999999999997</v>
      </c>
      <c r="C1424" s="2">
        <f t="shared" si="198"/>
        <v>7.799999999999585E-3</v>
      </c>
      <c r="D1424" s="2">
        <f t="shared" si="199"/>
        <v>7.799999999999585E-3</v>
      </c>
      <c r="E1424" s="2">
        <f t="shared" si="200"/>
        <v>0</v>
      </c>
      <c r="F1424" s="2">
        <f t="shared" si="201"/>
        <v>3.724371595093795E-2</v>
      </c>
      <c r="G1424" s="2">
        <f t="shared" si="201"/>
        <v>3.4880099448154935E-2</v>
      </c>
      <c r="H1424" s="2">
        <f t="shared" si="193"/>
        <v>1.0677640413926068</v>
      </c>
      <c r="I1424" s="2">
        <f t="shared" si="194"/>
        <v>51.63858254704364</v>
      </c>
    </row>
    <row r="1425" spans="1:9" ht="13.5" x14ac:dyDescent="0.25">
      <c r="A1425" s="3">
        <f>TITRES_STAT!B1428</f>
        <v>44376</v>
      </c>
      <c r="B1425" s="6">
        <f>TITRES_STAT!D1428</f>
        <v>5.7382999999999997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3.4583450525870953E-2</v>
      </c>
      <c r="G1425" s="2">
        <f t="shared" si="201"/>
        <v>3.2388663773286724E-2</v>
      </c>
      <c r="H1425" s="2">
        <f t="shared" ref="H1425:H1488" si="202">F1425/G1425</f>
        <v>1.0677640413926068</v>
      </c>
      <c r="I1425" s="2">
        <f t="shared" ref="I1425:I1488" si="203">IF(G1425=0,100,100-(100/(1+H1425)))</f>
        <v>51.63858254704364</v>
      </c>
    </row>
    <row r="1426" spans="1:9" ht="13.5" x14ac:dyDescent="0.25">
      <c r="A1426" s="3">
        <f>TITRES_STAT!B1429</f>
        <v>44377</v>
      </c>
      <c r="B1426" s="6">
        <f>TITRES_STAT!D1429</f>
        <v>6.0465999999999998</v>
      </c>
      <c r="C1426" s="2">
        <f t="shared" si="198"/>
        <v>0.30830000000000002</v>
      </c>
      <c r="D1426" s="2">
        <f t="shared" si="199"/>
        <v>0.30830000000000002</v>
      </c>
      <c r="E1426" s="2">
        <f t="shared" si="200"/>
        <v>0</v>
      </c>
      <c r="F1426" s="2">
        <f t="shared" si="201"/>
        <v>5.4134632631165878E-2</v>
      </c>
      <c r="G1426" s="2">
        <f t="shared" si="201"/>
        <v>3.0075187789480533E-2</v>
      </c>
      <c r="H1426" s="2">
        <f t="shared" si="202"/>
        <v>1.7999765457857149</v>
      </c>
      <c r="I1426" s="2">
        <f t="shared" si="203"/>
        <v>64.285415122311846</v>
      </c>
    </row>
    <row r="1427" spans="1:9" ht="13.5" x14ac:dyDescent="0.25">
      <c r="A1427" s="3">
        <f>TITRES_STAT!B1430</f>
        <v>44378</v>
      </c>
      <c r="B1427" s="6">
        <f>TITRES_STAT!D1430</f>
        <v>6.0382999999999996</v>
      </c>
      <c r="C1427" s="2">
        <f t="shared" si="198"/>
        <v>-8.3000000000001961E-3</v>
      </c>
      <c r="D1427" s="2">
        <f t="shared" si="199"/>
        <v>0</v>
      </c>
      <c r="E1427" s="2">
        <f t="shared" si="200"/>
        <v>8.3000000000001961E-3</v>
      </c>
      <c r="F1427" s="2">
        <f t="shared" si="201"/>
        <v>5.0267873157511175E-2</v>
      </c>
      <c r="G1427" s="2">
        <f t="shared" si="201"/>
        <v>2.8519817233089079E-2</v>
      </c>
      <c r="H1427" s="2">
        <f t="shared" si="202"/>
        <v>1.7625594423231334</v>
      </c>
      <c r="I1427" s="2">
        <f t="shared" si="203"/>
        <v>63.801683877648443</v>
      </c>
    </row>
    <row r="1428" spans="1:9" ht="13.5" x14ac:dyDescent="0.25">
      <c r="A1428" s="3">
        <f>TITRES_STAT!B1431</f>
        <v>44379</v>
      </c>
      <c r="B1428" s="6">
        <f>TITRES_STAT!D1431</f>
        <v>6.03</v>
      </c>
      <c r="C1428" s="2">
        <f t="shared" si="198"/>
        <v>-8.2999999999993079E-3</v>
      </c>
      <c r="D1428" s="2">
        <f t="shared" si="199"/>
        <v>0</v>
      </c>
      <c r="E1428" s="2">
        <f t="shared" si="200"/>
        <v>8.2999999999993079E-3</v>
      </c>
      <c r="F1428" s="2">
        <f t="shared" si="201"/>
        <v>4.6677310789117521E-2</v>
      </c>
      <c r="G1428" s="2">
        <f t="shared" si="201"/>
        <v>2.7075544573582664E-2</v>
      </c>
      <c r="H1428" s="2">
        <f t="shared" si="202"/>
        <v>1.723965723469145</v>
      </c>
      <c r="I1428" s="2">
        <f t="shared" si="203"/>
        <v>63.288818527186315</v>
      </c>
    </row>
    <row r="1429" spans="1:9" ht="13.5" x14ac:dyDescent="0.25">
      <c r="A1429" s="3">
        <f>TITRES_STAT!B1432</f>
        <v>44382</v>
      </c>
      <c r="B1429" s="6">
        <f>TITRES_STAT!D1432</f>
        <v>6.03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4.3343217161323409E-2</v>
      </c>
      <c r="G1429" s="2">
        <f t="shared" si="201"/>
        <v>2.5141577104041045E-2</v>
      </c>
      <c r="H1429" s="2">
        <f t="shared" si="202"/>
        <v>1.723965723469145</v>
      </c>
      <c r="I1429" s="2">
        <f t="shared" si="203"/>
        <v>63.288818527186315</v>
      </c>
    </row>
    <row r="1430" spans="1:9" ht="13.5" x14ac:dyDescent="0.25">
      <c r="A1430" s="3">
        <f>TITRES_STAT!B1433</f>
        <v>44383</v>
      </c>
      <c r="B1430" s="6">
        <f>TITRES_STAT!D1433</f>
        <v>6.03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4.0247273078371733E-2</v>
      </c>
      <c r="G1430" s="2">
        <f t="shared" si="201"/>
        <v>2.3345750168038113E-2</v>
      </c>
      <c r="H1430" s="2">
        <f t="shared" si="202"/>
        <v>1.7239657234691448</v>
      </c>
      <c r="I1430" s="2">
        <f t="shared" si="203"/>
        <v>63.288818527186315</v>
      </c>
    </row>
    <row r="1431" spans="1:9" ht="13.5" x14ac:dyDescent="0.25">
      <c r="A1431" s="3">
        <f>TITRES_STAT!B1434</f>
        <v>44384</v>
      </c>
      <c r="B1431" s="6">
        <f>TITRES_STAT!D1434</f>
        <v>6.0216000000000003</v>
      </c>
      <c r="C1431" s="2">
        <f t="shared" si="198"/>
        <v>-8.3999999999999631E-3</v>
      </c>
      <c r="D1431" s="2">
        <f t="shared" si="199"/>
        <v>0</v>
      </c>
      <c r="E1431" s="2">
        <f t="shared" si="200"/>
        <v>8.3999999999999631E-3</v>
      </c>
      <c r="F1431" s="2">
        <f t="shared" si="201"/>
        <v>3.7372467858488037E-2</v>
      </c>
      <c r="G1431" s="2">
        <f t="shared" si="201"/>
        <v>2.2278196584606814E-2</v>
      </c>
      <c r="H1431" s="2">
        <f t="shared" si="202"/>
        <v>1.677535599282334</v>
      </c>
      <c r="I1431" s="2">
        <f t="shared" si="203"/>
        <v>62.652223923071936</v>
      </c>
    </row>
    <row r="1432" spans="1:9" ht="13.5" x14ac:dyDescent="0.25">
      <c r="A1432" s="3">
        <f>TITRES_STAT!B1435</f>
        <v>44385</v>
      </c>
      <c r="B1432" s="6">
        <f>TITRES_STAT!D1435</f>
        <v>6.0049000000000001</v>
      </c>
      <c r="C1432" s="2">
        <f t="shared" si="198"/>
        <v>-1.6700000000000159E-2</v>
      </c>
      <c r="D1432" s="2">
        <f t="shared" si="199"/>
        <v>0</v>
      </c>
      <c r="E1432" s="2">
        <f t="shared" si="200"/>
        <v>1.6700000000000159E-2</v>
      </c>
      <c r="F1432" s="2">
        <f t="shared" si="201"/>
        <v>3.470300586859603E-2</v>
      </c>
      <c r="G1432" s="2">
        <f t="shared" si="201"/>
        <v>2.1879753971420623E-2</v>
      </c>
      <c r="H1432" s="2">
        <f t="shared" si="202"/>
        <v>1.5860784318656034</v>
      </c>
      <c r="I1432" s="2">
        <f t="shared" si="203"/>
        <v>61.331412548126103</v>
      </c>
    </row>
    <row r="1433" spans="1:9" ht="13.5" x14ac:dyDescent="0.25">
      <c r="A1433" s="3">
        <f>TITRES_STAT!B1436</f>
        <v>44386</v>
      </c>
      <c r="B1433" s="6">
        <f>TITRES_STAT!D1436</f>
        <v>5.9965999999999999</v>
      </c>
      <c r="C1433" s="2">
        <f t="shared" si="198"/>
        <v>-8.3000000000001961E-3</v>
      </c>
      <c r="D1433" s="2">
        <f t="shared" si="199"/>
        <v>0</v>
      </c>
      <c r="E1433" s="2">
        <f t="shared" si="200"/>
        <v>8.3000000000001961E-3</v>
      </c>
      <c r="F1433" s="2">
        <f t="shared" si="201"/>
        <v>3.2224219735124883E-2</v>
      </c>
      <c r="G1433" s="2">
        <f t="shared" si="201"/>
        <v>2.0909771544890592E-2</v>
      </c>
      <c r="H1433" s="2">
        <f t="shared" si="202"/>
        <v>1.5411081687785839</v>
      </c>
      <c r="I1433" s="2">
        <f t="shared" si="203"/>
        <v>60.647090419584039</v>
      </c>
    </row>
    <row r="1434" spans="1:9" ht="13.5" x14ac:dyDescent="0.25">
      <c r="A1434" s="3">
        <f>TITRES_STAT!B1437</f>
        <v>44389</v>
      </c>
      <c r="B1434" s="6">
        <f>TITRES_STAT!D1437</f>
        <v>6.0049000000000001</v>
      </c>
      <c r="C1434" s="2">
        <f t="shared" si="198"/>
        <v>8.3000000000001961E-3</v>
      </c>
      <c r="D1434" s="2">
        <f t="shared" si="199"/>
        <v>8.3000000000001961E-3</v>
      </c>
      <c r="E1434" s="2">
        <f t="shared" si="200"/>
        <v>0</v>
      </c>
      <c r="F1434" s="2">
        <f t="shared" si="201"/>
        <v>3.0515346896901691E-2</v>
      </c>
      <c r="G1434" s="2">
        <f t="shared" si="201"/>
        <v>1.9416216434541261E-2</v>
      </c>
      <c r="H1434" s="2">
        <f t="shared" si="202"/>
        <v>1.571642291884179</v>
      </c>
      <c r="I1434" s="2">
        <f t="shared" si="203"/>
        <v>61.114343034570147</v>
      </c>
    </row>
    <row r="1435" spans="1:9" ht="13.5" x14ac:dyDescent="0.25">
      <c r="A1435" s="3">
        <f>TITRES_STAT!B1438</f>
        <v>44390</v>
      </c>
      <c r="B1435" s="6">
        <f>TITRES_STAT!D1438</f>
        <v>5.9215</v>
      </c>
      <c r="C1435" s="2">
        <f t="shared" si="198"/>
        <v>-8.3400000000000141E-2</v>
      </c>
      <c r="D1435" s="2">
        <f t="shared" si="199"/>
        <v>0</v>
      </c>
      <c r="E1435" s="2">
        <f t="shared" si="200"/>
        <v>8.3400000000000141E-2</v>
      </c>
      <c r="F1435" s="2">
        <f t="shared" si="201"/>
        <v>2.8335679261408713E-2</v>
      </c>
      <c r="G1435" s="2">
        <f t="shared" si="201"/>
        <v>2.3986486689216897E-2</v>
      </c>
      <c r="H1435" s="2">
        <f t="shared" si="202"/>
        <v>1.181318449364533</v>
      </c>
      <c r="I1435" s="2">
        <f t="shared" si="203"/>
        <v>54.156166409754505</v>
      </c>
    </row>
    <row r="1436" spans="1:9" ht="13.5" x14ac:dyDescent="0.25">
      <c r="A1436" s="3">
        <f>TITRES_STAT!B1439</f>
        <v>44391</v>
      </c>
      <c r="B1436" s="6">
        <f>TITRES_STAT!D1439</f>
        <v>6.0049000000000001</v>
      </c>
      <c r="C1436" s="2">
        <f t="shared" si="198"/>
        <v>8.3400000000000141E-2</v>
      </c>
      <c r="D1436" s="2">
        <f t="shared" si="199"/>
        <v>8.3400000000000141E-2</v>
      </c>
      <c r="E1436" s="2">
        <f t="shared" si="200"/>
        <v>0</v>
      </c>
      <c r="F1436" s="2">
        <f t="shared" si="201"/>
        <v>3.2268845028450961E-2</v>
      </c>
      <c r="G1436" s="2">
        <f t="shared" si="201"/>
        <v>2.2273166211415691E-2</v>
      </c>
      <c r="H1436" s="2">
        <f t="shared" si="202"/>
        <v>1.4487767352946961</v>
      </c>
      <c r="I1436" s="2">
        <f t="shared" si="203"/>
        <v>59.163284035379569</v>
      </c>
    </row>
    <row r="1437" spans="1:9" ht="13.5" x14ac:dyDescent="0.25">
      <c r="A1437" s="3">
        <f>TITRES_STAT!B1440</f>
        <v>44392</v>
      </c>
      <c r="B1437" s="6">
        <f>TITRES_STAT!D1440</f>
        <v>5.9965999999999999</v>
      </c>
      <c r="C1437" s="2">
        <f t="shared" si="198"/>
        <v>-8.3000000000001961E-3</v>
      </c>
      <c r="D1437" s="2">
        <f t="shared" si="199"/>
        <v>0</v>
      </c>
      <c r="E1437" s="2">
        <f t="shared" si="200"/>
        <v>8.3000000000001961E-3</v>
      </c>
      <c r="F1437" s="2">
        <f t="shared" ref="F1437:G1452" si="204">((F1436*13)+D1437)/14</f>
        <v>2.996392752641875E-2</v>
      </c>
      <c r="G1437" s="2">
        <f t="shared" si="204"/>
        <v>2.1275082910600297E-2</v>
      </c>
      <c r="H1437" s="2">
        <f t="shared" si="202"/>
        <v>1.4084047358278091</v>
      </c>
      <c r="I1437" s="2">
        <f t="shared" si="203"/>
        <v>58.478739676772676</v>
      </c>
    </row>
    <row r="1438" spans="1:9" ht="13.5" x14ac:dyDescent="0.25">
      <c r="A1438" s="3">
        <f>TITRES_STAT!B1441</f>
        <v>44393</v>
      </c>
      <c r="B1438" s="6">
        <f>TITRES_STAT!D1441</f>
        <v>5.9965999999999999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2.7823646988817414E-2</v>
      </c>
      <c r="G1438" s="2">
        <f t="shared" si="204"/>
        <v>1.9755434131271704E-2</v>
      </c>
      <c r="H1438" s="2">
        <f t="shared" si="202"/>
        <v>1.4084047358278093</v>
      </c>
      <c r="I1438" s="2">
        <f t="shared" si="203"/>
        <v>58.478739676772676</v>
      </c>
    </row>
    <row r="1439" spans="1:9" ht="13.5" x14ac:dyDescent="0.25">
      <c r="A1439" s="3">
        <f>TITRES_STAT!B1442</f>
        <v>44396</v>
      </c>
      <c r="B1439" s="6">
        <f>TITRES_STAT!D1442</f>
        <v>5.9882999999999997</v>
      </c>
      <c r="C1439" s="2">
        <f t="shared" si="198"/>
        <v>-8.3000000000001961E-3</v>
      </c>
      <c r="D1439" s="2">
        <f t="shared" si="199"/>
        <v>0</v>
      </c>
      <c r="E1439" s="2">
        <f t="shared" si="200"/>
        <v>8.3000000000001961E-3</v>
      </c>
      <c r="F1439" s="2">
        <f t="shared" si="204"/>
        <v>2.5836243632473312E-2</v>
      </c>
      <c r="G1439" s="2">
        <f t="shared" si="204"/>
        <v>1.8937188836180879E-2</v>
      </c>
      <c r="H1439" s="2">
        <f t="shared" si="202"/>
        <v>1.3643125099492743</v>
      </c>
      <c r="I1439" s="2">
        <f t="shared" si="203"/>
        <v>57.704406850114125</v>
      </c>
    </row>
    <row r="1440" spans="1:9" ht="13.5" x14ac:dyDescent="0.25">
      <c r="A1440" s="3">
        <f>TITRES_STAT!B1443</f>
        <v>44399</v>
      </c>
      <c r="B1440" s="6">
        <f>TITRES_STAT!D1443</f>
        <v>5.9798999999999998</v>
      </c>
      <c r="C1440" s="2">
        <f t="shared" si="198"/>
        <v>-8.3999999999999631E-3</v>
      </c>
      <c r="D1440" s="2">
        <f t="shared" si="199"/>
        <v>0</v>
      </c>
      <c r="E1440" s="2">
        <f t="shared" si="200"/>
        <v>8.3999999999999631E-3</v>
      </c>
      <c r="F1440" s="2">
        <f t="shared" si="204"/>
        <v>2.3990797658725218E-2</v>
      </c>
      <c r="G1440" s="2">
        <f t="shared" si="204"/>
        <v>1.8184532490739386E-2</v>
      </c>
      <c r="H1440" s="2">
        <f t="shared" si="202"/>
        <v>1.3192969173632985</v>
      </c>
      <c r="I1440" s="2">
        <f t="shared" si="203"/>
        <v>56.883485140968766</v>
      </c>
    </row>
    <row r="1441" spans="1:9" ht="13.5" x14ac:dyDescent="0.25">
      <c r="A1441" s="3">
        <f>TITRES_STAT!B1444</f>
        <v>44400</v>
      </c>
      <c r="B1441" s="6">
        <f>TITRES_STAT!D1444</f>
        <v>5.9215</v>
      </c>
      <c r="C1441" s="2">
        <f t="shared" si="198"/>
        <v>-5.8399999999999785E-2</v>
      </c>
      <c r="D1441" s="2">
        <f t="shared" si="199"/>
        <v>0</v>
      </c>
      <c r="E1441" s="2">
        <f t="shared" si="200"/>
        <v>5.8399999999999785E-2</v>
      </c>
      <c r="F1441" s="2">
        <f t="shared" si="204"/>
        <v>2.2277169254530559E-2</v>
      </c>
      <c r="G1441" s="2">
        <f t="shared" si="204"/>
        <v>2.1057065884257986E-2</v>
      </c>
      <c r="H1441" s="2">
        <f t="shared" si="202"/>
        <v>1.0579427056446979</v>
      </c>
      <c r="I1441" s="2">
        <f t="shared" si="203"/>
        <v>51.407782283874276</v>
      </c>
    </row>
    <row r="1442" spans="1:9" ht="13.5" x14ac:dyDescent="0.25">
      <c r="A1442" s="3">
        <f>TITRES_STAT!B1445</f>
        <v>44403</v>
      </c>
      <c r="B1442" s="6">
        <f>TITRES_STAT!D1445</f>
        <v>5.9215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2.0685942879206946E-2</v>
      </c>
      <c r="G1442" s="2">
        <f t="shared" si="204"/>
        <v>1.9552989749668129E-2</v>
      </c>
      <c r="H1442" s="2">
        <f t="shared" si="202"/>
        <v>1.0579427056446979</v>
      </c>
      <c r="I1442" s="2">
        <f t="shared" si="203"/>
        <v>51.407782283874276</v>
      </c>
    </row>
    <row r="1443" spans="1:9" ht="13.5" x14ac:dyDescent="0.25">
      <c r="A1443" s="3">
        <f>TITRES_STAT!B1446</f>
        <v>44404</v>
      </c>
      <c r="B1443" s="6">
        <f>TITRES_STAT!D1446</f>
        <v>5.9215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1.9208375530692164E-2</v>
      </c>
      <c r="G1443" s="2">
        <f t="shared" si="204"/>
        <v>1.8156347624691836E-2</v>
      </c>
      <c r="H1443" s="2">
        <f t="shared" si="202"/>
        <v>1.0579427056446977</v>
      </c>
      <c r="I1443" s="2">
        <f t="shared" si="203"/>
        <v>51.407782283874276</v>
      </c>
    </row>
    <row r="1444" spans="1:9" ht="13.5" x14ac:dyDescent="0.25">
      <c r="A1444" s="3">
        <f>TITRES_STAT!B1447</f>
        <v>44405</v>
      </c>
      <c r="B1444" s="6">
        <f>TITRES_STAT!D1447</f>
        <v>5.9215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1.7836348707071296E-2</v>
      </c>
      <c r="G1444" s="2">
        <f t="shared" si="204"/>
        <v>1.6859465651499563E-2</v>
      </c>
      <c r="H1444" s="2">
        <f t="shared" si="202"/>
        <v>1.0579427056446977</v>
      </c>
      <c r="I1444" s="2">
        <f t="shared" si="203"/>
        <v>51.407782283874276</v>
      </c>
    </row>
    <row r="1445" spans="1:9" ht="13.5" x14ac:dyDescent="0.25">
      <c r="A1445" s="3">
        <f>TITRES_STAT!B1448</f>
        <v>44406</v>
      </c>
      <c r="B1445" s="6">
        <f>TITRES_STAT!D1448</f>
        <v>5.9215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1.6562323799423347E-2</v>
      </c>
      <c r="G1445" s="2">
        <f t="shared" si="204"/>
        <v>1.565521810496388E-2</v>
      </c>
      <c r="H1445" s="2">
        <f t="shared" si="202"/>
        <v>1.0579427056446979</v>
      </c>
      <c r="I1445" s="2">
        <f t="shared" si="203"/>
        <v>51.407782283874276</v>
      </c>
    </row>
    <row r="1446" spans="1:9" ht="13.5" x14ac:dyDescent="0.25">
      <c r="A1446" s="3">
        <f>TITRES_STAT!B1449</f>
        <v>44407</v>
      </c>
      <c r="B1446" s="6">
        <f>TITRES_STAT!D1449</f>
        <v>5.9215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1.5379300670893107E-2</v>
      </c>
      <c r="G1446" s="2">
        <f t="shared" si="204"/>
        <v>1.4536988240323604E-2</v>
      </c>
      <c r="H1446" s="2">
        <f t="shared" si="202"/>
        <v>1.0579427056446977</v>
      </c>
      <c r="I1446" s="2">
        <f t="shared" si="203"/>
        <v>51.407782283874276</v>
      </c>
    </row>
    <row r="1447" spans="1:9" ht="13.5" x14ac:dyDescent="0.25">
      <c r="A1447" s="3">
        <f>TITRES_STAT!B1450</f>
        <v>44410</v>
      </c>
      <c r="B1447" s="6">
        <f>TITRES_STAT!D1450</f>
        <v>5.8380999999999998</v>
      </c>
      <c r="C1447" s="2">
        <f t="shared" si="198"/>
        <v>-8.3400000000000141E-2</v>
      </c>
      <c r="D1447" s="2">
        <f t="shared" si="199"/>
        <v>0</v>
      </c>
      <c r="E1447" s="2">
        <f t="shared" si="200"/>
        <v>8.3400000000000141E-2</v>
      </c>
      <c r="F1447" s="2">
        <f t="shared" si="204"/>
        <v>1.4280779194400742E-2</v>
      </c>
      <c r="G1447" s="2">
        <f t="shared" si="204"/>
        <v>1.9455774794586211E-2</v>
      </c>
      <c r="H1447" s="2">
        <f t="shared" si="202"/>
        <v>0.73401236112038726</v>
      </c>
      <c r="I1447" s="2">
        <f t="shared" si="203"/>
        <v>42.330284234313311</v>
      </c>
    </row>
    <row r="1448" spans="1:9" ht="13.5" x14ac:dyDescent="0.25">
      <c r="A1448" s="3">
        <f>TITRES_STAT!B1451</f>
        <v>44411</v>
      </c>
      <c r="B1448" s="6">
        <f>TITRES_STAT!D1451</f>
        <v>5.8380999999999998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1.3260723537657833E-2</v>
      </c>
      <c r="G1448" s="2">
        <f t="shared" si="204"/>
        <v>1.8066076594972912E-2</v>
      </c>
      <c r="H1448" s="2">
        <f t="shared" si="202"/>
        <v>0.73401236112038726</v>
      </c>
      <c r="I1448" s="2">
        <f t="shared" si="203"/>
        <v>42.330284234313311</v>
      </c>
    </row>
    <row r="1449" spans="1:9" ht="13.5" x14ac:dyDescent="0.25">
      <c r="A1449" s="3">
        <f>TITRES_STAT!B1452</f>
        <v>44412</v>
      </c>
      <c r="B1449" s="6">
        <f>TITRES_STAT!D1452</f>
        <v>5.8048000000000002</v>
      </c>
      <c r="C1449" s="2">
        <f t="shared" si="198"/>
        <v>-3.3299999999999663E-2</v>
      </c>
      <c r="D1449" s="2">
        <f t="shared" si="199"/>
        <v>0</v>
      </c>
      <c r="E1449" s="2">
        <f t="shared" si="200"/>
        <v>3.3299999999999663E-2</v>
      </c>
      <c r="F1449" s="2">
        <f t="shared" si="204"/>
        <v>1.2313528999253701E-2</v>
      </c>
      <c r="G1449" s="2">
        <f t="shared" si="204"/>
        <v>1.9154213981046251E-2</v>
      </c>
      <c r="H1449" s="2">
        <f t="shared" si="202"/>
        <v>0.64286266256805724</v>
      </c>
      <c r="I1449" s="2">
        <f t="shared" si="203"/>
        <v>39.130639292949787</v>
      </c>
    </row>
    <row r="1450" spans="1:9" ht="13.5" x14ac:dyDescent="0.25">
      <c r="A1450" s="3">
        <f>TITRES_STAT!B1453</f>
        <v>44413</v>
      </c>
      <c r="B1450" s="6">
        <f>TITRES_STAT!D1453</f>
        <v>5.8380999999999998</v>
      </c>
      <c r="C1450" s="2">
        <f t="shared" si="198"/>
        <v>3.3299999999999663E-2</v>
      </c>
      <c r="D1450" s="2">
        <f t="shared" si="199"/>
        <v>3.3299999999999663E-2</v>
      </c>
      <c r="E1450" s="2">
        <f t="shared" si="200"/>
        <v>0</v>
      </c>
      <c r="F1450" s="2">
        <f t="shared" si="204"/>
        <v>1.3812562642164128E-2</v>
      </c>
      <c r="G1450" s="2">
        <f t="shared" si="204"/>
        <v>1.7786055839542948E-2</v>
      </c>
      <c r="H1450" s="2">
        <f t="shared" si="202"/>
        <v>0.77659503415339959</v>
      </c>
      <c r="I1450" s="2">
        <f t="shared" si="203"/>
        <v>43.712552338832253</v>
      </c>
    </row>
    <row r="1451" spans="1:9" ht="13.5" x14ac:dyDescent="0.25">
      <c r="A1451" s="3">
        <f>TITRES_STAT!B1454</f>
        <v>44414</v>
      </c>
      <c r="B1451" s="6">
        <f>TITRES_STAT!D1454</f>
        <v>5.8215000000000003</v>
      </c>
      <c r="C1451" s="2">
        <f t="shared" si="198"/>
        <v>-1.6599999999999504E-2</v>
      </c>
      <c r="D1451" s="2">
        <f t="shared" si="199"/>
        <v>0</v>
      </c>
      <c r="E1451" s="2">
        <f t="shared" si="200"/>
        <v>1.6599999999999504E-2</v>
      </c>
      <c r="F1451" s="2">
        <f t="shared" si="204"/>
        <v>1.2825951024866691E-2</v>
      </c>
      <c r="G1451" s="2">
        <f t="shared" si="204"/>
        <v>1.7701337565289844E-2</v>
      </c>
      <c r="H1451" s="2">
        <f t="shared" si="202"/>
        <v>0.72457524622415037</v>
      </c>
      <c r="I1451" s="2">
        <f t="shared" si="203"/>
        <v>42.014707552515468</v>
      </c>
    </row>
    <row r="1452" spans="1:9" ht="13.5" x14ac:dyDescent="0.25">
      <c r="A1452" s="3">
        <f>TITRES_STAT!B1455</f>
        <v>44417</v>
      </c>
      <c r="B1452" s="6">
        <f>TITRES_STAT!D1455</f>
        <v>5.9131999999999998</v>
      </c>
      <c r="C1452" s="2">
        <f t="shared" si="198"/>
        <v>9.1699999999999449E-2</v>
      </c>
      <c r="D1452" s="2">
        <f t="shared" si="199"/>
        <v>9.1699999999999449E-2</v>
      </c>
      <c r="E1452" s="2">
        <f t="shared" si="200"/>
        <v>0</v>
      </c>
      <c r="F1452" s="2">
        <f t="shared" si="204"/>
        <v>1.8459811665947599E-2</v>
      </c>
      <c r="G1452" s="2">
        <f t="shared" si="204"/>
        <v>1.6436956310626284E-2</v>
      </c>
      <c r="H1452" s="2">
        <f t="shared" si="202"/>
        <v>1.1230675142704836</v>
      </c>
      <c r="I1452" s="2">
        <f t="shared" si="203"/>
        <v>52.898341984964418</v>
      </c>
    </row>
    <row r="1453" spans="1:9" ht="13.5" x14ac:dyDescent="0.25">
      <c r="A1453" s="3">
        <f>TITRES_STAT!B1456</f>
        <v>44419</v>
      </c>
      <c r="B1453" s="6">
        <f>TITRES_STAT!D1456</f>
        <v>5.9215</v>
      </c>
      <c r="C1453" s="2">
        <f t="shared" si="198"/>
        <v>8.3000000000001961E-3</v>
      </c>
      <c r="D1453" s="2">
        <f t="shared" si="199"/>
        <v>8.3000000000001961E-3</v>
      </c>
      <c r="E1453" s="2">
        <f t="shared" si="200"/>
        <v>0</v>
      </c>
      <c r="F1453" s="2">
        <f t="shared" ref="F1453:G1468" si="205">((F1452*13)+D1453)/14</f>
        <v>1.7734110832665642E-2</v>
      </c>
      <c r="G1453" s="2">
        <f t="shared" si="205"/>
        <v>1.5262888002724406E-2</v>
      </c>
      <c r="H1453" s="2">
        <f t="shared" si="202"/>
        <v>1.1619105656478725</v>
      </c>
      <c r="I1453" s="2">
        <f t="shared" si="203"/>
        <v>53.744617566993377</v>
      </c>
    </row>
    <row r="1454" spans="1:9" ht="13.5" x14ac:dyDescent="0.25">
      <c r="A1454" s="3">
        <f>TITRES_STAT!B1457</f>
        <v>44420</v>
      </c>
      <c r="B1454" s="6">
        <f>TITRES_STAT!D1457</f>
        <v>5.8380999999999998</v>
      </c>
      <c r="C1454" s="2">
        <f t="shared" si="198"/>
        <v>-8.3400000000000141E-2</v>
      </c>
      <c r="D1454" s="2">
        <f t="shared" si="199"/>
        <v>0</v>
      </c>
      <c r="E1454" s="2">
        <f t="shared" si="200"/>
        <v>8.3400000000000141E-2</v>
      </c>
      <c r="F1454" s="2">
        <f t="shared" si="205"/>
        <v>1.646738863033238E-2</v>
      </c>
      <c r="G1454" s="2">
        <f t="shared" si="205"/>
        <v>2.0129824573958389E-2</v>
      </c>
      <c r="H1454" s="2">
        <f t="shared" si="202"/>
        <v>0.8180592220180577</v>
      </c>
      <c r="I1454" s="2">
        <f t="shared" si="203"/>
        <v>44.996291215970757</v>
      </c>
    </row>
    <row r="1455" spans="1:9" ht="13.5" x14ac:dyDescent="0.25">
      <c r="A1455" s="3">
        <f>TITRES_STAT!B1458</f>
        <v>44424</v>
      </c>
      <c r="B1455" s="6">
        <f>TITRES_STAT!D1458</f>
        <v>5.9549000000000003</v>
      </c>
      <c r="C1455" s="2">
        <f t="shared" si="198"/>
        <v>0.11680000000000046</v>
      </c>
      <c r="D1455" s="2">
        <f t="shared" si="199"/>
        <v>0.11680000000000046</v>
      </c>
      <c r="E1455" s="2">
        <f t="shared" si="200"/>
        <v>0</v>
      </c>
      <c r="F1455" s="2">
        <f t="shared" si="205"/>
        <v>2.3634003728165813E-2</v>
      </c>
      <c r="G1455" s="2">
        <f t="shared" si="205"/>
        <v>1.8691979961532792E-2</v>
      </c>
      <c r="H1455" s="2">
        <f t="shared" si="202"/>
        <v>1.2643927383189728</v>
      </c>
      <c r="I1455" s="2">
        <f t="shared" si="203"/>
        <v>55.838049509804812</v>
      </c>
    </row>
    <row r="1456" spans="1:9" ht="13.5" x14ac:dyDescent="0.25">
      <c r="A1456" s="3">
        <f>TITRES_STAT!B1459</f>
        <v>44425</v>
      </c>
      <c r="B1456" s="6">
        <f>TITRES_STAT!D1459</f>
        <v>5.7797999999999998</v>
      </c>
      <c r="C1456" s="2">
        <f t="shared" si="198"/>
        <v>-0.17510000000000048</v>
      </c>
      <c r="D1456" s="2">
        <f t="shared" si="199"/>
        <v>0</v>
      </c>
      <c r="E1456" s="2">
        <f t="shared" si="200"/>
        <v>0.17510000000000048</v>
      </c>
      <c r="F1456" s="2">
        <f t="shared" si="205"/>
        <v>2.1945860604725396E-2</v>
      </c>
      <c r="G1456" s="2">
        <f t="shared" si="205"/>
        <v>2.9863981392851909E-2</v>
      </c>
      <c r="H1456" s="2">
        <f t="shared" si="202"/>
        <v>0.7348605102593001</v>
      </c>
      <c r="I1456" s="2">
        <f t="shared" si="203"/>
        <v>42.358478155080284</v>
      </c>
    </row>
    <row r="1457" spans="1:9" ht="13.5" x14ac:dyDescent="0.25">
      <c r="A1457" s="3">
        <f>TITRES_STAT!B1460</f>
        <v>44426</v>
      </c>
      <c r="B1457" s="6">
        <f>TITRES_STAT!D1460</f>
        <v>5.6962999999999999</v>
      </c>
      <c r="C1457" s="2">
        <f t="shared" si="198"/>
        <v>-8.3499999999999908E-2</v>
      </c>
      <c r="D1457" s="2">
        <f t="shared" si="199"/>
        <v>0</v>
      </c>
      <c r="E1457" s="2">
        <f t="shared" si="200"/>
        <v>8.3499999999999908E-2</v>
      </c>
      <c r="F1457" s="2">
        <f t="shared" si="205"/>
        <v>2.0378299132959295E-2</v>
      </c>
      <c r="G1457" s="2">
        <f t="shared" si="205"/>
        <v>3.3695125579076765E-2</v>
      </c>
      <c r="H1457" s="2">
        <f t="shared" si="202"/>
        <v>0.60478478066908736</v>
      </c>
      <c r="I1457" s="2">
        <f t="shared" si="203"/>
        <v>37.686348222777433</v>
      </c>
    </row>
    <row r="1458" spans="1:9" ht="13.5" x14ac:dyDescent="0.25">
      <c r="A1458" s="3">
        <f>TITRES_STAT!B1461</f>
        <v>44427</v>
      </c>
      <c r="B1458" s="6">
        <f>TITRES_STAT!D1461</f>
        <v>5.8548</v>
      </c>
      <c r="C1458" s="2">
        <f t="shared" si="198"/>
        <v>0.15850000000000009</v>
      </c>
      <c r="D1458" s="2">
        <f t="shared" si="199"/>
        <v>0.15850000000000009</v>
      </c>
      <c r="E1458" s="2">
        <f t="shared" si="200"/>
        <v>0</v>
      </c>
      <c r="F1458" s="2">
        <f t="shared" si="205"/>
        <v>3.0244134909176493E-2</v>
      </c>
      <c r="G1458" s="2">
        <f t="shared" si="205"/>
        <v>3.1288330894856997E-2</v>
      </c>
      <c r="H1458" s="2">
        <f t="shared" si="202"/>
        <v>0.9666266638131169</v>
      </c>
      <c r="I1458" s="2">
        <f t="shared" si="203"/>
        <v>49.151508092487283</v>
      </c>
    </row>
    <row r="1459" spans="1:9" ht="13.5" x14ac:dyDescent="0.25">
      <c r="A1459" s="3">
        <f>TITRES_STAT!B1462</f>
        <v>44428</v>
      </c>
      <c r="B1459" s="6">
        <f>TITRES_STAT!D1462</f>
        <v>5.8380999999999998</v>
      </c>
      <c r="C1459" s="2">
        <f t="shared" si="198"/>
        <v>-1.6700000000000159E-2</v>
      </c>
      <c r="D1459" s="2">
        <f t="shared" si="199"/>
        <v>0</v>
      </c>
      <c r="E1459" s="2">
        <f t="shared" si="200"/>
        <v>1.6700000000000159E-2</v>
      </c>
      <c r="F1459" s="2">
        <f t="shared" si="205"/>
        <v>2.8083839558521031E-2</v>
      </c>
      <c r="G1459" s="2">
        <f t="shared" si="205"/>
        <v>3.024630725951008E-2</v>
      </c>
      <c r="H1459" s="2">
        <f t="shared" si="202"/>
        <v>0.92850473671264044</v>
      </c>
      <c r="I1459" s="2">
        <f t="shared" si="203"/>
        <v>48.146354999126643</v>
      </c>
    </row>
    <row r="1460" spans="1:9" ht="13.5" x14ac:dyDescent="0.25">
      <c r="A1460" s="3">
        <f>TITRES_STAT!B1463</f>
        <v>44431</v>
      </c>
      <c r="B1460" s="6">
        <f>TITRES_STAT!D1463</f>
        <v>5.8380999999999998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2.6077851018626672E-2</v>
      </c>
      <c r="G1460" s="2">
        <f t="shared" si="205"/>
        <v>2.8085856740973643E-2</v>
      </c>
      <c r="H1460" s="2">
        <f t="shared" si="202"/>
        <v>0.92850473671264055</v>
      </c>
      <c r="I1460" s="2">
        <f t="shared" si="203"/>
        <v>48.146354999126643</v>
      </c>
    </row>
    <row r="1461" spans="1:9" ht="13.5" x14ac:dyDescent="0.25">
      <c r="A1461" s="3">
        <f>TITRES_STAT!B1464</f>
        <v>44432</v>
      </c>
      <c r="B1461" s="6">
        <f>TITRES_STAT!D1464</f>
        <v>5.7546999999999997</v>
      </c>
      <c r="C1461" s="2">
        <f t="shared" si="198"/>
        <v>-8.3400000000000141E-2</v>
      </c>
      <c r="D1461" s="2">
        <f t="shared" si="199"/>
        <v>0</v>
      </c>
      <c r="E1461" s="2">
        <f t="shared" si="200"/>
        <v>8.3400000000000141E-2</v>
      </c>
      <c r="F1461" s="2">
        <f t="shared" si="205"/>
        <v>2.4215147374439052E-2</v>
      </c>
      <c r="G1461" s="2">
        <f t="shared" si="205"/>
        <v>3.2036866973761249E-2</v>
      </c>
      <c r="H1461" s="2">
        <f t="shared" si="202"/>
        <v>0.75585254308018568</v>
      </c>
      <c r="I1461" s="2">
        <f t="shared" si="203"/>
        <v>43.047609325680583</v>
      </c>
    </row>
    <row r="1462" spans="1:9" ht="13.5" x14ac:dyDescent="0.25">
      <c r="A1462" s="3">
        <f>TITRES_STAT!B1465</f>
        <v>44433</v>
      </c>
      <c r="B1462" s="6">
        <f>TITRES_STAT!D1465</f>
        <v>5.8380999999999998</v>
      </c>
      <c r="C1462" s="2">
        <f t="shared" si="198"/>
        <v>8.3400000000000141E-2</v>
      </c>
      <c r="D1462" s="2">
        <f t="shared" si="199"/>
        <v>8.3400000000000141E-2</v>
      </c>
      <c r="E1462" s="2">
        <f t="shared" si="200"/>
        <v>0</v>
      </c>
      <c r="F1462" s="2">
        <f t="shared" si="205"/>
        <v>2.8442636847693416E-2</v>
      </c>
      <c r="G1462" s="2">
        <f t="shared" si="205"/>
        <v>2.9748519332778302E-2</v>
      </c>
      <c r="H1462" s="2">
        <f t="shared" si="202"/>
        <v>0.9561026056296521</v>
      </c>
      <c r="I1462" s="2">
        <f t="shared" si="203"/>
        <v>48.877937326906796</v>
      </c>
    </row>
    <row r="1463" spans="1:9" ht="13.5" x14ac:dyDescent="0.25">
      <c r="A1463" s="3">
        <f>TITRES_STAT!B1466</f>
        <v>44434</v>
      </c>
      <c r="B1463" s="6">
        <f>TITRES_STAT!D1466</f>
        <v>5.7546999999999997</v>
      </c>
      <c r="C1463" s="2">
        <f t="shared" si="198"/>
        <v>-8.3400000000000141E-2</v>
      </c>
      <c r="D1463" s="2">
        <f t="shared" si="199"/>
        <v>0</v>
      </c>
      <c r="E1463" s="2">
        <f t="shared" si="200"/>
        <v>8.3400000000000141E-2</v>
      </c>
      <c r="F1463" s="2">
        <f t="shared" si="205"/>
        <v>2.6411019930001028E-2</v>
      </c>
      <c r="G1463" s="2">
        <f t="shared" si="205"/>
        <v>3.3580767951865577E-2</v>
      </c>
      <c r="H1463" s="2">
        <f t="shared" si="202"/>
        <v>0.78649243423671511</v>
      </c>
      <c r="I1463" s="2">
        <f t="shared" si="203"/>
        <v>44.024392108480804</v>
      </c>
    </row>
    <row r="1464" spans="1:9" ht="13.5" x14ac:dyDescent="0.25">
      <c r="A1464" s="3">
        <f>TITRES_STAT!B1467</f>
        <v>44435</v>
      </c>
      <c r="B1464" s="6">
        <f>TITRES_STAT!D1467</f>
        <v>5.8215000000000003</v>
      </c>
      <c r="C1464" s="2">
        <f t="shared" si="198"/>
        <v>6.6800000000000637E-2</v>
      </c>
      <c r="D1464" s="2">
        <f t="shared" si="199"/>
        <v>6.6800000000000637E-2</v>
      </c>
      <c r="E1464" s="2">
        <f t="shared" si="200"/>
        <v>0</v>
      </c>
      <c r="F1464" s="2">
        <f t="shared" si="205"/>
        <v>2.9295947077858146E-2</v>
      </c>
      <c r="G1464" s="2">
        <f t="shared" si="205"/>
        <v>3.1182141669589464E-2</v>
      </c>
      <c r="H1464" s="2">
        <f t="shared" si="202"/>
        <v>0.93951042196787793</v>
      </c>
      <c r="I1464" s="2">
        <f t="shared" si="203"/>
        <v>48.440596726189597</v>
      </c>
    </row>
    <row r="1465" spans="1:9" ht="13.5" x14ac:dyDescent="0.25">
      <c r="A1465" s="3">
        <f>TITRES_STAT!B1468</f>
        <v>44438</v>
      </c>
      <c r="B1465" s="6">
        <f>TITRES_STAT!D1468</f>
        <v>5.8215000000000003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2.7203379429439706E-2</v>
      </c>
      <c r="G1465" s="2">
        <f t="shared" si="205"/>
        <v>2.8954845836047356E-2</v>
      </c>
      <c r="H1465" s="2">
        <f t="shared" si="202"/>
        <v>0.93951042196787793</v>
      </c>
      <c r="I1465" s="2">
        <f t="shared" si="203"/>
        <v>48.440596726189597</v>
      </c>
    </row>
    <row r="1466" spans="1:9" ht="13.5" x14ac:dyDescent="0.25">
      <c r="A1466" s="3">
        <f>TITRES_STAT!B1469</f>
        <v>44439</v>
      </c>
      <c r="B1466" s="6">
        <f>TITRES_STAT!D1469</f>
        <v>5.7130000000000001</v>
      </c>
      <c r="C1466" s="2">
        <f t="shared" si="198"/>
        <v>-0.10850000000000026</v>
      </c>
      <c r="D1466" s="2">
        <f t="shared" si="199"/>
        <v>0</v>
      </c>
      <c r="E1466" s="2">
        <f t="shared" si="200"/>
        <v>0.10850000000000026</v>
      </c>
      <c r="F1466" s="2">
        <f t="shared" si="205"/>
        <v>2.5260280898765444E-2</v>
      </c>
      <c r="G1466" s="2">
        <f t="shared" si="205"/>
        <v>3.4636642562043997E-2</v>
      </c>
      <c r="H1466" s="2">
        <f t="shared" si="202"/>
        <v>0.7292935755397526</v>
      </c>
      <c r="I1466" s="2">
        <f t="shared" si="203"/>
        <v>42.172918806578181</v>
      </c>
    </row>
    <row r="1467" spans="1:9" ht="13.5" x14ac:dyDescent="0.25">
      <c r="A1467" s="3">
        <f>TITRES_STAT!B1470</f>
        <v>44440</v>
      </c>
      <c r="B1467" s="6">
        <f>TITRES_STAT!D1470</f>
        <v>5.8215000000000003</v>
      </c>
      <c r="C1467" s="2">
        <f t="shared" si="198"/>
        <v>0.10850000000000026</v>
      </c>
      <c r="D1467" s="2">
        <f t="shared" si="199"/>
        <v>0.10850000000000026</v>
      </c>
      <c r="E1467" s="2">
        <f t="shared" si="200"/>
        <v>0</v>
      </c>
      <c r="F1467" s="2">
        <f t="shared" si="205"/>
        <v>3.1205975120282219E-2</v>
      </c>
      <c r="G1467" s="2">
        <f t="shared" si="205"/>
        <v>3.2162596664755141E-2</v>
      </c>
      <c r="H1467" s="2">
        <f t="shared" si="202"/>
        <v>0.97025670674404152</v>
      </c>
      <c r="I1467" s="2">
        <f t="shared" si="203"/>
        <v>49.245192437255781</v>
      </c>
    </row>
    <row r="1468" spans="1:9" ht="13.5" x14ac:dyDescent="0.25">
      <c r="A1468" s="3">
        <f>TITRES_STAT!B1471</f>
        <v>44441</v>
      </c>
      <c r="B1468" s="6">
        <f>TITRES_STAT!D1471</f>
        <v>5.8215000000000003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2.8976976897404916E-2</v>
      </c>
      <c r="G1468" s="2">
        <f t="shared" si="205"/>
        <v>2.9865268331558344E-2</v>
      </c>
      <c r="H1468" s="2">
        <f t="shared" si="202"/>
        <v>0.97025670674404163</v>
      </c>
      <c r="I1468" s="2">
        <f t="shared" si="203"/>
        <v>49.245192437255781</v>
      </c>
    </row>
    <row r="1469" spans="1:9" ht="13.5" x14ac:dyDescent="0.25">
      <c r="A1469" s="3">
        <f>TITRES_STAT!B1472</f>
        <v>44442</v>
      </c>
      <c r="B1469" s="6">
        <f>TITRES_STAT!D1472</f>
        <v>5.7464000000000004</v>
      </c>
      <c r="C1469" s="2">
        <f t="shared" si="198"/>
        <v>-7.5099999999999945E-2</v>
      </c>
      <c r="D1469" s="2">
        <f t="shared" si="199"/>
        <v>0</v>
      </c>
      <c r="E1469" s="2">
        <f t="shared" si="200"/>
        <v>7.5099999999999945E-2</v>
      </c>
      <c r="F1469" s="2">
        <f t="shared" ref="F1469:G1484" si="206">((F1468*13)+D1469)/14</f>
        <v>2.6907192833304564E-2</v>
      </c>
      <c r="G1469" s="2">
        <f t="shared" si="206"/>
        <v>3.3096320593589891E-2</v>
      </c>
      <c r="H1469" s="2">
        <f t="shared" si="202"/>
        <v>0.81299650084112252</v>
      </c>
      <c r="I1469" s="2">
        <f t="shared" si="203"/>
        <v>44.842695529966022</v>
      </c>
    </row>
    <row r="1470" spans="1:9" ht="13.5" x14ac:dyDescent="0.25">
      <c r="A1470" s="3">
        <f>TITRES_STAT!B1473</f>
        <v>44445</v>
      </c>
      <c r="B1470" s="6">
        <f>TITRES_STAT!D1473</f>
        <v>5.8380999999999998</v>
      </c>
      <c r="C1470" s="2">
        <f t="shared" si="198"/>
        <v>9.1699999999999449E-2</v>
      </c>
      <c r="D1470" s="2">
        <f t="shared" si="199"/>
        <v>9.1699999999999449E-2</v>
      </c>
      <c r="E1470" s="2">
        <f t="shared" si="200"/>
        <v>0</v>
      </c>
      <c r="F1470" s="2">
        <f t="shared" si="206"/>
        <v>3.1535250488068482E-2</v>
      </c>
      <c r="G1470" s="2">
        <f t="shared" si="206"/>
        <v>3.0732297694047755E-2</v>
      </c>
      <c r="H1470" s="2">
        <f t="shared" si="202"/>
        <v>1.0261273270880831</v>
      </c>
      <c r="I1470" s="2">
        <f t="shared" si="203"/>
        <v>50.644760246278125</v>
      </c>
    </row>
    <row r="1471" spans="1:9" ht="13.5" x14ac:dyDescent="0.25">
      <c r="A1471" s="3">
        <f>TITRES_STAT!B1474</f>
        <v>44446</v>
      </c>
      <c r="B1471" s="6">
        <f>TITRES_STAT!D1474</f>
        <v>5.6797000000000004</v>
      </c>
      <c r="C1471" s="2">
        <f t="shared" si="198"/>
        <v>-0.15839999999999943</v>
      </c>
      <c r="D1471" s="2">
        <f t="shared" si="199"/>
        <v>0</v>
      </c>
      <c r="E1471" s="2">
        <f t="shared" si="200"/>
        <v>0.15839999999999943</v>
      </c>
      <c r="F1471" s="2">
        <f t="shared" si="206"/>
        <v>2.928273259606359E-2</v>
      </c>
      <c r="G1471" s="2">
        <f t="shared" si="206"/>
        <v>3.9851419287330013E-2</v>
      </c>
      <c r="H1471" s="2">
        <f t="shared" si="202"/>
        <v>0.73479773417689709</v>
      </c>
      <c r="I1471" s="2">
        <f t="shared" si="203"/>
        <v>42.356392315991449</v>
      </c>
    </row>
    <row r="1472" spans="1:9" ht="13.5" x14ac:dyDescent="0.25">
      <c r="A1472" s="3">
        <f>TITRES_STAT!B1475</f>
        <v>44447</v>
      </c>
      <c r="B1472" s="6">
        <f>TITRES_STAT!D1475</f>
        <v>5.7464000000000004</v>
      </c>
      <c r="C1472" s="2">
        <f t="shared" si="198"/>
        <v>6.6699999999999982E-2</v>
      </c>
      <c r="D1472" s="2">
        <f t="shared" si="199"/>
        <v>6.6699999999999982E-2</v>
      </c>
      <c r="E1472" s="2">
        <f t="shared" si="200"/>
        <v>0</v>
      </c>
      <c r="F1472" s="2">
        <f t="shared" si="206"/>
        <v>3.1955394553487622E-2</v>
      </c>
      <c r="G1472" s="2">
        <f t="shared" si="206"/>
        <v>3.7004889338235016E-2</v>
      </c>
      <c r="H1472" s="2">
        <f t="shared" si="202"/>
        <v>0.86354519970067734</v>
      </c>
      <c r="I1472" s="2">
        <f t="shared" si="203"/>
        <v>46.338838459049988</v>
      </c>
    </row>
    <row r="1473" spans="1:9" ht="13.5" x14ac:dyDescent="0.25">
      <c r="A1473" s="3">
        <f>TITRES_STAT!B1476</f>
        <v>44448</v>
      </c>
      <c r="B1473" s="6">
        <f>TITRES_STAT!D1476</f>
        <v>5.6712999999999996</v>
      </c>
      <c r="C1473" s="2">
        <f t="shared" si="198"/>
        <v>-7.5100000000000833E-2</v>
      </c>
      <c r="D1473" s="2">
        <f t="shared" si="199"/>
        <v>0</v>
      </c>
      <c r="E1473" s="2">
        <f t="shared" si="200"/>
        <v>7.5100000000000833E-2</v>
      </c>
      <c r="F1473" s="2">
        <f t="shared" si="206"/>
        <v>2.967286637109565E-2</v>
      </c>
      <c r="G1473" s="2">
        <f t="shared" si="206"/>
        <v>3.972596867121829E-2</v>
      </c>
      <c r="H1473" s="2">
        <f t="shared" si="202"/>
        <v>0.74693877490251925</v>
      </c>
      <c r="I1473" s="2">
        <f t="shared" si="203"/>
        <v>42.757009325882017</v>
      </c>
    </row>
    <row r="1474" spans="1:9" ht="13.5" x14ac:dyDescent="0.25">
      <c r="A1474" s="3">
        <f>TITRES_STAT!B1477</f>
        <v>44449</v>
      </c>
      <c r="B1474" s="6">
        <f>TITRES_STAT!D1477</f>
        <v>5.7130000000000001</v>
      </c>
      <c r="C1474" s="2">
        <f t="shared" si="198"/>
        <v>4.1700000000000514E-2</v>
      </c>
      <c r="D1474" s="2">
        <f t="shared" si="199"/>
        <v>4.1700000000000514E-2</v>
      </c>
      <c r="E1474" s="2">
        <f t="shared" si="200"/>
        <v>0</v>
      </c>
      <c r="F1474" s="2">
        <f t="shared" si="206"/>
        <v>3.0531947344588854E-2</v>
      </c>
      <c r="G1474" s="2">
        <f t="shared" si="206"/>
        <v>3.6888399480416986E-2</v>
      </c>
      <c r="H1474" s="2">
        <f t="shared" si="202"/>
        <v>0.82768425235682574</v>
      </c>
      <c r="I1474" s="2">
        <f t="shared" si="203"/>
        <v>45.285954140575143</v>
      </c>
    </row>
    <row r="1475" spans="1:9" ht="13.5" x14ac:dyDescent="0.25">
      <c r="A1475" s="3">
        <f>TITRES_STAT!B1478</f>
        <v>44452</v>
      </c>
      <c r="B1475" s="6">
        <f>TITRES_STAT!D1478</f>
        <v>5.6712999999999996</v>
      </c>
      <c r="C1475" s="2">
        <f t="shared" ref="C1475:C1538" si="207">B1475-B1474</f>
        <v>-4.1700000000000514E-2</v>
      </c>
      <c r="D1475" s="2">
        <f t="shared" ref="D1475:D1538" si="208">IF(C1475&gt;0,C1475,0)</f>
        <v>0</v>
      </c>
      <c r="E1475" s="2">
        <f t="shared" ref="E1475:E1538" si="209">IF(C1475&lt;0,-C1475,0)</f>
        <v>4.1700000000000514E-2</v>
      </c>
      <c r="F1475" s="2">
        <f t="shared" si="206"/>
        <v>2.8351093962832506E-2</v>
      </c>
      <c r="G1475" s="2">
        <f t="shared" si="206"/>
        <v>3.7232085231815808E-2</v>
      </c>
      <c r="H1475" s="2">
        <f t="shared" si="202"/>
        <v>0.76146940968554033</v>
      </c>
      <c r="I1475" s="2">
        <f t="shared" si="203"/>
        <v>43.229215647944677</v>
      </c>
    </row>
    <row r="1476" spans="1:9" ht="13.5" x14ac:dyDescent="0.25">
      <c r="A1476" s="3">
        <f>TITRES_STAT!B1479</f>
        <v>44453</v>
      </c>
      <c r="B1476" s="6">
        <f>TITRES_STAT!D1479</f>
        <v>5.6712999999999996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2.6326015822630184E-2</v>
      </c>
      <c r="G1476" s="2">
        <f t="shared" si="206"/>
        <v>3.4572650572400394E-2</v>
      </c>
      <c r="H1476" s="2">
        <f t="shared" si="202"/>
        <v>0.76146940968554022</v>
      </c>
      <c r="I1476" s="2">
        <f t="shared" si="203"/>
        <v>43.22921564794467</v>
      </c>
    </row>
    <row r="1477" spans="1:9" ht="13.5" x14ac:dyDescent="0.25">
      <c r="A1477" s="3">
        <f>TITRES_STAT!B1480</f>
        <v>44454</v>
      </c>
      <c r="B1477" s="6">
        <f>TITRES_STAT!D1480</f>
        <v>5.6295999999999999</v>
      </c>
      <c r="C1477" s="2">
        <f t="shared" si="207"/>
        <v>-4.1699999999999626E-2</v>
      </c>
      <c r="D1477" s="2">
        <f t="shared" si="208"/>
        <v>0</v>
      </c>
      <c r="E1477" s="2">
        <f t="shared" si="209"/>
        <v>4.1699999999999626E-2</v>
      </c>
      <c r="F1477" s="2">
        <f t="shared" si="206"/>
        <v>2.4445586121013742E-2</v>
      </c>
      <c r="G1477" s="2">
        <f t="shared" si="206"/>
        <v>3.5081746960086056E-2</v>
      </c>
      <c r="H1477" s="2">
        <f t="shared" si="202"/>
        <v>0.69681781094956563</v>
      </c>
      <c r="I1477" s="2">
        <f t="shared" si="203"/>
        <v>41.066153741020401</v>
      </c>
    </row>
    <row r="1478" spans="1:9" ht="13.5" x14ac:dyDescent="0.25">
      <c r="A1478" s="3">
        <f>TITRES_STAT!B1481</f>
        <v>44455</v>
      </c>
      <c r="B1478" s="6">
        <f>TITRES_STAT!D1481</f>
        <v>5.6045999999999996</v>
      </c>
      <c r="C1478" s="2">
        <f t="shared" si="207"/>
        <v>-2.5000000000000355E-2</v>
      </c>
      <c r="D1478" s="2">
        <f t="shared" si="208"/>
        <v>0</v>
      </c>
      <c r="E1478" s="2">
        <f t="shared" si="209"/>
        <v>2.5000000000000355E-2</v>
      </c>
      <c r="F1478" s="2">
        <f t="shared" si="206"/>
        <v>2.2699472826655621E-2</v>
      </c>
      <c r="G1478" s="2">
        <f t="shared" si="206"/>
        <v>3.4361622177222793E-2</v>
      </c>
      <c r="H1478" s="2">
        <f t="shared" si="202"/>
        <v>0.66060539021066256</v>
      </c>
      <c r="I1478" s="2">
        <f t="shared" si="203"/>
        <v>39.780997587082318</v>
      </c>
    </row>
    <row r="1479" spans="1:9" ht="13.5" x14ac:dyDescent="0.25">
      <c r="A1479" s="3">
        <f>TITRES_STAT!B1482</f>
        <v>44456</v>
      </c>
      <c r="B1479" s="6">
        <f>TITRES_STAT!D1482</f>
        <v>5.6212999999999997</v>
      </c>
      <c r="C1479" s="2">
        <f t="shared" si="207"/>
        <v>1.6700000000000159E-2</v>
      </c>
      <c r="D1479" s="2">
        <f t="shared" si="208"/>
        <v>1.6700000000000159E-2</v>
      </c>
      <c r="E1479" s="2">
        <f t="shared" si="209"/>
        <v>0</v>
      </c>
      <c r="F1479" s="2">
        <f t="shared" si="206"/>
        <v>2.2270939053323089E-2</v>
      </c>
      <c r="G1479" s="2">
        <f t="shared" si="206"/>
        <v>3.1907220593135451E-2</v>
      </c>
      <c r="H1479" s="2">
        <f t="shared" si="202"/>
        <v>0.69799056888441358</v>
      </c>
      <c r="I1479" s="2">
        <f t="shared" si="203"/>
        <v>41.106857816236058</v>
      </c>
    </row>
    <row r="1480" spans="1:9" ht="13.5" x14ac:dyDescent="0.25">
      <c r="A1480" s="3">
        <f>TITRES_STAT!B1483</f>
        <v>44459</v>
      </c>
      <c r="B1480" s="6">
        <f>TITRES_STAT!D1483</f>
        <v>5.7130000000000001</v>
      </c>
      <c r="C1480" s="2">
        <f t="shared" si="207"/>
        <v>9.1700000000000337E-2</v>
      </c>
      <c r="D1480" s="2">
        <f t="shared" si="208"/>
        <v>9.1700000000000337E-2</v>
      </c>
      <c r="E1480" s="2">
        <f t="shared" si="209"/>
        <v>0</v>
      </c>
      <c r="F1480" s="2">
        <f t="shared" si="206"/>
        <v>2.7230157692371464E-2</v>
      </c>
      <c r="G1480" s="2">
        <f t="shared" si="206"/>
        <v>2.962813340791149E-2</v>
      </c>
      <c r="H1480" s="2">
        <f t="shared" si="202"/>
        <v>0.91906423254798408</v>
      </c>
      <c r="I1480" s="2">
        <f t="shared" si="203"/>
        <v>47.89126997212189</v>
      </c>
    </row>
    <row r="1481" spans="1:9" ht="13.5" x14ac:dyDescent="0.25">
      <c r="A1481" s="3">
        <f>TITRES_STAT!B1484</f>
        <v>44460</v>
      </c>
      <c r="B1481" s="6">
        <f>TITRES_STAT!D1484</f>
        <v>5.7297000000000002</v>
      </c>
      <c r="C1481" s="2">
        <f t="shared" si="207"/>
        <v>1.6700000000000159E-2</v>
      </c>
      <c r="D1481" s="2">
        <f t="shared" si="208"/>
        <v>1.6700000000000159E-2</v>
      </c>
      <c r="E1481" s="2">
        <f t="shared" si="209"/>
        <v>0</v>
      </c>
      <c r="F1481" s="2">
        <f t="shared" si="206"/>
        <v>2.6478003571487798E-2</v>
      </c>
      <c r="G1481" s="2">
        <f t="shared" si="206"/>
        <v>2.7511838164489242E-2</v>
      </c>
      <c r="H1481" s="2">
        <f t="shared" si="202"/>
        <v>0.9624221912465355</v>
      </c>
      <c r="I1481" s="2">
        <f t="shared" si="203"/>
        <v>49.042565638498132</v>
      </c>
    </row>
    <row r="1482" spans="1:9" ht="13.5" x14ac:dyDescent="0.25">
      <c r="A1482" s="3">
        <f>TITRES_STAT!B1485</f>
        <v>44461</v>
      </c>
      <c r="B1482" s="6">
        <f>TITRES_STAT!D1485</f>
        <v>5.7046999999999999</v>
      </c>
      <c r="C1482" s="2">
        <f t="shared" si="207"/>
        <v>-2.5000000000000355E-2</v>
      </c>
      <c r="D1482" s="2">
        <f t="shared" si="208"/>
        <v>0</v>
      </c>
      <c r="E1482" s="2">
        <f t="shared" si="209"/>
        <v>2.5000000000000355E-2</v>
      </c>
      <c r="F1482" s="2">
        <f t="shared" si="206"/>
        <v>2.4586717602095815E-2</v>
      </c>
      <c r="G1482" s="2">
        <f t="shared" si="206"/>
        <v>2.7332421152740035E-2</v>
      </c>
      <c r="H1482" s="2">
        <f t="shared" si="202"/>
        <v>0.89954407861270036</v>
      </c>
      <c r="I1482" s="2">
        <f t="shared" si="203"/>
        <v>47.355788620060196</v>
      </c>
    </row>
    <row r="1483" spans="1:9" ht="13.5" x14ac:dyDescent="0.25">
      <c r="A1483" s="3">
        <f>TITRES_STAT!B1486</f>
        <v>44462</v>
      </c>
      <c r="B1483" s="6">
        <f>TITRES_STAT!D1486</f>
        <v>5.6045999999999996</v>
      </c>
      <c r="C1483" s="2">
        <f t="shared" si="207"/>
        <v>-0.1001000000000003</v>
      </c>
      <c r="D1483" s="2">
        <f t="shared" si="208"/>
        <v>0</v>
      </c>
      <c r="E1483" s="2">
        <f t="shared" si="209"/>
        <v>0.1001000000000003</v>
      </c>
      <c r="F1483" s="2">
        <f t="shared" si="206"/>
        <v>2.28305234876604E-2</v>
      </c>
      <c r="G1483" s="2">
        <f t="shared" si="206"/>
        <v>3.2530105356115765E-2</v>
      </c>
      <c r="H1483" s="2">
        <f t="shared" si="202"/>
        <v>0.70182752984438723</v>
      </c>
      <c r="I1483" s="2">
        <f t="shared" si="203"/>
        <v>41.239639007870636</v>
      </c>
    </row>
    <row r="1484" spans="1:9" ht="13.5" x14ac:dyDescent="0.25">
      <c r="A1484" s="3">
        <f>TITRES_STAT!B1487</f>
        <v>44463</v>
      </c>
      <c r="B1484" s="6">
        <f>TITRES_STAT!D1487</f>
        <v>5.6712999999999996</v>
      </c>
      <c r="C1484" s="2">
        <f t="shared" si="207"/>
        <v>6.6699999999999982E-2</v>
      </c>
      <c r="D1484" s="2">
        <f t="shared" si="208"/>
        <v>6.6699999999999982E-2</v>
      </c>
      <c r="E1484" s="2">
        <f t="shared" si="209"/>
        <v>0</v>
      </c>
      <c r="F1484" s="2">
        <f t="shared" si="206"/>
        <v>2.5964057524256085E-2</v>
      </c>
      <c r="G1484" s="2">
        <f t="shared" si="206"/>
        <v>3.0206526402107498E-2</v>
      </c>
      <c r="H1484" s="2">
        <f t="shared" si="202"/>
        <v>0.85955124990619847</v>
      </c>
      <c r="I1484" s="2">
        <f t="shared" si="203"/>
        <v>46.223584854117732</v>
      </c>
    </row>
    <row r="1485" spans="1:9" ht="13.5" x14ac:dyDescent="0.25">
      <c r="A1485" s="3">
        <f>TITRES_STAT!B1488</f>
        <v>44466</v>
      </c>
      <c r="B1485" s="6">
        <f>TITRES_STAT!D1488</f>
        <v>5.6630000000000003</v>
      </c>
      <c r="C1485" s="2">
        <f t="shared" si="207"/>
        <v>-8.2999999999993079E-3</v>
      </c>
      <c r="D1485" s="2">
        <f t="shared" si="208"/>
        <v>0</v>
      </c>
      <c r="E1485" s="2">
        <f t="shared" si="209"/>
        <v>8.2999999999993079E-3</v>
      </c>
      <c r="F1485" s="2">
        <f t="shared" ref="F1485:G1500" si="210">((F1484*13)+D1485)/14</f>
        <v>2.4109481986809223E-2</v>
      </c>
      <c r="G1485" s="2">
        <f t="shared" si="210"/>
        <v>2.864177451624263E-2</v>
      </c>
      <c r="H1485" s="2">
        <f t="shared" si="202"/>
        <v>0.84175936700908094</v>
      </c>
      <c r="I1485" s="2">
        <f t="shared" si="203"/>
        <v>45.704090452166582</v>
      </c>
    </row>
    <row r="1486" spans="1:9" ht="13.5" x14ac:dyDescent="0.25">
      <c r="A1486" s="3">
        <f>TITRES_STAT!B1489</f>
        <v>44467</v>
      </c>
      <c r="B1486" s="6">
        <f>TITRES_STAT!D1489</f>
        <v>5.6712999999999996</v>
      </c>
      <c r="C1486" s="2">
        <f t="shared" si="207"/>
        <v>8.2999999999993079E-3</v>
      </c>
      <c r="D1486" s="2">
        <f t="shared" si="208"/>
        <v>8.2999999999993079E-3</v>
      </c>
      <c r="E1486" s="2">
        <f t="shared" si="209"/>
        <v>0</v>
      </c>
      <c r="F1486" s="2">
        <f t="shared" si="210"/>
        <v>2.2980233273465659E-2</v>
      </c>
      <c r="G1486" s="2">
        <f t="shared" si="210"/>
        <v>2.6595933479368155E-2</v>
      </c>
      <c r="H1486" s="2">
        <f t="shared" si="202"/>
        <v>0.86405063733869758</v>
      </c>
      <c r="I1486" s="2">
        <f t="shared" si="203"/>
        <v>46.353388691859863</v>
      </c>
    </row>
    <row r="1487" spans="1:9" ht="13.5" x14ac:dyDescent="0.25">
      <c r="A1487" s="3">
        <f>TITRES_STAT!B1490</f>
        <v>44468</v>
      </c>
      <c r="B1487" s="6">
        <f>TITRES_STAT!D1490</f>
        <v>5.7297000000000002</v>
      </c>
      <c r="C1487" s="2">
        <f t="shared" si="207"/>
        <v>5.8400000000000674E-2</v>
      </c>
      <c r="D1487" s="2">
        <f t="shared" si="208"/>
        <v>5.8400000000000674E-2</v>
      </c>
      <c r="E1487" s="2">
        <f t="shared" si="209"/>
        <v>0</v>
      </c>
      <c r="F1487" s="2">
        <f t="shared" si="210"/>
        <v>2.5510216611075304E-2</v>
      </c>
      <c r="G1487" s="2">
        <f t="shared" si="210"/>
        <v>2.4696223945127573E-2</v>
      </c>
      <c r="H1487" s="2">
        <f t="shared" si="202"/>
        <v>1.0329602075101172</v>
      </c>
      <c r="I1487" s="2">
        <f t="shared" si="203"/>
        <v>50.810645663116183</v>
      </c>
    </row>
    <row r="1488" spans="1:9" ht="13.5" x14ac:dyDescent="0.25">
      <c r="A1488" s="3">
        <f>TITRES_STAT!B1491</f>
        <v>44469</v>
      </c>
      <c r="B1488" s="6">
        <f>TITRES_STAT!D1491</f>
        <v>5.7381000000000002</v>
      </c>
      <c r="C1488" s="2">
        <f t="shared" si="207"/>
        <v>8.3999999999999631E-3</v>
      </c>
      <c r="D1488" s="2">
        <f t="shared" si="208"/>
        <v>8.3999999999999631E-3</v>
      </c>
      <c r="E1488" s="2">
        <f t="shared" si="209"/>
        <v>0</v>
      </c>
      <c r="F1488" s="2">
        <f t="shared" si="210"/>
        <v>2.4288058281712783E-2</v>
      </c>
      <c r="G1488" s="2">
        <f t="shared" si="210"/>
        <v>2.2932207949047035E-2</v>
      </c>
      <c r="H1488" s="2">
        <f t="shared" si="202"/>
        <v>1.0591242821309794</v>
      </c>
      <c r="I1488" s="2">
        <f t="shared" si="203"/>
        <v>51.43566570129007</v>
      </c>
    </row>
    <row r="1489" spans="1:9" ht="13.5" x14ac:dyDescent="0.25">
      <c r="A1489" s="3">
        <f>TITRES_STAT!B1492</f>
        <v>44470</v>
      </c>
      <c r="B1489" s="6">
        <f>TITRES_STAT!D1492</f>
        <v>6.0465999999999998</v>
      </c>
      <c r="C1489" s="2">
        <f t="shared" si="207"/>
        <v>0.30849999999999955</v>
      </c>
      <c r="D1489" s="2">
        <f t="shared" si="208"/>
        <v>0.30849999999999955</v>
      </c>
      <c r="E1489" s="2">
        <f t="shared" si="209"/>
        <v>0</v>
      </c>
      <c r="F1489" s="2">
        <f t="shared" si="210"/>
        <v>4.4588911261590411E-2</v>
      </c>
      <c r="G1489" s="2">
        <f t="shared" si="210"/>
        <v>2.1294193095543677E-2</v>
      </c>
      <c r="H1489" s="2">
        <f t="shared" ref="H1489:H1552" si="211">F1489/G1489</f>
        <v>2.0939469770714965</v>
      </c>
      <c r="I1489" s="2">
        <f t="shared" ref="I1489:I1552" si="212">IF(G1489=0,100,100-(100/(1+H1489)))</f>
        <v>67.678825545144718</v>
      </c>
    </row>
    <row r="1490" spans="1:9" ht="13.5" x14ac:dyDescent="0.25">
      <c r="A1490" s="3">
        <f>TITRES_STAT!B1493</f>
        <v>44473</v>
      </c>
      <c r="B1490" s="6">
        <f>TITRES_STAT!D1493</f>
        <v>5.9965999999999999</v>
      </c>
      <c r="C1490" s="2">
        <f t="shared" si="207"/>
        <v>-4.9999999999999822E-2</v>
      </c>
      <c r="D1490" s="2">
        <f t="shared" si="208"/>
        <v>0</v>
      </c>
      <c r="E1490" s="2">
        <f t="shared" si="209"/>
        <v>4.9999999999999822E-2</v>
      </c>
      <c r="F1490" s="2">
        <f t="shared" si="210"/>
        <v>4.1403989028619671E-2</v>
      </c>
      <c r="G1490" s="2">
        <f t="shared" si="210"/>
        <v>2.3344607874433401E-2</v>
      </c>
      <c r="H1490" s="2">
        <f t="shared" si="211"/>
        <v>1.7735996788348107</v>
      </c>
      <c r="I1490" s="2">
        <f t="shared" si="212"/>
        <v>63.945770269915087</v>
      </c>
    </row>
    <row r="1491" spans="1:9" ht="13.5" x14ac:dyDescent="0.25">
      <c r="A1491" s="3">
        <f>TITRES_STAT!B1494</f>
        <v>44474</v>
      </c>
      <c r="B1491" s="6">
        <f>TITRES_STAT!D1494</f>
        <v>5.9882999999999997</v>
      </c>
      <c r="C1491" s="2">
        <f t="shared" si="207"/>
        <v>-8.3000000000001961E-3</v>
      </c>
      <c r="D1491" s="2">
        <f t="shared" si="208"/>
        <v>0</v>
      </c>
      <c r="E1491" s="2">
        <f t="shared" si="209"/>
        <v>8.3000000000001961E-3</v>
      </c>
      <c r="F1491" s="2">
        <f t="shared" si="210"/>
        <v>3.844656124086112E-2</v>
      </c>
      <c r="G1491" s="2">
        <f t="shared" si="210"/>
        <v>2.22699930262596E-2</v>
      </c>
      <c r="H1491" s="2">
        <f t="shared" si="211"/>
        <v>1.7263840718552073</v>
      </c>
      <c r="I1491" s="2">
        <f t="shared" si="212"/>
        <v>63.321381960703157</v>
      </c>
    </row>
    <row r="1492" spans="1:9" ht="13.5" x14ac:dyDescent="0.25">
      <c r="A1492" s="3">
        <f>TITRES_STAT!B1495</f>
        <v>44475</v>
      </c>
      <c r="B1492" s="6">
        <f>TITRES_STAT!D1495</f>
        <v>6.0465999999999998</v>
      </c>
      <c r="C1492" s="2">
        <f t="shared" si="207"/>
        <v>5.8300000000000018E-2</v>
      </c>
      <c r="D1492" s="2">
        <f t="shared" si="208"/>
        <v>5.8300000000000018E-2</v>
      </c>
      <c r="E1492" s="2">
        <f t="shared" si="209"/>
        <v>0</v>
      </c>
      <c r="F1492" s="2">
        <f t="shared" si="210"/>
        <v>3.986466400937104E-2</v>
      </c>
      <c r="G1492" s="2">
        <f t="shared" si="210"/>
        <v>2.0679279238669631E-2</v>
      </c>
      <c r="H1492" s="2">
        <f t="shared" si="211"/>
        <v>1.9277588715386809</v>
      </c>
      <c r="I1492" s="2">
        <f t="shared" si="212"/>
        <v>65.844181714512203</v>
      </c>
    </row>
    <row r="1493" spans="1:9" ht="13.5" x14ac:dyDescent="0.25">
      <c r="A1493" s="3">
        <f>TITRES_STAT!B1496</f>
        <v>44476</v>
      </c>
      <c r="B1493" s="6">
        <f>TITRES_STAT!D1496</f>
        <v>6.08</v>
      </c>
      <c r="C1493" s="2">
        <f t="shared" si="207"/>
        <v>3.3400000000000318E-2</v>
      </c>
      <c r="D1493" s="2">
        <f t="shared" si="208"/>
        <v>3.3400000000000318E-2</v>
      </c>
      <c r="E1493" s="2">
        <f t="shared" si="209"/>
        <v>0</v>
      </c>
      <c r="F1493" s="2">
        <f t="shared" si="210"/>
        <v>3.9402902294415988E-2</v>
      </c>
      <c r="G1493" s="2">
        <f t="shared" si="210"/>
        <v>1.9202187864478942E-2</v>
      </c>
      <c r="H1493" s="2">
        <f t="shared" si="211"/>
        <v>2.0520006664087078</v>
      </c>
      <c r="I1493" s="2">
        <f t="shared" si="212"/>
        <v>67.234607416495066</v>
      </c>
    </row>
    <row r="1494" spans="1:9" ht="13.5" x14ac:dyDescent="0.25">
      <c r="A1494" s="3">
        <f>TITRES_STAT!B1497</f>
        <v>44477</v>
      </c>
      <c r="B1494" s="6">
        <f>TITRES_STAT!D1497</f>
        <v>6.2134</v>
      </c>
      <c r="C1494" s="2">
        <f t="shared" si="207"/>
        <v>0.13339999999999996</v>
      </c>
      <c r="D1494" s="2">
        <f t="shared" si="208"/>
        <v>0.13339999999999996</v>
      </c>
      <c r="E1494" s="2">
        <f t="shared" si="209"/>
        <v>0</v>
      </c>
      <c r="F1494" s="2">
        <f t="shared" si="210"/>
        <v>4.6116980701957702E-2</v>
      </c>
      <c r="G1494" s="2">
        <f t="shared" si="210"/>
        <v>1.783060301701616E-2</v>
      </c>
      <c r="H1494" s="2">
        <f t="shared" si="211"/>
        <v>2.586394899709628</v>
      </c>
      <c r="I1494" s="2">
        <f t="shared" si="212"/>
        <v>72.116846360645752</v>
      </c>
    </row>
    <row r="1495" spans="1:9" ht="13.5" x14ac:dyDescent="0.25">
      <c r="A1495" s="3">
        <f>TITRES_STAT!B1498</f>
        <v>44480</v>
      </c>
      <c r="B1495" s="6">
        <f>TITRES_STAT!D1498</f>
        <v>6.2301000000000002</v>
      </c>
      <c r="C1495" s="2">
        <f t="shared" si="207"/>
        <v>1.6700000000000159E-2</v>
      </c>
      <c r="D1495" s="2">
        <f t="shared" si="208"/>
        <v>1.6700000000000159E-2</v>
      </c>
      <c r="E1495" s="2">
        <f t="shared" si="209"/>
        <v>0</v>
      </c>
      <c r="F1495" s="2">
        <f t="shared" si="210"/>
        <v>4.4015767794675024E-2</v>
      </c>
      <c r="G1495" s="2">
        <f t="shared" si="210"/>
        <v>1.655698851580072E-2</v>
      </c>
      <c r="H1495" s="2">
        <f t="shared" si="211"/>
        <v>2.6584404375632533</v>
      </c>
      <c r="I1495" s="2">
        <f t="shared" si="212"/>
        <v>72.665948316871834</v>
      </c>
    </row>
    <row r="1496" spans="1:9" ht="13.5" x14ac:dyDescent="0.25">
      <c r="A1496" s="3">
        <f>TITRES_STAT!B1499</f>
        <v>44481</v>
      </c>
      <c r="B1496" s="6">
        <f>TITRES_STAT!D1499</f>
        <v>6.4218999999999999</v>
      </c>
      <c r="C1496" s="2">
        <f t="shared" si="207"/>
        <v>0.19179999999999975</v>
      </c>
      <c r="D1496" s="2">
        <f t="shared" si="208"/>
        <v>0.19179999999999975</v>
      </c>
      <c r="E1496" s="2">
        <f t="shared" si="209"/>
        <v>0</v>
      </c>
      <c r="F1496" s="2">
        <f t="shared" si="210"/>
        <v>5.457178438076965E-2</v>
      </c>
      <c r="G1496" s="2">
        <f t="shared" si="210"/>
        <v>1.5374346478957811E-2</v>
      </c>
      <c r="H1496" s="2">
        <f t="shared" si="211"/>
        <v>3.5495352245026894</v>
      </c>
      <c r="I1496" s="2">
        <f t="shared" si="212"/>
        <v>78.01973277150941</v>
      </c>
    </row>
    <row r="1497" spans="1:9" ht="13.5" x14ac:dyDescent="0.25">
      <c r="A1497" s="3">
        <f>TITRES_STAT!B1500</f>
        <v>44482</v>
      </c>
      <c r="B1497" s="6">
        <f>TITRES_STAT!D1500</f>
        <v>6.4302999999999999</v>
      </c>
      <c r="C1497" s="2">
        <f t="shared" si="207"/>
        <v>8.3999999999999631E-3</v>
      </c>
      <c r="D1497" s="2">
        <f t="shared" si="208"/>
        <v>8.3999999999999631E-3</v>
      </c>
      <c r="E1497" s="2">
        <f t="shared" si="209"/>
        <v>0</v>
      </c>
      <c r="F1497" s="2">
        <f t="shared" si="210"/>
        <v>5.1273799782143241E-2</v>
      </c>
      <c r="G1497" s="2">
        <f t="shared" si="210"/>
        <v>1.4276178873317969E-2</v>
      </c>
      <c r="H1497" s="2">
        <f t="shared" si="211"/>
        <v>3.5915632773398101</v>
      </c>
      <c r="I1497" s="2">
        <f t="shared" si="212"/>
        <v>78.220925214399642</v>
      </c>
    </row>
    <row r="1498" spans="1:9" ht="13.5" x14ac:dyDescent="0.25">
      <c r="A1498" s="3">
        <f>TITRES_STAT!B1501</f>
        <v>44483</v>
      </c>
      <c r="B1498" s="6">
        <f>TITRES_STAT!D1501</f>
        <v>6.3384999999999998</v>
      </c>
      <c r="C1498" s="2">
        <f t="shared" si="207"/>
        <v>-9.1800000000000104E-2</v>
      </c>
      <c r="D1498" s="2">
        <f t="shared" si="208"/>
        <v>0</v>
      </c>
      <c r="E1498" s="2">
        <f t="shared" si="209"/>
        <v>9.1800000000000104E-2</v>
      </c>
      <c r="F1498" s="2">
        <f t="shared" si="210"/>
        <v>4.7611385511990158E-2</v>
      </c>
      <c r="G1498" s="2">
        <f t="shared" si="210"/>
        <v>1.9813594668080976E-2</v>
      </c>
      <c r="H1498" s="2">
        <f t="shared" si="211"/>
        <v>2.4029655551948115</v>
      </c>
      <c r="I1498" s="2">
        <f t="shared" si="212"/>
        <v>70.613866529637789</v>
      </c>
    </row>
    <row r="1499" spans="1:9" ht="13.5" x14ac:dyDescent="0.25">
      <c r="A1499" s="3">
        <f>TITRES_STAT!B1502</f>
        <v>44488</v>
      </c>
      <c r="B1499" s="6">
        <f>TITRES_STAT!D1502</f>
        <v>6.3384999999999998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4.4210572261133722E-2</v>
      </c>
      <c r="G1499" s="2">
        <f t="shared" si="210"/>
        <v>1.8398337906075195E-2</v>
      </c>
      <c r="H1499" s="2">
        <f t="shared" si="211"/>
        <v>2.4029655551948115</v>
      </c>
      <c r="I1499" s="2">
        <f t="shared" si="212"/>
        <v>70.613866529637789</v>
      </c>
    </row>
    <row r="1500" spans="1:9" ht="13.5" x14ac:dyDescent="0.25">
      <c r="A1500" s="3">
        <f>TITRES_STAT!B1503</f>
        <v>44489</v>
      </c>
      <c r="B1500" s="6">
        <f>TITRES_STAT!D1503</f>
        <v>6.3384999999999998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4.1052674242481317E-2</v>
      </c>
      <c r="G1500" s="2">
        <f t="shared" si="210"/>
        <v>1.7084170912784111E-2</v>
      </c>
      <c r="H1500" s="2">
        <f t="shared" si="211"/>
        <v>2.402965555194811</v>
      </c>
      <c r="I1500" s="2">
        <f t="shared" si="212"/>
        <v>70.613866529637775</v>
      </c>
    </row>
    <row r="1501" spans="1:9" ht="13.5" x14ac:dyDescent="0.25">
      <c r="A1501" s="3">
        <f>TITRES_STAT!B1504</f>
        <v>44490</v>
      </c>
      <c r="B1501" s="6">
        <f>TITRES_STAT!D1504</f>
        <v>6.3135000000000003</v>
      </c>
      <c r="C1501" s="2">
        <f t="shared" si="207"/>
        <v>-2.4999999999999467E-2</v>
      </c>
      <c r="D1501" s="2">
        <f t="shared" si="208"/>
        <v>0</v>
      </c>
      <c r="E1501" s="2">
        <f t="shared" si="209"/>
        <v>2.4999999999999467E-2</v>
      </c>
      <c r="F1501" s="2">
        <f t="shared" ref="F1501:G1516" si="213">((F1500*13)+D1501)/14</f>
        <v>3.8120340368018368E-2</v>
      </c>
      <c r="G1501" s="2">
        <f t="shared" si="213"/>
        <v>1.7649587276156637E-2</v>
      </c>
      <c r="H1501" s="2">
        <f t="shared" si="211"/>
        <v>2.1598431607245736</v>
      </c>
      <c r="I1501" s="2">
        <f t="shared" si="212"/>
        <v>68.35285964729043</v>
      </c>
    </row>
    <row r="1502" spans="1:9" ht="13.5" x14ac:dyDescent="0.25">
      <c r="A1502" s="3">
        <f>TITRES_STAT!B1505</f>
        <v>44491</v>
      </c>
      <c r="B1502" s="6">
        <f>TITRES_STAT!D1505</f>
        <v>6.2134</v>
      </c>
      <c r="C1502" s="2">
        <f t="shared" si="207"/>
        <v>-0.1001000000000003</v>
      </c>
      <c r="D1502" s="2">
        <f t="shared" si="208"/>
        <v>0</v>
      </c>
      <c r="E1502" s="2">
        <f t="shared" si="209"/>
        <v>0.1001000000000003</v>
      </c>
      <c r="F1502" s="2">
        <f t="shared" si="213"/>
        <v>3.5397458913159915E-2</v>
      </c>
      <c r="G1502" s="2">
        <f t="shared" si="213"/>
        <v>2.35389024707169E-2</v>
      </c>
      <c r="H1502" s="2">
        <f t="shared" si="211"/>
        <v>1.503785444423138</v>
      </c>
      <c r="I1502" s="2">
        <f t="shared" si="212"/>
        <v>60.060475540051875</v>
      </c>
    </row>
    <row r="1503" spans="1:9" ht="13.5" x14ac:dyDescent="0.25">
      <c r="A1503" s="3">
        <f>TITRES_STAT!B1506</f>
        <v>44494</v>
      </c>
      <c r="B1503" s="6">
        <f>TITRES_STAT!D1506</f>
        <v>6.1967999999999996</v>
      </c>
      <c r="C1503" s="2">
        <f t="shared" si="207"/>
        <v>-1.6600000000000392E-2</v>
      </c>
      <c r="D1503" s="2">
        <f t="shared" si="208"/>
        <v>0</v>
      </c>
      <c r="E1503" s="2">
        <f t="shared" si="209"/>
        <v>1.6600000000000392E-2</v>
      </c>
      <c r="F1503" s="2">
        <f t="shared" si="213"/>
        <v>3.2869068990791353E-2</v>
      </c>
      <c r="G1503" s="2">
        <f t="shared" si="213"/>
        <v>2.3043266579951434E-2</v>
      </c>
      <c r="H1503" s="2">
        <f t="shared" si="211"/>
        <v>1.4264066631676589</v>
      </c>
      <c r="I1503" s="2">
        <f t="shared" si="212"/>
        <v>58.786793031036837</v>
      </c>
    </row>
    <row r="1504" spans="1:9" ht="13.5" x14ac:dyDescent="0.25">
      <c r="A1504" s="3">
        <f>TITRES_STAT!B1507</f>
        <v>44495</v>
      </c>
      <c r="B1504" s="6">
        <f>TITRES_STAT!D1507</f>
        <v>6.0632999999999999</v>
      </c>
      <c r="C1504" s="2">
        <f t="shared" si="207"/>
        <v>-0.13349999999999973</v>
      </c>
      <c r="D1504" s="2">
        <f t="shared" si="208"/>
        <v>0</v>
      </c>
      <c r="E1504" s="2">
        <f t="shared" si="209"/>
        <v>0.13349999999999973</v>
      </c>
      <c r="F1504" s="2">
        <f t="shared" si="213"/>
        <v>3.052127834859197E-2</v>
      </c>
      <c r="G1504" s="2">
        <f t="shared" si="213"/>
        <v>3.0933033252812027E-2</v>
      </c>
      <c r="H1504" s="2">
        <f t="shared" si="211"/>
        <v>0.98668882870765262</v>
      </c>
      <c r="I1504" s="2">
        <f t="shared" si="212"/>
        <v>49.664991036844803</v>
      </c>
    </row>
    <row r="1505" spans="1:9" ht="13.5" x14ac:dyDescent="0.25">
      <c r="A1505" s="3">
        <f>TITRES_STAT!B1508</f>
        <v>44496</v>
      </c>
      <c r="B1505" s="6">
        <f>TITRES_STAT!D1508</f>
        <v>6.0883000000000003</v>
      </c>
      <c r="C1505" s="2">
        <f t="shared" si="207"/>
        <v>2.5000000000000355E-2</v>
      </c>
      <c r="D1505" s="2">
        <f t="shared" si="208"/>
        <v>2.5000000000000355E-2</v>
      </c>
      <c r="E1505" s="2">
        <f t="shared" si="209"/>
        <v>0</v>
      </c>
      <c r="F1505" s="2">
        <f t="shared" si="213"/>
        <v>3.0126901323692567E-2</v>
      </c>
      <c r="G1505" s="2">
        <f t="shared" si="213"/>
        <v>2.8723530877611168E-2</v>
      </c>
      <c r="H1505" s="2">
        <f t="shared" si="211"/>
        <v>1.0488578668152273</v>
      </c>
      <c r="I1505" s="2">
        <f t="shared" si="212"/>
        <v>51.192319574885225</v>
      </c>
    </row>
    <row r="1506" spans="1:9" ht="13.5" x14ac:dyDescent="0.25">
      <c r="A1506" s="3">
        <f>TITRES_STAT!B1509</f>
        <v>44497</v>
      </c>
      <c r="B1506" s="6">
        <f>TITRES_STAT!D1509</f>
        <v>6.0883000000000003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2.7974979800571668E-2</v>
      </c>
      <c r="G1506" s="2">
        <f t="shared" si="213"/>
        <v>2.6671850100638942E-2</v>
      </c>
      <c r="H1506" s="2">
        <f t="shared" si="211"/>
        <v>1.0488578668152273</v>
      </c>
      <c r="I1506" s="2">
        <f t="shared" si="212"/>
        <v>51.192319574885225</v>
      </c>
    </row>
    <row r="1507" spans="1:9" ht="13.5" x14ac:dyDescent="0.25">
      <c r="A1507" s="3">
        <f>TITRES_STAT!B1510</f>
        <v>44498</v>
      </c>
      <c r="B1507" s="6">
        <f>TITRES_STAT!D1510</f>
        <v>6.0883000000000003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2.5976766957673692E-2</v>
      </c>
      <c r="G1507" s="2">
        <f t="shared" si="213"/>
        <v>2.4766717950593303E-2</v>
      </c>
      <c r="H1507" s="2">
        <f t="shared" si="211"/>
        <v>1.0488578668152273</v>
      </c>
      <c r="I1507" s="2">
        <f t="shared" si="212"/>
        <v>51.192319574885225</v>
      </c>
    </row>
    <row r="1508" spans="1:9" ht="13.5" x14ac:dyDescent="0.25">
      <c r="A1508" s="3">
        <f>TITRES_STAT!B1511</f>
        <v>44501</v>
      </c>
      <c r="B1508" s="6">
        <f>TITRES_STAT!D1511</f>
        <v>6.1634000000000002</v>
      </c>
      <c r="C1508" s="2">
        <f t="shared" si="207"/>
        <v>7.5099999999999945E-2</v>
      </c>
      <c r="D1508" s="2">
        <f t="shared" si="208"/>
        <v>7.5099999999999945E-2</v>
      </c>
      <c r="E1508" s="2">
        <f t="shared" si="209"/>
        <v>0</v>
      </c>
      <c r="F1508" s="2">
        <f t="shared" si="213"/>
        <v>2.9485569317839855E-2</v>
      </c>
      <c r="G1508" s="2">
        <f t="shared" si="213"/>
        <v>2.2997666668408068E-2</v>
      </c>
      <c r="H1508" s="2">
        <f t="shared" si="211"/>
        <v>1.2821113438583849</v>
      </c>
      <c r="I1508" s="2">
        <f t="shared" si="212"/>
        <v>56.180928564629475</v>
      </c>
    </row>
    <row r="1509" spans="1:9" ht="13.5" x14ac:dyDescent="0.25">
      <c r="A1509" s="3">
        <f>TITRES_STAT!B1512</f>
        <v>44502</v>
      </c>
      <c r="B1509" s="6">
        <f>TITRES_STAT!D1512</f>
        <v>5.9882999999999997</v>
      </c>
      <c r="C1509" s="2">
        <f t="shared" si="207"/>
        <v>-0.17510000000000048</v>
      </c>
      <c r="D1509" s="2">
        <f t="shared" si="208"/>
        <v>0</v>
      </c>
      <c r="E1509" s="2">
        <f t="shared" si="209"/>
        <v>0.17510000000000048</v>
      </c>
      <c r="F1509" s="2">
        <f t="shared" si="213"/>
        <v>2.7379457223708437E-2</v>
      </c>
      <c r="G1509" s="2">
        <f t="shared" si="213"/>
        <v>3.3862119049236097E-2</v>
      </c>
      <c r="H1509" s="2">
        <f t="shared" si="211"/>
        <v>0.8085571131534397</v>
      </c>
      <c r="I1509" s="2">
        <f t="shared" si="212"/>
        <v>44.70730325699374</v>
      </c>
    </row>
    <row r="1510" spans="1:9" ht="13.5" x14ac:dyDescent="0.25">
      <c r="A1510" s="3">
        <f>TITRES_STAT!B1513</f>
        <v>44503</v>
      </c>
      <c r="B1510" s="6">
        <f>TITRES_STAT!D1513</f>
        <v>6.0049000000000001</v>
      </c>
      <c r="C1510" s="2">
        <f t="shared" si="207"/>
        <v>1.6600000000000392E-2</v>
      </c>
      <c r="D1510" s="2">
        <f t="shared" si="208"/>
        <v>1.6600000000000392E-2</v>
      </c>
      <c r="E1510" s="2">
        <f t="shared" si="209"/>
        <v>0</v>
      </c>
      <c r="F1510" s="2">
        <f t="shared" si="213"/>
        <v>2.6609495993443578E-2</v>
      </c>
      <c r="G1510" s="2">
        <f t="shared" si="213"/>
        <v>3.1443396260004947E-2</v>
      </c>
      <c r="H1510" s="2">
        <f t="shared" si="211"/>
        <v>0.84626659834739471</v>
      </c>
      <c r="I1510" s="2">
        <f t="shared" si="212"/>
        <v>45.836641311980266</v>
      </c>
    </row>
    <row r="1511" spans="1:9" ht="13.5" x14ac:dyDescent="0.25">
      <c r="A1511" s="3">
        <f>TITRES_STAT!B1514</f>
        <v>44504</v>
      </c>
      <c r="B1511" s="6">
        <f>TITRES_STAT!D1514</f>
        <v>6.0049000000000001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2.4708817708197609E-2</v>
      </c>
      <c r="G1511" s="2">
        <f t="shared" si="213"/>
        <v>2.9197439384290307E-2</v>
      </c>
      <c r="H1511" s="2">
        <f t="shared" si="211"/>
        <v>0.84626659834739471</v>
      </c>
      <c r="I1511" s="2">
        <f t="shared" si="212"/>
        <v>45.836641311980266</v>
      </c>
    </row>
    <row r="1512" spans="1:9" ht="13.5" x14ac:dyDescent="0.25">
      <c r="A1512" s="3">
        <f>TITRES_STAT!B1515</f>
        <v>44505</v>
      </c>
      <c r="B1512" s="6">
        <f>TITRES_STAT!D1515</f>
        <v>6.0632999999999999</v>
      </c>
      <c r="C1512" s="2">
        <f t="shared" si="207"/>
        <v>5.8399999999999785E-2</v>
      </c>
      <c r="D1512" s="2">
        <f t="shared" si="208"/>
        <v>5.8399999999999785E-2</v>
      </c>
      <c r="E1512" s="2">
        <f t="shared" si="209"/>
        <v>0</v>
      </c>
      <c r="F1512" s="2">
        <f t="shared" si="213"/>
        <v>2.7115330729040623E-2</v>
      </c>
      <c r="G1512" s="2">
        <f t="shared" si="213"/>
        <v>2.7111907999698141E-2</v>
      </c>
      <c r="H1512" s="2">
        <f t="shared" si="211"/>
        <v>1.0001262445026931</v>
      </c>
      <c r="I1512" s="2">
        <f t="shared" si="212"/>
        <v>50.003155913358967</v>
      </c>
    </row>
    <row r="1513" spans="1:9" ht="13.5" x14ac:dyDescent="0.25">
      <c r="A1513" s="3">
        <f>TITRES_STAT!B1516</f>
        <v>44508</v>
      </c>
      <c r="B1513" s="6">
        <f>TITRES_STAT!D1516</f>
        <v>6.4218999999999999</v>
      </c>
      <c r="C1513" s="2">
        <f t="shared" si="207"/>
        <v>0.35860000000000003</v>
      </c>
      <c r="D1513" s="2">
        <f t="shared" si="208"/>
        <v>0.35860000000000003</v>
      </c>
      <c r="E1513" s="2">
        <f t="shared" si="209"/>
        <v>0</v>
      </c>
      <c r="F1513" s="2">
        <f t="shared" si="213"/>
        <v>5.0792807105537727E-2</v>
      </c>
      <c r="G1513" s="2">
        <f t="shared" si="213"/>
        <v>2.5175343142576845E-2</v>
      </c>
      <c r="H1513" s="2">
        <f t="shared" si="211"/>
        <v>2.0175616601481914</v>
      </c>
      <c r="I1513" s="2">
        <f t="shared" si="212"/>
        <v>66.860660605328263</v>
      </c>
    </row>
    <row r="1514" spans="1:9" ht="13.5" x14ac:dyDescent="0.25">
      <c r="A1514" s="3">
        <f>TITRES_STAT!B1517</f>
        <v>44509</v>
      </c>
      <c r="B1514" s="6">
        <f>TITRES_STAT!D1517</f>
        <v>6.3384999999999998</v>
      </c>
      <c r="C1514" s="2">
        <f t="shared" si="207"/>
        <v>-8.3400000000000141E-2</v>
      </c>
      <c r="D1514" s="2">
        <f t="shared" si="208"/>
        <v>0</v>
      </c>
      <c r="E1514" s="2">
        <f t="shared" si="209"/>
        <v>8.3400000000000141E-2</v>
      </c>
      <c r="F1514" s="2">
        <f t="shared" si="213"/>
        <v>4.7164749455142173E-2</v>
      </c>
      <c r="G1514" s="2">
        <f t="shared" si="213"/>
        <v>2.9334247203821367E-2</v>
      </c>
      <c r="H1514" s="2">
        <f t="shared" si="211"/>
        <v>1.6078390942651506</v>
      </c>
      <c r="I1514" s="2">
        <f t="shared" si="212"/>
        <v>61.654075889916633</v>
      </c>
    </row>
    <row r="1515" spans="1:9" ht="13.5" x14ac:dyDescent="0.25">
      <c r="A1515" s="3">
        <f>TITRES_STAT!B1518</f>
        <v>44510</v>
      </c>
      <c r="B1515" s="6">
        <f>TITRES_STAT!D1518</f>
        <v>6.5804</v>
      </c>
      <c r="C1515" s="2">
        <f t="shared" si="207"/>
        <v>0.24190000000000023</v>
      </c>
      <c r="D1515" s="2">
        <f t="shared" si="208"/>
        <v>0.24190000000000023</v>
      </c>
      <c r="E1515" s="2">
        <f t="shared" si="209"/>
        <v>0</v>
      </c>
      <c r="F1515" s="2">
        <f t="shared" si="213"/>
        <v>6.1074410208346315E-2</v>
      </c>
      <c r="G1515" s="2">
        <f t="shared" si="213"/>
        <v>2.723894383211984E-2</v>
      </c>
      <c r="H1515" s="2">
        <f t="shared" si="211"/>
        <v>2.2421724786674031</v>
      </c>
      <c r="I1515" s="2">
        <f t="shared" si="212"/>
        <v>69.156483605368834</v>
      </c>
    </row>
    <row r="1516" spans="1:9" ht="13.5" x14ac:dyDescent="0.25">
      <c r="A1516" s="3">
        <f>TITRES_STAT!B1519</f>
        <v>44511</v>
      </c>
      <c r="B1516" s="6">
        <f>TITRES_STAT!D1519</f>
        <v>6.6138000000000003</v>
      </c>
      <c r="C1516" s="2">
        <f t="shared" si="207"/>
        <v>3.3400000000000318E-2</v>
      </c>
      <c r="D1516" s="2">
        <f t="shared" si="208"/>
        <v>3.3400000000000318E-2</v>
      </c>
      <c r="E1516" s="2">
        <f t="shared" si="209"/>
        <v>0</v>
      </c>
      <c r="F1516" s="2">
        <f t="shared" si="213"/>
        <v>5.9097666622035881E-2</v>
      </c>
      <c r="G1516" s="2">
        <f t="shared" si="213"/>
        <v>2.5293304986968423E-2</v>
      </c>
      <c r="H1516" s="2">
        <f t="shared" si="211"/>
        <v>2.3364944459604664</v>
      </c>
      <c r="I1516" s="2">
        <f t="shared" si="212"/>
        <v>70.028423059096895</v>
      </c>
    </row>
    <row r="1517" spans="1:9" ht="13.5" x14ac:dyDescent="0.25">
      <c r="A1517" s="3">
        <f>TITRES_STAT!B1520</f>
        <v>44512</v>
      </c>
      <c r="B1517" s="6">
        <f>TITRES_STAT!D1520</f>
        <v>6.6555</v>
      </c>
      <c r="C1517" s="2">
        <f t="shared" si="207"/>
        <v>4.1699999999999626E-2</v>
      </c>
      <c r="D1517" s="2">
        <f t="shared" si="208"/>
        <v>4.1699999999999626E-2</v>
      </c>
      <c r="E1517" s="2">
        <f t="shared" si="209"/>
        <v>0</v>
      </c>
      <c r="F1517" s="2">
        <f t="shared" ref="F1517:G1532" si="214">((F1516*13)+D1517)/14</f>
        <v>5.7854976149033288E-2</v>
      </c>
      <c r="G1517" s="2">
        <f t="shared" si="214"/>
        <v>2.3486640345042106E-2</v>
      </c>
      <c r="H1517" s="2">
        <f t="shared" si="211"/>
        <v>2.4633142628782214</v>
      </c>
      <c r="I1517" s="2">
        <f t="shared" si="212"/>
        <v>71.125923780045881</v>
      </c>
    </row>
    <row r="1518" spans="1:9" ht="13.5" x14ac:dyDescent="0.25">
      <c r="A1518" s="3">
        <f>TITRES_STAT!B1521</f>
        <v>44515</v>
      </c>
      <c r="B1518" s="6">
        <f>TITRES_STAT!D1521</f>
        <v>6.6138000000000003</v>
      </c>
      <c r="C1518" s="2">
        <f t="shared" si="207"/>
        <v>-4.1699999999999626E-2</v>
      </c>
      <c r="D1518" s="2">
        <f t="shared" si="208"/>
        <v>0</v>
      </c>
      <c r="E1518" s="2">
        <f t="shared" si="209"/>
        <v>4.1699999999999626E-2</v>
      </c>
      <c r="F1518" s="2">
        <f t="shared" si="214"/>
        <v>5.3722477852673763E-2</v>
      </c>
      <c r="G1518" s="2">
        <f t="shared" si="214"/>
        <v>2.4787594606110498E-2</v>
      </c>
      <c r="H1518" s="2">
        <f t="shared" si="211"/>
        <v>2.1673130735900612</v>
      </c>
      <c r="I1518" s="2">
        <f t="shared" si="212"/>
        <v>68.427497479226844</v>
      </c>
    </row>
    <row r="1519" spans="1:9" ht="13.5" x14ac:dyDescent="0.25">
      <c r="A1519" s="3">
        <f>TITRES_STAT!B1522</f>
        <v>44516</v>
      </c>
      <c r="B1519" s="6">
        <f>TITRES_STAT!D1522</f>
        <v>6.5804</v>
      </c>
      <c r="C1519" s="2">
        <f t="shared" si="207"/>
        <v>-3.3400000000000318E-2</v>
      </c>
      <c r="D1519" s="2">
        <f t="shared" si="208"/>
        <v>0</v>
      </c>
      <c r="E1519" s="2">
        <f t="shared" si="209"/>
        <v>3.3400000000000318E-2</v>
      </c>
      <c r="F1519" s="2">
        <f t="shared" si="214"/>
        <v>4.9885158006054205E-2</v>
      </c>
      <c r="G1519" s="2">
        <f t="shared" si="214"/>
        <v>2.5402766419959772E-2</v>
      </c>
      <c r="H1519" s="2">
        <f t="shared" si="211"/>
        <v>1.9637687164205009</v>
      </c>
      <c r="I1519" s="2">
        <f t="shared" si="212"/>
        <v>66.259175540264408</v>
      </c>
    </row>
    <row r="1520" spans="1:9" ht="13.5" x14ac:dyDescent="0.25">
      <c r="A1520" s="3">
        <f>TITRES_STAT!B1523</f>
        <v>44517</v>
      </c>
      <c r="B1520" s="6">
        <f>TITRES_STAT!D1523</f>
        <v>6.5720999999999998</v>
      </c>
      <c r="C1520" s="2">
        <f t="shared" si="207"/>
        <v>-8.3000000000001961E-3</v>
      </c>
      <c r="D1520" s="2">
        <f t="shared" si="208"/>
        <v>0</v>
      </c>
      <c r="E1520" s="2">
        <f t="shared" si="209"/>
        <v>8.3000000000001961E-3</v>
      </c>
      <c r="F1520" s="2">
        <f t="shared" si="214"/>
        <v>4.6321932434193192E-2</v>
      </c>
      <c r="G1520" s="2">
        <f t="shared" si="214"/>
        <v>2.4181140247105517E-2</v>
      </c>
      <c r="H1520" s="2">
        <f t="shared" si="211"/>
        <v>1.9156223387661766</v>
      </c>
      <c r="I1520" s="2">
        <f t="shared" si="212"/>
        <v>65.702005136125536</v>
      </c>
    </row>
    <row r="1521" spans="1:9" ht="13.5" x14ac:dyDescent="0.25">
      <c r="A1521" s="3">
        <f>TITRES_STAT!B1524</f>
        <v>44518</v>
      </c>
      <c r="B1521" s="6">
        <f>TITRES_STAT!D1524</f>
        <v>6.6220999999999997</v>
      </c>
      <c r="C1521" s="2">
        <f t="shared" si="207"/>
        <v>4.9999999999999822E-2</v>
      </c>
      <c r="D1521" s="2">
        <f t="shared" si="208"/>
        <v>4.9999999999999822E-2</v>
      </c>
      <c r="E1521" s="2">
        <f t="shared" si="209"/>
        <v>0</v>
      </c>
      <c r="F1521" s="2">
        <f t="shared" si="214"/>
        <v>4.6584651546036526E-2</v>
      </c>
      <c r="G1521" s="2">
        <f t="shared" si="214"/>
        <v>2.2453915943740837E-2</v>
      </c>
      <c r="H1521" s="2">
        <f t="shared" si="211"/>
        <v>2.0746782727233946</v>
      </c>
      <c r="I1521" s="2">
        <f t="shared" si="212"/>
        <v>67.476271944568339</v>
      </c>
    </row>
    <row r="1522" spans="1:9" ht="13.5" x14ac:dyDescent="0.25">
      <c r="A1522" s="3">
        <f>TITRES_STAT!B1525</f>
        <v>44519</v>
      </c>
      <c r="B1522" s="6">
        <f>TITRES_STAT!D1525</f>
        <v>6.5887000000000002</v>
      </c>
      <c r="C1522" s="2">
        <f t="shared" si="207"/>
        <v>-3.339999999999943E-2</v>
      </c>
      <c r="D1522" s="2">
        <f t="shared" si="208"/>
        <v>0</v>
      </c>
      <c r="E1522" s="2">
        <f t="shared" si="209"/>
        <v>3.339999999999943E-2</v>
      </c>
      <c r="F1522" s="2">
        <f t="shared" si="214"/>
        <v>4.3257176435605345E-2</v>
      </c>
      <c r="G1522" s="2">
        <f t="shared" si="214"/>
        <v>2.323577909061645E-2</v>
      </c>
      <c r="H1522" s="2">
        <f t="shared" si="211"/>
        <v>1.861662407225861</v>
      </c>
      <c r="I1522" s="2">
        <f t="shared" si="212"/>
        <v>65.055277048929923</v>
      </c>
    </row>
    <row r="1523" spans="1:9" ht="13.5" x14ac:dyDescent="0.25">
      <c r="A1523" s="3">
        <f>TITRES_STAT!B1526</f>
        <v>44522</v>
      </c>
      <c r="B1523" s="6">
        <f>TITRES_STAT!D1526</f>
        <v>6.7389000000000001</v>
      </c>
      <c r="C1523" s="2">
        <f t="shared" si="207"/>
        <v>0.15019999999999989</v>
      </c>
      <c r="D1523" s="2">
        <f t="shared" si="208"/>
        <v>0.15019999999999989</v>
      </c>
      <c r="E1523" s="2">
        <f t="shared" si="209"/>
        <v>0</v>
      </c>
      <c r="F1523" s="2">
        <f t="shared" si="214"/>
        <v>5.0895949547347816E-2</v>
      </c>
      <c r="G1523" s="2">
        <f t="shared" si="214"/>
        <v>2.1576080584143845E-2</v>
      </c>
      <c r="H1523" s="2">
        <f t="shared" si="211"/>
        <v>2.3589061668944171</v>
      </c>
      <c r="I1523" s="2">
        <f t="shared" si="212"/>
        <v>70.22840322673909</v>
      </c>
    </row>
    <row r="1524" spans="1:9" ht="13.5" x14ac:dyDescent="0.25">
      <c r="A1524" s="3">
        <f>TITRES_STAT!B1527</f>
        <v>44523</v>
      </c>
      <c r="B1524" s="6">
        <f>TITRES_STAT!D1527</f>
        <v>6.8223000000000003</v>
      </c>
      <c r="C1524" s="2">
        <f t="shared" si="207"/>
        <v>8.3400000000000141E-2</v>
      </c>
      <c r="D1524" s="2">
        <f t="shared" si="208"/>
        <v>8.3400000000000141E-2</v>
      </c>
      <c r="E1524" s="2">
        <f t="shared" si="209"/>
        <v>0</v>
      </c>
      <c r="F1524" s="2">
        <f t="shared" si="214"/>
        <v>5.3217667436822984E-2</v>
      </c>
      <c r="G1524" s="2">
        <f t="shared" si="214"/>
        <v>2.0034931970990714E-2</v>
      </c>
      <c r="H1524" s="2">
        <f t="shared" si="211"/>
        <v>2.6562439799585409</v>
      </c>
      <c r="I1524" s="2">
        <f t="shared" si="212"/>
        <v>72.649527616826617</v>
      </c>
    </row>
    <row r="1525" spans="1:9" ht="13.5" x14ac:dyDescent="0.25">
      <c r="A1525" s="3">
        <f>TITRES_STAT!B1528</f>
        <v>44524</v>
      </c>
      <c r="B1525" s="6">
        <f>TITRES_STAT!D1528</f>
        <v>6.7888999999999999</v>
      </c>
      <c r="C1525" s="2">
        <f t="shared" si="207"/>
        <v>-3.3400000000000318E-2</v>
      </c>
      <c r="D1525" s="2">
        <f t="shared" si="208"/>
        <v>0</v>
      </c>
      <c r="E1525" s="2">
        <f t="shared" si="209"/>
        <v>3.3400000000000318E-2</v>
      </c>
      <c r="F1525" s="2">
        <f t="shared" si="214"/>
        <v>4.941640547704991E-2</v>
      </c>
      <c r="G1525" s="2">
        <f t="shared" si="214"/>
        <v>2.0989579687348544E-2</v>
      </c>
      <c r="H1525" s="2">
        <f t="shared" si="211"/>
        <v>2.3543303969462341</v>
      </c>
      <c r="I1525" s="2">
        <f t="shared" si="212"/>
        <v>70.187790656806044</v>
      </c>
    </row>
    <row r="1526" spans="1:9" ht="13.5" x14ac:dyDescent="0.25">
      <c r="A1526" s="3">
        <f>TITRES_STAT!B1529</f>
        <v>44525</v>
      </c>
      <c r="B1526" s="6">
        <f>TITRES_STAT!D1529</f>
        <v>6.7556000000000003</v>
      </c>
      <c r="C1526" s="2">
        <f t="shared" si="207"/>
        <v>-3.3299999999999663E-2</v>
      </c>
      <c r="D1526" s="2">
        <f t="shared" si="208"/>
        <v>0</v>
      </c>
      <c r="E1526" s="2">
        <f t="shared" si="209"/>
        <v>3.3299999999999663E-2</v>
      </c>
      <c r="F1526" s="2">
        <f t="shared" si="214"/>
        <v>4.5886662228689201E-2</v>
      </c>
      <c r="G1526" s="2">
        <f t="shared" si="214"/>
        <v>2.1868895423966479E-2</v>
      </c>
      <c r="H1526" s="2">
        <f t="shared" si="211"/>
        <v>2.09826154175127</v>
      </c>
      <c r="I1526" s="2">
        <f t="shared" si="212"/>
        <v>67.723835237138914</v>
      </c>
    </row>
    <row r="1527" spans="1:9" ht="13.5" x14ac:dyDescent="0.25">
      <c r="A1527" s="3">
        <f>TITRES_STAT!B1530</f>
        <v>44526</v>
      </c>
      <c r="B1527" s="6">
        <f>TITRES_STAT!D1530</f>
        <v>6.7389000000000001</v>
      </c>
      <c r="C1527" s="2">
        <f t="shared" si="207"/>
        <v>-1.6700000000000159E-2</v>
      </c>
      <c r="D1527" s="2">
        <f t="shared" si="208"/>
        <v>0</v>
      </c>
      <c r="E1527" s="2">
        <f t="shared" si="209"/>
        <v>1.6700000000000159E-2</v>
      </c>
      <c r="F1527" s="2">
        <f t="shared" si="214"/>
        <v>4.2609043498068544E-2</v>
      </c>
      <c r="G1527" s="2">
        <f t="shared" si="214"/>
        <v>2.1499688607968886E-2</v>
      </c>
      <c r="H1527" s="2">
        <f t="shared" si="211"/>
        <v>1.9818446804050665</v>
      </c>
      <c r="I1527" s="2">
        <f t="shared" si="212"/>
        <v>66.463712661782381</v>
      </c>
    </row>
    <row r="1528" spans="1:9" ht="13.5" x14ac:dyDescent="0.25">
      <c r="A1528" s="3">
        <f>TITRES_STAT!B1531</f>
        <v>44529</v>
      </c>
      <c r="B1528" s="6">
        <f>TITRES_STAT!D1531</f>
        <v>6.6220999999999997</v>
      </c>
      <c r="C1528" s="2">
        <f t="shared" si="207"/>
        <v>-0.11680000000000046</v>
      </c>
      <c r="D1528" s="2">
        <f t="shared" si="208"/>
        <v>0</v>
      </c>
      <c r="E1528" s="2">
        <f t="shared" si="209"/>
        <v>0.11680000000000046</v>
      </c>
      <c r="F1528" s="2">
        <f t="shared" si="214"/>
        <v>3.956554039106365E-2</v>
      </c>
      <c r="G1528" s="2">
        <f t="shared" si="214"/>
        <v>2.8306853707399715E-2</v>
      </c>
      <c r="H1528" s="2">
        <f t="shared" si="211"/>
        <v>1.3977371275536989</v>
      </c>
      <c r="I1528" s="2">
        <f t="shared" si="212"/>
        <v>58.294010277087629</v>
      </c>
    </row>
    <row r="1529" spans="1:9" ht="13.5" x14ac:dyDescent="0.25">
      <c r="A1529" s="3">
        <f>TITRES_STAT!B1532</f>
        <v>44530</v>
      </c>
      <c r="B1529" s="6">
        <f>TITRES_STAT!D1532</f>
        <v>6.7972999999999999</v>
      </c>
      <c r="C1529" s="2">
        <f t="shared" si="207"/>
        <v>0.17520000000000024</v>
      </c>
      <c r="D1529" s="2">
        <f t="shared" si="208"/>
        <v>0.17520000000000024</v>
      </c>
      <c r="E1529" s="2">
        <f t="shared" si="209"/>
        <v>0</v>
      </c>
      <c r="F1529" s="2">
        <f t="shared" si="214"/>
        <v>4.9253716077416264E-2</v>
      </c>
      <c r="G1529" s="2">
        <f t="shared" si="214"/>
        <v>2.6284935585442593E-2</v>
      </c>
      <c r="H1529" s="2">
        <f t="shared" si="211"/>
        <v>1.8738381883155342</v>
      </c>
      <c r="I1529" s="2">
        <f t="shared" si="212"/>
        <v>65.203329677161179</v>
      </c>
    </row>
    <row r="1530" spans="1:9" ht="13.5" x14ac:dyDescent="0.25">
      <c r="A1530" s="3">
        <f>TITRES_STAT!B1533</f>
        <v>44531</v>
      </c>
      <c r="B1530" s="6">
        <f>TITRES_STAT!D1533</f>
        <v>6.6138000000000003</v>
      </c>
      <c r="C1530" s="2">
        <f t="shared" si="207"/>
        <v>-0.18349999999999955</v>
      </c>
      <c r="D1530" s="2">
        <f t="shared" si="208"/>
        <v>0</v>
      </c>
      <c r="E1530" s="2">
        <f t="shared" si="209"/>
        <v>0.18349999999999955</v>
      </c>
      <c r="F1530" s="2">
        <f t="shared" si="214"/>
        <v>4.5735593500457958E-2</v>
      </c>
      <c r="G1530" s="2">
        <f t="shared" si="214"/>
        <v>3.7514583043625239E-2</v>
      </c>
      <c r="H1530" s="2">
        <f t="shared" si="211"/>
        <v>1.219141725426419</v>
      </c>
      <c r="I1530" s="2">
        <f t="shared" si="212"/>
        <v>54.937533347139194</v>
      </c>
    </row>
    <row r="1531" spans="1:9" ht="13.5" x14ac:dyDescent="0.25">
      <c r="A1531" s="3">
        <f>TITRES_STAT!B1534</f>
        <v>44532</v>
      </c>
      <c r="B1531" s="6">
        <f>TITRES_STAT!D1534</f>
        <v>6.5887000000000002</v>
      </c>
      <c r="C1531" s="2">
        <f t="shared" si="207"/>
        <v>-2.5100000000000122E-2</v>
      </c>
      <c r="D1531" s="2">
        <f t="shared" si="208"/>
        <v>0</v>
      </c>
      <c r="E1531" s="2">
        <f t="shared" si="209"/>
        <v>2.5100000000000122E-2</v>
      </c>
      <c r="F1531" s="2">
        <f t="shared" si="214"/>
        <v>4.2468765393282384E-2</v>
      </c>
      <c r="G1531" s="2">
        <f t="shared" si="214"/>
        <v>3.6627827111937732E-2</v>
      </c>
      <c r="H1531" s="2">
        <f t="shared" si="211"/>
        <v>1.1594672341194101</v>
      </c>
      <c r="I1531" s="2">
        <f t="shared" si="212"/>
        <v>53.692281864708129</v>
      </c>
    </row>
    <row r="1532" spans="1:9" ht="13.5" x14ac:dyDescent="0.25">
      <c r="A1532" s="3">
        <f>TITRES_STAT!B1535</f>
        <v>44533</v>
      </c>
      <c r="B1532" s="6">
        <f>TITRES_STAT!D1535</f>
        <v>6.5220000000000002</v>
      </c>
      <c r="C1532" s="2">
        <f t="shared" si="207"/>
        <v>-6.6699999999999982E-2</v>
      </c>
      <c r="D1532" s="2">
        <f t="shared" si="208"/>
        <v>0</v>
      </c>
      <c r="E1532" s="2">
        <f t="shared" si="209"/>
        <v>6.6699999999999982E-2</v>
      </c>
      <c r="F1532" s="2">
        <f t="shared" si="214"/>
        <v>3.9435282150905075E-2</v>
      </c>
      <c r="G1532" s="2">
        <f t="shared" si="214"/>
        <v>3.8775839461085031E-2</v>
      </c>
      <c r="H1532" s="2">
        <f t="shared" si="211"/>
        <v>1.0170065354866618</v>
      </c>
      <c r="I1532" s="2">
        <f t="shared" si="212"/>
        <v>50.421578591527918</v>
      </c>
    </row>
    <row r="1533" spans="1:9" ht="13.5" x14ac:dyDescent="0.25">
      <c r="A1533" s="3">
        <f>TITRES_STAT!B1536</f>
        <v>44536</v>
      </c>
      <c r="B1533" s="6">
        <f>TITRES_STAT!D1536</f>
        <v>6.5053000000000001</v>
      </c>
      <c r="C1533" s="2">
        <f t="shared" si="207"/>
        <v>-1.6700000000000159E-2</v>
      </c>
      <c r="D1533" s="2">
        <f t="shared" si="208"/>
        <v>0</v>
      </c>
      <c r="E1533" s="2">
        <f t="shared" si="209"/>
        <v>1.6700000000000159E-2</v>
      </c>
      <c r="F1533" s="2">
        <f t="shared" ref="F1533:G1548" si="215">((F1532*13)+D1533)/14</f>
        <v>3.661847628298328E-2</v>
      </c>
      <c r="G1533" s="2">
        <f t="shared" si="215"/>
        <v>3.7198993785293254E-2</v>
      </c>
      <c r="H1533" s="2">
        <f t="shared" si="211"/>
        <v>0.98439426868208779</v>
      </c>
      <c r="I1533" s="2">
        <f t="shared" si="212"/>
        <v>49.606788540860968</v>
      </c>
    </row>
    <row r="1534" spans="1:9" ht="13.5" x14ac:dyDescent="0.25">
      <c r="A1534" s="3">
        <f>TITRES_STAT!B1537</f>
        <v>44537</v>
      </c>
      <c r="B1534" s="6">
        <f>TITRES_STAT!D1537</f>
        <v>6.5304000000000002</v>
      </c>
      <c r="C1534" s="2">
        <f t="shared" si="207"/>
        <v>2.5100000000000122E-2</v>
      </c>
      <c r="D1534" s="2">
        <f t="shared" si="208"/>
        <v>2.5100000000000122E-2</v>
      </c>
      <c r="E1534" s="2">
        <f t="shared" si="209"/>
        <v>0</v>
      </c>
      <c r="F1534" s="2">
        <f t="shared" si="215"/>
        <v>3.5795727977055915E-2</v>
      </c>
      <c r="G1534" s="2">
        <f t="shared" si="215"/>
        <v>3.4541922800629447E-2</v>
      </c>
      <c r="H1534" s="2">
        <f t="shared" si="211"/>
        <v>1.0362980712933449</v>
      </c>
      <c r="I1534" s="2">
        <f t="shared" si="212"/>
        <v>50.891275982751644</v>
      </c>
    </row>
    <row r="1535" spans="1:9" ht="13.5" x14ac:dyDescent="0.25">
      <c r="A1535" s="3">
        <f>TITRES_STAT!B1538</f>
        <v>44538</v>
      </c>
      <c r="B1535" s="6">
        <f>TITRES_STAT!D1538</f>
        <v>6.4553000000000003</v>
      </c>
      <c r="C1535" s="2">
        <f t="shared" si="207"/>
        <v>-7.5099999999999945E-2</v>
      </c>
      <c r="D1535" s="2">
        <f t="shared" si="208"/>
        <v>0</v>
      </c>
      <c r="E1535" s="2">
        <f t="shared" si="209"/>
        <v>7.5099999999999945E-2</v>
      </c>
      <c r="F1535" s="2">
        <f t="shared" si="215"/>
        <v>3.3238890264409064E-2</v>
      </c>
      <c r="G1535" s="2">
        <f t="shared" si="215"/>
        <v>3.7438928314870203E-2</v>
      </c>
      <c r="H1535" s="2">
        <f t="shared" si="211"/>
        <v>0.88781628536111323</v>
      </c>
      <c r="I1535" s="2">
        <f t="shared" si="212"/>
        <v>47.028743858478066</v>
      </c>
    </row>
    <row r="1536" spans="1:9" ht="13.5" x14ac:dyDescent="0.25">
      <c r="A1536" s="3">
        <f>TITRES_STAT!B1539</f>
        <v>44539</v>
      </c>
      <c r="B1536" s="6">
        <f>TITRES_STAT!D1539</f>
        <v>6.4553000000000003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3.0864683816951271E-2</v>
      </c>
      <c r="G1536" s="2">
        <f t="shared" si="215"/>
        <v>3.4764719149522331E-2</v>
      </c>
      <c r="H1536" s="2">
        <f t="shared" si="211"/>
        <v>0.88781628536111312</v>
      </c>
      <c r="I1536" s="2">
        <f t="shared" si="212"/>
        <v>47.028743858478059</v>
      </c>
    </row>
    <row r="1537" spans="1:9" ht="13.5" x14ac:dyDescent="0.25">
      <c r="A1537" s="3">
        <f>TITRES_STAT!B1540</f>
        <v>44540</v>
      </c>
      <c r="B1537" s="6">
        <f>TITRES_STAT!D1540</f>
        <v>6.4635999999999996</v>
      </c>
      <c r="C1537" s="2">
        <f t="shared" si="207"/>
        <v>8.2999999999993079E-3</v>
      </c>
      <c r="D1537" s="2">
        <f t="shared" si="208"/>
        <v>8.2999999999993079E-3</v>
      </c>
      <c r="E1537" s="2">
        <f t="shared" si="209"/>
        <v>0</v>
      </c>
      <c r="F1537" s="2">
        <f t="shared" si="215"/>
        <v>2.9252920687168987E-2</v>
      </c>
      <c r="G1537" s="2">
        <f t="shared" si="215"/>
        <v>3.2281524924556451E-2</v>
      </c>
      <c r="H1537" s="2">
        <f t="shared" si="211"/>
        <v>0.906181500270961</v>
      </c>
      <c r="I1537" s="2">
        <f t="shared" si="212"/>
        <v>47.539098461618089</v>
      </c>
    </row>
    <row r="1538" spans="1:9" ht="13.5" x14ac:dyDescent="0.25">
      <c r="A1538" s="3">
        <f>TITRES_STAT!B1541</f>
        <v>44543</v>
      </c>
      <c r="B1538" s="6">
        <f>TITRES_STAT!D1541</f>
        <v>6.4218999999999999</v>
      </c>
      <c r="C1538" s="2">
        <f t="shared" si="207"/>
        <v>-4.1699999999999626E-2</v>
      </c>
      <c r="D1538" s="2">
        <f t="shared" si="208"/>
        <v>0</v>
      </c>
      <c r="E1538" s="2">
        <f t="shared" si="209"/>
        <v>4.1699999999999626E-2</v>
      </c>
      <c r="F1538" s="2">
        <f t="shared" si="215"/>
        <v>2.7163426352371203E-2</v>
      </c>
      <c r="G1538" s="2">
        <f t="shared" si="215"/>
        <v>3.295427314423096E-2</v>
      </c>
      <c r="H1538" s="2">
        <f t="shared" si="211"/>
        <v>0.82427630048112543</v>
      </c>
      <c r="I1538" s="2">
        <f t="shared" si="212"/>
        <v>45.183742192108454</v>
      </c>
    </row>
    <row r="1539" spans="1:9" ht="13.5" x14ac:dyDescent="0.25">
      <c r="A1539" s="3">
        <f>TITRES_STAT!B1542</f>
        <v>44544</v>
      </c>
      <c r="B1539" s="6">
        <f>TITRES_STAT!D1542</f>
        <v>6.3384999999999998</v>
      </c>
      <c r="C1539" s="2">
        <f t="shared" ref="C1539:C1602" si="216">B1539-B1538</f>
        <v>-8.3400000000000141E-2</v>
      </c>
      <c r="D1539" s="2">
        <f t="shared" ref="D1539:D1602" si="217">IF(C1539&gt;0,C1539,0)</f>
        <v>0</v>
      </c>
      <c r="E1539" s="2">
        <f t="shared" ref="E1539:E1602" si="218">IF(C1539&lt;0,-C1539,0)</f>
        <v>8.3400000000000141E-2</v>
      </c>
      <c r="F1539" s="2">
        <f t="shared" si="215"/>
        <v>2.5223181612916118E-2</v>
      </c>
      <c r="G1539" s="2">
        <f t="shared" si="215"/>
        <v>3.6557539348214471E-2</v>
      </c>
      <c r="H1539" s="2">
        <f t="shared" si="211"/>
        <v>0.68995840701045597</v>
      </c>
      <c r="I1539" s="2">
        <f t="shared" si="212"/>
        <v>40.826946044843517</v>
      </c>
    </row>
    <row r="1540" spans="1:9" ht="13.5" x14ac:dyDescent="0.25">
      <c r="A1540" s="3">
        <f>TITRES_STAT!B1543</f>
        <v>44545</v>
      </c>
      <c r="B1540" s="6">
        <f>TITRES_STAT!D1543</f>
        <v>6.3802000000000003</v>
      </c>
      <c r="C1540" s="2">
        <f t="shared" si="216"/>
        <v>4.1700000000000514E-2</v>
      </c>
      <c r="D1540" s="2">
        <f t="shared" si="217"/>
        <v>4.1700000000000514E-2</v>
      </c>
      <c r="E1540" s="2">
        <f t="shared" si="218"/>
        <v>0</v>
      </c>
      <c r="F1540" s="2">
        <f t="shared" si="215"/>
        <v>2.6400097211993576E-2</v>
      </c>
      <c r="G1540" s="2">
        <f t="shared" si="215"/>
        <v>3.3946286537627726E-2</v>
      </c>
      <c r="H1540" s="2">
        <f t="shared" si="211"/>
        <v>0.77770206713863732</v>
      </c>
      <c r="I1540" s="2">
        <f t="shared" si="212"/>
        <v>43.747604366035027</v>
      </c>
    </row>
    <row r="1541" spans="1:9" ht="13.5" x14ac:dyDescent="0.25">
      <c r="A1541" s="3">
        <f>TITRES_STAT!B1544</f>
        <v>44546</v>
      </c>
      <c r="B1541" s="6">
        <f>TITRES_STAT!D1544</f>
        <v>6.3301999999999996</v>
      </c>
      <c r="C1541" s="2">
        <f t="shared" si="216"/>
        <v>-5.0000000000000711E-2</v>
      </c>
      <c r="D1541" s="2">
        <f t="shared" si="217"/>
        <v>0</v>
      </c>
      <c r="E1541" s="2">
        <f t="shared" si="218"/>
        <v>5.0000000000000711E-2</v>
      </c>
      <c r="F1541" s="2">
        <f t="shared" si="215"/>
        <v>2.4514375982565461E-2</v>
      </c>
      <c r="G1541" s="2">
        <f t="shared" si="215"/>
        <v>3.5092980356368653E-2</v>
      </c>
      <c r="H1541" s="2">
        <f t="shared" si="211"/>
        <v>0.69855497406097644</v>
      </c>
      <c r="I1541" s="2">
        <f t="shared" si="212"/>
        <v>41.126427153007711</v>
      </c>
    </row>
    <row r="1542" spans="1:9" ht="13.5" x14ac:dyDescent="0.25">
      <c r="A1542" s="3">
        <f>TITRES_STAT!B1545</f>
        <v>44550</v>
      </c>
      <c r="B1542" s="6">
        <f>TITRES_STAT!D1545</f>
        <v>6.2550999999999997</v>
      </c>
      <c r="C1542" s="2">
        <f t="shared" si="216"/>
        <v>-7.5099999999999945E-2</v>
      </c>
      <c r="D1542" s="2">
        <f t="shared" si="217"/>
        <v>0</v>
      </c>
      <c r="E1542" s="2">
        <f t="shared" si="218"/>
        <v>7.5099999999999945E-2</v>
      </c>
      <c r="F1542" s="2">
        <f t="shared" si="215"/>
        <v>2.2763349126667925E-2</v>
      </c>
      <c r="G1542" s="2">
        <f t="shared" si="215"/>
        <v>3.7950624616628029E-2</v>
      </c>
      <c r="H1542" s="2">
        <f t="shared" si="211"/>
        <v>0.59981487410602952</v>
      </c>
      <c r="I1542" s="2">
        <f t="shared" si="212"/>
        <v>37.492767682961059</v>
      </c>
    </row>
    <row r="1543" spans="1:9" ht="13.5" x14ac:dyDescent="0.25">
      <c r="A1543" s="3">
        <f>TITRES_STAT!B1546</f>
        <v>44551</v>
      </c>
      <c r="B1543" s="6">
        <f>TITRES_STAT!D1546</f>
        <v>6.3384999999999998</v>
      </c>
      <c r="C1543" s="2">
        <f t="shared" si="216"/>
        <v>8.3400000000000141E-2</v>
      </c>
      <c r="D1543" s="2">
        <f t="shared" si="217"/>
        <v>8.3400000000000141E-2</v>
      </c>
      <c r="E1543" s="2">
        <f t="shared" si="218"/>
        <v>0</v>
      </c>
      <c r="F1543" s="2">
        <f t="shared" si="215"/>
        <v>2.7094538474763084E-2</v>
      </c>
      <c r="G1543" s="2">
        <f t="shared" si="215"/>
        <v>3.5239865715440313E-2</v>
      </c>
      <c r="H1543" s="2">
        <f t="shared" si="211"/>
        <v>0.76886043475732202</v>
      </c>
      <c r="I1543" s="2">
        <f t="shared" si="212"/>
        <v>43.466427291241068</v>
      </c>
    </row>
    <row r="1544" spans="1:9" ht="13.5" x14ac:dyDescent="0.25">
      <c r="A1544" s="3">
        <f>TITRES_STAT!B1547</f>
        <v>44552</v>
      </c>
      <c r="B1544" s="6">
        <f>TITRES_STAT!D1547</f>
        <v>6.2050999999999998</v>
      </c>
      <c r="C1544" s="2">
        <f t="shared" si="216"/>
        <v>-0.13339999999999996</v>
      </c>
      <c r="D1544" s="2">
        <f t="shared" si="217"/>
        <v>0</v>
      </c>
      <c r="E1544" s="2">
        <f t="shared" si="218"/>
        <v>0.13339999999999996</v>
      </c>
      <c r="F1544" s="2">
        <f t="shared" si="215"/>
        <v>2.5159214297994292E-2</v>
      </c>
      <c r="G1544" s="2">
        <f t="shared" si="215"/>
        <v>4.2251303878623143E-2</v>
      </c>
      <c r="H1544" s="2">
        <f t="shared" si="211"/>
        <v>0.59546598538757722</v>
      </c>
      <c r="I1544" s="2">
        <f t="shared" si="212"/>
        <v>37.322386741007463</v>
      </c>
    </row>
    <row r="1545" spans="1:9" ht="13.5" x14ac:dyDescent="0.25">
      <c r="A1545" s="3">
        <f>TITRES_STAT!B1548</f>
        <v>44553</v>
      </c>
      <c r="B1545" s="6">
        <f>TITRES_STAT!D1548</f>
        <v>6.0883000000000003</v>
      </c>
      <c r="C1545" s="2">
        <f t="shared" si="216"/>
        <v>-0.11679999999999957</v>
      </c>
      <c r="D1545" s="2">
        <f t="shared" si="217"/>
        <v>0</v>
      </c>
      <c r="E1545" s="2">
        <f t="shared" si="218"/>
        <v>0.11679999999999957</v>
      </c>
      <c r="F1545" s="2">
        <f t="shared" si="215"/>
        <v>2.3362127562423268E-2</v>
      </c>
      <c r="G1545" s="2">
        <f t="shared" si="215"/>
        <v>4.7576210744435743E-2</v>
      </c>
      <c r="H1545" s="2">
        <f t="shared" si="211"/>
        <v>0.49104641157567547</v>
      </c>
      <c r="I1545" s="2">
        <f t="shared" si="212"/>
        <v>32.933006495536119</v>
      </c>
    </row>
    <row r="1546" spans="1:9" ht="13.5" x14ac:dyDescent="0.25">
      <c r="A1546" s="3">
        <f>TITRES_STAT!B1549</f>
        <v>44554</v>
      </c>
      <c r="B1546" s="6">
        <f>TITRES_STAT!D1549</f>
        <v>6.2301000000000002</v>
      </c>
      <c r="C1546" s="2">
        <f t="shared" si="216"/>
        <v>0.14179999999999993</v>
      </c>
      <c r="D1546" s="2">
        <f t="shared" si="217"/>
        <v>0.14179999999999993</v>
      </c>
      <c r="E1546" s="2">
        <f t="shared" si="218"/>
        <v>0</v>
      </c>
      <c r="F1546" s="2">
        <f t="shared" si="215"/>
        <v>3.182197559367874E-2</v>
      </c>
      <c r="G1546" s="2">
        <f t="shared" si="215"/>
        <v>4.417790997697605E-2</v>
      </c>
      <c r="H1546" s="2">
        <f t="shared" si="211"/>
        <v>0.72031419345693848</v>
      </c>
      <c r="I1546" s="2">
        <f t="shared" si="212"/>
        <v>41.871083561165122</v>
      </c>
    </row>
    <row r="1547" spans="1:9" ht="13.5" x14ac:dyDescent="0.25">
      <c r="A1547" s="3">
        <f>TITRES_STAT!B1550</f>
        <v>44557</v>
      </c>
      <c r="B1547" s="6">
        <f>TITRES_STAT!D1550</f>
        <v>6.1717000000000004</v>
      </c>
      <c r="C1547" s="2">
        <f t="shared" si="216"/>
        <v>-5.8399999999999785E-2</v>
      </c>
      <c r="D1547" s="2">
        <f t="shared" si="217"/>
        <v>0</v>
      </c>
      <c r="E1547" s="2">
        <f t="shared" si="218"/>
        <v>5.8399999999999785E-2</v>
      </c>
      <c r="F1547" s="2">
        <f t="shared" si="215"/>
        <v>2.9548977336987404E-2</v>
      </c>
      <c r="G1547" s="2">
        <f t="shared" si="215"/>
        <v>4.5193773550049172E-2</v>
      </c>
      <c r="H1547" s="2">
        <f t="shared" si="211"/>
        <v>0.65382850370447221</v>
      </c>
      <c r="I1547" s="2">
        <f t="shared" si="212"/>
        <v>39.534238419517948</v>
      </c>
    </row>
    <row r="1548" spans="1:9" ht="13.5" x14ac:dyDescent="0.25">
      <c r="A1548" s="3">
        <f>TITRES_STAT!B1551</f>
        <v>44558</v>
      </c>
      <c r="B1548" s="6">
        <f>TITRES_STAT!D1551</f>
        <v>6.1967999999999996</v>
      </c>
      <c r="C1548" s="2">
        <f t="shared" si="216"/>
        <v>2.5099999999999234E-2</v>
      </c>
      <c r="D1548" s="2">
        <f t="shared" si="217"/>
        <v>2.5099999999999234E-2</v>
      </c>
      <c r="E1548" s="2">
        <f t="shared" si="218"/>
        <v>0</v>
      </c>
      <c r="F1548" s="2">
        <f t="shared" si="215"/>
        <v>2.9231193241488252E-2</v>
      </c>
      <c r="G1548" s="2">
        <f t="shared" si="215"/>
        <v>4.1965646867902807E-2</v>
      </c>
      <c r="H1548" s="2">
        <f t="shared" si="211"/>
        <v>0.69655052222835079</v>
      </c>
      <c r="I1548" s="2">
        <f t="shared" si="212"/>
        <v>41.056868811278292</v>
      </c>
    </row>
    <row r="1549" spans="1:9" ht="13.5" x14ac:dyDescent="0.25">
      <c r="A1549" s="3">
        <f>TITRES_STAT!B1552</f>
        <v>44559</v>
      </c>
      <c r="B1549" s="6">
        <f>TITRES_STAT!D1552</f>
        <v>6.2301000000000002</v>
      </c>
      <c r="C1549" s="2">
        <f t="shared" si="216"/>
        <v>3.3300000000000551E-2</v>
      </c>
      <c r="D1549" s="2">
        <f t="shared" si="217"/>
        <v>3.3300000000000551E-2</v>
      </c>
      <c r="E1549" s="2">
        <f t="shared" si="218"/>
        <v>0</v>
      </c>
      <c r="F1549" s="2">
        <f t="shared" ref="F1549:G1564" si="219">((F1548*13)+D1549)/14</f>
        <v>2.9521822295667705E-2</v>
      </c>
      <c r="G1549" s="2">
        <f t="shared" si="219"/>
        <v>3.8968100663052611E-2</v>
      </c>
      <c r="H1549" s="2">
        <f t="shared" si="211"/>
        <v>0.75758945889961371</v>
      </c>
      <c r="I1549" s="2">
        <f t="shared" si="212"/>
        <v>43.103891814071474</v>
      </c>
    </row>
    <row r="1550" spans="1:9" ht="13.5" x14ac:dyDescent="0.25">
      <c r="A1550" s="3">
        <f>TITRES_STAT!B1553</f>
        <v>44560</v>
      </c>
      <c r="B1550" s="6">
        <f>TITRES_STAT!D1553</f>
        <v>6.1717000000000004</v>
      </c>
      <c r="C1550" s="2">
        <f t="shared" si="216"/>
        <v>-5.8399999999999785E-2</v>
      </c>
      <c r="D1550" s="2">
        <f t="shared" si="217"/>
        <v>0</v>
      </c>
      <c r="E1550" s="2">
        <f t="shared" si="218"/>
        <v>5.8399999999999785E-2</v>
      </c>
      <c r="F1550" s="2">
        <f t="shared" si="219"/>
        <v>2.7413120703120013E-2</v>
      </c>
      <c r="G1550" s="2">
        <f t="shared" si="219"/>
        <v>4.0356093472834552E-2</v>
      </c>
      <c r="H1550" s="2">
        <f t="shared" si="211"/>
        <v>0.67928083082603075</v>
      </c>
      <c r="I1550" s="2">
        <f t="shared" si="212"/>
        <v>40.450698796573263</v>
      </c>
    </row>
    <row r="1551" spans="1:9" ht="13.5" x14ac:dyDescent="0.25">
      <c r="A1551" s="3">
        <f>TITRES_STAT!B1554</f>
        <v>44561</v>
      </c>
      <c r="B1551" s="6">
        <f>TITRES_STAT!D1554</f>
        <v>6.1801000000000004</v>
      </c>
      <c r="C1551" s="2">
        <f t="shared" si="216"/>
        <v>8.3999999999999631E-3</v>
      </c>
      <c r="D1551" s="2">
        <f t="shared" si="217"/>
        <v>8.3999999999999631E-3</v>
      </c>
      <c r="E1551" s="2">
        <f t="shared" si="218"/>
        <v>0</v>
      </c>
      <c r="F1551" s="2">
        <f t="shared" si="219"/>
        <v>2.6055040652897151E-2</v>
      </c>
      <c r="G1551" s="2">
        <f t="shared" si="219"/>
        <v>3.7473515367632083E-2</v>
      </c>
      <c r="H1551" s="2">
        <f t="shared" si="211"/>
        <v>0.6952921389222616</v>
      </c>
      <c r="I1551" s="2">
        <f t="shared" si="212"/>
        <v>41.013116439286719</v>
      </c>
    </row>
    <row r="1552" spans="1:9" ht="13.5" x14ac:dyDescent="0.25">
      <c r="A1552" s="3">
        <f>TITRES_STAT!B1555</f>
        <v>44564</v>
      </c>
      <c r="B1552" s="6">
        <f>TITRES_STAT!D1555</f>
        <v>6.08</v>
      </c>
      <c r="C1552" s="2">
        <f t="shared" si="216"/>
        <v>-0.1001000000000003</v>
      </c>
      <c r="D1552" s="2">
        <f t="shared" si="217"/>
        <v>0</v>
      </c>
      <c r="E1552" s="2">
        <f t="shared" si="218"/>
        <v>0.1001000000000003</v>
      </c>
      <c r="F1552" s="2">
        <f t="shared" si="219"/>
        <v>2.4193966320547353E-2</v>
      </c>
      <c r="G1552" s="2">
        <f t="shared" si="219"/>
        <v>4.1946835698515525E-2</v>
      </c>
      <c r="H1552" s="2">
        <f t="shared" si="211"/>
        <v>0.57677691100317163</v>
      </c>
      <c r="I1552" s="2">
        <f t="shared" si="212"/>
        <v>36.579487369346161</v>
      </c>
    </row>
    <row r="1553" spans="1:9" ht="13.5" x14ac:dyDescent="0.25">
      <c r="A1553" s="3">
        <f>TITRES_STAT!B1556</f>
        <v>44565</v>
      </c>
      <c r="B1553" s="6">
        <f>TITRES_STAT!D1556</f>
        <v>6.0465999999999998</v>
      </c>
      <c r="C1553" s="2">
        <f t="shared" si="216"/>
        <v>-3.3400000000000318E-2</v>
      </c>
      <c r="D1553" s="2">
        <f t="shared" si="217"/>
        <v>0</v>
      </c>
      <c r="E1553" s="2">
        <f t="shared" si="218"/>
        <v>3.3400000000000318E-2</v>
      </c>
      <c r="F1553" s="2">
        <f t="shared" si="219"/>
        <v>2.2465825869079685E-2</v>
      </c>
      <c r="G1553" s="2">
        <f t="shared" si="219"/>
        <v>4.1336347434335861E-2</v>
      </c>
      <c r="H1553" s="2">
        <f t="shared" ref="H1553:H1616" si="220">F1553/G1553</f>
        <v>0.54348841306715312</v>
      </c>
      <c r="I1553" s="2">
        <f t="shared" ref="I1553:I1616" si="221">IF(G1553=0,100,100-(100/(1+H1553)))</f>
        <v>35.211693749430651</v>
      </c>
    </row>
    <row r="1554" spans="1:9" ht="13.5" x14ac:dyDescent="0.25">
      <c r="A1554" s="3">
        <f>TITRES_STAT!B1557</f>
        <v>44566</v>
      </c>
      <c r="B1554" s="6">
        <f>TITRES_STAT!D1557</f>
        <v>6.1717000000000004</v>
      </c>
      <c r="C1554" s="2">
        <f t="shared" si="216"/>
        <v>0.12510000000000066</v>
      </c>
      <c r="D1554" s="2">
        <f t="shared" si="217"/>
        <v>0.12510000000000066</v>
      </c>
      <c r="E1554" s="2">
        <f t="shared" si="218"/>
        <v>0</v>
      </c>
      <c r="F1554" s="2">
        <f t="shared" si="219"/>
        <v>2.979683830700261E-2</v>
      </c>
      <c r="G1554" s="2">
        <f t="shared" si="219"/>
        <v>3.8383751189026157E-2</v>
      </c>
      <c r="H1554" s="2">
        <f t="shared" si="220"/>
        <v>0.77628781408737013</v>
      </c>
      <c r="I1554" s="2">
        <f t="shared" si="221"/>
        <v>43.702817073381496</v>
      </c>
    </row>
    <row r="1555" spans="1:9" ht="13.5" x14ac:dyDescent="0.25">
      <c r="A1555" s="3">
        <f>TITRES_STAT!B1558</f>
        <v>44567</v>
      </c>
      <c r="B1555" s="6">
        <f>TITRES_STAT!D1558</f>
        <v>6.0465999999999998</v>
      </c>
      <c r="C1555" s="2">
        <f t="shared" si="216"/>
        <v>-0.12510000000000066</v>
      </c>
      <c r="D1555" s="2">
        <f t="shared" si="217"/>
        <v>0</v>
      </c>
      <c r="E1555" s="2">
        <f t="shared" si="218"/>
        <v>0.12510000000000066</v>
      </c>
      <c r="F1555" s="2">
        <f t="shared" si="219"/>
        <v>2.7668492713645281E-2</v>
      </c>
      <c r="G1555" s="2">
        <f t="shared" si="219"/>
        <v>4.457776896123862E-2</v>
      </c>
      <c r="H1555" s="2">
        <f t="shared" si="220"/>
        <v>0.62067917166746644</v>
      </c>
      <c r="I1555" s="2">
        <f t="shared" si="221"/>
        <v>38.297473214817025</v>
      </c>
    </row>
    <row r="1556" spans="1:9" ht="13.5" x14ac:dyDescent="0.25">
      <c r="A1556" s="3">
        <f>TITRES_STAT!B1559</f>
        <v>44568</v>
      </c>
      <c r="B1556" s="6">
        <f>TITRES_STAT!D1559</f>
        <v>6.13</v>
      </c>
      <c r="C1556" s="2">
        <f t="shared" si="216"/>
        <v>8.3400000000000141E-2</v>
      </c>
      <c r="D1556" s="2">
        <f t="shared" si="217"/>
        <v>8.3400000000000141E-2</v>
      </c>
      <c r="E1556" s="2">
        <f t="shared" si="218"/>
        <v>0</v>
      </c>
      <c r="F1556" s="2">
        <f t="shared" si="219"/>
        <v>3.1649314662670631E-2</v>
      </c>
      <c r="G1556" s="2">
        <f t="shared" si="219"/>
        <v>4.1393642606864435E-2</v>
      </c>
      <c r="H1556" s="2">
        <f t="shared" si="220"/>
        <v>0.76459361074500187</v>
      </c>
      <c r="I1556" s="2">
        <f t="shared" si="221"/>
        <v>43.329727937878829</v>
      </c>
    </row>
    <row r="1557" spans="1:9" ht="13.5" x14ac:dyDescent="0.25">
      <c r="A1557" s="3">
        <f>TITRES_STAT!B1560</f>
        <v>44571</v>
      </c>
      <c r="B1557" s="6">
        <f>TITRES_STAT!D1560</f>
        <v>6.0465999999999998</v>
      </c>
      <c r="C1557" s="2">
        <f t="shared" si="216"/>
        <v>-8.3400000000000141E-2</v>
      </c>
      <c r="D1557" s="2">
        <f t="shared" si="217"/>
        <v>0</v>
      </c>
      <c r="E1557" s="2">
        <f t="shared" si="218"/>
        <v>8.3400000000000141E-2</v>
      </c>
      <c r="F1557" s="2">
        <f t="shared" si="219"/>
        <v>2.9388649329622731E-2</v>
      </c>
      <c r="G1557" s="2">
        <f t="shared" si="219"/>
        <v>4.4394096706374127E-2</v>
      </c>
      <c r="H1557" s="2">
        <f t="shared" si="220"/>
        <v>0.66199453328223912</v>
      </c>
      <c r="I1557" s="2">
        <f t="shared" si="221"/>
        <v>39.831330369954927</v>
      </c>
    </row>
    <row r="1558" spans="1:9" ht="13.5" x14ac:dyDescent="0.25">
      <c r="A1558" s="3">
        <f>TITRES_STAT!B1561</f>
        <v>44572</v>
      </c>
      <c r="B1558" s="6">
        <f>TITRES_STAT!D1561</f>
        <v>6.0049000000000001</v>
      </c>
      <c r="C1558" s="2">
        <f t="shared" si="216"/>
        <v>-4.1699999999999626E-2</v>
      </c>
      <c r="D1558" s="2">
        <f t="shared" si="217"/>
        <v>0</v>
      </c>
      <c r="E1558" s="2">
        <f t="shared" si="218"/>
        <v>4.1699999999999626E-2</v>
      </c>
      <c r="F1558" s="2">
        <f t="shared" si="219"/>
        <v>2.7289460091792537E-2</v>
      </c>
      <c r="G1558" s="2">
        <f t="shared" si="219"/>
        <v>4.4201661227347373E-2</v>
      </c>
      <c r="H1558" s="2">
        <f t="shared" si="220"/>
        <v>0.61738539534592574</v>
      </c>
      <c r="I1558" s="2">
        <f t="shared" si="221"/>
        <v>38.171817126732471</v>
      </c>
    </row>
    <row r="1559" spans="1:9" ht="13.5" x14ac:dyDescent="0.25">
      <c r="A1559" s="3">
        <f>TITRES_STAT!B1562</f>
        <v>44573</v>
      </c>
      <c r="B1559" s="6">
        <f>TITRES_STAT!D1562</f>
        <v>6.0716999999999999</v>
      </c>
      <c r="C1559" s="2">
        <f t="shared" si="216"/>
        <v>6.6799999999999748E-2</v>
      </c>
      <c r="D1559" s="2">
        <f t="shared" si="217"/>
        <v>6.6799999999999748E-2</v>
      </c>
      <c r="E1559" s="2">
        <f t="shared" si="218"/>
        <v>0</v>
      </c>
      <c r="F1559" s="2">
        <f t="shared" si="219"/>
        <v>3.0111641513807335E-2</v>
      </c>
      <c r="G1559" s="2">
        <f t="shared" si="219"/>
        <v>4.1044399711108279E-2</v>
      </c>
      <c r="H1559" s="2">
        <f t="shared" si="220"/>
        <v>0.73363581209004514</v>
      </c>
      <c r="I1559" s="2">
        <f t="shared" si="221"/>
        <v>42.317758261210862</v>
      </c>
    </row>
    <row r="1560" spans="1:9" ht="13.5" x14ac:dyDescent="0.25">
      <c r="A1560" s="3">
        <f>TITRES_STAT!B1563</f>
        <v>44574</v>
      </c>
      <c r="B1560" s="6">
        <f>TITRES_STAT!D1563</f>
        <v>6.0632999999999999</v>
      </c>
      <c r="C1560" s="2">
        <f t="shared" si="216"/>
        <v>-8.3999999999999631E-3</v>
      </c>
      <c r="D1560" s="2">
        <f t="shared" si="217"/>
        <v>0</v>
      </c>
      <c r="E1560" s="2">
        <f t="shared" si="218"/>
        <v>8.3999999999999631E-3</v>
      </c>
      <c r="F1560" s="2">
        <f t="shared" si="219"/>
        <v>2.7960809977106812E-2</v>
      </c>
      <c r="G1560" s="2">
        <f t="shared" si="219"/>
        <v>3.8712656874600536E-2</v>
      </c>
      <c r="H1560" s="2">
        <f t="shared" si="220"/>
        <v>0.72226533218007993</v>
      </c>
      <c r="I1560" s="2">
        <f t="shared" si="221"/>
        <v>41.936937281656903</v>
      </c>
    </row>
    <row r="1561" spans="1:9" ht="13.5" x14ac:dyDescent="0.25">
      <c r="A1561" s="3">
        <f>TITRES_STAT!B1564</f>
        <v>44575</v>
      </c>
      <c r="B1561" s="6">
        <f>TITRES_STAT!D1564</f>
        <v>6.0382999999999996</v>
      </c>
      <c r="C1561" s="2">
        <f t="shared" si="216"/>
        <v>-2.5000000000000355E-2</v>
      </c>
      <c r="D1561" s="2">
        <f t="shared" si="217"/>
        <v>0</v>
      </c>
      <c r="E1561" s="2">
        <f t="shared" si="218"/>
        <v>2.5000000000000355E-2</v>
      </c>
      <c r="F1561" s="2">
        <f t="shared" si="219"/>
        <v>2.5963609264456323E-2</v>
      </c>
      <c r="G1561" s="2">
        <f t="shared" si="219"/>
        <v>3.7733181383557669E-2</v>
      </c>
      <c r="H1561" s="2">
        <f t="shared" si="220"/>
        <v>0.68808428848170311</v>
      </c>
      <c r="I1561" s="2">
        <f t="shared" si="221"/>
        <v>40.761251862641288</v>
      </c>
    </row>
    <row r="1562" spans="1:9" ht="13.5" x14ac:dyDescent="0.25">
      <c r="A1562" s="3">
        <f>TITRES_STAT!B1565</f>
        <v>44578</v>
      </c>
      <c r="B1562" s="6">
        <f>TITRES_STAT!D1565</f>
        <v>5.9215</v>
      </c>
      <c r="C1562" s="2">
        <f t="shared" si="216"/>
        <v>-0.11679999999999957</v>
      </c>
      <c r="D1562" s="2">
        <f t="shared" si="217"/>
        <v>0</v>
      </c>
      <c r="E1562" s="2">
        <f t="shared" si="218"/>
        <v>0.11679999999999957</v>
      </c>
      <c r="F1562" s="2">
        <f t="shared" si="219"/>
        <v>2.4109065745566587E-2</v>
      </c>
      <c r="G1562" s="2">
        <f t="shared" si="219"/>
        <v>4.338081128473209E-2</v>
      </c>
      <c r="H1562" s="2">
        <f t="shared" si="220"/>
        <v>0.55575414639725262</v>
      </c>
      <c r="I1562" s="2">
        <f t="shared" si="221"/>
        <v>35.722491737158066</v>
      </c>
    </row>
    <row r="1563" spans="1:9" ht="13.5" x14ac:dyDescent="0.25">
      <c r="A1563" s="3">
        <f>TITRES_STAT!B1566</f>
        <v>44579</v>
      </c>
      <c r="B1563" s="6">
        <f>TITRES_STAT!D1566</f>
        <v>6.0216000000000003</v>
      </c>
      <c r="C1563" s="2">
        <f t="shared" si="216"/>
        <v>0.1001000000000003</v>
      </c>
      <c r="D1563" s="2">
        <f t="shared" si="217"/>
        <v>0.1001000000000003</v>
      </c>
      <c r="E1563" s="2">
        <f t="shared" si="218"/>
        <v>0</v>
      </c>
      <c r="F1563" s="2">
        <f t="shared" si="219"/>
        <v>2.9536989620883278E-2</v>
      </c>
      <c r="G1563" s="2">
        <f t="shared" si="219"/>
        <v>4.0282181907251226E-2</v>
      </c>
      <c r="H1563" s="2">
        <f t="shared" si="220"/>
        <v>0.73325197947051379</v>
      </c>
      <c r="I1563" s="2">
        <f t="shared" si="221"/>
        <v>42.304984396701094</v>
      </c>
    </row>
    <row r="1564" spans="1:9" ht="13.5" x14ac:dyDescent="0.25">
      <c r="A1564" s="3">
        <f>TITRES_STAT!B1567</f>
        <v>44580</v>
      </c>
      <c r="B1564" s="6">
        <f>TITRES_STAT!D1567</f>
        <v>6.2050999999999998</v>
      </c>
      <c r="C1564" s="2">
        <f t="shared" si="216"/>
        <v>0.18349999999999955</v>
      </c>
      <c r="D1564" s="2">
        <f t="shared" si="217"/>
        <v>0.18349999999999955</v>
      </c>
      <c r="E1564" s="2">
        <f t="shared" si="218"/>
        <v>0</v>
      </c>
      <c r="F1564" s="2">
        <f t="shared" si="219"/>
        <v>4.0534347505105872E-2</v>
      </c>
      <c r="G1564" s="2">
        <f t="shared" si="219"/>
        <v>3.740488319959042E-2</v>
      </c>
      <c r="H1564" s="2">
        <f t="shared" si="220"/>
        <v>1.0836645923693118</v>
      </c>
      <c r="I1564" s="2">
        <f t="shared" si="221"/>
        <v>52.007630994827664</v>
      </c>
    </row>
    <row r="1565" spans="1:9" ht="13.5" x14ac:dyDescent="0.25">
      <c r="A1565" s="3">
        <f>TITRES_STAT!B1568</f>
        <v>44581</v>
      </c>
      <c r="B1565" s="6">
        <f>TITRES_STAT!D1568</f>
        <v>6.2134</v>
      </c>
      <c r="C1565" s="2">
        <f t="shared" si="216"/>
        <v>8.3000000000001961E-3</v>
      </c>
      <c r="D1565" s="2">
        <f t="shared" si="217"/>
        <v>8.3000000000001961E-3</v>
      </c>
      <c r="E1565" s="2">
        <f t="shared" si="218"/>
        <v>0</v>
      </c>
      <c r="F1565" s="2">
        <f t="shared" ref="F1565:G1580" si="222">((F1564*13)+D1565)/14</f>
        <v>3.8231894111884039E-2</v>
      </c>
      <c r="G1565" s="2">
        <f t="shared" si="222"/>
        <v>3.4733105828191106E-2</v>
      </c>
      <c r="H1565" s="2">
        <f t="shared" si="220"/>
        <v>1.1007335278624333</v>
      </c>
      <c r="I1565" s="2">
        <f t="shared" si="221"/>
        <v>52.397579857854055</v>
      </c>
    </row>
    <row r="1566" spans="1:9" ht="13.5" x14ac:dyDescent="0.25">
      <c r="A1566" s="3">
        <f>TITRES_STAT!B1569</f>
        <v>44582</v>
      </c>
      <c r="B1566" s="6">
        <f>TITRES_STAT!D1569</f>
        <v>6.2550999999999997</v>
      </c>
      <c r="C1566" s="2">
        <f t="shared" si="216"/>
        <v>4.1699999999999626E-2</v>
      </c>
      <c r="D1566" s="2">
        <f t="shared" si="217"/>
        <v>4.1699999999999626E-2</v>
      </c>
      <c r="E1566" s="2">
        <f t="shared" si="218"/>
        <v>0</v>
      </c>
      <c r="F1566" s="2">
        <f t="shared" si="222"/>
        <v>3.8479615961035156E-2</v>
      </c>
      <c r="G1566" s="2">
        <f t="shared" si="222"/>
        <v>3.2252169697606026E-2</v>
      </c>
      <c r="H1566" s="2">
        <f t="shared" si="220"/>
        <v>1.1930861186027857</v>
      </c>
      <c r="I1566" s="2">
        <f t="shared" si="221"/>
        <v>54.402155413892288</v>
      </c>
    </row>
    <row r="1567" spans="1:9" ht="13.5" x14ac:dyDescent="0.25">
      <c r="A1567" s="3">
        <f>TITRES_STAT!B1570</f>
        <v>44585</v>
      </c>
      <c r="B1567" s="6">
        <f>TITRES_STAT!D1570</f>
        <v>6.0465999999999998</v>
      </c>
      <c r="C1567" s="2">
        <f t="shared" si="216"/>
        <v>-0.20849999999999991</v>
      </c>
      <c r="D1567" s="2">
        <f t="shared" si="217"/>
        <v>0</v>
      </c>
      <c r="E1567" s="2">
        <f t="shared" si="218"/>
        <v>0.20849999999999991</v>
      </c>
      <c r="F1567" s="2">
        <f t="shared" si="222"/>
        <v>3.5731071963818362E-2</v>
      </c>
      <c r="G1567" s="2">
        <f t="shared" si="222"/>
        <v>4.4841300433491306E-2</v>
      </c>
      <c r="H1567" s="2">
        <f t="shared" si="220"/>
        <v>0.79683398158389163</v>
      </c>
      <c r="I1567" s="2">
        <f t="shared" si="221"/>
        <v>44.34655565014917</v>
      </c>
    </row>
    <row r="1568" spans="1:9" ht="13.5" x14ac:dyDescent="0.25">
      <c r="A1568" s="3">
        <f>TITRES_STAT!B1571</f>
        <v>44586</v>
      </c>
      <c r="B1568" s="6">
        <f>TITRES_STAT!D1571</f>
        <v>6.2550999999999997</v>
      </c>
      <c r="C1568" s="2">
        <f t="shared" si="216"/>
        <v>0.20849999999999991</v>
      </c>
      <c r="D1568" s="2">
        <f t="shared" si="217"/>
        <v>0.20849999999999991</v>
      </c>
      <c r="E1568" s="2">
        <f t="shared" si="218"/>
        <v>0</v>
      </c>
      <c r="F1568" s="2">
        <f t="shared" si="222"/>
        <v>4.8071709680688475E-2</v>
      </c>
      <c r="G1568" s="2">
        <f t="shared" si="222"/>
        <v>4.1638350402527648E-2</v>
      </c>
      <c r="H1568" s="2">
        <f t="shared" si="220"/>
        <v>1.154505623204763</v>
      </c>
      <c r="I1568" s="2">
        <f t="shared" si="221"/>
        <v>53.585639822441962</v>
      </c>
    </row>
    <row r="1569" spans="1:9" ht="13.5" x14ac:dyDescent="0.25">
      <c r="A1569" s="3">
        <f>TITRES_STAT!B1572</f>
        <v>44587</v>
      </c>
      <c r="B1569" s="6">
        <f>TITRES_STAT!D1572</f>
        <v>6.2301000000000002</v>
      </c>
      <c r="C1569" s="2">
        <f t="shared" si="216"/>
        <v>-2.4999999999999467E-2</v>
      </c>
      <c r="D1569" s="2">
        <f t="shared" si="217"/>
        <v>0</v>
      </c>
      <c r="E1569" s="2">
        <f t="shared" si="218"/>
        <v>2.4999999999999467E-2</v>
      </c>
      <c r="F1569" s="2">
        <f t="shared" si="222"/>
        <v>4.4638016132067866E-2</v>
      </c>
      <c r="G1569" s="2">
        <f t="shared" si="222"/>
        <v>4.0449896802347063E-2</v>
      </c>
      <c r="H1569" s="2">
        <f t="shared" si="220"/>
        <v>1.1035384428836861</v>
      </c>
      <c r="I1569" s="2">
        <f t="shared" si="221"/>
        <v>52.4610542116299</v>
      </c>
    </row>
    <row r="1570" spans="1:9" ht="13.5" x14ac:dyDescent="0.25">
      <c r="A1570" s="3">
        <f>TITRES_STAT!B1573</f>
        <v>44588</v>
      </c>
      <c r="B1570" s="6">
        <f>TITRES_STAT!D1573</f>
        <v>6.1717000000000004</v>
      </c>
      <c r="C1570" s="2">
        <f t="shared" si="216"/>
        <v>-5.8399999999999785E-2</v>
      </c>
      <c r="D1570" s="2">
        <f t="shared" si="217"/>
        <v>0</v>
      </c>
      <c r="E1570" s="2">
        <f t="shared" si="218"/>
        <v>5.8399999999999785E-2</v>
      </c>
      <c r="F1570" s="2">
        <f t="shared" si="222"/>
        <v>4.1449586408348733E-2</v>
      </c>
      <c r="G1570" s="2">
        <f t="shared" si="222"/>
        <v>4.1732047030750827E-2</v>
      </c>
      <c r="H1570" s="2">
        <f t="shared" si="220"/>
        <v>0.99323156560726678</v>
      </c>
      <c r="I1570" s="2">
        <f t="shared" si="221"/>
        <v>49.83021454933985</v>
      </c>
    </row>
    <row r="1571" spans="1:9" ht="13.5" x14ac:dyDescent="0.25">
      <c r="A1571" s="3">
        <f>TITRES_STAT!B1574</f>
        <v>44589</v>
      </c>
      <c r="B1571" s="6">
        <f>TITRES_STAT!D1574</f>
        <v>6.0216000000000003</v>
      </c>
      <c r="C1571" s="2">
        <f t="shared" si="216"/>
        <v>-0.15010000000000012</v>
      </c>
      <c r="D1571" s="2">
        <f t="shared" si="217"/>
        <v>0</v>
      </c>
      <c r="E1571" s="2">
        <f t="shared" si="218"/>
        <v>0.15010000000000012</v>
      </c>
      <c r="F1571" s="2">
        <f t="shared" si="222"/>
        <v>3.8488901664895256E-2</v>
      </c>
      <c r="G1571" s="2">
        <f t="shared" si="222"/>
        <v>4.9472615099982915E-2</v>
      </c>
      <c r="H1571" s="2">
        <f t="shared" si="220"/>
        <v>0.77798397329735147</v>
      </c>
      <c r="I1571" s="2">
        <f t="shared" si="221"/>
        <v>43.756523398495268</v>
      </c>
    </row>
    <row r="1572" spans="1:9" ht="13.5" x14ac:dyDescent="0.25">
      <c r="A1572" s="3">
        <f>TITRES_STAT!B1575</f>
        <v>44592</v>
      </c>
      <c r="B1572" s="6">
        <f>TITRES_STAT!D1575</f>
        <v>6.1050000000000004</v>
      </c>
      <c r="C1572" s="2">
        <f t="shared" si="216"/>
        <v>8.3400000000000141E-2</v>
      </c>
      <c r="D1572" s="2">
        <f t="shared" si="217"/>
        <v>8.3400000000000141E-2</v>
      </c>
      <c r="E1572" s="2">
        <f t="shared" si="218"/>
        <v>0</v>
      </c>
      <c r="F1572" s="2">
        <f t="shared" si="222"/>
        <v>4.1696837260259891E-2</v>
      </c>
      <c r="G1572" s="2">
        <f t="shared" si="222"/>
        <v>4.5938856878555569E-2</v>
      </c>
      <c r="H1572" s="2">
        <f t="shared" si="220"/>
        <v>0.90765944330069148</v>
      </c>
      <c r="I1572" s="2">
        <f t="shared" si="221"/>
        <v>47.57974210167361</v>
      </c>
    </row>
    <row r="1573" spans="1:9" ht="13.5" x14ac:dyDescent="0.25">
      <c r="A1573" s="3">
        <f>TITRES_STAT!B1576</f>
        <v>44593</v>
      </c>
      <c r="B1573" s="6">
        <f>TITRES_STAT!D1576</f>
        <v>6.08</v>
      </c>
      <c r="C1573" s="2">
        <f t="shared" si="216"/>
        <v>-2.5000000000000355E-2</v>
      </c>
      <c r="D1573" s="2">
        <f t="shared" si="217"/>
        <v>0</v>
      </c>
      <c r="E1573" s="2">
        <f t="shared" si="218"/>
        <v>2.5000000000000355E-2</v>
      </c>
      <c r="F1573" s="2">
        <f t="shared" si="222"/>
        <v>3.87184917416699E-2</v>
      </c>
      <c r="G1573" s="2">
        <f t="shared" si="222"/>
        <v>4.444322424437306E-2</v>
      </c>
      <c r="H1573" s="2">
        <f t="shared" si="220"/>
        <v>0.87118998227434041</v>
      </c>
      <c r="I1573" s="2">
        <f t="shared" si="221"/>
        <v>46.558072164080919</v>
      </c>
    </row>
    <row r="1574" spans="1:9" ht="13.5" x14ac:dyDescent="0.25">
      <c r="A1574" s="3">
        <f>TITRES_STAT!B1577</f>
        <v>44594</v>
      </c>
      <c r="B1574" s="6">
        <f>TITRES_STAT!D1577</f>
        <v>6.08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3.5952885188693481E-2</v>
      </c>
      <c r="G1574" s="2">
        <f t="shared" si="222"/>
        <v>4.1268708226917847E-2</v>
      </c>
      <c r="H1574" s="2">
        <f t="shared" si="220"/>
        <v>0.8711899822743403</v>
      </c>
      <c r="I1574" s="2">
        <f t="shared" si="221"/>
        <v>46.558072164080919</v>
      </c>
    </row>
    <row r="1575" spans="1:9" ht="13.5" x14ac:dyDescent="0.25">
      <c r="A1575" s="3">
        <f>TITRES_STAT!B1578</f>
        <v>44595</v>
      </c>
      <c r="B1575" s="6">
        <f>TITRES_STAT!D1578</f>
        <v>6.0216000000000003</v>
      </c>
      <c r="C1575" s="2">
        <f t="shared" si="216"/>
        <v>-5.8399999999999785E-2</v>
      </c>
      <c r="D1575" s="2">
        <f t="shared" si="217"/>
        <v>0</v>
      </c>
      <c r="E1575" s="2">
        <f t="shared" si="218"/>
        <v>5.8399999999999785E-2</v>
      </c>
      <c r="F1575" s="2">
        <f t="shared" si="222"/>
        <v>3.3384821960929664E-2</v>
      </c>
      <c r="G1575" s="2">
        <f t="shared" si="222"/>
        <v>4.2492371924995123E-2</v>
      </c>
      <c r="H1575" s="2">
        <f t="shared" si="220"/>
        <v>0.78566623722155271</v>
      </c>
      <c r="I1575" s="2">
        <f t="shared" si="221"/>
        <v>43.998493158723079</v>
      </c>
    </row>
    <row r="1576" spans="1:9" ht="13.5" x14ac:dyDescent="0.25">
      <c r="A1576" s="3">
        <f>TITRES_STAT!B1579</f>
        <v>44596</v>
      </c>
      <c r="B1576" s="6">
        <f>TITRES_STAT!D1579</f>
        <v>6.1216999999999997</v>
      </c>
      <c r="C1576" s="2">
        <f t="shared" si="216"/>
        <v>0.10009999999999941</v>
      </c>
      <c r="D1576" s="2">
        <f t="shared" si="217"/>
        <v>0.10009999999999941</v>
      </c>
      <c r="E1576" s="2">
        <f t="shared" si="218"/>
        <v>0</v>
      </c>
      <c r="F1576" s="2">
        <f t="shared" si="222"/>
        <v>3.8150191820863218E-2</v>
      </c>
      <c r="G1576" s="2">
        <f t="shared" si="222"/>
        <v>3.945720250178119E-2</v>
      </c>
      <c r="H1576" s="2">
        <f t="shared" si="220"/>
        <v>0.96687523194633551</v>
      </c>
      <c r="I1576" s="2">
        <f t="shared" si="221"/>
        <v>49.157934181191408</v>
      </c>
    </row>
    <row r="1577" spans="1:9" ht="13.5" x14ac:dyDescent="0.25">
      <c r="A1577" s="3">
        <f>TITRES_STAT!B1580</f>
        <v>44599</v>
      </c>
      <c r="B1577" s="6">
        <f>TITRES_STAT!D1580</f>
        <v>6.1551</v>
      </c>
      <c r="C1577" s="2">
        <f t="shared" si="216"/>
        <v>3.3400000000000318E-2</v>
      </c>
      <c r="D1577" s="2">
        <f t="shared" si="217"/>
        <v>3.3400000000000318E-2</v>
      </c>
      <c r="E1577" s="2">
        <f t="shared" si="218"/>
        <v>0</v>
      </c>
      <c r="F1577" s="2">
        <f t="shared" si="222"/>
        <v>3.7810892405087296E-2</v>
      </c>
      <c r="G1577" s="2">
        <f t="shared" si="222"/>
        <v>3.6638830894511101E-2</v>
      </c>
      <c r="H1577" s="2">
        <f t="shared" si="220"/>
        <v>1.031989599066377</v>
      </c>
      <c r="I1577" s="2">
        <f t="shared" si="221"/>
        <v>50.787149675398815</v>
      </c>
    </row>
    <row r="1578" spans="1:9" ht="13.5" x14ac:dyDescent="0.25">
      <c r="A1578" s="3">
        <f>TITRES_STAT!B1581</f>
        <v>44600</v>
      </c>
      <c r="B1578" s="6">
        <f>TITRES_STAT!D1581</f>
        <v>6.1717000000000004</v>
      </c>
      <c r="C1578" s="2">
        <f t="shared" si="216"/>
        <v>1.6600000000000392E-2</v>
      </c>
      <c r="D1578" s="2">
        <f t="shared" si="217"/>
        <v>1.6600000000000392E-2</v>
      </c>
      <c r="E1578" s="2">
        <f t="shared" si="218"/>
        <v>0</v>
      </c>
      <c r="F1578" s="2">
        <f t="shared" si="222"/>
        <v>3.6295828661866807E-2</v>
      </c>
      <c r="G1578" s="2">
        <f t="shared" si="222"/>
        <v>3.4021771544903164E-2</v>
      </c>
      <c r="H1578" s="2">
        <f t="shared" si="220"/>
        <v>1.0668412317672011</v>
      </c>
      <c r="I1578" s="2">
        <f t="shared" si="221"/>
        <v>51.616989992744877</v>
      </c>
    </row>
    <row r="1579" spans="1:9" ht="13.5" x14ac:dyDescent="0.25">
      <c r="A1579" s="3">
        <f>TITRES_STAT!B1582</f>
        <v>44601</v>
      </c>
      <c r="B1579" s="6">
        <f>TITRES_STAT!D1582</f>
        <v>6.1551</v>
      </c>
      <c r="C1579" s="2">
        <f t="shared" si="216"/>
        <v>-1.6600000000000392E-2</v>
      </c>
      <c r="D1579" s="2">
        <f t="shared" si="217"/>
        <v>0</v>
      </c>
      <c r="E1579" s="2">
        <f t="shared" si="218"/>
        <v>1.6600000000000392E-2</v>
      </c>
      <c r="F1579" s="2">
        <f t="shared" si="222"/>
        <v>3.3703269471733459E-2</v>
      </c>
      <c r="G1579" s="2">
        <f t="shared" si="222"/>
        <v>3.2777359291695826E-2</v>
      </c>
      <c r="H1579" s="2">
        <f t="shared" si="220"/>
        <v>1.028248467846286</v>
      </c>
      <c r="I1579" s="2">
        <f t="shared" si="221"/>
        <v>50.696375919767895</v>
      </c>
    </row>
    <row r="1580" spans="1:9" ht="13.5" x14ac:dyDescent="0.25">
      <c r="A1580" s="3">
        <f>TITRES_STAT!B1583</f>
        <v>44602</v>
      </c>
      <c r="B1580" s="6">
        <f>TITRES_STAT!D1583</f>
        <v>6.1551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3.1295893080895351E-2</v>
      </c>
      <c r="G1580" s="2">
        <f t="shared" si="222"/>
        <v>3.0436119342288983E-2</v>
      </c>
      <c r="H1580" s="2">
        <f t="shared" si="220"/>
        <v>1.0282484678462858</v>
      </c>
      <c r="I1580" s="2">
        <f t="shared" si="221"/>
        <v>50.696375919767895</v>
      </c>
    </row>
    <row r="1581" spans="1:9" ht="13.5" x14ac:dyDescent="0.25">
      <c r="A1581" s="3">
        <f>TITRES_STAT!B1584</f>
        <v>44603</v>
      </c>
      <c r="B1581" s="6">
        <f>TITRES_STAT!D1584</f>
        <v>6.1634000000000002</v>
      </c>
      <c r="C1581" s="2">
        <f t="shared" si="216"/>
        <v>8.3000000000001961E-3</v>
      </c>
      <c r="D1581" s="2">
        <f t="shared" si="217"/>
        <v>8.3000000000001961E-3</v>
      </c>
      <c r="E1581" s="2">
        <f t="shared" si="218"/>
        <v>0</v>
      </c>
      <c r="F1581" s="2">
        <f t="shared" ref="F1581:G1596" si="223">((F1580*13)+D1581)/14</f>
        <v>2.9653329289402841E-2</v>
      </c>
      <c r="G1581" s="2">
        <f t="shared" si="223"/>
        <v>2.8262110817839772E-2</v>
      </c>
      <c r="H1581" s="2">
        <f t="shared" si="220"/>
        <v>1.0492255684838974</v>
      </c>
      <c r="I1581" s="2">
        <f t="shared" si="221"/>
        <v>51.201077354317718</v>
      </c>
    </row>
    <row r="1582" spans="1:9" ht="13.5" x14ac:dyDescent="0.25">
      <c r="A1582" s="3">
        <f>TITRES_STAT!B1585</f>
        <v>44606</v>
      </c>
      <c r="B1582" s="6">
        <f>TITRES_STAT!D1585</f>
        <v>6.13</v>
      </c>
      <c r="C1582" s="2">
        <f t="shared" si="216"/>
        <v>-3.3400000000000318E-2</v>
      </c>
      <c r="D1582" s="2">
        <f t="shared" si="217"/>
        <v>0</v>
      </c>
      <c r="E1582" s="2">
        <f t="shared" si="218"/>
        <v>3.3400000000000318E-2</v>
      </c>
      <c r="F1582" s="2">
        <f t="shared" si="223"/>
        <v>2.7535234340159781E-2</v>
      </c>
      <c r="G1582" s="2">
        <f t="shared" si="223"/>
        <v>2.8629102902279813E-2</v>
      </c>
      <c r="H1582" s="2">
        <f t="shared" si="220"/>
        <v>0.96179172760481701</v>
      </c>
      <c r="I1582" s="2">
        <f t="shared" si="221"/>
        <v>49.026189379393706</v>
      </c>
    </row>
    <row r="1583" spans="1:9" ht="13.5" x14ac:dyDescent="0.25">
      <c r="A1583" s="3">
        <f>TITRES_STAT!B1586</f>
        <v>44607</v>
      </c>
      <c r="B1583" s="6">
        <f>TITRES_STAT!D1586</f>
        <v>6.1717000000000004</v>
      </c>
      <c r="C1583" s="2">
        <f t="shared" si="216"/>
        <v>4.1700000000000514E-2</v>
      </c>
      <c r="D1583" s="2">
        <f t="shared" si="217"/>
        <v>4.1700000000000514E-2</v>
      </c>
      <c r="E1583" s="2">
        <f t="shared" si="218"/>
        <v>0</v>
      </c>
      <c r="F1583" s="2">
        <f t="shared" si="223"/>
        <v>2.8547003315862692E-2</v>
      </c>
      <c r="G1583" s="2">
        <f t="shared" si="223"/>
        <v>2.6584166980688401E-2</v>
      </c>
      <c r="H1583" s="2">
        <f t="shared" si="220"/>
        <v>1.0738347880751786</v>
      </c>
      <c r="I1583" s="2">
        <f t="shared" si="221"/>
        <v>51.780151160057166</v>
      </c>
    </row>
    <row r="1584" spans="1:9" ht="13.5" x14ac:dyDescent="0.25">
      <c r="A1584" s="3">
        <f>TITRES_STAT!B1587</f>
        <v>44608</v>
      </c>
      <c r="B1584" s="6">
        <f>TITRES_STAT!D1587</f>
        <v>6.2550999999999997</v>
      </c>
      <c r="C1584" s="2">
        <f t="shared" si="216"/>
        <v>8.3399999999999253E-2</v>
      </c>
      <c r="D1584" s="2">
        <f t="shared" si="217"/>
        <v>8.3399999999999253E-2</v>
      </c>
      <c r="E1584" s="2">
        <f t="shared" si="218"/>
        <v>0</v>
      </c>
      <c r="F1584" s="2">
        <f t="shared" si="223"/>
        <v>3.2465074507586733E-2</v>
      </c>
      <c r="G1584" s="2">
        <f t="shared" si="223"/>
        <v>2.4685297910639229E-2</v>
      </c>
      <c r="H1584" s="2">
        <f t="shared" si="220"/>
        <v>1.3151583029344143</v>
      </c>
      <c r="I1584" s="2">
        <f t="shared" si="221"/>
        <v>56.806409361618115</v>
      </c>
    </row>
    <row r="1585" spans="1:9" ht="13.5" x14ac:dyDescent="0.25">
      <c r="A1585" s="3">
        <f>TITRES_STAT!B1588</f>
        <v>44609</v>
      </c>
      <c r="B1585" s="6">
        <f>TITRES_STAT!D1588</f>
        <v>6.3552</v>
      </c>
      <c r="C1585" s="2">
        <f t="shared" si="216"/>
        <v>0.1001000000000003</v>
      </c>
      <c r="D1585" s="2">
        <f t="shared" si="217"/>
        <v>0.1001000000000003</v>
      </c>
      <c r="E1585" s="2">
        <f t="shared" si="218"/>
        <v>0</v>
      </c>
      <c r="F1585" s="2">
        <f t="shared" si="223"/>
        <v>3.7296140614187699E-2</v>
      </c>
      <c r="G1585" s="2">
        <f t="shared" si="223"/>
        <v>2.2922062345593571E-2</v>
      </c>
      <c r="H1585" s="2">
        <f t="shared" si="220"/>
        <v>1.6270848605102644</v>
      </c>
      <c r="I1585" s="2">
        <f t="shared" si="221"/>
        <v>61.934994372211946</v>
      </c>
    </row>
    <row r="1586" spans="1:9" ht="13.5" x14ac:dyDescent="0.25">
      <c r="A1586" s="3">
        <f>TITRES_STAT!B1589</f>
        <v>44610</v>
      </c>
      <c r="B1586" s="6">
        <f>TITRES_STAT!D1589</f>
        <v>6.3301999999999996</v>
      </c>
      <c r="C1586" s="2">
        <f t="shared" si="216"/>
        <v>-2.5000000000000355E-2</v>
      </c>
      <c r="D1586" s="2">
        <f t="shared" si="217"/>
        <v>0</v>
      </c>
      <c r="E1586" s="2">
        <f t="shared" si="218"/>
        <v>2.5000000000000355E-2</v>
      </c>
      <c r="F1586" s="2">
        <f t="shared" si="223"/>
        <v>3.4632130570317152E-2</v>
      </c>
      <c r="G1586" s="2">
        <f t="shared" si="223"/>
        <v>2.3070486463765482E-2</v>
      </c>
      <c r="H1586" s="2">
        <f t="shared" si="220"/>
        <v>1.5011443570862884</v>
      </c>
      <c r="I1586" s="2">
        <f t="shared" si="221"/>
        <v>60.018301336075169</v>
      </c>
    </row>
    <row r="1587" spans="1:9" ht="13.5" x14ac:dyDescent="0.25">
      <c r="A1587" s="3">
        <f>TITRES_STAT!B1590</f>
        <v>44613</v>
      </c>
      <c r="B1587" s="6">
        <f>TITRES_STAT!D1590</f>
        <v>6.2885</v>
      </c>
      <c r="C1587" s="2">
        <f t="shared" si="216"/>
        <v>-4.1699999999999626E-2</v>
      </c>
      <c r="D1587" s="2">
        <f t="shared" si="217"/>
        <v>0</v>
      </c>
      <c r="E1587" s="2">
        <f t="shared" si="218"/>
        <v>4.1699999999999626E-2</v>
      </c>
      <c r="F1587" s="2">
        <f t="shared" si="223"/>
        <v>3.2158406958151642E-2</v>
      </c>
      <c r="G1587" s="2">
        <f t="shared" si="223"/>
        <v>2.4401166002067921E-2</v>
      </c>
      <c r="H1587" s="2">
        <f t="shared" si="220"/>
        <v>1.3179045196211656</v>
      </c>
      <c r="I1587" s="2">
        <f t="shared" si="221"/>
        <v>56.857584445996146</v>
      </c>
    </row>
    <row r="1588" spans="1:9" ht="13.5" x14ac:dyDescent="0.25">
      <c r="A1588" s="3">
        <f>TITRES_STAT!B1591</f>
        <v>44614</v>
      </c>
      <c r="B1588" s="6">
        <f>TITRES_STAT!D1591</f>
        <v>6.2885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2.9861377889712239E-2</v>
      </c>
      <c r="G1588" s="2">
        <f t="shared" si="223"/>
        <v>2.2658225573348786E-2</v>
      </c>
      <c r="H1588" s="2">
        <f t="shared" si="220"/>
        <v>1.3179045196211656</v>
      </c>
      <c r="I1588" s="2">
        <f t="shared" si="221"/>
        <v>56.857584445996146</v>
      </c>
    </row>
    <row r="1589" spans="1:9" ht="13.5" x14ac:dyDescent="0.25">
      <c r="A1589" s="3">
        <f>TITRES_STAT!B1592</f>
        <v>44615</v>
      </c>
      <c r="B1589" s="6">
        <f>TITRES_STAT!D1592</f>
        <v>6.2550999999999997</v>
      </c>
      <c r="C1589" s="2">
        <f t="shared" si="216"/>
        <v>-3.3400000000000318E-2</v>
      </c>
      <c r="D1589" s="2">
        <f t="shared" si="217"/>
        <v>0</v>
      </c>
      <c r="E1589" s="2">
        <f t="shared" si="218"/>
        <v>3.3400000000000318E-2</v>
      </c>
      <c r="F1589" s="2">
        <f t="shared" si="223"/>
        <v>2.7728422326161368E-2</v>
      </c>
      <c r="G1589" s="2">
        <f t="shared" si="223"/>
        <v>2.3425495175252466E-2</v>
      </c>
      <c r="H1589" s="2">
        <f t="shared" si="220"/>
        <v>1.1836856433009224</v>
      </c>
      <c r="I1589" s="2">
        <f t="shared" si="221"/>
        <v>54.205862777557527</v>
      </c>
    </row>
    <row r="1590" spans="1:9" ht="13.5" x14ac:dyDescent="0.25">
      <c r="A1590" s="3">
        <f>TITRES_STAT!B1593</f>
        <v>44616</v>
      </c>
      <c r="B1590" s="6">
        <f>TITRES_STAT!D1593</f>
        <v>6.2050999999999998</v>
      </c>
      <c r="C1590" s="2">
        <f t="shared" si="216"/>
        <v>-4.9999999999999822E-2</v>
      </c>
      <c r="D1590" s="2">
        <f t="shared" si="217"/>
        <v>0</v>
      </c>
      <c r="E1590" s="2">
        <f t="shared" si="218"/>
        <v>4.9999999999999822E-2</v>
      </c>
      <c r="F1590" s="2">
        <f t="shared" si="223"/>
        <v>2.5747820731435556E-2</v>
      </c>
      <c r="G1590" s="2">
        <f t="shared" si="223"/>
        <v>2.5323674091305849E-2</v>
      </c>
      <c r="H1590" s="2">
        <f t="shared" si="220"/>
        <v>1.0167490166948296</v>
      </c>
      <c r="I1590" s="2">
        <f t="shared" si="221"/>
        <v>50.415247920196798</v>
      </c>
    </row>
    <row r="1591" spans="1:9" ht="13.5" x14ac:dyDescent="0.25">
      <c r="A1591" s="3">
        <f>TITRES_STAT!B1594</f>
        <v>44617</v>
      </c>
      <c r="B1591" s="6">
        <f>TITRES_STAT!D1594</f>
        <v>6.1634000000000002</v>
      </c>
      <c r="C1591" s="2">
        <f t="shared" si="216"/>
        <v>-4.1699999999999626E-2</v>
      </c>
      <c r="D1591" s="2">
        <f t="shared" si="217"/>
        <v>0</v>
      </c>
      <c r="E1591" s="2">
        <f t="shared" si="218"/>
        <v>4.1699999999999626E-2</v>
      </c>
      <c r="F1591" s="2">
        <f t="shared" si="223"/>
        <v>2.3908690679190159E-2</v>
      </c>
      <c r="G1591" s="2">
        <f t="shared" si="223"/>
        <v>2.6493411656212548E-2</v>
      </c>
      <c r="H1591" s="2">
        <f t="shared" si="220"/>
        <v>0.90243910408509853</v>
      </c>
      <c r="I1591" s="2">
        <f t="shared" si="221"/>
        <v>47.435899637854128</v>
      </c>
    </row>
    <row r="1592" spans="1:9" ht="13.5" x14ac:dyDescent="0.25">
      <c r="A1592" s="3">
        <f>TITRES_STAT!B1595</f>
        <v>44620</v>
      </c>
      <c r="B1592" s="6">
        <f>TITRES_STAT!D1595</f>
        <v>6.0883000000000003</v>
      </c>
      <c r="C1592" s="2">
        <f t="shared" si="216"/>
        <v>-7.5099999999999945E-2</v>
      </c>
      <c r="D1592" s="2">
        <f t="shared" si="217"/>
        <v>0</v>
      </c>
      <c r="E1592" s="2">
        <f t="shared" si="218"/>
        <v>7.5099999999999945E-2</v>
      </c>
      <c r="F1592" s="2">
        <f t="shared" si="223"/>
        <v>2.2200927059248005E-2</v>
      </c>
      <c r="G1592" s="2">
        <f t="shared" si="223"/>
        <v>2.9965310823625933E-2</v>
      </c>
      <c r="H1592" s="2">
        <f t="shared" si="220"/>
        <v>0.7408875946564133</v>
      </c>
      <c r="I1592" s="2">
        <f t="shared" si="221"/>
        <v>42.558037459198339</v>
      </c>
    </row>
    <row r="1593" spans="1:9" ht="13.5" x14ac:dyDescent="0.25">
      <c r="A1593" s="3">
        <f>TITRES_STAT!B1596</f>
        <v>44621</v>
      </c>
      <c r="B1593" s="6">
        <f>TITRES_STAT!D1596</f>
        <v>6.0883000000000003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2.0615146555016006E-2</v>
      </c>
      <c r="G1593" s="2">
        <f t="shared" si="223"/>
        <v>2.7824931479081223E-2</v>
      </c>
      <c r="H1593" s="2">
        <f t="shared" si="220"/>
        <v>0.74088759465641341</v>
      </c>
      <c r="I1593" s="2">
        <f t="shared" si="221"/>
        <v>42.558037459198339</v>
      </c>
    </row>
    <row r="1594" spans="1:9" ht="13.5" x14ac:dyDescent="0.25">
      <c r="A1594" s="3">
        <f>TITRES_STAT!B1597</f>
        <v>44622</v>
      </c>
      <c r="B1594" s="6">
        <f>TITRES_STAT!D1597</f>
        <v>6.2550999999999997</v>
      </c>
      <c r="C1594" s="2">
        <f t="shared" si="216"/>
        <v>0.16679999999999939</v>
      </c>
      <c r="D1594" s="2">
        <f t="shared" si="217"/>
        <v>0.16679999999999939</v>
      </c>
      <c r="E1594" s="2">
        <f t="shared" si="218"/>
        <v>0</v>
      </c>
      <c r="F1594" s="2">
        <f t="shared" si="223"/>
        <v>3.1056921801086247E-2</v>
      </c>
      <c r="G1594" s="2">
        <f t="shared" si="223"/>
        <v>2.5837436373432564E-2</v>
      </c>
      <c r="H1594" s="2">
        <f t="shared" si="220"/>
        <v>1.2020125120857825</v>
      </c>
      <c r="I1594" s="2">
        <f t="shared" si="221"/>
        <v>54.586997371200972</v>
      </c>
    </row>
    <row r="1595" spans="1:9" ht="13.5" x14ac:dyDescent="0.25">
      <c r="A1595" s="3">
        <f>TITRES_STAT!B1598</f>
        <v>44623</v>
      </c>
      <c r="B1595" s="6">
        <f>TITRES_STAT!D1598</f>
        <v>6.3802000000000003</v>
      </c>
      <c r="C1595" s="2">
        <f t="shared" si="216"/>
        <v>0.12510000000000066</v>
      </c>
      <c r="D1595" s="2">
        <f t="shared" si="217"/>
        <v>0.12510000000000066</v>
      </c>
      <c r="E1595" s="2">
        <f t="shared" si="218"/>
        <v>0</v>
      </c>
      <c r="F1595" s="2">
        <f t="shared" si="223"/>
        <v>3.7774284529580135E-2</v>
      </c>
      <c r="G1595" s="2">
        <f t="shared" si="223"/>
        <v>2.3991905203901664E-2</v>
      </c>
      <c r="H1595" s="2">
        <f t="shared" si="220"/>
        <v>1.5744595607787382</v>
      </c>
      <c r="I1595" s="2">
        <f t="shared" si="221"/>
        <v>61.156896179891291</v>
      </c>
    </row>
    <row r="1596" spans="1:9" ht="13.5" x14ac:dyDescent="0.25">
      <c r="A1596" s="3">
        <f>TITRES_STAT!B1599</f>
        <v>44624</v>
      </c>
      <c r="B1596" s="6">
        <f>TITRES_STAT!D1599</f>
        <v>6.2550999999999997</v>
      </c>
      <c r="C1596" s="2">
        <f t="shared" si="216"/>
        <v>-0.12510000000000066</v>
      </c>
      <c r="D1596" s="2">
        <f t="shared" si="217"/>
        <v>0</v>
      </c>
      <c r="E1596" s="2">
        <f t="shared" si="218"/>
        <v>0.12510000000000066</v>
      </c>
      <c r="F1596" s="2">
        <f t="shared" si="223"/>
        <v>3.5076121348895838E-2</v>
      </c>
      <c r="G1596" s="2">
        <f t="shared" si="223"/>
        <v>3.1213911975051589E-2</v>
      </c>
      <c r="H1596" s="2">
        <f t="shared" si="220"/>
        <v>1.1237335895907954</v>
      </c>
      <c r="I1596" s="2">
        <f t="shared" si="221"/>
        <v>52.913114672133538</v>
      </c>
    </row>
    <row r="1597" spans="1:9" ht="13.5" x14ac:dyDescent="0.25">
      <c r="A1597" s="3">
        <f>TITRES_STAT!B1600</f>
        <v>44627</v>
      </c>
      <c r="B1597" s="6">
        <f>TITRES_STAT!D1600</f>
        <v>6.1717000000000004</v>
      </c>
      <c r="C1597" s="2">
        <f t="shared" si="216"/>
        <v>-8.3399999999999253E-2</v>
      </c>
      <c r="D1597" s="2">
        <f t="shared" si="217"/>
        <v>0</v>
      </c>
      <c r="E1597" s="2">
        <f t="shared" si="218"/>
        <v>8.3399999999999253E-2</v>
      </c>
      <c r="F1597" s="2">
        <f t="shared" ref="F1597:G1612" si="224">((F1596*13)+D1597)/14</f>
        <v>3.257068410968899E-2</v>
      </c>
      <c r="G1597" s="2">
        <f t="shared" si="224"/>
        <v>3.4941489691119279E-2</v>
      </c>
      <c r="H1597" s="2">
        <f t="shared" si="220"/>
        <v>0.93214927004005632</v>
      </c>
      <c r="I1597" s="2">
        <f t="shared" si="221"/>
        <v>48.244164386985048</v>
      </c>
    </row>
    <row r="1598" spans="1:9" ht="13.5" x14ac:dyDescent="0.25">
      <c r="A1598" s="3">
        <f>TITRES_STAT!B1601</f>
        <v>44628</v>
      </c>
      <c r="B1598" s="6">
        <f>TITRES_STAT!D1601</f>
        <v>6.2468000000000004</v>
      </c>
      <c r="C1598" s="2">
        <f t="shared" si="216"/>
        <v>7.5099999999999945E-2</v>
      </c>
      <c r="D1598" s="2">
        <f t="shared" si="217"/>
        <v>7.5099999999999945E-2</v>
      </c>
      <c r="E1598" s="2">
        <f t="shared" si="218"/>
        <v>0</v>
      </c>
      <c r="F1598" s="2">
        <f t="shared" si="224"/>
        <v>3.5608492387568344E-2</v>
      </c>
      <c r="G1598" s="2">
        <f t="shared" si="224"/>
        <v>3.2445668998896469E-2</v>
      </c>
      <c r="H1598" s="2">
        <f t="shared" si="220"/>
        <v>1.097480603305774</v>
      </c>
      <c r="I1598" s="2">
        <f t="shared" si="221"/>
        <v>52.323754583287638</v>
      </c>
    </row>
    <row r="1599" spans="1:9" ht="13.5" x14ac:dyDescent="0.25">
      <c r="A1599" s="3">
        <f>TITRES_STAT!B1602</f>
        <v>44629</v>
      </c>
      <c r="B1599" s="6">
        <f>TITRES_STAT!D1602</f>
        <v>6.2134</v>
      </c>
      <c r="C1599" s="2">
        <f t="shared" si="216"/>
        <v>-3.3400000000000318E-2</v>
      </c>
      <c r="D1599" s="2">
        <f t="shared" si="217"/>
        <v>0</v>
      </c>
      <c r="E1599" s="2">
        <f t="shared" si="218"/>
        <v>3.3400000000000318E-2</v>
      </c>
      <c r="F1599" s="2">
        <f t="shared" si="224"/>
        <v>3.3065028645599175E-2</v>
      </c>
      <c r="G1599" s="2">
        <f t="shared" si="224"/>
        <v>3.2513835498975317E-2</v>
      </c>
      <c r="H1599" s="2">
        <f t="shared" si="220"/>
        <v>1.0169525722869954</v>
      </c>
      <c r="I1599" s="2">
        <f t="shared" si="221"/>
        <v>50.420252129869695</v>
      </c>
    </row>
    <row r="1600" spans="1:9" ht="13.5" x14ac:dyDescent="0.25">
      <c r="A1600" s="3">
        <f>TITRES_STAT!B1603</f>
        <v>44630</v>
      </c>
      <c r="B1600" s="6">
        <f>TITRES_STAT!D1603</f>
        <v>6.1467000000000001</v>
      </c>
      <c r="C1600" s="2">
        <f t="shared" si="216"/>
        <v>-6.6699999999999982E-2</v>
      </c>
      <c r="D1600" s="2">
        <f t="shared" si="217"/>
        <v>0</v>
      </c>
      <c r="E1600" s="2">
        <f t="shared" si="218"/>
        <v>6.6699999999999982E-2</v>
      </c>
      <c r="F1600" s="2">
        <f t="shared" si="224"/>
        <v>3.0703240885199233E-2</v>
      </c>
      <c r="G1600" s="2">
        <f t="shared" si="224"/>
        <v>3.4955704391905651E-2</v>
      </c>
      <c r="H1600" s="2">
        <f t="shared" si="220"/>
        <v>0.87834708009228046</v>
      </c>
      <c r="I1600" s="2">
        <f t="shared" si="221"/>
        <v>46.761702850419347</v>
      </c>
    </row>
    <row r="1601" spans="1:9" ht="13.5" x14ac:dyDescent="0.25">
      <c r="A1601" s="3">
        <f>TITRES_STAT!B1604</f>
        <v>44631</v>
      </c>
      <c r="B1601" s="6">
        <f>TITRES_STAT!D1604</f>
        <v>6.1967999999999996</v>
      </c>
      <c r="C1601" s="2">
        <f t="shared" si="216"/>
        <v>5.0099999999999589E-2</v>
      </c>
      <c r="D1601" s="2">
        <f t="shared" si="217"/>
        <v>5.0099999999999589E-2</v>
      </c>
      <c r="E1601" s="2">
        <f t="shared" si="218"/>
        <v>0</v>
      </c>
      <c r="F1601" s="2">
        <f t="shared" si="224"/>
        <v>3.2088723679113543E-2</v>
      </c>
      <c r="G1601" s="2">
        <f t="shared" si="224"/>
        <v>3.2458868363912388E-2</v>
      </c>
      <c r="H1601" s="2">
        <f t="shared" si="220"/>
        <v>0.98859650063431137</v>
      </c>
      <c r="I1601" s="2">
        <f t="shared" si="221"/>
        <v>49.713277697057919</v>
      </c>
    </row>
    <row r="1602" spans="1:9" ht="13.5" x14ac:dyDescent="0.25">
      <c r="A1602" s="3">
        <f>TITRES_STAT!B1605</f>
        <v>44634</v>
      </c>
      <c r="B1602" s="6">
        <f>TITRES_STAT!D1605</f>
        <v>6.1717000000000004</v>
      </c>
      <c r="C1602" s="2">
        <f t="shared" si="216"/>
        <v>-2.5099999999999234E-2</v>
      </c>
      <c r="D1602" s="2">
        <f t="shared" si="217"/>
        <v>0</v>
      </c>
      <c r="E1602" s="2">
        <f t="shared" si="218"/>
        <v>2.5099999999999234E-2</v>
      </c>
      <c r="F1602" s="2">
        <f t="shared" si="224"/>
        <v>2.979667198774829E-2</v>
      </c>
      <c r="G1602" s="2">
        <f t="shared" si="224"/>
        <v>3.1933234909347165E-2</v>
      </c>
      <c r="H1602" s="2">
        <f t="shared" si="220"/>
        <v>0.933092812937236</v>
      </c>
      <c r="I1602" s="2">
        <f t="shared" si="221"/>
        <v>48.269426418250916</v>
      </c>
    </row>
    <row r="1603" spans="1:9" ht="13.5" x14ac:dyDescent="0.25">
      <c r="A1603" s="3">
        <f>TITRES_STAT!B1606</f>
        <v>44635</v>
      </c>
      <c r="B1603" s="6">
        <f>TITRES_STAT!D1606</f>
        <v>6.2050999999999998</v>
      </c>
      <c r="C1603" s="2">
        <f t="shared" ref="C1603:C1666" si="225">B1603-B1602</f>
        <v>3.339999999999943E-2</v>
      </c>
      <c r="D1603" s="2">
        <f t="shared" ref="D1603:D1666" si="226">IF(C1603&gt;0,C1603,0)</f>
        <v>3.339999999999943E-2</v>
      </c>
      <c r="E1603" s="2">
        <f t="shared" ref="E1603:E1666" si="227">IF(C1603&lt;0,-C1603,0)</f>
        <v>0</v>
      </c>
      <c r="F1603" s="2">
        <f t="shared" si="224"/>
        <v>3.0054052560051944E-2</v>
      </c>
      <c r="G1603" s="2">
        <f t="shared" si="224"/>
        <v>2.9652289558679511E-2</v>
      </c>
      <c r="H1603" s="2">
        <f t="shared" si="220"/>
        <v>1.0135491392857667</v>
      </c>
      <c r="I1603" s="2">
        <f t="shared" si="221"/>
        <v>50.336449183717782</v>
      </c>
    </row>
    <row r="1604" spans="1:9" ht="13.5" x14ac:dyDescent="0.25">
      <c r="A1604" s="3">
        <f>TITRES_STAT!B1607</f>
        <v>44636</v>
      </c>
      <c r="B1604" s="6">
        <f>TITRES_STAT!D1607</f>
        <v>6.2385000000000002</v>
      </c>
      <c r="C1604" s="2">
        <f t="shared" si="225"/>
        <v>3.3400000000000318E-2</v>
      </c>
      <c r="D1604" s="2">
        <f t="shared" si="226"/>
        <v>3.3400000000000318E-2</v>
      </c>
      <c r="E1604" s="2">
        <f t="shared" si="227"/>
        <v>0</v>
      </c>
      <c r="F1604" s="2">
        <f t="shared" si="224"/>
        <v>3.029304880576254E-2</v>
      </c>
      <c r="G1604" s="2">
        <f t="shared" si="224"/>
        <v>2.7534268875916691E-2</v>
      </c>
      <c r="H1604" s="2">
        <f t="shared" si="220"/>
        <v>1.1001944138149555</v>
      </c>
      <c r="I1604" s="2">
        <f t="shared" si="221"/>
        <v>52.385360449391797</v>
      </c>
    </row>
    <row r="1605" spans="1:9" ht="13.5" x14ac:dyDescent="0.25">
      <c r="A1605" s="3">
        <f>TITRES_STAT!B1608</f>
        <v>44637</v>
      </c>
      <c r="B1605" s="6">
        <f>TITRES_STAT!D1608</f>
        <v>6.1717000000000004</v>
      </c>
      <c r="C1605" s="2">
        <f t="shared" si="225"/>
        <v>-6.6799999999999748E-2</v>
      </c>
      <c r="D1605" s="2">
        <f t="shared" si="226"/>
        <v>0</v>
      </c>
      <c r="E1605" s="2">
        <f t="shared" si="227"/>
        <v>6.6799999999999748E-2</v>
      </c>
      <c r="F1605" s="2">
        <f t="shared" si="224"/>
        <v>2.8129259605350929E-2</v>
      </c>
      <c r="G1605" s="2">
        <f t="shared" si="224"/>
        <v>3.0338963956208338E-2</v>
      </c>
      <c r="H1605" s="2">
        <f t="shared" si="220"/>
        <v>0.92716612360109185</v>
      </c>
      <c r="I1605" s="2">
        <f t="shared" si="221"/>
        <v>48.110337362541138</v>
      </c>
    </row>
    <row r="1606" spans="1:9" ht="13.5" x14ac:dyDescent="0.25">
      <c r="A1606" s="3">
        <f>TITRES_STAT!B1609</f>
        <v>44638</v>
      </c>
      <c r="B1606" s="6">
        <f>TITRES_STAT!D1609</f>
        <v>6.2468000000000004</v>
      </c>
      <c r="C1606" s="2">
        <f t="shared" si="225"/>
        <v>7.5099999999999945E-2</v>
      </c>
      <c r="D1606" s="2">
        <f t="shared" si="226"/>
        <v>7.5099999999999945E-2</v>
      </c>
      <c r="E1606" s="2">
        <f t="shared" si="227"/>
        <v>0</v>
      </c>
      <c r="F1606" s="2">
        <f t="shared" si="224"/>
        <v>3.1484312490683002E-2</v>
      </c>
      <c r="G1606" s="2">
        <f t="shared" si="224"/>
        <v>2.8171895102193457E-2</v>
      </c>
      <c r="H1606" s="2">
        <f t="shared" si="220"/>
        <v>1.1175787917878355</v>
      </c>
      <c r="I1606" s="2">
        <f t="shared" si="221"/>
        <v>52.776255415945243</v>
      </c>
    </row>
    <row r="1607" spans="1:9" ht="13.5" x14ac:dyDescent="0.25">
      <c r="A1607" s="3">
        <f>TITRES_STAT!B1610</f>
        <v>44641</v>
      </c>
      <c r="B1607" s="6">
        <f>TITRES_STAT!D1610</f>
        <v>6.13</v>
      </c>
      <c r="C1607" s="2">
        <f t="shared" si="225"/>
        <v>-0.11680000000000046</v>
      </c>
      <c r="D1607" s="2">
        <f t="shared" si="226"/>
        <v>0</v>
      </c>
      <c r="E1607" s="2">
        <f t="shared" si="227"/>
        <v>0.11680000000000046</v>
      </c>
      <c r="F1607" s="2">
        <f t="shared" si="224"/>
        <v>2.9235433027062784E-2</v>
      </c>
      <c r="G1607" s="2">
        <f t="shared" si="224"/>
        <v>3.4502474023465388E-2</v>
      </c>
      <c r="H1607" s="2">
        <f t="shared" si="220"/>
        <v>0.84734309218462278</v>
      </c>
      <c r="I1607" s="2">
        <f t="shared" si="221"/>
        <v>45.868203679619448</v>
      </c>
    </row>
    <row r="1608" spans="1:9" ht="13.5" x14ac:dyDescent="0.25">
      <c r="A1608" s="3">
        <f>TITRES_STAT!B1611</f>
        <v>44642</v>
      </c>
      <c r="B1608" s="6">
        <f>TITRES_STAT!D1611</f>
        <v>6.0883000000000003</v>
      </c>
      <c r="C1608" s="2">
        <f t="shared" si="225"/>
        <v>-4.1699999999999626E-2</v>
      </c>
      <c r="D1608" s="2">
        <f t="shared" si="226"/>
        <v>0</v>
      </c>
      <c r="E1608" s="2">
        <f t="shared" si="227"/>
        <v>4.1699999999999626E-2</v>
      </c>
      <c r="F1608" s="2">
        <f t="shared" si="224"/>
        <v>2.7147187810844013E-2</v>
      </c>
      <c r="G1608" s="2">
        <f t="shared" si="224"/>
        <v>3.5016583021789262E-2</v>
      </c>
      <c r="H1608" s="2">
        <f t="shared" si="220"/>
        <v>0.77526661564754984</v>
      </c>
      <c r="I1608" s="2">
        <f t="shared" si="221"/>
        <v>43.670432869868506</v>
      </c>
    </row>
    <row r="1609" spans="1:9" ht="13.5" x14ac:dyDescent="0.25">
      <c r="A1609" s="3">
        <f>TITRES_STAT!B1612</f>
        <v>44643</v>
      </c>
      <c r="B1609" s="6">
        <f>TITRES_STAT!D1612</f>
        <v>6.13</v>
      </c>
      <c r="C1609" s="2">
        <f t="shared" si="225"/>
        <v>4.1699999999999626E-2</v>
      </c>
      <c r="D1609" s="2">
        <f t="shared" si="226"/>
        <v>4.1699999999999626E-2</v>
      </c>
      <c r="E1609" s="2">
        <f t="shared" si="227"/>
        <v>0</v>
      </c>
      <c r="F1609" s="2">
        <f t="shared" si="224"/>
        <v>2.8186674395783699E-2</v>
      </c>
      <c r="G1609" s="2">
        <f t="shared" si="224"/>
        <v>3.2515398520232885E-2</v>
      </c>
      <c r="H1609" s="2">
        <f t="shared" si="220"/>
        <v>0.86687156481395689</v>
      </c>
      <c r="I1609" s="2">
        <f t="shared" si="221"/>
        <v>46.434451150920232</v>
      </c>
    </row>
    <row r="1610" spans="1:9" ht="13.5" x14ac:dyDescent="0.25">
      <c r="A1610" s="3">
        <f>TITRES_STAT!B1613</f>
        <v>44644</v>
      </c>
      <c r="B1610" s="6">
        <f>TITRES_STAT!D1613</f>
        <v>6.13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2.6173340510370575E-2</v>
      </c>
      <c r="G1610" s="2">
        <f t="shared" si="224"/>
        <v>3.0192870054501966E-2</v>
      </c>
      <c r="H1610" s="2">
        <f t="shared" si="220"/>
        <v>0.86687156481395677</v>
      </c>
      <c r="I1610" s="2">
        <f t="shared" si="221"/>
        <v>46.434451150920225</v>
      </c>
    </row>
    <row r="1611" spans="1:9" ht="13.5" x14ac:dyDescent="0.25">
      <c r="A1611" s="3">
        <f>TITRES_STAT!B1614</f>
        <v>44645</v>
      </c>
      <c r="B1611" s="6">
        <f>TITRES_STAT!D1614</f>
        <v>6.2550999999999997</v>
      </c>
      <c r="C1611" s="2">
        <f t="shared" si="225"/>
        <v>0.12509999999999977</v>
      </c>
      <c r="D1611" s="2">
        <f t="shared" si="226"/>
        <v>0.12509999999999977</v>
      </c>
      <c r="E1611" s="2">
        <f t="shared" si="227"/>
        <v>0</v>
      </c>
      <c r="F1611" s="2">
        <f t="shared" si="224"/>
        <v>3.3239530473915521E-2</v>
      </c>
      <c r="G1611" s="2">
        <f t="shared" si="224"/>
        <v>2.8036236479180399E-2</v>
      </c>
      <c r="H1611" s="2">
        <f t="shared" si="220"/>
        <v>1.1855917429787364</v>
      </c>
      <c r="I1611" s="2">
        <f t="shared" si="221"/>
        <v>54.245800789990952</v>
      </c>
    </row>
    <row r="1612" spans="1:9" ht="13.5" x14ac:dyDescent="0.25">
      <c r="A1612" s="3">
        <f>TITRES_STAT!B1615</f>
        <v>44648</v>
      </c>
      <c r="B1612" s="6">
        <f>TITRES_STAT!D1615</f>
        <v>6.0382999999999996</v>
      </c>
      <c r="C1612" s="2">
        <f t="shared" si="225"/>
        <v>-0.2168000000000001</v>
      </c>
      <c r="D1612" s="2">
        <f t="shared" si="226"/>
        <v>0</v>
      </c>
      <c r="E1612" s="2">
        <f t="shared" si="227"/>
        <v>0.2168000000000001</v>
      </c>
      <c r="F1612" s="2">
        <f t="shared" si="224"/>
        <v>3.0865278297207272E-2</v>
      </c>
      <c r="G1612" s="2">
        <f t="shared" si="224"/>
        <v>4.1519362444953238E-2</v>
      </c>
      <c r="H1612" s="2">
        <f t="shared" si="220"/>
        <v>0.7433948037648398</v>
      </c>
      <c r="I1612" s="2">
        <f t="shared" si="221"/>
        <v>42.640645834178684</v>
      </c>
    </row>
    <row r="1613" spans="1:9" ht="13.5" x14ac:dyDescent="0.25">
      <c r="A1613" s="3">
        <f>TITRES_STAT!B1616</f>
        <v>44649</v>
      </c>
      <c r="B1613" s="6">
        <f>TITRES_STAT!D1616</f>
        <v>6.0465999999999998</v>
      </c>
      <c r="C1613" s="2">
        <f t="shared" si="225"/>
        <v>8.3000000000001961E-3</v>
      </c>
      <c r="D1613" s="2">
        <f t="shared" si="226"/>
        <v>8.3000000000001961E-3</v>
      </c>
      <c r="E1613" s="2">
        <f t="shared" si="227"/>
        <v>0</v>
      </c>
      <c r="F1613" s="2">
        <f t="shared" ref="F1613:G1628" si="228">((F1612*13)+D1613)/14</f>
        <v>2.9253472704549623E-2</v>
      </c>
      <c r="G1613" s="2">
        <f t="shared" si="228"/>
        <v>3.8553693698885151E-2</v>
      </c>
      <c r="H1613" s="2">
        <f t="shared" si="220"/>
        <v>0.75877224457472769</v>
      </c>
      <c r="I1613" s="2">
        <f t="shared" si="221"/>
        <v>43.142154813695008</v>
      </c>
    </row>
    <row r="1614" spans="1:9" ht="13.5" x14ac:dyDescent="0.25">
      <c r="A1614" s="3">
        <f>TITRES_STAT!B1617</f>
        <v>44650</v>
      </c>
      <c r="B1614" s="6">
        <f>TITRES_STAT!D1617</f>
        <v>6.2301000000000002</v>
      </c>
      <c r="C1614" s="2">
        <f t="shared" si="225"/>
        <v>0.18350000000000044</v>
      </c>
      <c r="D1614" s="2">
        <f t="shared" si="226"/>
        <v>0.18350000000000044</v>
      </c>
      <c r="E1614" s="2">
        <f t="shared" si="227"/>
        <v>0</v>
      </c>
      <c r="F1614" s="2">
        <f t="shared" si="228"/>
        <v>4.0271081797081824E-2</v>
      </c>
      <c r="G1614" s="2">
        <f t="shared" si="228"/>
        <v>3.5799858434679074E-2</v>
      </c>
      <c r="H1614" s="2">
        <f t="shared" si="220"/>
        <v>1.1248950012068066</v>
      </c>
      <c r="I1614" s="2">
        <f t="shared" si="221"/>
        <v>52.938851122899578</v>
      </c>
    </row>
    <row r="1615" spans="1:9" ht="13.5" x14ac:dyDescent="0.25">
      <c r="A1615" s="3">
        <f>TITRES_STAT!B1618</f>
        <v>44651</v>
      </c>
      <c r="B1615" s="6">
        <f>TITRES_STAT!D1618</f>
        <v>6.2301000000000002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3.7394575954433122E-2</v>
      </c>
      <c r="G1615" s="2">
        <f t="shared" si="228"/>
        <v>3.3242725689344853E-2</v>
      </c>
      <c r="H1615" s="2">
        <f t="shared" si="220"/>
        <v>1.1248950012068066</v>
      </c>
      <c r="I1615" s="2">
        <f t="shared" si="221"/>
        <v>52.938851122899578</v>
      </c>
    </row>
    <row r="1616" spans="1:9" ht="13.5" x14ac:dyDescent="0.25">
      <c r="A1616" s="3">
        <f>TITRES_STAT!B1619</f>
        <v>44652</v>
      </c>
      <c r="B1616" s="6">
        <f>TITRES_STAT!D1619</f>
        <v>6.1551</v>
      </c>
      <c r="C1616" s="2">
        <f t="shared" si="225"/>
        <v>-7.5000000000000178E-2</v>
      </c>
      <c r="D1616" s="2">
        <f t="shared" si="226"/>
        <v>0</v>
      </c>
      <c r="E1616" s="2">
        <f t="shared" si="227"/>
        <v>7.5000000000000178E-2</v>
      </c>
      <c r="F1616" s="2">
        <f t="shared" si="228"/>
        <v>3.4723534814830752E-2</v>
      </c>
      <c r="G1616" s="2">
        <f t="shared" si="228"/>
        <v>3.6225388140105945E-2</v>
      </c>
      <c r="H1616" s="2">
        <f t="shared" si="220"/>
        <v>0.95854141522330694</v>
      </c>
      <c r="I1616" s="2">
        <f t="shared" si="221"/>
        <v>48.941595402209913</v>
      </c>
    </row>
    <row r="1617" spans="1:9" ht="13.5" x14ac:dyDescent="0.25">
      <c r="A1617" s="3">
        <f>TITRES_STAT!B1620</f>
        <v>44655</v>
      </c>
      <c r="B1617" s="6">
        <f>TITRES_STAT!D1620</f>
        <v>6.0382999999999996</v>
      </c>
      <c r="C1617" s="2">
        <f t="shared" si="225"/>
        <v>-0.11680000000000046</v>
      </c>
      <c r="D1617" s="2">
        <f t="shared" si="226"/>
        <v>0</v>
      </c>
      <c r="E1617" s="2">
        <f t="shared" si="227"/>
        <v>0.11680000000000046</v>
      </c>
      <c r="F1617" s="2">
        <f t="shared" si="228"/>
        <v>3.2243282328057128E-2</v>
      </c>
      <c r="G1617" s="2">
        <f t="shared" si="228"/>
        <v>4.1980717558669833E-2</v>
      </c>
      <c r="H1617" s="2">
        <f t="shared" ref="H1617:H1680" si="229">F1617/G1617</f>
        <v>0.7680498143700325</v>
      </c>
      <c r="I1617" s="2">
        <f t="shared" ref="I1617:I1680" si="230">IF(G1617=0,100,100-(100/(1+H1617)))</f>
        <v>43.440507621879057</v>
      </c>
    </row>
    <row r="1618" spans="1:9" ht="13.5" x14ac:dyDescent="0.25">
      <c r="A1618" s="3">
        <f>TITRES_STAT!B1621</f>
        <v>44656</v>
      </c>
      <c r="B1618" s="6">
        <f>TITRES_STAT!D1621</f>
        <v>6.13</v>
      </c>
      <c r="C1618" s="2">
        <f t="shared" si="225"/>
        <v>9.1700000000000337E-2</v>
      </c>
      <c r="D1618" s="2">
        <f t="shared" si="226"/>
        <v>9.1700000000000337E-2</v>
      </c>
      <c r="E1618" s="2">
        <f t="shared" si="227"/>
        <v>0</v>
      </c>
      <c r="F1618" s="2">
        <f t="shared" si="228"/>
        <v>3.6490190733195926E-2</v>
      </c>
      <c r="G1618" s="2">
        <f t="shared" si="228"/>
        <v>3.8982094875907702E-2</v>
      </c>
      <c r="H1618" s="2">
        <f t="shared" si="229"/>
        <v>0.93607567395635627</v>
      </c>
      <c r="I1618" s="2">
        <f t="shared" si="230"/>
        <v>48.349126356383195</v>
      </c>
    </row>
    <row r="1619" spans="1:9" ht="13.5" x14ac:dyDescent="0.25">
      <c r="A1619" s="3">
        <f>TITRES_STAT!B1622</f>
        <v>44657</v>
      </c>
      <c r="B1619" s="6">
        <f>TITRES_STAT!D1622</f>
        <v>6.0549999999999997</v>
      </c>
      <c r="C1619" s="2">
        <f t="shared" si="225"/>
        <v>-7.5000000000000178E-2</v>
      </c>
      <c r="D1619" s="2">
        <f t="shared" si="226"/>
        <v>0</v>
      </c>
      <c r="E1619" s="2">
        <f t="shared" si="227"/>
        <v>7.5000000000000178E-2</v>
      </c>
      <c r="F1619" s="2">
        <f t="shared" si="228"/>
        <v>3.3883748537967648E-2</v>
      </c>
      <c r="G1619" s="2">
        <f t="shared" si="228"/>
        <v>4.1554802384771446E-2</v>
      </c>
      <c r="H1619" s="2">
        <f t="shared" si="229"/>
        <v>0.81539910175063179</v>
      </c>
      <c r="I1619" s="2">
        <f t="shared" si="230"/>
        <v>44.915693797816871</v>
      </c>
    </row>
    <row r="1620" spans="1:9" ht="13.5" x14ac:dyDescent="0.25">
      <c r="A1620" s="3">
        <f>TITRES_STAT!B1623</f>
        <v>44658</v>
      </c>
      <c r="B1620" s="6">
        <f>TITRES_STAT!D1623</f>
        <v>6.0465999999999998</v>
      </c>
      <c r="C1620" s="2">
        <f t="shared" si="225"/>
        <v>-8.3999999999999631E-3</v>
      </c>
      <c r="D1620" s="2">
        <f t="shared" si="226"/>
        <v>0</v>
      </c>
      <c r="E1620" s="2">
        <f t="shared" si="227"/>
        <v>8.3999999999999631E-3</v>
      </c>
      <c r="F1620" s="2">
        <f t="shared" si="228"/>
        <v>3.1463480785255675E-2</v>
      </c>
      <c r="G1620" s="2">
        <f t="shared" si="228"/>
        <v>3.918660221443062E-2</v>
      </c>
      <c r="H1620" s="2">
        <f t="shared" si="229"/>
        <v>0.80291423617404434</v>
      </c>
      <c r="I1620" s="2">
        <f t="shared" si="230"/>
        <v>44.534244617087538</v>
      </c>
    </row>
    <row r="1621" spans="1:9" ht="13.5" x14ac:dyDescent="0.25">
      <c r="A1621" s="3">
        <f>TITRES_STAT!B1624</f>
        <v>44659</v>
      </c>
      <c r="B1621" s="6">
        <f>TITRES_STAT!D1624</f>
        <v>6.0465999999999998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2.9216089300594553E-2</v>
      </c>
      <c r="G1621" s="2">
        <f t="shared" si="228"/>
        <v>3.6387559199114142E-2</v>
      </c>
      <c r="H1621" s="2">
        <f t="shared" si="229"/>
        <v>0.80291423617404434</v>
      </c>
      <c r="I1621" s="2">
        <f t="shared" si="230"/>
        <v>44.534244617087538</v>
      </c>
    </row>
    <row r="1622" spans="1:9" ht="13.5" x14ac:dyDescent="0.25">
      <c r="A1622" s="3">
        <f>TITRES_STAT!B1625</f>
        <v>44662</v>
      </c>
      <c r="B1622" s="6">
        <f>TITRES_STAT!D1625</f>
        <v>6.1551</v>
      </c>
      <c r="C1622" s="2">
        <f t="shared" si="225"/>
        <v>0.10850000000000026</v>
      </c>
      <c r="D1622" s="2">
        <f t="shared" si="226"/>
        <v>0.10850000000000026</v>
      </c>
      <c r="E1622" s="2">
        <f t="shared" si="227"/>
        <v>0</v>
      </c>
      <c r="F1622" s="2">
        <f t="shared" si="228"/>
        <v>3.4879225779123536E-2</v>
      </c>
      <c r="G1622" s="2">
        <f t="shared" si="228"/>
        <v>3.3788447827748848E-2</v>
      </c>
      <c r="H1622" s="2">
        <f t="shared" si="229"/>
        <v>1.0322825705677692</v>
      </c>
      <c r="I1622" s="2">
        <f t="shared" si="230"/>
        <v>50.794244142898656</v>
      </c>
    </row>
    <row r="1623" spans="1:9" ht="13.5" x14ac:dyDescent="0.25">
      <c r="A1623" s="3">
        <f>TITRES_STAT!B1626</f>
        <v>44663</v>
      </c>
      <c r="B1623" s="6">
        <f>TITRES_STAT!D1626</f>
        <v>6.1551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3.2387852509186139E-2</v>
      </c>
      <c r="G1623" s="2">
        <f t="shared" si="228"/>
        <v>3.1374987268623929E-2</v>
      </c>
      <c r="H1623" s="2">
        <f t="shared" si="229"/>
        <v>1.0322825705677692</v>
      </c>
      <c r="I1623" s="2">
        <f t="shared" si="230"/>
        <v>50.794244142898656</v>
      </c>
    </row>
    <row r="1624" spans="1:9" ht="13.5" x14ac:dyDescent="0.25">
      <c r="A1624" s="3">
        <f>TITRES_STAT!B1627</f>
        <v>44664</v>
      </c>
      <c r="B1624" s="6">
        <f>TITRES_STAT!D1627</f>
        <v>6.0049000000000001</v>
      </c>
      <c r="C1624" s="2">
        <f t="shared" si="225"/>
        <v>-0.15019999999999989</v>
      </c>
      <c r="D1624" s="2">
        <f t="shared" si="226"/>
        <v>0</v>
      </c>
      <c r="E1624" s="2">
        <f t="shared" si="227"/>
        <v>0.15019999999999989</v>
      </c>
      <c r="F1624" s="2">
        <f t="shared" si="228"/>
        <v>3.0074434472815704E-2</v>
      </c>
      <c r="G1624" s="2">
        <f t="shared" si="228"/>
        <v>3.9862488178007922E-2</v>
      </c>
      <c r="H1624" s="2">
        <f t="shared" si="229"/>
        <v>0.75445452221940645</v>
      </c>
      <c r="I1624" s="2">
        <f t="shared" si="230"/>
        <v>43.002227339869272</v>
      </c>
    </row>
    <row r="1625" spans="1:9" ht="13.5" x14ac:dyDescent="0.25">
      <c r="A1625" s="3">
        <f>TITRES_STAT!B1628</f>
        <v>44665</v>
      </c>
      <c r="B1625" s="6">
        <f>TITRES_STAT!D1628</f>
        <v>6.13</v>
      </c>
      <c r="C1625" s="2">
        <f t="shared" si="225"/>
        <v>0.12509999999999977</v>
      </c>
      <c r="D1625" s="2">
        <f t="shared" si="226"/>
        <v>0.12509999999999977</v>
      </c>
      <c r="E1625" s="2">
        <f t="shared" si="227"/>
        <v>0</v>
      </c>
      <c r="F1625" s="2">
        <f t="shared" si="228"/>
        <v>3.6861974867614569E-2</v>
      </c>
      <c r="G1625" s="2">
        <f t="shared" si="228"/>
        <v>3.7015167593864494E-2</v>
      </c>
      <c r="H1625" s="2">
        <f t="shared" si="229"/>
        <v>0.99586135262358455</v>
      </c>
      <c r="I1625" s="2">
        <f t="shared" si="230"/>
        <v>49.896319266591966</v>
      </c>
    </row>
    <row r="1626" spans="1:9" ht="13.5" x14ac:dyDescent="0.25">
      <c r="A1626" s="3">
        <f>TITRES_STAT!B1629</f>
        <v>44666</v>
      </c>
      <c r="B1626" s="6">
        <f>TITRES_STAT!D1629</f>
        <v>6.0883000000000003</v>
      </c>
      <c r="C1626" s="2">
        <f t="shared" si="225"/>
        <v>-4.1699999999999626E-2</v>
      </c>
      <c r="D1626" s="2">
        <f t="shared" si="226"/>
        <v>0</v>
      </c>
      <c r="E1626" s="2">
        <f t="shared" si="227"/>
        <v>4.1699999999999626E-2</v>
      </c>
      <c r="F1626" s="2">
        <f t="shared" si="228"/>
        <v>3.4228976662784953E-2</v>
      </c>
      <c r="G1626" s="2">
        <f t="shared" si="228"/>
        <v>3.7349798480017009E-2</v>
      </c>
      <c r="H1626" s="2">
        <f t="shared" si="229"/>
        <v>0.91644340948983261</v>
      </c>
      <c r="I1626" s="2">
        <f t="shared" si="230"/>
        <v>47.820008926524721</v>
      </c>
    </row>
    <row r="1627" spans="1:9" ht="13.5" x14ac:dyDescent="0.25">
      <c r="A1627" s="3">
        <f>TITRES_STAT!B1630</f>
        <v>44669</v>
      </c>
      <c r="B1627" s="6">
        <f>TITRES_STAT!D1630</f>
        <v>6.0883000000000003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3.1784049758300313E-2</v>
      </c>
      <c r="G1627" s="2">
        <f t="shared" si="228"/>
        <v>3.4681955731444364E-2</v>
      </c>
      <c r="H1627" s="2">
        <f t="shared" si="229"/>
        <v>0.91644340948983261</v>
      </c>
      <c r="I1627" s="2">
        <f t="shared" si="230"/>
        <v>47.820008926524721</v>
      </c>
    </row>
    <row r="1628" spans="1:9" ht="13.5" x14ac:dyDescent="0.25">
      <c r="A1628" s="3">
        <f>TITRES_STAT!B1631</f>
        <v>44670</v>
      </c>
      <c r="B1628" s="6">
        <f>TITRES_STAT!D1631</f>
        <v>6.1216999999999997</v>
      </c>
      <c r="C1628" s="2">
        <f t="shared" si="225"/>
        <v>3.339999999999943E-2</v>
      </c>
      <c r="D1628" s="2">
        <f t="shared" si="226"/>
        <v>3.339999999999943E-2</v>
      </c>
      <c r="E1628" s="2">
        <f t="shared" si="227"/>
        <v>0</v>
      </c>
      <c r="F1628" s="2">
        <f t="shared" si="228"/>
        <v>3.1899474775564533E-2</v>
      </c>
      <c r="G1628" s="2">
        <f t="shared" si="228"/>
        <v>3.220467317919834E-2</v>
      </c>
      <c r="H1628" s="2">
        <f t="shared" si="229"/>
        <v>0.99052316407822016</v>
      </c>
      <c r="I1628" s="2">
        <f t="shared" si="230"/>
        <v>49.761951126899639</v>
      </c>
    </row>
    <row r="1629" spans="1:9" ht="13.5" x14ac:dyDescent="0.25">
      <c r="A1629" s="3">
        <f>TITRES_STAT!B1632</f>
        <v>44671</v>
      </c>
      <c r="B1629" s="6">
        <f>TITRES_STAT!D1632</f>
        <v>6.0465999999999998</v>
      </c>
      <c r="C1629" s="2">
        <f t="shared" si="225"/>
        <v>-7.5099999999999945E-2</v>
      </c>
      <c r="D1629" s="2">
        <f t="shared" si="226"/>
        <v>0</v>
      </c>
      <c r="E1629" s="2">
        <f t="shared" si="227"/>
        <v>7.5099999999999945E-2</v>
      </c>
      <c r="F1629" s="2">
        <f t="shared" ref="F1629:G1644" si="231">((F1628*13)+D1629)/14</f>
        <v>2.962094086302421E-2</v>
      </c>
      <c r="G1629" s="2">
        <f t="shared" si="231"/>
        <v>3.5268625094969884E-2</v>
      </c>
      <c r="H1629" s="2">
        <f t="shared" si="229"/>
        <v>0.8398666175180397</v>
      </c>
      <c r="I1629" s="2">
        <f t="shared" si="230"/>
        <v>45.648233927468652</v>
      </c>
    </row>
    <row r="1630" spans="1:9" ht="13.5" x14ac:dyDescent="0.25">
      <c r="A1630" s="3">
        <f>TITRES_STAT!B1633</f>
        <v>44672</v>
      </c>
      <c r="B1630" s="6">
        <f>TITRES_STAT!D1633</f>
        <v>6.0049000000000001</v>
      </c>
      <c r="C1630" s="2">
        <f t="shared" si="225"/>
        <v>-4.1699999999999626E-2</v>
      </c>
      <c r="D1630" s="2">
        <f t="shared" si="226"/>
        <v>0</v>
      </c>
      <c r="E1630" s="2">
        <f t="shared" si="227"/>
        <v>4.1699999999999626E-2</v>
      </c>
      <c r="F1630" s="2">
        <f t="shared" si="231"/>
        <v>2.7505159372808195E-2</v>
      </c>
      <c r="G1630" s="2">
        <f t="shared" si="231"/>
        <v>3.5728009016757718E-2</v>
      </c>
      <c r="H1630" s="2">
        <f t="shared" si="229"/>
        <v>0.76984864619540616</v>
      </c>
      <c r="I1630" s="2">
        <f t="shared" si="230"/>
        <v>43.497993336906411</v>
      </c>
    </row>
    <row r="1631" spans="1:9" ht="13.5" x14ac:dyDescent="0.25">
      <c r="A1631" s="3">
        <f>TITRES_STAT!B1634</f>
        <v>44673</v>
      </c>
      <c r="B1631" s="6">
        <f>TITRES_STAT!D1634</f>
        <v>5.9631999999999996</v>
      </c>
      <c r="C1631" s="2">
        <f t="shared" si="225"/>
        <v>-4.1700000000000514E-2</v>
      </c>
      <c r="D1631" s="2">
        <f t="shared" si="226"/>
        <v>0</v>
      </c>
      <c r="E1631" s="2">
        <f t="shared" si="227"/>
        <v>4.1700000000000514E-2</v>
      </c>
      <c r="F1631" s="2">
        <f t="shared" si="231"/>
        <v>2.5540505131893324E-2</v>
      </c>
      <c r="G1631" s="2">
        <f t="shared" si="231"/>
        <v>3.6154579801275059E-2</v>
      </c>
      <c r="H1631" s="2">
        <f t="shared" si="229"/>
        <v>0.70642516860319282</v>
      </c>
      <c r="I1631" s="2">
        <f t="shared" si="230"/>
        <v>41.397957648587806</v>
      </c>
    </row>
    <row r="1632" spans="1:9" ht="13.5" x14ac:dyDescent="0.25">
      <c r="A1632" s="3">
        <f>TITRES_STAT!B1635</f>
        <v>44676</v>
      </c>
      <c r="B1632" s="6">
        <f>TITRES_STAT!D1635</f>
        <v>5.9631999999999996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2.3716183336758088E-2</v>
      </c>
      <c r="G1632" s="2">
        <f t="shared" si="231"/>
        <v>3.3572109815469695E-2</v>
      </c>
      <c r="H1632" s="2">
        <f t="shared" si="229"/>
        <v>0.70642516860319293</v>
      </c>
      <c r="I1632" s="2">
        <f t="shared" si="230"/>
        <v>41.397957648587813</v>
      </c>
    </row>
    <row r="1633" spans="1:9" ht="13.5" x14ac:dyDescent="0.25">
      <c r="A1633" s="3">
        <f>TITRES_STAT!B1636</f>
        <v>44677</v>
      </c>
      <c r="B1633" s="6">
        <f>TITRES_STAT!D1636</f>
        <v>6.0216000000000003</v>
      </c>
      <c r="C1633" s="2">
        <f t="shared" si="225"/>
        <v>5.8400000000000674E-2</v>
      </c>
      <c r="D1633" s="2">
        <f t="shared" si="226"/>
        <v>5.8400000000000674E-2</v>
      </c>
      <c r="E1633" s="2">
        <f t="shared" si="227"/>
        <v>0</v>
      </c>
      <c r="F1633" s="2">
        <f t="shared" si="231"/>
        <v>2.6193598812703989E-2</v>
      </c>
      <c r="G1633" s="2">
        <f t="shared" si="231"/>
        <v>3.1174101971507575E-2</v>
      </c>
      <c r="H1633" s="2">
        <f t="shared" si="229"/>
        <v>0.84023587388802246</v>
      </c>
      <c r="I1633" s="2">
        <f t="shared" si="230"/>
        <v>45.659139994526072</v>
      </c>
    </row>
    <row r="1634" spans="1:9" ht="13.5" x14ac:dyDescent="0.25">
      <c r="A1634" s="3">
        <f>TITRES_STAT!B1637</f>
        <v>44678</v>
      </c>
      <c r="B1634" s="6">
        <f>TITRES_STAT!D1637</f>
        <v>5.9215</v>
      </c>
      <c r="C1634" s="2">
        <f t="shared" si="225"/>
        <v>-0.1001000000000003</v>
      </c>
      <c r="D1634" s="2">
        <f t="shared" si="226"/>
        <v>0</v>
      </c>
      <c r="E1634" s="2">
        <f t="shared" si="227"/>
        <v>0.1001000000000003</v>
      </c>
      <c r="F1634" s="2">
        <f t="shared" si="231"/>
        <v>2.4322627468939421E-2</v>
      </c>
      <c r="G1634" s="2">
        <f t="shared" si="231"/>
        <v>3.6097380402114201E-2</v>
      </c>
      <c r="H1634" s="2">
        <f t="shared" si="229"/>
        <v>0.67380588834958399</v>
      </c>
      <c r="I1634" s="2">
        <f t="shared" si="230"/>
        <v>40.255915756992231</v>
      </c>
    </row>
    <row r="1635" spans="1:9" ht="13.5" x14ac:dyDescent="0.25">
      <c r="A1635" s="3">
        <f>TITRES_STAT!B1638</f>
        <v>44679</v>
      </c>
      <c r="B1635" s="6">
        <f>TITRES_STAT!D1638</f>
        <v>6.0049000000000001</v>
      </c>
      <c r="C1635" s="2">
        <f t="shared" si="225"/>
        <v>8.3400000000000141E-2</v>
      </c>
      <c r="D1635" s="2">
        <f t="shared" si="226"/>
        <v>8.3400000000000141E-2</v>
      </c>
      <c r="E1635" s="2">
        <f t="shared" si="227"/>
        <v>0</v>
      </c>
      <c r="F1635" s="2">
        <f t="shared" si="231"/>
        <v>2.8542439792586614E-2</v>
      </c>
      <c r="G1635" s="2">
        <f t="shared" si="231"/>
        <v>3.3518996087677472E-2</v>
      </c>
      <c r="H1635" s="2">
        <f t="shared" si="229"/>
        <v>0.85153027011687921</v>
      </c>
      <c r="I1635" s="2">
        <f t="shared" si="230"/>
        <v>45.990621047914367</v>
      </c>
    </row>
    <row r="1636" spans="1:9" ht="13.5" x14ac:dyDescent="0.25">
      <c r="A1636" s="3">
        <f>TITRES_STAT!B1639</f>
        <v>44680</v>
      </c>
      <c r="B1636" s="6">
        <f>TITRES_STAT!D1639</f>
        <v>6.0049000000000001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2.6503694093116141E-2</v>
      </c>
      <c r="G1636" s="2">
        <f t="shared" si="231"/>
        <v>3.1124782081414799E-2</v>
      </c>
      <c r="H1636" s="2">
        <f t="shared" si="229"/>
        <v>0.8515302701168791</v>
      </c>
      <c r="I1636" s="2">
        <f t="shared" si="230"/>
        <v>45.99062104791436</v>
      </c>
    </row>
    <row r="1637" spans="1:9" ht="13.5" x14ac:dyDescent="0.25">
      <c r="A1637" s="3">
        <f>TITRES_STAT!B1640</f>
        <v>44685</v>
      </c>
      <c r="B1637" s="6">
        <f>TITRES_STAT!D1640</f>
        <v>5.9631999999999996</v>
      </c>
      <c r="C1637" s="2">
        <f t="shared" si="225"/>
        <v>-4.1700000000000514E-2</v>
      </c>
      <c r="D1637" s="2">
        <f t="shared" si="226"/>
        <v>0</v>
      </c>
      <c r="E1637" s="2">
        <f t="shared" si="227"/>
        <v>4.1700000000000514E-2</v>
      </c>
      <c r="F1637" s="2">
        <f t="shared" si="231"/>
        <v>2.4610573086464988E-2</v>
      </c>
      <c r="G1637" s="2">
        <f t="shared" si="231"/>
        <v>3.1880154789885207E-2</v>
      </c>
      <c r="H1637" s="2">
        <f t="shared" si="229"/>
        <v>0.77197156816419599</v>
      </c>
      <c r="I1637" s="2">
        <f t="shared" si="230"/>
        <v>43.565685930501502</v>
      </c>
    </row>
    <row r="1638" spans="1:9" ht="13.5" x14ac:dyDescent="0.25">
      <c r="A1638" s="3">
        <f>TITRES_STAT!B1641</f>
        <v>44686</v>
      </c>
      <c r="B1638" s="6">
        <f>TITRES_STAT!D1641</f>
        <v>5.9215</v>
      </c>
      <c r="C1638" s="2">
        <f t="shared" si="225"/>
        <v>-4.1699999999999626E-2</v>
      </c>
      <c r="D1638" s="2">
        <f t="shared" si="226"/>
        <v>0</v>
      </c>
      <c r="E1638" s="2">
        <f t="shared" si="227"/>
        <v>4.1699999999999626E-2</v>
      </c>
      <c r="F1638" s="2">
        <f t="shared" si="231"/>
        <v>2.2852675008860346E-2</v>
      </c>
      <c r="G1638" s="2">
        <f t="shared" si="231"/>
        <v>3.2581572304893378E-2</v>
      </c>
      <c r="H1638" s="2">
        <f t="shared" si="229"/>
        <v>0.70139877827283792</v>
      </c>
      <c r="I1638" s="2">
        <f t="shared" si="230"/>
        <v>41.224831428694074</v>
      </c>
    </row>
    <row r="1639" spans="1:9" ht="13.5" x14ac:dyDescent="0.25">
      <c r="A1639" s="3">
        <f>TITRES_STAT!B1642</f>
        <v>44687</v>
      </c>
      <c r="B1639" s="6">
        <f>TITRES_STAT!D1642</f>
        <v>5.9215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2.1220341079656035E-2</v>
      </c>
      <c r="G1639" s="2">
        <f t="shared" si="231"/>
        <v>3.0254317140258138E-2</v>
      </c>
      <c r="H1639" s="2">
        <f t="shared" si="229"/>
        <v>0.70139877827283781</v>
      </c>
      <c r="I1639" s="2">
        <f t="shared" si="230"/>
        <v>41.224831428694074</v>
      </c>
    </row>
    <row r="1640" spans="1:9" ht="13.5" x14ac:dyDescent="0.25">
      <c r="A1640" s="3">
        <f>TITRES_STAT!B1643</f>
        <v>44690</v>
      </c>
      <c r="B1640" s="6">
        <f>TITRES_STAT!D1643</f>
        <v>5.8380999999999998</v>
      </c>
      <c r="C1640" s="2">
        <f t="shared" si="225"/>
        <v>-8.3400000000000141E-2</v>
      </c>
      <c r="D1640" s="2">
        <f t="shared" si="226"/>
        <v>0</v>
      </c>
      <c r="E1640" s="2">
        <f t="shared" si="227"/>
        <v>8.3400000000000141E-2</v>
      </c>
      <c r="F1640" s="2">
        <f t="shared" si="231"/>
        <v>1.9704602431109174E-2</v>
      </c>
      <c r="G1640" s="2">
        <f t="shared" si="231"/>
        <v>3.4050437344525425E-2</v>
      </c>
      <c r="H1640" s="2">
        <f t="shared" si="229"/>
        <v>0.57868867385567513</v>
      </c>
      <c r="I1640" s="2">
        <f t="shared" si="230"/>
        <v>36.656288439843415</v>
      </c>
    </row>
    <row r="1641" spans="1:9" ht="13.5" x14ac:dyDescent="0.25">
      <c r="A1641" s="3">
        <f>TITRES_STAT!B1644</f>
        <v>44691</v>
      </c>
      <c r="B1641" s="6">
        <f>TITRES_STAT!D1644</f>
        <v>5.8380999999999998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1.8297130828887089E-2</v>
      </c>
      <c r="G1641" s="2">
        <f t="shared" si="231"/>
        <v>3.1618263248487891E-2</v>
      </c>
      <c r="H1641" s="2">
        <f t="shared" si="229"/>
        <v>0.57868867385567513</v>
      </c>
      <c r="I1641" s="2">
        <f t="shared" si="230"/>
        <v>36.656288439843415</v>
      </c>
    </row>
    <row r="1642" spans="1:9" ht="13.5" x14ac:dyDescent="0.25">
      <c r="A1642" s="3">
        <f>TITRES_STAT!B1645</f>
        <v>44692</v>
      </c>
      <c r="B1642" s="6">
        <f>TITRES_STAT!D1645</f>
        <v>5.8380999999999998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1.6990192912538012E-2</v>
      </c>
      <c r="G1642" s="2">
        <f t="shared" si="231"/>
        <v>2.9359815873595898E-2</v>
      </c>
      <c r="H1642" s="2">
        <f t="shared" si="229"/>
        <v>0.57868867385567513</v>
      </c>
      <c r="I1642" s="2">
        <f t="shared" si="230"/>
        <v>36.656288439843415</v>
      </c>
    </row>
    <row r="1643" spans="1:9" ht="13.5" x14ac:dyDescent="0.25">
      <c r="A1643" s="3">
        <f>TITRES_STAT!B1646</f>
        <v>44693</v>
      </c>
      <c r="B1643" s="6">
        <f>TITRES_STAT!D1646</f>
        <v>5.9882999999999997</v>
      </c>
      <c r="C1643" s="2">
        <f t="shared" si="225"/>
        <v>0.15019999999999989</v>
      </c>
      <c r="D1643" s="2">
        <f t="shared" si="226"/>
        <v>0.15019999999999989</v>
      </c>
      <c r="E1643" s="2">
        <f t="shared" si="227"/>
        <v>0</v>
      </c>
      <c r="F1643" s="2">
        <f t="shared" si="231"/>
        <v>2.6505179133071006E-2</v>
      </c>
      <c r="G1643" s="2">
        <f t="shared" si="231"/>
        <v>2.7262686168339049E-2</v>
      </c>
      <c r="H1643" s="2">
        <f t="shared" si="229"/>
        <v>0.97221451215075949</v>
      </c>
      <c r="I1643" s="2">
        <f t="shared" si="230"/>
        <v>49.295576427461242</v>
      </c>
    </row>
    <row r="1644" spans="1:9" ht="13.5" x14ac:dyDescent="0.25">
      <c r="A1644" s="3">
        <f>TITRES_STAT!B1647</f>
        <v>44694</v>
      </c>
      <c r="B1644" s="6">
        <f>TITRES_STAT!D1647</f>
        <v>5.9215</v>
      </c>
      <c r="C1644" s="2">
        <f t="shared" si="225"/>
        <v>-6.6799999999999748E-2</v>
      </c>
      <c r="D1644" s="2">
        <f t="shared" si="226"/>
        <v>0</v>
      </c>
      <c r="E1644" s="2">
        <f t="shared" si="227"/>
        <v>6.6799999999999748E-2</v>
      </c>
      <c r="F1644" s="2">
        <f t="shared" si="231"/>
        <v>2.4611952052137363E-2</v>
      </c>
      <c r="G1644" s="2">
        <f t="shared" si="231"/>
        <v>3.0086780013457669E-2</v>
      </c>
      <c r="H1644" s="2">
        <f t="shared" si="229"/>
        <v>0.81803210716230046</v>
      </c>
      <c r="I1644" s="2">
        <f t="shared" si="230"/>
        <v>44.995470868726116</v>
      </c>
    </row>
    <row r="1645" spans="1:9" ht="13.5" x14ac:dyDescent="0.25">
      <c r="A1645" s="3">
        <f>TITRES_STAT!B1648</f>
        <v>44697</v>
      </c>
      <c r="B1645" s="6">
        <f>TITRES_STAT!D1648</f>
        <v>5.8380999999999998</v>
      </c>
      <c r="C1645" s="2">
        <f t="shared" si="225"/>
        <v>-8.3400000000000141E-2</v>
      </c>
      <c r="D1645" s="2">
        <f t="shared" si="226"/>
        <v>0</v>
      </c>
      <c r="E1645" s="2">
        <f t="shared" si="227"/>
        <v>8.3400000000000141E-2</v>
      </c>
      <c r="F1645" s="2">
        <f t="shared" ref="F1645:G1660" si="232">((F1644*13)+D1645)/14</f>
        <v>2.2853955476984694E-2</v>
      </c>
      <c r="G1645" s="2">
        <f t="shared" si="232"/>
        <v>3.3894867155353559E-2</v>
      </c>
      <c r="H1645" s="2">
        <f t="shared" si="229"/>
        <v>0.67426006929710014</v>
      </c>
      <c r="I1645" s="2">
        <f t="shared" si="230"/>
        <v>40.272122692394667</v>
      </c>
    </row>
    <row r="1646" spans="1:9" ht="13.5" x14ac:dyDescent="0.25">
      <c r="A1646" s="3">
        <f>TITRES_STAT!B1649</f>
        <v>44698</v>
      </c>
      <c r="B1646" s="6">
        <f>TITRES_STAT!D1649</f>
        <v>5.8131000000000004</v>
      </c>
      <c r="C1646" s="2">
        <f t="shared" si="225"/>
        <v>-2.4999999999999467E-2</v>
      </c>
      <c r="D1646" s="2">
        <f t="shared" si="226"/>
        <v>0</v>
      </c>
      <c r="E1646" s="2">
        <f t="shared" si="227"/>
        <v>2.4999999999999467E-2</v>
      </c>
      <c r="F1646" s="2">
        <f t="shared" si="232"/>
        <v>2.12215300857715E-2</v>
      </c>
      <c r="G1646" s="2">
        <f t="shared" si="232"/>
        <v>3.3259519501399694E-2</v>
      </c>
      <c r="H1646" s="2">
        <f t="shared" si="229"/>
        <v>0.63805882958947779</v>
      </c>
      <c r="I1646" s="2">
        <f t="shared" si="230"/>
        <v>38.95213151467734</v>
      </c>
    </row>
    <row r="1647" spans="1:9" ht="13.5" x14ac:dyDescent="0.25">
      <c r="A1647" s="3">
        <f>TITRES_STAT!B1650</f>
        <v>44699</v>
      </c>
      <c r="B1647" s="6">
        <f>TITRES_STAT!D1650</f>
        <v>5.8380999999999998</v>
      </c>
      <c r="C1647" s="2">
        <f t="shared" si="225"/>
        <v>2.4999999999999467E-2</v>
      </c>
      <c r="D1647" s="2">
        <f t="shared" si="226"/>
        <v>2.4999999999999467E-2</v>
      </c>
      <c r="E1647" s="2">
        <f t="shared" si="227"/>
        <v>0</v>
      </c>
      <c r="F1647" s="2">
        <f t="shared" si="232"/>
        <v>2.1491420793930637E-2</v>
      </c>
      <c r="G1647" s="2">
        <f t="shared" si="232"/>
        <v>3.0883839537014002E-2</v>
      </c>
      <c r="H1647" s="2">
        <f t="shared" si="229"/>
        <v>0.69587917552069145</v>
      </c>
      <c r="I1647" s="2">
        <f t="shared" si="230"/>
        <v>41.033535028050174</v>
      </c>
    </row>
    <row r="1648" spans="1:9" ht="13.5" x14ac:dyDescent="0.25">
      <c r="A1648" s="3">
        <f>TITRES_STAT!B1651</f>
        <v>44700</v>
      </c>
      <c r="B1648" s="6">
        <f>TITRES_STAT!D1651</f>
        <v>5.9215</v>
      </c>
      <c r="C1648" s="2">
        <f t="shared" si="225"/>
        <v>8.3400000000000141E-2</v>
      </c>
      <c r="D1648" s="2">
        <f t="shared" si="226"/>
        <v>8.3400000000000141E-2</v>
      </c>
      <c r="E1648" s="2">
        <f t="shared" si="227"/>
        <v>0</v>
      </c>
      <c r="F1648" s="2">
        <f t="shared" si="232"/>
        <v>2.5913462165792742E-2</v>
      </c>
      <c r="G1648" s="2">
        <f t="shared" si="232"/>
        <v>2.8677850998655861E-2</v>
      </c>
      <c r="H1648" s="2">
        <f t="shared" si="229"/>
        <v>0.9036054398569584</v>
      </c>
      <c r="I1648" s="2">
        <f t="shared" si="230"/>
        <v>47.46810557154415</v>
      </c>
    </row>
    <row r="1649" spans="1:9" ht="13.5" x14ac:dyDescent="0.25">
      <c r="A1649" s="3">
        <f>TITRES_STAT!B1652</f>
        <v>44701</v>
      </c>
      <c r="B1649" s="6">
        <f>TITRES_STAT!D1652</f>
        <v>5.9215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2.406250058252183E-2</v>
      </c>
      <c r="G1649" s="2">
        <f t="shared" si="232"/>
        <v>2.6629433070180442E-2</v>
      </c>
      <c r="H1649" s="2">
        <f t="shared" si="229"/>
        <v>0.90360543985695829</v>
      </c>
      <c r="I1649" s="2">
        <f t="shared" si="230"/>
        <v>47.468105571544143</v>
      </c>
    </row>
    <row r="1650" spans="1:9" ht="13.5" x14ac:dyDescent="0.25">
      <c r="A1650" s="3">
        <f>TITRES_STAT!B1653</f>
        <v>44704</v>
      </c>
      <c r="B1650" s="6">
        <f>TITRES_STAT!D1653</f>
        <v>5.7964000000000002</v>
      </c>
      <c r="C1650" s="2">
        <f t="shared" si="225"/>
        <v>-0.12509999999999977</v>
      </c>
      <c r="D1650" s="2">
        <f t="shared" si="226"/>
        <v>0</v>
      </c>
      <c r="E1650" s="2">
        <f t="shared" si="227"/>
        <v>0.12509999999999977</v>
      </c>
      <c r="F1650" s="2">
        <f t="shared" si="232"/>
        <v>2.2343750540913126E-2</v>
      </c>
      <c r="G1650" s="2">
        <f t="shared" si="232"/>
        <v>3.3663044993738969E-2</v>
      </c>
      <c r="H1650" s="2">
        <f t="shared" si="229"/>
        <v>0.66374716087237107</v>
      </c>
      <c r="I1650" s="2">
        <f t="shared" si="230"/>
        <v>39.894713360432789</v>
      </c>
    </row>
    <row r="1651" spans="1:9" ht="13.5" x14ac:dyDescent="0.25">
      <c r="A1651" s="3">
        <f>TITRES_STAT!B1654</f>
        <v>44705</v>
      </c>
      <c r="B1651" s="6">
        <f>TITRES_STAT!D1654</f>
        <v>5.8380999999999998</v>
      </c>
      <c r="C1651" s="2">
        <f t="shared" si="225"/>
        <v>4.1699999999999626E-2</v>
      </c>
      <c r="D1651" s="2">
        <f t="shared" si="226"/>
        <v>4.1699999999999626E-2</v>
      </c>
      <c r="E1651" s="2">
        <f t="shared" si="227"/>
        <v>0</v>
      </c>
      <c r="F1651" s="2">
        <f t="shared" si="232"/>
        <v>2.3726339787990734E-2</v>
      </c>
      <c r="G1651" s="2">
        <f t="shared" si="232"/>
        <v>3.1258541779900471E-2</v>
      </c>
      <c r="H1651" s="2">
        <f t="shared" si="229"/>
        <v>0.75903540078913689</v>
      </c>
      <c r="I1651" s="2">
        <f t="shared" si="230"/>
        <v>43.150660893386174</v>
      </c>
    </row>
    <row r="1652" spans="1:9" ht="13.5" x14ac:dyDescent="0.25">
      <c r="A1652" s="3">
        <f>TITRES_STAT!B1655</f>
        <v>44706</v>
      </c>
      <c r="B1652" s="6">
        <f>TITRES_STAT!D1655</f>
        <v>5.8215000000000003</v>
      </c>
      <c r="C1652" s="2">
        <f t="shared" si="225"/>
        <v>-1.6599999999999504E-2</v>
      </c>
      <c r="D1652" s="2">
        <f t="shared" si="226"/>
        <v>0</v>
      </c>
      <c r="E1652" s="2">
        <f t="shared" si="227"/>
        <v>1.6599999999999504E-2</v>
      </c>
      <c r="F1652" s="2">
        <f t="shared" si="232"/>
        <v>2.2031601231705684E-2</v>
      </c>
      <c r="G1652" s="2">
        <f t="shared" si="232"/>
        <v>3.0211503081336116E-2</v>
      </c>
      <c r="H1652" s="2">
        <f t="shared" si="229"/>
        <v>0.72924545238254757</v>
      </c>
      <c r="I1652" s="2">
        <f t="shared" si="230"/>
        <v>42.171309537220182</v>
      </c>
    </row>
    <row r="1653" spans="1:9" ht="13.5" x14ac:dyDescent="0.25">
      <c r="A1653" s="3">
        <f>TITRES_STAT!B1656</f>
        <v>44707</v>
      </c>
      <c r="B1653" s="6">
        <f>TITRES_STAT!D1656</f>
        <v>5.7297000000000002</v>
      </c>
      <c r="C1653" s="2">
        <f t="shared" si="225"/>
        <v>-9.1800000000000104E-2</v>
      </c>
      <c r="D1653" s="2">
        <f t="shared" si="226"/>
        <v>0</v>
      </c>
      <c r="E1653" s="2">
        <f t="shared" si="227"/>
        <v>9.1800000000000104E-2</v>
      </c>
      <c r="F1653" s="2">
        <f t="shared" si="232"/>
        <v>2.0457915429440993E-2</v>
      </c>
      <c r="G1653" s="2">
        <f t="shared" si="232"/>
        <v>3.4610681432669259E-2</v>
      </c>
      <c r="H1653" s="2">
        <f t="shared" si="229"/>
        <v>0.5910867565332194</v>
      </c>
      <c r="I1653" s="2">
        <f t="shared" si="230"/>
        <v>37.149875964094136</v>
      </c>
    </row>
    <row r="1654" spans="1:9" ht="13.5" x14ac:dyDescent="0.25">
      <c r="A1654" s="3">
        <f>TITRES_STAT!B1657</f>
        <v>44708</v>
      </c>
      <c r="B1654" s="6">
        <f>TITRES_STAT!D1657</f>
        <v>5.7630999999999997</v>
      </c>
      <c r="C1654" s="2">
        <f t="shared" si="225"/>
        <v>3.339999999999943E-2</v>
      </c>
      <c r="D1654" s="2">
        <f t="shared" si="226"/>
        <v>3.339999999999943E-2</v>
      </c>
      <c r="E1654" s="2">
        <f t="shared" si="227"/>
        <v>0</v>
      </c>
      <c r="F1654" s="2">
        <f t="shared" si="232"/>
        <v>2.1382350041623737E-2</v>
      </c>
      <c r="G1654" s="2">
        <f t="shared" si="232"/>
        <v>3.2138489901764308E-2</v>
      </c>
      <c r="H1654" s="2">
        <f t="shared" si="229"/>
        <v>0.66531906467857749</v>
      </c>
      <c r="I1654" s="2">
        <f t="shared" si="230"/>
        <v>39.951447070414126</v>
      </c>
    </row>
    <row r="1655" spans="1:9" ht="13.5" x14ac:dyDescent="0.25">
      <c r="A1655" s="3">
        <f>TITRES_STAT!B1658</f>
        <v>44711</v>
      </c>
      <c r="B1655" s="6">
        <f>TITRES_STAT!D1658</f>
        <v>5.8297999999999996</v>
      </c>
      <c r="C1655" s="2">
        <f t="shared" si="225"/>
        <v>6.6699999999999982E-2</v>
      </c>
      <c r="D1655" s="2">
        <f t="shared" si="226"/>
        <v>6.6699999999999982E-2</v>
      </c>
      <c r="E1655" s="2">
        <f t="shared" si="227"/>
        <v>0</v>
      </c>
      <c r="F1655" s="2">
        <f t="shared" si="232"/>
        <v>2.4619325038650611E-2</v>
      </c>
      <c r="G1655" s="2">
        <f t="shared" si="232"/>
        <v>2.9842883480209716E-2</v>
      </c>
      <c r="H1655" s="2">
        <f t="shared" si="229"/>
        <v>0.82496468730901618</v>
      </c>
      <c r="I1655" s="2">
        <f t="shared" si="230"/>
        <v>45.204419189363044</v>
      </c>
    </row>
    <row r="1656" spans="1:9" ht="13.5" x14ac:dyDescent="0.25">
      <c r="A1656" s="3">
        <f>TITRES_STAT!B1659</f>
        <v>44712</v>
      </c>
      <c r="B1656" s="6">
        <f>TITRES_STAT!D1659</f>
        <v>5.8380999999999998</v>
      </c>
      <c r="C1656" s="2">
        <f t="shared" si="225"/>
        <v>8.3000000000001961E-3</v>
      </c>
      <c r="D1656" s="2">
        <f t="shared" si="226"/>
        <v>8.3000000000001961E-3</v>
      </c>
      <c r="E1656" s="2">
        <f t="shared" si="227"/>
        <v>0</v>
      </c>
      <c r="F1656" s="2">
        <f t="shared" si="232"/>
        <v>2.3453658964461298E-2</v>
      </c>
      <c r="G1656" s="2">
        <f t="shared" si="232"/>
        <v>2.7711248945909022E-2</v>
      </c>
      <c r="H1656" s="2">
        <f t="shared" si="229"/>
        <v>0.84635878412559717</v>
      </c>
      <c r="I1656" s="2">
        <f t="shared" si="230"/>
        <v>45.839345602941293</v>
      </c>
    </row>
    <row r="1657" spans="1:9" ht="13.5" x14ac:dyDescent="0.25">
      <c r="A1657" s="3">
        <f>TITRES_STAT!B1660</f>
        <v>44713</v>
      </c>
      <c r="B1657" s="6">
        <f>TITRES_STAT!D1660</f>
        <v>5.7964000000000002</v>
      </c>
      <c r="C1657" s="2">
        <f t="shared" si="225"/>
        <v>-4.1699999999999626E-2</v>
      </c>
      <c r="D1657" s="2">
        <f t="shared" si="226"/>
        <v>0</v>
      </c>
      <c r="E1657" s="2">
        <f t="shared" si="227"/>
        <v>4.1699999999999626E-2</v>
      </c>
      <c r="F1657" s="2">
        <f t="shared" si="232"/>
        <v>2.177839760985692E-2</v>
      </c>
      <c r="G1657" s="2">
        <f t="shared" si="232"/>
        <v>2.8710445449772637E-2</v>
      </c>
      <c r="H1657" s="2">
        <f t="shared" si="229"/>
        <v>0.75855310736843296</v>
      </c>
      <c r="I1657" s="2">
        <f t="shared" si="230"/>
        <v>43.135069631394934</v>
      </c>
    </row>
    <row r="1658" spans="1:9" ht="13.5" x14ac:dyDescent="0.25">
      <c r="A1658" s="3">
        <f>TITRES_STAT!B1661</f>
        <v>44714</v>
      </c>
      <c r="B1658" s="6">
        <f>TITRES_STAT!D1661</f>
        <v>5.7964000000000002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2.0222797780581423E-2</v>
      </c>
      <c r="G1658" s="2">
        <f t="shared" si="232"/>
        <v>2.6659699346217449E-2</v>
      </c>
      <c r="H1658" s="2">
        <f t="shared" si="229"/>
        <v>0.75855310736843284</v>
      </c>
      <c r="I1658" s="2">
        <f t="shared" si="230"/>
        <v>43.135069631394934</v>
      </c>
    </row>
    <row r="1659" spans="1:9" ht="13.5" x14ac:dyDescent="0.25">
      <c r="A1659" s="3">
        <f>TITRES_STAT!B1662</f>
        <v>44715</v>
      </c>
      <c r="B1659" s="6">
        <f>TITRES_STAT!D1662</f>
        <v>5.8215000000000003</v>
      </c>
      <c r="C1659" s="2">
        <f t="shared" si="225"/>
        <v>2.5100000000000122E-2</v>
      </c>
      <c r="D1659" s="2">
        <f t="shared" si="226"/>
        <v>2.5100000000000122E-2</v>
      </c>
      <c r="E1659" s="2">
        <f t="shared" si="227"/>
        <v>0</v>
      </c>
      <c r="F1659" s="2">
        <f t="shared" si="232"/>
        <v>2.0571169367682756E-2</v>
      </c>
      <c r="G1659" s="2">
        <f t="shared" si="232"/>
        <v>2.4755435107201917E-2</v>
      </c>
      <c r="H1659" s="2">
        <f t="shared" si="229"/>
        <v>0.83097587574609577</v>
      </c>
      <c r="I1659" s="2">
        <f t="shared" si="230"/>
        <v>45.384315913364247</v>
      </c>
    </row>
    <row r="1660" spans="1:9" ht="13.5" x14ac:dyDescent="0.25">
      <c r="A1660" s="3">
        <f>TITRES_STAT!B1663</f>
        <v>44718</v>
      </c>
      <c r="B1660" s="6">
        <f>TITRES_STAT!D1663</f>
        <v>5.7297000000000002</v>
      </c>
      <c r="C1660" s="2">
        <f t="shared" si="225"/>
        <v>-9.1800000000000104E-2</v>
      </c>
      <c r="D1660" s="2">
        <f t="shared" si="226"/>
        <v>0</v>
      </c>
      <c r="E1660" s="2">
        <f t="shared" si="227"/>
        <v>9.1800000000000104E-2</v>
      </c>
      <c r="F1660" s="2">
        <f t="shared" si="232"/>
        <v>1.9101800127133989E-2</v>
      </c>
      <c r="G1660" s="2">
        <f t="shared" si="232"/>
        <v>2.9544332599544643E-2</v>
      </c>
      <c r="H1660" s="2">
        <f t="shared" si="229"/>
        <v>0.64654701752946009</v>
      </c>
      <c r="I1660" s="2">
        <f t="shared" si="230"/>
        <v>39.26684210327398</v>
      </c>
    </row>
    <row r="1661" spans="1:9" ht="13.5" x14ac:dyDescent="0.25">
      <c r="A1661" s="3">
        <f>TITRES_STAT!B1664</f>
        <v>44719</v>
      </c>
      <c r="B1661" s="6">
        <f>TITRES_STAT!D1664</f>
        <v>5.8297999999999996</v>
      </c>
      <c r="C1661" s="2">
        <f t="shared" si="225"/>
        <v>0.10009999999999941</v>
      </c>
      <c r="D1661" s="2">
        <f t="shared" si="226"/>
        <v>0.10009999999999941</v>
      </c>
      <c r="E1661" s="2">
        <f t="shared" si="227"/>
        <v>0</v>
      </c>
      <c r="F1661" s="2">
        <f t="shared" ref="F1661:G1676" si="233">((F1660*13)+D1661)/14</f>
        <v>2.4887385832338661E-2</v>
      </c>
      <c r="G1661" s="2">
        <f t="shared" si="233"/>
        <v>2.7434023128148598E-2</v>
      </c>
      <c r="H1661" s="2">
        <f t="shared" si="229"/>
        <v>0.90717229901301033</v>
      </c>
      <c r="I1661" s="2">
        <f t="shared" si="230"/>
        <v>47.566352525279726</v>
      </c>
    </row>
    <row r="1662" spans="1:9" ht="13.5" x14ac:dyDescent="0.25">
      <c r="A1662" s="3">
        <f>TITRES_STAT!B1665</f>
        <v>44720</v>
      </c>
      <c r="B1662" s="6">
        <f>TITRES_STAT!D1665</f>
        <v>5.6712999999999996</v>
      </c>
      <c r="C1662" s="2">
        <f t="shared" si="225"/>
        <v>-0.15850000000000009</v>
      </c>
      <c r="D1662" s="2">
        <f t="shared" si="226"/>
        <v>0</v>
      </c>
      <c r="E1662" s="2">
        <f t="shared" si="227"/>
        <v>0.15850000000000009</v>
      </c>
      <c r="F1662" s="2">
        <f t="shared" si="233"/>
        <v>2.3109715415743044E-2</v>
      </c>
      <c r="G1662" s="2">
        <f t="shared" si="233"/>
        <v>3.6795878618995137E-2</v>
      </c>
      <c r="H1662" s="2">
        <f t="shared" si="229"/>
        <v>0.62805173522376812</v>
      </c>
      <c r="I1662" s="2">
        <f t="shared" si="230"/>
        <v>38.576890502650116</v>
      </c>
    </row>
    <row r="1663" spans="1:9" ht="13.5" x14ac:dyDescent="0.25">
      <c r="A1663" s="3">
        <f>TITRES_STAT!B1666</f>
        <v>44721</v>
      </c>
      <c r="B1663" s="6">
        <f>TITRES_STAT!D1666</f>
        <v>5.7464000000000004</v>
      </c>
      <c r="C1663" s="2">
        <f t="shared" si="225"/>
        <v>7.5100000000000833E-2</v>
      </c>
      <c r="D1663" s="2">
        <f t="shared" si="226"/>
        <v>7.5100000000000833E-2</v>
      </c>
      <c r="E1663" s="2">
        <f t="shared" si="227"/>
        <v>0</v>
      </c>
      <c r="F1663" s="2">
        <f t="shared" si="233"/>
        <v>2.6823307171761457E-2</v>
      </c>
      <c r="G1663" s="2">
        <f t="shared" si="233"/>
        <v>3.4167601574781201E-2</v>
      </c>
      <c r="H1663" s="2">
        <f t="shared" si="229"/>
        <v>0.78505092354973782</v>
      </c>
      <c r="I1663" s="2">
        <f t="shared" si="230"/>
        <v>43.97918923167704</v>
      </c>
    </row>
    <row r="1664" spans="1:9" ht="13.5" x14ac:dyDescent="0.25">
      <c r="A1664" s="3">
        <f>TITRES_STAT!B1667</f>
        <v>44722</v>
      </c>
      <c r="B1664" s="6">
        <f>TITRES_STAT!D1667</f>
        <v>5.7464000000000004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2.4907356659492782E-2</v>
      </c>
      <c r="G1664" s="2">
        <f t="shared" si="233"/>
        <v>3.1727058605153971E-2</v>
      </c>
      <c r="H1664" s="2">
        <f t="shared" si="229"/>
        <v>0.78505092354973782</v>
      </c>
      <c r="I1664" s="2">
        <f t="shared" si="230"/>
        <v>43.97918923167704</v>
      </c>
    </row>
    <row r="1665" spans="1:9" ht="13.5" x14ac:dyDescent="0.25">
      <c r="A1665" s="3">
        <f>TITRES_STAT!B1668</f>
        <v>44725</v>
      </c>
      <c r="B1665" s="6">
        <f>TITRES_STAT!D1668</f>
        <v>5.6463000000000001</v>
      </c>
      <c r="C1665" s="2">
        <f t="shared" si="225"/>
        <v>-0.1001000000000003</v>
      </c>
      <c r="D1665" s="2">
        <f t="shared" si="226"/>
        <v>0</v>
      </c>
      <c r="E1665" s="2">
        <f t="shared" si="227"/>
        <v>0.1001000000000003</v>
      </c>
      <c r="F1665" s="2">
        <f t="shared" si="233"/>
        <v>2.3128259755243297E-2</v>
      </c>
      <c r="G1665" s="2">
        <f t="shared" si="233"/>
        <v>3.6610840133357282E-2</v>
      </c>
      <c r="H1665" s="2">
        <f t="shared" si="229"/>
        <v>0.63173255983739129</v>
      </c>
      <c r="I1665" s="2">
        <f t="shared" si="230"/>
        <v>38.715447334111296</v>
      </c>
    </row>
    <row r="1666" spans="1:9" ht="13.5" x14ac:dyDescent="0.25">
      <c r="A1666" s="3">
        <f>TITRES_STAT!B1669</f>
        <v>44726</v>
      </c>
      <c r="B1666" s="6">
        <f>TITRES_STAT!D1669</f>
        <v>5.7881</v>
      </c>
      <c r="C1666" s="2">
        <f t="shared" si="225"/>
        <v>0.14179999999999993</v>
      </c>
      <c r="D1666" s="2">
        <f t="shared" si="226"/>
        <v>0.14179999999999993</v>
      </c>
      <c r="E1666" s="2">
        <f t="shared" si="227"/>
        <v>0</v>
      </c>
      <c r="F1666" s="2">
        <f t="shared" si="233"/>
        <v>3.1604812629868771E-2</v>
      </c>
      <c r="G1666" s="2">
        <f t="shared" si="233"/>
        <v>3.3995780123831761E-2</v>
      </c>
      <c r="H1666" s="2">
        <f t="shared" si="229"/>
        <v>0.92966869754852688</v>
      </c>
      <c r="I1666" s="2">
        <f t="shared" si="230"/>
        <v>48.177632706048897</v>
      </c>
    </row>
    <row r="1667" spans="1:9" ht="13.5" x14ac:dyDescent="0.25">
      <c r="A1667" s="3">
        <f>TITRES_STAT!B1670</f>
        <v>44727</v>
      </c>
      <c r="B1667" s="6">
        <f>TITRES_STAT!D1670</f>
        <v>5.8297999999999996</v>
      </c>
      <c r="C1667" s="2">
        <f t="shared" ref="C1667:C1730" si="234">B1667-B1666</f>
        <v>4.1699999999999626E-2</v>
      </c>
      <c r="D1667" s="2">
        <f t="shared" ref="D1667:D1730" si="235">IF(C1667&gt;0,C1667,0)</f>
        <v>4.1699999999999626E-2</v>
      </c>
      <c r="E1667" s="2">
        <f t="shared" ref="E1667:E1730" si="236">IF(C1667&lt;0,-C1667,0)</f>
        <v>0</v>
      </c>
      <c r="F1667" s="2">
        <f t="shared" si="233"/>
        <v>3.2325897442020975E-2</v>
      </c>
      <c r="G1667" s="2">
        <f t="shared" si="233"/>
        <v>3.1567510114986638E-2</v>
      </c>
      <c r="H1667" s="2">
        <f t="shared" si="229"/>
        <v>1.0240242998029259</v>
      </c>
      <c r="I1667" s="2">
        <f t="shared" si="230"/>
        <v>50.593478541864961</v>
      </c>
    </row>
    <row r="1668" spans="1:9" ht="13.5" x14ac:dyDescent="0.25">
      <c r="A1668" s="3">
        <f>TITRES_STAT!B1671</f>
        <v>44728</v>
      </c>
      <c r="B1668" s="6">
        <f>TITRES_STAT!D1671</f>
        <v>5.7546999999999997</v>
      </c>
      <c r="C1668" s="2">
        <f t="shared" si="234"/>
        <v>-7.5099999999999945E-2</v>
      </c>
      <c r="D1668" s="2">
        <f t="shared" si="235"/>
        <v>0</v>
      </c>
      <c r="E1668" s="2">
        <f t="shared" si="236"/>
        <v>7.5099999999999945E-2</v>
      </c>
      <c r="F1668" s="2">
        <f t="shared" si="233"/>
        <v>3.0016904767590908E-2</v>
      </c>
      <c r="G1668" s="2">
        <f t="shared" si="233"/>
        <v>3.4676973678201876E-2</v>
      </c>
      <c r="H1668" s="2">
        <f t="shared" si="229"/>
        <v>0.8656148903345533</v>
      </c>
      <c r="I1668" s="2">
        <f t="shared" si="230"/>
        <v>46.398369503757877</v>
      </c>
    </row>
    <row r="1669" spans="1:9" ht="13.5" x14ac:dyDescent="0.25">
      <c r="A1669" s="3">
        <f>TITRES_STAT!B1672</f>
        <v>44729</v>
      </c>
      <c r="B1669" s="6">
        <f>TITRES_STAT!D1672</f>
        <v>5.7546999999999997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2.7872840141334416E-2</v>
      </c>
      <c r="G1669" s="2">
        <f t="shared" si="233"/>
        <v>3.2200046986901744E-2</v>
      </c>
      <c r="H1669" s="2">
        <f t="shared" si="229"/>
        <v>0.8656148903345533</v>
      </c>
      <c r="I1669" s="2">
        <f t="shared" si="230"/>
        <v>46.398369503757877</v>
      </c>
    </row>
    <row r="1670" spans="1:9" ht="13.5" x14ac:dyDescent="0.25">
      <c r="A1670" s="3">
        <f>TITRES_STAT!B1673</f>
        <v>44732</v>
      </c>
      <c r="B1670" s="6">
        <f>TITRES_STAT!D1673</f>
        <v>6.0049000000000001</v>
      </c>
      <c r="C1670" s="2">
        <f t="shared" si="234"/>
        <v>0.25020000000000042</v>
      </c>
      <c r="D1670" s="2">
        <f t="shared" si="235"/>
        <v>0.25020000000000042</v>
      </c>
      <c r="E1670" s="2">
        <f t="shared" si="236"/>
        <v>0</v>
      </c>
      <c r="F1670" s="2">
        <f t="shared" si="233"/>
        <v>4.3753351559810562E-2</v>
      </c>
      <c r="G1670" s="2">
        <f t="shared" si="233"/>
        <v>2.9900043630694477E-2</v>
      </c>
      <c r="H1670" s="2">
        <f t="shared" si="229"/>
        <v>1.4633206593349148</v>
      </c>
      <c r="I1670" s="2">
        <f t="shared" si="230"/>
        <v>59.404391945058613</v>
      </c>
    </row>
    <row r="1671" spans="1:9" ht="13.5" x14ac:dyDescent="0.25">
      <c r="A1671" s="3">
        <f>TITRES_STAT!B1674</f>
        <v>44733</v>
      </c>
      <c r="B1671" s="6">
        <f>TITRES_STAT!D1674</f>
        <v>6.1216999999999997</v>
      </c>
      <c r="C1671" s="2">
        <f t="shared" si="234"/>
        <v>0.11679999999999957</v>
      </c>
      <c r="D1671" s="2">
        <f t="shared" si="235"/>
        <v>0.11679999999999957</v>
      </c>
      <c r="E1671" s="2">
        <f t="shared" si="236"/>
        <v>0</v>
      </c>
      <c r="F1671" s="2">
        <f t="shared" si="233"/>
        <v>4.8970969305538348E-2</v>
      </c>
      <c r="G1671" s="2">
        <f t="shared" si="233"/>
        <v>2.7764326228502011E-2</v>
      </c>
      <c r="H1671" s="2">
        <f t="shared" si="229"/>
        <v>1.7638090297061213</v>
      </c>
      <c r="I1671" s="2">
        <f t="shared" si="230"/>
        <v>63.818050044277804</v>
      </c>
    </row>
    <row r="1672" spans="1:9" ht="13.5" x14ac:dyDescent="0.25">
      <c r="A1672" s="3">
        <f>TITRES_STAT!B1675</f>
        <v>44734</v>
      </c>
      <c r="B1672" s="6">
        <f>TITRES_STAT!D1675</f>
        <v>6.1634000000000002</v>
      </c>
      <c r="C1672" s="2">
        <f t="shared" si="234"/>
        <v>4.1700000000000514E-2</v>
      </c>
      <c r="D1672" s="2">
        <f t="shared" si="235"/>
        <v>4.1700000000000514E-2</v>
      </c>
      <c r="E1672" s="2">
        <f t="shared" si="236"/>
        <v>0</v>
      </c>
      <c r="F1672" s="2">
        <f t="shared" si="233"/>
        <v>4.8451614355142787E-2</v>
      </c>
      <c r="G1672" s="2">
        <f t="shared" si="233"/>
        <v>2.5781160069323295E-2</v>
      </c>
      <c r="H1672" s="2">
        <f t="shared" si="229"/>
        <v>1.8793419002426817</v>
      </c>
      <c r="I1672" s="2">
        <f t="shared" si="230"/>
        <v>65.269841698350717</v>
      </c>
    </row>
    <row r="1673" spans="1:9" ht="13.5" x14ac:dyDescent="0.25">
      <c r="A1673" s="3">
        <f>TITRES_STAT!B1676</f>
        <v>44735</v>
      </c>
      <c r="B1673" s="6">
        <f>TITRES_STAT!D1676</f>
        <v>6.2050999999999998</v>
      </c>
      <c r="C1673" s="2">
        <f t="shared" si="234"/>
        <v>4.1699999999999626E-2</v>
      </c>
      <c r="D1673" s="2">
        <f t="shared" si="235"/>
        <v>4.1699999999999626E-2</v>
      </c>
      <c r="E1673" s="2">
        <f t="shared" si="236"/>
        <v>0</v>
      </c>
      <c r="F1673" s="2">
        <f t="shared" si="233"/>
        <v>4.7969356186918277E-2</v>
      </c>
      <c r="G1673" s="2">
        <f t="shared" si="233"/>
        <v>2.3939648635800202E-2</v>
      </c>
      <c r="H1673" s="2">
        <f t="shared" si="229"/>
        <v>2.0037619146666672</v>
      </c>
      <c r="I1673" s="2">
        <f t="shared" si="230"/>
        <v>66.708413369340832</v>
      </c>
    </row>
    <row r="1674" spans="1:9" ht="13.5" x14ac:dyDescent="0.25">
      <c r="A1674" s="3">
        <f>TITRES_STAT!B1677</f>
        <v>44736</v>
      </c>
      <c r="B1674" s="6">
        <f>TITRES_STAT!D1677</f>
        <v>6.08</v>
      </c>
      <c r="C1674" s="2">
        <f t="shared" si="234"/>
        <v>-0.12509999999999977</v>
      </c>
      <c r="D1674" s="2">
        <f t="shared" si="235"/>
        <v>0</v>
      </c>
      <c r="E1674" s="2">
        <f t="shared" si="236"/>
        <v>0.12509999999999977</v>
      </c>
      <c r="F1674" s="2">
        <f t="shared" si="233"/>
        <v>4.4542973602138401E-2</v>
      </c>
      <c r="G1674" s="2">
        <f t="shared" si="233"/>
        <v>3.1165388018957314E-2</v>
      </c>
      <c r="H1674" s="2">
        <f t="shared" si="229"/>
        <v>1.4292449551741104</v>
      </c>
      <c r="I1674" s="2">
        <f t="shared" si="230"/>
        <v>58.8349459007798</v>
      </c>
    </row>
    <row r="1675" spans="1:9" ht="13.5" x14ac:dyDescent="0.25">
      <c r="A1675" s="3">
        <f>TITRES_STAT!B1678</f>
        <v>44739</v>
      </c>
      <c r="B1675" s="6">
        <f>TITRES_STAT!D1678</f>
        <v>6.0632999999999999</v>
      </c>
      <c r="C1675" s="2">
        <f t="shared" si="234"/>
        <v>-1.6700000000000159E-2</v>
      </c>
      <c r="D1675" s="2">
        <f t="shared" si="235"/>
        <v>0</v>
      </c>
      <c r="E1675" s="2">
        <f t="shared" si="236"/>
        <v>1.6700000000000159E-2</v>
      </c>
      <c r="F1675" s="2">
        <f t="shared" si="233"/>
        <v>4.1361332630557086E-2</v>
      </c>
      <c r="G1675" s="2">
        <f t="shared" si="233"/>
        <v>3.013214601760323E-2</v>
      </c>
      <c r="H1675" s="2">
        <f t="shared" si="229"/>
        <v>1.372664681977638</v>
      </c>
      <c r="I1675" s="2">
        <f t="shared" si="230"/>
        <v>57.853294332071798</v>
      </c>
    </row>
    <row r="1676" spans="1:9" ht="13.5" x14ac:dyDescent="0.25">
      <c r="A1676" s="3">
        <f>TITRES_STAT!B1679</f>
        <v>44740</v>
      </c>
      <c r="B1676" s="6">
        <f>TITRES_STAT!D1679</f>
        <v>5.9965999999999999</v>
      </c>
      <c r="C1676" s="2">
        <f t="shared" si="234"/>
        <v>-6.6699999999999982E-2</v>
      </c>
      <c r="D1676" s="2">
        <f t="shared" si="235"/>
        <v>0</v>
      </c>
      <c r="E1676" s="2">
        <f t="shared" si="236"/>
        <v>6.6699999999999982E-2</v>
      </c>
      <c r="F1676" s="2">
        <f t="shared" si="233"/>
        <v>3.8406951728374439E-2</v>
      </c>
      <c r="G1676" s="2">
        <f t="shared" si="233"/>
        <v>3.2744135587774427E-2</v>
      </c>
      <c r="H1676" s="2">
        <f t="shared" si="229"/>
        <v>1.1729413844326468</v>
      </c>
      <c r="I1676" s="2">
        <f t="shared" si="230"/>
        <v>53.979430500786421</v>
      </c>
    </row>
    <row r="1677" spans="1:9" ht="13.5" x14ac:dyDescent="0.25">
      <c r="A1677" s="3">
        <f>TITRES_STAT!B1680</f>
        <v>44741</v>
      </c>
      <c r="B1677" s="6">
        <f>TITRES_STAT!D1680</f>
        <v>5.9798999999999998</v>
      </c>
      <c r="C1677" s="2">
        <f t="shared" si="234"/>
        <v>-1.6700000000000159E-2</v>
      </c>
      <c r="D1677" s="2">
        <f t="shared" si="235"/>
        <v>0</v>
      </c>
      <c r="E1677" s="2">
        <f t="shared" si="236"/>
        <v>1.6700000000000159E-2</v>
      </c>
      <c r="F1677" s="2">
        <f t="shared" ref="F1677:G1692" si="237">((F1676*13)+D1677)/14</f>
        <v>3.5663598033490548E-2</v>
      </c>
      <c r="G1677" s="2">
        <f t="shared" si="237"/>
        <v>3.1598125902933406E-2</v>
      </c>
      <c r="H1677" s="2">
        <f t="shared" si="229"/>
        <v>1.1286618118759923</v>
      </c>
      <c r="I1677" s="2">
        <f t="shared" si="230"/>
        <v>53.02212900044001</v>
      </c>
    </row>
    <row r="1678" spans="1:9" ht="13.5" x14ac:dyDescent="0.25">
      <c r="A1678" s="3">
        <f>TITRES_STAT!B1681</f>
        <v>44742</v>
      </c>
      <c r="B1678" s="6">
        <f>TITRES_STAT!D1681</f>
        <v>5.9549000000000003</v>
      </c>
      <c r="C1678" s="2">
        <f t="shared" si="234"/>
        <v>-2.4999999999999467E-2</v>
      </c>
      <c r="D1678" s="2">
        <f t="shared" si="235"/>
        <v>0</v>
      </c>
      <c r="E1678" s="2">
        <f t="shared" si="236"/>
        <v>2.4999999999999467E-2</v>
      </c>
      <c r="F1678" s="2">
        <f t="shared" si="237"/>
        <v>3.3116198173955509E-2</v>
      </c>
      <c r="G1678" s="2">
        <f t="shared" si="237"/>
        <v>3.1126831195580983E-2</v>
      </c>
      <c r="H1678" s="2">
        <f t="shared" si="229"/>
        <v>1.0639116447760013</v>
      </c>
      <c r="I1678" s="2">
        <f t="shared" si="230"/>
        <v>51.548313488558712</v>
      </c>
    </row>
    <row r="1679" spans="1:9" ht="13.5" x14ac:dyDescent="0.25">
      <c r="A1679" s="3">
        <f>TITRES_STAT!B1682</f>
        <v>44743</v>
      </c>
      <c r="B1679" s="6">
        <f>TITRES_STAT!D1682</f>
        <v>6.0716999999999999</v>
      </c>
      <c r="C1679" s="2">
        <f t="shared" si="234"/>
        <v>0.11679999999999957</v>
      </c>
      <c r="D1679" s="2">
        <f t="shared" si="235"/>
        <v>0.11679999999999957</v>
      </c>
      <c r="E1679" s="2">
        <f t="shared" si="236"/>
        <v>0</v>
      </c>
      <c r="F1679" s="2">
        <f t="shared" si="237"/>
        <v>3.9093612590101516E-2</v>
      </c>
      <c r="G1679" s="2">
        <f t="shared" si="237"/>
        <v>2.8903486110182341E-2</v>
      </c>
      <c r="H1679" s="2">
        <f t="shared" si="229"/>
        <v>1.3525570044067909</v>
      </c>
      <c r="I1679" s="2">
        <f t="shared" si="230"/>
        <v>57.493059758942799</v>
      </c>
    </row>
    <row r="1680" spans="1:9" ht="13.5" x14ac:dyDescent="0.25">
      <c r="A1680" s="3">
        <f>TITRES_STAT!B1683</f>
        <v>44746</v>
      </c>
      <c r="B1680" s="6">
        <f>TITRES_STAT!D1683</f>
        <v>6.0716999999999999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3.6301211690808556E-2</v>
      </c>
      <c r="G1680" s="2">
        <f t="shared" si="237"/>
        <v>2.6838951388026461E-2</v>
      </c>
      <c r="H1680" s="2">
        <f t="shared" si="229"/>
        <v>1.3525570044067909</v>
      </c>
      <c r="I1680" s="2">
        <f t="shared" si="230"/>
        <v>57.493059758942799</v>
      </c>
    </row>
    <row r="1681" spans="1:9" ht="13.5" x14ac:dyDescent="0.25">
      <c r="A1681" s="3">
        <f>TITRES_STAT!B1684</f>
        <v>44747</v>
      </c>
      <c r="B1681" s="6">
        <f>TITRES_STAT!D1684</f>
        <v>6.0716999999999999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3.3708267998607946E-2</v>
      </c>
      <c r="G1681" s="2">
        <f t="shared" si="237"/>
        <v>2.4921883431738855E-2</v>
      </c>
      <c r="H1681" s="2">
        <f t="shared" ref="H1681:H1744" si="238">F1681/G1681</f>
        <v>1.3525570044067912</v>
      </c>
      <c r="I1681" s="2">
        <f t="shared" ref="I1681:I1744" si="239">IF(G1681=0,100,100-(100/(1+H1681)))</f>
        <v>57.493059758942806</v>
      </c>
    </row>
    <row r="1682" spans="1:9" ht="13.5" x14ac:dyDescent="0.25">
      <c r="A1682" s="3">
        <f>TITRES_STAT!B1685</f>
        <v>44748</v>
      </c>
      <c r="B1682" s="6">
        <f>TITRES_STAT!D1685</f>
        <v>6.1832000000000003</v>
      </c>
      <c r="C1682" s="2">
        <f t="shared" si="234"/>
        <v>0.11150000000000038</v>
      </c>
      <c r="D1682" s="2">
        <f t="shared" si="235"/>
        <v>0.11150000000000038</v>
      </c>
      <c r="E1682" s="2">
        <f t="shared" si="236"/>
        <v>0</v>
      </c>
      <c r="F1682" s="2">
        <f t="shared" si="237"/>
        <v>3.9264820284421686E-2</v>
      </c>
      <c r="G1682" s="2">
        <f t="shared" si="237"/>
        <v>2.3141748900900365E-2</v>
      </c>
      <c r="H1682" s="2">
        <f t="shared" si="238"/>
        <v>1.696709287295656</v>
      </c>
      <c r="I1682" s="2">
        <f t="shared" si="239"/>
        <v>62.917767787908979</v>
      </c>
    </row>
    <row r="1683" spans="1:9" ht="13.5" x14ac:dyDescent="0.25">
      <c r="A1683" s="3">
        <f>TITRES_STAT!B1686</f>
        <v>44749</v>
      </c>
      <c r="B1683" s="6">
        <f>TITRES_STAT!D1686</f>
        <v>6.2272999999999996</v>
      </c>
      <c r="C1683" s="2">
        <f t="shared" si="234"/>
        <v>4.4099999999999362E-2</v>
      </c>
      <c r="D1683" s="2">
        <f t="shared" si="235"/>
        <v>4.4099999999999362E-2</v>
      </c>
      <c r="E1683" s="2">
        <f t="shared" si="236"/>
        <v>0</v>
      </c>
      <c r="F1683" s="2">
        <f t="shared" si="237"/>
        <v>3.9610190264105803E-2</v>
      </c>
      <c r="G1683" s="2">
        <f t="shared" si="237"/>
        <v>2.1488766836550339E-2</v>
      </c>
      <c r="H1683" s="2">
        <f t="shared" si="238"/>
        <v>1.843297503546488</v>
      </c>
      <c r="I1683" s="2">
        <f t="shared" si="239"/>
        <v>64.829568529051755</v>
      </c>
    </row>
    <row r="1684" spans="1:9" ht="13.5" x14ac:dyDescent="0.25">
      <c r="A1684" s="3">
        <f>TITRES_STAT!B1687</f>
        <v>44750</v>
      </c>
      <c r="B1684" s="6">
        <f>TITRES_STAT!D1687</f>
        <v>6.2272999999999996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3.6780890959526816E-2</v>
      </c>
      <c r="G1684" s="2">
        <f t="shared" si="237"/>
        <v>1.9953854919653884E-2</v>
      </c>
      <c r="H1684" s="2">
        <f t="shared" si="238"/>
        <v>1.8432975035464882</v>
      </c>
      <c r="I1684" s="2">
        <f t="shared" si="239"/>
        <v>64.829568529051755</v>
      </c>
    </row>
    <row r="1685" spans="1:9" ht="13.5" x14ac:dyDescent="0.25">
      <c r="A1685" s="3">
        <f>TITRES_STAT!B1688</f>
        <v>44753</v>
      </c>
      <c r="B1685" s="6">
        <f>TITRES_STAT!D1688</f>
        <v>6.4039999999999999</v>
      </c>
      <c r="C1685" s="2">
        <f t="shared" si="234"/>
        <v>0.1767000000000003</v>
      </c>
      <c r="D1685" s="2">
        <f t="shared" si="235"/>
        <v>0.1767000000000003</v>
      </c>
      <c r="E1685" s="2">
        <f t="shared" si="236"/>
        <v>0</v>
      </c>
      <c r="F1685" s="2">
        <f t="shared" si="237"/>
        <v>4.6775113033846349E-2</v>
      </c>
      <c r="G1685" s="2">
        <f t="shared" si="237"/>
        <v>1.8528579568250037E-2</v>
      </c>
      <c r="H1685" s="2">
        <f t="shared" si="238"/>
        <v>2.5244845597337986</v>
      </c>
      <c r="I1685" s="2">
        <f t="shared" si="239"/>
        <v>71.627056863159325</v>
      </c>
    </row>
    <row r="1686" spans="1:9" ht="13.5" x14ac:dyDescent="0.25">
      <c r="A1686" s="3">
        <f>TITRES_STAT!B1689</f>
        <v>44754</v>
      </c>
      <c r="B1686" s="6">
        <f>TITRES_STAT!D1689</f>
        <v>6.5187999999999997</v>
      </c>
      <c r="C1686" s="2">
        <f t="shared" si="234"/>
        <v>0.11479999999999979</v>
      </c>
      <c r="D1686" s="2">
        <f t="shared" si="235"/>
        <v>0.11479999999999979</v>
      </c>
      <c r="E1686" s="2">
        <f t="shared" si="236"/>
        <v>0</v>
      </c>
      <c r="F1686" s="2">
        <f t="shared" si="237"/>
        <v>5.1634033531428737E-2</v>
      </c>
      <c r="G1686" s="2">
        <f t="shared" si="237"/>
        <v>1.7205109599089319E-2</v>
      </c>
      <c r="H1686" s="2">
        <f t="shared" si="238"/>
        <v>3.0010871615814505</v>
      </c>
      <c r="I1686" s="2">
        <f t="shared" si="239"/>
        <v>75.00679291363538</v>
      </c>
    </row>
    <row r="1687" spans="1:9" ht="13.5" x14ac:dyDescent="0.25">
      <c r="A1687" s="3">
        <f>TITRES_STAT!B1690</f>
        <v>44755</v>
      </c>
      <c r="B1687" s="6">
        <f>TITRES_STAT!D1690</f>
        <v>6.4305000000000003</v>
      </c>
      <c r="C1687" s="2">
        <f t="shared" si="234"/>
        <v>-8.8299999999999379E-2</v>
      </c>
      <c r="D1687" s="2">
        <f t="shared" si="235"/>
        <v>0</v>
      </c>
      <c r="E1687" s="2">
        <f t="shared" si="236"/>
        <v>8.8299999999999379E-2</v>
      </c>
      <c r="F1687" s="2">
        <f t="shared" si="237"/>
        <v>4.7945888279183828E-2</v>
      </c>
      <c r="G1687" s="2">
        <f t="shared" si="237"/>
        <v>2.228331605629718E-2</v>
      </c>
      <c r="H1687" s="2">
        <f t="shared" si="238"/>
        <v>2.1516496089743566</v>
      </c>
      <c r="I1687" s="2">
        <f t="shared" si="239"/>
        <v>68.27058448526482</v>
      </c>
    </row>
    <row r="1688" spans="1:9" ht="13.5" x14ac:dyDescent="0.25">
      <c r="A1688" s="3">
        <f>TITRES_STAT!B1691</f>
        <v>44756</v>
      </c>
      <c r="B1688" s="6">
        <f>TITRES_STAT!D1691</f>
        <v>6.4481000000000002</v>
      </c>
      <c r="C1688" s="2">
        <f t="shared" si="234"/>
        <v>1.7599999999999838E-2</v>
      </c>
      <c r="D1688" s="2">
        <f t="shared" si="235"/>
        <v>1.7599999999999838E-2</v>
      </c>
      <c r="E1688" s="2">
        <f t="shared" si="236"/>
        <v>0</v>
      </c>
      <c r="F1688" s="2">
        <f t="shared" si="237"/>
        <v>4.5778324830670687E-2</v>
      </c>
      <c r="G1688" s="2">
        <f t="shared" si="237"/>
        <v>2.0691650623704521E-2</v>
      </c>
      <c r="H1688" s="2">
        <f t="shared" si="238"/>
        <v>2.2124056540093844</v>
      </c>
      <c r="I1688" s="2">
        <f t="shared" si="239"/>
        <v>68.87068111239607</v>
      </c>
    </row>
    <row r="1689" spans="1:9" ht="13.5" x14ac:dyDescent="0.25">
      <c r="A1689" s="3">
        <f>TITRES_STAT!B1692</f>
        <v>44757</v>
      </c>
      <c r="B1689" s="6">
        <f>TITRES_STAT!D1692</f>
        <v>6.4481000000000002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4.2508444485622784E-2</v>
      </c>
      <c r="G1689" s="2">
        <f t="shared" si="237"/>
        <v>1.92136755791542E-2</v>
      </c>
      <c r="H1689" s="2">
        <f t="shared" si="238"/>
        <v>2.2124056540093844</v>
      </c>
      <c r="I1689" s="2">
        <f t="shared" si="239"/>
        <v>68.87068111239607</v>
      </c>
    </row>
    <row r="1690" spans="1:9" ht="13.5" x14ac:dyDescent="0.25">
      <c r="A1690" s="3">
        <f>TITRES_STAT!B1693</f>
        <v>44760</v>
      </c>
      <c r="B1690" s="6">
        <f>TITRES_STAT!D1693</f>
        <v>6.4481000000000002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3.9472127022364016E-2</v>
      </c>
      <c r="G1690" s="2">
        <f t="shared" si="237"/>
        <v>1.7841270180643184E-2</v>
      </c>
      <c r="H1690" s="2">
        <f t="shared" si="238"/>
        <v>2.2124056540093848</v>
      </c>
      <c r="I1690" s="2">
        <f t="shared" si="239"/>
        <v>68.87068111239607</v>
      </c>
    </row>
    <row r="1691" spans="1:9" ht="13.5" x14ac:dyDescent="0.25">
      <c r="A1691" s="3">
        <f>TITRES_STAT!B1694</f>
        <v>44761</v>
      </c>
      <c r="B1691" s="6">
        <f>TITRES_STAT!D1694</f>
        <v>6.4305000000000003</v>
      </c>
      <c r="C1691" s="2">
        <f t="shared" si="234"/>
        <v>-1.7599999999999838E-2</v>
      </c>
      <c r="D1691" s="2">
        <f t="shared" si="235"/>
        <v>0</v>
      </c>
      <c r="E1691" s="2">
        <f t="shared" si="236"/>
        <v>1.7599999999999838E-2</v>
      </c>
      <c r="F1691" s="2">
        <f t="shared" si="237"/>
        <v>3.6652689377909442E-2</v>
      </c>
      <c r="G1691" s="2">
        <f t="shared" si="237"/>
        <v>1.7824036596311515E-2</v>
      </c>
      <c r="H1691" s="2">
        <f t="shared" si="238"/>
        <v>2.0563630005951796</v>
      </c>
      <c r="I1691" s="2">
        <f t="shared" si="239"/>
        <v>67.281373324920324</v>
      </c>
    </row>
    <row r="1692" spans="1:9" ht="13.5" x14ac:dyDescent="0.25">
      <c r="A1692" s="3">
        <f>TITRES_STAT!B1695</f>
        <v>44762</v>
      </c>
      <c r="B1692" s="6">
        <f>TITRES_STAT!D1695</f>
        <v>6.4481000000000002</v>
      </c>
      <c r="C1692" s="2">
        <f t="shared" si="234"/>
        <v>1.7599999999999838E-2</v>
      </c>
      <c r="D1692" s="2">
        <f t="shared" si="235"/>
        <v>1.7599999999999838E-2</v>
      </c>
      <c r="E1692" s="2">
        <f t="shared" si="236"/>
        <v>0</v>
      </c>
      <c r="F1692" s="2">
        <f t="shared" si="237"/>
        <v>3.5291782993773044E-2</v>
      </c>
      <c r="G1692" s="2">
        <f t="shared" si="237"/>
        <v>1.6550891125146409E-2</v>
      </c>
      <c r="H1692" s="2">
        <f t="shared" si="238"/>
        <v>2.1323192042604204</v>
      </c>
      <c r="I1692" s="2">
        <f t="shared" si="239"/>
        <v>68.074773521170798</v>
      </c>
    </row>
    <row r="1693" spans="1:9" ht="13.5" x14ac:dyDescent="0.25">
      <c r="A1693" s="3">
        <f>TITRES_STAT!B1696</f>
        <v>44763</v>
      </c>
      <c r="B1693" s="6">
        <f>TITRES_STAT!D1696</f>
        <v>6.2714999999999996</v>
      </c>
      <c r="C1693" s="2">
        <f t="shared" si="234"/>
        <v>-0.17660000000000053</v>
      </c>
      <c r="D1693" s="2">
        <f t="shared" si="235"/>
        <v>0</v>
      </c>
      <c r="E1693" s="2">
        <f t="shared" si="236"/>
        <v>0.17660000000000053</v>
      </c>
      <c r="F1693" s="2">
        <f t="shared" ref="F1693:G1708" si="240">((F1692*13)+D1693)/14</f>
        <v>3.2770941351360681E-2</v>
      </c>
      <c r="G1693" s="2">
        <f t="shared" si="240"/>
        <v>2.7982970330493132E-2</v>
      </c>
      <c r="H1693" s="2">
        <f t="shared" si="238"/>
        <v>1.1711030303187679</v>
      </c>
      <c r="I1693" s="2">
        <f t="shared" si="239"/>
        <v>53.940463163870348</v>
      </c>
    </row>
    <row r="1694" spans="1:9" ht="13.5" x14ac:dyDescent="0.25">
      <c r="A1694" s="3">
        <f>TITRES_STAT!B1697</f>
        <v>44764</v>
      </c>
      <c r="B1694" s="6">
        <f>TITRES_STAT!D1697</f>
        <v>6.351</v>
      </c>
      <c r="C1694" s="2">
        <f t="shared" si="234"/>
        <v>7.9500000000000348E-2</v>
      </c>
      <c r="D1694" s="2">
        <f t="shared" si="235"/>
        <v>7.9500000000000348E-2</v>
      </c>
      <c r="E1694" s="2">
        <f t="shared" si="236"/>
        <v>0</v>
      </c>
      <c r="F1694" s="2">
        <f t="shared" si="240"/>
        <v>3.6108731254834943E-2</v>
      </c>
      <c r="G1694" s="2">
        <f t="shared" si="240"/>
        <v>2.5984186735457909E-2</v>
      </c>
      <c r="H1694" s="2">
        <f t="shared" si="238"/>
        <v>1.3896425399976489</v>
      </c>
      <c r="I1694" s="2">
        <f t="shared" si="239"/>
        <v>58.152736936086519</v>
      </c>
    </row>
    <row r="1695" spans="1:9" ht="13.5" x14ac:dyDescent="0.25">
      <c r="A1695" s="3">
        <f>TITRES_STAT!B1698</f>
        <v>44768</v>
      </c>
      <c r="B1695" s="6">
        <f>TITRES_STAT!D1698</f>
        <v>6.3597999999999999</v>
      </c>
      <c r="C1695" s="2">
        <f t="shared" si="234"/>
        <v>8.799999999999919E-3</v>
      </c>
      <c r="D1695" s="2">
        <f t="shared" si="235"/>
        <v>8.799999999999919E-3</v>
      </c>
      <c r="E1695" s="2">
        <f t="shared" si="236"/>
        <v>0</v>
      </c>
      <c r="F1695" s="2">
        <f t="shared" si="240"/>
        <v>3.41581075937753E-2</v>
      </c>
      <c r="G1695" s="2">
        <f t="shared" si="240"/>
        <v>2.4128173397210913E-2</v>
      </c>
      <c r="H1695" s="2">
        <f t="shared" si="238"/>
        <v>1.415693887450419</v>
      </c>
      <c r="I1695" s="2">
        <f t="shared" si="239"/>
        <v>58.604026561683945</v>
      </c>
    </row>
    <row r="1696" spans="1:9" ht="13.5" x14ac:dyDescent="0.25">
      <c r="A1696" s="3">
        <f>TITRES_STAT!B1699</f>
        <v>44769</v>
      </c>
      <c r="B1696" s="6">
        <f>TITRES_STAT!D1699</f>
        <v>6.3421000000000003</v>
      </c>
      <c r="C1696" s="2">
        <f t="shared" si="234"/>
        <v>-1.7699999999999605E-2</v>
      </c>
      <c r="D1696" s="2">
        <f t="shared" si="235"/>
        <v>0</v>
      </c>
      <c r="E1696" s="2">
        <f t="shared" si="236"/>
        <v>1.7699999999999605E-2</v>
      </c>
      <c r="F1696" s="2">
        <f t="shared" si="240"/>
        <v>3.171824276564849E-2</v>
      </c>
      <c r="G1696" s="2">
        <f t="shared" si="240"/>
        <v>2.3669018154552964E-2</v>
      </c>
      <c r="H1696" s="2">
        <f t="shared" si="238"/>
        <v>1.340074292838682</v>
      </c>
      <c r="I1696" s="2">
        <f t="shared" si="239"/>
        <v>57.266314020016573</v>
      </c>
    </row>
    <row r="1697" spans="1:9" ht="13.5" x14ac:dyDescent="0.25">
      <c r="A1697" s="3">
        <f>TITRES_STAT!B1700</f>
        <v>44770</v>
      </c>
      <c r="B1697" s="6">
        <f>TITRES_STAT!D1700</f>
        <v>6.3421000000000003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2.9452653996673597E-2</v>
      </c>
      <c r="G1697" s="2">
        <f t="shared" si="240"/>
        <v>2.1978374000656324E-2</v>
      </c>
      <c r="H1697" s="2">
        <f t="shared" si="238"/>
        <v>1.340074292838682</v>
      </c>
      <c r="I1697" s="2">
        <f t="shared" si="239"/>
        <v>57.266314020016573</v>
      </c>
    </row>
    <row r="1698" spans="1:9" ht="13.5" x14ac:dyDescent="0.25">
      <c r="A1698" s="3">
        <f>TITRES_STAT!B1701</f>
        <v>44771</v>
      </c>
      <c r="B1698" s="6">
        <f>TITRES_STAT!D1701</f>
        <v>6.4215999999999998</v>
      </c>
      <c r="C1698" s="2">
        <f t="shared" si="234"/>
        <v>7.949999999999946E-2</v>
      </c>
      <c r="D1698" s="2">
        <f t="shared" si="235"/>
        <v>7.949999999999946E-2</v>
      </c>
      <c r="E1698" s="2">
        <f t="shared" si="236"/>
        <v>0</v>
      </c>
      <c r="F1698" s="2">
        <f t="shared" si="240"/>
        <v>3.3027464425482586E-2</v>
      </c>
      <c r="G1698" s="2">
        <f t="shared" si="240"/>
        <v>2.0408490143466584E-2</v>
      </c>
      <c r="H1698" s="2">
        <f t="shared" si="238"/>
        <v>1.6183198361715034</v>
      </c>
      <c r="I1698" s="2">
        <f t="shared" si="239"/>
        <v>61.807568877368475</v>
      </c>
    </row>
    <row r="1699" spans="1:9" ht="13.5" x14ac:dyDescent="0.25">
      <c r="A1699" s="3">
        <f>TITRES_STAT!B1702</f>
        <v>44774</v>
      </c>
      <c r="B1699" s="6">
        <f>TITRES_STAT!D1702</f>
        <v>6.4039999999999999</v>
      </c>
      <c r="C1699" s="2">
        <f t="shared" si="234"/>
        <v>-1.7599999999999838E-2</v>
      </c>
      <c r="D1699" s="2">
        <f t="shared" si="235"/>
        <v>0</v>
      </c>
      <c r="E1699" s="2">
        <f t="shared" si="236"/>
        <v>1.7599999999999838E-2</v>
      </c>
      <c r="F1699" s="2">
        <f t="shared" si="240"/>
        <v>3.0668359823662401E-2</v>
      </c>
      <c r="G1699" s="2">
        <f t="shared" si="240"/>
        <v>2.0207883704647527E-2</v>
      </c>
      <c r="H1699" s="2">
        <f t="shared" si="238"/>
        <v>1.5176433253428272</v>
      </c>
      <c r="I1699" s="2">
        <f t="shared" si="239"/>
        <v>60.280314930478475</v>
      </c>
    </row>
    <row r="1700" spans="1:9" ht="13.5" x14ac:dyDescent="0.25">
      <c r="A1700" s="3">
        <f>TITRES_STAT!B1703</f>
        <v>44775</v>
      </c>
      <c r="B1700" s="6">
        <f>TITRES_STAT!D1703</f>
        <v>6.3775000000000004</v>
      </c>
      <c r="C1700" s="2">
        <f t="shared" si="234"/>
        <v>-2.6499999999999524E-2</v>
      </c>
      <c r="D1700" s="2">
        <f t="shared" si="235"/>
        <v>0</v>
      </c>
      <c r="E1700" s="2">
        <f t="shared" si="236"/>
        <v>2.6499999999999524E-2</v>
      </c>
      <c r="F1700" s="2">
        <f t="shared" si="240"/>
        <v>2.8477762693400802E-2</v>
      </c>
      <c r="G1700" s="2">
        <f t="shared" si="240"/>
        <v>2.0657320582886957E-2</v>
      </c>
      <c r="H1700" s="2">
        <f t="shared" si="238"/>
        <v>1.378579694260663</v>
      </c>
      <c r="I1700" s="2">
        <f t="shared" si="239"/>
        <v>57.95810405625987</v>
      </c>
    </row>
    <row r="1701" spans="1:9" ht="13.5" x14ac:dyDescent="0.25">
      <c r="A1701" s="3">
        <f>TITRES_STAT!B1704</f>
        <v>44776</v>
      </c>
      <c r="B1701" s="6">
        <f>TITRES_STAT!D1704</f>
        <v>6.3597999999999999</v>
      </c>
      <c r="C1701" s="2">
        <f t="shared" si="234"/>
        <v>-1.7700000000000493E-2</v>
      </c>
      <c r="D1701" s="2">
        <f t="shared" si="235"/>
        <v>0</v>
      </c>
      <c r="E1701" s="2">
        <f t="shared" si="236"/>
        <v>1.7700000000000493E-2</v>
      </c>
      <c r="F1701" s="2">
        <f t="shared" si="240"/>
        <v>2.6443636786729317E-2</v>
      </c>
      <c r="G1701" s="2">
        <f t="shared" si="240"/>
        <v>2.0446083398395067E-2</v>
      </c>
      <c r="H1701" s="2">
        <f t="shared" si="238"/>
        <v>1.2933350740809868</v>
      </c>
      <c r="I1701" s="2">
        <f t="shared" si="239"/>
        <v>56.395381935161296</v>
      </c>
    </row>
    <row r="1702" spans="1:9" ht="13.5" x14ac:dyDescent="0.25">
      <c r="A1702" s="3">
        <f>TITRES_STAT!B1705</f>
        <v>44777</v>
      </c>
      <c r="B1702" s="6">
        <f>TITRES_STAT!D1705</f>
        <v>6.4215999999999998</v>
      </c>
      <c r="C1702" s="2">
        <f t="shared" si="234"/>
        <v>6.1799999999999855E-2</v>
      </c>
      <c r="D1702" s="2">
        <f t="shared" si="235"/>
        <v>6.1799999999999855E-2</v>
      </c>
      <c r="E1702" s="2">
        <f t="shared" si="236"/>
        <v>0</v>
      </c>
      <c r="F1702" s="2">
        <f t="shared" si="240"/>
        <v>2.8969091301962926E-2</v>
      </c>
      <c r="G1702" s="2">
        <f t="shared" si="240"/>
        <v>1.8985648869938278E-2</v>
      </c>
      <c r="H1702" s="2">
        <f t="shared" si="238"/>
        <v>1.5258415185288898</v>
      </c>
      <c r="I1702" s="2">
        <f t="shared" si="239"/>
        <v>60.409234203164743</v>
      </c>
    </row>
    <row r="1703" spans="1:9" ht="13.5" x14ac:dyDescent="0.25">
      <c r="A1703" s="3">
        <f>TITRES_STAT!B1706</f>
        <v>44778</v>
      </c>
      <c r="B1703" s="6">
        <f>TITRES_STAT!D1706</f>
        <v>6.3863000000000003</v>
      </c>
      <c r="C1703" s="2">
        <f t="shared" si="234"/>
        <v>-3.5299999999999443E-2</v>
      </c>
      <c r="D1703" s="2">
        <f t="shared" si="235"/>
        <v>0</v>
      </c>
      <c r="E1703" s="2">
        <f t="shared" si="236"/>
        <v>3.5299999999999443E-2</v>
      </c>
      <c r="F1703" s="2">
        <f t="shared" si="240"/>
        <v>2.6899870494679862E-2</v>
      </c>
      <c r="G1703" s="2">
        <f t="shared" si="240"/>
        <v>2.0150959664942649E-2</v>
      </c>
      <c r="H1703" s="2">
        <f t="shared" si="238"/>
        <v>1.3349175891349006</v>
      </c>
      <c r="I1703" s="2">
        <f t="shared" si="239"/>
        <v>57.171935975243336</v>
      </c>
    </row>
    <row r="1704" spans="1:9" ht="13.5" x14ac:dyDescent="0.25">
      <c r="A1704" s="3">
        <f>TITRES_STAT!B1707</f>
        <v>44781</v>
      </c>
      <c r="B1704" s="6">
        <f>TITRES_STAT!D1707</f>
        <v>6.3775000000000004</v>
      </c>
      <c r="C1704" s="2">
        <f t="shared" si="234"/>
        <v>-8.799999999999919E-3</v>
      </c>
      <c r="D1704" s="2">
        <f t="shared" si="235"/>
        <v>0</v>
      </c>
      <c r="E1704" s="2">
        <f t="shared" si="236"/>
        <v>8.799999999999919E-3</v>
      </c>
      <c r="F1704" s="2">
        <f t="shared" si="240"/>
        <v>2.4978451173631299E-2</v>
      </c>
      <c r="G1704" s="2">
        <f t="shared" si="240"/>
        <v>1.9340176831732454E-2</v>
      </c>
      <c r="H1704" s="2">
        <f t="shared" si="238"/>
        <v>1.2915316851006156</v>
      </c>
      <c r="I1704" s="2">
        <f t="shared" si="239"/>
        <v>56.361065984732718</v>
      </c>
    </row>
    <row r="1705" spans="1:9" ht="13.5" x14ac:dyDescent="0.25">
      <c r="A1705" s="3">
        <f>TITRES_STAT!B1708</f>
        <v>44782</v>
      </c>
      <c r="B1705" s="6">
        <f>TITRES_STAT!D1708</f>
        <v>6.4039999999999999</v>
      </c>
      <c r="C1705" s="2">
        <f t="shared" si="234"/>
        <v>2.6499999999999524E-2</v>
      </c>
      <c r="D1705" s="2">
        <f t="shared" si="235"/>
        <v>2.6499999999999524E-2</v>
      </c>
      <c r="E1705" s="2">
        <f t="shared" si="236"/>
        <v>0</v>
      </c>
      <c r="F1705" s="2">
        <f t="shared" si="240"/>
        <v>2.5087133232657599E-2</v>
      </c>
      <c r="G1705" s="2">
        <f t="shared" si="240"/>
        <v>1.7958735629465851E-2</v>
      </c>
      <c r="H1705" s="2">
        <f t="shared" si="238"/>
        <v>1.3969320418914017</v>
      </c>
      <c r="I1705" s="2">
        <f t="shared" si="239"/>
        <v>58.280001997432223</v>
      </c>
    </row>
    <row r="1706" spans="1:9" ht="13.5" x14ac:dyDescent="0.25">
      <c r="A1706" s="3">
        <f>TITRES_STAT!B1709</f>
        <v>44783</v>
      </c>
      <c r="B1706" s="6">
        <f>TITRES_STAT!D1709</f>
        <v>6.6955</v>
      </c>
      <c r="C1706" s="2">
        <f t="shared" si="234"/>
        <v>0.29150000000000009</v>
      </c>
      <c r="D1706" s="2">
        <f t="shared" si="235"/>
        <v>0.29150000000000009</v>
      </c>
      <c r="E1706" s="2">
        <f t="shared" si="236"/>
        <v>0</v>
      </c>
      <c r="F1706" s="2">
        <f t="shared" si="240"/>
        <v>4.4116623716039208E-2</v>
      </c>
      <c r="G1706" s="2">
        <f t="shared" si="240"/>
        <v>1.6675968798789718E-2</v>
      </c>
      <c r="H1706" s="2">
        <f t="shared" si="238"/>
        <v>2.6455208838745867</v>
      </c>
      <c r="I1706" s="2">
        <f t="shared" si="239"/>
        <v>72.569077729787551</v>
      </c>
    </row>
    <row r="1707" spans="1:9" ht="13.5" x14ac:dyDescent="0.25">
      <c r="A1707" s="3">
        <f>TITRES_STAT!B1710</f>
        <v>44784</v>
      </c>
      <c r="B1707" s="6">
        <f>TITRES_STAT!D1710</f>
        <v>6.8898000000000001</v>
      </c>
      <c r="C1707" s="2">
        <f t="shared" si="234"/>
        <v>0.19430000000000014</v>
      </c>
      <c r="D1707" s="2">
        <f t="shared" si="235"/>
        <v>0.19430000000000014</v>
      </c>
      <c r="E1707" s="2">
        <f t="shared" si="236"/>
        <v>0</v>
      </c>
      <c r="F1707" s="2">
        <f t="shared" si="240"/>
        <v>5.4844007736322135E-2</v>
      </c>
      <c r="G1707" s="2">
        <f t="shared" si="240"/>
        <v>1.5484828170304738E-2</v>
      </c>
      <c r="H1707" s="2">
        <f t="shared" si="238"/>
        <v>3.5417898818855811</v>
      </c>
      <c r="I1707" s="2">
        <f t="shared" si="239"/>
        <v>77.982248716780418</v>
      </c>
    </row>
    <row r="1708" spans="1:9" ht="13.5" x14ac:dyDescent="0.25">
      <c r="A1708" s="3">
        <f>TITRES_STAT!B1711</f>
        <v>44785</v>
      </c>
      <c r="B1708" s="6">
        <f>TITRES_STAT!D1711</f>
        <v>6.8368000000000002</v>
      </c>
      <c r="C1708" s="2">
        <f t="shared" si="234"/>
        <v>-5.2999999999999936E-2</v>
      </c>
      <c r="D1708" s="2">
        <f t="shared" si="235"/>
        <v>0</v>
      </c>
      <c r="E1708" s="2">
        <f t="shared" si="236"/>
        <v>5.2999999999999936E-2</v>
      </c>
      <c r="F1708" s="2">
        <f t="shared" si="240"/>
        <v>5.0926578612299121E-2</v>
      </c>
      <c r="G1708" s="2">
        <f t="shared" si="240"/>
        <v>1.8164483300997254E-2</v>
      </c>
      <c r="H1708" s="2">
        <f t="shared" si="238"/>
        <v>2.80363486086627</v>
      </c>
      <c r="I1708" s="2">
        <f t="shared" si="239"/>
        <v>73.709358637746533</v>
      </c>
    </row>
    <row r="1709" spans="1:9" ht="13.5" x14ac:dyDescent="0.25">
      <c r="A1709" s="3">
        <f>TITRES_STAT!B1712</f>
        <v>44788</v>
      </c>
      <c r="B1709" s="6">
        <f>TITRES_STAT!D1712</f>
        <v>6.7838000000000003</v>
      </c>
      <c r="C1709" s="2">
        <f t="shared" si="234"/>
        <v>-5.2999999999999936E-2</v>
      </c>
      <c r="D1709" s="2">
        <f t="shared" si="235"/>
        <v>0</v>
      </c>
      <c r="E1709" s="2">
        <f t="shared" si="236"/>
        <v>5.2999999999999936E-2</v>
      </c>
      <c r="F1709" s="2">
        <f t="shared" ref="F1709:G1724" si="241">((F1708*13)+D1709)/14</f>
        <v>4.7288965854277755E-2</v>
      </c>
      <c r="G1709" s="2">
        <f t="shared" si="241"/>
        <v>2.0652734493783159E-2</v>
      </c>
      <c r="H1709" s="2">
        <f t="shared" si="238"/>
        <v>2.2897193525880351</v>
      </c>
      <c r="I1709" s="2">
        <f t="shared" si="239"/>
        <v>69.602270199331869</v>
      </c>
    </row>
    <row r="1710" spans="1:9" ht="13.5" x14ac:dyDescent="0.25">
      <c r="A1710" s="3">
        <f>TITRES_STAT!B1713</f>
        <v>44789</v>
      </c>
      <c r="B1710" s="6">
        <f>TITRES_STAT!D1713</f>
        <v>6.7308000000000003</v>
      </c>
      <c r="C1710" s="2">
        <f t="shared" si="234"/>
        <v>-5.2999999999999936E-2</v>
      </c>
      <c r="D1710" s="2">
        <f t="shared" si="235"/>
        <v>0</v>
      </c>
      <c r="E1710" s="2">
        <f t="shared" si="236"/>
        <v>5.2999999999999936E-2</v>
      </c>
      <c r="F1710" s="2">
        <f t="shared" si="241"/>
        <v>4.3911182578972204E-2</v>
      </c>
      <c r="G1710" s="2">
        <f t="shared" si="241"/>
        <v>2.2963253458512928E-2</v>
      </c>
      <c r="H1710" s="2">
        <f t="shared" si="238"/>
        <v>1.9122369858567871</v>
      </c>
      <c r="I1710" s="2">
        <f t="shared" si="239"/>
        <v>65.66213516082388</v>
      </c>
    </row>
    <row r="1711" spans="1:9" ht="13.5" x14ac:dyDescent="0.25">
      <c r="A1711" s="3">
        <f>TITRES_STAT!B1714</f>
        <v>44790</v>
      </c>
      <c r="B1711" s="6">
        <f>TITRES_STAT!D1714</f>
        <v>6.5275999999999996</v>
      </c>
      <c r="C1711" s="2">
        <f t="shared" si="234"/>
        <v>-0.20320000000000071</v>
      </c>
      <c r="D1711" s="2">
        <f t="shared" si="235"/>
        <v>0</v>
      </c>
      <c r="E1711" s="2">
        <f t="shared" si="236"/>
        <v>0.20320000000000071</v>
      </c>
      <c r="F1711" s="2">
        <f t="shared" si="241"/>
        <v>4.0774669537617048E-2</v>
      </c>
      <c r="G1711" s="2">
        <f t="shared" si="241"/>
        <v>3.5837306782904914E-2</v>
      </c>
      <c r="H1711" s="2">
        <f t="shared" si="238"/>
        <v>1.1377715904998573</v>
      </c>
      <c r="I1711" s="2">
        <f t="shared" si="239"/>
        <v>53.222317835827432</v>
      </c>
    </row>
    <row r="1712" spans="1:9" ht="13.5" x14ac:dyDescent="0.25">
      <c r="A1712" s="3">
        <f>TITRES_STAT!B1715</f>
        <v>44791</v>
      </c>
      <c r="B1712" s="6">
        <f>TITRES_STAT!D1715</f>
        <v>6.5365000000000002</v>
      </c>
      <c r="C1712" s="2">
        <f t="shared" si="234"/>
        <v>8.9000000000005741E-3</v>
      </c>
      <c r="D1712" s="2">
        <f t="shared" si="235"/>
        <v>8.9000000000005741E-3</v>
      </c>
      <c r="E1712" s="2">
        <f t="shared" si="236"/>
        <v>0</v>
      </c>
      <c r="F1712" s="2">
        <f t="shared" si="241"/>
        <v>3.8497907427787297E-2</v>
      </c>
      <c r="G1712" s="2">
        <f t="shared" si="241"/>
        <v>3.3277499155554564E-2</v>
      </c>
      <c r="H1712" s="2">
        <f t="shared" si="238"/>
        <v>1.1568750177959619</v>
      </c>
      <c r="I1712" s="2">
        <f t="shared" si="239"/>
        <v>53.636627447154247</v>
      </c>
    </row>
    <row r="1713" spans="1:9" ht="13.5" x14ac:dyDescent="0.25">
      <c r="A1713" s="3">
        <f>TITRES_STAT!B1716</f>
        <v>44792</v>
      </c>
      <c r="B1713" s="6">
        <f>TITRES_STAT!D1716</f>
        <v>6.6689999999999996</v>
      </c>
      <c r="C1713" s="2">
        <f t="shared" si="234"/>
        <v>0.1324999999999994</v>
      </c>
      <c r="D1713" s="2">
        <f t="shared" si="235"/>
        <v>0.1324999999999994</v>
      </c>
      <c r="E1713" s="2">
        <f t="shared" si="236"/>
        <v>0</v>
      </c>
      <c r="F1713" s="2">
        <f t="shared" si="241"/>
        <v>4.5212342611516736E-2</v>
      </c>
      <c r="G1713" s="2">
        <f t="shared" si="241"/>
        <v>3.0900534930157812E-2</v>
      </c>
      <c r="H1713" s="2">
        <f t="shared" si="238"/>
        <v>1.4631572791120555</v>
      </c>
      <c r="I1713" s="2">
        <f t="shared" si="239"/>
        <v>59.401699254848623</v>
      </c>
    </row>
    <row r="1714" spans="1:9" ht="13.5" x14ac:dyDescent="0.25">
      <c r="A1714" s="3">
        <f>TITRES_STAT!B1717</f>
        <v>44795</v>
      </c>
      <c r="B1714" s="6">
        <f>TITRES_STAT!D1717</f>
        <v>6.6600999999999999</v>
      </c>
      <c r="C1714" s="2">
        <f t="shared" si="234"/>
        <v>-8.8999999999996859E-3</v>
      </c>
      <c r="D1714" s="2">
        <f t="shared" si="235"/>
        <v>0</v>
      </c>
      <c r="E1714" s="2">
        <f t="shared" si="236"/>
        <v>8.8999999999996859E-3</v>
      </c>
      <c r="F1714" s="2">
        <f t="shared" si="241"/>
        <v>4.1982889567836967E-2</v>
      </c>
      <c r="G1714" s="2">
        <f t="shared" si="241"/>
        <v>2.932906814943223E-2</v>
      </c>
      <c r="H1714" s="2">
        <f t="shared" si="238"/>
        <v>1.4314430091652843</v>
      </c>
      <c r="I1714" s="2">
        <f t="shared" si="239"/>
        <v>58.872159609313627</v>
      </c>
    </row>
    <row r="1715" spans="1:9" ht="13.5" x14ac:dyDescent="0.25">
      <c r="A1715" s="3">
        <f>TITRES_STAT!B1718</f>
        <v>44796</v>
      </c>
      <c r="B1715" s="6">
        <f>TITRES_STAT!D1718</f>
        <v>6.5805999999999996</v>
      </c>
      <c r="C1715" s="2">
        <f t="shared" si="234"/>
        <v>-7.9500000000000348E-2</v>
      </c>
      <c r="D1715" s="2">
        <f t="shared" si="235"/>
        <v>0</v>
      </c>
      <c r="E1715" s="2">
        <f t="shared" si="236"/>
        <v>7.9500000000000348E-2</v>
      </c>
      <c r="F1715" s="2">
        <f t="shared" si="241"/>
        <v>3.8984111741562896E-2</v>
      </c>
      <c r="G1715" s="2">
        <f t="shared" si="241"/>
        <v>3.2912706138758525E-2</v>
      </c>
      <c r="H1715" s="2">
        <f t="shared" si="238"/>
        <v>1.1844699605437363</v>
      </c>
      <c r="I1715" s="2">
        <f t="shared" si="239"/>
        <v>54.222304812509755</v>
      </c>
    </row>
    <row r="1716" spans="1:9" ht="13.5" x14ac:dyDescent="0.25">
      <c r="A1716" s="3">
        <f>TITRES_STAT!B1719</f>
        <v>44797</v>
      </c>
      <c r="B1716" s="6">
        <f>TITRES_STAT!D1719</f>
        <v>6.6159999999999997</v>
      </c>
      <c r="C1716" s="2">
        <f t="shared" si="234"/>
        <v>3.5400000000000098E-2</v>
      </c>
      <c r="D1716" s="2">
        <f t="shared" si="235"/>
        <v>3.5400000000000098E-2</v>
      </c>
      <c r="E1716" s="2">
        <f t="shared" si="236"/>
        <v>0</v>
      </c>
      <c r="F1716" s="2">
        <f t="shared" si="241"/>
        <v>3.872810376002269E-2</v>
      </c>
      <c r="G1716" s="2">
        <f t="shared" si="241"/>
        <v>3.0561798557418633E-2</v>
      </c>
      <c r="H1716" s="2">
        <f t="shared" si="238"/>
        <v>1.2672063029033267</v>
      </c>
      <c r="I1716" s="2">
        <f t="shared" si="239"/>
        <v>55.892853741654413</v>
      </c>
    </row>
    <row r="1717" spans="1:9" ht="13.5" x14ac:dyDescent="0.25">
      <c r="A1717" s="3">
        <f>TITRES_STAT!B1720</f>
        <v>44798</v>
      </c>
      <c r="B1717" s="6">
        <f>TITRES_STAT!D1720</f>
        <v>6.8014999999999999</v>
      </c>
      <c r="C1717" s="2">
        <f t="shared" si="234"/>
        <v>0.18550000000000022</v>
      </c>
      <c r="D1717" s="2">
        <f t="shared" si="235"/>
        <v>0.18550000000000022</v>
      </c>
      <c r="E1717" s="2">
        <f t="shared" si="236"/>
        <v>0</v>
      </c>
      <c r="F1717" s="2">
        <f t="shared" si="241"/>
        <v>4.9211810634306796E-2</v>
      </c>
      <c r="G1717" s="2">
        <f t="shared" si="241"/>
        <v>2.8378812946174444E-2</v>
      </c>
      <c r="H1717" s="2">
        <f t="shared" si="238"/>
        <v>1.7341039150455624</v>
      </c>
      <c r="I1717" s="2">
        <f t="shared" si="239"/>
        <v>63.424945390806933</v>
      </c>
    </row>
    <row r="1718" spans="1:9" ht="13.5" x14ac:dyDescent="0.25">
      <c r="A1718" s="3">
        <f>TITRES_STAT!B1721</f>
        <v>44799</v>
      </c>
      <c r="B1718" s="6">
        <f>TITRES_STAT!D1721</f>
        <v>6.8810000000000002</v>
      </c>
      <c r="C1718" s="2">
        <f t="shared" si="234"/>
        <v>7.9500000000000348E-2</v>
      </c>
      <c r="D1718" s="2">
        <f t="shared" si="235"/>
        <v>7.9500000000000348E-2</v>
      </c>
      <c r="E1718" s="2">
        <f t="shared" si="236"/>
        <v>0</v>
      </c>
      <c r="F1718" s="2">
        <f t="shared" si="241"/>
        <v>5.1375252731856336E-2</v>
      </c>
      <c r="G1718" s="2">
        <f t="shared" si="241"/>
        <v>2.6351754878590556E-2</v>
      </c>
      <c r="H1718" s="2">
        <f t="shared" si="238"/>
        <v>1.949595120649672</v>
      </c>
      <c r="I1718" s="2">
        <f t="shared" si="239"/>
        <v>66.097041827905457</v>
      </c>
    </row>
    <row r="1719" spans="1:9" ht="13.5" x14ac:dyDescent="0.25">
      <c r="A1719" s="3">
        <f>TITRES_STAT!B1722</f>
        <v>44802</v>
      </c>
      <c r="B1719" s="6">
        <f>TITRES_STAT!D1722</f>
        <v>7.0223000000000004</v>
      </c>
      <c r="C1719" s="2">
        <f t="shared" si="234"/>
        <v>0.1413000000000002</v>
      </c>
      <c r="D1719" s="2">
        <f t="shared" si="235"/>
        <v>0.1413000000000002</v>
      </c>
      <c r="E1719" s="2">
        <f t="shared" si="236"/>
        <v>0</v>
      </c>
      <c r="F1719" s="2">
        <f t="shared" si="241"/>
        <v>5.7798448965295179E-2</v>
      </c>
      <c r="G1719" s="2">
        <f t="shared" si="241"/>
        <v>2.4469486672976944E-2</v>
      </c>
      <c r="H1719" s="2">
        <f t="shared" si="238"/>
        <v>2.3620621771818908</v>
      </c>
      <c r="I1719" s="2">
        <f t="shared" si="239"/>
        <v>70.256350201167052</v>
      </c>
    </row>
    <row r="1720" spans="1:9" ht="13.5" x14ac:dyDescent="0.25">
      <c r="A1720" s="3">
        <f>TITRES_STAT!B1723</f>
        <v>44803</v>
      </c>
      <c r="B1720" s="6">
        <f>TITRES_STAT!D1723</f>
        <v>7.1547999999999998</v>
      </c>
      <c r="C1720" s="2">
        <f t="shared" si="234"/>
        <v>0.1324999999999994</v>
      </c>
      <c r="D1720" s="2">
        <f t="shared" si="235"/>
        <v>0.1324999999999994</v>
      </c>
      <c r="E1720" s="2">
        <f t="shared" si="236"/>
        <v>0</v>
      </c>
      <c r="F1720" s="2">
        <f t="shared" si="241"/>
        <v>6.3134274039202617E-2</v>
      </c>
      <c r="G1720" s="2">
        <f t="shared" si="241"/>
        <v>2.2721666196335734E-2</v>
      </c>
      <c r="H1720" s="2">
        <f t="shared" si="238"/>
        <v>2.7785935016237553</v>
      </c>
      <c r="I1720" s="2">
        <f t="shared" si="239"/>
        <v>73.535126242865886</v>
      </c>
    </row>
    <row r="1721" spans="1:9" ht="13.5" x14ac:dyDescent="0.25">
      <c r="A1721" s="3">
        <f>TITRES_STAT!B1724</f>
        <v>44804</v>
      </c>
      <c r="B1721" s="6">
        <f>TITRES_STAT!D1724</f>
        <v>6.9781000000000004</v>
      </c>
      <c r="C1721" s="2">
        <f t="shared" si="234"/>
        <v>-0.17669999999999941</v>
      </c>
      <c r="D1721" s="2">
        <f t="shared" si="235"/>
        <v>0</v>
      </c>
      <c r="E1721" s="2">
        <f t="shared" si="236"/>
        <v>0.17669999999999941</v>
      </c>
      <c r="F1721" s="2">
        <f t="shared" si="241"/>
        <v>5.8624683036402434E-2</v>
      </c>
      <c r="G1721" s="2">
        <f t="shared" si="241"/>
        <v>3.3720118610883136E-2</v>
      </c>
      <c r="H1721" s="2">
        <f t="shared" si="238"/>
        <v>1.7385669283346286</v>
      </c>
      <c r="I1721" s="2">
        <f t="shared" si="239"/>
        <v>63.484551366866981</v>
      </c>
    </row>
    <row r="1722" spans="1:9" ht="13.5" x14ac:dyDescent="0.25">
      <c r="A1722" s="3">
        <f>TITRES_STAT!B1725</f>
        <v>44805</v>
      </c>
      <c r="B1722" s="6">
        <f>TITRES_STAT!D1725</f>
        <v>6.8898000000000001</v>
      </c>
      <c r="C1722" s="2">
        <f t="shared" si="234"/>
        <v>-8.8300000000000267E-2</v>
      </c>
      <c r="D1722" s="2">
        <f t="shared" si="235"/>
        <v>0</v>
      </c>
      <c r="E1722" s="2">
        <f t="shared" si="236"/>
        <v>8.8300000000000267E-2</v>
      </c>
      <c r="F1722" s="2">
        <f t="shared" si="241"/>
        <v>5.4437205676659398E-2</v>
      </c>
      <c r="G1722" s="2">
        <f t="shared" si="241"/>
        <v>3.7618681567248645E-2</v>
      </c>
      <c r="H1722" s="2">
        <f t="shared" si="238"/>
        <v>1.4470790418145116</v>
      </c>
      <c r="I1722" s="2">
        <f t="shared" si="239"/>
        <v>59.134953023074438</v>
      </c>
    </row>
    <row r="1723" spans="1:9" ht="13.5" x14ac:dyDescent="0.25">
      <c r="A1723" s="3">
        <f>TITRES_STAT!B1726</f>
        <v>44806</v>
      </c>
      <c r="B1723" s="6">
        <f>TITRES_STAT!D1726</f>
        <v>6.9781000000000004</v>
      </c>
      <c r="C1723" s="2">
        <f t="shared" si="234"/>
        <v>8.8300000000000267E-2</v>
      </c>
      <c r="D1723" s="2">
        <f t="shared" si="235"/>
        <v>8.8300000000000267E-2</v>
      </c>
      <c r="E1723" s="2">
        <f t="shared" si="236"/>
        <v>0</v>
      </c>
      <c r="F1723" s="2">
        <f t="shared" si="241"/>
        <v>5.6855976699755173E-2</v>
      </c>
      <c r="G1723" s="2">
        <f t="shared" si="241"/>
        <v>3.4931632883873742E-2</v>
      </c>
      <c r="H1723" s="2">
        <f t="shared" si="238"/>
        <v>1.6276358133261744</v>
      </c>
      <c r="I1723" s="2">
        <f t="shared" si="239"/>
        <v>61.9429756997353</v>
      </c>
    </row>
    <row r="1724" spans="1:9" ht="13.5" x14ac:dyDescent="0.25">
      <c r="A1724" s="3">
        <f>TITRES_STAT!B1727</f>
        <v>44809</v>
      </c>
      <c r="B1724" s="6">
        <f>TITRES_STAT!D1727</f>
        <v>7.0223000000000004</v>
      </c>
      <c r="C1724" s="2">
        <f t="shared" si="234"/>
        <v>4.4200000000000017E-2</v>
      </c>
      <c r="D1724" s="2">
        <f t="shared" si="235"/>
        <v>4.4200000000000017E-2</v>
      </c>
      <c r="E1724" s="2">
        <f t="shared" si="236"/>
        <v>0</v>
      </c>
      <c r="F1724" s="2">
        <f t="shared" si="241"/>
        <v>5.5951978364058373E-2</v>
      </c>
      <c r="G1724" s="2">
        <f t="shared" si="241"/>
        <v>3.2436516249311334E-2</v>
      </c>
      <c r="H1724" s="2">
        <f t="shared" si="238"/>
        <v>1.7249687954774213</v>
      </c>
      <c r="I1724" s="2">
        <f t="shared" si="239"/>
        <v>63.302332061208155</v>
      </c>
    </row>
    <row r="1725" spans="1:9" ht="13.5" x14ac:dyDescent="0.25">
      <c r="A1725" s="3">
        <f>TITRES_STAT!B1728</f>
        <v>44810</v>
      </c>
      <c r="B1725" s="6">
        <f>TITRES_STAT!D1728</f>
        <v>6.8986000000000001</v>
      </c>
      <c r="C1725" s="2">
        <f t="shared" si="234"/>
        <v>-0.12370000000000037</v>
      </c>
      <c r="D1725" s="2">
        <f t="shared" si="235"/>
        <v>0</v>
      </c>
      <c r="E1725" s="2">
        <f t="shared" si="236"/>
        <v>0.12370000000000037</v>
      </c>
      <c r="F1725" s="2">
        <f t="shared" ref="F1725:G1740" si="242">((F1724*13)+D1725)/14</f>
        <v>5.1955408480911347E-2</v>
      </c>
      <c r="G1725" s="2">
        <f t="shared" si="242"/>
        <v>3.8955336517217685E-2</v>
      </c>
      <c r="H1725" s="2">
        <f t="shared" si="238"/>
        <v>1.3337173575165451</v>
      </c>
      <c r="I1725" s="2">
        <f t="shared" si="239"/>
        <v>57.149909487575542</v>
      </c>
    </row>
    <row r="1726" spans="1:9" ht="13.5" x14ac:dyDescent="0.25">
      <c r="A1726" s="3">
        <f>TITRES_STAT!B1729</f>
        <v>44811</v>
      </c>
      <c r="B1726" s="6">
        <f>TITRES_STAT!D1729</f>
        <v>6.9604999999999997</v>
      </c>
      <c r="C1726" s="2">
        <f t="shared" si="234"/>
        <v>6.1899999999999622E-2</v>
      </c>
      <c r="D1726" s="2">
        <f t="shared" si="235"/>
        <v>6.1899999999999622E-2</v>
      </c>
      <c r="E1726" s="2">
        <f t="shared" si="236"/>
        <v>0</v>
      </c>
      <c r="F1726" s="2">
        <f t="shared" si="242"/>
        <v>5.2665736446560509E-2</v>
      </c>
      <c r="G1726" s="2">
        <f t="shared" si="242"/>
        <v>3.6172812480273563E-2</v>
      </c>
      <c r="H1726" s="2">
        <f t="shared" si="238"/>
        <v>1.4559480680492063</v>
      </c>
      <c r="I1726" s="2">
        <f t="shared" si="239"/>
        <v>59.282526653981172</v>
      </c>
    </row>
    <row r="1727" spans="1:9" ht="13.5" x14ac:dyDescent="0.25">
      <c r="A1727" s="3">
        <f>TITRES_STAT!B1730</f>
        <v>44812</v>
      </c>
      <c r="B1727" s="6">
        <f>TITRES_STAT!D1730</f>
        <v>6.8456000000000001</v>
      </c>
      <c r="C1727" s="2">
        <f t="shared" si="234"/>
        <v>-0.11489999999999956</v>
      </c>
      <c r="D1727" s="2">
        <f t="shared" si="235"/>
        <v>0</v>
      </c>
      <c r="E1727" s="2">
        <f t="shared" si="236"/>
        <v>0.11489999999999956</v>
      </c>
      <c r="F1727" s="2">
        <f t="shared" si="242"/>
        <v>4.890389812894904E-2</v>
      </c>
      <c r="G1727" s="2">
        <f t="shared" si="242"/>
        <v>4.1796183017396848E-2</v>
      </c>
      <c r="H1727" s="2">
        <f t="shared" si="238"/>
        <v>1.1700565601551161</v>
      </c>
      <c r="I1727" s="2">
        <f t="shared" si="239"/>
        <v>53.918251793007649</v>
      </c>
    </row>
    <row r="1728" spans="1:9" ht="13.5" x14ac:dyDescent="0.25">
      <c r="A1728" s="3">
        <f>TITRES_STAT!B1731</f>
        <v>44813</v>
      </c>
      <c r="B1728" s="6">
        <f>TITRES_STAT!D1731</f>
        <v>6.8810000000000002</v>
      </c>
      <c r="C1728" s="2">
        <f t="shared" si="234"/>
        <v>3.5400000000000098E-2</v>
      </c>
      <c r="D1728" s="2">
        <f t="shared" si="235"/>
        <v>3.5400000000000098E-2</v>
      </c>
      <c r="E1728" s="2">
        <f t="shared" si="236"/>
        <v>0</v>
      </c>
      <c r="F1728" s="2">
        <f t="shared" si="242"/>
        <v>4.7939333976881257E-2</v>
      </c>
      <c r="G1728" s="2">
        <f t="shared" si="242"/>
        <v>3.8810741373297077E-2</v>
      </c>
      <c r="H1728" s="2">
        <f t="shared" si="238"/>
        <v>1.2352078904080126</v>
      </c>
      <c r="I1728" s="2">
        <f t="shared" si="239"/>
        <v>55.26143208909928</v>
      </c>
    </row>
    <row r="1729" spans="1:9" ht="13.5" x14ac:dyDescent="0.25">
      <c r="A1729" s="3">
        <f>TITRES_STAT!B1732</f>
        <v>44816</v>
      </c>
      <c r="B1729" s="6">
        <f>TITRES_STAT!D1732</f>
        <v>6.8190999999999997</v>
      </c>
      <c r="C1729" s="2">
        <f t="shared" si="234"/>
        <v>-6.190000000000051E-2</v>
      </c>
      <c r="D1729" s="2">
        <f t="shared" si="235"/>
        <v>0</v>
      </c>
      <c r="E1729" s="2">
        <f t="shared" si="236"/>
        <v>6.190000000000051E-2</v>
      </c>
      <c r="F1729" s="2">
        <f t="shared" si="242"/>
        <v>4.4515095835675457E-2</v>
      </c>
      <c r="G1729" s="2">
        <f t="shared" si="242"/>
        <v>4.0459974132347323E-2</v>
      </c>
      <c r="H1729" s="2">
        <f t="shared" si="238"/>
        <v>1.1002255139873187</v>
      </c>
      <c r="I1729" s="2">
        <f t="shared" si="239"/>
        <v>52.386065527721314</v>
      </c>
    </row>
    <row r="1730" spans="1:9" ht="13.5" x14ac:dyDescent="0.25">
      <c r="A1730" s="3">
        <f>TITRES_STAT!B1733</f>
        <v>44817</v>
      </c>
      <c r="B1730" s="6">
        <f>TITRES_STAT!D1733</f>
        <v>6.8720999999999997</v>
      </c>
      <c r="C1730" s="2">
        <f t="shared" si="234"/>
        <v>5.2999999999999936E-2</v>
      </c>
      <c r="D1730" s="2">
        <f t="shared" si="235"/>
        <v>5.2999999999999936E-2</v>
      </c>
      <c r="E1730" s="2">
        <f t="shared" si="236"/>
        <v>0</v>
      </c>
      <c r="F1730" s="2">
        <f t="shared" si="242"/>
        <v>4.5121160418841497E-2</v>
      </c>
      <c r="G1730" s="2">
        <f t="shared" si="242"/>
        <v>3.75699759800368E-2</v>
      </c>
      <c r="H1730" s="2">
        <f t="shared" si="238"/>
        <v>1.2009898660253895</v>
      </c>
      <c r="I1730" s="2">
        <f t="shared" si="239"/>
        <v>54.56589712492277</v>
      </c>
    </row>
    <row r="1731" spans="1:9" ht="13.5" x14ac:dyDescent="0.25">
      <c r="A1731" s="3">
        <f>TITRES_STAT!B1734</f>
        <v>44818</v>
      </c>
      <c r="B1731" s="6">
        <f>TITRES_STAT!D1734</f>
        <v>6.5805999999999996</v>
      </c>
      <c r="C1731" s="2">
        <f t="shared" ref="C1731:C1794" si="243">B1731-B1730</f>
        <v>-0.29150000000000009</v>
      </c>
      <c r="D1731" s="2">
        <f t="shared" ref="D1731:D1794" si="244">IF(C1731&gt;0,C1731,0)</f>
        <v>0</v>
      </c>
      <c r="E1731" s="2">
        <f t="shared" ref="E1731:E1794" si="245">IF(C1731&lt;0,-C1731,0)</f>
        <v>0.29150000000000009</v>
      </c>
      <c r="F1731" s="2">
        <f t="shared" si="242"/>
        <v>4.1898220388924247E-2</v>
      </c>
      <c r="G1731" s="2">
        <f t="shared" si="242"/>
        <v>5.5707834838605606E-2</v>
      </c>
      <c r="H1731" s="2">
        <f t="shared" si="238"/>
        <v>0.75210642291717145</v>
      </c>
      <c r="I1731" s="2">
        <f t="shared" si="239"/>
        <v>42.925841323322764</v>
      </c>
    </row>
    <row r="1732" spans="1:9" ht="13.5" x14ac:dyDescent="0.25">
      <c r="A1732" s="3">
        <f>TITRES_STAT!B1735</f>
        <v>44819</v>
      </c>
      <c r="B1732" s="6">
        <f>TITRES_STAT!D1735</f>
        <v>6.5453000000000001</v>
      </c>
      <c r="C1732" s="2">
        <f t="shared" si="243"/>
        <v>-3.5299999999999443E-2</v>
      </c>
      <c r="D1732" s="2">
        <f t="shared" si="244"/>
        <v>0</v>
      </c>
      <c r="E1732" s="2">
        <f t="shared" si="245"/>
        <v>3.5299999999999443E-2</v>
      </c>
      <c r="F1732" s="2">
        <f t="shared" si="242"/>
        <v>3.8905490361143942E-2</v>
      </c>
      <c r="G1732" s="2">
        <f t="shared" si="242"/>
        <v>5.4250132350133741E-2</v>
      </c>
      <c r="H1732" s="2">
        <f t="shared" si="238"/>
        <v>0.7171501464742146</v>
      </c>
      <c r="I1732" s="2">
        <f t="shared" si="239"/>
        <v>41.763974335425637</v>
      </c>
    </row>
    <row r="1733" spans="1:9" ht="13.5" x14ac:dyDescent="0.25">
      <c r="A1733" s="3">
        <f>TITRES_STAT!B1736</f>
        <v>44820</v>
      </c>
      <c r="B1733" s="6">
        <f>TITRES_STAT!D1736</f>
        <v>6.5365000000000002</v>
      </c>
      <c r="C1733" s="2">
        <f t="shared" si="243"/>
        <v>-8.799999999999919E-3</v>
      </c>
      <c r="D1733" s="2">
        <f t="shared" si="244"/>
        <v>0</v>
      </c>
      <c r="E1733" s="2">
        <f t="shared" si="245"/>
        <v>8.799999999999919E-3</v>
      </c>
      <c r="F1733" s="2">
        <f t="shared" si="242"/>
        <v>3.6126526763919371E-2</v>
      </c>
      <c r="G1733" s="2">
        <f t="shared" si="242"/>
        <v>5.1003694325124187E-2</v>
      </c>
      <c r="H1733" s="2">
        <f t="shared" si="238"/>
        <v>0.70831196135774055</v>
      </c>
      <c r="I1733" s="2">
        <f t="shared" si="239"/>
        <v>41.462682307439032</v>
      </c>
    </row>
    <row r="1734" spans="1:9" ht="13.5" x14ac:dyDescent="0.25">
      <c r="A1734" s="3">
        <f>TITRES_STAT!B1737</f>
        <v>44823</v>
      </c>
      <c r="B1734" s="6">
        <f>TITRES_STAT!D1737</f>
        <v>6.4923000000000002</v>
      </c>
      <c r="C1734" s="2">
        <f t="shared" si="243"/>
        <v>-4.4200000000000017E-2</v>
      </c>
      <c r="D1734" s="2">
        <f t="shared" si="244"/>
        <v>0</v>
      </c>
      <c r="E1734" s="2">
        <f t="shared" si="245"/>
        <v>4.4200000000000017E-2</v>
      </c>
      <c r="F1734" s="2">
        <f t="shared" si="242"/>
        <v>3.3546060566496561E-2</v>
      </c>
      <c r="G1734" s="2">
        <f t="shared" si="242"/>
        <v>5.0517716159043886E-2</v>
      </c>
      <c r="H1734" s="2">
        <f t="shared" si="238"/>
        <v>0.66404546992750402</v>
      </c>
      <c r="I1734" s="2">
        <f t="shared" si="239"/>
        <v>39.905488277098215</v>
      </c>
    </row>
    <row r="1735" spans="1:9" ht="13.5" x14ac:dyDescent="0.25">
      <c r="A1735" s="3">
        <f>TITRES_STAT!B1738</f>
        <v>44824</v>
      </c>
      <c r="B1735" s="6">
        <f>TITRES_STAT!D1738</f>
        <v>6.8190999999999997</v>
      </c>
      <c r="C1735" s="2">
        <f t="shared" si="243"/>
        <v>0.32679999999999954</v>
      </c>
      <c r="D1735" s="2">
        <f t="shared" si="244"/>
        <v>0.32679999999999954</v>
      </c>
      <c r="E1735" s="2">
        <f t="shared" si="245"/>
        <v>0</v>
      </c>
      <c r="F1735" s="2">
        <f t="shared" si="242"/>
        <v>5.4492770526032484E-2</v>
      </c>
      <c r="G1735" s="2">
        <f t="shared" si="242"/>
        <v>4.6909307861969327E-2</v>
      </c>
      <c r="H1735" s="2">
        <f t="shared" si="238"/>
        <v>1.161662216086784</v>
      </c>
      <c r="I1735" s="2">
        <f t="shared" si="239"/>
        <v>53.739303367651907</v>
      </c>
    </row>
    <row r="1736" spans="1:9" ht="13.5" x14ac:dyDescent="0.25">
      <c r="A1736" s="3">
        <f>TITRES_STAT!B1739</f>
        <v>44825</v>
      </c>
      <c r="B1736" s="6">
        <f>TITRES_STAT!D1739</f>
        <v>6.8456000000000001</v>
      </c>
      <c r="C1736" s="2">
        <f t="shared" si="243"/>
        <v>2.6500000000000412E-2</v>
      </c>
      <c r="D1736" s="2">
        <f t="shared" si="244"/>
        <v>2.6500000000000412E-2</v>
      </c>
      <c r="E1736" s="2">
        <f t="shared" si="245"/>
        <v>0</v>
      </c>
      <c r="F1736" s="2">
        <f t="shared" si="242"/>
        <v>5.2493286917030195E-2</v>
      </c>
      <c r="G1736" s="2">
        <f t="shared" si="242"/>
        <v>4.3558643014685802E-2</v>
      </c>
      <c r="H1736" s="2">
        <f t="shared" si="238"/>
        <v>1.2051175905395417</v>
      </c>
      <c r="I1736" s="2">
        <f t="shared" si="239"/>
        <v>54.650944498822717</v>
      </c>
    </row>
    <row r="1737" spans="1:9" ht="13.5" x14ac:dyDescent="0.25">
      <c r="A1737" s="3">
        <f>TITRES_STAT!B1740</f>
        <v>44826</v>
      </c>
      <c r="B1737" s="6">
        <f>TITRES_STAT!D1740</f>
        <v>6.8014999999999999</v>
      </c>
      <c r="C1737" s="2">
        <f t="shared" si="243"/>
        <v>-4.410000000000025E-2</v>
      </c>
      <c r="D1737" s="2">
        <f t="shared" si="244"/>
        <v>0</v>
      </c>
      <c r="E1737" s="2">
        <f t="shared" si="245"/>
        <v>4.410000000000025E-2</v>
      </c>
      <c r="F1737" s="2">
        <f t="shared" si="242"/>
        <v>4.8743766422956615E-2</v>
      </c>
      <c r="G1737" s="2">
        <f t="shared" si="242"/>
        <v>4.3597311370779691E-2</v>
      </c>
      <c r="H1737" s="2">
        <f t="shared" si="238"/>
        <v>1.1180452392673517</v>
      </c>
      <c r="I1737" s="2">
        <f t="shared" si="239"/>
        <v>52.786655286649697</v>
      </c>
    </row>
    <row r="1738" spans="1:9" ht="13.5" x14ac:dyDescent="0.25">
      <c r="A1738" s="3">
        <f>TITRES_STAT!B1741</f>
        <v>44827</v>
      </c>
      <c r="B1738" s="6">
        <f>TITRES_STAT!D1741</f>
        <v>6.8014999999999999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4.5262068821316857E-2</v>
      </c>
      <c r="G1738" s="2">
        <f t="shared" si="242"/>
        <v>4.0483217701438291E-2</v>
      </c>
      <c r="H1738" s="2">
        <f t="shared" si="238"/>
        <v>1.1180452392673517</v>
      </c>
      <c r="I1738" s="2">
        <f t="shared" si="239"/>
        <v>52.786655286649697</v>
      </c>
    </row>
    <row r="1739" spans="1:9" ht="13.5" x14ac:dyDescent="0.25">
      <c r="A1739" s="3">
        <f>TITRES_STAT!B1742</f>
        <v>44830</v>
      </c>
      <c r="B1739" s="6">
        <f>TITRES_STAT!D1742</f>
        <v>6.8014999999999999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4.2029063905508514E-2</v>
      </c>
      <c r="G1739" s="2">
        <f t="shared" si="242"/>
        <v>3.7591559294192702E-2</v>
      </c>
      <c r="H1739" s="2">
        <f t="shared" si="238"/>
        <v>1.1180452392673517</v>
      </c>
      <c r="I1739" s="2">
        <f t="shared" si="239"/>
        <v>52.786655286649697</v>
      </c>
    </row>
    <row r="1740" spans="1:9" ht="13.5" x14ac:dyDescent="0.25">
      <c r="A1740" s="3">
        <f>TITRES_STAT!B1743</f>
        <v>44831</v>
      </c>
      <c r="B1740" s="6">
        <f>TITRES_STAT!D1743</f>
        <v>6.7130999999999998</v>
      </c>
      <c r="C1740" s="2">
        <f t="shared" si="243"/>
        <v>-8.8400000000000034E-2</v>
      </c>
      <c r="D1740" s="2">
        <f t="shared" si="244"/>
        <v>0</v>
      </c>
      <c r="E1740" s="2">
        <f t="shared" si="245"/>
        <v>8.8400000000000034E-2</v>
      </c>
      <c r="F1740" s="2">
        <f t="shared" si="242"/>
        <v>3.9026987912257907E-2</v>
      </c>
      <c r="G1740" s="2">
        <f t="shared" si="242"/>
        <v>4.1220733630321797E-2</v>
      </c>
      <c r="H1740" s="2">
        <f t="shared" si="238"/>
        <v>0.94678052705859217</v>
      </c>
      <c r="I1740" s="2">
        <f t="shared" si="239"/>
        <v>48.633141430127786</v>
      </c>
    </row>
    <row r="1741" spans="1:9" ht="13.5" x14ac:dyDescent="0.25">
      <c r="A1741" s="3">
        <f>TITRES_STAT!B1744</f>
        <v>44832</v>
      </c>
      <c r="B1741" s="6">
        <f>TITRES_STAT!D1744</f>
        <v>6.7750000000000004</v>
      </c>
      <c r="C1741" s="2">
        <f t="shared" si="243"/>
        <v>6.190000000000051E-2</v>
      </c>
      <c r="D1741" s="2">
        <f t="shared" si="244"/>
        <v>6.190000000000051E-2</v>
      </c>
      <c r="E1741" s="2">
        <f t="shared" si="245"/>
        <v>0</v>
      </c>
      <c r="F1741" s="2">
        <f t="shared" ref="F1741:G1756" si="246">((F1740*13)+D1741)/14</f>
        <v>4.066077448995381E-2</v>
      </c>
      <c r="G1741" s="2">
        <f t="shared" si="246"/>
        <v>3.8276395513870243E-2</v>
      </c>
      <c r="H1741" s="2">
        <f t="shared" si="238"/>
        <v>1.0622937176835143</v>
      </c>
      <c r="I1741" s="2">
        <f t="shared" si="239"/>
        <v>51.51030178556443</v>
      </c>
    </row>
    <row r="1742" spans="1:9" ht="13.5" x14ac:dyDescent="0.25">
      <c r="A1742" s="3">
        <f>TITRES_STAT!B1745</f>
        <v>44833</v>
      </c>
      <c r="B1742" s="6">
        <f>TITRES_STAT!D1745</f>
        <v>6.6247999999999996</v>
      </c>
      <c r="C1742" s="2">
        <f t="shared" si="243"/>
        <v>-0.15020000000000078</v>
      </c>
      <c r="D1742" s="2">
        <f t="shared" si="244"/>
        <v>0</v>
      </c>
      <c r="E1742" s="2">
        <f t="shared" si="245"/>
        <v>0.15020000000000078</v>
      </c>
      <c r="F1742" s="2">
        <f t="shared" si="246"/>
        <v>3.7756433454957113E-2</v>
      </c>
      <c r="G1742" s="2">
        <f t="shared" si="246"/>
        <v>4.6270938691450998E-2</v>
      </c>
      <c r="H1742" s="2">
        <f t="shared" si="238"/>
        <v>0.81598589790297416</v>
      </c>
      <c r="I1742" s="2">
        <f t="shared" si="239"/>
        <v>44.933493087432076</v>
      </c>
    </row>
    <row r="1743" spans="1:9" ht="13.5" x14ac:dyDescent="0.25">
      <c r="A1743" s="3">
        <f>TITRES_STAT!B1746</f>
        <v>44834</v>
      </c>
      <c r="B1743" s="6">
        <f>TITRES_STAT!D1746</f>
        <v>6.7042999999999999</v>
      </c>
      <c r="C1743" s="2">
        <f t="shared" si="243"/>
        <v>7.9500000000000348E-2</v>
      </c>
      <c r="D1743" s="2">
        <f t="shared" si="244"/>
        <v>7.9500000000000348E-2</v>
      </c>
      <c r="E1743" s="2">
        <f t="shared" si="245"/>
        <v>0</v>
      </c>
      <c r="F1743" s="2">
        <f t="shared" si="246"/>
        <v>4.0738116779603054E-2</v>
      </c>
      <c r="G1743" s="2">
        <f t="shared" si="246"/>
        <v>4.2965871642061636E-2</v>
      </c>
      <c r="H1743" s="2">
        <f t="shared" si="238"/>
        <v>0.94815059540703672</v>
      </c>
      <c r="I1743" s="2">
        <f t="shared" si="239"/>
        <v>48.669266002453718</v>
      </c>
    </row>
    <row r="1744" spans="1:9" ht="13.5" x14ac:dyDescent="0.25">
      <c r="A1744" s="3">
        <f>TITRES_STAT!B1747</f>
        <v>44837</v>
      </c>
      <c r="B1744" s="6">
        <f>TITRES_STAT!D1747</f>
        <v>6.5895000000000001</v>
      </c>
      <c r="C1744" s="2">
        <f t="shared" si="243"/>
        <v>-0.11479999999999979</v>
      </c>
      <c r="D1744" s="2">
        <f t="shared" si="244"/>
        <v>0</v>
      </c>
      <c r="E1744" s="2">
        <f t="shared" si="245"/>
        <v>0.11479999999999979</v>
      </c>
      <c r="F1744" s="2">
        <f t="shared" si="246"/>
        <v>3.7828251295345693E-2</v>
      </c>
      <c r="G1744" s="2">
        <f t="shared" si="246"/>
        <v>4.8096880810485791E-2</v>
      </c>
      <c r="H1744" s="2">
        <f t="shared" si="238"/>
        <v>0.78650113391757837</v>
      </c>
      <c r="I1744" s="2">
        <f t="shared" si="239"/>
        <v>44.024664691529054</v>
      </c>
    </row>
    <row r="1745" spans="1:9" ht="13.5" x14ac:dyDescent="0.25">
      <c r="A1745" s="3">
        <f>TITRES_STAT!B1748</f>
        <v>44838</v>
      </c>
      <c r="B1745" s="6">
        <f>TITRES_STAT!D1748</f>
        <v>6.7130999999999998</v>
      </c>
      <c r="C1745" s="2">
        <f t="shared" si="243"/>
        <v>0.12359999999999971</v>
      </c>
      <c r="D1745" s="2">
        <f t="shared" si="244"/>
        <v>0.12359999999999971</v>
      </c>
      <c r="E1745" s="2">
        <f t="shared" si="245"/>
        <v>0</v>
      </c>
      <c r="F1745" s="2">
        <f t="shared" si="246"/>
        <v>4.3954804774249553E-2</v>
      </c>
      <c r="G1745" s="2">
        <f t="shared" si="246"/>
        <v>4.466138932402252E-2</v>
      </c>
      <c r="H1745" s="2">
        <f t="shared" ref="H1745:H1808" si="247">F1745/G1745</f>
        <v>0.98417907368159485</v>
      </c>
      <c r="I1745" s="2">
        <f t="shared" ref="I1745:I1808" si="248">IF(G1745=0,100,100-(100/(1+H1745)))</f>
        <v>49.601323123294264</v>
      </c>
    </row>
    <row r="1746" spans="1:9" ht="13.5" x14ac:dyDescent="0.25">
      <c r="A1746" s="3">
        <f>TITRES_STAT!B1749</f>
        <v>44839</v>
      </c>
      <c r="B1746" s="6">
        <f>TITRES_STAT!D1749</f>
        <v>6.6689999999999996</v>
      </c>
      <c r="C1746" s="2">
        <f t="shared" si="243"/>
        <v>-4.410000000000025E-2</v>
      </c>
      <c r="D1746" s="2">
        <f t="shared" si="244"/>
        <v>0</v>
      </c>
      <c r="E1746" s="2">
        <f t="shared" si="245"/>
        <v>4.410000000000025E-2</v>
      </c>
      <c r="F1746" s="2">
        <f t="shared" si="246"/>
        <v>4.0815175861803159E-2</v>
      </c>
      <c r="G1746" s="2">
        <f t="shared" si="246"/>
        <v>4.4621290086592359E-2</v>
      </c>
      <c r="H1746" s="2">
        <f t="shared" si="247"/>
        <v>0.91470183364481328</v>
      </c>
      <c r="I1746" s="2">
        <f t="shared" si="248"/>
        <v>47.772547013421566</v>
      </c>
    </row>
    <row r="1747" spans="1:9" ht="13.5" x14ac:dyDescent="0.25">
      <c r="A1747" s="3">
        <f>TITRES_STAT!B1750</f>
        <v>44840</v>
      </c>
      <c r="B1747" s="6">
        <f>TITRES_STAT!D1750</f>
        <v>6.5805999999999996</v>
      </c>
      <c r="C1747" s="2">
        <f t="shared" si="243"/>
        <v>-8.8400000000000034E-2</v>
      </c>
      <c r="D1747" s="2">
        <f t="shared" si="244"/>
        <v>0</v>
      </c>
      <c r="E1747" s="2">
        <f t="shared" si="245"/>
        <v>8.8400000000000034E-2</v>
      </c>
      <c r="F1747" s="2">
        <f t="shared" si="246"/>
        <v>3.7899806157388645E-2</v>
      </c>
      <c r="G1747" s="2">
        <f t="shared" si="246"/>
        <v>4.7748340794692909E-2</v>
      </c>
      <c r="H1747" s="2">
        <f t="shared" si="247"/>
        <v>0.79374079866668579</v>
      </c>
      <c r="I1747" s="2">
        <f t="shared" si="248"/>
        <v>44.250585104418938</v>
      </c>
    </row>
    <row r="1748" spans="1:9" ht="13.5" x14ac:dyDescent="0.25">
      <c r="A1748" s="3">
        <f>TITRES_STAT!B1751</f>
        <v>44841</v>
      </c>
      <c r="B1748" s="6">
        <f>TITRES_STAT!D1751</f>
        <v>6.6600999999999999</v>
      </c>
      <c r="C1748" s="2">
        <f t="shared" si="243"/>
        <v>7.9500000000000348E-2</v>
      </c>
      <c r="D1748" s="2">
        <f t="shared" si="244"/>
        <v>7.9500000000000348E-2</v>
      </c>
      <c r="E1748" s="2">
        <f t="shared" si="245"/>
        <v>0</v>
      </c>
      <c r="F1748" s="2">
        <f t="shared" si="246"/>
        <v>4.0871248574718057E-2</v>
      </c>
      <c r="G1748" s="2">
        <f t="shared" si="246"/>
        <v>4.4337745023643411E-2</v>
      </c>
      <c r="H1748" s="2">
        <f t="shared" si="247"/>
        <v>0.92181613099455506</v>
      </c>
      <c r="I1748" s="2">
        <f t="shared" si="248"/>
        <v>47.965885816428646</v>
      </c>
    </row>
    <row r="1749" spans="1:9" ht="13.5" x14ac:dyDescent="0.25">
      <c r="A1749" s="3">
        <f>TITRES_STAT!B1752</f>
        <v>44844</v>
      </c>
      <c r="B1749" s="6">
        <f>TITRES_STAT!D1752</f>
        <v>6.5541</v>
      </c>
      <c r="C1749" s="2">
        <f t="shared" si="243"/>
        <v>-0.10599999999999987</v>
      </c>
      <c r="D1749" s="2">
        <f t="shared" si="244"/>
        <v>0</v>
      </c>
      <c r="E1749" s="2">
        <f t="shared" si="245"/>
        <v>0.10599999999999987</v>
      </c>
      <c r="F1749" s="2">
        <f t="shared" si="246"/>
        <v>3.795187367652391E-2</v>
      </c>
      <c r="G1749" s="2">
        <f t="shared" si="246"/>
        <v>4.8742191807668873E-2</v>
      </c>
      <c r="H1749" s="2">
        <f t="shared" si="247"/>
        <v>0.77862468364733517</v>
      </c>
      <c r="I1749" s="2">
        <f t="shared" si="248"/>
        <v>43.776783871606298</v>
      </c>
    </row>
    <row r="1750" spans="1:9" ht="13.5" x14ac:dyDescent="0.25">
      <c r="A1750" s="3">
        <f>TITRES_STAT!B1753</f>
        <v>44845</v>
      </c>
      <c r="B1750" s="6">
        <f>TITRES_STAT!D1753</f>
        <v>6.5365000000000002</v>
      </c>
      <c r="C1750" s="2">
        <f t="shared" si="243"/>
        <v>-1.7599999999999838E-2</v>
      </c>
      <c r="D1750" s="2">
        <f t="shared" si="244"/>
        <v>0</v>
      </c>
      <c r="E1750" s="2">
        <f t="shared" si="245"/>
        <v>1.7599999999999838E-2</v>
      </c>
      <c r="F1750" s="2">
        <f t="shared" si="246"/>
        <v>3.52410255567722E-2</v>
      </c>
      <c r="G1750" s="2">
        <f t="shared" si="246"/>
        <v>4.6517749535692508E-2</v>
      </c>
      <c r="H1750" s="2">
        <f t="shared" si="247"/>
        <v>0.75758234025771576</v>
      </c>
      <c r="I1750" s="2">
        <f t="shared" si="248"/>
        <v>43.10366137080274</v>
      </c>
    </row>
    <row r="1751" spans="1:9" ht="13.5" x14ac:dyDescent="0.25">
      <c r="A1751" s="3">
        <f>TITRES_STAT!B1754</f>
        <v>44846</v>
      </c>
      <c r="B1751" s="6">
        <f>TITRES_STAT!D1754</f>
        <v>6.6689999999999996</v>
      </c>
      <c r="C1751" s="2">
        <f t="shared" si="243"/>
        <v>0.1324999999999994</v>
      </c>
      <c r="D1751" s="2">
        <f t="shared" si="244"/>
        <v>0.1324999999999994</v>
      </c>
      <c r="E1751" s="2">
        <f t="shared" si="245"/>
        <v>0</v>
      </c>
      <c r="F1751" s="2">
        <f t="shared" si="246"/>
        <v>4.2188095159859849E-2</v>
      </c>
      <c r="G1751" s="2">
        <f t="shared" si="246"/>
        <v>4.3195053140285898E-2</v>
      </c>
      <c r="H1751" s="2">
        <f t="shared" si="247"/>
        <v>0.97668811803157829</v>
      </c>
      <c r="I1751" s="2">
        <f t="shared" si="248"/>
        <v>49.410329789617087</v>
      </c>
    </row>
    <row r="1752" spans="1:9" ht="13.5" x14ac:dyDescent="0.25">
      <c r="A1752" s="3">
        <f>TITRES_STAT!B1755</f>
        <v>44847</v>
      </c>
      <c r="B1752" s="6">
        <f>TITRES_STAT!D1755</f>
        <v>6.6689999999999996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3.917465979129843E-2</v>
      </c>
      <c r="G1752" s="2">
        <f t="shared" si="246"/>
        <v>4.0109692201694046E-2</v>
      </c>
      <c r="H1752" s="2">
        <f t="shared" si="247"/>
        <v>0.97668811803157829</v>
      </c>
      <c r="I1752" s="2">
        <f t="shared" si="248"/>
        <v>49.410329789617087</v>
      </c>
    </row>
    <row r="1753" spans="1:9" ht="13.5" x14ac:dyDescent="0.25">
      <c r="A1753" s="3">
        <f>TITRES_STAT!B1756</f>
        <v>44848</v>
      </c>
      <c r="B1753" s="6">
        <f>TITRES_STAT!D1756</f>
        <v>6.7130999999999998</v>
      </c>
      <c r="C1753" s="2">
        <f t="shared" si="243"/>
        <v>4.410000000000025E-2</v>
      </c>
      <c r="D1753" s="2">
        <f t="shared" si="244"/>
        <v>4.410000000000025E-2</v>
      </c>
      <c r="E1753" s="2">
        <f t="shared" si="245"/>
        <v>0</v>
      </c>
      <c r="F1753" s="2">
        <f t="shared" si="246"/>
        <v>3.9526469806205708E-2</v>
      </c>
      <c r="G1753" s="2">
        <f t="shared" si="246"/>
        <v>3.7244714187287323E-2</v>
      </c>
      <c r="H1753" s="2">
        <f t="shared" si="247"/>
        <v>1.0612638778067791</v>
      </c>
      <c r="I1753" s="2">
        <f t="shared" si="248"/>
        <v>51.486075569130065</v>
      </c>
    </row>
    <row r="1754" spans="1:9" ht="13.5" x14ac:dyDescent="0.25">
      <c r="A1754" s="3">
        <f>TITRES_STAT!B1757</f>
        <v>44851</v>
      </c>
      <c r="B1754" s="6">
        <f>TITRES_STAT!D1757</f>
        <v>6.6159999999999997</v>
      </c>
      <c r="C1754" s="2">
        <f t="shared" si="243"/>
        <v>-9.7100000000000186E-2</v>
      </c>
      <c r="D1754" s="2">
        <f t="shared" si="244"/>
        <v>0</v>
      </c>
      <c r="E1754" s="2">
        <f t="shared" si="245"/>
        <v>9.7100000000000186E-2</v>
      </c>
      <c r="F1754" s="2">
        <f t="shared" si="246"/>
        <v>3.6703150534333873E-2</v>
      </c>
      <c r="G1754" s="2">
        <f t="shared" si="246"/>
        <v>4.1520091745338238E-2</v>
      </c>
      <c r="H1754" s="2">
        <f t="shared" si="247"/>
        <v>0.88398529462437425</v>
      </c>
      <c r="I1754" s="2">
        <f t="shared" si="248"/>
        <v>46.921029434076431</v>
      </c>
    </row>
    <row r="1755" spans="1:9" ht="13.5" x14ac:dyDescent="0.25">
      <c r="A1755" s="3">
        <f>TITRES_STAT!B1758</f>
        <v>44852</v>
      </c>
      <c r="B1755" s="6">
        <f>TITRES_STAT!D1758</f>
        <v>6.5011000000000001</v>
      </c>
      <c r="C1755" s="2">
        <f t="shared" si="243"/>
        <v>-0.11489999999999956</v>
      </c>
      <c r="D1755" s="2">
        <f t="shared" si="244"/>
        <v>0</v>
      </c>
      <c r="E1755" s="2">
        <f t="shared" si="245"/>
        <v>0.11489999999999956</v>
      </c>
      <c r="F1755" s="2">
        <f t="shared" si="246"/>
        <v>3.4081496924738594E-2</v>
      </c>
      <c r="G1755" s="2">
        <f t="shared" si="246"/>
        <v>4.6761513763528328E-2</v>
      </c>
      <c r="H1755" s="2">
        <f t="shared" si="247"/>
        <v>0.72883647644701521</v>
      </c>
      <c r="I1755" s="2">
        <f t="shared" si="248"/>
        <v>42.157629502639217</v>
      </c>
    </row>
    <row r="1756" spans="1:9" ht="13.5" x14ac:dyDescent="0.25">
      <c r="A1756" s="3">
        <f>TITRES_STAT!B1759</f>
        <v>44853</v>
      </c>
      <c r="B1756" s="6">
        <f>TITRES_STAT!D1759</f>
        <v>6.4923000000000002</v>
      </c>
      <c r="C1756" s="2">
        <f t="shared" si="243"/>
        <v>-8.799999999999919E-3</v>
      </c>
      <c r="D1756" s="2">
        <f t="shared" si="244"/>
        <v>0</v>
      </c>
      <c r="E1756" s="2">
        <f t="shared" si="245"/>
        <v>8.799999999999919E-3</v>
      </c>
      <c r="F1756" s="2">
        <f t="shared" si="246"/>
        <v>3.1647104287257269E-2</v>
      </c>
      <c r="G1756" s="2">
        <f t="shared" si="246"/>
        <v>4.4049977066133443E-2</v>
      </c>
      <c r="H1756" s="2">
        <f t="shared" si="247"/>
        <v>0.71843633969989584</v>
      </c>
      <c r="I1756" s="2">
        <f t="shared" si="248"/>
        <v>41.807562090159365</v>
      </c>
    </row>
    <row r="1757" spans="1:9" ht="13.5" x14ac:dyDescent="0.25">
      <c r="A1757" s="3">
        <f>TITRES_STAT!B1760</f>
        <v>44854</v>
      </c>
      <c r="B1757" s="6">
        <f>TITRES_STAT!D1760</f>
        <v>6.4481000000000002</v>
      </c>
      <c r="C1757" s="2">
        <f t="shared" si="243"/>
        <v>-4.4200000000000017E-2</v>
      </c>
      <c r="D1757" s="2">
        <f t="shared" si="244"/>
        <v>0</v>
      </c>
      <c r="E1757" s="2">
        <f t="shared" si="245"/>
        <v>4.4200000000000017E-2</v>
      </c>
      <c r="F1757" s="2">
        <f t="shared" ref="F1757:G1772" si="249">((F1756*13)+D1757)/14</f>
        <v>2.9386596838167463E-2</v>
      </c>
      <c r="G1757" s="2">
        <f t="shared" si="249"/>
        <v>4.4060692989981054E-2</v>
      </c>
      <c r="H1757" s="2">
        <f t="shared" si="247"/>
        <v>0.66695720933961866</v>
      </c>
      <c r="I1757" s="2">
        <f t="shared" si="248"/>
        <v>40.0104577131791</v>
      </c>
    </row>
    <row r="1758" spans="1:9" ht="13.5" x14ac:dyDescent="0.25">
      <c r="A1758" s="3">
        <f>TITRES_STAT!B1761</f>
        <v>44855</v>
      </c>
      <c r="B1758" s="6">
        <f>TITRES_STAT!D1761</f>
        <v>6.5365000000000002</v>
      </c>
      <c r="C1758" s="2">
        <f t="shared" si="243"/>
        <v>8.8400000000000034E-2</v>
      </c>
      <c r="D1758" s="2">
        <f t="shared" si="244"/>
        <v>8.8400000000000034E-2</v>
      </c>
      <c r="E1758" s="2">
        <f t="shared" si="245"/>
        <v>0</v>
      </c>
      <c r="F1758" s="2">
        <f t="shared" si="249"/>
        <v>3.3601839921155501E-2</v>
      </c>
      <c r="G1758" s="2">
        <f t="shared" si="249"/>
        <v>4.0913500633553833E-2</v>
      </c>
      <c r="H1758" s="2">
        <f t="shared" si="247"/>
        <v>0.82128977967722661</v>
      </c>
      <c r="I1758" s="2">
        <f t="shared" si="248"/>
        <v>45.093855400801594</v>
      </c>
    </row>
    <row r="1759" spans="1:9" ht="13.5" x14ac:dyDescent="0.25">
      <c r="A1759" s="3">
        <f>TITRES_STAT!B1762</f>
        <v>44858</v>
      </c>
      <c r="B1759" s="6">
        <f>TITRES_STAT!D1762</f>
        <v>6.6159999999999997</v>
      </c>
      <c r="C1759" s="2">
        <f t="shared" si="243"/>
        <v>7.949999999999946E-2</v>
      </c>
      <c r="D1759" s="2">
        <f t="shared" si="244"/>
        <v>7.949999999999946E-2</v>
      </c>
      <c r="E1759" s="2">
        <f t="shared" si="245"/>
        <v>0</v>
      </c>
      <c r="F1759" s="2">
        <f t="shared" si="249"/>
        <v>3.6880279926787211E-2</v>
      </c>
      <c r="G1759" s="2">
        <f t="shared" si="249"/>
        <v>3.7991107731157124E-2</v>
      </c>
      <c r="H1759" s="2">
        <f t="shared" si="247"/>
        <v>0.9707608471900675</v>
      </c>
      <c r="I1759" s="2">
        <f t="shared" si="248"/>
        <v>49.258176027506785</v>
      </c>
    </row>
    <row r="1760" spans="1:9" ht="13.5" x14ac:dyDescent="0.25">
      <c r="A1760" s="3">
        <f>TITRES_STAT!B1763</f>
        <v>44859</v>
      </c>
      <c r="B1760" s="6">
        <f>TITRES_STAT!D1763</f>
        <v>6.5365000000000002</v>
      </c>
      <c r="C1760" s="2">
        <f t="shared" si="243"/>
        <v>-7.949999999999946E-2</v>
      </c>
      <c r="D1760" s="2">
        <f t="shared" si="244"/>
        <v>0</v>
      </c>
      <c r="E1760" s="2">
        <f t="shared" si="245"/>
        <v>7.949999999999946E-2</v>
      </c>
      <c r="F1760" s="2">
        <f t="shared" si="249"/>
        <v>3.4245974217730978E-2</v>
      </c>
      <c r="G1760" s="2">
        <f t="shared" si="249"/>
        <v>4.0956028607503012E-2</v>
      </c>
      <c r="H1760" s="2">
        <f t="shared" si="247"/>
        <v>0.83616442760900955</v>
      </c>
      <c r="I1760" s="2">
        <f t="shared" si="248"/>
        <v>45.538646487005217</v>
      </c>
    </row>
    <row r="1761" spans="1:9" ht="13.5" x14ac:dyDescent="0.25">
      <c r="A1761" s="3">
        <f>TITRES_STAT!B1764</f>
        <v>44860</v>
      </c>
      <c r="B1761" s="6">
        <f>TITRES_STAT!D1764</f>
        <v>6.5365000000000002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3.1799833202178766E-2</v>
      </c>
      <c r="G1761" s="2">
        <f t="shared" si="249"/>
        <v>3.8030597992681367E-2</v>
      </c>
      <c r="H1761" s="2">
        <f t="shared" si="247"/>
        <v>0.83616442760900966</v>
      </c>
      <c r="I1761" s="2">
        <f t="shared" si="248"/>
        <v>45.538646487005217</v>
      </c>
    </row>
    <row r="1762" spans="1:9" ht="13.5" x14ac:dyDescent="0.25">
      <c r="A1762" s="3">
        <f>TITRES_STAT!B1765</f>
        <v>44861</v>
      </c>
      <c r="B1762" s="6">
        <f>TITRES_STAT!D1765</f>
        <v>6.5365000000000002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2.9528416544880282E-2</v>
      </c>
      <c r="G1762" s="2">
        <f t="shared" si="249"/>
        <v>3.5314126707489839E-2</v>
      </c>
      <c r="H1762" s="2">
        <f t="shared" si="247"/>
        <v>0.83616442760900966</v>
      </c>
      <c r="I1762" s="2">
        <f t="shared" si="248"/>
        <v>45.538646487005217</v>
      </c>
    </row>
    <row r="1763" spans="1:9" ht="13.5" x14ac:dyDescent="0.25">
      <c r="A1763" s="3">
        <f>TITRES_STAT!B1766</f>
        <v>44862</v>
      </c>
      <c r="B1763" s="6">
        <f>TITRES_STAT!D1766</f>
        <v>6.5717999999999996</v>
      </c>
      <c r="C1763" s="2">
        <f t="shared" si="243"/>
        <v>3.5299999999999443E-2</v>
      </c>
      <c r="D1763" s="2">
        <f t="shared" si="244"/>
        <v>3.5299999999999443E-2</v>
      </c>
      <c r="E1763" s="2">
        <f t="shared" si="245"/>
        <v>0</v>
      </c>
      <c r="F1763" s="2">
        <f t="shared" si="249"/>
        <v>2.994067250596022E-2</v>
      </c>
      <c r="G1763" s="2">
        <f t="shared" si="249"/>
        <v>3.2791689085526279E-2</v>
      </c>
      <c r="H1763" s="2">
        <f t="shared" si="247"/>
        <v>0.91305673299932411</v>
      </c>
      <c r="I1763" s="2">
        <f t="shared" si="248"/>
        <v>47.727634902275874</v>
      </c>
    </row>
    <row r="1764" spans="1:9" ht="13.5" x14ac:dyDescent="0.25">
      <c r="A1764" s="3">
        <f>TITRES_STAT!B1767</f>
        <v>44865</v>
      </c>
      <c r="B1764" s="6">
        <f>TITRES_STAT!D1767</f>
        <v>6.51</v>
      </c>
      <c r="C1764" s="2">
        <f t="shared" si="243"/>
        <v>-6.1799999999999855E-2</v>
      </c>
      <c r="D1764" s="2">
        <f t="shared" si="244"/>
        <v>0</v>
      </c>
      <c r="E1764" s="2">
        <f t="shared" si="245"/>
        <v>6.1799999999999855E-2</v>
      </c>
      <c r="F1764" s="2">
        <f t="shared" si="249"/>
        <v>2.7802053041248775E-2</v>
      </c>
      <c r="G1764" s="2">
        <f t="shared" si="249"/>
        <v>3.4863711293702963E-2</v>
      </c>
      <c r="H1764" s="2">
        <f t="shared" si="247"/>
        <v>0.7974496119198401</v>
      </c>
      <c r="I1764" s="2">
        <f t="shared" si="248"/>
        <v>44.365617073854501</v>
      </c>
    </row>
    <row r="1765" spans="1:9" ht="13.5" x14ac:dyDescent="0.25">
      <c r="A1765" s="3">
        <f>TITRES_STAT!B1768</f>
        <v>44866</v>
      </c>
      <c r="B1765" s="6">
        <f>TITRES_STAT!D1768</f>
        <v>6.5365000000000002</v>
      </c>
      <c r="C1765" s="2">
        <f t="shared" si="243"/>
        <v>2.6500000000000412E-2</v>
      </c>
      <c r="D1765" s="2">
        <f t="shared" si="244"/>
        <v>2.6500000000000412E-2</v>
      </c>
      <c r="E1765" s="2">
        <f t="shared" si="245"/>
        <v>0</v>
      </c>
      <c r="F1765" s="2">
        <f t="shared" si="249"/>
        <v>2.7709049252588179E-2</v>
      </c>
      <c r="G1765" s="2">
        <f t="shared" si="249"/>
        <v>3.2373446201295605E-2</v>
      </c>
      <c r="H1765" s="2">
        <f t="shared" si="247"/>
        <v>0.85591904798443252</v>
      </c>
      <c r="I1765" s="2">
        <f t="shared" si="248"/>
        <v>46.118339531779618</v>
      </c>
    </row>
    <row r="1766" spans="1:9" ht="13.5" x14ac:dyDescent="0.25">
      <c r="A1766" s="3">
        <f>TITRES_STAT!B1769</f>
        <v>44867</v>
      </c>
      <c r="B1766" s="6">
        <f>TITRES_STAT!D1769</f>
        <v>6.4481000000000002</v>
      </c>
      <c r="C1766" s="2">
        <f t="shared" si="243"/>
        <v>-8.8400000000000034E-2</v>
      </c>
      <c r="D1766" s="2">
        <f t="shared" si="244"/>
        <v>0</v>
      </c>
      <c r="E1766" s="2">
        <f t="shared" si="245"/>
        <v>8.8400000000000034E-2</v>
      </c>
      <c r="F1766" s="2">
        <f t="shared" si="249"/>
        <v>2.572983144883188E-2</v>
      </c>
      <c r="G1766" s="2">
        <f t="shared" si="249"/>
        <v>3.6375342901203069E-2</v>
      </c>
      <c r="H1766" s="2">
        <f t="shared" si="247"/>
        <v>0.70734265017693887</v>
      </c>
      <c r="I1766" s="2">
        <f t="shared" si="248"/>
        <v>41.429448863333562</v>
      </c>
    </row>
    <row r="1767" spans="1:9" ht="13.5" x14ac:dyDescent="0.25">
      <c r="A1767" s="3">
        <f>TITRES_STAT!B1770</f>
        <v>44868</v>
      </c>
      <c r="B1767" s="6">
        <f>TITRES_STAT!D1770</f>
        <v>6.3597999999999999</v>
      </c>
      <c r="C1767" s="2">
        <f t="shared" si="243"/>
        <v>-8.8300000000000267E-2</v>
      </c>
      <c r="D1767" s="2">
        <f t="shared" si="244"/>
        <v>0</v>
      </c>
      <c r="E1767" s="2">
        <f t="shared" si="245"/>
        <v>8.8300000000000267E-2</v>
      </c>
      <c r="F1767" s="2">
        <f t="shared" si="249"/>
        <v>2.3891986345343889E-2</v>
      </c>
      <c r="G1767" s="2">
        <f t="shared" si="249"/>
        <v>4.0084246979688584E-2</v>
      </c>
      <c r="H1767" s="2">
        <f t="shared" si="247"/>
        <v>0.59604428536353427</v>
      </c>
      <c r="I1767" s="2">
        <f t="shared" si="248"/>
        <v>37.345096926791854</v>
      </c>
    </row>
    <row r="1768" spans="1:9" ht="13.5" x14ac:dyDescent="0.25">
      <c r="A1768" s="3">
        <f>TITRES_STAT!B1771</f>
        <v>44869</v>
      </c>
      <c r="B1768" s="6">
        <f>TITRES_STAT!D1771</f>
        <v>6.4923000000000002</v>
      </c>
      <c r="C1768" s="2">
        <f t="shared" si="243"/>
        <v>0.13250000000000028</v>
      </c>
      <c r="D1768" s="2">
        <f t="shared" si="244"/>
        <v>0.13250000000000028</v>
      </c>
      <c r="E1768" s="2">
        <f t="shared" si="245"/>
        <v>0</v>
      </c>
      <c r="F1768" s="2">
        <f t="shared" si="249"/>
        <v>3.1649701606390773E-2</v>
      </c>
      <c r="G1768" s="2">
        <f t="shared" si="249"/>
        <v>3.72210864811394E-2</v>
      </c>
      <c r="H1768" s="2">
        <f t="shared" si="247"/>
        <v>0.85031643615315344</v>
      </c>
      <c r="I1768" s="2">
        <f t="shared" si="248"/>
        <v>45.955190125261986</v>
      </c>
    </row>
    <row r="1769" spans="1:9" ht="13.5" x14ac:dyDescent="0.25">
      <c r="A1769" s="3">
        <f>TITRES_STAT!B1772</f>
        <v>44872</v>
      </c>
      <c r="B1769" s="6">
        <f>TITRES_STAT!D1772</f>
        <v>6.4923000000000002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2.938900863450572E-2</v>
      </c>
      <c r="G1769" s="2">
        <f t="shared" si="249"/>
        <v>3.4562437446772301E-2</v>
      </c>
      <c r="H1769" s="2">
        <f t="shared" si="247"/>
        <v>0.85031643615315344</v>
      </c>
      <c r="I1769" s="2">
        <f t="shared" si="248"/>
        <v>45.955190125261986</v>
      </c>
    </row>
    <row r="1770" spans="1:9" ht="13.5" x14ac:dyDescent="0.25">
      <c r="A1770" s="3">
        <f>TITRES_STAT!B1773</f>
        <v>44873</v>
      </c>
      <c r="B1770" s="6">
        <f>TITRES_STAT!D1773</f>
        <v>6.51</v>
      </c>
      <c r="C1770" s="2">
        <f t="shared" si="243"/>
        <v>1.7699999999999605E-2</v>
      </c>
      <c r="D1770" s="2">
        <f t="shared" si="244"/>
        <v>1.7699999999999605E-2</v>
      </c>
      <c r="E1770" s="2">
        <f t="shared" si="245"/>
        <v>0</v>
      </c>
      <c r="F1770" s="2">
        <f t="shared" si="249"/>
        <v>2.8554079446326711E-2</v>
      </c>
      <c r="G1770" s="2">
        <f t="shared" si="249"/>
        <v>3.2093691914859994E-2</v>
      </c>
      <c r="H1770" s="2">
        <f t="shared" si="247"/>
        <v>0.88971002532449772</v>
      </c>
      <c r="I1770" s="2">
        <f t="shared" si="248"/>
        <v>47.081828079507503</v>
      </c>
    </row>
    <row r="1771" spans="1:9" ht="13.5" x14ac:dyDescent="0.25">
      <c r="A1771" s="3">
        <f>TITRES_STAT!B1774</f>
        <v>44874</v>
      </c>
      <c r="B1771" s="6">
        <f>TITRES_STAT!D1774</f>
        <v>6.5365000000000002</v>
      </c>
      <c r="C1771" s="2">
        <f t="shared" si="243"/>
        <v>2.6500000000000412E-2</v>
      </c>
      <c r="D1771" s="2">
        <f t="shared" si="244"/>
        <v>2.6500000000000412E-2</v>
      </c>
      <c r="E1771" s="2">
        <f t="shared" si="245"/>
        <v>0</v>
      </c>
      <c r="F1771" s="2">
        <f t="shared" si="249"/>
        <v>2.8407359485874834E-2</v>
      </c>
      <c r="G1771" s="2">
        <f t="shared" si="249"/>
        <v>2.9801285349512849E-2</v>
      </c>
      <c r="H1771" s="2">
        <f t="shared" si="247"/>
        <v>0.95322598178937934</v>
      </c>
      <c r="I1771" s="2">
        <f t="shared" si="248"/>
        <v>48.802647040160444</v>
      </c>
    </row>
    <row r="1772" spans="1:9" ht="13.5" x14ac:dyDescent="0.25">
      <c r="A1772" s="3">
        <f>TITRES_STAT!B1775</f>
        <v>44875</v>
      </c>
      <c r="B1772" s="6">
        <f>TITRES_STAT!D1775</f>
        <v>6.4923000000000002</v>
      </c>
      <c r="C1772" s="2">
        <f t="shared" si="243"/>
        <v>-4.4200000000000017E-2</v>
      </c>
      <c r="D1772" s="2">
        <f t="shared" si="244"/>
        <v>0</v>
      </c>
      <c r="E1772" s="2">
        <f t="shared" si="245"/>
        <v>4.4200000000000017E-2</v>
      </c>
      <c r="F1772" s="2">
        <f t="shared" si="249"/>
        <v>2.6378262379740915E-2</v>
      </c>
      <c r="G1772" s="2">
        <f t="shared" si="249"/>
        <v>3.0829764967404787E-2</v>
      </c>
      <c r="H1772" s="2">
        <f t="shared" si="247"/>
        <v>0.85561023276141457</v>
      </c>
      <c r="I1772" s="2">
        <f t="shared" si="248"/>
        <v>46.109372413200354</v>
      </c>
    </row>
    <row r="1773" spans="1:9" ht="13.5" x14ac:dyDescent="0.25">
      <c r="A1773" s="3">
        <f>TITRES_STAT!B1776</f>
        <v>44876</v>
      </c>
      <c r="B1773" s="6">
        <f>TITRES_STAT!D1776</f>
        <v>6.4835000000000003</v>
      </c>
      <c r="C1773" s="2">
        <f t="shared" si="243"/>
        <v>-8.799999999999919E-3</v>
      </c>
      <c r="D1773" s="2">
        <f t="shared" si="244"/>
        <v>0</v>
      </c>
      <c r="E1773" s="2">
        <f t="shared" si="245"/>
        <v>8.799999999999919E-3</v>
      </c>
      <c r="F1773" s="2">
        <f t="shared" ref="F1773:G1788" si="250">((F1772*13)+D1773)/14</f>
        <v>2.4494100781187994E-2</v>
      </c>
      <c r="G1773" s="2">
        <f t="shared" si="250"/>
        <v>2.9256210326875868E-2</v>
      </c>
      <c r="H1773" s="2">
        <f t="shared" si="247"/>
        <v>0.83722739573986382</v>
      </c>
      <c r="I1773" s="2">
        <f t="shared" si="248"/>
        <v>45.570156295361947</v>
      </c>
    </row>
    <row r="1774" spans="1:9" ht="13.5" x14ac:dyDescent="0.25">
      <c r="A1774" s="3">
        <f>TITRES_STAT!B1777</f>
        <v>44879</v>
      </c>
      <c r="B1774" s="6">
        <f>TITRES_STAT!D1777</f>
        <v>6.4835000000000003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2.2744522153960278E-2</v>
      </c>
      <c r="G1774" s="2">
        <f t="shared" si="250"/>
        <v>2.7166481017813306E-2</v>
      </c>
      <c r="H1774" s="2">
        <f t="shared" si="247"/>
        <v>0.83722739573986382</v>
      </c>
      <c r="I1774" s="2">
        <f t="shared" si="248"/>
        <v>45.570156295361947</v>
      </c>
    </row>
    <row r="1775" spans="1:9" ht="13.5" x14ac:dyDescent="0.25">
      <c r="A1775" s="3">
        <f>TITRES_STAT!B1778</f>
        <v>44880</v>
      </c>
      <c r="B1775" s="6">
        <f>TITRES_STAT!D1778</f>
        <v>6.3597999999999999</v>
      </c>
      <c r="C1775" s="2">
        <f t="shared" si="243"/>
        <v>-0.12370000000000037</v>
      </c>
      <c r="D1775" s="2">
        <f t="shared" si="244"/>
        <v>0</v>
      </c>
      <c r="E1775" s="2">
        <f t="shared" si="245"/>
        <v>0.12370000000000037</v>
      </c>
      <c r="F1775" s="2">
        <f t="shared" si="250"/>
        <v>2.11199134286774E-2</v>
      </c>
      <c r="G1775" s="2">
        <f t="shared" si="250"/>
        <v>3.406173237368381E-2</v>
      </c>
      <c r="H1775" s="2">
        <f t="shared" si="247"/>
        <v>0.6200481289963603</v>
      </c>
      <c r="I1775" s="2">
        <f t="shared" si="248"/>
        <v>38.273438788543139</v>
      </c>
    </row>
    <row r="1776" spans="1:9" ht="13.5" x14ac:dyDescent="0.25">
      <c r="A1776" s="3">
        <f>TITRES_STAT!B1779</f>
        <v>44881</v>
      </c>
      <c r="B1776" s="6">
        <f>TITRES_STAT!D1779</f>
        <v>6.3597999999999999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1.961134818377187E-2</v>
      </c>
      <c r="G1776" s="2">
        <f t="shared" si="250"/>
        <v>3.1628751489849248E-2</v>
      </c>
      <c r="H1776" s="2">
        <f t="shared" si="247"/>
        <v>0.6200481289963603</v>
      </c>
      <c r="I1776" s="2">
        <f t="shared" si="248"/>
        <v>38.273438788543139</v>
      </c>
    </row>
    <row r="1777" spans="1:9" ht="13.5" x14ac:dyDescent="0.25">
      <c r="A1777" s="3">
        <f>TITRES_STAT!B1780</f>
        <v>44882</v>
      </c>
      <c r="B1777" s="6">
        <f>TITRES_STAT!D1780</f>
        <v>6.4481000000000002</v>
      </c>
      <c r="C1777" s="2">
        <f t="shared" si="243"/>
        <v>8.8300000000000267E-2</v>
      </c>
      <c r="D1777" s="2">
        <f t="shared" si="244"/>
        <v>8.8300000000000267E-2</v>
      </c>
      <c r="E1777" s="2">
        <f t="shared" si="245"/>
        <v>0</v>
      </c>
      <c r="F1777" s="2">
        <f t="shared" si="250"/>
        <v>2.451768045635961E-2</v>
      </c>
      <c r="G1777" s="2">
        <f t="shared" si="250"/>
        <v>2.9369554954860017E-2</v>
      </c>
      <c r="H1777" s="2">
        <f t="shared" si="247"/>
        <v>0.83479918214771831</v>
      </c>
      <c r="I1777" s="2">
        <f t="shared" si="248"/>
        <v>45.498122643075675</v>
      </c>
    </row>
    <row r="1778" spans="1:9" ht="13.5" x14ac:dyDescent="0.25">
      <c r="A1778" s="3">
        <f>TITRES_STAT!B1781</f>
        <v>44883</v>
      </c>
      <c r="B1778" s="6">
        <f>TITRES_STAT!D1781</f>
        <v>6.4393000000000002</v>
      </c>
      <c r="C1778" s="2">
        <f t="shared" si="243"/>
        <v>-8.799999999999919E-3</v>
      </c>
      <c r="D1778" s="2">
        <f t="shared" si="244"/>
        <v>0</v>
      </c>
      <c r="E1778" s="2">
        <f t="shared" si="245"/>
        <v>8.799999999999919E-3</v>
      </c>
      <c r="F1778" s="2">
        <f t="shared" si="250"/>
        <v>2.2766417566619641E-2</v>
      </c>
      <c r="G1778" s="2">
        <f t="shared" si="250"/>
        <v>2.790030102951287E-2</v>
      </c>
      <c r="H1778" s="2">
        <f t="shared" si="247"/>
        <v>0.81599182541211224</v>
      </c>
      <c r="I1778" s="2">
        <f t="shared" si="248"/>
        <v>44.933672827901368</v>
      </c>
    </row>
    <row r="1779" spans="1:9" ht="13.5" x14ac:dyDescent="0.25">
      <c r="A1779" s="3">
        <f>TITRES_STAT!B1782</f>
        <v>44886</v>
      </c>
      <c r="B1779" s="6">
        <f>TITRES_STAT!D1782</f>
        <v>6.4305000000000003</v>
      </c>
      <c r="C1779" s="2">
        <f t="shared" si="243"/>
        <v>-8.799999999999919E-3</v>
      </c>
      <c r="D1779" s="2">
        <f t="shared" si="244"/>
        <v>0</v>
      </c>
      <c r="E1779" s="2">
        <f t="shared" si="245"/>
        <v>8.799999999999919E-3</v>
      </c>
      <c r="F1779" s="2">
        <f t="shared" si="250"/>
        <v>2.1140244883289666E-2</v>
      </c>
      <c r="G1779" s="2">
        <f t="shared" si="250"/>
        <v>2.6535993813119087E-2</v>
      </c>
      <c r="H1779" s="2">
        <f t="shared" si="247"/>
        <v>0.79666301673759721</v>
      </c>
      <c r="I1779" s="2">
        <f t="shared" si="248"/>
        <v>44.341259842048046</v>
      </c>
    </row>
    <row r="1780" spans="1:9" ht="13.5" x14ac:dyDescent="0.25">
      <c r="A1780" s="3">
        <f>TITRES_STAT!B1783</f>
        <v>44887</v>
      </c>
      <c r="B1780" s="6">
        <f>TITRES_STAT!D1783</f>
        <v>6.4481000000000002</v>
      </c>
      <c r="C1780" s="2">
        <f t="shared" si="243"/>
        <v>1.7599999999999838E-2</v>
      </c>
      <c r="D1780" s="2">
        <f t="shared" si="244"/>
        <v>1.7599999999999838E-2</v>
      </c>
      <c r="E1780" s="2">
        <f t="shared" si="245"/>
        <v>0</v>
      </c>
      <c r="F1780" s="2">
        <f t="shared" si="250"/>
        <v>2.0887370248768966E-2</v>
      </c>
      <c r="G1780" s="2">
        <f t="shared" si="250"/>
        <v>2.4640565683610581E-2</v>
      </c>
      <c r="H1780" s="2">
        <f t="shared" si="247"/>
        <v>0.84768225360434746</v>
      </c>
      <c r="I1780" s="2">
        <f t="shared" si="248"/>
        <v>45.878140137501454</v>
      </c>
    </row>
    <row r="1781" spans="1:9" ht="13.5" x14ac:dyDescent="0.25">
      <c r="A1781" s="3">
        <f>TITRES_STAT!B1784</f>
        <v>44888</v>
      </c>
      <c r="B1781" s="6">
        <f>TITRES_STAT!D1784</f>
        <v>6.3597999999999999</v>
      </c>
      <c r="C1781" s="2">
        <f t="shared" si="243"/>
        <v>-8.8300000000000267E-2</v>
      </c>
      <c r="D1781" s="2">
        <f t="shared" si="244"/>
        <v>0</v>
      </c>
      <c r="E1781" s="2">
        <f t="shared" si="245"/>
        <v>8.8300000000000267E-2</v>
      </c>
      <c r="F1781" s="2">
        <f t="shared" si="250"/>
        <v>1.9395415230999753E-2</v>
      </c>
      <c r="G1781" s="2">
        <f t="shared" si="250"/>
        <v>2.9187668134781273E-2</v>
      </c>
      <c r="H1781" s="2">
        <f t="shared" si="247"/>
        <v>0.66450718644040452</v>
      </c>
      <c r="I1781" s="2">
        <f t="shared" si="248"/>
        <v>39.922157852707848</v>
      </c>
    </row>
    <row r="1782" spans="1:9" ht="13.5" x14ac:dyDescent="0.25">
      <c r="A1782" s="3">
        <f>TITRES_STAT!B1785</f>
        <v>44889</v>
      </c>
      <c r="B1782" s="6">
        <f>TITRES_STAT!D1785</f>
        <v>6.3597999999999999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1.8010028428785487E-2</v>
      </c>
      <c r="G1782" s="2">
        <f t="shared" si="250"/>
        <v>2.710283469658261E-2</v>
      </c>
      <c r="H1782" s="2">
        <f t="shared" si="247"/>
        <v>0.66450718644040463</v>
      </c>
      <c r="I1782" s="2">
        <f t="shared" si="248"/>
        <v>39.922157852707855</v>
      </c>
    </row>
    <row r="1783" spans="1:9" ht="13.5" x14ac:dyDescent="0.25">
      <c r="A1783" s="3">
        <f>TITRES_STAT!B1786</f>
        <v>44890</v>
      </c>
      <c r="B1783" s="6">
        <f>TITRES_STAT!D1786</f>
        <v>6.4393000000000002</v>
      </c>
      <c r="C1783" s="2">
        <f t="shared" si="243"/>
        <v>7.9500000000000348E-2</v>
      </c>
      <c r="D1783" s="2">
        <f t="shared" si="244"/>
        <v>7.9500000000000348E-2</v>
      </c>
      <c r="E1783" s="2">
        <f t="shared" si="245"/>
        <v>0</v>
      </c>
      <c r="F1783" s="2">
        <f t="shared" si="250"/>
        <v>2.2402169255300832E-2</v>
      </c>
      <c r="G1783" s="2">
        <f t="shared" si="250"/>
        <v>2.5166917932540996E-2</v>
      </c>
      <c r="H1783" s="2">
        <f t="shared" si="247"/>
        <v>0.8901435334810972</v>
      </c>
      <c r="I1783" s="2">
        <f t="shared" si="248"/>
        <v>47.093964966867382</v>
      </c>
    </row>
    <row r="1784" spans="1:9" ht="13.5" x14ac:dyDescent="0.25">
      <c r="A1784" s="3">
        <f>TITRES_STAT!B1787</f>
        <v>44893</v>
      </c>
      <c r="B1784" s="6">
        <f>TITRES_STAT!D1787</f>
        <v>6.4481000000000002</v>
      </c>
      <c r="C1784" s="2">
        <f t="shared" si="243"/>
        <v>8.799999999999919E-3</v>
      </c>
      <c r="D1784" s="2">
        <f t="shared" si="244"/>
        <v>8.799999999999919E-3</v>
      </c>
      <c r="E1784" s="2">
        <f t="shared" si="245"/>
        <v>0</v>
      </c>
      <c r="F1784" s="2">
        <f t="shared" si="250"/>
        <v>2.1430585737065053E-2</v>
      </c>
      <c r="G1784" s="2">
        <f t="shared" si="250"/>
        <v>2.3369280937359495E-2</v>
      </c>
      <c r="H1784" s="2">
        <f t="shared" si="247"/>
        <v>0.91704087064163231</v>
      </c>
      <c r="I1784" s="2">
        <f t="shared" si="248"/>
        <v>47.836271238948562</v>
      </c>
    </row>
    <row r="1785" spans="1:9" ht="13.5" x14ac:dyDescent="0.25">
      <c r="A1785" s="3">
        <f>TITRES_STAT!B1788</f>
        <v>44894</v>
      </c>
      <c r="B1785" s="6">
        <f>TITRES_STAT!D1788</f>
        <v>6.3244999999999996</v>
      </c>
      <c r="C1785" s="2">
        <f t="shared" si="243"/>
        <v>-0.1236000000000006</v>
      </c>
      <c r="D1785" s="2">
        <f t="shared" si="244"/>
        <v>0</v>
      </c>
      <c r="E1785" s="2">
        <f t="shared" si="245"/>
        <v>0.1236000000000006</v>
      </c>
      <c r="F1785" s="2">
        <f t="shared" si="250"/>
        <v>1.9899829612988976E-2</v>
      </c>
      <c r="G1785" s="2">
        <f t="shared" si="250"/>
        <v>3.052861801326243E-2</v>
      </c>
      <c r="H1785" s="2">
        <f t="shared" si="247"/>
        <v>0.65184180968637262</v>
      </c>
      <c r="I1785" s="2">
        <f t="shared" si="248"/>
        <v>39.461515374171015</v>
      </c>
    </row>
    <row r="1786" spans="1:9" ht="13.5" x14ac:dyDescent="0.25">
      <c r="A1786" s="3">
        <f>TITRES_STAT!B1789</f>
        <v>44895</v>
      </c>
      <c r="B1786" s="6">
        <f>TITRES_STAT!D1789</f>
        <v>6.5365000000000002</v>
      </c>
      <c r="C1786" s="2">
        <f t="shared" si="243"/>
        <v>0.21200000000000063</v>
      </c>
      <c r="D1786" s="2">
        <f t="shared" si="244"/>
        <v>0.21200000000000063</v>
      </c>
      <c r="E1786" s="2">
        <f t="shared" si="245"/>
        <v>0</v>
      </c>
      <c r="F1786" s="2">
        <f t="shared" si="250"/>
        <v>3.3621270354918381E-2</v>
      </c>
      <c r="G1786" s="2">
        <f t="shared" si="250"/>
        <v>2.834800244088654E-2</v>
      </c>
      <c r="H1786" s="2">
        <f t="shared" si="247"/>
        <v>1.1860190299132389</v>
      </c>
      <c r="I1786" s="2">
        <f t="shared" si="248"/>
        <v>54.254744065988803</v>
      </c>
    </row>
    <row r="1787" spans="1:9" ht="13.5" x14ac:dyDescent="0.25">
      <c r="A1787" s="3">
        <f>TITRES_STAT!B1790</f>
        <v>44896</v>
      </c>
      <c r="B1787" s="6">
        <f>TITRES_STAT!D1790</f>
        <v>6.5365000000000002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3.1219751043852779E-2</v>
      </c>
      <c r="G1787" s="2">
        <f t="shared" si="250"/>
        <v>2.632314512368036E-2</v>
      </c>
      <c r="H1787" s="2">
        <f t="shared" si="247"/>
        <v>1.1860190299132387</v>
      </c>
      <c r="I1787" s="2">
        <f t="shared" si="248"/>
        <v>54.254744065988803</v>
      </c>
    </row>
    <row r="1788" spans="1:9" ht="13.5" x14ac:dyDescent="0.25">
      <c r="A1788" s="3">
        <f>TITRES_STAT!B1791</f>
        <v>44897</v>
      </c>
      <c r="B1788" s="6">
        <f>TITRES_STAT!D1791</f>
        <v>6.5365000000000002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2.8989768826434725E-2</v>
      </c>
      <c r="G1788" s="2">
        <f t="shared" si="250"/>
        <v>2.4442920471988906E-2</v>
      </c>
      <c r="H1788" s="2">
        <f t="shared" si="247"/>
        <v>1.1860190299132387</v>
      </c>
      <c r="I1788" s="2">
        <f t="shared" si="248"/>
        <v>54.254744065988803</v>
      </c>
    </row>
    <row r="1789" spans="1:9" ht="13.5" x14ac:dyDescent="0.25">
      <c r="A1789" s="3">
        <f>TITRES_STAT!B1792</f>
        <v>44900</v>
      </c>
      <c r="B1789" s="6">
        <f>TITRES_STAT!D1792</f>
        <v>6.4481000000000002</v>
      </c>
      <c r="C1789" s="2">
        <f t="shared" si="243"/>
        <v>-8.8400000000000034E-2</v>
      </c>
      <c r="D1789" s="2">
        <f t="shared" si="244"/>
        <v>0</v>
      </c>
      <c r="E1789" s="2">
        <f t="shared" si="245"/>
        <v>8.8400000000000034E-2</v>
      </c>
      <c r="F1789" s="2">
        <f t="shared" ref="F1789:G1804" si="251">((F1788*13)+D1789)/14</f>
        <v>2.6919071053117961E-2</v>
      </c>
      <c r="G1789" s="2">
        <f t="shared" si="251"/>
        <v>2.9011283295418272E-2</v>
      </c>
      <c r="H1789" s="2">
        <f t="shared" si="247"/>
        <v>0.9278828095608328</v>
      </c>
      <c r="I1789" s="2">
        <f t="shared" si="248"/>
        <v>48.129627224188091</v>
      </c>
    </row>
    <row r="1790" spans="1:9" ht="13.5" x14ac:dyDescent="0.25">
      <c r="A1790" s="3">
        <f>TITRES_STAT!B1793</f>
        <v>44901</v>
      </c>
      <c r="B1790" s="6">
        <f>TITRES_STAT!D1793</f>
        <v>6.4039999999999999</v>
      </c>
      <c r="C1790" s="2">
        <f t="shared" si="243"/>
        <v>-4.410000000000025E-2</v>
      </c>
      <c r="D1790" s="2">
        <f t="shared" si="244"/>
        <v>0</v>
      </c>
      <c r="E1790" s="2">
        <f t="shared" si="245"/>
        <v>4.410000000000025E-2</v>
      </c>
      <c r="F1790" s="2">
        <f t="shared" si="251"/>
        <v>2.4996280263609536E-2</v>
      </c>
      <c r="G1790" s="2">
        <f t="shared" si="251"/>
        <v>3.0089048774316982E-2</v>
      </c>
      <c r="H1790" s="2">
        <f t="shared" si="247"/>
        <v>0.83074345257951576</v>
      </c>
      <c r="I1790" s="2">
        <f t="shared" si="248"/>
        <v>45.377382145433813</v>
      </c>
    </row>
    <row r="1791" spans="1:9" ht="13.5" x14ac:dyDescent="0.25">
      <c r="A1791" s="3">
        <f>TITRES_STAT!B1794</f>
        <v>44902</v>
      </c>
      <c r="B1791" s="6">
        <f>TITRES_STAT!D1794</f>
        <v>6.3597999999999999</v>
      </c>
      <c r="C1791" s="2">
        <f t="shared" si="243"/>
        <v>-4.4200000000000017E-2</v>
      </c>
      <c r="D1791" s="2">
        <f t="shared" si="244"/>
        <v>0</v>
      </c>
      <c r="E1791" s="2">
        <f t="shared" si="245"/>
        <v>4.4200000000000017E-2</v>
      </c>
      <c r="F1791" s="2">
        <f t="shared" si="251"/>
        <v>2.3210831673351712E-2</v>
      </c>
      <c r="G1791" s="2">
        <f t="shared" si="251"/>
        <v>3.109697386186577E-2</v>
      </c>
      <c r="H1791" s="2">
        <f t="shared" si="247"/>
        <v>0.74640162018514489</v>
      </c>
      <c r="I1791" s="2">
        <f t="shared" si="248"/>
        <v>42.739402641301666</v>
      </c>
    </row>
    <row r="1792" spans="1:9" ht="13.5" x14ac:dyDescent="0.25">
      <c r="A1792" s="3">
        <f>TITRES_STAT!B1795</f>
        <v>44903</v>
      </c>
      <c r="B1792" s="6">
        <f>TITRES_STAT!D1795</f>
        <v>6.4039999999999999</v>
      </c>
      <c r="C1792" s="2">
        <f t="shared" si="243"/>
        <v>4.4200000000000017E-2</v>
      </c>
      <c r="D1792" s="2">
        <f t="shared" si="244"/>
        <v>4.4200000000000017E-2</v>
      </c>
      <c r="E1792" s="2">
        <f t="shared" si="245"/>
        <v>0</v>
      </c>
      <c r="F1792" s="2">
        <f t="shared" si="251"/>
        <v>2.4710057982398021E-2</v>
      </c>
      <c r="G1792" s="2">
        <f t="shared" si="251"/>
        <v>2.887576144316107E-2</v>
      </c>
      <c r="H1792" s="2">
        <f t="shared" si="247"/>
        <v>0.85573701774192856</v>
      </c>
      <c r="I1792" s="2">
        <f t="shared" si="248"/>
        <v>46.11305425071459</v>
      </c>
    </row>
    <row r="1793" spans="1:9" ht="13.5" x14ac:dyDescent="0.25">
      <c r="A1793" s="3">
        <f>TITRES_STAT!B1796</f>
        <v>44904</v>
      </c>
      <c r="B1793" s="6">
        <f>TITRES_STAT!D1796</f>
        <v>6.3951000000000002</v>
      </c>
      <c r="C1793" s="2">
        <f t="shared" si="243"/>
        <v>-8.8999999999996859E-3</v>
      </c>
      <c r="D1793" s="2">
        <f t="shared" si="244"/>
        <v>0</v>
      </c>
      <c r="E1793" s="2">
        <f t="shared" si="245"/>
        <v>8.8999999999996859E-3</v>
      </c>
      <c r="F1793" s="2">
        <f t="shared" si="251"/>
        <v>2.2945053840798164E-2</v>
      </c>
      <c r="G1793" s="2">
        <f t="shared" si="251"/>
        <v>2.7448921340078116E-2</v>
      </c>
      <c r="H1793" s="2">
        <f t="shared" si="247"/>
        <v>0.83591823359907902</v>
      </c>
      <c r="I1793" s="2">
        <f t="shared" si="248"/>
        <v>45.531343297373873</v>
      </c>
    </row>
    <row r="1794" spans="1:9" ht="13.5" x14ac:dyDescent="0.25">
      <c r="A1794" s="3">
        <f>TITRES_STAT!B1797</f>
        <v>44907</v>
      </c>
      <c r="B1794" s="6">
        <f>TITRES_STAT!D1797</f>
        <v>6.4039999999999999</v>
      </c>
      <c r="C1794" s="2">
        <f t="shared" si="243"/>
        <v>8.8999999999996859E-3</v>
      </c>
      <c r="D1794" s="2">
        <f t="shared" si="244"/>
        <v>8.8999999999996859E-3</v>
      </c>
      <c r="E1794" s="2">
        <f t="shared" si="245"/>
        <v>0</v>
      </c>
      <c r="F1794" s="2">
        <f t="shared" si="251"/>
        <v>2.1941835709312556E-2</v>
      </c>
      <c r="G1794" s="2">
        <f t="shared" si="251"/>
        <v>2.548828410150111E-2</v>
      </c>
      <c r="H1794" s="2">
        <f t="shared" si="247"/>
        <v>0.86085966485363807</v>
      </c>
      <c r="I1794" s="2">
        <f t="shared" si="248"/>
        <v>46.261396338092325</v>
      </c>
    </row>
    <row r="1795" spans="1:9" ht="13.5" x14ac:dyDescent="0.25">
      <c r="A1795" s="3">
        <f>TITRES_STAT!B1798</f>
        <v>44908</v>
      </c>
      <c r="B1795" s="6">
        <f>TITRES_STAT!D1798</f>
        <v>6.3863000000000003</v>
      </c>
      <c r="C1795" s="2">
        <f t="shared" ref="C1795:C1858" si="252">B1795-B1794</f>
        <v>-1.7699999999999605E-2</v>
      </c>
      <c r="D1795" s="2">
        <f t="shared" ref="D1795:D1858" si="253">IF(C1795&gt;0,C1795,0)</f>
        <v>0</v>
      </c>
      <c r="E1795" s="2">
        <f t="shared" ref="E1795:E1858" si="254">IF(C1795&lt;0,-C1795,0)</f>
        <v>1.7699999999999605E-2</v>
      </c>
      <c r="F1795" s="2">
        <f t="shared" si="251"/>
        <v>2.0374561730075947E-2</v>
      </c>
      <c r="G1795" s="2">
        <f t="shared" si="251"/>
        <v>2.4931978094251E-2</v>
      </c>
      <c r="H1795" s="2">
        <f t="shared" si="247"/>
        <v>0.81720598554408586</v>
      </c>
      <c r="I1795" s="2">
        <f t="shared" si="248"/>
        <v>44.9704652111526</v>
      </c>
    </row>
    <row r="1796" spans="1:9" ht="13.5" x14ac:dyDescent="0.25">
      <c r="A1796" s="3">
        <f>TITRES_STAT!B1799</f>
        <v>44909</v>
      </c>
      <c r="B1796" s="6">
        <f>TITRES_STAT!D1799</f>
        <v>6.2714999999999996</v>
      </c>
      <c r="C1796" s="2">
        <f t="shared" si="252"/>
        <v>-0.11480000000000068</v>
      </c>
      <c r="D1796" s="2">
        <f t="shared" si="253"/>
        <v>0</v>
      </c>
      <c r="E1796" s="2">
        <f t="shared" si="254"/>
        <v>0.11480000000000068</v>
      </c>
      <c r="F1796" s="2">
        <f t="shared" si="251"/>
        <v>1.8919235892213383E-2</v>
      </c>
      <c r="G1796" s="2">
        <f t="shared" si="251"/>
        <v>3.1351122516090263E-2</v>
      </c>
      <c r="H1796" s="2">
        <f t="shared" si="247"/>
        <v>0.60346279092569999</v>
      </c>
      <c r="I1796" s="2">
        <f t="shared" si="248"/>
        <v>37.634973155648538</v>
      </c>
    </row>
    <row r="1797" spans="1:9" ht="13.5" x14ac:dyDescent="0.25">
      <c r="A1797" s="3">
        <f>TITRES_STAT!B1800</f>
        <v>44910</v>
      </c>
      <c r="B1797" s="6">
        <f>TITRES_STAT!D1800</f>
        <v>6.2714999999999996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1.7567861899912426E-2</v>
      </c>
      <c r="G1797" s="2">
        <f t="shared" si="251"/>
        <v>2.9111756622083818E-2</v>
      </c>
      <c r="H1797" s="2">
        <f t="shared" si="247"/>
        <v>0.60346279092569988</v>
      </c>
      <c r="I1797" s="2">
        <f t="shared" si="248"/>
        <v>37.634973155648538</v>
      </c>
    </row>
    <row r="1798" spans="1:9" ht="13.5" x14ac:dyDescent="0.25">
      <c r="A1798" s="3">
        <f>TITRES_STAT!B1801</f>
        <v>44911</v>
      </c>
      <c r="B1798" s="6">
        <f>TITRES_STAT!D1801</f>
        <v>6.2714999999999996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1.6313014621347256E-2</v>
      </c>
      <c r="G1798" s="2">
        <f t="shared" si="251"/>
        <v>2.7032345434792115E-2</v>
      </c>
      <c r="H1798" s="2">
        <f t="shared" si="247"/>
        <v>0.60346279092569999</v>
      </c>
      <c r="I1798" s="2">
        <f t="shared" si="248"/>
        <v>37.634973155648538</v>
      </c>
    </row>
    <row r="1799" spans="1:9" ht="13.5" x14ac:dyDescent="0.25">
      <c r="A1799" s="3">
        <f>TITRES_STAT!B1802</f>
        <v>44914</v>
      </c>
      <c r="B1799" s="6">
        <f>TITRES_STAT!D1802</f>
        <v>6.298</v>
      </c>
      <c r="C1799" s="2">
        <f t="shared" si="252"/>
        <v>2.6500000000000412E-2</v>
      </c>
      <c r="D1799" s="2">
        <f t="shared" si="253"/>
        <v>2.6500000000000412E-2</v>
      </c>
      <c r="E1799" s="2">
        <f t="shared" si="254"/>
        <v>0</v>
      </c>
      <c r="F1799" s="2">
        <f t="shared" si="251"/>
        <v>1.7040656434108195E-2</v>
      </c>
      <c r="G1799" s="2">
        <f t="shared" si="251"/>
        <v>2.5101463618021246E-2</v>
      </c>
      <c r="H1799" s="2">
        <f t="shared" si="247"/>
        <v>0.67887102893371098</v>
      </c>
      <c r="I1799" s="2">
        <f t="shared" si="248"/>
        <v>40.436163185499566</v>
      </c>
    </row>
    <row r="1800" spans="1:9" ht="13.5" x14ac:dyDescent="0.25">
      <c r="A1800" s="3">
        <f>TITRES_STAT!B1803</f>
        <v>44915</v>
      </c>
      <c r="B1800" s="6">
        <f>TITRES_STAT!D1803</f>
        <v>6.2714999999999996</v>
      </c>
      <c r="C1800" s="2">
        <f t="shared" si="252"/>
        <v>-2.6500000000000412E-2</v>
      </c>
      <c r="D1800" s="2">
        <f t="shared" si="253"/>
        <v>0</v>
      </c>
      <c r="E1800" s="2">
        <f t="shared" si="254"/>
        <v>2.6500000000000412E-2</v>
      </c>
      <c r="F1800" s="2">
        <f t="shared" si="251"/>
        <v>1.5823466688814753E-2</v>
      </c>
      <c r="G1800" s="2">
        <f t="shared" si="251"/>
        <v>2.5201359073876901E-2</v>
      </c>
      <c r="H1800" s="2">
        <f t="shared" si="247"/>
        <v>0.62788148220216278</v>
      </c>
      <c r="I1800" s="2">
        <f t="shared" si="248"/>
        <v>38.570466527623275</v>
      </c>
    </row>
    <row r="1801" spans="1:9" ht="13.5" x14ac:dyDescent="0.25">
      <c r="A1801" s="3">
        <f>TITRES_STAT!B1804</f>
        <v>44916</v>
      </c>
      <c r="B1801" s="6">
        <f>TITRES_STAT!D1804</f>
        <v>6.1832000000000003</v>
      </c>
      <c r="C1801" s="2">
        <f t="shared" si="252"/>
        <v>-8.8299999999999379E-2</v>
      </c>
      <c r="D1801" s="2">
        <f t="shared" si="253"/>
        <v>0</v>
      </c>
      <c r="E1801" s="2">
        <f t="shared" si="254"/>
        <v>8.8299999999999379E-2</v>
      </c>
      <c r="F1801" s="2">
        <f t="shared" si="251"/>
        <v>1.4693219068185128E-2</v>
      </c>
      <c r="G1801" s="2">
        <f t="shared" si="251"/>
        <v>2.9708404854314221E-2</v>
      </c>
      <c r="H1801" s="2">
        <f t="shared" si="247"/>
        <v>0.49458121835347868</v>
      </c>
      <c r="I1801" s="2">
        <f t="shared" si="248"/>
        <v>33.091625418546286</v>
      </c>
    </row>
    <row r="1802" spans="1:9" ht="13.5" x14ac:dyDescent="0.25">
      <c r="A1802" s="3">
        <f>TITRES_STAT!B1805</f>
        <v>44917</v>
      </c>
      <c r="B1802" s="6">
        <f>TITRES_STAT!D1805</f>
        <v>6.1742999999999997</v>
      </c>
      <c r="C1802" s="2">
        <f t="shared" si="252"/>
        <v>-8.9000000000005741E-3</v>
      </c>
      <c r="D1802" s="2">
        <f t="shared" si="253"/>
        <v>0</v>
      </c>
      <c r="E1802" s="2">
        <f t="shared" si="254"/>
        <v>8.9000000000005741E-3</v>
      </c>
      <c r="F1802" s="2">
        <f t="shared" si="251"/>
        <v>1.3643703420457618E-2</v>
      </c>
      <c r="G1802" s="2">
        <f t="shared" si="251"/>
        <v>2.8222090221863248E-2</v>
      </c>
      <c r="H1802" s="2">
        <f t="shared" si="247"/>
        <v>0.48344057131133528</v>
      </c>
      <c r="I1802" s="2">
        <f t="shared" si="248"/>
        <v>32.589143148753323</v>
      </c>
    </row>
    <row r="1803" spans="1:9" ht="13.5" x14ac:dyDescent="0.25">
      <c r="A1803" s="3">
        <f>TITRES_STAT!B1806</f>
        <v>44918</v>
      </c>
      <c r="B1803" s="6">
        <f>TITRES_STAT!D1806</f>
        <v>6.1742999999999997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1.2669153176139217E-2</v>
      </c>
      <c r="G1803" s="2">
        <f t="shared" si="251"/>
        <v>2.6206226634587302E-2</v>
      </c>
      <c r="H1803" s="2">
        <f t="shared" si="247"/>
        <v>0.48344057131133528</v>
      </c>
      <c r="I1803" s="2">
        <f t="shared" si="248"/>
        <v>32.589143148753323</v>
      </c>
    </row>
    <row r="1804" spans="1:9" ht="13.5" x14ac:dyDescent="0.25">
      <c r="A1804" s="3">
        <f>TITRES_STAT!B1807</f>
        <v>44921</v>
      </c>
      <c r="B1804" s="6">
        <f>TITRES_STAT!D1807</f>
        <v>6.0948000000000002</v>
      </c>
      <c r="C1804" s="2">
        <f t="shared" si="252"/>
        <v>-7.949999999999946E-2</v>
      </c>
      <c r="D1804" s="2">
        <f t="shared" si="253"/>
        <v>0</v>
      </c>
      <c r="E1804" s="2">
        <f t="shared" si="254"/>
        <v>7.949999999999946E-2</v>
      </c>
      <c r="F1804" s="2">
        <f t="shared" si="251"/>
        <v>1.1764213663557843E-2</v>
      </c>
      <c r="G1804" s="2">
        <f t="shared" si="251"/>
        <v>3.0012924732116742E-2</v>
      </c>
      <c r="H1804" s="2">
        <f t="shared" si="247"/>
        <v>0.3919715845276816</v>
      </c>
      <c r="I1804" s="2">
        <f t="shared" si="248"/>
        <v>28.159453029401021</v>
      </c>
    </row>
    <row r="1805" spans="1:9" ht="13.5" x14ac:dyDescent="0.25">
      <c r="A1805" s="3">
        <f>TITRES_STAT!B1808</f>
        <v>44922</v>
      </c>
      <c r="B1805" s="6">
        <f>TITRES_STAT!D1808</f>
        <v>6.3155999999999999</v>
      </c>
      <c r="C1805" s="2">
        <f t="shared" si="252"/>
        <v>0.22079999999999966</v>
      </c>
      <c r="D1805" s="2">
        <f t="shared" si="253"/>
        <v>0.22079999999999966</v>
      </c>
      <c r="E1805" s="2">
        <f t="shared" si="254"/>
        <v>0</v>
      </c>
      <c r="F1805" s="2">
        <f t="shared" ref="F1805:G1820" si="255">((F1804*13)+D1805)/14</f>
        <v>2.6695341259017975E-2</v>
      </c>
      <c r="G1805" s="2">
        <f t="shared" si="255"/>
        <v>2.7869144394108404E-2</v>
      </c>
      <c r="H1805" s="2">
        <f t="shared" si="247"/>
        <v>0.95788162282662059</v>
      </c>
      <c r="I1805" s="2">
        <f t="shared" si="248"/>
        <v>48.924389077400591</v>
      </c>
    </row>
    <row r="1806" spans="1:9" ht="13.5" x14ac:dyDescent="0.25">
      <c r="A1806" s="3">
        <f>TITRES_STAT!B1809</f>
        <v>44923</v>
      </c>
      <c r="B1806" s="6">
        <f>TITRES_STAT!D1809</f>
        <v>6.298</v>
      </c>
      <c r="C1806" s="2">
        <f t="shared" si="252"/>
        <v>-1.7599999999999838E-2</v>
      </c>
      <c r="D1806" s="2">
        <f t="shared" si="253"/>
        <v>0</v>
      </c>
      <c r="E1806" s="2">
        <f t="shared" si="254"/>
        <v>1.7599999999999838E-2</v>
      </c>
      <c r="F1806" s="2">
        <f t="shared" si="255"/>
        <v>2.4788531169088118E-2</v>
      </c>
      <c r="G1806" s="2">
        <f t="shared" si="255"/>
        <v>2.7135634080243505E-2</v>
      </c>
      <c r="H1806" s="2">
        <f t="shared" si="247"/>
        <v>0.9135047699930392</v>
      </c>
      <c r="I1806" s="2">
        <f t="shared" si="248"/>
        <v>47.739874199339589</v>
      </c>
    </row>
    <row r="1807" spans="1:9" ht="13.5" x14ac:dyDescent="0.25">
      <c r="A1807" s="3">
        <f>TITRES_STAT!B1810</f>
        <v>44924</v>
      </c>
      <c r="B1807" s="6">
        <f>TITRES_STAT!D1810</f>
        <v>6.3068</v>
      </c>
      <c r="C1807" s="2">
        <f t="shared" si="252"/>
        <v>8.799999999999919E-3</v>
      </c>
      <c r="D1807" s="2">
        <f t="shared" si="253"/>
        <v>8.799999999999919E-3</v>
      </c>
      <c r="E1807" s="2">
        <f t="shared" si="254"/>
        <v>0</v>
      </c>
      <c r="F1807" s="2">
        <f t="shared" si="255"/>
        <v>2.364649322843896E-2</v>
      </c>
      <c r="G1807" s="2">
        <f t="shared" si="255"/>
        <v>2.5197374503083257E-2</v>
      </c>
      <c r="H1807" s="2">
        <f t="shared" si="247"/>
        <v>0.9384506796748</v>
      </c>
      <c r="I1807" s="2">
        <f t="shared" si="248"/>
        <v>48.412409431651731</v>
      </c>
    </row>
    <row r="1808" spans="1:9" ht="13.5" x14ac:dyDescent="0.25">
      <c r="A1808" s="3">
        <f>TITRES_STAT!B1811</f>
        <v>44925</v>
      </c>
      <c r="B1808" s="6">
        <f>TITRES_STAT!D1811</f>
        <v>6.2891000000000004</v>
      </c>
      <c r="C1808" s="2">
        <f t="shared" si="252"/>
        <v>-1.7699999999999605E-2</v>
      </c>
      <c r="D1808" s="2">
        <f t="shared" si="253"/>
        <v>0</v>
      </c>
      <c r="E1808" s="2">
        <f t="shared" si="254"/>
        <v>1.7699999999999605E-2</v>
      </c>
      <c r="F1808" s="2">
        <f t="shared" si="255"/>
        <v>2.1957457997836178E-2</v>
      </c>
      <c r="G1808" s="2">
        <f t="shared" si="255"/>
        <v>2.4661847752862998E-2</v>
      </c>
      <c r="H1808" s="2">
        <f t="shared" si="247"/>
        <v>0.89034115439655703</v>
      </c>
      <c r="I1808" s="2">
        <f t="shared" si="248"/>
        <v>47.099495893944905</v>
      </c>
    </row>
    <row r="1809" spans="1:9" ht="13.5" x14ac:dyDescent="0.25">
      <c r="A1809" s="3">
        <f>TITRES_STAT!B1812</f>
        <v>44928</v>
      </c>
      <c r="B1809" s="6">
        <f>TITRES_STAT!D1812</f>
        <v>6.1742999999999997</v>
      </c>
      <c r="C1809" s="2">
        <f t="shared" si="252"/>
        <v>-0.11480000000000068</v>
      </c>
      <c r="D1809" s="2">
        <f t="shared" si="253"/>
        <v>0</v>
      </c>
      <c r="E1809" s="2">
        <f t="shared" si="254"/>
        <v>0.11480000000000068</v>
      </c>
      <c r="F1809" s="2">
        <f t="shared" si="255"/>
        <v>2.0389068140847878E-2</v>
      </c>
      <c r="G1809" s="2">
        <f t="shared" si="255"/>
        <v>3.1100287199087119E-2</v>
      </c>
      <c r="H1809" s="2">
        <f t="shared" ref="H1809:H1872" si="256">F1809/G1809</f>
        <v>0.65559099214512573</v>
      </c>
      <c r="I1809" s="2">
        <f t="shared" ref="I1809:I1872" si="257">IF(G1809=0,100,100-(100/(1+H1809)))</f>
        <v>39.598608306975976</v>
      </c>
    </row>
    <row r="1810" spans="1:9" ht="13.5" x14ac:dyDescent="0.25">
      <c r="A1810" s="3">
        <f>TITRES_STAT!B1813</f>
        <v>44929</v>
      </c>
      <c r="B1810" s="6">
        <f>TITRES_STAT!D1813</f>
        <v>6.0948000000000002</v>
      </c>
      <c r="C1810" s="2">
        <f t="shared" si="252"/>
        <v>-7.949999999999946E-2</v>
      </c>
      <c r="D1810" s="2">
        <f t="shared" si="253"/>
        <v>0</v>
      </c>
      <c r="E1810" s="2">
        <f t="shared" si="254"/>
        <v>7.949999999999946E-2</v>
      </c>
      <c r="F1810" s="2">
        <f t="shared" si="255"/>
        <v>1.8932706130787316E-2</v>
      </c>
      <c r="G1810" s="2">
        <f t="shared" si="255"/>
        <v>3.4557409542009428E-2</v>
      </c>
      <c r="H1810" s="2">
        <f t="shared" si="256"/>
        <v>0.54786242318805545</v>
      </c>
      <c r="I1810" s="2">
        <f t="shared" si="257"/>
        <v>35.394775076950992</v>
      </c>
    </row>
    <row r="1811" spans="1:9" ht="13.5" x14ac:dyDescent="0.25">
      <c r="A1811" s="3">
        <f>TITRES_STAT!B1814</f>
        <v>44930</v>
      </c>
      <c r="B1811" s="6">
        <f>TITRES_STAT!D1814</f>
        <v>6.0065</v>
      </c>
      <c r="C1811" s="2">
        <f t="shared" si="252"/>
        <v>-8.8300000000000267E-2</v>
      </c>
      <c r="D1811" s="2">
        <f t="shared" si="253"/>
        <v>0</v>
      </c>
      <c r="E1811" s="2">
        <f t="shared" si="254"/>
        <v>8.8300000000000267E-2</v>
      </c>
      <c r="F1811" s="2">
        <f t="shared" si="255"/>
        <v>1.7580369978588219E-2</v>
      </c>
      <c r="G1811" s="2">
        <f t="shared" si="255"/>
        <v>3.8396166003294492E-2</v>
      </c>
      <c r="H1811" s="2">
        <f t="shared" si="256"/>
        <v>0.45786785006294056</v>
      </c>
      <c r="I1811" s="2">
        <f t="shared" si="257"/>
        <v>31.406677226826361</v>
      </c>
    </row>
    <row r="1812" spans="1:9" ht="13.5" x14ac:dyDescent="0.25">
      <c r="A1812" s="3">
        <f>TITRES_STAT!B1815</f>
        <v>44931</v>
      </c>
      <c r="B1812" s="6">
        <f>TITRES_STAT!D1815</f>
        <v>5.98</v>
      </c>
      <c r="C1812" s="2">
        <f t="shared" si="252"/>
        <v>-2.6499999999999524E-2</v>
      </c>
      <c r="D1812" s="2">
        <f t="shared" si="253"/>
        <v>0</v>
      </c>
      <c r="E1812" s="2">
        <f t="shared" si="254"/>
        <v>2.6499999999999524E-2</v>
      </c>
      <c r="F1812" s="2">
        <f t="shared" si="255"/>
        <v>1.6324629265831916E-2</v>
      </c>
      <c r="G1812" s="2">
        <f t="shared" si="255"/>
        <v>3.7546439860201994E-2</v>
      </c>
      <c r="H1812" s="2">
        <f t="shared" si="256"/>
        <v>0.43478501095214334</v>
      </c>
      <c r="I1812" s="2">
        <f t="shared" si="257"/>
        <v>30.303146996469806</v>
      </c>
    </row>
    <row r="1813" spans="1:9" ht="13.5" x14ac:dyDescent="0.25">
      <c r="A1813" s="3">
        <f>TITRES_STAT!B1816</f>
        <v>44932</v>
      </c>
      <c r="B1813" s="6">
        <f>TITRES_STAT!D1816</f>
        <v>5.9181999999999997</v>
      </c>
      <c r="C1813" s="2">
        <f t="shared" si="252"/>
        <v>-6.1800000000000743E-2</v>
      </c>
      <c r="D1813" s="2">
        <f t="shared" si="253"/>
        <v>0</v>
      </c>
      <c r="E1813" s="2">
        <f t="shared" si="254"/>
        <v>6.1800000000000743E-2</v>
      </c>
      <c r="F1813" s="2">
        <f t="shared" si="255"/>
        <v>1.5158584318272493E-2</v>
      </c>
      <c r="G1813" s="2">
        <f t="shared" si="255"/>
        <v>3.9278837013044764E-2</v>
      </c>
      <c r="H1813" s="2">
        <f t="shared" si="256"/>
        <v>0.38592243230720463</v>
      </c>
      <c r="I1813" s="2">
        <f t="shared" si="257"/>
        <v>27.845889734589477</v>
      </c>
    </row>
    <row r="1814" spans="1:9" ht="13.5" x14ac:dyDescent="0.25">
      <c r="A1814" s="3">
        <f>TITRES_STAT!B1817</f>
        <v>44935</v>
      </c>
      <c r="B1814" s="6">
        <f>TITRES_STAT!D1817</f>
        <v>5.9977</v>
      </c>
      <c r="C1814" s="2">
        <f t="shared" si="252"/>
        <v>7.9500000000000348E-2</v>
      </c>
      <c r="D1814" s="2">
        <f t="shared" si="253"/>
        <v>7.9500000000000348E-2</v>
      </c>
      <c r="E1814" s="2">
        <f t="shared" si="254"/>
        <v>0</v>
      </c>
      <c r="F1814" s="2">
        <f t="shared" si="255"/>
        <v>1.9754399724110194E-2</v>
      </c>
      <c r="G1814" s="2">
        <f t="shared" si="255"/>
        <v>3.6473205797827278E-2</v>
      </c>
      <c r="H1814" s="2">
        <f t="shared" si="256"/>
        <v>0.54161402300663608</v>
      </c>
      <c r="I1814" s="2">
        <f t="shared" si="257"/>
        <v>35.132920103458659</v>
      </c>
    </row>
    <row r="1815" spans="1:9" ht="13.5" x14ac:dyDescent="0.25">
      <c r="A1815" s="3">
        <f>TITRES_STAT!B1818</f>
        <v>44936</v>
      </c>
      <c r="B1815" s="6">
        <f>TITRES_STAT!D1818</f>
        <v>5.9888000000000003</v>
      </c>
      <c r="C1815" s="2">
        <f t="shared" si="252"/>
        <v>-8.8999999999996859E-3</v>
      </c>
      <c r="D1815" s="2">
        <f t="shared" si="253"/>
        <v>0</v>
      </c>
      <c r="E1815" s="2">
        <f t="shared" si="254"/>
        <v>8.8999999999996859E-3</v>
      </c>
      <c r="F1815" s="2">
        <f t="shared" si="255"/>
        <v>1.8343371172388039E-2</v>
      </c>
      <c r="G1815" s="2">
        <f t="shared" si="255"/>
        <v>3.4503691097982452E-2</v>
      </c>
      <c r="H1815" s="2">
        <f t="shared" si="256"/>
        <v>0.53163503928600375</v>
      </c>
      <c r="I1815" s="2">
        <f t="shared" si="257"/>
        <v>34.710294923380317</v>
      </c>
    </row>
    <row r="1816" spans="1:9" ht="13.5" x14ac:dyDescent="0.25">
      <c r="A1816" s="3">
        <f>TITRES_STAT!B1819</f>
        <v>44937</v>
      </c>
      <c r="B1816" s="6">
        <f>TITRES_STAT!D1819</f>
        <v>5.9181999999999997</v>
      </c>
      <c r="C1816" s="2">
        <f t="shared" si="252"/>
        <v>-7.0600000000000662E-2</v>
      </c>
      <c r="D1816" s="2">
        <f t="shared" si="253"/>
        <v>0</v>
      </c>
      <c r="E1816" s="2">
        <f t="shared" si="254"/>
        <v>7.0600000000000662E-2</v>
      </c>
      <c r="F1816" s="2">
        <f t="shared" si="255"/>
        <v>1.7033130374360321E-2</v>
      </c>
      <c r="G1816" s="2">
        <f t="shared" si="255"/>
        <v>3.7081998876698039E-2</v>
      </c>
      <c r="H1816" s="2">
        <f t="shared" si="256"/>
        <v>0.45933689904358882</v>
      </c>
      <c r="I1816" s="2">
        <f t="shared" si="257"/>
        <v>31.475727047306634</v>
      </c>
    </row>
    <row r="1817" spans="1:9" ht="13.5" x14ac:dyDescent="0.25">
      <c r="A1817" s="3">
        <f>TITRES_STAT!B1820</f>
        <v>44938</v>
      </c>
      <c r="B1817" s="6">
        <f>TITRES_STAT!D1820</f>
        <v>5.8827999999999996</v>
      </c>
      <c r="C1817" s="2">
        <f t="shared" si="252"/>
        <v>-3.5400000000000098E-2</v>
      </c>
      <c r="D1817" s="2">
        <f t="shared" si="253"/>
        <v>0</v>
      </c>
      <c r="E1817" s="2">
        <f t="shared" si="254"/>
        <v>3.5400000000000098E-2</v>
      </c>
      <c r="F1817" s="2">
        <f t="shared" si="255"/>
        <v>1.5816478204763156E-2</v>
      </c>
      <c r="G1817" s="2">
        <f t="shared" si="255"/>
        <v>3.6961856099791045E-2</v>
      </c>
      <c r="H1817" s="2">
        <f t="shared" si="256"/>
        <v>0.42791352690896306</v>
      </c>
      <c r="I1817" s="2">
        <f t="shared" si="257"/>
        <v>29.967747965472199</v>
      </c>
    </row>
    <row r="1818" spans="1:9" ht="13.5" x14ac:dyDescent="0.25">
      <c r="A1818" s="3">
        <f>TITRES_STAT!B1821</f>
        <v>44939</v>
      </c>
      <c r="B1818" s="6">
        <f>TITRES_STAT!D1821</f>
        <v>6.1302000000000003</v>
      </c>
      <c r="C1818" s="2">
        <f t="shared" si="252"/>
        <v>0.24740000000000073</v>
      </c>
      <c r="D1818" s="2">
        <f t="shared" si="253"/>
        <v>0.24740000000000073</v>
      </c>
      <c r="E1818" s="2">
        <f t="shared" si="254"/>
        <v>0</v>
      </c>
      <c r="F1818" s="2">
        <f t="shared" si="255"/>
        <v>3.2358158332994415E-2</v>
      </c>
      <c r="G1818" s="2">
        <f t="shared" si="255"/>
        <v>3.432172352123454E-2</v>
      </c>
      <c r="H1818" s="2">
        <f t="shared" si="256"/>
        <v>0.94278943518016267</v>
      </c>
      <c r="I1818" s="2">
        <f t="shared" si="257"/>
        <v>48.527617975889086</v>
      </c>
    </row>
    <row r="1819" spans="1:9" ht="13.5" x14ac:dyDescent="0.25">
      <c r="A1819" s="3">
        <f>TITRES_STAT!B1822</f>
        <v>44942</v>
      </c>
      <c r="B1819" s="6">
        <f>TITRES_STAT!D1822</f>
        <v>6.0860000000000003</v>
      </c>
      <c r="C1819" s="2">
        <f t="shared" si="252"/>
        <v>-4.4200000000000017E-2</v>
      </c>
      <c r="D1819" s="2">
        <f t="shared" si="253"/>
        <v>0</v>
      </c>
      <c r="E1819" s="2">
        <f t="shared" si="254"/>
        <v>4.4200000000000017E-2</v>
      </c>
      <c r="F1819" s="2">
        <f t="shared" si="255"/>
        <v>3.00468613092091E-2</v>
      </c>
      <c r="G1819" s="2">
        <f t="shared" si="255"/>
        <v>3.5027314698289215E-2</v>
      </c>
      <c r="H1819" s="2">
        <f t="shared" si="256"/>
        <v>0.85781229786012203</v>
      </c>
      <c r="I1819" s="2">
        <f t="shared" si="257"/>
        <v>46.173248979359926</v>
      </c>
    </row>
    <row r="1820" spans="1:9" ht="13.5" x14ac:dyDescent="0.25">
      <c r="A1820" s="3">
        <f>TITRES_STAT!B1823</f>
        <v>44943</v>
      </c>
      <c r="B1820" s="6">
        <f>TITRES_STAT!D1823</f>
        <v>6.0682999999999998</v>
      </c>
      <c r="C1820" s="2">
        <f t="shared" si="252"/>
        <v>-1.7700000000000493E-2</v>
      </c>
      <c r="D1820" s="2">
        <f t="shared" si="253"/>
        <v>0</v>
      </c>
      <c r="E1820" s="2">
        <f t="shared" si="254"/>
        <v>1.7700000000000493E-2</v>
      </c>
      <c r="F1820" s="2">
        <f t="shared" si="255"/>
        <v>2.7900656929979877E-2</v>
      </c>
      <c r="G1820" s="2">
        <f t="shared" si="255"/>
        <v>3.3789649362697162E-2</v>
      </c>
      <c r="H1820" s="2">
        <f t="shared" si="256"/>
        <v>0.82571608336313285</v>
      </c>
      <c r="I1820" s="2">
        <f t="shared" si="257"/>
        <v>45.226970988944224</v>
      </c>
    </row>
    <row r="1821" spans="1:9" ht="13.5" x14ac:dyDescent="0.25">
      <c r="A1821" s="3">
        <f>TITRES_STAT!B1824</f>
        <v>44944</v>
      </c>
      <c r="B1821" s="6">
        <f>TITRES_STAT!D1824</f>
        <v>6.0065</v>
      </c>
      <c r="C1821" s="2">
        <f t="shared" si="252"/>
        <v>-6.1799999999999855E-2</v>
      </c>
      <c r="D1821" s="2">
        <f t="shared" si="253"/>
        <v>0</v>
      </c>
      <c r="E1821" s="2">
        <f t="shared" si="254"/>
        <v>6.1799999999999855E-2</v>
      </c>
      <c r="F1821" s="2">
        <f t="shared" ref="F1821:G1836" si="258">((F1820*13)+D1821)/14</f>
        <v>2.5907752863552742E-2</v>
      </c>
      <c r="G1821" s="2">
        <f t="shared" si="258"/>
        <v>3.579038869393307E-2</v>
      </c>
      <c r="H1821" s="2">
        <f t="shared" si="256"/>
        <v>0.72387458781481295</v>
      </c>
      <c r="I1821" s="2">
        <f t="shared" si="257"/>
        <v>41.991139780788686</v>
      </c>
    </row>
    <row r="1822" spans="1:9" ht="13.5" x14ac:dyDescent="0.25">
      <c r="A1822" s="3">
        <f>TITRES_STAT!B1825</f>
        <v>44945</v>
      </c>
      <c r="B1822" s="6">
        <f>TITRES_STAT!D1825</f>
        <v>5.9181999999999997</v>
      </c>
      <c r="C1822" s="2">
        <f t="shared" si="252"/>
        <v>-8.8300000000000267E-2</v>
      </c>
      <c r="D1822" s="2">
        <f t="shared" si="253"/>
        <v>0</v>
      </c>
      <c r="E1822" s="2">
        <f t="shared" si="254"/>
        <v>8.8300000000000267E-2</v>
      </c>
      <c r="F1822" s="2">
        <f t="shared" si="258"/>
        <v>2.4057199087584691E-2</v>
      </c>
      <c r="G1822" s="2">
        <f t="shared" si="258"/>
        <v>3.9541075215795016E-2</v>
      </c>
      <c r="H1822" s="2">
        <f t="shared" si="256"/>
        <v>0.60841034181020048</v>
      </c>
      <c r="I1822" s="2">
        <f t="shared" si="257"/>
        <v>37.82681110626654</v>
      </c>
    </row>
    <row r="1823" spans="1:9" ht="13.5" x14ac:dyDescent="0.25">
      <c r="A1823" s="3">
        <f>TITRES_STAT!B1826</f>
        <v>44946</v>
      </c>
      <c r="B1823" s="6">
        <f>TITRES_STAT!D1826</f>
        <v>5.9977</v>
      </c>
      <c r="C1823" s="2">
        <f t="shared" si="252"/>
        <v>7.9500000000000348E-2</v>
      </c>
      <c r="D1823" s="2">
        <f t="shared" si="253"/>
        <v>7.9500000000000348E-2</v>
      </c>
      <c r="E1823" s="2">
        <f t="shared" si="254"/>
        <v>0</v>
      </c>
      <c r="F1823" s="2">
        <f t="shared" si="258"/>
        <v>2.8017399152757239E-2</v>
      </c>
      <c r="G1823" s="2">
        <f t="shared" si="258"/>
        <v>3.6716712700381085E-2</v>
      </c>
      <c r="H1823" s="2">
        <f t="shared" si="256"/>
        <v>0.76306937882449499</v>
      </c>
      <c r="I1823" s="2">
        <f t="shared" si="257"/>
        <v>43.280734609165648</v>
      </c>
    </row>
    <row r="1824" spans="1:9" ht="13.5" x14ac:dyDescent="0.25">
      <c r="A1824" s="3">
        <f>TITRES_STAT!B1827</f>
        <v>44949</v>
      </c>
      <c r="B1824" s="6">
        <f>TITRES_STAT!D1827</f>
        <v>5.9977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2.6016156356131723E-2</v>
      </c>
      <c r="G1824" s="2">
        <f t="shared" si="258"/>
        <v>3.4094090364639576E-2</v>
      </c>
      <c r="H1824" s="2">
        <f t="shared" si="256"/>
        <v>0.7630693788244951</v>
      </c>
      <c r="I1824" s="2">
        <f t="shared" si="257"/>
        <v>43.280734609165648</v>
      </c>
    </row>
    <row r="1825" spans="1:9" ht="13.5" x14ac:dyDescent="0.25">
      <c r="A1825" s="3">
        <f>TITRES_STAT!B1828</f>
        <v>44950</v>
      </c>
      <c r="B1825" s="6">
        <f>TITRES_STAT!D1828</f>
        <v>6.2538</v>
      </c>
      <c r="C1825" s="2">
        <f t="shared" si="252"/>
        <v>0.25609999999999999</v>
      </c>
      <c r="D1825" s="2">
        <f t="shared" si="253"/>
        <v>0.25609999999999999</v>
      </c>
      <c r="E1825" s="2">
        <f t="shared" si="254"/>
        <v>0</v>
      </c>
      <c r="F1825" s="2">
        <f t="shared" si="258"/>
        <v>4.2450716616408028E-2</v>
      </c>
      <c r="G1825" s="2">
        <f t="shared" si="258"/>
        <v>3.1658798195736748E-2</v>
      </c>
      <c r="H1825" s="2">
        <f t="shared" si="256"/>
        <v>1.3408821255294696</v>
      </c>
      <c r="I1825" s="2">
        <f t="shared" si="257"/>
        <v>57.281061310431589</v>
      </c>
    </row>
    <row r="1826" spans="1:9" ht="13.5" x14ac:dyDescent="0.25">
      <c r="A1826" s="3">
        <f>TITRES_STAT!B1829</f>
        <v>44951</v>
      </c>
      <c r="B1826" s="6">
        <f>TITRES_STAT!D1829</f>
        <v>6.2538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3.9418522572378885E-2</v>
      </c>
      <c r="G1826" s="2">
        <f t="shared" si="258"/>
        <v>2.9397455467469837E-2</v>
      </c>
      <c r="H1826" s="2">
        <f t="shared" si="256"/>
        <v>1.3408821255294696</v>
      </c>
      <c r="I1826" s="2">
        <f t="shared" si="257"/>
        <v>57.281061310431589</v>
      </c>
    </row>
    <row r="1827" spans="1:9" ht="13.5" x14ac:dyDescent="0.25">
      <c r="A1827" s="3">
        <f>TITRES_STAT!B1830</f>
        <v>44952</v>
      </c>
      <c r="B1827" s="6">
        <f>TITRES_STAT!D1830</f>
        <v>6.2625999999999999</v>
      </c>
      <c r="C1827" s="2">
        <f t="shared" si="252"/>
        <v>8.799999999999919E-3</v>
      </c>
      <c r="D1827" s="2">
        <f t="shared" si="253"/>
        <v>8.799999999999919E-3</v>
      </c>
      <c r="E1827" s="2">
        <f t="shared" si="254"/>
        <v>0</v>
      </c>
      <c r="F1827" s="2">
        <f t="shared" si="258"/>
        <v>3.7231485245780391E-2</v>
      </c>
      <c r="G1827" s="2">
        <f t="shared" si="258"/>
        <v>2.7297637219793419E-2</v>
      </c>
      <c r="H1827" s="2">
        <f t="shared" si="256"/>
        <v>1.3639087129044258</v>
      </c>
      <c r="I1827" s="2">
        <f t="shared" si="257"/>
        <v>57.697182021409525</v>
      </c>
    </row>
    <row r="1828" spans="1:9" ht="13.5" x14ac:dyDescent="0.25">
      <c r="A1828" s="3">
        <f>TITRES_STAT!B1831</f>
        <v>44953</v>
      </c>
      <c r="B1828" s="6">
        <f>TITRES_STAT!D1831</f>
        <v>6.2008000000000001</v>
      </c>
      <c r="C1828" s="2">
        <f t="shared" si="252"/>
        <v>-6.1799999999999855E-2</v>
      </c>
      <c r="D1828" s="2">
        <f t="shared" si="253"/>
        <v>0</v>
      </c>
      <c r="E1828" s="2">
        <f t="shared" si="254"/>
        <v>6.1799999999999855E-2</v>
      </c>
      <c r="F1828" s="2">
        <f t="shared" si="258"/>
        <v>3.4572093442510367E-2</v>
      </c>
      <c r="G1828" s="2">
        <f t="shared" si="258"/>
        <v>2.9762091704093878E-2</v>
      </c>
      <c r="H1828" s="2">
        <f t="shared" si="256"/>
        <v>1.1616150432650827</v>
      </c>
      <c r="I1828" s="2">
        <f t="shared" si="257"/>
        <v>53.738293822681896</v>
      </c>
    </row>
    <row r="1829" spans="1:9" ht="13.5" x14ac:dyDescent="0.25">
      <c r="A1829" s="3">
        <f>TITRES_STAT!B1832</f>
        <v>44956</v>
      </c>
      <c r="B1829" s="6">
        <f>TITRES_STAT!D1832</f>
        <v>6.3155999999999999</v>
      </c>
      <c r="C1829" s="2">
        <f t="shared" si="252"/>
        <v>0.11479999999999979</v>
      </c>
      <c r="D1829" s="2">
        <f t="shared" si="253"/>
        <v>0.11479999999999979</v>
      </c>
      <c r="E1829" s="2">
        <f t="shared" si="254"/>
        <v>0</v>
      </c>
      <c r="F1829" s="2">
        <f t="shared" si="258"/>
        <v>4.0302658196616756E-2</v>
      </c>
      <c r="G1829" s="2">
        <f t="shared" si="258"/>
        <v>2.7636228010944314E-2</v>
      </c>
      <c r="H1829" s="2">
        <f t="shared" si="256"/>
        <v>1.4583270256945473</v>
      </c>
      <c r="I1829" s="2">
        <f t="shared" si="257"/>
        <v>59.32192952573218</v>
      </c>
    </row>
    <row r="1830" spans="1:9" ht="13.5" x14ac:dyDescent="0.25">
      <c r="A1830" s="3">
        <f>TITRES_STAT!B1833</f>
        <v>44957</v>
      </c>
      <c r="B1830" s="6">
        <f>TITRES_STAT!D1833</f>
        <v>6.3068</v>
      </c>
      <c r="C1830" s="2">
        <f t="shared" si="252"/>
        <v>-8.799999999999919E-3</v>
      </c>
      <c r="D1830" s="2">
        <f t="shared" si="253"/>
        <v>0</v>
      </c>
      <c r="E1830" s="2">
        <f t="shared" si="254"/>
        <v>8.799999999999919E-3</v>
      </c>
      <c r="F1830" s="2">
        <f t="shared" si="258"/>
        <v>3.7423896896858419E-2</v>
      </c>
      <c r="G1830" s="2">
        <f t="shared" si="258"/>
        <v>2.6290783153019717E-2</v>
      </c>
      <c r="H1830" s="2">
        <f t="shared" si="256"/>
        <v>1.4234607116509563</v>
      </c>
      <c r="I1830" s="2">
        <f t="shared" si="257"/>
        <v>58.736694381203279</v>
      </c>
    </row>
    <row r="1831" spans="1:9" ht="13.5" x14ac:dyDescent="0.25">
      <c r="A1831" s="3">
        <f>TITRES_STAT!B1834</f>
        <v>44958</v>
      </c>
      <c r="B1831" s="6">
        <f>TITRES_STAT!D1834</f>
        <v>6.3068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3.4750761404225679E-2</v>
      </c>
      <c r="G1831" s="2">
        <f t="shared" si="258"/>
        <v>2.4412870070661168E-2</v>
      </c>
      <c r="H1831" s="2">
        <f t="shared" si="256"/>
        <v>1.4234607116509563</v>
      </c>
      <c r="I1831" s="2">
        <f t="shared" si="257"/>
        <v>58.736694381203279</v>
      </c>
    </row>
    <row r="1832" spans="1:9" ht="13.5" x14ac:dyDescent="0.25">
      <c r="A1832" s="3">
        <f>TITRES_STAT!B1835</f>
        <v>44959</v>
      </c>
      <c r="B1832" s="6">
        <f>TITRES_STAT!D1835</f>
        <v>6.298</v>
      </c>
      <c r="C1832" s="2">
        <f t="shared" si="252"/>
        <v>-8.799999999999919E-3</v>
      </c>
      <c r="D1832" s="2">
        <f t="shared" si="253"/>
        <v>0</v>
      </c>
      <c r="E1832" s="2">
        <f t="shared" si="254"/>
        <v>8.799999999999919E-3</v>
      </c>
      <c r="F1832" s="2">
        <f t="shared" si="258"/>
        <v>3.2268564161066701E-2</v>
      </c>
      <c r="G1832" s="2">
        <f t="shared" si="258"/>
        <v>2.3297665065613933E-2</v>
      </c>
      <c r="H1832" s="2">
        <f t="shared" si="256"/>
        <v>1.3850557156774186</v>
      </c>
      <c r="I1832" s="2">
        <f t="shared" si="257"/>
        <v>58.07225829456258</v>
      </c>
    </row>
    <row r="1833" spans="1:9" ht="13.5" x14ac:dyDescent="0.25">
      <c r="A1833" s="3">
        <f>TITRES_STAT!B1836</f>
        <v>44960</v>
      </c>
      <c r="B1833" s="6">
        <f>TITRES_STAT!D1836</f>
        <v>6.5187999999999997</v>
      </c>
      <c r="C1833" s="2">
        <f t="shared" si="252"/>
        <v>0.22079999999999966</v>
      </c>
      <c r="D1833" s="2">
        <f t="shared" si="253"/>
        <v>0.22079999999999966</v>
      </c>
      <c r="E1833" s="2">
        <f t="shared" si="254"/>
        <v>0</v>
      </c>
      <c r="F1833" s="2">
        <f t="shared" si="258"/>
        <v>4.5735095292419051E-2</v>
      </c>
      <c r="G1833" s="2">
        <f t="shared" si="258"/>
        <v>2.1633546132355796E-2</v>
      </c>
      <c r="H1833" s="2">
        <f t="shared" si="256"/>
        <v>2.1140822227020948</v>
      </c>
      <c r="I1833" s="2">
        <f t="shared" si="257"/>
        <v>67.887810003542612</v>
      </c>
    </row>
    <row r="1834" spans="1:9" ht="13.5" x14ac:dyDescent="0.25">
      <c r="A1834" s="3">
        <f>TITRES_STAT!B1837</f>
        <v>44963</v>
      </c>
      <c r="B1834" s="6">
        <f>TITRES_STAT!D1837</f>
        <v>6.51</v>
      </c>
      <c r="C1834" s="2">
        <f t="shared" si="252"/>
        <v>-8.799999999999919E-3</v>
      </c>
      <c r="D1834" s="2">
        <f t="shared" si="253"/>
        <v>0</v>
      </c>
      <c r="E1834" s="2">
        <f t="shared" si="254"/>
        <v>8.799999999999919E-3</v>
      </c>
      <c r="F1834" s="2">
        <f t="shared" si="258"/>
        <v>4.2468302771531977E-2</v>
      </c>
      <c r="G1834" s="2">
        <f t="shared" si="258"/>
        <v>2.0716864265758948E-2</v>
      </c>
      <c r="H1834" s="2">
        <f t="shared" si="256"/>
        <v>2.0499387468461641</v>
      </c>
      <c r="I1834" s="2">
        <f t="shared" si="257"/>
        <v>67.212456281816628</v>
      </c>
    </row>
    <row r="1835" spans="1:9" ht="13.5" x14ac:dyDescent="0.25">
      <c r="A1835" s="3">
        <f>TITRES_STAT!B1838</f>
        <v>44964</v>
      </c>
      <c r="B1835" s="6">
        <f>TITRES_STAT!D1838</f>
        <v>6.4835000000000003</v>
      </c>
      <c r="C1835" s="2">
        <f t="shared" si="252"/>
        <v>-2.6499999999999524E-2</v>
      </c>
      <c r="D1835" s="2">
        <f t="shared" si="253"/>
        <v>0</v>
      </c>
      <c r="E1835" s="2">
        <f t="shared" si="254"/>
        <v>2.6499999999999524E-2</v>
      </c>
      <c r="F1835" s="2">
        <f t="shared" si="258"/>
        <v>3.9434852573565403E-2</v>
      </c>
      <c r="G1835" s="2">
        <f t="shared" si="258"/>
        <v>2.1129945389633274E-2</v>
      </c>
      <c r="H1835" s="2">
        <f t="shared" si="256"/>
        <v>1.8663016797437082</v>
      </c>
      <c r="I1835" s="2">
        <f t="shared" si="257"/>
        <v>65.11183707329036</v>
      </c>
    </row>
    <row r="1836" spans="1:9" ht="13.5" x14ac:dyDescent="0.25">
      <c r="A1836" s="3">
        <f>TITRES_STAT!B1839</f>
        <v>44965</v>
      </c>
      <c r="B1836" s="6">
        <f>TITRES_STAT!D1839</f>
        <v>6.4745999999999997</v>
      </c>
      <c r="C1836" s="2">
        <f t="shared" si="252"/>
        <v>-8.9000000000005741E-3</v>
      </c>
      <c r="D1836" s="2">
        <f t="shared" si="253"/>
        <v>0</v>
      </c>
      <c r="E1836" s="2">
        <f t="shared" si="254"/>
        <v>8.9000000000005741E-3</v>
      </c>
      <c r="F1836" s="2">
        <f t="shared" si="258"/>
        <v>3.6618077389739302E-2</v>
      </c>
      <c r="G1836" s="2">
        <f t="shared" si="258"/>
        <v>2.0256377861802368E-2</v>
      </c>
      <c r="H1836" s="2">
        <f t="shared" si="256"/>
        <v>1.8077307621117364</v>
      </c>
      <c r="I1836" s="2">
        <f t="shared" si="257"/>
        <v>64.384049443263393</v>
      </c>
    </row>
    <row r="1837" spans="1:9" ht="13.5" x14ac:dyDescent="0.25">
      <c r="A1837" s="3">
        <f>TITRES_STAT!B1840</f>
        <v>44966</v>
      </c>
      <c r="B1837" s="6">
        <f>TITRES_STAT!D1840</f>
        <v>6.2803000000000004</v>
      </c>
      <c r="C1837" s="2">
        <f t="shared" si="252"/>
        <v>-0.19429999999999925</v>
      </c>
      <c r="D1837" s="2">
        <f t="shared" si="253"/>
        <v>0</v>
      </c>
      <c r="E1837" s="2">
        <f t="shared" si="254"/>
        <v>0.19429999999999925</v>
      </c>
      <c r="F1837" s="2">
        <f t="shared" ref="F1837:G1852" si="259">((F1836*13)+D1837)/14</f>
        <v>3.400250043332935E-2</v>
      </c>
      <c r="G1837" s="2">
        <f t="shared" si="259"/>
        <v>3.2688065157387862E-2</v>
      </c>
      <c r="H1837" s="2">
        <f t="shared" si="256"/>
        <v>1.0402114738089481</v>
      </c>
      <c r="I1837" s="2">
        <f t="shared" si="257"/>
        <v>50.985473180725613</v>
      </c>
    </row>
    <row r="1838" spans="1:9" ht="13.5" x14ac:dyDescent="0.25">
      <c r="A1838" s="3">
        <f>TITRES_STAT!B1841</f>
        <v>44967</v>
      </c>
      <c r="B1838" s="6">
        <f>TITRES_STAT!D1841</f>
        <v>6.4745999999999997</v>
      </c>
      <c r="C1838" s="2">
        <f t="shared" si="252"/>
        <v>0.19429999999999925</v>
      </c>
      <c r="D1838" s="2">
        <f t="shared" si="253"/>
        <v>0.19429999999999925</v>
      </c>
      <c r="E1838" s="2">
        <f t="shared" si="254"/>
        <v>0</v>
      </c>
      <c r="F1838" s="2">
        <f t="shared" si="259"/>
        <v>4.5452321830948626E-2</v>
      </c>
      <c r="G1838" s="2">
        <f t="shared" si="259"/>
        <v>3.0353203360431586E-2</v>
      </c>
      <c r="H1838" s="2">
        <f t="shared" si="256"/>
        <v>1.4974472806451868</v>
      </c>
      <c r="I1838" s="2">
        <f t="shared" si="257"/>
        <v>59.959114742888126</v>
      </c>
    </row>
    <row r="1839" spans="1:9" ht="13.5" x14ac:dyDescent="0.25">
      <c r="A1839" s="3">
        <f>TITRES_STAT!B1842</f>
        <v>44970</v>
      </c>
      <c r="B1839" s="6">
        <f>TITRES_STAT!D1842</f>
        <v>6.4481000000000002</v>
      </c>
      <c r="C1839" s="2">
        <f t="shared" si="252"/>
        <v>-2.6499999999999524E-2</v>
      </c>
      <c r="D1839" s="2">
        <f t="shared" si="253"/>
        <v>0</v>
      </c>
      <c r="E1839" s="2">
        <f t="shared" si="254"/>
        <v>2.6499999999999524E-2</v>
      </c>
      <c r="F1839" s="2">
        <f t="shared" si="259"/>
        <v>4.220572741445229E-2</v>
      </c>
      <c r="G1839" s="2">
        <f t="shared" si="259"/>
        <v>3.0077974548972153E-2</v>
      </c>
      <c r="H1839" s="2">
        <f t="shared" si="256"/>
        <v>1.4032104238180685</v>
      </c>
      <c r="I1839" s="2">
        <f t="shared" si="257"/>
        <v>58.388995400108847</v>
      </c>
    </row>
    <row r="1840" spans="1:9" ht="13.5" x14ac:dyDescent="0.25">
      <c r="A1840" s="3">
        <f>TITRES_STAT!B1843</f>
        <v>44971</v>
      </c>
      <c r="B1840" s="6">
        <f>TITRES_STAT!D1843</f>
        <v>6.4481000000000002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3.9191032599134271E-2</v>
      </c>
      <c r="G1840" s="2">
        <f t="shared" si="259"/>
        <v>2.792954779547414E-2</v>
      </c>
      <c r="H1840" s="2">
        <f t="shared" si="256"/>
        <v>1.4032104238180685</v>
      </c>
      <c r="I1840" s="2">
        <f t="shared" si="257"/>
        <v>58.388995400108847</v>
      </c>
    </row>
    <row r="1841" spans="1:9" ht="13.5" x14ac:dyDescent="0.25">
      <c r="A1841" s="3">
        <f>TITRES_STAT!B1844</f>
        <v>44972</v>
      </c>
      <c r="B1841" s="6">
        <f>TITRES_STAT!D1844</f>
        <v>6.2714999999999996</v>
      </c>
      <c r="C1841" s="2">
        <f t="shared" si="252"/>
        <v>-0.17660000000000053</v>
      </c>
      <c r="D1841" s="2">
        <f t="shared" si="253"/>
        <v>0</v>
      </c>
      <c r="E1841" s="2">
        <f t="shared" si="254"/>
        <v>0.17660000000000053</v>
      </c>
      <c r="F1841" s="2">
        <f t="shared" si="259"/>
        <v>3.6391673127767539E-2</v>
      </c>
      <c r="G1841" s="2">
        <f t="shared" si="259"/>
        <v>3.8548865810083162E-2</v>
      </c>
      <c r="H1841" s="2">
        <f t="shared" si="256"/>
        <v>0.94404004794996144</v>
      </c>
      <c r="I1841" s="2">
        <f t="shared" si="257"/>
        <v>48.560730471858086</v>
      </c>
    </row>
    <row r="1842" spans="1:9" ht="13.5" x14ac:dyDescent="0.25">
      <c r="A1842" s="3">
        <f>TITRES_STAT!B1845</f>
        <v>44973</v>
      </c>
      <c r="B1842" s="6">
        <f>TITRES_STAT!D1845</f>
        <v>6.3951000000000002</v>
      </c>
      <c r="C1842" s="2">
        <f t="shared" si="252"/>
        <v>0.1236000000000006</v>
      </c>
      <c r="D1842" s="2">
        <f t="shared" si="253"/>
        <v>0.1236000000000006</v>
      </c>
      <c r="E1842" s="2">
        <f t="shared" si="254"/>
        <v>0</v>
      </c>
      <c r="F1842" s="2">
        <f t="shared" si="259"/>
        <v>4.2620839332927041E-2</v>
      </c>
      <c r="G1842" s="2">
        <f t="shared" si="259"/>
        <v>3.5795375395077218E-2</v>
      </c>
      <c r="H1842" s="2">
        <f t="shared" si="256"/>
        <v>1.1906800490989822</v>
      </c>
      <c r="I1842" s="2">
        <f t="shared" si="257"/>
        <v>54.352074351921182</v>
      </c>
    </row>
    <row r="1843" spans="1:9" ht="13.5" x14ac:dyDescent="0.25">
      <c r="A1843" s="3">
        <f>TITRES_STAT!B1846</f>
        <v>44974</v>
      </c>
      <c r="B1843" s="6">
        <f>TITRES_STAT!D1846</f>
        <v>6.2714999999999996</v>
      </c>
      <c r="C1843" s="2">
        <f t="shared" si="252"/>
        <v>-0.1236000000000006</v>
      </c>
      <c r="D1843" s="2">
        <f t="shared" si="253"/>
        <v>0</v>
      </c>
      <c r="E1843" s="2">
        <f t="shared" si="254"/>
        <v>0.1236000000000006</v>
      </c>
      <c r="F1843" s="2">
        <f t="shared" si="259"/>
        <v>3.9576493666289396E-2</v>
      </c>
      <c r="G1843" s="2">
        <f t="shared" si="259"/>
        <v>4.2067134295428889E-2</v>
      </c>
      <c r="H1843" s="2">
        <f t="shared" si="256"/>
        <v>0.94079367014524373</v>
      </c>
      <c r="I1843" s="2">
        <f t="shared" si="257"/>
        <v>48.474687681500797</v>
      </c>
    </row>
    <row r="1844" spans="1:9" ht="13.5" x14ac:dyDescent="0.25">
      <c r="A1844" s="3">
        <f>TITRES_STAT!B1847</f>
        <v>44977</v>
      </c>
      <c r="B1844" s="6">
        <f>TITRES_STAT!D1847</f>
        <v>6.3155999999999999</v>
      </c>
      <c r="C1844" s="2">
        <f t="shared" si="252"/>
        <v>4.410000000000025E-2</v>
      </c>
      <c r="D1844" s="2">
        <f t="shared" si="253"/>
        <v>4.410000000000025E-2</v>
      </c>
      <c r="E1844" s="2">
        <f t="shared" si="254"/>
        <v>0</v>
      </c>
      <c r="F1844" s="2">
        <f t="shared" si="259"/>
        <v>3.9899601261554458E-2</v>
      </c>
      <c r="G1844" s="2">
        <f t="shared" si="259"/>
        <v>3.9062338988612541E-2</v>
      </c>
      <c r="H1844" s="2">
        <f t="shared" si="256"/>
        <v>1.0214340025359463</v>
      </c>
      <c r="I1844" s="2">
        <f t="shared" si="257"/>
        <v>50.530168249595505</v>
      </c>
    </row>
    <row r="1845" spans="1:9" ht="13.5" x14ac:dyDescent="0.25">
      <c r="A1845" s="3">
        <f>TITRES_STAT!B1848</f>
        <v>44978</v>
      </c>
      <c r="B1845" s="6">
        <f>TITRES_STAT!D1848</f>
        <v>6.3155999999999999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3.7049629742872001E-2</v>
      </c>
      <c r="G1845" s="2">
        <f t="shared" si="259"/>
        <v>3.6272171917997358E-2</v>
      </c>
      <c r="H1845" s="2">
        <f t="shared" si="256"/>
        <v>1.0214340025359465</v>
      </c>
      <c r="I1845" s="2">
        <f t="shared" si="257"/>
        <v>50.530168249595512</v>
      </c>
    </row>
    <row r="1846" spans="1:9" ht="13.5" x14ac:dyDescent="0.25">
      <c r="A1846" s="3">
        <f>TITRES_STAT!B1849</f>
        <v>44979</v>
      </c>
      <c r="B1846" s="6">
        <f>TITRES_STAT!D1849</f>
        <v>6.4039999999999999</v>
      </c>
      <c r="C1846" s="2">
        <f t="shared" si="252"/>
        <v>8.8400000000000034E-2</v>
      </c>
      <c r="D1846" s="2">
        <f t="shared" si="253"/>
        <v>8.8400000000000034E-2</v>
      </c>
      <c r="E1846" s="2">
        <f t="shared" si="254"/>
        <v>0</v>
      </c>
      <c r="F1846" s="2">
        <f t="shared" si="259"/>
        <v>4.0717513332666863E-2</v>
      </c>
      <c r="G1846" s="2">
        <f t="shared" si="259"/>
        <v>3.3681302495283262E-2</v>
      </c>
      <c r="H1846" s="2">
        <f t="shared" si="256"/>
        <v>1.2089055445040748</v>
      </c>
      <c r="I1846" s="2">
        <f t="shared" si="257"/>
        <v>54.728711578995487</v>
      </c>
    </row>
    <row r="1847" spans="1:9" ht="13.5" x14ac:dyDescent="0.25">
      <c r="A1847" s="3">
        <f>TITRES_STAT!B1850</f>
        <v>44980</v>
      </c>
      <c r="B1847" s="6">
        <f>TITRES_STAT!D1850</f>
        <v>6.2714999999999996</v>
      </c>
      <c r="C1847" s="2">
        <f t="shared" si="252"/>
        <v>-0.13250000000000028</v>
      </c>
      <c r="D1847" s="2">
        <f t="shared" si="253"/>
        <v>0</v>
      </c>
      <c r="E1847" s="2">
        <f t="shared" si="254"/>
        <v>0.13250000000000028</v>
      </c>
      <c r="F1847" s="2">
        <f t="shared" si="259"/>
        <v>3.780911952319066E-2</v>
      </c>
      <c r="G1847" s="2">
        <f t="shared" si="259"/>
        <v>4.0739780888477337E-2</v>
      </c>
      <c r="H1847" s="2">
        <f t="shared" si="256"/>
        <v>0.92806388985475441</v>
      </c>
      <c r="I1847" s="2">
        <f t="shared" si="257"/>
        <v>48.134498796337482</v>
      </c>
    </row>
    <row r="1848" spans="1:9" ht="13.5" x14ac:dyDescent="0.25">
      <c r="A1848" s="3">
        <f>TITRES_STAT!B1851</f>
        <v>44981</v>
      </c>
      <c r="B1848" s="6">
        <f>TITRES_STAT!D1851</f>
        <v>6.2538</v>
      </c>
      <c r="C1848" s="2">
        <f t="shared" si="252"/>
        <v>-1.7699999999999605E-2</v>
      </c>
      <c r="D1848" s="2">
        <f t="shared" si="253"/>
        <v>0</v>
      </c>
      <c r="E1848" s="2">
        <f t="shared" si="254"/>
        <v>1.7699999999999605E-2</v>
      </c>
      <c r="F1848" s="2">
        <f t="shared" si="259"/>
        <v>3.5108468128677038E-2</v>
      </c>
      <c r="G1848" s="2">
        <f t="shared" si="259"/>
        <v>3.9094082253586071E-2</v>
      </c>
      <c r="H1848" s="2">
        <f t="shared" si="256"/>
        <v>0.89805070498762163</v>
      </c>
      <c r="I1848" s="2">
        <f t="shared" si="257"/>
        <v>47.314368505949815</v>
      </c>
    </row>
    <row r="1849" spans="1:9" ht="13.5" x14ac:dyDescent="0.25">
      <c r="A1849" s="3">
        <f>TITRES_STAT!B1852</f>
        <v>44984</v>
      </c>
      <c r="B1849" s="6">
        <f>TITRES_STAT!D1852</f>
        <v>6.2714999999999996</v>
      </c>
      <c r="C1849" s="2">
        <f t="shared" si="252"/>
        <v>1.7699999999999605E-2</v>
      </c>
      <c r="D1849" s="2">
        <f t="shared" si="253"/>
        <v>1.7699999999999605E-2</v>
      </c>
      <c r="E1849" s="2">
        <f t="shared" si="254"/>
        <v>0</v>
      </c>
      <c r="F1849" s="2">
        <f t="shared" si="259"/>
        <v>3.3865006119485792E-2</v>
      </c>
      <c r="G1849" s="2">
        <f t="shared" si="259"/>
        <v>3.6301647806901358E-2</v>
      </c>
      <c r="H1849" s="2">
        <f t="shared" si="256"/>
        <v>0.93287793159206589</v>
      </c>
      <c r="I1849" s="2">
        <f t="shared" si="257"/>
        <v>48.263675441918693</v>
      </c>
    </row>
    <row r="1850" spans="1:9" ht="13.5" x14ac:dyDescent="0.25">
      <c r="A1850" s="3">
        <f>TITRES_STAT!B1853</f>
        <v>44985</v>
      </c>
      <c r="B1850" s="6">
        <f>TITRES_STAT!D1853</f>
        <v>6.3597999999999999</v>
      </c>
      <c r="C1850" s="2">
        <f t="shared" si="252"/>
        <v>8.8300000000000267E-2</v>
      </c>
      <c r="D1850" s="2">
        <f t="shared" si="253"/>
        <v>8.8300000000000267E-2</v>
      </c>
      <c r="E1850" s="2">
        <f t="shared" si="254"/>
        <v>0</v>
      </c>
      <c r="F1850" s="2">
        <f t="shared" si="259"/>
        <v>3.7753219968093964E-2</v>
      </c>
      <c r="G1850" s="2">
        <f t="shared" si="259"/>
        <v>3.3708672963551262E-2</v>
      </c>
      <c r="H1850" s="2">
        <f t="shared" si="256"/>
        <v>1.1199853524022145</v>
      </c>
      <c r="I1850" s="2">
        <f t="shared" si="257"/>
        <v>52.829862769246404</v>
      </c>
    </row>
    <row r="1851" spans="1:9" ht="13.5" x14ac:dyDescent="0.25">
      <c r="A1851" s="3">
        <f>TITRES_STAT!B1854</f>
        <v>44986</v>
      </c>
      <c r="B1851" s="6">
        <f>TITRES_STAT!D1854</f>
        <v>6.4393000000000002</v>
      </c>
      <c r="C1851" s="2">
        <f t="shared" si="252"/>
        <v>7.9500000000000348E-2</v>
      </c>
      <c r="D1851" s="2">
        <f t="shared" si="253"/>
        <v>7.9500000000000348E-2</v>
      </c>
      <c r="E1851" s="2">
        <f t="shared" si="254"/>
        <v>0</v>
      </c>
      <c r="F1851" s="2">
        <f t="shared" si="259"/>
        <v>4.0735132827515848E-2</v>
      </c>
      <c r="G1851" s="2">
        <f t="shared" si="259"/>
        <v>3.1300910609011891E-2</v>
      </c>
      <c r="H1851" s="2">
        <f t="shared" si="256"/>
        <v>1.3014040817006689</v>
      </c>
      <c r="I1851" s="2">
        <f t="shared" si="257"/>
        <v>56.548265124261455</v>
      </c>
    </row>
    <row r="1852" spans="1:9" ht="13.5" x14ac:dyDescent="0.25">
      <c r="A1852" s="3">
        <f>TITRES_STAT!B1855</f>
        <v>44987</v>
      </c>
      <c r="B1852" s="6">
        <f>TITRES_STAT!D1855</f>
        <v>6.4305000000000003</v>
      </c>
      <c r="C1852" s="2">
        <f t="shared" si="252"/>
        <v>-8.799999999999919E-3</v>
      </c>
      <c r="D1852" s="2">
        <f t="shared" si="253"/>
        <v>0</v>
      </c>
      <c r="E1852" s="2">
        <f t="shared" si="254"/>
        <v>8.799999999999919E-3</v>
      </c>
      <c r="F1852" s="2">
        <f t="shared" si="259"/>
        <v>3.782548048269329E-2</v>
      </c>
      <c r="G1852" s="2">
        <f t="shared" si="259"/>
        <v>2.9693702708368179E-2</v>
      </c>
      <c r="H1852" s="2">
        <f t="shared" si="256"/>
        <v>1.2738552970032073</v>
      </c>
      <c r="I1852" s="2">
        <f t="shared" si="257"/>
        <v>56.021827716216826</v>
      </c>
    </row>
    <row r="1853" spans="1:9" ht="13.5" x14ac:dyDescent="0.25">
      <c r="A1853" s="3">
        <f>TITRES_STAT!B1856</f>
        <v>44988</v>
      </c>
      <c r="B1853" s="6">
        <f>TITRES_STAT!D1856</f>
        <v>6.4215999999999998</v>
      </c>
      <c r="C1853" s="2">
        <f t="shared" si="252"/>
        <v>-8.9000000000005741E-3</v>
      </c>
      <c r="D1853" s="2">
        <f t="shared" si="253"/>
        <v>0</v>
      </c>
      <c r="E1853" s="2">
        <f t="shared" si="254"/>
        <v>8.9000000000005741E-3</v>
      </c>
      <c r="F1853" s="2">
        <f t="shared" ref="F1853:G1868" si="260">((F1852*13)+D1853)/14</f>
        <v>3.5123660448215195E-2</v>
      </c>
      <c r="G1853" s="2">
        <f t="shared" si="260"/>
        <v>2.8208438229199061E-2</v>
      </c>
      <c r="H1853" s="2">
        <f t="shared" si="256"/>
        <v>1.2451472911342558</v>
      </c>
      <c r="I1853" s="2">
        <f t="shared" si="257"/>
        <v>55.459492392822177</v>
      </c>
    </row>
    <row r="1854" spans="1:9" ht="13.5" x14ac:dyDescent="0.25">
      <c r="A1854" s="3">
        <f>TITRES_STAT!B1857</f>
        <v>44991</v>
      </c>
      <c r="B1854" s="6">
        <f>TITRES_STAT!D1857</f>
        <v>6.4215999999999998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3.2614827559056966E-2</v>
      </c>
      <c r="G1854" s="2">
        <f t="shared" si="260"/>
        <v>2.6193549784256271E-2</v>
      </c>
      <c r="H1854" s="2">
        <f t="shared" si="256"/>
        <v>1.2451472911342558</v>
      </c>
      <c r="I1854" s="2">
        <f t="shared" si="257"/>
        <v>55.459492392822177</v>
      </c>
    </row>
    <row r="1855" spans="1:9" ht="13.5" x14ac:dyDescent="0.25">
      <c r="A1855" s="3">
        <f>TITRES_STAT!B1858</f>
        <v>44992</v>
      </c>
      <c r="B1855" s="6">
        <f>TITRES_STAT!D1858</f>
        <v>6.4127999999999998</v>
      </c>
      <c r="C1855" s="2">
        <f t="shared" si="252"/>
        <v>-8.799999999999919E-3</v>
      </c>
      <c r="D1855" s="2">
        <f t="shared" si="253"/>
        <v>0</v>
      </c>
      <c r="E1855" s="2">
        <f t="shared" si="254"/>
        <v>8.799999999999919E-3</v>
      </c>
      <c r="F1855" s="2">
        <f t="shared" si="260"/>
        <v>3.0285197019124327E-2</v>
      </c>
      <c r="G1855" s="2">
        <f t="shared" si="260"/>
        <v>2.4951153371095103E-2</v>
      </c>
      <c r="H1855" s="2">
        <f t="shared" si="256"/>
        <v>1.2137794421242465</v>
      </c>
      <c r="I1855" s="2">
        <f t="shared" si="257"/>
        <v>54.82838168194192</v>
      </c>
    </row>
    <row r="1856" spans="1:9" ht="13.5" x14ac:dyDescent="0.25">
      <c r="A1856" s="3">
        <f>TITRES_STAT!B1859</f>
        <v>44993</v>
      </c>
      <c r="B1856" s="6">
        <f>TITRES_STAT!D1859</f>
        <v>6.2714999999999996</v>
      </c>
      <c r="C1856" s="2">
        <f t="shared" si="252"/>
        <v>-0.1413000000000002</v>
      </c>
      <c r="D1856" s="2">
        <f t="shared" si="253"/>
        <v>0</v>
      </c>
      <c r="E1856" s="2">
        <f t="shared" si="254"/>
        <v>0.1413000000000002</v>
      </c>
      <c r="F1856" s="2">
        <f t="shared" si="260"/>
        <v>2.8121968660615448E-2</v>
      </c>
      <c r="G1856" s="2">
        <f t="shared" si="260"/>
        <v>3.3261785273159754E-2</v>
      </c>
      <c r="H1856" s="2">
        <f t="shared" si="256"/>
        <v>0.84547382017128747</v>
      </c>
      <c r="I1856" s="2">
        <f t="shared" si="257"/>
        <v>45.81337383007768</v>
      </c>
    </row>
    <row r="1857" spans="1:9" ht="13.5" x14ac:dyDescent="0.25">
      <c r="A1857" s="3">
        <f>TITRES_STAT!B1860</f>
        <v>44994</v>
      </c>
      <c r="B1857" s="6">
        <f>TITRES_STAT!D1860</f>
        <v>6.2714999999999996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2.6113256613428632E-2</v>
      </c>
      <c r="G1857" s="2">
        <f t="shared" si="260"/>
        <v>3.0885943467934055E-2</v>
      </c>
      <c r="H1857" s="2">
        <f t="shared" si="256"/>
        <v>0.84547382017128758</v>
      </c>
      <c r="I1857" s="2">
        <f t="shared" si="257"/>
        <v>45.81337383007768</v>
      </c>
    </row>
    <row r="1858" spans="1:9" ht="13.5" x14ac:dyDescent="0.25">
      <c r="A1858" s="3">
        <f>TITRES_STAT!B1861</f>
        <v>44995</v>
      </c>
      <c r="B1858" s="6">
        <f>TITRES_STAT!D1861</f>
        <v>6.2714999999999996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2.4248023998183731E-2</v>
      </c>
      <c r="G1858" s="2">
        <f t="shared" si="260"/>
        <v>2.8679804648795909E-2</v>
      </c>
      <c r="H1858" s="2">
        <f t="shared" si="256"/>
        <v>0.84547382017128758</v>
      </c>
      <c r="I1858" s="2">
        <f t="shared" si="257"/>
        <v>45.81337383007768</v>
      </c>
    </row>
    <row r="1859" spans="1:9" ht="13.5" x14ac:dyDescent="0.25">
      <c r="A1859" s="3">
        <f>TITRES_STAT!B1862</f>
        <v>44998</v>
      </c>
      <c r="B1859" s="6">
        <f>TITRES_STAT!D1862</f>
        <v>6.2272999999999996</v>
      </c>
      <c r="C1859" s="2">
        <f t="shared" ref="C1859:C1922" si="261">B1859-B1858</f>
        <v>-4.4200000000000017E-2</v>
      </c>
      <c r="D1859" s="2">
        <f t="shared" ref="D1859:D1922" si="262">IF(C1859&gt;0,C1859,0)</f>
        <v>0</v>
      </c>
      <c r="E1859" s="2">
        <f t="shared" ref="E1859:E1922" si="263">IF(C1859&lt;0,-C1859,0)</f>
        <v>4.4200000000000017E-2</v>
      </c>
      <c r="F1859" s="2">
        <f t="shared" si="260"/>
        <v>2.2516022284027749E-2</v>
      </c>
      <c r="G1859" s="2">
        <f t="shared" si="260"/>
        <v>2.9788390031024774E-2</v>
      </c>
      <c r="H1859" s="2">
        <f t="shared" si="256"/>
        <v>0.75586570004546016</v>
      </c>
      <c r="I1859" s="2">
        <f t="shared" si="257"/>
        <v>43.048036078493389</v>
      </c>
    </row>
    <row r="1860" spans="1:9" ht="13.5" x14ac:dyDescent="0.25">
      <c r="A1860" s="3">
        <f>TITRES_STAT!B1863</f>
        <v>44999</v>
      </c>
      <c r="B1860" s="6">
        <f>TITRES_STAT!D1863</f>
        <v>6.2625999999999999</v>
      </c>
      <c r="C1860" s="2">
        <f t="shared" si="261"/>
        <v>3.5300000000000331E-2</v>
      </c>
      <c r="D1860" s="2">
        <f t="shared" si="262"/>
        <v>3.5300000000000331E-2</v>
      </c>
      <c r="E1860" s="2">
        <f t="shared" si="263"/>
        <v>0</v>
      </c>
      <c r="F1860" s="2">
        <f t="shared" si="260"/>
        <v>2.3429163549454363E-2</v>
      </c>
      <c r="G1860" s="2">
        <f t="shared" si="260"/>
        <v>2.7660647885951576E-2</v>
      </c>
      <c r="H1860" s="2">
        <f t="shared" si="256"/>
        <v>0.84702150311358693</v>
      </c>
      <c r="I1860" s="2">
        <f t="shared" si="257"/>
        <v>45.858778670726572</v>
      </c>
    </row>
    <row r="1861" spans="1:9" ht="13.5" x14ac:dyDescent="0.25">
      <c r="A1861" s="3">
        <f>TITRES_STAT!B1864</f>
        <v>45000</v>
      </c>
      <c r="B1861" s="6">
        <f>TITRES_STAT!D1864</f>
        <v>6.2272999999999996</v>
      </c>
      <c r="C1861" s="2">
        <f t="shared" si="261"/>
        <v>-3.5300000000000331E-2</v>
      </c>
      <c r="D1861" s="2">
        <f t="shared" si="262"/>
        <v>0</v>
      </c>
      <c r="E1861" s="2">
        <f t="shared" si="263"/>
        <v>3.5300000000000331E-2</v>
      </c>
      <c r="F1861" s="2">
        <f t="shared" si="260"/>
        <v>2.175565186735048E-2</v>
      </c>
      <c r="G1861" s="2">
        <f t="shared" si="260"/>
        <v>2.8206315894097916E-2</v>
      </c>
      <c r="H1861" s="2">
        <f t="shared" si="256"/>
        <v>0.77130426919393547</v>
      </c>
      <c r="I1861" s="2">
        <f t="shared" si="257"/>
        <v>43.544425574321657</v>
      </c>
    </row>
    <row r="1862" spans="1:9" ht="13.5" x14ac:dyDescent="0.25">
      <c r="A1862" s="3">
        <f>TITRES_STAT!B1865</f>
        <v>45001</v>
      </c>
      <c r="B1862" s="6">
        <f>TITRES_STAT!D1865</f>
        <v>6.3421000000000003</v>
      </c>
      <c r="C1862" s="2">
        <f t="shared" si="261"/>
        <v>0.11480000000000068</v>
      </c>
      <c r="D1862" s="2">
        <f t="shared" si="262"/>
        <v>0.11480000000000068</v>
      </c>
      <c r="E1862" s="2">
        <f t="shared" si="263"/>
        <v>0</v>
      </c>
      <c r="F1862" s="2">
        <f t="shared" si="260"/>
        <v>2.8401676733968352E-2</v>
      </c>
      <c r="G1862" s="2">
        <f t="shared" si="260"/>
        <v>2.6191579044519495E-2</v>
      </c>
      <c r="H1862" s="2">
        <f t="shared" si="256"/>
        <v>1.0843819949034845</v>
      </c>
      <c r="I1862" s="2">
        <f t="shared" si="257"/>
        <v>52.024149006991202</v>
      </c>
    </row>
    <row r="1863" spans="1:9" ht="13.5" x14ac:dyDescent="0.25">
      <c r="A1863" s="3">
        <f>TITRES_STAT!B1866</f>
        <v>45002</v>
      </c>
      <c r="B1863" s="6">
        <f>TITRES_STAT!D1866</f>
        <v>6.3421000000000003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2.6372985538684897E-2</v>
      </c>
      <c r="G1863" s="2">
        <f t="shared" si="260"/>
        <v>2.4320751969910959E-2</v>
      </c>
      <c r="H1863" s="2">
        <f t="shared" si="256"/>
        <v>1.0843819949034845</v>
      </c>
      <c r="I1863" s="2">
        <f t="shared" si="257"/>
        <v>52.024149006991202</v>
      </c>
    </row>
    <row r="1864" spans="1:9" ht="13.5" x14ac:dyDescent="0.25">
      <c r="A1864" s="3">
        <f>TITRES_STAT!B1867</f>
        <v>45006</v>
      </c>
      <c r="B1864" s="6">
        <f>TITRES_STAT!D1867</f>
        <v>6.3421000000000003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2.4489200857350263E-2</v>
      </c>
      <c r="G1864" s="2">
        <f t="shared" si="260"/>
        <v>2.2583555400631606E-2</v>
      </c>
      <c r="H1864" s="2">
        <f t="shared" si="256"/>
        <v>1.0843819949034845</v>
      </c>
      <c r="I1864" s="2">
        <f t="shared" si="257"/>
        <v>52.024149006991202</v>
      </c>
    </row>
    <row r="1865" spans="1:9" ht="13.5" x14ac:dyDescent="0.25">
      <c r="A1865" s="3">
        <f>TITRES_STAT!B1868</f>
        <v>45007</v>
      </c>
      <c r="B1865" s="6">
        <f>TITRES_STAT!D1868</f>
        <v>6.4393000000000002</v>
      </c>
      <c r="C1865" s="2">
        <f t="shared" si="261"/>
        <v>9.7199999999999953E-2</v>
      </c>
      <c r="D1865" s="2">
        <f t="shared" si="262"/>
        <v>9.7199999999999953E-2</v>
      </c>
      <c r="E1865" s="2">
        <f t="shared" si="263"/>
        <v>0</v>
      </c>
      <c r="F1865" s="2">
        <f t="shared" si="260"/>
        <v>2.9682829367539527E-2</v>
      </c>
      <c r="G1865" s="2">
        <f t="shared" si="260"/>
        <v>2.0970444300586494E-2</v>
      </c>
      <c r="H1865" s="2">
        <f t="shared" si="256"/>
        <v>1.4154602039933588</v>
      </c>
      <c r="I1865" s="2">
        <f t="shared" si="257"/>
        <v>58.600021712353183</v>
      </c>
    </row>
    <row r="1866" spans="1:9" ht="13.5" x14ac:dyDescent="0.25">
      <c r="A1866" s="3">
        <f>TITRES_STAT!B1869</f>
        <v>45008</v>
      </c>
      <c r="B1866" s="6">
        <f>TITRES_STAT!D1869</f>
        <v>6.4745999999999997</v>
      </c>
      <c r="C1866" s="2">
        <f t="shared" si="261"/>
        <v>3.5299999999999443E-2</v>
      </c>
      <c r="D1866" s="2">
        <f t="shared" si="262"/>
        <v>3.5299999999999443E-2</v>
      </c>
      <c r="E1866" s="2">
        <f t="shared" si="263"/>
        <v>0</v>
      </c>
      <c r="F1866" s="2">
        <f t="shared" si="260"/>
        <v>3.0084055841286667E-2</v>
      </c>
      <c r="G1866" s="2">
        <f t="shared" si="260"/>
        <v>1.9472555421973174E-2</v>
      </c>
      <c r="H1866" s="2">
        <f t="shared" si="256"/>
        <v>1.5449464741201502</v>
      </c>
      <c r="I1866" s="2">
        <f t="shared" si="257"/>
        <v>60.70644274175848</v>
      </c>
    </row>
    <row r="1867" spans="1:9" ht="13.5" x14ac:dyDescent="0.25">
      <c r="A1867" s="3">
        <f>TITRES_STAT!B1870</f>
        <v>45009</v>
      </c>
      <c r="B1867" s="6">
        <f>TITRES_STAT!D1870</f>
        <v>6.6071</v>
      </c>
      <c r="C1867" s="2">
        <f t="shared" si="261"/>
        <v>0.13250000000000028</v>
      </c>
      <c r="D1867" s="2">
        <f t="shared" si="262"/>
        <v>0.13250000000000028</v>
      </c>
      <c r="E1867" s="2">
        <f t="shared" si="263"/>
        <v>0</v>
      </c>
      <c r="F1867" s="2">
        <f t="shared" si="260"/>
        <v>3.7399480424051931E-2</v>
      </c>
      <c r="G1867" s="2">
        <f t="shared" si="260"/>
        <v>1.8081658606117944E-2</v>
      </c>
      <c r="H1867" s="2">
        <f t="shared" si="256"/>
        <v>2.0683655874023517</v>
      </c>
      <c r="I1867" s="2">
        <f t="shared" si="257"/>
        <v>67.409359428822484</v>
      </c>
    </row>
    <row r="1868" spans="1:9" ht="13.5" x14ac:dyDescent="0.25">
      <c r="A1868" s="3">
        <f>TITRES_STAT!B1871</f>
        <v>45012</v>
      </c>
      <c r="B1868" s="6">
        <f>TITRES_STAT!D1871</f>
        <v>6.5717999999999996</v>
      </c>
      <c r="C1868" s="2">
        <f t="shared" si="261"/>
        <v>-3.5300000000000331E-2</v>
      </c>
      <c r="D1868" s="2">
        <f t="shared" si="262"/>
        <v>0</v>
      </c>
      <c r="E1868" s="2">
        <f t="shared" si="263"/>
        <v>3.5300000000000331E-2</v>
      </c>
      <c r="F1868" s="2">
        <f t="shared" si="260"/>
        <v>3.4728088965191077E-2</v>
      </c>
      <c r="G1868" s="2">
        <f t="shared" si="260"/>
        <v>1.9311540134252403E-2</v>
      </c>
      <c r="H1868" s="2">
        <f t="shared" si="256"/>
        <v>1.7983075779437561</v>
      </c>
      <c r="I1868" s="2">
        <f t="shared" si="257"/>
        <v>64.264114213820022</v>
      </c>
    </row>
    <row r="1869" spans="1:9" ht="13.5" x14ac:dyDescent="0.25">
      <c r="A1869" s="3">
        <f>TITRES_STAT!B1872</f>
        <v>45013</v>
      </c>
      <c r="B1869" s="6">
        <f>TITRES_STAT!D1872</f>
        <v>6.4835000000000003</v>
      </c>
      <c r="C1869" s="2">
        <f t="shared" si="261"/>
        <v>-8.8299999999999379E-2</v>
      </c>
      <c r="D1869" s="2">
        <f t="shared" si="262"/>
        <v>0</v>
      </c>
      <c r="E1869" s="2">
        <f t="shared" si="263"/>
        <v>8.8299999999999379E-2</v>
      </c>
      <c r="F1869" s="2">
        <f t="shared" ref="F1869:G1884" si="264">((F1868*13)+D1869)/14</f>
        <v>3.2247511181963139E-2</v>
      </c>
      <c r="G1869" s="2">
        <f t="shared" si="264"/>
        <v>2.4239287267520043E-2</v>
      </c>
      <c r="H1869" s="2">
        <f t="shared" si="256"/>
        <v>1.3303819879709866</v>
      </c>
      <c r="I1869" s="2">
        <f t="shared" si="257"/>
        <v>57.08858010567279</v>
      </c>
    </row>
    <row r="1870" spans="1:9" ht="13.5" x14ac:dyDescent="0.25">
      <c r="A1870" s="3">
        <f>TITRES_STAT!B1873</f>
        <v>45014</v>
      </c>
      <c r="B1870" s="6">
        <f>TITRES_STAT!D1873</f>
        <v>6.4481000000000002</v>
      </c>
      <c r="C1870" s="2">
        <f t="shared" si="261"/>
        <v>-3.5400000000000098E-2</v>
      </c>
      <c r="D1870" s="2">
        <f t="shared" si="262"/>
        <v>0</v>
      </c>
      <c r="E1870" s="2">
        <f t="shared" si="263"/>
        <v>3.5400000000000098E-2</v>
      </c>
      <c r="F1870" s="2">
        <f t="shared" si="264"/>
        <v>2.9944117526108628E-2</v>
      </c>
      <c r="G1870" s="2">
        <f t="shared" si="264"/>
        <v>2.5036481034125761E-2</v>
      </c>
      <c r="H1870" s="2">
        <f t="shared" si="256"/>
        <v>1.196019420033253</v>
      </c>
      <c r="I1870" s="2">
        <f t="shared" si="257"/>
        <v>54.463062080532168</v>
      </c>
    </row>
    <row r="1871" spans="1:9" ht="13.5" x14ac:dyDescent="0.25">
      <c r="A1871" s="3">
        <f>TITRES_STAT!B1874</f>
        <v>45015</v>
      </c>
      <c r="B1871" s="6">
        <f>TITRES_STAT!D1874</f>
        <v>6.4481000000000002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2.7805251988529438E-2</v>
      </c>
      <c r="G1871" s="2">
        <f t="shared" si="264"/>
        <v>2.3248160960259636E-2</v>
      </c>
      <c r="H1871" s="2">
        <f t="shared" si="256"/>
        <v>1.1960194200332528</v>
      </c>
      <c r="I1871" s="2">
        <f t="shared" si="257"/>
        <v>54.463062080532161</v>
      </c>
    </row>
    <row r="1872" spans="1:9" ht="13.5" x14ac:dyDescent="0.25">
      <c r="A1872" s="3">
        <f>TITRES_STAT!B1875</f>
        <v>45016</v>
      </c>
      <c r="B1872" s="6">
        <f>TITRES_STAT!D1875</f>
        <v>6.4835000000000003</v>
      </c>
      <c r="C1872" s="2">
        <f t="shared" si="261"/>
        <v>3.5400000000000098E-2</v>
      </c>
      <c r="D1872" s="2">
        <f t="shared" si="262"/>
        <v>3.5400000000000098E-2</v>
      </c>
      <c r="E1872" s="2">
        <f t="shared" si="263"/>
        <v>0</v>
      </c>
      <c r="F1872" s="2">
        <f t="shared" si="264"/>
        <v>2.8347733989348773E-2</v>
      </c>
      <c r="G1872" s="2">
        <f t="shared" si="264"/>
        <v>2.1587578034526805E-2</v>
      </c>
      <c r="H1872" s="2">
        <f t="shared" si="256"/>
        <v>1.3131502729954185</v>
      </c>
      <c r="I1872" s="2">
        <f t="shared" si="257"/>
        <v>56.768913300861861</v>
      </c>
    </row>
    <row r="1873" spans="1:9" ht="13.5" x14ac:dyDescent="0.25">
      <c r="A1873" s="3">
        <f>TITRES_STAT!B1876</f>
        <v>45019</v>
      </c>
      <c r="B1873" s="6">
        <f>TITRES_STAT!D1876</f>
        <v>6.4481000000000002</v>
      </c>
      <c r="C1873" s="2">
        <f t="shared" si="261"/>
        <v>-3.5400000000000098E-2</v>
      </c>
      <c r="D1873" s="2">
        <f t="shared" si="262"/>
        <v>0</v>
      </c>
      <c r="E1873" s="2">
        <f t="shared" si="263"/>
        <v>3.5400000000000098E-2</v>
      </c>
      <c r="F1873" s="2">
        <f t="shared" si="264"/>
        <v>2.632289584725243E-2</v>
      </c>
      <c r="G1873" s="2">
        <f t="shared" si="264"/>
        <v>2.2574179603489182E-2</v>
      </c>
      <c r="H1873" s="2">
        <f t="shared" ref="H1873:H1936" si="265">F1873/G1873</f>
        <v>1.1660621253843408</v>
      </c>
      <c r="I1873" s="2">
        <f t="shared" ref="I1873:I1936" si="266">IF(G1873=0,100,100-(100/(1+H1873)))</f>
        <v>53.833272449535009</v>
      </c>
    </row>
    <row r="1874" spans="1:9" ht="13.5" x14ac:dyDescent="0.25">
      <c r="A1874" s="3">
        <f>TITRES_STAT!B1877</f>
        <v>45020</v>
      </c>
      <c r="B1874" s="6">
        <f>TITRES_STAT!D1877</f>
        <v>6.4127999999999998</v>
      </c>
      <c r="C1874" s="2">
        <f t="shared" si="261"/>
        <v>-3.5300000000000331E-2</v>
      </c>
      <c r="D1874" s="2">
        <f t="shared" si="262"/>
        <v>0</v>
      </c>
      <c r="E1874" s="2">
        <f t="shared" si="263"/>
        <v>3.5300000000000331E-2</v>
      </c>
      <c r="F1874" s="2">
        <f t="shared" si="264"/>
        <v>2.4442689001020115E-2</v>
      </c>
      <c r="G1874" s="2">
        <f t="shared" si="264"/>
        <v>2.3483166774668551E-2</v>
      </c>
      <c r="H1874" s="2">
        <f t="shared" si="265"/>
        <v>1.040860001360064</v>
      </c>
      <c r="I1874" s="2">
        <f t="shared" si="266"/>
        <v>51.001048610214177</v>
      </c>
    </row>
    <row r="1875" spans="1:9" ht="13.5" x14ac:dyDescent="0.25">
      <c r="A1875" s="3">
        <f>TITRES_STAT!B1878</f>
        <v>45021</v>
      </c>
      <c r="B1875" s="6">
        <f>TITRES_STAT!D1878</f>
        <v>6.3863000000000003</v>
      </c>
      <c r="C1875" s="2">
        <f t="shared" si="261"/>
        <v>-2.6499999999999524E-2</v>
      </c>
      <c r="D1875" s="2">
        <f t="shared" si="262"/>
        <v>0</v>
      </c>
      <c r="E1875" s="2">
        <f t="shared" si="263"/>
        <v>2.6499999999999524E-2</v>
      </c>
      <c r="F1875" s="2">
        <f t="shared" si="264"/>
        <v>2.2696782643804394E-2</v>
      </c>
      <c r="G1875" s="2">
        <f t="shared" si="264"/>
        <v>2.3698654862192192E-2</v>
      </c>
      <c r="H1875" s="2">
        <f t="shared" si="265"/>
        <v>0.95772451119214608</v>
      </c>
      <c r="I1875" s="2">
        <f t="shared" si="266"/>
        <v>48.920290148941582</v>
      </c>
    </row>
    <row r="1876" spans="1:9" ht="13.5" x14ac:dyDescent="0.25">
      <c r="A1876" s="3">
        <f>TITRES_STAT!B1879</f>
        <v>45022</v>
      </c>
      <c r="B1876" s="6">
        <f>TITRES_STAT!D1879</f>
        <v>6.4481000000000002</v>
      </c>
      <c r="C1876" s="2">
        <f t="shared" si="261"/>
        <v>6.1799999999999855E-2</v>
      </c>
      <c r="D1876" s="2">
        <f t="shared" si="262"/>
        <v>6.1799999999999855E-2</v>
      </c>
      <c r="E1876" s="2">
        <f t="shared" si="263"/>
        <v>0</v>
      </c>
      <c r="F1876" s="2">
        <f t="shared" si="264"/>
        <v>2.5489869597818356E-2</v>
      </c>
      <c r="G1876" s="2">
        <f t="shared" si="264"/>
        <v>2.2005893800607034E-2</v>
      </c>
      <c r="H1876" s="2">
        <f t="shared" si="265"/>
        <v>1.1583201222717532</v>
      </c>
      <c r="I1876" s="2">
        <f t="shared" si="266"/>
        <v>53.66767006983914</v>
      </c>
    </row>
    <row r="1877" spans="1:9" ht="13.5" x14ac:dyDescent="0.25">
      <c r="A1877" s="3">
        <f>TITRES_STAT!B1880</f>
        <v>45023</v>
      </c>
      <c r="B1877" s="6">
        <f>TITRES_STAT!D1880</f>
        <v>6.4923000000000002</v>
      </c>
      <c r="C1877" s="2">
        <f t="shared" si="261"/>
        <v>4.4200000000000017E-2</v>
      </c>
      <c r="D1877" s="2">
        <f t="shared" si="262"/>
        <v>4.4200000000000017E-2</v>
      </c>
      <c r="E1877" s="2">
        <f t="shared" si="263"/>
        <v>0</v>
      </c>
      <c r="F1877" s="2">
        <f t="shared" si="264"/>
        <v>2.6826307483688475E-2</v>
      </c>
      <c r="G1877" s="2">
        <f t="shared" si="264"/>
        <v>2.0434044243420817E-2</v>
      </c>
      <c r="H1877" s="2">
        <f t="shared" si="265"/>
        <v>1.3128241851744931</v>
      </c>
      <c r="I1877" s="2">
        <f t="shared" si="266"/>
        <v>56.762818098749946</v>
      </c>
    </row>
    <row r="1878" spans="1:9" ht="13.5" x14ac:dyDescent="0.25">
      <c r="A1878" s="3">
        <f>TITRES_STAT!B1881</f>
        <v>45026</v>
      </c>
      <c r="B1878" s="6">
        <f>TITRES_STAT!D1881</f>
        <v>6.3597999999999999</v>
      </c>
      <c r="C1878" s="2">
        <f t="shared" si="261"/>
        <v>-0.13250000000000028</v>
      </c>
      <c r="D1878" s="2">
        <f t="shared" si="262"/>
        <v>0</v>
      </c>
      <c r="E1878" s="2">
        <f t="shared" si="263"/>
        <v>0.13250000000000028</v>
      </c>
      <c r="F1878" s="2">
        <f t="shared" si="264"/>
        <v>2.4910142663425013E-2</v>
      </c>
      <c r="G1878" s="2">
        <f t="shared" si="264"/>
        <v>2.8438755368890779E-2</v>
      </c>
      <c r="H1878" s="2">
        <f t="shared" si="265"/>
        <v>0.87592239323786569</v>
      </c>
      <c r="I1878" s="2">
        <f t="shared" si="266"/>
        <v>46.692890729131527</v>
      </c>
    </row>
    <row r="1879" spans="1:9" ht="13.5" x14ac:dyDescent="0.25">
      <c r="A1879" s="3">
        <f>TITRES_STAT!B1882</f>
        <v>45027</v>
      </c>
      <c r="B1879" s="6">
        <f>TITRES_STAT!D1882</f>
        <v>6.3421000000000003</v>
      </c>
      <c r="C1879" s="2">
        <f t="shared" si="261"/>
        <v>-1.7699999999999605E-2</v>
      </c>
      <c r="D1879" s="2">
        <f t="shared" si="262"/>
        <v>0</v>
      </c>
      <c r="E1879" s="2">
        <f t="shared" si="263"/>
        <v>1.7699999999999605E-2</v>
      </c>
      <c r="F1879" s="2">
        <f t="shared" si="264"/>
        <v>2.3130846758894655E-2</v>
      </c>
      <c r="G1879" s="2">
        <f t="shared" si="264"/>
        <v>2.7671701413969983E-2</v>
      </c>
      <c r="H1879" s="2">
        <f t="shared" si="265"/>
        <v>0.83590258556407782</v>
      </c>
      <c r="I1879" s="2">
        <f t="shared" si="266"/>
        <v>45.530879042106051</v>
      </c>
    </row>
    <row r="1880" spans="1:9" ht="13.5" x14ac:dyDescent="0.25">
      <c r="A1880" s="3">
        <f>TITRES_STAT!B1883</f>
        <v>45028</v>
      </c>
      <c r="B1880" s="6">
        <f>TITRES_STAT!D1883</f>
        <v>6.3421000000000003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2.1478643418973608E-2</v>
      </c>
      <c r="G1880" s="2">
        <f t="shared" si="264"/>
        <v>2.5695151312972127E-2</v>
      </c>
      <c r="H1880" s="2">
        <f t="shared" si="265"/>
        <v>0.8359025855640777</v>
      </c>
      <c r="I1880" s="2">
        <f t="shared" si="266"/>
        <v>45.530879042106044</v>
      </c>
    </row>
    <row r="1881" spans="1:9" ht="13.5" x14ac:dyDescent="0.25">
      <c r="A1881" s="3">
        <f>TITRES_STAT!B1884</f>
        <v>45029</v>
      </c>
      <c r="B1881" s="6">
        <f>TITRES_STAT!D1884</f>
        <v>6.4393000000000002</v>
      </c>
      <c r="C1881" s="2">
        <f t="shared" si="261"/>
        <v>9.7199999999999953E-2</v>
      </c>
      <c r="D1881" s="2">
        <f t="shared" si="262"/>
        <v>9.7199999999999953E-2</v>
      </c>
      <c r="E1881" s="2">
        <f t="shared" si="263"/>
        <v>0</v>
      </c>
      <c r="F1881" s="2">
        <f t="shared" si="264"/>
        <v>2.6887311746189774E-2</v>
      </c>
      <c r="G1881" s="2">
        <f t="shared" si="264"/>
        <v>2.3859783362045549E-2</v>
      </c>
      <c r="H1881" s="2">
        <f t="shared" si="265"/>
        <v>1.1268883433770067</v>
      </c>
      <c r="I1881" s="2">
        <f t="shared" si="266"/>
        <v>52.98295732759383</v>
      </c>
    </row>
    <row r="1882" spans="1:9" ht="13.5" x14ac:dyDescent="0.25">
      <c r="A1882" s="3">
        <f>TITRES_STAT!B1885</f>
        <v>45030</v>
      </c>
      <c r="B1882" s="6">
        <f>TITRES_STAT!D1885</f>
        <v>6.4039999999999999</v>
      </c>
      <c r="C1882" s="2">
        <f t="shared" si="261"/>
        <v>-3.5300000000000331E-2</v>
      </c>
      <c r="D1882" s="2">
        <f t="shared" si="262"/>
        <v>0</v>
      </c>
      <c r="E1882" s="2">
        <f t="shared" si="263"/>
        <v>3.5300000000000331E-2</v>
      </c>
      <c r="F1882" s="2">
        <f t="shared" si="264"/>
        <v>2.4966789478604787E-2</v>
      </c>
      <c r="G1882" s="2">
        <f t="shared" si="264"/>
        <v>2.4676941693328035E-2</v>
      </c>
      <c r="H1882" s="2">
        <f t="shared" si="265"/>
        <v>1.0117456931607987</v>
      </c>
      <c r="I1882" s="2">
        <f t="shared" si="266"/>
        <v>50.291927881360195</v>
      </c>
    </row>
    <row r="1883" spans="1:9" ht="13.5" x14ac:dyDescent="0.25">
      <c r="A1883" s="3">
        <f>TITRES_STAT!B1886</f>
        <v>45033</v>
      </c>
      <c r="B1883" s="6">
        <f>TITRES_STAT!D1886</f>
        <v>6.3775000000000004</v>
      </c>
      <c r="C1883" s="2">
        <f t="shared" si="261"/>
        <v>-2.6499999999999524E-2</v>
      </c>
      <c r="D1883" s="2">
        <f t="shared" si="262"/>
        <v>0</v>
      </c>
      <c r="E1883" s="2">
        <f t="shared" si="263"/>
        <v>2.6499999999999524E-2</v>
      </c>
      <c r="F1883" s="2">
        <f t="shared" si="264"/>
        <v>2.3183447372990159E-2</v>
      </c>
      <c r="G1883" s="2">
        <f t="shared" si="264"/>
        <v>2.4807160143804571E-2</v>
      </c>
      <c r="H1883" s="2">
        <f t="shared" si="265"/>
        <v>0.93454660826140856</v>
      </c>
      <c r="I1883" s="2">
        <f t="shared" si="266"/>
        <v>48.308301504366057</v>
      </c>
    </row>
    <row r="1884" spans="1:9" ht="13.5" x14ac:dyDescent="0.25">
      <c r="A1884" s="3">
        <f>TITRES_STAT!B1887</f>
        <v>45034</v>
      </c>
      <c r="B1884" s="6">
        <f>TITRES_STAT!D1887</f>
        <v>6.3775000000000004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2.1527486846348004E-2</v>
      </c>
      <c r="G1884" s="2">
        <f t="shared" si="264"/>
        <v>2.3035220133532815E-2</v>
      </c>
      <c r="H1884" s="2">
        <f t="shared" si="265"/>
        <v>0.93454660826140856</v>
      </c>
      <c r="I1884" s="2">
        <f t="shared" si="266"/>
        <v>48.308301504366057</v>
      </c>
    </row>
    <row r="1885" spans="1:9" ht="13.5" x14ac:dyDescent="0.25">
      <c r="A1885" s="3">
        <f>TITRES_STAT!B1888</f>
        <v>45035</v>
      </c>
      <c r="B1885" s="6">
        <f>TITRES_STAT!D1888</f>
        <v>6.4039999999999999</v>
      </c>
      <c r="C1885" s="2">
        <f t="shared" si="261"/>
        <v>2.6499999999999524E-2</v>
      </c>
      <c r="D1885" s="2">
        <f t="shared" si="262"/>
        <v>2.6499999999999524E-2</v>
      </c>
      <c r="E1885" s="2">
        <f t="shared" si="263"/>
        <v>0</v>
      </c>
      <c r="F1885" s="2">
        <f t="shared" ref="F1885:G1900" si="267">((F1884*13)+D1885)/14</f>
        <v>2.1882666357323111E-2</v>
      </c>
      <c r="G1885" s="2">
        <f t="shared" si="267"/>
        <v>2.1389847266851898E-2</v>
      </c>
      <c r="H1885" s="2">
        <f t="shared" si="265"/>
        <v>1.0230398601880126</v>
      </c>
      <c r="I1885" s="2">
        <f t="shared" si="266"/>
        <v>50.569436634478159</v>
      </c>
    </row>
    <row r="1886" spans="1:9" ht="13.5" x14ac:dyDescent="0.25">
      <c r="A1886" s="3">
        <f>TITRES_STAT!B1889</f>
        <v>45036</v>
      </c>
      <c r="B1886" s="6">
        <f>TITRES_STAT!D1889</f>
        <v>6.4305000000000003</v>
      </c>
      <c r="C1886" s="2">
        <f t="shared" si="261"/>
        <v>2.6500000000000412E-2</v>
      </c>
      <c r="D1886" s="2">
        <f t="shared" si="262"/>
        <v>2.6500000000000412E-2</v>
      </c>
      <c r="E1886" s="2">
        <f t="shared" si="263"/>
        <v>0</v>
      </c>
      <c r="F1886" s="2">
        <f t="shared" si="267"/>
        <v>2.2212475903228633E-2</v>
      </c>
      <c r="G1886" s="2">
        <f t="shared" si="267"/>
        <v>1.9862001033505335E-2</v>
      </c>
      <c r="H1886" s="2">
        <f t="shared" si="265"/>
        <v>1.1183402853397433</v>
      </c>
      <c r="I1886" s="2">
        <f t="shared" si="266"/>
        <v>52.793231242372464</v>
      </c>
    </row>
    <row r="1887" spans="1:9" ht="13.5" x14ac:dyDescent="0.25">
      <c r="A1887" s="3">
        <f>TITRES_STAT!B1890</f>
        <v>45040</v>
      </c>
      <c r="B1887" s="6">
        <f>TITRES_STAT!D1890</f>
        <v>6.6513</v>
      </c>
      <c r="C1887" s="2">
        <f t="shared" si="261"/>
        <v>0.22079999999999966</v>
      </c>
      <c r="D1887" s="2">
        <f t="shared" si="262"/>
        <v>0.22079999999999966</v>
      </c>
      <c r="E1887" s="2">
        <f t="shared" si="263"/>
        <v>0</v>
      </c>
      <c r="F1887" s="2">
        <f t="shared" si="267"/>
        <v>3.6397299052997996E-2</v>
      </c>
      <c r="G1887" s="2">
        <f t="shared" si="267"/>
        <v>1.8443286673969241E-2</v>
      </c>
      <c r="H1887" s="2">
        <f t="shared" si="265"/>
        <v>1.973471415177261</v>
      </c>
      <c r="I1887" s="2">
        <f t="shared" si="266"/>
        <v>66.369274818120772</v>
      </c>
    </row>
    <row r="1888" spans="1:9" ht="13.5" x14ac:dyDescent="0.25">
      <c r="A1888" s="3">
        <f>TITRES_STAT!B1891</f>
        <v>45041</v>
      </c>
      <c r="B1888" s="6">
        <f>TITRES_STAT!D1891</f>
        <v>6.6247999999999996</v>
      </c>
      <c r="C1888" s="2">
        <f t="shared" si="261"/>
        <v>-2.6500000000000412E-2</v>
      </c>
      <c r="D1888" s="2">
        <f t="shared" si="262"/>
        <v>0</v>
      </c>
      <c r="E1888" s="2">
        <f t="shared" si="263"/>
        <v>2.6500000000000412E-2</v>
      </c>
      <c r="F1888" s="2">
        <f t="shared" si="267"/>
        <v>3.3797491977783853E-2</v>
      </c>
      <c r="G1888" s="2">
        <f t="shared" si="267"/>
        <v>1.9018766197257182E-2</v>
      </c>
      <c r="H1888" s="2">
        <f t="shared" si="265"/>
        <v>1.7770601745268841</v>
      </c>
      <c r="I1888" s="2">
        <f t="shared" si="266"/>
        <v>63.990697458676216</v>
      </c>
    </row>
    <row r="1889" spans="1:9" ht="13.5" x14ac:dyDescent="0.25">
      <c r="A1889" s="3">
        <f>TITRES_STAT!B1892</f>
        <v>45042</v>
      </c>
      <c r="B1889" s="6">
        <f>TITRES_STAT!D1892</f>
        <v>6.6159999999999997</v>
      </c>
      <c r="C1889" s="2">
        <f t="shared" si="261"/>
        <v>-8.799999999999919E-3</v>
      </c>
      <c r="D1889" s="2">
        <f t="shared" si="262"/>
        <v>0</v>
      </c>
      <c r="E1889" s="2">
        <f t="shared" si="263"/>
        <v>8.799999999999919E-3</v>
      </c>
      <c r="F1889" s="2">
        <f t="shared" si="267"/>
        <v>3.1383385407942152E-2</v>
      </c>
      <c r="G1889" s="2">
        <f t="shared" si="267"/>
        <v>1.8288854326024524E-2</v>
      </c>
      <c r="H1889" s="2">
        <f t="shared" si="265"/>
        <v>1.7159842190488925</v>
      </c>
      <c r="I1889" s="2">
        <f t="shared" si="266"/>
        <v>63.180934815954529</v>
      </c>
    </row>
    <row r="1890" spans="1:9" ht="13.5" x14ac:dyDescent="0.25">
      <c r="A1890" s="3">
        <f>TITRES_STAT!B1893</f>
        <v>45043</v>
      </c>
      <c r="B1890" s="6">
        <f>TITRES_STAT!D1893</f>
        <v>6.4481000000000002</v>
      </c>
      <c r="C1890" s="2">
        <f t="shared" si="261"/>
        <v>-0.16789999999999949</v>
      </c>
      <c r="D1890" s="2">
        <f t="shared" si="262"/>
        <v>0</v>
      </c>
      <c r="E1890" s="2">
        <f t="shared" si="263"/>
        <v>0.16789999999999949</v>
      </c>
      <c r="F1890" s="2">
        <f t="shared" si="267"/>
        <v>2.9141715021660571E-2</v>
      </c>
      <c r="G1890" s="2">
        <f t="shared" si="267"/>
        <v>2.8975364731308451E-2</v>
      </c>
      <c r="H1890" s="2">
        <f t="shared" si="265"/>
        <v>1.0057410939221889</v>
      </c>
      <c r="I1890" s="2">
        <f t="shared" si="266"/>
        <v>50.1431165253478</v>
      </c>
    </row>
    <row r="1891" spans="1:9" ht="13.5" x14ac:dyDescent="0.25">
      <c r="A1891" s="3">
        <f>TITRES_STAT!B1894</f>
        <v>45044</v>
      </c>
      <c r="B1891" s="6">
        <f>TITRES_STAT!D1894</f>
        <v>6.5187999999999997</v>
      </c>
      <c r="C1891" s="2">
        <f t="shared" si="261"/>
        <v>7.0699999999999541E-2</v>
      </c>
      <c r="D1891" s="2">
        <f t="shared" si="262"/>
        <v>7.0699999999999541E-2</v>
      </c>
      <c r="E1891" s="2">
        <f t="shared" si="263"/>
        <v>0</v>
      </c>
      <c r="F1891" s="2">
        <f t="shared" si="267"/>
        <v>3.2110163948684781E-2</v>
      </c>
      <c r="G1891" s="2">
        <f t="shared" si="267"/>
        <v>2.6905695821929278E-2</v>
      </c>
      <c r="H1891" s="2">
        <f t="shared" si="265"/>
        <v>1.1934336937873817</v>
      </c>
      <c r="I1891" s="2">
        <f t="shared" si="266"/>
        <v>54.409380924877233</v>
      </c>
    </row>
    <row r="1892" spans="1:9" ht="13.5" x14ac:dyDescent="0.25">
      <c r="A1892" s="3">
        <f>TITRES_STAT!B1895</f>
        <v>45048</v>
      </c>
      <c r="B1892" s="6">
        <f>TITRES_STAT!D1895</f>
        <v>6.4481000000000002</v>
      </c>
      <c r="C1892" s="2">
        <f t="shared" si="261"/>
        <v>-7.0699999999999541E-2</v>
      </c>
      <c r="D1892" s="2">
        <f t="shared" si="262"/>
        <v>0</v>
      </c>
      <c r="E1892" s="2">
        <f t="shared" si="263"/>
        <v>7.0699999999999541E-2</v>
      </c>
      <c r="F1892" s="2">
        <f t="shared" si="267"/>
        <v>2.981658080949301E-2</v>
      </c>
      <c r="G1892" s="2">
        <f t="shared" si="267"/>
        <v>3.0033860406077157E-2</v>
      </c>
      <c r="H1892" s="2">
        <f t="shared" si="265"/>
        <v>0.99276551220367992</v>
      </c>
      <c r="I1892" s="2">
        <f t="shared" si="266"/>
        <v>49.818481207346871</v>
      </c>
    </row>
    <row r="1893" spans="1:9" ht="13.5" x14ac:dyDescent="0.25">
      <c r="A1893" s="3">
        <f>TITRES_STAT!B1896</f>
        <v>45049</v>
      </c>
      <c r="B1893" s="6">
        <f>TITRES_STAT!D1896</f>
        <v>6.4923000000000002</v>
      </c>
      <c r="C1893" s="2">
        <f t="shared" si="261"/>
        <v>4.4200000000000017E-2</v>
      </c>
      <c r="D1893" s="2">
        <f t="shared" si="262"/>
        <v>4.4200000000000017E-2</v>
      </c>
      <c r="E1893" s="2">
        <f t="shared" si="263"/>
        <v>0</v>
      </c>
      <c r="F1893" s="2">
        <f t="shared" si="267"/>
        <v>3.0843967894529225E-2</v>
      </c>
      <c r="G1893" s="2">
        <f t="shared" si="267"/>
        <v>2.7888584662785931E-2</v>
      </c>
      <c r="H1893" s="2">
        <f t="shared" si="265"/>
        <v>1.1059710726621028</v>
      </c>
      <c r="I1893" s="2">
        <f t="shared" si="266"/>
        <v>52.515966957897184</v>
      </c>
    </row>
    <row r="1894" spans="1:9" ht="13.5" x14ac:dyDescent="0.25">
      <c r="A1894" s="3">
        <f>TITRES_STAT!B1897</f>
        <v>45050</v>
      </c>
      <c r="B1894" s="6">
        <f>TITRES_STAT!D1897</f>
        <v>6.4481000000000002</v>
      </c>
      <c r="C1894" s="2">
        <f t="shared" si="261"/>
        <v>-4.4200000000000017E-2</v>
      </c>
      <c r="D1894" s="2">
        <f t="shared" si="262"/>
        <v>0</v>
      </c>
      <c r="E1894" s="2">
        <f t="shared" si="263"/>
        <v>4.4200000000000017E-2</v>
      </c>
      <c r="F1894" s="2">
        <f t="shared" si="267"/>
        <v>2.8640827330634281E-2</v>
      </c>
      <c r="G1894" s="2">
        <f t="shared" si="267"/>
        <v>2.9053685758301223E-2</v>
      </c>
      <c r="H1894" s="2">
        <f t="shared" si="265"/>
        <v>0.98578980886963785</v>
      </c>
      <c r="I1894" s="2">
        <f t="shared" si="266"/>
        <v>49.642203040148274</v>
      </c>
    </row>
    <row r="1895" spans="1:9" ht="13.5" x14ac:dyDescent="0.25">
      <c r="A1895" s="3">
        <f>TITRES_STAT!B1898</f>
        <v>45051</v>
      </c>
      <c r="B1895" s="6">
        <f>TITRES_STAT!D1898</f>
        <v>6.4481000000000002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2.659505394987469E-2</v>
      </c>
      <c r="G1895" s="2">
        <f t="shared" si="267"/>
        <v>2.6978422489851137E-2</v>
      </c>
      <c r="H1895" s="2">
        <f t="shared" si="265"/>
        <v>0.98578980886963774</v>
      </c>
      <c r="I1895" s="2">
        <f t="shared" si="266"/>
        <v>49.642203040148267</v>
      </c>
    </row>
    <row r="1896" spans="1:9" ht="13.5" x14ac:dyDescent="0.25">
      <c r="A1896" s="3">
        <f>TITRES_STAT!B1899</f>
        <v>45054</v>
      </c>
      <c r="B1896" s="6">
        <f>TITRES_STAT!D1899</f>
        <v>6.5365000000000002</v>
      </c>
      <c r="C1896" s="2">
        <f t="shared" si="261"/>
        <v>8.8400000000000034E-2</v>
      </c>
      <c r="D1896" s="2">
        <f t="shared" si="262"/>
        <v>8.8400000000000034E-2</v>
      </c>
      <c r="E1896" s="2">
        <f t="shared" si="263"/>
        <v>0</v>
      </c>
      <c r="F1896" s="2">
        <f t="shared" si="267"/>
        <v>3.100969295345507E-2</v>
      </c>
      <c r="G1896" s="2">
        <f t="shared" si="267"/>
        <v>2.5051392312004626E-2</v>
      </c>
      <c r="H1896" s="2">
        <f t="shared" si="265"/>
        <v>1.2378430933994526</v>
      </c>
      <c r="I1896" s="2">
        <f t="shared" si="266"/>
        <v>55.31411460662666</v>
      </c>
    </row>
    <row r="1897" spans="1:9" ht="13.5" x14ac:dyDescent="0.25">
      <c r="A1897" s="3">
        <f>TITRES_STAT!B1900</f>
        <v>45055</v>
      </c>
      <c r="B1897" s="6">
        <f>TITRES_STAT!D1900</f>
        <v>6.4481000000000002</v>
      </c>
      <c r="C1897" s="2">
        <f t="shared" si="261"/>
        <v>-8.8400000000000034E-2</v>
      </c>
      <c r="D1897" s="2">
        <f t="shared" si="262"/>
        <v>0</v>
      </c>
      <c r="E1897" s="2">
        <f t="shared" si="263"/>
        <v>8.8400000000000034E-2</v>
      </c>
      <c r="F1897" s="2">
        <f t="shared" si="267"/>
        <v>2.8794714885351135E-2</v>
      </c>
      <c r="G1897" s="2">
        <f t="shared" si="267"/>
        <v>2.9576292861147154E-2</v>
      </c>
      <c r="H1897" s="2">
        <f t="shared" si="265"/>
        <v>0.97357417376595101</v>
      </c>
      <c r="I1897" s="2">
        <f t="shared" si="266"/>
        <v>49.330508409936691</v>
      </c>
    </row>
    <row r="1898" spans="1:9" ht="13.5" x14ac:dyDescent="0.25">
      <c r="A1898" s="3">
        <f>TITRES_STAT!B1901</f>
        <v>45056</v>
      </c>
      <c r="B1898" s="6">
        <f>TITRES_STAT!D1901</f>
        <v>6.4305000000000003</v>
      </c>
      <c r="C1898" s="2">
        <f t="shared" si="261"/>
        <v>-1.7599999999999838E-2</v>
      </c>
      <c r="D1898" s="2">
        <f t="shared" si="262"/>
        <v>0</v>
      </c>
      <c r="E1898" s="2">
        <f t="shared" si="263"/>
        <v>1.7599999999999838E-2</v>
      </c>
      <c r="F1898" s="2">
        <f t="shared" si="267"/>
        <v>2.6737949536397482E-2</v>
      </c>
      <c r="G1898" s="2">
        <f t="shared" si="267"/>
        <v>2.8720843371065202E-2</v>
      </c>
      <c r="H1898" s="2">
        <f t="shared" si="265"/>
        <v>0.93095976294813876</v>
      </c>
      <c r="I1898" s="2">
        <f t="shared" si="266"/>
        <v>48.212281830604994</v>
      </c>
    </row>
    <row r="1899" spans="1:9" ht="13.5" x14ac:dyDescent="0.25">
      <c r="A1899" s="3">
        <f>TITRES_STAT!B1902</f>
        <v>45057</v>
      </c>
      <c r="B1899" s="6">
        <f>TITRES_STAT!D1902</f>
        <v>6.5805999999999996</v>
      </c>
      <c r="C1899" s="2">
        <f t="shared" si="261"/>
        <v>0.15009999999999923</v>
      </c>
      <c r="D1899" s="2">
        <f t="shared" si="262"/>
        <v>0.15009999999999923</v>
      </c>
      <c r="E1899" s="2">
        <f t="shared" si="263"/>
        <v>0</v>
      </c>
      <c r="F1899" s="2">
        <f t="shared" si="267"/>
        <v>3.5549524569511895E-2</v>
      </c>
      <c r="G1899" s="2">
        <f t="shared" si="267"/>
        <v>2.6669354558846257E-2</v>
      </c>
      <c r="H1899" s="2">
        <f t="shared" si="265"/>
        <v>1.3329728130866998</v>
      </c>
      <c r="I1899" s="2">
        <f t="shared" si="266"/>
        <v>57.136234319125045</v>
      </c>
    </row>
    <row r="1900" spans="1:9" ht="13.5" x14ac:dyDescent="0.25">
      <c r="A1900" s="3">
        <f>TITRES_STAT!B1903</f>
        <v>45058</v>
      </c>
      <c r="B1900" s="6">
        <f>TITRES_STAT!D1903</f>
        <v>6.4481000000000002</v>
      </c>
      <c r="C1900" s="2">
        <f t="shared" si="261"/>
        <v>-0.1324999999999994</v>
      </c>
      <c r="D1900" s="2">
        <f t="shared" si="262"/>
        <v>0</v>
      </c>
      <c r="E1900" s="2">
        <f t="shared" si="263"/>
        <v>0.1324999999999994</v>
      </c>
      <c r="F1900" s="2">
        <f t="shared" si="267"/>
        <v>3.3010272814546757E-2</v>
      </c>
      <c r="G1900" s="2">
        <f t="shared" si="267"/>
        <v>3.4228686376071481E-2</v>
      </c>
      <c r="H1900" s="2">
        <f t="shared" si="265"/>
        <v>0.96440373001353363</v>
      </c>
      <c r="I1900" s="2">
        <f t="shared" si="266"/>
        <v>49.093967562711221</v>
      </c>
    </row>
    <row r="1901" spans="1:9" ht="13.5" x14ac:dyDescent="0.25">
      <c r="A1901" s="3">
        <f>TITRES_STAT!B1904</f>
        <v>45061</v>
      </c>
      <c r="B1901" s="6">
        <f>TITRES_STAT!D1904</f>
        <v>6.4481000000000002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3.0652396184936277E-2</v>
      </c>
      <c r="G1901" s="2">
        <f t="shared" si="268"/>
        <v>3.1783780206352093E-2</v>
      </c>
      <c r="H1901" s="2">
        <f t="shared" si="265"/>
        <v>0.96440373001353363</v>
      </c>
      <c r="I1901" s="2">
        <f t="shared" si="266"/>
        <v>49.093967562711221</v>
      </c>
    </row>
    <row r="1902" spans="1:9" ht="13.5" x14ac:dyDescent="0.25">
      <c r="A1902" s="3">
        <f>TITRES_STAT!B1905</f>
        <v>45062</v>
      </c>
      <c r="B1902" s="6">
        <f>TITRES_STAT!D1905</f>
        <v>6.5365000000000002</v>
      </c>
      <c r="C1902" s="2">
        <f t="shared" si="261"/>
        <v>8.8400000000000034E-2</v>
      </c>
      <c r="D1902" s="2">
        <f t="shared" si="262"/>
        <v>8.8400000000000034E-2</v>
      </c>
      <c r="E1902" s="2">
        <f t="shared" si="263"/>
        <v>0</v>
      </c>
      <c r="F1902" s="2">
        <f t="shared" si="268"/>
        <v>3.4777225028869402E-2</v>
      </c>
      <c r="G1902" s="2">
        <f t="shared" si="268"/>
        <v>2.951351019161266E-2</v>
      </c>
      <c r="H1902" s="2">
        <f t="shared" si="265"/>
        <v>1.1783493323255265</v>
      </c>
      <c r="I1902" s="2">
        <f t="shared" si="266"/>
        <v>54.093680698474728</v>
      </c>
    </row>
    <row r="1903" spans="1:9" ht="13.5" x14ac:dyDescent="0.25">
      <c r="A1903" s="3">
        <f>TITRES_STAT!B1906</f>
        <v>45063</v>
      </c>
      <c r="B1903" s="6">
        <f>TITRES_STAT!D1906</f>
        <v>6.4305000000000003</v>
      </c>
      <c r="C1903" s="2">
        <f t="shared" si="261"/>
        <v>-0.10599999999999987</v>
      </c>
      <c r="D1903" s="2">
        <f t="shared" si="262"/>
        <v>0</v>
      </c>
      <c r="E1903" s="2">
        <f t="shared" si="263"/>
        <v>0.10599999999999987</v>
      </c>
      <c r="F1903" s="2">
        <f t="shared" si="268"/>
        <v>3.2293137526807299E-2</v>
      </c>
      <c r="G1903" s="2">
        <f t="shared" si="268"/>
        <v>3.4976830892211749E-2</v>
      </c>
      <c r="H1903" s="2">
        <f t="shared" si="265"/>
        <v>0.92327225489139364</v>
      </c>
      <c r="I1903" s="2">
        <f t="shared" si="266"/>
        <v>48.00528123583473</v>
      </c>
    </row>
    <row r="1904" spans="1:9" ht="13.5" x14ac:dyDescent="0.25">
      <c r="A1904" s="3">
        <f>TITRES_STAT!B1907</f>
        <v>45064</v>
      </c>
      <c r="B1904" s="6">
        <f>TITRES_STAT!D1907</f>
        <v>6.4481000000000002</v>
      </c>
      <c r="C1904" s="2">
        <f t="shared" si="261"/>
        <v>1.7599999999999838E-2</v>
      </c>
      <c r="D1904" s="2">
        <f t="shared" si="262"/>
        <v>1.7599999999999838E-2</v>
      </c>
      <c r="E1904" s="2">
        <f t="shared" si="263"/>
        <v>0</v>
      </c>
      <c r="F1904" s="2">
        <f t="shared" si="268"/>
        <v>3.1243627703463912E-2</v>
      </c>
      <c r="G1904" s="2">
        <f t="shared" si="268"/>
        <v>3.247848582848234E-2</v>
      </c>
      <c r="H1904" s="2">
        <f t="shared" si="265"/>
        <v>0.96197919658140263</v>
      </c>
      <c r="I1904" s="2">
        <f t="shared" si="266"/>
        <v>49.031059975435888</v>
      </c>
    </row>
    <row r="1905" spans="1:9" ht="13.5" x14ac:dyDescent="0.25">
      <c r="A1905" s="3">
        <f>TITRES_STAT!B1908</f>
        <v>45065</v>
      </c>
      <c r="B1905" s="6">
        <f>TITRES_STAT!D1908</f>
        <v>6.5187999999999997</v>
      </c>
      <c r="C1905" s="2">
        <f t="shared" si="261"/>
        <v>7.0699999999999541E-2</v>
      </c>
      <c r="D1905" s="2">
        <f t="shared" si="262"/>
        <v>7.0699999999999541E-2</v>
      </c>
      <c r="E1905" s="2">
        <f t="shared" si="263"/>
        <v>0</v>
      </c>
      <c r="F1905" s="2">
        <f t="shared" si="268"/>
        <v>3.4061940010359316E-2</v>
      </c>
      <c r="G1905" s="2">
        <f t="shared" si="268"/>
        <v>3.0158593983590744E-2</v>
      </c>
      <c r="H1905" s="2">
        <f t="shared" si="265"/>
        <v>1.129427321077779</v>
      </c>
      <c r="I1905" s="2">
        <f t="shared" si="266"/>
        <v>53.039017105600756</v>
      </c>
    </row>
    <row r="1906" spans="1:9" ht="13.5" x14ac:dyDescent="0.25">
      <c r="A1906" s="3">
        <f>TITRES_STAT!B1909</f>
        <v>45068</v>
      </c>
      <c r="B1906" s="6">
        <f>TITRES_STAT!D1909</f>
        <v>6.51</v>
      </c>
      <c r="C1906" s="2">
        <f t="shared" si="261"/>
        <v>-8.799999999999919E-3</v>
      </c>
      <c r="D1906" s="2">
        <f t="shared" si="262"/>
        <v>0</v>
      </c>
      <c r="E1906" s="2">
        <f t="shared" si="263"/>
        <v>8.799999999999919E-3</v>
      </c>
      <c r="F1906" s="2">
        <f t="shared" si="268"/>
        <v>3.1628944295333652E-2</v>
      </c>
      <c r="G1906" s="2">
        <f t="shared" si="268"/>
        <v>2.8632980127619972E-2</v>
      </c>
      <c r="H1906" s="2">
        <f t="shared" si="265"/>
        <v>1.1046333338115828</v>
      </c>
      <c r="I1906" s="2">
        <f t="shared" si="266"/>
        <v>52.485785341575081</v>
      </c>
    </row>
    <row r="1907" spans="1:9" ht="13.5" x14ac:dyDescent="0.25">
      <c r="A1907" s="3">
        <f>TITRES_STAT!B1910</f>
        <v>45069</v>
      </c>
      <c r="B1907" s="6">
        <f>TITRES_STAT!D1910</f>
        <v>6.4923000000000002</v>
      </c>
      <c r="C1907" s="2">
        <f t="shared" si="261"/>
        <v>-1.7699999999999605E-2</v>
      </c>
      <c r="D1907" s="2">
        <f t="shared" si="262"/>
        <v>0</v>
      </c>
      <c r="E1907" s="2">
        <f t="shared" si="263"/>
        <v>1.7699999999999605E-2</v>
      </c>
      <c r="F1907" s="2">
        <f t="shared" si="268"/>
        <v>2.9369733988524105E-2</v>
      </c>
      <c r="G1907" s="2">
        <f t="shared" si="268"/>
        <v>2.7852052975647086E-2</v>
      </c>
      <c r="H1907" s="2">
        <f t="shared" si="265"/>
        <v>1.0544908130902964</v>
      </c>
      <c r="I1907" s="2">
        <f t="shared" si="266"/>
        <v>51.326139127590771</v>
      </c>
    </row>
    <row r="1908" spans="1:9" ht="13.5" x14ac:dyDescent="0.25">
      <c r="A1908" s="3">
        <f>TITRES_STAT!B1911</f>
        <v>45070</v>
      </c>
      <c r="B1908" s="6">
        <f>TITRES_STAT!D1911</f>
        <v>6.4923000000000002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2.727189584648667E-2</v>
      </c>
      <c r="G1908" s="2">
        <f t="shared" si="268"/>
        <v>2.5862620620243724E-2</v>
      </c>
      <c r="H1908" s="2">
        <f t="shared" si="265"/>
        <v>1.0544908130902964</v>
      </c>
      <c r="I1908" s="2">
        <f t="shared" si="266"/>
        <v>51.326139127590771</v>
      </c>
    </row>
    <row r="1909" spans="1:9" ht="13.5" x14ac:dyDescent="0.25">
      <c r="A1909" s="3">
        <f>TITRES_STAT!B1912</f>
        <v>45071</v>
      </c>
      <c r="B1909" s="6">
        <f>TITRES_STAT!D1912</f>
        <v>6.5365000000000002</v>
      </c>
      <c r="C1909" s="2">
        <f t="shared" si="261"/>
        <v>4.4200000000000017E-2</v>
      </c>
      <c r="D1909" s="2">
        <f t="shared" si="262"/>
        <v>4.4200000000000017E-2</v>
      </c>
      <c r="E1909" s="2">
        <f t="shared" si="263"/>
        <v>0</v>
      </c>
      <c r="F1909" s="2">
        <f t="shared" si="268"/>
        <v>2.8481046143166194E-2</v>
      </c>
      <c r="G1909" s="2">
        <f t="shared" si="268"/>
        <v>2.4015290575940599E-2</v>
      </c>
      <c r="H1909" s="2">
        <f t="shared" si="265"/>
        <v>1.1859546755474011</v>
      </c>
      <c r="I1909" s="2">
        <f t="shared" si="266"/>
        <v>54.253397328579894</v>
      </c>
    </row>
    <row r="1910" spans="1:9" ht="13.5" x14ac:dyDescent="0.25">
      <c r="A1910" s="3">
        <f>TITRES_STAT!B1913</f>
        <v>45072</v>
      </c>
      <c r="B1910" s="6">
        <f>TITRES_STAT!D1913</f>
        <v>6.5187999999999997</v>
      </c>
      <c r="C1910" s="2">
        <f t="shared" si="261"/>
        <v>-1.7700000000000493E-2</v>
      </c>
      <c r="D1910" s="2">
        <f t="shared" si="262"/>
        <v>0</v>
      </c>
      <c r="E1910" s="2">
        <f t="shared" si="263"/>
        <v>1.7700000000000493E-2</v>
      </c>
      <c r="F1910" s="2">
        <f t="shared" si="268"/>
        <v>2.644668570436861E-2</v>
      </c>
      <c r="G1910" s="2">
        <f t="shared" si="268"/>
        <v>2.3564198391944877E-2</v>
      </c>
      <c r="H1910" s="2">
        <f t="shared" si="265"/>
        <v>1.122324861829761</v>
      </c>
      <c r="I1910" s="2">
        <f t="shared" si="266"/>
        <v>52.881859983591269</v>
      </c>
    </row>
    <row r="1911" spans="1:9" ht="13.5" x14ac:dyDescent="0.25">
      <c r="A1911" s="3">
        <f>TITRES_STAT!B1914</f>
        <v>45075</v>
      </c>
      <c r="B1911" s="6">
        <f>TITRES_STAT!D1914</f>
        <v>6.4481000000000002</v>
      </c>
      <c r="C1911" s="2">
        <f t="shared" si="261"/>
        <v>-7.0699999999999541E-2</v>
      </c>
      <c r="D1911" s="2">
        <f t="shared" si="262"/>
        <v>0</v>
      </c>
      <c r="E1911" s="2">
        <f t="shared" si="263"/>
        <v>7.0699999999999541E-2</v>
      </c>
      <c r="F1911" s="2">
        <f t="shared" si="268"/>
        <v>2.4557636725485138E-2</v>
      </c>
      <c r="G1911" s="2">
        <f t="shared" si="268"/>
        <v>2.693104136394878E-2</v>
      </c>
      <c r="H1911" s="2">
        <f t="shared" si="265"/>
        <v>0.91187104106413064</v>
      </c>
      <c r="I1911" s="2">
        <f t="shared" si="266"/>
        <v>47.695216961735618</v>
      </c>
    </row>
    <row r="1912" spans="1:9" ht="13.5" x14ac:dyDescent="0.25">
      <c r="A1912" s="3">
        <f>TITRES_STAT!B1915</f>
        <v>45076</v>
      </c>
      <c r="B1912" s="6">
        <f>TITRES_STAT!D1915</f>
        <v>6.3863000000000003</v>
      </c>
      <c r="C1912" s="2">
        <f t="shared" si="261"/>
        <v>-6.1799999999999855E-2</v>
      </c>
      <c r="D1912" s="2">
        <f t="shared" si="262"/>
        <v>0</v>
      </c>
      <c r="E1912" s="2">
        <f t="shared" si="263"/>
        <v>6.1799999999999855E-2</v>
      </c>
      <c r="F1912" s="2">
        <f t="shared" si="268"/>
        <v>2.2803519816521917E-2</v>
      </c>
      <c r="G1912" s="2">
        <f t="shared" si="268"/>
        <v>2.9421681266523857E-2</v>
      </c>
      <c r="H1912" s="2">
        <f t="shared" si="265"/>
        <v>0.77505835271446166</v>
      </c>
      <c r="I1912" s="2">
        <f t="shared" si="266"/>
        <v>43.663823869746246</v>
      </c>
    </row>
    <row r="1913" spans="1:9" ht="13.5" x14ac:dyDescent="0.25">
      <c r="A1913" s="3">
        <f>TITRES_STAT!B1916</f>
        <v>45077</v>
      </c>
      <c r="B1913" s="6">
        <f>TITRES_STAT!D1916</f>
        <v>6.4481000000000002</v>
      </c>
      <c r="C1913" s="2">
        <f t="shared" si="261"/>
        <v>6.1799999999999855E-2</v>
      </c>
      <c r="D1913" s="2">
        <f t="shared" si="262"/>
        <v>6.1799999999999855E-2</v>
      </c>
      <c r="E1913" s="2">
        <f t="shared" si="263"/>
        <v>0</v>
      </c>
      <c r="F1913" s="2">
        <f t="shared" si="268"/>
        <v>2.5588982686770342E-2</v>
      </c>
      <c r="G1913" s="2">
        <f t="shared" si="268"/>
        <v>2.7320132604629295E-2</v>
      </c>
      <c r="H1913" s="2">
        <f t="shared" si="265"/>
        <v>0.9366346443880138</v>
      </c>
      <c r="I1913" s="2">
        <f t="shared" si="266"/>
        <v>48.364034336687965</v>
      </c>
    </row>
    <row r="1914" spans="1:9" ht="13.5" x14ac:dyDescent="0.25">
      <c r="A1914" s="3">
        <f>TITRES_STAT!B1917</f>
        <v>45078</v>
      </c>
      <c r="B1914" s="6">
        <f>TITRES_STAT!D1917</f>
        <v>6.4481000000000002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2.3761198209143887E-2</v>
      </c>
      <c r="G1914" s="2">
        <f t="shared" si="268"/>
        <v>2.5368694561441491E-2</v>
      </c>
      <c r="H1914" s="2">
        <f t="shared" si="265"/>
        <v>0.93663464438801369</v>
      </c>
      <c r="I1914" s="2">
        <f t="shared" si="266"/>
        <v>48.364034336687965</v>
      </c>
    </row>
    <row r="1915" spans="1:9" ht="13.5" x14ac:dyDescent="0.25">
      <c r="A1915" s="3">
        <f>TITRES_STAT!B1918</f>
        <v>45079</v>
      </c>
      <c r="B1915" s="6">
        <f>TITRES_STAT!D1918</f>
        <v>6.5187999999999997</v>
      </c>
      <c r="C1915" s="2">
        <f t="shared" si="261"/>
        <v>7.0699999999999541E-2</v>
      </c>
      <c r="D1915" s="2">
        <f t="shared" si="262"/>
        <v>7.0699999999999541E-2</v>
      </c>
      <c r="E1915" s="2">
        <f t="shared" si="263"/>
        <v>0</v>
      </c>
      <c r="F1915" s="2">
        <f t="shared" si="268"/>
        <v>2.7113969765633576E-2</v>
      </c>
      <c r="G1915" s="2">
        <f t="shared" si="268"/>
        <v>2.3556644949909954E-2</v>
      </c>
      <c r="H1915" s="2">
        <f t="shared" si="265"/>
        <v>1.1510115223661008</v>
      </c>
      <c r="I1915" s="2">
        <f t="shared" si="266"/>
        <v>53.510244384929869</v>
      </c>
    </row>
    <row r="1916" spans="1:9" ht="13.5" x14ac:dyDescent="0.25">
      <c r="A1916" s="3">
        <f>TITRES_STAT!B1919</f>
        <v>45082</v>
      </c>
      <c r="B1916" s="6">
        <f>TITRES_STAT!D1919</f>
        <v>6.5717999999999996</v>
      </c>
      <c r="C1916" s="2">
        <f t="shared" si="261"/>
        <v>5.2999999999999936E-2</v>
      </c>
      <c r="D1916" s="2">
        <f t="shared" si="262"/>
        <v>5.2999999999999936E-2</v>
      </c>
      <c r="E1916" s="2">
        <f t="shared" si="263"/>
        <v>0</v>
      </c>
      <c r="F1916" s="2">
        <f t="shared" si="268"/>
        <v>2.8962971925231173E-2</v>
      </c>
      <c r="G1916" s="2">
        <f t="shared" si="268"/>
        <v>2.1874027453487814E-2</v>
      </c>
      <c r="H1916" s="2">
        <f t="shared" si="265"/>
        <v>1.3240804413735445</v>
      </c>
      <c r="I1916" s="2">
        <f t="shared" si="266"/>
        <v>56.972229437592333</v>
      </c>
    </row>
    <row r="1917" spans="1:9" ht="13.5" x14ac:dyDescent="0.25">
      <c r="A1917" s="3">
        <f>TITRES_STAT!B1920</f>
        <v>45083</v>
      </c>
      <c r="B1917" s="6">
        <f>TITRES_STAT!D1920</f>
        <v>6.5365000000000002</v>
      </c>
      <c r="C1917" s="2">
        <f t="shared" si="261"/>
        <v>-3.5299999999999443E-2</v>
      </c>
      <c r="D1917" s="2">
        <f t="shared" si="262"/>
        <v>0</v>
      </c>
      <c r="E1917" s="2">
        <f t="shared" si="263"/>
        <v>3.5299999999999443E-2</v>
      </c>
      <c r="F1917" s="2">
        <f t="shared" ref="F1917:G1932" si="269">((F1916*13)+D1917)/14</f>
        <v>2.6894188216286089E-2</v>
      </c>
      <c r="G1917" s="2">
        <f t="shared" si="269"/>
        <v>2.2833025492524358E-2</v>
      </c>
      <c r="H1917" s="2">
        <f t="shared" si="265"/>
        <v>1.1778635391569714</v>
      </c>
      <c r="I1917" s="2">
        <f t="shared" si="266"/>
        <v>54.083440857497905</v>
      </c>
    </row>
    <row r="1918" spans="1:9" ht="13.5" x14ac:dyDescent="0.25">
      <c r="A1918" s="3">
        <f>TITRES_STAT!B1921</f>
        <v>45084</v>
      </c>
      <c r="B1918" s="6">
        <f>TITRES_STAT!D1921</f>
        <v>6.5805999999999996</v>
      </c>
      <c r="C1918" s="2">
        <f t="shared" si="261"/>
        <v>4.4099999999999362E-2</v>
      </c>
      <c r="D1918" s="2">
        <f t="shared" si="262"/>
        <v>4.4099999999999362E-2</v>
      </c>
      <c r="E1918" s="2">
        <f t="shared" si="263"/>
        <v>0</v>
      </c>
      <c r="F1918" s="2">
        <f t="shared" si="269"/>
        <v>2.812317477226561E-2</v>
      </c>
      <c r="G1918" s="2">
        <f t="shared" si="269"/>
        <v>2.1202095100201188E-2</v>
      </c>
      <c r="H1918" s="2">
        <f t="shared" si="265"/>
        <v>1.3264337622935549</v>
      </c>
      <c r="I1918" s="2">
        <f t="shared" si="266"/>
        <v>57.015754490506851</v>
      </c>
    </row>
    <row r="1919" spans="1:9" ht="13.5" x14ac:dyDescent="0.25">
      <c r="A1919" s="3">
        <f>TITRES_STAT!B1922</f>
        <v>45085</v>
      </c>
      <c r="B1919" s="6">
        <f>TITRES_STAT!D1922</f>
        <v>6.6600999999999999</v>
      </c>
      <c r="C1919" s="2">
        <f t="shared" si="261"/>
        <v>7.9500000000000348E-2</v>
      </c>
      <c r="D1919" s="2">
        <f t="shared" si="262"/>
        <v>7.9500000000000348E-2</v>
      </c>
      <c r="E1919" s="2">
        <f t="shared" si="263"/>
        <v>0</v>
      </c>
      <c r="F1919" s="2">
        <f t="shared" si="269"/>
        <v>3.1792948002818087E-2</v>
      </c>
      <c r="G1919" s="2">
        <f t="shared" si="269"/>
        <v>1.9687659735901104E-2</v>
      </c>
      <c r="H1919" s="2">
        <f t="shared" si="265"/>
        <v>1.614866796221726</v>
      </c>
      <c r="I1919" s="2">
        <f t="shared" si="266"/>
        <v>61.757134189591596</v>
      </c>
    </row>
    <row r="1920" spans="1:9" ht="13.5" x14ac:dyDescent="0.25">
      <c r="A1920" s="3">
        <f>TITRES_STAT!B1923</f>
        <v>45086</v>
      </c>
      <c r="B1920" s="6">
        <f>TITRES_STAT!D1923</f>
        <v>6.6689999999999996</v>
      </c>
      <c r="C1920" s="2">
        <f t="shared" si="261"/>
        <v>8.8999999999996859E-3</v>
      </c>
      <c r="D1920" s="2">
        <f t="shared" si="262"/>
        <v>8.8999999999996859E-3</v>
      </c>
      <c r="E1920" s="2">
        <f t="shared" si="263"/>
        <v>0</v>
      </c>
      <c r="F1920" s="2">
        <f t="shared" si="269"/>
        <v>3.0157737431188204E-2</v>
      </c>
      <c r="G1920" s="2">
        <f t="shared" si="269"/>
        <v>1.8281398326193882E-2</v>
      </c>
      <c r="H1920" s="2">
        <f t="shared" si="265"/>
        <v>1.6496406288559291</v>
      </c>
      <c r="I1920" s="2">
        <f t="shared" si="266"/>
        <v>62.259032824697307</v>
      </c>
    </row>
    <row r="1921" spans="1:9" ht="13.5" x14ac:dyDescent="0.25">
      <c r="A1921" s="3">
        <f>TITRES_STAT!B1924</f>
        <v>45089</v>
      </c>
      <c r="B1921" s="6">
        <f>TITRES_STAT!D1924</f>
        <v>6.6689999999999996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2.8003613328960477E-2</v>
      </c>
      <c r="G1921" s="2">
        <f t="shared" si="269"/>
        <v>1.6975584160037176E-2</v>
      </c>
      <c r="H1921" s="2">
        <f t="shared" si="265"/>
        <v>1.6496406288559291</v>
      </c>
      <c r="I1921" s="2">
        <f t="shared" si="266"/>
        <v>62.259032824697307</v>
      </c>
    </row>
    <row r="1922" spans="1:9" ht="13.5" x14ac:dyDescent="0.25">
      <c r="A1922" s="3">
        <f>TITRES_STAT!B1925</f>
        <v>45090</v>
      </c>
      <c r="B1922" s="6">
        <f>TITRES_STAT!D1925</f>
        <v>6.7220000000000004</v>
      </c>
      <c r="C1922" s="2">
        <f t="shared" si="261"/>
        <v>5.3000000000000824E-2</v>
      </c>
      <c r="D1922" s="2">
        <f t="shared" si="262"/>
        <v>5.3000000000000824E-2</v>
      </c>
      <c r="E1922" s="2">
        <f t="shared" si="263"/>
        <v>0</v>
      </c>
      <c r="F1922" s="2">
        <f t="shared" si="269"/>
        <v>2.9789069519749075E-2</v>
      </c>
      <c r="G1922" s="2">
        <f t="shared" si="269"/>
        <v>1.5763042434320234E-2</v>
      </c>
      <c r="H1922" s="2">
        <f t="shared" si="265"/>
        <v>1.8898045630385756</v>
      </c>
      <c r="I1922" s="2">
        <f t="shared" si="266"/>
        <v>65.39558374326468</v>
      </c>
    </row>
    <row r="1923" spans="1:9" ht="13.5" x14ac:dyDescent="0.25">
      <c r="A1923" s="3">
        <f>TITRES_STAT!B1926</f>
        <v>45091</v>
      </c>
      <c r="B1923" s="6">
        <f>TITRES_STAT!D1926</f>
        <v>6.7130999999999998</v>
      </c>
      <c r="C1923" s="2">
        <f t="shared" ref="C1923:C1986" si="270">B1923-B1922</f>
        <v>-8.9000000000005741E-3</v>
      </c>
      <c r="D1923" s="2">
        <f t="shared" ref="D1923:D1986" si="271">IF(C1923&gt;0,C1923,0)</f>
        <v>0</v>
      </c>
      <c r="E1923" s="2">
        <f t="shared" ref="E1923:E1986" si="272">IF(C1923&lt;0,-C1923,0)</f>
        <v>8.9000000000005741E-3</v>
      </c>
      <c r="F1923" s="2">
        <f t="shared" si="269"/>
        <v>2.7661278839766996E-2</v>
      </c>
      <c r="G1923" s="2">
        <f t="shared" si="269"/>
        <v>1.5272825117583115E-2</v>
      </c>
      <c r="H1923" s="2">
        <f t="shared" si="265"/>
        <v>1.8111435590211433</v>
      </c>
      <c r="I1923" s="2">
        <f t="shared" si="266"/>
        <v>64.42728807673538</v>
      </c>
    </row>
    <row r="1924" spans="1:9" ht="13.5" x14ac:dyDescent="0.25">
      <c r="A1924" s="3">
        <f>TITRES_STAT!B1927</f>
        <v>45092</v>
      </c>
      <c r="B1924" s="6">
        <f>TITRES_STAT!D1927</f>
        <v>6.7660999999999998</v>
      </c>
      <c r="C1924" s="2">
        <f t="shared" si="270"/>
        <v>5.2999999999999936E-2</v>
      </c>
      <c r="D1924" s="2">
        <f t="shared" si="271"/>
        <v>5.2999999999999936E-2</v>
      </c>
      <c r="E1924" s="2">
        <f t="shared" si="272"/>
        <v>0</v>
      </c>
      <c r="F1924" s="2">
        <f t="shared" si="269"/>
        <v>2.9471187494069351E-2</v>
      </c>
      <c r="G1924" s="2">
        <f t="shared" si="269"/>
        <v>1.4181909037755749E-2</v>
      </c>
      <c r="H1924" s="2">
        <f t="shared" si="265"/>
        <v>2.0780832408112166</v>
      </c>
      <c r="I1924" s="2">
        <f t="shared" si="266"/>
        <v>67.512249612312175</v>
      </c>
    </row>
    <row r="1925" spans="1:9" ht="13.5" x14ac:dyDescent="0.25">
      <c r="A1925" s="3">
        <f>TITRES_STAT!B1928</f>
        <v>45093</v>
      </c>
      <c r="B1925" s="6">
        <f>TITRES_STAT!D1928</f>
        <v>6.7660999999999998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2.7366102673064396E-2</v>
      </c>
      <c r="G1925" s="2">
        <f t="shared" si="269"/>
        <v>1.3168915535058908E-2</v>
      </c>
      <c r="H1925" s="2">
        <f t="shared" si="265"/>
        <v>2.0780832408112166</v>
      </c>
      <c r="I1925" s="2">
        <f t="shared" si="266"/>
        <v>67.512249612312175</v>
      </c>
    </row>
    <row r="1926" spans="1:9" ht="13.5" x14ac:dyDescent="0.25">
      <c r="A1926" s="3">
        <f>TITRES_STAT!B1929</f>
        <v>45096</v>
      </c>
      <c r="B1926" s="6">
        <f>TITRES_STAT!D1929</f>
        <v>6.7484999999999999</v>
      </c>
      <c r="C1926" s="2">
        <f t="shared" si="270"/>
        <v>-1.7599999999999838E-2</v>
      </c>
      <c r="D1926" s="2">
        <f t="shared" si="271"/>
        <v>0</v>
      </c>
      <c r="E1926" s="2">
        <f t="shared" si="272"/>
        <v>1.7599999999999838E-2</v>
      </c>
      <c r="F1926" s="2">
        <f t="shared" si="269"/>
        <v>2.5411381053559796E-2</v>
      </c>
      <c r="G1926" s="2">
        <f t="shared" si="269"/>
        <v>1.3485421568268974E-2</v>
      </c>
      <c r="H1926" s="2">
        <f t="shared" si="265"/>
        <v>1.8843594117481988</v>
      </c>
      <c r="I1926" s="2">
        <f t="shared" si="266"/>
        <v>65.330256835298343</v>
      </c>
    </row>
    <row r="1927" spans="1:9" ht="13.5" x14ac:dyDescent="0.25">
      <c r="A1927" s="3">
        <f>TITRES_STAT!B1930</f>
        <v>45097</v>
      </c>
      <c r="B1927" s="6">
        <f>TITRES_STAT!D1930</f>
        <v>6.8014999999999999</v>
      </c>
      <c r="C1927" s="2">
        <f t="shared" si="270"/>
        <v>5.2999999999999936E-2</v>
      </c>
      <c r="D1927" s="2">
        <f t="shared" si="271"/>
        <v>5.2999999999999936E-2</v>
      </c>
      <c r="E1927" s="2">
        <f t="shared" si="272"/>
        <v>0</v>
      </c>
      <c r="F1927" s="2">
        <f t="shared" si="269"/>
        <v>2.7381996692591233E-2</v>
      </c>
      <c r="G1927" s="2">
        <f t="shared" si="269"/>
        <v>1.2522177170535475E-2</v>
      </c>
      <c r="H1927" s="2">
        <f t="shared" si="265"/>
        <v>2.1866801850576532</v>
      </c>
      <c r="I1927" s="2">
        <f t="shared" si="266"/>
        <v>68.619379983940618</v>
      </c>
    </row>
    <row r="1928" spans="1:9" ht="13.5" x14ac:dyDescent="0.25">
      <c r="A1928" s="3">
        <f>TITRES_STAT!B1931</f>
        <v>45098</v>
      </c>
      <c r="B1928" s="6">
        <f>TITRES_STAT!D1931</f>
        <v>6.9781000000000004</v>
      </c>
      <c r="C1928" s="2">
        <f t="shared" si="270"/>
        <v>0.17660000000000053</v>
      </c>
      <c r="D1928" s="2">
        <f t="shared" si="271"/>
        <v>0.17660000000000053</v>
      </c>
      <c r="E1928" s="2">
        <f t="shared" si="272"/>
        <v>0</v>
      </c>
      <c r="F1928" s="2">
        <f t="shared" si="269"/>
        <v>3.8040425500263327E-2</v>
      </c>
      <c r="G1928" s="2">
        <f t="shared" si="269"/>
        <v>1.1627735944068655E-2</v>
      </c>
      <c r="H1928" s="2">
        <f t="shared" si="265"/>
        <v>3.2715247132583767</v>
      </c>
      <c r="I1928" s="2">
        <f t="shared" si="266"/>
        <v>76.589155696650835</v>
      </c>
    </row>
    <row r="1929" spans="1:9" ht="13.5" x14ac:dyDescent="0.25">
      <c r="A1929" s="3">
        <f>TITRES_STAT!B1932</f>
        <v>45099</v>
      </c>
      <c r="B1929" s="6">
        <f>TITRES_STAT!D1932</f>
        <v>6.9870000000000001</v>
      </c>
      <c r="C1929" s="2">
        <f t="shared" si="270"/>
        <v>8.8999999999996859E-3</v>
      </c>
      <c r="D1929" s="2">
        <f t="shared" si="271"/>
        <v>8.8999999999996859E-3</v>
      </c>
      <c r="E1929" s="2">
        <f t="shared" si="272"/>
        <v>0</v>
      </c>
      <c r="F1929" s="2">
        <f t="shared" si="269"/>
        <v>3.5958966535958779E-2</v>
      </c>
      <c r="G1929" s="2">
        <f t="shared" si="269"/>
        <v>1.079718337663518E-2</v>
      </c>
      <c r="H1929" s="2">
        <f t="shared" si="265"/>
        <v>3.3304025023575163</v>
      </c>
      <c r="I1929" s="2">
        <f t="shared" si="266"/>
        <v>76.90745838393569</v>
      </c>
    </row>
    <row r="1930" spans="1:9" ht="13.5" x14ac:dyDescent="0.25">
      <c r="A1930" s="3">
        <f>TITRES_STAT!B1933</f>
        <v>45100</v>
      </c>
      <c r="B1930" s="6">
        <f>TITRES_STAT!D1933</f>
        <v>6.9781000000000004</v>
      </c>
      <c r="C1930" s="2">
        <f t="shared" si="270"/>
        <v>-8.8999999999996859E-3</v>
      </c>
      <c r="D1930" s="2">
        <f t="shared" si="271"/>
        <v>0</v>
      </c>
      <c r="E1930" s="2">
        <f t="shared" si="272"/>
        <v>8.8999999999996859E-3</v>
      </c>
      <c r="F1930" s="2">
        <f t="shared" si="269"/>
        <v>3.3390468926247439E-2</v>
      </c>
      <c r="G1930" s="2">
        <f t="shared" si="269"/>
        <v>1.0661670278304072E-2</v>
      </c>
      <c r="H1930" s="2">
        <f t="shared" si="265"/>
        <v>3.1318234436676637</v>
      </c>
      <c r="I1930" s="2">
        <f t="shared" si="266"/>
        <v>75.797610579595869</v>
      </c>
    </row>
    <row r="1931" spans="1:9" ht="13.5" x14ac:dyDescent="0.25">
      <c r="A1931" s="3">
        <f>TITRES_STAT!B1934</f>
        <v>45103</v>
      </c>
      <c r="B1931" s="6">
        <f>TITRES_STAT!D1934</f>
        <v>6.9781000000000004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3.1005435431515481E-2</v>
      </c>
      <c r="G1931" s="2">
        <f t="shared" si="269"/>
        <v>9.9001224012823519E-3</v>
      </c>
      <c r="H1931" s="2">
        <f t="shared" si="265"/>
        <v>3.1318234436676642</v>
      </c>
      <c r="I1931" s="2">
        <f t="shared" si="266"/>
        <v>75.797610579595883</v>
      </c>
    </row>
    <row r="1932" spans="1:9" ht="13.5" x14ac:dyDescent="0.25">
      <c r="A1932" s="3">
        <f>TITRES_STAT!B1935</f>
        <v>45104</v>
      </c>
      <c r="B1932" s="6">
        <f>TITRES_STAT!D1935</f>
        <v>6.9781000000000004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2.8790761472121517E-2</v>
      </c>
      <c r="G1932" s="2">
        <f t="shared" si="269"/>
        <v>9.1929708011907561E-3</v>
      </c>
      <c r="H1932" s="2">
        <f t="shared" si="265"/>
        <v>3.1318234436676637</v>
      </c>
      <c r="I1932" s="2">
        <f t="shared" si="266"/>
        <v>75.797610579595869</v>
      </c>
    </row>
    <row r="1933" spans="1:9" ht="13.5" x14ac:dyDescent="0.25">
      <c r="A1933" s="3">
        <f>TITRES_STAT!B1936</f>
        <v>45107</v>
      </c>
      <c r="B1933" s="6">
        <f>TITRES_STAT!D1936</f>
        <v>6.9781000000000004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2.6734278509827122E-2</v>
      </c>
      <c r="G1933" s="2">
        <f t="shared" si="273"/>
        <v>8.5363300296771305E-3</v>
      </c>
      <c r="H1933" s="2">
        <f t="shared" si="265"/>
        <v>3.1318234436676637</v>
      </c>
      <c r="I1933" s="2">
        <f t="shared" si="266"/>
        <v>75.797610579595869</v>
      </c>
    </row>
    <row r="1934" spans="1:9" ht="13.5" x14ac:dyDescent="0.25">
      <c r="A1934" s="3">
        <f>TITRES_STAT!B1937</f>
        <v>45110</v>
      </c>
      <c r="B1934" s="6">
        <f>TITRES_STAT!D1937</f>
        <v>7.1105999999999998</v>
      </c>
      <c r="C1934" s="2">
        <f t="shared" si="270"/>
        <v>0.1324999999999994</v>
      </c>
      <c r="D1934" s="2">
        <f t="shared" si="271"/>
        <v>0.1324999999999994</v>
      </c>
      <c r="E1934" s="2">
        <f t="shared" si="272"/>
        <v>0</v>
      </c>
      <c r="F1934" s="2">
        <f t="shared" si="273"/>
        <v>3.4288972901982281E-2</v>
      </c>
      <c r="G1934" s="2">
        <f t="shared" si="273"/>
        <v>7.9265921704144791E-3</v>
      </c>
      <c r="H1934" s="2">
        <f t="shared" si="265"/>
        <v>4.3258152008833983</v>
      </c>
      <c r="I1934" s="2">
        <f t="shared" si="266"/>
        <v>81.223531754648022</v>
      </c>
    </row>
    <row r="1935" spans="1:9" ht="13.5" x14ac:dyDescent="0.25">
      <c r="A1935" s="3">
        <f>TITRES_STAT!B1938</f>
        <v>45111</v>
      </c>
      <c r="B1935" s="6">
        <f>TITRES_STAT!D1938</f>
        <v>7.0664999999999996</v>
      </c>
      <c r="C1935" s="2">
        <f t="shared" si="270"/>
        <v>-4.410000000000025E-2</v>
      </c>
      <c r="D1935" s="2">
        <f t="shared" si="271"/>
        <v>0</v>
      </c>
      <c r="E1935" s="2">
        <f t="shared" si="272"/>
        <v>4.410000000000025E-2</v>
      </c>
      <c r="F1935" s="2">
        <f t="shared" si="273"/>
        <v>3.1839760551840693E-2</v>
      </c>
      <c r="G1935" s="2">
        <f t="shared" si="273"/>
        <v>1.0510407015384891E-2</v>
      </c>
      <c r="H1935" s="2">
        <f t="shared" si="265"/>
        <v>3.0293556191719682</v>
      </c>
      <c r="I1935" s="2">
        <f t="shared" si="266"/>
        <v>75.182135941490813</v>
      </c>
    </row>
    <row r="1936" spans="1:9" ht="13.5" x14ac:dyDescent="0.25">
      <c r="A1936" s="3">
        <f>TITRES_STAT!B1939</f>
        <v>45112</v>
      </c>
      <c r="B1936" s="6">
        <f>TITRES_STAT!D1939</f>
        <v>7.1459999999999999</v>
      </c>
      <c r="C1936" s="2">
        <f t="shared" si="270"/>
        <v>7.9500000000000348E-2</v>
      </c>
      <c r="D1936" s="2">
        <f t="shared" si="271"/>
        <v>7.9500000000000348E-2</v>
      </c>
      <c r="E1936" s="2">
        <f t="shared" si="272"/>
        <v>0</v>
      </c>
      <c r="F1936" s="2">
        <f t="shared" si="273"/>
        <v>3.5244063369566384E-2</v>
      </c>
      <c r="G1936" s="2">
        <f t="shared" si="273"/>
        <v>9.7596636571431142E-3</v>
      </c>
      <c r="H1936" s="2">
        <f t="shared" si="265"/>
        <v>3.6111965132908237</v>
      </c>
      <c r="I1936" s="2">
        <f t="shared" si="266"/>
        <v>78.313654663866402</v>
      </c>
    </row>
    <row r="1937" spans="1:9" ht="13.5" x14ac:dyDescent="0.25">
      <c r="A1937" s="3">
        <f>TITRES_STAT!B1940</f>
        <v>45113</v>
      </c>
      <c r="B1937" s="6">
        <f>TITRES_STAT!D1940</f>
        <v>7.1371000000000002</v>
      </c>
      <c r="C1937" s="2">
        <f t="shared" si="270"/>
        <v>-8.8999999999996859E-3</v>
      </c>
      <c r="D1937" s="2">
        <f t="shared" si="271"/>
        <v>0</v>
      </c>
      <c r="E1937" s="2">
        <f t="shared" si="272"/>
        <v>8.8999999999996859E-3</v>
      </c>
      <c r="F1937" s="2">
        <f t="shared" si="273"/>
        <v>3.2726630271740213E-2</v>
      </c>
      <c r="G1937" s="2">
        <f t="shared" si="273"/>
        <v>9.6982591102042996E-3</v>
      </c>
      <c r="H1937" s="2">
        <f t="shared" ref="H1937:H2000" si="274">F1937/G1937</f>
        <v>3.3744850390010672</v>
      </c>
      <c r="I1937" s="2">
        <f t="shared" ref="I1937:I2000" si="275">IF(G1937=0,100,100-(100/(1+H1937)))</f>
        <v>77.140166417660112</v>
      </c>
    </row>
    <row r="1938" spans="1:9" ht="13.5" x14ac:dyDescent="0.25">
      <c r="A1938" s="3">
        <f>TITRES_STAT!B1941</f>
        <v>45114</v>
      </c>
      <c r="B1938" s="6">
        <f>TITRES_STAT!D1941</f>
        <v>7.1371000000000002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3.0389013823758769E-2</v>
      </c>
      <c r="G1938" s="2">
        <f t="shared" si="273"/>
        <v>9.0055263166182783E-3</v>
      </c>
      <c r="H1938" s="2">
        <f t="shared" si="274"/>
        <v>3.3744850390010672</v>
      </c>
      <c r="I1938" s="2">
        <f t="shared" si="275"/>
        <v>77.140166417660112</v>
      </c>
    </row>
    <row r="1939" spans="1:9" ht="13.5" x14ac:dyDescent="0.25">
      <c r="A1939" s="3">
        <f>TITRES_STAT!B1942</f>
        <v>45117</v>
      </c>
      <c r="B1939" s="6">
        <f>TITRES_STAT!D1942</f>
        <v>7.0753000000000004</v>
      </c>
      <c r="C1939" s="2">
        <f t="shared" si="270"/>
        <v>-6.1799999999999855E-2</v>
      </c>
      <c r="D1939" s="2">
        <f t="shared" si="271"/>
        <v>0</v>
      </c>
      <c r="E1939" s="2">
        <f t="shared" si="272"/>
        <v>6.1799999999999855E-2</v>
      </c>
      <c r="F1939" s="2">
        <f t="shared" si="273"/>
        <v>2.8218369979204572E-2</v>
      </c>
      <c r="G1939" s="2">
        <f t="shared" si="273"/>
        <v>1.2776560151145533E-2</v>
      </c>
      <c r="H1939" s="2">
        <f t="shared" si="274"/>
        <v>2.2086046357848943</v>
      </c>
      <c r="I1939" s="2">
        <f t="shared" si="275"/>
        <v>68.833804300872416</v>
      </c>
    </row>
    <row r="1940" spans="1:9" ht="13.5" x14ac:dyDescent="0.25">
      <c r="A1940" s="3">
        <f>TITRES_STAT!B1943</f>
        <v>45118</v>
      </c>
      <c r="B1940" s="6">
        <f>TITRES_STAT!D1943</f>
        <v>7.1547999999999998</v>
      </c>
      <c r="C1940" s="2">
        <f t="shared" si="270"/>
        <v>7.949999999999946E-2</v>
      </c>
      <c r="D1940" s="2">
        <f t="shared" si="271"/>
        <v>7.949999999999946E-2</v>
      </c>
      <c r="E1940" s="2">
        <f t="shared" si="272"/>
        <v>0</v>
      </c>
      <c r="F1940" s="2">
        <f t="shared" si="273"/>
        <v>3.1881343552118489E-2</v>
      </c>
      <c r="G1940" s="2">
        <f t="shared" si="273"/>
        <v>1.1863948711777995E-2</v>
      </c>
      <c r="H1940" s="2">
        <f t="shared" si="274"/>
        <v>2.6872455644104498</v>
      </c>
      <c r="I1940" s="2">
        <f t="shared" si="275"/>
        <v>72.879484630693725</v>
      </c>
    </row>
    <row r="1941" spans="1:9" ht="13.5" x14ac:dyDescent="0.25">
      <c r="A1941" s="3">
        <f>TITRES_STAT!B1944</f>
        <v>45119</v>
      </c>
      <c r="B1941" s="6">
        <f>TITRES_STAT!D1944</f>
        <v>7.0664999999999996</v>
      </c>
      <c r="C1941" s="2">
        <f t="shared" si="270"/>
        <v>-8.8300000000000267E-2</v>
      </c>
      <c r="D1941" s="2">
        <f t="shared" si="271"/>
        <v>0</v>
      </c>
      <c r="E1941" s="2">
        <f t="shared" si="272"/>
        <v>8.8300000000000267E-2</v>
      </c>
      <c r="F1941" s="2">
        <f t="shared" si="273"/>
        <v>2.960410472696717E-2</v>
      </c>
      <c r="G1941" s="2">
        <f t="shared" si="273"/>
        <v>1.732366666093673E-2</v>
      </c>
      <c r="H1941" s="2">
        <f t="shared" si="274"/>
        <v>1.7088821498581299</v>
      </c>
      <c r="I1941" s="2">
        <f t="shared" si="275"/>
        <v>63.084403651433405</v>
      </c>
    </row>
    <row r="1942" spans="1:9" ht="13.5" x14ac:dyDescent="0.25">
      <c r="A1942" s="3">
        <f>TITRES_STAT!B1945</f>
        <v>45120</v>
      </c>
      <c r="B1942" s="6">
        <f>TITRES_STAT!D1945</f>
        <v>6.9958</v>
      </c>
      <c r="C1942" s="2">
        <f t="shared" si="270"/>
        <v>-7.0699999999999541E-2</v>
      </c>
      <c r="D1942" s="2">
        <f t="shared" si="271"/>
        <v>0</v>
      </c>
      <c r="E1942" s="2">
        <f t="shared" si="272"/>
        <v>7.0699999999999541E-2</v>
      </c>
      <c r="F1942" s="2">
        <f t="shared" si="273"/>
        <v>2.7489525817898087E-2</v>
      </c>
      <c r="G1942" s="2">
        <f t="shared" si="273"/>
        <v>2.1136261899441216E-2</v>
      </c>
      <c r="H1942" s="2">
        <f t="shared" si="274"/>
        <v>1.3005859763038248</v>
      </c>
      <c r="I1942" s="2">
        <f t="shared" si="275"/>
        <v>56.532813365809375</v>
      </c>
    </row>
    <row r="1943" spans="1:9" ht="13.5" x14ac:dyDescent="0.25">
      <c r="A1943" s="3">
        <f>TITRES_STAT!B1946</f>
        <v>45121</v>
      </c>
      <c r="B1943" s="6">
        <f>TITRES_STAT!D1946</f>
        <v>6.9781000000000004</v>
      </c>
      <c r="C1943" s="2">
        <f t="shared" si="270"/>
        <v>-1.7699999999999605E-2</v>
      </c>
      <c r="D1943" s="2">
        <f t="shared" si="271"/>
        <v>0</v>
      </c>
      <c r="E1943" s="2">
        <f t="shared" si="272"/>
        <v>1.7699999999999605E-2</v>
      </c>
      <c r="F1943" s="2">
        <f t="shared" si="273"/>
        <v>2.5525988259476797E-2</v>
      </c>
      <c r="G1943" s="2">
        <f t="shared" si="273"/>
        <v>2.0890814620909672E-2</v>
      </c>
      <c r="H1943" s="2">
        <f t="shared" si="274"/>
        <v>1.2218761557497029</v>
      </c>
      <c r="I1943" s="2">
        <f t="shared" si="275"/>
        <v>54.992991062430249</v>
      </c>
    </row>
    <row r="1944" spans="1:9" ht="13.5" x14ac:dyDescent="0.25">
      <c r="A1944" s="3">
        <f>TITRES_STAT!B1947</f>
        <v>45124</v>
      </c>
      <c r="B1944" s="6">
        <f>TITRES_STAT!D1947</f>
        <v>6.8898000000000001</v>
      </c>
      <c r="C1944" s="2">
        <f t="shared" si="270"/>
        <v>-8.8300000000000267E-2</v>
      </c>
      <c r="D1944" s="2">
        <f t="shared" si="271"/>
        <v>0</v>
      </c>
      <c r="E1944" s="2">
        <f t="shared" si="272"/>
        <v>8.8300000000000267E-2</v>
      </c>
      <c r="F1944" s="2">
        <f t="shared" si="273"/>
        <v>2.3702703383799883E-2</v>
      </c>
      <c r="G1944" s="2">
        <f t="shared" si="273"/>
        <v>2.5705756433701855E-2</v>
      </c>
      <c r="H1944" s="2">
        <f t="shared" si="274"/>
        <v>0.92207764610747478</v>
      </c>
      <c r="I1944" s="2">
        <f t="shared" si="275"/>
        <v>47.972965502971988</v>
      </c>
    </row>
    <row r="1945" spans="1:9" ht="13.5" x14ac:dyDescent="0.25">
      <c r="A1945" s="3">
        <f>TITRES_STAT!B1948</f>
        <v>45125</v>
      </c>
      <c r="B1945" s="6">
        <f>TITRES_STAT!D1948</f>
        <v>6.9516</v>
      </c>
      <c r="C1945" s="2">
        <f t="shared" si="270"/>
        <v>6.1799999999999855E-2</v>
      </c>
      <c r="D1945" s="2">
        <f t="shared" si="271"/>
        <v>6.1799999999999855E-2</v>
      </c>
      <c r="E1945" s="2">
        <f t="shared" si="272"/>
        <v>0</v>
      </c>
      <c r="F1945" s="2">
        <f t="shared" si="273"/>
        <v>2.6423938856385592E-2</v>
      </c>
      <c r="G1945" s="2">
        <f t="shared" si="273"/>
        <v>2.3869630974151724E-2</v>
      </c>
      <c r="H1945" s="2">
        <f t="shared" si="274"/>
        <v>1.1070107822362194</v>
      </c>
      <c r="I1945" s="2">
        <f t="shared" si="275"/>
        <v>52.539398069018105</v>
      </c>
    </row>
    <row r="1946" spans="1:9" ht="13.5" x14ac:dyDescent="0.25">
      <c r="A1946" s="3">
        <f>TITRES_STAT!B1949</f>
        <v>45127</v>
      </c>
      <c r="B1946" s="6">
        <f>TITRES_STAT!D1949</f>
        <v>6.9516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2.4536514652358048E-2</v>
      </c>
      <c r="G1946" s="2">
        <f t="shared" si="273"/>
        <v>2.2164657333140887E-2</v>
      </c>
      <c r="H1946" s="2">
        <f t="shared" si="274"/>
        <v>1.1070107822362194</v>
      </c>
      <c r="I1946" s="2">
        <f t="shared" si="275"/>
        <v>52.539398069018105</v>
      </c>
    </row>
    <row r="1947" spans="1:9" ht="13.5" x14ac:dyDescent="0.25">
      <c r="A1947" s="3">
        <f>TITRES_STAT!B1950</f>
        <v>45128</v>
      </c>
      <c r="B1947" s="6">
        <f>TITRES_STAT!D1950</f>
        <v>7.1989999999999998</v>
      </c>
      <c r="C1947" s="2">
        <f t="shared" si="270"/>
        <v>0.24739999999999984</v>
      </c>
      <c r="D1947" s="2">
        <f t="shared" si="271"/>
        <v>0.24739999999999984</v>
      </c>
      <c r="E1947" s="2">
        <f t="shared" si="272"/>
        <v>0</v>
      </c>
      <c r="F1947" s="2">
        <f t="shared" si="273"/>
        <v>4.0455335034332462E-2</v>
      </c>
      <c r="G1947" s="2">
        <f t="shared" si="273"/>
        <v>2.0581467523630825E-2</v>
      </c>
      <c r="H1947" s="2">
        <f t="shared" si="274"/>
        <v>1.9656195549653226</v>
      </c>
      <c r="I1947" s="2">
        <f t="shared" si="275"/>
        <v>66.280233136252946</v>
      </c>
    </row>
    <row r="1948" spans="1:9" ht="13.5" x14ac:dyDescent="0.25">
      <c r="A1948" s="3">
        <f>TITRES_STAT!B1951</f>
        <v>45131</v>
      </c>
      <c r="B1948" s="6">
        <f>TITRES_STAT!D1951</f>
        <v>7.1901000000000002</v>
      </c>
      <c r="C1948" s="2">
        <f t="shared" si="270"/>
        <v>-8.8999999999996859E-3</v>
      </c>
      <c r="D1948" s="2">
        <f t="shared" si="271"/>
        <v>0</v>
      </c>
      <c r="E1948" s="2">
        <f t="shared" si="272"/>
        <v>8.8999999999996859E-3</v>
      </c>
      <c r="F1948" s="2">
        <f t="shared" si="273"/>
        <v>3.7565668246165855E-2</v>
      </c>
      <c r="G1948" s="2">
        <f t="shared" si="273"/>
        <v>1.9747076986228601E-2</v>
      </c>
      <c r="H1948" s="2">
        <f t="shared" si="274"/>
        <v>1.9023406994545951</v>
      </c>
      <c r="I1948" s="2">
        <f t="shared" si="275"/>
        <v>65.545051268863133</v>
      </c>
    </row>
    <row r="1949" spans="1:9" ht="13.5" x14ac:dyDescent="0.25">
      <c r="A1949" s="3">
        <f>TITRES_STAT!B1952</f>
        <v>45133</v>
      </c>
      <c r="B1949" s="6">
        <f>TITRES_STAT!D1952</f>
        <v>7.2431000000000001</v>
      </c>
      <c r="C1949" s="2">
        <f t="shared" si="270"/>
        <v>5.2999999999999936E-2</v>
      </c>
      <c r="D1949" s="2">
        <f t="shared" si="271"/>
        <v>5.2999999999999936E-2</v>
      </c>
      <c r="E1949" s="2">
        <f t="shared" si="272"/>
        <v>0</v>
      </c>
      <c r="F1949" s="2">
        <f t="shared" ref="F1949:G1964" si="276">((F1948*13)+D1949)/14</f>
        <v>3.8668120514296862E-2</v>
      </c>
      <c r="G1949" s="2">
        <f t="shared" si="276"/>
        <v>1.833657148721227E-2</v>
      </c>
      <c r="H1949" s="2">
        <f t="shared" si="274"/>
        <v>2.1087977401480749</v>
      </c>
      <c r="I1949" s="2">
        <f t="shared" si="275"/>
        <v>67.833224172622778</v>
      </c>
    </row>
    <row r="1950" spans="1:9" ht="13.5" x14ac:dyDescent="0.25">
      <c r="A1950" s="3">
        <f>TITRES_STAT!B1953</f>
        <v>45134</v>
      </c>
      <c r="B1950" s="6">
        <f>TITRES_STAT!D1953</f>
        <v>7.2873000000000001</v>
      </c>
      <c r="C1950" s="2">
        <f t="shared" si="270"/>
        <v>4.4200000000000017E-2</v>
      </c>
      <c r="D1950" s="2">
        <f t="shared" si="271"/>
        <v>4.4200000000000017E-2</v>
      </c>
      <c r="E1950" s="2">
        <f t="shared" si="272"/>
        <v>0</v>
      </c>
      <c r="F1950" s="2">
        <f t="shared" si="276"/>
        <v>3.9063254763275657E-2</v>
      </c>
      <c r="G1950" s="2">
        <f t="shared" si="276"/>
        <v>1.7026816380982822E-2</v>
      </c>
      <c r="H1950" s="2">
        <f t="shared" si="274"/>
        <v>2.2942195351859929</v>
      </c>
      <c r="I1950" s="2">
        <f t="shared" si="275"/>
        <v>69.643796070089792</v>
      </c>
    </row>
    <row r="1951" spans="1:9" ht="13.5" x14ac:dyDescent="0.25">
      <c r="A1951" s="3">
        <f>TITRES_STAT!B1954</f>
        <v>45135</v>
      </c>
      <c r="B1951" s="6">
        <f>TITRES_STAT!D1954</f>
        <v>7.2607999999999997</v>
      </c>
      <c r="C1951" s="2">
        <f t="shared" si="270"/>
        <v>-2.6500000000000412E-2</v>
      </c>
      <c r="D1951" s="2">
        <f t="shared" si="271"/>
        <v>0</v>
      </c>
      <c r="E1951" s="2">
        <f t="shared" si="272"/>
        <v>2.6500000000000412E-2</v>
      </c>
      <c r="F1951" s="2">
        <f t="shared" si="276"/>
        <v>3.6273022280184537E-2</v>
      </c>
      <c r="G1951" s="2">
        <f t="shared" si="276"/>
        <v>1.7703472353769793E-2</v>
      </c>
      <c r="H1951" s="2">
        <f t="shared" si="274"/>
        <v>2.0489213390084196</v>
      </c>
      <c r="I1951" s="2">
        <f t="shared" si="275"/>
        <v>67.201515263584227</v>
      </c>
    </row>
    <row r="1952" spans="1:9" ht="13.5" x14ac:dyDescent="0.25">
      <c r="A1952" s="3">
        <f>TITRES_STAT!B1955</f>
        <v>45138</v>
      </c>
      <c r="B1952" s="6">
        <f>TITRES_STAT!D1955</f>
        <v>7.3990999999999998</v>
      </c>
      <c r="C1952" s="2">
        <f t="shared" si="270"/>
        <v>0.13830000000000009</v>
      </c>
      <c r="D1952" s="2">
        <f t="shared" si="271"/>
        <v>0.13830000000000009</v>
      </c>
      <c r="E1952" s="2">
        <f t="shared" si="272"/>
        <v>0</v>
      </c>
      <c r="F1952" s="2">
        <f t="shared" si="276"/>
        <v>4.3560663545885649E-2</v>
      </c>
      <c r="G1952" s="2">
        <f t="shared" si="276"/>
        <v>1.6438938614214808E-2</v>
      </c>
      <c r="H1952" s="2">
        <f t="shared" si="274"/>
        <v>2.6498464753812385</v>
      </c>
      <c r="I1952" s="2">
        <f t="shared" si="275"/>
        <v>72.601587306612757</v>
      </c>
    </row>
    <row r="1953" spans="1:9" ht="13.5" x14ac:dyDescent="0.25">
      <c r="A1953" s="3">
        <f>TITRES_STAT!B1956</f>
        <v>45139</v>
      </c>
      <c r="B1953" s="6">
        <f>TITRES_STAT!D1956</f>
        <v>7.4366000000000003</v>
      </c>
      <c r="C1953" s="2">
        <f t="shared" si="270"/>
        <v>3.7500000000000533E-2</v>
      </c>
      <c r="D1953" s="2">
        <f t="shared" si="271"/>
        <v>3.7500000000000533E-2</v>
      </c>
      <c r="E1953" s="2">
        <f t="shared" si="272"/>
        <v>0</v>
      </c>
      <c r="F1953" s="2">
        <f t="shared" si="276"/>
        <v>4.3127759006893855E-2</v>
      </c>
      <c r="G1953" s="2">
        <f t="shared" si="276"/>
        <v>1.5264728713199465E-2</v>
      </c>
      <c r="H1953" s="2">
        <f t="shared" si="274"/>
        <v>2.825321027133691</v>
      </c>
      <c r="I1953" s="2">
        <f t="shared" si="275"/>
        <v>73.858403179581018</v>
      </c>
    </row>
    <row r="1954" spans="1:9" ht="13.5" x14ac:dyDescent="0.25">
      <c r="A1954" s="3">
        <f>TITRES_STAT!B1957</f>
        <v>45140</v>
      </c>
      <c r="B1954" s="6">
        <f>TITRES_STAT!D1957</f>
        <v>7.4366000000000003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4.0047204792115723E-2</v>
      </c>
      <c r="G1954" s="2">
        <f t="shared" si="276"/>
        <v>1.4174390947970931E-2</v>
      </c>
      <c r="H1954" s="2">
        <f t="shared" si="274"/>
        <v>2.825321027133691</v>
      </c>
      <c r="I1954" s="2">
        <f t="shared" si="275"/>
        <v>73.858403179581018</v>
      </c>
    </row>
    <row r="1955" spans="1:9" ht="13.5" x14ac:dyDescent="0.25">
      <c r="A1955" s="3">
        <f>TITRES_STAT!B1958</f>
        <v>45141</v>
      </c>
      <c r="B1955" s="6">
        <f>TITRES_STAT!D1958</f>
        <v>7.3990999999999998</v>
      </c>
      <c r="C1955" s="2">
        <f t="shared" si="270"/>
        <v>-3.7500000000000533E-2</v>
      </c>
      <c r="D1955" s="2">
        <f t="shared" si="271"/>
        <v>0</v>
      </c>
      <c r="E1955" s="2">
        <f t="shared" si="272"/>
        <v>3.7500000000000533E-2</v>
      </c>
      <c r="F1955" s="2">
        <f t="shared" si="276"/>
        <v>3.7186690164107458E-2</v>
      </c>
      <c r="G1955" s="2">
        <f t="shared" si="276"/>
        <v>1.5840505880258759E-2</v>
      </c>
      <c r="H1955" s="2">
        <f t="shared" si="274"/>
        <v>2.3475696070067684</v>
      </c>
      <c r="I1955" s="2">
        <f t="shared" si="275"/>
        <v>70.127581577186362</v>
      </c>
    </row>
    <row r="1956" spans="1:9" ht="13.5" x14ac:dyDescent="0.25">
      <c r="A1956" s="3">
        <f>TITRES_STAT!B1959</f>
        <v>45142</v>
      </c>
      <c r="B1956" s="6">
        <f>TITRES_STAT!D1959</f>
        <v>7.3522999999999996</v>
      </c>
      <c r="C1956" s="2">
        <f t="shared" si="270"/>
        <v>-4.6800000000000175E-2</v>
      </c>
      <c r="D1956" s="2">
        <f t="shared" si="271"/>
        <v>0</v>
      </c>
      <c r="E1956" s="2">
        <f t="shared" si="272"/>
        <v>4.6800000000000175E-2</v>
      </c>
      <c r="F1956" s="2">
        <f t="shared" si="276"/>
        <v>3.4530498009528357E-2</v>
      </c>
      <c r="G1956" s="2">
        <f t="shared" si="276"/>
        <v>1.8051898317383148E-2</v>
      </c>
      <c r="H1956" s="2">
        <f t="shared" si="274"/>
        <v>1.9128458072621135</v>
      </c>
      <c r="I1956" s="2">
        <f t="shared" si="275"/>
        <v>65.669312206404243</v>
      </c>
    </row>
    <row r="1957" spans="1:9" ht="13.5" x14ac:dyDescent="0.25">
      <c r="A1957" s="3">
        <f>TITRES_STAT!B1960</f>
        <v>45145</v>
      </c>
      <c r="B1957" s="6">
        <f>TITRES_STAT!D1960</f>
        <v>7.3522999999999996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3.2064033865990618E-2</v>
      </c>
      <c r="G1957" s="2">
        <f t="shared" si="276"/>
        <v>1.6762477008998636E-2</v>
      </c>
      <c r="H1957" s="2">
        <f t="shared" si="274"/>
        <v>1.9128458072621137</v>
      </c>
      <c r="I1957" s="2">
        <f t="shared" si="275"/>
        <v>65.669312206404257</v>
      </c>
    </row>
    <row r="1958" spans="1:9" ht="13.5" x14ac:dyDescent="0.25">
      <c r="A1958" s="3">
        <f>TITRES_STAT!B1961</f>
        <v>45146</v>
      </c>
      <c r="B1958" s="6">
        <f>TITRES_STAT!D1961</f>
        <v>7.2961</v>
      </c>
      <c r="C1958" s="2">
        <f t="shared" si="270"/>
        <v>-5.6199999999999584E-2</v>
      </c>
      <c r="D1958" s="2">
        <f t="shared" si="271"/>
        <v>0</v>
      </c>
      <c r="E1958" s="2">
        <f t="shared" si="272"/>
        <v>5.6199999999999584E-2</v>
      </c>
      <c r="F1958" s="2">
        <f t="shared" si="276"/>
        <v>2.9773745732705574E-2</v>
      </c>
      <c r="G1958" s="2">
        <f t="shared" si="276"/>
        <v>1.9579442936927278E-2</v>
      </c>
      <c r="H1958" s="2">
        <f t="shared" si="274"/>
        <v>1.5206635770291304</v>
      </c>
      <c r="I1958" s="2">
        <f t="shared" si="275"/>
        <v>60.32790694033806</v>
      </c>
    </row>
    <row r="1959" spans="1:9" ht="13.5" x14ac:dyDescent="0.25">
      <c r="A1959" s="3">
        <f>TITRES_STAT!B1962</f>
        <v>45147</v>
      </c>
      <c r="B1959" s="6">
        <f>TITRES_STAT!D1962</f>
        <v>7.1555999999999997</v>
      </c>
      <c r="C1959" s="2">
        <f t="shared" si="270"/>
        <v>-0.14050000000000029</v>
      </c>
      <c r="D1959" s="2">
        <f t="shared" si="271"/>
        <v>0</v>
      </c>
      <c r="E1959" s="2">
        <f t="shared" si="272"/>
        <v>0.14050000000000029</v>
      </c>
      <c r="F1959" s="2">
        <f t="shared" si="276"/>
        <v>2.7647049608940887E-2</v>
      </c>
      <c r="G1959" s="2">
        <f t="shared" si="276"/>
        <v>2.8216625584289636E-2</v>
      </c>
      <c r="H1959" s="2">
        <f t="shared" si="274"/>
        <v>0.97981417112945368</v>
      </c>
      <c r="I1959" s="2">
        <f t="shared" si="275"/>
        <v>49.49020900130666</v>
      </c>
    </row>
    <row r="1960" spans="1:9" ht="13.5" x14ac:dyDescent="0.25">
      <c r="A1960" s="3">
        <f>TITRES_STAT!B1963</f>
        <v>45148</v>
      </c>
      <c r="B1960" s="6">
        <f>TITRES_STAT!D1963</f>
        <v>7.1181999999999999</v>
      </c>
      <c r="C1960" s="2">
        <f t="shared" si="270"/>
        <v>-3.7399999999999878E-2</v>
      </c>
      <c r="D1960" s="2">
        <f t="shared" si="271"/>
        <v>0</v>
      </c>
      <c r="E1960" s="2">
        <f t="shared" si="272"/>
        <v>3.7399999999999878E-2</v>
      </c>
      <c r="F1960" s="2">
        <f t="shared" si="276"/>
        <v>2.5672260351159392E-2</v>
      </c>
      <c r="G1960" s="2">
        <f t="shared" si="276"/>
        <v>2.8872580899697513E-2</v>
      </c>
      <c r="H1960" s="2">
        <f t="shared" si="274"/>
        <v>0.88915710169257334</v>
      </c>
      <c r="I1960" s="2">
        <f t="shared" si="275"/>
        <v>47.066339845211445</v>
      </c>
    </row>
    <row r="1961" spans="1:9" ht="13.5" x14ac:dyDescent="0.25">
      <c r="A1961" s="3">
        <f>TITRES_STAT!B1964</f>
        <v>45149</v>
      </c>
      <c r="B1961" s="6">
        <f>TITRES_STAT!D1964</f>
        <v>7.2961</v>
      </c>
      <c r="C1961" s="2">
        <f t="shared" si="270"/>
        <v>0.17790000000000017</v>
      </c>
      <c r="D1961" s="2">
        <f t="shared" si="271"/>
        <v>0.17790000000000017</v>
      </c>
      <c r="E1961" s="2">
        <f t="shared" si="272"/>
        <v>0</v>
      </c>
      <c r="F1961" s="2">
        <f t="shared" si="276"/>
        <v>3.6545670326076585E-2</v>
      </c>
      <c r="G1961" s="2">
        <f t="shared" si="276"/>
        <v>2.6810253692576259E-2</v>
      </c>
      <c r="H1961" s="2">
        <f t="shared" si="274"/>
        <v>1.3631228836971452</v>
      </c>
      <c r="I1961" s="2">
        <f t="shared" si="275"/>
        <v>57.68311470813218</v>
      </c>
    </row>
    <row r="1962" spans="1:9" ht="13.5" x14ac:dyDescent="0.25">
      <c r="A1962" s="3">
        <f>TITRES_STAT!B1965</f>
        <v>45152</v>
      </c>
      <c r="B1962" s="6">
        <f>TITRES_STAT!D1965</f>
        <v>7.2118000000000002</v>
      </c>
      <c r="C1962" s="2">
        <f t="shared" si="270"/>
        <v>-8.429999999999982E-2</v>
      </c>
      <c r="D1962" s="2">
        <f t="shared" si="271"/>
        <v>0</v>
      </c>
      <c r="E1962" s="2">
        <f t="shared" si="272"/>
        <v>8.429999999999982E-2</v>
      </c>
      <c r="F1962" s="2">
        <f t="shared" si="276"/>
        <v>3.39352653027854E-2</v>
      </c>
      <c r="G1962" s="2">
        <f t="shared" si="276"/>
        <v>3.0916664143106513E-2</v>
      </c>
      <c r="H1962" s="2">
        <f t="shared" si="274"/>
        <v>1.0976367031613254</v>
      </c>
      <c r="I1962" s="2">
        <f t="shared" si="275"/>
        <v>52.327302507011296</v>
      </c>
    </row>
    <row r="1963" spans="1:9" ht="13.5" x14ac:dyDescent="0.25">
      <c r="A1963" s="3">
        <f>TITRES_STAT!B1966</f>
        <v>45153</v>
      </c>
      <c r="B1963" s="6">
        <f>TITRES_STAT!D1966</f>
        <v>7.3055000000000003</v>
      </c>
      <c r="C1963" s="2">
        <f t="shared" si="270"/>
        <v>9.3700000000000117E-2</v>
      </c>
      <c r="D1963" s="2">
        <f t="shared" si="271"/>
        <v>9.3700000000000117E-2</v>
      </c>
      <c r="E1963" s="2">
        <f t="shared" si="272"/>
        <v>0</v>
      </c>
      <c r="F1963" s="2">
        <f t="shared" si="276"/>
        <v>3.8204174924015018E-2</v>
      </c>
      <c r="G1963" s="2">
        <f t="shared" si="276"/>
        <v>2.8708330990027477E-2</v>
      </c>
      <c r="H1963" s="2">
        <f t="shared" si="274"/>
        <v>1.3307696270217224</v>
      </c>
      <c r="I1963" s="2">
        <f t="shared" si="275"/>
        <v>57.095716865085095</v>
      </c>
    </row>
    <row r="1964" spans="1:9" ht="13.5" x14ac:dyDescent="0.25">
      <c r="A1964" s="3">
        <f>TITRES_STAT!B1967</f>
        <v>45154</v>
      </c>
      <c r="B1964" s="6">
        <f>TITRES_STAT!D1967</f>
        <v>7.2866999999999997</v>
      </c>
      <c r="C1964" s="2">
        <f t="shared" si="270"/>
        <v>-1.8800000000000594E-2</v>
      </c>
      <c r="D1964" s="2">
        <f t="shared" si="271"/>
        <v>0</v>
      </c>
      <c r="E1964" s="2">
        <f t="shared" si="272"/>
        <v>1.8800000000000594E-2</v>
      </c>
      <c r="F1964" s="2">
        <f t="shared" si="276"/>
        <v>3.5475305286585372E-2</v>
      </c>
      <c r="G1964" s="2">
        <f t="shared" si="276"/>
        <v>2.8000593062168417E-2</v>
      </c>
      <c r="H1964" s="2">
        <f t="shared" si="274"/>
        <v>1.2669483538374062</v>
      </c>
      <c r="I1964" s="2">
        <f t="shared" si="275"/>
        <v>55.88783492543017</v>
      </c>
    </row>
    <row r="1965" spans="1:9" ht="13.5" x14ac:dyDescent="0.25">
      <c r="A1965" s="3">
        <f>TITRES_STAT!B1968</f>
        <v>45155</v>
      </c>
      <c r="B1965" s="6">
        <f>TITRES_STAT!D1968</f>
        <v>7.2211999999999996</v>
      </c>
      <c r="C1965" s="2">
        <f t="shared" si="270"/>
        <v>-6.5500000000000114E-2</v>
      </c>
      <c r="D1965" s="2">
        <f t="shared" si="271"/>
        <v>0</v>
      </c>
      <c r="E1965" s="2">
        <f t="shared" si="272"/>
        <v>6.5500000000000114E-2</v>
      </c>
      <c r="F1965" s="2">
        <f t="shared" ref="F1965:G1980" si="277">((F1964*13)+D1965)/14</f>
        <v>3.2941354908972133E-2</v>
      </c>
      <c r="G1965" s="2">
        <f t="shared" si="277"/>
        <v>3.0679122129156394E-2</v>
      </c>
      <c r="H1965" s="2">
        <f t="shared" si="274"/>
        <v>1.0737385108443436</v>
      </c>
      <c r="I1965" s="2">
        <f t="shared" si="275"/>
        <v>51.777912462413596</v>
      </c>
    </row>
    <row r="1966" spans="1:9" ht="13.5" x14ac:dyDescent="0.25">
      <c r="A1966" s="3">
        <f>TITRES_STAT!B1969</f>
        <v>45156</v>
      </c>
      <c r="B1966" s="6">
        <f>TITRES_STAT!D1969</f>
        <v>7.1368999999999998</v>
      </c>
      <c r="C1966" s="2">
        <f t="shared" si="270"/>
        <v>-8.429999999999982E-2</v>
      </c>
      <c r="D1966" s="2">
        <f t="shared" si="271"/>
        <v>0</v>
      </c>
      <c r="E1966" s="2">
        <f t="shared" si="272"/>
        <v>8.429999999999982E-2</v>
      </c>
      <c r="F1966" s="2">
        <f t="shared" si="277"/>
        <v>3.0588400986902693E-2</v>
      </c>
      <c r="G1966" s="2">
        <f t="shared" si="277"/>
        <v>3.4509184834216639E-2</v>
      </c>
      <c r="H1966" s="2">
        <f t="shared" si="274"/>
        <v>0.88638433894774593</v>
      </c>
      <c r="I1966" s="2">
        <f t="shared" si="275"/>
        <v>46.988533600855945</v>
      </c>
    </row>
    <row r="1967" spans="1:9" ht="13.5" x14ac:dyDescent="0.25">
      <c r="A1967" s="3">
        <f>TITRES_STAT!B1970</f>
        <v>45159</v>
      </c>
      <c r="B1967" s="6">
        <f>TITRES_STAT!D1970</f>
        <v>7.0994000000000002</v>
      </c>
      <c r="C1967" s="2">
        <f t="shared" si="270"/>
        <v>-3.7499999999999645E-2</v>
      </c>
      <c r="D1967" s="2">
        <f t="shared" si="271"/>
        <v>0</v>
      </c>
      <c r="E1967" s="2">
        <f t="shared" si="272"/>
        <v>3.7499999999999645E-2</v>
      </c>
      <c r="F1967" s="2">
        <f t="shared" si="277"/>
        <v>2.8403515202123929E-2</v>
      </c>
      <c r="G1967" s="2">
        <f t="shared" si="277"/>
        <v>3.472281448891542E-2</v>
      </c>
      <c r="H1967" s="2">
        <f t="shared" si="274"/>
        <v>0.81800728484124452</v>
      </c>
      <c r="I1967" s="2">
        <f t="shared" si="275"/>
        <v>44.994719859589345</v>
      </c>
    </row>
    <row r="1968" spans="1:9" ht="13.5" x14ac:dyDescent="0.25">
      <c r="A1968" s="3">
        <f>TITRES_STAT!B1971</f>
        <v>45160</v>
      </c>
      <c r="B1968" s="6">
        <f>TITRES_STAT!D1971</f>
        <v>7.2118000000000002</v>
      </c>
      <c r="C1968" s="2">
        <f t="shared" si="270"/>
        <v>0.11240000000000006</v>
      </c>
      <c r="D1968" s="2">
        <f t="shared" si="271"/>
        <v>0.11240000000000006</v>
      </c>
      <c r="E1968" s="2">
        <f t="shared" si="272"/>
        <v>0</v>
      </c>
      <c r="F1968" s="2">
        <f t="shared" si="277"/>
        <v>3.4403264116257937E-2</v>
      </c>
      <c r="G1968" s="2">
        <f t="shared" si="277"/>
        <v>3.2242613453992888E-2</v>
      </c>
      <c r="H1968" s="2">
        <f t="shared" si="274"/>
        <v>1.0670122682625616</v>
      </c>
      <c r="I1968" s="2">
        <f t="shared" si="275"/>
        <v>51.620993481545447</v>
      </c>
    </row>
    <row r="1969" spans="1:9" ht="13.5" x14ac:dyDescent="0.25">
      <c r="A1969" s="3">
        <f>TITRES_STAT!B1972</f>
        <v>45161</v>
      </c>
      <c r="B1969" s="6">
        <f>TITRES_STAT!D1972</f>
        <v>7.2024999999999997</v>
      </c>
      <c r="C1969" s="2">
        <f t="shared" si="270"/>
        <v>-9.3000000000005301E-3</v>
      </c>
      <c r="D1969" s="2">
        <f t="shared" si="271"/>
        <v>0</v>
      </c>
      <c r="E1969" s="2">
        <f t="shared" si="272"/>
        <v>9.3000000000005301E-3</v>
      </c>
      <c r="F1969" s="2">
        <f t="shared" si="277"/>
        <v>3.1945888107953797E-2</v>
      </c>
      <c r="G1969" s="2">
        <f t="shared" si="277"/>
        <v>3.0603855350136291E-2</v>
      </c>
      <c r="H1969" s="2">
        <f t="shared" si="274"/>
        <v>1.0438517547042168</v>
      </c>
      <c r="I1969" s="2">
        <f t="shared" si="275"/>
        <v>51.072772391717876</v>
      </c>
    </row>
    <row r="1970" spans="1:9" ht="13.5" x14ac:dyDescent="0.25">
      <c r="A1970" s="3">
        <f>TITRES_STAT!B1973</f>
        <v>45162</v>
      </c>
      <c r="B1970" s="6">
        <f>TITRES_STAT!D1973</f>
        <v>7.2118000000000002</v>
      </c>
      <c r="C1970" s="2">
        <f t="shared" si="270"/>
        <v>9.3000000000005301E-3</v>
      </c>
      <c r="D1970" s="2">
        <f t="shared" si="271"/>
        <v>9.3000000000005301E-3</v>
      </c>
      <c r="E1970" s="2">
        <f t="shared" si="272"/>
        <v>0</v>
      </c>
      <c r="F1970" s="2">
        <f t="shared" si="277"/>
        <v>3.0328324671671424E-2</v>
      </c>
      <c r="G1970" s="2">
        <f t="shared" si="277"/>
        <v>2.8417865682269415E-2</v>
      </c>
      <c r="H1970" s="2">
        <f t="shared" si="274"/>
        <v>1.067227391766933</v>
      </c>
      <c r="I1970" s="2">
        <f t="shared" si="275"/>
        <v>51.626027984020453</v>
      </c>
    </row>
    <row r="1971" spans="1:9" ht="13.5" x14ac:dyDescent="0.25">
      <c r="A1971" s="3">
        <f>TITRES_STAT!B1974</f>
        <v>45163</v>
      </c>
      <c r="B1971" s="6">
        <f>TITRES_STAT!D1974</f>
        <v>7.2024999999999997</v>
      </c>
      <c r="C1971" s="2">
        <f t="shared" si="270"/>
        <v>-9.3000000000005301E-3</v>
      </c>
      <c r="D1971" s="2">
        <f t="shared" si="271"/>
        <v>0</v>
      </c>
      <c r="E1971" s="2">
        <f t="shared" si="272"/>
        <v>9.3000000000005301E-3</v>
      </c>
      <c r="F1971" s="2">
        <f t="shared" si="277"/>
        <v>2.8162015766552036E-2</v>
      </c>
      <c r="G1971" s="2">
        <f t="shared" si="277"/>
        <v>2.7052303847821639E-2</v>
      </c>
      <c r="H1971" s="2">
        <f t="shared" si="274"/>
        <v>1.0410209764378258</v>
      </c>
      <c r="I1971" s="2">
        <f t="shared" si="275"/>
        <v>51.004913151588951</v>
      </c>
    </row>
    <row r="1972" spans="1:9" ht="13.5" x14ac:dyDescent="0.25">
      <c r="A1972" s="3">
        <f>TITRES_STAT!B1975</f>
        <v>45166</v>
      </c>
      <c r="B1972" s="6">
        <f>TITRES_STAT!D1975</f>
        <v>7.2492999999999999</v>
      </c>
      <c r="C1972" s="2">
        <f t="shared" si="270"/>
        <v>4.6800000000000175E-2</v>
      </c>
      <c r="D1972" s="2">
        <f t="shared" si="271"/>
        <v>4.6800000000000175E-2</v>
      </c>
      <c r="E1972" s="2">
        <f t="shared" si="272"/>
        <v>0</v>
      </c>
      <c r="F1972" s="2">
        <f t="shared" si="277"/>
        <v>2.9493300354655475E-2</v>
      </c>
      <c r="G1972" s="2">
        <f t="shared" si="277"/>
        <v>2.5119996430120091E-2</v>
      </c>
      <c r="H1972" s="2">
        <f t="shared" si="274"/>
        <v>1.1740965185525098</v>
      </c>
      <c r="I1972" s="2">
        <f t="shared" si="275"/>
        <v>54.003882004935583</v>
      </c>
    </row>
    <row r="1973" spans="1:9" ht="13.5" x14ac:dyDescent="0.25">
      <c r="A1973" s="3">
        <f>TITRES_STAT!B1976</f>
        <v>45167</v>
      </c>
      <c r="B1973" s="6">
        <f>TITRES_STAT!D1976</f>
        <v>7.2118000000000002</v>
      </c>
      <c r="C1973" s="2">
        <f t="shared" si="270"/>
        <v>-3.7499999999999645E-2</v>
      </c>
      <c r="D1973" s="2">
        <f t="shared" si="271"/>
        <v>0</v>
      </c>
      <c r="E1973" s="2">
        <f t="shared" si="272"/>
        <v>3.7499999999999645E-2</v>
      </c>
      <c r="F1973" s="2">
        <f t="shared" si="277"/>
        <v>2.7386636043608657E-2</v>
      </c>
      <c r="G1973" s="2">
        <f t="shared" si="277"/>
        <v>2.6004282399397203E-2</v>
      </c>
      <c r="H1973" s="2">
        <f t="shared" si="274"/>
        <v>1.0531586922099991</v>
      </c>
      <c r="I1973" s="2">
        <f t="shared" si="275"/>
        <v>51.294558779399068</v>
      </c>
    </row>
    <row r="1974" spans="1:9" ht="13.5" x14ac:dyDescent="0.25">
      <c r="A1974" s="3">
        <f>TITRES_STAT!B1977</f>
        <v>45168</v>
      </c>
      <c r="B1974" s="6">
        <f>TITRES_STAT!D1977</f>
        <v>7.2118000000000002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2.5430447754779466E-2</v>
      </c>
      <c r="G1974" s="2">
        <f t="shared" si="277"/>
        <v>2.4146833656583117E-2</v>
      </c>
      <c r="H1974" s="2">
        <f t="shared" si="274"/>
        <v>1.0531586922099991</v>
      </c>
      <c r="I1974" s="2">
        <f t="shared" si="275"/>
        <v>51.294558779399068</v>
      </c>
    </row>
    <row r="1975" spans="1:9" ht="13.5" x14ac:dyDescent="0.25">
      <c r="A1975" s="3">
        <f>TITRES_STAT!B1978</f>
        <v>45169</v>
      </c>
      <c r="B1975" s="6">
        <f>TITRES_STAT!D1978</f>
        <v>7.165</v>
      </c>
      <c r="C1975" s="2">
        <f t="shared" si="270"/>
        <v>-4.6800000000000175E-2</v>
      </c>
      <c r="D1975" s="2">
        <f t="shared" si="271"/>
        <v>0</v>
      </c>
      <c r="E1975" s="2">
        <f t="shared" si="272"/>
        <v>4.6800000000000175E-2</v>
      </c>
      <c r="F1975" s="2">
        <f t="shared" si="277"/>
        <v>2.3613987200866649E-2</v>
      </c>
      <c r="G1975" s="2">
        <f t="shared" si="277"/>
        <v>2.5764916966827194E-2</v>
      </c>
      <c r="H1975" s="2">
        <f t="shared" si="274"/>
        <v>0.91651710856549995</v>
      </c>
      <c r="I1975" s="2">
        <f t="shared" si="275"/>
        <v>47.822015492024839</v>
      </c>
    </row>
    <row r="1976" spans="1:9" ht="13.5" x14ac:dyDescent="0.25">
      <c r="A1976" s="3">
        <f>TITRES_STAT!B1979</f>
        <v>45170</v>
      </c>
      <c r="B1976" s="6">
        <f>TITRES_STAT!D1979</f>
        <v>7.165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2.1927273829376176E-2</v>
      </c>
      <c r="G1976" s="2">
        <f t="shared" si="277"/>
        <v>2.3924565754910965E-2</v>
      </c>
      <c r="H1976" s="2">
        <f t="shared" si="274"/>
        <v>0.91651710856549995</v>
      </c>
      <c r="I1976" s="2">
        <f t="shared" si="275"/>
        <v>47.822015492024839</v>
      </c>
    </row>
    <row r="1977" spans="1:9" ht="13.5" x14ac:dyDescent="0.25">
      <c r="A1977" s="3">
        <f>TITRES_STAT!B1980</f>
        <v>45173</v>
      </c>
      <c r="B1977" s="6">
        <f>TITRES_STAT!D1980</f>
        <v>7.2118000000000002</v>
      </c>
      <c r="C1977" s="2">
        <f t="shared" si="270"/>
        <v>4.6800000000000175E-2</v>
      </c>
      <c r="D1977" s="2">
        <f t="shared" si="271"/>
        <v>4.6800000000000175E-2</v>
      </c>
      <c r="E1977" s="2">
        <f t="shared" si="272"/>
        <v>0</v>
      </c>
      <c r="F1977" s="2">
        <f t="shared" si="277"/>
        <v>2.3703897127277891E-2</v>
      </c>
      <c r="G1977" s="2">
        <f t="shared" si="277"/>
        <v>2.2215668200988754E-2</v>
      </c>
      <c r="H1977" s="2">
        <f t="shared" si="274"/>
        <v>1.0669900591251584</v>
      </c>
      <c r="I1977" s="2">
        <f t="shared" si="275"/>
        <v>51.620473664820423</v>
      </c>
    </row>
    <row r="1978" spans="1:9" ht="13.5" x14ac:dyDescent="0.25">
      <c r="A1978" s="3">
        <f>TITRES_STAT!B1981</f>
        <v>45174</v>
      </c>
      <c r="B1978" s="6">
        <f>TITRES_STAT!D1981</f>
        <v>7.1931000000000003</v>
      </c>
      <c r="C1978" s="2">
        <f t="shared" si="270"/>
        <v>-1.8699999999999939E-2</v>
      </c>
      <c r="D1978" s="2">
        <f t="shared" si="271"/>
        <v>0</v>
      </c>
      <c r="E1978" s="2">
        <f t="shared" si="272"/>
        <v>1.8699999999999939E-2</v>
      </c>
      <c r="F1978" s="2">
        <f t="shared" si="277"/>
        <v>2.2010761618186613E-2</v>
      </c>
      <c r="G1978" s="2">
        <f t="shared" si="277"/>
        <v>2.1964549043775268E-2</v>
      </c>
      <c r="H1978" s="2">
        <f t="shared" si="274"/>
        <v>1.0021039619033036</v>
      </c>
      <c r="I1978" s="2">
        <f t="shared" si="275"/>
        <v>50.052543772534754</v>
      </c>
    </row>
    <row r="1979" spans="1:9" ht="13.5" x14ac:dyDescent="0.25">
      <c r="A1979" s="3">
        <f>TITRES_STAT!B1982</f>
        <v>45175</v>
      </c>
      <c r="B1979" s="6">
        <f>TITRES_STAT!D1982</f>
        <v>7.3522999999999996</v>
      </c>
      <c r="C1979" s="2">
        <f t="shared" si="270"/>
        <v>0.15919999999999934</v>
      </c>
      <c r="D1979" s="2">
        <f t="shared" si="271"/>
        <v>0.15919999999999934</v>
      </c>
      <c r="E1979" s="2">
        <f t="shared" si="272"/>
        <v>0</v>
      </c>
      <c r="F1979" s="2">
        <f t="shared" si="277"/>
        <v>3.1809992931173238E-2</v>
      </c>
      <c r="G1979" s="2">
        <f t="shared" si="277"/>
        <v>2.0395652683505607E-2</v>
      </c>
      <c r="H1979" s="2">
        <f t="shared" si="274"/>
        <v>1.5596457453356543</v>
      </c>
      <c r="I1979" s="2">
        <f t="shared" si="275"/>
        <v>60.932093754682178</v>
      </c>
    </row>
    <row r="1980" spans="1:9" ht="13.5" x14ac:dyDescent="0.25">
      <c r="A1980" s="3">
        <f>TITRES_STAT!B1983</f>
        <v>45176</v>
      </c>
      <c r="B1980" s="6">
        <f>TITRES_STAT!D1983</f>
        <v>7.3055000000000003</v>
      </c>
      <c r="C1980" s="2">
        <f t="shared" si="270"/>
        <v>-4.6799999999999287E-2</v>
      </c>
      <c r="D1980" s="2">
        <f t="shared" si="271"/>
        <v>0</v>
      </c>
      <c r="E1980" s="2">
        <f t="shared" si="272"/>
        <v>4.6799999999999287E-2</v>
      </c>
      <c r="F1980" s="2">
        <f t="shared" si="277"/>
        <v>2.9537850578946579E-2</v>
      </c>
      <c r="G1980" s="2">
        <f t="shared" si="277"/>
        <v>2.2281677491826583E-2</v>
      </c>
      <c r="H1980" s="2">
        <f t="shared" si="274"/>
        <v>1.3256564991474149</v>
      </c>
      <c r="I1980" s="2">
        <f t="shared" si="275"/>
        <v>57.001388624390586</v>
      </c>
    </row>
    <row r="1981" spans="1:9" ht="13.5" x14ac:dyDescent="0.25">
      <c r="A1981" s="3">
        <f>TITRES_STAT!B1984</f>
        <v>45177</v>
      </c>
      <c r="B1981" s="6">
        <f>TITRES_STAT!D1984</f>
        <v>7.3429000000000002</v>
      </c>
      <c r="C1981" s="2">
        <f t="shared" si="270"/>
        <v>3.7399999999999878E-2</v>
      </c>
      <c r="D1981" s="2">
        <f t="shared" si="271"/>
        <v>3.7399999999999878E-2</v>
      </c>
      <c r="E1981" s="2">
        <f t="shared" si="272"/>
        <v>0</v>
      </c>
      <c r="F1981" s="2">
        <f t="shared" ref="F1981:G1996" si="278">((F1980*13)+D1981)/14</f>
        <v>3.0099432680450389E-2</v>
      </c>
      <c r="G1981" s="2">
        <f t="shared" si="278"/>
        <v>2.0690129099553256E-2</v>
      </c>
      <c r="H1981" s="2">
        <f t="shared" si="274"/>
        <v>1.454772589171534</v>
      </c>
      <c r="I1981" s="2">
        <f t="shared" si="275"/>
        <v>59.263028909024442</v>
      </c>
    </row>
    <row r="1982" spans="1:9" ht="13.5" x14ac:dyDescent="0.25">
      <c r="A1982" s="3">
        <f>TITRES_STAT!B1985</f>
        <v>45180</v>
      </c>
      <c r="B1982" s="6">
        <f>TITRES_STAT!D1985</f>
        <v>7.4179000000000004</v>
      </c>
      <c r="C1982" s="2">
        <f t="shared" si="270"/>
        <v>7.5000000000000178E-2</v>
      </c>
      <c r="D1982" s="2">
        <f t="shared" si="271"/>
        <v>7.5000000000000178E-2</v>
      </c>
      <c r="E1982" s="2">
        <f t="shared" si="272"/>
        <v>0</v>
      </c>
      <c r="F1982" s="2">
        <f t="shared" si="278"/>
        <v>3.330661606041823E-2</v>
      </c>
      <c r="G1982" s="2">
        <f t="shared" si="278"/>
        <v>1.9212262735299451E-2</v>
      </c>
      <c r="H1982" s="2">
        <f t="shared" si="274"/>
        <v>1.7336123557805956</v>
      </c>
      <c r="I1982" s="2">
        <f t="shared" si="275"/>
        <v>63.418368449887787</v>
      </c>
    </row>
    <row r="1983" spans="1:9" ht="13.5" x14ac:dyDescent="0.25">
      <c r="A1983" s="3">
        <f>TITRES_STAT!B1986</f>
        <v>45181</v>
      </c>
      <c r="B1983" s="6">
        <f>TITRES_STAT!D1986</f>
        <v>7.4179000000000004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3.092757205610264E-2</v>
      </c>
      <c r="G1983" s="2">
        <f t="shared" si="278"/>
        <v>1.7839958254206634E-2</v>
      </c>
      <c r="H1983" s="2">
        <f t="shared" si="274"/>
        <v>1.7336123557805954</v>
      </c>
      <c r="I1983" s="2">
        <f t="shared" si="275"/>
        <v>63.418368449887787</v>
      </c>
    </row>
    <row r="1984" spans="1:9" ht="13.5" x14ac:dyDescent="0.25">
      <c r="A1984" s="3">
        <f>TITRES_STAT!B1987</f>
        <v>45182</v>
      </c>
      <c r="B1984" s="6">
        <f>TITRES_STAT!D1987</f>
        <v>7.4741</v>
      </c>
      <c r="C1984" s="2">
        <f t="shared" si="270"/>
        <v>5.6199999999999584E-2</v>
      </c>
      <c r="D1984" s="2">
        <f t="shared" si="271"/>
        <v>5.6199999999999584E-2</v>
      </c>
      <c r="E1984" s="2">
        <f t="shared" si="272"/>
        <v>0</v>
      </c>
      <c r="F1984" s="2">
        <f t="shared" si="278"/>
        <v>3.2732745480666708E-2</v>
      </c>
      <c r="G1984" s="2">
        <f t="shared" si="278"/>
        <v>1.6565675521763305E-2</v>
      </c>
      <c r="H1984" s="2">
        <f t="shared" si="274"/>
        <v>1.9759378624592623</v>
      </c>
      <c r="I1984" s="2">
        <f t="shared" si="275"/>
        <v>66.397147849934683</v>
      </c>
    </row>
    <row r="1985" spans="1:9" ht="13.5" x14ac:dyDescent="0.25">
      <c r="A1985" s="3">
        <f>TITRES_STAT!B1988</f>
        <v>45183</v>
      </c>
      <c r="B1985" s="6">
        <f>TITRES_STAT!D1988</f>
        <v>7.4927999999999999</v>
      </c>
      <c r="C1985" s="2">
        <f t="shared" si="270"/>
        <v>1.8699999999999939E-2</v>
      </c>
      <c r="D1985" s="2">
        <f t="shared" si="271"/>
        <v>1.8699999999999939E-2</v>
      </c>
      <c r="E1985" s="2">
        <f t="shared" si="272"/>
        <v>0</v>
      </c>
      <c r="F1985" s="2">
        <f t="shared" si="278"/>
        <v>3.173040651776194E-2</v>
      </c>
      <c r="G1985" s="2">
        <f t="shared" si="278"/>
        <v>1.5382412984494498E-2</v>
      </c>
      <c r="H1985" s="2">
        <f t="shared" si="274"/>
        <v>2.0627717218193435</v>
      </c>
      <c r="I1985" s="2">
        <f t="shared" si="275"/>
        <v>67.349835677404599</v>
      </c>
    </row>
    <row r="1986" spans="1:9" ht="13.5" x14ac:dyDescent="0.25">
      <c r="A1986" s="3">
        <f>TITRES_STAT!B1989</f>
        <v>45184</v>
      </c>
      <c r="B1986" s="6">
        <f>TITRES_STAT!D1989</f>
        <v>7.4927999999999999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2.9463948909350373E-2</v>
      </c>
      <c r="G1986" s="2">
        <f t="shared" si="278"/>
        <v>1.4283669199887748E-2</v>
      </c>
      <c r="H1986" s="2">
        <f t="shared" si="274"/>
        <v>2.0627717218193435</v>
      </c>
      <c r="I1986" s="2">
        <f t="shared" si="275"/>
        <v>67.349835677404599</v>
      </c>
    </row>
    <row r="1987" spans="1:9" ht="13.5" x14ac:dyDescent="0.25">
      <c r="A1987" s="3">
        <f>TITRES_STAT!B1990</f>
        <v>45187</v>
      </c>
      <c r="B1987" s="6">
        <f>TITRES_STAT!D1990</f>
        <v>7.4927999999999999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2.7359381130111059E-2</v>
      </c>
      <c r="G1987" s="2">
        <f t="shared" si="278"/>
        <v>1.326340711418148E-2</v>
      </c>
      <c r="H1987" s="2">
        <f t="shared" si="274"/>
        <v>2.0627717218193435</v>
      </c>
      <c r="I1987" s="2">
        <f t="shared" si="275"/>
        <v>67.349835677404599</v>
      </c>
    </row>
    <row r="1988" spans="1:9" ht="13.5" x14ac:dyDescent="0.25">
      <c r="A1988" s="3">
        <f>TITRES_STAT!B1991</f>
        <v>45188</v>
      </c>
      <c r="B1988" s="6">
        <f>TITRES_STAT!D1991</f>
        <v>7.4459999999999997</v>
      </c>
      <c r="C1988" s="2">
        <f t="shared" si="279"/>
        <v>-4.6800000000000175E-2</v>
      </c>
      <c r="D1988" s="2">
        <f t="shared" si="280"/>
        <v>0</v>
      </c>
      <c r="E1988" s="2">
        <f t="shared" si="281"/>
        <v>4.6800000000000175E-2</v>
      </c>
      <c r="F1988" s="2">
        <f t="shared" si="278"/>
        <v>2.5405139620817412E-2</v>
      </c>
      <c r="G1988" s="2">
        <f t="shared" si="278"/>
        <v>1.5658878034597101E-2</v>
      </c>
      <c r="H1988" s="2">
        <f t="shared" si="274"/>
        <v>1.6224112330836657</v>
      </c>
      <c r="I1988" s="2">
        <f t="shared" si="275"/>
        <v>61.867155410857869</v>
      </c>
    </row>
    <row r="1989" spans="1:9" ht="13.5" x14ac:dyDescent="0.25">
      <c r="A1989" s="3">
        <f>TITRES_STAT!B1992</f>
        <v>45189</v>
      </c>
      <c r="B1989" s="6">
        <f>TITRES_STAT!D1992</f>
        <v>7.3898000000000001</v>
      </c>
      <c r="C1989" s="2">
        <f t="shared" si="279"/>
        <v>-5.6199999999999584E-2</v>
      </c>
      <c r="D1989" s="2">
        <f t="shared" si="280"/>
        <v>0</v>
      </c>
      <c r="E1989" s="2">
        <f t="shared" si="281"/>
        <v>5.6199999999999584E-2</v>
      </c>
      <c r="F1989" s="2">
        <f t="shared" si="278"/>
        <v>2.3590486790759025E-2</v>
      </c>
      <c r="G1989" s="2">
        <f t="shared" si="278"/>
        <v>1.8554672460697277E-2</v>
      </c>
      <c r="H1989" s="2">
        <f t="shared" si="274"/>
        <v>1.2714041080880663</v>
      </c>
      <c r="I1989" s="2">
        <f t="shared" si="275"/>
        <v>55.974368610183546</v>
      </c>
    </row>
    <row r="1990" spans="1:9" ht="13.5" x14ac:dyDescent="0.25">
      <c r="A1990" s="3">
        <f>TITRES_STAT!B1993</f>
        <v>45190</v>
      </c>
      <c r="B1990" s="6">
        <f>TITRES_STAT!D1993</f>
        <v>7.2866999999999997</v>
      </c>
      <c r="C1990" s="2">
        <f t="shared" si="279"/>
        <v>-0.10310000000000041</v>
      </c>
      <c r="D1990" s="2">
        <f t="shared" si="280"/>
        <v>0</v>
      </c>
      <c r="E1990" s="2">
        <f t="shared" si="281"/>
        <v>0.10310000000000041</v>
      </c>
      <c r="F1990" s="2">
        <f t="shared" si="278"/>
        <v>2.1905452019990525E-2</v>
      </c>
      <c r="G1990" s="2">
        <f t="shared" si="278"/>
        <v>2.4593624427790357E-2</v>
      </c>
      <c r="H1990" s="2">
        <f t="shared" si="274"/>
        <v>0.89069637069181862</v>
      </c>
      <c r="I1990" s="2">
        <f t="shared" si="275"/>
        <v>47.109434624127765</v>
      </c>
    </row>
    <row r="1991" spans="1:9" ht="13.5" x14ac:dyDescent="0.25">
      <c r="A1991" s="3">
        <f>TITRES_STAT!B1994</f>
        <v>45191</v>
      </c>
      <c r="B1991" s="6">
        <f>TITRES_STAT!D1994</f>
        <v>7.2866999999999997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2.0340776875705489E-2</v>
      </c>
      <c r="G1991" s="2">
        <f t="shared" si="278"/>
        <v>2.2836936968662475E-2</v>
      </c>
      <c r="H1991" s="2">
        <f t="shared" si="274"/>
        <v>0.89069637069181862</v>
      </c>
      <c r="I1991" s="2">
        <f t="shared" si="275"/>
        <v>47.109434624127765</v>
      </c>
    </row>
    <row r="1992" spans="1:9" ht="13.5" x14ac:dyDescent="0.25">
      <c r="A1992" s="3">
        <f>TITRES_STAT!B1995</f>
        <v>45194</v>
      </c>
      <c r="B1992" s="6">
        <f>TITRES_STAT!D1995</f>
        <v>7.2118000000000002</v>
      </c>
      <c r="C1992" s="2">
        <f t="shared" si="279"/>
        <v>-7.4899999999999523E-2</v>
      </c>
      <c r="D1992" s="2">
        <f t="shared" si="280"/>
        <v>0</v>
      </c>
      <c r="E1992" s="2">
        <f t="shared" si="281"/>
        <v>7.4899999999999523E-2</v>
      </c>
      <c r="F1992" s="2">
        <f t="shared" si="278"/>
        <v>1.8887864241726525E-2</v>
      </c>
      <c r="G1992" s="2">
        <f t="shared" si="278"/>
        <v>2.6555727185186551E-2</v>
      </c>
      <c r="H1992" s="2">
        <f t="shared" si="274"/>
        <v>0.71125388922742994</v>
      </c>
      <c r="I1992" s="2">
        <f t="shared" si="275"/>
        <v>41.563317617851304</v>
      </c>
    </row>
    <row r="1993" spans="1:9" ht="13.5" x14ac:dyDescent="0.25">
      <c r="A1993" s="3">
        <f>TITRES_STAT!B1996</f>
        <v>45195</v>
      </c>
      <c r="B1993" s="6">
        <f>TITRES_STAT!D1996</f>
        <v>7.2961</v>
      </c>
      <c r="C1993" s="2">
        <f t="shared" si="279"/>
        <v>8.429999999999982E-2</v>
      </c>
      <c r="D1993" s="2">
        <f t="shared" si="280"/>
        <v>8.429999999999982E-2</v>
      </c>
      <c r="E1993" s="2">
        <f t="shared" si="281"/>
        <v>0</v>
      </c>
      <c r="F1993" s="2">
        <f t="shared" si="278"/>
        <v>2.3560159653031761E-2</v>
      </c>
      <c r="G1993" s="2">
        <f t="shared" si="278"/>
        <v>2.46588895291018E-2</v>
      </c>
      <c r="H1993" s="2">
        <f t="shared" si="274"/>
        <v>0.95544284852027317</v>
      </c>
      <c r="I1993" s="2">
        <f t="shared" si="275"/>
        <v>48.860688986296786</v>
      </c>
    </row>
    <row r="1994" spans="1:9" ht="13.5" x14ac:dyDescent="0.25">
      <c r="A1994" s="3">
        <f>TITRES_STAT!B1997</f>
        <v>45197</v>
      </c>
      <c r="B1994" s="6">
        <f>TITRES_STAT!D1997</f>
        <v>7.2118000000000002</v>
      </c>
      <c r="C1994" s="2">
        <f t="shared" si="279"/>
        <v>-8.429999999999982E-2</v>
      </c>
      <c r="D1994" s="2">
        <f t="shared" si="280"/>
        <v>0</v>
      </c>
      <c r="E1994" s="2">
        <f t="shared" si="281"/>
        <v>8.429999999999982E-2</v>
      </c>
      <c r="F1994" s="2">
        <f t="shared" si="278"/>
        <v>2.1877291106386636E-2</v>
      </c>
      <c r="G1994" s="2">
        <f t="shared" si="278"/>
        <v>2.8918968848451659E-2</v>
      </c>
      <c r="H1994" s="2">
        <f t="shared" si="274"/>
        <v>0.75650315268962154</v>
      </c>
      <c r="I1994" s="2">
        <f t="shared" si="275"/>
        <v>43.06870451847675</v>
      </c>
    </row>
    <row r="1995" spans="1:9" ht="13.5" x14ac:dyDescent="0.25">
      <c r="A1995" s="3">
        <f>TITRES_STAT!B1998</f>
        <v>45198</v>
      </c>
      <c r="B1995" s="6">
        <f>TITRES_STAT!D1998</f>
        <v>7.2118000000000002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2.0314627455930444E-2</v>
      </c>
      <c r="G1995" s="2">
        <f t="shared" si="278"/>
        <v>2.6853328216419399E-2</v>
      </c>
      <c r="H1995" s="2">
        <f t="shared" si="274"/>
        <v>0.75650315268962143</v>
      </c>
      <c r="I1995" s="2">
        <f t="shared" si="275"/>
        <v>43.068704518476743</v>
      </c>
    </row>
    <row r="1996" spans="1:9" ht="13.5" x14ac:dyDescent="0.25">
      <c r="A1996" s="3">
        <f>TITRES_STAT!B1999</f>
        <v>45201</v>
      </c>
      <c r="B1996" s="6">
        <f>TITRES_STAT!D1999</f>
        <v>7.2118000000000002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1.8863582637649697E-2</v>
      </c>
      <c r="G1996" s="2">
        <f t="shared" si="278"/>
        <v>2.4935233343818013E-2</v>
      </c>
      <c r="H1996" s="2">
        <f t="shared" si="274"/>
        <v>0.75650315268962143</v>
      </c>
      <c r="I1996" s="2">
        <f t="shared" si="275"/>
        <v>43.068704518476743</v>
      </c>
    </row>
    <row r="1997" spans="1:9" ht="13.5" x14ac:dyDescent="0.25">
      <c r="A1997" s="3">
        <f>TITRES_STAT!B2000</f>
        <v>45202</v>
      </c>
      <c r="B1997" s="6">
        <f>TITRES_STAT!D2000</f>
        <v>7.5396000000000001</v>
      </c>
      <c r="C1997" s="2">
        <f t="shared" si="279"/>
        <v>0.32779999999999987</v>
      </c>
      <c r="D1997" s="2">
        <f t="shared" si="280"/>
        <v>0.32779999999999987</v>
      </c>
      <c r="E1997" s="2">
        <f t="shared" si="281"/>
        <v>0</v>
      </c>
      <c r="F1997" s="2">
        <f t="shared" ref="F1997:G2012" si="282">((F1996*13)+D1997)/14</f>
        <v>4.093046959210328E-2</v>
      </c>
      <c r="G1997" s="2">
        <f t="shared" si="282"/>
        <v>2.3154145247831014E-2</v>
      </c>
      <c r="H1997" s="2">
        <f t="shared" si="274"/>
        <v>1.7677383100953588</v>
      </c>
      <c r="I1997" s="2">
        <f t="shared" si="275"/>
        <v>63.869416543013187</v>
      </c>
    </row>
    <row r="1998" spans="1:9" ht="13.5" x14ac:dyDescent="0.25">
      <c r="A1998" s="3">
        <f>TITRES_STAT!B2001</f>
        <v>45203</v>
      </c>
      <c r="B1998" s="6">
        <f>TITRES_STAT!D2001</f>
        <v>7.3990999999999998</v>
      </c>
      <c r="C1998" s="2">
        <f t="shared" si="279"/>
        <v>-0.14050000000000029</v>
      </c>
      <c r="D1998" s="2">
        <f t="shared" si="280"/>
        <v>0</v>
      </c>
      <c r="E1998" s="2">
        <f t="shared" si="281"/>
        <v>0.14050000000000029</v>
      </c>
      <c r="F1998" s="2">
        <f t="shared" si="282"/>
        <v>3.8006864621238763E-2</v>
      </c>
      <c r="G1998" s="2">
        <f t="shared" si="282"/>
        <v>3.1535992015843103E-2</v>
      </c>
      <c r="H1998" s="2">
        <f t="shared" si="274"/>
        <v>1.2051900762197305</v>
      </c>
      <c r="I1998" s="2">
        <f t="shared" si="275"/>
        <v>54.652435144535922</v>
      </c>
    </row>
    <row r="1999" spans="1:9" ht="13.5" x14ac:dyDescent="0.25">
      <c r="A1999" s="3">
        <f>TITRES_STAT!B2002</f>
        <v>45204</v>
      </c>
      <c r="B1999" s="6">
        <f>TITRES_STAT!D2002</f>
        <v>7.3710000000000004</v>
      </c>
      <c r="C1999" s="2">
        <f t="shared" si="279"/>
        <v>-2.8099999999999348E-2</v>
      </c>
      <c r="D1999" s="2">
        <f t="shared" si="280"/>
        <v>0</v>
      </c>
      <c r="E1999" s="2">
        <f t="shared" si="281"/>
        <v>2.8099999999999348E-2</v>
      </c>
      <c r="F1999" s="2">
        <f t="shared" si="282"/>
        <v>3.5292088576864569E-2</v>
      </c>
      <c r="G1999" s="2">
        <f t="shared" si="282"/>
        <v>3.1290564014711406E-2</v>
      </c>
      <c r="H1999" s="2">
        <f t="shared" si="274"/>
        <v>1.1278827879315896</v>
      </c>
      <c r="I1999" s="2">
        <f t="shared" si="275"/>
        <v>53.004930268172771</v>
      </c>
    </row>
    <row r="2000" spans="1:9" ht="13.5" x14ac:dyDescent="0.25">
      <c r="A2000" s="3">
        <f>TITRES_STAT!B2003</f>
        <v>45205</v>
      </c>
      <c r="B2000" s="6">
        <f>TITRES_STAT!D2003</f>
        <v>7.3990999999999998</v>
      </c>
      <c r="C2000" s="2">
        <f t="shared" si="279"/>
        <v>2.8099999999999348E-2</v>
      </c>
      <c r="D2000" s="2">
        <f t="shared" si="280"/>
        <v>2.8099999999999348E-2</v>
      </c>
      <c r="E2000" s="2">
        <f t="shared" si="281"/>
        <v>0</v>
      </c>
      <c r="F2000" s="2">
        <f t="shared" si="282"/>
        <v>3.4778367964231338E-2</v>
      </c>
      <c r="G2000" s="2">
        <f t="shared" si="282"/>
        <v>2.9055523727946307E-2</v>
      </c>
      <c r="H2000" s="2">
        <f t="shared" si="274"/>
        <v>1.1969623500808095</v>
      </c>
      <c r="I2000" s="2">
        <f t="shared" si="275"/>
        <v>54.482606405921452</v>
      </c>
    </row>
    <row r="2001" spans="1:9" ht="13.5" x14ac:dyDescent="0.25">
      <c r="A2001" s="3">
        <f>TITRES_STAT!B2004</f>
        <v>45208</v>
      </c>
      <c r="B2001" s="6">
        <f>TITRES_STAT!D2004</f>
        <v>7.3898000000000001</v>
      </c>
      <c r="C2001" s="2">
        <f t="shared" si="279"/>
        <v>-9.2999999999996419E-3</v>
      </c>
      <c r="D2001" s="2">
        <f t="shared" si="280"/>
        <v>0</v>
      </c>
      <c r="E2001" s="2">
        <f t="shared" si="281"/>
        <v>9.2999999999996419E-3</v>
      </c>
      <c r="F2001" s="2">
        <f t="shared" si="282"/>
        <v>3.2294198823929102E-2</v>
      </c>
      <c r="G2001" s="2">
        <f t="shared" si="282"/>
        <v>2.7644414890235832E-2</v>
      </c>
      <c r="H2001" s="2">
        <f t="shared" ref="H2001:H2064" si="283">F2001/G2001</f>
        <v>1.1681997594145355</v>
      </c>
      <c r="I2001" s="2">
        <f t="shared" ref="I2001:I2064" si="284">IF(G2001=0,100,100-(100/(1+H2001)))</f>
        <v>53.878788351585122</v>
      </c>
    </row>
    <row r="2002" spans="1:9" ht="13.5" x14ac:dyDescent="0.25">
      <c r="A2002" s="3">
        <f>TITRES_STAT!B2005</f>
        <v>45209</v>
      </c>
      <c r="B2002" s="6">
        <f>TITRES_STAT!D2005</f>
        <v>7.2492999999999999</v>
      </c>
      <c r="C2002" s="2">
        <f t="shared" si="279"/>
        <v>-0.14050000000000029</v>
      </c>
      <c r="D2002" s="2">
        <f t="shared" si="280"/>
        <v>0</v>
      </c>
      <c r="E2002" s="2">
        <f t="shared" si="281"/>
        <v>0.14050000000000029</v>
      </c>
      <c r="F2002" s="2">
        <f t="shared" si="282"/>
        <v>2.9987470336505593E-2</v>
      </c>
      <c r="G2002" s="2">
        <f t="shared" si="282"/>
        <v>3.5705528112361863E-2</v>
      </c>
      <c r="H2002" s="2">
        <f t="shared" si="283"/>
        <v>0.83985511269117508</v>
      </c>
      <c r="I2002" s="2">
        <f t="shared" si="284"/>
        <v>45.647894059587678</v>
      </c>
    </row>
    <row r="2003" spans="1:9" ht="13.5" x14ac:dyDescent="0.25">
      <c r="A2003" s="3">
        <f>TITRES_STAT!B2006</f>
        <v>45210</v>
      </c>
      <c r="B2003" s="6">
        <f>TITRES_STAT!D2006</f>
        <v>7.2211999999999996</v>
      </c>
      <c r="C2003" s="2">
        <f t="shared" si="279"/>
        <v>-2.8100000000000236E-2</v>
      </c>
      <c r="D2003" s="2">
        <f t="shared" si="280"/>
        <v>0</v>
      </c>
      <c r="E2003" s="2">
        <f t="shared" si="281"/>
        <v>2.8100000000000236E-2</v>
      </c>
      <c r="F2003" s="2">
        <f t="shared" si="282"/>
        <v>2.7845508169612336E-2</v>
      </c>
      <c r="G2003" s="2">
        <f t="shared" si="282"/>
        <v>3.5162276104336032E-2</v>
      </c>
      <c r="H2003" s="2">
        <f t="shared" si="283"/>
        <v>0.79191426877449977</v>
      </c>
      <c r="I2003" s="2">
        <f t="shared" si="284"/>
        <v>44.193758740260179</v>
      </c>
    </row>
    <row r="2004" spans="1:9" ht="13.5" x14ac:dyDescent="0.25">
      <c r="A2004" s="3">
        <f>TITRES_STAT!B2007</f>
        <v>45211</v>
      </c>
      <c r="B2004" s="6">
        <f>TITRES_STAT!D2007</f>
        <v>7.2587000000000002</v>
      </c>
      <c r="C2004" s="2">
        <f t="shared" si="279"/>
        <v>3.7500000000000533E-2</v>
      </c>
      <c r="D2004" s="2">
        <f t="shared" si="280"/>
        <v>3.7500000000000533E-2</v>
      </c>
      <c r="E2004" s="2">
        <f t="shared" si="281"/>
        <v>0</v>
      </c>
      <c r="F2004" s="2">
        <f t="shared" si="282"/>
        <v>2.8535114728925778E-2</v>
      </c>
      <c r="G2004" s="2">
        <f t="shared" si="282"/>
        <v>3.2650684954026316E-2</v>
      </c>
      <c r="H2004" s="2">
        <f t="shared" si="283"/>
        <v>0.87395148889233254</v>
      </c>
      <c r="I2004" s="2">
        <f t="shared" si="284"/>
        <v>46.636825663449457</v>
      </c>
    </row>
    <row r="2005" spans="1:9" ht="13.5" x14ac:dyDescent="0.25">
      <c r="A2005" s="3">
        <f>TITRES_STAT!B2008</f>
        <v>45212</v>
      </c>
      <c r="B2005" s="6">
        <f>TITRES_STAT!D2008</f>
        <v>7.2587000000000002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2.6496892248288221E-2</v>
      </c>
      <c r="G2005" s="2">
        <f t="shared" si="282"/>
        <v>3.0318493171595868E-2</v>
      </c>
      <c r="H2005" s="2">
        <f t="shared" si="283"/>
        <v>0.87395148889233232</v>
      </c>
      <c r="I2005" s="2">
        <f t="shared" si="284"/>
        <v>46.63682566344945</v>
      </c>
    </row>
    <row r="2006" spans="1:9" ht="13.5" x14ac:dyDescent="0.25">
      <c r="A2006" s="3">
        <f>TITRES_STAT!B2009</f>
        <v>45215</v>
      </c>
      <c r="B2006" s="6">
        <f>TITRES_STAT!D2009</f>
        <v>7.2587000000000002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2.4604257087696205E-2</v>
      </c>
      <c r="G2006" s="2">
        <f t="shared" si="282"/>
        <v>2.8152886516481877E-2</v>
      </c>
      <c r="H2006" s="2">
        <f t="shared" si="283"/>
        <v>0.87395148889233243</v>
      </c>
      <c r="I2006" s="2">
        <f t="shared" si="284"/>
        <v>46.63682566344945</v>
      </c>
    </row>
    <row r="2007" spans="1:9" ht="13.5" x14ac:dyDescent="0.25">
      <c r="A2007" s="3">
        <f>TITRES_STAT!B2010</f>
        <v>45216</v>
      </c>
      <c r="B2007" s="6">
        <f>TITRES_STAT!D2010</f>
        <v>7.2679999999999998</v>
      </c>
      <c r="C2007" s="2">
        <f t="shared" si="279"/>
        <v>9.2999999999996419E-3</v>
      </c>
      <c r="D2007" s="2">
        <f t="shared" si="280"/>
        <v>9.2999999999996419E-3</v>
      </c>
      <c r="E2007" s="2">
        <f t="shared" si="281"/>
        <v>0</v>
      </c>
      <c r="F2007" s="2">
        <f t="shared" si="282"/>
        <v>2.3511095867146451E-2</v>
      </c>
      <c r="G2007" s="2">
        <f t="shared" si="282"/>
        <v>2.6141966051018883E-2</v>
      </c>
      <c r="H2007" s="2">
        <f t="shared" si="283"/>
        <v>0.89936219109389082</v>
      </c>
      <c r="I2007" s="2">
        <f t="shared" si="284"/>
        <v>47.350747283009007</v>
      </c>
    </row>
    <row r="2008" spans="1:9" ht="13.5" x14ac:dyDescent="0.25">
      <c r="A2008" s="3">
        <f>TITRES_STAT!B2011</f>
        <v>45217</v>
      </c>
      <c r="B2008" s="6">
        <f>TITRES_STAT!D2011</f>
        <v>7.4366000000000003</v>
      </c>
      <c r="C2008" s="2">
        <f t="shared" si="279"/>
        <v>0.16860000000000053</v>
      </c>
      <c r="D2008" s="2">
        <f t="shared" si="280"/>
        <v>0.16860000000000053</v>
      </c>
      <c r="E2008" s="2">
        <f t="shared" si="281"/>
        <v>0</v>
      </c>
      <c r="F2008" s="2">
        <f t="shared" si="282"/>
        <v>3.3874589019493175E-2</v>
      </c>
      <c r="G2008" s="2">
        <f t="shared" si="282"/>
        <v>2.427468276166039E-2</v>
      </c>
      <c r="H2008" s="2">
        <f t="shared" si="283"/>
        <v>1.3954698956146585</v>
      </c>
      <c r="I2008" s="2">
        <f t="shared" si="284"/>
        <v>58.254536956165417</v>
      </c>
    </row>
    <row r="2009" spans="1:9" ht="13.5" x14ac:dyDescent="0.25">
      <c r="A2009" s="3">
        <f>TITRES_STAT!B2012</f>
        <v>45218</v>
      </c>
      <c r="B2009" s="6">
        <f>TITRES_STAT!D2012</f>
        <v>7.3055000000000003</v>
      </c>
      <c r="C2009" s="2">
        <f t="shared" si="279"/>
        <v>-0.13109999999999999</v>
      </c>
      <c r="D2009" s="2">
        <f t="shared" si="280"/>
        <v>0</v>
      </c>
      <c r="E2009" s="2">
        <f t="shared" si="281"/>
        <v>0.13109999999999999</v>
      </c>
      <c r="F2009" s="2">
        <f t="shared" si="282"/>
        <v>3.1454975518100801E-2</v>
      </c>
      <c r="G2009" s="2">
        <f t="shared" si="282"/>
        <v>3.1905062564398935E-2</v>
      </c>
      <c r="H2009" s="2">
        <f t="shared" si="283"/>
        <v>0.98589292701151565</v>
      </c>
      <c r="I2009" s="2">
        <f t="shared" si="284"/>
        <v>49.644817885279615</v>
      </c>
    </row>
    <row r="2010" spans="1:9" ht="13.5" x14ac:dyDescent="0.25">
      <c r="A2010" s="3">
        <f>TITRES_STAT!B2013</f>
        <v>45219</v>
      </c>
      <c r="B2010" s="6">
        <f>TITRES_STAT!D2013</f>
        <v>7.2587000000000002</v>
      </c>
      <c r="C2010" s="2">
        <f t="shared" si="279"/>
        <v>-4.6800000000000175E-2</v>
      </c>
      <c r="D2010" s="2">
        <f t="shared" si="280"/>
        <v>0</v>
      </c>
      <c r="E2010" s="2">
        <f t="shared" si="281"/>
        <v>4.6800000000000175E-2</v>
      </c>
      <c r="F2010" s="2">
        <f t="shared" si="282"/>
        <v>2.9208191552522172E-2</v>
      </c>
      <c r="G2010" s="2">
        <f t="shared" si="282"/>
        <v>3.2968986666941882E-2</v>
      </c>
      <c r="H2010" s="2">
        <f t="shared" si="283"/>
        <v>0.88592930827956951</v>
      </c>
      <c r="I2010" s="2">
        <f t="shared" si="284"/>
        <v>46.975743172884592</v>
      </c>
    </row>
    <row r="2011" spans="1:9" ht="13.5" x14ac:dyDescent="0.25">
      <c r="A2011" s="3">
        <f>TITRES_STAT!B2014</f>
        <v>45222</v>
      </c>
      <c r="B2011" s="6">
        <f>TITRES_STAT!D2014</f>
        <v>7.3055000000000003</v>
      </c>
      <c r="C2011" s="2">
        <f t="shared" si="279"/>
        <v>4.6800000000000175E-2</v>
      </c>
      <c r="D2011" s="2">
        <f t="shared" si="280"/>
        <v>4.6800000000000175E-2</v>
      </c>
      <c r="E2011" s="2">
        <f t="shared" si="281"/>
        <v>0</v>
      </c>
      <c r="F2011" s="2">
        <f t="shared" si="282"/>
        <v>3.0464749298770601E-2</v>
      </c>
      <c r="G2011" s="2">
        <f t="shared" si="282"/>
        <v>3.0614059047874603E-2</v>
      </c>
      <c r="H2011" s="2">
        <f t="shared" si="283"/>
        <v>0.99512283722748074</v>
      </c>
      <c r="I2011" s="2">
        <f t="shared" si="284"/>
        <v>49.877772869882619</v>
      </c>
    </row>
    <row r="2012" spans="1:9" ht="13.5" x14ac:dyDescent="0.25">
      <c r="A2012" s="3">
        <f>TITRES_STAT!B2015</f>
        <v>45223</v>
      </c>
      <c r="B2012" s="6">
        <f>TITRES_STAT!D2015</f>
        <v>7.2587000000000002</v>
      </c>
      <c r="C2012" s="2">
        <f t="shared" si="279"/>
        <v>-4.6800000000000175E-2</v>
      </c>
      <c r="D2012" s="2">
        <f t="shared" si="280"/>
        <v>0</v>
      </c>
      <c r="E2012" s="2">
        <f t="shared" si="281"/>
        <v>4.6800000000000175E-2</v>
      </c>
      <c r="F2012" s="2">
        <f t="shared" si="282"/>
        <v>2.8288695777429845E-2</v>
      </c>
      <c r="G2012" s="2">
        <f t="shared" si="282"/>
        <v>3.1770197687312145E-2</v>
      </c>
      <c r="H2012" s="2">
        <f t="shared" si="283"/>
        <v>0.89041610807248195</v>
      </c>
      <c r="I2012" s="2">
        <f t="shared" si="284"/>
        <v>47.101593361917217</v>
      </c>
    </row>
    <row r="2013" spans="1:9" ht="13.5" x14ac:dyDescent="0.25">
      <c r="A2013" s="3">
        <f>TITRES_STAT!B2016</f>
        <v>45224</v>
      </c>
      <c r="B2013" s="6">
        <f>TITRES_STAT!D2016</f>
        <v>7.2587000000000002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2.6268074650470572E-2</v>
      </c>
      <c r="G2013" s="2">
        <f t="shared" si="285"/>
        <v>2.9500897852504131E-2</v>
      </c>
      <c r="H2013" s="2">
        <f t="shared" si="283"/>
        <v>0.89041610807248206</v>
      </c>
      <c r="I2013" s="2">
        <f t="shared" si="284"/>
        <v>47.101593361917224</v>
      </c>
    </row>
    <row r="2014" spans="1:9" ht="13.5" x14ac:dyDescent="0.25">
      <c r="A2014" s="3">
        <f>TITRES_STAT!B2017</f>
        <v>45225</v>
      </c>
      <c r="B2014" s="6">
        <f>TITRES_STAT!D2017</f>
        <v>7.2587000000000002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2.4391783604008389E-2</v>
      </c>
      <c r="G2014" s="2">
        <f t="shared" si="285"/>
        <v>2.7393690863039551E-2</v>
      </c>
      <c r="H2014" s="2">
        <f t="shared" si="283"/>
        <v>0.89041610807248206</v>
      </c>
      <c r="I2014" s="2">
        <f t="shared" si="284"/>
        <v>47.101593361917224</v>
      </c>
    </row>
    <row r="2015" spans="1:9" ht="13.5" x14ac:dyDescent="0.25">
      <c r="A2015" s="3">
        <f>TITRES_STAT!B2018</f>
        <v>45226</v>
      </c>
      <c r="B2015" s="6">
        <f>TITRES_STAT!D2018</f>
        <v>7.2587000000000002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2.264951334657922E-2</v>
      </c>
      <c r="G2015" s="2">
        <f t="shared" si="285"/>
        <v>2.5436998658536724E-2</v>
      </c>
      <c r="H2015" s="2">
        <f t="shared" si="283"/>
        <v>0.89041610807248217</v>
      </c>
      <c r="I2015" s="2">
        <f t="shared" si="284"/>
        <v>47.101593361917224</v>
      </c>
    </row>
    <row r="2016" spans="1:9" ht="13.5" x14ac:dyDescent="0.25">
      <c r="A2016" s="3">
        <f>TITRES_STAT!B2019</f>
        <v>45229</v>
      </c>
      <c r="B2016" s="6">
        <f>TITRES_STAT!D2019</f>
        <v>7.2587000000000002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2.1031690964680706E-2</v>
      </c>
      <c r="G2016" s="2">
        <f t="shared" si="285"/>
        <v>2.3620070182926955E-2</v>
      </c>
      <c r="H2016" s="2">
        <f t="shared" si="283"/>
        <v>0.89041610807248239</v>
      </c>
      <c r="I2016" s="2">
        <f t="shared" si="284"/>
        <v>47.101593361917232</v>
      </c>
    </row>
    <row r="2017" spans="1:9" ht="13.5" x14ac:dyDescent="0.25">
      <c r="A2017" s="3">
        <f>TITRES_STAT!B2020</f>
        <v>45230</v>
      </c>
      <c r="B2017" s="6">
        <f>TITRES_STAT!D2020</f>
        <v>7.1931000000000003</v>
      </c>
      <c r="C2017" s="2">
        <f t="shared" si="279"/>
        <v>-6.5599999999999881E-2</v>
      </c>
      <c r="D2017" s="2">
        <f t="shared" si="280"/>
        <v>0</v>
      </c>
      <c r="E2017" s="2">
        <f t="shared" si="281"/>
        <v>6.5599999999999881E-2</v>
      </c>
      <c r="F2017" s="2">
        <f t="shared" si="285"/>
        <v>1.9529427324346371E-2</v>
      </c>
      <c r="G2017" s="2">
        <f t="shared" si="285"/>
        <v>2.6618636598432163E-2</v>
      </c>
      <c r="H2017" s="2">
        <f t="shared" si="283"/>
        <v>0.73367496686500666</v>
      </c>
      <c r="I2017" s="2">
        <f t="shared" si="284"/>
        <v>42.319061005518606</v>
      </c>
    </row>
    <row r="2018" spans="1:9" ht="13.5" x14ac:dyDescent="0.25">
      <c r="A2018" s="3">
        <f>TITRES_STAT!B2021</f>
        <v>45231</v>
      </c>
      <c r="B2018" s="6">
        <f>TITRES_STAT!D2021</f>
        <v>7.3710000000000004</v>
      </c>
      <c r="C2018" s="2">
        <f t="shared" si="279"/>
        <v>0.17790000000000017</v>
      </c>
      <c r="D2018" s="2">
        <f t="shared" si="280"/>
        <v>0.17790000000000017</v>
      </c>
      <c r="E2018" s="2">
        <f t="shared" si="281"/>
        <v>0</v>
      </c>
      <c r="F2018" s="2">
        <f t="shared" si="285"/>
        <v>3.0841611086893071E-2</v>
      </c>
      <c r="G2018" s="2">
        <f t="shared" si="285"/>
        <v>2.4717305412829866E-2</v>
      </c>
      <c r="H2018" s="2">
        <f t="shared" si="283"/>
        <v>1.2477740017277246</v>
      </c>
      <c r="I2018" s="2">
        <f t="shared" si="284"/>
        <v>55.511541674947658</v>
      </c>
    </row>
    <row r="2019" spans="1:9" ht="13.5" x14ac:dyDescent="0.25">
      <c r="A2019" s="3">
        <f>TITRES_STAT!B2022</f>
        <v>45232</v>
      </c>
      <c r="B2019" s="6">
        <f>TITRES_STAT!D2022</f>
        <v>7.3055000000000003</v>
      </c>
      <c r="C2019" s="2">
        <f t="shared" si="279"/>
        <v>-6.5500000000000114E-2</v>
      </c>
      <c r="D2019" s="2">
        <f t="shared" si="280"/>
        <v>0</v>
      </c>
      <c r="E2019" s="2">
        <f t="shared" si="281"/>
        <v>6.5500000000000114E-2</v>
      </c>
      <c r="F2019" s="2">
        <f t="shared" si="285"/>
        <v>2.8638638866400706E-2</v>
      </c>
      <c r="G2019" s="2">
        <f t="shared" si="285"/>
        <v>2.763035502619917E-2</v>
      </c>
      <c r="H2019" s="2">
        <f t="shared" si="283"/>
        <v>1.0364918886943537</v>
      </c>
      <c r="I2019" s="2">
        <f t="shared" si="284"/>
        <v>50.895949767758452</v>
      </c>
    </row>
    <row r="2020" spans="1:9" ht="13.5" x14ac:dyDescent="0.25">
      <c r="A2020" s="3">
        <f>TITRES_STAT!B2023</f>
        <v>45233</v>
      </c>
      <c r="B2020" s="6">
        <f>TITRES_STAT!D2023</f>
        <v>7.3055000000000003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2.6593021804514942E-2</v>
      </c>
      <c r="G2020" s="2">
        <f t="shared" si="285"/>
        <v>2.5656758238613516E-2</v>
      </c>
      <c r="H2020" s="2">
        <f t="shared" si="283"/>
        <v>1.0364918886943537</v>
      </c>
      <c r="I2020" s="2">
        <f t="shared" si="284"/>
        <v>50.895949767758452</v>
      </c>
    </row>
    <row r="2021" spans="1:9" ht="13.5" x14ac:dyDescent="0.25">
      <c r="A2021" s="3">
        <f>TITRES_STAT!B2024</f>
        <v>45236</v>
      </c>
      <c r="B2021" s="6">
        <f>TITRES_STAT!D2024</f>
        <v>7.3055000000000003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2.4693520247049589E-2</v>
      </c>
      <c r="G2021" s="2">
        <f t="shared" si="285"/>
        <v>2.3824132650141123E-2</v>
      </c>
      <c r="H2021" s="2">
        <f t="shared" si="283"/>
        <v>1.0364918886943537</v>
      </c>
      <c r="I2021" s="2">
        <f t="shared" si="284"/>
        <v>50.895949767758452</v>
      </c>
    </row>
    <row r="2022" spans="1:9" ht="13.5" x14ac:dyDescent="0.25">
      <c r="A2022" s="3">
        <f>TITRES_STAT!B2025</f>
        <v>45237</v>
      </c>
      <c r="B2022" s="6">
        <f>TITRES_STAT!D2025</f>
        <v>7.3055000000000003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2.2929697372260333E-2</v>
      </c>
      <c r="G2022" s="2">
        <f t="shared" si="285"/>
        <v>2.2122408889416755E-2</v>
      </c>
      <c r="H2022" s="2">
        <f t="shared" si="283"/>
        <v>1.0364918886943537</v>
      </c>
      <c r="I2022" s="2">
        <f t="shared" si="284"/>
        <v>50.895949767758452</v>
      </c>
    </row>
    <row r="2023" spans="1:9" ht="13.5" x14ac:dyDescent="0.25">
      <c r="A2023" s="3">
        <f>TITRES_STAT!B2026</f>
        <v>45238</v>
      </c>
      <c r="B2023" s="6">
        <f>TITRES_STAT!D2026</f>
        <v>7.2774000000000001</v>
      </c>
      <c r="C2023" s="2">
        <f t="shared" si="279"/>
        <v>-2.8100000000000236E-2</v>
      </c>
      <c r="D2023" s="2">
        <f t="shared" si="280"/>
        <v>0</v>
      </c>
      <c r="E2023" s="2">
        <f t="shared" si="281"/>
        <v>2.8100000000000236E-2</v>
      </c>
      <c r="F2023" s="2">
        <f t="shared" si="285"/>
        <v>2.129186184567031E-2</v>
      </c>
      <c r="G2023" s="2">
        <f t="shared" si="285"/>
        <v>2.254937968302986E-2</v>
      </c>
      <c r="H2023" s="2">
        <f t="shared" si="283"/>
        <v>0.94423270817041904</v>
      </c>
      <c r="I2023" s="2">
        <f t="shared" si="284"/>
        <v>48.565827753148454</v>
      </c>
    </row>
    <row r="2024" spans="1:9" ht="13.5" x14ac:dyDescent="0.25">
      <c r="A2024" s="3">
        <f>TITRES_STAT!B2027</f>
        <v>45239</v>
      </c>
      <c r="B2024" s="6">
        <f>TITRES_STAT!D2027</f>
        <v>7.2774000000000001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1.9771014570979573E-2</v>
      </c>
      <c r="G2024" s="2">
        <f t="shared" si="285"/>
        <v>2.0938709705670584E-2</v>
      </c>
      <c r="H2024" s="2">
        <f t="shared" si="283"/>
        <v>0.94423270817041904</v>
      </c>
      <c r="I2024" s="2">
        <f t="shared" si="284"/>
        <v>48.565827753148454</v>
      </c>
    </row>
    <row r="2025" spans="1:9" ht="13.5" x14ac:dyDescent="0.25">
      <c r="A2025" s="3">
        <f>TITRES_STAT!B2028</f>
        <v>45240</v>
      </c>
      <c r="B2025" s="6">
        <f>TITRES_STAT!D2028</f>
        <v>7.2118000000000002</v>
      </c>
      <c r="C2025" s="2">
        <f t="shared" si="279"/>
        <v>-6.5599999999999881E-2</v>
      </c>
      <c r="D2025" s="2">
        <f t="shared" si="280"/>
        <v>0</v>
      </c>
      <c r="E2025" s="2">
        <f t="shared" si="281"/>
        <v>6.5599999999999881E-2</v>
      </c>
      <c r="F2025" s="2">
        <f t="shared" si="285"/>
        <v>1.8358799244481031E-2</v>
      </c>
      <c r="G2025" s="2">
        <f t="shared" si="285"/>
        <v>2.4128801869551249E-2</v>
      </c>
      <c r="H2025" s="2">
        <f t="shared" si="283"/>
        <v>0.76086659187369221</v>
      </c>
      <c r="I2025" s="2">
        <f t="shared" si="284"/>
        <v>43.209780649201484</v>
      </c>
    </row>
    <row r="2026" spans="1:9" ht="13.5" x14ac:dyDescent="0.25">
      <c r="A2026" s="3">
        <f>TITRES_STAT!B2029</f>
        <v>45243</v>
      </c>
      <c r="B2026" s="6">
        <f>TITRES_STAT!D2029</f>
        <v>6.8840000000000003</v>
      </c>
      <c r="C2026" s="2">
        <f t="shared" si="279"/>
        <v>-0.32779999999999987</v>
      </c>
      <c r="D2026" s="2">
        <f t="shared" si="280"/>
        <v>0</v>
      </c>
      <c r="E2026" s="2">
        <f t="shared" si="281"/>
        <v>0.32779999999999987</v>
      </c>
      <c r="F2026" s="2">
        <f t="shared" si="285"/>
        <v>1.7047456441303815E-2</v>
      </c>
      <c r="G2026" s="2">
        <f t="shared" si="285"/>
        <v>4.5819601736011864E-2</v>
      </c>
      <c r="H2026" s="2">
        <f t="shared" si="283"/>
        <v>0.37205597158007131</v>
      </c>
      <c r="I2026" s="2">
        <f t="shared" si="284"/>
        <v>27.116675943737818</v>
      </c>
    </row>
    <row r="2027" spans="1:9" ht="13.5" x14ac:dyDescent="0.25">
      <c r="A2027" s="3">
        <f>TITRES_STAT!B2030</f>
        <v>45244</v>
      </c>
      <c r="B2027" s="6">
        <f>TITRES_STAT!D2030</f>
        <v>6.9683000000000002</v>
      </c>
      <c r="C2027" s="2">
        <f t="shared" si="279"/>
        <v>8.429999999999982E-2</v>
      </c>
      <c r="D2027" s="2">
        <f t="shared" si="280"/>
        <v>8.429999999999982E-2</v>
      </c>
      <c r="E2027" s="2">
        <f t="shared" si="281"/>
        <v>0</v>
      </c>
      <c r="F2027" s="2">
        <f t="shared" si="285"/>
        <v>2.1851209552639243E-2</v>
      </c>
      <c r="G2027" s="2">
        <f t="shared" si="285"/>
        <v>4.254677304058245E-2</v>
      </c>
      <c r="H2027" s="2">
        <f t="shared" si="283"/>
        <v>0.51358088971393601</v>
      </c>
      <c r="I2027" s="2">
        <f t="shared" si="284"/>
        <v>33.93151256098389</v>
      </c>
    </row>
    <row r="2028" spans="1:9" ht="13.5" x14ac:dyDescent="0.25">
      <c r="A2028" s="3">
        <f>TITRES_STAT!B2031</f>
        <v>45245</v>
      </c>
      <c r="B2028" s="6">
        <f>TITRES_STAT!D2031</f>
        <v>6.8746</v>
      </c>
      <c r="C2028" s="2">
        <f t="shared" si="279"/>
        <v>-9.3700000000000117E-2</v>
      </c>
      <c r="D2028" s="2">
        <f t="shared" si="280"/>
        <v>0</v>
      </c>
      <c r="E2028" s="2">
        <f t="shared" si="281"/>
        <v>9.3700000000000117E-2</v>
      </c>
      <c r="F2028" s="2">
        <f t="shared" si="285"/>
        <v>2.0290408870307867E-2</v>
      </c>
      <c r="G2028" s="2">
        <f t="shared" si="285"/>
        <v>4.620057496625514E-2</v>
      </c>
      <c r="H2028" s="2">
        <f t="shared" si="283"/>
        <v>0.4391808735092142</v>
      </c>
      <c r="I2028" s="2">
        <f t="shared" si="284"/>
        <v>30.516030444341666</v>
      </c>
    </row>
    <row r="2029" spans="1:9" ht="13.5" x14ac:dyDescent="0.25">
      <c r="A2029" s="3">
        <f>TITRES_STAT!B2032</f>
        <v>45246</v>
      </c>
      <c r="B2029" s="6">
        <f>TITRES_STAT!D2032</f>
        <v>6.8746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1.8841093951000164E-2</v>
      </c>
      <c r="G2029" s="2">
        <f t="shared" si="286"/>
        <v>4.2900533897236914E-2</v>
      </c>
      <c r="H2029" s="2">
        <f t="shared" si="283"/>
        <v>0.43918087350921425</v>
      </c>
      <c r="I2029" s="2">
        <f t="shared" si="284"/>
        <v>30.516030444341666</v>
      </c>
    </row>
    <row r="2030" spans="1:9" ht="13.5" x14ac:dyDescent="0.25">
      <c r="A2030" s="3">
        <f>TITRES_STAT!B2033</f>
        <v>45247</v>
      </c>
      <c r="B2030" s="6">
        <f>TITRES_STAT!D2033</f>
        <v>6.8277999999999999</v>
      </c>
      <c r="C2030" s="2">
        <f t="shared" si="279"/>
        <v>-4.6800000000000175E-2</v>
      </c>
      <c r="D2030" s="2">
        <f t="shared" si="280"/>
        <v>0</v>
      </c>
      <c r="E2030" s="2">
        <f t="shared" si="281"/>
        <v>4.6800000000000175E-2</v>
      </c>
      <c r="F2030" s="2">
        <f t="shared" si="286"/>
        <v>1.7495301525928725E-2</v>
      </c>
      <c r="G2030" s="2">
        <f t="shared" si="286"/>
        <v>4.317906719029143E-2</v>
      </c>
      <c r="H2030" s="2">
        <f t="shared" si="283"/>
        <v>0.40518016400925044</v>
      </c>
      <c r="I2030" s="2">
        <f t="shared" si="284"/>
        <v>28.834748339543395</v>
      </c>
    </row>
    <row r="2031" spans="1:9" ht="13.5" x14ac:dyDescent="0.25">
      <c r="A2031" s="3">
        <f>TITRES_STAT!B2034</f>
        <v>45250</v>
      </c>
      <c r="B2031" s="6">
        <f>TITRES_STAT!D2034</f>
        <v>6.7996999999999996</v>
      </c>
      <c r="C2031" s="2">
        <f t="shared" si="279"/>
        <v>-2.8100000000000236E-2</v>
      </c>
      <c r="D2031" s="2">
        <f t="shared" si="280"/>
        <v>0</v>
      </c>
      <c r="E2031" s="2">
        <f t="shared" si="281"/>
        <v>2.8100000000000236E-2</v>
      </c>
      <c r="F2031" s="2">
        <f t="shared" si="286"/>
        <v>1.6245637131219532E-2</v>
      </c>
      <c r="G2031" s="2">
        <f t="shared" si="286"/>
        <v>4.2101990962413481E-2</v>
      </c>
      <c r="H2031" s="2">
        <f t="shared" si="283"/>
        <v>0.38586386913917708</v>
      </c>
      <c r="I2031" s="2">
        <f t="shared" si="284"/>
        <v>27.842840680943269</v>
      </c>
    </row>
    <row r="2032" spans="1:9" ht="13.5" x14ac:dyDescent="0.25">
      <c r="A2032" s="3">
        <f>TITRES_STAT!B2035</f>
        <v>45251</v>
      </c>
      <c r="B2032" s="6">
        <f>TITRES_STAT!D2035</f>
        <v>6.9307999999999996</v>
      </c>
      <c r="C2032" s="2">
        <f t="shared" si="279"/>
        <v>0.13109999999999999</v>
      </c>
      <c r="D2032" s="2">
        <f t="shared" si="280"/>
        <v>0.13109999999999999</v>
      </c>
      <c r="E2032" s="2">
        <f t="shared" si="281"/>
        <v>0</v>
      </c>
      <c r="F2032" s="2">
        <f t="shared" si="286"/>
        <v>2.444952019327528E-2</v>
      </c>
      <c r="G2032" s="2">
        <f t="shared" si="286"/>
        <v>3.909470589366966E-2</v>
      </c>
      <c r="H2032" s="2">
        <f t="shared" si="283"/>
        <v>0.62539209937461704</v>
      </c>
      <c r="I2032" s="2">
        <f t="shared" si="284"/>
        <v>38.476383613236578</v>
      </c>
    </row>
    <row r="2033" spans="1:9" ht="13.5" x14ac:dyDescent="0.25">
      <c r="A2033" s="3">
        <f>TITRES_STAT!B2036</f>
        <v>45252</v>
      </c>
      <c r="B2033" s="6">
        <f>TITRES_STAT!D2036</f>
        <v>6.8746</v>
      </c>
      <c r="C2033" s="2">
        <f t="shared" si="279"/>
        <v>-5.6199999999999584E-2</v>
      </c>
      <c r="D2033" s="2">
        <f t="shared" si="280"/>
        <v>0</v>
      </c>
      <c r="E2033" s="2">
        <f t="shared" si="281"/>
        <v>5.6199999999999584E-2</v>
      </c>
      <c r="F2033" s="2">
        <f t="shared" si="286"/>
        <v>2.2703125893755616E-2</v>
      </c>
      <c r="G2033" s="2">
        <f t="shared" si="286"/>
        <v>4.0316512615550366E-2</v>
      </c>
      <c r="H2033" s="2">
        <f t="shared" si="283"/>
        <v>0.56312226482106142</v>
      </c>
      <c r="I2033" s="2">
        <f t="shared" si="284"/>
        <v>36.025477820541752</v>
      </c>
    </row>
    <row r="2034" spans="1:9" ht="13.5" x14ac:dyDescent="0.25">
      <c r="A2034" s="3">
        <f>TITRES_STAT!B2037</f>
        <v>45253</v>
      </c>
      <c r="B2034" s="6">
        <f>TITRES_STAT!D2037</f>
        <v>6.8746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2.1081474044201642E-2</v>
      </c>
      <c r="G2034" s="2">
        <f t="shared" si="286"/>
        <v>3.7436761714439624E-2</v>
      </c>
      <c r="H2034" s="2">
        <f t="shared" si="283"/>
        <v>0.56312226482106142</v>
      </c>
      <c r="I2034" s="2">
        <f t="shared" si="284"/>
        <v>36.025477820541752</v>
      </c>
    </row>
    <row r="2035" spans="1:9" ht="13.5" x14ac:dyDescent="0.25">
      <c r="A2035" s="3">
        <f>TITRES_STAT!B2038</f>
        <v>45254</v>
      </c>
      <c r="B2035" s="6">
        <f>TITRES_STAT!D2038</f>
        <v>6.9120999999999997</v>
      </c>
      <c r="C2035" s="2">
        <f t="shared" si="279"/>
        <v>3.7499999999999645E-2</v>
      </c>
      <c r="D2035" s="2">
        <f t="shared" si="280"/>
        <v>3.7499999999999645E-2</v>
      </c>
      <c r="E2035" s="2">
        <f t="shared" si="281"/>
        <v>0</v>
      </c>
      <c r="F2035" s="2">
        <f t="shared" si="286"/>
        <v>2.2254225898187211E-2</v>
      </c>
      <c r="G2035" s="2">
        <f t="shared" si="286"/>
        <v>3.4762707306265364E-2</v>
      </c>
      <c r="H2035" s="2">
        <f t="shared" si="283"/>
        <v>0.64017528042691541</v>
      </c>
      <c r="I2035" s="2">
        <f t="shared" si="284"/>
        <v>39.03090651752089</v>
      </c>
    </row>
    <row r="2036" spans="1:9" ht="13.5" x14ac:dyDescent="0.25">
      <c r="A2036" s="3">
        <f>TITRES_STAT!B2039</f>
        <v>45257</v>
      </c>
      <c r="B2036" s="6">
        <f>TITRES_STAT!D2039</f>
        <v>6.9215</v>
      </c>
      <c r="C2036" s="2">
        <f t="shared" si="279"/>
        <v>9.400000000000297E-3</v>
      </c>
      <c r="D2036" s="2">
        <f t="shared" si="280"/>
        <v>9.400000000000297E-3</v>
      </c>
      <c r="E2036" s="2">
        <f t="shared" si="281"/>
        <v>0</v>
      </c>
      <c r="F2036" s="2">
        <f t="shared" si="286"/>
        <v>2.1336066905459576E-2</v>
      </c>
      <c r="G2036" s="2">
        <f t="shared" si="286"/>
        <v>3.2279656784389266E-2</v>
      </c>
      <c r="H2036" s="2">
        <f t="shared" si="283"/>
        <v>0.6609756432037992</v>
      </c>
      <c r="I2036" s="2">
        <f t="shared" si="284"/>
        <v>39.794421183014208</v>
      </c>
    </row>
    <row r="2037" spans="1:9" ht="13.5" x14ac:dyDescent="0.25">
      <c r="A2037" s="3">
        <f>TITRES_STAT!B2040</f>
        <v>45258</v>
      </c>
      <c r="B2037" s="6">
        <f>TITRES_STAT!D2040</f>
        <v>6.9215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1.9812062126498175E-2</v>
      </c>
      <c r="G2037" s="2">
        <f t="shared" si="286"/>
        <v>2.9973967014075748E-2</v>
      </c>
      <c r="H2037" s="2">
        <f t="shared" si="283"/>
        <v>0.66097564320379909</v>
      </c>
      <c r="I2037" s="2">
        <f t="shared" si="284"/>
        <v>39.794421183014208</v>
      </c>
    </row>
    <row r="2038" spans="1:9" ht="13.5" x14ac:dyDescent="0.25">
      <c r="A2038" s="3">
        <f>TITRES_STAT!B2041</f>
        <v>45259</v>
      </c>
      <c r="B2038" s="6">
        <f>TITRES_STAT!D2041</f>
        <v>6.9215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1.8396914831748302E-2</v>
      </c>
      <c r="G2038" s="2">
        <f t="shared" si="286"/>
        <v>2.7832969370213196E-2</v>
      </c>
      <c r="H2038" s="2">
        <f t="shared" si="283"/>
        <v>0.66097564320379898</v>
      </c>
      <c r="I2038" s="2">
        <f t="shared" si="284"/>
        <v>39.794421183014201</v>
      </c>
    </row>
    <row r="2039" spans="1:9" ht="13.5" x14ac:dyDescent="0.25">
      <c r="A2039" s="3">
        <f>TITRES_STAT!B2042</f>
        <v>45260</v>
      </c>
      <c r="B2039" s="6">
        <f>TITRES_STAT!D2042</f>
        <v>6.9776999999999996</v>
      </c>
      <c r="C2039" s="2">
        <f t="shared" si="279"/>
        <v>5.6199999999999584E-2</v>
      </c>
      <c r="D2039" s="2">
        <f t="shared" si="280"/>
        <v>5.6199999999999584E-2</v>
      </c>
      <c r="E2039" s="2">
        <f t="shared" si="281"/>
        <v>0</v>
      </c>
      <c r="F2039" s="2">
        <f t="shared" si="286"/>
        <v>2.1097135200909108E-2</v>
      </c>
      <c r="G2039" s="2">
        <f t="shared" si="286"/>
        <v>2.5844900129483681E-2</v>
      </c>
      <c r="H2039" s="2">
        <f t="shared" si="283"/>
        <v>0.81629780324984291</v>
      </c>
      <c r="I2039" s="2">
        <f t="shared" si="284"/>
        <v>44.942949432040699</v>
      </c>
    </row>
    <row r="2040" spans="1:9" ht="13.5" x14ac:dyDescent="0.25">
      <c r="A2040" s="3">
        <f>TITRES_STAT!B2043</f>
        <v>45261</v>
      </c>
      <c r="B2040" s="6">
        <f>TITRES_STAT!D2043</f>
        <v>6.9588999999999999</v>
      </c>
      <c r="C2040" s="2">
        <f t="shared" si="279"/>
        <v>-1.8799999999999706E-2</v>
      </c>
      <c r="D2040" s="2">
        <f t="shared" si="280"/>
        <v>0</v>
      </c>
      <c r="E2040" s="2">
        <f t="shared" si="281"/>
        <v>1.8799999999999706E-2</v>
      </c>
      <c r="F2040" s="2">
        <f t="shared" si="286"/>
        <v>1.9590196972272742E-2</v>
      </c>
      <c r="G2040" s="2">
        <f t="shared" si="286"/>
        <v>2.5341692977377681E-2</v>
      </c>
      <c r="H2040" s="2">
        <f t="shared" si="283"/>
        <v>0.7730421558559939</v>
      </c>
      <c r="I2040" s="2">
        <f t="shared" si="284"/>
        <v>43.599761759910471</v>
      </c>
    </row>
    <row r="2041" spans="1:9" ht="13.5" x14ac:dyDescent="0.25">
      <c r="A2041" s="3">
        <f>TITRES_STAT!B2044</f>
        <v>45264</v>
      </c>
      <c r="B2041" s="6">
        <f>TITRES_STAT!D2044</f>
        <v>6.9401999999999999</v>
      </c>
      <c r="C2041" s="2">
        <f t="shared" si="279"/>
        <v>-1.8699999999999939E-2</v>
      </c>
      <c r="D2041" s="2">
        <f t="shared" si="280"/>
        <v>0</v>
      </c>
      <c r="E2041" s="2">
        <f t="shared" si="281"/>
        <v>1.8699999999999939E-2</v>
      </c>
      <c r="F2041" s="2">
        <f t="shared" si="286"/>
        <v>1.8190897188538974E-2</v>
      </c>
      <c r="G2041" s="2">
        <f t="shared" si="286"/>
        <v>2.4867286336136413E-2</v>
      </c>
      <c r="H2041" s="2">
        <f t="shared" si="283"/>
        <v>0.73151919122371201</v>
      </c>
      <c r="I2041" s="2">
        <f t="shared" si="284"/>
        <v>42.247247095582431</v>
      </c>
    </row>
    <row r="2042" spans="1:9" ht="13.5" x14ac:dyDescent="0.25">
      <c r="A2042" s="3">
        <f>TITRES_STAT!B2045</f>
        <v>45265</v>
      </c>
      <c r="B2042" s="6">
        <f>TITRES_STAT!D2045</f>
        <v>6.7435</v>
      </c>
      <c r="C2042" s="2">
        <f t="shared" si="279"/>
        <v>-0.19669999999999987</v>
      </c>
      <c r="D2042" s="2">
        <f t="shared" si="280"/>
        <v>0</v>
      </c>
      <c r="E2042" s="2">
        <f t="shared" si="281"/>
        <v>0.19669999999999987</v>
      </c>
      <c r="F2042" s="2">
        <f t="shared" si="286"/>
        <v>1.6891547389357619E-2</v>
      </c>
      <c r="G2042" s="2">
        <f t="shared" si="286"/>
        <v>3.7141051597840945E-2</v>
      </c>
      <c r="H2042" s="2">
        <f t="shared" si="283"/>
        <v>0.45479453765222805</v>
      </c>
      <c r="I2042" s="2">
        <f t="shared" si="284"/>
        <v>31.261771052988905</v>
      </c>
    </row>
    <row r="2043" spans="1:9" ht="13.5" x14ac:dyDescent="0.25">
      <c r="A2043" s="3">
        <f>TITRES_STAT!B2046</f>
        <v>45266</v>
      </c>
      <c r="B2043" s="6">
        <f>TITRES_STAT!D2046</f>
        <v>6.8183999999999996</v>
      </c>
      <c r="C2043" s="2">
        <f t="shared" si="279"/>
        <v>7.4899999999999523E-2</v>
      </c>
      <c r="D2043" s="2">
        <f t="shared" si="280"/>
        <v>7.4899999999999523E-2</v>
      </c>
      <c r="E2043" s="2">
        <f t="shared" si="281"/>
        <v>0</v>
      </c>
      <c r="F2043" s="2">
        <f t="shared" si="286"/>
        <v>2.1035008290117754E-2</v>
      </c>
      <c r="G2043" s="2">
        <f t="shared" si="286"/>
        <v>3.4488119340852309E-2</v>
      </c>
      <c r="H2043" s="2">
        <f t="shared" si="283"/>
        <v>0.609920421645059</v>
      </c>
      <c r="I2043" s="2">
        <f t="shared" si="284"/>
        <v>37.885128571872286</v>
      </c>
    </row>
    <row r="2044" spans="1:9" ht="13.5" x14ac:dyDescent="0.25">
      <c r="A2044" s="3">
        <f>TITRES_STAT!B2047</f>
        <v>45267</v>
      </c>
      <c r="B2044" s="6">
        <f>TITRES_STAT!D2047</f>
        <v>6.5561999999999996</v>
      </c>
      <c r="C2044" s="2">
        <f t="shared" si="279"/>
        <v>-0.26219999999999999</v>
      </c>
      <c r="D2044" s="2">
        <f t="shared" si="280"/>
        <v>0</v>
      </c>
      <c r="E2044" s="2">
        <f t="shared" si="281"/>
        <v>0.26219999999999999</v>
      </c>
      <c r="F2044" s="2">
        <f t="shared" si="286"/>
        <v>1.9532507697966488E-2</v>
      </c>
      <c r="G2044" s="2">
        <f t="shared" si="286"/>
        <v>5.0753253673648573E-2</v>
      </c>
      <c r="H2044" s="2">
        <f t="shared" si="283"/>
        <v>0.38485232540092096</v>
      </c>
      <c r="I2044" s="2">
        <f t="shared" si="284"/>
        <v>27.790134611609531</v>
      </c>
    </row>
    <row r="2045" spans="1:9" ht="13.5" x14ac:dyDescent="0.25">
      <c r="A2045" s="3">
        <f>TITRES_STAT!B2048</f>
        <v>45268</v>
      </c>
      <c r="B2045" s="6">
        <f>TITRES_STAT!D2048</f>
        <v>6.5749000000000004</v>
      </c>
      <c r="C2045" s="2">
        <f t="shared" si="279"/>
        <v>1.8700000000000827E-2</v>
      </c>
      <c r="D2045" s="2">
        <f t="shared" si="280"/>
        <v>1.8700000000000827E-2</v>
      </c>
      <c r="E2045" s="2">
        <f t="shared" si="281"/>
        <v>0</v>
      </c>
      <c r="F2045" s="2">
        <f t="shared" ref="F2045:G2060" si="287">((F2044*13)+D2045)/14</f>
        <v>1.947304286239751E-2</v>
      </c>
      <c r="G2045" s="2">
        <f t="shared" si="287"/>
        <v>4.7128021268387957E-2</v>
      </c>
      <c r="H2045" s="2">
        <f t="shared" si="283"/>
        <v>0.41319457805158127</v>
      </c>
      <c r="I2045" s="2">
        <f t="shared" si="284"/>
        <v>29.238335928323934</v>
      </c>
    </row>
    <row r="2046" spans="1:9" ht="13.5" x14ac:dyDescent="0.25">
      <c r="A2046" s="3">
        <f>TITRES_STAT!B2049</f>
        <v>45271</v>
      </c>
      <c r="B2046" s="6">
        <f>TITRES_STAT!D2049</f>
        <v>6.5749000000000004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1.8082111229369115E-2</v>
      </c>
      <c r="G2046" s="2">
        <f t="shared" si="287"/>
        <v>4.3761734034931672E-2</v>
      </c>
      <c r="H2046" s="2">
        <f t="shared" si="283"/>
        <v>0.41319457805158127</v>
      </c>
      <c r="I2046" s="2">
        <f t="shared" si="284"/>
        <v>29.238335928323934</v>
      </c>
    </row>
    <row r="2047" spans="1:9" ht="13.5" x14ac:dyDescent="0.25">
      <c r="A2047" s="3">
        <f>TITRES_STAT!B2050</f>
        <v>45272</v>
      </c>
      <c r="B2047" s="6">
        <f>TITRES_STAT!D2050</f>
        <v>6.7342000000000004</v>
      </c>
      <c r="C2047" s="2">
        <f t="shared" si="279"/>
        <v>0.1593</v>
      </c>
      <c r="D2047" s="2">
        <f t="shared" si="280"/>
        <v>0.1593</v>
      </c>
      <c r="E2047" s="2">
        <f t="shared" si="281"/>
        <v>0</v>
      </c>
      <c r="F2047" s="2">
        <f t="shared" si="287"/>
        <v>2.8169103284414181E-2</v>
      </c>
      <c r="G2047" s="2">
        <f t="shared" si="287"/>
        <v>4.0635895889579408E-2</v>
      </c>
      <c r="H2047" s="2">
        <f t="shared" si="283"/>
        <v>0.69320738887998312</v>
      </c>
      <c r="I2047" s="2">
        <f t="shared" si="284"/>
        <v>40.940489241458096</v>
      </c>
    </row>
    <row r="2048" spans="1:9" ht="13.5" x14ac:dyDescent="0.25">
      <c r="A2048" s="3">
        <f>TITRES_STAT!B2051</f>
        <v>45273</v>
      </c>
      <c r="B2048" s="6">
        <f>TITRES_STAT!D2051</f>
        <v>6.7153999999999998</v>
      </c>
      <c r="C2048" s="2">
        <f t="shared" si="279"/>
        <v>-1.8800000000000594E-2</v>
      </c>
      <c r="D2048" s="2">
        <f t="shared" si="280"/>
        <v>0</v>
      </c>
      <c r="E2048" s="2">
        <f t="shared" si="281"/>
        <v>1.8800000000000594E-2</v>
      </c>
      <c r="F2048" s="2">
        <f t="shared" si="287"/>
        <v>2.6157024478384593E-2</v>
      </c>
      <c r="G2048" s="2">
        <f t="shared" si="287"/>
        <v>3.9076189040323776E-2</v>
      </c>
      <c r="H2048" s="2">
        <f t="shared" si="283"/>
        <v>0.66938524766047303</v>
      </c>
      <c r="I2048" s="2">
        <f t="shared" si="284"/>
        <v>40.097709537002906</v>
      </c>
    </row>
    <row r="2049" spans="1:9" ht="13.5" x14ac:dyDescent="0.25">
      <c r="A2049" s="3">
        <f>TITRES_STAT!B2052</f>
        <v>45274</v>
      </c>
      <c r="B2049" s="6">
        <f>TITRES_STAT!D2052</f>
        <v>6.7435</v>
      </c>
      <c r="C2049" s="2">
        <f t="shared" si="279"/>
        <v>2.8100000000000236E-2</v>
      </c>
      <c r="D2049" s="2">
        <f t="shared" si="280"/>
        <v>2.8100000000000236E-2</v>
      </c>
      <c r="E2049" s="2">
        <f t="shared" si="281"/>
        <v>0</v>
      </c>
      <c r="F2049" s="2">
        <f t="shared" si="287"/>
        <v>2.629580844421428E-2</v>
      </c>
      <c r="G2049" s="2">
        <f t="shared" si="287"/>
        <v>3.6285032680300651E-2</v>
      </c>
      <c r="H2049" s="2">
        <f t="shared" si="283"/>
        <v>0.72470124736832398</v>
      </c>
      <c r="I2049" s="2">
        <f t="shared" si="284"/>
        <v>42.018943772095398</v>
      </c>
    </row>
    <row r="2050" spans="1:9" ht="13.5" x14ac:dyDescent="0.25">
      <c r="A2050" s="3">
        <f>TITRES_STAT!B2053</f>
        <v>45275</v>
      </c>
      <c r="B2050" s="6">
        <f>TITRES_STAT!D2053</f>
        <v>6.6685999999999996</v>
      </c>
      <c r="C2050" s="2">
        <f t="shared" si="279"/>
        <v>-7.4900000000000411E-2</v>
      </c>
      <c r="D2050" s="2">
        <f t="shared" si="280"/>
        <v>0</v>
      </c>
      <c r="E2050" s="2">
        <f t="shared" si="281"/>
        <v>7.4900000000000411E-2</v>
      </c>
      <c r="F2050" s="2">
        <f t="shared" si="287"/>
        <v>2.4417536412484692E-2</v>
      </c>
      <c r="G2050" s="2">
        <f t="shared" si="287"/>
        <v>3.9043244631707781E-2</v>
      </c>
      <c r="H2050" s="2">
        <f t="shared" si="283"/>
        <v>0.62539721385385927</v>
      </c>
      <c r="I2050" s="2">
        <f t="shared" si="284"/>
        <v>38.476577203613274</v>
      </c>
    </row>
    <row r="2051" spans="1:9" ht="13.5" x14ac:dyDescent="0.25">
      <c r="A2051" s="3">
        <f>TITRES_STAT!B2054</f>
        <v>45278</v>
      </c>
      <c r="B2051" s="6">
        <f>TITRES_STAT!D2054</f>
        <v>6.7622999999999998</v>
      </c>
      <c r="C2051" s="2">
        <f t="shared" ref="C2051:C2114" si="288">B2051-B2050</f>
        <v>9.3700000000000117E-2</v>
      </c>
      <c r="D2051" s="2">
        <f t="shared" ref="D2051:D2114" si="289">IF(C2051&gt;0,C2051,0)</f>
        <v>9.3700000000000117E-2</v>
      </c>
      <c r="E2051" s="2">
        <f t="shared" ref="E2051:E2114" si="290">IF(C2051&lt;0,-C2051,0)</f>
        <v>0</v>
      </c>
      <c r="F2051" s="2">
        <f t="shared" si="287"/>
        <v>2.9366283811592935E-2</v>
      </c>
      <c r="G2051" s="2">
        <f t="shared" si="287"/>
        <v>3.6254441443728649E-2</v>
      </c>
      <c r="H2051" s="2">
        <f t="shared" si="283"/>
        <v>0.81000513708570077</v>
      </c>
      <c r="I2051" s="2">
        <f t="shared" si="284"/>
        <v>44.751538019935929</v>
      </c>
    </row>
    <row r="2052" spans="1:9" ht="13.5" x14ac:dyDescent="0.25">
      <c r="A2052" s="3">
        <f>TITRES_STAT!B2055</f>
        <v>45279</v>
      </c>
      <c r="B2052" s="6">
        <f>TITRES_STAT!D2055</f>
        <v>6.7435</v>
      </c>
      <c r="C2052" s="2">
        <f t="shared" si="288"/>
        <v>-1.8799999999999706E-2</v>
      </c>
      <c r="D2052" s="2">
        <f t="shared" si="289"/>
        <v>0</v>
      </c>
      <c r="E2052" s="2">
        <f t="shared" si="290"/>
        <v>1.8799999999999706E-2</v>
      </c>
      <c r="F2052" s="2">
        <f t="shared" si="287"/>
        <v>2.726869211076487E-2</v>
      </c>
      <c r="G2052" s="2">
        <f t="shared" si="287"/>
        <v>3.5007695626319439E-2</v>
      </c>
      <c r="H2052" s="2">
        <f t="shared" si="283"/>
        <v>0.77893422068785811</v>
      </c>
      <c r="I2052" s="2">
        <f t="shared" si="284"/>
        <v>43.786566789786569</v>
      </c>
    </row>
    <row r="2053" spans="1:9" ht="13.5" x14ac:dyDescent="0.25">
      <c r="A2053" s="3">
        <f>TITRES_STAT!B2056</f>
        <v>45280</v>
      </c>
      <c r="B2053" s="6">
        <f>TITRES_STAT!D2056</f>
        <v>6.7435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2.5320928388567383E-2</v>
      </c>
      <c r="G2053" s="2">
        <f t="shared" si="287"/>
        <v>3.2507145938725189E-2</v>
      </c>
      <c r="H2053" s="2">
        <f t="shared" si="283"/>
        <v>0.77893422068785834</v>
      </c>
      <c r="I2053" s="2">
        <f t="shared" si="284"/>
        <v>43.786566789786569</v>
      </c>
    </row>
    <row r="2054" spans="1:9" ht="13.5" x14ac:dyDescent="0.25">
      <c r="A2054" s="3">
        <f>TITRES_STAT!B2057</f>
        <v>45281</v>
      </c>
      <c r="B2054" s="6">
        <f>TITRES_STAT!D2057</f>
        <v>6.7716000000000003</v>
      </c>
      <c r="C2054" s="2">
        <f t="shared" si="288"/>
        <v>2.8100000000000236E-2</v>
      </c>
      <c r="D2054" s="2">
        <f t="shared" si="289"/>
        <v>2.8100000000000236E-2</v>
      </c>
      <c r="E2054" s="2">
        <f t="shared" si="290"/>
        <v>0</v>
      </c>
      <c r="F2054" s="2">
        <f t="shared" si="287"/>
        <v>2.5519433503669729E-2</v>
      </c>
      <c r="G2054" s="2">
        <f t="shared" si="287"/>
        <v>3.018520694310196E-2</v>
      </c>
      <c r="H2054" s="2">
        <f t="shared" si="283"/>
        <v>0.84542847600061022</v>
      </c>
      <c r="I2054" s="2">
        <f t="shared" si="284"/>
        <v>45.812042406152329</v>
      </c>
    </row>
    <row r="2055" spans="1:9" ht="13.5" x14ac:dyDescent="0.25">
      <c r="A2055" s="3">
        <f>TITRES_STAT!B2058</f>
        <v>45282</v>
      </c>
      <c r="B2055" s="6">
        <f>TITRES_STAT!D2058</f>
        <v>6.8653000000000004</v>
      </c>
      <c r="C2055" s="2">
        <f t="shared" si="288"/>
        <v>9.3700000000000117E-2</v>
      </c>
      <c r="D2055" s="2">
        <f t="shared" si="289"/>
        <v>9.3700000000000117E-2</v>
      </c>
      <c r="E2055" s="2">
        <f t="shared" si="290"/>
        <v>0</v>
      </c>
      <c r="F2055" s="2">
        <f t="shared" si="287"/>
        <v>3.0389473967693325E-2</v>
      </c>
      <c r="G2055" s="2">
        <f t="shared" si="287"/>
        <v>2.8029120732880389E-2</v>
      </c>
      <c r="H2055" s="2">
        <f t="shared" si="283"/>
        <v>1.0842107484322208</v>
      </c>
      <c r="I2055" s="2">
        <f t="shared" si="284"/>
        <v>52.020207133457248</v>
      </c>
    </row>
    <row r="2056" spans="1:9" ht="13.5" x14ac:dyDescent="0.25">
      <c r="A2056" s="3">
        <f>TITRES_STAT!B2059</f>
        <v>45285</v>
      </c>
      <c r="B2056" s="6">
        <f>TITRES_STAT!D2059</f>
        <v>6.9307999999999996</v>
      </c>
      <c r="C2056" s="2">
        <f t="shared" si="288"/>
        <v>6.5499999999999226E-2</v>
      </c>
      <c r="D2056" s="2">
        <f t="shared" si="289"/>
        <v>6.5499999999999226E-2</v>
      </c>
      <c r="E2056" s="2">
        <f t="shared" si="290"/>
        <v>0</v>
      </c>
      <c r="F2056" s="2">
        <f t="shared" si="287"/>
        <v>3.2897368684286603E-2</v>
      </c>
      <c r="G2056" s="2">
        <f t="shared" si="287"/>
        <v>2.6027040680531792E-2</v>
      </c>
      <c r="H2056" s="2">
        <f t="shared" si="283"/>
        <v>1.2639688502463444</v>
      </c>
      <c r="I2056" s="2">
        <f t="shared" si="284"/>
        <v>55.829780966677653</v>
      </c>
    </row>
    <row r="2057" spans="1:9" ht="13.5" x14ac:dyDescent="0.25">
      <c r="A2057" s="3">
        <f>TITRES_STAT!B2060</f>
        <v>45286</v>
      </c>
      <c r="B2057" s="6">
        <f>TITRES_STAT!D2060</f>
        <v>7.0057999999999998</v>
      </c>
      <c r="C2057" s="2">
        <f t="shared" si="288"/>
        <v>7.5000000000000178E-2</v>
      </c>
      <c r="D2057" s="2">
        <f t="shared" si="289"/>
        <v>7.5000000000000178E-2</v>
      </c>
      <c r="E2057" s="2">
        <f t="shared" si="290"/>
        <v>0</v>
      </c>
      <c r="F2057" s="2">
        <f t="shared" si="287"/>
        <v>3.5904699492551859E-2</v>
      </c>
      <c r="G2057" s="2">
        <f t="shared" si="287"/>
        <v>2.4167966346208093E-2</v>
      </c>
      <c r="H2057" s="2">
        <f t="shared" si="283"/>
        <v>1.4856318060946505</v>
      </c>
      <c r="I2057" s="2">
        <f t="shared" si="284"/>
        <v>59.768780012065832</v>
      </c>
    </row>
    <row r="2058" spans="1:9" ht="13.5" x14ac:dyDescent="0.25">
      <c r="A2058" s="3">
        <f>TITRES_STAT!B2061</f>
        <v>45287</v>
      </c>
      <c r="B2058" s="6">
        <f>TITRES_STAT!D2061</f>
        <v>7.0057999999999998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3.3340078100226725E-2</v>
      </c>
      <c r="G2058" s="2">
        <f t="shared" si="287"/>
        <v>2.2441683035764659E-2</v>
      </c>
      <c r="H2058" s="2">
        <f t="shared" si="283"/>
        <v>1.4856318060946503</v>
      </c>
      <c r="I2058" s="2">
        <f t="shared" si="284"/>
        <v>59.768780012065832</v>
      </c>
    </row>
    <row r="2059" spans="1:9" ht="13.5" x14ac:dyDescent="0.25">
      <c r="A2059" s="3">
        <f>TITRES_STAT!B2062</f>
        <v>45288</v>
      </c>
      <c r="B2059" s="6">
        <f>TITRES_STAT!D2062</f>
        <v>7.0244999999999997</v>
      </c>
      <c r="C2059" s="2">
        <f t="shared" si="288"/>
        <v>1.8699999999999939E-2</v>
      </c>
      <c r="D2059" s="2">
        <f t="shared" si="289"/>
        <v>1.8699999999999939E-2</v>
      </c>
      <c r="E2059" s="2">
        <f t="shared" si="290"/>
        <v>0</v>
      </c>
      <c r="F2059" s="2">
        <f t="shared" si="287"/>
        <v>3.229435823592481E-2</v>
      </c>
      <c r="G2059" s="2">
        <f t="shared" si="287"/>
        <v>2.0838705676067184E-2</v>
      </c>
      <c r="H2059" s="2">
        <f t="shared" si="283"/>
        <v>1.5497295627633054</v>
      </c>
      <c r="I2059" s="2">
        <f t="shared" si="284"/>
        <v>60.780154311101299</v>
      </c>
    </row>
    <row r="2060" spans="1:9" ht="13.5" x14ac:dyDescent="0.25">
      <c r="A2060" s="3">
        <f>TITRES_STAT!B2063</f>
        <v>45289</v>
      </c>
      <c r="B2060" s="6">
        <f>TITRES_STAT!D2063</f>
        <v>7.0057999999999998</v>
      </c>
      <c r="C2060" s="2">
        <f t="shared" si="288"/>
        <v>-1.8699999999999939E-2</v>
      </c>
      <c r="D2060" s="2">
        <f t="shared" si="289"/>
        <v>0</v>
      </c>
      <c r="E2060" s="2">
        <f t="shared" si="290"/>
        <v>1.8699999999999939E-2</v>
      </c>
      <c r="F2060" s="2">
        <f t="shared" si="287"/>
        <v>2.9987618361930181E-2</v>
      </c>
      <c r="G2060" s="2">
        <f t="shared" si="287"/>
        <v>2.0685940984919524E-2</v>
      </c>
      <c r="H2060" s="2">
        <f t="shared" si="283"/>
        <v>1.4496617960861327</v>
      </c>
      <c r="I2060" s="2">
        <f t="shared" si="284"/>
        <v>59.178038307258689</v>
      </c>
    </row>
    <row r="2061" spans="1:9" ht="13.5" x14ac:dyDescent="0.25">
      <c r="A2061" s="3">
        <f>TITRES_STAT!B2064</f>
        <v>45293</v>
      </c>
      <c r="B2061" s="6">
        <f>TITRES_STAT!D2064</f>
        <v>7.0712999999999999</v>
      </c>
      <c r="C2061" s="2">
        <f t="shared" si="288"/>
        <v>6.5500000000000114E-2</v>
      </c>
      <c r="D2061" s="2">
        <f t="shared" si="289"/>
        <v>6.5500000000000114E-2</v>
      </c>
      <c r="E2061" s="2">
        <f t="shared" si="290"/>
        <v>0</v>
      </c>
      <c r="F2061" s="2">
        <f t="shared" ref="F2061:G2076" si="291">((F2060*13)+D2061)/14</f>
        <v>3.2524217050363749E-2</v>
      </c>
      <c r="G2061" s="2">
        <f t="shared" si="291"/>
        <v>1.9208373771710984E-2</v>
      </c>
      <c r="H2061" s="2">
        <f t="shared" si="283"/>
        <v>1.6932311624560115</v>
      </c>
      <c r="I2061" s="2">
        <f t="shared" si="284"/>
        <v>62.86987860752064</v>
      </c>
    </row>
    <row r="2062" spans="1:9" ht="13.5" x14ac:dyDescent="0.25">
      <c r="A2062" s="3">
        <f>TITRES_STAT!B2065</f>
        <v>45294</v>
      </c>
      <c r="B2062" s="6">
        <f>TITRES_STAT!D2065</f>
        <v>6.9496000000000002</v>
      </c>
      <c r="C2062" s="2">
        <f t="shared" si="288"/>
        <v>-0.1216999999999997</v>
      </c>
      <c r="D2062" s="2">
        <f t="shared" si="289"/>
        <v>0</v>
      </c>
      <c r="E2062" s="2">
        <f t="shared" si="290"/>
        <v>0.1216999999999997</v>
      </c>
      <c r="F2062" s="2">
        <f t="shared" si="291"/>
        <v>3.0201058689623479E-2</v>
      </c>
      <c r="G2062" s="2">
        <f t="shared" si="291"/>
        <v>2.6529204216588751E-2</v>
      </c>
      <c r="H2062" s="2">
        <f t="shared" si="283"/>
        <v>1.1384080141664676</v>
      </c>
      <c r="I2062" s="2">
        <f t="shared" si="284"/>
        <v>53.236239605574475</v>
      </c>
    </row>
    <row r="2063" spans="1:9" ht="13.5" x14ac:dyDescent="0.25">
      <c r="A2063" s="3">
        <f>TITRES_STAT!B2066</f>
        <v>45295</v>
      </c>
      <c r="B2063" s="6">
        <f>TITRES_STAT!D2066</f>
        <v>6.8840000000000003</v>
      </c>
      <c r="C2063" s="2">
        <f t="shared" si="288"/>
        <v>-6.5599999999999881E-2</v>
      </c>
      <c r="D2063" s="2">
        <f t="shared" si="289"/>
        <v>0</v>
      </c>
      <c r="E2063" s="2">
        <f t="shared" si="290"/>
        <v>6.5599999999999881E-2</v>
      </c>
      <c r="F2063" s="2">
        <f t="shared" si="291"/>
        <v>2.8043840211793233E-2</v>
      </c>
      <c r="G2063" s="2">
        <f t="shared" si="291"/>
        <v>2.931997534397526E-2</v>
      </c>
      <c r="H2063" s="2">
        <f t="shared" si="283"/>
        <v>0.95647557280622852</v>
      </c>
      <c r="I2063" s="2">
        <f t="shared" si="284"/>
        <v>48.887682836455163</v>
      </c>
    </row>
    <row r="2064" spans="1:9" ht="13.5" x14ac:dyDescent="0.25">
      <c r="A2064" s="3">
        <f>TITRES_STAT!B2067</f>
        <v>45296</v>
      </c>
      <c r="B2064" s="6">
        <f>TITRES_STAT!D2067</f>
        <v>6.6498999999999997</v>
      </c>
      <c r="C2064" s="2">
        <f t="shared" si="288"/>
        <v>-0.23410000000000064</v>
      </c>
      <c r="D2064" s="2">
        <f t="shared" si="289"/>
        <v>0</v>
      </c>
      <c r="E2064" s="2">
        <f t="shared" si="290"/>
        <v>0.23410000000000064</v>
      </c>
      <c r="F2064" s="2">
        <f t="shared" si="291"/>
        <v>2.6040708768093716E-2</v>
      </c>
      <c r="G2064" s="2">
        <f t="shared" si="291"/>
        <v>4.394711996226279E-2</v>
      </c>
      <c r="H2064" s="2">
        <f t="shared" si="283"/>
        <v>0.5925464237577972</v>
      </c>
      <c r="I2064" s="2">
        <f t="shared" si="284"/>
        <v>37.207481987219914</v>
      </c>
    </row>
    <row r="2065" spans="1:9" ht="13.5" x14ac:dyDescent="0.25">
      <c r="A2065" s="3">
        <f>TITRES_STAT!B2068</f>
        <v>45299</v>
      </c>
      <c r="B2065" s="6">
        <f>TITRES_STAT!D2068</f>
        <v>6.6498999999999997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2.4180658141801308E-2</v>
      </c>
      <c r="G2065" s="2">
        <f t="shared" si="291"/>
        <v>4.0808039964958305E-2</v>
      </c>
      <c r="H2065" s="2">
        <f t="shared" ref="H2065:H2128" si="292">F2065/G2065</f>
        <v>0.5925464237577972</v>
      </c>
      <c r="I2065" s="2">
        <f t="shared" ref="I2065:I2128" si="293">IF(G2065=0,100,100-(100/(1+H2065)))</f>
        <v>37.207481987219914</v>
      </c>
    </row>
    <row r="2066" spans="1:9" ht="13.5" x14ac:dyDescent="0.25">
      <c r="A2066" s="3">
        <f>TITRES_STAT!B2069</f>
        <v>45300</v>
      </c>
      <c r="B2066" s="6">
        <f>TITRES_STAT!D2069</f>
        <v>6.6029999999999998</v>
      </c>
      <c r="C2066" s="2">
        <f t="shared" si="288"/>
        <v>-4.6899999999999942E-2</v>
      </c>
      <c r="D2066" s="2">
        <f t="shared" si="289"/>
        <v>0</v>
      </c>
      <c r="E2066" s="2">
        <f t="shared" si="290"/>
        <v>4.6899999999999942E-2</v>
      </c>
      <c r="F2066" s="2">
        <f t="shared" si="291"/>
        <v>2.2453468274529785E-2</v>
      </c>
      <c r="G2066" s="2">
        <f t="shared" si="291"/>
        <v>4.1243179967461283E-2</v>
      </c>
      <c r="H2066" s="2">
        <f t="shared" si="292"/>
        <v>0.54441651425143256</v>
      </c>
      <c r="I2066" s="2">
        <f t="shared" si="293"/>
        <v>35.250627614229273</v>
      </c>
    </row>
    <row r="2067" spans="1:9" ht="13.5" x14ac:dyDescent="0.25">
      <c r="A2067" s="3">
        <f>TITRES_STAT!B2070</f>
        <v>45301</v>
      </c>
      <c r="B2067" s="6">
        <f>TITRES_STAT!D2070</f>
        <v>6.5281000000000002</v>
      </c>
      <c r="C2067" s="2">
        <f t="shared" si="288"/>
        <v>-7.4899999999999523E-2</v>
      </c>
      <c r="D2067" s="2">
        <f t="shared" si="289"/>
        <v>0</v>
      </c>
      <c r="E2067" s="2">
        <f t="shared" si="290"/>
        <v>7.4899999999999523E-2</v>
      </c>
      <c r="F2067" s="2">
        <f t="shared" si="291"/>
        <v>2.0849649112063374E-2</v>
      </c>
      <c r="G2067" s="2">
        <f t="shared" si="291"/>
        <v>4.3647238541214009E-2</v>
      </c>
      <c r="H2067" s="2">
        <f t="shared" si="292"/>
        <v>0.47768541169852113</v>
      </c>
      <c r="I2067" s="2">
        <f t="shared" si="293"/>
        <v>32.326597252486039</v>
      </c>
    </row>
    <row r="2068" spans="1:9" ht="13.5" x14ac:dyDescent="0.25">
      <c r="A2068" s="3">
        <f>TITRES_STAT!B2071</f>
        <v>45302</v>
      </c>
      <c r="B2068" s="6">
        <f>TITRES_STAT!D2071</f>
        <v>6.6498999999999997</v>
      </c>
      <c r="C2068" s="2">
        <f t="shared" si="288"/>
        <v>0.12179999999999946</v>
      </c>
      <c r="D2068" s="2">
        <f t="shared" si="289"/>
        <v>0.12179999999999946</v>
      </c>
      <c r="E2068" s="2">
        <f t="shared" si="290"/>
        <v>0</v>
      </c>
      <c r="F2068" s="2">
        <f t="shared" si="291"/>
        <v>2.8060388461201669E-2</v>
      </c>
      <c r="G2068" s="2">
        <f t="shared" si="291"/>
        <v>4.0529578645413011E-2</v>
      </c>
      <c r="H2068" s="2">
        <f t="shared" si="292"/>
        <v>0.69234345381918849</v>
      </c>
      <c r="I2068" s="2">
        <f t="shared" si="293"/>
        <v>40.910339580109792</v>
      </c>
    </row>
    <row r="2069" spans="1:9" ht="13.5" x14ac:dyDescent="0.25">
      <c r="A2069" s="3">
        <f>TITRES_STAT!B2072</f>
        <v>45303</v>
      </c>
      <c r="B2069" s="6">
        <f>TITRES_STAT!D2072</f>
        <v>6.6592000000000002</v>
      </c>
      <c r="C2069" s="2">
        <f t="shared" si="288"/>
        <v>9.3000000000005301E-3</v>
      </c>
      <c r="D2069" s="2">
        <f t="shared" si="289"/>
        <v>9.3000000000005301E-3</v>
      </c>
      <c r="E2069" s="2">
        <f t="shared" si="290"/>
        <v>0</v>
      </c>
      <c r="F2069" s="2">
        <f t="shared" si="291"/>
        <v>2.6720360713973018E-2</v>
      </c>
      <c r="G2069" s="2">
        <f t="shared" si="291"/>
        <v>3.7634608742169222E-2</v>
      </c>
      <c r="H2069" s="2">
        <f t="shared" si="292"/>
        <v>0.70999438035961582</v>
      </c>
      <c r="I2069" s="2">
        <f t="shared" si="293"/>
        <v>41.520275652034734</v>
      </c>
    </row>
    <row r="2070" spans="1:9" ht="13.5" x14ac:dyDescent="0.25">
      <c r="A2070" s="3">
        <f>TITRES_STAT!B2073</f>
        <v>45306</v>
      </c>
      <c r="B2070" s="6">
        <f>TITRES_STAT!D2073</f>
        <v>6.6592000000000002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2.48117635201178E-2</v>
      </c>
      <c r="G2070" s="2">
        <f t="shared" si="291"/>
        <v>3.4946422403442846E-2</v>
      </c>
      <c r="H2070" s="2">
        <f t="shared" si="292"/>
        <v>0.70999438035961582</v>
      </c>
      <c r="I2070" s="2">
        <f t="shared" si="293"/>
        <v>41.520275652034734</v>
      </c>
    </row>
    <row r="2071" spans="1:9" ht="13.5" x14ac:dyDescent="0.25">
      <c r="A2071" s="3">
        <f>TITRES_STAT!B2074</f>
        <v>45307</v>
      </c>
      <c r="B2071" s="6">
        <f>TITRES_STAT!D2074</f>
        <v>6.7153999999999998</v>
      </c>
      <c r="C2071" s="2">
        <f t="shared" si="288"/>
        <v>5.6199999999999584E-2</v>
      </c>
      <c r="D2071" s="2">
        <f t="shared" si="289"/>
        <v>5.6199999999999584E-2</v>
      </c>
      <c r="E2071" s="2">
        <f t="shared" si="290"/>
        <v>0</v>
      </c>
      <c r="F2071" s="2">
        <f t="shared" si="291"/>
        <v>2.7053780411537925E-2</v>
      </c>
      <c r="G2071" s="2">
        <f t="shared" si="291"/>
        <v>3.2450249374625498E-2</v>
      </c>
      <c r="H2071" s="2">
        <f t="shared" si="292"/>
        <v>0.83370023136687055</v>
      </c>
      <c r="I2071" s="2">
        <f t="shared" si="293"/>
        <v>45.465459244961565</v>
      </c>
    </row>
    <row r="2072" spans="1:9" ht="13.5" x14ac:dyDescent="0.25">
      <c r="A2072" s="3">
        <f>TITRES_STAT!B2075</f>
        <v>45308</v>
      </c>
      <c r="B2072" s="6">
        <f>TITRES_STAT!D2075</f>
        <v>6.8372000000000002</v>
      </c>
      <c r="C2072" s="2">
        <f t="shared" si="288"/>
        <v>0.12180000000000035</v>
      </c>
      <c r="D2072" s="2">
        <f t="shared" si="289"/>
        <v>0.12180000000000035</v>
      </c>
      <c r="E2072" s="2">
        <f t="shared" si="290"/>
        <v>0</v>
      </c>
      <c r="F2072" s="2">
        <f t="shared" si="291"/>
        <v>3.3821367524999528E-2</v>
      </c>
      <c r="G2072" s="2">
        <f t="shared" si="291"/>
        <v>3.0132374419295106E-2</v>
      </c>
      <c r="H2072" s="2">
        <f t="shared" si="292"/>
        <v>1.1224262334714052</v>
      </c>
      <c r="I2072" s="2">
        <f t="shared" si="293"/>
        <v>52.884110447296131</v>
      </c>
    </row>
    <row r="2073" spans="1:9" ht="13.5" x14ac:dyDescent="0.25">
      <c r="A2073" s="3">
        <f>TITRES_STAT!B2076</f>
        <v>45309</v>
      </c>
      <c r="B2073" s="6">
        <f>TITRES_STAT!D2076</f>
        <v>6.8183999999999996</v>
      </c>
      <c r="C2073" s="2">
        <f t="shared" si="288"/>
        <v>-1.8800000000000594E-2</v>
      </c>
      <c r="D2073" s="2">
        <f t="shared" si="289"/>
        <v>0</v>
      </c>
      <c r="E2073" s="2">
        <f t="shared" si="290"/>
        <v>1.8800000000000594E-2</v>
      </c>
      <c r="F2073" s="2">
        <f t="shared" si="291"/>
        <v>3.1405555558928135E-2</v>
      </c>
      <c r="G2073" s="2">
        <f t="shared" si="291"/>
        <v>2.9322919103631214E-2</v>
      </c>
      <c r="H2073" s="2">
        <f t="shared" si="292"/>
        <v>1.0710241858232668</v>
      </c>
      <c r="I2073" s="2">
        <f t="shared" si="293"/>
        <v>51.714711646282232</v>
      </c>
    </row>
    <row r="2074" spans="1:9" ht="13.5" x14ac:dyDescent="0.25">
      <c r="A2074" s="3">
        <f>TITRES_STAT!B2077</f>
        <v>45310</v>
      </c>
      <c r="B2074" s="6">
        <f>TITRES_STAT!D2077</f>
        <v>6.7622999999999998</v>
      </c>
      <c r="C2074" s="2">
        <f t="shared" si="288"/>
        <v>-5.6099999999999817E-2</v>
      </c>
      <c r="D2074" s="2">
        <f t="shared" si="289"/>
        <v>0</v>
      </c>
      <c r="E2074" s="2">
        <f t="shared" si="290"/>
        <v>5.6099999999999817E-2</v>
      </c>
      <c r="F2074" s="2">
        <f t="shared" si="291"/>
        <v>2.9162301590433266E-2</v>
      </c>
      <c r="G2074" s="2">
        <f t="shared" si="291"/>
        <v>3.1235567739086114E-2</v>
      </c>
      <c r="H2074" s="2">
        <f t="shared" si="292"/>
        <v>0.93362482904197386</v>
      </c>
      <c r="I2074" s="2">
        <f t="shared" si="293"/>
        <v>48.283659529989791</v>
      </c>
    </row>
    <row r="2075" spans="1:9" ht="13.5" x14ac:dyDescent="0.25">
      <c r="A2075" s="3">
        <f>TITRES_STAT!B2078</f>
        <v>45313</v>
      </c>
      <c r="B2075" s="6">
        <f>TITRES_STAT!D2078</f>
        <v>6.7435</v>
      </c>
      <c r="C2075" s="2">
        <f t="shared" si="288"/>
        <v>-1.8799999999999706E-2</v>
      </c>
      <c r="D2075" s="2">
        <f t="shared" si="289"/>
        <v>0</v>
      </c>
      <c r="E2075" s="2">
        <f t="shared" si="290"/>
        <v>1.8799999999999706E-2</v>
      </c>
      <c r="F2075" s="2">
        <f t="shared" si="291"/>
        <v>2.7079280048259463E-2</v>
      </c>
      <c r="G2075" s="2">
        <f t="shared" si="291"/>
        <v>3.0347312900579942E-2</v>
      </c>
      <c r="H2075" s="2">
        <f t="shared" si="292"/>
        <v>0.8923122827043436</v>
      </c>
      <c r="I2075" s="2">
        <f t="shared" si="293"/>
        <v>47.154599738110939</v>
      </c>
    </row>
    <row r="2076" spans="1:9" ht="13.5" x14ac:dyDescent="0.25">
      <c r="A2076" s="3">
        <f>TITRES_STAT!B2079</f>
        <v>45314</v>
      </c>
      <c r="B2076" s="6">
        <f>TITRES_STAT!D2079</f>
        <v>6.6966999999999999</v>
      </c>
      <c r="C2076" s="2">
        <f t="shared" si="288"/>
        <v>-4.6800000000000175E-2</v>
      </c>
      <c r="D2076" s="2">
        <f t="shared" si="289"/>
        <v>0</v>
      </c>
      <c r="E2076" s="2">
        <f t="shared" si="290"/>
        <v>4.6800000000000175E-2</v>
      </c>
      <c r="F2076" s="2">
        <f t="shared" si="291"/>
        <v>2.514504575909807E-2</v>
      </c>
      <c r="G2076" s="2">
        <f t="shared" si="291"/>
        <v>3.1522504836252817E-2</v>
      </c>
      <c r="H2076" s="2">
        <f t="shared" si="292"/>
        <v>0.79768552307999718</v>
      </c>
      <c r="I2076" s="2">
        <f t="shared" si="293"/>
        <v>44.372918001437341</v>
      </c>
    </row>
    <row r="2077" spans="1:9" ht="13.5" x14ac:dyDescent="0.25">
      <c r="A2077" s="3">
        <f>TITRES_STAT!B2080</f>
        <v>45315</v>
      </c>
      <c r="B2077" s="6">
        <f>TITRES_STAT!D2080</f>
        <v>6.5561999999999996</v>
      </c>
      <c r="C2077" s="2">
        <f t="shared" si="288"/>
        <v>-0.14050000000000029</v>
      </c>
      <c r="D2077" s="2">
        <f t="shared" si="289"/>
        <v>0</v>
      </c>
      <c r="E2077" s="2">
        <f t="shared" si="290"/>
        <v>0.14050000000000029</v>
      </c>
      <c r="F2077" s="2">
        <f t="shared" ref="F2077:G2092" si="294">((F2076*13)+D2077)/14</f>
        <v>2.3348971062019636E-2</v>
      </c>
      <c r="G2077" s="2">
        <f t="shared" si="294"/>
        <v>3.9306611633663349E-2</v>
      </c>
      <c r="H2077" s="2">
        <f t="shared" si="292"/>
        <v>0.59402146589564808</v>
      </c>
      <c r="I2077" s="2">
        <f t="shared" si="293"/>
        <v>37.265587610006214</v>
      </c>
    </row>
    <row r="2078" spans="1:9" ht="13.5" x14ac:dyDescent="0.25">
      <c r="A2078" s="3">
        <f>TITRES_STAT!B2081</f>
        <v>45316</v>
      </c>
      <c r="B2078" s="6">
        <f>TITRES_STAT!D2081</f>
        <v>6.7435</v>
      </c>
      <c r="C2078" s="2">
        <f t="shared" si="288"/>
        <v>0.18730000000000047</v>
      </c>
      <c r="D2078" s="2">
        <f t="shared" si="289"/>
        <v>0.18730000000000047</v>
      </c>
      <c r="E2078" s="2">
        <f t="shared" si="290"/>
        <v>0</v>
      </c>
      <c r="F2078" s="2">
        <f t="shared" si="294"/>
        <v>3.5059758843303979E-2</v>
      </c>
      <c r="G2078" s="2">
        <f t="shared" si="294"/>
        <v>3.6498996516973116E-2</v>
      </c>
      <c r="H2078" s="2">
        <f t="shared" si="292"/>
        <v>0.96056774675983625</v>
      </c>
      <c r="I2078" s="2">
        <f t="shared" si="293"/>
        <v>48.994366471004838</v>
      </c>
    </row>
    <row r="2079" spans="1:9" ht="13.5" x14ac:dyDescent="0.25">
      <c r="A2079" s="3">
        <f>TITRES_STAT!B2082</f>
        <v>45317</v>
      </c>
      <c r="B2079" s="6">
        <f>TITRES_STAT!D2082</f>
        <v>6.7342000000000004</v>
      </c>
      <c r="C2079" s="2">
        <f t="shared" si="288"/>
        <v>-9.2999999999996419E-3</v>
      </c>
      <c r="D2079" s="2">
        <f t="shared" si="289"/>
        <v>0</v>
      </c>
      <c r="E2079" s="2">
        <f t="shared" si="290"/>
        <v>9.2999999999996419E-3</v>
      </c>
      <c r="F2079" s="2">
        <f t="shared" si="294"/>
        <v>3.255549035449655E-2</v>
      </c>
      <c r="G2079" s="2">
        <f t="shared" si="294"/>
        <v>3.4556211051475008E-2</v>
      </c>
      <c r="H2079" s="2">
        <f t="shared" si="292"/>
        <v>0.94210242859096505</v>
      </c>
      <c r="I2079" s="2">
        <f t="shared" si="293"/>
        <v>48.509409942630043</v>
      </c>
    </row>
    <row r="2080" spans="1:9" ht="13.5" x14ac:dyDescent="0.25">
      <c r="A2080" s="3">
        <f>TITRES_STAT!B2083</f>
        <v>45320</v>
      </c>
      <c r="B2080" s="6">
        <f>TITRES_STAT!D2083</f>
        <v>6.7435</v>
      </c>
      <c r="C2080" s="2">
        <f t="shared" si="288"/>
        <v>9.2999999999996419E-3</v>
      </c>
      <c r="D2080" s="2">
        <f t="shared" si="289"/>
        <v>9.2999999999996419E-3</v>
      </c>
      <c r="E2080" s="2">
        <f t="shared" si="290"/>
        <v>0</v>
      </c>
      <c r="F2080" s="2">
        <f t="shared" si="294"/>
        <v>3.0894383900603915E-2</v>
      </c>
      <c r="G2080" s="2">
        <f t="shared" si="294"/>
        <v>3.2087910262083935E-2</v>
      </c>
      <c r="H2080" s="2">
        <f t="shared" si="292"/>
        <v>0.96280448456344858</v>
      </c>
      <c r="I2080" s="2">
        <f t="shared" si="293"/>
        <v>49.052490563143785</v>
      </c>
    </row>
    <row r="2081" spans="1:9" ht="13.5" x14ac:dyDescent="0.25">
      <c r="A2081" s="3">
        <f>TITRES_STAT!B2084</f>
        <v>45321</v>
      </c>
      <c r="B2081" s="6">
        <f>TITRES_STAT!D2084</f>
        <v>6.7996999999999996</v>
      </c>
      <c r="C2081" s="2">
        <f t="shared" si="288"/>
        <v>5.6199999999999584E-2</v>
      </c>
      <c r="D2081" s="2">
        <f t="shared" si="289"/>
        <v>5.6199999999999584E-2</v>
      </c>
      <c r="E2081" s="2">
        <f t="shared" si="290"/>
        <v>0</v>
      </c>
      <c r="F2081" s="2">
        <f t="shared" si="294"/>
        <v>3.2701927907703605E-2</v>
      </c>
      <c r="G2081" s="2">
        <f t="shared" si="294"/>
        <v>2.9795916671935079E-2</v>
      </c>
      <c r="H2081" s="2">
        <f t="shared" si="292"/>
        <v>1.0975305196267284</v>
      </c>
      <c r="I2081" s="2">
        <f t="shared" si="293"/>
        <v>52.324889166429969</v>
      </c>
    </row>
    <row r="2082" spans="1:9" ht="13.5" x14ac:dyDescent="0.25">
      <c r="A2082" s="3">
        <f>TITRES_STAT!B2085</f>
        <v>45322</v>
      </c>
      <c r="B2082" s="6">
        <f>TITRES_STAT!D2085</f>
        <v>6.7904</v>
      </c>
      <c r="C2082" s="2">
        <f t="shared" si="288"/>
        <v>-9.2999999999996419E-3</v>
      </c>
      <c r="D2082" s="2">
        <f t="shared" si="289"/>
        <v>0</v>
      </c>
      <c r="E2082" s="2">
        <f t="shared" si="290"/>
        <v>9.2999999999996419E-3</v>
      </c>
      <c r="F2082" s="2">
        <f t="shared" si="294"/>
        <v>3.0366075914296208E-2</v>
      </c>
      <c r="G2082" s="2">
        <f t="shared" si="294"/>
        <v>2.8331922623939691E-2</v>
      </c>
      <c r="H2082" s="2">
        <f t="shared" si="292"/>
        <v>1.0717972203071637</v>
      </c>
      <c r="I2082" s="2">
        <f t="shared" si="293"/>
        <v>51.732727981373564</v>
      </c>
    </row>
    <row r="2083" spans="1:9" ht="13.5" x14ac:dyDescent="0.25">
      <c r="A2083" s="3">
        <f>TITRES_STAT!B2086</f>
        <v>45323</v>
      </c>
      <c r="B2083" s="6">
        <f>TITRES_STAT!D2086</f>
        <v>6.7435</v>
      </c>
      <c r="C2083" s="2">
        <f t="shared" si="288"/>
        <v>-4.6899999999999942E-2</v>
      </c>
      <c r="D2083" s="2">
        <f t="shared" si="289"/>
        <v>0</v>
      </c>
      <c r="E2083" s="2">
        <f t="shared" si="290"/>
        <v>4.6899999999999942E-2</v>
      </c>
      <c r="F2083" s="2">
        <f t="shared" si="294"/>
        <v>2.8197070491846478E-2</v>
      </c>
      <c r="G2083" s="2">
        <f t="shared" si="294"/>
        <v>2.9658213865086852E-2</v>
      </c>
      <c r="H2083" s="2">
        <f t="shared" si="292"/>
        <v>0.95073393900634029</v>
      </c>
      <c r="I2083" s="2">
        <f t="shared" si="293"/>
        <v>48.737242942039686</v>
      </c>
    </row>
    <row r="2084" spans="1:9" ht="13.5" x14ac:dyDescent="0.25">
      <c r="A2084" s="3">
        <f>TITRES_STAT!B2087</f>
        <v>45324</v>
      </c>
      <c r="B2084" s="6">
        <f>TITRES_STAT!D2087</f>
        <v>6.7061000000000002</v>
      </c>
      <c r="C2084" s="2">
        <f t="shared" si="288"/>
        <v>-3.7399999999999878E-2</v>
      </c>
      <c r="D2084" s="2">
        <f t="shared" si="289"/>
        <v>0</v>
      </c>
      <c r="E2084" s="2">
        <f t="shared" si="290"/>
        <v>3.7399999999999878E-2</v>
      </c>
      <c r="F2084" s="2">
        <f t="shared" si="294"/>
        <v>2.6182994028143159E-2</v>
      </c>
      <c r="G2084" s="2">
        <f t="shared" si="294"/>
        <v>3.0211198589009208E-2</v>
      </c>
      <c r="H2084" s="2">
        <f t="shared" si="292"/>
        <v>0.86666518546101301</v>
      </c>
      <c r="I2084" s="2">
        <f t="shared" si="293"/>
        <v>46.428528919446869</v>
      </c>
    </row>
    <row r="2085" spans="1:9" ht="13.5" x14ac:dyDescent="0.25">
      <c r="A2085" s="3">
        <f>TITRES_STAT!B2088</f>
        <v>45327</v>
      </c>
      <c r="B2085" s="6">
        <f>TITRES_STAT!D2088</f>
        <v>6.7342000000000004</v>
      </c>
      <c r="C2085" s="2">
        <f t="shared" si="288"/>
        <v>2.8100000000000236E-2</v>
      </c>
      <c r="D2085" s="2">
        <f t="shared" si="289"/>
        <v>2.8100000000000236E-2</v>
      </c>
      <c r="E2085" s="2">
        <f t="shared" si="290"/>
        <v>0</v>
      </c>
      <c r="F2085" s="2">
        <f t="shared" si="294"/>
        <v>2.6319923026132952E-2</v>
      </c>
      <c r="G2085" s="2">
        <f t="shared" si="294"/>
        <v>2.8053255832651409E-2</v>
      </c>
      <c r="H2085" s="2">
        <f t="shared" si="292"/>
        <v>0.9382127758411194</v>
      </c>
      <c r="I2085" s="2">
        <f t="shared" si="293"/>
        <v>48.406077368567878</v>
      </c>
    </row>
    <row r="2086" spans="1:9" ht="13.5" x14ac:dyDescent="0.25">
      <c r="A2086" s="3">
        <f>TITRES_STAT!B2089</f>
        <v>45328</v>
      </c>
      <c r="B2086" s="6">
        <f>TITRES_STAT!D2089</f>
        <v>6.7248000000000001</v>
      </c>
      <c r="C2086" s="2">
        <f t="shared" si="288"/>
        <v>-9.400000000000297E-3</v>
      </c>
      <c r="D2086" s="2">
        <f t="shared" si="289"/>
        <v>0</v>
      </c>
      <c r="E2086" s="2">
        <f t="shared" si="290"/>
        <v>9.400000000000297E-3</v>
      </c>
      <c r="F2086" s="2">
        <f t="shared" si="294"/>
        <v>2.4439928524266314E-2</v>
      </c>
      <c r="G2086" s="2">
        <f t="shared" si="294"/>
        <v>2.6720880416033471E-2</v>
      </c>
      <c r="H2086" s="2">
        <f t="shared" si="292"/>
        <v>0.91463784664825243</v>
      </c>
      <c r="I2086" s="2">
        <f t="shared" si="293"/>
        <v>47.770801577405827</v>
      </c>
    </row>
    <row r="2087" spans="1:9" ht="13.5" x14ac:dyDescent="0.25">
      <c r="A2087" s="3">
        <f>TITRES_STAT!B2090</f>
        <v>45329</v>
      </c>
      <c r="B2087" s="6">
        <f>TITRES_STAT!D2090</f>
        <v>6.7342000000000004</v>
      </c>
      <c r="C2087" s="2">
        <f t="shared" si="288"/>
        <v>9.400000000000297E-3</v>
      </c>
      <c r="D2087" s="2">
        <f t="shared" si="289"/>
        <v>9.400000000000297E-3</v>
      </c>
      <c r="E2087" s="2">
        <f t="shared" si="290"/>
        <v>0</v>
      </c>
      <c r="F2087" s="2">
        <f t="shared" si="294"/>
        <v>2.336564791539017E-2</v>
      </c>
      <c r="G2087" s="2">
        <f t="shared" si="294"/>
        <v>2.4812246100602509E-2</v>
      </c>
      <c r="H2087" s="2">
        <f t="shared" si="292"/>
        <v>0.94169821710831692</v>
      </c>
      <c r="I2087" s="2">
        <f t="shared" si="293"/>
        <v>48.498690929981144</v>
      </c>
    </row>
    <row r="2088" spans="1:9" ht="13.5" x14ac:dyDescent="0.25">
      <c r="A2088" s="3">
        <f>TITRES_STAT!B2091</f>
        <v>45330</v>
      </c>
      <c r="B2088" s="6">
        <f>TITRES_STAT!D2091</f>
        <v>6.5561999999999996</v>
      </c>
      <c r="C2088" s="2">
        <f t="shared" si="288"/>
        <v>-0.17800000000000082</v>
      </c>
      <c r="D2088" s="2">
        <f t="shared" si="289"/>
        <v>0</v>
      </c>
      <c r="E2088" s="2">
        <f t="shared" si="290"/>
        <v>0.17800000000000082</v>
      </c>
      <c r="F2088" s="2">
        <f t="shared" si="294"/>
        <v>2.1696673064290874E-2</v>
      </c>
      <c r="G2088" s="2">
        <f t="shared" si="294"/>
        <v>3.5754228521988105E-2</v>
      </c>
      <c r="H2088" s="2">
        <f t="shared" si="292"/>
        <v>0.60682817001485223</v>
      </c>
      <c r="I2088" s="2">
        <f t="shared" si="293"/>
        <v>37.765591949339743</v>
      </c>
    </row>
    <row r="2089" spans="1:9" ht="13.5" x14ac:dyDescent="0.25">
      <c r="A2089" s="3">
        <f>TITRES_STAT!B2092</f>
        <v>45331</v>
      </c>
      <c r="B2089" s="6">
        <f>TITRES_STAT!D2092</f>
        <v>6.5561999999999996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2.0146910702555813E-2</v>
      </c>
      <c r="G2089" s="2">
        <f t="shared" si="294"/>
        <v>3.3200355056131815E-2</v>
      </c>
      <c r="H2089" s="2">
        <f t="shared" si="292"/>
        <v>0.60682817001485212</v>
      </c>
      <c r="I2089" s="2">
        <f t="shared" si="293"/>
        <v>37.765591949339743</v>
      </c>
    </row>
    <row r="2090" spans="1:9" ht="13.5" x14ac:dyDescent="0.25">
      <c r="A2090" s="3">
        <f>TITRES_STAT!B2093</f>
        <v>45334</v>
      </c>
      <c r="B2090" s="6">
        <f>TITRES_STAT!D2093</f>
        <v>6.5561999999999996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1.8707845652373257E-2</v>
      </c>
      <c r="G2090" s="2">
        <f t="shared" si="294"/>
        <v>3.082890112355097E-2</v>
      </c>
      <c r="H2090" s="2">
        <f t="shared" si="292"/>
        <v>0.60682817001485223</v>
      </c>
      <c r="I2090" s="2">
        <f t="shared" si="293"/>
        <v>37.765591949339743</v>
      </c>
    </row>
    <row r="2091" spans="1:9" ht="13.5" x14ac:dyDescent="0.25">
      <c r="A2091" s="3">
        <f>TITRES_STAT!B2094</f>
        <v>45335</v>
      </c>
      <c r="B2091" s="6">
        <f>TITRES_STAT!D2094</f>
        <v>6.6311</v>
      </c>
      <c r="C2091" s="2">
        <f t="shared" si="288"/>
        <v>7.4900000000000411E-2</v>
      </c>
      <c r="D2091" s="2">
        <f t="shared" si="289"/>
        <v>7.4900000000000411E-2</v>
      </c>
      <c r="E2091" s="2">
        <f t="shared" si="290"/>
        <v>0</v>
      </c>
      <c r="F2091" s="2">
        <f t="shared" si="294"/>
        <v>2.2721570962918054E-2</v>
      </c>
      <c r="G2091" s="2">
        <f t="shared" si="294"/>
        <v>2.8626836757583044E-2</v>
      </c>
      <c r="H2091" s="2">
        <f t="shared" si="292"/>
        <v>0.79371574146763779</v>
      </c>
      <c r="I2091" s="2">
        <f t="shared" si="293"/>
        <v>44.249806316479713</v>
      </c>
    </row>
    <row r="2092" spans="1:9" ht="13.5" x14ac:dyDescent="0.25">
      <c r="A2092" s="3">
        <f>TITRES_STAT!B2095</f>
        <v>45336</v>
      </c>
      <c r="B2092" s="6">
        <f>TITRES_STAT!D2095</f>
        <v>6.7248000000000001</v>
      </c>
      <c r="C2092" s="2">
        <f t="shared" si="288"/>
        <v>9.3700000000000117E-2</v>
      </c>
      <c r="D2092" s="2">
        <f t="shared" si="289"/>
        <v>9.3700000000000117E-2</v>
      </c>
      <c r="E2092" s="2">
        <f t="shared" si="290"/>
        <v>0</v>
      </c>
      <c r="F2092" s="2">
        <f t="shared" si="294"/>
        <v>2.779145875128106E-2</v>
      </c>
      <c r="G2092" s="2">
        <f t="shared" si="294"/>
        <v>2.658206270346997E-2</v>
      </c>
      <c r="H2092" s="2">
        <f t="shared" si="292"/>
        <v>1.0454966968253077</v>
      </c>
      <c r="I2092" s="2">
        <f t="shared" si="293"/>
        <v>51.112118560150215</v>
      </c>
    </row>
    <row r="2093" spans="1:9" ht="13.5" x14ac:dyDescent="0.25">
      <c r="A2093" s="3">
        <f>TITRES_STAT!B2096</f>
        <v>45337</v>
      </c>
      <c r="B2093" s="6">
        <f>TITRES_STAT!D2096</f>
        <v>6.6872999999999996</v>
      </c>
      <c r="C2093" s="2">
        <f t="shared" si="288"/>
        <v>-3.7500000000000533E-2</v>
      </c>
      <c r="D2093" s="2">
        <f t="shared" si="289"/>
        <v>0</v>
      </c>
      <c r="E2093" s="2">
        <f t="shared" si="290"/>
        <v>3.7500000000000533E-2</v>
      </c>
      <c r="F2093" s="2">
        <f t="shared" ref="F2093:G2108" si="295">((F2092*13)+D2093)/14</f>
        <v>2.5806354554760984E-2</v>
      </c>
      <c r="G2093" s="2">
        <f t="shared" si="295"/>
        <v>2.7361915367507868E-2</v>
      </c>
      <c r="H2093" s="2">
        <f t="shared" si="292"/>
        <v>0.94314868707641331</v>
      </c>
      <c r="I2093" s="2">
        <f t="shared" si="293"/>
        <v>48.53713425787496</v>
      </c>
    </row>
    <row r="2094" spans="1:9" ht="13.5" x14ac:dyDescent="0.25">
      <c r="A2094" s="3">
        <f>TITRES_STAT!B2097</f>
        <v>45338</v>
      </c>
      <c r="B2094" s="6">
        <f>TITRES_STAT!D2097</f>
        <v>6.6872999999999996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2.3963043515135198E-2</v>
      </c>
      <c r="G2094" s="2">
        <f t="shared" si="295"/>
        <v>2.5407492841257307E-2</v>
      </c>
      <c r="H2094" s="2">
        <f t="shared" si="292"/>
        <v>0.94314868707641331</v>
      </c>
      <c r="I2094" s="2">
        <f t="shared" si="293"/>
        <v>48.53713425787496</v>
      </c>
    </row>
    <row r="2095" spans="1:9" ht="13.5" x14ac:dyDescent="0.25">
      <c r="A2095" s="3">
        <f>TITRES_STAT!B2098</f>
        <v>45341</v>
      </c>
      <c r="B2095" s="6">
        <f>TITRES_STAT!D2098</f>
        <v>6.6498999999999997</v>
      </c>
      <c r="C2095" s="2">
        <f t="shared" si="288"/>
        <v>-3.7399999999999878E-2</v>
      </c>
      <c r="D2095" s="2">
        <f t="shared" si="289"/>
        <v>0</v>
      </c>
      <c r="E2095" s="2">
        <f t="shared" si="290"/>
        <v>3.7399999999999878E-2</v>
      </c>
      <c r="F2095" s="2">
        <f t="shared" si="295"/>
        <v>2.22513975497684E-2</v>
      </c>
      <c r="G2095" s="2">
        <f t="shared" si="295"/>
        <v>2.6264100495453208E-2</v>
      </c>
      <c r="H2095" s="2">
        <f t="shared" si="292"/>
        <v>0.8472171949547832</v>
      </c>
      <c r="I2095" s="2">
        <f t="shared" si="293"/>
        <v>45.864514322882407</v>
      </c>
    </row>
    <row r="2096" spans="1:9" ht="13.5" x14ac:dyDescent="0.25">
      <c r="A2096" s="3">
        <f>TITRES_STAT!B2099</f>
        <v>45342</v>
      </c>
      <c r="B2096" s="6">
        <f>TITRES_STAT!D2099</f>
        <v>6.6872999999999996</v>
      </c>
      <c r="C2096" s="2">
        <f t="shared" si="288"/>
        <v>3.7399999999999878E-2</v>
      </c>
      <c r="D2096" s="2">
        <f t="shared" si="289"/>
        <v>3.7399999999999878E-2</v>
      </c>
      <c r="E2096" s="2">
        <f t="shared" si="290"/>
        <v>0</v>
      </c>
      <c r="F2096" s="2">
        <f t="shared" si="295"/>
        <v>2.3333440581927791E-2</v>
      </c>
      <c r="G2096" s="2">
        <f t="shared" si="295"/>
        <v>2.4388093317206549E-2</v>
      </c>
      <c r="H2096" s="2">
        <f t="shared" si="292"/>
        <v>0.95675542480663434</v>
      </c>
      <c r="I2096" s="2">
        <f t="shared" si="293"/>
        <v>48.894992837501931</v>
      </c>
    </row>
    <row r="2097" spans="1:9" ht="13.5" x14ac:dyDescent="0.25">
      <c r="A2097" s="3">
        <f>TITRES_STAT!B2100</f>
        <v>45343</v>
      </c>
      <c r="B2097" s="6">
        <f>TITRES_STAT!D2100</f>
        <v>6.7435</v>
      </c>
      <c r="C2097" s="2">
        <f t="shared" si="288"/>
        <v>5.6200000000000472E-2</v>
      </c>
      <c r="D2097" s="2">
        <f t="shared" si="289"/>
        <v>5.6200000000000472E-2</v>
      </c>
      <c r="E2097" s="2">
        <f t="shared" si="290"/>
        <v>0</v>
      </c>
      <c r="F2097" s="2">
        <f t="shared" si="295"/>
        <v>2.5681051968932982E-2</v>
      </c>
      <c r="G2097" s="2">
        <f t="shared" si="295"/>
        <v>2.2646086651691794E-2</v>
      </c>
      <c r="H2097" s="2">
        <f t="shared" si="292"/>
        <v>1.1340172085323386</v>
      </c>
      <c r="I2097" s="2">
        <f t="shared" si="293"/>
        <v>53.140021739199291</v>
      </c>
    </row>
    <row r="2098" spans="1:9" ht="13.5" x14ac:dyDescent="0.25">
      <c r="A2098" s="3">
        <f>TITRES_STAT!B2101</f>
        <v>45344</v>
      </c>
      <c r="B2098" s="6">
        <f>TITRES_STAT!D2101</f>
        <v>6.7248000000000001</v>
      </c>
      <c r="C2098" s="2">
        <f t="shared" si="288"/>
        <v>-1.8699999999999939E-2</v>
      </c>
      <c r="D2098" s="2">
        <f t="shared" si="289"/>
        <v>0</v>
      </c>
      <c r="E2098" s="2">
        <f t="shared" si="290"/>
        <v>1.8699999999999939E-2</v>
      </c>
      <c r="F2098" s="2">
        <f t="shared" si="295"/>
        <v>2.3846691114009198E-2</v>
      </c>
      <c r="G2098" s="2">
        <f t="shared" si="295"/>
        <v>2.2364223319428087E-2</v>
      </c>
      <c r="H2098" s="2">
        <f t="shared" si="292"/>
        <v>1.0662874705464631</v>
      </c>
      <c r="I2098" s="2">
        <f t="shared" si="293"/>
        <v>51.604023435541919</v>
      </c>
    </row>
    <row r="2099" spans="1:9" ht="13.5" x14ac:dyDescent="0.25">
      <c r="A2099" s="3">
        <f>TITRES_STAT!B2102</f>
        <v>45345</v>
      </c>
      <c r="B2099" s="6">
        <f>TITRES_STAT!D2102</f>
        <v>6.6498999999999997</v>
      </c>
      <c r="C2099" s="2">
        <f t="shared" si="288"/>
        <v>-7.4900000000000411E-2</v>
      </c>
      <c r="D2099" s="2">
        <f t="shared" si="289"/>
        <v>0</v>
      </c>
      <c r="E2099" s="2">
        <f t="shared" si="290"/>
        <v>7.4900000000000411E-2</v>
      </c>
      <c r="F2099" s="2">
        <f t="shared" si="295"/>
        <v>2.2143356034437112E-2</v>
      </c>
      <c r="G2099" s="2">
        <f t="shared" si="295"/>
        <v>2.6116778796611822E-2</v>
      </c>
      <c r="H2099" s="2">
        <f t="shared" si="292"/>
        <v>0.84785938598636867</v>
      </c>
      <c r="I2099" s="2">
        <f t="shared" si="293"/>
        <v>45.883328158857175</v>
      </c>
    </row>
    <row r="2100" spans="1:9" ht="13.5" x14ac:dyDescent="0.25">
      <c r="A2100" s="3">
        <f>TITRES_STAT!B2103</f>
        <v>45348</v>
      </c>
      <c r="B2100" s="6">
        <f>TITRES_STAT!D2103</f>
        <v>6.6029999999999998</v>
      </c>
      <c r="C2100" s="2">
        <f t="shared" si="288"/>
        <v>-4.6899999999999942E-2</v>
      </c>
      <c r="D2100" s="2">
        <f t="shared" si="289"/>
        <v>0</v>
      </c>
      <c r="E2100" s="2">
        <f t="shared" si="290"/>
        <v>4.6899999999999942E-2</v>
      </c>
      <c r="F2100" s="2">
        <f t="shared" si="295"/>
        <v>2.0561687746263036E-2</v>
      </c>
      <c r="G2100" s="2">
        <f t="shared" si="295"/>
        <v>2.7601294596853832E-2</v>
      </c>
      <c r="H2100" s="2">
        <f t="shared" si="292"/>
        <v>0.74495374389456304</v>
      </c>
      <c r="I2100" s="2">
        <f t="shared" si="293"/>
        <v>42.691890630401495</v>
      </c>
    </row>
    <row r="2101" spans="1:9" ht="13.5" x14ac:dyDescent="0.25">
      <c r="A2101" s="3">
        <f>TITRES_STAT!B2104</f>
        <v>45349</v>
      </c>
      <c r="B2101" s="6">
        <f>TITRES_STAT!D2104</f>
        <v>6.5842999999999998</v>
      </c>
      <c r="C2101" s="2">
        <f t="shared" si="288"/>
        <v>-1.8699999999999939E-2</v>
      </c>
      <c r="D2101" s="2">
        <f t="shared" si="289"/>
        <v>0</v>
      </c>
      <c r="E2101" s="2">
        <f t="shared" si="290"/>
        <v>1.8699999999999939E-2</v>
      </c>
      <c r="F2101" s="2">
        <f t="shared" si="295"/>
        <v>1.9092995764387107E-2</v>
      </c>
      <c r="G2101" s="2">
        <f t="shared" si="295"/>
        <v>2.6965487839935697E-2</v>
      </c>
      <c r="H2101" s="2">
        <f t="shared" si="292"/>
        <v>0.70805304460728191</v>
      </c>
      <c r="I2101" s="2">
        <f t="shared" si="293"/>
        <v>41.453808875711964</v>
      </c>
    </row>
    <row r="2102" spans="1:9" ht="13.5" x14ac:dyDescent="0.25">
      <c r="A2102" s="3">
        <f>TITRES_STAT!B2105</f>
        <v>45350</v>
      </c>
      <c r="B2102" s="6">
        <f>TITRES_STAT!D2105</f>
        <v>6.5561999999999996</v>
      </c>
      <c r="C2102" s="2">
        <f t="shared" si="288"/>
        <v>-2.8100000000000236E-2</v>
      </c>
      <c r="D2102" s="2">
        <f t="shared" si="289"/>
        <v>0</v>
      </c>
      <c r="E2102" s="2">
        <f t="shared" si="290"/>
        <v>2.8100000000000236E-2</v>
      </c>
      <c r="F2102" s="2">
        <f t="shared" si="295"/>
        <v>1.7729210352645169E-2</v>
      </c>
      <c r="G2102" s="2">
        <f t="shared" si="295"/>
        <v>2.7046524422797449E-2</v>
      </c>
      <c r="H2102" s="2">
        <f t="shared" si="292"/>
        <v>0.65550789726243941</v>
      </c>
      <c r="I2102" s="2">
        <f t="shared" si="293"/>
        <v>39.595576580842192</v>
      </c>
    </row>
    <row r="2103" spans="1:9" ht="13.5" x14ac:dyDescent="0.25">
      <c r="A2103" s="3">
        <f>TITRES_STAT!B2106</f>
        <v>45351</v>
      </c>
      <c r="B2103" s="6">
        <f>TITRES_STAT!D2106</f>
        <v>6.6029999999999998</v>
      </c>
      <c r="C2103" s="2">
        <f t="shared" si="288"/>
        <v>4.6800000000000175E-2</v>
      </c>
      <c r="D2103" s="2">
        <f t="shared" si="289"/>
        <v>4.6800000000000175E-2</v>
      </c>
      <c r="E2103" s="2">
        <f t="shared" si="290"/>
        <v>0</v>
      </c>
      <c r="F2103" s="2">
        <f t="shared" si="295"/>
        <v>1.9805695327456241E-2</v>
      </c>
      <c r="G2103" s="2">
        <f t="shared" si="295"/>
        <v>2.5114629821169059E-2</v>
      </c>
      <c r="H2103" s="2">
        <f t="shared" si="292"/>
        <v>0.78861187556752554</v>
      </c>
      <c r="I2103" s="2">
        <f t="shared" si="293"/>
        <v>44.090721208998986</v>
      </c>
    </row>
    <row r="2104" spans="1:9" ht="13.5" x14ac:dyDescent="0.25">
      <c r="A2104" s="3">
        <f>TITRES_STAT!B2107</f>
        <v>45352</v>
      </c>
      <c r="B2104" s="6">
        <f>TITRES_STAT!D2107</f>
        <v>6.8277999999999999</v>
      </c>
      <c r="C2104" s="2">
        <f t="shared" si="288"/>
        <v>0.22480000000000011</v>
      </c>
      <c r="D2104" s="2">
        <f t="shared" si="289"/>
        <v>0.22480000000000011</v>
      </c>
      <c r="E2104" s="2">
        <f t="shared" si="290"/>
        <v>0</v>
      </c>
      <c r="F2104" s="2">
        <f t="shared" si="295"/>
        <v>3.4448145661209371E-2</v>
      </c>
      <c r="G2104" s="2">
        <f t="shared" si="295"/>
        <v>2.3320727691085556E-2</v>
      </c>
      <c r="H2104" s="2">
        <f t="shared" si="292"/>
        <v>1.4771471163988299</v>
      </c>
      <c r="I2104" s="2">
        <f t="shared" si="293"/>
        <v>59.630980599418045</v>
      </c>
    </row>
    <row r="2105" spans="1:9" ht="13.5" x14ac:dyDescent="0.25">
      <c r="A2105" s="3">
        <f>TITRES_STAT!B2108</f>
        <v>45355</v>
      </c>
      <c r="B2105" s="6">
        <f>TITRES_STAT!D2108</f>
        <v>6.8559000000000001</v>
      </c>
      <c r="C2105" s="2">
        <f t="shared" si="288"/>
        <v>2.8100000000000236E-2</v>
      </c>
      <c r="D2105" s="2">
        <f t="shared" si="289"/>
        <v>2.8100000000000236E-2</v>
      </c>
      <c r="E2105" s="2">
        <f t="shared" si="290"/>
        <v>0</v>
      </c>
      <c r="F2105" s="2">
        <f t="shared" si="295"/>
        <v>3.3994706685408722E-2</v>
      </c>
      <c r="G2105" s="2">
        <f t="shared" si="295"/>
        <v>2.1654961427436586E-2</v>
      </c>
      <c r="H2105" s="2">
        <f t="shared" si="292"/>
        <v>1.5698345526645834</v>
      </c>
      <c r="I2105" s="2">
        <f t="shared" si="293"/>
        <v>61.086989084058729</v>
      </c>
    </row>
    <row r="2106" spans="1:9" ht="13.5" x14ac:dyDescent="0.25">
      <c r="A2106" s="3">
        <f>TITRES_STAT!B2109</f>
        <v>45356</v>
      </c>
      <c r="B2106" s="6">
        <f>TITRES_STAT!D2109</f>
        <v>6.7342000000000004</v>
      </c>
      <c r="C2106" s="2">
        <f t="shared" si="288"/>
        <v>-0.1216999999999997</v>
      </c>
      <c r="D2106" s="2">
        <f t="shared" si="289"/>
        <v>0</v>
      </c>
      <c r="E2106" s="2">
        <f t="shared" si="290"/>
        <v>0.1216999999999997</v>
      </c>
      <c r="F2106" s="2">
        <f t="shared" si="295"/>
        <v>3.1566513350736673E-2</v>
      </c>
      <c r="G2106" s="2">
        <f t="shared" si="295"/>
        <v>2.8801035611191097E-2</v>
      </c>
      <c r="H2106" s="2">
        <f t="shared" si="292"/>
        <v>1.0960200798637605</v>
      </c>
      <c r="I2106" s="2">
        <f t="shared" si="293"/>
        <v>52.290533396750703</v>
      </c>
    </row>
    <row r="2107" spans="1:9" ht="13.5" x14ac:dyDescent="0.25">
      <c r="A2107" s="3">
        <f>TITRES_STAT!B2110</f>
        <v>45357</v>
      </c>
      <c r="B2107" s="6">
        <f>TITRES_STAT!D2110</f>
        <v>6.8559000000000001</v>
      </c>
      <c r="C2107" s="2">
        <f t="shared" si="288"/>
        <v>0.1216999999999997</v>
      </c>
      <c r="D2107" s="2">
        <f t="shared" si="289"/>
        <v>0.1216999999999997</v>
      </c>
      <c r="E2107" s="2">
        <f t="shared" si="290"/>
        <v>0</v>
      </c>
      <c r="F2107" s="2">
        <f t="shared" si="295"/>
        <v>3.8004619539969746E-2</v>
      </c>
      <c r="G2107" s="2">
        <f t="shared" si="295"/>
        <v>2.6743818781820305E-2</v>
      </c>
      <c r="H2107" s="2">
        <f t="shared" si="292"/>
        <v>1.4210618105819732</v>
      </c>
      <c r="I2107" s="2">
        <f t="shared" si="293"/>
        <v>58.695808771622367</v>
      </c>
    </row>
    <row r="2108" spans="1:9" ht="13.5" x14ac:dyDescent="0.25">
      <c r="A2108" s="3">
        <f>TITRES_STAT!B2111</f>
        <v>45358</v>
      </c>
      <c r="B2108" s="6">
        <f>TITRES_STAT!D2111</f>
        <v>6.7622999999999998</v>
      </c>
      <c r="C2108" s="2">
        <f t="shared" si="288"/>
        <v>-9.360000000000035E-2</v>
      </c>
      <c r="D2108" s="2">
        <f t="shared" si="289"/>
        <v>0</v>
      </c>
      <c r="E2108" s="2">
        <f t="shared" si="290"/>
        <v>9.360000000000035E-2</v>
      </c>
      <c r="F2108" s="2">
        <f t="shared" si="295"/>
        <v>3.5290003858543334E-2</v>
      </c>
      <c r="G2108" s="2">
        <f t="shared" si="295"/>
        <v>3.1519260297404594E-2</v>
      </c>
      <c r="H2108" s="2">
        <f t="shared" si="292"/>
        <v>1.1196329966363212</v>
      </c>
      <c r="I2108" s="2">
        <f t="shared" si="293"/>
        <v>52.822021473202405</v>
      </c>
    </row>
    <row r="2109" spans="1:9" ht="13.5" x14ac:dyDescent="0.25">
      <c r="A2109" s="3">
        <f>TITRES_STAT!B2112</f>
        <v>45359</v>
      </c>
      <c r="B2109" s="6">
        <f>TITRES_STAT!D2112</f>
        <v>6.7904</v>
      </c>
      <c r="C2109" s="2">
        <f t="shared" si="288"/>
        <v>2.8100000000000236E-2</v>
      </c>
      <c r="D2109" s="2">
        <f t="shared" si="289"/>
        <v>2.8100000000000236E-2</v>
      </c>
      <c r="E2109" s="2">
        <f t="shared" si="290"/>
        <v>0</v>
      </c>
      <c r="F2109" s="2">
        <f t="shared" ref="F2109:G2124" si="296">((F2108*13)+D2109)/14</f>
        <v>3.4776432154361679E-2</v>
      </c>
      <c r="G2109" s="2">
        <f t="shared" si="296"/>
        <v>2.9267884561875696E-2</v>
      </c>
      <c r="H2109" s="2">
        <f t="shared" si="292"/>
        <v>1.1882113338543576</v>
      </c>
      <c r="I2109" s="2">
        <f t="shared" si="293"/>
        <v>54.300574879183138</v>
      </c>
    </row>
    <row r="2110" spans="1:9" ht="13.5" x14ac:dyDescent="0.25">
      <c r="A2110" s="3">
        <f>TITRES_STAT!B2113</f>
        <v>45362</v>
      </c>
      <c r="B2110" s="6">
        <f>TITRES_STAT!D2113</f>
        <v>6.8183999999999996</v>
      </c>
      <c r="C2110" s="2">
        <f t="shared" si="288"/>
        <v>2.7999999999999581E-2</v>
      </c>
      <c r="D2110" s="2">
        <f t="shared" si="289"/>
        <v>2.7999999999999581E-2</v>
      </c>
      <c r="E2110" s="2">
        <f t="shared" si="290"/>
        <v>0</v>
      </c>
      <c r="F2110" s="2">
        <f t="shared" si="296"/>
        <v>3.4292401286192958E-2</v>
      </c>
      <c r="G2110" s="2">
        <f t="shared" si="296"/>
        <v>2.7177321378884574E-2</v>
      </c>
      <c r="H2110" s="2">
        <f t="shared" si="292"/>
        <v>1.2618021036037954</v>
      </c>
      <c r="I2110" s="2">
        <f t="shared" si="293"/>
        <v>55.787467064131256</v>
      </c>
    </row>
    <row r="2111" spans="1:9" ht="13.5" x14ac:dyDescent="0.25">
      <c r="A2111" s="3">
        <f>TITRES_STAT!B2114</f>
        <v>45363</v>
      </c>
      <c r="B2111" s="6">
        <f>TITRES_STAT!D2114</f>
        <v>6.7435</v>
      </c>
      <c r="C2111" s="2">
        <f t="shared" si="288"/>
        <v>-7.4899999999999523E-2</v>
      </c>
      <c r="D2111" s="2">
        <f t="shared" si="289"/>
        <v>0</v>
      </c>
      <c r="E2111" s="2">
        <f t="shared" si="290"/>
        <v>7.4899999999999523E-2</v>
      </c>
      <c r="F2111" s="2">
        <f t="shared" si="296"/>
        <v>3.1842944051464886E-2</v>
      </c>
      <c r="G2111" s="2">
        <f t="shared" si="296"/>
        <v>3.0586084137535642E-2</v>
      </c>
      <c r="H2111" s="2">
        <f t="shared" si="292"/>
        <v>1.0410925409175478</v>
      </c>
      <c r="I2111" s="2">
        <f t="shared" si="293"/>
        <v>51.006631009955953</v>
      </c>
    </row>
    <row r="2112" spans="1:9" ht="13.5" x14ac:dyDescent="0.25">
      <c r="A2112" s="3">
        <f>TITRES_STAT!B2115</f>
        <v>45364</v>
      </c>
      <c r="B2112" s="6">
        <f>TITRES_STAT!D2115</f>
        <v>6.6218000000000004</v>
      </c>
      <c r="C2112" s="2">
        <f t="shared" si="288"/>
        <v>-0.1216999999999997</v>
      </c>
      <c r="D2112" s="2">
        <f t="shared" si="289"/>
        <v>0</v>
      </c>
      <c r="E2112" s="2">
        <f t="shared" si="290"/>
        <v>0.1216999999999997</v>
      </c>
      <c r="F2112" s="2">
        <f t="shared" si="296"/>
        <v>2.9568448047788822E-2</v>
      </c>
      <c r="G2112" s="2">
        <f t="shared" si="296"/>
        <v>3.7094220984854501E-2</v>
      </c>
      <c r="H2112" s="2">
        <f t="shared" si="292"/>
        <v>0.79711737469460708</v>
      </c>
      <c r="I2112" s="2">
        <f t="shared" si="293"/>
        <v>44.355331817437083</v>
      </c>
    </row>
    <row r="2113" spans="1:9" ht="13.5" x14ac:dyDescent="0.25">
      <c r="A2113" s="3">
        <f>TITRES_STAT!B2116</f>
        <v>45365</v>
      </c>
      <c r="B2113" s="6">
        <f>TITRES_STAT!D2116</f>
        <v>6.6966999999999999</v>
      </c>
      <c r="C2113" s="2">
        <f t="shared" si="288"/>
        <v>7.4899999999999523E-2</v>
      </c>
      <c r="D2113" s="2">
        <f t="shared" si="289"/>
        <v>7.4899999999999523E-2</v>
      </c>
      <c r="E2113" s="2">
        <f t="shared" si="290"/>
        <v>0</v>
      </c>
      <c r="F2113" s="2">
        <f t="shared" si="296"/>
        <v>3.28064160443753E-2</v>
      </c>
      <c r="G2113" s="2">
        <f t="shared" si="296"/>
        <v>3.4444633771650607E-2</v>
      </c>
      <c r="H2113" s="2">
        <f t="shared" si="292"/>
        <v>0.95243910159893674</v>
      </c>
      <c r="I2113" s="2">
        <f t="shared" si="293"/>
        <v>48.782013268375096</v>
      </c>
    </row>
    <row r="2114" spans="1:9" ht="13.5" x14ac:dyDescent="0.25">
      <c r="A2114" s="3">
        <f>TITRES_STAT!B2117</f>
        <v>45366</v>
      </c>
      <c r="B2114" s="6">
        <f>TITRES_STAT!D2117</f>
        <v>6.6966999999999999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3.0463100612634207E-2</v>
      </c>
      <c r="G2114" s="2">
        <f t="shared" si="296"/>
        <v>3.1984302787961279E-2</v>
      </c>
      <c r="H2114" s="2">
        <f t="shared" si="292"/>
        <v>0.95243910159893674</v>
      </c>
      <c r="I2114" s="2">
        <f t="shared" si="293"/>
        <v>48.782013268375096</v>
      </c>
    </row>
    <row r="2115" spans="1:9" ht="13.5" x14ac:dyDescent="0.25">
      <c r="A2115" s="3">
        <f>TITRES_STAT!B2118</f>
        <v>45369</v>
      </c>
      <c r="B2115" s="6">
        <f>TITRES_STAT!D2118</f>
        <v>6.6966999999999999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2.8287164854588907E-2</v>
      </c>
      <c r="G2115" s="2">
        <f t="shared" si="296"/>
        <v>2.969970973167833E-2</v>
      </c>
      <c r="H2115" s="2">
        <f t="shared" si="292"/>
        <v>0.95243910159893674</v>
      </c>
      <c r="I2115" s="2">
        <f t="shared" si="293"/>
        <v>48.782013268375096</v>
      </c>
    </row>
    <row r="2116" spans="1:9" ht="13.5" x14ac:dyDescent="0.25">
      <c r="A2116" s="3">
        <f>TITRES_STAT!B2119</f>
        <v>45370</v>
      </c>
      <c r="B2116" s="6">
        <f>TITRES_STAT!D2119</f>
        <v>6.7061000000000002</v>
      </c>
      <c r="C2116" s="2">
        <f t="shared" si="297"/>
        <v>9.400000000000297E-3</v>
      </c>
      <c r="D2116" s="2">
        <f t="shared" si="298"/>
        <v>9.400000000000297E-3</v>
      </c>
      <c r="E2116" s="2">
        <f t="shared" si="299"/>
        <v>0</v>
      </c>
      <c r="F2116" s="2">
        <f t="shared" si="296"/>
        <v>2.693808165068972E-2</v>
      </c>
      <c r="G2116" s="2">
        <f t="shared" si="296"/>
        <v>2.7578301893701307E-2</v>
      </c>
      <c r="H2116" s="2">
        <f t="shared" si="292"/>
        <v>0.97678536388936232</v>
      </c>
      <c r="I2116" s="2">
        <f t="shared" si="293"/>
        <v>49.412818494746375</v>
      </c>
    </row>
    <row r="2117" spans="1:9" ht="13.5" x14ac:dyDescent="0.25">
      <c r="A2117" s="3">
        <f>TITRES_STAT!B2120</f>
        <v>45372</v>
      </c>
      <c r="B2117" s="6">
        <f>TITRES_STAT!D2120</f>
        <v>6.8183999999999996</v>
      </c>
      <c r="C2117" s="2">
        <f t="shared" si="297"/>
        <v>0.1122999999999994</v>
      </c>
      <c r="D2117" s="2">
        <f t="shared" si="298"/>
        <v>0.1122999999999994</v>
      </c>
      <c r="E2117" s="2">
        <f t="shared" si="299"/>
        <v>0</v>
      </c>
      <c r="F2117" s="2">
        <f t="shared" si="296"/>
        <v>3.3035361532783268E-2</v>
      </c>
      <c r="G2117" s="2">
        <f t="shared" si="296"/>
        <v>2.5608423187008355E-2</v>
      </c>
      <c r="H2117" s="2">
        <f t="shared" si="292"/>
        <v>1.2900193538484923</v>
      </c>
      <c r="I2117" s="2">
        <f t="shared" si="293"/>
        <v>56.332246785624328</v>
      </c>
    </row>
    <row r="2118" spans="1:9" ht="13.5" x14ac:dyDescent="0.25">
      <c r="A2118" s="3">
        <f>TITRES_STAT!B2121</f>
        <v>45373</v>
      </c>
      <c r="B2118" s="6">
        <f>TITRES_STAT!D2121</f>
        <v>6.7809999999999997</v>
      </c>
      <c r="C2118" s="2">
        <f t="shared" si="297"/>
        <v>-3.7399999999999878E-2</v>
      </c>
      <c r="D2118" s="2">
        <f t="shared" si="298"/>
        <v>0</v>
      </c>
      <c r="E2118" s="2">
        <f t="shared" si="299"/>
        <v>3.7399999999999878E-2</v>
      </c>
      <c r="F2118" s="2">
        <f t="shared" si="296"/>
        <v>3.0675692851870179E-2</v>
      </c>
      <c r="G2118" s="2">
        <f t="shared" si="296"/>
        <v>2.6450678673650606E-2</v>
      </c>
      <c r="H2118" s="2">
        <f t="shared" si="292"/>
        <v>1.15973178723873</v>
      </c>
      <c r="I2118" s="2">
        <f t="shared" si="293"/>
        <v>53.697954259471985</v>
      </c>
    </row>
    <row r="2119" spans="1:9" ht="13.5" x14ac:dyDescent="0.25">
      <c r="A2119" s="3">
        <f>TITRES_STAT!B2122</f>
        <v>45376</v>
      </c>
      <c r="B2119" s="6">
        <f>TITRES_STAT!D2122</f>
        <v>6.8090999999999999</v>
      </c>
      <c r="C2119" s="2">
        <f t="shared" si="297"/>
        <v>2.8100000000000236E-2</v>
      </c>
      <c r="D2119" s="2">
        <f t="shared" si="298"/>
        <v>2.8100000000000236E-2</v>
      </c>
      <c r="E2119" s="2">
        <f t="shared" si="299"/>
        <v>0</v>
      </c>
      <c r="F2119" s="2">
        <f t="shared" si="296"/>
        <v>3.0491714791022327E-2</v>
      </c>
      <c r="G2119" s="2">
        <f t="shared" si="296"/>
        <v>2.4561344482675562E-2</v>
      </c>
      <c r="H2119" s="2">
        <f t="shared" si="292"/>
        <v>1.2414513713827748</v>
      </c>
      <c r="I2119" s="2">
        <f t="shared" si="293"/>
        <v>55.386049736912675</v>
      </c>
    </row>
    <row r="2120" spans="1:9" ht="13.5" x14ac:dyDescent="0.25">
      <c r="A2120" s="3">
        <f>TITRES_STAT!B2123</f>
        <v>45377</v>
      </c>
      <c r="B2120" s="6">
        <f>TITRES_STAT!D2123</f>
        <v>6.7716000000000003</v>
      </c>
      <c r="C2120" s="2">
        <f t="shared" si="297"/>
        <v>-3.7499999999999645E-2</v>
      </c>
      <c r="D2120" s="2">
        <f t="shared" si="298"/>
        <v>0</v>
      </c>
      <c r="E2120" s="2">
        <f t="shared" si="299"/>
        <v>3.7499999999999645E-2</v>
      </c>
      <c r="F2120" s="2">
        <f t="shared" si="296"/>
        <v>2.8313735163092161E-2</v>
      </c>
      <c r="G2120" s="2">
        <f t="shared" si="296"/>
        <v>2.5485534162484422E-2</v>
      </c>
      <c r="H2120" s="2">
        <f t="shared" si="292"/>
        <v>1.110972796668745</v>
      </c>
      <c r="I2120" s="2">
        <f t="shared" si="293"/>
        <v>52.628475289777953</v>
      </c>
    </row>
    <row r="2121" spans="1:9" ht="13.5" x14ac:dyDescent="0.25">
      <c r="A2121" s="3">
        <f>TITRES_STAT!B2124</f>
        <v>45378</v>
      </c>
      <c r="B2121" s="6">
        <f>TITRES_STAT!D2124</f>
        <v>6.7716000000000003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2.6291325508585577E-2</v>
      </c>
      <c r="G2121" s="2">
        <f t="shared" si="296"/>
        <v>2.3665138865164106E-2</v>
      </c>
      <c r="H2121" s="2">
        <f t="shared" si="292"/>
        <v>1.110972796668745</v>
      </c>
      <c r="I2121" s="2">
        <f t="shared" si="293"/>
        <v>52.628475289777953</v>
      </c>
    </row>
    <row r="2122" spans="1:9" ht="13.5" x14ac:dyDescent="0.25">
      <c r="A2122" s="3">
        <f>TITRES_STAT!B2125</f>
        <v>45379</v>
      </c>
      <c r="B2122" s="6">
        <f>TITRES_STAT!D2125</f>
        <v>6.8090999999999999</v>
      </c>
      <c r="C2122" s="2">
        <f t="shared" si="297"/>
        <v>3.7499999999999645E-2</v>
      </c>
      <c r="D2122" s="2">
        <f t="shared" si="298"/>
        <v>3.7499999999999645E-2</v>
      </c>
      <c r="E2122" s="2">
        <f t="shared" si="299"/>
        <v>0</v>
      </c>
      <c r="F2122" s="2">
        <f t="shared" si="296"/>
        <v>2.7091945115115153E-2</v>
      </c>
      <c r="G2122" s="2">
        <f t="shared" si="296"/>
        <v>2.1974771803366672E-2</v>
      </c>
      <c r="H2122" s="2">
        <f t="shared" si="292"/>
        <v>1.2328658225686102</v>
      </c>
      <c r="I2122" s="2">
        <f t="shared" si="293"/>
        <v>55.214505507113934</v>
      </c>
    </row>
    <row r="2123" spans="1:9" ht="13.5" x14ac:dyDescent="0.25">
      <c r="A2123" s="3">
        <f>TITRES_STAT!B2126</f>
        <v>45380</v>
      </c>
      <c r="B2123" s="6">
        <f>TITRES_STAT!D2126</f>
        <v>6.7716000000000003</v>
      </c>
      <c r="C2123" s="2">
        <f t="shared" si="297"/>
        <v>-3.7499999999999645E-2</v>
      </c>
      <c r="D2123" s="2">
        <f t="shared" si="298"/>
        <v>0</v>
      </c>
      <c r="E2123" s="2">
        <f t="shared" si="299"/>
        <v>3.7499999999999645E-2</v>
      </c>
      <c r="F2123" s="2">
        <f t="shared" si="296"/>
        <v>2.5156806178321216E-2</v>
      </c>
      <c r="G2123" s="2">
        <f t="shared" si="296"/>
        <v>2.3083716674554743E-2</v>
      </c>
      <c r="H2123" s="2">
        <f t="shared" si="292"/>
        <v>1.0898074401533289</v>
      </c>
      <c r="I2123" s="2">
        <f t="shared" si="293"/>
        <v>52.148701321178656</v>
      </c>
    </row>
    <row r="2124" spans="1:9" ht="13.5" x14ac:dyDescent="0.25">
      <c r="A2124" s="3">
        <f>TITRES_STAT!B2127</f>
        <v>45383</v>
      </c>
      <c r="B2124" s="6">
        <f>TITRES_STAT!D2127</f>
        <v>6.8746</v>
      </c>
      <c r="C2124" s="2">
        <f t="shared" si="297"/>
        <v>0.10299999999999976</v>
      </c>
      <c r="D2124" s="2">
        <f t="shared" si="298"/>
        <v>0.10299999999999976</v>
      </c>
      <c r="E2124" s="2">
        <f t="shared" si="299"/>
        <v>0</v>
      </c>
      <c r="F2124" s="2">
        <f t="shared" si="296"/>
        <v>3.071703430844111E-2</v>
      </c>
      <c r="G2124" s="2">
        <f t="shared" si="296"/>
        <v>2.1434879769229403E-2</v>
      </c>
      <c r="H2124" s="2">
        <f t="shared" si="292"/>
        <v>1.4330397295970188</v>
      </c>
      <c r="I2124" s="2">
        <f t="shared" si="293"/>
        <v>58.899150398763581</v>
      </c>
    </row>
    <row r="2125" spans="1:9" ht="13.5" x14ac:dyDescent="0.25">
      <c r="A2125" s="3">
        <f>TITRES_STAT!B2128</f>
        <v>45384</v>
      </c>
      <c r="B2125" s="6">
        <f>TITRES_STAT!D2128</f>
        <v>6.9215</v>
      </c>
      <c r="C2125" s="2">
        <f t="shared" si="297"/>
        <v>4.6899999999999942E-2</v>
      </c>
      <c r="D2125" s="2">
        <f t="shared" si="298"/>
        <v>4.6899999999999942E-2</v>
      </c>
      <c r="E2125" s="2">
        <f t="shared" si="299"/>
        <v>0</v>
      </c>
      <c r="F2125" s="2">
        <f t="shared" ref="F2125:G2140" si="300">((F2124*13)+D2125)/14</f>
        <v>3.1872960429266739E-2</v>
      </c>
      <c r="G2125" s="2">
        <f t="shared" si="300"/>
        <v>1.990381692857016E-2</v>
      </c>
      <c r="H2125" s="2">
        <f t="shared" si="292"/>
        <v>1.6013491554735886</v>
      </c>
      <c r="I2125" s="2">
        <f t="shared" si="293"/>
        <v>61.558409108755527</v>
      </c>
    </row>
    <row r="2126" spans="1:9" ht="13.5" x14ac:dyDescent="0.25">
      <c r="A2126" s="3">
        <f>TITRES_STAT!B2129</f>
        <v>45385</v>
      </c>
      <c r="B2126" s="6">
        <f>TITRES_STAT!D2129</f>
        <v>6.8840000000000003</v>
      </c>
      <c r="C2126" s="2">
        <f t="shared" si="297"/>
        <v>-3.7499999999999645E-2</v>
      </c>
      <c r="D2126" s="2">
        <f t="shared" si="298"/>
        <v>0</v>
      </c>
      <c r="E2126" s="2">
        <f t="shared" si="299"/>
        <v>3.7499999999999645E-2</v>
      </c>
      <c r="F2126" s="2">
        <f t="shared" si="300"/>
        <v>2.9596320398604829E-2</v>
      </c>
      <c r="G2126" s="2">
        <f t="shared" si="300"/>
        <v>2.116068714795798E-2</v>
      </c>
      <c r="H2126" s="2">
        <f t="shared" si="292"/>
        <v>1.3986464707721409</v>
      </c>
      <c r="I2126" s="2">
        <f t="shared" si="293"/>
        <v>58.309821301923947</v>
      </c>
    </row>
    <row r="2127" spans="1:9" ht="13.5" x14ac:dyDescent="0.25">
      <c r="A2127" s="3">
        <f>TITRES_STAT!B2130</f>
        <v>45386</v>
      </c>
      <c r="B2127" s="6">
        <f>TITRES_STAT!D2130</f>
        <v>6.8746</v>
      </c>
      <c r="C2127" s="2">
        <f t="shared" si="297"/>
        <v>-9.400000000000297E-3</v>
      </c>
      <c r="D2127" s="2">
        <f t="shared" si="298"/>
        <v>0</v>
      </c>
      <c r="E2127" s="2">
        <f t="shared" si="299"/>
        <v>9.400000000000297E-3</v>
      </c>
      <c r="F2127" s="2">
        <f t="shared" si="300"/>
        <v>2.7482297512990198E-2</v>
      </c>
      <c r="G2127" s="2">
        <f t="shared" si="300"/>
        <v>2.0320638065961006E-2</v>
      </c>
      <c r="H2127" s="2">
        <f t="shared" si="292"/>
        <v>1.3524328037231099</v>
      </c>
      <c r="I2127" s="2">
        <f t="shared" si="293"/>
        <v>57.490815532867231</v>
      </c>
    </row>
    <row r="2128" spans="1:9" ht="13.5" x14ac:dyDescent="0.25">
      <c r="A2128" s="3">
        <f>TITRES_STAT!B2131</f>
        <v>45387</v>
      </c>
      <c r="B2128" s="6">
        <f>TITRES_STAT!D2131</f>
        <v>6.8746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2.5519276262062327E-2</v>
      </c>
      <c r="G2128" s="2">
        <f t="shared" si="300"/>
        <v>1.8869163918392363E-2</v>
      </c>
      <c r="H2128" s="2">
        <f t="shared" si="292"/>
        <v>1.3524328037231099</v>
      </c>
      <c r="I2128" s="2">
        <f t="shared" si="293"/>
        <v>57.490815532867231</v>
      </c>
    </row>
    <row r="2129" spans="1:9" ht="13.5" x14ac:dyDescent="0.25">
      <c r="A2129" s="3">
        <f>TITRES_STAT!B2132</f>
        <v>45390</v>
      </c>
      <c r="B2129" s="6">
        <f>TITRES_STAT!D2132</f>
        <v>6.9120999999999997</v>
      </c>
      <c r="C2129" s="2">
        <f t="shared" si="297"/>
        <v>3.7499999999999645E-2</v>
      </c>
      <c r="D2129" s="2">
        <f t="shared" si="298"/>
        <v>3.7499999999999645E-2</v>
      </c>
      <c r="E2129" s="2">
        <f t="shared" si="299"/>
        <v>0</v>
      </c>
      <c r="F2129" s="2">
        <f t="shared" si="300"/>
        <v>2.6375042243343562E-2</v>
      </c>
      <c r="G2129" s="2">
        <f t="shared" si="300"/>
        <v>1.7521366495650052E-2</v>
      </c>
      <c r="H2129" s="2">
        <f t="shared" ref="H2129:H2192" si="301">F2129/G2129</f>
        <v>1.5053073771324612</v>
      </c>
      <c r="I2129" s="2">
        <f t="shared" ref="I2129:I2192" si="302">IF(G2129=0,100,100-(100/(1+H2129)))</f>
        <v>60.084738139214458</v>
      </c>
    </row>
    <row r="2130" spans="1:9" ht="13.5" x14ac:dyDescent="0.25">
      <c r="A2130" s="3">
        <f>TITRES_STAT!B2133</f>
        <v>45394</v>
      </c>
      <c r="B2130" s="6">
        <f>TITRES_STAT!D2133</f>
        <v>6.8372000000000002</v>
      </c>
      <c r="C2130" s="2">
        <f t="shared" si="297"/>
        <v>-7.4899999999999523E-2</v>
      </c>
      <c r="D2130" s="2">
        <f t="shared" si="298"/>
        <v>0</v>
      </c>
      <c r="E2130" s="2">
        <f t="shared" si="299"/>
        <v>7.4899999999999523E-2</v>
      </c>
      <c r="F2130" s="2">
        <f t="shared" si="300"/>
        <v>2.4491110654533306E-2</v>
      </c>
      <c r="G2130" s="2">
        <f t="shared" si="300"/>
        <v>2.16198403173893E-2</v>
      </c>
      <c r="H2130" s="2">
        <f t="shared" si="301"/>
        <v>1.1328071944562228</v>
      </c>
      <c r="I2130" s="2">
        <f t="shared" si="302"/>
        <v>53.113436479430177</v>
      </c>
    </row>
    <row r="2131" spans="1:9" ht="13.5" x14ac:dyDescent="0.25">
      <c r="A2131" s="3">
        <f>TITRES_STAT!B2134</f>
        <v>45397</v>
      </c>
      <c r="B2131" s="6">
        <f>TITRES_STAT!D2134</f>
        <v>6.7342000000000004</v>
      </c>
      <c r="C2131" s="2">
        <f t="shared" si="297"/>
        <v>-0.10299999999999976</v>
      </c>
      <c r="D2131" s="2">
        <f t="shared" si="298"/>
        <v>0</v>
      </c>
      <c r="E2131" s="2">
        <f t="shared" si="299"/>
        <v>0.10299999999999976</v>
      </c>
      <c r="F2131" s="2">
        <f t="shared" si="300"/>
        <v>2.2741745607780927E-2</v>
      </c>
      <c r="G2131" s="2">
        <f t="shared" si="300"/>
        <v>2.7432708866147189E-2</v>
      </c>
      <c r="H2131" s="2">
        <f t="shared" si="301"/>
        <v>0.82900109204472128</v>
      </c>
      <c r="I2131" s="2">
        <f t="shared" si="302"/>
        <v>45.325347024147717</v>
      </c>
    </row>
    <row r="2132" spans="1:9" ht="13.5" x14ac:dyDescent="0.25">
      <c r="A2132" s="3">
        <f>TITRES_STAT!B2135</f>
        <v>45398</v>
      </c>
      <c r="B2132" s="6">
        <f>TITRES_STAT!D2135</f>
        <v>6.7342000000000004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2.1117335207225144E-2</v>
      </c>
      <c r="G2132" s="2">
        <f t="shared" si="300"/>
        <v>2.5473229661422393E-2</v>
      </c>
      <c r="H2132" s="2">
        <f t="shared" si="301"/>
        <v>0.82900109204472106</v>
      </c>
      <c r="I2132" s="2">
        <f t="shared" si="302"/>
        <v>45.32534702414771</v>
      </c>
    </row>
    <row r="2133" spans="1:9" ht="13.5" x14ac:dyDescent="0.25">
      <c r="A2133" s="3">
        <f>TITRES_STAT!B2136</f>
        <v>45399</v>
      </c>
      <c r="B2133" s="6">
        <f>TITRES_STAT!D2136</f>
        <v>6.7248000000000001</v>
      </c>
      <c r="C2133" s="2">
        <f t="shared" si="297"/>
        <v>-9.400000000000297E-3</v>
      </c>
      <c r="D2133" s="2">
        <f t="shared" si="298"/>
        <v>0</v>
      </c>
      <c r="E2133" s="2">
        <f t="shared" si="299"/>
        <v>9.400000000000297E-3</v>
      </c>
      <c r="F2133" s="2">
        <f t="shared" si="300"/>
        <v>1.9608954120994778E-2</v>
      </c>
      <c r="G2133" s="2">
        <f t="shared" si="300"/>
        <v>2.4325141828463674E-2</v>
      </c>
      <c r="H2133" s="2">
        <f t="shared" si="301"/>
        <v>0.80611879919440699</v>
      </c>
      <c r="I2133" s="2">
        <f t="shared" si="302"/>
        <v>44.63265647608366</v>
      </c>
    </row>
    <row r="2134" spans="1:9" ht="13.5" x14ac:dyDescent="0.25">
      <c r="A2134" s="3">
        <f>TITRES_STAT!B2137</f>
        <v>45400</v>
      </c>
      <c r="B2134" s="6">
        <f>TITRES_STAT!D2137</f>
        <v>6.7248000000000001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1.8208314540923722E-2</v>
      </c>
      <c r="G2134" s="2">
        <f t="shared" si="300"/>
        <v>2.2587631697859125E-2</v>
      </c>
      <c r="H2134" s="2">
        <f t="shared" si="301"/>
        <v>0.80611879919440699</v>
      </c>
      <c r="I2134" s="2">
        <f t="shared" si="302"/>
        <v>44.63265647608366</v>
      </c>
    </row>
    <row r="2135" spans="1:9" ht="13.5" x14ac:dyDescent="0.25">
      <c r="A2135" s="3">
        <f>TITRES_STAT!B2138</f>
        <v>45401</v>
      </c>
      <c r="B2135" s="6">
        <f>TITRES_STAT!D2138</f>
        <v>6.7342000000000004</v>
      </c>
      <c r="C2135" s="2">
        <f t="shared" si="297"/>
        <v>9.400000000000297E-3</v>
      </c>
      <c r="D2135" s="2">
        <f t="shared" si="298"/>
        <v>9.400000000000297E-3</v>
      </c>
      <c r="E2135" s="2">
        <f t="shared" si="299"/>
        <v>0</v>
      </c>
      <c r="F2135" s="2">
        <f t="shared" si="300"/>
        <v>1.7579149216572047E-2</v>
      </c>
      <c r="G2135" s="2">
        <f t="shared" si="300"/>
        <v>2.0974229433726333E-2</v>
      </c>
      <c r="H2135" s="2">
        <f t="shared" si="301"/>
        <v>0.83813087256044627</v>
      </c>
      <c r="I2135" s="2">
        <f t="shared" si="302"/>
        <v>45.596909614654471</v>
      </c>
    </row>
    <row r="2136" spans="1:9" ht="13.5" x14ac:dyDescent="0.25">
      <c r="A2136" s="3">
        <f>TITRES_STAT!B2139</f>
        <v>45404</v>
      </c>
      <c r="B2136" s="6">
        <f>TITRES_STAT!D2139</f>
        <v>6.7061000000000002</v>
      </c>
      <c r="C2136" s="2">
        <f t="shared" si="297"/>
        <v>-2.8100000000000236E-2</v>
      </c>
      <c r="D2136" s="2">
        <f t="shared" si="298"/>
        <v>0</v>
      </c>
      <c r="E2136" s="2">
        <f t="shared" si="299"/>
        <v>2.8100000000000236E-2</v>
      </c>
      <c r="F2136" s="2">
        <f t="shared" si="300"/>
        <v>1.6323495701102617E-2</v>
      </c>
      <c r="G2136" s="2">
        <f t="shared" si="300"/>
        <v>2.1483213045603043E-2</v>
      </c>
      <c r="H2136" s="2">
        <f t="shared" si="301"/>
        <v>0.75982562135618437</v>
      </c>
      <c r="I2136" s="2">
        <f t="shared" si="302"/>
        <v>43.176188148155028</v>
      </c>
    </row>
    <row r="2137" spans="1:9" ht="13.5" x14ac:dyDescent="0.25">
      <c r="A2137" s="3">
        <f>TITRES_STAT!B2140</f>
        <v>45405</v>
      </c>
      <c r="B2137" s="6">
        <f>TITRES_STAT!D2140</f>
        <v>6.8372000000000002</v>
      </c>
      <c r="C2137" s="2">
        <f t="shared" si="297"/>
        <v>0.13109999999999999</v>
      </c>
      <c r="D2137" s="2">
        <f t="shared" si="298"/>
        <v>0.13109999999999999</v>
      </c>
      <c r="E2137" s="2">
        <f t="shared" si="299"/>
        <v>0</v>
      </c>
      <c r="F2137" s="2">
        <f t="shared" si="300"/>
        <v>2.4521817436738147E-2</v>
      </c>
      <c r="G2137" s="2">
        <f t="shared" si="300"/>
        <v>1.9948697828059969E-2</v>
      </c>
      <c r="H2137" s="2">
        <f t="shared" si="301"/>
        <v>1.2292440162307536</v>
      </c>
      <c r="I2137" s="2">
        <f t="shared" si="302"/>
        <v>55.141743446694626</v>
      </c>
    </row>
    <row r="2138" spans="1:9" ht="13.5" x14ac:dyDescent="0.25">
      <c r="A2138" s="3">
        <f>TITRES_STAT!B2141</f>
        <v>45406</v>
      </c>
      <c r="B2138" s="6">
        <f>TITRES_STAT!D2141</f>
        <v>6.8277999999999999</v>
      </c>
      <c r="C2138" s="2">
        <f t="shared" si="297"/>
        <v>-9.400000000000297E-3</v>
      </c>
      <c r="D2138" s="2">
        <f t="shared" si="298"/>
        <v>0</v>
      </c>
      <c r="E2138" s="2">
        <f t="shared" si="299"/>
        <v>9.400000000000297E-3</v>
      </c>
      <c r="F2138" s="2">
        <f t="shared" si="300"/>
        <v>2.2770259048399709E-2</v>
      </c>
      <c r="G2138" s="2">
        <f t="shared" si="300"/>
        <v>1.9195219411769993E-2</v>
      </c>
      <c r="H2138" s="2">
        <f t="shared" si="301"/>
        <v>1.1862463543624617</v>
      </c>
      <c r="I2138" s="2">
        <f t="shared" si="302"/>
        <v>54.25950062742983</v>
      </c>
    </row>
    <row r="2139" spans="1:9" ht="13.5" x14ac:dyDescent="0.25">
      <c r="A2139" s="3">
        <f>TITRES_STAT!B2142</f>
        <v>45407</v>
      </c>
      <c r="B2139" s="6">
        <f>TITRES_STAT!D2142</f>
        <v>6.7809999999999997</v>
      </c>
      <c r="C2139" s="2">
        <f t="shared" si="297"/>
        <v>-4.6800000000000175E-2</v>
      </c>
      <c r="D2139" s="2">
        <f t="shared" si="298"/>
        <v>0</v>
      </c>
      <c r="E2139" s="2">
        <f t="shared" si="299"/>
        <v>4.6800000000000175E-2</v>
      </c>
      <c r="F2139" s="2">
        <f t="shared" si="300"/>
        <v>2.1143811973514014E-2</v>
      </c>
      <c r="G2139" s="2">
        <f t="shared" si="300"/>
        <v>2.1166989453786433E-2</v>
      </c>
      <c r="H2139" s="2">
        <f t="shared" si="301"/>
        <v>0.99890501763025763</v>
      </c>
      <c r="I2139" s="2">
        <f t="shared" si="302"/>
        <v>49.972610445216638</v>
      </c>
    </row>
    <row r="2140" spans="1:9" ht="13.5" x14ac:dyDescent="0.25">
      <c r="A2140" s="3">
        <f>TITRES_STAT!B2143</f>
        <v>45408</v>
      </c>
      <c r="B2140" s="6">
        <f>TITRES_STAT!D2143</f>
        <v>6.7622999999999998</v>
      </c>
      <c r="C2140" s="2">
        <f t="shared" si="297"/>
        <v>-1.8699999999999939E-2</v>
      </c>
      <c r="D2140" s="2">
        <f t="shared" si="298"/>
        <v>0</v>
      </c>
      <c r="E2140" s="2">
        <f t="shared" si="299"/>
        <v>1.8699999999999939E-2</v>
      </c>
      <c r="F2140" s="2">
        <f t="shared" si="300"/>
        <v>1.9633539689691584E-2</v>
      </c>
      <c r="G2140" s="2">
        <f t="shared" si="300"/>
        <v>2.0990775921373109E-2</v>
      </c>
      <c r="H2140" s="2">
        <f t="shared" si="301"/>
        <v>0.93534130244801628</v>
      </c>
      <c r="I2140" s="2">
        <f t="shared" si="302"/>
        <v>48.329527265547505</v>
      </c>
    </row>
    <row r="2141" spans="1:9" ht="13.5" x14ac:dyDescent="0.25">
      <c r="A2141" s="3">
        <f>TITRES_STAT!B2144</f>
        <v>45411</v>
      </c>
      <c r="B2141" s="6">
        <f>TITRES_STAT!D2144</f>
        <v>6.7904</v>
      </c>
      <c r="C2141" s="2">
        <f t="shared" si="297"/>
        <v>2.8100000000000236E-2</v>
      </c>
      <c r="D2141" s="2">
        <f t="shared" si="298"/>
        <v>2.8100000000000236E-2</v>
      </c>
      <c r="E2141" s="2">
        <f t="shared" si="299"/>
        <v>0</v>
      </c>
      <c r="F2141" s="2">
        <f t="shared" ref="F2141:G2156" si="303">((F2140*13)+D2141)/14</f>
        <v>2.0238286854713631E-2</v>
      </c>
      <c r="G2141" s="2">
        <f t="shared" si="303"/>
        <v>1.9491434784132174E-2</v>
      </c>
      <c r="H2141" s="2">
        <f t="shared" si="301"/>
        <v>1.0383169365853695</v>
      </c>
      <c r="I2141" s="2">
        <f t="shared" si="302"/>
        <v>50.939916062552044</v>
      </c>
    </row>
    <row r="2142" spans="1:9" ht="13.5" x14ac:dyDescent="0.25">
      <c r="A2142" s="3">
        <f>TITRES_STAT!B2145</f>
        <v>45412</v>
      </c>
      <c r="B2142" s="6">
        <f>TITRES_STAT!D2145</f>
        <v>6.7435</v>
      </c>
      <c r="C2142" s="2">
        <f t="shared" si="297"/>
        <v>-4.6899999999999942E-2</v>
      </c>
      <c r="D2142" s="2">
        <f t="shared" si="298"/>
        <v>0</v>
      </c>
      <c r="E2142" s="2">
        <f t="shared" si="299"/>
        <v>4.6899999999999942E-2</v>
      </c>
      <c r="F2142" s="2">
        <f t="shared" si="303"/>
        <v>1.8792694936519801E-2</v>
      </c>
      <c r="G2142" s="2">
        <f t="shared" si="303"/>
        <v>2.1449189442408444E-2</v>
      </c>
      <c r="H2142" s="2">
        <f t="shared" si="301"/>
        <v>0.87614942219511882</v>
      </c>
      <c r="I2142" s="2">
        <f t="shared" si="302"/>
        <v>46.699341312058863</v>
      </c>
    </row>
    <row r="2143" spans="1:9" ht="13.5" x14ac:dyDescent="0.25">
      <c r="A2143" s="3">
        <f>TITRES_STAT!B2146</f>
        <v>45414</v>
      </c>
      <c r="B2143" s="6">
        <f>TITRES_STAT!D2146</f>
        <v>6.7248000000000001</v>
      </c>
      <c r="C2143" s="2">
        <f t="shared" si="297"/>
        <v>-1.8699999999999939E-2</v>
      </c>
      <c r="D2143" s="2">
        <f t="shared" si="298"/>
        <v>0</v>
      </c>
      <c r="E2143" s="2">
        <f t="shared" si="299"/>
        <v>1.8699999999999939E-2</v>
      </c>
      <c r="F2143" s="2">
        <f t="shared" si="303"/>
        <v>1.7450359583911244E-2</v>
      </c>
      <c r="G2143" s="2">
        <f t="shared" si="303"/>
        <v>2.1252818767950692E-2</v>
      </c>
      <c r="H2143" s="2">
        <f t="shared" si="301"/>
        <v>0.82108447704953069</v>
      </c>
      <c r="I2143" s="2">
        <f t="shared" si="302"/>
        <v>45.087665476113905</v>
      </c>
    </row>
    <row r="2144" spans="1:9" ht="13.5" x14ac:dyDescent="0.25">
      <c r="A2144" s="3">
        <f>TITRES_STAT!B2147</f>
        <v>45415</v>
      </c>
      <c r="B2144" s="6">
        <f>TITRES_STAT!D2147</f>
        <v>6.7153999999999998</v>
      </c>
      <c r="C2144" s="2">
        <f t="shared" si="297"/>
        <v>-9.400000000000297E-3</v>
      </c>
      <c r="D2144" s="2">
        <f t="shared" si="298"/>
        <v>0</v>
      </c>
      <c r="E2144" s="2">
        <f t="shared" si="299"/>
        <v>9.400000000000297E-3</v>
      </c>
      <c r="F2144" s="2">
        <f t="shared" si="303"/>
        <v>1.6203905327917583E-2</v>
      </c>
      <c r="G2144" s="2">
        <f t="shared" si="303"/>
        <v>2.0406188855954237E-2</v>
      </c>
      <c r="H2144" s="2">
        <f t="shared" si="301"/>
        <v>0.79406818403474266</v>
      </c>
      <c r="I2144" s="2">
        <f t="shared" si="302"/>
        <v>44.260758375912729</v>
      </c>
    </row>
    <row r="2145" spans="1:9" ht="13.5" x14ac:dyDescent="0.25">
      <c r="A2145" s="3">
        <f>TITRES_STAT!B2148</f>
        <v>45418</v>
      </c>
      <c r="B2145" s="6">
        <f>TITRES_STAT!D2148</f>
        <v>6.8372000000000002</v>
      </c>
      <c r="C2145" s="2">
        <f t="shared" si="297"/>
        <v>0.12180000000000035</v>
      </c>
      <c r="D2145" s="2">
        <f t="shared" si="298"/>
        <v>0.12180000000000035</v>
      </c>
      <c r="E2145" s="2">
        <f t="shared" si="299"/>
        <v>0</v>
      </c>
      <c r="F2145" s="2">
        <f t="shared" si="303"/>
        <v>2.3746483518780639E-2</v>
      </c>
      <c r="G2145" s="2">
        <f t="shared" si="303"/>
        <v>1.8948603937671789E-2</v>
      </c>
      <c r="H2145" s="2">
        <f t="shared" si="301"/>
        <v>1.2532049113956183</v>
      </c>
      <c r="I2145" s="2">
        <f t="shared" si="302"/>
        <v>55.618772400926133</v>
      </c>
    </row>
    <row r="2146" spans="1:9" ht="13.5" x14ac:dyDescent="0.25">
      <c r="A2146" s="3">
        <f>TITRES_STAT!B2149</f>
        <v>45419</v>
      </c>
      <c r="B2146" s="6">
        <f>TITRES_STAT!D2149</f>
        <v>6.8372000000000002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2.2050306124582024E-2</v>
      </c>
      <c r="G2146" s="2">
        <f t="shared" si="303"/>
        <v>1.7595132227838088E-2</v>
      </c>
      <c r="H2146" s="2">
        <f t="shared" si="301"/>
        <v>1.2532049113956185</v>
      </c>
      <c r="I2146" s="2">
        <f t="shared" si="302"/>
        <v>55.61877240092614</v>
      </c>
    </row>
    <row r="2147" spans="1:9" ht="13.5" x14ac:dyDescent="0.25">
      <c r="A2147" s="3">
        <f>TITRES_STAT!B2150</f>
        <v>45420</v>
      </c>
      <c r="B2147" s="6">
        <f>TITRES_STAT!D2150</f>
        <v>6.8277999999999999</v>
      </c>
      <c r="C2147" s="2">
        <f t="shared" si="297"/>
        <v>-9.400000000000297E-3</v>
      </c>
      <c r="D2147" s="2">
        <f t="shared" si="298"/>
        <v>0</v>
      </c>
      <c r="E2147" s="2">
        <f t="shared" si="299"/>
        <v>9.400000000000297E-3</v>
      </c>
      <c r="F2147" s="2">
        <f t="shared" si="303"/>
        <v>2.0475284258540449E-2</v>
      </c>
      <c r="G2147" s="2">
        <f t="shared" si="303"/>
        <v>1.7009765640135389E-2</v>
      </c>
      <c r="H2147" s="2">
        <f t="shared" si="301"/>
        <v>1.2037369997754699</v>
      </c>
      <c r="I2147" s="2">
        <f t="shared" si="302"/>
        <v>54.622534354059212</v>
      </c>
    </row>
    <row r="2148" spans="1:9" ht="13.5" x14ac:dyDescent="0.25">
      <c r="A2148" s="3">
        <f>TITRES_STAT!B2151</f>
        <v>45421</v>
      </c>
      <c r="B2148" s="6">
        <f>TITRES_STAT!D2151</f>
        <v>6.8090999999999999</v>
      </c>
      <c r="C2148" s="2">
        <f t="shared" si="297"/>
        <v>-1.8699999999999939E-2</v>
      </c>
      <c r="D2148" s="2">
        <f t="shared" si="298"/>
        <v>0</v>
      </c>
      <c r="E2148" s="2">
        <f t="shared" si="299"/>
        <v>1.8699999999999939E-2</v>
      </c>
      <c r="F2148" s="2">
        <f t="shared" si="303"/>
        <v>1.901276395435899E-2</v>
      </c>
      <c r="G2148" s="2">
        <f t="shared" si="303"/>
        <v>1.713049666584E-2</v>
      </c>
      <c r="H2148" s="2">
        <f t="shared" si="301"/>
        <v>1.1098781503674922</v>
      </c>
      <c r="I2148" s="2">
        <f t="shared" si="302"/>
        <v>52.603898010611509</v>
      </c>
    </row>
    <row r="2149" spans="1:9" ht="13.5" x14ac:dyDescent="0.25">
      <c r="A2149" s="3">
        <f>TITRES_STAT!B2152</f>
        <v>45422</v>
      </c>
      <c r="B2149" s="6">
        <f>TITRES_STAT!D2152</f>
        <v>6.7809999999999997</v>
      </c>
      <c r="C2149" s="2">
        <f t="shared" si="297"/>
        <v>-2.8100000000000236E-2</v>
      </c>
      <c r="D2149" s="2">
        <f t="shared" si="298"/>
        <v>0</v>
      </c>
      <c r="E2149" s="2">
        <f t="shared" si="299"/>
        <v>2.8100000000000236E-2</v>
      </c>
      <c r="F2149" s="2">
        <f t="shared" si="303"/>
        <v>1.765470938619049E-2</v>
      </c>
      <c r="G2149" s="2">
        <f t="shared" si="303"/>
        <v>1.7914032618280014E-2</v>
      </c>
      <c r="H2149" s="2">
        <f t="shared" si="301"/>
        <v>0.98552401697511127</v>
      </c>
      <c r="I2149" s="2">
        <f t="shared" si="302"/>
        <v>49.635461900709153</v>
      </c>
    </row>
    <row r="2150" spans="1:9" ht="13.5" x14ac:dyDescent="0.25">
      <c r="A2150" s="3">
        <f>TITRES_STAT!B2153</f>
        <v>45425</v>
      </c>
      <c r="B2150" s="6">
        <f>TITRES_STAT!D2153</f>
        <v>6.6498999999999997</v>
      </c>
      <c r="C2150" s="2">
        <f t="shared" si="297"/>
        <v>-0.13109999999999999</v>
      </c>
      <c r="D2150" s="2">
        <f t="shared" si="298"/>
        <v>0</v>
      </c>
      <c r="E2150" s="2">
        <f t="shared" si="299"/>
        <v>0.13109999999999999</v>
      </c>
      <c r="F2150" s="2">
        <f t="shared" si="303"/>
        <v>1.6393658715748313E-2</v>
      </c>
      <c r="G2150" s="2">
        <f t="shared" si="303"/>
        <v>2.5998744574117154E-2</v>
      </c>
      <c r="H2150" s="2">
        <f t="shared" si="301"/>
        <v>0.63055578199221551</v>
      </c>
      <c r="I2150" s="2">
        <f t="shared" si="302"/>
        <v>38.671218056815057</v>
      </c>
    </row>
    <row r="2151" spans="1:9" ht="13.5" x14ac:dyDescent="0.25">
      <c r="A2151" s="3">
        <f>TITRES_STAT!B2154</f>
        <v>45426</v>
      </c>
      <c r="B2151" s="6">
        <f>TITRES_STAT!D2154</f>
        <v>6.6405000000000003</v>
      </c>
      <c r="C2151" s="2">
        <f t="shared" si="297"/>
        <v>-9.3999999999994088E-3</v>
      </c>
      <c r="D2151" s="2">
        <f t="shared" si="298"/>
        <v>0</v>
      </c>
      <c r="E2151" s="2">
        <f t="shared" si="299"/>
        <v>9.3999999999994088E-3</v>
      </c>
      <c r="F2151" s="2">
        <f t="shared" si="303"/>
        <v>1.5222683093194864E-2</v>
      </c>
      <c r="G2151" s="2">
        <f t="shared" si="303"/>
        <v>2.4813119961680171E-2</v>
      </c>
      <c r="H2151" s="2">
        <f t="shared" si="301"/>
        <v>0.61349330985800343</v>
      </c>
      <c r="I2151" s="2">
        <f t="shared" si="302"/>
        <v>38.022674535414978</v>
      </c>
    </row>
    <row r="2152" spans="1:9" ht="13.5" x14ac:dyDescent="0.25">
      <c r="A2152" s="3">
        <f>TITRES_STAT!B2155</f>
        <v>45427</v>
      </c>
      <c r="B2152" s="6">
        <f>TITRES_STAT!D2155</f>
        <v>6.6405000000000003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1.4135348586538088E-2</v>
      </c>
      <c r="G2152" s="2">
        <f t="shared" si="303"/>
        <v>2.3040754250131586E-2</v>
      </c>
      <c r="H2152" s="2">
        <f t="shared" si="301"/>
        <v>0.61349330985800354</v>
      </c>
      <c r="I2152" s="2">
        <f t="shared" si="302"/>
        <v>38.022674535414986</v>
      </c>
    </row>
    <row r="2153" spans="1:9" ht="13.5" x14ac:dyDescent="0.25">
      <c r="A2153" s="3">
        <f>TITRES_STAT!B2156</f>
        <v>45428</v>
      </c>
      <c r="B2153" s="6">
        <f>TITRES_STAT!D2156</f>
        <v>6.7904</v>
      </c>
      <c r="C2153" s="2">
        <f t="shared" si="297"/>
        <v>0.1498999999999997</v>
      </c>
      <c r="D2153" s="2">
        <f t="shared" si="298"/>
        <v>0.1498999999999997</v>
      </c>
      <c r="E2153" s="2">
        <f t="shared" si="299"/>
        <v>0</v>
      </c>
      <c r="F2153" s="2">
        <f t="shared" si="303"/>
        <v>2.3832823687499633E-2</v>
      </c>
      <c r="G2153" s="2">
        <f t="shared" si="303"/>
        <v>2.1394986089407902E-2</v>
      </c>
      <c r="H2153" s="2">
        <f t="shared" si="301"/>
        <v>1.1139443413472767</v>
      </c>
      <c r="I2153" s="2">
        <f t="shared" si="302"/>
        <v>52.695064839660269</v>
      </c>
    </row>
    <row r="2154" spans="1:9" ht="13.5" x14ac:dyDescent="0.25">
      <c r="A2154" s="3">
        <f>TITRES_STAT!B2157</f>
        <v>45429</v>
      </c>
      <c r="B2154" s="6">
        <f>TITRES_STAT!D2157</f>
        <v>6.7622999999999998</v>
      </c>
      <c r="C2154" s="2">
        <f t="shared" si="297"/>
        <v>-2.8100000000000236E-2</v>
      </c>
      <c r="D2154" s="2">
        <f t="shared" si="298"/>
        <v>0</v>
      </c>
      <c r="E2154" s="2">
        <f t="shared" si="299"/>
        <v>2.8100000000000236E-2</v>
      </c>
      <c r="F2154" s="2">
        <f t="shared" si="303"/>
        <v>2.2130479138392518E-2</v>
      </c>
      <c r="G2154" s="2">
        <f t="shared" si="303"/>
        <v>2.1873915654450213E-2</v>
      </c>
      <c r="H2154" s="2">
        <f t="shared" si="301"/>
        <v>1.0117291978260923</v>
      </c>
      <c r="I2154" s="2">
        <f t="shared" si="302"/>
        <v>50.291520296041014</v>
      </c>
    </row>
    <row r="2155" spans="1:9" ht="13.5" x14ac:dyDescent="0.25">
      <c r="A2155" s="3">
        <f>TITRES_STAT!B2158</f>
        <v>45432</v>
      </c>
      <c r="B2155" s="6">
        <f>TITRES_STAT!D2158</f>
        <v>6.7153999999999998</v>
      </c>
      <c r="C2155" s="2">
        <f t="shared" si="297"/>
        <v>-4.6899999999999942E-2</v>
      </c>
      <c r="D2155" s="2">
        <f t="shared" si="298"/>
        <v>0</v>
      </c>
      <c r="E2155" s="2">
        <f t="shared" si="299"/>
        <v>4.6899999999999942E-2</v>
      </c>
      <c r="F2155" s="2">
        <f t="shared" si="303"/>
        <v>2.0549730628507339E-2</v>
      </c>
      <c r="G2155" s="2">
        <f t="shared" si="303"/>
        <v>2.3661493107703765E-2</v>
      </c>
      <c r="H2155" s="2">
        <f t="shared" si="301"/>
        <v>0.86848832975027723</v>
      </c>
      <c r="I2155" s="2">
        <f t="shared" si="302"/>
        <v>46.480800330519074</v>
      </c>
    </row>
    <row r="2156" spans="1:9" ht="13.5" x14ac:dyDescent="0.25">
      <c r="A2156" s="3">
        <f>TITRES_STAT!B2159</f>
        <v>45433</v>
      </c>
      <c r="B2156" s="6">
        <f>TITRES_STAT!D2159</f>
        <v>6.6966999999999999</v>
      </c>
      <c r="C2156" s="2">
        <f t="shared" si="297"/>
        <v>-1.8699999999999939E-2</v>
      </c>
      <c r="D2156" s="2">
        <f t="shared" si="298"/>
        <v>0</v>
      </c>
      <c r="E2156" s="2">
        <f t="shared" si="299"/>
        <v>1.8699999999999939E-2</v>
      </c>
      <c r="F2156" s="2">
        <f t="shared" si="303"/>
        <v>1.9081892726471098E-2</v>
      </c>
      <c r="G2156" s="2">
        <f t="shared" si="303"/>
        <v>2.3307100742867775E-2</v>
      </c>
      <c r="H2156" s="2">
        <f t="shared" si="301"/>
        <v>0.81871584702830802</v>
      </c>
      <c r="I2156" s="2">
        <f t="shared" si="302"/>
        <v>45.016149629203994</v>
      </c>
    </row>
    <row r="2157" spans="1:9" ht="13.5" x14ac:dyDescent="0.25">
      <c r="A2157" s="3">
        <f>TITRES_STAT!B2160</f>
        <v>45434</v>
      </c>
      <c r="B2157" s="6">
        <f>TITRES_STAT!D2160</f>
        <v>6.6966999999999999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1.7718900388866022E-2</v>
      </c>
      <c r="G2157" s="2">
        <f t="shared" si="304"/>
        <v>2.1642307832662935E-2</v>
      </c>
      <c r="H2157" s="2">
        <f t="shared" si="301"/>
        <v>0.81871584702830813</v>
      </c>
      <c r="I2157" s="2">
        <f t="shared" si="302"/>
        <v>45.016149629203994</v>
      </c>
    </row>
    <row r="2158" spans="1:9" ht="13.5" x14ac:dyDescent="0.25">
      <c r="A2158" s="3">
        <f>TITRES_STAT!B2161</f>
        <v>45435</v>
      </c>
      <c r="B2158" s="6">
        <f>TITRES_STAT!D2161</f>
        <v>6.6124000000000001</v>
      </c>
      <c r="C2158" s="2">
        <f t="shared" si="297"/>
        <v>-8.429999999999982E-2</v>
      </c>
      <c r="D2158" s="2">
        <f t="shared" si="298"/>
        <v>0</v>
      </c>
      <c r="E2158" s="2">
        <f t="shared" si="299"/>
        <v>8.429999999999982E-2</v>
      </c>
      <c r="F2158" s="2">
        <f t="shared" si="304"/>
        <v>1.6453264646804164E-2</v>
      </c>
      <c r="G2158" s="2">
        <f t="shared" si="304"/>
        <v>2.6117857273186999E-2</v>
      </c>
      <c r="H2158" s="2">
        <f t="shared" si="301"/>
        <v>0.62996226967268654</v>
      </c>
      <c r="I2158" s="2">
        <f t="shared" si="302"/>
        <v>38.648886627246256</v>
      </c>
    </row>
    <row r="2159" spans="1:9" ht="13.5" x14ac:dyDescent="0.25">
      <c r="A2159" s="3">
        <f>TITRES_STAT!B2162</f>
        <v>45436</v>
      </c>
      <c r="B2159" s="6">
        <f>TITRES_STAT!D2162</f>
        <v>6.6685999999999996</v>
      </c>
      <c r="C2159" s="2">
        <f t="shared" si="297"/>
        <v>5.6199999999999584E-2</v>
      </c>
      <c r="D2159" s="2">
        <f t="shared" si="298"/>
        <v>5.6199999999999584E-2</v>
      </c>
      <c r="E2159" s="2">
        <f t="shared" si="299"/>
        <v>0</v>
      </c>
      <c r="F2159" s="2">
        <f t="shared" si="304"/>
        <v>1.9292317172032409E-2</v>
      </c>
      <c r="G2159" s="2">
        <f t="shared" si="304"/>
        <v>2.4252296039387927E-2</v>
      </c>
      <c r="H2159" s="2">
        <f t="shared" si="301"/>
        <v>0.79548415295194885</v>
      </c>
      <c r="I2159" s="2">
        <f t="shared" si="302"/>
        <v>44.304715897608808</v>
      </c>
    </row>
    <row r="2160" spans="1:9" ht="13.5" x14ac:dyDescent="0.25">
      <c r="A2160" s="3">
        <f>TITRES_STAT!B2163</f>
        <v>45439</v>
      </c>
      <c r="B2160" s="6">
        <f>TITRES_STAT!D2163</f>
        <v>6.6498999999999997</v>
      </c>
      <c r="C2160" s="2">
        <f t="shared" si="297"/>
        <v>-1.8699999999999939E-2</v>
      </c>
      <c r="D2160" s="2">
        <f t="shared" si="298"/>
        <v>0</v>
      </c>
      <c r="E2160" s="2">
        <f t="shared" si="299"/>
        <v>1.8699999999999939E-2</v>
      </c>
      <c r="F2160" s="2">
        <f t="shared" si="304"/>
        <v>1.7914294516887235E-2</v>
      </c>
      <c r="G2160" s="2">
        <f t="shared" si="304"/>
        <v>2.3855703465145928E-2</v>
      </c>
      <c r="H2160" s="2">
        <f t="shared" si="301"/>
        <v>0.75094387985919964</v>
      </c>
      <c r="I2160" s="2">
        <f t="shared" si="302"/>
        <v>42.887946809556567</v>
      </c>
    </row>
    <row r="2161" spans="1:9" ht="13.5" x14ac:dyDescent="0.25">
      <c r="A2161" s="3">
        <f>TITRES_STAT!B2164</f>
        <v>45440</v>
      </c>
      <c r="B2161" s="6">
        <f>TITRES_STAT!D2164</f>
        <v>6.3689</v>
      </c>
      <c r="C2161" s="2">
        <f t="shared" si="297"/>
        <v>-0.28099999999999969</v>
      </c>
      <c r="D2161" s="2">
        <f t="shared" si="298"/>
        <v>0</v>
      </c>
      <c r="E2161" s="2">
        <f t="shared" si="299"/>
        <v>0.28099999999999969</v>
      </c>
      <c r="F2161" s="2">
        <f t="shared" si="304"/>
        <v>1.6634702051395289E-2</v>
      </c>
      <c r="G2161" s="2">
        <f t="shared" si="304"/>
        <v>4.2223153217635478E-2</v>
      </c>
      <c r="H2161" s="2">
        <f t="shared" si="301"/>
        <v>0.39397109840786165</v>
      </c>
      <c r="I2161" s="2">
        <f t="shared" si="302"/>
        <v>28.262501199475352</v>
      </c>
    </row>
    <row r="2162" spans="1:9" ht="13.5" x14ac:dyDescent="0.25">
      <c r="A2162" s="3">
        <f>TITRES_STAT!B2165</f>
        <v>45441</v>
      </c>
      <c r="B2162" s="6">
        <f>TITRES_STAT!D2165</f>
        <v>6.3220999999999998</v>
      </c>
      <c r="C2162" s="2">
        <f t="shared" si="297"/>
        <v>-4.6800000000000175E-2</v>
      </c>
      <c r="D2162" s="2">
        <f t="shared" si="298"/>
        <v>0</v>
      </c>
      <c r="E2162" s="2">
        <f t="shared" si="299"/>
        <v>4.6800000000000175E-2</v>
      </c>
      <c r="F2162" s="2">
        <f t="shared" si="304"/>
        <v>1.5446509047724197E-2</v>
      </c>
      <c r="G2162" s="2">
        <f t="shared" si="304"/>
        <v>4.255007084494724E-2</v>
      </c>
      <c r="H2162" s="2">
        <f t="shared" si="301"/>
        <v>0.36301958471494411</v>
      </c>
      <c r="I2162" s="2">
        <f t="shared" si="302"/>
        <v>26.633482657614522</v>
      </c>
    </row>
    <row r="2163" spans="1:9" ht="13.5" x14ac:dyDescent="0.25">
      <c r="A2163" s="3">
        <f>TITRES_STAT!B2166</f>
        <v>45442</v>
      </c>
      <c r="B2163" s="6">
        <f>TITRES_STAT!D2166</f>
        <v>6.3220999999999998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1.4343186972886755E-2</v>
      </c>
      <c r="G2163" s="2">
        <f t="shared" si="304"/>
        <v>3.951078007030815E-2</v>
      </c>
      <c r="H2163" s="2">
        <f t="shared" si="301"/>
        <v>0.36301958471494411</v>
      </c>
      <c r="I2163" s="2">
        <f t="shared" si="302"/>
        <v>26.633482657614522</v>
      </c>
    </row>
    <row r="2164" spans="1:9" ht="13.5" x14ac:dyDescent="0.25">
      <c r="A2164" s="3">
        <f>TITRES_STAT!B2167</f>
        <v>45443</v>
      </c>
      <c r="B2164" s="6">
        <f>TITRES_STAT!D2167</f>
        <v>6.2751999999999999</v>
      </c>
      <c r="C2164" s="2">
        <f t="shared" si="297"/>
        <v>-4.6899999999999942E-2</v>
      </c>
      <c r="D2164" s="2">
        <f t="shared" si="298"/>
        <v>0</v>
      </c>
      <c r="E2164" s="2">
        <f t="shared" si="299"/>
        <v>4.6899999999999942E-2</v>
      </c>
      <c r="F2164" s="2">
        <f t="shared" si="304"/>
        <v>1.3318673617680559E-2</v>
      </c>
      <c r="G2164" s="2">
        <f t="shared" si="304"/>
        <v>4.003858149385757E-2</v>
      </c>
      <c r="H2164" s="2">
        <f t="shared" si="301"/>
        <v>0.33264599096058922</v>
      </c>
      <c r="I2164" s="2">
        <f t="shared" si="302"/>
        <v>24.961317050210269</v>
      </c>
    </row>
    <row r="2165" spans="1:9" ht="13.5" x14ac:dyDescent="0.25">
      <c r="A2165" s="3">
        <f>TITRES_STAT!B2168</f>
        <v>45446</v>
      </c>
      <c r="B2165" s="6">
        <f>TITRES_STAT!D2168</f>
        <v>6.2751999999999999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1.2367339787846234E-2</v>
      </c>
      <c r="G2165" s="2">
        <f t="shared" si="304"/>
        <v>3.7178682815724888E-2</v>
      </c>
      <c r="H2165" s="2">
        <f t="shared" si="301"/>
        <v>0.33264599096058922</v>
      </c>
      <c r="I2165" s="2">
        <f t="shared" si="302"/>
        <v>24.961317050210269</v>
      </c>
    </row>
    <row r="2166" spans="1:9" ht="13.5" x14ac:dyDescent="0.25">
      <c r="A2166" s="3">
        <f>TITRES_STAT!B2169</f>
        <v>45447</v>
      </c>
      <c r="B2166" s="6">
        <f>TITRES_STAT!D2169</f>
        <v>6.2283999999999997</v>
      </c>
      <c r="C2166" s="2">
        <f t="shared" si="297"/>
        <v>-4.6800000000000175E-2</v>
      </c>
      <c r="D2166" s="2">
        <f t="shared" si="298"/>
        <v>0</v>
      </c>
      <c r="E2166" s="2">
        <f t="shared" si="299"/>
        <v>4.6800000000000175E-2</v>
      </c>
      <c r="F2166" s="2">
        <f t="shared" si="304"/>
        <v>1.1483958374428645E-2</v>
      </c>
      <c r="G2166" s="2">
        <f t="shared" si="304"/>
        <v>3.7865919757458837E-2</v>
      </c>
      <c r="H2166" s="2">
        <f t="shared" si="301"/>
        <v>0.30327953072278224</v>
      </c>
      <c r="I2166" s="2">
        <f t="shared" si="302"/>
        <v>23.270489835330054</v>
      </c>
    </row>
    <row r="2167" spans="1:9" ht="13.5" x14ac:dyDescent="0.25">
      <c r="A2167" s="3">
        <f>TITRES_STAT!B2170</f>
        <v>45448</v>
      </c>
      <c r="B2167" s="6">
        <f>TITRES_STAT!D2170</f>
        <v>6.2283999999999997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1.0663675633398028E-2</v>
      </c>
      <c r="G2167" s="2">
        <f t="shared" si="304"/>
        <v>3.516121120335463E-2</v>
      </c>
      <c r="H2167" s="2">
        <f t="shared" si="301"/>
        <v>0.3032795307227823</v>
      </c>
      <c r="I2167" s="2">
        <f t="shared" si="302"/>
        <v>23.270489835330054</v>
      </c>
    </row>
    <row r="2168" spans="1:9" ht="13.5" x14ac:dyDescent="0.25">
      <c r="A2168" s="3">
        <f>TITRES_STAT!B2171</f>
        <v>45449</v>
      </c>
      <c r="B2168" s="6">
        <f>TITRES_STAT!D2171</f>
        <v>6.2751999999999999</v>
      </c>
      <c r="C2168" s="2">
        <f t="shared" si="297"/>
        <v>4.6800000000000175E-2</v>
      </c>
      <c r="D2168" s="2">
        <f t="shared" si="298"/>
        <v>4.6800000000000175E-2</v>
      </c>
      <c r="E2168" s="2">
        <f t="shared" si="299"/>
        <v>0</v>
      </c>
      <c r="F2168" s="2">
        <f t="shared" si="304"/>
        <v>1.3244841659583895E-2</v>
      </c>
      <c r="G2168" s="2">
        <f t="shared" si="304"/>
        <v>3.2649696117400727E-2</v>
      </c>
      <c r="H2168" s="2">
        <f t="shared" si="301"/>
        <v>0.40566508220960218</v>
      </c>
      <c r="I2168" s="2">
        <f t="shared" si="302"/>
        <v>28.859298515968433</v>
      </c>
    </row>
    <row r="2169" spans="1:9" ht="13.5" x14ac:dyDescent="0.25">
      <c r="A2169" s="3">
        <f>TITRES_STAT!B2172</f>
        <v>45450</v>
      </c>
      <c r="B2169" s="6">
        <f>TITRES_STAT!D2172</f>
        <v>6.2751999999999999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1.2298781541042188E-2</v>
      </c>
      <c r="G2169" s="2">
        <f t="shared" si="304"/>
        <v>3.0317574966157817E-2</v>
      </c>
      <c r="H2169" s="2">
        <f t="shared" si="301"/>
        <v>0.40566508220960218</v>
      </c>
      <c r="I2169" s="2">
        <f t="shared" si="302"/>
        <v>28.859298515968433</v>
      </c>
    </row>
    <row r="2170" spans="1:9" ht="13.5" x14ac:dyDescent="0.25">
      <c r="A2170" s="3">
        <f>TITRES_STAT!B2173</f>
        <v>45453</v>
      </c>
      <c r="B2170" s="6">
        <f>TITRES_STAT!D2173</f>
        <v>6.1627999999999998</v>
      </c>
      <c r="C2170" s="2">
        <f t="shared" si="297"/>
        <v>-0.11240000000000006</v>
      </c>
      <c r="D2170" s="2">
        <f t="shared" si="298"/>
        <v>0</v>
      </c>
      <c r="E2170" s="2">
        <f t="shared" si="299"/>
        <v>0.11240000000000006</v>
      </c>
      <c r="F2170" s="2">
        <f t="shared" si="304"/>
        <v>1.142029714525346E-2</v>
      </c>
      <c r="G2170" s="2">
        <f t="shared" si="304"/>
        <v>3.6180605325717978E-2</v>
      </c>
      <c r="H2170" s="2">
        <f t="shared" si="301"/>
        <v>0.31564693410852523</v>
      </c>
      <c r="I2170" s="2">
        <f t="shared" si="302"/>
        <v>23.991766022120956</v>
      </c>
    </row>
    <row r="2171" spans="1:9" ht="13.5" x14ac:dyDescent="0.25">
      <c r="A2171" s="3">
        <f>TITRES_STAT!B2174</f>
        <v>45454</v>
      </c>
      <c r="B2171" s="6">
        <f>TITRES_STAT!D2174</f>
        <v>6.0879000000000003</v>
      </c>
      <c r="C2171" s="2">
        <f t="shared" si="297"/>
        <v>-7.4899999999999523E-2</v>
      </c>
      <c r="D2171" s="2">
        <f t="shared" si="298"/>
        <v>0</v>
      </c>
      <c r="E2171" s="2">
        <f t="shared" si="299"/>
        <v>7.4899999999999523E-2</v>
      </c>
      <c r="F2171" s="2">
        <f t="shared" si="304"/>
        <v>1.0604561634878213E-2</v>
      </c>
      <c r="G2171" s="2">
        <f t="shared" si="304"/>
        <v>3.8946276373880942E-2</v>
      </c>
      <c r="H2171" s="2">
        <f t="shared" si="301"/>
        <v>0.27228691988613551</v>
      </c>
      <c r="I2171" s="2">
        <f t="shared" si="302"/>
        <v>21.401376971674296</v>
      </c>
    </row>
    <row r="2172" spans="1:9" ht="13.5" x14ac:dyDescent="0.25">
      <c r="A2172" s="3">
        <f>TITRES_STAT!B2175</f>
        <v>45455</v>
      </c>
      <c r="B2172" s="6">
        <f>TITRES_STAT!D2175</f>
        <v>6.0879000000000003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9.8470929466726274E-3</v>
      </c>
      <c r="G2172" s="2">
        <f t="shared" si="304"/>
        <v>3.6164399490032306E-2</v>
      </c>
      <c r="H2172" s="2">
        <f t="shared" si="301"/>
        <v>0.27228691988613551</v>
      </c>
      <c r="I2172" s="2">
        <f t="shared" si="302"/>
        <v>21.401376971674296</v>
      </c>
    </row>
    <row r="2173" spans="1:9" ht="13.5" x14ac:dyDescent="0.25">
      <c r="A2173" s="3">
        <f>TITRES_STAT!B2176</f>
        <v>45456</v>
      </c>
      <c r="B2173" s="6">
        <f>TITRES_STAT!D2176</f>
        <v>6.0411000000000001</v>
      </c>
      <c r="C2173" s="2">
        <f t="shared" si="297"/>
        <v>-4.6800000000000175E-2</v>
      </c>
      <c r="D2173" s="2">
        <f t="shared" si="298"/>
        <v>0</v>
      </c>
      <c r="E2173" s="2">
        <f t="shared" si="299"/>
        <v>4.6800000000000175E-2</v>
      </c>
      <c r="F2173" s="2">
        <f t="shared" ref="F2173:G2188" si="305">((F2172*13)+D2173)/14</f>
        <v>9.143729164767439E-3</v>
      </c>
      <c r="G2173" s="2">
        <f t="shared" si="305"/>
        <v>3.6924085240744295E-2</v>
      </c>
      <c r="H2173" s="2">
        <f t="shared" si="301"/>
        <v>0.24763590228845234</v>
      </c>
      <c r="I2173" s="2">
        <f t="shared" si="302"/>
        <v>19.848411049588336</v>
      </c>
    </row>
    <row r="2174" spans="1:9" ht="13.5" x14ac:dyDescent="0.25">
      <c r="A2174" s="3">
        <f>TITRES_STAT!B2177</f>
        <v>45457</v>
      </c>
      <c r="B2174" s="6">
        <f>TITRES_STAT!D2177</f>
        <v>6.0411000000000001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8.490605652998336E-3</v>
      </c>
      <c r="G2174" s="2">
        <f t="shared" si="305"/>
        <v>3.4286650580691129E-2</v>
      </c>
      <c r="H2174" s="2">
        <f t="shared" si="301"/>
        <v>0.24763590228845234</v>
      </c>
      <c r="I2174" s="2">
        <f t="shared" si="302"/>
        <v>19.848411049588336</v>
      </c>
    </row>
    <row r="2175" spans="1:9" ht="13.5" x14ac:dyDescent="0.25">
      <c r="A2175" s="3">
        <f>TITRES_STAT!B2178</f>
        <v>45461</v>
      </c>
      <c r="B2175" s="6">
        <f>TITRES_STAT!D2178</f>
        <v>5.9005999999999998</v>
      </c>
      <c r="C2175" s="2">
        <f t="shared" si="297"/>
        <v>-0.14050000000000029</v>
      </c>
      <c r="D2175" s="2">
        <f t="shared" si="298"/>
        <v>0</v>
      </c>
      <c r="E2175" s="2">
        <f t="shared" si="299"/>
        <v>0.14050000000000029</v>
      </c>
      <c r="F2175" s="2">
        <f t="shared" si="305"/>
        <v>7.8841338206413116E-3</v>
      </c>
      <c r="G2175" s="2">
        <f t="shared" si="305"/>
        <v>4.1873318396356066E-2</v>
      </c>
      <c r="H2175" s="2">
        <f t="shared" si="301"/>
        <v>0.18828538369023581</v>
      </c>
      <c r="I2175" s="2">
        <f t="shared" si="302"/>
        <v>15.845131672453391</v>
      </c>
    </row>
    <row r="2176" spans="1:9" ht="13.5" x14ac:dyDescent="0.25">
      <c r="A2176" s="3">
        <f>TITRES_STAT!B2179</f>
        <v>45462</v>
      </c>
      <c r="B2176" s="6">
        <f>TITRES_STAT!D2179</f>
        <v>5.9005999999999998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7.3209814048812178E-3</v>
      </c>
      <c r="G2176" s="2">
        <f t="shared" si="305"/>
        <v>3.8882367082330629E-2</v>
      </c>
      <c r="H2176" s="2">
        <f t="shared" si="301"/>
        <v>0.18828538369023581</v>
      </c>
      <c r="I2176" s="2">
        <f t="shared" si="302"/>
        <v>15.845131672453391</v>
      </c>
    </row>
    <row r="2177" spans="1:9" ht="13.5" x14ac:dyDescent="0.25">
      <c r="A2177" s="3">
        <f>TITRES_STAT!B2180</f>
        <v>45463</v>
      </c>
      <c r="B2177" s="6">
        <f>TITRES_STAT!D2180</f>
        <v>5.7881999999999998</v>
      </c>
      <c r="C2177" s="2">
        <f t="shared" si="297"/>
        <v>-0.11240000000000006</v>
      </c>
      <c r="D2177" s="2">
        <f t="shared" si="298"/>
        <v>0</v>
      </c>
      <c r="E2177" s="2">
        <f t="shared" si="299"/>
        <v>0.11240000000000006</v>
      </c>
      <c r="F2177" s="2">
        <f t="shared" si="305"/>
        <v>6.7980541616754165E-3</v>
      </c>
      <c r="G2177" s="2">
        <f t="shared" si="305"/>
        <v>4.4133626576449876E-2</v>
      </c>
      <c r="H2177" s="2">
        <f t="shared" si="301"/>
        <v>0.15403343638437642</v>
      </c>
      <c r="I2177" s="2">
        <f t="shared" si="302"/>
        <v>13.347398050005225</v>
      </c>
    </row>
    <row r="2178" spans="1:9" ht="13.5" x14ac:dyDescent="0.25">
      <c r="A2178" s="3">
        <f>TITRES_STAT!B2181</f>
        <v>45464</v>
      </c>
      <c r="B2178" s="6">
        <f>TITRES_STAT!D2181</f>
        <v>6.1254</v>
      </c>
      <c r="C2178" s="2">
        <f t="shared" si="297"/>
        <v>0.33720000000000017</v>
      </c>
      <c r="D2178" s="2">
        <f t="shared" si="298"/>
        <v>0.33720000000000017</v>
      </c>
      <c r="E2178" s="2">
        <f t="shared" si="299"/>
        <v>0</v>
      </c>
      <c r="F2178" s="2">
        <f t="shared" si="305"/>
        <v>3.0398193150127182E-2</v>
      </c>
      <c r="G2178" s="2">
        <f t="shared" si="305"/>
        <v>4.0981224678132026E-2</v>
      </c>
      <c r="H2178" s="2">
        <f t="shared" si="301"/>
        <v>0.74175902230535218</v>
      </c>
      <c r="I2178" s="2">
        <f t="shared" si="302"/>
        <v>42.586776517659544</v>
      </c>
    </row>
    <row r="2179" spans="1:9" ht="13.5" x14ac:dyDescent="0.25">
      <c r="A2179" s="3">
        <f>TITRES_STAT!B2182</f>
        <v>45467</v>
      </c>
      <c r="B2179" s="6">
        <f>TITRES_STAT!D2182</f>
        <v>6.0879000000000003</v>
      </c>
      <c r="C2179" s="2">
        <f t="shared" ref="C2179:C2242" si="306">B2179-B2178</f>
        <v>-3.7499999999999645E-2</v>
      </c>
      <c r="D2179" s="2">
        <f t="shared" ref="D2179:D2242" si="307">IF(C2179&gt;0,C2179,0)</f>
        <v>0</v>
      </c>
      <c r="E2179" s="2">
        <f t="shared" ref="E2179:E2242" si="308">IF(C2179&lt;0,-C2179,0)</f>
        <v>3.7499999999999645E-2</v>
      </c>
      <c r="F2179" s="2">
        <f t="shared" si="305"/>
        <v>2.8226893639403811E-2</v>
      </c>
      <c r="G2179" s="2">
        <f t="shared" si="305"/>
        <v>4.0732565772551139E-2</v>
      </c>
      <c r="H2179" s="2">
        <f t="shared" si="301"/>
        <v>0.69298098717919088</v>
      </c>
      <c r="I2179" s="2">
        <f t="shared" si="302"/>
        <v>40.932591235641759</v>
      </c>
    </row>
    <row r="2180" spans="1:9" ht="13.5" x14ac:dyDescent="0.25">
      <c r="A2180" s="3">
        <f>TITRES_STAT!B2183</f>
        <v>45468</v>
      </c>
      <c r="B2180" s="6">
        <f>TITRES_STAT!D2183</f>
        <v>5.9942000000000002</v>
      </c>
      <c r="C2180" s="2">
        <f t="shared" si="306"/>
        <v>-9.3700000000000117E-2</v>
      </c>
      <c r="D2180" s="2">
        <f t="shared" si="307"/>
        <v>0</v>
      </c>
      <c r="E2180" s="2">
        <f t="shared" si="308"/>
        <v>9.3700000000000117E-2</v>
      </c>
      <c r="F2180" s="2">
        <f t="shared" si="305"/>
        <v>2.6210686950874966E-2</v>
      </c>
      <c r="G2180" s="2">
        <f t="shared" si="305"/>
        <v>4.4515953931654639E-2</v>
      </c>
      <c r="H2180" s="2">
        <f t="shared" si="301"/>
        <v>0.5887931097942154</v>
      </c>
      <c r="I2180" s="2">
        <f t="shared" si="302"/>
        <v>37.059142953513778</v>
      </c>
    </row>
    <row r="2181" spans="1:9" ht="13.5" x14ac:dyDescent="0.25">
      <c r="A2181" s="3">
        <f>TITRES_STAT!B2184</f>
        <v>45469</v>
      </c>
      <c r="B2181" s="6">
        <f>TITRES_STAT!D2184</f>
        <v>6.0785</v>
      </c>
      <c r="C2181" s="2">
        <f t="shared" si="306"/>
        <v>8.429999999999982E-2</v>
      </c>
      <c r="D2181" s="2">
        <f t="shared" si="307"/>
        <v>8.429999999999982E-2</v>
      </c>
      <c r="E2181" s="2">
        <f t="shared" si="308"/>
        <v>0</v>
      </c>
      <c r="F2181" s="2">
        <f t="shared" si="305"/>
        <v>3.0359923597241024E-2</v>
      </c>
      <c r="G2181" s="2">
        <f t="shared" si="305"/>
        <v>4.1336242936536448E-2</v>
      </c>
      <c r="H2181" s="2">
        <f t="shared" si="301"/>
        <v>0.73446257909439494</v>
      </c>
      <c r="I2181" s="2">
        <f t="shared" si="302"/>
        <v>42.345253679550446</v>
      </c>
    </row>
    <row r="2182" spans="1:9" ht="13.5" x14ac:dyDescent="0.25">
      <c r="A2182" s="3">
        <f>TITRES_STAT!B2185</f>
        <v>45470</v>
      </c>
      <c r="B2182" s="6">
        <f>TITRES_STAT!D2185</f>
        <v>5.9942000000000002</v>
      </c>
      <c r="C2182" s="2">
        <f t="shared" si="306"/>
        <v>-8.429999999999982E-2</v>
      </c>
      <c r="D2182" s="2">
        <f t="shared" si="307"/>
        <v>0</v>
      </c>
      <c r="E2182" s="2">
        <f t="shared" si="308"/>
        <v>8.429999999999982E-2</v>
      </c>
      <c r="F2182" s="2">
        <f t="shared" si="305"/>
        <v>2.8191357626009522E-2</v>
      </c>
      <c r="G2182" s="2">
        <f t="shared" si="305"/>
        <v>4.4405082726783833E-2</v>
      </c>
      <c r="H2182" s="2">
        <f t="shared" si="301"/>
        <v>0.63486781005376502</v>
      </c>
      <c r="I2182" s="2">
        <f t="shared" si="302"/>
        <v>38.832975127994381</v>
      </c>
    </row>
    <row r="2183" spans="1:9" ht="13.5" x14ac:dyDescent="0.25">
      <c r="A2183" s="3">
        <f>TITRES_STAT!B2186</f>
        <v>45471</v>
      </c>
      <c r="B2183" s="6">
        <f>TITRES_STAT!D2186</f>
        <v>6.3220999999999998</v>
      </c>
      <c r="C2183" s="2">
        <f t="shared" si="306"/>
        <v>0.32789999999999964</v>
      </c>
      <c r="D2183" s="2">
        <f t="shared" si="307"/>
        <v>0.32789999999999964</v>
      </c>
      <c r="E2183" s="2">
        <f t="shared" si="308"/>
        <v>0</v>
      </c>
      <c r="F2183" s="2">
        <f t="shared" si="305"/>
        <v>4.9599117795580246E-2</v>
      </c>
      <c r="G2183" s="2">
        <f t="shared" si="305"/>
        <v>4.1233291103442135E-2</v>
      </c>
      <c r="H2183" s="2">
        <f t="shared" si="301"/>
        <v>1.2028901033184745</v>
      </c>
      <c r="I2183" s="2">
        <f t="shared" si="302"/>
        <v>54.605089083037718</v>
      </c>
    </row>
    <row r="2184" spans="1:9" ht="13.5" x14ac:dyDescent="0.25">
      <c r="A2184" s="3">
        <f>TITRES_STAT!B2187</f>
        <v>45474</v>
      </c>
      <c r="B2184" s="6">
        <f>TITRES_STAT!D2187</f>
        <v>6.2751999999999999</v>
      </c>
      <c r="C2184" s="2">
        <f t="shared" si="306"/>
        <v>-4.6899999999999942E-2</v>
      </c>
      <c r="D2184" s="2">
        <f t="shared" si="307"/>
        <v>0</v>
      </c>
      <c r="E2184" s="2">
        <f t="shared" si="308"/>
        <v>4.6899999999999942E-2</v>
      </c>
      <c r="F2184" s="2">
        <f t="shared" si="305"/>
        <v>4.6056323667324518E-2</v>
      </c>
      <c r="G2184" s="2">
        <f t="shared" si="305"/>
        <v>4.1638056024624837E-2</v>
      </c>
      <c r="H2184" s="2">
        <f t="shared" si="301"/>
        <v>1.1061112853128088</v>
      </c>
      <c r="I2184" s="2">
        <f t="shared" si="302"/>
        <v>52.519128168886112</v>
      </c>
    </row>
    <row r="2185" spans="1:9" ht="13.5" x14ac:dyDescent="0.25">
      <c r="A2185" s="3">
        <f>TITRES_STAT!B2188</f>
        <v>45475</v>
      </c>
      <c r="B2185" s="6">
        <f>TITRES_STAT!D2188</f>
        <v>6.2751999999999999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4.2766586262515623E-2</v>
      </c>
      <c r="G2185" s="2">
        <f t="shared" si="305"/>
        <v>3.8663909165723057E-2</v>
      </c>
      <c r="H2185" s="2">
        <f t="shared" si="301"/>
        <v>1.106111285312809</v>
      </c>
      <c r="I2185" s="2">
        <f t="shared" si="302"/>
        <v>52.519128168886127</v>
      </c>
    </row>
    <row r="2186" spans="1:9" ht="13.5" x14ac:dyDescent="0.25">
      <c r="A2186" s="3">
        <f>TITRES_STAT!B2189</f>
        <v>45476</v>
      </c>
      <c r="B2186" s="6">
        <f>TITRES_STAT!D2189</f>
        <v>6.3689</v>
      </c>
      <c r="C2186" s="2">
        <f t="shared" si="306"/>
        <v>9.3700000000000117E-2</v>
      </c>
      <c r="D2186" s="2">
        <f t="shared" si="307"/>
        <v>9.3700000000000117E-2</v>
      </c>
      <c r="E2186" s="2">
        <f t="shared" si="308"/>
        <v>0</v>
      </c>
      <c r="F2186" s="2">
        <f t="shared" si="305"/>
        <v>4.6404687243764516E-2</v>
      </c>
      <c r="G2186" s="2">
        <f t="shared" si="305"/>
        <v>3.5902201368171412E-2</v>
      </c>
      <c r="H2186" s="2">
        <f t="shared" si="301"/>
        <v>1.292530415277096</v>
      </c>
      <c r="I2186" s="2">
        <f t="shared" si="302"/>
        <v>56.380077082679364</v>
      </c>
    </row>
    <row r="2187" spans="1:9" ht="13.5" x14ac:dyDescent="0.25">
      <c r="A2187" s="3">
        <f>TITRES_STAT!B2190</f>
        <v>45477</v>
      </c>
      <c r="B2187" s="6">
        <f>TITRES_STAT!D2190</f>
        <v>6.4625000000000004</v>
      </c>
      <c r="C2187" s="2">
        <f t="shared" si="306"/>
        <v>9.360000000000035E-2</v>
      </c>
      <c r="D2187" s="2">
        <f t="shared" si="307"/>
        <v>9.360000000000035E-2</v>
      </c>
      <c r="E2187" s="2">
        <f t="shared" si="308"/>
        <v>0</v>
      </c>
      <c r="F2187" s="2">
        <f t="shared" si="305"/>
        <v>4.9775781012067075E-2</v>
      </c>
      <c r="G2187" s="2">
        <f t="shared" si="305"/>
        <v>3.3337758413302027E-2</v>
      </c>
      <c r="H2187" s="2">
        <f t="shared" si="301"/>
        <v>1.4930752210444405</v>
      </c>
      <c r="I2187" s="2">
        <f t="shared" si="302"/>
        <v>59.888895787867028</v>
      </c>
    </row>
    <row r="2188" spans="1:9" ht="13.5" x14ac:dyDescent="0.25">
      <c r="A2188" s="3">
        <f>TITRES_STAT!B2191</f>
        <v>45478</v>
      </c>
      <c r="B2188" s="6">
        <f>TITRES_STAT!D2191</f>
        <v>6.3689</v>
      </c>
      <c r="C2188" s="2">
        <f t="shared" si="306"/>
        <v>-9.360000000000035E-2</v>
      </c>
      <c r="D2188" s="2">
        <f t="shared" si="307"/>
        <v>0</v>
      </c>
      <c r="E2188" s="2">
        <f t="shared" si="308"/>
        <v>9.360000000000035E-2</v>
      </c>
      <c r="F2188" s="2">
        <f t="shared" si="305"/>
        <v>4.622036808263371E-2</v>
      </c>
      <c r="G2188" s="2">
        <f t="shared" si="305"/>
        <v>3.7642204240923335E-2</v>
      </c>
      <c r="H2188" s="2">
        <f t="shared" si="301"/>
        <v>1.2278868630223436</v>
      </c>
      <c r="I2188" s="2">
        <f t="shared" si="302"/>
        <v>55.114417316353155</v>
      </c>
    </row>
    <row r="2189" spans="1:9" ht="13.5" x14ac:dyDescent="0.25">
      <c r="A2189" s="3">
        <f>TITRES_STAT!B2192</f>
        <v>45481</v>
      </c>
      <c r="B2189" s="6">
        <f>TITRES_STAT!D2192</f>
        <v>6.3689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4.2918913219588448E-2</v>
      </c>
      <c r="G2189" s="2">
        <f t="shared" si="309"/>
        <v>3.4953475366571667E-2</v>
      </c>
      <c r="H2189" s="2">
        <f t="shared" si="301"/>
        <v>1.2278868630223436</v>
      </c>
      <c r="I2189" s="2">
        <f t="shared" si="302"/>
        <v>55.114417316353155</v>
      </c>
    </row>
    <row r="2190" spans="1:9" ht="13.5" x14ac:dyDescent="0.25">
      <c r="A2190" s="3">
        <f>TITRES_STAT!B2193</f>
        <v>45482</v>
      </c>
      <c r="B2190" s="6">
        <f>TITRES_STAT!D2193</f>
        <v>6.4438000000000004</v>
      </c>
      <c r="C2190" s="2">
        <f t="shared" si="306"/>
        <v>7.4900000000000411E-2</v>
      </c>
      <c r="D2190" s="2">
        <f t="shared" si="307"/>
        <v>7.4900000000000411E-2</v>
      </c>
      <c r="E2190" s="2">
        <f t="shared" si="308"/>
        <v>0</v>
      </c>
      <c r="F2190" s="2">
        <f t="shared" si="309"/>
        <v>4.5203276561046446E-2</v>
      </c>
      <c r="G2190" s="2">
        <f t="shared" si="309"/>
        <v>3.2456798554673691E-2</v>
      </c>
      <c r="H2190" s="2">
        <f t="shared" si="301"/>
        <v>1.3927213580508018</v>
      </c>
      <c r="I2190" s="2">
        <f t="shared" si="302"/>
        <v>58.206583619304652</v>
      </c>
    </row>
    <row r="2191" spans="1:9" ht="13.5" x14ac:dyDescent="0.25">
      <c r="A2191" s="3">
        <f>TITRES_STAT!B2194</f>
        <v>45483</v>
      </c>
      <c r="B2191" s="6">
        <f>TITRES_STAT!D2194</f>
        <v>6.4625000000000004</v>
      </c>
      <c r="C2191" s="2">
        <f t="shared" si="306"/>
        <v>1.8699999999999939E-2</v>
      </c>
      <c r="D2191" s="2">
        <f t="shared" si="307"/>
        <v>1.8699999999999939E-2</v>
      </c>
      <c r="E2191" s="2">
        <f t="shared" si="308"/>
        <v>0</v>
      </c>
      <c r="F2191" s="2">
        <f t="shared" si="309"/>
        <v>4.3310185378114548E-2</v>
      </c>
      <c r="G2191" s="2">
        <f t="shared" si="309"/>
        <v>3.0138455800768429E-2</v>
      </c>
      <c r="H2191" s="2">
        <f t="shared" si="301"/>
        <v>1.4370406255854118</v>
      </c>
      <c r="I2191" s="2">
        <f t="shared" si="302"/>
        <v>58.966625771378517</v>
      </c>
    </row>
    <row r="2192" spans="1:9" ht="13.5" x14ac:dyDescent="0.25">
      <c r="A2192" s="3">
        <f>TITRES_STAT!B2195</f>
        <v>45484</v>
      </c>
      <c r="B2192" s="6">
        <f>TITRES_STAT!D2195</f>
        <v>6.4718999999999998</v>
      </c>
      <c r="C2192" s="2">
        <f t="shared" si="306"/>
        <v>9.3999999999994088E-3</v>
      </c>
      <c r="D2192" s="2">
        <f t="shared" si="307"/>
        <v>9.3999999999994088E-3</v>
      </c>
      <c r="E2192" s="2">
        <f t="shared" si="308"/>
        <v>0</v>
      </c>
      <c r="F2192" s="2">
        <f t="shared" si="309"/>
        <v>4.0888029279677753E-2</v>
      </c>
      <c r="G2192" s="2">
        <f t="shared" si="309"/>
        <v>2.79857089578564E-2</v>
      </c>
      <c r="H2192" s="2">
        <f t="shared" si="301"/>
        <v>1.4610324627205593</v>
      </c>
      <c r="I2192" s="2">
        <f t="shared" si="302"/>
        <v>59.366647325954183</v>
      </c>
    </row>
    <row r="2193" spans="1:9" ht="13.5" x14ac:dyDescent="0.25">
      <c r="A2193" s="3">
        <f>TITRES_STAT!B2196</f>
        <v>45485</v>
      </c>
      <c r="B2193" s="6">
        <f>TITRES_STAT!D2196</f>
        <v>6.5094000000000003</v>
      </c>
      <c r="C2193" s="2">
        <f t="shared" si="306"/>
        <v>3.7500000000000533E-2</v>
      </c>
      <c r="D2193" s="2">
        <f t="shared" si="307"/>
        <v>3.7500000000000533E-2</v>
      </c>
      <c r="E2193" s="2">
        <f t="shared" si="308"/>
        <v>0</v>
      </c>
      <c r="F2193" s="2">
        <f t="shared" si="309"/>
        <v>4.0646027188272239E-2</v>
      </c>
      <c r="G2193" s="2">
        <f t="shared" si="309"/>
        <v>2.5986729746580943E-2</v>
      </c>
      <c r="H2193" s="2">
        <f t="shared" ref="H2193:H2256" si="310">F2193/G2193</f>
        <v>1.5641070494304889</v>
      </c>
      <c r="I2193" s="2">
        <f t="shared" ref="I2193:I2256" si="311">IF(G2193=0,100,100-(100/(1+H2193)))</f>
        <v>61.000068221718401</v>
      </c>
    </row>
    <row r="2194" spans="1:9" ht="13.5" x14ac:dyDescent="0.25">
      <c r="A2194" s="3">
        <f>TITRES_STAT!B2197</f>
        <v>45488</v>
      </c>
      <c r="B2194" s="6">
        <f>TITRES_STAT!D2197</f>
        <v>6.5281000000000002</v>
      </c>
      <c r="C2194" s="2">
        <f t="shared" si="306"/>
        <v>1.8699999999999939E-2</v>
      </c>
      <c r="D2194" s="2">
        <f t="shared" si="307"/>
        <v>1.8699999999999939E-2</v>
      </c>
      <c r="E2194" s="2">
        <f t="shared" si="308"/>
        <v>0</v>
      </c>
      <c r="F2194" s="2">
        <f t="shared" si="309"/>
        <v>3.9078453817681366E-2</v>
      </c>
      <c r="G2194" s="2">
        <f t="shared" si="309"/>
        <v>2.4130534764682302E-2</v>
      </c>
      <c r="H2194" s="2">
        <f t="shared" si="310"/>
        <v>1.6194607454318415</v>
      </c>
      <c r="I2194" s="2">
        <f t="shared" si="311"/>
        <v>61.824203636419028</v>
      </c>
    </row>
    <row r="2195" spans="1:9" ht="13.5" x14ac:dyDescent="0.25">
      <c r="A2195" s="3">
        <f>TITRES_STAT!B2198</f>
        <v>45489</v>
      </c>
      <c r="B2195" s="6">
        <f>TITRES_STAT!D2198</f>
        <v>6.6498999999999997</v>
      </c>
      <c r="C2195" s="2">
        <f t="shared" si="306"/>
        <v>0.12179999999999946</v>
      </c>
      <c r="D2195" s="2">
        <f t="shared" si="307"/>
        <v>0.12179999999999946</v>
      </c>
      <c r="E2195" s="2">
        <f t="shared" si="308"/>
        <v>0</v>
      </c>
      <c r="F2195" s="2">
        <f t="shared" si="309"/>
        <v>4.4987135687846944E-2</v>
      </c>
      <c r="G2195" s="2">
        <f t="shared" si="309"/>
        <v>2.2406925138633568E-2</v>
      </c>
      <c r="H2195" s="2">
        <f t="shared" si="310"/>
        <v>2.0077335649361827</v>
      </c>
      <c r="I2195" s="2">
        <f t="shared" si="311"/>
        <v>66.752374224303423</v>
      </c>
    </row>
    <row r="2196" spans="1:9" ht="13.5" x14ac:dyDescent="0.25">
      <c r="A2196" s="3">
        <f>TITRES_STAT!B2199</f>
        <v>45490</v>
      </c>
      <c r="B2196" s="6">
        <f>TITRES_STAT!D2199</f>
        <v>6.6029999999999998</v>
      </c>
      <c r="C2196" s="2">
        <f t="shared" si="306"/>
        <v>-4.6899999999999942E-2</v>
      </c>
      <c r="D2196" s="2">
        <f t="shared" si="307"/>
        <v>0</v>
      </c>
      <c r="E2196" s="2">
        <f t="shared" si="308"/>
        <v>4.6899999999999942E-2</v>
      </c>
      <c r="F2196" s="2">
        <f t="shared" si="309"/>
        <v>4.1773768853000728E-2</v>
      </c>
      <c r="G2196" s="2">
        <f t="shared" si="309"/>
        <v>2.4156430485874021E-2</v>
      </c>
      <c r="H2196" s="2">
        <f t="shared" si="310"/>
        <v>1.729302219441271</v>
      </c>
      <c r="I2196" s="2">
        <f t="shared" si="311"/>
        <v>63.360598438793822</v>
      </c>
    </row>
    <row r="2197" spans="1:9" ht="13.5" x14ac:dyDescent="0.25">
      <c r="A2197" s="3">
        <f>TITRES_STAT!B2200</f>
        <v>45491</v>
      </c>
      <c r="B2197" s="6">
        <f>TITRES_STAT!D2200</f>
        <v>6.5561999999999996</v>
      </c>
      <c r="C2197" s="2">
        <f t="shared" si="306"/>
        <v>-4.6800000000000175E-2</v>
      </c>
      <c r="D2197" s="2">
        <f t="shared" si="307"/>
        <v>0</v>
      </c>
      <c r="E2197" s="2">
        <f t="shared" si="308"/>
        <v>4.6800000000000175E-2</v>
      </c>
      <c r="F2197" s="2">
        <f t="shared" si="309"/>
        <v>3.8789928220643533E-2</v>
      </c>
      <c r="G2197" s="2">
        <f t="shared" si="309"/>
        <v>2.5773828308311604E-2</v>
      </c>
      <c r="H2197" s="2">
        <f t="shared" si="310"/>
        <v>1.5050122844239817</v>
      </c>
      <c r="I2197" s="2">
        <f t="shared" si="311"/>
        <v>60.080036085334157</v>
      </c>
    </row>
    <row r="2198" spans="1:9" ht="13.5" x14ac:dyDescent="0.25">
      <c r="A2198" s="3">
        <f>TITRES_STAT!B2201</f>
        <v>45492</v>
      </c>
      <c r="B2198" s="6">
        <f>TITRES_STAT!D2201</f>
        <v>6.5561999999999996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3.6019219062026139E-2</v>
      </c>
      <c r="G2198" s="2">
        <f t="shared" si="309"/>
        <v>2.3932840572003632E-2</v>
      </c>
      <c r="H2198" s="2">
        <f t="shared" si="310"/>
        <v>1.5050122844239817</v>
      </c>
      <c r="I2198" s="2">
        <f t="shared" si="311"/>
        <v>60.080036085334157</v>
      </c>
    </row>
    <row r="2199" spans="1:9" ht="13.5" x14ac:dyDescent="0.25">
      <c r="A2199" s="3">
        <f>TITRES_STAT!B2202</f>
        <v>45495</v>
      </c>
      <c r="B2199" s="6">
        <f>TITRES_STAT!D2202</f>
        <v>6.6218000000000004</v>
      </c>
      <c r="C2199" s="2">
        <f t="shared" si="306"/>
        <v>6.5600000000000769E-2</v>
      </c>
      <c r="D2199" s="2">
        <f t="shared" si="307"/>
        <v>6.5600000000000769E-2</v>
      </c>
      <c r="E2199" s="2">
        <f t="shared" si="308"/>
        <v>0</v>
      </c>
      <c r="F2199" s="2">
        <f t="shared" si="309"/>
        <v>3.8132131986167182E-2</v>
      </c>
      <c r="G2199" s="2">
        <f t="shared" si="309"/>
        <v>2.2223351959717658E-2</v>
      </c>
      <c r="H2199" s="2">
        <f t="shared" si="310"/>
        <v>1.7158587082311429</v>
      </c>
      <c r="I2199" s="2">
        <f t="shared" si="311"/>
        <v>63.179233258003073</v>
      </c>
    </row>
    <row r="2200" spans="1:9" ht="13.5" x14ac:dyDescent="0.25">
      <c r="A2200" s="3">
        <f>TITRES_STAT!B2203</f>
        <v>45496</v>
      </c>
      <c r="B2200" s="6">
        <f>TITRES_STAT!D2203</f>
        <v>6.5937000000000001</v>
      </c>
      <c r="C2200" s="2">
        <f t="shared" si="306"/>
        <v>-2.8100000000000236E-2</v>
      </c>
      <c r="D2200" s="2">
        <f t="shared" si="307"/>
        <v>0</v>
      </c>
      <c r="E2200" s="2">
        <f t="shared" si="308"/>
        <v>2.8100000000000236E-2</v>
      </c>
      <c r="F2200" s="2">
        <f t="shared" si="309"/>
        <v>3.5408408272869528E-2</v>
      </c>
      <c r="G2200" s="2">
        <f t="shared" si="309"/>
        <v>2.2643112534023558E-2</v>
      </c>
      <c r="H2200" s="2">
        <f t="shared" si="310"/>
        <v>1.5637606455236588</v>
      </c>
      <c r="I2200" s="2">
        <f t="shared" si="311"/>
        <v>60.994798724833935</v>
      </c>
    </row>
    <row r="2201" spans="1:9" ht="13.5" x14ac:dyDescent="0.25">
      <c r="A2201" s="3">
        <f>TITRES_STAT!B2204</f>
        <v>45497</v>
      </c>
      <c r="B2201" s="6">
        <f>TITRES_STAT!D2204</f>
        <v>6.6218000000000004</v>
      </c>
      <c r="C2201" s="2">
        <f t="shared" si="306"/>
        <v>2.8100000000000236E-2</v>
      </c>
      <c r="D2201" s="2">
        <f t="shared" si="307"/>
        <v>2.8100000000000236E-2</v>
      </c>
      <c r="E2201" s="2">
        <f t="shared" si="308"/>
        <v>0</v>
      </c>
      <c r="F2201" s="2">
        <f t="shared" si="309"/>
        <v>3.4886379110521719E-2</v>
      </c>
      <c r="G2201" s="2">
        <f t="shared" si="309"/>
        <v>2.1025747353021877E-2</v>
      </c>
      <c r="H2201" s="2">
        <f t="shared" si="310"/>
        <v>1.659221835247048</v>
      </c>
      <c r="I2201" s="2">
        <f t="shared" si="311"/>
        <v>62.395013956889471</v>
      </c>
    </row>
    <row r="2202" spans="1:9" ht="13.5" x14ac:dyDescent="0.25">
      <c r="A2202" s="3">
        <f>TITRES_STAT!B2205</f>
        <v>45499</v>
      </c>
      <c r="B2202" s="6">
        <f>TITRES_STAT!D2205</f>
        <v>6.6218000000000004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3.2394494888341598E-2</v>
      </c>
      <c r="G2202" s="2">
        <f t="shared" si="309"/>
        <v>1.9523908256377457E-2</v>
      </c>
      <c r="H2202" s="2">
        <f t="shared" si="310"/>
        <v>1.659221835247048</v>
      </c>
      <c r="I2202" s="2">
        <f t="shared" si="311"/>
        <v>62.395013956889471</v>
      </c>
    </row>
    <row r="2203" spans="1:9" ht="13.5" x14ac:dyDescent="0.25">
      <c r="A2203" s="3">
        <f>TITRES_STAT!B2206</f>
        <v>45502</v>
      </c>
      <c r="B2203" s="6">
        <f>TITRES_STAT!D2206</f>
        <v>6.6218000000000004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3.0080602396317196E-2</v>
      </c>
      <c r="G2203" s="2">
        <f t="shared" si="309"/>
        <v>1.8129343380921925E-2</v>
      </c>
      <c r="H2203" s="2">
        <f t="shared" si="310"/>
        <v>1.6592218352470478</v>
      </c>
      <c r="I2203" s="2">
        <f t="shared" si="311"/>
        <v>62.395013956889471</v>
      </c>
    </row>
    <row r="2204" spans="1:9" ht="13.5" x14ac:dyDescent="0.25">
      <c r="A2204" s="3">
        <f>TITRES_STAT!B2207</f>
        <v>45503</v>
      </c>
      <c r="B2204" s="6">
        <f>TITRES_STAT!D2207</f>
        <v>6.5561999999999996</v>
      </c>
      <c r="C2204" s="2">
        <f t="shared" si="306"/>
        <v>-6.5600000000000769E-2</v>
      </c>
      <c r="D2204" s="2">
        <f t="shared" si="307"/>
        <v>0</v>
      </c>
      <c r="E2204" s="2">
        <f t="shared" si="308"/>
        <v>6.5600000000000769E-2</v>
      </c>
      <c r="F2204" s="2">
        <f t="shared" si="309"/>
        <v>2.7931987939437398E-2</v>
      </c>
      <c r="G2204" s="2">
        <f t="shared" si="309"/>
        <v>2.1520104567998986E-2</v>
      </c>
      <c r="H2204" s="2">
        <f t="shared" si="310"/>
        <v>1.2979485230277676</v>
      </c>
      <c r="I2204" s="2">
        <f t="shared" si="311"/>
        <v>56.482924226587805</v>
      </c>
    </row>
    <row r="2205" spans="1:9" ht="13.5" x14ac:dyDescent="0.25">
      <c r="A2205" s="3">
        <f>TITRES_STAT!B2208</f>
        <v>45504</v>
      </c>
      <c r="B2205" s="6">
        <f>TITRES_STAT!D2208</f>
        <v>6.5561999999999996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2.59368459437633E-2</v>
      </c>
      <c r="G2205" s="2">
        <f t="shared" si="312"/>
        <v>1.9982954241713344E-2</v>
      </c>
      <c r="H2205" s="2">
        <f t="shared" si="310"/>
        <v>1.2979485230277676</v>
      </c>
      <c r="I2205" s="2">
        <f t="shared" si="311"/>
        <v>56.482924226587805</v>
      </c>
    </row>
    <row r="2206" spans="1:9" ht="13.5" x14ac:dyDescent="0.25">
      <c r="A2206" s="3">
        <f>TITRES_STAT!B2209</f>
        <v>45505</v>
      </c>
      <c r="B2206" s="6">
        <f>TITRES_STAT!D2209</f>
        <v>6.5561999999999996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2.4084214090637351E-2</v>
      </c>
      <c r="G2206" s="2">
        <f t="shared" si="312"/>
        <v>1.8555600367305247E-2</v>
      </c>
      <c r="H2206" s="2">
        <f t="shared" si="310"/>
        <v>1.2979485230277679</v>
      </c>
      <c r="I2206" s="2">
        <f t="shared" si="311"/>
        <v>56.482924226587805</v>
      </c>
    </row>
    <row r="2207" spans="1:9" ht="13.5" x14ac:dyDescent="0.25">
      <c r="A2207" s="3">
        <f>TITRES_STAT!B2210</f>
        <v>45506</v>
      </c>
      <c r="B2207" s="6">
        <f>TITRES_STAT!D2210</f>
        <v>6.6498999999999997</v>
      </c>
      <c r="C2207" s="2">
        <f t="shared" si="306"/>
        <v>9.3700000000000117E-2</v>
      </c>
      <c r="D2207" s="2">
        <f t="shared" si="307"/>
        <v>9.3700000000000117E-2</v>
      </c>
      <c r="E2207" s="2">
        <f t="shared" si="308"/>
        <v>0</v>
      </c>
      <c r="F2207" s="2">
        <f t="shared" si="312"/>
        <v>2.9056770227020405E-2</v>
      </c>
      <c r="G2207" s="2">
        <f t="shared" si="312"/>
        <v>1.7230200341069157E-2</v>
      </c>
      <c r="H2207" s="2">
        <f t="shared" si="310"/>
        <v>1.6863860925494842</v>
      </c>
      <c r="I2207" s="2">
        <f t="shared" si="311"/>
        <v>62.77526887242923</v>
      </c>
    </row>
    <row r="2208" spans="1:9" ht="13.5" x14ac:dyDescent="0.25">
      <c r="A2208" s="3">
        <f>TITRES_STAT!B2211</f>
        <v>45509</v>
      </c>
      <c r="B2208" s="6">
        <f>TITRES_STAT!D2211</f>
        <v>6.6498999999999997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2.698128663937609E-2</v>
      </c>
      <c r="G2208" s="2">
        <f t="shared" si="312"/>
        <v>1.5999471745278503E-2</v>
      </c>
      <c r="H2208" s="2">
        <f t="shared" si="310"/>
        <v>1.686386092549484</v>
      </c>
      <c r="I2208" s="2">
        <f t="shared" si="311"/>
        <v>62.77526887242923</v>
      </c>
    </row>
    <row r="2209" spans="1:9" ht="13.5" x14ac:dyDescent="0.25">
      <c r="A2209" s="3">
        <f>TITRES_STAT!B2212</f>
        <v>45510</v>
      </c>
      <c r="B2209" s="6">
        <f>TITRES_STAT!D2212</f>
        <v>6.6405000000000003</v>
      </c>
      <c r="C2209" s="2">
        <f t="shared" si="306"/>
        <v>-9.3999999999994088E-3</v>
      </c>
      <c r="D2209" s="2">
        <f t="shared" si="307"/>
        <v>0</v>
      </c>
      <c r="E2209" s="2">
        <f t="shared" si="308"/>
        <v>9.3999999999994088E-3</v>
      </c>
      <c r="F2209" s="2">
        <f t="shared" si="312"/>
        <v>2.5054051879420659E-2</v>
      </c>
      <c r="G2209" s="2">
        <f t="shared" si="312"/>
        <v>1.5528080906329997E-2</v>
      </c>
      <c r="H2209" s="2">
        <f t="shared" si="310"/>
        <v>1.6134673711809047</v>
      </c>
      <c r="I2209" s="2">
        <f t="shared" si="311"/>
        <v>61.736656404164464</v>
      </c>
    </row>
    <row r="2210" spans="1:9" ht="13.5" x14ac:dyDescent="0.25">
      <c r="A2210" s="3">
        <f>TITRES_STAT!B2213</f>
        <v>45511</v>
      </c>
      <c r="B2210" s="6">
        <f>TITRES_STAT!D2213</f>
        <v>6.6218000000000004</v>
      </c>
      <c r="C2210" s="2">
        <f t="shared" si="306"/>
        <v>-1.8699999999999939E-2</v>
      </c>
      <c r="D2210" s="2">
        <f t="shared" si="307"/>
        <v>0</v>
      </c>
      <c r="E2210" s="2">
        <f t="shared" si="308"/>
        <v>1.8699999999999939E-2</v>
      </c>
      <c r="F2210" s="2">
        <f t="shared" si="312"/>
        <v>2.3264476745176326E-2</v>
      </c>
      <c r="G2210" s="2">
        <f t="shared" si="312"/>
        <v>1.5754646555877851E-2</v>
      </c>
      <c r="H2210" s="2">
        <f t="shared" si="310"/>
        <v>1.4766739871099588</v>
      </c>
      <c r="I2210" s="2">
        <f t="shared" si="311"/>
        <v>59.623268738454186</v>
      </c>
    </row>
    <row r="2211" spans="1:9" ht="13.5" x14ac:dyDescent="0.25">
      <c r="A2211" s="3">
        <f>TITRES_STAT!B2214</f>
        <v>45512</v>
      </c>
      <c r="B2211" s="6">
        <f>TITRES_STAT!D2214</f>
        <v>6.6218000000000004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2.1602728406235162E-2</v>
      </c>
      <c r="G2211" s="2">
        <f t="shared" si="312"/>
        <v>1.4629314659029433E-2</v>
      </c>
      <c r="H2211" s="2">
        <f t="shared" si="310"/>
        <v>1.476673987109959</v>
      </c>
      <c r="I2211" s="2">
        <f t="shared" si="311"/>
        <v>59.623268738454186</v>
      </c>
    </row>
    <row r="2212" spans="1:9" ht="13.5" x14ac:dyDescent="0.25">
      <c r="A2212" s="3">
        <f>TITRES_STAT!B2215</f>
        <v>45513</v>
      </c>
      <c r="B2212" s="6">
        <f>TITRES_STAT!D2215</f>
        <v>6.6218000000000004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2.0059676377218366E-2</v>
      </c>
      <c r="G2212" s="2">
        <f t="shared" si="312"/>
        <v>1.3584363611955903E-2</v>
      </c>
      <c r="H2212" s="2">
        <f t="shared" si="310"/>
        <v>1.476673987109959</v>
      </c>
      <c r="I2212" s="2">
        <f t="shared" si="311"/>
        <v>59.623268738454186</v>
      </c>
    </row>
    <row r="2213" spans="1:9" ht="13.5" x14ac:dyDescent="0.25">
      <c r="A2213" s="3">
        <f>TITRES_STAT!B2216</f>
        <v>45516</v>
      </c>
      <c r="B2213" s="6">
        <f>TITRES_STAT!D2216</f>
        <v>6.5655999999999999</v>
      </c>
      <c r="C2213" s="2">
        <f t="shared" si="306"/>
        <v>-5.6200000000000472E-2</v>
      </c>
      <c r="D2213" s="2">
        <f t="shared" si="307"/>
        <v>0</v>
      </c>
      <c r="E2213" s="2">
        <f t="shared" si="308"/>
        <v>5.6200000000000472E-2</v>
      </c>
      <c r="F2213" s="2">
        <f t="shared" si="312"/>
        <v>1.86268423502742E-2</v>
      </c>
      <c r="G2213" s="2">
        <f t="shared" si="312"/>
        <v>1.6628337639673373E-2</v>
      </c>
      <c r="H2213" s="2">
        <f t="shared" si="310"/>
        <v>1.1201866809483478</v>
      </c>
      <c r="I2213" s="2">
        <f t="shared" si="311"/>
        <v>52.834341948006887</v>
      </c>
    </row>
    <row r="2214" spans="1:9" ht="13.5" x14ac:dyDescent="0.25">
      <c r="A2214" s="3">
        <f>TITRES_STAT!B2217</f>
        <v>45518</v>
      </c>
      <c r="B2214" s="6">
        <f>TITRES_STAT!D2217</f>
        <v>6.6029999999999998</v>
      </c>
      <c r="C2214" s="2">
        <f t="shared" si="306"/>
        <v>3.7399999999999878E-2</v>
      </c>
      <c r="D2214" s="2">
        <f t="shared" si="307"/>
        <v>3.7399999999999878E-2</v>
      </c>
      <c r="E2214" s="2">
        <f t="shared" si="308"/>
        <v>0</v>
      </c>
      <c r="F2214" s="2">
        <f t="shared" si="312"/>
        <v>1.9967782182397458E-2</v>
      </c>
      <c r="G2214" s="2">
        <f t="shared" si="312"/>
        <v>1.5440599236839561E-2</v>
      </c>
      <c r="H2214" s="2">
        <f t="shared" si="310"/>
        <v>1.2931999513824917</v>
      </c>
      <c r="I2214" s="2">
        <f t="shared" si="311"/>
        <v>56.392812611166576</v>
      </c>
    </row>
    <row r="2215" spans="1:9" ht="13.5" x14ac:dyDescent="0.25">
      <c r="A2215" s="3">
        <f>TITRES_STAT!B2218</f>
        <v>45519</v>
      </c>
      <c r="B2215" s="6">
        <f>TITRES_STAT!D2218</f>
        <v>6.6029999999999998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1.8541512026511924E-2</v>
      </c>
      <c r="G2215" s="2">
        <f t="shared" si="312"/>
        <v>1.433769929135102E-2</v>
      </c>
      <c r="H2215" s="2">
        <f t="shared" si="310"/>
        <v>1.2931999513824917</v>
      </c>
      <c r="I2215" s="2">
        <f t="shared" si="311"/>
        <v>56.392812611166576</v>
      </c>
    </row>
    <row r="2216" spans="1:9" ht="13.5" x14ac:dyDescent="0.25">
      <c r="A2216" s="3">
        <f>TITRES_STAT!B2219</f>
        <v>45520</v>
      </c>
      <c r="B2216" s="6">
        <f>TITRES_STAT!D2219</f>
        <v>6.6029999999999998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1.7217118310332503E-2</v>
      </c>
      <c r="G2216" s="2">
        <f t="shared" si="312"/>
        <v>1.3313577913397377E-2</v>
      </c>
      <c r="H2216" s="2">
        <f t="shared" si="310"/>
        <v>1.2931999513824917</v>
      </c>
      <c r="I2216" s="2">
        <f t="shared" si="311"/>
        <v>56.392812611166576</v>
      </c>
    </row>
    <row r="2217" spans="1:9" ht="13.5" x14ac:dyDescent="0.25">
      <c r="A2217" s="3">
        <f>TITRES_STAT!B2220</f>
        <v>45523</v>
      </c>
      <c r="B2217" s="6">
        <f>TITRES_STAT!D2220</f>
        <v>6.6029999999999998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1.5987324145308752E-2</v>
      </c>
      <c r="G2217" s="2">
        <f t="shared" si="312"/>
        <v>1.2362608062440422E-2</v>
      </c>
      <c r="H2217" s="2">
        <f t="shared" si="310"/>
        <v>1.2931999513824917</v>
      </c>
      <c r="I2217" s="2">
        <f t="shared" si="311"/>
        <v>56.392812611166576</v>
      </c>
    </row>
    <row r="2218" spans="1:9" ht="13.5" x14ac:dyDescent="0.25">
      <c r="A2218" s="3">
        <f>TITRES_STAT!B2221</f>
        <v>45524</v>
      </c>
      <c r="B2218" s="6">
        <f>TITRES_STAT!D2221</f>
        <v>6.5842999999999998</v>
      </c>
      <c r="C2218" s="2">
        <f t="shared" si="306"/>
        <v>-1.8699999999999939E-2</v>
      </c>
      <c r="D2218" s="2">
        <f t="shared" si="307"/>
        <v>0</v>
      </c>
      <c r="E2218" s="2">
        <f t="shared" si="308"/>
        <v>1.8699999999999939E-2</v>
      </c>
      <c r="F2218" s="2">
        <f t="shared" si="312"/>
        <v>1.484537242064384E-2</v>
      </c>
      <c r="G2218" s="2">
        <f t="shared" si="312"/>
        <v>1.2815278915123244E-2</v>
      </c>
      <c r="H2218" s="2">
        <f t="shared" si="310"/>
        <v>1.1584119642628217</v>
      </c>
      <c r="I2218" s="2">
        <f t="shared" si="311"/>
        <v>53.66964154400722</v>
      </c>
    </row>
    <row r="2219" spans="1:9" ht="13.5" x14ac:dyDescent="0.25">
      <c r="A2219" s="3">
        <f>TITRES_STAT!B2222</f>
        <v>45525</v>
      </c>
      <c r="B2219" s="6">
        <f>TITRES_STAT!D2222</f>
        <v>6.6405000000000003</v>
      </c>
      <c r="C2219" s="2">
        <f t="shared" si="306"/>
        <v>5.6200000000000472E-2</v>
      </c>
      <c r="D2219" s="2">
        <f t="shared" si="307"/>
        <v>5.6200000000000472E-2</v>
      </c>
      <c r="E2219" s="2">
        <f t="shared" si="308"/>
        <v>0</v>
      </c>
      <c r="F2219" s="2">
        <f t="shared" si="312"/>
        <v>1.7799274390597884E-2</v>
      </c>
      <c r="G2219" s="2">
        <f t="shared" si="312"/>
        <v>1.1899901849757298E-2</v>
      </c>
      <c r="H2219" s="2">
        <f t="shared" si="310"/>
        <v>1.4957496805707609</v>
      </c>
      <c r="I2219" s="2">
        <f t="shared" si="311"/>
        <v>59.931879074855502</v>
      </c>
    </row>
    <row r="2220" spans="1:9" ht="13.5" x14ac:dyDescent="0.25">
      <c r="A2220" s="3">
        <f>TITRES_STAT!B2223</f>
        <v>45526</v>
      </c>
      <c r="B2220" s="6">
        <f>TITRES_STAT!D2223</f>
        <v>6.5842999999999998</v>
      </c>
      <c r="C2220" s="2">
        <f t="shared" si="306"/>
        <v>-5.6200000000000472E-2</v>
      </c>
      <c r="D2220" s="2">
        <f t="shared" si="307"/>
        <v>0</v>
      </c>
      <c r="E2220" s="2">
        <f t="shared" si="308"/>
        <v>5.6200000000000472E-2</v>
      </c>
      <c r="F2220" s="2">
        <f t="shared" si="312"/>
        <v>1.652789764841232E-2</v>
      </c>
      <c r="G2220" s="2">
        <f t="shared" si="312"/>
        <v>1.5064194574774667E-2</v>
      </c>
      <c r="H2220" s="2">
        <f t="shared" si="310"/>
        <v>1.0971643765202461</v>
      </c>
      <c r="I2220" s="2">
        <f t="shared" si="311"/>
        <v>52.316565587516507</v>
      </c>
    </row>
    <row r="2221" spans="1:9" ht="13.5" x14ac:dyDescent="0.25">
      <c r="A2221" s="3">
        <f>TITRES_STAT!B2224</f>
        <v>45527</v>
      </c>
      <c r="B2221" s="6">
        <f>TITRES_STAT!D2224</f>
        <v>6.5655999999999999</v>
      </c>
      <c r="C2221" s="2">
        <f t="shared" si="306"/>
        <v>-1.8699999999999939E-2</v>
      </c>
      <c r="D2221" s="2">
        <f t="shared" si="307"/>
        <v>0</v>
      </c>
      <c r="E2221" s="2">
        <f t="shared" si="308"/>
        <v>1.8699999999999939E-2</v>
      </c>
      <c r="F2221" s="2">
        <f t="shared" ref="F2221:G2236" si="313">((F2220*13)+D2221)/14</f>
        <v>1.5347333530668583E-2</v>
      </c>
      <c r="G2221" s="2">
        <f t="shared" si="313"/>
        <v>1.5323894962290757E-2</v>
      </c>
      <c r="H2221" s="2">
        <f t="shared" si="310"/>
        <v>1.0015295437899767</v>
      </c>
      <c r="I2221" s="2">
        <f t="shared" si="311"/>
        <v>50.038209373294599</v>
      </c>
    </row>
    <row r="2222" spans="1:9" ht="13.5" x14ac:dyDescent="0.25">
      <c r="A2222" s="3">
        <f>TITRES_STAT!B2225</f>
        <v>45530</v>
      </c>
      <c r="B2222" s="6">
        <f>TITRES_STAT!D2225</f>
        <v>6.5842999999999998</v>
      </c>
      <c r="C2222" s="2">
        <f t="shared" si="306"/>
        <v>1.8699999999999939E-2</v>
      </c>
      <c r="D2222" s="2">
        <f t="shared" si="307"/>
        <v>1.8699999999999939E-2</v>
      </c>
      <c r="E2222" s="2">
        <f t="shared" si="308"/>
        <v>0</v>
      </c>
      <c r="F2222" s="2">
        <f t="shared" si="313"/>
        <v>1.5586809707049395E-2</v>
      </c>
      <c r="G2222" s="2">
        <f t="shared" si="313"/>
        <v>1.4229331036412845E-2</v>
      </c>
      <c r="H2222" s="2">
        <f t="shared" si="310"/>
        <v>1.0954000344192403</v>
      </c>
      <c r="I2222" s="2">
        <f t="shared" si="311"/>
        <v>52.276415788207274</v>
      </c>
    </row>
    <row r="2223" spans="1:9" ht="13.5" x14ac:dyDescent="0.25">
      <c r="A2223" s="3">
        <f>TITRES_STAT!B2226</f>
        <v>45531</v>
      </c>
      <c r="B2223" s="6">
        <f>TITRES_STAT!D2226</f>
        <v>6.5655999999999999</v>
      </c>
      <c r="C2223" s="2">
        <f t="shared" si="306"/>
        <v>-1.8699999999999939E-2</v>
      </c>
      <c r="D2223" s="2">
        <f t="shared" si="307"/>
        <v>0</v>
      </c>
      <c r="E2223" s="2">
        <f t="shared" si="308"/>
        <v>1.8699999999999939E-2</v>
      </c>
      <c r="F2223" s="2">
        <f t="shared" si="313"/>
        <v>1.4473466156545866E-2</v>
      </c>
      <c r="G2223" s="2">
        <f t="shared" si="313"/>
        <v>1.4548664533811923E-2</v>
      </c>
      <c r="H2223" s="2">
        <f t="shared" si="310"/>
        <v>0.99483125223684332</v>
      </c>
      <c r="I2223" s="2">
        <f t="shared" si="311"/>
        <v>49.870446491216718</v>
      </c>
    </row>
    <row r="2224" spans="1:9" ht="13.5" x14ac:dyDescent="0.25">
      <c r="A2224" s="3">
        <f>TITRES_STAT!B2227</f>
        <v>45532</v>
      </c>
      <c r="B2224" s="6">
        <f>TITRES_STAT!D2227</f>
        <v>6.5842999999999998</v>
      </c>
      <c r="C2224" s="2">
        <f t="shared" si="306"/>
        <v>1.8699999999999939E-2</v>
      </c>
      <c r="D2224" s="2">
        <f t="shared" si="307"/>
        <v>1.8699999999999939E-2</v>
      </c>
      <c r="E2224" s="2">
        <f t="shared" si="308"/>
        <v>0</v>
      </c>
      <c r="F2224" s="2">
        <f t="shared" si="313"/>
        <v>1.4775361431078299E-2</v>
      </c>
      <c r="G2224" s="2">
        <f t="shared" si="313"/>
        <v>1.3509474209968215E-2</v>
      </c>
      <c r="H2224" s="2">
        <f t="shared" si="310"/>
        <v>1.0937036631800241</v>
      </c>
      <c r="I2224" s="2">
        <f t="shared" si="311"/>
        <v>52.237748942887706</v>
      </c>
    </row>
    <row r="2225" spans="1:9" ht="13.5" x14ac:dyDescent="0.25">
      <c r="A2225" s="3">
        <f>TITRES_STAT!B2228</f>
        <v>45533</v>
      </c>
      <c r="B2225" s="6">
        <f>TITRES_STAT!D2228</f>
        <v>6.5842999999999998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1.3719978471715563E-2</v>
      </c>
      <c r="G2225" s="2">
        <f t="shared" si="313"/>
        <v>1.2544511766399058E-2</v>
      </c>
      <c r="H2225" s="2">
        <f t="shared" si="310"/>
        <v>1.0937036631800239</v>
      </c>
      <c r="I2225" s="2">
        <f t="shared" si="311"/>
        <v>52.237748942887698</v>
      </c>
    </row>
    <row r="2226" spans="1:9" ht="13.5" x14ac:dyDescent="0.25">
      <c r="A2226" s="3">
        <f>TITRES_STAT!B2229</f>
        <v>45534</v>
      </c>
      <c r="B2226" s="6">
        <f>TITRES_STAT!D2229</f>
        <v>6.7435</v>
      </c>
      <c r="C2226" s="2">
        <f t="shared" si="306"/>
        <v>0.15920000000000023</v>
      </c>
      <c r="D2226" s="2">
        <f t="shared" si="307"/>
        <v>0.15920000000000023</v>
      </c>
      <c r="E2226" s="2">
        <f t="shared" si="308"/>
        <v>0</v>
      </c>
      <c r="F2226" s="2">
        <f t="shared" si="313"/>
        <v>2.4111408580878756E-2</v>
      </c>
      <c r="G2226" s="2">
        <f t="shared" si="313"/>
        <v>1.1648475211656269E-2</v>
      </c>
      <c r="H2226" s="2">
        <f t="shared" si="310"/>
        <v>2.0699197227763522</v>
      </c>
      <c r="I2226" s="2">
        <f t="shared" si="311"/>
        <v>67.425858318678536</v>
      </c>
    </row>
    <row r="2227" spans="1:9" ht="13.5" x14ac:dyDescent="0.25">
      <c r="A2227" s="3">
        <f>TITRES_STAT!B2230</f>
        <v>45537</v>
      </c>
      <c r="B2227" s="6">
        <f>TITRES_STAT!D2230</f>
        <v>6.7248000000000001</v>
      </c>
      <c r="C2227" s="2">
        <f t="shared" si="306"/>
        <v>-1.8699999999999939E-2</v>
      </c>
      <c r="D2227" s="2">
        <f t="shared" si="307"/>
        <v>0</v>
      </c>
      <c r="E2227" s="2">
        <f t="shared" si="308"/>
        <v>1.8699999999999939E-2</v>
      </c>
      <c r="F2227" s="2">
        <f t="shared" si="313"/>
        <v>2.2389165110815987E-2</v>
      </c>
      <c r="G2227" s="2">
        <f t="shared" si="313"/>
        <v>1.2152155553680818E-2</v>
      </c>
      <c r="H2227" s="2">
        <f t="shared" si="310"/>
        <v>1.8424027747105689</v>
      </c>
      <c r="I2227" s="2">
        <f t="shared" si="311"/>
        <v>64.818497614159327</v>
      </c>
    </row>
    <row r="2228" spans="1:9" ht="13.5" x14ac:dyDescent="0.25">
      <c r="A2228" s="3">
        <f>TITRES_STAT!B2231</f>
        <v>45538</v>
      </c>
      <c r="B2228" s="6">
        <f>TITRES_STAT!D2231</f>
        <v>6.8183999999999996</v>
      </c>
      <c r="C2228" s="2">
        <f t="shared" si="306"/>
        <v>9.3599999999999461E-2</v>
      </c>
      <c r="D2228" s="2">
        <f t="shared" si="307"/>
        <v>9.3599999999999461E-2</v>
      </c>
      <c r="E2228" s="2">
        <f t="shared" si="308"/>
        <v>0</v>
      </c>
      <c r="F2228" s="2">
        <f t="shared" si="313"/>
        <v>2.7475653317186235E-2</v>
      </c>
      <c r="G2228" s="2">
        <f t="shared" si="313"/>
        <v>1.1284144442703616E-2</v>
      </c>
      <c r="H2228" s="2">
        <f t="shared" si="310"/>
        <v>2.434890253017997</v>
      </c>
      <c r="I2228" s="2">
        <f t="shared" si="311"/>
        <v>70.886988336195884</v>
      </c>
    </row>
    <row r="2229" spans="1:9" ht="13.5" x14ac:dyDescent="0.25">
      <c r="A2229" s="3">
        <f>TITRES_STAT!B2232</f>
        <v>45539</v>
      </c>
      <c r="B2229" s="6">
        <f>TITRES_STAT!D2232</f>
        <v>6.8183999999999996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2.5513106651672935E-2</v>
      </c>
      <c r="G2229" s="2">
        <f t="shared" si="313"/>
        <v>1.0478134125367643E-2</v>
      </c>
      <c r="H2229" s="2">
        <f t="shared" si="310"/>
        <v>2.4348902530179974</v>
      </c>
      <c r="I2229" s="2">
        <f t="shared" si="311"/>
        <v>70.886988336195884</v>
      </c>
    </row>
    <row r="2230" spans="1:9" ht="13.5" x14ac:dyDescent="0.25">
      <c r="A2230" s="3">
        <f>TITRES_STAT!B2233</f>
        <v>45540</v>
      </c>
      <c r="B2230" s="6">
        <f>TITRES_STAT!D2233</f>
        <v>6.7904</v>
      </c>
      <c r="C2230" s="2">
        <f t="shared" si="306"/>
        <v>-2.7999999999999581E-2</v>
      </c>
      <c r="D2230" s="2">
        <f t="shared" si="307"/>
        <v>0</v>
      </c>
      <c r="E2230" s="2">
        <f t="shared" si="308"/>
        <v>2.7999999999999581E-2</v>
      </c>
      <c r="F2230" s="2">
        <f t="shared" si="313"/>
        <v>2.3690741890839157E-2</v>
      </c>
      <c r="G2230" s="2">
        <f t="shared" si="313"/>
        <v>1.1729695973555639E-2</v>
      </c>
      <c r="H2230" s="2">
        <f t="shared" si="310"/>
        <v>2.0197234390600962</v>
      </c>
      <c r="I2230" s="2">
        <f t="shared" si="311"/>
        <v>66.884384607377996</v>
      </c>
    </row>
    <row r="2231" spans="1:9" ht="13.5" x14ac:dyDescent="0.25">
      <c r="A2231" s="3">
        <f>TITRES_STAT!B2234</f>
        <v>45541</v>
      </c>
      <c r="B2231" s="6">
        <f>TITRES_STAT!D2234</f>
        <v>6.7153999999999998</v>
      </c>
      <c r="C2231" s="2">
        <f t="shared" si="306"/>
        <v>-7.5000000000000178E-2</v>
      </c>
      <c r="D2231" s="2">
        <f t="shared" si="307"/>
        <v>0</v>
      </c>
      <c r="E2231" s="2">
        <f t="shared" si="308"/>
        <v>7.5000000000000178E-2</v>
      </c>
      <c r="F2231" s="2">
        <f t="shared" si="313"/>
        <v>2.1998546041493504E-2</v>
      </c>
      <c r="G2231" s="2">
        <f t="shared" si="313"/>
        <v>1.6249003404015964E-2</v>
      </c>
      <c r="H2231" s="2">
        <f t="shared" si="310"/>
        <v>1.3538397090898837</v>
      </c>
      <c r="I2231" s="2">
        <f t="shared" si="311"/>
        <v>57.51622355004573</v>
      </c>
    </row>
    <row r="2232" spans="1:9" ht="13.5" x14ac:dyDescent="0.25">
      <c r="A2232" s="3">
        <f>TITRES_STAT!B2235</f>
        <v>45544</v>
      </c>
      <c r="B2232" s="6">
        <f>TITRES_STAT!D2235</f>
        <v>6.5937000000000001</v>
      </c>
      <c r="C2232" s="2">
        <f t="shared" si="306"/>
        <v>-0.1216999999999997</v>
      </c>
      <c r="D2232" s="2">
        <f t="shared" si="307"/>
        <v>0</v>
      </c>
      <c r="E2232" s="2">
        <f t="shared" si="308"/>
        <v>0.1216999999999997</v>
      </c>
      <c r="F2232" s="2">
        <f t="shared" si="313"/>
        <v>2.0427221324243967E-2</v>
      </c>
      <c r="G2232" s="2">
        <f t="shared" si="313"/>
        <v>2.3781217446586234E-2</v>
      </c>
      <c r="H2232" s="2">
        <f t="shared" si="310"/>
        <v>0.85896449036406552</v>
      </c>
      <c r="I2232" s="2">
        <f t="shared" si="311"/>
        <v>46.206610982431584</v>
      </c>
    </row>
    <row r="2233" spans="1:9" ht="13.5" x14ac:dyDescent="0.25">
      <c r="A2233" s="3">
        <f>TITRES_STAT!B2236</f>
        <v>45545</v>
      </c>
      <c r="B2233" s="6">
        <f>TITRES_STAT!D2236</f>
        <v>6.7153999999999998</v>
      </c>
      <c r="C2233" s="2">
        <f t="shared" si="306"/>
        <v>0.1216999999999997</v>
      </c>
      <c r="D2233" s="2">
        <f t="shared" si="307"/>
        <v>0.1216999999999997</v>
      </c>
      <c r="E2233" s="2">
        <f t="shared" si="308"/>
        <v>0</v>
      </c>
      <c r="F2233" s="2">
        <f t="shared" si="313"/>
        <v>2.7660991229655093E-2</v>
      </c>
      <c r="G2233" s="2">
        <f t="shared" si="313"/>
        <v>2.208255905754436E-2</v>
      </c>
      <c r="H2233" s="2">
        <f t="shared" si="310"/>
        <v>1.2526171064492138</v>
      </c>
      <c r="I2233" s="2">
        <f t="shared" si="311"/>
        <v>55.607191424720476</v>
      </c>
    </row>
    <row r="2234" spans="1:9" ht="13.5" x14ac:dyDescent="0.25">
      <c r="A2234" s="3">
        <f>TITRES_STAT!B2237</f>
        <v>45546</v>
      </c>
      <c r="B2234" s="6">
        <f>TITRES_STAT!D2237</f>
        <v>6.6685999999999996</v>
      </c>
      <c r="C2234" s="2">
        <f t="shared" si="306"/>
        <v>-4.6800000000000175E-2</v>
      </c>
      <c r="D2234" s="2">
        <f t="shared" si="307"/>
        <v>0</v>
      </c>
      <c r="E2234" s="2">
        <f t="shared" si="308"/>
        <v>4.6800000000000175E-2</v>
      </c>
      <c r="F2234" s="2">
        <f t="shared" si="313"/>
        <v>2.5685206141822587E-2</v>
      </c>
      <c r="G2234" s="2">
        <f t="shared" si="313"/>
        <v>2.3848090553434061E-2</v>
      </c>
      <c r="H2234" s="2">
        <f t="shared" si="310"/>
        <v>1.0770340746682541</v>
      </c>
      <c r="I2234" s="2">
        <f t="shared" si="311"/>
        <v>51.854424913095322</v>
      </c>
    </row>
    <row r="2235" spans="1:9" ht="13.5" x14ac:dyDescent="0.25">
      <c r="A2235" s="3">
        <f>TITRES_STAT!B2238</f>
        <v>45547</v>
      </c>
      <c r="B2235" s="6">
        <f>TITRES_STAT!D2238</f>
        <v>6.6405000000000003</v>
      </c>
      <c r="C2235" s="2">
        <f t="shared" si="306"/>
        <v>-2.8099999999999348E-2</v>
      </c>
      <c r="D2235" s="2">
        <f t="shared" si="307"/>
        <v>0</v>
      </c>
      <c r="E2235" s="2">
        <f t="shared" si="308"/>
        <v>2.8099999999999348E-2</v>
      </c>
      <c r="F2235" s="2">
        <f t="shared" si="313"/>
        <v>2.3850548560263831E-2</v>
      </c>
      <c r="G2235" s="2">
        <f t="shared" si="313"/>
        <v>2.4151798371045866E-2</v>
      </c>
      <c r="H2235" s="2">
        <f t="shared" si="310"/>
        <v>0.98752681658922814</v>
      </c>
      <c r="I2235" s="2">
        <f t="shared" si="311"/>
        <v>49.686213456174215</v>
      </c>
    </row>
    <row r="2236" spans="1:9" ht="13.5" x14ac:dyDescent="0.25">
      <c r="A2236" s="3">
        <f>TITRES_STAT!B2239</f>
        <v>45548</v>
      </c>
      <c r="B2236" s="6">
        <f>TITRES_STAT!D2239</f>
        <v>6.6029999999999998</v>
      </c>
      <c r="C2236" s="2">
        <f t="shared" si="306"/>
        <v>-3.7500000000000533E-2</v>
      </c>
      <c r="D2236" s="2">
        <f t="shared" si="307"/>
        <v>0</v>
      </c>
      <c r="E2236" s="2">
        <f t="shared" si="308"/>
        <v>3.7500000000000533E-2</v>
      </c>
      <c r="F2236" s="2">
        <f t="shared" si="313"/>
        <v>2.2146937948816416E-2</v>
      </c>
      <c r="G2236" s="2">
        <f t="shared" si="313"/>
        <v>2.5105241344542627E-2</v>
      </c>
      <c r="H2236" s="2">
        <f t="shared" si="310"/>
        <v>0.88216391329895394</v>
      </c>
      <c r="I2236" s="2">
        <f t="shared" si="311"/>
        <v>46.869664595404195</v>
      </c>
    </row>
    <row r="2237" spans="1:9" ht="13.5" x14ac:dyDescent="0.25">
      <c r="A2237" s="3">
        <f>TITRES_STAT!B2240</f>
        <v>45551</v>
      </c>
      <c r="B2237" s="6">
        <f>TITRES_STAT!D2240</f>
        <v>6.6498999999999997</v>
      </c>
      <c r="C2237" s="2">
        <f t="shared" si="306"/>
        <v>4.6899999999999942E-2</v>
      </c>
      <c r="D2237" s="2">
        <f t="shared" si="307"/>
        <v>4.6899999999999942E-2</v>
      </c>
      <c r="E2237" s="2">
        <f t="shared" si="308"/>
        <v>0</v>
      </c>
      <c r="F2237" s="2">
        <f t="shared" ref="F2237:G2252" si="314">((F2236*13)+D2237)/14</f>
        <v>2.3915013809615242E-2</v>
      </c>
      <c r="G2237" s="2">
        <f t="shared" si="314"/>
        <v>2.331200981993244E-2</v>
      </c>
      <c r="H2237" s="2">
        <f t="shared" si="310"/>
        <v>1.0258666667670677</v>
      </c>
      <c r="I2237" s="2">
        <f t="shared" si="311"/>
        <v>50.638409901090547</v>
      </c>
    </row>
    <row r="2238" spans="1:9" ht="13.5" x14ac:dyDescent="0.25">
      <c r="A2238" s="3">
        <f>TITRES_STAT!B2241</f>
        <v>45552</v>
      </c>
      <c r="B2238" s="6">
        <f>TITRES_STAT!D2241</f>
        <v>6.6779999999999999</v>
      </c>
      <c r="C2238" s="2">
        <f t="shared" si="306"/>
        <v>2.8100000000000236E-2</v>
      </c>
      <c r="D2238" s="2">
        <f t="shared" si="307"/>
        <v>2.8100000000000236E-2</v>
      </c>
      <c r="E2238" s="2">
        <f t="shared" si="308"/>
        <v>0</v>
      </c>
      <c r="F2238" s="2">
        <f t="shared" si="314"/>
        <v>2.4213941394642741E-2</v>
      </c>
      <c r="G2238" s="2">
        <f t="shared" si="314"/>
        <v>2.1646866261365836E-2</v>
      </c>
      <c r="H2238" s="2">
        <f t="shared" si="310"/>
        <v>1.1185887648716379</v>
      </c>
      <c r="I2238" s="2">
        <f t="shared" si="311"/>
        <v>52.798767907155003</v>
      </c>
    </row>
    <row r="2239" spans="1:9" ht="13.5" x14ac:dyDescent="0.25">
      <c r="A2239" s="3">
        <f>TITRES_STAT!B2242</f>
        <v>45553</v>
      </c>
      <c r="B2239" s="6">
        <f>TITRES_STAT!D2242</f>
        <v>6.6592000000000002</v>
      </c>
      <c r="C2239" s="2">
        <f t="shared" si="306"/>
        <v>-1.8799999999999706E-2</v>
      </c>
      <c r="D2239" s="2">
        <f t="shared" si="307"/>
        <v>0</v>
      </c>
      <c r="E2239" s="2">
        <f t="shared" si="308"/>
        <v>1.8799999999999706E-2</v>
      </c>
      <c r="F2239" s="2">
        <f t="shared" si="314"/>
        <v>2.2484374152168259E-2</v>
      </c>
      <c r="G2239" s="2">
        <f t="shared" si="314"/>
        <v>2.1443518671268254E-2</v>
      </c>
      <c r="H2239" s="2">
        <f t="shared" si="310"/>
        <v>1.0485393977013029</v>
      </c>
      <c r="I2239" s="2">
        <f t="shared" si="311"/>
        <v>51.184731857140989</v>
      </c>
    </row>
    <row r="2240" spans="1:9" ht="13.5" x14ac:dyDescent="0.25">
      <c r="A2240" s="3">
        <f>TITRES_STAT!B2243</f>
        <v>45554</v>
      </c>
      <c r="B2240" s="6">
        <f>TITRES_STAT!D2243</f>
        <v>6.6685999999999996</v>
      </c>
      <c r="C2240" s="2">
        <f t="shared" si="306"/>
        <v>9.3999999999994088E-3</v>
      </c>
      <c r="D2240" s="2">
        <f t="shared" si="307"/>
        <v>9.3999999999994088E-3</v>
      </c>
      <c r="E2240" s="2">
        <f t="shared" si="308"/>
        <v>0</v>
      </c>
      <c r="F2240" s="2">
        <f t="shared" si="314"/>
        <v>2.1549775998441913E-2</v>
      </c>
      <c r="G2240" s="2">
        <f t="shared" si="314"/>
        <v>1.9911838766177664E-2</v>
      </c>
      <c r="H2240" s="2">
        <f t="shared" si="310"/>
        <v>1.0822594664158518</v>
      </c>
      <c r="I2240" s="2">
        <f t="shared" si="311"/>
        <v>51.975245346283458</v>
      </c>
    </row>
    <row r="2241" spans="1:9" ht="13.5" x14ac:dyDescent="0.25">
      <c r="A2241" s="3">
        <f>TITRES_STAT!B2244</f>
        <v>45555</v>
      </c>
      <c r="B2241" s="6">
        <f>TITRES_STAT!D2244</f>
        <v>6.6405000000000003</v>
      </c>
      <c r="C2241" s="2">
        <f t="shared" si="306"/>
        <v>-2.8099999999999348E-2</v>
      </c>
      <c r="D2241" s="2">
        <f t="shared" si="307"/>
        <v>0</v>
      </c>
      <c r="E2241" s="2">
        <f t="shared" si="308"/>
        <v>2.8099999999999348E-2</v>
      </c>
      <c r="F2241" s="2">
        <f t="shared" si="314"/>
        <v>2.0010506284267489E-2</v>
      </c>
      <c r="G2241" s="2">
        <f t="shared" si="314"/>
        <v>2.0496707425736355E-2</v>
      </c>
      <c r="H2241" s="2">
        <f t="shared" si="310"/>
        <v>0.97627906124774089</v>
      </c>
      <c r="I2241" s="2">
        <f t="shared" si="311"/>
        <v>49.399858572167368</v>
      </c>
    </row>
    <row r="2242" spans="1:9" ht="13.5" x14ac:dyDescent="0.25">
      <c r="A2242" s="3">
        <f>TITRES_STAT!B2245</f>
        <v>45558</v>
      </c>
      <c r="B2242" s="6">
        <f>TITRES_STAT!D2245</f>
        <v>6.7248000000000001</v>
      </c>
      <c r="C2242" s="2">
        <f t="shared" si="306"/>
        <v>8.429999999999982E-2</v>
      </c>
      <c r="D2242" s="2">
        <f t="shared" si="307"/>
        <v>8.429999999999982E-2</v>
      </c>
      <c r="E2242" s="2">
        <f t="shared" si="308"/>
        <v>0</v>
      </c>
      <c r="F2242" s="2">
        <f t="shared" si="314"/>
        <v>2.4602612978248371E-2</v>
      </c>
      <c r="G2242" s="2">
        <f t="shared" si="314"/>
        <v>1.9032656895326617E-2</v>
      </c>
      <c r="H2242" s="2">
        <f t="shared" si="310"/>
        <v>1.292652576755557</v>
      </c>
      <c r="I2242" s="2">
        <f t="shared" si="311"/>
        <v>56.382401322439001</v>
      </c>
    </row>
    <row r="2243" spans="1:9" ht="13.5" x14ac:dyDescent="0.25">
      <c r="A2243" s="3">
        <f>TITRES_STAT!B2246</f>
        <v>45559</v>
      </c>
      <c r="B2243" s="6">
        <f>TITRES_STAT!D2246</f>
        <v>6.7248000000000001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2.2845283479802057E-2</v>
      </c>
      <c r="G2243" s="2">
        <f t="shared" si="314"/>
        <v>1.7673181402803287E-2</v>
      </c>
      <c r="H2243" s="2">
        <f t="shared" si="310"/>
        <v>1.292652576755557</v>
      </c>
      <c r="I2243" s="2">
        <f t="shared" si="311"/>
        <v>56.382401322439001</v>
      </c>
    </row>
    <row r="2244" spans="1:9" ht="13.5" x14ac:dyDescent="0.25">
      <c r="A2244" s="3">
        <f>TITRES_STAT!B2247</f>
        <v>45560</v>
      </c>
      <c r="B2244" s="6">
        <f>TITRES_STAT!D2247</f>
        <v>6.7248000000000001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2.121347751695905E-2</v>
      </c>
      <c r="G2244" s="2">
        <f t="shared" si="314"/>
        <v>1.6410811302603051E-2</v>
      </c>
      <c r="H2244" s="2">
        <f t="shared" si="310"/>
        <v>1.2926525767555568</v>
      </c>
      <c r="I2244" s="2">
        <f t="shared" si="311"/>
        <v>56.382401322438994</v>
      </c>
    </row>
    <row r="2245" spans="1:9" ht="13.5" x14ac:dyDescent="0.25">
      <c r="A2245" s="3">
        <f>TITRES_STAT!B2248</f>
        <v>45561</v>
      </c>
      <c r="B2245" s="6">
        <f>TITRES_STAT!D2248</f>
        <v>6.7153999999999998</v>
      </c>
      <c r="C2245" s="2">
        <f t="shared" si="315"/>
        <v>-9.400000000000297E-3</v>
      </c>
      <c r="D2245" s="2">
        <f t="shared" si="316"/>
        <v>0</v>
      </c>
      <c r="E2245" s="2">
        <f t="shared" si="317"/>
        <v>9.400000000000297E-3</v>
      </c>
      <c r="F2245" s="2">
        <f t="shared" si="314"/>
        <v>1.9698229122890546E-2</v>
      </c>
      <c r="G2245" s="2">
        <f t="shared" si="314"/>
        <v>1.5910039066702856E-2</v>
      </c>
      <c r="H2245" s="2">
        <f t="shared" si="310"/>
        <v>1.2381006130975354</v>
      </c>
      <c r="I2245" s="2">
        <f t="shared" si="311"/>
        <v>55.31925624130016</v>
      </c>
    </row>
    <row r="2246" spans="1:9" ht="13.5" x14ac:dyDescent="0.25">
      <c r="A2246" s="3">
        <f>TITRES_STAT!B2249</f>
        <v>45562</v>
      </c>
      <c r="B2246" s="6">
        <f>TITRES_STAT!D2249</f>
        <v>6.8277999999999999</v>
      </c>
      <c r="C2246" s="2">
        <f t="shared" si="315"/>
        <v>0.11240000000000006</v>
      </c>
      <c r="D2246" s="2">
        <f t="shared" si="316"/>
        <v>0.11240000000000006</v>
      </c>
      <c r="E2246" s="2">
        <f t="shared" si="317"/>
        <v>0</v>
      </c>
      <c r="F2246" s="2">
        <f t="shared" si="314"/>
        <v>2.6319784185541227E-2</v>
      </c>
      <c r="G2246" s="2">
        <f t="shared" si="314"/>
        <v>1.477360770479551E-2</v>
      </c>
      <c r="H2246" s="2">
        <f t="shared" si="310"/>
        <v>1.7815407523646261</v>
      </c>
      <c r="I2246" s="2">
        <f t="shared" si="311"/>
        <v>64.048702175228385</v>
      </c>
    </row>
    <row r="2247" spans="1:9" ht="13.5" x14ac:dyDescent="0.25">
      <c r="A2247" s="3">
        <f>TITRES_STAT!B2250</f>
        <v>45565</v>
      </c>
      <c r="B2247" s="6">
        <f>TITRES_STAT!D2250</f>
        <v>6.8277999999999999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2.4439799600859711E-2</v>
      </c>
      <c r="G2247" s="2">
        <f t="shared" si="314"/>
        <v>1.3718350011595829E-2</v>
      </c>
      <c r="H2247" s="2">
        <f t="shared" si="310"/>
        <v>1.7815407523646261</v>
      </c>
      <c r="I2247" s="2">
        <f t="shared" si="311"/>
        <v>64.048702175228385</v>
      </c>
    </row>
    <row r="2248" spans="1:9" ht="13.5" x14ac:dyDescent="0.25">
      <c r="A2248" s="3">
        <f>TITRES_STAT!B2251</f>
        <v>45566</v>
      </c>
      <c r="B2248" s="6">
        <f>TITRES_STAT!D2251</f>
        <v>6.6966999999999999</v>
      </c>
      <c r="C2248" s="2">
        <f t="shared" si="315"/>
        <v>-0.13109999999999999</v>
      </c>
      <c r="D2248" s="2">
        <f t="shared" si="316"/>
        <v>0</v>
      </c>
      <c r="E2248" s="2">
        <f t="shared" si="317"/>
        <v>0.13109999999999999</v>
      </c>
      <c r="F2248" s="2">
        <f t="shared" si="314"/>
        <v>2.2694099629369729E-2</v>
      </c>
      <c r="G2248" s="2">
        <f t="shared" si="314"/>
        <v>2.2102753582196127E-2</v>
      </c>
      <c r="H2248" s="2">
        <f t="shared" si="310"/>
        <v>1.0267544061862923</v>
      </c>
      <c r="I2248" s="2">
        <f t="shared" si="311"/>
        <v>50.660030788748486</v>
      </c>
    </row>
    <row r="2249" spans="1:9" ht="13.5" x14ac:dyDescent="0.25">
      <c r="A2249" s="3">
        <f>TITRES_STAT!B2252</f>
        <v>45567</v>
      </c>
      <c r="B2249" s="6">
        <f>TITRES_STAT!D2252</f>
        <v>6.7904</v>
      </c>
      <c r="C2249" s="2">
        <f t="shared" si="315"/>
        <v>9.3700000000000117E-2</v>
      </c>
      <c r="D2249" s="2">
        <f t="shared" si="316"/>
        <v>9.3700000000000117E-2</v>
      </c>
      <c r="E2249" s="2">
        <f t="shared" si="317"/>
        <v>0</v>
      </c>
      <c r="F2249" s="2">
        <f t="shared" si="314"/>
        <v>2.7765949655843329E-2</v>
      </c>
      <c r="G2249" s="2">
        <f t="shared" si="314"/>
        <v>2.0523985469182122E-2</v>
      </c>
      <c r="H2249" s="2">
        <f t="shared" si="310"/>
        <v>1.3528536987874704</v>
      </c>
      <c r="I2249" s="2">
        <f t="shared" si="311"/>
        <v>57.498419875602792</v>
      </c>
    </row>
    <row r="2250" spans="1:9" ht="13.5" x14ac:dyDescent="0.25">
      <c r="A2250" s="3">
        <f>TITRES_STAT!B2253</f>
        <v>45568</v>
      </c>
      <c r="B2250" s="6">
        <f>TITRES_STAT!D2253</f>
        <v>6.7904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2.5782667537568804E-2</v>
      </c>
      <c r="G2250" s="2">
        <f t="shared" si="314"/>
        <v>1.9057986507097686E-2</v>
      </c>
      <c r="H2250" s="2">
        <f t="shared" si="310"/>
        <v>1.3528536987874702</v>
      </c>
      <c r="I2250" s="2">
        <f t="shared" si="311"/>
        <v>57.498419875602792</v>
      </c>
    </row>
    <row r="2251" spans="1:9" ht="13.5" x14ac:dyDescent="0.25">
      <c r="A2251" s="3">
        <f>TITRES_STAT!B2254</f>
        <v>45569</v>
      </c>
      <c r="B2251" s="6">
        <f>TITRES_STAT!D2254</f>
        <v>6.7904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2.3941048427742462E-2</v>
      </c>
      <c r="G2251" s="2">
        <f t="shared" si="314"/>
        <v>1.7696701756590709E-2</v>
      </c>
      <c r="H2251" s="2">
        <f t="shared" si="310"/>
        <v>1.3528536987874702</v>
      </c>
      <c r="I2251" s="2">
        <f t="shared" si="311"/>
        <v>57.498419875602792</v>
      </c>
    </row>
    <row r="2252" spans="1:9" ht="13.5" x14ac:dyDescent="0.25">
      <c r="A2252" s="3">
        <f>TITRES_STAT!B2255</f>
        <v>45572</v>
      </c>
      <c r="B2252" s="6">
        <f>TITRES_STAT!D2255</f>
        <v>6.7809999999999997</v>
      </c>
      <c r="C2252" s="2">
        <f t="shared" si="315"/>
        <v>-9.400000000000297E-3</v>
      </c>
      <c r="D2252" s="2">
        <f t="shared" si="316"/>
        <v>0</v>
      </c>
      <c r="E2252" s="2">
        <f t="shared" si="317"/>
        <v>9.400000000000297E-3</v>
      </c>
      <c r="F2252" s="2">
        <f t="shared" si="314"/>
        <v>2.2230973540046575E-2</v>
      </c>
      <c r="G2252" s="2">
        <f t="shared" si="314"/>
        <v>1.7104080202548538E-2</v>
      </c>
      <c r="H2252" s="2">
        <f t="shared" si="310"/>
        <v>1.2997468017446574</v>
      </c>
      <c r="I2252" s="2">
        <f t="shared" si="311"/>
        <v>56.516952247031284</v>
      </c>
    </row>
    <row r="2253" spans="1:9" ht="13.5" x14ac:dyDescent="0.25">
      <c r="A2253" s="3">
        <f>TITRES_STAT!B2256</f>
        <v>45573</v>
      </c>
      <c r="B2253" s="6">
        <f>TITRES_STAT!D2256</f>
        <v>6.7809999999999997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2.0643046858614678E-2</v>
      </c>
      <c r="G2253" s="2">
        <f t="shared" si="318"/>
        <v>1.5882360188080785E-2</v>
      </c>
      <c r="H2253" s="2">
        <f t="shared" si="310"/>
        <v>1.2997468017446574</v>
      </c>
      <c r="I2253" s="2">
        <f t="shared" si="311"/>
        <v>56.516952247031284</v>
      </c>
    </row>
    <row r="2254" spans="1:9" ht="13.5" x14ac:dyDescent="0.25">
      <c r="A2254" s="3">
        <f>TITRES_STAT!B2257</f>
        <v>45574</v>
      </c>
      <c r="B2254" s="6">
        <f>TITRES_STAT!D2257</f>
        <v>6.7716000000000003</v>
      </c>
      <c r="C2254" s="2">
        <f t="shared" si="315"/>
        <v>-9.3999999999994088E-3</v>
      </c>
      <c r="D2254" s="2">
        <f t="shared" si="316"/>
        <v>0</v>
      </c>
      <c r="E2254" s="2">
        <f t="shared" si="317"/>
        <v>9.3999999999994088E-3</v>
      </c>
      <c r="F2254" s="2">
        <f t="shared" si="318"/>
        <v>1.9168543511570772E-2</v>
      </c>
      <c r="G2254" s="2">
        <f t="shared" si="318"/>
        <v>1.5419334460360687E-2</v>
      </c>
      <c r="H2254" s="2">
        <f t="shared" si="310"/>
        <v>1.2431498623269621</v>
      </c>
      <c r="I2254" s="2">
        <f t="shared" si="311"/>
        <v>55.419830979877716</v>
      </c>
    </row>
    <row r="2255" spans="1:9" ht="13.5" x14ac:dyDescent="0.25">
      <c r="A2255" s="3">
        <f>TITRES_STAT!B2258</f>
        <v>45575</v>
      </c>
      <c r="B2255" s="6">
        <f>TITRES_STAT!D2258</f>
        <v>6.7622999999999998</v>
      </c>
      <c r="C2255" s="2">
        <f t="shared" si="315"/>
        <v>-9.3000000000005301E-3</v>
      </c>
      <c r="D2255" s="2">
        <f t="shared" si="316"/>
        <v>0</v>
      </c>
      <c r="E2255" s="2">
        <f t="shared" si="317"/>
        <v>9.3000000000005301E-3</v>
      </c>
      <c r="F2255" s="2">
        <f t="shared" si="318"/>
        <v>1.7799361832172862E-2</v>
      </c>
      <c r="G2255" s="2">
        <f t="shared" si="318"/>
        <v>1.4982239141763535E-2</v>
      </c>
      <c r="H2255" s="2">
        <f t="shared" si="310"/>
        <v>1.1880308186081809</v>
      </c>
      <c r="I2255" s="2">
        <f t="shared" si="311"/>
        <v>54.296804620142147</v>
      </c>
    </row>
    <row r="2256" spans="1:9" ht="13.5" x14ac:dyDescent="0.25">
      <c r="A2256" s="3">
        <f>TITRES_STAT!B2259</f>
        <v>45576</v>
      </c>
      <c r="B2256" s="6">
        <f>TITRES_STAT!D2259</f>
        <v>6.8183999999999996</v>
      </c>
      <c r="C2256" s="2">
        <f t="shared" si="315"/>
        <v>5.6099999999999817E-2</v>
      </c>
      <c r="D2256" s="2">
        <f t="shared" si="316"/>
        <v>5.6099999999999817E-2</v>
      </c>
      <c r="E2256" s="2">
        <f t="shared" si="317"/>
        <v>0</v>
      </c>
      <c r="F2256" s="2">
        <f t="shared" si="318"/>
        <v>2.0535121701303359E-2</v>
      </c>
      <c r="G2256" s="2">
        <f t="shared" si="318"/>
        <v>1.3912079203066139E-2</v>
      </c>
      <c r="H2256" s="2">
        <f t="shared" si="310"/>
        <v>1.4760641742736442</v>
      </c>
      <c r="I2256" s="2">
        <f t="shared" si="311"/>
        <v>59.613324630677198</v>
      </c>
    </row>
    <row r="2257" spans="1:9" ht="13.5" x14ac:dyDescent="0.25">
      <c r="A2257" s="3">
        <f>TITRES_STAT!B2260</f>
        <v>45579</v>
      </c>
      <c r="B2257" s="6">
        <f>TITRES_STAT!D2260</f>
        <v>6.8277999999999999</v>
      </c>
      <c r="C2257" s="2">
        <f t="shared" si="315"/>
        <v>9.400000000000297E-3</v>
      </c>
      <c r="D2257" s="2">
        <f t="shared" si="316"/>
        <v>9.400000000000297E-3</v>
      </c>
      <c r="E2257" s="2">
        <f t="shared" si="317"/>
        <v>0</v>
      </c>
      <c r="F2257" s="2">
        <f t="shared" si="318"/>
        <v>1.9739755865495999E-2</v>
      </c>
      <c r="G2257" s="2">
        <f t="shared" si="318"/>
        <v>1.2918359259989987E-2</v>
      </c>
      <c r="H2257" s="2">
        <f t="shared" ref="H2257:H2320" si="319">F2257/G2257</f>
        <v>1.5280389303487523</v>
      </c>
      <c r="I2257" s="2">
        <f t="shared" ref="I2257:I2320" si="320">IF(G2257=0,100,100-(100/(1+H2257)))</f>
        <v>60.443647129198034</v>
      </c>
    </row>
    <row r="2258" spans="1:9" ht="13.5" x14ac:dyDescent="0.25">
      <c r="A2258" s="3">
        <f>TITRES_STAT!B2261</f>
        <v>45581</v>
      </c>
      <c r="B2258" s="6">
        <f>TITRES_STAT!D2261</f>
        <v>6.8277999999999999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1.8329773303674857E-2</v>
      </c>
      <c r="G2258" s="2">
        <f t="shared" si="318"/>
        <v>1.1995619312847846E-2</v>
      </c>
      <c r="H2258" s="2">
        <f t="shared" si="319"/>
        <v>1.5280389303487523</v>
      </c>
      <c r="I2258" s="2">
        <f t="shared" si="320"/>
        <v>60.443647129198034</v>
      </c>
    </row>
    <row r="2259" spans="1:9" ht="13.5" x14ac:dyDescent="0.25">
      <c r="A2259" s="3">
        <f>TITRES_STAT!B2262</f>
        <v>45582</v>
      </c>
      <c r="B2259" s="6">
        <f>TITRES_STAT!D2262</f>
        <v>6.7435</v>
      </c>
      <c r="C2259" s="2">
        <f t="shared" si="315"/>
        <v>-8.429999999999982E-2</v>
      </c>
      <c r="D2259" s="2">
        <f t="shared" si="316"/>
        <v>0</v>
      </c>
      <c r="E2259" s="2">
        <f t="shared" si="317"/>
        <v>8.429999999999982E-2</v>
      </c>
      <c r="F2259" s="2">
        <f t="shared" si="318"/>
        <v>1.7020503781983796E-2</v>
      </c>
      <c r="G2259" s="2">
        <f t="shared" si="318"/>
        <v>1.7160217933358701E-2</v>
      </c>
      <c r="H2259" s="2">
        <f t="shared" si="319"/>
        <v>0.99185825308760756</v>
      </c>
      <c r="I2259" s="2">
        <f t="shared" si="320"/>
        <v>49.795624339739739</v>
      </c>
    </row>
    <row r="2260" spans="1:9" ht="13.5" x14ac:dyDescent="0.25">
      <c r="A2260" s="3">
        <f>TITRES_STAT!B2263</f>
        <v>45583</v>
      </c>
      <c r="B2260" s="6">
        <f>TITRES_STAT!D2263</f>
        <v>6.7809999999999997</v>
      </c>
      <c r="C2260" s="2">
        <f t="shared" si="315"/>
        <v>3.7499999999999645E-2</v>
      </c>
      <c r="D2260" s="2">
        <f t="shared" si="316"/>
        <v>3.7499999999999645E-2</v>
      </c>
      <c r="E2260" s="2">
        <f t="shared" si="317"/>
        <v>0</v>
      </c>
      <c r="F2260" s="2">
        <f t="shared" si="318"/>
        <v>1.8483324940413499E-2</v>
      </c>
      <c r="G2260" s="2">
        <f t="shared" si="318"/>
        <v>1.5934488080975938E-2</v>
      </c>
      <c r="H2260" s="2">
        <f t="shared" si="319"/>
        <v>1.1599572478566536</v>
      </c>
      <c r="I2260" s="2">
        <f t="shared" si="320"/>
        <v>53.702787358763253</v>
      </c>
    </row>
    <row r="2261" spans="1:9" ht="13.5" x14ac:dyDescent="0.25">
      <c r="A2261" s="3">
        <f>TITRES_STAT!B2264</f>
        <v>45586</v>
      </c>
      <c r="B2261" s="6">
        <f>TITRES_STAT!D2264</f>
        <v>6.7809999999999997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1.7163087444669677E-2</v>
      </c>
      <c r="G2261" s="2">
        <f t="shared" si="318"/>
        <v>1.4796310360906229E-2</v>
      </c>
      <c r="H2261" s="2">
        <f t="shared" si="319"/>
        <v>1.1599572478566536</v>
      </c>
      <c r="I2261" s="2">
        <f t="shared" si="320"/>
        <v>53.702787358763253</v>
      </c>
    </row>
    <row r="2262" spans="1:9" ht="13.5" x14ac:dyDescent="0.25">
      <c r="A2262" s="3">
        <f>TITRES_STAT!B2265</f>
        <v>45587</v>
      </c>
      <c r="B2262" s="6">
        <f>TITRES_STAT!D2265</f>
        <v>6.7716000000000003</v>
      </c>
      <c r="C2262" s="2">
        <f t="shared" si="315"/>
        <v>-9.3999999999994088E-3</v>
      </c>
      <c r="D2262" s="2">
        <f t="shared" si="316"/>
        <v>0</v>
      </c>
      <c r="E2262" s="2">
        <f t="shared" si="317"/>
        <v>9.3999999999994088E-3</v>
      </c>
      <c r="F2262" s="2">
        <f t="shared" si="318"/>
        <v>1.5937152627193273E-2</v>
      </c>
      <c r="G2262" s="2">
        <f t="shared" si="318"/>
        <v>1.4410859620841456E-2</v>
      </c>
      <c r="H2262" s="2">
        <f t="shared" si="319"/>
        <v>1.1059126968487321</v>
      </c>
      <c r="I2262" s="2">
        <f t="shared" si="320"/>
        <v>52.514650702453594</v>
      </c>
    </row>
    <row r="2263" spans="1:9" ht="13.5" x14ac:dyDescent="0.25">
      <c r="A2263" s="3">
        <f>TITRES_STAT!B2266</f>
        <v>45588</v>
      </c>
      <c r="B2263" s="6">
        <f>TITRES_STAT!D2266</f>
        <v>6.7622999999999998</v>
      </c>
      <c r="C2263" s="2">
        <f t="shared" si="315"/>
        <v>-9.3000000000005301E-3</v>
      </c>
      <c r="D2263" s="2">
        <f t="shared" si="316"/>
        <v>0</v>
      </c>
      <c r="E2263" s="2">
        <f t="shared" si="317"/>
        <v>9.3000000000005301E-3</v>
      </c>
      <c r="F2263" s="2">
        <f t="shared" si="318"/>
        <v>1.4798784582393754E-2</v>
      </c>
      <c r="G2263" s="2">
        <f t="shared" si="318"/>
        <v>1.4045798219352817E-2</v>
      </c>
      <c r="H2263" s="2">
        <f t="shared" si="319"/>
        <v>1.0536093678181595</v>
      </c>
      <c r="I2263" s="2">
        <f t="shared" si="320"/>
        <v>51.305247450130125</v>
      </c>
    </row>
    <row r="2264" spans="1:9" ht="13.5" x14ac:dyDescent="0.25">
      <c r="A2264" s="3">
        <f>TITRES_STAT!B2267</f>
        <v>45589</v>
      </c>
      <c r="B2264" s="6">
        <f>TITRES_STAT!D2267</f>
        <v>6.7809999999999997</v>
      </c>
      <c r="C2264" s="2">
        <f t="shared" si="315"/>
        <v>1.8699999999999939E-2</v>
      </c>
      <c r="D2264" s="2">
        <f t="shared" si="316"/>
        <v>1.8699999999999939E-2</v>
      </c>
      <c r="E2264" s="2">
        <f t="shared" si="317"/>
        <v>0</v>
      </c>
      <c r="F2264" s="2">
        <f t="shared" si="318"/>
        <v>1.5077442826508481E-2</v>
      </c>
      <c r="G2264" s="2">
        <f t="shared" si="318"/>
        <v>1.3042526917970473E-2</v>
      </c>
      <c r="H2264" s="2">
        <f t="shared" si="319"/>
        <v>1.1560215992910259</v>
      </c>
      <c r="I2264" s="2">
        <f t="shared" si="320"/>
        <v>53.61827542317598</v>
      </c>
    </row>
    <row r="2265" spans="1:9" ht="13.5" x14ac:dyDescent="0.25">
      <c r="A2265" s="3">
        <f>TITRES_STAT!B2268</f>
        <v>45590</v>
      </c>
      <c r="B2265" s="6">
        <f>TITRES_STAT!D2268</f>
        <v>6.7435</v>
      </c>
      <c r="C2265" s="2">
        <f t="shared" si="315"/>
        <v>-3.7499999999999645E-2</v>
      </c>
      <c r="D2265" s="2">
        <f t="shared" si="316"/>
        <v>0</v>
      </c>
      <c r="E2265" s="2">
        <f t="shared" si="317"/>
        <v>3.7499999999999645E-2</v>
      </c>
      <c r="F2265" s="2">
        <f t="shared" si="318"/>
        <v>1.4000482624615019E-2</v>
      </c>
      <c r="G2265" s="2">
        <f t="shared" si="318"/>
        <v>1.4789489280972555E-2</v>
      </c>
      <c r="H2265" s="2">
        <f t="shared" si="319"/>
        <v>0.94665085173883357</v>
      </c>
      <c r="I2265" s="2">
        <f t="shared" si="320"/>
        <v>48.629719648659325</v>
      </c>
    </row>
    <row r="2266" spans="1:9" ht="13.5" x14ac:dyDescent="0.25">
      <c r="A2266" s="3">
        <f>TITRES_STAT!B2269</f>
        <v>45593</v>
      </c>
      <c r="B2266" s="6">
        <f>TITRES_STAT!D2269</f>
        <v>6.7435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1.3000448151428232E-2</v>
      </c>
      <c r="G2266" s="2">
        <f t="shared" si="318"/>
        <v>1.3733097189474516E-2</v>
      </c>
      <c r="H2266" s="2">
        <f t="shared" si="319"/>
        <v>0.94665085173883357</v>
      </c>
      <c r="I2266" s="2">
        <f t="shared" si="320"/>
        <v>48.629719648659325</v>
      </c>
    </row>
    <row r="2267" spans="1:9" ht="13.5" x14ac:dyDescent="0.25">
      <c r="A2267" s="3">
        <f>TITRES_STAT!B2270</f>
        <v>45594</v>
      </c>
      <c r="B2267" s="6">
        <f>TITRES_STAT!D2270</f>
        <v>6.8277999999999999</v>
      </c>
      <c r="C2267" s="2">
        <f t="shared" si="315"/>
        <v>8.429999999999982E-2</v>
      </c>
      <c r="D2267" s="2">
        <f t="shared" si="316"/>
        <v>8.429999999999982E-2</v>
      </c>
      <c r="E2267" s="2">
        <f t="shared" si="317"/>
        <v>0</v>
      </c>
      <c r="F2267" s="2">
        <f t="shared" si="318"/>
        <v>1.8093273283469064E-2</v>
      </c>
      <c r="G2267" s="2">
        <f t="shared" si="318"/>
        <v>1.2752161675940621E-2</v>
      </c>
      <c r="H2267" s="2">
        <f t="shared" si="319"/>
        <v>1.4188397028878224</v>
      </c>
      <c r="I2267" s="2">
        <f t="shared" si="320"/>
        <v>58.657863983044741</v>
      </c>
    </row>
    <row r="2268" spans="1:9" ht="13.5" x14ac:dyDescent="0.25">
      <c r="A2268" s="3">
        <f>TITRES_STAT!B2271</f>
        <v>45595</v>
      </c>
      <c r="B2268" s="6">
        <f>TITRES_STAT!D2271</f>
        <v>6.7435</v>
      </c>
      <c r="C2268" s="2">
        <f t="shared" si="315"/>
        <v>-8.429999999999982E-2</v>
      </c>
      <c r="D2268" s="2">
        <f t="shared" si="316"/>
        <v>0</v>
      </c>
      <c r="E2268" s="2">
        <f t="shared" si="317"/>
        <v>8.429999999999982E-2</v>
      </c>
      <c r="F2268" s="2">
        <f t="shared" si="318"/>
        <v>1.6800896620364131E-2</v>
      </c>
      <c r="G2268" s="2">
        <f t="shared" si="318"/>
        <v>1.7862721556230563E-2</v>
      </c>
      <c r="H2268" s="2">
        <f t="shared" si="319"/>
        <v>0.94055637420513527</v>
      </c>
      <c r="I2268" s="2">
        <f t="shared" si="320"/>
        <v>48.468387041339803</v>
      </c>
    </row>
    <row r="2269" spans="1:9" ht="13.5" x14ac:dyDescent="0.25">
      <c r="A2269" s="3">
        <f>TITRES_STAT!B2272</f>
        <v>45596</v>
      </c>
      <c r="B2269" s="6">
        <f>TITRES_STAT!D2272</f>
        <v>6.6966999999999999</v>
      </c>
      <c r="C2269" s="2">
        <f t="shared" si="315"/>
        <v>-4.6800000000000175E-2</v>
      </c>
      <c r="D2269" s="2">
        <f t="shared" si="316"/>
        <v>0</v>
      </c>
      <c r="E2269" s="2">
        <f t="shared" si="317"/>
        <v>4.6800000000000175E-2</v>
      </c>
      <c r="F2269" s="2">
        <f t="shared" ref="F2269:G2284" si="321">((F2268*13)+D2269)/14</f>
        <v>1.5600832576052407E-2</v>
      </c>
      <c r="G2269" s="2">
        <f t="shared" si="321"/>
        <v>1.9929670016499819E-2</v>
      </c>
      <c r="H2269" s="2">
        <f t="shared" si="319"/>
        <v>0.78279432439856966</v>
      </c>
      <c r="I2269" s="2">
        <f t="shared" si="320"/>
        <v>43.908280034638736</v>
      </c>
    </row>
    <row r="2270" spans="1:9" ht="13.5" x14ac:dyDescent="0.25">
      <c r="A2270" s="3">
        <f>TITRES_STAT!B2273</f>
        <v>45597</v>
      </c>
      <c r="B2270" s="6">
        <f>TITRES_STAT!D2273</f>
        <v>6.7248000000000001</v>
      </c>
      <c r="C2270" s="2">
        <f t="shared" si="315"/>
        <v>2.8100000000000236E-2</v>
      </c>
      <c r="D2270" s="2">
        <f t="shared" si="316"/>
        <v>2.8100000000000236E-2</v>
      </c>
      <c r="E2270" s="2">
        <f t="shared" si="317"/>
        <v>0</v>
      </c>
      <c r="F2270" s="2">
        <f t="shared" si="321"/>
        <v>1.6493630249191538E-2</v>
      </c>
      <c r="G2270" s="2">
        <f t="shared" si="321"/>
        <v>1.8506122158178404E-2</v>
      </c>
      <c r="H2270" s="2">
        <f t="shared" si="319"/>
        <v>0.89125264105654423</v>
      </c>
      <c r="I2270" s="2">
        <f t="shared" si="320"/>
        <v>47.124991220562045</v>
      </c>
    </row>
    <row r="2271" spans="1:9" ht="13.5" x14ac:dyDescent="0.25">
      <c r="A2271" s="3">
        <f>TITRES_STAT!B2274</f>
        <v>45600</v>
      </c>
      <c r="B2271" s="6">
        <f>TITRES_STAT!D2274</f>
        <v>6.7435</v>
      </c>
      <c r="C2271" s="2">
        <f t="shared" si="315"/>
        <v>1.8699999999999939E-2</v>
      </c>
      <c r="D2271" s="2">
        <f t="shared" si="316"/>
        <v>1.8699999999999939E-2</v>
      </c>
      <c r="E2271" s="2">
        <f t="shared" si="317"/>
        <v>0</v>
      </c>
      <c r="F2271" s="2">
        <f t="shared" si="321"/>
        <v>1.6651228088534996E-2</v>
      </c>
      <c r="G2271" s="2">
        <f t="shared" si="321"/>
        <v>1.718425628973709E-2</v>
      </c>
      <c r="H2271" s="2">
        <f t="shared" si="319"/>
        <v>0.96898159616483182</v>
      </c>
      <c r="I2271" s="2">
        <f t="shared" si="320"/>
        <v>49.212323672918387</v>
      </c>
    </row>
    <row r="2272" spans="1:9" ht="13.5" x14ac:dyDescent="0.25">
      <c r="A2272" s="3">
        <f>TITRES_STAT!B2275</f>
        <v>45601</v>
      </c>
      <c r="B2272" s="6">
        <f>TITRES_STAT!D2275</f>
        <v>6.7435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1.546185465363964E-2</v>
      </c>
      <c r="G2272" s="2">
        <f t="shared" si="321"/>
        <v>1.5956809411898726E-2</v>
      </c>
      <c r="H2272" s="2">
        <f t="shared" si="319"/>
        <v>0.96898159616483193</v>
      </c>
      <c r="I2272" s="2">
        <f t="shared" si="320"/>
        <v>49.212323672918394</v>
      </c>
    </row>
    <row r="2273" spans="1:9" ht="13.5" x14ac:dyDescent="0.25">
      <c r="A2273" s="3">
        <f>TITRES_STAT!B2276</f>
        <v>45602</v>
      </c>
      <c r="B2273" s="6">
        <f>TITRES_STAT!D2276</f>
        <v>6.7342000000000004</v>
      </c>
      <c r="C2273" s="2">
        <f t="shared" si="315"/>
        <v>-9.2999999999996419E-3</v>
      </c>
      <c r="D2273" s="2">
        <f t="shared" si="316"/>
        <v>0</v>
      </c>
      <c r="E2273" s="2">
        <f t="shared" si="317"/>
        <v>9.2999999999996419E-3</v>
      </c>
      <c r="F2273" s="2">
        <f t="shared" si="321"/>
        <v>1.435743646409395E-2</v>
      </c>
      <c r="G2273" s="2">
        <f t="shared" si="321"/>
        <v>1.5481323025334505E-2</v>
      </c>
      <c r="H2273" s="2">
        <f t="shared" si="319"/>
        <v>0.9274037135326636</v>
      </c>
      <c r="I2273" s="2">
        <f t="shared" si="320"/>
        <v>48.116733770988809</v>
      </c>
    </row>
    <row r="2274" spans="1:9" ht="13.5" x14ac:dyDescent="0.25">
      <c r="A2274" s="3">
        <f>TITRES_STAT!B2277</f>
        <v>45603</v>
      </c>
      <c r="B2274" s="6">
        <f>TITRES_STAT!D2277</f>
        <v>6.7342000000000004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1.333190528808724E-2</v>
      </c>
      <c r="G2274" s="2">
        <f t="shared" si="321"/>
        <v>1.4375514237810612E-2</v>
      </c>
      <c r="H2274" s="2">
        <f t="shared" si="319"/>
        <v>0.9274037135326636</v>
      </c>
      <c r="I2274" s="2">
        <f t="shared" si="320"/>
        <v>48.116733770988809</v>
      </c>
    </row>
    <row r="2275" spans="1:9" ht="13.5" x14ac:dyDescent="0.25">
      <c r="A2275" s="3">
        <f>TITRES_STAT!B2278</f>
        <v>45604</v>
      </c>
      <c r="B2275" s="6">
        <f>TITRES_STAT!D2278</f>
        <v>6.8372000000000002</v>
      </c>
      <c r="C2275" s="2">
        <f t="shared" si="315"/>
        <v>0.10299999999999976</v>
      </c>
      <c r="D2275" s="2">
        <f t="shared" si="316"/>
        <v>0.10299999999999976</v>
      </c>
      <c r="E2275" s="2">
        <f t="shared" si="317"/>
        <v>0</v>
      </c>
      <c r="F2275" s="2">
        <f t="shared" si="321"/>
        <v>1.9736769196080993E-2</v>
      </c>
      <c r="G2275" s="2">
        <f t="shared" si="321"/>
        <v>1.3348691792252712E-2</v>
      </c>
      <c r="H2275" s="2">
        <f t="shared" si="319"/>
        <v>1.4785545657392269</v>
      </c>
      <c r="I2275" s="2">
        <f t="shared" si="320"/>
        <v>59.653904181780611</v>
      </c>
    </row>
    <row r="2276" spans="1:9" ht="13.5" x14ac:dyDescent="0.25">
      <c r="A2276" s="3">
        <f>TITRES_STAT!B2279</f>
        <v>45607</v>
      </c>
      <c r="B2276" s="6">
        <f>TITRES_STAT!D2279</f>
        <v>6.7809999999999997</v>
      </c>
      <c r="C2276" s="2">
        <f t="shared" si="315"/>
        <v>-5.6200000000000472E-2</v>
      </c>
      <c r="D2276" s="2">
        <f t="shared" si="316"/>
        <v>0</v>
      </c>
      <c r="E2276" s="2">
        <f t="shared" si="317"/>
        <v>5.6200000000000472E-2</v>
      </c>
      <c r="F2276" s="2">
        <f t="shared" si="321"/>
        <v>1.8326999967789494E-2</v>
      </c>
      <c r="G2276" s="2">
        <f t="shared" si="321"/>
        <v>1.6409499521377553E-2</v>
      </c>
      <c r="H2276" s="2">
        <f t="shared" si="319"/>
        <v>1.1168530730577071</v>
      </c>
      <c r="I2276" s="2">
        <f t="shared" si="320"/>
        <v>52.760065744405161</v>
      </c>
    </row>
    <row r="2277" spans="1:9" ht="13.5" x14ac:dyDescent="0.25">
      <c r="A2277" s="3">
        <f>TITRES_STAT!B2280</f>
        <v>45608</v>
      </c>
      <c r="B2277" s="6">
        <f>TITRES_STAT!D2280</f>
        <v>6.7809999999999997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1.7017928541518814E-2</v>
      </c>
      <c r="G2277" s="2">
        <f t="shared" si="321"/>
        <v>1.5237392412707728E-2</v>
      </c>
      <c r="H2277" s="2">
        <f t="shared" si="319"/>
        <v>1.1168530730577069</v>
      </c>
      <c r="I2277" s="2">
        <f t="shared" si="320"/>
        <v>52.760065744405146</v>
      </c>
    </row>
    <row r="2278" spans="1:9" ht="13.5" x14ac:dyDescent="0.25">
      <c r="A2278" s="3">
        <f>TITRES_STAT!B2281</f>
        <v>45609</v>
      </c>
      <c r="B2278" s="6">
        <f>TITRES_STAT!D2281</f>
        <v>6.7435</v>
      </c>
      <c r="C2278" s="2">
        <f t="shared" si="315"/>
        <v>-3.7499999999999645E-2</v>
      </c>
      <c r="D2278" s="2">
        <f t="shared" si="316"/>
        <v>0</v>
      </c>
      <c r="E2278" s="2">
        <f t="shared" si="317"/>
        <v>3.7499999999999645E-2</v>
      </c>
      <c r="F2278" s="2">
        <f t="shared" si="321"/>
        <v>1.5802362217124614E-2</v>
      </c>
      <c r="G2278" s="2">
        <f t="shared" si="321"/>
        <v>1.6827578668942866E-2</v>
      </c>
      <c r="H2278" s="2">
        <f t="shared" si="319"/>
        <v>0.93907522454728432</v>
      </c>
      <c r="I2278" s="2">
        <f t="shared" si="320"/>
        <v>48.429024962996472</v>
      </c>
    </row>
    <row r="2279" spans="1:9" ht="13.5" x14ac:dyDescent="0.25">
      <c r="A2279" s="3">
        <f>TITRES_STAT!B2282</f>
        <v>45610</v>
      </c>
      <c r="B2279" s="6">
        <f>TITRES_STAT!D2282</f>
        <v>6.7435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1.467362205875857E-2</v>
      </c>
      <c r="G2279" s="2">
        <f t="shared" si="321"/>
        <v>1.5625608764018376E-2</v>
      </c>
      <c r="H2279" s="2">
        <f t="shared" si="319"/>
        <v>0.93907522454728432</v>
      </c>
      <c r="I2279" s="2">
        <f t="shared" si="320"/>
        <v>48.429024962996472</v>
      </c>
    </row>
    <row r="2280" spans="1:9" ht="13.5" x14ac:dyDescent="0.25">
      <c r="A2280" s="3">
        <f>TITRES_STAT!B2283</f>
        <v>45611</v>
      </c>
      <c r="B2280" s="6">
        <f>TITRES_STAT!D2283</f>
        <v>6.7342000000000004</v>
      </c>
      <c r="C2280" s="2">
        <f t="shared" si="315"/>
        <v>-9.2999999999996419E-3</v>
      </c>
      <c r="D2280" s="2">
        <f t="shared" si="316"/>
        <v>0</v>
      </c>
      <c r="E2280" s="2">
        <f t="shared" si="317"/>
        <v>9.2999999999996419E-3</v>
      </c>
      <c r="F2280" s="2">
        <f t="shared" si="321"/>
        <v>1.3625506197418672E-2</v>
      </c>
      <c r="G2280" s="2">
        <f t="shared" si="321"/>
        <v>1.5173779566588465E-2</v>
      </c>
      <c r="H2280" s="2">
        <f t="shared" si="319"/>
        <v>0.89796389473200366</v>
      </c>
      <c r="I2280" s="2">
        <f t="shared" si="320"/>
        <v>47.311958737697587</v>
      </c>
    </row>
    <row r="2281" spans="1:9" ht="13.5" x14ac:dyDescent="0.25">
      <c r="A2281" s="3">
        <f>TITRES_STAT!B2284</f>
        <v>45614</v>
      </c>
      <c r="B2281" s="6">
        <f>TITRES_STAT!D2284</f>
        <v>6.6966999999999999</v>
      </c>
      <c r="C2281" s="2">
        <f t="shared" si="315"/>
        <v>-3.7500000000000533E-2</v>
      </c>
      <c r="D2281" s="2">
        <f t="shared" si="316"/>
        <v>0</v>
      </c>
      <c r="E2281" s="2">
        <f t="shared" si="317"/>
        <v>3.7500000000000533E-2</v>
      </c>
      <c r="F2281" s="2">
        <f t="shared" si="321"/>
        <v>1.2652255754745909E-2</v>
      </c>
      <c r="G2281" s="2">
        <f t="shared" si="321"/>
        <v>1.6768509597546468E-2</v>
      </c>
      <c r="H2281" s="2">
        <f t="shared" si="319"/>
        <v>0.75452476447860095</v>
      </c>
      <c r="I2281" s="2">
        <f t="shared" si="320"/>
        <v>43.004509241157734</v>
      </c>
    </row>
    <row r="2282" spans="1:9" ht="13.5" x14ac:dyDescent="0.25">
      <c r="A2282" s="3">
        <f>TITRES_STAT!B2285</f>
        <v>45615</v>
      </c>
      <c r="B2282" s="6">
        <f>TITRES_STAT!D2285</f>
        <v>6.6966999999999999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1.1748523200835487E-2</v>
      </c>
      <c r="G2282" s="2">
        <f t="shared" si="321"/>
        <v>1.5570758912007434E-2</v>
      </c>
      <c r="H2282" s="2">
        <f t="shared" si="319"/>
        <v>0.75452476447860106</v>
      </c>
      <c r="I2282" s="2">
        <f t="shared" si="320"/>
        <v>43.004509241157741</v>
      </c>
    </row>
    <row r="2283" spans="1:9" ht="13.5" x14ac:dyDescent="0.25">
      <c r="A2283" s="3">
        <f>TITRES_STAT!B2286</f>
        <v>45616</v>
      </c>
      <c r="B2283" s="6">
        <f>TITRES_STAT!D2286</f>
        <v>6.6498999999999997</v>
      </c>
      <c r="C2283" s="2">
        <f t="shared" si="315"/>
        <v>-4.6800000000000175E-2</v>
      </c>
      <c r="D2283" s="2">
        <f t="shared" si="316"/>
        <v>0</v>
      </c>
      <c r="E2283" s="2">
        <f t="shared" si="317"/>
        <v>4.6800000000000175E-2</v>
      </c>
      <c r="F2283" s="2">
        <f t="shared" si="321"/>
        <v>1.090934297220438E-2</v>
      </c>
      <c r="G2283" s="2">
        <f t="shared" si="321"/>
        <v>1.78014189897212E-2</v>
      </c>
      <c r="H2283" s="2">
        <f t="shared" si="319"/>
        <v>0.61283558229282697</v>
      </c>
      <c r="I2283" s="2">
        <f t="shared" si="320"/>
        <v>37.997399674281262</v>
      </c>
    </row>
    <row r="2284" spans="1:9" ht="13.5" x14ac:dyDescent="0.25">
      <c r="A2284" s="3">
        <f>TITRES_STAT!B2287</f>
        <v>45617</v>
      </c>
      <c r="B2284" s="6">
        <f>TITRES_STAT!D2287</f>
        <v>6.6872999999999996</v>
      </c>
      <c r="C2284" s="2">
        <f t="shared" si="315"/>
        <v>3.7399999999999878E-2</v>
      </c>
      <c r="D2284" s="2">
        <f t="shared" si="316"/>
        <v>3.7399999999999878E-2</v>
      </c>
      <c r="E2284" s="2">
        <f t="shared" si="317"/>
        <v>0</v>
      </c>
      <c r="F2284" s="2">
        <f t="shared" si="321"/>
        <v>1.2801532759904059E-2</v>
      </c>
      <c r="G2284" s="2">
        <f t="shared" si="321"/>
        <v>1.6529889061883973E-2</v>
      </c>
      <c r="H2284" s="2">
        <f t="shared" si="319"/>
        <v>0.77444759078407399</v>
      </c>
      <c r="I2284" s="2">
        <f t="shared" si="320"/>
        <v>43.644433050956962</v>
      </c>
    </row>
    <row r="2285" spans="1:9" ht="13.5" x14ac:dyDescent="0.25">
      <c r="A2285" s="3">
        <f>TITRES_STAT!B2288</f>
        <v>45618</v>
      </c>
      <c r="B2285" s="6">
        <f>TITRES_STAT!D2288</f>
        <v>6.6966999999999999</v>
      </c>
      <c r="C2285" s="2">
        <f t="shared" si="315"/>
        <v>9.400000000000297E-3</v>
      </c>
      <c r="D2285" s="2">
        <f t="shared" si="316"/>
        <v>9.400000000000297E-3</v>
      </c>
      <c r="E2285" s="2">
        <f t="shared" si="317"/>
        <v>0</v>
      </c>
      <c r="F2285" s="2">
        <f t="shared" ref="F2285:G2300" si="322">((F2284*13)+D2285)/14</f>
        <v>1.2558566134196647E-2</v>
      </c>
      <c r="G2285" s="2">
        <f t="shared" si="322"/>
        <v>1.5349182700320832E-2</v>
      </c>
      <c r="H2285" s="2">
        <f t="shared" si="319"/>
        <v>0.81819119489236025</v>
      </c>
      <c r="I2285" s="2">
        <f t="shared" si="320"/>
        <v>45.000283644031086</v>
      </c>
    </row>
    <row r="2286" spans="1:9" ht="13.5" x14ac:dyDescent="0.25">
      <c r="A2286" s="3">
        <f>TITRES_STAT!B2289</f>
        <v>45621</v>
      </c>
      <c r="B2286" s="6">
        <f>TITRES_STAT!D2289</f>
        <v>6.6498999999999997</v>
      </c>
      <c r="C2286" s="2">
        <f t="shared" si="315"/>
        <v>-4.6800000000000175E-2</v>
      </c>
      <c r="D2286" s="2">
        <f t="shared" si="316"/>
        <v>0</v>
      </c>
      <c r="E2286" s="2">
        <f t="shared" si="317"/>
        <v>4.6800000000000175E-2</v>
      </c>
      <c r="F2286" s="2">
        <f t="shared" si="322"/>
        <v>1.1661525696039744E-2</v>
      </c>
      <c r="G2286" s="2">
        <f t="shared" si="322"/>
        <v>1.7595669650297928E-2</v>
      </c>
      <c r="H2286" s="2">
        <f t="shared" si="319"/>
        <v>0.66274975194492203</v>
      </c>
      <c r="I2286" s="2">
        <f t="shared" si="320"/>
        <v>39.858658897389837</v>
      </c>
    </row>
    <row r="2287" spans="1:9" ht="13.5" x14ac:dyDescent="0.25">
      <c r="A2287" s="3">
        <f>TITRES_STAT!B2290</f>
        <v>45622</v>
      </c>
      <c r="B2287" s="6">
        <f>TITRES_STAT!D2290</f>
        <v>6.6966999999999999</v>
      </c>
      <c r="C2287" s="2">
        <f t="shared" si="315"/>
        <v>4.6800000000000175E-2</v>
      </c>
      <c r="D2287" s="2">
        <f t="shared" si="316"/>
        <v>4.6800000000000175E-2</v>
      </c>
      <c r="E2287" s="2">
        <f t="shared" si="317"/>
        <v>0</v>
      </c>
      <c r="F2287" s="2">
        <f t="shared" si="322"/>
        <v>1.4171416717751203E-2</v>
      </c>
      <c r="G2287" s="2">
        <f t="shared" si="322"/>
        <v>1.6338836103848075E-2</v>
      </c>
      <c r="H2287" s="2">
        <f t="shared" si="319"/>
        <v>0.86734554577076595</v>
      </c>
      <c r="I2287" s="2">
        <f t="shared" si="320"/>
        <v>46.448047482971887</v>
      </c>
    </row>
    <row r="2288" spans="1:9" ht="13.5" x14ac:dyDescent="0.25">
      <c r="A2288" s="3">
        <f>TITRES_STAT!B2291</f>
        <v>45623</v>
      </c>
      <c r="B2288" s="6">
        <f>TITRES_STAT!D2291</f>
        <v>6.6966999999999999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1.3159172666483259E-2</v>
      </c>
      <c r="G2288" s="2">
        <f t="shared" si="322"/>
        <v>1.5171776382144642E-2</v>
      </c>
      <c r="H2288" s="2">
        <f t="shared" si="319"/>
        <v>0.86734554577076584</v>
      </c>
      <c r="I2288" s="2">
        <f t="shared" si="320"/>
        <v>46.44804748297188</v>
      </c>
    </row>
    <row r="2289" spans="1:9" ht="13.5" x14ac:dyDescent="0.25">
      <c r="A2289" s="3">
        <f>TITRES_STAT!B2292</f>
        <v>45624</v>
      </c>
      <c r="B2289" s="6">
        <f>TITRES_STAT!D2292</f>
        <v>6.6966999999999999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1.2219231761734454E-2</v>
      </c>
      <c r="G2289" s="2">
        <f t="shared" si="322"/>
        <v>1.4088078069134312E-2</v>
      </c>
      <c r="H2289" s="2">
        <f t="shared" si="319"/>
        <v>0.86734554577076561</v>
      </c>
      <c r="I2289" s="2">
        <f t="shared" si="320"/>
        <v>46.44804748297188</v>
      </c>
    </row>
    <row r="2290" spans="1:9" ht="13.5" x14ac:dyDescent="0.25">
      <c r="A2290" s="3">
        <f>TITRES_STAT!B2293</f>
        <v>45625</v>
      </c>
      <c r="B2290" s="6">
        <f>TITRES_STAT!D2293</f>
        <v>6.6498999999999997</v>
      </c>
      <c r="C2290" s="2">
        <f t="shared" si="315"/>
        <v>-4.6800000000000175E-2</v>
      </c>
      <c r="D2290" s="2">
        <f t="shared" si="316"/>
        <v>0</v>
      </c>
      <c r="E2290" s="2">
        <f t="shared" si="317"/>
        <v>4.6800000000000175E-2</v>
      </c>
      <c r="F2290" s="2">
        <f t="shared" si="322"/>
        <v>1.1346429493039137E-2</v>
      </c>
      <c r="G2290" s="2">
        <f t="shared" si="322"/>
        <v>1.6424643921339015E-2</v>
      </c>
      <c r="H2290" s="2">
        <f t="shared" si="319"/>
        <v>0.69081738072249921</v>
      </c>
      <c r="I2290" s="2">
        <f t="shared" si="320"/>
        <v>40.857007303018598</v>
      </c>
    </row>
    <row r="2291" spans="1:9" ht="13.5" x14ac:dyDescent="0.25">
      <c r="A2291" s="3">
        <f>TITRES_STAT!B2294</f>
        <v>45628</v>
      </c>
      <c r="B2291" s="6">
        <f>TITRES_STAT!D2294</f>
        <v>6.6872999999999996</v>
      </c>
      <c r="C2291" s="2">
        <f t="shared" si="315"/>
        <v>3.7399999999999878E-2</v>
      </c>
      <c r="D2291" s="2">
        <f t="shared" si="316"/>
        <v>3.7399999999999878E-2</v>
      </c>
      <c r="E2291" s="2">
        <f t="shared" si="317"/>
        <v>0</v>
      </c>
      <c r="F2291" s="2">
        <f t="shared" si="322"/>
        <v>1.3207398814964905E-2</v>
      </c>
      <c r="G2291" s="2">
        <f t="shared" si="322"/>
        <v>1.52514550698148E-2</v>
      </c>
      <c r="H2291" s="2">
        <f t="shared" si="319"/>
        <v>0.86597631206379599</v>
      </c>
      <c r="I2291" s="2">
        <f t="shared" si="320"/>
        <v>46.408751625898937</v>
      </c>
    </row>
    <row r="2292" spans="1:9" ht="13.5" x14ac:dyDescent="0.25">
      <c r="A2292" s="3">
        <f>TITRES_STAT!B2295</f>
        <v>45629</v>
      </c>
      <c r="B2292" s="6">
        <f>TITRES_STAT!D2295</f>
        <v>6.6498999999999997</v>
      </c>
      <c r="C2292" s="2">
        <f t="shared" si="315"/>
        <v>-3.7399999999999878E-2</v>
      </c>
      <c r="D2292" s="2">
        <f t="shared" si="316"/>
        <v>0</v>
      </c>
      <c r="E2292" s="2">
        <f t="shared" si="317"/>
        <v>3.7399999999999878E-2</v>
      </c>
      <c r="F2292" s="2">
        <f t="shared" si="322"/>
        <v>1.2264013185324555E-2</v>
      </c>
      <c r="G2292" s="2">
        <f t="shared" si="322"/>
        <v>1.6833493993399447E-2</v>
      </c>
      <c r="H2292" s="2">
        <f t="shared" si="319"/>
        <v>0.72854828534904137</v>
      </c>
      <c r="I2292" s="2">
        <f t="shared" si="320"/>
        <v>42.147985770725946</v>
      </c>
    </row>
    <row r="2293" spans="1:9" ht="13.5" x14ac:dyDescent="0.25">
      <c r="A2293" s="3">
        <f>TITRES_STAT!B2296</f>
        <v>45630</v>
      </c>
      <c r="B2293" s="6">
        <f>TITRES_STAT!D2296</f>
        <v>6.8372000000000002</v>
      </c>
      <c r="C2293" s="2">
        <f t="shared" si="315"/>
        <v>0.18730000000000047</v>
      </c>
      <c r="D2293" s="2">
        <f t="shared" si="316"/>
        <v>0.18730000000000047</v>
      </c>
      <c r="E2293" s="2">
        <f t="shared" si="317"/>
        <v>0</v>
      </c>
      <c r="F2293" s="2">
        <f t="shared" si="322"/>
        <v>2.476658367208712E-2</v>
      </c>
      <c r="G2293" s="2">
        <f t="shared" si="322"/>
        <v>1.5631101565299486E-2</v>
      </c>
      <c r="H2293" s="2">
        <f t="shared" si="319"/>
        <v>1.5844426298827265</v>
      </c>
      <c r="I2293" s="2">
        <f t="shared" si="320"/>
        <v>61.306937579598092</v>
      </c>
    </row>
    <row r="2294" spans="1:9" ht="13.5" x14ac:dyDescent="0.25">
      <c r="A2294" s="3">
        <f>TITRES_STAT!B2297</f>
        <v>45631</v>
      </c>
      <c r="B2294" s="6">
        <f>TITRES_STAT!D2297</f>
        <v>6.7809999999999997</v>
      </c>
      <c r="C2294" s="2">
        <f t="shared" si="315"/>
        <v>-5.6200000000000472E-2</v>
      </c>
      <c r="D2294" s="2">
        <f t="shared" si="316"/>
        <v>0</v>
      </c>
      <c r="E2294" s="2">
        <f t="shared" si="317"/>
        <v>5.6200000000000472E-2</v>
      </c>
      <c r="F2294" s="2">
        <f t="shared" si="322"/>
        <v>2.2997541981223755E-2</v>
      </c>
      <c r="G2294" s="2">
        <f t="shared" si="322"/>
        <v>1.8528880024920986E-2</v>
      </c>
      <c r="H2294" s="2">
        <f t="shared" si="319"/>
        <v>1.2411728043083285</v>
      </c>
      <c r="I2294" s="2">
        <f t="shared" si="320"/>
        <v>55.380504435996833</v>
      </c>
    </row>
    <row r="2295" spans="1:9" ht="13.5" x14ac:dyDescent="0.25">
      <c r="A2295" s="3">
        <f>TITRES_STAT!B2298</f>
        <v>45632</v>
      </c>
      <c r="B2295" s="6">
        <f>TITRES_STAT!D2298</f>
        <v>6.7716000000000003</v>
      </c>
      <c r="C2295" s="2">
        <f t="shared" si="315"/>
        <v>-9.3999999999994088E-3</v>
      </c>
      <c r="D2295" s="2">
        <f t="shared" si="316"/>
        <v>0</v>
      </c>
      <c r="E2295" s="2">
        <f t="shared" si="317"/>
        <v>9.3999999999994088E-3</v>
      </c>
      <c r="F2295" s="2">
        <f t="shared" si="322"/>
        <v>2.1354860411136344E-2</v>
      </c>
      <c r="G2295" s="2">
        <f t="shared" si="322"/>
        <v>1.7876817165998014E-2</v>
      </c>
      <c r="H2295" s="2">
        <f t="shared" si="319"/>
        <v>1.1945560673828237</v>
      </c>
      <c r="I2295" s="2">
        <f t="shared" si="320"/>
        <v>54.432697580036013</v>
      </c>
    </row>
    <row r="2296" spans="1:9" ht="13.5" x14ac:dyDescent="0.25">
      <c r="A2296" s="3">
        <f>TITRES_STAT!B2299</f>
        <v>45635</v>
      </c>
      <c r="B2296" s="6">
        <f>TITRES_STAT!D2299</f>
        <v>6.7809999999999997</v>
      </c>
      <c r="C2296" s="2">
        <f t="shared" si="315"/>
        <v>9.3999999999994088E-3</v>
      </c>
      <c r="D2296" s="2">
        <f t="shared" si="316"/>
        <v>9.3999999999994088E-3</v>
      </c>
      <c r="E2296" s="2">
        <f t="shared" si="317"/>
        <v>0</v>
      </c>
      <c r="F2296" s="2">
        <f t="shared" si="322"/>
        <v>2.0500941810340848E-2</v>
      </c>
      <c r="G2296" s="2">
        <f t="shared" si="322"/>
        <v>1.6599901654141012E-2</v>
      </c>
      <c r="H2296" s="2">
        <f t="shared" si="319"/>
        <v>1.2350038113163568</v>
      </c>
      <c r="I2296" s="2">
        <f t="shared" si="320"/>
        <v>55.257346992575066</v>
      </c>
    </row>
    <row r="2297" spans="1:9" ht="13.5" x14ac:dyDescent="0.25">
      <c r="A2297" s="3">
        <f>TITRES_STAT!B2300</f>
        <v>45636</v>
      </c>
      <c r="B2297" s="6">
        <f>TITRES_STAT!D2300</f>
        <v>6.7716000000000003</v>
      </c>
      <c r="C2297" s="2">
        <f t="shared" si="315"/>
        <v>-9.3999999999994088E-3</v>
      </c>
      <c r="D2297" s="2">
        <f t="shared" si="316"/>
        <v>0</v>
      </c>
      <c r="E2297" s="2">
        <f t="shared" si="317"/>
        <v>9.3999999999994088E-3</v>
      </c>
      <c r="F2297" s="2">
        <f t="shared" si="322"/>
        <v>1.903658882388793E-2</v>
      </c>
      <c r="G2297" s="2">
        <f t="shared" si="322"/>
        <v>1.6085622964559471E-2</v>
      </c>
      <c r="H2297" s="2">
        <f t="shared" si="319"/>
        <v>1.1834536260006934</v>
      </c>
      <c r="I2297" s="2">
        <f t="shared" si="320"/>
        <v>54.200996618753813</v>
      </c>
    </row>
    <row r="2298" spans="1:9" ht="13.5" x14ac:dyDescent="0.25">
      <c r="A2298" s="3">
        <f>TITRES_STAT!B2301</f>
        <v>45637</v>
      </c>
      <c r="B2298" s="6">
        <f>TITRES_STAT!D2301</f>
        <v>6.7809999999999997</v>
      </c>
      <c r="C2298" s="2">
        <f t="shared" si="315"/>
        <v>9.3999999999994088E-3</v>
      </c>
      <c r="D2298" s="2">
        <f t="shared" si="316"/>
        <v>9.3999999999994088E-3</v>
      </c>
      <c r="E2298" s="2">
        <f t="shared" si="317"/>
        <v>0</v>
      </c>
      <c r="F2298" s="2">
        <f t="shared" si="322"/>
        <v>1.8348261050753038E-2</v>
      </c>
      <c r="G2298" s="2">
        <f t="shared" si="322"/>
        <v>1.4936649895662365E-2</v>
      </c>
      <c r="H2298" s="2">
        <f t="shared" si="319"/>
        <v>1.2284053773049479</v>
      </c>
      <c r="I2298" s="2">
        <f t="shared" si="320"/>
        <v>55.124861473390965</v>
      </c>
    </row>
    <row r="2299" spans="1:9" ht="13.5" x14ac:dyDescent="0.25">
      <c r="A2299" s="3">
        <f>TITRES_STAT!B2302</f>
        <v>45638</v>
      </c>
      <c r="B2299" s="6">
        <f>TITRES_STAT!D2302</f>
        <v>6.6779999999999999</v>
      </c>
      <c r="C2299" s="2">
        <f t="shared" si="315"/>
        <v>-0.10299999999999976</v>
      </c>
      <c r="D2299" s="2">
        <f t="shared" si="316"/>
        <v>0</v>
      </c>
      <c r="E2299" s="2">
        <f t="shared" si="317"/>
        <v>0.10299999999999976</v>
      </c>
      <c r="F2299" s="2">
        <f t="shared" si="322"/>
        <v>1.7037670975699252E-2</v>
      </c>
      <c r="G2299" s="2">
        <f t="shared" si="322"/>
        <v>2.1226889188829319E-2</v>
      </c>
      <c r="H2299" s="2">
        <f t="shared" si="319"/>
        <v>0.80264568322452778</v>
      </c>
      <c r="I2299" s="2">
        <f t="shared" si="320"/>
        <v>44.525981488984293</v>
      </c>
    </row>
    <row r="2300" spans="1:9" ht="13.5" x14ac:dyDescent="0.25">
      <c r="A2300" s="3">
        <f>TITRES_STAT!B2303</f>
        <v>45639</v>
      </c>
      <c r="B2300" s="6">
        <f>TITRES_STAT!D2303</f>
        <v>6.7435</v>
      </c>
      <c r="C2300" s="2">
        <f t="shared" si="315"/>
        <v>6.5500000000000114E-2</v>
      </c>
      <c r="D2300" s="2">
        <f t="shared" si="316"/>
        <v>6.5500000000000114E-2</v>
      </c>
      <c r="E2300" s="2">
        <f t="shared" si="317"/>
        <v>0</v>
      </c>
      <c r="F2300" s="2">
        <f t="shared" si="322"/>
        <v>2.0499265906006457E-2</v>
      </c>
      <c r="G2300" s="2">
        <f t="shared" si="322"/>
        <v>1.9710682818198655E-2</v>
      </c>
      <c r="H2300" s="2">
        <f t="shared" si="319"/>
        <v>1.0400079030788174</v>
      </c>
      <c r="I2300" s="2">
        <f t="shared" si="320"/>
        <v>50.980582060942915</v>
      </c>
    </row>
    <row r="2301" spans="1:9" ht="13.5" x14ac:dyDescent="0.25">
      <c r="A2301" s="3">
        <f>TITRES_STAT!B2304</f>
        <v>45642</v>
      </c>
      <c r="B2301" s="6">
        <f>TITRES_STAT!D2304</f>
        <v>6.7435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1.9035032627005993E-2</v>
      </c>
      <c r="G2301" s="2">
        <f t="shared" si="323"/>
        <v>1.8302776902613036E-2</v>
      </c>
      <c r="H2301" s="2">
        <f t="shared" si="319"/>
        <v>1.0400079030788172</v>
      </c>
      <c r="I2301" s="2">
        <f t="shared" si="320"/>
        <v>50.980582060942915</v>
      </c>
    </row>
    <row r="2302" spans="1:9" ht="13.5" x14ac:dyDescent="0.25">
      <c r="A2302" s="3">
        <f>TITRES_STAT!B2305</f>
        <v>45644</v>
      </c>
      <c r="B2302" s="6">
        <f>TITRES_STAT!D2305</f>
        <v>6.7435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1.7675387439362707E-2</v>
      </c>
      <c r="G2302" s="2">
        <f t="shared" si="323"/>
        <v>1.6995435695283535E-2</v>
      </c>
      <c r="H2302" s="2">
        <f t="shared" si="319"/>
        <v>1.040007903078817</v>
      </c>
      <c r="I2302" s="2">
        <f t="shared" si="320"/>
        <v>50.980582060942915</v>
      </c>
    </row>
    <row r="2303" spans="1:9" ht="13.5" x14ac:dyDescent="0.25">
      <c r="A2303" s="3">
        <f>TITRES_STAT!B2306</f>
        <v>45645</v>
      </c>
      <c r="B2303" s="6">
        <f>TITRES_STAT!D2306</f>
        <v>6.6029999999999998</v>
      </c>
      <c r="C2303" s="2">
        <f t="shared" si="315"/>
        <v>-0.14050000000000029</v>
      </c>
      <c r="D2303" s="2">
        <f t="shared" si="316"/>
        <v>0</v>
      </c>
      <c r="E2303" s="2">
        <f t="shared" si="317"/>
        <v>0.14050000000000029</v>
      </c>
      <c r="F2303" s="2">
        <f t="shared" si="323"/>
        <v>1.6412859765122512E-2</v>
      </c>
      <c r="G2303" s="2">
        <f t="shared" si="323"/>
        <v>2.5817190288477589E-2</v>
      </c>
      <c r="H2303" s="2">
        <f t="shared" si="319"/>
        <v>0.6357337720227324</v>
      </c>
      <c r="I2303" s="2">
        <f t="shared" si="320"/>
        <v>38.865357119611851</v>
      </c>
    </row>
    <row r="2304" spans="1:9" ht="13.5" x14ac:dyDescent="0.25">
      <c r="A2304" s="3">
        <f>TITRES_STAT!B2307</f>
        <v>45646</v>
      </c>
      <c r="B2304" s="6">
        <f>TITRES_STAT!D2307</f>
        <v>6.6029999999999998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1.5240512639042332E-2</v>
      </c>
      <c r="G2304" s="2">
        <f t="shared" si="323"/>
        <v>2.3973105267872049E-2</v>
      </c>
      <c r="H2304" s="2">
        <f t="shared" si="319"/>
        <v>0.63573377202273229</v>
      </c>
      <c r="I2304" s="2">
        <f t="shared" si="320"/>
        <v>38.865357119611843</v>
      </c>
    </row>
    <row r="2305" spans="1:9" ht="13.5" x14ac:dyDescent="0.25">
      <c r="A2305" s="3">
        <f>TITRES_STAT!B2308</f>
        <v>45649</v>
      </c>
      <c r="B2305" s="6">
        <f>TITRES_STAT!D2308</f>
        <v>6.6029999999999998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1.4151904593396452E-2</v>
      </c>
      <c r="G2305" s="2">
        <f t="shared" si="323"/>
        <v>2.2260740605881187E-2</v>
      </c>
      <c r="H2305" s="2">
        <f t="shared" si="319"/>
        <v>0.6357337720227324</v>
      </c>
      <c r="I2305" s="2">
        <f t="shared" si="320"/>
        <v>38.865357119611851</v>
      </c>
    </row>
    <row r="2306" spans="1:9" ht="13.5" x14ac:dyDescent="0.25">
      <c r="A2306" s="3">
        <f>TITRES_STAT!B2309</f>
        <v>45650</v>
      </c>
      <c r="B2306" s="6">
        <f>TITRES_STAT!D2309</f>
        <v>6.5937000000000001</v>
      </c>
      <c r="C2306" s="2">
        <f t="shared" si="315"/>
        <v>-9.2999999999996419E-3</v>
      </c>
      <c r="D2306" s="2">
        <f t="shared" si="316"/>
        <v>0</v>
      </c>
      <c r="E2306" s="2">
        <f t="shared" si="317"/>
        <v>9.2999999999996419E-3</v>
      </c>
      <c r="F2306" s="2">
        <f t="shared" si="323"/>
        <v>1.3141054265296704E-2</v>
      </c>
      <c r="G2306" s="2">
        <f t="shared" si="323"/>
        <v>2.1334973419746793E-2</v>
      </c>
      <c r="H2306" s="2">
        <f t="shared" si="319"/>
        <v>0.6159395658367155</v>
      </c>
      <c r="I2306" s="2">
        <f t="shared" si="320"/>
        <v>38.116497600440205</v>
      </c>
    </row>
    <row r="2307" spans="1:9" ht="13.5" x14ac:dyDescent="0.25">
      <c r="A2307" s="3">
        <f>TITRES_STAT!B2310</f>
        <v>45651</v>
      </c>
      <c r="B2307" s="6">
        <f>TITRES_STAT!D2310</f>
        <v>6.5281000000000002</v>
      </c>
      <c r="C2307" s="2">
        <f t="shared" ref="C2307:C2370" si="324">B2307-B2306</f>
        <v>-6.5599999999999881E-2</v>
      </c>
      <c r="D2307" s="2">
        <f t="shared" ref="D2307:D2370" si="325">IF(C2307&gt;0,C2307,0)</f>
        <v>0</v>
      </c>
      <c r="E2307" s="2">
        <f t="shared" ref="E2307:E2370" si="326">IF(C2307&lt;0,-C2307,0)</f>
        <v>6.5599999999999881E-2</v>
      </c>
      <c r="F2307" s="2">
        <f t="shared" si="323"/>
        <v>1.2202407532061225E-2</v>
      </c>
      <c r="G2307" s="2">
        <f t="shared" si="323"/>
        <v>2.4496761032622015E-2</v>
      </c>
      <c r="H2307" s="2">
        <f t="shared" si="319"/>
        <v>0.49812330355884354</v>
      </c>
      <c r="I2307" s="2">
        <f t="shared" si="320"/>
        <v>33.24982011664423</v>
      </c>
    </row>
    <row r="2308" spans="1:9" ht="13.5" x14ac:dyDescent="0.25">
      <c r="A2308" s="3">
        <f>TITRES_STAT!B2311</f>
        <v>45652</v>
      </c>
      <c r="B2308" s="6">
        <f>TITRES_STAT!D2311</f>
        <v>6.6685999999999996</v>
      </c>
      <c r="C2308" s="2">
        <f t="shared" si="324"/>
        <v>0.1404999999999994</v>
      </c>
      <c r="D2308" s="2">
        <f t="shared" si="325"/>
        <v>0.1404999999999994</v>
      </c>
      <c r="E2308" s="2">
        <f t="shared" si="326"/>
        <v>0</v>
      </c>
      <c r="F2308" s="2">
        <f t="shared" si="323"/>
        <v>2.1366521279771095E-2</v>
      </c>
      <c r="G2308" s="2">
        <f t="shared" si="323"/>
        <v>2.2746992387434727E-2</v>
      </c>
      <c r="H2308" s="2">
        <f t="shared" si="319"/>
        <v>0.93931192818149467</v>
      </c>
      <c r="I2308" s="2">
        <f t="shared" si="320"/>
        <v>48.435319482734968</v>
      </c>
    </row>
    <row r="2309" spans="1:9" ht="13.5" x14ac:dyDescent="0.25">
      <c r="A2309" s="3">
        <f>TITRES_STAT!B2312</f>
        <v>45653</v>
      </c>
      <c r="B2309" s="6">
        <f>TITRES_STAT!D2312</f>
        <v>6.6498999999999997</v>
      </c>
      <c r="C2309" s="2">
        <f t="shared" si="324"/>
        <v>-1.8699999999999939E-2</v>
      </c>
      <c r="D2309" s="2">
        <f t="shared" si="325"/>
        <v>0</v>
      </c>
      <c r="E2309" s="2">
        <f t="shared" si="326"/>
        <v>1.8699999999999939E-2</v>
      </c>
      <c r="F2309" s="2">
        <f t="shared" si="323"/>
        <v>1.9840341188358875E-2</v>
      </c>
      <c r="G2309" s="2">
        <f t="shared" si="323"/>
        <v>2.2457921502617956E-2</v>
      </c>
      <c r="H2309" s="2">
        <f t="shared" si="319"/>
        <v>0.88344512140386877</v>
      </c>
      <c r="I2309" s="2">
        <f t="shared" si="320"/>
        <v>46.905806352636006</v>
      </c>
    </row>
    <row r="2310" spans="1:9" ht="13.5" x14ac:dyDescent="0.25">
      <c r="A2310" s="3">
        <f>TITRES_STAT!B2313</f>
        <v>45656</v>
      </c>
      <c r="B2310" s="6">
        <f>TITRES_STAT!D2313</f>
        <v>6.6498999999999997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1.8423173960618957E-2</v>
      </c>
      <c r="G2310" s="2">
        <f t="shared" si="323"/>
        <v>2.0853784252430958E-2</v>
      </c>
      <c r="H2310" s="2">
        <f t="shared" si="319"/>
        <v>0.88344512140386888</v>
      </c>
      <c r="I2310" s="2">
        <f t="shared" si="320"/>
        <v>46.905806352636006</v>
      </c>
    </row>
    <row r="2311" spans="1:9" ht="13.5" x14ac:dyDescent="0.25">
      <c r="A2311" s="3">
        <f>TITRES_STAT!B2314</f>
        <v>45657</v>
      </c>
      <c r="B2311" s="6">
        <f>TITRES_STAT!D2314</f>
        <v>6.6779999999999999</v>
      </c>
      <c r="C2311" s="2">
        <f t="shared" si="324"/>
        <v>2.8100000000000236E-2</v>
      </c>
      <c r="D2311" s="2">
        <f t="shared" si="325"/>
        <v>2.8100000000000236E-2</v>
      </c>
      <c r="E2311" s="2">
        <f t="shared" si="326"/>
        <v>0</v>
      </c>
      <c r="F2311" s="2">
        <f t="shared" si="323"/>
        <v>1.911437582057476E-2</v>
      </c>
      <c r="G2311" s="2">
        <f t="shared" si="323"/>
        <v>1.9364228234400177E-2</v>
      </c>
      <c r="H2311" s="2">
        <f t="shared" si="319"/>
        <v>0.98709721808682471</v>
      </c>
      <c r="I2311" s="2">
        <f t="shared" si="320"/>
        <v>49.675335917243189</v>
      </c>
    </row>
    <row r="2312" spans="1:9" ht="13.5" x14ac:dyDescent="0.25">
      <c r="A2312" s="3">
        <f>TITRES_STAT!B2315</f>
        <v>45659</v>
      </c>
      <c r="B2312" s="6">
        <f>TITRES_STAT!D2315</f>
        <v>6.5468000000000002</v>
      </c>
      <c r="C2312" s="2">
        <f t="shared" si="324"/>
        <v>-0.13119999999999976</v>
      </c>
      <c r="D2312" s="2">
        <f t="shared" si="325"/>
        <v>0</v>
      </c>
      <c r="E2312" s="2">
        <f t="shared" si="326"/>
        <v>0.13119999999999976</v>
      </c>
      <c r="F2312" s="2">
        <f t="shared" si="323"/>
        <v>1.7749063261962277E-2</v>
      </c>
      <c r="G2312" s="2">
        <f t="shared" si="323"/>
        <v>2.735249764622872E-2</v>
      </c>
      <c r="H2312" s="2">
        <f t="shared" si="319"/>
        <v>0.64890100683033836</v>
      </c>
      <c r="I2312" s="2">
        <f t="shared" si="320"/>
        <v>39.353545430705552</v>
      </c>
    </row>
    <row r="2313" spans="1:9" ht="13.5" x14ac:dyDescent="0.25">
      <c r="A2313" s="3">
        <f>TITRES_STAT!B2316</f>
        <v>45660</v>
      </c>
      <c r="B2313" s="6">
        <f>TITRES_STAT!D2316</f>
        <v>6.6029999999999998</v>
      </c>
      <c r="C2313" s="2">
        <f t="shared" si="324"/>
        <v>5.6199999999999584E-2</v>
      </c>
      <c r="D2313" s="2">
        <f t="shared" si="325"/>
        <v>5.6199999999999584E-2</v>
      </c>
      <c r="E2313" s="2">
        <f t="shared" si="326"/>
        <v>0</v>
      </c>
      <c r="F2313" s="2">
        <f t="shared" si="323"/>
        <v>2.0495558743250656E-2</v>
      </c>
      <c r="G2313" s="2">
        <f t="shared" si="323"/>
        <v>2.5398747814355242E-2</v>
      </c>
      <c r="H2313" s="2">
        <f t="shared" si="319"/>
        <v>0.80695154316492212</v>
      </c>
      <c r="I2313" s="2">
        <f t="shared" si="320"/>
        <v>44.658172833540725</v>
      </c>
    </row>
    <row r="2314" spans="1:9" ht="13.5" x14ac:dyDescent="0.25">
      <c r="A2314" s="3">
        <f>TITRES_STAT!B2317</f>
        <v>45663</v>
      </c>
      <c r="B2314" s="6">
        <f>TITRES_STAT!D2317</f>
        <v>6.4905999999999997</v>
      </c>
      <c r="C2314" s="2">
        <f t="shared" si="324"/>
        <v>-0.11240000000000006</v>
      </c>
      <c r="D2314" s="2">
        <f t="shared" si="325"/>
        <v>0</v>
      </c>
      <c r="E2314" s="2">
        <f t="shared" si="326"/>
        <v>0.11240000000000006</v>
      </c>
      <c r="F2314" s="2">
        <f t="shared" si="323"/>
        <v>1.9031590261589897E-2</v>
      </c>
      <c r="G2314" s="2">
        <f t="shared" si="323"/>
        <v>3.161312297047273E-2</v>
      </c>
      <c r="H2314" s="2">
        <f t="shared" si="319"/>
        <v>0.6020155072741713</v>
      </c>
      <c r="I2314" s="2">
        <f t="shared" si="320"/>
        <v>37.57863170116876</v>
      </c>
    </row>
    <row r="2315" spans="1:9" ht="13.5" x14ac:dyDescent="0.25">
      <c r="A2315" s="3">
        <f>TITRES_STAT!B2318</f>
        <v>45664</v>
      </c>
      <c r="B2315" s="6">
        <f>TITRES_STAT!D2318</f>
        <v>6.4905999999999997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1.7672190957190619E-2</v>
      </c>
      <c r="G2315" s="2">
        <f t="shared" si="323"/>
        <v>2.9355042758296108E-2</v>
      </c>
      <c r="H2315" s="2">
        <f t="shared" si="319"/>
        <v>0.6020155072741713</v>
      </c>
      <c r="I2315" s="2">
        <f t="shared" si="320"/>
        <v>37.57863170116876</v>
      </c>
    </row>
    <row r="2316" spans="1:9" ht="13.5" x14ac:dyDescent="0.25">
      <c r="A2316" s="3">
        <f>TITRES_STAT!B2319</f>
        <v>45665</v>
      </c>
      <c r="B2316" s="6">
        <f>TITRES_STAT!D2319</f>
        <v>6.5094000000000003</v>
      </c>
      <c r="C2316" s="2">
        <f t="shared" si="324"/>
        <v>1.8800000000000594E-2</v>
      </c>
      <c r="D2316" s="2">
        <f t="shared" si="325"/>
        <v>1.8800000000000594E-2</v>
      </c>
      <c r="E2316" s="2">
        <f t="shared" si="326"/>
        <v>0</v>
      </c>
      <c r="F2316" s="2">
        <f t="shared" si="323"/>
        <v>1.7752748745962759E-2</v>
      </c>
      <c r="G2316" s="2">
        <f t="shared" si="323"/>
        <v>2.7258253989846385E-2</v>
      </c>
      <c r="H2316" s="2">
        <f t="shared" si="319"/>
        <v>0.65127974640545949</v>
      </c>
      <c r="I2316" s="2">
        <f t="shared" si="320"/>
        <v>39.440909259813722</v>
      </c>
    </row>
    <row r="2317" spans="1:9" ht="13.5" x14ac:dyDescent="0.25">
      <c r="A2317" s="3">
        <f>TITRES_STAT!B2320</f>
        <v>45666</v>
      </c>
      <c r="B2317" s="6">
        <f>TITRES_STAT!D2320</f>
        <v>6.4438000000000004</v>
      </c>
      <c r="C2317" s="2">
        <f t="shared" si="324"/>
        <v>-6.5599999999999881E-2</v>
      </c>
      <c r="D2317" s="2">
        <f t="shared" si="325"/>
        <v>0</v>
      </c>
      <c r="E2317" s="2">
        <f t="shared" si="326"/>
        <v>6.5599999999999881E-2</v>
      </c>
      <c r="F2317" s="2">
        <f t="shared" ref="F2317:G2332" si="327">((F2316*13)+D2317)/14</f>
        <v>1.6484695264108278E-2</v>
      </c>
      <c r="G2317" s="2">
        <f t="shared" si="327"/>
        <v>2.999695013342878E-2</v>
      </c>
      <c r="H2317" s="2">
        <f t="shared" si="319"/>
        <v>0.54954571017330311</v>
      </c>
      <c r="I2317" s="2">
        <f t="shared" si="320"/>
        <v>35.464956378204633</v>
      </c>
    </row>
    <row r="2318" spans="1:9" ht="13.5" x14ac:dyDescent="0.25">
      <c r="A2318" s="3">
        <f>TITRES_STAT!B2321</f>
        <v>45667</v>
      </c>
      <c r="B2318" s="6">
        <f>TITRES_STAT!D2321</f>
        <v>6.5561999999999996</v>
      </c>
      <c r="C2318" s="2">
        <f t="shared" si="324"/>
        <v>0.11239999999999917</v>
      </c>
      <c r="D2318" s="2">
        <f t="shared" si="325"/>
        <v>0.11239999999999917</v>
      </c>
      <c r="E2318" s="2">
        <f t="shared" si="326"/>
        <v>0</v>
      </c>
      <c r="F2318" s="2">
        <f t="shared" si="327"/>
        <v>2.3335788459529057E-2</v>
      </c>
      <c r="G2318" s="2">
        <f t="shared" si="327"/>
        <v>2.785431083818387E-2</v>
      </c>
      <c r="H2318" s="2">
        <f t="shared" si="319"/>
        <v>0.83778014093026376</v>
      </c>
      <c r="I2318" s="2">
        <f t="shared" si="320"/>
        <v>45.586527042684708</v>
      </c>
    </row>
    <row r="2319" spans="1:9" ht="13.5" x14ac:dyDescent="0.25">
      <c r="A2319" s="3">
        <f>TITRES_STAT!B2322</f>
        <v>45670</v>
      </c>
      <c r="B2319" s="6">
        <f>TITRES_STAT!D2322</f>
        <v>6.5</v>
      </c>
      <c r="C2319" s="2">
        <f t="shared" si="324"/>
        <v>-5.6199999999999584E-2</v>
      </c>
      <c r="D2319" s="2">
        <f t="shared" si="325"/>
        <v>0</v>
      </c>
      <c r="E2319" s="2">
        <f t="shared" si="326"/>
        <v>5.6199999999999584E-2</v>
      </c>
      <c r="F2319" s="2">
        <f t="shared" si="327"/>
        <v>2.1668946426705554E-2</v>
      </c>
      <c r="G2319" s="2">
        <f t="shared" si="327"/>
        <v>2.9879002921170707E-2</v>
      </c>
      <c r="H2319" s="2">
        <f t="shared" si="319"/>
        <v>0.72522321055606798</v>
      </c>
      <c r="I2319" s="2">
        <f t="shared" si="320"/>
        <v>42.036485836653938</v>
      </c>
    </row>
    <row r="2320" spans="1:9" ht="13.5" x14ac:dyDescent="0.25">
      <c r="A2320" s="3">
        <f>TITRES_STAT!B2323</f>
        <v>45671</v>
      </c>
      <c r="B2320" s="6">
        <f>TITRES_STAT!D2323</f>
        <v>6.5561999999999996</v>
      </c>
      <c r="C2320" s="2">
        <f t="shared" si="324"/>
        <v>5.6199999999999584E-2</v>
      </c>
      <c r="D2320" s="2">
        <f t="shared" si="325"/>
        <v>5.6199999999999584E-2</v>
      </c>
      <c r="E2320" s="2">
        <f t="shared" si="326"/>
        <v>0</v>
      </c>
      <c r="F2320" s="2">
        <f t="shared" si="327"/>
        <v>2.4135450253369415E-2</v>
      </c>
      <c r="G2320" s="2">
        <f t="shared" si="327"/>
        <v>2.7744788426801371E-2</v>
      </c>
      <c r="H2320" s="2">
        <f t="shared" si="319"/>
        <v>0.86990932791019782</v>
      </c>
      <c r="I2320" s="2">
        <f t="shared" si="320"/>
        <v>46.521471117661335</v>
      </c>
    </row>
    <row r="2321" spans="1:9" ht="13.5" x14ac:dyDescent="0.25">
      <c r="A2321" s="3">
        <f>TITRES_STAT!B2324</f>
        <v>45672</v>
      </c>
      <c r="B2321" s="6">
        <f>TITRES_STAT!D2324</f>
        <v>6.6029999999999998</v>
      </c>
      <c r="C2321" s="2">
        <f t="shared" si="324"/>
        <v>4.6800000000000175E-2</v>
      </c>
      <c r="D2321" s="2">
        <f t="shared" si="325"/>
        <v>4.6800000000000175E-2</v>
      </c>
      <c r="E2321" s="2">
        <f t="shared" si="326"/>
        <v>0</v>
      </c>
      <c r="F2321" s="2">
        <f t="shared" si="327"/>
        <v>2.575434666384304E-2</v>
      </c>
      <c r="G2321" s="2">
        <f t="shared" si="327"/>
        <v>2.5763017824886988E-2</v>
      </c>
      <c r="H2321" s="2">
        <f t="shared" ref="H2321:H2384" si="328">F2321/G2321</f>
        <v>0.99966342603561098</v>
      </c>
      <c r="I2321" s="2">
        <f t="shared" ref="I2321:I2384" si="329">IF(G2321=0,100,100-(100/(1+H2321)))</f>
        <v>49.991584234626515</v>
      </c>
    </row>
    <row r="2322" spans="1:9" ht="13.5" x14ac:dyDescent="0.25">
      <c r="A2322" s="3">
        <f>TITRES_STAT!B2325</f>
        <v>45673</v>
      </c>
      <c r="B2322" s="6">
        <f>TITRES_STAT!D2325</f>
        <v>6.6029999999999998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2.3914750473568537E-2</v>
      </c>
      <c r="G2322" s="2">
        <f t="shared" si="327"/>
        <v>2.3922802265966488E-2</v>
      </c>
      <c r="H2322" s="2">
        <f t="shared" si="328"/>
        <v>0.99966342603561098</v>
      </c>
      <c r="I2322" s="2">
        <f t="shared" si="329"/>
        <v>49.991584234626515</v>
      </c>
    </row>
    <row r="2323" spans="1:9" ht="13.5" x14ac:dyDescent="0.25">
      <c r="A2323" s="3">
        <f>TITRES_STAT!B2326</f>
        <v>45674</v>
      </c>
      <c r="B2323" s="6">
        <f>TITRES_STAT!D2326</f>
        <v>6.5374999999999996</v>
      </c>
      <c r="C2323" s="2">
        <f t="shared" si="324"/>
        <v>-6.5500000000000114E-2</v>
      </c>
      <c r="D2323" s="2">
        <f t="shared" si="325"/>
        <v>0</v>
      </c>
      <c r="E2323" s="2">
        <f t="shared" si="326"/>
        <v>6.5500000000000114E-2</v>
      </c>
      <c r="F2323" s="2">
        <f t="shared" si="327"/>
        <v>2.2206554011170783E-2</v>
      </c>
      <c r="G2323" s="2">
        <f t="shared" si="327"/>
        <v>2.6892602104111745E-2</v>
      </c>
      <c r="H2323" s="2">
        <f t="shared" si="328"/>
        <v>0.82574954722494154</v>
      </c>
      <c r="I2323" s="2">
        <f t="shared" si="329"/>
        <v>45.227974914743605</v>
      </c>
    </row>
    <row r="2324" spans="1:9" ht="13.5" x14ac:dyDescent="0.25">
      <c r="A2324" s="3">
        <f>TITRES_STAT!B2327</f>
        <v>45677</v>
      </c>
      <c r="B2324" s="6">
        <f>TITRES_STAT!D2327</f>
        <v>6.5374999999999996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2.0620371581801442E-2</v>
      </c>
      <c r="G2324" s="2">
        <f t="shared" si="327"/>
        <v>2.4971701953818048E-2</v>
      </c>
      <c r="H2324" s="2">
        <f t="shared" si="328"/>
        <v>0.82574954722494154</v>
      </c>
      <c r="I2324" s="2">
        <f t="shared" si="329"/>
        <v>45.227974914743605</v>
      </c>
    </row>
    <row r="2325" spans="1:9" ht="13.5" x14ac:dyDescent="0.25">
      <c r="A2325" s="3">
        <f>TITRES_STAT!B2328</f>
        <v>45678</v>
      </c>
      <c r="B2325" s="6">
        <f>TITRES_STAT!D2328</f>
        <v>6.5937000000000001</v>
      </c>
      <c r="C2325" s="2">
        <f t="shared" si="324"/>
        <v>5.6200000000000472E-2</v>
      </c>
      <c r="D2325" s="2">
        <f t="shared" si="325"/>
        <v>5.6200000000000472E-2</v>
      </c>
      <c r="E2325" s="2">
        <f t="shared" si="326"/>
        <v>0</v>
      </c>
      <c r="F2325" s="2">
        <f t="shared" si="327"/>
        <v>2.3161773611672799E-2</v>
      </c>
      <c r="G2325" s="2">
        <f t="shared" si="327"/>
        <v>2.3188008957116757E-2</v>
      </c>
      <c r="H2325" s="2">
        <f t="shared" si="328"/>
        <v>0.99886858136494272</v>
      </c>
      <c r="I2325" s="2">
        <f t="shared" si="329"/>
        <v>49.971698523714736</v>
      </c>
    </row>
    <row r="2326" spans="1:9" ht="13.5" x14ac:dyDescent="0.25">
      <c r="A2326" s="3">
        <f>TITRES_STAT!B2329</f>
        <v>45679</v>
      </c>
      <c r="B2326" s="6">
        <f>TITRES_STAT!D2329</f>
        <v>6.7153999999999998</v>
      </c>
      <c r="C2326" s="2">
        <f t="shared" si="324"/>
        <v>0.1216999999999997</v>
      </c>
      <c r="D2326" s="2">
        <f t="shared" si="325"/>
        <v>0.1216999999999997</v>
      </c>
      <c r="E2326" s="2">
        <f t="shared" si="326"/>
        <v>0</v>
      </c>
      <c r="F2326" s="2">
        <f t="shared" si="327"/>
        <v>3.020021835369615E-2</v>
      </c>
      <c r="G2326" s="2">
        <f t="shared" si="327"/>
        <v>2.1531722603036988E-2</v>
      </c>
      <c r="H2326" s="2">
        <f t="shared" si="328"/>
        <v>1.4025918367272898</v>
      </c>
      <c r="I2326" s="2">
        <f t="shared" si="329"/>
        <v>58.378281957281672</v>
      </c>
    </row>
    <row r="2327" spans="1:9" ht="13.5" x14ac:dyDescent="0.25">
      <c r="A2327" s="3">
        <f>TITRES_STAT!B2330</f>
        <v>45680</v>
      </c>
      <c r="B2327" s="6">
        <f>TITRES_STAT!D2330</f>
        <v>6.6405000000000003</v>
      </c>
      <c r="C2327" s="2">
        <f t="shared" si="324"/>
        <v>-7.4899999999999523E-2</v>
      </c>
      <c r="D2327" s="2">
        <f t="shared" si="325"/>
        <v>0</v>
      </c>
      <c r="E2327" s="2">
        <f t="shared" si="326"/>
        <v>7.4899999999999523E-2</v>
      </c>
      <c r="F2327" s="2">
        <f t="shared" si="327"/>
        <v>2.8043059899860712E-2</v>
      </c>
      <c r="G2327" s="2">
        <f t="shared" si="327"/>
        <v>2.5343742417105741E-2</v>
      </c>
      <c r="H2327" s="2">
        <f t="shared" si="328"/>
        <v>1.1065082432708544</v>
      </c>
      <c r="I2327" s="2">
        <f t="shared" si="329"/>
        <v>52.528075634431772</v>
      </c>
    </row>
    <row r="2328" spans="1:9" ht="13.5" x14ac:dyDescent="0.25">
      <c r="A2328" s="3">
        <f>TITRES_STAT!B2331</f>
        <v>45681</v>
      </c>
      <c r="B2328" s="6">
        <f>TITRES_STAT!D2331</f>
        <v>6.6029999999999998</v>
      </c>
      <c r="C2328" s="2">
        <f t="shared" si="324"/>
        <v>-3.7500000000000533E-2</v>
      </c>
      <c r="D2328" s="2">
        <f t="shared" si="325"/>
        <v>0</v>
      </c>
      <c r="E2328" s="2">
        <f t="shared" si="326"/>
        <v>3.7500000000000533E-2</v>
      </c>
      <c r="F2328" s="2">
        <f t="shared" si="327"/>
        <v>2.6039984192727805E-2</v>
      </c>
      <c r="G2328" s="2">
        <f t="shared" si="327"/>
        <v>2.6212046530169654E-2</v>
      </c>
      <c r="H2328" s="2">
        <f t="shared" si="328"/>
        <v>0.99343575339514956</v>
      </c>
      <c r="I2328" s="2">
        <f t="shared" si="329"/>
        <v>49.835353444582545</v>
      </c>
    </row>
    <row r="2329" spans="1:9" ht="13.5" x14ac:dyDescent="0.25">
      <c r="A2329" s="3">
        <f>TITRES_STAT!B2332</f>
        <v>45684</v>
      </c>
      <c r="B2329" s="6">
        <f>TITRES_STAT!D2332</f>
        <v>6.6029999999999998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2.4179985321818673E-2</v>
      </c>
      <c r="G2329" s="2">
        <f t="shared" si="327"/>
        <v>2.4339757492300391E-2</v>
      </c>
      <c r="H2329" s="2">
        <f t="shared" si="328"/>
        <v>0.99343575339514945</v>
      </c>
      <c r="I2329" s="2">
        <f t="shared" si="329"/>
        <v>49.835353444582537</v>
      </c>
    </row>
    <row r="2330" spans="1:9" ht="13.5" x14ac:dyDescent="0.25">
      <c r="A2330" s="3">
        <f>TITRES_STAT!B2333</f>
        <v>45685</v>
      </c>
      <c r="B2330" s="6">
        <f>TITRES_STAT!D2333</f>
        <v>6.5186999999999999</v>
      </c>
      <c r="C2330" s="2">
        <f t="shared" si="324"/>
        <v>-8.429999999999982E-2</v>
      </c>
      <c r="D2330" s="2">
        <f t="shared" si="325"/>
        <v>0</v>
      </c>
      <c r="E2330" s="2">
        <f t="shared" si="326"/>
        <v>8.429999999999982E-2</v>
      </c>
      <c r="F2330" s="2">
        <f t="shared" si="327"/>
        <v>2.2452843513117337E-2</v>
      </c>
      <c r="G2330" s="2">
        <f t="shared" si="327"/>
        <v>2.8622631957136067E-2</v>
      </c>
      <c r="H2330" s="2">
        <f t="shared" si="328"/>
        <v>0.78444370687998499</v>
      </c>
      <c r="I2330" s="2">
        <f t="shared" si="329"/>
        <v>43.960126276639322</v>
      </c>
    </row>
    <row r="2331" spans="1:9" ht="13.5" x14ac:dyDescent="0.25">
      <c r="A2331" s="3">
        <f>TITRES_STAT!B2334</f>
        <v>45686</v>
      </c>
      <c r="B2331" s="6">
        <f>TITRES_STAT!D2334</f>
        <v>6.6311</v>
      </c>
      <c r="C2331" s="2">
        <f t="shared" si="324"/>
        <v>0.11240000000000006</v>
      </c>
      <c r="D2331" s="2">
        <f t="shared" si="325"/>
        <v>0.11240000000000006</v>
      </c>
      <c r="E2331" s="2">
        <f t="shared" si="326"/>
        <v>0</v>
      </c>
      <c r="F2331" s="2">
        <f t="shared" si="327"/>
        <v>2.8877640405037531E-2</v>
      </c>
      <c r="G2331" s="2">
        <f t="shared" si="327"/>
        <v>2.6578158245912063E-2</v>
      </c>
      <c r="H2331" s="2">
        <f t="shared" si="328"/>
        <v>1.0865177390340486</v>
      </c>
      <c r="I2331" s="2">
        <f t="shared" si="329"/>
        <v>52.073256733348025</v>
      </c>
    </row>
    <row r="2332" spans="1:9" ht="13.5" x14ac:dyDescent="0.25">
      <c r="A2332" s="3">
        <f>TITRES_STAT!B2335</f>
        <v>45687</v>
      </c>
      <c r="B2332" s="6">
        <f>TITRES_STAT!D2335</f>
        <v>6.5561999999999996</v>
      </c>
      <c r="C2332" s="2">
        <f t="shared" si="324"/>
        <v>-7.4900000000000411E-2</v>
      </c>
      <c r="D2332" s="2">
        <f t="shared" si="325"/>
        <v>0</v>
      </c>
      <c r="E2332" s="2">
        <f t="shared" si="326"/>
        <v>7.4900000000000411E-2</v>
      </c>
      <c r="F2332" s="2">
        <f t="shared" si="327"/>
        <v>2.681495180467771E-2</v>
      </c>
      <c r="G2332" s="2">
        <f t="shared" si="327"/>
        <v>3.0029718371204085E-2</v>
      </c>
      <c r="H2332" s="2">
        <f t="shared" si="328"/>
        <v>0.89294716231474691</v>
      </c>
      <c r="I2332" s="2">
        <f t="shared" si="329"/>
        <v>47.172323670293416</v>
      </c>
    </row>
    <row r="2333" spans="1:9" ht="13.5" x14ac:dyDescent="0.25">
      <c r="A2333" s="3">
        <f>TITRES_STAT!B2336</f>
        <v>45688</v>
      </c>
      <c r="B2333" s="6">
        <f>TITRES_STAT!D2336</f>
        <v>6.5561999999999996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2.4899598104343588E-2</v>
      </c>
      <c r="G2333" s="2">
        <f t="shared" si="330"/>
        <v>2.7884738487546652E-2</v>
      </c>
      <c r="H2333" s="2">
        <f t="shared" si="328"/>
        <v>0.8929471623147468</v>
      </c>
      <c r="I2333" s="2">
        <f t="shared" si="329"/>
        <v>47.172323670293416</v>
      </c>
    </row>
    <row r="2334" spans="1:9" ht="13.5" x14ac:dyDescent="0.25">
      <c r="A2334" s="3">
        <f>TITRES_STAT!B2337</f>
        <v>45691</v>
      </c>
      <c r="B2334" s="6">
        <f>TITRES_STAT!D2337</f>
        <v>6.6029999999999998</v>
      </c>
      <c r="C2334" s="2">
        <f t="shared" si="324"/>
        <v>4.6800000000000175E-2</v>
      </c>
      <c r="D2334" s="2">
        <f t="shared" si="325"/>
        <v>4.6800000000000175E-2</v>
      </c>
      <c r="E2334" s="2">
        <f t="shared" si="326"/>
        <v>0</v>
      </c>
      <c r="F2334" s="2">
        <f t="shared" si="330"/>
        <v>2.6463912525461913E-2</v>
      </c>
      <c r="G2334" s="2">
        <f t="shared" si="330"/>
        <v>2.5892971452721892E-2</v>
      </c>
      <c r="H2334" s="2">
        <f t="shared" si="328"/>
        <v>1.0220500406368001</v>
      </c>
      <c r="I2334" s="2">
        <f t="shared" si="329"/>
        <v>50.545239736743994</v>
      </c>
    </row>
    <row r="2335" spans="1:9" ht="13.5" x14ac:dyDescent="0.25">
      <c r="A2335" s="3">
        <f>TITRES_STAT!B2338</f>
        <v>45692</v>
      </c>
      <c r="B2335" s="6">
        <f>TITRES_STAT!D2338</f>
        <v>6.6029999999999998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2.4573633059357492E-2</v>
      </c>
      <c r="G2335" s="2">
        <f t="shared" si="330"/>
        <v>2.4043473491813187E-2</v>
      </c>
      <c r="H2335" s="2">
        <f t="shared" si="328"/>
        <v>1.0220500406368001</v>
      </c>
      <c r="I2335" s="2">
        <f t="shared" si="329"/>
        <v>50.545239736743994</v>
      </c>
    </row>
    <row r="2336" spans="1:9" ht="13.5" x14ac:dyDescent="0.25">
      <c r="A2336" s="3">
        <f>TITRES_STAT!B2339</f>
        <v>45693</v>
      </c>
      <c r="B2336" s="6">
        <f>TITRES_STAT!D2339</f>
        <v>6.5561999999999996</v>
      </c>
      <c r="C2336" s="2">
        <f t="shared" si="324"/>
        <v>-4.6800000000000175E-2</v>
      </c>
      <c r="D2336" s="2">
        <f t="shared" si="325"/>
        <v>0</v>
      </c>
      <c r="E2336" s="2">
        <f t="shared" si="326"/>
        <v>4.6800000000000175E-2</v>
      </c>
      <c r="F2336" s="2">
        <f t="shared" si="330"/>
        <v>2.2818373555117673E-2</v>
      </c>
      <c r="G2336" s="2">
        <f t="shared" si="330"/>
        <v>2.56689396709694E-2</v>
      </c>
      <c r="H2336" s="2">
        <f t="shared" si="328"/>
        <v>0.88894881703759632</v>
      </c>
      <c r="I2336" s="2">
        <f t="shared" si="329"/>
        <v>47.060503123198352</v>
      </c>
    </row>
    <row r="2337" spans="1:9" ht="13.5" x14ac:dyDescent="0.25">
      <c r="A2337" s="3">
        <f>TITRES_STAT!B2340</f>
        <v>45694</v>
      </c>
      <c r="B2337" s="6">
        <f>TITRES_STAT!D2340</f>
        <v>6.5561999999999996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2.1188489729752125E-2</v>
      </c>
      <c r="G2337" s="2">
        <f t="shared" si="330"/>
        <v>2.3835443980185871E-2</v>
      </c>
      <c r="H2337" s="2">
        <f t="shared" si="328"/>
        <v>0.88894881703759621</v>
      </c>
      <c r="I2337" s="2">
        <f t="shared" si="329"/>
        <v>47.060503123198352</v>
      </c>
    </row>
    <row r="2338" spans="1:9" ht="13.5" x14ac:dyDescent="0.25">
      <c r="A2338" s="3">
        <f>TITRES_STAT!B2341</f>
        <v>45695</v>
      </c>
      <c r="B2338" s="6">
        <f>TITRES_STAT!D2341</f>
        <v>6.5561999999999996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1.9675026177626974E-2</v>
      </c>
      <c r="G2338" s="2">
        <f t="shared" si="330"/>
        <v>2.2132912267315452E-2</v>
      </c>
      <c r="H2338" s="2">
        <f t="shared" si="328"/>
        <v>0.88894881703759632</v>
      </c>
      <c r="I2338" s="2">
        <f t="shared" si="329"/>
        <v>47.060503123198352</v>
      </c>
    </row>
    <row r="2339" spans="1:9" ht="13.5" x14ac:dyDescent="0.25">
      <c r="A2339" s="3">
        <f>TITRES_STAT!B2342</f>
        <v>45698</v>
      </c>
      <c r="B2339" s="6">
        <f>TITRES_STAT!D2342</f>
        <v>6.5937000000000001</v>
      </c>
      <c r="C2339" s="2">
        <f t="shared" si="324"/>
        <v>3.7500000000000533E-2</v>
      </c>
      <c r="D2339" s="2">
        <f t="shared" si="325"/>
        <v>3.7500000000000533E-2</v>
      </c>
      <c r="E2339" s="2">
        <f t="shared" si="326"/>
        <v>0</v>
      </c>
      <c r="F2339" s="2">
        <f t="shared" si="330"/>
        <v>2.0948238593510801E-2</v>
      </c>
      <c r="G2339" s="2">
        <f t="shared" si="330"/>
        <v>2.0551989962507206E-2</v>
      </c>
      <c r="H2339" s="2">
        <f t="shared" si="328"/>
        <v>1.0192803048136199</v>
      </c>
      <c r="I2339" s="2">
        <f t="shared" si="329"/>
        <v>50.477405359911124</v>
      </c>
    </row>
    <row r="2340" spans="1:9" ht="13.5" x14ac:dyDescent="0.25">
      <c r="A2340" s="3">
        <f>TITRES_STAT!B2343</f>
        <v>45699</v>
      </c>
      <c r="B2340" s="6">
        <f>TITRES_STAT!D2343</f>
        <v>6.5561999999999996</v>
      </c>
      <c r="C2340" s="2">
        <f t="shared" si="324"/>
        <v>-3.7500000000000533E-2</v>
      </c>
      <c r="D2340" s="2">
        <f t="shared" si="325"/>
        <v>0</v>
      </c>
      <c r="E2340" s="2">
        <f t="shared" si="326"/>
        <v>3.7500000000000533E-2</v>
      </c>
      <c r="F2340" s="2">
        <f t="shared" si="330"/>
        <v>1.9451935836831458E-2</v>
      </c>
      <c r="G2340" s="2">
        <f t="shared" si="330"/>
        <v>2.1762562108042442E-2</v>
      </c>
      <c r="H2340" s="2">
        <f t="shared" si="328"/>
        <v>0.89382563230654344</v>
      </c>
      <c r="I2340" s="2">
        <f t="shared" si="329"/>
        <v>47.196828317183993</v>
      </c>
    </row>
    <row r="2341" spans="1:9" ht="13.5" x14ac:dyDescent="0.25">
      <c r="A2341" s="3">
        <f>TITRES_STAT!B2344</f>
        <v>45700</v>
      </c>
      <c r="B2341" s="6">
        <f>TITRES_STAT!D2344</f>
        <v>6.5561999999999996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1.8062511848486357E-2</v>
      </c>
      <c r="G2341" s="2">
        <f t="shared" si="330"/>
        <v>2.0208093386039409E-2</v>
      </c>
      <c r="H2341" s="2">
        <f t="shared" si="328"/>
        <v>0.89382563230654366</v>
      </c>
      <c r="I2341" s="2">
        <f t="shared" si="329"/>
        <v>47.196828317183993</v>
      </c>
    </row>
    <row r="2342" spans="1:9" ht="13.5" x14ac:dyDescent="0.25">
      <c r="A2342" s="3">
        <f>TITRES_STAT!B2345</f>
        <v>45701</v>
      </c>
      <c r="B2342" s="6">
        <f>TITRES_STAT!D2345</f>
        <v>6.5374999999999996</v>
      </c>
      <c r="C2342" s="2">
        <f t="shared" si="324"/>
        <v>-1.8699999999999939E-2</v>
      </c>
      <c r="D2342" s="2">
        <f t="shared" si="325"/>
        <v>0</v>
      </c>
      <c r="E2342" s="2">
        <f t="shared" si="326"/>
        <v>1.8699999999999939E-2</v>
      </c>
      <c r="F2342" s="2">
        <f t="shared" si="330"/>
        <v>1.6772332430737332E-2</v>
      </c>
      <c r="G2342" s="2">
        <f t="shared" si="330"/>
        <v>2.0100372429893733E-2</v>
      </c>
      <c r="H2342" s="2">
        <f t="shared" si="328"/>
        <v>0.83442893853017053</v>
      </c>
      <c r="I2342" s="2">
        <f t="shared" si="329"/>
        <v>45.487122504660967</v>
      </c>
    </row>
    <row r="2343" spans="1:9" ht="13.5" x14ac:dyDescent="0.25">
      <c r="A2343" s="3">
        <f>TITRES_STAT!B2346</f>
        <v>45702</v>
      </c>
      <c r="B2343" s="6">
        <f>TITRES_STAT!D2346</f>
        <v>6.4905999999999997</v>
      </c>
      <c r="C2343" s="2">
        <f t="shared" si="324"/>
        <v>-4.6899999999999942E-2</v>
      </c>
      <c r="D2343" s="2">
        <f t="shared" si="325"/>
        <v>0</v>
      </c>
      <c r="E2343" s="2">
        <f t="shared" si="326"/>
        <v>4.6899999999999942E-2</v>
      </c>
      <c r="F2343" s="2">
        <f t="shared" si="330"/>
        <v>1.5574308685684666E-2</v>
      </c>
      <c r="G2343" s="2">
        <f t="shared" si="330"/>
        <v>2.2014631542044177E-2</v>
      </c>
      <c r="H2343" s="2">
        <f t="shared" si="328"/>
        <v>0.70745261649918612</v>
      </c>
      <c r="I2343" s="2">
        <f t="shared" si="329"/>
        <v>41.43322102546459</v>
      </c>
    </row>
    <row r="2344" spans="1:9" ht="13.5" x14ac:dyDescent="0.25">
      <c r="A2344" s="3">
        <f>TITRES_STAT!B2347</f>
        <v>45705</v>
      </c>
      <c r="B2344" s="6">
        <f>TITRES_STAT!D2347</f>
        <v>6.5281000000000002</v>
      </c>
      <c r="C2344" s="2">
        <f t="shared" si="324"/>
        <v>3.7500000000000533E-2</v>
      </c>
      <c r="D2344" s="2">
        <f t="shared" si="325"/>
        <v>3.7500000000000533E-2</v>
      </c>
      <c r="E2344" s="2">
        <f t="shared" si="326"/>
        <v>0</v>
      </c>
      <c r="F2344" s="2">
        <f t="shared" si="330"/>
        <v>1.7140429493850085E-2</v>
      </c>
      <c r="G2344" s="2">
        <f t="shared" si="330"/>
        <v>2.0442157860469594E-2</v>
      </c>
      <c r="H2344" s="2">
        <f t="shared" si="328"/>
        <v>0.83848435232934537</v>
      </c>
      <c r="I2344" s="2">
        <f t="shared" si="329"/>
        <v>45.607369530613205</v>
      </c>
    </row>
    <row r="2345" spans="1:9" ht="13.5" x14ac:dyDescent="0.25">
      <c r="A2345" s="3">
        <f>TITRES_STAT!B2348</f>
        <v>45706</v>
      </c>
      <c r="B2345" s="6">
        <f>TITRES_STAT!D2348</f>
        <v>6.5094000000000003</v>
      </c>
      <c r="C2345" s="2">
        <f t="shared" si="324"/>
        <v>-1.8699999999999939E-2</v>
      </c>
      <c r="D2345" s="2">
        <f t="shared" si="325"/>
        <v>0</v>
      </c>
      <c r="E2345" s="2">
        <f t="shared" si="326"/>
        <v>1.8699999999999939E-2</v>
      </c>
      <c r="F2345" s="2">
        <f t="shared" si="330"/>
        <v>1.5916113101432223E-2</v>
      </c>
      <c r="G2345" s="2">
        <f t="shared" si="330"/>
        <v>2.0317718013293188E-2</v>
      </c>
      <c r="H2345" s="2">
        <f t="shared" si="328"/>
        <v>0.783361255974655</v>
      </c>
      <c r="I2345" s="2">
        <f t="shared" si="329"/>
        <v>43.926111624900528</v>
      </c>
    </row>
    <row r="2346" spans="1:9" ht="13.5" x14ac:dyDescent="0.25">
      <c r="A2346" s="3">
        <f>TITRES_STAT!B2349</f>
        <v>45707</v>
      </c>
      <c r="B2346" s="6">
        <f>TITRES_STAT!D2349</f>
        <v>6.4905999999999997</v>
      </c>
      <c r="C2346" s="2">
        <f t="shared" si="324"/>
        <v>-1.8800000000000594E-2</v>
      </c>
      <c r="D2346" s="2">
        <f t="shared" si="325"/>
        <v>0</v>
      </c>
      <c r="E2346" s="2">
        <f t="shared" si="326"/>
        <v>1.8800000000000594E-2</v>
      </c>
      <c r="F2346" s="2">
        <f t="shared" si="330"/>
        <v>1.477924787990135E-2</v>
      </c>
      <c r="G2346" s="2">
        <f t="shared" si="330"/>
        <v>2.0209309583772289E-2</v>
      </c>
      <c r="H2346" s="2">
        <f t="shared" si="328"/>
        <v>0.73130889596390858</v>
      </c>
      <c r="I2346" s="2">
        <f t="shared" si="329"/>
        <v>42.240232096580975</v>
      </c>
    </row>
    <row r="2347" spans="1:9" ht="13.5" x14ac:dyDescent="0.25">
      <c r="A2347" s="3">
        <f>TITRES_STAT!B2350</f>
        <v>45708</v>
      </c>
      <c r="B2347" s="6">
        <f>TITRES_STAT!D2350</f>
        <v>6.4813000000000001</v>
      </c>
      <c r="C2347" s="2">
        <f t="shared" si="324"/>
        <v>-9.2999999999996419E-3</v>
      </c>
      <c r="D2347" s="2">
        <f t="shared" si="325"/>
        <v>0</v>
      </c>
      <c r="E2347" s="2">
        <f t="shared" si="326"/>
        <v>9.2999999999996419E-3</v>
      </c>
      <c r="F2347" s="2">
        <f t="shared" si="330"/>
        <v>1.3723587317051254E-2</v>
      </c>
      <c r="G2347" s="2">
        <f t="shared" si="330"/>
        <v>1.9430073184931389E-2</v>
      </c>
      <c r="H2347" s="2">
        <f t="shared" si="328"/>
        <v>0.70630651703845937</v>
      </c>
      <c r="I2347" s="2">
        <f t="shared" si="329"/>
        <v>41.393882633956999</v>
      </c>
    </row>
    <row r="2348" spans="1:9" ht="13.5" x14ac:dyDescent="0.25">
      <c r="A2348" s="3">
        <f>TITRES_STAT!B2351</f>
        <v>45709</v>
      </c>
      <c r="B2348" s="6">
        <f>TITRES_STAT!D2351</f>
        <v>6.4905999999999997</v>
      </c>
      <c r="C2348" s="2">
        <f t="shared" si="324"/>
        <v>9.2999999999996419E-3</v>
      </c>
      <c r="D2348" s="2">
        <f t="shared" si="325"/>
        <v>9.2999999999996419E-3</v>
      </c>
      <c r="E2348" s="2">
        <f t="shared" si="326"/>
        <v>0</v>
      </c>
      <c r="F2348" s="2">
        <f t="shared" si="330"/>
        <v>1.3407616794404709E-2</v>
      </c>
      <c r="G2348" s="2">
        <f t="shared" si="330"/>
        <v>1.8042210814579147E-2</v>
      </c>
      <c r="H2348" s="2">
        <f t="shared" si="328"/>
        <v>0.74312493807968272</v>
      </c>
      <c r="I2348" s="2">
        <f t="shared" si="329"/>
        <v>42.631765620790667</v>
      </c>
    </row>
    <row r="2349" spans="1:9" ht="13.5" x14ac:dyDescent="0.25">
      <c r="A2349" s="3">
        <f>TITRES_STAT!B2352</f>
        <v>45712</v>
      </c>
      <c r="B2349" s="6">
        <f>TITRES_STAT!D2352</f>
        <v>6.5</v>
      </c>
      <c r="C2349" s="2">
        <f t="shared" si="324"/>
        <v>9.400000000000297E-3</v>
      </c>
      <c r="D2349" s="2">
        <f t="shared" si="325"/>
        <v>9.400000000000297E-3</v>
      </c>
      <c r="E2349" s="2">
        <f t="shared" si="326"/>
        <v>0</v>
      </c>
      <c r="F2349" s="2">
        <f t="shared" ref="F2349:G2364" si="331">((F2348*13)+D2349)/14</f>
        <v>1.3121358451947252E-2</v>
      </c>
      <c r="G2349" s="2">
        <f t="shared" si="331"/>
        <v>1.6753481470680637E-2</v>
      </c>
      <c r="H2349" s="2">
        <f t="shared" si="328"/>
        <v>0.7832018959707111</v>
      </c>
      <c r="I2349" s="2">
        <f t="shared" si="329"/>
        <v>43.921100450847383</v>
      </c>
    </row>
    <row r="2350" spans="1:9" ht="13.5" x14ac:dyDescent="0.25">
      <c r="A2350" s="3">
        <f>TITRES_STAT!B2353</f>
        <v>45713</v>
      </c>
      <c r="B2350" s="6">
        <f>TITRES_STAT!D2353</f>
        <v>6.4813000000000001</v>
      </c>
      <c r="C2350" s="2">
        <f t="shared" si="324"/>
        <v>-1.8699999999999939E-2</v>
      </c>
      <c r="D2350" s="2">
        <f t="shared" si="325"/>
        <v>0</v>
      </c>
      <c r="E2350" s="2">
        <f t="shared" si="326"/>
        <v>1.8699999999999939E-2</v>
      </c>
      <c r="F2350" s="2">
        <f t="shared" si="331"/>
        <v>1.2184118562522449E-2</v>
      </c>
      <c r="G2350" s="2">
        <f t="shared" si="331"/>
        <v>1.6892518508489159E-2</v>
      </c>
      <c r="H2350" s="2">
        <f t="shared" si="328"/>
        <v>0.72127306277032921</v>
      </c>
      <c r="I2350" s="2">
        <f t="shared" si="329"/>
        <v>41.9034654274706</v>
      </c>
    </row>
    <row r="2351" spans="1:9" ht="13.5" x14ac:dyDescent="0.25">
      <c r="A2351" s="3">
        <f>TITRES_STAT!B2354</f>
        <v>45714</v>
      </c>
      <c r="B2351" s="6">
        <f>TITRES_STAT!D2354</f>
        <v>6.5</v>
      </c>
      <c r="C2351" s="2">
        <f t="shared" si="324"/>
        <v>1.8699999999999939E-2</v>
      </c>
      <c r="D2351" s="2">
        <f t="shared" si="325"/>
        <v>1.8699999999999939E-2</v>
      </c>
      <c r="E2351" s="2">
        <f t="shared" si="326"/>
        <v>0</v>
      </c>
      <c r="F2351" s="2">
        <f t="shared" si="331"/>
        <v>1.2649538665199413E-2</v>
      </c>
      <c r="G2351" s="2">
        <f t="shared" si="331"/>
        <v>1.5685910043597075E-2</v>
      </c>
      <c r="H2351" s="2">
        <f t="shared" si="328"/>
        <v>0.80642682700854218</v>
      </c>
      <c r="I2351" s="2">
        <f t="shared" si="329"/>
        <v>44.642097590190893</v>
      </c>
    </row>
    <row r="2352" spans="1:9" ht="13.5" x14ac:dyDescent="0.25">
      <c r="A2352" s="3">
        <f>TITRES_STAT!B2355</f>
        <v>45715</v>
      </c>
      <c r="B2352" s="6">
        <f>TITRES_STAT!D2355</f>
        <v>6.6498999999999997</v>
      </c>
      <c r="C2352" s="2">
        <f t="shared" si="324"/>
        <v>0.1498999999999997</v>
      </c>
      <c r="D2352" s="2">
        <f t="shared" si="325"/>
        <v>0.1498999999999997</v>
      </c>
      <c r="E2352" s="2">
        <f t="shared" si="326"/>
        <v>0</v>
      </c>
      <c r="F2352" s="2">
        <f t="shared" si="331"/>
        <v>2.245314304625658E-2</v>
      </c>
      <c r="G2352" s="2">
        <f t="shared" si="331"/>
        <v>1.4565487897625854E-2</v>
      </c>
      <c r="H2352" s="2">
        <f t="shared" si="328"/>
        <v>1.5415304453973284</v>
      </c>
      <c r="I2352" s="2">
        <f t="shared" si="329"/>
        <v>60.653628926185633</v>
      </c>
    </row>
    <row r="2353" spans="1:9" ht="13.5" x14ac:dyDescent="0.25">
      <c r="A2353" s="3">
        <f>TITRES_STAT!B2356</f>
        <v>45716</v>
      </c>
      <c r="B2353" s="6">
        <f>TITRES_STAT!D2356</f>
        <v>6.5842999999999998</v>
      </c>
      <c r="C2353" s="2">
        <f t="shared" si="324"/>
        <v>-6.5599999999999881E-2</v>
      </c>
      <c r="D2353" s="2">
        <f t="shared" si="325"/>
        <v>0</v>
      </c>
      <c r="E2353" s="2">
        <f t="shared" si="326"/>
        <v>6.5599999999999881E-2</v>
      </c>
      <c r="F2353" s="2">
        <f t="shared" si="331"/>
        <v>2.0849347114381109E-2</v>
      </c>
      <c r="G2353" s="2">
        <f t="shared" si="331"/>
        <v>1.8210810190652571E-2</v>
      </c>
      <c r="H2353" s="2">
        <f t="shared" si="328"/>
        <v>1.1448884973323632</v>
      </c>
      <c r="I2353" s="2">
        <f t="shared" si="329"/>
        <v>53.377529822938669</v>
      </c>
    </row>
    <row r="2354" spans="1:9" ht="13.5" x14ac:dyDescent="0.25">
      <c r="A2354" s="3">
        <f>TITRES_STAT!B2357</f>
        <v>45719</v>
      </c>
      <c r="B2354" s="6">
        <f>TITRES_STAT!D2357</f>
        <v>6.5842999999999998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1.9360108034782459E-2</v>
      </c>
      <c r="G2354" s="2">
        <f t="shared" si="331"/>
        <v>1.6910038034177389E-2</v>
      </c>
      <c r="H2354" s="2">
        <f t="shared" si="328"/>
        <v>1.1448884973323632</v>
      </c>
      <c r="I2354" s="2">
        <f t="shared" si="329"/>
        <v>53.377529822938669</v>
      </c>
    </row>
    <row r="2355" spans="1:9" ht="13.5" x14ac:dyDescent="0.25">
      <c r="A2355" s="3">
        <f>TITRES_STAT!B2358</f>
        <v>45720</v>
      </c>
      <c r="B2355" s="6">
        <f>TITRES_STAT!D2358</f>
        <v>6.6498999999999997</v>
      </c>
      <c r="C2355" s="2">
        <f t="shared" si="324"/>
        <v>6.5599999999999881E-2</v>
      </c>
      <c r="D2355" s="2">
        <f t="shared" si="325"/>
        <v>6.5599999999999881E-2</v>
      </c>
      <c r="E2355" s="2">
        <f t="shared" si="326"/>
        <v>0</v>
      </c>
      <c r="F2355" s="2">
        <f t="shared" si="331"/>
        <v>2.2662957460869416E-2</v>
      </c>
      <c r="G2355" s="2">
        <f t="shared" si="331"/>
        <v>1.5702178174593288E-2</v>
      </c>
      <c r="H2355" s="2">
        <f t="shared" si="328"/>
        <v>1.4433002357302842</v>
      </c>
      <c r="I2355" s="2">
        <f t="shared" si="329"/>
        <v>59.071751175880046</v>
      </c>
    </row>
    <row r="2356" spans="1:9" ht="13.5" x14ac:dyDescent="0.25">
      <c r="A2356" s="3">
        <f>TITRES_STAT!B2359</f>
        <v>45721</v>
      </c>
      <c r="B2356" s="6">
        <f>TITRES_STAT!D2359</f>
        <v>6.7248000000000001</v>
      </c>
      <c r="C2356" s="2">
        <f t="shared" si="324"/>
        <v>7.4900000000000411E-2</v>
      </c>
      <c r="D2356" s="2">
        <f t="shared" si="325"/>
        <v>7.4900000000000411E-2</v>
      </c>
      <c r="E2356" s="2">
        <f t="shared" si="326"/>
        <v>0</v>
      </c>
      <c r="F2356" s="2">
        <f t="shared" si="331"/>
        <v>2.6394174785093059E-2</v>
      </c>
      <c r="G2356" s="2">
        <f t="shared" si="331"/>
        <v>1.4580594019265198E-2</v>
      </c>
      <c r="H2356" s="2">
        <f t="shared" si="328"/>
        <v>1.8102263014948974</v>
      </c>
      <c r="I2356" s="2">
        <f t="shared" si="329"/>
        <v>64.415677147849237</v>
      </c>
    </row>
    <row r="2357" spans="1:9" ht="13.5" x14ac:dyDescent="0.25">
      <c r="A2357" s="3">
        <f>TITRES_STAT!B2360</f>
        <v>45722</v>
      </c>
      <c r="B2357" s="6">
        <f>TITRES_STAT!D2360</f>
        <v>6.6966999999999999</v>
      </c>
      <c r="C2357" s="2">
        <f t="shared" si="324"/>
        <v>-2.8100000000000236E-2</v>
      </c>
      <c r="D2357" s="2">
        <f t="shared" si="325"/>
        <v>0</v>
      </c>
      <c r="E2357" s="2">
        <f t="shared" si="326"/>
        <v>2.8100000000000236E-2</v>
      </c>
      <c r="F2357" s="2">
        <f t="shared" si="331"/>
        <v>2.450887658615784E-2</v>
      </c>
      <c r="G2357" s="2">
        <f t="shared" si="331"/>
        <v>1.5546265875031986E-2</v>
      </c>
      <c r="H2357" s="2">
        <f t="shared" si="328"/>
        <v>1.5765121208637127</v>
      </c>
      <c r="I2357" s="2">
        <f t="shared" si="329"/>
        <v>61.187840262720194</v>
      </c>
    </row>
    <row r="2358" spans="1:9" ht="13.5" x14ac:dyDescent="0.25">
      <c r="A2358" s="3">
        <f>TITRES_STAT!B2361</f>
        <v>45723</v>
      </c>
      <c r="B2358" s="6">
        <f>TITRES_STAT!D2361</f>
        <v>6.7248000000000001</v>
      </c>
      <c r="C2358" s="2">
        <f t="shared" si="324"/>
        <v>2.8100000000000236E-2</v>
      </c>
      <c r="D2358" s="2">
        <f t="shared" si="325"/>
        <v>2.8100000000000236E-2</v>
      </c>
      <c r="E2358" s="2">
        <f t="shared" si="326"/>
        <v>0</v>
      </c>
      <c r="F2358" s="2">
        <f t="shared" si="331"/>
        <v>2.4765385401432298E-2</v>
      </c>
      <c r="G2358" s="2">
        <f t="shared" si="331"/>
        <v>1.4435818312529701E-2</v>
      </c>
      <c r="H2358" s="2">
        <f t="shared" si="328"/>
        <v>1.7155511980873959</v>
      </c>
      <c r="I2358" s="2">
        <f t="shared" si="329"/>
        <v>63.175063659108496</v>
      </c>
    </row>
    <row r="2359" spans="1:9" ht="13.5" x14ac:dyDescent="0.25">
      <c r="A2359" s="3">
        <f>TITRES_STAT!B2362</f>
        <v>45726</v>
      </c>
      <c r="B2359" s="6">
        <f>TITRES_STAT!D2362</f>
        <v>6.8746</v>
      </c>
      <c r="C2359" s="2">
        <f t="shared" si="324"/>
        <v>0.14979999999999993</v>
      </c>
      <c r="D2359" s="2">
        <f t="shared" si="325"/>
        <v>0.14979999999999993</v>
      </c>
      <c r="E2359" s="2">
        <f t="shared" si="326"/>
        <v>0</v>
      </c>
      <c r="F2359" s="2">
        <f t="shared" si="331"/>
        <v>3.3696429301329982E-2</v>
      </c>
      <c r="G2359" s="2">
        <f t="shared" si="331"/>
        <v>1.3404688433063293E-2</v>
      </c>
      <c r="H2359" s="2">
        <f t="shared" si="328"/>
        <v>2.5137793742535752</v>
      </c>
      <c r="I2359" s="2">
        <f t="shared" si="329"/>
        <v>71.540615004821476</v>
      </c>
    </row>
    <row r="2360" spans="1:9" ht="13.5" x14ac:dyDescent="0.25">
      <c r="A2360" s="3">
        <f>TITRES_STAT!B2363</f>
        <v>45727</v>
      </c>
      <c r="B2360" s="6">
        <f>TITRES_STAT!D2363</f>
        <v>6.8840000000000003</v>
      </c>
      <c r="C2360" s="2">
        <f t="shared" si="324"/>
        <v>9.400000000000297E-3</v>
      </c>
      <c r="D2360" s="2">
        <f t="shared" si="325"/>
        <v>9.400000000000297E-3</v>
      </c>
      <c r="E2360" s="2">
        <f t="shared" si="326"/>
        <v>0</v>
      </c>
      <c r="F2360" s="2">
        <f t="shared" si="331"/>
        <v>3.1960970065520719E-2</v>
      </c>
      <c r="G2360" s="2">
        <f t="shared" si="331"/>
        <v>1.2447210687844486E-2</v>
      </c>
      <c r="H2360" s="2">
        <f t="shared" si="328"/>
        <v>2.5677214652382072</v>
      </c>
      <c r="I2360" s="2">
        <f t="shared" si="329"/>
        <v>71.970906088285886</v>
      </c>
    </row>
    <row r="2361" spans="1:9" ht="13.5" x14ac:dyDescent="0.25">
      <c r="A2361" s="3">
        <f>TITRES_STAT!B2364</f>
        <v>45728</v>
      </c>
      <c r="B2361" s="6">
        <f>TITRES_STAT!D2364</f>
        <v>6.8933999999999997</v>
      </c>
      <c r="C2361" s="2">
        <f t="shared" si="324"/>
        <v>9.3999999999994088E-3</v>
      </c>
      <c r="D2361" s="2">
        <f t="shared" si="325"/>
        <v>9.3999999999994088E-3</v>
      </c>
      <c r="E2361" s="2">
        <f t="shared" si="326"/>
        <v>0</v>
      </c>
      <c r="F2361" s="2">
        <f t="shared" si="331"/>
        <v>3.0349472203697769E-2</v>
      </c>
      <c r="G2361" s="2">
        <f t="shared" si="331"/>
        <v>1.1558124210141308E-2</v>
      </c>
      <c r="H2361" s="2">
        <f t="shared" si="328"/>
        <v>2.6258129478370367</v>
      </c>
      <c r="I2361" s="2">
        <f t="shared" si="329"/>
        <v>72.419978239733908</v>
      </c>
    </row>
    <row r="2362" spans="1:9" ht="13.5" x14ac:dyDescent="0.25">
      <c r="A2362" s="3">
        <f>TITRES_STAT!B2365</f>
        <v>45729</v>
      </c>
      <c r="B2362" s="6">
        <f>TITRES_STAT!D2365</f>
        <v>6.8746</v>
      </c>
      <c r="C2362" s="2">
        <f t="shared" si="324"/>
        <v>-1.8799999999999706E-2</v>
      </c>
      <c r="D2362" s="2">
        <f t="shared" si="325"/>
        <v>0</v>
      </c>
      <c r="E2362" s="2">
        <f t="shared" si="326"/>
        <v>1.8799999999999706E-2</v>
      </c>
      <c r="F2362" s="2">
        <f t="shared" si="331"/>
        <v>2.8181652760576499E-2</v>
      </c>
      <c r="G2362" s="2">
        <f t="shared" si="331"/>
        <v>1.2075401052274051E-2</v>
      </c>
      <c r="H2362" s="2">
        <f t="shared" si="328"/>
        <v>2.3338067728416609</v>
      </c>
      <c r="I2362" s="2">
        <f t="shared" si="329"/>
        <v>70.00426035046948</v>
      </c>
    </row>
    <row r="2363" spans="1:9" ht="13.5" x14ac:dyDescent="0.25">
      <c r="A2363" s="3">
        <f>TITRES_STAT!B2366</f>
        <v>45730</v>
      </c>
      <c r="B2363" s="6">
        <f>TITRES_STAT!D2366</f>
        <v>6.8559000000000001</v>
      </c>
      <c r="C2363" s="2">
        <f t="shared" si="324"/>
        <v>-1.8699999999999939E-2</v>
      </c>
      <c r="D2363" s="2">
        <f t="shared" si="325"/>
        <v>0</v>
      </c>
      <c r="E2363" s="2">
        <f t="shared" si="326"/>
        <v>1.8699999999999939E-2</v>
      </c>
      <c r="F2363" s="2">
        <f t="shared" si="331"/>
        <v>2.6168677563392466E-2</v>
      </c>
      <c r="G2363" s="2">
        <f t="shared" si="331"/>
        <v>1.2548586691397329E-2</v>
      </c>
      <c r="H2363" s="2">
        <f t="shared" si="328"/>
        <v>2.0853884351241225</v>
      </c>
      <c r="I2363" s="2">
        <f t="shared" si="329"/>
        <v>67.589170017752707</v>
      </c>
    </row>
    <row r="2364" spans="1:9" ht="13.5" x14ac:dyDescent="0.25">
      <c r="A2364" s="3">
        <f>TITRES_STAT!B2367</f>
        <v>45733</v>
      </c>
      <c r="B2364" s="6">
        <f>TITRES_STAT!D2367</f>
        <v>6.8840000000000003</v>
      </c>
      <c r="C2364" s="2">
        <f t="shared" si="324"/>
        <v>2.8100000000000236E-2</v>
      </c>
      <c r="D2364" s="2">
        <f t="shared" si="325"/>
        <v>2.8100000000000236E-2</v>
      </c>
      <c r="E2364" s="2">
        <f t="shared" si="326"/>
        <v>0</v>
      </c>
      <c r="F2364" s="2">
        <f t="shared" si="331"/>
        <v>2.6306629166007307E-2</v>
      </c>
      <c r="G2364" s="2">
        <f t="shared" si="331"/>
        <v>1.1652259070583234E-2</v>
      </c>
      <c r="H2364" s="2">
        <f t="shared" si="328"/>
        <v>2.2576419736855864</v>
      </c>
      <c r="I2364" s="2">
        <f t="shared" si="329"/>
        <v>69.302949554378628</v>
      </c>
    </row>
    <row r="2365" spans="1:9" ht="13.5" x14ac:dyDescent="0.25">
      <c r="A2365" s="3">
        <f>TITRES_STAT!B2368</f>
        <v>45734</v>
      </c>
      <c r="B2365" s="6">
        <f>TITRES_STAT!D2368</f>
        <v>6.9120999999999997</v>
      </c>
      <c r="C2365" s="2">
        <f t="shared" si="324"/>
        <v>2.8099999999999348E-2</v>
      </c>
      <c r="D2365" s="2">
        <f t="shared" si="325"/>
        <v>2.8099999999999348E-2</v>
      </c>
      <c r="E2365" s="2">
        <f t="shared" si="326"/>
        <v>0</v>
      </c>
      <c r="F2365" s="2">
        <f t="shared" ref="F2365:G2380" si="332">((F2364*13)+D2365)/14</f>
        <v>2.6434727082721023E-2</v>
      </c>
      <c r="G2365" s="2">
        <f t="shared" si="332"/>
        <v>1.0819954851255861E-2</v>
      </c>
      <c r="H2365" s="2">
        <f t="shared" si="328"/>
        <v>2.4431457844440794</v>
      </c>
      <c r="I2365" s="2">
        <f t="shared" si="329"/>
        <v>70.956791765311294</v>
      </c>
    </row>
    <row r="2366" spans="1:9" ht="13.5" x14ac:dyDescent="0.25">
      <c r="A2366" s="3">
        <f>TITRES_STAT!B2369</f>
        <v>45735</v>
      </c>
      <c r="B2366" s="6">
        <f>TITRES_STAT!D2369</f>
        <v>6.8746</v>
      </c>
      <c r="C2366" s="2">
        <f t="shared" si="324"/>
        <v>-3.7499999999999645E-2</v>
      </c>
      <c r="D2366" s="2">
        <f t="shared" si="325"/>
        <v>0</v>
      </c>
      <c r="E2366" s="2">
        <f t="shared" si="326"/>
        <v>3.7499999999999645E-2</v>
      </c>
      <c r="F2366" s="2">
        <f t="shared" si="332"/>
        <v>2.4546532291098093E-2</v>
      </c>
      <c r="G2366" s="2">
        <f t="shared" si="332"/>
        <v>1.2725672361880417E-2</v>
      </c>
      <c r="H2366" s="2">
        <f t="shared" si="328"/>
        <v>1.9288986540803066</v>
      </c>
      <c r="I2366" s="2">
        <f t="shared" si="329"/>
        <v>65.857473470211062</v>
      </c>
    </row>
    <row r="2367" spans="1:9" ht="13.5" x14ac:dyDescent="0.25">
      <c r="A2367" s="3">
        <f>TITRES_STAT!B2370</f>
        <v>45737</v>
      </c>
      <c r="B2367" s="6">
        <f>TITRES_STAT!D2370</f>
        <v>6.9776999999999996</v>
      </c>
      <c r="C2367" s="2">
        <f t="shared" si="324"/>
        <v>0.10309999999999953</v>
      </c>
      <c r="D2367" s="2">
        <f t="shared" si="325"/>
        <v>0.10309999999999953</v>
      </c>
      <c r="E2367" s="2">
        <f t="shared" si="326"/>
        <v>0</v>
      </c>
      <c r="F2367" s="2">
        <f t="shared" si="332"/>
        <v>3.0157494270305337E-2</v>
      </c>
      <c r="G2367" s="2">
        <f t="shared" si="332"/>
        <v>1.1816695764603244E-2</v>
      </c>
      <c r="H2367" s="2">
        <f t="shared" si="328"/>
        <v>2.5521088865333836</v>
      </c>
      <c r="I2367" s="2">
        <f t="shared" si="329"/>
        <v>71.847709855090287</v>
      </c>
    </row>
    <row r="2368" spans="1:9" ht="13.5" x14ac:dyDescent="0.25">
      <c r="A2368" s="3">
        <f>TITRES_STAT!B2371</f>
        <v>45740</v>
      </c>
      <c r="B2368" s="6">
        <f>TITRES_STAT!D2371</f>
        <v>7.0244999999999997</v>
      </c>
      <c r="C2368" s="2">
        <f t="shared" si="324"/>
        <v>4.6800000000000175E-2</v>
      </c>
      <c r="D2368" s="2">
        <f t="shared" si="325"/>
        <v>4.6800000000000175E-2</v>
      </c>
      <c r="E2368" s="2">
        <f t="shared" si="326"/>
        <v>0</v>
      </c>
      <c r="F2368" s="2">
        <f t="shared" si="332"/>
        <v>3.134624467956925E-2</v>
      </c>
      <c r="G2368" s="2">
        <f t="shared" si="332"/>
        <v>1.0972646067131584E-2</v>
      </c>
      <c r="H2368" s="2">
        <f t="shared" si="328"/>
        <v>2.8567625792165585</v>
      </c>
      <c r="I2368" s="2">
        <f t="shared" si="329"/>
        <v>74.07151777014144</v>
      </c>
    </row>
    <row r="2369" spans="1:9" ht="13.5" x14ac:dyDescent="0.25">
      <c r="A2369" s="3">
        <f>TITRES_STAT!B2372</f>
        <v>45741</v>
      </c>
      <c r="B2369" s="6">
        <f>TITRES_STAT!D2372</f>
        <v>7.0712999999999999</v>
      </c>
      <c r="C2369" s="2">
        <f t="shared" si="324"/>
        <v>4.6800000000000175E-2</v>
      </c>
      <c r="D2369" s="2">
        <f t="shared" si="325"/>
        <v>4.6800000000000175E-2</v>
      </c>
      <c r="E2369" s="2">
        <f t="shared" si="326"/>
        <v>0</v>
      </c>
      <c r="F2369" s="2">
        <f t="shared" si="332"/>
        <v>3.2450084345314316E-2</v>
      </c>
      <c r="G2369" s="2">
        <f t="shared" si="332"/>
        <v>1.0188885633765044E-2</v>
      </c>
      <c r="H2369" s="2">
        <f t="shared" si="328"/>
        <v>3.1848511713369003</v>
      </c>
      <c r="I2369" s="2">
        <f t="shared" si="329"/>
        <v>76.104287606468489</v>
      </c>
    </row>
    <row r="2370" spans="1:9" ht="13.5" x14ac:dyDescent="0.25">
      <c r="A2370" s="3">
        <f>TITRES_STAT!B2373</f>
        <v>45742</v>
      </c>
      <c r="B2370" s="6">
        <f>TITRES_STAT!D2373</f>
        <v>7.0994000000000002</v>
      </c>
      <c r="C2370" s="2">
        <f t="shared" si="324"/>
        <v>2.8100000000000236E-2</v>
      </c>
      <c r="D2370" s="2">
        <f t="shared" si="325"/>
        <v>2.8100000000000236E-2</v>
      </c>
      <c r="E2370" s="2">
        <f t="shared" si="326"/>
        <v>0</v>
      </c>
      <c r="F2370" s="2">
        <f t="shared" si="332"/>
        <v>3.2139364034934739E-2</v>
      </c>
      <c r="G2370" s="2">
        <f t="shared" si="332"/>
        <v>9.4611080884961125E-3</v>
      </c>
      <c r="H2370" s="2">
        <f t="shared" si="328"/>
        <v>3.3969978711070241</v>
      </c>
      <c r="I2370" s="2">
        <f t="shared" si="329"/>
        <v>77.257209821022002</v>
      </c>
    </row>
    <row r="2371" spans="1:9" ht="13.5" x14ac:dyDescent="0.25">
      <c r="A2371" s="3">
        <f>TITRES_STAT!B2374</f>
        <v>45743</v>
      </c>
      <c r="B2371" s="6">
        <f>TITRES_STAT!D2374</f>
        <v>7.0900999999999996</v>
      </c>
      <c r="C2371" s="2">
        <f t="shared" ref="C2371:C2434" si="333">B2371-B2370</f>
        <v>-9.3000000000005301E-3</v>
      </c>
      <c r="D2371" s="2">
        <f t="shared" ref="D2371:D2434" si="334">IF(C2371&gt;0,C2371,0)</f>
        <v>0</v>
      </c>
      <c r="E2371" s="2">
        <f t="shared" ref="E2371:E2434" si="335">IF(C2371&lt;0,-C2371,0)</f>
        <v>9.3000000000005301E-3</v>
      </c>
      <c r="F2371" s="2">
        <f t="shared" si="332"/>
        <v>2.9843695175296541E-2</v>
      </c>
      <c r="G2371" s="2">
        <f t="shared" si="332"/>
        <v>9.4496003678892857E-3</v>
      </c>
      <c r="H2371" s="2">
        <f t="shared" si="328"/>
        <v>3.1581965388407838</v>
      </c>
      <c r="I2371" s="2">
        <f t="shared" si="329"/>
        <v>75.951112684087349</v>
      </c>
    </row>
    <row r="2372" spans="1:9" ht="13.5" x14ac:dyDescent="0.25">
      <c r="A2372" s="3">
        <f>TITRES_STAT!B2375</f>
        <v>45744</v>
      </c>
      <c r="B2372" s="6">
        <f>TITRES_STAT!D2375</f>
        <v>7.0712999999999999</v>
      </c>
      <c r="C2372" s="2">
        <f t="shared" si="333"/>
        <v>-1.8799999999999706E-2</v>
      </c>
      <c r="D2372" s="2">
        <f t="shared" si="334"/>
        <v>0</v>
      </c>
      <c r="E2372" s="2">
        <f t="shared" si="335"/>
        <v>1.8799999999999706E-2</v>
      </c>
      <c r="F2372" s="2">
        <f t="shared" si="332"/>
        <v>2.7712002662775358E-2</v>
      </c>
      <c r="G2372" s="2">
        <f t="shared" si="332"/>
        <v>1.0117486055897172E-2</v>
      </c>
      <c r="H2372" s="2">
        <f t="shared" si="328"/>
        <v>2.7390205936209697</v>
      </c>
      <c r="I2372" s="2">
        <f t="shared" si="329"/>
        <v>73.255028289866345</v>
      </c>
    </row>
    <row r="2373" spans="1:9" ht="13.5" x14ac:dyDescent="0.25">
      <c r="A2373" s="3">
        <f>TITRES_STAT!B2376</f>
        <v>45749</v>
      </c>
      <c r="B2373" s="6">
        <f>TITRES_STAT!D2376</f>
        <v>7.0712999999999999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2.5732573901148546E-2</v>
      </c>
      <c r="G2373" s="2">
        <f t="shared" si="332"/>
        <v>9.3948084804759448E-3</v>
      </c>
      <c r="H2373" s="2">
        <f t="shared" si="328"/>
        <v>2.7390205936209702</v>
      </c>
      <c r="I2373" s="2">
        <f t="shared" si="329"/>
        <v>73.255028289866345</v>
      </c>
    </row>
    <row r="2374" spans="1:9" ht="13.5" x14ac:dyDescent="0.25">
      <c r="A2374" s="3">
        <f>TITRES_STAT!B2377</f>
        <v>45750</v>
      </c>
      <c r="B2374" s="6">
        <f>TITRES_STAT!D2377</f>
        <v>7.0712999999999999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2.3894532908209365E-2</v>
      </c>
      <c r="G2374" s="2">
        <f t="shared" si="332"/>
        <v>8.7237507318705197E-3</v>
      </c>
      <c r="H2374" s="2">
        <f t="shared" si="328"/>
        <v>2.7390205936209702</v>
      </c>
      <c r="I2374" s="2">
        <f t="shared" si="329"/>
        <v>73.255028289866345</v>
      </c>
    </row>
    <row r="2375" spans="1:9" ht="13.5" x14ac:dyDescent="0.25">
      <c r="A2375" s="3">
        <f>TITRES_STAT!B2378</f>
        <v>45751</v>
      </c>
      <c r="B2375" s="6">
        <f>TITRES_STAT!D2378</f>
        <v>7.0151000000000003</v>
      </c>
      <c r="C2375" s="2">
        <f t="shared" si="333"/>
        <v>-5.6199999999999584E-2</v>
      </c>
      <c r="D2375" s="2">
        <f t="shared" si="334"/>
        <v>0</v>
      </c>
      <c r="E2375" s="2">
        <f t="shared" si="335"/>
        <v>5.6199999999999584E-2</v>
      </c>
      <c r="F2375" s="2">
        <f t="shared" si="332"/>
        <v>2.2187780557622983E-2</v>
      </c>
      <c r="G2375" s="2">
        <f t="shared" si="332"/>
        <v>1.2114911393879739E-2</v>
      </c>
      <c r="H2375" s="2">
        <f t="shared" si="328"/>
        <v>1.8314438988659791</v>
      </c>
      <c r="I2375" s="2">
        <f t="shared" si="329"/>
        <v>64.682330439232445</v>
      </c>
    </row>
    <row r="2376" spans="1:9" ht="13.5" x14ac:dyDescent="0.25">
      <c r="A2376" s="3">
        <f>TITRES_STAT!B2379</f>
        <v>45754</v>
      </c>
      <c r="B2376" s="6">
        <f>TITRES_STAT!D2379</f>
        <v>6.9964000000000004</v>
      </c>
      <c r="C2376" s="2">
        <f t="shared" si="333"/>
        <v>-1.8699999999999939E-2</v>
      </c>
      <c r="D2376" s="2">
        <f t="shared" si="334"/>
        <v>0</v>
      </c>
      <c r="E2376" s="2">
        <f t="shared" si="335"/>
        <v>1.8699999999999939E-2</v>
      </c>
      <c r="F2376" s="2">
        <f t="shared" si="332"/>
        <v>2.0602939089221343E-2</v>
      </c>
      <c r="G2376" s="2">
        <f t="shared" si="332"/>
        <v>1.2585274865745467E-2</v>
      </c>
      <c r="H2376" s="2">
        <f t="shared" si="328"/>
        <v>1.63706707314739</v>
      </c>
      <c r="I2376" s="2">
        <f t="shared" si="329"/>
        <v>62.079083608348235</v>
      </c>
    </row>
    <row r="2377" spans="1:9" ht="13.5" x14ac:dyDescent="0.25">
      <c r="A2377" s="3">
        <f>TITRES_STAT!B2380</f>
        <v>45755</v>
      </c>
      <c r="B2377" s="6">
        <f>TITRES_STAT!D2380</f>
        <v>6.9683000000000002</v>
      </c>
      <c r="C2377" s="2">
        <f t="shared" si="333"/>
        <v>-2.8100000000000236E-2</v>
      </c>
      <c r="D2377" s="2">
        <f t="shared" si="334"/>
        <v>0</v>
      </c>
      <c r="E2377" s="2">
        <f t="shared" si="335"/>
        <v>2.8100000000000236E-2</v>
      </c>
      <c r="F2377" s="2">
        <f t="shared" si="332"/>
        <v>1.9131300582848391E-2</v>
      </c>
      <c r="G2377" s="2">
        <f t="shared" si="332"/>
        <v>1.3693469518192237E-2</v>
      </c>
      <c r="H2377" s="2">
        <f t="shared" si="328"/>
        <v>1.3971112695312033</v>
      </c>
      <c r="I2377" s="2">
        <f t="shared" si="329"/>
        <v>58.283121325629274</v>
      </c>
    </row>
    <row r="2378" spans="1:9" ht="13.5" x14ac:dyDescent="0.25">
      <c r="A2378" s="3">
        <f>TITRES_STAT!B2381</f>
        <v>45757</v>
      </c>
      <c r="B2378" s="6">
        <f>TITRES_STAT!D2381</f>
        <v>6.9307999999999996</v>
      </c>
      <c r="C2378" s="2">
        <f t="shared" si="333"/>
        <v>-3.7500000000000533E-2</v>
      </c>
      <c r="D2378" s="2">
        <f t="shared" si="334"/>
        <v>0</v>
      </c>
      <c r="E2378" s="2">
        <f t="shared" si="335"/>
        <v>3.7500000000000533E-2</v>
      </c>
      <c r="F2378" s="2">
        <f t="shared" si="332"/>
        <v>1.7764779112644936E-2</v>
      </c>
      <c r="G2378" s="2">
        <f t="shared" si="332"/>
        <v>1.5393935981178544E-2</v>
      </c>
      <c r="H2378" s="2">
        <f t="shared" si="328"/>
        <v>1.1540114974081426</v>
      </c>
      <c r="I2378" s="2">
        <f t="shared" si="329"/>
        <v>53.574992463908856</v>
      </c>
    </row>
    <row r="2379" spans="1:9" ht="13.5" x14ac:dyDescent="0.25">
      <c r="A2379" s="3">
        <f>TITRES_STAT!B2382</f>
        <v>45758</v>
      </c>
      <c r="B2379" s="6">
        <f>TITRES_STAT!D2382</f>
        <v>6.9120999999999997</v>
      </c>
      <c r="C2379" s="2">
        <f t="shared" si="333"/>
        <v>-1.8699999999999939E-2</v>
      </c>
      <c r="D2379" s="2">
        <f t="shared" si="334"/>
        <v>0</v>
      </c>
      <c r="E2379" s="2">
        <f t="shared" si="335"/>
        <v>1.8699999999999939E-2</v>
      </c>
      <c r="F2379" s="2">
        <f t="shared" si="332"/>
        <v>1.6495866318884583E-2</v>
      </c>
      <c r="G2379" s="2">
        <f t="shared" si="332"/>
        <v>1.5630083411094359E-2</v>
      </c>
      <c r="H2379" s="2">
        <f t="shared" si="328"/>
        <v>1.0553920849312732</v>
      </c>
      <c r="I2379" s="2">
        <f t="shared" si="329"/>
        <v>51.34748219907457</v>
      </c>
    </row>
    <row r="2380" spans="1:9" ht="13.5" x14ac:dyDescent="0.25">
      <c r="A2380" s="3">
        <f>TITRES_STAT!B2383</f>
        <v>45761</v>
      </c>
      <c r="B2380" s="6">
        <f>TITRES_STAT!D2383</f>
        <v>6.9588999999999999</v>
      </c>
      <c r="C2380" s="2">
        <f t="shared" si="333"/>
        <v>4.6800000000000175E-2</v>
      </c>
      <c r="D2380" s="2">
        <f t="shared" si="334"/>
        <v>4.6800000000000175E-2</v>
      </c>
      <c r="E2380" s="2">
        <f t="shared" si="335"/>
        <v>0</v>
      </c>
      <c r="F2380" s="2">
        <f t="shared" si="332"/>
        <v>1.8660447296107125E-2</v>
      </c>
      <c r="G2380" s="2">
        <f t="shared" si="332"/>
        <v>1.4513648881730476E-2</v>
      </c>
      <c r="H2380" s="2">
        <f t="shared" si="328"/>
        <v>1.2857171513634016</v>
      </c>
      <c r="I2380" s="2">
        <f t="shared" si="329"/>
        <v>56.250054850246343</v>
      </c>
    </row>
    <row r="2381" spans="1:9" ht="13.5" x14ac:dyDescent="0.25">
      <c r="A2381" s="3">
        <f>TITRES_STAT!B2384</f>
        <v>45762</v>
      </c>
      <c r="B2381" s="6">
        <f>TITRES_STAT!D2384</f>
        <v>6.9496000000000002</v>
      </c>
      <c r="C2381" s="2">
        <f t="shared" si="333"/>
        <v>-9.2999999999996419E-3</v>
      </c>
      <c r="D2381" s="2">
        <f t="shared" si="334"/>
        <v>0</v>
      </c>
      <c r="E2381" s="2">
        <f t="shared" si="335"/>
        <v>9.2999999999996419E-3</v>
      </c>
      <c r="F2381" s="2">
        <f t="shared" ref="F2381:G2396" si="336">((F2380*13)+D2381)/14</f>
        <v>1.7327558203528045E-2</v>
      </c>
      <c r="G2381" s="2">
        <f t="shared" si="336"/>
        <v>1.4141245390178274E-2</v>
      </c>
      <c r="H2381" s="2">
        <f t="shared" si="328"/>
        <v>1.2253205234358502</v>
      </c>
      <c r="I2381" s="2">
        <f t="shared" si="329"/>
        <v>55.062653246193044</v>
      </c>
    </row>
    <row r="2382" spans="1:9" ht="13.5" x14ac:dyDescent="0.25">
      <c r="A2382" s="3">
        <f>TITRES_STAT!B2385</f>
        <v>45763</v>
      </c>
      <c r="B2382" s="6">
        <f>TITRES_STAT!D2385</f>
        <v>6.9307999999999996</v>
      </c>
      <c r="C2382" s="2">
        <f t="shared" si="333"/>
        <v>-1.8800000000000594E-2</v>
      </c>
      <c r="D2382" s="2">
        <f t="shared" si="334"/>
        <v>0</v>
      </c>
      <c r="E2382" s="2">
        <f t="shared" si="335"/>
        <v>1.8800000000000594E-2</v>
      </c>
      <c r="F2382" s="2">
        <f t="shared" si="336"/>
        <v>1.6089875474704612E-2</v>
      </c>
      <c r="G2382" s="2">
        <f t="shared" si="336"/>
        <v>1.4474013576594153E-2</v>
      </c>
      <c r="H2382" s="2">
        <f t="shared" si="328"/>
        <v>1.1116388270302207</v>
      </c>
      <c r="I2382" s="2">
        <f t="shared" si="329"/>
        <v>52.64341670557431</v>
      </c>
    </row>
    <row r="2383" spans="1:9" ht="13.5" x14ac:dyDescent="0.25">
      <c r="A2383" s="3">
        <f>TITRES_STAT!B2386</f>
        <v>45764</v>
      </c>
      <c r="B2383" s="6">
        <f>TITRES_STAT!D2386</f>
        <v>6.8840000000000003</v>
      </c>
      <c r="C2383" s="2">
        <f t="shared" si="333"/>
        <v>-4.6799999999999287E-2</v>
      </c>
      <c r="D2383" s="2">
        <f t="shared" si="334"/>
        <v>0</v>
      </c>
      <c r="E2383" s="2">
        <f t="shared" si="335"/>
        <v>4.6799999999999287E-2</v>
      </c>
      <c r="F2383" s="2">
        <f t="shared" si="336"/>
        <v>1.4940598655082854E-2</v>
      </c>
      <c r="G2383" s="2">
        <f t="shared" si="336"/>
        <v>1.6783012606837379E-2</v>
      </c>
      <c r="H2383" s="2">
        <f t="shared" si="328"/>
        <v>0.89022149986326482</v>
      </c>
      <c r="I2383" s="2">
        <f t="shared" si="329"/>
        <v>47.096147193736918</v>
      </c>
    </row>
    <row r="2384" spans="1:9" ht="13.5" x14ac:dyDescent="0.25">
      <c r="A2384" s="3">
        <f>TITRES_STAT!B2387</f>
        <v>45765</v>
      </c>
      <c r="B2384" s="6">
        <f>TITRES_STAT!D2387</f>
        <v>6.8840000000000003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1.3873413036862649E-2</v>
      </c>
      <c r="G2384" s="2">
        <f t="shared" si="336"/>
        <v>1.5584225992063281E-2</v>
      </c>
      <c r="H2384" s="2">
        <f t="shared" si="328"/>
        <v>0.89022149986326482</v>
      </c>
      <c r="I2384" s="2">
        <f t="shared" si="329"/>
        <v>47.096147193736918</v>
      </c>
    </row>
    <row r="2385" spans="1:9" ht="13.5" x14ac:dyDescent="0.25">
      <c r="A2385" s="3">
        <f>TITRES_STAT!B2388</f>
        <v>45768</v>
      </c>
      <c r="B2385" s="6">
        <f>TITRES_STAT!D2388</f>
        <v>6.8653000000000004</v>
      </c>
      <c r="C2385" s="2">
        <f t="shared" si="333"/>
        <v>-1.8699999999999939E-2</v>
      </c>
      <c r="D2385" s="2">
        <f t="shared" si="334"/>
        <v>0</v>
      </c>
      <c r="E2385" s="2">
        <f t="shared" si="335"/>
        <v>1.8699999999999939E-2</v>
      </c>
      <c r="F2385" s="2">
        <f t="shared" si="336"/>
        <v>1.2882454962801031E-2</v>
      </c>
      <c r="G2385" s="2">
        <f t="shared" si="336"/>
        <v>1.5806781278344471E-2</v>
      </c>
      <c r="H2385" s="2">
        <f t="shared" ref="H2385:H2448" si="337">F2385/G2385</f>
        <v>0.81499545897115622</v>
      </c>
      <c r="I2385" s="2">
        <f t="shared" ref="I2385:I2448" si="338">IF(G2385=0,100,100-(100/(1+H2385)))</f>
        <v>44.903443418703787</v>
      </c>
    </row>
    <row r="2386" spans="1:9" ht="13.5" x14ac:dyDescent="0.25">
      <c r="A2386" s="3">
        <f>TITRES_STAT!B2389</f>
        <v>45769</v>
      </c>
      <c r="B2386" s="6">
        <f>TITRES_STAT!D2389</f>
        <v>6.9027000000000003</v>
      </c>
      <c r="C2386" s="2">
        <f t="shared" si="333"/>
        <v>3.7399999999999878E-2</v>
      </c>
      <c r="D2386" s="2">
        <f t="shared" si="334"/>
        <v>3.7399999999999878E-2</v>
      </c>
      <c r="E2386" s="2">
        <f t="shared" si="335"/>
        <v>0</v>
      </c>
      <c r="F2386" s="2">
        <f t="shared" si="336"/>
        <v>1.4633708179743807E-2</v>
      </c>
      <c r="G2386" s="2">
        <f t="shared" si="336"/>
        <v>1.4677725472748438E-2</v>
      </c>
      <c r="H2386" s="2">
        <f t="shared" si="337"/>
        <v>0.99700108214407224</v>
      </c>
      <c r="I2386" s="2">
        <f t="shared" si="338"/>
        <v>49.92491446592738</v>
      </c>
    </row>
    <row r="2387" spans="1:9" ht="13.5" x14ac:dyDescent="0.25">
      <c r="A2387" s="3">
        <f>TITRES_STAT!B2390</f>
        <v>45770</v>
      </c>
      <c r="B2387" s="6">
        <f>TITRES_STAT!D2390</f>
        <v>6.8840000000000003</v>
      </c>
      <c r="C2387" s="2">
        <f t="shared" si="333"/>
        <v>-1.8699999999999939E-2</v>
      </c>
      <c r="D2387" s="2">
        <f t="shared" si="334"/>
        <v>0</v>
      </c>
      <c r="E2387" s="2">
        <f t="shared" si="335"/>
        <v>1.8699999999999939E-2</v>
      </c>
      <c r="F2387" s="2">
        <f t="shared" si="336"/>
        <v>1.3588443309762107E-2</v>
      </c>
      <c r="G2387" s="2">
        <f t="shared" si="336"/>
        <v>1.4965030796123546E-2</v>
      </c>
      <c r="H2387" s="2">
        <f t="shared" si="337"/>
        <v>0.90801305355696149</v>
      </c>
      <c r="I2387" s="2">
        <f t="shared" si="338"/>
        <v>47.589457098536244</v>
      </c>
    </row>
    <row r="2388" spans="1:9" ht="13.5" x14ac:dyDescent="0.25">
      <c r="A2388" s="3">
        <f>TITRES_STAT!B2391</f>
        <v>45771</v>
      </c>
      <c r="B2388" s="6">
        <f>TITRES_STAT!D2391</f>
        <v>6.7622999999999998</v>
      </c>
      <c r="C2388" s="2">
        <f t="shared" si="333"/>
        <v>-0.12170000000000059</v>
      </c>
      <c r="D2388" s="2">
        <f t="shared" si="334"/>
        <v>0</v>
      </c>
      <c r="E2388" s="2">
        <f t="shared" si="335"/>
        <v>0.12170000000000059</v>
      </c>
      <c r="F2388" s="2">
        <f t="shared" si="336"/>
        <v>1.261784021620767E-2</v>
      </c>
      <c r="G2388" s="2">
        <f t="shared" si="336"/>
        <v>2.2588957167829049E-2</v>
      </c>
      <c r="H2388" s="2">
        <f t="shared" si="337"/>
        <v>0.55858445002400836</v>
      </c>
      <c r="I2388" s="2">
        <f t="shared" si="338"/>
        <v>35.839216156391402</v>
      </c>
    </row>
    <row r="2389" spans="1:9" ht="13.5" x14ac:dyDescent="0.25">
      <c r="A2389" s="3">
        <f>TITRES_STAT!B2392</f>
        <v>45772</v>
      </c>
      <c r="B2389" s="6">
        <f>TITRES_STAT!D2392</f>
        <v>6.6872999999999996</v>
      </c>
      <c r="C2389" s="2">
        <f t="shared" si="333"/>
        <v>-7.5000000000000178E-2</v>
      </c>
      <c r="D2389" s="2">
        <f t="shared" si="334"/>
        <v>0</v>
      </c>
      <c r="E2389" s="2">
        <f t="shared" si="335"/>
        <v>7.5000000000000178E-2</v>
      </c>
      <c r="F2389" s="2">
        <f t="shared" si="336"/>
        <v>1.1716565915049978E-2</v>
      </c>
      <c r="G2389" s="2">
        <f t="shared" si="336"/>
        <v>2.6332603084412702E-2</v>
      </c>
      <c r="H2389" s="2">
        <f t="shared" si="337"/>
        <v>0.44494522161333422</v>
      </c>
      <c r="I2389" s="2">
        <f t="shared" si="338"/>
        <v>30.793224196868621</v>
      </c>
    </row>
    <row r="2390" spans="1:9" ht="13.5" x14ac:dyDescent="0.25">
      <c r="A2390" s="3">
        <f>TITRES_STAT!B2393</f>
        <v>45775</v>
      </c>
      <c r="B2390" s="6">
        <f>TITRES_STAT!D2393</f>
        <v>6.7248000000000001</v>
      </c>
      <c r="C2390" s="2">
        <f t="shared" si="333"/>
        <v>3.7500000000000533E-2</v>
      </c>
      <c r="D2390" s="2">
        <f t="shared" si="334"/>
        <v>3.7500000000000533E-2</v>
      </c>
      <c r="E2390" s="2">
        <f t="shared" si="335"/>
        <v>0</v>
      </c>
      <c r="F2390" s="2">
        <f t="shared" si="336"/>
        <v>1.3558239778260733E-2</v>
      </c>
      <c r="G2390" s="2">
        <f t="shared" si="336"/>
        <v>2.4451702864097508E-2</v>
      </c>
      <c r="H2390" s="2">
        <f t="shared" si="337"/>
        <v>0.55449061579135772</v>
      </c>
      <c r="I2390" s="2">
        <f t="shared" si="338"/>
        <v>35.670245298269521</v>
      </c>
    </row>
    <row r="2391" spans="1:9" ht="13.5" x14ac:dyDescent="0.25">
      <c r="A2391" s="3">
        <f>TITRES_STAT!B2394</f>
        <v>45776</v>
      </c>
      <c r="B2391" s="6">
        <f>TITRES_STAT!D2394</f>
        <v>6.7153999999999998</v>
      </c>
      <c r="C2391" s="2">
        <f t="shared" si="333"/>
        <v>-9.400000000000297E-3</v>
      </c>
      <c r="D2391" s="2">
        <f t="shared" si="334"/>
        <v>0</v>
      </c>
      <c r="E2391" s="2">
        <f t="shared" si="335"/>
        <v>9.400000000000297E-3</v>
      </c>
      <c r="F2391" s="2">
        <f t="shared" si="336"/>
        <v>1.2589794079813537E-2</v>
      </c>
      <c r="G2391" s="2">
        <f t="shared" si="336"/>
        <v>2.3376581230947706E-2</v>
      </c>
      <c r="H2391" s="2">
        <f t="shared" si="337"/>
        <v>0.53856438439108478</v>
      </c>
      <c r="I2391" s="2">
        <f t="shared" si="338"/>
        <v>35.004344950064052</v>
      </c>
    </row>
    <row r="2392" spans="1:9" ht="13.5" x14ac:dyDescent="0.25">
      <c r="A2392" s="3">
        <f>TITRES_STAT!B2395</f>
        <v>45777</v>
      </c>
      <c r="B2392" s="6">
        <f>TITRES_STAT!D2395</f>
        <v>6.8183999999999996</v>
      </c>
      <c r="C2392" s="2">
        <f t="shared" si="333"/>
        <v>0.10299999999999976</v>
      </c>
      <c r="D2392" s="2">
        <f t="shared" si="334"/>
        <v>0.10299999999999976</v>
      </c>
      <c r="E2392" s="2">
        <f t="shared" si="335"/>
        <v>0</v>
      </c>
      <c r="F2392" s="2">
        <f t="shared" si="336"/>
        <v>1.9047665931255408E-2</v>
      </c>
      <c r="G2392" s="2">
        <f t="shared" si="336"/>
        <v>2.1706825428737152E-2</v>
      </c>
      <c r="H2392" s="2">
        <f t="shared" si="337"/>
        <v>0.87749661938307455</v>
      </c>
      <c r="I2392" s="2">
        <f t="shared" si="338"/>
        <v>46.737587185185482</v>
      </c>
    </row>
    <row r="2393" spans="1:9" ht="13.5" x14ac:dyDescent="0.25">
      <c r="A2393" s="3">
        <f>TITRES_STAT!B2396</f>
        <v>45779</v>
      </c>
      <c r="B2393" s="6">
        <f>TITRES_STAT!D2396</f>
        <v>6.7153999999999998</v>
      </c>
      <c r="C2393" s="2">
        <f t="shared" si="333"/>
        <v>-0.10299999999999976</v>
      </c>
      <c r="D2393" s="2">
        <f t="shared" si="334"/>
        <v>0</v>
      </c>
      <c r="E2393" s="2">
        <f t="shared" si="335"/>
        <v>0.10299999999999976</v>
      </c>
      <c r="F2393" s="2">
        <f t="shared" si="336"/>
        <v>1.7687118364737166E-2</v>
      </c>
      <c r="G2393" s="2">
        <f t="shared" si="336"/>
        <v>2.751348075525591E-2</v>
      </c>
      <c r="H2393" s="2">
        <f t="shared" si="337"/>
        <v>0.64285280812237433</v>
      </c>
      <c r="I2393" s="2">
        <f t="shared" si="338"/>
        <v>39.130274175754941</v>
      </c>
    </row>
    <row r="2394" spans="1:9" ht="13.5" x14ac:dyDescent="0.25">
      <c r="A2394" s="3">
        <f>TITRES_STAT!B2397</f>
        <v>45782</v>
      </c>
      <c r="B2394" s="6">
        <f>TITRES_STAT!D2397</f>
        <v>6.8090999999999999</v>
      </c>
      <c r="C2394" s="2">
        <f t="shared" si="333"/>
        <v>9.3700000000000117E-2</v>
      </c>
      <c r="D2394" s="2">
        <f t="shared" si="334"/>
        <v>9.3700000000000117E-2</v>
      </c>
      <c r="E2394" s="2">
        <f t="shared" si="335"/>
        <v>0</v>
      </c>
      <c r="F2394" s="2">
        <f t="shared" si="336"/>
        <v>2.3116609910113089E-2</v>
      </c>
      <c r="G2394" s="2">
        <f t="shared" si="336"/>
        <v>2.5548232129880489E-2</v>
      </c>
      <c r="H2394" s="2">
        <f t="shared" si="337"/>
        <v>0.90482229034847994</v>
      </c>
      <c r="I2394" s="2">
        <f t="shared" si="338"/>
        <v>47.501664324966825</v>
      </c>
    </row>
    <row r="2395" spans="1:9" ht="13.5" x14ac:dyDescent="0.25">
      <c r="A2395" s="3">
        <f>TITRES_STAT!B2398</f>
        <v>45783</v>
      </c>
      <c r="B2395" s="6">
        <f>TITRES_STAT!D2398</f>
        <v>6.9776999999999996</v>
      </c>
      <c r="C2395" s="2">
        <f t="shared" si="333"/>
        <v>0.16859999999999964</v>
      </c>
      <c r="D2395" s="2">
        <f t="shared" si="334"/>
        <v>0.16859999999999964</v>
      </c>
      <c r="E2395" s="2">
        <f t="shared" si="335"/>
        <v>0</v>
      </c>
      <c r="F2395" s="2">
        <f t="shared" si="336"/>
        <v>3.3508280630819273E-2</v>
      </c>
      <c r="G2395" s="2">
        <f t="shared" si="336"/>
        <v>2.3723358406317598E-2</v>
      </c>
      <c r="H2395" s="2">
        <f t="shared" si="337"/>
        <v>1.4124594021180374</v>
      </c>
      <c r="I2395" s="2">
        <f t="shared" si="338"/>
        <v>58.548525246806548</v>
      </c>
    </row>
    <row r="2396" spans="1:9" ht="13.5" x14ac:dyDescent="0.25">
      <c r="A2396" s="3">
        <f>TITRES_STAT!B2399</f>
        <v>45784</v>
      </c>
      <c r="B2396" s="6">
        <f>TITRES_STAT!D2399</f>
        <v>7.3898000000000001</v>
      </c>
      <c r="C2396" s="2">
        <f t="shared" si="333"/>
        <v>0.41210000000000058</v>
      </c>
      <c r="D2396" s="2">
        <f t="shared" si="334"/>
        <v>0.41210000000000058</v>
      </c>
      <c r="E2396" s="2">
        <f t="shared" si="335"/>
        <v>0</v>
      </c>
      <c r="F2396" s="2">
        <f t="shared" si="336"/>
        <v>6.0550546300046512E-2</v>
      </c>
      <c r="G2396" s="2">
        <f t="shared" si="336"/>
        <v>2.2028832805866341E-2</v>
      </c>
      <c r="H2396" s="2">
        <f t="shared" si="337"/>
        <v>2.7486951684485859</v>
      </c>
      <c r="I2396" s="2">
        <f t="shared" si="338"/>
        <v>73.324051301459804</v>
      </c>
    </row>
    <row r="2397" spans="1:9" ht="13.5" x14ac:dyDescent="0.25">
      <c r="A2397" s="3">
        <f>TITRES_STAT!B2400</f>
        <v>45785</v>
      </c>
      <c r="B2397" s="6">
        <f>TITRES_STAT!D2400</f>
        <v>7.2118000000000002</v>
      </c>
      <c r="C2397" s="2">
        <f t="shared" si="333"/>
        <v>-0.17799999999999994</v>
      </c>
      <c r="D2397" s="2">
        <f t="shared" si="334"/>
        <v>0</v>
      </c>
      <c r="E2397" s="2">
        <f t="shared" si="335"/>
        <v>0.17799999999999994</v>
      </c>
      <c r="F2397" s="2">
        <f t="shared" ref="F2397:G2412" si="339">((F2396*13)+D2397)/14</f>
        <v>5.6225507278614618E-2</v>
      </c>
      <c r="G2397" s="2">
        <f t="shared" si="339"/>
        <v>3.3169630462590173E-2</v>
      </c>
      <c r="H2397" s="2">
        <f t="shared" si="337"/>
        <v>1.6950899510932942</v>
      </c>
      <c r="I2397" s="2">
        <f t="shared" si="338"/>
        <v>62.895487046941106</v>
      </c>
    </row>
    <row r="2398" spans="1:9" ht="13.5" x14ac:dyDescent="0.25">
      <c r="A2398" s="3">
        <f>TITRES_STAT!B2401</f>
        <v>45786</v>
      </c>
      <c r="B2398" s="6">
        <f>TITRES_STAT!D2401</f>
        <v>6.7809999999999997</v>
      </c>
      <c r="C2398" s="2">
        <f t="shared" si="333"/>
        <v>-0.43080000000000052</v>
      </c>
      <c r="D2398" s="2">
        <f t="shared" si="334"/>
        <v>0</v>
      </c>
      <c r="E2398" s="2">
        <f t="shared" si="335"/>
        <v>0.43080000000000052</v>
      </c>
      <c r="F2398" s="2">
        <f t="shared" si="339"/>
        <v>5.2209399615856432E-2</v>
      </c>
      <c r="G2398" s="2">
        <f t="shared" si="339"/>
        <v>6.1571799715262339E-2</v>
      </c>
      <c r="H2398" s="2">
        <f t="shared" si="337"/>
        <v>0.84794337435803147</v>
      </c>
      <c r="I2398" s="2">
        <f t="shared" si="338"/>
        <v>45.885787742419531</v>
      </c>
    </row>
    <row r="2399" spans="1:9" ht="13.5" x14ac:dyDescent="0.25">
      <c r="A2399" s="3">
        <f>TITRES_STAT!B2402</f>
        <v>45789</v>
      </c>
      <c r="B2399" s="6">
        <f>TITRES_STAT!D2402</f>
        <v>6.8277999999999999</v>
      </c>
      <c r="C2399" s="2">
        <f t="shared" si="333"/>
        <v>4.6800000000000175E-2</v>
      </c>
      <c r="D2399" s="2">
        <f t="shared" si="334"/>
        <v>4.6800000000000175E-2</v>
      </c>
      <c r="E2399" s="2">
        <f t="shared" si="335"/>
        <v>0</v>
      </c>
      <c r="F2399" s="2">
        <f t="shared" si="339"/>
        <v>5.1823013929009558E-2</v>
      </c>
      <c r="G2399" s="2">
        <f t="shared" si="339"/>
        <v>5.7173814021315029E-2</v>
      </c>
      <c r="H2399" s="2">
        <f t="shared" si="337"/>
        <v>0.90641169941346511</v>
      </c>
      <c r="I2399" s="2">
        <f t="shared" si="338"/>
        <v>47.545433113547077</v>
      </c>
    </row>
    <row r="2400" spans="1:9" ht="13.5" x14ac:dyDescent="0.25">
      <c r="A2400" s="3">
        <f>TITRES_STAT!B2403</f>
        <v>45790</v>
      </c>
      <c r="B2400" s="6">
        <f>TITRES_STAT!D2403</f>
        <v>6.7529000000000003</v>
      </c>
      <c r="C2400" s="2">
        <f t="shared" si="333"/>
        <v>-7.4899999999999523E-2</v>
      </c>
      <c r="D2400" s="2">
        <f t="shared" si="334"/>
        <v>0</v>
      </c>
      <c r="E2400" s="2">
        <f t="shared" si="335"/>
        <v>7.4899999999999523E-2</v>
      </c>
      <c r="F2400" s="2">
        <f t="shared" si="339"/>
        <v>4.8121370076937446E-2</v>
      </c>
      <c r="G2400" s="2">
        <f t="shared" si="339"/>
        <v>5.8439970162649638E-2</v>
      </c>
      <c r="H2400" s="2">
        <f t="shared" si="337"/>
        <v>0.82343248880871178</v>
      </c>
      <c r="I2400" s="2">
        <f t="shared" si="338"/>
        <v>45.158375419025141</v>
      </c>
    </row>
    <row r="2401" spans="1:9" ht="13.5" x14ac:dyDescent="0.25">
      <c r="A2401" s="3">
        <f>TITRES_STAT!B2404</f>
        <v>45791</v>
      </c>
      <c r="B2401" s="6">
        <f>TITRES_STAT!D2404</f>
        <v>7.0712999999999999</v>
      </c>
      <c r="C2401" s="2">
        <f t="shared" si="333"/>
        <v>0.31839999999999957</v>
      </c>
      <c r="D2401" s="2">
        <f t="shared" si="334"/>
        <v>0.31839999999999957</v>
      </c>
      <c r="E2401" s="2">
        <f t="shared" si="335"/>
        <v>0</v>
      </c>
      <c r="F2401" s="2">
        <f t="shared" si="339"/>
        <v>6.7426986500013317E-2</v>
      </c>
      <c r="G2401" s="2">
        <f t="shared" si="339"/>
        <v>5.4265686579603234E-2</v>
      </c>
      <c r="H2401" s="2">
        <f t="shared" si="337"/>
        <v>1.2425344771249425</v>
      </c>
      <c r="I2401" s="2">
        <f t="shared" si="338"/>
        <v>55.407597510738952</v>
      </c>
    </row>
    <row r="2402" spans="1:9" ht="13.5" x14ac:dyDescent="0.25">
      <c r="A2402" s="3">
        <f>TITRES_STAT!B2405</f>
        <v>45792</v>
      </c>
      <c r="B2402" s="6">
        <f>TITRES_STAT!D2405</f>
        <v>7.0151000000000003</v>
      </c>
      <c r="C2402" s="2">
        <f t="shared" si="333"/>
        <v>-5.6199999999999584E-2</v>
      </c>
      <c r="D2402" s="2">
        <f t="shared" si="334"/>
        <v>0</v>
      </c>
      <c r="E2402" s="2">
        <f t="shared" si="335"/>
        <v>5.6199999999999584E-2</v>
      </c>
      <c r="F2402" s="2">
        <f t="shared" si="339"/>
        <v>6.2610773178583795E-2</v>
      </c>
      <c r="G2402" s="2">
        <f t="shared" si="339"/>
        <v>5.4403851823917257E-2</v>
      </c>
      <c r="H2402" s="2">
        <f t="shared" si="337"/>
        <v>1.1508518437486548</v>
      </c>
      <c r="I2402" s="2">
        <f t="shared" si="338"/>
        <v>53.506792998948264</v>
      </c>
    </row>
    <row r="2403" spans="1:9" ht="13.5" x14ac:dyDescent="0.25">
      <c r="A2403" s="3">
        <f>TITRES_STAT!B2406</f>
        <v>45793</v>
      </c>
      <c r="B2403" s="6">
        <f>TITRES_STAT!D2406</f>
        <v>7.0712999999999999</v>
      </c>
      <c r="C2403" s="2">
        <f t="shared" si="333"/>
        <v>5.6199999999999584E-2</v>
      </c>
      <c r="D2403" s="2">
        <f t="shared" si="334"/>
        <v>5.6199999999999584E-2</v>
      </c>
      <c r="E2403" s="2">
        <f t="shared" si="335"/>
        <v>0</v>
      </c>
      <c r="F2403" s="2">
        <f t="shared" si="339"/>
        <v>6.2152860808684922E-2</v>
      </c>
      <c r="G2403" s="2">
        <f t="shared" si="339"/>
        <v>5.0517862407923164E-2</v>
      </c>
      <c r="H2403" s="2">
        <f t="shared" si="337"/>
        <v>1.2303145431374574</v>
      </c>
      <c r="I2403" s="2">
        <f t="shared" si="338"/>
        <v>55.163274925640451</v>
      </c>
    </row>
    <row r="2404" spans="1:9" ht="13.5" x14ac:dyDescent="0.25">
      <c r="A2404" s="3">
        <f>TITRES_STAT!B2407</f>
        <v>45796</v>
      </c>
      <c r="B2404" s="6">
        <f>TITRES_STAT!D2407</f>
        <v>7.0339</v>
      </c>
      <c r="C2404" s="2">
        <f t="shared" si="333"/>
        <v>-3.7399999999999878E-2</v>
      </c>
      <c r="D2404" s="2">
        <f t="shared" si="334"/>
        <v>0</v>
      </c>
      <c r="E2404" s="2">
        <f t="shared" si="335"/>
        <v>3.7399999999999878E-2</v>
      </c>
      <c r="F2404" s="2">
        <f t="shared" si="339"/>
        <v>5.7713370750921714E-2</v>
      </c>
      <c r="G2404" s="2">
        <f t="shared" si="339"/>
        <v>4.958087223592865E-2</v>
      </c>
      <c r="H2404" s="2">
        <f t="shared" si="337"/>
        <v>1.1640249182445781</v>
      </c>
      <c r="I2404" s="2">
        <f t="shared" si="338"/>
        <v>53.789811218477844</v>
      </c>
    </row>
    <row r="2405" spans="1:9" ht="13.5" x14ac:dyDescent="0.25">
      <c r="A2405" s="3">
        <f>TITRES_STAT!B2408</f>
        <v>45797</v>
      </c>
      <c r="B2405" s="6">
        <f>TITRES_STAT!D2408</f>
        <v>7.1181999999999999</v>
      </c>
      <c r="C2405" s="2">
        <f t="shared" si="333"/>
        <v>8.429999999999982E-2</v>
      </c>
      <c r="D2405" s="2">
        <f t="shared" si="334"/>
        <v>8.429999999999982E-2</v>
      </c>
      <c r="E2405" s="2">
        <f t="shared" si="335"/>
        <v>0</v>
      </c>
      <c r="F2405" s="2">
        <f t="shared" si="339"/>
        <v>5.9612415697284434E-2</v>
      </c>
      <c r="G2405" s="2">
        <f t="shared" si="339"/>
        <v>4.6039381361933744E-2</v>
      </c>
      <c r="H2405" s="2">
        <f t="shared" si="337"/>
        <v>1.2948135690322968</v>
      </c>
      <c r="I2405" s="2">
        <f t="shared" si="338"/>
        <v>56.423475375313757</v>
      </c>
    </row>
    <row r="2406" spans="1:9" ht="13.5" x14ac:dyDescent="0.25">
      <c r="A2406" s="3">
        <f>TITRES_STAT!B2409</f>
        <v>45798</v>
      </c>
      <c r="B2406" s="6">
        <f>TITRES_STAT!D2409</f>
        <v>7.1368999999999998</v>
      </c>
      <c r="C2406" s="2">
        <f t="shared" si="333"/>
        <v>1.8699999999999939E-2</v>
      </c>
      <c r="D2406" s="2">
        <f t="shared" si="334"/>
        <v>1.8699999999999939E-2</v>
      </c>
      <c r="E2406" s="2">
        <f t="shared" si="335"/>
        <v>0</v>
      </c>
      <c r="F2406" s="2">
        <f t="shared" si="339"/>
        <v>5.6690100290335541E-2</v>
      </c>
      <c r="G2406" s="2">
        <f t="shared" si="339"/>
        <v>4.275085412179562E-2</v>
      </c>
      <c r="H2406" s="2">
        <f t="shared" si="337"/>
        <v>1.326057723404251</v>
      </c>
      <c r="I2406" s="2">
        <f t="shared" si="338"/>
        <v>57.008805502192267</v>
      </c>
    </row>
    <row r="2407" spans="1:9" ht="13.5" x14ac:dyDescent="0.25">
      <c r="A2407" s="3">
        <f>TITRES_STAT!B2410</f>
        <v>45799</v>
      </c>
      <c r="B2407" s="6">
        <f>TITRES_STAT!D2410</f>
        <v>7.1181999999999999</v>
      </c>
      <c r="C2407" s="2">
        <f t="shared" si="333"/>
        <v>-1.8699999999999939E-2</v>
      </c>
      <c r="D2407" s="2">
        <f t="shared" si="334"/>
        <v>0</v>
      </c>
      <c r="E2407" s="2">
        <f t="shared" si="335"/>
        <v>1.8699999999999939E-2</v>
      </c>
      <c r="F2407" s="2">
        <f t="shared" si="339"/>
        <v>5.264080741245443E-2</v>
      </c>
      <c r="G2407" s="2">
        <f t="shared" si="339"/>
        <v>4.1032935970238785E-2</v>
      </c>
      <c r="H2407" s="2">
        <f t="shared" si="337"/>
        <v>1.2828915642457279</v>
      </c>
      <c r="I2407" s="2">
        <f t="shared" si="338"/>
        <v>56.195904542211487</v>
      </c>
    </row>
    <row r="2408" spans="1:9" ht="13.5" x14ac:dyDescent="0.25">
      <c r="A2408" s="3">
        <f>TITRES_STAT!B2411</f>
        <v>45800</v>
      </c>
      <c r="B2408" s="6">
        <f>TITRES_STAT!D2411</f>
        <v>7.0244999999999997</v>
      </c>
      <c r="C2408" s="2">
        <f t="shared" si="333"/>
        <v>-9.3700000000000117E-2</v>
      </c>
      <c r="D2408" s="2">
        <f t="shared" si="334"/>
        <v>0</v>
      </c>
      <c r="E2408" s="2">
        <f t="shared" si="335"/>
        <v>9.3700000000000117E-2</v>
      </c>
      <c r="F2408" s="2">
        <f t="shared" si="339"/>
        <v>4.8880749740136252E-2</v>
      </c>
      <c r="G2408" s="2">
        <f t="shared" si="339"/>
        <v>4.4794869115221736E-2</v>
      </c>
      <c r="H2408" s="2">
        <f t="shared" si="337"/>
        <v>1.0912131390406516</v>
      </c>
      <c r="I2408" s="2">
        <f t="shared" si="338"/>
        <v>52.18086663042142</v>
      </c>
    </row>
    <row r="2409" spans="1:9" ht="13.5" x14ac:dyDescent="0.25">
      <c r="A2409" s="3">
        <f>TITRES_STAT!B2412</f>
        <v>45803</v>
      </c>
      <c r="B2409" s="6">
        <f>TITRES_STAT!D2412</f>
        <v>7.1087999999999996</v>
      </c>
      <c r="C2409" s="2">
        <f t="shared" si="333"/>
        <v>8.429999999999982E-2</v>
      </c>
      <c r="D2409" s="2">
        <f t="shared" si="334"/>
        <v>8.429999999999982E-2</v>
      </c>
      <c r="E2409" s="2">
        <f t="shared" si="335"/>
        <v>0</v>
      </c>
      <c r="F2409" s="2">
        <f t="shared" si="339"/>
        <v>5.1410696187269359E-2</v>
      </c>
      <c r="G2409" s="2">
        <f t="shared" si="339"/>
        <v>4.1595235606991618E-2</v>
      </c>
      <c r="H2409" s="2">
        <f t="shared" si="337"/>
        <v>1.2359755976145472</v>
      </c>
      <c r="I2409" s="2">
        <f t="shared" si="338"/>
        <v>55.276792775965397</v>
      </c>
    </row>
    <row r="2410" spans="1:9" ht="13.5" x14ac:dyDescent="0.25">
      <c r="A2410" s="3">
        <f>TITRES_STAT!B2413</f>
        <v>45804</v>
      </c>
      <c r="B2410" s="6">
        <f>TITRES_STAT!D2413</f>
        <v>7.0994000000000002</v>
      </c>
      <c r="C2410" s="2">
        <f t="shared" si="333"/>
        <v>-9.3999999999994088E-3</v>
      </c>
      <c r="D2410" s="2">
        <f t="shared" si="334"/>
        <v>0</v>
      </c>
      <c r="E2410" s="2">
        <f t="shared" si="335"/>
        <v>9.3999999999994088E-3</v>
      </c>
      <c r="F2410" s="2">
        <f t="shared" si="339"/>
        <v>4.7738503602464406E-2</v>
      </c>
      <c r="G2410" s="2">
        <f t="shared" si="339"/>
        <v>3.9295575920777884E-2</v>
      </c>
      <c r="H2410" s="2">
        <f t="shared" si="337"/>
        <v>1.2148569523120858</v>
      </c>
      <c r="I2410" s="2">
        <f t="shared" si="338"/>
        <v>54.850357312868375</v>
      </c>
    </row>
    <row r="2411" spans="1:9" ht="13.5" x14ac:dyDescent="0.25">
      <c r="A2411" s="3">
        <f>TITRES_STAT!B2414</f>
        <v>45805</v>
      </c>
      <c r="B2411" s="6">
        <f>TITRES_STAT!D2414</f>
        <v>7.0900999999999996</v>
      </c>
      <c r="C2411" s="2">
        <f t="shared" si="333"/>
        <v>-9.3000000000005301E-3</v>
      </c>
      <c r="D2411" s="2">
        <f t="shared" si="334"/>
        <v>0</v>
      </c>
      <c r="E2411" s="2">
        <f t="shared" si="335"/>
        <v>9.3000000000005301E-3</v>
      </c>
      <c r="F2411" s="2">
        <f t="shared" si="339"/>
        <v>4.4328610488002664E-2</v>
      </c>
      <c r="G2411" s="2">
        <f t="shared" si="339"/>
        <v>3.7153034783579501E-2</v>
      </c>
      <c r="H2411" s="2">
        <f t="shared" si="337"/>
        <v>1.1931356548993017</v>
      </c>
      <c r="I2411" s="2">
        <f t="shared" si="338"/>
        <v>54.403185331191231</v>
      </c>
    </row>
    <row r="2412" spans="1:9" ht="13.5" x14ac:dyDescent="0.25">
      <c r="A2412" s="3">
        <f>TITRES_STAT!B2415</f>
        <v>45806</v>
      </c>
      <c r="B2412" s="6">
        <f>TITRES_STAT!D2415</f>
        <v>7.0244999999999997</v>
      </c>
      <c r="C2412" s="2">
        <f t="shared" si="333"/>
        <v>-6.5599999999999881E-2</v>
      </c>
      <c r="D2412" s="2">
        <f t="shared" si="334"/>
        <v>0</v>
      </c>
      <c r="E2412" s="2">
        <f t="shared" si="335"/>
        <v>6.5599999999999881E-2</v>
      </c>
      <c r="F2412" s="2">
        <f t="shared" si="339"/>
        <v>4.1162281167431043E-2</v>
      </c>
      <c r="G2412" s="2">
        <f t="shared" si="339"/>
        <v>3.9184960870466669E-2</v>
      </c>
      <c r="H2412" s="2">
        <f t="shared" si="337"/>
        <v>1.0504612038149224</v>
      </c>
      <c r="I2412" s="2">
        <f t="shared" si="338"/>
        <v>51.230484237425181</v>
      </c>
    </row>
    <row r="2413" spans="1:9" ht="13.5" x14ac:dyDescent="0.25">
      <c r="A2413" s="3">
        <f>TITRES_STAT!B2416</f>
        <v>45807</v>
      </c>
      <c r="B2413" s="6">
        <f>TITRES_STAT!D2416</f>
        <v>6.9964000000000004</v>
      </c>
      <c r="C2413" s="2">
        <f t="shared" si="333"/>
        <v>-2.8099999999999348E-2</v>
      </c>
      <c r="D2413" s="2">
        <f t="shared" si="334"/>
        <v>0</v>
      </c>
      <c r="E2413" s="2">
        <f t="shared" si="335"/>
        <v>2.8099999999999348E-2</v>
      </c>
      <c r="F2413" s="2">
        <f t="shared" ref="F2413:G2428" si="340">((F2412*13)+D2413)/14</f>
        <v>3.8222118226900255E-2</v>
      </c>
      <c r="G2413" s="2">
        <f t="shared" si="340"/>
        <v>3.8393177951147571E-2</v>
      </c>
      <c r="H2413" s="2">
        <f t="shared" si="337"/>
        <v>0.99554452813296734</v>
      </c>
      <c r="I2413" s="2">
        <f t="shared" si="338"/>
        <v>49.888364508929271</v>
      </c>
    </row>
    <row r="2414" spans="1:9" ht="13.5" x14ac:dyDescent="0.25">
      <c r="A2414" s="3">
        <f>TITRES_STAT!B2417</f>
        <v>45810</v>
      </c>
      <c r="B2414" s="6">
        <f>TITRES_STAT!D2417</f>
        <v>7.0712999999999999</v>
      </c>
      <c r="C2414" s="2">
        <f t="shared" si="333"/>
        <v>7.4899999999999523E-2</v>
      </c>
      <c r="D2414" s="2">
        <f t="shared" si="334"/>
        <v>7.4899999999999523E-2</v>
      </c>
      <c r="E2414" s="2">
        <f t="shared" si="335"/>
        <v>0</v>
      </c>
      <c r="F2414" s="2">
        <f t="shared" si="340"/>
        <v>4.0841966924978775E-2</v>
      </c>
      <c r="G2414" s="2">
        <f t="shared" si="340"/>
        <v>3.5650808097494172E-2</v>
      </c>
      <c r="H2414" s="2">
        <f t="shared" si="337"/>
        <v>1.1456112527179847</v>
      </c>
      <c r="I2414" s="2">
        <f t="shared" si="338"/>
        <v>53.393234737502652</v>
      </c>
    </row>
    <row r="2415" spans="1:9" ht="13.5" x14ac:dyDescent="0.25">
      <c r="A2415" s="3">
        <f>TITRES_STAT!B2418</f>
        <v>45811</v>
      </c>
      <c r="B2415" s="6">
        <f>TITRES_STAT!D2418</f>
        <v>7.1087999999999996</v>
      </c>
      <c r="C2415" s="2">
        <f t="shared" si="333"/>
        <v>3.7499999999999645E-2</v>
      </c>
      <c r="D2415" s="2">
        <f t="shared" si="334"/>
        <v>3.7499999999999645E-2</v>
      </c>
      <c r="E2415" s="2">
        <f t="shared" si="335"/>
        <v>0</v>
      </c>
      <c r="F2415" s="2">
        <f t="shared" si="340"/>
        <v>4.0603255001765981E-2</v>
      </c>
      <c r="G2415" s="2">
        <f t="shared" si="340"/>
        <v>3.3104321804816018E-2</v>
      </c>
      <c r="H2415" s="2">
        <f t="shared" si="337"/>
        <v>1.2265242961678502</v>
      </c>
      <c r="I2415" s="2">
        <f t="shared" si="338"/>
        <v>55.086948670574337</v>
      </c>
    </row>
    <row r="2416" spans="1:9" ht="13.5" x14ac:dyDescent="0.25">
      <c r="A2416" s="3">
        <f>TITRES_STAT!B2419</f>
        <v>45812</v>
      </c>
      <c r="B2416" s="6">
        <f>TITRES_STAT!D2419</f>
        <v>6.9307999999999996</v>
      </c>
      <c r="C2416" s="2">
        <f t="shared" si="333"/>
        <v>-0.17799999999999994</v>
      </c>
      <c r="D2416" s="2">
        <f t="shared" si="334"/>
        <v>0</v>
      </c>
      <c r="E2416" s="2">
        <f t="shared" si="335"/>
        <v>0.17799999999999994</v>
      </c>
      <c r="F2416" s="2">
        <f t="shared" si="340"/>
        <v>3.7703022501639837E-2</v>
      </c>
      <c r="G2416" s="2">
        <f t="shared" si="340"/>
        <v>4.3454013104472007E-2</v>
      </c>
      <c r="H2416" s="2">
        <f t="shared" si="337"/>
        <v>0.86765340662539825</v>
      </c>
      <c r="I2416" s="2">
        <f t="shared" si="338"/>
        <v>46.456874896993483</v>
      </c>
    </row>
    <row r="2417" spans="1:9" ht="13.5" x14ac:dyDescent="0.25">
      <c r="A2417" s="3">
        <f>TITRES_STAT!B2420</f>
        <v>45813</v>
      </c>
      <c r="B2417" s="6">
        <f>TITRES_STAT!D2420</f>
        <v>6.9776999999999996</v>
      </c>
      <c r="C2417" s="2">
        <f t="shared" si="333"/>
        <v>4.6899999999999942E-2</v>
      </c>
      <c r="D2417" s="2">
        <f t="shared" si="334"/>
        <v>4.6899999999999942E-2</v>
      </c>
      <c r="E2417" s="2">
        <f t="shared" si="335"/>
        <v>0</v>
      </c>
      <c r="F2417" s="2">
        <f t="shared" si="340"/>
        <v>3.8359949465808417E-2</v>
      </c>
      <c r="G2417" s="2">
        <f t="shared" si="340"/>
        <v>4.0350155025581147E-2</v>
      </c>
      <c r="H2417" s="2">
        <f t="shared" si="337"/>
        <v>0.95067663163844152</v>
      </c>
      <c r="I2417" s="2">
        <f t="shared" si="338"/>
        <v>48.735736934518719</v>
      </c>
    </row>
    <row r="2418" spans="1:9" ht="13.5" x14ac:dyDescent="0.25">
      <c r="A2418" s="3">
        <f>TITRES_STAT!B2421</f>
        <v>45817</v>
      </c>
      <c r="B2418" s="6">
        <f>TITRES_STAT!D2421</f>
        <v>6.9588999999999999</v>
      </c>
      <c r="C2418" s="2">
        <f t="shared" si="333"/>
        <v>-1.8799999999999706E-2</v>
      </c>
      <c r="D2418" s="2">
        <f t="shared" si="334"/>
        <v>0</v>
      </c>
      <c r="E2418" s="2">
        <f t="shared" si="335"/>
        <v>1.8799999999999706E-2</v>
      </c>
      <c r="F2418" s="2">
        <f t="shared" si="340"/>
        <v>3.5619953075393528E-2</v>
      </c>
      <c r="G2418" s="2">
        <f t="shared" si="340"/>
        <v>3.8810858238039612E-2</v>
      </c>
      <c r="H2418" s="2">
        <f t="shared" si="337"/>
        <v>0.91778318471920339</v>
      </c>
      <c r="I2418" s="2">
        <f t="shared" si="338"/>
        <v>47.856462191975197</v>
      </c>
    </row>
    <row r="2419" spans="1:9" ht="13.5" x14ac:dyDescent="0.25">
      <c r="A2419" s="3">
        <f>TITRES_STAT!B2422</f>
        <v>45818</v>
      </c>
      <c r="B2419" s="6">
        <f>TITRES_STAT!D2422</f>
        <v>6.9307999999999996</v>
      </c>
      <c r="C2419" s="2">
        <f t="shared" si="333"/>
        <v>-2.8100000000000236E-2</v>
      </c>
      <c r="D2419" s="2">
        <f t="shared" si="334"/>
        <v>0</v>
      </c>
      <c r="E2419" s="2">
        <f t="shared" si="335"/>
        <v>2.8100000000000236E-2</v>
      </c>
      <c r="F2419" s="2">
        <f t="shared" si="340"/>
        <v>3.3075670712865421E-2</v>
      </c>
      <c r="G2419" s="2">
        <f t="shared" si="340"/>
        <v>3.8045796935322514E-2</v>
      </c>
      <c r="H2419" s="2">
        <f t="shared" si="337"/>
        <v>0.86936464411808068</v>
      </c>
      <c r="I2419" s="2">
        <f t="shared" si="338"/>
        <v>46.50588887799497</v>
      </c>
    </row>
    <row r="2420" spans="1:9" ht="13.5" x14ac:dyDescent="0.25">
      <c r="A2420" s="3">
        <f>TITRES_STAT!B2423</f>
        <v>45819</v>
      </c>
      <c r="B2420" s="6">
        <f>TITRES_STAT!D2423</f>
        <v>6.9307999999999996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3.0713122804803605E-2</v>
      </c>
      <c r="G2420" s="2">
        <f t="shared" si="340"/>
        <v>3.5328240011370908E-2</v>
      </c>
      <c r="H2420" s="2">
        <f t="shared" si="337"/>
        <v>0.86936464411808057</v>
      </c>
      <c r="I2420" s="2">
        <f t="shared" si="338"/>
        <v>46.50588887799497</v>
      </c>
    </row>
    <row r="2421" spans="1:9" ht="13.5" x14ac:dyDescent="0.25">
      <c r="A2421" s="3">
        <f>TITRES_STAT!B2424</f>
        <v>45820</v>
      </c>
      <c r="B2421" s="6">
        <f>TITRES_STAT!D2424</f>
        <v>6.9215</v>
      </c>
      <c r="C2421" s="2">
        <f t="shared" si="333"/>
        <v>-9.2999999999996419E-3</v>
      </c>
      <c r="D2421" s="2">
        <f t="shared" si="334"/>
        <v>0</v>
      </c>
      <c r="E2421" s="2">
        <f t="shared" si="335"/>
        <v>9.2999999999996419E-3</v>
      </c>
      <c r="F2421" s="2">
        <f t="shared" si="340"/>
        <v>2.8519328318746203E-2</v>
      </c>
      <c r="G2421" s="2">
        <f t="shared" si="340"/>
        <v>3.346908001055867E-2</v>
      </c>
      <c r="H2421" s="2">
        <f t="shared" si="337"/>
        <v>0.85210971767819899</v>
      </c>
      <c r="I2421" s="2">
        <f t="shared" si="338"/>
        <v>46.007518320588595</v>
      </c>
    </row>
    <row r="2422" spans="1:9" ht="13.5" x14ac:dyDescent="0.25">
      <c r="A2422" s="3">
        <f>TITRES_STAT!B2425</f>
        <v>45821</v>
      </c>
      <c r="B2422" s="6">
        <f>TITRES_STAT!D2425</f>
        <v>6.8372000000000002</v>
      </c>
      <c r="C2422" s="2">
        <f t="shared" si="333"/>
        <v>-8.429999999999982E-2</v>
      </c>
      <c r="D2422" s="2">
        <f t="shared" si="334"/>
        <v>0</v>
      </c>
      <c r="E2422" s="2">
        <f t="shared" si="335"/>
        <v>8.429999999999982E-2</v>
      </c>
      <c r="F2422" s="2">
        <f t="shared" si="340"/>
        <v>2.648223343883576E-2</v>
      </c>
      <c r="G2422" s="2">
        <f t="shared" si="340"/>
        <v>3.7099860009804468E-2</v>
      </c>
      <c r="H2422" s="2">
        <f t="shared" si="337"/>
        <v>0.71380952466767367</v>
      </c>
      <c r="I2422" s="2">
        <f t="shared" si="338"/>
        <v>41.650458489900686</v>
      </c>
    </row>
    <row r="2423" spans="1:9" ht="13.5" x14ac:dyDescent="0.25">
      <c r="A2423" s="3">
        <f>TITRES_STAT!B2426</f>
        <v>45824</v>
      </c>
      <c r="B2423" s="6">
        <f>TITRES_STAT!D2426</f>
        <v>6.8090999999999999</v>
      </c>
      <c r="C2423" s="2">
        <f t="shared" si="333"/>
        <v>-2.8100000000000236E-2</v>
      </c>
      <c r="D2423" s="2">
        <f t="shared" si="334"/>
        <v>0</v>
      </c>
      <c r="E2423" s="2">
        <f t="shared" si="335"/>
        <v>2.8100000000000236E-2</v>
      </c>
      <c r="F2423" s="2">
        <f t="shared" si="340"/>
        <v>2.4590645336061777E-2</v>
      </c>
      <c r="G2423" s="2">
        <f t="shared" si="340"/>
        <v>3.6457012866247022E-2</v>
      </c>
      <c r="H2423" s="2">
        <f t="shared" si="337"/>
        <v>0.67451070185809225</v>
      </c>
      <c r="I2423" s="2">
        <f t="shared" si="338"/>
        <v>40.281062468554722</v>
      </c>
    </row>
    <row r="2424" spans="1:9" ht="13.5" x14ac:dyDescent="0.25">
      <c r="A2424" s="3">
        <f>TITRES_STAT!B2427</f>
        <v>45825</v>
      </c>
      <c r="B2424" s="6">
        <f>TITRES_STAT!D2427</f>
        <v>6.7904</v>
      </c>
      <c r="C2424" s="2">
        <f t="shared" si="333"/>
        <v>-1.8699999999999939E-2</v>
      </c>
      <c r="D2424" s="2">
        <f t="shared" si="334"/>
        <v>0</v>
      </c>
      <c r="E2424" s="2">
        <f t="shared" si="335"/>
        <v>1.8699999999999939E-2</v>
      </c>
      <c r="F2424" s="2">
        <f t="shared" si="340"/>
        <v>2.283417066920022E-2</v>
      </c>
      <c r="G2424" s="2">
        <f t="shared" si="340"/>
        <v>3.5188654804372228E-2</v>
      </c>
      <c r="H2424" s="2">
        <f t="shared" si="337"/>
        <v>0.64890717750208082</v>
      </c>
      <c r="I2424" s="2">
        <f t="shared" si="338"/>
        <v>39.353772386697131</v>
      </c>
    </row>
    <row r="2425" spans="1:9" ht="13.5" x14ac:dyDescent="0.25">
      <c r="A2425" s="3">
        <f>TITRES_STAT!B2428</f>
        <v>45826</v>
      </c>
      <c r="B2425" s="6">
        <f>TITRES_STAT!D2428</f>
        <v>7.0057999999999998</v>
      </c>
      <c r="C2425" s="2">
        <f t="shared" si="333"/>
        <v>0.21539999999999981</v>
      </c>
      <c r="D2425" s="2">
        <f t="shared" si="334"/>
        <v>0.21539999999999981</v>
      </c>
      <c r="E2425" s="2">
        <f t="shared" si="335"/>
        <v>0</v>
      </c>
      <c r="F2425" s="2">
        <f t="shared" si="340"/>
        <v>3.6588872764257332E-2</v>
      </c>
      <c r="G2425" s="2">
        <f t="shared" si="340"/>
        <v>3.2675179461202783E-2</v>
      </c>
      <c r="H2425" s="2">
        <f t="shared" si="337"/>
        <v>1.1197757248036393</v>
      </c>
      <c r="I2425" s="2">
        <f t="shared" si="338"/>
        <v>52.825198048126865</v>
      </c>
    </row>
    <row r="2426" spans="1:9" ht="13.5" x14ac:dyDescent="0.25">
      <c r="A2426" s="3">
        <f>TITRES_STAT!B2429</f>
        <v>45827</v>
      </c>
      <c r="B2426" s="6">
        <f>TITRES_STAT!D2429</f>
        <v>7.1181999999999999</v>
      </c>
      <c r="C2426" s="2">
        <f t="shared" si="333"/>
        <v>0.11240000000000006</v>
      </c>
      <c r="D2426" s="2">
        <f t="shared" si="334"/>
        <v>0.11240000000000006</v>
      </c>
      <c r="E2426" s="2">
        <f t="shared" si="335"/>
        <v>0</v>
      </c>
      <c r="F2426" s="2">
        <f t="shared" si="340"/>
        <v>4.2003953281096094E-2</v>
      </c>
      <c r="G2426" s="2">
        <f t="shared" si="340"/>
        <v>3.0341238071116872E-2</v>
      </c>
      <c r="H2426" s="2">
        <f t="shared" si="337"/>
        <v>1.3843849477283348</v>
      </c>
      <c r="I2426" s="2">
        <f t="shared" si="338"/>
        <v>58.060463309302222</v>
      </c>
    </row>
    <row r="2427" spans="1:9" ht="13.5" x14ac:dyDescent="0.25">
      <c r="A2427" s="3">
        <f>TITRES_STAT!B2430</f>
        <v>45828</v>
      </c>
      <c r="B2427" s="6">
        <f>TITRES_STAT!D2430</f>
        <v>7.1181999999999999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3.9003670903874944E-2</v>
      </c>
      <c r="G2427" s="2">
        <f t="shared" si="340"/>
        <v>2.8174006780322811E-2</v>
      </c>
      <c r="H2427" s="2">
        <f t="shared" si="337"/>
        <v>1.3843849477283348</v>
      </c>
      <c r="I2427" s="2">
        <f t="shared" si="338"/>
        <v>58.060463309302222</v>
      </c>
    </row>
    <row r="2428" spans="1:9" ht="13.5" x14ac:dyDescent="0.25">
      <c r="A2428" s="3">
        <f>TITRES_STAT!B2431</f>
        <v>45831</v>
      </c>
      <c r="B2428" s="6">
        <f>TITRES_STAT!D2431</f>
        <v>7.4927999999999999</v>
      </c>
      <c r="C2428" s="2">
        <f t="shared" si="333"/>
        <v>0.37460000000000004</v>
      </c>
      <c r="D2428" s="2">
        <f t="shared" si="334"/>
        <v>0.37460000000000004</v>
      </c>
      <c r="E2428" s="2">
        <f t="shared" si="335"/>
        <v>0</v>
      </c>
      <c r="F2428" s="2">
        <f t="shared" si="340"/>
        <v>6.2974837267883874E-2</v>
      </c>
      <c r="G2428" s="2">
        <f t="shared" si="340"/>
        <v>2.6161577724585466E-2</v>
      </c>
      <c r="H2428" s="2">
        <f t="shared" si="337"/>
        <v>2.4071498260100337</v>
      </c>
      <c r="I2428" s="2">
        <f t="shared" si="338"/>
        <v>70.649955209892937</v>
      </c>
    </row>
    <row r="2429" spans="1:9" ht="13.5" x14ac:dyDescent="0.25">
      <c r="A2429" s="3">
        <f>TITRES_STAT!B2432</f>
        <v>45832</v>
      </c>
      <c r="B2429" s="6">
        <f>TITRES_STAT!D2432</f>
        <v>7.5677000000000003</v>
      </c>
      <c r="C2429" s="2">
        <f t="shared" si="333"/>
        <v>7.4900000000000411E-2</v>
      </c>
      <c r="D2429" s="2">
        <f t="shared" si="334"/>
        <v>7.4900000000000411E-2</v>
      </c>
      <c r="E2429" s="2">
        <f t="shared" si="335"/>
        <v>0</v>
      </c>
      <c r="F2429" s="2">
        <f t="shared" ref="F2429:G2444" si="341">((F2428*13)+D2429)/14</f>
        <v>6.3826634605892191E-2</v>
      </c>
      <c r="G2429" s="2">
        <f t="shared" si="341"/>
        <v>2.4292893601400793E-2</v>
      </c>
      <c r="H2429" s="2">
        <f t="shared" si="337"/>
        <v>2.627378839802426</v>
      </c>
      <c r="I2429" s="2">
        <f t="shared" si="338"/>
        <v>72.431884174125372</v>
      </c>
    </row>
    <row r="2430" spans="1:9" ht="13.5" x14ac:dyDescent="0.25">
      <c r="A2430" s="3">
        <f>TITRES_STAT!B2433</f>
        <v>45833</v>
      </c>
      <c r="B2430" s="6">
        <f>TITRES_STAT!D2433</f>
        <v>7.5770999999999997</v>
      </c>
      <c r="C2430" s="2">
        <f t="shared" si="333"/>
        <v>9.3999999999994088E-3</v>
      </c>
      <c r="D2430" s="2">
        <f t="shared" si="334"/>
        <v>9.3999999999994088E-3</v>
      </c>
      <c r="E2430" s="2">
        <f t="shared" si="335"/>
        <v>0</v>
      </c>
      <c r="F2430" s="2">
        <f t="shared" si="341"/>
        <v>5.9939017848328426E-2</v>
      </c>
      <c r="G2430" s="2">
        <f t="shared" si="341"/>
        <v>2.2557686915586451E-2</v>
      </c>
      <c r="H2430" s="2">
        <f t="shared" si="337"/>
        <v>2.6571437963753715</v>
      </c>
      <c r="I2430" s="2">
        <f t="shared" si="338"/>
        <v>72.656257022458092</v>
      </c>
    </row>
    <row r="2431" spans="1:9" ht="13.5" x14ac:dyDescent="0.25">
      <c r="A2431" s="3">
        <f>TITRES_STAT!B2434</f>
        <v>45835</v>
      </c>
      <c r="B2431" s="6">
        <f>TITRES_STAT!D2434</f>
        <v>7.5865</v>
      </c>
      <c r="C2431" s="2">
        <f t="shared" si="333"/>
        <v>9.400000000000297E-3</v>
      </c>
      <c r="D2431" s="2">
        <f t="shared" si="334"/>
        <v>9.400000000000297E-3</v>
      </c>
      <c r="E2431" s="2">
        <f t="shared" si="335"/>
        <v>0</v>
      </c>
      <c r="F2431" s="2">
        <f t="shared" si="341"/>
        <v>5.632908800201928E-2</v>
      </c>
      <c r="G2431" s="2">
        <f t="shared" si="341"/>
        <v>2.0946423564473134E-2</v>
      </c>
      <c r="H2431" s="2">
        <f t="shared" si="337"/>
        <v>2.689198364992393</v>
      </c>
      <c r="I2431" s="2">
        <f t="shared" si="338"/>
        <v>72.89384031259425</v>
      </c>
    </row>
    <row r="2432" spans="1:9" ht="13.5" x14ac:dyDescent="0.25">
      <c r="A2432" s="3">
        <f>TITRES_STAT!B2435</f>
        <v>45838</v>
      </c>
      <c r="B2432" s="6">
        <f>TITRES_STAT!D2435</f>
        <v>7.5865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5.2305581716160766E-2</v>
      </c>
      <c r="G2432" s="2">
        <f t="shared" si="341"/>
        <v>1.9450250452725054E-2</v>
      </c>
      <c r="H2432" s="2">
        <f t="shared" si="337"/>
        <v>2.689198364992393</v>
      </c>
      <c r="I2432" s="2">
        <f t="shared" si="338"/>
        <v>72.89384031259425</v>
      </c>
    </row>
    <row r="2433" spans="1:9" ht="13.5" x14ac:dyDescent="0.25">
      <c r="A2433" s="3">
        <f>TITRES_STAT!B2436</f>
        <v>45839</v>
      </c>
      <c r="B2433" s="6">
        <f>TITRES_STAT!D2436</f>
        <v>7.4927999999999999</v>
      </c>
      <c r="C2433" s="2">
        <f t="shared" si="333"/>
        <v>-9.3700000000000117E-2</v>
      </c>
      <c r="D2433" s="2">
        <f t="shared" si="334"/>
        <v>0</v>
      </c>
      <c r="E2433" s="2">
        <f t="shared" si="335"/>
        <v>9.3700000000000117E-2</v>
      </c>
      <c r="F2433" s="2">
        <f t="shared" si="341"/>
        <v>4.8569468736434994E-2</v>
      </c>
      <c r="G2433" s="2">
        <f t="shared" si="341"/>
        <v>2.4753803991816131E-2</v>
      </c>
      <c r="H2433" s="2">
        <f t="shared" si="337"/>
        <v>1.962101208868446</v>
      </c>
      <c r="I2433" s="2">
        <f t="shared" si="338"/>
        <v>66.240181226555364</v>
      </c>
    </row>
    <row r="2434" spans="1:9" ht="13.5" x14ac:dyDescent="0.25">
      <c r="A2434" s="3">
        <f>TITRES_STAT!B2437</f>
        <v>45840</v>
      </c>
      <c r="B2434" s="6">
        <f>TITRES_STAT!D2437</f>
        <v>7.8673999999999999</v>
      </c>
      <c r="C2434" s="2">
        <f t="shared" si="333"/>
        <v>0.37460000000000004</v>
      </c>
      <c r="D2434" s="2">
        <f t="shared" si="334"/>
        <v>0.37460000000000004</v>
      </c>
      <c r="E2434" s="2">
        <f t="shared" si="335"/>
        <v>0</v>
      </c>
      <c r="F2434" s="2">
        <f t="shared" si="341"/>
        <v>7.1857363826689627E-2</v>
      </c>
      <c r="G2434" s="2">
        <f t="shared" si="341"/>
        <v>2.2985675135257837E-2</v>
      </c>
      <c r="H2434" s="2">
        <f t="shared" si="337"/>
        <v>3.1261802580889726</v>
      </c>
      <c r="I2434" s="2">
        <f t="shared" si="338"/>
        <v>75.764510092849235</v>
      </c>
    </row>
    <row r="2435" spans="1:9" ht="13.5" x14ac:dyDescent="0.25">
      <c r="A2435" s="3">
        <f>TITRES_STAT!B2438</f>
        <v>45841</v>
      </c>
      <c r="B2435" s="6">
        <f>TITRES_STAT!D2438</f>
        <v>7.7737999999999996</v>
      </c>
      <c r="C2435" s="2">
        <f t="shared" ref="C2435:C2498" si="342">B2435-B2434</f>
        <v>-9.360000000000035E-2</v>
      </c>
      <c r="D2435" s="2">
        <f t="shared" ref="D2435:D2498" si="343">IF(C2435&gt;0,C2435,0)</f>
        <v>0</v>
      </c>
      <c r="E2435" s="2">
        <f t="shared" ref="E2435:E2498" si="344">IF(C2435&lt;0,-C2435,0)</f>
        <v>9.360000000000035E-2</v>
      </c>
      <c r="F2435" s="2">
        <f t="shared" si="341"/>
        <v>6.6724694981926083E-2</v>
      </c>
      <c r="G2435" s="2">
        <f t="shared" si="341"/>
        <v>2.8029555482739443E-2</v>
      </c>
      <c r="H2435" s="2">
        <f t="shared" si="337"/>
        <v>2.380512064239301</v>
      </c>
      <c r="I2435" s="2">
        <f t="shared" si="338"/>
        <v>70.418682702585627</v>
      </c>
    </row>
    <row r="2436" spans="1:9" ht="13.5" x14ac:dyDescent="0.25">
      <c r="A2436" s="3">
        <f>TITRES_STAT!B2439</f>
        <v>45842</v>
      </c>
      <c r="B2436" s="6">
        <f>TITRES_STAT!D2439</f>
        <v>7.7270000000000003</v>
      </c>
      <c r="C2436" s="2">
        <f t="shared" si="342"/>
        <v>-4.6799999999999287E-2</v>
      </c>
      <c r="D2436" s="2">
        <f t="shared" si="343"/>
        <v>0</v>
      </c>
      <c r="E2436" s="2">
        <f t="shared" si="344"/>
        <v>4.6799999999999287E-2</v>
      </c>
      <c r="F2436" s="2">
        <f t="shared" si="341"/>
        <v>6.1958645340359934E-2</v>
      </c>
      <c r="G2436" s="2">
        <f t="shared" si="341"/>
        <v>2.9370301519686576E-2</v>
      </c>
      <c r="H2436" s="2">
        <f t="shared" si="337"/>
        <v>2.1095679013996422</v>
      </c>
      <c r="I2436" s="2">
        <f t="shared" si="338"/>
        <v>67.841191068704703</v>
      </c>
    </row>
    <row r="2437" spans="1:9" ht="13.5" x14ac:dyDescent="0.25">
      <c r="A2437" s="3">
        <f>TITRES_STAT!B2440</f>
        <v>45845</v>
      </c>
      <c r="B2437" s="6">
        <f>TITRES_STAT!D2440</f>
        <v>7.7176</v>
      </c>
      <c r="C2437" s="2">
        <f t="shared" si="342"/>
        <v>-9.400000000000297E-3</v>
      </c>
      <c r="D2437" s="2">
        <f t="shared" si="343"/>
        <v>0</v>
      </c>
      <c r="E2437" s="2">
        <f t="shared" si="344"/>
        <v>9.400000000000297E-3</v>
      </c>
      <c r="F2437" s="2">
        <f t="shared" si="341"/>
        <v>5.7533027816048514E-2</v>
      </c>
      <c r="G2437" s="2">
        <f t="shared" si="341"/>
        <v>2.7943851411137557E-2</v>
      </c>
      <c r="H2437" s="2">
        <f t="shared" si="337"/>
        <v>2.0588796787373993</v>
      </c>
      <c r="I2437" s="2">
        <f t="shared" si="338"/>
        <v>67.308292413359467</v>
      </c>
    </row>
    <row r="2438" spans="1:9" ht="13.5" x14ac:dyDescent="0.25">
      <c r="A2438" s="3">
        <f>TITRES_STAT!B2441</f>
        <v>45846</v>
      </c>
      <c r="B2438" s="6">
        <f>TITRES_STAT!D2441</f>
        <v>7.6333000000000002</v>
      </c>
      <c r="C2438" s="2">
        <f t="shared" si="342"/>
        <v>-8.429999999999982E-2</v>
      </c>
      <c r="D2438" s="2">
        <f t="shared" si="343"/>
        <v>0</v>
      </c>
      <c r="E2438" s="2">
        <f t="shared" si="344"/>
        <v>8.429999999999982E-2</v>
      </c>
      <c r="F2438" s="2">
        <f t="shared" si="341"/>
        <v>5.3423525829187905E-2</v>
      </c>
      <c r="G2438" s="2">
        <f t="shared" si="341"/>
        <v>3.1969290596056292E-2</v>
      </c>
      <c r="H2438" s="2">
        <f t="shared" si="337"/>
        <v>1.6710888741390524</v>
      </c>
      <c r="I2438" s="2">
        <f t="shared" si="338"/>
        <v>62.562084336399295</v>
      </c>
    </row>
    <row r="2439" spans="1:9" ht="13.5" x14ac:dyDescent="0.25">
      <c r="A2439" s="3">
        <f>TITRES_STAT!B2442</f>
        <v>45847</v>
      </c>
      <c r="B2439" s="6">
        <f>TITRES_STAT!D2442</f>
        <v>7.6801000000000004</v>
      </c>
      <c r="C2439" s="2">
        <f t="shared" si="342"/>
        <v>4.6800000000000175E-2</v>
      </c>
      <c r="D2439" s="2">
        <f t="shared" si="343"/>
        <v>4.6800000000000175E-2</v>
      </c>
      <c r="E2439" s="2">
        <f t="shared" si="344"/>
        <v>0</v>
      </c>
      <c r="F2439" s="2">
        <f t="shared" si="341"/>
        <v>5.2950416841388785E-2</v>
      </c>
      <c r="G2439" s="2">
        <f t="shared" si="341"/>
        <v>2.9685769839195127E-2</v>
      </c>
      <c r="H2439" s="2">
        <f t="shared" si="337"/>
        <v>1.7836969405953069</v>
      </c>
      <c r="I2439" s="2">
        <f t="shared" si="338"/>
        <v>64.076549231463929</v>
      </c>
    </row>
    <row r="2440" spans="1:9" ht="13.5" x14ac:dyDescent="0.25">
      <c r="A2440" s="3">
        <f>TITRES_STAT!B2443</f>
        <v>45848</v>
      </c>
      <c r="B2440" s="6">
        <f>TITRES_STAT!D2443</f>
        <v>7.8018999999999998</v>
      </c>
      <c r="C2440" s="2">
        <f t="shared" si="342"/>
        <v>0.12179999999999946</v>
      </c>
      <c r="D2440" s="2">
        <f t="shared" si="343"/>
        <v>0.12179999999999946</v>
      </c>
      <c r="E2440" s="2">
        <f t="shared" si="344"/>
        <v>0</v>
      </c>
      <c r="F2440" s="2">
        <f t="shared" si="341"/>
        <v>5.7868244209860975E-2</v>
      </c>
      <c r="G2440" s="2">
        <f t="shared" si="341"/>
        <v>2.7565357707824045E-2</v>
      </c>
      <c r="H2440" s="2">
        <f t="shared" si="337"/>
        <v>2.0993104759687511</v>
      </c>
      <c r="I2440" s="2">
        <f t="shared" si="338"/>
        <v>67.734758819623252</v>
      </c>
    </row>
    <row r="2441" spans="1:9" ht="13.5" x14ac:dyDescent="0.25">
      <c r="A2441" s="3">
        <f>TITRES_STAT!B2444</f>
        <v>45849</v>
      </c>
      <c r="B2441" s="6">
        <f>TITRES_STAT!D2444</f>
        <v>8.0078999999999994</v>
      </c>
      <c r="C2441" s="2">
        <f t="shared" si="342"/>
        <v>0.20599999999999952</v>
      </c>
      <c r="D2441" s="2">
        <f t="shared" si="343"/>
        <v>0.20599999999999952</v>
      </c>
      <c r="E2441" s="2">
        <f t="shared" si="344"/>
        <v>0</v>
      </c>
      <c r="F2441" s="2">
        <f t="shared" si="341"/>
        <v>6.8449083909156591E-2</v>
      </c>
      <c r="G2441" s="2">
        <f t="shared" si="341"/>
        <v>2.5596403585836612E-2</v>
      </c>
      <c r="H2441" s="2">
        <f t="shared" si="337"/>
        <v>2.674168020503938</v>
      </c>
      <c r="I2441" s="2">
        <f t="shared" si="338"/>
        <v>72.782954007017821</v>
      </c>
    </row>
    <row r="2442" spans="1:9" ht="13.5" x14ac:dyDescent="0.25">
      <c r="A2442" s="3">
        <f>TITRES_STAT!B2445</f>
        <v>45852</v>
      </c>
      <c r="B2442" s="6">
        <f>TITRES_STAT!D2445</f>
        <v>7.9611000000000001</v>
      </c>
      <c r="C2442" s="2">
        <f t="shared" si="342"/>
        <v>-4.6799999999999287E-2</v>
      </c>
      <c r="D2442" s="2">
        <f t="shared" si="343"/>
        <v>0</v>
      </c>
      <c r="E2442" s="2">
        <f t="shared" si="344"/>
        <v>4.6799999999999287E-2</v>
      </c>
      <c r="F2442" s="2">
        <f t="shared" si="341"/>
        <v>6.3559863629931115E-2</v>
      </c>
      <c r="G2442" s="2">
        <f t="shared" si="341"/>
        <v>2.7110946186848232E-2</v>
      </c>
      <c r="H2442" s="2">
        <f t="shared" si="337"/>
        <v>2.3444354613032496</v>
      </c>
      <c r="I2442" s="2">
        <f t="shared" si="338"/>
        <v>70.099587461905372</v>
      </c>
    </row>
    <row r="2443" spans="1:9" ht="13.5" x14ac:dyDescent="0.25">
      <c r="A2443" s="3">
        <f>TITRES_STAT!B2446</f>
        <v>45853</v>
      </c>
      <c r="B2443" s="6">
        <f>TITRES_STAT!D2446</f>
        <v>7.9611000000000001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5.9019873370650323E-2</v>
      </c>
      <c r="G2443" s="2">
        <f t="shared" si="341"/>
        <v>2.5174450030644786E-2</v>
      </c>
      <c r="H2443" s="2">
        <f t="shared" si="337"/>
        <v>2.3444354613032501</v>
      </c>
      <c r="I2443" s="2">
        <f t="shared" si="338"/>
        <v>70.099587461905372</v>
      </c>
    </row>
    <row r="2444" spans="1:9" ht="13.5" x14ac:dyDescent="0.25">
      <c r="A2444" s="3">
        <f>TITRES_STAT!B2447</f>
        <v>45854</v>
      </c>
      <c r="B2444" s="6">
        <f>TITRES_STAT!D2447</f>
        <v>7.9516999999999998</v>
      </c>
      <c r="C2444" s="2">
        <f t="shared" si="342"/>
        <v>-9.400000000000297E-3</v>
      </c>
      <c r="D2444" s="2">
        <f t="shared" si="343"/>
        <v>0</v>
      </c>
      <c r="E2444" s="2">
        <f t="shared" si="344"/>
        <v>9.400000000000297E-3</v>
      </c>
      <c r="F2444" s="2">
        <f t="shared" si="341"/>
        <v>5.4804168129889586E-2</v>
      </c>
      <c r="G2444" s="2">
        <f t="shared" si="341"/>
        <v>2.4047703599884469E-2</v>
      </c>
      <c r="H2444" s="2">
        <f t="shared" si="337"/>
        <v>2.278977196398615</v>
      </c>
      <c r="I2444" s="2">
        <f t="shared" si="338"/>
        <v>69.502685133085834</v>
      </c>
    </row>
    <row r="2445" spans="1:9" ht="13.5" x14ac:dyDescent="0.25">
      <c r="A2445" s="3">
        <f>TITRES_STAT!B2448</f>
        <v>45855</v>
      </c>
      <c r="B2445" s="6">
        <f>TITRES_STAT!D2448</f>
        <v>7.8205999999999998</v>
      </c>
      <c r="C2445" s="2">
        <f t="shared" si="342"/>
        <v>-0.13109999999999999</v>
      </c>
      <c r="D2445" s="2">
        <f t="shared" si="343"/>
        <v>0</v>
      </c>
      <c r="E2445" s="2">
        <f t="shared" si="344"/>
        <v>0.13109999999999999</v>
      </c>
      <c r="F2445" s="2">
        <f t="shared" ref="F2445:G2460" si="345">((F2444*13)+D2445)/14</f>
        <v>5.0889584692040336E-2</v>
      </c>
      <c r="G2445" s="2">
        <f t="shared" si="345"/>
        <v>3.1694296199892717E-2</v>
      </c>
      <c r="H2445" s="2">
        <f t="shared" si="337"/>
        <v>1.6056385783449767</v>
      </c>
      <c r="I2445" s="2">
        <f t="shared" si="338"/>
        <v>61.621691960242238</v>
      </c>
    </row>
    <row r="2446" spans="1:9" ht="13.5" x14ac:dyDescent="0.25">
      <c r="A2446" s="3">
        <f>TITRES_STAT!B2449</f>
        <v>45856</v>
      </c>
      <c r="B2446" s="6">
        <f>TITRES_STAT!D2449</f>
        <v>7.8673999999999999</v>
      </c>
      <c r="C2446" s="2">
        <f t="shared" si="342"/>
        <v>4.6800000000000175E-2</v>
      </c>
      <c r="D2446" s="2">
        <f t="shared" si="343"/>
        <v>4.6800000000000175E-2</v>
      </c>
      <c r="E2446" s="2">
        <f t="shared" si="344"/>
        <v>0</v>
      </c>
      <c r="F2446" s="2">
        <f t="shared" si="345"/>
        <v>5.0597471499751752E-2</v>
      </c>
      <c r="G2446" s="2">
        <f t="shared" si="345"/>
        <v>2.943041789990038E-2</v>
      </c>
      <c r="H2446" s="2">
        <f t="shared" si="337"/>
        <v>1.7192236845513165</v>
      </c>
      <c r="I2446" s="2">
        <f t="shared" si="338"/>
        <v>63.224798103911624</v>
      </c>
    </row>
    <row r="2447" spans="1:9" ht="13.5" x14ac:dyDescent="0.25">
      <c r="A2447" s="3">
        <f>TITRES_STAT!B2450</f>
        <v>45859</v>
      </c>
      <c r="B2447" s="6">
        <f>TITRES_STAT!D2450</f>
        <v>8.0548000000000002</v>
      </c>
      <c r="C2447" s="2">
        <f t="shared" si="342"/>
        <v>0.18740000000000023</v>
      </c>
      <c r="D2447" s="2">
        <f t="shared" si="343"/>
        <v>0.18740000000000023</v>
      </c>
      <c r="E2447" s="2">
        <f t="shared" si="344"/>
        <v>0</v>
      </c>
      <c r="F2447" s="2">
        <f t="shared" si="345"/>
        <v>6.0369080678340924E-2</v>
      </c>
      <c r="G2447" s="2">
        <f t="shared" si="345"/>
        <v>2.7328245192764639E-2</v>
      </c>
      <c r="H2447" s="2">
        <f t="shared" si="337"/>
        <v>2.2090361182182345</v>
      </c>
      <c r="I2447" s="2">
        <f t="shared" si="338"/>
        <v>68.837994863229085</v>
      </c>
    </row>
    <row r="2448" spans="1:9" ht="13.5" x14ac:dyDescent="0.25">
      <c r="A2448" s="3">
        <f>TITRES_STAT!B2451</f>
        <v>45860</v>
      </c>
      <c r="B2448" s="6">
        <f>TITRES_STAT!D2451</f>
        <v>8.1952999999999996</v>
      </c>
      <c r="C2448" s="2">
        <f t="shared" si="342"/>
        <v>0.1404999999999994</v>
      </c>
      <c r="D2448" s="2">
        <f t="shared" si="343"/>
        <v>0.1404999999999994</v>
      </c>
      <c r="E2448" s="2">
        <f t="shared" si="344"/>
        <v>0</v>
      </c>
      <c r="F2448" s="2">
        <f t="shared" si="345"/>
        <v>6.6092717772745099E-2</v>
      </c>
      <c r="G2448" s="2">
        <f t="shared" si="345"/>
        <v>2.5376227678995739E-2</v>
      </c>
      <c r="H2448" s="2">
        <f t="shared" si="337"/>
        <v>2.6045131139586588</v>
      </c>
      <c r="I2448" s="2">
        <f t="shared" si="338"/>
        <v>72.257002030941436</v>
      </c>
    </row>
    <row r="2449" spans="1:9" ht="13.5" x14ac:dyDescent="0.25">
      <c r="A2449" s="3">
        <f>TITRES_STAT!B2452</f>
        <v>45861</v>
      </c>
      <c r="B2449" s="6">
        <f>TITRES_STAT!D2452</f>
        <v>8.2233000000000001</v>
      </c>
      <c r="C2449" s="2">
        <f t="shared" si="342"/>
        <v>2.8000000000000469E-2</v>
      </c>
      <c r="D2449" s="2">
        <f t="shared" si="343"/>
        <v>2.8000000000000469E-2</v>
      </c>
      <c r="E2449" s="2">
        <f t="shared" si="344"/>
        <v>0</v>
      </c>
      <c r="F2449" s="2">
        <f t="shared" si="345"/>
        <v>6.3371809360406192E-2</v>
      </c>
      <c r="G2449" s="2">
        <f t="shared" si="345"/>
        <v>2.3563639987638902E-2</v>
      </c>
      <c r="H2449" s="2">
        <f t="shared" ref="H2449:H2512" si="346">F2449/G2449</f>
        <v>2.6893896441148311</v>
      </c>
      <c r="I2449" s="2">
        <f t="shared" ref="I2449:I2512" si="347">IF(G2449=0,100,100-(100/(1+H2449)))</f>
        <v>72.895245651400344</v>
      </c>
    </row>
    <row r="2450" spans="1:9" ht="13.5" x14ac:dyDescent="0.25">
      <c r="A2450" s="3">
        <f>TITRES_STAT!B2453</f>
        <v>45862</v>
      </c>
      <c r="B2450" s="6">
        <f>TITRES_STAT!D2453</f>
        <v>8.6636000000000006</v>
      </c>
      <c r="C2450" s="2">
        <f t="shared" si="342"/>
        <v>0.44030000000000058</v>
      </c>
      <c r="D2450" s="2">
        <f t="shared" si="343"/>
        <v>0.44030000000000058</v>
      </c>
      <c r="E2450" s="2">
        <f t="shared" si="344"/>
        <v>0</v>
      </c>
      <c r="F2450" s="2">
        <f t="shared" si="345"/>
        <v>9.0295251548948643E-2</v>
      </c>
      <c r="G2450" s="2">
        <f t="shared" si="345"/>
        <v>2.1880522845664694E-2</v>
      </c>
      <c r="H2450" s="2">
        <f t="shared" si="346"/>
        <v>4.1267410374903051</v>
      </c>
      <c r="I2450" s="2">
        <f t="shared" si="347"/>
        <v>80.494431205178827</v>
      </c>
    </row>
    <row r="2451" spans="1:9" ht="13.5" x14ac:dyDescent="0.25">
      <c r="A2451" s="3">
        <f>TITRES_STAT!B2454</f>
        <v>45866</v>
      </c>
      <c r="B2451" s="6">
        <f>TITRES_STAT!D2454</f>
        <v>8.5699000000000005</v>
      </c>
      <c r="C2451" s="2">
        <f t="shared" si="342"/>
        <v>-9.3700000000000117E-2</v>
      </c>
      <c r="D2451" s="2">
        <f t="shared" si="343"/>
        <v>0</v>
      </c>
      <c r="E2451" s="2">
        <f t="shared" si="344"/>
        <v>9.3700000000000117E-2</v>
      </c>
      <c r="F2451" s="2">
        <f t="shared" si="345"/>
        <v>8.3845590724023741E-2</v>
      </c>
      <c r="G2451" s="2">
        <f t="shared" si="345"/>
        <v>2.7010485499545794E-2</v>
      </c>
      <c r="H2451" s="2">
        <f t="shared" si="346"/>
        <v>3.1041867324241053</v>
      </c>
      <c r="I2451" s="2">
        <f t="shared" si="347"/>
        <v>75.634636891646551</v>
      </c>
    </row>
    <row r="2452" spans="1:9" ht="13.5" x14ac:dyDescent="0.25">
      <c r="A2452" s="3">
        <f>TITRES_STAT!B2455</f>
        <v>45867</v>
      </c>
      <c r="B2452" s="6">
        <f>TITRES_STAT!D2455</f>
        <v>8.5230999999999995</v>
      </c>
      <c r="C2452" s="2">
        <f t="shared" si="342"/>
        <v>-4.6800000000001063E-2</v>
      </c>
      <c r="D2452" s="2">
        <f t="shared" si="343"/>
        <v>0</v>
      </c>
      <c r="E2452" s="2">
        <f t="shared" si="344"/>
        <v>4.6800000000001063E-2</v>
      </c>
      <c r="F2452" s="2">
        <f t="shared" si="345"/>
        <v>7.7856619958022052E-2</v>
      </c>
      <c r="G2452" s="2">
        <f t="shared" si="345"/>
        <v>2.8424022249578313E-2</v>
      </c>
      <c r="H2452" s="2">
        <f t="shared" si="346"/>
        <v>2.7391133905820491</v>
      </c>
      <c r="I2452" s="2">
        <f t="shared" si="347"/>
        <v>73.255692044034674</v>
      </c>
    </row>
    <row r="2453" spans="1:9" ht="13.5" x14ac:dyDescent="0.25">
      <c r="A2453" s="3">
        <f>TITRES_STAT!B2456</f>
        <v>45868</v>
      </c>
      <c r="B2453" s="6">
        <f>TITRES_STAT!D2456</f>
        <v>8.4762000000000004</v>
      </c>
      <c r="C2453" s="2">
        <f t="shared" si="342"/>
        <v>-4.6899999999999054E-2</v>
      </c>
      <c r="D2453" s="2">
        <f t="shared" si="343"/>
        <v>0</v>
      </c>
      <c r="E2453" s="2">
        <f t="shared" si="344"/>
        <v>4.6899999999999054E-2</v>
      </c>
      <c r="F2453" s="2">
        <f t="shared" si="345"/>
        <v>7.2295432818163335E-2</v>
      </c>
      <c r="G2453" s="2">
        <f t="shared" si="345"/>
        <v>2.9743734946036937E-2</v>
      </c>
      <c r="H2453" s="2">
        <f t="shared" si="346"/>
        <v>2.4306104444961778</v>
      </c>
      <c r="I2453" s="2">
        <f t="shared" si="347"/>
        <v>70.850668818888266</v>
      </c>
    </row>
    <row r="2454" spans="1:9" ht="13.5" x14ac:dyDescent="0.25">
      <c r="A2454" s="3">
        <f>TITRES_STAT!B2457</f>
        <v>45869</v>
      </c>
      <c r="B2454" s="6">
        <f>TITRES_STAT!D2457</f>
        <v>8.6448</v>
      </c>
      <c r="C2454" s="2">
        <f t="shared" si="342"/>
        <v>0.16859999999999964</v>
      </c>
      <c r="D2454" s="2">
        <f t="shared" si="343"/>
        <v>0.16859999999999964</v>
      </c>
      <c r="E2454" s="2">
        <f t="shared" si="344"/>
        <v>0</v>
      </c>
      <c r="F2454" s="2">
        <f t="shared" si="345"/>
        <v>7.9174330474008778E-2</v>
      </c>
      <c r="G2454" s="2">
        <f t="shared" si="345"/>
        <v>2.7619182449891443E-2</v>
      </c>
      <c r="H2454" s="2">
        <f t="shared" si="346"/>
        <v>2.866642798629254</v>
      </c>
      <c r="I2454" s="2">
        <f t="shared" si="347"/>
        <v>74.137771392937935</v>
      </c>
    </row>
    <row r="2455" spans="1:9" ht="13.5" x14ac:dyDescent="0.25">
      <c r="A2455" s="3">
        <f>TITRES_STAT!B2458</f>
        <v>45870</v>
      </c>
      <c r="B2455" s="6">
        <f>TITRES_STAT!D2458</f>
        <v>8.6636000000000006</v>
      </c>
      <c r="C2455" s="2">
        <f t="shared" si="342"/>
        <v>1.8800000000000594E-2</v>
      </c>
      <c r="D2455" s="2">
        <f t="shared" si="343"/>
        <v>1.8800000000000594E-2</v>
      </c>
      <c r="E2455" s="2">
        <f t="shared" si="344"/>
        <v>0</v>
      </c>
      <c r="F2455" s="2">
        <f t="shared" si="345"/>
        <v>7.4861878297293918E-2</v>
      </c>
      <c r="G2455" s="2">
        <f t="shared" si="345"/>
        <v>2.5646383703470627E-2</v>
      </c>
      <c r="H2455" s="2">
        <f t="shared" si="346"/>
        <v>2.9190032857210642</v>
      </c>
      <c r="I2455" s="2">
        <f t="shared" si="347"/>
        <v>74.4833079460915</v>
      </c>
    </row>
    <row r="2456" spans="1:9" ht="13.5" x14ac:dyDescent="0.25">
      <c r="A2456" s="3">
        <f>TITRES_STAT!B2459</f>
        <v>45873</v>
      </c>
      <c r="B2456" s="6">
        <f>TITRES_STAT!D2459</f>
        <v>8.7103999999999999</v>
      </c>
      <c r="C2456" s="2">
        <f t="shared" si="342"/>
        <v>4.6799999999999287E-2</v>
      </c>
      <c r="D2456" s="2">
        <f t="shared" si="343"/>
        <v>4.6799999999999287E-2</v>
      </c>
      <c r="E2456" s="2">
        <f t="shared" si="344"/>
        <v>0</v>
      </c>
      <c r="F2456" s="2">
        <f t="shared" si="345"/>
        <v>7.2857458418915735E-2</v>
      </c>
      <c r="G2456" s="2">
        <f t="shared" si="345"/>
        <v>2.3814499153222726E-2</v>
      </c>
      <c r="H2456" s="2">
        <f t="shared" si="346"/>
        <v>3.0593739532437829</v>
      </c>
      <c r="I2456" s="2">
        <f t="shared" si="347"/>
        <v>75.365659544597634</v>
      </c>
    </row>
    <row r="2457" spans="1:9" ht="13.5" x14ac:dyDescent="0.25">
      <c r="A2457" s="3">
        <f>TITRES_STAT!B2460</f>
        <v>45874</v>
      </c>
      <c r="B2457" s="6">
        <f>TITRES_STAT!D2460</f>
        <v>8.8040000000000003</v>
      </c>
      <c r="C2457" s="2">
        <f t="shared" si="342"/>
        <v>9.360000000000035E-2</v>
      </c>
      <c r="D2457" s="2">
        <f t="shared" si="343"/>
        <v>9.360000000000035E-2</v>
      </c>
      <c r="E2457" s="2">
        <f t="shared" si="344"/>
        <v>0</v>
      </c>
      <c r="F2457" s="2">
        <f t="shared" si="345"/>
        <v>7.433906853185035E-2</v>
      </c>
      <c r="G2457" s="2">
        <f t="shared" si="345"/>
        <v>2.2113463499421105E-2</v>
      </c>
      <c r="H2457" s="2">
        <f t="shared" si="346"/>
        <v>3.3617107756004132</v>
      </c>
      <c r="I2457" s="2">
        <f t="shared" si="347"/>
        <v>77.073216188610203</v>
      </c>
    </row>
    <row r="2458" spans="1:9" ht="13.5" x14ac:dyDescent="0.25">
      <c r="A2458" s="3">
        <f>TITRES_STAT!B2461</f>
        <v>45875</v>
      </c>
      <c r="B2458" s="6">
        <f>TITRES_STAT!D2461</f>
        <v>8.7571999999999992</v>
      </c>
      <c r="C2458" s="2">
        <f t="shared" si="342"/>
        <v>-4.6800000000001063E-2</v>
      </c>
      <c r="D2458" s="2">
        <f t="shared" si="343"/>
        <v>0</v>
      </c>
      <c r="E2458" s="2">
        <f t="shared" si="344"/>
        <v>4.6800000000001063E-2</v>
      </c>
      <c r="F2458" s="2">
        <f t="shared" si="345"/>
        <v>6.9029135065289612E-2</v>
      </c>
      <c r="G2458" s="2">
        <f t="shared" si="345"/>
        <v>2.387678753517682E-2</v>
      </c>
      <c r="H2458" s="2">
        <f t="shared" si="346"/>
        <v>2.8910562178262653</v>
      </c>
      <c r="I2458" s="2">
        <f t="shared" si="347"/>
        <v>74.300037213066815</v>
      </c>
    </row>
    <row r="2459" spans="1:9" ht="13.5" x14ac:dyDescent="0.25">
      <c r="A2459" s="3">
        <f>TITRES_STAT!B2462</f>
        <v>45876</v>
      </c>
      <c r="B2459" s="6">
        <f>TITRES_STAT!D2462</f>
        <v>8.7103999999999999</v>
      </c>
      <c r="C2459" s="2">
        <f t="shared" si="342"/>
        <v>-4.6799999999999287E-2</v>
      </c>
      <c r="D2459" s="2">
        <f t="shared" si="343"/>
        <v>0</v>
      </c>
      <c r="E2459" s="2">
        <f t="shared" si="344"/>
        <v>4.6799999999999287E-2</v>
      </c>
      <c r="F2459" s="2">
        <f t="shared" si="345"/>
        <v>6.4098482560626072E-2</v>
      </c>
      <c r="G2459" s="2">
        <f t="shared" si="345"/>
        <v>2.5514159854092711E-2</v>
      </c>
      <c r="H2459" s="2">
        <f t="shared" si="346"/>
        <v>2.5122709478652134</v>
      </c>
      <c r="I2459" s="2">
        <f t="shared" si="347"/>
        <v>71.528392460501721</v>
      </c>
    </row>
    <row r="2460" spans="1:9" ht="13.5" x14ac:dyDescent="0.25">
      <c r="A2460" s="3">
        <f>TITRES_STAT!B2463</f>
        <v>45877</v>
      </c>
      <c r="B2460" s="6">
        <f>TITRES_STAT!D2463</f>
        <v>8.7852999999999994</v>
      </c>
      <c r="C2460" s="2">
        <f t="shared" si="342"/>
        <v>7.4899999999999523E-2</v>
      </c>
      <c r="D2460" s="2">
        <f t="shared" si="343"/>
        <v>7.4899999999999523E-2</v>
      </c>
      <c r="E2460" s="2">
        <f t="shared" si="344"/>
        <v>0</v>
      </c>
      <c r="F2460" s="2">
        <f t="shared" si="345"/>
        <v>6.4870019520581315E-2</v>
      </c>
      <c r="G2460" s="2">
        <f t="shared" si="345"/>
        <v>2.3691719864514661E-2</v>
      </c>
      <c r="H2460" s="2">
        <f t="shared" si="346"/>
        <v>2.7380882389101395</v>
      </c>
      <c r="I2460" s="2">
        <f t="shared" si="347"/>
        <v>73.248357553711585</v>
      </c>
    </row>
    <row r="2461" spans="1:9" ht="13.5" x14ac:dyDescent="0.25">
      <c r="A2461" s="3">
        <f>TITRES_STAT!B2464</f>
        <v>45880</v>
      </c>
      <c r="B2461" s="6">
        <f>TITRES_STAT!D2464</f>
        <v>8.9258000000000006</v>
      </c>
      <c r="C2461" s="2">
        <f t="shared" si="342"/>
        <v>0.14050000000000118</v>
      </c>
      <c r="D2461" s="2">
        <f t="shared" si="343"/>
        <v>0.14050000000000118</v>
      </c>
      <c r="E2461" s="2">
        <f t="shared" si="344"/>
        <v>0</v>
      </c>
      <c r="F2461" s="2">
        <f t="shared" ref="F2461:G2476" si="348">((F2460*13)+D2461)/14</f>
        <v>7.0272160983397017E-2</v>
      </c>
      <c r="G2461" s="2">
        <f t="shared" si="348"/>
        <v>2.1999454159906472E-2</v>
      </c>
      <c r="H2461" s="2">
        <f t="shared" si="346"/>
        <v>3.1942683883251299</v>
      </c>
      <c r="I2461" s="2">
        <f t="shared" si="347"/>
        <v>76.157939659189907</v>
      </c>
    </row>
    <row r="2462" spans="1:9" ht="13.5" x14ac:dyDescent="0.25">
      <c r="A2462" s="3">
        <f>TITRES_STAT!B2465</f>
        <v>45881</v>
      </c>
      <c r="B2462" s="6">
        <f>TITRES_STAT!D2465</f>
        <v>8.8040000000000003</v>
      </c>
      <c r="C2462" s="2">
        <f t="shared" si="342"/>
        <v>-0.12180000000000035</v>
      </c>
      <c r="D2462" s="2">
        <f t="shared" si="343"/>
        <v>0</v>
      </c>
      <c r="E2462" s="2">
        <f t="shared" si="344"/>
        <v>0.12180000000000035</v>
      </c>
      <c r="F2462" s="2">
        <f t="shared" si="348"/>
        <v>6.5252720913154372E-2</v>
      </c>
      <c r="G2462" s="2">
        <f t="shared" si="348"/>
        <v>2.9128064577056034E-2</v>
      </c>
      <c r="H2462" s="2">
        <f t="shared" si="346"/>
        <v>2.2402010521685489</v>
      </c>
      <c r="I2462" s="2">
        <f t="shared" si="347"/>
        <v>69.137717570619998</v>
      </c>
    </row>
    <row r="2463" spans="1:9" ht="13.5" x14ac:dyDescent="0.25">
      <c r="A2463" s="3">
        <f>TITRES_STAT!B2466</f>
        <v>45883</v>
      </c>
      <c r="B2463" s="6">
        <f>TITRES_STAT!D2466</f>
        <v>8.5230999999999995</v>
      </c>
      <c r="C2463" s="2">
        <f t="shared" si="342"/>
        <v>-0.28090000000000082</v>
      </c>
      <c r="D2463" s="2">
        <f t="shared" si="343"/>
        <v>0</v>
      </c>
      <c r="E2463" s="2">
        <f t="shared" si="344"/>
        <v>0.28090000000000082</v>
      </c>
      <c r="F2463" s="2">
        <f t="shared" si="348"/>
        <v>6.0591812276500491E-2</v>
      </c>
      <c r="G2463" s="2">
        <f t="shared" si="348"/>
        <v>4.7111774250123521E-2</v>
      </c>
      <c r="H2463" s="2">
        <f t="shared" si="346"/>
        <v>1.2861288550673005</v>
      </c>
      <c r="I2463" s="2">
        <f t="shared" si="347"/>
        <v>56.257933677558981</v>
      </c>
    </row>
    <row r="2464" spans="1:9" ht="13.5" x14ac:dyDescent="0.25">
      <c r="A2464" s="3">
        <f>TITRES_STAT!B2467</f>
        <v>45884</v>
      </c>
      <c r="B2464" s="6">
        <f>TITRES_STAT!D2467</f>
        <v>8.5699000000000005</v>
      </c>
      <c r="C2464" s="2">
        <f t="shared" si="342"/>
        <v>4.6800000000001063E-2</v>
      </c>
      <c r="D2464" s="2">
        <f t="shared" si="343"/>
        <v>4.6800000000001063E-2</v>
      </c>
      <c r="E2464" s="2">
        <f t="shared" si="344"/>
        <v>0</v>
      </c>
      <c r="F2464" s="2">
        <f t="shared" si="348"/>
        <v>5.9606682828179103E-2</v>
      </c>
      <c r="G2464" s="2">
        <f t="shared" si="348"/>
        <v>4.3746647517971846E-2</v>
      </c>
      <c r="H2464" s="2">
        <f t="shared" si="346"/>
        <v>1.362542873798311</v>
      </c>
      <c r="I2464" s="2">
        <f t="shared" si="347"/>
        <v>57.67272581207051</v>
      </c>
    </row>
    <row r="2465" spans="1:9" ht="13.5" x14ac:dyDescent="0.25">
      <c r="A2465" s="3">
        <f>TITRES_STAT!B2468</f>
        <v>45887</v>
      </c>
      <c r="B2465" s="6">
        <f>TITRES_STAT!D2468</f>
        <v>8.5230999999999995</v>
      </c>
      <c r="C2465" s="2">
        <f t="shared" si="342"/>
        <v>-4.6800000000001063E-2</v>
      </c>
      <c r="D2465" s="2">
        <f t="shared" si="343"/>
        <v>0</v>
      </c>
      <c r="E2465" s="2">
        <f t="shared" si="344"/>
        <v>4.6800000000001063E-2</v>
      </c>
      <c r="F2465" s="2">
        <f t="shared" si="348"/>
        <v>5.5349062626166311E-2</v>
      </c>
      <c r="G2465" s="2">
        <f t="shared" si="348"/>
        <v>4.396474412383107E-2</v>
      </c>
      <c r="H2465" s="2">
        <f t="shared" si="346"/>
        <v>1.2589419938455726</v>
      </c>
      <c r="I2465" s="2">
        <f t="shared" si="347"/>
        <v>55.731488337262604</v>
      </c>
    </row>
    <row r="2466" spans="1:9" ht="13.5" x14ac:dyDescent="0.25">
      <c r="A2466" s="3">
        <f>TITRES_STAT!B2469</f>
        <v>45888</v>
      </c>
      <c r="B2466" s="6">
        <f>TITRES_STAT!D2469</f>
        <v>8.4762000000000004</v>
      </c>
      <c r="C2466" s="2">
        <f t="shared" si="342"/>
        <v>-4.6899999999999054E-2</v>
      </c>
      <c r="D2466" s="2">
        <f t="shared" si="343"/>
        <v>0</v>
      </c>
      <c r="E2466" s="2">
        <f t="shared" si="344"/>
        <v>4.6899999999999054E-2</v>
      </c>
      <c r="F2466" s="2">
        <f t="shared" si="348"/>
        <v>5.1395558152868719E-2</v>
      </c>
      <c r="G2466" s="2">
        <f t="shared" si="348"/>
        <v>4.4174405257843066E-2</v>
      </c>
      <c r="H2466" s="2">
        <f t="shared" si="346"/>
        <v>1.163469159412023</v>
      </c>
      <c r="I2466" s="2">
        <f t="shared" si="347"/>
        <v>53.777940598340905</v>
      </c>
    </row>
    <row r="2467" spans="1:9" ht="13.5" x14ac:dyDescent="0.25">
      <c r="A2467" s="3">
        <f>TITRES_STAT!B2470</f>
        <v>45889</v>
      </c>
      <c r="B2467" s="6">
        <f>TITRES_STAT!D2470</f>
        <v>8.42</v>
      </c>
      <c r="C2467" s="2">
        <f t="shared" si="342"/>
        <v>-5.6200000000000472E-2</v>
      </c>
      <c r="D2467" s="2">
        <f t="shared" si="343"/>
        <v>0</v>
      </c>
      <c r="E2467" s="2">
        <f t="shared" si="344"/>
        <v>5.6200000000000472E-2</v>
      </c>
      <c r="F2467" s="2">
        <f t="shared" si="348"/>
        <v>4.7724446856235239E-2</v>
      </c>
      <c r="G2467" s="2">
        <f t="shared" si="348"/>
        <v>4.5033376310854308E-2</v>
      </c>
      <c r="H2467" s="2">
        <f t="shared" si="346"/>
        <v>1.0597572459769646</v>
      </c>
      <c r="I2467" s="2">
        <f t="shared" si="347"/>
        <v>51.450589531695542</v>
      </c>
    </row>
    <row r="2468" spans="1:9" ht="13.5" x14ac:dyDescent="0.25">
      <c r="A2468" s="3">
        <f>TITRES_STAT!B2471</f>
        <v>45890</v>
      </c>
      <c r="B2468" s="6">
        <f>TITRES_STAT!D2471</f>
        <v>8.4293999999999993</v>
      </c>
      <c r="C2468" s="2">
        <f t="shared" si="342"/>
        <v>9.3999999999994088E-3</v>
      </c>
      <c r="D2468" s="2">
        <f t="shared" si="343"/>
        <v>9.3999999999994088E-3</v>
      </c>
      <c r="E2468" s="2">
        <f t="shared" si="344"/>
        <v>0</v>
      </c>
      <c r="F2468" s="2">
        <f t="shared" si="348"/>
        <v>4.4986986366504111E-2</v>
      </c>
      <c r="G2468" s="2">
        <f t="shared" si="348"/>
        <v>4.1816706574364711E-2</v>
      </c>
      <c r="H2468" s="2">
        <f t="shared" si="346"/>
        <v>1.0758137130312149</v>
      </c>
      <c r="I2468" s="2">
        <f t="shared" si="347"/>
        <v>51.826120343923044</v>
      </c>
    </row>
    <row r="2469" spans="1:9" ht="13.5" x14ac:dyDescent="0.25">
      <c r="A2469" s="3">
        <f>TITRES_STAT!B2472</f>
        <v>45891</v>
      </c>
      <c r="B2469" s="6">
        <f>TITRES_STAT!D2472</f>
        <v>8.4293999999999993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4.1773630197468103E-2</v>
      </c>
      <c r="G2469" s="2">
        <f t="shared" si="348"/>
        <v>3.8829798961910085E-2</v>
      </c>
      <c r="H2469" s="2">
        <f t="shared" si="346"/>
        <v>1.0758137130312149</v>
      </c>
      <c r="I2469" s="2">
        <f t="shared" si="347"/>
        <v>51.826120343923044</v>
      </c>
    </row>
    <row r="2470" spans="1:9" ht="13.5" x14ac:dyDescent="0.25">
      <c r="A2470" s="3">
        <f>TITRES_STAT!B2473</f>
        <v>45894</v>
      </c>
      <c r="B2470" s="6">
        <f>TITRES_STAT!D2473</f>
        <v>8.5230999999999995</v>
      </c>
      <c r="C2470" s="2">
        <f t="shared" si="342"/>
        <v>9.3700000000000117E-2</v>
      </c>
      <c r="D2470" s="2">
        <f t="shared" si="343"/>
        <v>9.3700000000000117E-2</v>
      </c>
      <c r="E2470" s="2">
        <f t="shared" si="344"/>
        <v>0</v>
      </c>
      <c r="F2470" s="2">
        <f t="shared" si="348"/>
        <v>4.5482656611934673E-2</v>
      </c>
      <c r="G2470" s="2">
        <f t="shared" si="348"/>
        <v>3.6056241893202223E-2</v>
      </c>
      <c r="H2470" s="2">
        <f t="shared" si="346"/>
        <v>1.2614364177679216</v>
      </c>
      <c r="I2470" s="2">
        <f t="shared" si="347"/>
        <v>55.780317671410899</v>
      </c>
    </row>
    <row r="2471" spans="1:9" ht="13.5" x14ac:dyDescent="0.25">
      <c r="A2471" s="3">
        <f>TITRES_STAT!B2474</f>
        <v>45895</v>
      </c>
      <c r="B2471" s="6">
        <f>TITRES_STAT!D2474</f>
        <v>8.64</v>
      </c>
      <c r="C2471" s="2">
        <f t="shared" si="342"/>
        <v>0.11690000000000111</v>
      </c>
      <c r="D2471" s="2">
        <f t="shared" si="343"/>
        <v>0.11690000000000111</v>
      </c>
      <c r="E2471" s="2">
        <f t="shared" si="344"/>
        <v>0</v>
      </c>
      <c r="F2471" s="2">
        <f t="shared" si="348"/>
        <v>5.0583895425367995E-2</v>
      </c>
      <c r="G2471" s="2">
        <f t="shared" si="348"/>
        <v>3.3480796043687776E-2</v>
      </c>
      <c r="H2471" s="2">
        <f t="shared" si="346"/>
        <v>1.510833116374027</v>
      </c>
      <c r="I2471" s="2">
        <f t="shared" si="347"/>
        <v>60.172582021535085</v>
      </c>
    </row>
    <row r="2472" spans="1:9" ht="13.5" x14ac:dyDescent="0.25">
      <c r="A2472" s="3">
        <f>TITRES_STAT!B2475</f>
        <v>45896</v>
      </c>
      <c r="B2472" s="6">
        <f>TITRES_STAT!D2475</f>
        <v>8.75</v>
      </c>
      <c r="C2472" s="2">
        <f t="shared" si="342"/>
        <v>0.10999999999999943</v>
      </c>
      <c r="D2472" s="2">
        <f t="shared" si="343"/>
        <v>0.10999999999999943</v>
      </c>
      <c r="E2472" s="2">
        <f t="shared" si="344"/>
        <v>0</v>
      </c>
      <c r="F2472" s="2">
        <f t="shared" si="348"/>
        <v>5.4827902894984522E-2</v>
      </c>
      <c r="G2472" s="2">
        <f t="shared" si="348"/>
        <v>3.1089310611995793E-2</v>
      </c>
      <c r="H2472" s="2">
        <f t="shared" si="346"/>
        <v>1.7635612310370499</v>
      </c>
      <c r="I2472" s="2">
        <f t="shared" si="347"/>
        <v>63.814805738002718</v>
      </c>
    </row>
    <row r="2473" spans="1:9" ht="13.5" x14ac:dyDescent="0.25">
      <c r="A2473" s="3">
        <f>TITRES_STAT!B2476</f>
        <v>45897</v>
      </c>
      <c r="B2473" s="6">
        <f>TITRES_STAT!D2476</f>
        <v>8.6999999999999993</v>
      </c>
      <c r="C2473" s="2">
        <f t="shared" si="342"/>
        <v>-5.0000000000000711E-2</v>
      </c>
      <c r="D2473" s="2">
        <f t="shared" si="343"/>
        <v>0</v>
      </c>
      <c r="E2473" s="2">
        <f t="shared" si="344"/>
        <v>5.0000000000000711E-2</v>
      </c>
      <c r="F2473" s="2">
        <f t="shared" si="348"/>
        <v>5.0911624116771345E-2</v>
      </c>
      <c r="G2473" s="2">
        <f t="shared" si="348"/>
        <v>3.244007413971043E-2</v>
      </c>
      <c r="H2473" s="2">
        <f t="shared" si="346"/>
        <v>1.5694052947446746</v>
      </c>
      <c r="I2473" s="2">
        <f t="shared" si="347"/>
        <v>61.080488078492444</v>
      </c>
    </row>
    <row r="2474" spans="1:9" ht="13.5" x14ac:dyDescent="0.25">
      <c r="A2474" s="3">
        <f>TITRES_STAT!B2477</f>
        <v>45898</v>
      </c>
      <c r="B2474" s="6">
        <f>TITRES_STAT!D2477</f>
        <v>8.6999999999999993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4.7275079537001961E-2</v>
      </c>
      <c r="G2474" s="2">
        <f t="shared" si="348"/>
        <v>3.012292598687397E-2</v>
      </c>
      <c r="H2474" s="2">
        <f t="shared" si="346"/>
        <v>1.5694052947446746</v>
      </c>
      <c r="I2474" s="2">
        <f t="shared" si="347"/>
        <v>61.080488078492444</v>
      </c>
    </row>
    <row r="2475" spans="1:9" ht="13.5" x14ac:dyDescent="0.25">
      <c r="A2475" s="3">
        <f>TITRES_STAT!B2478</f>
        <v>45901</v>
      </c>
      <c r="B2475" s="6">
        <f>TITRES_STAT!D2478</f>
        <v>8.7100000000000009</v>
      </c>
      <c r="C2475" s="2">
        <f t="shared" si="342"/>
        <v>1.0000000000001563E-2</v>
      </c>
      <c r="D2475" s="2">
        <f t="shared" si="343"/>
        <v>1.0000000000001563E-2</v>
      </c>
      <c r="E2475" s="2">
        <f t="shared" si="344"/>
        <v>0</v>
      </c>
      <c r="F2475" s="2">
        <f t="shared" si="348"/>
        <v>4.4612573855787645E-2</v>
      </c>
      <c r="G2475" s="2">
        <f t="shared" si="348"/>
        <v>2.797128841638297E-2</v>
      </c>
      <c r="H2475" s="2">
        <f t="shared" si="346"/>
        <v>1.5949416841899124</v>
      </c>
      <c r="I2475" s="2">
        <f t="shared" si="347"/>
        <v>61.463488521046301</v>
      </c>
    </row>
    <row r="2476" spans="1:9" ht="13.5" x14ac:dyDescent="0.25">
      <c r="A2476" s="3">
        <f>TITRES_STAT!B2479</f>
        <v>45902</v>
      </c>
      <c r="B2476" s="6">
        <f>TITRES_STAT!D2479</f>
        <v>8.64</v>
      </c>
      <c r="C2476" s="2">
        <f t="shared" si="342"/>
        <v>-7.0000000000000284E-2</v>
      </c>
      <c r="D2476" s="2">
        <f t="shared" si="343"/>
        <v>0</v>
      </c>
      <c r="E2476" s="2">
        <f t="shared" si="344"/>
        <v>7.0000000000000284E-2</v>
      </c>
      <c r="F2476" s="2">
        <f t="shared" si="348"/>
        <v>4.1425961437517096E-2</v>
      </c>
      <c r="G2476" s="2">
        <f t="shared" si="348"/>
        <v>3.0973339243784207E-2</v>
      </c>
      <c r="H2476" s="2">
        <f t="shared" si="346"/>
        <v>1.3374715948920666</v>
      </c>
      <c r="I2476" s="2">
        <f t="shared" si="347"/>
        <v>57.218731462438356</v>
      </c>
    </row>
    <row r="2477" spans="1:9" ht="13.5" x14ac:dyDescent="0.25">
      <c r="A2477" s="3">
        <f>TITRES_STAT!B2480</f>
        <v>45903</v>
      </c>
      <c r="B2477" s="6">
        <f>TITRES_STAT!D2480</f>
        <v>8.7799999999999994</v>
      </c>
      <c r="C2477" s="2">
        <f t="shared" si="342"/>
        <v>0.13999999999999879</v>
      </c>
      <c r="D2477" s="2">
        <f t="shared" si="343"/>
        <v>0.13999999999999879</v>
      </c>
      <c r="E2477" s="2">
        <f t="shared" si="344"/>
        <v>0</v>
      </c>
      <c r="F2477" s="2">
        <f t="shared" ref="F2477:G2492" si="349">((F2476*13)+D2477)/14</f>
        <v>4.8466964191980079E-2</v>
      </c>
      <c r="G2477" s="2">
        <f t="shared" si="349"/>
        <v>2.8760957869228193E-2</v>
      </c>
      <c r="H2477" s="2">
        <f t="shared" si="346"/>
        <v>1.6851651607833151</v>
      </c>
      <c r="I2477" s="2">
        <f t="shared" si="347"/>
        <v>62.758342965082996</v>
      </c>
    </row>
    <row r="2478" spans="1:9" ht="13.5" x14ac:dyDescent="0.25">
      <c r="A2478" s="3">
        <f>TITRES_STAT!B2481</f>
        <v>45905</v>
      </c>
      <c r="B2478" s="6">
        <f>TITRES_STAT!D2481</f>
        <v>8.6999999999999993</v>
      </c>
      <c r="C2478" s="2">
        <f t="shared" si="342"/>
        <v>-8.0000000000000071E-2</v>
      </c>
      <c r="D2478" s="2">
        <f t="shared" si="343"/>
        <v>0</v>
      </c>
      <c r="E2478" s="2">
        <f t="shared" si="344"/>
        <v>8.0000000000000071E-2</v>
      </c>
      <c r="F2478" s="2">
        <f t="shared" si="349"/>
        <v>4.5005038178267218E-2</v>
      </c>
      <c r="G2478" s="2">
        <f t="shared" si="349"/>
        <v>3.242088944999761E-2</v>
      </c>
      <c r="H2478" s="2">
        <f t="shared" si="346"/>
        <v>1.3881493981736068</v>
      </c>
      <c r="I2478" s="2">
        <f t="shared" si="347"/>
        <v>58.126572786243045</v>
      </c>
    </row>
    <row r="2479" spans="1:9" ht="13.5" x14ac:dyDescent="0.25">
      <c r="A2479" s="3">
        <f>TITRES_STAT!B2482</f>
        <v>45908</v>
      </c>
      <c r="B2479" s="6">
        <f>TITRES_STAT!D2482</f>
        <v>8.4499999999999993</v>
      </c>
      <c r="C2479" s="2">
        <f t="shared" si="342"/>
        <v>-0.25</v>
      </c>
      <c r="D2479" s="2">
        <f t="shared" si="343"/>
        <v>0</v>
      </c>
      <c r="E2479" s="2">
        <f t="shared" si="344"/>
        <v>0.25</v>
      </c>
      <c r="F2479" s="2">
        <f t="shared" si="349"/>
        <v>4.1790392594105275E-2</v>
      </c>
      <c r="G2479" s="2">
        <f t="shared" si="349"/>
        <v>4.7962254489283498E-2</v>
      </c>
      <c r="H2479" s="2">
        <f t="shared" si="346"/>
        <v>0.87131835313210226</v>
      </c>
      <c r="I2479" s="2">
        <f t="shared" si="347"/>
        <v>46.561738235172065</v>
      </c>
    </row>
    <row r="2480" spans="1:9" ht="13.5" x14ac:dyDescent="0.25">
      <c r="A2480" s="3">
        <f>TITRES_STAT!B2483</f>
        <v>45909</v>
      </c>
      <c r="B2480" s="6">
        <f>TITRES_STAT!D2483</f>
        <v>8.5500000000000007</v>
      </c>
      <c r="C2480" s="2">
        <f t="shared" si="342"/>
        <v>0.10000000000000142</v>
      </c>
      <c r="D2480" s="2">
        <f t="shared" si="343"/>
        <v>0.10000000000000142</v>
      </c>
      <c r="E2480" s="2">
        <f t="shared" si="344"/>
        <v>0</v>
      </c>
      <c r="F2480" s="2">
        <f t="shared" si="349"/>
        <v>4.5948221694526427E-2</v>
      </c>
      <c r="G2480" s="2">
        <f t="shared" si="349"/>
        <v>4.4536379168620396E-2</v>
      </c>
      <c r="H2480" s="2">
        <f t="shared" si="346"/>
        <v>1.0317008825652534</v>
      </c>
      <c r="I2480" s="2">
        <f t="shared" si="347"/>
        <v>50.780156243403994</v>
      </c>
    </row>
    <row r="2481" spans="1:9" ht="13.5" x14ac:dyDescent="0.25">
      <c r="A2481" s="3">
        <f>TITRES_STAT!B2484</f>
        <v>45910</v>
      </c>
      <c r="B2481" s="6">
        <f>TITRES_STAT!D2484</f>
        <v>8.4499999999999993</v>
      </c>
      <c r="C2481" s="2">
        <f t="shared" si="342"/>
        <v>-0.10000000000000142</v>
      </c>
      <c r="D2481" s="2">
        <f t="shared" si="343"/>
        <v>0</v>
      </c>
      <c r="E2481" s="2">
        <f t="shared" si="344"/>
        <v>0.10000000000000142</v>
      </c>
      <c r="F2481" s="2">
        <f t="shared" si="349"/>
        <v>4.266620585920311E-2</v>
      </c>
      <c r="G2481" s="2">
        <f t="shared" si="349"/>
        <v>4.8498066370861896E-2</v>
      </c>
      <c r="H2481" s="2">
        <f t="shared" si="346"/>
        <v>0.87975065918993789</v>
      </c>
      <c r="I2481" s="2">
        <f t="shared" si="347"/>
        <v>46.801455016861581</v>
      </c>
    </row>
    <row r="2482" spans="1:9" ht="13.5" x14ac:dyDescent="0.25">
      <c r="A2482" s="3">
        <f>TITRES_STAT!B2485</f>
        <v>45911</v>
      </c>
      <c r="B2482" s="6">
        <f>TITRES_STAT!D2485</f>
        <v>8.4499999999999993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3.961861972640289E-2</v>
      </c>
      <c r="G2482" s="2">
        <f t="shared" si="349"/>
        <v>4.5033918772943195E-2</v>
      </c>
      <c r="H2482" s="2">
        <f t="shared" si="346"/>
        <v>0.87975065918993778</v>
      </c>
      <c r="I2482" s="2">
        <f t="shared" si="347"/>
        <v>46.801455016861581</v>
      </c>
    </row>
    <row r="2483" spans="1:9" ht="13.5" x14ac:dyDescent="0.25">
      <c r="A2483" s="3">
        <f>TITRES_STAT!B2486</f>
        <v>45912</v>
      </c>
      <c r="B2483" s="6">
        <f>TITRES_STAT!D2486</f>
        <v>8.48</v>
      </c>
      <c r="C2483" s="2">
        <f t="shared" si="342"/>
        <v>3.0000000000001137E-2</v>
      </c>
      <c r="D2483" s="2">
        <f t="shared" si="343"/>
        <v>3.0000000000001137E-2</v>
      </c>
      <c r="E2483" s="2">
        <f t="shared" si="344"/>
        <v>0</v>
      </c>
      <c r="F2483" s="2">
        <f t="shared" si="349"/>
        <v>3.8931575460231335E-2</v>
      </c>
      <c r="G2483" s="2">
        <f t="shared" si="349"/>
        <v>4.1817210289161535E-2</v>
      </c>
      <c r="H2483" s="2">
        <f t="shared" si="346"/>
        <v>0.93099408571312281</v>
      </c>
      <c r="I2483" s="2">
        <f t="shared" si="347"/>
        <v>48.213202339731843</v>
      </c>
    </row>
    <row r="2484" spans="1:9" ht="13.5" x14ac:dyDescent="0.25">
      <c r="A2484" s="3">
        <f>TITRES_STAT!B2487</f>
        <v>45915</v>
      </c>
      <c r="B2484" s="6">
        <f>TITRES_STAT!D2487</f>
        <v>8.4700000000000006</v>
      </c>
      <c r="C2484" s="2">
        <f t="shared" si="342"/>
        <v>-9.9999999999997868E-3</v>
      </c>
      <c r="D2484" s="2">
        <f t="shared" si="343"/>
        <v>0</v>
      </c>
      <c r="E2484" s="2">
        <f t="shared" si="344"/>
        <v>9.9999999999997868E-3</v>
      </c>
      <c r="F2484" s="2">
        <f t="shared" si="349"/>
        <v>3.6150748641643381E-2</v>
      </c>
      <c r="G2484" s="2">
        <f t="shared" si="349"/>
        <v>3.9544552411364273E-2</v>
      </c>
      <c r="H2484" s="2">
        <f t="shared" si="346"/>
        <v>0.91417771696043815</v>
      </c>
      <c r="I2484" s="2">
        <f t="shared" si="347"/>
        <v>47.758246732287724</v>
      </c>
    </row>
    <row r="2485" spans="1:9" ht="13.5" x14ac:dyDescent="0.25">
      <c r="A2485" s="3">
        <f>TITRES_STAT!B2488</f>
        <v>45916</v>
      </c>
      <c r="B2485" s="6">
        <f>TITRES_STAT!D2488</f>
        <v>8.5</v>
      </c>
      <c r="C2485" s="2">
        <f t="shared" si="342"/>
        <v>2.9999999999999361E-2</v>
      </c>
      <c r="D2485" s="2">
        <f t="shared" si="343"/>
        <v>2.9999999999999361E-2</v>
      </c>
      <c r="E2485" s="2">
        <f t="shared" si="344"/>
        <v>0</v>
      </c>
      <c r="F2485" s="2">
        <f t="shared" si="349"/>
        <v>3.5711409452954521E-2</v>
      </c>
      <c r="G2485" s="2">
        <f t="shared" si="349"/>
        <v>3.6719941524838255E-2</v>
      </c>
      <c r="H2485" s="2">
        <f t="shared" si="346"/>
        <v>0.97253448589504043</v>
      </c>
      <c r="I2485" s="2">
        <f t="shared" si="347"/>
        <v>49.303801421436312</v>
      </c>
    </row>
    <row r="2486" spans="1:9" ht="13.5" x14ac:dyDescent="0.25">
      <c r="A2486" s="3">
        <f>TITRES_STAT!B2489</f>
        <v>45917</v>
      </c>
      <c r="B2486" s="6">
        <f>TITRES_STAT!D2489</f>
        <v>8.7200000000000006</v>
      </c>
      <c r="C2486" s="2">
        <f t="shared" si="342"/>
        <v>0.22000000000000064</v>
      </c>
      <c r="D2486" s="2">
        <f t="shared" si="343"/>
        <v>0.22000000000000064</v>
      </c>
      <c r="E2486" s="2">
        <f t="shared" si="344"/>
        <v>0</v>
      </c>
      <c r="F2486" s="2">
        <f t="shared" si="349"/>
        <v>4.8874880206314961E-2</v>
      </c>
      <c r="G2486" s="2">
        <f t="shared" si="349"/>
        <v>3.4097088558778375E-2</v>
      </c>
      <c r="H2486" s="2">
        <f t="shared" si="346"/>
        <v>1.4334033277375529</v>
      </c>
      <c r="I2486" s="2">
        <f t="shared" si="347"/>
        <v>58.905291671079205</v>
      </c>
    </row>
    <row r="2487" spans="1:9" ht="13.5" x14ac:dyDescent="0.25">
      <c r="A2487" s="3">
        <f>TITRES_STAT!B2490</f>
        <v>45918</v>
      </c>
      <c r="B2487" s="6">
        <f>TITRES_STAT!D2490</f>
        <v>8.85</v>
      </c>
      <c r="C2487" s="2">
        <f t="shared" si="342"/>
        <v>0.12999999999999901</v>
      </c>
      <c r="D2487" s="2">
        <f t="shared" si="343"/>
        <v>0.12999999999999901</v>
      </c>
      <c r="E2487" s="2">
        <f t="shared" si="344"/>
        <v>0</v>
      </c>
      <c r="F2487" s="2">
        <f t="shared" si="349"/>
        <v>5.4669531620149536E-2</v>
      </c>
      <c r="G2487" s="2">
        <f t="shared" si="349"/>
        <v>3.1661582233151346E-2</v>
      </c>
      <c r="H2487" s="2">
        <f t="shared" si="346"/>
        <v>1.7266834998191485</v>
      </c>
      <c r="I2487" s="2">
        <f t="shared" si="347"/>
        <v>63.325409785685551</v>
      </c>
    </row>
    <row r="2488" spans="1:9" ht="13.5" x14ac:dyDescent="0.25">
      <c r="A2488" s="3">
        <f>TITRES_STAT!B2491</f>
        <v>45919</v>
      </c>
      <c r="B2488" s="6">
        <f>TITRES_STAT!D2491</f>
        <v>8.7899999999999991</v>
      </c>
      <c r="C2488" s="2">
        <f t="shared" si="342"/>
        <v>-6.0000000000000497E-2</v>
      </c>
      <c r="D2488" s="2">
        <f t="shared" si="343"/>
        <v>0</v>
      </c>
      <c r="E2488" s="2">
        <f t="shared" si="344"/>
        <v>6.0000000000000497E-2</v>
      </c>
      <c r="F2488" s="2">
        <f t="shared" si="349"/>
        <v>5.0764565075853141E-2</v>
      </c>
      <c r="G2488" s="2">
        <f t="shared" si="349"/>
        <v>3.3685754930783428E-2</v>
      </c>
      <c r="H2488" s="2">
        <f t="shared" si="346"/>
        <v>1.5070039303011848</v>
      </c>
      <c r="I2488" s="2">
        <f t="shared" si="347"/>
        <v>60.111749809667721</v>
      </c>
    </row>
    <row r="2489" spans="1:9" ht="13.5" x14ac:dyDescent="0.25">
      <c r="A2489" s="3">
        <f>TITRES_STAT!B2492</f>
        <v>45922</v>
      </c>
      <c r="B2489" s="6">
        <f>TITRES_STAT!D2492</f>
        <v>8.75</v>
      </c>
      <c r="C2489" s="2">
        <f t="shared" si="342"/>
        <v>-3.9999999999999147E-2</v>
      </c>
      <c r="D2489" s="2">
        <f t="shared" si="343"/>
        <v>0</v>
      </c>
      <c r="E2489" s="2">
        <f t="shared" si="344"/>
        <v>3.9999999999999147E-2</v>
      </c>
      <c r="F2489" s="2">
        <f t="shared" si="349"/>
        <v>4.7138524713292204E-2</v>
      </c>
      <c r="G2489" s="2">
        <f t="shared" si="349"/>
        <v>3.4136772435727408E-2</v>
      </c>
      <c r="H2489" s="2">
        <f t="shared" si="346"/>
        <v>1.3808723364824385</v>
      </c>
      <c r="I2489" s="2">
        <f t="shared" si="347"/>
        <v>57.998587968079569</v>
      </c>
    </row>
    <row r="2490" spans="1:9" ht="13.5" x14ac:dyDescent="0.25">
      <c r="A2490" s="3">
        <f>TITRES_STAT!B2493</f>
        <v>45923</v>
      </c>
      <c r="B2490" s="6">
        <f>TITRES_STAT!D2493</f>
        <v>8.6999999999999993</v>
      </c>
      <c r="C2490" s="2">
        <f t="shared" si="342"/>
        <v>-5.0000000000000711E-2</v>
      </c>
      <c r="D2490" s="2">
        <f t="shared" si="343"/>
        <v>0</v>
      </c>
      <c r="E2490" s="2">
        <f t="shared" si="344"/>
        <v>5.0000000000000711E-2</v>
      </c>
      <c r="F2490" s="2">
        <f t="shared" si="349"/>
        <v>4.3771487233771333E-2</v>
      </c>
      <c r="G2490" s="2">
        <f t="shared" si="349"/>
        <v>3.5269860118889787E-2</v>
      </c>
      <c r="H2490" s="2">
        <f t="shared" si="346"/>
        <v>1.2410451044099338</v>
      </c>
      <c r="I2490" s="2">
        <f t="shared" si="347"/>
        <v>55.377961914635378</v>
      </c>
    </row>
    <row r="2491" spans="1:9" ht="13.5" x14ac:dyDescent="0.25">
      <c r="A2491" s="3">
        <f>TITRES_STAT!B2494</f>
        <v>45924</v>
      </c>
      <c r="B2491" s="6">
        <f>TITRES_STAT!D2494</f>
        <v>8.6999999999999993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4.0644952431359092E-2</v>
      </c>
      <c r="G2491" s="2">
        <f t="shared" si="349"/>
        <v>3.2750584396111941E-2</v>
      </c>
      <c r="H2491" s="2">
        <f t="shared" si="346"/>
        <v>1.2410451044099338</v>
      </c>
      <c r="I2491" s="2">
        <f t="shared" si="347"/>
        <v>55.377961914635378</v>
      </c>
    </row>
    <row r="2492" spans="1:9" ht="13.5" x14ac:dyDescent="0.25">
      <c r="A2492" s="3">
        <f>TITRES_STAT!B2495</f>
        <v>45925</v>
      </c>
      <c r="B2492" s="6">
        <f>TITRES_STAT!D2495</f>
        <v>8.6300000000000008</v>
      </c>
      <c r="C2492" s="2">
        <f t="shared" si="342"/>
        <v>-6.9999999999998508E-2</v>
      </c>
      <c r="D2492" s="2">
        <f t="shared" si="343"/>
        <v>0</v>
      </c>
      <c r="E2492" s="2">
        <f t="shared" si="344"/>
        <v>6.9999999999998508E-2</v>
      </c>
      <c r="F2492" s="2">
        <f t="shared" si="349"/>
        <v>3.7741741543404872E-2</v>
      </c>
      <c r="G2492" s="2">
        <f t="shared" si="349"/>
        <v>3.5411256939246696E-2</v>
      </c>
      <c r="H2492" s="2">
        <f t="shared" si="346"/>
        <v>1.0658119707006297</v>
      </c>
      <c r="I2492" s="2">
        <f t="shared" si="347"/>
        <v>51.592883854727333</v>
      </c>
    </row>
    <row r="2493" spans="1:9" ht="13.5" x14ac:dyDescent="0.25">
      <c r="A2493" s="3">
        <f>TITRES_STAT!B2496</f>
        <v>45926</v>
      </c>
      <c r="B2493" s="6">
        <f>TITRES_STAT!D2496</f>
        <v>8.6199999999999992</v>
      </c>
      <c r="C2493" s="2">
        <f t="shared" si="342"/>
        <v>-1.0000000000001563E-2</v>
      </c>
      <c r="D2493" s="2">
        <f t="shared" si="343"/>
        <v>0</v>
      </c>
      <c r="E2493" s="2">
        <f t="shared" si="344"/>
        <v>1.0000000000001563E-2</v>
      </c>
      <c r="F2493" s="2">
        <f t="shared" ref="F2493:G2508" si="350">((F2492*13)+D2493)/14</f>
        <v>3.5045902861733098E-2</v>
      </c>
      <c r="G2493" s="2">
        <f t="shared" si="350"/>
        <v>3.3596167157872045E-2</v>
      </c>
      <c r="H2493" s="2">
        <f t="shared" si="346"/>
        <v>1.0431518183919191</v>
      </c>
      <c r="I2493" s="2">
        <f t="shared" si="347"/>
        <v>51.05601106103515</v>
      </c>
    </row>
    <row r="2494" spans="1:9" ht="13.5" x14ac:dyDescent="0.25">
      <c r="A2494" s="3">
        <f>TITRES_STAT!B2497</f>
        <v>45929</v>
      </c>
      <c r="B2494" s="6">
        <f>TITRES_STAT!D2497</f>
        <v>8.58</v>
      </c>
      <c r="C2494" s="2">
        <f t="shared" si="342"/>
        <v>-3.9999999999999147E-2</v>
      </c>
      <c r="D2494" s="2">
        <f t="shared" si="343"/>
        <v>0</v>
      </c>
      <c r="E2494" s="2">
        <f t="shared" si="344"/>
        <v>3.9999999999999147E-2</v>
      </c>
      <c r="F2494" s="2">
        <f t="shared" si="350"/>
        <v>3.2542624085895019E-2</v>
      </c>
      <c r="G2494" s="2">
        <f t="shared" si="350"/>
        <v>3.405358378945255E-2</v>
      </c>
      <c r="H2494" s="2">
        <f t="shared" si="346"/>
        <v>0.95562993566552246</v>
      </c>
      <c r="I2494" s="2">
        <f t="shared" si="347"/>
        <v>48.865581275749442</v>
      </c>
    </row>
    <row r="2495" spans="1:9" ht="13.5" x14ac:dyDescent="0.25">
      <c r="A2495" s="3">
        <f>TITRES_STAT!B2498</f>
        <v>45930</v>
      </c>
      <c r="B2495" s="6">
        <f>TITRES_STAT!D2498</f>
        <v>8.5500000000000007</v>
      </c>
      <c r="C2495" s="2">
        <f t="shared" si="342"/>
        <v>-2.9999999999999361E-2</v>
      </c>
      <c r="D2495" s="2">
        <f t="shared" si="343"/>
        <v>0</v>
      </c>
      <c r="E2495" s="2">
        <f t="shared" si="344"/>
        <v>2.9999999999999361E-2</v>
      </c>
      <c r="F2495" s="2">
        <f t="shared" si="350"/>
        <v>3.021815093690252E-2</v>
      </c>
      <c r="G2495" s="2">
        <f t="shared" si="350"/>
        <v>3.3764042090205892E-2</v>
      </c>
      <c r="H2495" s="2">
        <f t="shared" si="346"/>
        <v>0.89498025313942053</v>
      </c>
      <c r="I2495" s="2">
        <f t="shared" si="347"/>
        <v>47.229001550633761</v>
      </c>
    </row>
    <row r="2496" spans="1:9" ht="13.5" x14ac:dyDescent="0.25">
      <c r="A2496" s="3">
        <f>TITRES_STAT!B2499</f>
        <v>45931</v>
      </c>
      <c r="B2496" s="6">
        <f>TITRES_STAT!D2499</f>
        <v>8.59</v>
      </c>
      <c r="C2496" s="2">
        <f t="shared" si="342"/>
        <v>3.9999999999999147E-2</v>
      </c>
      <c r="D2496" s="2">
        <f t="shared" si="343"/>
        <v>3.9999999999999147E-2</v>
      </c>
      <c r="E2496" s="2">
        <f t="shared" si="344"/>
        <v>0</v>
      </c>
      <c r="F2496" s="2">
        <f t="shared" si="350"/>
        <v>3.0916854441409423E-2</v>
      </c>
      <c r="G2496" s="2">
        <f t="shared" si="350"/>
        <v>3.135232479804833E-2</v>
      </c>
      <c r="H2496" s="2">
        <f t="shared" si="346"/>
        <v>0.98611042851067887</v>
      </c>
      <c r="I2496" s="2">
        <f t="shared" si="347"/>
        <v>49.650332345826904</v>
      </c>
    </row>
    <row r="2497" spans="1:9" ht="13.5" x14ac:dyDescent="0.25">
      <c r="A2497" s="3">
        <f>TITRES_STAT!B2500</f>
        <v>45932</v>
      </c>
      <c r="B2497" s="6">
        <f>TITRES_STAT!D2500</f>
        <v>8.4700000000000006</v>
      </c>
      <c r="C2497" s="2">
        <f t="shared" si="342"/>
        <v>-0.11999999999999922</v>
      </c>
      <c r="D2497" s="2">
        <f t="shared" si="343"/>
        <v>0</v>
      </c>
      <c r="E2497" s="2">
        <f t="shared" si="344"/>
        <v>0.11999999999999922</v>
      </c>
      <c r="F2497" s="2">
        <f t="shared" si="350"/>
        <v>2.8708507695594465E-2</v>
      </c>
      <c r="G2497" s="2">
        <f t="shared" si="350"/>
        <v>3.7684301598187683E-2</v>
      </c>
      <c r="H2497" s="2">
        <f t="shared" si="346"/>
        <v>0.76181610055299831</v>
      </c>
      <c r="I2497" s="2">
        <f t="shared" si="347"/>
        <v>43.240387025290538</v>
      </c>
    </row>
    <row r="2498" spans="1:9" ht="13.5" x14ac:dyDescent="0.25">
      <c r="A2498" s="3">
        <f>TITRES_STAT!B2501</f>
        <v>45933</v>
      </c>
      <c r="B2498" s="6">
        <f>TITRES_STAT!D2501</f>
        <v>8.4</v>
      </c>
      <c r="C2498" s="2">
        <f t="shared" si="342"/>
        <v>-7.0000000000000284E-2</v>
      </c>
      <c r="D2498" s="2">
        <f t="shared" si="343"/>
        <v>0</v>
      </c>
      <c r="E2498" s="2">
        <f t="shared" si="344"/>
        <v>7.0000000000000284E-2</v>
      </c>
      <c r="F2498" s="2">
        <f t="shared" si="350"/>
        <v>2.6657900003052005E-2</v>
      </c>
      <c r="G2498" s="2">
        <f t="shared" si="350"/>
        <v>3.9992565769745733E-2</v>
      </c>
      <c r="H2498" s="2">
        <f t="shared" si="346"/>
        <v>0.66657138620544909</v>
      </c>
      <c r="I2498" s="2">
        <f t="shared" si="347"/>
        <v>39.996569707292245</v>
      </c>
    </row>
    <row r="2499" spans="1:9" ht="13.5" x14ac:dyDescent="0.25">
      <c r="A2499" s="3">
        <f>TITRES_STAT!B2502</f>
        <v>45936</v>
      </c>
      <c r="B2499" s="6">
        <f>TITRES_STAT!D2502</f>
        <v>8.5299999999999994</v>
      </c>
      <c r="C2499" s="2">
        <f t="shared" ref="C2499:C2562" si="351">B2499-B2498</f>
        <v>0.12999999999999901</v>
      </c>
      <c r="D2499" s="2">
        <f t="shared" ref="D2499:D2562" si="352">IF(C2499&gt;0,C2499,0)</f>
        <v>0.12999999999999901</v>
      </c>
      <c r="E2499" s="2">
        <f t="shared" ref="E2499:E2562" si="353">IF(C2499&lt;0,-C2499,0)</f>
        <v>0</v>
      </c>
      <c r="F2499" s="2">
        <f t="shared" si="350"/>
        <v>3.4039478574262504E-2</v>
      </c>
      <c r="G2499" s="2">
        <f t="shared" si="350"/>
        <v>3.7135953929049607E-2</v>
      </c>
      <c r="H2499" s="2">
        <f t="shared" si="346"/>
        <v>0.91661785878173219</v>
      </c>
      <c r="I2499" s="2">
        <f t="shared" si="347"/>
        <v>47.824758314856034</v>
      </c>
    </row>
    <row r="2500" spans="1:9" ht="13.5" x14ac:dyDescent="0.25">
      <c r="A2500" s="3">
        <f>TITRES_STAT!B2503</f>
        <v>45937</v>
      </c>
      <c r="B2500" s="6">
        <f>TITRES_STAT!D2503</f>
        <v>8.5</v>
      </c>
      <c r="C2500" s="2">
        <f t="shared" si="351"/>
        <v>-2.9999999999999361E-2</v>
      </c>
      <c r="D2500" s="2">
        <f t="shared" si="352"/>
        <v>0</v>
      </c>
      <c r="E2500" s="2">
        <f t="shared" si="353"/>
        <v>2.9999999999999361E-2</v>
      </c>
      <c r="F2500" s="2">
        <f t="shared" si="350"/>
        <v>3.1608087247529469E-2</v>
      </c>
      <c r="G2500" s="2">
        <f t="shared" si="350"/>
        <v>3.6626242934117439E-2</v>
      </c>
      <c r="H2500" s="2">
        <f t="shared" si="346"/>
        <v>0.86299015993492623</v>
      </c>
      <c r="I2500" s="2">
        <f t="shared" si="347"/>
        <v>46.322851214902293</v>
      </c>
    </row>
    <row r="2501" spans="1:9" ht="13.5" x14ac:dyDescent="0.25">
      <c r="A2501" s="3">
        <f>TITRES_STAT!B2504</f>
        <v>45938</v>
      </c>
      <c r="B2501" s="6">
        <f>TITRES_STAT!D2504</f>
        <v>8.4499999999999993</v>
      </c>
      <c r="C2501" s="2">
        <f t="shared" si="351"/>
        <v>-5.0000000000000711E-2</v>
      </c>
      <c r="D2501" s="2">
        <f t="shared" si="352"/>
        <v>0</v>
      </c>
      <c r="E2501" s="2">
        <f t="shared" si="353"/>
        <v>5.0000000000000711E-2</v>
      </c>
      <c r="F2501" s="2">
        <f t="shared" si="350"/>
        <v>2.9350366729848792E-2</v>
      </c>
      <c r="G2501" s="2">
        <f t="shared" si="350"/>
        <v>3.7581511295966243E-2</v>
      </c>
      <c r="H2501" s="2">
        <f t="shared" si="346"/>
        <v>0.78097888343833233</v>
      </c>
      <c r="I2501" s="2">
        <f t="shared" si="347"/>
        <v>43.851102935627502</v>
      </c>
    </row>
    <row r="2502" spans="1:9" ht="13.5" x14ac:dyDescent="0.25">
      <c r="A2502" s="3">
        <f>TITRES_STAT!B2505</f>
        <v>45939</v>
      </c>
      <c r="B2502" s="6">
        <f>TITRES_STAT!D2505</f>
        <v>8.4499999999999993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2.7253911963431021E-2</v>
      </c>
      <c r="G2502" s="2">
        <f t="shared" si="350"/>
        <v>3.4897117631968656E-2</v>
      </c>
      <c r="H2502" s="2">
        <f t="shared" si="346"/>
        <v>0.78097888343833233</v>
      </c>
      <c r="I2502" s="2">
        <f t="shared" si="347"/>
        <v>43.851102935627502</v>
      </c>
    </row>
    <row r="2503" spans="1:9" ht="13.5" x14ac:dyDescent="0.25">
      <c r="A2503" s="3">
        <f>TITRES_STAT!B2506</f>
        <v>45940</v>
      </c>
      <c r="B2503" s="6">
        <f>TITRES_STAT!D2506</f>
        <v>8.43</v>
      </c>
      <c r="C2503" s="2">
        <f t="shared" si="351"/>
        <v>-1.9999999999999574E-2</v>
      </c>
      <c r="D2503" s="2">
        <f t="shared" si="352"/>
        <v>0</v>
      </c>
      <c r="E2503" s="2">
        <f t="shared" si="353"/>
        <v>1.9999999999999574E-2</v>
      </c>
      <c r="F2503" s="2">
        <f t="shared" si="350"/>
        <v>2.530720396604309E-2</v>
      </c>
      <c r="G2503" s="2">
        <f t="shared" si="350"/>
        <v>3.383303780111372E-2</v>
      </c>
      <c r="H2503" s="2">
        <f t="shared" si="346"/>
        <v>0.74800271009687536</v>
      </c>
      <c r="I2503" s="2">
        <f t="shared" si="347"/>
        <v>42.791850709168557</v>
      </c>
    </row>
    <row r="2504" spans="1:9" ht="13.5" x14ac:dyDescent="0.25">
      <c r="A2504" s="3">
        <f>TITRES_STAT!B2507</f>
        <v>45943</v>
      </c>
      <c r="B2504" s="6">
        <f>TITRES_STAT!D2507</f>
        <v>8.2899999999999991</v>
      </c>
      <c r="C2504" s="2">
        <f t="shared" si="351"/>
        <v>-0.14000000000000057</v>
      </c>
      <c r="D2504" s="2">
        <f t="shared" si="352"/>
        <v>0</v>
      </c>
      <c r="E2504" s="2">
        <f t="shared" si="353"/>
        <v>0.14000000000000057</v>
      </c>
      <c r="F2504" s="2">
        <f t="shared" si="350"/>
        <v>2.3499546539897154E-2</v>
      </c>
      <c r="G2504" s="2">
        <f t="shared" si="350"/>
        <v>4.1416392243891355E-2</v>
      </c>
      <c r="H2504" s="2">
        <f t="shared" si="346"/>
        <v>0.56739723734297942</v>
      </c>
      <c r="I2504" s="2">
        <f t="shared" si="347"/>
        <v>36.199964107683378</v>
      </c>
    </row>
    <row r="2505" spans="1:9" ht="13.5" x14ac:dyDescent="0.25">
      <c r="A2505" s="3">
        <f>TITRES_STAT!B2508</f>
        <v>45944</v>
      </c>
      <c r="B2505" s="6">
        <f>TITRES_STAT!D2508</f>
        <v>8.27</v>
      </c>
      <c r="C2505" s="2">
        <f t="shared" si="351"/>
        <v>-1.9999999999999574E-2</v>
      </c>
      <c r="D2505" s="2">
        <f t="shared" si="352"/>
        <v>0</v>
      </c>
      <c r="E2505" s="2">
        <f t="shared" si="353"/>
        <v>1.9999999999999574E-2</v>
      </c>
      <c r="F2505" s="2">
        <f t="shared" si="350"/>
        <v>2.1821007501333072E-2</v>
      </c>
      <c r="G2505" s="2">
        <f t="shared" si="350"/>
        <v>3.9886649940756233E-2</v>
      </c>
      <c r="H2505" s="2">
        <f t="shared" si="346"/>
        <v>0.54707546343811486</v>
      </c>
      <c r="I2505" s="2">
        <f t="shared" si="347"/>
        <v>35.361911966616788</v>
      </c>
    </row>
    <row r="2506" spans="1:9" ht="13.5" x14ac:dyDescent="0.25">
      <c r="A2506" s="3">
        <f>TITRES_STAT!B2509</f>
        <v>45946</v>
      </c>
      <c r="B2506" s="6">
        <f>TITRES_STAT!D2509</f>
        <v>8.25</v>
      </c>
      <c r="C2506" s="2">
        <f t="shared" si="351"/>
        <v>-1.9999999999999574E-2</v>
      </c>
      <c r="D2506" s="2">
        <f t="shared" si="352"/>
        <v>0</v>
      </c>
      <c r="E2506" s="2">
        <f t="shared" si="353"/>
        <v>1.9999999999999574E-2</v>
      </c>
      <c r="F2506" s="2">
        <f t="shared" si="350"/>
        <v>2.0262364108380709E-2</v>
      </c>
      <c r="G2506" s="2">
        <f t="shared" si="350"/>
        <v>3.8466174944987899E-2</v>
      </c>
      <c r="H2506" s="2">
        <f t="shared" si="346"/>
        <v>0.52675796689841847</v>
      </c>
      <c r="I2506" s="2">
        <f t="shared" si="347"/>
        <v>34.501733628973156</v>
      </c>
    </row>
    <row r="2507" spans="1:9" ht="13.5" x14ac:dyDescent="0.25">
      <c r="A2507" s="3">
        <f>TITRES_STAT!B2510</f>
        <v>45947</v>
      </c>
      <c r="B2507" s="6">
        <f>TITRES_STAT!D2510</f>
        <v>8.09</v>
      </c>
      <c r="C2507" s="2">
        <f t="shared" si="351"/>
        <v>-0.16000000000000014</v>
      </c>
      <c r="D2507" s="2">
        <f t="shared" si="352"/>
        <v>0</v>
      </c>
      <c r="E2507" s="2">
        <f t="shared" si="353"/>
        <v>0.16000000000000014</v>
      </c>
      <c r="F2507" s="2">
        <f t="shared" si="350"/>
        <v>1.8815052386353514E-2</v>
      </c>
      <c r="G2507" s="2">
        <f t="shared" si="350"/>
        <v>4.7147162448917347E-2</v>
      </c>
      <c r="H2507" s="2">
        <f t="shared" si="346"/>
        <v>0.399070726827709</v>
      </c>
      <c r="I2507" s="2">
        <f t="shared" si="347"/>
        <v>28.523985183549144</v>
      </c>
    </row>
    <row r="2508" spans="1:9" ht="13.5" x14ac:dyDescent="0.25">
      <c r="A2508" s="3">
        <f>TITRES_STAT!B2511</f>
        <v>45950</v>
      </c>
      <c r="B2508" s="6">
        <f>TITRES_STAT!D2511</f>
        <v>8.1999999999999993</v>
      </c>
      <c r="C2508" s="2">
        <f t="shared" si="351"/>
        <v>0.10999999999999943</v>
      </c>
      <c r="D2508" s="2">
        <f t="shared" si="352"/>
        <v>0.10999999999999943</v>
      </c>
      <c r="E2508" s="2">
        <f t="shared" si="353"/>
        <v>0</v>
      </c>
      <c r="F2508" s="2">
        <f t="shared" si="350"/>
        <v>2.5328262930185363E-2</v>
      </c>
      <c r="G2508" s="2">
        <f t="shared" si="350"/>
        <v>4.3779507988280397E-2</v>
      </c>
      <c r="H2508" s="2">
        <f t="shared" si="346"/>
        <v>0.57854151620355443</v>
      </c>
      <c r="I2508" s="2">
        <f t="shared" si="347"/>
        <v>36.650383297803046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-8.1999999999999993</v>
      </c>
      <c r="D2509" s="2">
        <f t="shared" si="352"/>
        <v>0</v>
      </c>
      <c r="E2509" s="2">
        <f t="shared" si="353"/>
        <v>8.1999999999999993</v>
      </c>
      <c r="F2509" s="2">
        <f t="shared" ref="F2509:G2524" si="354">((F2508*13)+D2509)/14</f>
        <v>2.3519101292314982E-2</v>
      </c>
      <c r="G2509" s="2">
        <f t="shared" si="354"/>
        <v>0.62636668598911738</v>
      </c>
      <c r="H2509" s="2">
        <f t="shared" si="346"/>
        <v>3.7548454952030456E-2</v>
      </c>
      <c r="I2509" s="2">
        <f t="shared" si="347"/>
        <v>3.6189591698410339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2.1839165485721058E-2</v>
      </c>
      <c r="G2510" s="2">
        <f t="shared" si="354"/>
        <v>0.58162620841846613</v>
      </c>
      <c r="H2510" s="2">
        <f t="shared" si="346"/>
        <v>3.7548454952030463E-2</v>
      </c>
      <c r="I2510" s="2">
        <f t="shared" si="347"/>
        <v>3.6189591698410339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2.027922509388384E-2</v>
      </c>
      <c r="G2511" s="2">
        <f t="shared" si="354"/>
        <v>0.54008147924571859</v>
      </c>
      <c r="H2511" s="2">
        <f t="shared" si="346"/>
        <v>3.7548454952030463E-2</v>
      </c>
      <c r="I2511" s="2">
        <f t="shared" si="347"/>
        <v>3.6189591698410339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1.8830709015749281E-2</v>
      </c>
      <c r="G2512" s="2">
        <f t="shared" si="354"/>
        <v>0.5015042307281673</v>
      </c>
      <c r="H2512" s="2">
        <f t="shared" si="346"/>
        <v>3.7548454952030463E-2</v>
      </c>
      <c r="I2512" s="2">
        <f t="shared" si="347"/>
        <v>3.6189591698410339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1.7485658371767191E-2</v>
      </c>
      <c r="G2513" s="2">
        <f t="shared" si="354"/>
        <v>0.46568249996186967</v>
      </c>
      <c r="H2513" s="2">
        <f t="shared" ref="H2513:H2576" si="355">F2513/G2513</f>
        <v>3.7548454952030463E-2</v>
      </c>
      <c r="I2513" s="2">
        <f t="shared" ref="I2513:I2576" si="356">IF(G2513=0,100,100-(100/(1+H2513)))</f>
        <v>3.6189591698410339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1.6236682773783821E-2</v>
      </c>
      <c r="G2514" s="2">
        <f t="shared" si="354"/>
        <v>0.43241946425030753</v>
      </c>
      <c r="H2514" s="2">
        <f t="shared" si="355"/>
        <v>3.7548454952030463E-2</v>
      </c>
      <c r="I2514" s="2">
        <f t="shared" si="356"/>
        <v>3.6189591698410339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1.5076919718513548E-2</v>
      </c>
      <c r="G2515" s="2">
        <f t="shared" si="354"/>
        <v>0.40153235966099982</v>
      </c>
      <c r="H2515" s="2">
        <f t="shared" si="355"/>
        <v>3.754845495203047E-2</v>
      </c>
      <c r="I2515" s="2">
        <f t="shared" si="356"/>
        <v>3.6189591698410339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1.3999996881476866E-2</v>
      </c>
      <c r="G2516" s="2">
        <f t="shared" si="354"/>
        <v>0.37285147682807124</v>
      </c>
      <c r="H2516" s="2">
        <f t="shared" si="355"/>
        <v>3.754845495203047E-2</v>
      </c>
      <c r="I2516" s="2">
        <f t="shared" si="356"/>
        <v>3.6189591698410339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1.2999997104228517E-2</v>
      </c>
      <c r="G2517" s="2">
        <f t="shared" si="354"/>
        <v>0.34621922848320896</v>
      </c>
      <c r="H2517" s="2">
        <f t="shared" si="355"/>
        <v>3.754845495203047E-2</v>
      </c>
      <c r="I2517" s="2">
        <f t="shared" si="356"/>
        <v>3.6189591698410339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1.2071425882497908E-2</v>
      </c>
      <c r="G2518" s="2">
        <f t="shared" si="354"/>
        <v>0.32148928359155121</v>
      </c>
      <c r="H2518" s="2">
        <f t="shared" si="355"/>
        <v>3.754845495203047E-2</v>
      </c>
      <c r="I2518" s="2">
        <f t="shared" si="356"/>
        <v>3.6189591698410339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1.1209181176605201E-2</v>
      </c>
      <c r="G2519" s="2">
        <f t="shared" si="354"/>
        <v>0.29852576333501185</v>
      </c>
      <c r="H2519" s="2">
        <f t="shared" si="355"/>
        <v>3.754845495203047E-2</v>
      </c>
      <c r="I2519" s="2">
        <f t="shared" si="356"/>
        <v>3.6189591698410339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1.0408525378276258E-2</v>
      </c>
      <c r="G2520" s="2">
        <f t="shared" si="354"/>
        <v>0.27720249452536816</v>
      </c>
      <c r="H2520" s="2">
        <f t="shared" si="355"/>
        <v>3.7548454952030463E-2</v>
      </c>
      <c r="I2520" s="2">
        <f t="shared" si="356"/>
        <v>3.6189591698410339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9.6650592798279544E-3</v>
      </c>
      <c r="G2521" s="2">
        <f t="shared" si="354"/>
        <v>0.25740231634498473</v>
      </c>
      <c r="H2521" s="2">
        <f t="shared" si="355"/>
        <v>3.7548454952030463E-2</v>
      </c>
      <c r="I2521" s="2">
        <f t="shared" si="356"/>
        <v>3.6189591698410339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8.9746979026973876E-3</v>
      </c>
      <c r="G2522" s="2">
        <f t="shared" si="354"/>
        <v>0.23901643660605723</v>
      </c>
      <c r="H2522" s="2">
        <f t="shared" si="355"/>
        <v>3.7548454952030477E-2</v>
      </c>
      <c r="I2522" s="2">
        <f t="shared" si="356"/>
        <v>3.6189591698410339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8.3336480525047166E-3</v>
      </c>
      <c r="G2523" s="2">
        <f t="shared" si="354"/>
        <v>0.22194383399133885</v>
      </c>
      <c r="H2523" s="2">
        <f t="shared" si="355"/>
        <v>3.754845495203047E-2</v>
      </c>
      <c r="I2523" s="2">
        <f t="shared" si="356"/>
        <v>3.6189591698410339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7.7383874773258084E-3</v>
      </c>
      <c r="G2524" s="2">
        <f t="shared" si="354"/>
        <v>0.2060907029919575</v>
      </c>
      <c r="H2524" s="2">
        <f t="shared" si="355"/>
        <v>3.7548454952030477E-2</v>
      </c>
      <c r="I2524" s="2">
        <f t="shared" si="356"/>
        <v>3.6189591698410339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7.1856455146596795E-3</v>
      </c>
      <c r="G2525" s="2">
        <f t="shared" si="357"/>
        <v>0.19136993849253198</v>
      </c>
      <c r="H2525" s="2">
        <f t="shared" si="355"/>
        <v>3.7548454952030477E-2</v>
      </c>
      <c r="I2525" s="2">
        <f t="shared" si="356"/>
        <v>3.6189591698410339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6.6723851207554164E-3</v>
      </c>
      <c r="G2526" s="2">
        <f t="shared" si="357"/>
        <v>0.17770065717163683</v>
      </c>
      <c r="H2526" s="2">
        <f t="shared" si="355"/>
        <v>3.7548454952030477E-2</v>
      </c>
      <c r="I2526" s="2">
        <f t="shared" si="356"/>
        <v>3.6189591698410339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6.1957861835586006E-3</v>
      </c>
      <c r="G2527" s="2">
        <f t="shared" si="357"/>
        <v>0.16500775308794849</v>
      </c>
      <c r="H2527" s="2">
        <f t="shared" si="355"/>
        <v>3.754845495203047E-2</v>
      </c>
      <c r="I2527" s="2">
        <f t="shared" si="356"/>
        <v>3.6189591698410339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5.7532300275901288E-3</v>
      </c>
      <c r="G2528" s="2">
        <f t="shared" si="357"/>
        <v>0.15322148501023788</v>
      </c>
      <c r="H2528" s="2">
        <f t="shared" si="355"/>
        <v>3.754845495203047E-2</v>
      </c>
      <c r="I2528" s="2">
        <f t="shared" si="356"/>
        <v>3.6189591698410339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5.3422850256194055E-3</v>
      </c>
      <c r="G2529" s="2">
        <f t="shared" si="357"/>
        <v>0.14227709322379231</v>
      </c>
      <c r="H2529" s="2">
        <f t="shared" si="355"/>
        <v>3.754845495203047E-2</v>
      </c>
      <c r="I2529" s="2">
        <f t="shared" si="356"/>
        <v>3.6189591698410339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4.9606932380751615E-3</v>
      </c>
      <c r="G2530" s="2">
        <f t="shared" si="357"/>
        <v>0.13211444370780714</v>
      </c>
      <c r="H2530" s="2">
        <f t="shared" si="355"/>
        <v>3.754845495203047E-2</v>
      </c>
      <c r="I2530" s="2">
        <f t="shared" si="356"/>
        <v>3.6189591698410339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4.6063580067840781E-3</v>
      </c>
      <c r="G2531" s="2">
        <f t="shared" si="357"/>
        <v>0.12267769772867806</v>
      </c>
      <c r="H2531" s="2">
        <f t="shared" si="355"/>
        <v>3.7548454952030463E-2</v>
      </c>
      <c r="I2531" s="2">
        <f t="shared" si="356"/>
        <v>3.6189591698410339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4.2773324348709301E-3</v>
      </c>
      <c r="G2532" s="2">
        <f t="shared" si="357"/>
        <v>0.11391500503377248</v>
      </c>
      <c r="H2532" s="2">
        <f t="shared" si="355"/>
        <v>3.754845495203047E-2</v>
      </c>
      <c r="I2532" s="2">
        <f t="shared" si="356"/>
        <v>3.6189591698410339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3.9718086895230067E-3</v>
      </c>
      <c r="G2533" s="2">
        <f t="shared" si="357"/>
        <v>0.10577821895993159</v>
      </c>
      <c r="H2533" s="2">
        <f t="shared" si="355"/>
        <v>3.754845495203047E-2</v>
      </c>
      <c r="I2533" s="2">
        <f t="shared" si="356"/>
        <v>3.6189591698410339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3.688108068842792E-3</v>
      </c>
      <c r="G2534" s="2">
        <f t="shared" si="357"/>
        <v>9.8222631891365042E-2</v>
      </c>
      <c r="H2534" s="2">
        <f t="shared" si="355"/>
        <v>3.754845495203047E-2</v>
      </c>
      <c r="I2534" s="2">
        <f t="shared" si="356"/>
        <v>3.6189591698410339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3.4246717782111637E-3</v>
      </c>
      <c r="G2535" s="2">
        <f t="shared" si="357"/>
        <v>9.1206729613410392E-2</v>
      </c>
      <c r="H2535" s="2">
        <f t="shared" si="355"/>
        <v>3.754845495203047E-2</v>
      </c>
      <c r="I2535" s="2">
        <f t="shared" si="356"/>
        <v>3.6189591698410339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3.1800523654817946E-3</v>
      </c>
      <c r="G2536" s="2">
        <f t="shared" si="357"/>
        <v>8.4691963212452509E-2</v>
      </c>
      <c r="H2536" s="2">
        <f t="shared" si="355"/>
        <v>3.754845495203047E-2</v>
      </c>
      <c r="I2536" s="2">
        <f t="shared" si="356"/>
        <v>3.6189591698410339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2.9529057679473806E-3</v>
      </c>
      <c r="G2537" s="2">
        <f t="shared" si="357"/>
        <v>7.8642537268705889E-2</v>
      </c>
      <c r="H2537" s="2">
        <f t="shared" si="355"/>
        <v>3.754845495203047E-2</v>
      </c>
      <c r="I2537" s="2">
        <f t="shared" si="356"/>
        <v>3.6189591698410339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2.7419839273797107E-3</v>
      </c>
      <c r="G2538" s="2">
        <f t="shared" si="357"/>
        <v>7.3025213178084039E-2</v>
      </c>
      <c r="H2538" s="2">
        <f t="shared" si="355"/>
        <v>3.7548454952030477E-2</v>
      </c>
      <c r="I2538" s="2">
        <f t="shared" si="356"/>
        <v>3.6189591698410339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2.546127932566874E-3</v>
      </c>
      <c r="G2539" s="2">
        <f t="shared" si="357"/>
        <v>6.7809126522506605E-2</v>
      </c>
      <c r="H2539" s="2">
        <f t="shared" si="355"/>
        <v>3.754845495203047E-2</v>
      </c>
      <c r="I2539" s="2">
        <f t="shared" si="356"/>
        <v>3.6189591698410339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2.3642616516692402E-3</v>
      </c>
      <c r="G2540" s="2">
        <f t="shared" si="357"/>
        <v>6.2965617485184713E-2</v>
      </c>
      <c r="H2540" s="2">
        <f t="shared" si="355"/>
        <v>3.754845495203047E-2</v>
      </c>
      <c r="I2540" s="2">
        <f t="shared" si="356"/>
        <v>3.6189591698410339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2.1953858194071517E-3</v>
      </c>
      <c r="G2541" s="2">
        <f t="shared" si="358"/>
        <v>5.8468073379100094E-2</v>
      </c>
      <c r="H2541" s="2">
        <f t="shared" si="355"/>
        <v>3.754845495203047E-2</v>
      </c>
      <c r="I2541" s="2">
        <f t="shared" si="356"/>
        <v>3.6189591698410339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2.0385725465923549E-3</v>
      </c>
      <c r="G2542" s="2">
        <f t="shared" si="358"/>
        <v>5.4291782423450084E-2</v>
      </c>
      <c r="H2542" s="2">
        <f t="shared" si="355"/>
        <v>3.7548454952030463E-2</v>
      </c>
      <c r="I2542" s="2">
        <f t="shared" si="356"/>
        <v>3.6189591698410339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1.8929602218357583E-3</v>
      </c>
      <c r="G2543" s="2">
        <f t="shared" si="358"/>
        <v>5.0413797964632225E-2</v>
      </c>
      <c r="H2543" s="2">
        <f t="shared" si="355"/>
        <v>3.7548454952030463E-2</v>
      </c>
      <c r="I2543" s="2">
        <f t="shared" si="356"/>
        <v>3.6189591698410339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1.7577487774189185E-3</v>
      </c>
      <c r="G2544" s="2">
        <f t="shared" si="358"/>
        <v>4.6812812395729923E-2</v>
      </c>
      <c r="H2544" s="2">
        <f t="shared" si="355"/>
        <v>3.754845495203047E-2</v>
      </c>
      <c r="I2544" s="2">
        <f t="shared" si="356"/>
        <v>3.6189591698410339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1.6321952933175672E-3</v>
      </c>
      <c r="G2545" s="2">
        <f t="shared" si="358"/>
        <v>4.3469040081749219E-2</v>
      </c>
      <c r="H2545" s="2">
        <f t="shared" si="355"/>
        <v>3.7548454952030463E-2</v>
      </c>
      <c r="I2545" s="2">
        <f t="shared" si="356"/>
        <v>3.6189591698410339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1.5156099152234552E-3</v>
      </c>
      <c r="G2546" s="2">
        <f t="shared" si="358"/>
        <v>4.036410864733856E-2</v>
      </c>
      <c r="H2546" s="2">
        <f t="shared" si="355"/>
        <v>3.7548454952030463E-2</v>
      </c>
      <c r="I2546" s="2">
        <f t="shared" si="356"/>
        <v>3.6189591698410339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1.4073520641360656E-3</v>
      </c>
      <c r="G2547" s="2">
        <f t="shared" si="358"/>
        <v>3.7480958029671517E-2</v>
      </c>
      <c r="H2547" s="2">
        <f t="shared" si="355"/>
        <v>3.7548454952030463E-2</v>
      </c>
      <c r="I2547" s="2">
        <f t="shared" si="356"/>
        <v>3.6189591698410339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1.3068269166977753E-3</v>
      </c>
      <c r="G2548" s="2">
        <f t="shared" si="358"/>
        <v>3.4803746741837838E-2</v>
      </c>
      <c r="H2548" s="2">
        <f t="shared" si="355"/>
        <v>3.754845495203047E-2</v>
      </c>
      <c r="I2548" s="2">
        <f t="shared" si="356"/>
        <v>3.6189591698410339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1.2134821369336486E-3</v>
      </c>
      <c r="G2549" s="2">
        <f t="shared" si="358"/>
        <v>3.2317764831706564E-2</v>
      </c>
      <c r="H2549" s="2">
        <f t="shared" si="355"/>
        <v>3.754845495203047E-2</v>
      </c>
      <c r="I2549" s="2">
        <f t="shared" si="356"/>
        <v>3.6189591698410339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1.1268048414383878E-3</v>
      </c>
      <c r="G2550" s="2">
        <f t="shared" si="358"/>
        <v>3.0009353058013239E-2</v>
      </c>
      <c r="H2550" s="2">
        <f t="shared" si="355"/>
        <v>3.754845495203047E-2</v>
      </c>
      <c r="I2550" s="2">
        <f t="shared" si="356"/>
        <v>3.6189591698410339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1.0463187813356458E-3</v>
      </c>
      <c r="G2551" s="2">
        <f t="shared" si="358"/>
        <v>2.7865827839583721E-2</v>
      </c>
      <c r="H2551" s="2">
        <f t="shared" si="355"/>
        <v>3.7548454952030463E-2</v>
      </c>
      <c r="I2551" s="2">
        <f t="shared" si="356"/>
        <v>3.6189591698410339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9.7158172552595681E-4</v>
      </c>
      <c r="G2552" s="2">
        <f t="shared" si="358"/>
        <v>2.587541156532774E-2</v>
      </c>
      <c r="H2552" s="2">
        <f t="shared" si="355"/>
        <v>3.754845495203047E-2</v>
      </c>
      <c r="I2552" s="2">
        <f t="shared" si="356"/>
        <v>3.6189591698410339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9.0218303084553129E-4</v>
      </c>
      <c r="G2553" s="2">
        <f t="shared" si="358"/>
        <v>2.4027167882090045E-2</v>
      </c>
      <c r="H2553" s="2">
        <f t="shared" si="355"/>
        <v>3.7548454952030463E-2</v>
      </c>
      <c r="I2553" s="2">
        <f t="shared" si="356"/>
        <v>3.6189591698410339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8.3774138578513618E-4</v>
      </c>
      <c r="G2554" s="2">
        <f t="shared" si="358"/>
        <v>2.23109416047979E-2</v>
      </c>
      <c r="H2554" s="2">
        <f t="shared" si="355"/>
        <v>3.7548454952030463E-2</v>
      </c>
      <c r="I2554" s="2">
        <f t="shared" si="356"/>
        <v>3.6189591698410339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7.7790271537191223E-4</v>
      </c>
      <c r="G2555" s="2">
        <f t="shared" si="358"/>
        <v>2.0717302918740906E-2</v>
      </c>
      <c r="H2555" s="2">
        <f t="shared" si="355"/>
        <v>3.754845495203047E-2</v>
      </c>
      <c r="I2555" s="2">
        <f t="shared" si="356"/>
        <v>3.6189591698410339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7.2233823570248996E-4</v>
      </c>
      <c r="G2556" s="2">
        <f t="shared" si="358"/>
        <v>1.9237495567402268E-2</v>
      </c>
      <c r="H2556" s="2">
        <f t="shared" si="355"/>
        <v>3.754845495203047E-2</v>
      </c>
      <c r="I2556" s="2">
        <f t="shared" si="356"/>
        <v>3.6189591698410339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6.7074264743802636E-4</v>
      </c>
      <c r="G2557" s="2">
        <f t="shared" si="359"/>
        <v>1.7863388741159249E-2</v>
      </c>
      <c r="H2557" s="2">
        <f t="shared" si="355"/>
        <v>3.754845495203047E-2</v>
      </c>
      <c r="I2557" s="2">
        <f t="shared" si="356"/>
        <v>3.6189591698410339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6.2283245833531016E-4</v>
      </c>
      <c r="G2558" s="2">
        <f t="shared" si="359"/>
        <v>1.6587432402505018E-2</v>
      </c>
      <c r="H2558" s="2">
        <f t="shared" si="355"/>
        <v>3.7548454952030463E-2</v>
      </c>
      <c r="I2558" s="2">
        <f t="shared" si="356"/>
        <v>3.6189591698410339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5.783444255970737E-4</v>
      </c>
      <c r="G2559" s="2">
        <f t="shared" si="359"/>
        <v>1.5402615802326089E-2</v>
      </c>
      <c r="H2559" s="2">
        <f t="shared" si="355"/>
        <v>3.7548454952030463E-2</v>
      </c>
      <c r="I2559" s="2">
        <f t="shared" si="356"/>
        <v>3.6189591698410339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5.3703410948299703E-4</v>
      </c>
      <c r="G2560" s="2">
        <f t="shared" si="359"/>
        <v>1.4302428959302798E-2</v>
      </c>
      <c r="H2560" s="2">
        <f t="shared" si="355"/>
        <v>3.7548454952030463E-2</v>
      </c>
      <c r="I2560" s="2">
        <f t="shared" si="356"/>
        <v>3.6189591698410339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4.9867453023421152E-4</v>
      </c>
      <c r="G2561" s="2">
        <f t="shared" si="359"/>
        <v>1.3280826890781168E-2</v>
      </c>
      <c r="H2561" s="2">
        <f t="shared" si="355"/>
        <v>3.7548454952030463E-2</v>
      </c>
      <c r="I2561" s="2">
        <f t="shared" si="356"/>
        <v>3.6189591698410339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4.6305492093176787E-4</v>
      </c>
      <c r="G2562" s="2">
        <f t="shared" si="359"/>
        <v>1.2332196398582514E-2</v>
      </c>
      <c r="H2562" s="2">
        <f t="shared" si="355"/>
        <v>3.7548454952030463E-2</v>
      </c>
      <c r="I2562" s="2">
        <f t="shared" si="356"/>
        <v>3.6189591698410339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4.299795694366416E-4</v>
      </c>
      <c r="G2563" s="2">
        <f t="shared" si="359"/>
        <v>1.145132522725519E-2</v>
      </c>
      <c r="H2563" s="2">
        <f t="shared" si="355"/>
        <v>3.754845495203047E-2</v>
      </c>
      <c r="I2563" s="2">
        <f t="shared" si="356"/>
        <v>3.6189591698410339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3.9926674304831006E-4</v>
      </c>
      <c r="G2564" s="2">
        <f t="shared" si="359"/>
        <v>1.0633373425308391E-2</v>
      </c>
      <c r="H2564" s="2">
        <f t="shared" si="355"/>
        <v>3.754845495203047E-2</v>
      </c>
      <c r="I2564" s="2">
        <f t="shared" si="356"/>
        <v>3.6189591698410339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3.7074768997343076E-4</v>
      </c>
      <c r="G2565" s="2">
        <f t="shared" si="359"/>
        <v>9.8738467520720768E-3</v>
      </c>
      <c r="H2565" s="2">
        <f t="shared" si="355"/>
        <v>3.754845495203047E-2</v>
      </c>
      <c r="I2565" s="2">
        <f t="shared" si="356"/>
        <v>3.6189591698410339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3.4426571211818572E-4</v>
      </c>
      <c r="G2566" s="2">
        <f t="shared" si="359"/>
        <v>9.168571984066929E-3</v>
      </c>
      <c r="H2566" s="2">
        <f t="shared" si="355"/>
        <v>3.754845495203047E-2</v>
      </c>
      <c r="I2566" s="2">
        <f t="shared" si="356"/>
        <v>3.6189591698410339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3.196753041097439E-4</v>
      </c>
      <c r="G2567" s="2">
        <f t="shared" si="359"/>
        <v>8.5136739852050055E-3</v>
      </c>
      <c r="H2567" s="2">
        <f t="shared" si="355"/>
        <v>3.754845495203047E-2</v>
      </c>
      <c r="I2567" s="2">
        <f t="shared" si="356"/>
        <v>3.6189591698410339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2.9684135381619075E-4</v>
      </c>
      <c r="G2568" s="2">
        <f t="shared" si="359"/>
        <v>7.9055544148332203E-3</v>
      </c>
      <c r="H2568" s="2">
        <f t="shared" si="355"/>
        <v>3.754845495203047E-2</v>
      </c>
      <c r="I2568" s="2">
        <f t="shared" si="356"/>
        <v>3.6189591698410339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2.7563839997217716E-4</v>
      </c>
      <c r="G2569" s="2">
        <f t="shared" si="359"/>
        <v>7.340871956630848E-3</v>
      </c>
      <c r="H2569" s="2">
        <f t="shared" si="355"/>
        <v>3.754845495203047E-2</v>
      </c>
      <c r="I2569" s="2">
        <f t="shared" si="356"/>
        <v>3.6189591698410339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2.5594994283130738E-4</v>
      </c>
      <c r="G2570" s="2">
        <f t="shared" si="359"/>
        <v>6.8165239597286443E-3</v>
      </c>
      <c r="H2570" s="2">
        <f t="shared" si="355"/>
        <v>3.754845495203047E-2</v>
      </c>
      <c r="I2570" s="2">
        <f t="shared" si="356"/>
        <v>3.6189591698410339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2.3766780405764257E-4</v>
      </c>
      <c r="G2571" s="2">
        <f t="shared" si="359"/>
        <v>6.3296293911765987E-3</v>
      </c>
      <c r="H2571" s="2">
        <f t="shared" si="355"/>
        <v>3.754845495203047E-2</v>
      </c>
      <c r="I2571" s="2">
        <f t="shared" si="356"/>
        <v>3.6189591698410339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2.2069153233923955E-4</v>
      </c>
      <c r="G2572" s="2">
        <f t="shared" si="359"/>
        <v>5.8775130060925562E-3</v>
      </c>
      <c r="H2572" s="2">
        <f t="shared" si="355"/>
        <v>3.754845495203047E-2</v>
      </c>
      <c r="I2572" s="2">
        <f t="shared" si="356"/>
        <v>3.6189591698410339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2.049278514578653E-4</v>
      </c>
      <c r="G2573" s="2">
        <f t="shared" si="363"/>
        <v>5.4576906485145158E-3</v>
      </c>
      <c r="H2573" s="2">
        <f t="shared" si="355"/>
        <v>3.7548454952030477E-2</v>
      </c>
      <c r="I2573" s="2">
        <f t="shared" si="356"/>
        <v>3.6189591698410339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1.9029014778230348E-4</v>
      </c>
      <c r="G2574" s="2">
        <f t="shared" si="363"/>
        <v>5.0678556021920501E-3</v>
      </c>
      <c r="H2574" s="2">
        <f t="shared" si="355"/>
        <v>3.7548454952030477E-2</v>
      </c>
      <c r="I2574" s="2">
        <f t="shared" si="356"/>
        <v>3.6189591698410339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1.7669799436928179E-4</v>
      </c>
      <c r="G2575" s="2">
        <f t="shared" si="363"/>
        <v>4.7058659163211891E-3</v>
      </c>
      <c r="H2575" s="2">
        <f t="shared" si="355"/>
        <v>3.7548454952030477E-2</v>
      </c>
      <c r="I2575" s="2">
        <f t="shared" si="356"/>
        <v>3.6189591698410339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1.6407670905719025E-4</v>
      </c>
      <c r="G2576" s="2">
        <f t="shared" si="363"/>
        <v>4.3697326365839612E-3</v>
      </c>
      <c r="H2576" s="2">
        <f t="shared" si="355"/>
        <v>3.7548454952030484E-2</v>
      </c>
      <c r="I2576" s="2">
        <f t="shared" si="356"/>
        <v>3.6189591698410339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1.5235694412453379E-4</v>
      </c>
      <c r="G2577" s="2">
        <f t="shared" si="363"/>
        <v>4.0576088768279643E-3</v>
      </c>
      <c r="H2577" s="2">
        <f t="shared" ref="H2577:H2640" si="364">F2577/G2577</f>
        <v>3.7548454952030477E-2</v>
      </c>
      <c r="I2577" s="2">
        <f t="shared" ref="I2577:I2640" si="365">IF(G2577=0,100,100-(100/(1+H2577)))</f>
        <v>3.6189591698410339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1.4147430525849567E-4</v>
      </c>
      <c r="G2578" s="2">
        <f t="shared" si="363"/>
        <v>3.7677796713402527E-3</v>
      </c>
      <c r="H2578" s="2">
        <f t="shared" si="364"/>
        <v>3.7548454952030477E-2</v>
      </c>
      <c r="I2578" s="2">
        <f t="shared" si="365"/>
        <v>3.6189591698410339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1.3136899774003169E-4</v>
      </c>
      <c r="G2579" s="2">
        <f t="shared" si="363"/>
        <v>3.498652551958806E-3</v>
      </c>
      <c r="H2579" s="2">
        <f t="shared" si="364"/>
        <v>3.7548454952030477E-2</v>
      </c>
      <c r="I2579" s="2">
        <f t="shared" si="365"/>
        <v>3.6189591698410339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1.21985497901458E-4</v>
      </c>
      <c r="G2580" s="2">
        <f t="shared" si="363"/>
        <v>3.248748798247463E-3</v>
      </c>
      <c r="H2580" s="2">
        <f t="shared" si="364"/>
        <v>3.754845495203047E-2</v>
      </c>
      <c r="I2580" s="2">
        <f t="shared" si="365"/>
        <v>3.6189591698410339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1.1327224805135385E-4</v>
      </c>
      <c r="G2581" s="2">
        <f t="shared" si="363"/>
        <v>3.0166953126583582E-3</v>
      </c>
      <c r="H2581" s="2">
        <f t="shared" si="364"/>
        <v>3.7548454952030477E-2</v>
      </c>
      <c r="I2581" s="2">
        <f t="shared" si="365"/>
        <v>3.6189591698410339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1.0518137319054288E-4</v>
      </c>
      <c r="G2582" s="2">
        <f t="shared" si="363"/>
        <v>2.8012170760399044E-3</v>
      </c>
      <c r="H2582" s="2">
        <f t="shared" si="364"/>
        <v>3.7548454952030477E-2</v>
      </c>
      <c r="I2582" s="2">
        <f t="shared" si="365"/>
        <v>3.6189591698410339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9.7668417962646956E-5</v>
      </c>
      <c r="G2583" s="2">
        <f t="shared" si="363"/>
        <v>2.6011301420370537E-3</v>
      </c>
      <c r="H2583" s="2">
        <f t="shared" si="364"/>
        <v>3.7548454952030484E-2</v>
      </c>
      <c r="I2583" s="2">
        <f t="shared" si="365"/>
        <v>3.6189591698410339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9.0692102393886452E-5</v>
      </c>
      <c r="G2584" s="2">
        <f t="shared" si="363"/>
        <v>2.41533513189155E-3</v>
      </c>
      <c r="H2584" s="2">
        <f t="shared" si="364"/>
        <v>3.7548454952030477E-2</v>
      </c>
      <c r="I2584" s="2">
        <f t="shared" si="365"/>
        <v>3.6189591698410339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8.4214095080037407E-5</v>
      </c>
      <c r="G2585" s="2">
        <f t="shared" si="363"/>
        <v>2.2428111938992963E-3</v>
      </c>
      <c r="H2585" s="2">
        <f t="shared" si="364"/>
        <v>3.754845495203047E-2</v>
      </c>
      <c r="I2585" s="2">
        <f t="shared" si="365"/>
        <v>3.6189591698410339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7.8198802574320437E-5</v>
      </c>
      <c r="G2586" s="2">
        <f t="shared" si="363"/>
        <v>2.0826103943350606E-3</v>
      </c>
      <c r="H2586" s="2">
        <f t="shared" si="364"/>
        <v>3.754845495203047E-2</v>
      </c>
      <c r="I2586" s="2">
        <f t="shared" si="365"/>
        <v>3.6189591698410339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7.2613173819011828E-5</v>
      </c>
      <c r="G2587" s="2">
        <f t="shared" si="363"/>
        <v>1.9338525090254134E-3</v>
      </c>
      <c r="H2587" s="2">
        <f t="shared" si="364"/>
        <v>3.754845495203047E-2</v>
      </c>
      <c r="I2587" s="2">
        <f t="shared" si="365"/>
        <v>3.6189591698410339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6.7426518546225274E-5</v>
      </c>
      <c r="G2588" s="2">
        <f t="shared" si="363"/>
        <v>1.7957201869521697E-3</v>
      </c>
      <c r="H2588" s="2">
        <f t="shared" si="364"/>
        <v>3.754845495203047E-2</v>
      </c>
      <c r="I2588" s="2">
        <f t="shared" si="365"/>
        <v>3.6189591698410339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6.2610338650066335E-5</v>
      </c>
      <c r="G2589" s="2">
        <f t="shared" si="366"/>
        <v>1.667454459312729E-3</v>
      </c>
      <c r="H2589" s="2">
        <f t="shared" si="364"/>
        <v>3.7548454952030477E-2</v>
      </c>
      <c r="I2589" s="2">
        <f t="shared" si="365"/>
        <v>3.6189591698410339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5.8138171603633021E-5</v>
      </c>
      <c r="G2590" s="2">
        <f t="shared" si="366"/>
        <v>1.5483505693618198E-3</v>
      </c>
      <c r="H2590" s="2">
        <f t="shared" si="364"/>
        <v>3.754845495203047E-2</v>
      </c>
      <c r="I2590" s="2">
        <f t="shared" si="365"/>
        <v>3.6189591698410339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5.3985445060516374E-5</v>
      </c>
      <c r="G2591" s="2">
        <f t="shared" si="366"/>
        <v>1.4377541001216899E-3</v>
      </c>
      <c r="H2591" s="2">
        <f t="shared" si="364"/>
        <v>3.7548454952030463E-2</v>
      </c>
      <c r="I2591" s="2">
        <f t="shared" si="365"/>
        <v>3.6189591698410339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5.0129341841908059E-5</v>
      </c>
      <c r="G2592" s="2">
        <f t="shared" si="366"/>
        <v>1.3350573786844262E-3</v>
      </c>
      <c r="H2592" s="2">
        <f t="shared" si="364"/>
        <v>3.754845495203047E-2</v>
      </c>
      <c r="I2592" s="2">
        <f t="shared" si="365"/>
        <v>3.6189591698410339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4.6548674567486053E-5</v>
      </c>
      <c r="G2593" s="2">
        <f t="shared" si="366"/>
        <v>1.2396961373498244E-3</v>
      </c>
      <c r="H2593" s="2">
        <f t="shared" si="364"/>
        <v>3.7548454952030463E-2</v>
      </c>
      <c r="I2593" s="2">
        <f t="shared" si="365"/>
        <v>3.6189591698410339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4.322376924123705E-5</v>
      </c>
      <c r="G2594" s="2">
        <f t="shared" si="366"/>
        <v>1.1511464132534083E-3</v>
      </c>
      <c r="H2594" s="2">
        <f t="shared" si="364"/>
        <v>3.754845495203047E-2</v>
      </c>
      <c r="I2594" s="2">
        <f t="shared" si="365"/>
        <v>3.6189591698410339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4.0136357152577264E-5</v>
      </c>
      <c r="G2595" s="2">
        <f t="shared" si="366"/>
        <v>1.0689216694495934E-3</v>
      </c>
      <c r="H2595" s="2">
        <f t="shared" si="364"/>
        <v>3.754845495203047E-2</v>
      </c>
      <c r="I2595" s="2">
        <f t="shared" si="365"/>
        <v>3.6189591698410339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3.7269474498821743E-5</v>
      </c>
      <c r="G2596" s="2">
        <f t="shared" si="366"/>
        <v>9.9257012163176533E-4</v>
      </c>
      <c r="H2596" s="2">
        <f t="shared" si="364"/>
        <v>3.754845495203047E-2</v>
      </c>
      <c r="I2596" s="2">
        <f t="shared" si="365"/>
        <v>3.6189591698410339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3.4607369177477335E-5</v>
      </c>
      <c r="G2597" s="2">
        <f t="shared" si="366"/>
        <v>9.2167225580092494E-4</v>
      </c>
      <c r="H2597" s="2">
        <f t="shared" si="364"/>
        <v>3.754845495203047E-2</v>
      </c>
      <c r="I2597" s="2">
        <f t="shared" si="365"/>
        <v>3.6189591698410339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3.2135414236228953E-5</v>
      </c>
      <c r="G2598" s="2">
        <f t="shared" si="366"/>
        <v>8.5583852324371597E-4</v>
      </c>
      <c r="H2598" s="2">
        <f t="shared" si="364"/>
        <v>3.754845495203047E-2</v>
      </c>
      <c r="I2598" s="2">
        <f t="shared" si="365"/>
        <v>3.6189591698410339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2.9840027505069744E-5</v>
      </c>
      <c r="G2599" s="2">
        <f t="shared" si="366"/>
        <v>7.9470720015487918E-4</v>
      </c>
      <c r="H2599" s="2">
        <f t="shared" si="364"/>
        <v>3.754845495203047E-2</v>
      </c>
      <c r="I2599" s="2">
        <f t="shared" si="365"/>
        <v>3.6189591698410339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2.7708596968993332E-5</v>
      </c>
      <c r="G2600" s="2">
        <f t="shared" si="366"/>
        <v>7.3794240014381641E-4</v>
      </c>
      <c r="H2600" s="2">
        <f t="shared" si="364"/>
        <v>3.754845495203047E-2</v>
      </c>
      <c r="I2600" s="2">
        <f t="shared" si="365"/>
        <v>3.6189591698410339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2.5729411471208093E-5</v>
      </c>
      <c r="G2601" s="2">
        <f t="shared" si="366"/>
        <v>6.8523222870497242E-4</v>
      </c>
      <c r="H2601" s="2">
        <f t="shared" si="364"/>
        <v>3.7548454952030463E-2</v>
      </c>
      <c r="I2601" s="2">
        <f t="shared" si="365"/>
        <v>3.6189591698410339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2.3891596366121801E-5</v>
      </c>
      <c r="G2602" s="2">
        <f t="shared" si="366"/>
        <v>6.3628706951176009E-4</v>
      </c>
      <c r="H2602" s="2">
        <f t="shared" si="364"/>
        <v>3.7548454952030463E-2</v>
      </c>
      <c r="I2602" s="2">
        <f t="shared" si="365"/>
        <v>3.6189591698410339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2.2185053768541674E-5</v>
      </c>
      <c r="G2603" s="2">
        <f t="shared" si="366"/>
        <v>5.9083799311806292E-4</v>
      </c>
      <c r="H2603" s="2">
        <f t="shared" si="364"/>
        <v>3.754845495203047E-2</v>
      </c>
      <c r="I2603" s="2">
        <f t="shared" si="365"/>
        <v>3.6189591698410339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2.0600407070788694E-5</v>
      </c>
      <c r="G2604" s="2">
        <f t="shared" si="366"/>
        <v>5.4863527932391557E-4</v>
      </c>
      <c r="H2604" s="2">
        <f t="shared" si="364"/>
        <v>3.7548454952030463E-2</v>
      </c>
      <c r="I2604" s="2">
        <f t="shared" si="365"/>
        <v>3.6189591698410339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1.9128949422875215E-5</v>
      </c>
      <c r="G2605" s="2">
        <f t="shared" si="367"/>
        <v>5.0944704508649303E-4</v>
      </c>
      <c r="H2605" s="2">
        <f t="shared" si="364"/>
        <v>3.7548454952030463E-2</v>
      </c>
      <c r="I2605" s="2">
        <f t="shared" si="365"/>
        <v>3.6189591698410339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1.7762595892669844E-5</v>
      </c>
      <c r="G2606" s="2">
        <f t="shared" si="367"/>
        <v>4.730579704374578E-4</v>
      </c>
      <c r="H2606" s="2">
        <f t="shared" si="364"/>
        <v>3.7548454952030463E-2</v>
      </c>
      <c r="I2606" s="2">
        <f t="shared" si="365"/>
        <v>3.6189591698410339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1.6493839043193427E-5</v>
      </c>
      <c r="G2607" s="2">
        <f t="shared" si="367"/>
        <v>4.3926811540621077E-4</v>
      </c>
      <c r="H2607" s="2">
        <f t="shared" si="364"/>
        <v>3.754845495203047E-2</v>
      </c>
      <c r="I2607" s="2">
        <f t="shared" si="365"/>
        <v>3.6189591698410339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1.5315707682965324E-5</v>
      </c>
      <c r="G2608" s="2">
        <f t="shared" si="367"/>
        <v>4.0789182144862431E-4</v>
      </c>
      <c r="H2608" s="2">
        <f t="shared" si="364"/>
        <v>3.7548454952030463E-2</v>
      </c>
      <c r="I2608" s="2">
        <f t="shared" si="365"/>
        <v>3.6189591698410339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1.4221728562753514E-5</v>
      </c>
      <c r="G2609" s="2">
        <f t="shared" si="367"/>
        <v>3.7875669134515116E-4</v>
      </c>
      <c r="H2609" s="2">
        <f t="shared" si="364"/>
        <v>3.7548454952030463E-2</v>
      </c>
      <c r="I2609" s="2">
        <f t="shared" si="365"/>
        <v>3.6189591698410339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1.320589080827112E-5</v>
      </c>
      <c r="G2610" s="2">
        <f t="shared" si="367"/>
        <v>3.5170264196335467E-4</v>
      </c>
      <c r="H2610" s="2">
        <f t="shared" si="364"/>
        <v>3.7548454952030456E-2</v>
      </c>
      <c r="I2610" s="2">
        <f t="shared" si="365"/>
        <v>3.6189591698410339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1.2262612893394613E-5</v>
      </c>
      <c r="G2611" s="2">
        <f t="shared" si="367"/>
        <v>3.2658102468025794E-4</v>
      </c>
      <c r="H2611" s="2">
        <f t="shared" si="364"/>
        <v>3.7548454952030456E-2</v>
      </c>
      <c r="I2611" s="2">
        <f t="shared" si="365"/>
        <v>3.6189591698410339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1.1386711972437855E-5</v>
      </c>
      <c r="G2612" s="2">
        <f t="shared" si="367"/>
        <v>3.032538086316681E-4</v>
      </c>
      <c r="H2612" s="2">
        <f t="shared" si="364"/>
        <v>3.7548454952030456E-2</v>
      </c>
      <c r="I2612" s="2">
        <f t="shared" si="365"/>
        <v>3.6189591698410339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1.0573375402978008E-5</v>
      </c>
      <c r="G2613" s="2">
        <f t="shared" si="367"/>
        <v>2.8159282230083468E-4</v>
      </c>
      <c r="H2613" s="2">
        <f t="shared" si="364"/>
        <v>3.7548454952030456E-2</v>
      </c>
      <c r="I2613" s="2">
        <f t="shared" si="365"/>
        <v>3.6189591698410339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9.8181343027652945E-6</v>
      </c>
      <c r="G2614" s="2">
        <f t="shared" si="367"/>
        <v>2.6147904927934651E-4</v>
      </c>
      <c r="H2614" s="2">
        <f t="shared" si="364"/>
        <v>3.7548454952030456E-2</v>
      </c>
      <c r="I2614" s="2">
        <f t="shared" si="365"/>
        <v>3.6189591698410339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9.1168389954249164E-6</v>
      </c>
      <c r="G2615" s="2">
        <f t="shared" si="367"/>
        <v>2.4280197433082176E-4</v>
      </c>
      <c r="H2615" s="2">
        <f t="shared" si="364"/>
        <v>3.7548454952030456E-2</v>
      </c>
      <c r="I2615" s="2">
        <f t="shared" si="365"/>
        <v>3.6189591698410339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8.4656362100374225E-6</v>
      </c>
      <c r="G2616" s="2">
        <f t="shared" si="367"/>
        <v>2.254589761643345E-4</v>
      </c>
      <c r="H2616" s="2">
        <f t="shared" si="364"/>
        <v>3.7548454952030456E-2</v>
      </c>
      <c r="I2616" s="2">
        <f t="shared" si="365"/>
        <v>3.6189591698410339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7.8609479093204635E-6</v>
      </c>
      <c r="G2617" s="2">
        <f t="shared" si="367"/>
        <v>2.0935476358116775E-4</v>
      </c>
      <c r="H2617" s="2">
        <f t="shared" si="364"/>
        <v>3.7548454952030456E-2</v>
      </c>
      <c r="I2617" s="2">
        <f t="shared" si="365"/>
        <v>3.6189591698410339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7.2994516300832873E-6</v>
      </c>
      <c r="G2618" s="2">
        <f t="shared" si="367"/>
        <v>1.9440085189679864E-4</v>
      </c>
      <c r="H2618" s="2">
        <f t="shared" si="364"/>
        <v>3.7548454952030449E-2</v>
      </c>
      <c r="I2618" s="2">
        <f t="shared" si="365"/>
        <v>3.6189591698410339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6.7780622279344813E-6</v>
      </c>
      <c r="G2619" s="2">
        <f t="shared" si="367"/>
        <v>1.8051507676131303E-4</v>
      </c>
      <c r="H2619" s="2">
        <f t="shared" si="364"/>
        <v>3.7548454952030449E-2</v>
      </c>
      <c r="I2619" s="2">
        <f t="shared" si="365"/>
        <v>3.6189591698410339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6.293914925939162E-6</v>
      </c>
      <c r="G2620" s="2">
        <f t="shared" si="367"/>
        <v>1.6762114270693352E-4</v>
      </c>
      <c r="H2620" s="2">
        <f t="shared" si="364"/>
        <v>3.7548454952030456E-2</v>
      </c>
      <c r="I2620" s="2">
        <f t="shared" si="365"/>
        <v>3.6189591698410339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5.8443495740863649E-6</v>
      </c>
      <c r="G2621" s="2">
        <f t="shared" si="368"/>
        <v>1.5564820394215257E-4</v>
      </c>
      <c r="H2621" s="2">
        <f t="shared" si="364"/>
        <v>3.7548454952030456E-2</v>
      </c>
      <c r="I2621" s="2">
        <f t="shared" si="365"/>
        <v>3.6189591698410339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5.4268960330801962E-6</v>
      </c>
      <c r="G2622" s="2">
        <f t="shared" si="368"/>
        <v>1.4453047508914169E-4</v>
      </c>
      <c r="H2622" s="2">
        <f t="shared" si="364"/>
        <v>3.7548454952030449E-2</v>
      </c>
      <c r="I2622" s="2">
        <f t="shared" si="365"/>
        <v>3.6189591698410339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5.0392606021458965E-6</v>
      </c>
      <c r="G2623" s="2">
        <f t="shared" si="368"/>
        <v>1.3420686972563157E-4</v>
      </c>
      <c r="H2623" s="2">
        <f t="shared" si="364"/>
        <v>3.7548454952030449E-2</v>
      </c>
      <c r="I2623" s="2">
        <f t="shared" si="365"/>
        <v>3.6189591698410339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4.6793134162783323E-6</v>
      </c>
      <c r="G2624" s="2">
        <f t="shared" si="368"/>
        <v>1.246206647452293E-4</v>
      </c>
      <c r="H2624" s="2">
        <f t="shared" si="364"/>
        <v>3.7548454952030456E-2</v>
      </c>
      <c r="I2624" s="2">
        <f t="shared" si="365"/>
        <v>3.6189591698410339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4.3450767436870226E-6</v>
      </c>
      <c r="G2625" s="2">
        <f t="shared" si="368"/>
        <v>1.1571918869199864E-4</v>
      </c>
      <c r="H2625" s="2">
        <f t="shared" si="364"/>
        <v>3.7548454952030449E-2</v>
      </c>
      <c r="I2625" s="2">
        <f t="shared" si="365"/>
        <v>3.6189591698410339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4.0347141191379492E-6</v>
      </c>
      <c r="G2626" s="2">
        <f t="shared" si="368"/>
        <v>1.0745353235685588E-4</v>
      </c>
      <c r="H2626" s="2">
        <f t="shared" si="364"/>
        <v>3.7548454952030449E-2</v>
      </c>
      <c r="I2626" s="2">
        <f t="shared" si="365"/>
        <v>3.6189591698410339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3.7465202534852386E-6</v>
      </c>
      <c r="G2627" s="2">
        <f t="shared" si="368"/>
        <v>9.9778280045651876E-5</v>
      </c>
      <c r="H2627" s="2">
        <f t="shared" si="364"/>
        <v>3.7548454952030456E-2</v>
      </c>
      <c r="I2627" s="2">
        <f t="shared" si="365"/>
        <v>3.6189591698410339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3.4789116639505788E-6</v>
      </c>
      <c r="G2628" s="2">
        <f t="shared" si="368"/>
        <v>9.2651260042391027E-5</v>
      </c>
      <c r="H2628" s="2">
        <f t="shared" si="364"/>
        <v>3.7548454952030456E-2</v>
      </c>
      <c r="I2628" s="2">
        <f t="shared" si="365"/>
        <v>3.6189591698410339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3.2304179736683944E-6</v>
      </c>
      <c r="G2629" s="2">
        <f t="shared" si="368"/>
        <v>8.6033312896505954E-5</v>
      </c>
      <c r="H2629" s="2">
        <f t="shared" si="364"/>
        <v>3.7548454952030456E-2</v>
      </c>
      <c r="I2629" s="2">
        <f t="shared" si="365"/>
        <v>3.6189591698410339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2.9996738326920803E-6</v>
      </c>
      <c r="G2630" s="2">
        <f t="shared" si="368"/>
        <v>7.9888076261041242E-5</v>
      </c>
      <c r="H2630" s="2">
        <f t="shared" si="364"/>
        <v>3.7548454952030449E-2</v>
      </c>
      <c r="I2630" s="2">
        <f t="shared" si="365"/>
        <v>3.6189591698410339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2.7854114160712176E-6</v>
      </c>
      <c r="G2631" s="2">
        <f t="shared" si="368"/>
        <v>7.4181785099538305E-5</v>
      </c>
      <c r="H2631" s="2">
        <f t="shared" si="364"/>
        <v>3.7548454952030449E-2</v>
      </c>
      <c r="I2631" s="2">
        <f t="shared" si="365"/>
        <v>3.6189591698410339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2.5864534577804165E-6</v>
      </c>
      <c r="G2632" s="2">
        <f t="shared" si="368"/>
        <v>6.8883086163856999E-5</v>
      </c>
      <c r="H2632" s="2">
        <f t="shared" si="364"/>
        <v>3.7548454952030449E-2</v>
      </c>
      <c r="I2632" s="2">
        <f t="shared" si="365"/>
        <v>3.6189591698410339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2.4017067822246726E-6</v>
      </c>
      <c r="G2633" s="2">
        <f t="shared" si="368"/>
        <v>6.3962865723581495E-5</v>
      </c>
      <c r="H2633" s="2">
        <f t="shared" si="364"/>
        <v>3.7548454952030456E-2</v>
      </c>
      <c r="I2633" s="2">
        <f t="shared" si="365"/>
        <v>3.6189591698410339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2.2301562977800534E-6</v>
      </c>
      <c r="G2634" s="2">
        <f t="shared" si="368"/>
        <v>5.9394089600468532E-5</v>
      </c>
      <c r="H2634" s="2">
        <f t="shared" si="364"/>
        <v>3.7548454952030456E-2</v>
      </c>
      <c r="I2634" s="2">
        <f t="shared" si="365"/>
        <v>3.6189591698410339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2.0708594193671924E-6</v>
      </c>
      <c r="G2635" s="2">
        <f t="shared" si="368"/>
        <v>5.5151654629006487E-5</v>
      </c>
      <c r="H2635" s="2">
        <f t="shared" si="364"/>
        <v>3.7548454952030463E-2</v>
      </c>
      <c r="I2635" s="2">
        <f t="shared" si="365"/>
        <v>3.6189591698410339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1.9229408894123931E-6</v>
      </c>
      <c r="G2636" s="2">
        <f t="shared" si="368"/>
        <v>5.1212250726934593E-5</v>
      </c>
      <c r="H2636" s="2">
        <f t="shared" si="364"/>
        <v>3.7548454952030463E-2</v>
      </c>
      <c r="I2636" s="2">
        <f t="shared" si="365"/>
        <v>3.6189591698410339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1.7855879687400792E-6</v>
      </c>
      <c r="G2637" s="2">
        <f t="shared" si="372"/>
        <v>4.7554232817867835E-5</v>
      </c>
      <c r="H2637" s="2">
        <f t="shared" si="364"/>
        <v>3.754845495203047E-2</v>
      </c>
      <c r="I2637" s="2">
        <f t="shared" si="365"/>
        <v>3.6189591698410339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1.6580459709729308E-6</v>
      </c>
      <c r="G2638" s="2">
        <f t="shared" si="372"/>
        <v>4.4157501902305846E-5</v>
      </c>
      <c r="H2638" s="2">
        <f t="shared" si="364"/>
        <v>3.754845495203047E-2</v>
      </c>
      <c r="I2638" s="2">
        <f t="shared" si="365"/>
        <v>3.6189591698410339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1.5396141159034357E-6</v>
      </c>
      <c r="G2639" s="2">
        <f t="shared" si="372"/>
        <v>4.1003394623569716E-5</v>
      </c>
      <c r="H2639" s="2">
        <f t="shared" si="364"/>
        <v>3.7548454952030463E-2</v>
      </c>
      <c r="I2639" s="2">
        <f t="shared" si="365"/>
        <v>3.6189591698410339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1.4296416790531904E-6</v>
      </c>
      <c r="G2640" s="2">
        <f t="shared" si="372"/>
        <v>3.8074580721886169E-5</v>
      </c>
      <c r="H2640" s="2">
        <f t="shared" si="364"/>
        <v>3.7548454952030463E-2</v>
      </c>
      <c r="I2640" s="2">
        <f t="shared" si="365"/>
        <v>3.6189591698410339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1.327524416263677E-6</v>
      </c>
      <c r="G2641" s="2">
        <f t="shared" si="372"/>
        <v>3.5354967813180014E-5</v>
      </c>
      <c r="H2641" s="2">
        <f t="shared" ref="H2641:H2693" si="373">F2641/G2641</f>
        <v>3.754845495203047E-2</v>
      </c>
      <c r="I2641" s="2">
        <f t="shared" ref="I2641:I2693" si="374">IF(G2641=0,100,100-(100/(1+H2641)))</f>
        <v>3.6189591698410339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1.2327012436734143E-6</v>
      </c>
      <c r="G2642" s="2">
        <f t="shared" si="372"/>
        <v>3.2829612969381443E-5</v>
      </c>
      <c r="H2642" s="2">
        <f t="shared" si="373"/>
        <v>3.754845495203047E-2</v>
      </c>
      <c r="I2642" s="2">
        <f t="shared" si="374"/>
        <v>3.6189591698410339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1.1446511548395988E-6</v>
      </c>
      <c r="G2643" s="2">
        <f t="shared" si="372"/>
        <v>3.0484640614425627E-5</v>
      </c>
      <c r="H2643" s="2">
        <f t="shared" si="373"/>
        <v>3.7548454952030463E-2</v>
      </c>
      <c r="I2643" s="2">
        <f t="shared" si="374"/>
        <v>3.6189591698410339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1.0628903580653418E-6</v>
      </c>
      <c r="G2644" s="2">
        <f t="shared" si="372"/>
        <v>2.8307166284823796E-5</v>
      </c>
      <c r="H2644" s="2">
        <f t="shared" si="373"/>
        <v>3.7548454952030463E-2</v>
      </c>
      <c r="I2644" s="2">
        <f t="shared" si="374"/>
        <v>3.6189591698410339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9.8696961820353179E-7</v>
      </c>
      <c r="G2645" s="2">
        <f t="shared" si="372"/>
        <v>2.6285225835907809E-5</v>
      </c>
      <c r="H2645" s="2">
        <f t="shared" si="373"/>
        <v>3.754845495203047E-2</v>
      </c>
      <c r="I2645" s="2">
        <f t="shared" si="374"/>
        <v>3.6189591698410339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9.1647178833185097E-7</v>
      </c>
      <c r="G2646" s="2">
        <f t="shared" si="372"/>
        <v>2.4407709704771536E-5</v>
      </c>
      <c r="H2646" s="2">
        <f t="shared" si="373"/>
        <v>3.754845495203047E-2</v>
      </c>
      <c r="I2646" s="2">
        <f t="shared" si="374"/>
        <v>3.6189591698410339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8.5100951773671875E-7</v>
      </c>
      <c r="G2647" s="2">
        <f t="shared" si="372"/>
        <v>2.2664301868716427E-5</v>
      </c>
      <c r="H2647" s="2">
        <f t="shared" si="373"/>
        <v>3.754845495203047E-2</v>
      </c>
      <c r="I2647" s="2">
        <f t="shared" si="374"/>
        <v>3.6189591698410339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7.9022312361266739E-7</v>
      </c>
      <c r="G2648" s="2">
        <f t="shared" si="372"/>
        <v>2.1045423163808111E-5</v>
      </c>
      <c r="H2648" s="2">
        <f t="shared" si="373"/>
        <v>3.754845495203047E-2</v>
      </c>
      <c r="I2648" s="2">
        <f t="shared" si="374"/>
        <v>3.6189591698410339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7.3377861478319123E-7</v>
      </c>
      <c r="G2649" s="2">
        <f t="shared" si="372"/>
        <v>1.9542178652107532E-5</v>
      </c>
      <c r="H2649" s="2">
        <f t="shared" si="373"/>
        <v>3.754845495203047E-2</v>
      </c>
      <c r="I2649" s="2">
        <f t="shared" si="374"/>
        <v>3.6189591698410339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6.8136585658439182E-7</v>
      </c>
      <c r="G2650" s="2">
        <f t="shared" si="372"/>
        <v>1.8146308748385564E-5</v>
      </c>
      <c r="H2650" s="2">
        <f t="shared" si="373"/>
        <v>3.754845495203047E-2</v>
      </c>
      <c r="I2650" s="2">
        <f t="shared" si="374"/>
        <v>3.6189591698410339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6.3269686682836377E-7</v>
      </c>
      <c r="G2651" s="2">
        <f t="shared" si="372"/>
        <v>1.6850143837786594E-5</v>
      </c>
      <c r="H2651" s="2">
        <f t="shared" si="373"/>
        <v>3.754845495203047E-2</v>
      </c>
      <c r="I2651" s="2">
        <f t="shared" si="374"/>
        <v>3.6189591698410339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5.8750423348348068E-7</v>
      </c>
      <c r="G2652" s="2">
        <f t="shared" si="372"/>
        <v>1.5646562135087552E-5</v>
      </c>
      <c r="H2652" s="2">
        <f t="shared" si="373"/>
        <v>3.754845495203047E-2</v>
      </c>
      <c r="I2652" s="2">
        <f t="shared" si="374"/>
        <v>3.6189591698410339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5.4553964537751786E-7</v>
      </c>
      <c r="G2653" s="2">
        <f t="shared" si="375"/>
        <v>1.4528950554009871E-5</v>
      </c>
      <c r="H2653" s="2">
        <f t="shared" si="373"/>
        <v>3.7548454952030477E-2</v>
      </c>
      <c r="I2653" s="2">
        <f t="shared" si="374"/>
        <v>3.6189591698410339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5.0657252785055229E-7</v>
      </c>
      <c r="G2654" s="2">
        <f t="shared" si="375"/>
        <v>1.3491168371580594E-5</v>
      </c>
      <c r="H2654" s="2">
        <f t="shared" si="373"/>
        <v>3.7548454952030477E-2</v>
      </c>
      <c r="I2654" s="2">
        <f t="shared" si="374"/>
        <v>3.6189591698410339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4.7038877586122718E-7</v>
      </c>
      <c r="G2655" s="2">
        <f t="shared" si="375"/>
        <v>1.2527513487896267E-5</v>
      </c>
      <c r="H2655" s="2">
        <f t="shared" si="373"/>
        <v>3.7548454952030477E-2</v>
      </c>
      <c r="I2655" s="2">
        <f t="shared" si="374"/>
        <v>3.6189591698410339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4.3678957758542522E-7</v>
      </c>
      <c r="G2656" s="2">
        <f t="shared" si="375"/>
        <v>1.1632691095903676E-5</v>
      </c>
      <c r="H2656" s="2">
        <f t="shared" si="373"/>
        <v>3.7548454952030477E-2</v>
      </c>
      <c r="I2656" s="2">
        <f t="shared" si="374"/>
        <v>3.6189591698410339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4.0559032204360914E-7</v>
      </c>
      <c r="G2657" s="2">
        <f t="shared" si="375"/>
        <v>1.0801784589053413E-5</v>
      </c>
      <c r="H2657" s="2">
        <f t="shared" si="373"/>
        <v>3.7548454952030477E-2</v>
      </c>
      <c r="I2657" s="2">
        <f t="shared" si="374"/>
        <v>3.6189591698410339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3.7661958475477991E-7</v>
      </c>
      <c r="G2658" s="2">
        <f t="shared" si="375"/>
        <v>1.0030228546978171E-5</v>
      </c>
      <c r="H2658" s="2">
        <f t="shared" si="373"/>
        <v>3.754845495203047E-2</v>
      </c>
      <c r="I2658" s="2">
        <f t="shared" si="374"/>
        <v>3.6189591698410339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3.4971818584372419E-7</v>
      </c>
      <c r="G2659" s="2">
        <f t="shared" si="375"/>
        <v>9.3137836507654428E-6</v>
      </c>
      <c r="H2659" s="2">
        <f t="shared" si="373"/>
        <v>3.7548454952030477E-2</v>
      </c>
      <c r="I2659" s="2">
        <f t="shared" si="374"/>
        <v>3.6189591698410339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3.2473831542631529E-7</v>
      </c>
      <c r="G2660" s="2">
        <f t="shared" si="375"/>
        <v>8.6485133899964822E-6</v>
      </c>
      <c r="H2660" s="2">
        <f t="shared" si="373"/>
        <v>3.7548454952030477E-2</v>
      </c>
      <c r="I2660" s="2">
        <f t="shared" si="374"/>
        <v>3.6189591698410339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3.0154272146729279E-7</v>
      </c>
      <c r="G2661" s="2">
        <f t="shared" si="375"/>
        <v>8.0307624335681616E-6</v>
      </c>
      <c r="H2661" s="2">
        <f t="shared" si="373"/>
        <v>3.7548454952030477E-2</v>
      </c>
      <c r="I2661" s="2">
        <f t="shared" si="374"/>
        <v>3.6189591698410339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2.8000395564820045E-7</v>
      </c>
      <c r="G2662" s="2">
        <f t="shared" si="375"/>
        <v>7.4571365454561502E-6</v>
      </c>
      <c r="H2662" s="2">
        <f t="shared" si="373"/>
        <v>3.7548454952030477E-2</v>
      </c>
      <c r="I2662" s="2">
        <f t="shared" si="374"/>
        <v>3.6189591698410339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2.6000367310190043E-7</v>
      </c>
      <c r="G2663" s="2">
        <f t="shared" si="375"/>
        <v>6.9244839350664254E-6</v>
      </c>
      <c r="H2663" s="2">
        <f t="shared" si="373"/>
        <v>3.7548454952030477E-2</v>
      </c>
      <c r="I2663" s="2">
        <f t="shared" si="374"/>
        <v>3.6189591698410339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2.4143198216605038E-7</v>
      </c>
      <c r="G2664" s="2">
        <f t="shared" si="375"/>
        <v>6.429877939704538E-6</v>
      </c>
      <c r="H2664" s="2">
        <f t="shared" si="373"/>
        <v>3.7548454952030477E-2</v>
      </c>
      <c r="I2664" s="2">
        <f t="shared" si="374"/>
        <v>3.6189591698410339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2.2418684058276107E-7</v>
      </c>
      <c r="G2665" s="2">
        <f t="shared" si="375"/>
        <v>5.9706009440113563E-6</v>
      </c>
      <c r="H2665" s="2">
        <f t="shared" si="373"/>
        <v>3.7548454952030477E-2</v>
      </c>
      <c r="I2665" s="2">
        <f t="shared" si="374"/>
        <v>3.6189591698410339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2.0817349482684957E-7</v>
      </c>
      <c r="G2666" s="2">
        <f t="shared" si="375"/>
        <v>5.5441294480105448E-6</v>
      </c>
      <c r="H2666" s="2">
        <f t="shared" si="373"/>
        <v>3.7548454952030484E-2</v>
      </c>
      <c r="I2666" s="2">
        <f t="shared" si="374"/>
        <v>3.6189591698410339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1.9330395948207459E-7</v>
      </c>
      <c r="G2667" s="2">
        <f t="shared" si="375"/>
        <v>5.1481202017240766E-6</v>
      </c>
      <c r="H2667" s="2">
        <f t="shared" si="373"/>
        <v>3.7548454952030484E-2</v>
      </c>
      <c r="I2667" s="2">
        <f t="shared" si="374"/>
        <v>3.6189591698410339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1.7949653380478354E-7</v>
      </c>
      <c r="G2668" s="2">
        <f t="shared" si="375"/>
        <v>4.7803973301723571E-6</v>
      </c>
      <c r="H2668" s="2">
        <f t="shared" si="373"/>
        <v>3.7548454952030484E-2</v>
      </c>
      <c r="I2668" s="2">
        <f t="shared" si="374"/>
        <v>3.6189591698410339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1.6667535281872758E-7</v>
      </c>
      <c r="G2669" s="2">
        <f t="shared" si="376"/>
        <v>4.4389403780171885E-6</v>
      </c>
      <c r="H2669" s="2">
        <f t="shared" si="373"/>
        <v>3.7548454952030484E-2</v>
      </c>
      <c r="I2669" s="2">
        <f t="shared" si="374"/>
        <v>3.6189591698410339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1.5476997047453274E-7</v>
      </c>
      <c r="G2670" s="2">
        <f t="shared" si="376"/>
        <v>4.1218732081588175E-6</v>
      </c>
      <c r="H2670" s="2">
        <f t="shared" si="373"/>
        <v>3.7548454952030484E-2</v>
      </c>
      <c r="I2670" s="2">
        <f t="shared" si="374"/>
        <v>3.6189591698410339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1.4371497258349468E-7</v>
      </c>
      <c r="G2671" s="2">
        <f t="shared" si="376"/>
        <v>3.8274536932903305E-6</v>
      </c>
      <c r="H2671" s="2">
        <f t="shared" si="373"/>
        <v>3.7548454952030484E-2</v>
      </c>
      <c r="I2671" s="2">
        <f t="shared" si="374"/>
        <v>3.6189591698410339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1.3344961739895933E-7</v>
      </c>
      <c r="G2672" s="2">
        <f t="shared" si="376"/>
        <v>3.554064143769593E-6</v>
      </c>
      <c r="H2672" s="2">
        <f t="shared" si="373"/>
        <v>3.7548454952030477E-2</v>
      </c>
      <c r="I2672" s="2">
        <f t="shared" si="374"/>
        <v>3.6189591698410339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1.2391750187046222E-7</v>
      </c>
      <c r="G2673" s="2">
        <f t="shared" si="376"/>
        <v>3.3002024192146222E-6</v>
      </c>
      <c r="H2673" s="2">
        <f t="shared" si="373"/>
        <v>3.754845495203047E-2</v>
      </c>
      <c r="I2673" s="2">
        <f t="shared" si="374"/>
        <v>3.6189591698410339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1.1506625173685779E-7</v>
      </c>
      <c r="G2674" s="2">
        <f t="shared" si="376"/>
        <v>3.0644736749850066E-6</v>
      </c>
      <c r="H2674" s="2">
        <f t="shared" si="373"/>
        <v>3.754845495203047E-2</v>
      </c>
      <c r="I2674" s="2">
        <f t="shared" si="374"/>
        <v>3.6189591698410339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1.0684723375565366E-7</v>
      </c>
      <c r="G2675" s="2">
        <f t="shared" si="376"/>
        <v>2.8455826982003636E-6</v>
      </c>
      <c r="H2675" s="2">
        <f t="shared" si="373"/>
        <v>3.7548454952030463E-2</v>
      </c>
      <c r="I2675" s="2">
        <f t="shared" si="374"/>
        <v>3.6189591698410339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9.9215288487392688E-8</v>
      </c>
      <c r="G2676" s="2">
        <f t="shared" si="376"/>
        <v>2.6423267911860516E-6</v>
      </c>
      <c r="H2676" s="2">
        <f t="shared" si="373"/>
        <v>3.754845495203047E-2</v>
      </c>
      <c r="I2676" s="2">
        <f t="shared" si="374"/>
        <v>3.6189591698410339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9.2128482166864648E-8</v>
      </c>
      <c r="G2677" s="2">
        <f t="shared" si="376"/>
        <v>2.4535891632441906E-6</v>
      </c>
      <c r="H2677" s="2">
        <f t="shared" si="373"/>
        <v>3.7548454952030477E-2</v>
      </c>
      <c r="I2677" s="2">
        <f t="shared" si="374"/>
        <v>3.6189591698410339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8.5547876297802894E-8</v>
      </c>
      <c r="G2678" s="2">
        <f t="shared" si="376"/>
        <v>2.278332794441034E-6</v>
      </c>
      <c r="H2678" s="2">
        <f t="shared" si="373"/>
        <v>3.7548454952030484E-2</v>
      </c>
      <c r="I2678" s="2">
        <f t="shared" si="374"/>
        <v>3.6189591698410339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7.9437313705102686E-8</v>
      </c>
      <c r="G2679" s="2">
        <f t="shared" si="376"/>
        <v>2.1155947376952459E-6</v>
      </c>
      <c r="H2679" s="2">
        <f t="shared" si="373"/>
        <v>3.7548454952030484E-2</v>
      </c>
      <c r="I2679" s="2">
        <f t="shared" si="374"/>
        <v>3.6189591698410339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7.3763219869023931E-8</v>
      </c>
      <c r="G2680" s="2">
        <f t="shared" si="376"/>
        <v>1.964480827859871E-6</v>
      </c>
      <c r="H2680" s="2">
        <f t="shared" si="373"/>
        <v>3.7548454952030491E-2</v>
      </c>
      <c r="I2680" s="2">
        <f t="shared" si="374"/>
        <v>3.6189591698410339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6.8494418449807925E-8</v>
      </c>
      <c r="G2681" s="2">
        <f t="shared" si="376"/>
        <v>1.8241607687270232E-6</v>
      </c>
      <c r="H2681" s="2">
        <f t="shared" si="373"/>
        <v>3.7548454952030484E-2</v>
      </c>
      <c r="I2681" s="2">
        <f t="shared" si="374"/>
        <v>3.6189591698410339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6.3601959989107358E-8</v>
      </c>
      <c r="G2682" s="2">
        <f t="shared" si="376"/>
        <v>1.6938635709608075E-6</v>
      </c>
      <c r="H2682" s="2">
        <f t="shared" si="373"/>
        <v>3.7548454952030477E-2</v>
      </c>
      <c r="I2682" s="2">
        <f t="shared" si="374"/>
        <v>3.6189591698410339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5.9058962847028263E-8</v>
      </c>
      <c r="G2683" s="2">
        <f t="shared" si="376"/>
        <v>1.5728733158921784E-6</v>
      </c>
      <c r="H2683" s="2">
        <f t="shared" si="373"/>
        <v>3.7548454952030477E-2</v>
      </c>
      <c r="I2683" s="2">
        <f t="shared" si="374"/>
        <v>3.6189591698410339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5.4840465500811962E-8</v>
      </c>
      <c r="G2684" s="2">
        <f t="shared" si="376"/>
        <v>1.4605252218998799E-6</v>
      </c>
      <c r="H2684" s="2">
        <f t="shared" si="373"/>
        <v>3.7548454952030477E-2</v>
      </c>
      <c r="I2684" s="2">
        <f t="shared" si="374"/>
        <v>3.6189591698410339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5.092328939361111E-8</v>
      </c>
      <c r="G2685" s="2">
        <f t="shared" si="377"/>
        <v>1.3562019917641742E-6</v>
      </c>
      <c r="H2685" s="2">
        <f t="shared" si="373"/>
        <v>3.7548454952030484E-2</v>
      </c>
      <c r="I2685" s="2">
        <f t="shared" si="374"/>
        <v>3.6189591698410339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4.7285911579781749E-8</v>
      </c>
      <c r="G2686" s="2">
        <f t="shared" si="377"/>
        <v>1.259330420923876E-6</v>
      </c>
      <c r="H2686" s="2">
        <f t="shared" si="373"/>
        <v>3.7548454952030491E-2</v>
      </c>
      <c r="I2686" s="2">
        <f t="shared" si="374"/>
        <v>3.6189591698410339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4.3908346466940196E-8</v>
      </c>
      <c r="G2687" s="2">
        <f t="shared" si="377"/>
        <v>1.1693782480007418E-6</v>
      </c>
      <c r="H2687" s="2">
        <f t="shared" si="373"/>
        <v>3.7548454952030491E-2</v>
      </c>
      <c r="I2687" s="2">
        <f t="shared" si="374"/>
        <v>3.6189591698410339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4.0772036005015898E-8</v>
      </c>
      <c r="G2688" s="2">
        <f t="shared" si="377"/>
        <v>1.0858512302864032E-6</v>
      </c>
      <c r="H2688" s="2">
        <f t="shared" si="373"/>
        <v>3.7548454952030491E-2</v>
      </c>
      <c r="I2688" s="2">
        <f t="shared" si="374"/>
        <v>3.6189591698410339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3.7859747718943333E-8</v>
      </c>
      <c r="G2689" s="2">
        <f t="shared" si="377"/>
        <v>1.0082904281230887E-6</v>
      </c>
      <c r="H2689" s="2">
        <f t="shared" si="373"/>
        <v>3.7548454952030491E-2</v>
      </c>
      <c r="I2689" s="2">
        <f t="shared" si="374"/>
        <v>3.6189591698410339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3.5155480024733098E-8</v>
      </c>
      <c r="G2690" s="2">
        <f t="shared" si="377"/>
        <v>9.3626968325715366E-7</v>
      </c>
      <c r="H2690" s="2">
        <f t="shared" si="373"/>
        <v>3.7548454952030498E-2</v>
      </c>
      <c r="I2690" s="2">
        <f t="shared" si="374"/>
        <v>3.6189591698410339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3.2644374308680734E-8</v>
      </c>
      <c r="G2691" s="2">
        <f t="shared" si="377"/>
        <v>8.6939327731021402E-7</v>
      </c>
      <c r="H2691" s="2">
        <f t="shared" si="373"/>
        <v>3.7548454952030505E-2</v>
      </c>
      <c r="I2691" s="2">
        <f t="shared" si="374"/>
        <v>3.6189591698410339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3.0312633286632112E-8</v>
      </c>
      <c r="G2692" s="2">
        <f t="shared" si="377"/>
        <v>8.0729375750234157E-7</v>
      </c>
      <c r="H2692" s="2">
        <f t="shared" si="373"/>
        <v>3.7548454952030505E-2</v>
      </c>
      <c r="I2692" s="2">
        <f t="shared" si="374"/>
        <v>3.6189591698410339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2.8147445194729817E-8</v>
      </c>
      <c r="G2693" s="2">
        <f t="shared" si="377"/>
        <v>7.4962991768074575E-7</v>
      </c>
      <c r="H2693" s="2">
        <f t="shared" si="373"/>
        <v>3.7548454952030505E-2</v>
      </c>
      <c r="I2693" s="2">
        <f t="shared" si="374"/>
        <v>3.6189591698410339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2.613691339510626E-8</v>
      </c>
      <c r="G2694" s="2">
        <f t="shared" ref="G2694:G2706" si="382">((G2693*13)+E2694)/14</f>
        <v>6.9608492356069244E-7</v>
      </c>
      <c r="H2694" s="2">
        <f t="shared" ref="H2694:H2706" si="383">F2694/G2694</f>
        <v>3.7548454952030512E-2</v>
      </c>
      <c r="I2694" s="2">
        <f t="shared" ref="I2694:I2706" si="384">IF(G2694=0,100,100-(100/(1+H2694)))</f>
        <v>3.6189591698410339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2.4269991009741526E-8</v>
      </c>
      <c r="G2695" s="2">
        <f t="shared" si="382"/>
        <v>6.4636457187778584E-7</v>
      </c>
      <c r="H2695" s="2">
        <f t="shared" si="383"/>
        <v>3.7548454952030505E-2</v>
      </c>
      <c r="I2695" s="2">
        <f t="shared" si="384"/>
        <v>3.6189591698410339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2.2536420223331416E-8</v>
      </c>
      <c r="G2696" s="2">
        <f t="shared" si="382"/>
        <v>6.0019567388651544E-7</v>
      </c>
      <c r="H2696" s="2">
        <f t="shared" si="383"/>
        <v>3.7548454952030505E-2</v>
      </c>
      <c r="I2696" s="2">
        <f t="shared" si="384"/>
        <v>3.6189591698410339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2.0926675921664886E-8</v>
      </c>
      <c r="G2697" s="2">
        <f t="shared" si="382"/>
        <v>5.573245543231929E-7</v>
      </c>
      <c r="H2697" s="2">
        <f t="shared" si="383"/>
        <v>3.7548454952030505E-2</v>
      </c>
      <c r="I2697" s="2">
        <f t="shared" si="384"/>
        <v>3.6189591698410339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1.9431913355831679E-8</v>
      </c>
      <c r="G2698" s="2">
        <f t="shared" si="382"/>
        <v>5.1751565758582192E-7</v>
      </c>
      <c r="H2698" s="2">
        <f t="shared" si="383"/>
        <v>3.7548454952030505E-2</v>
      </c>
      <c r="I2698" s="2">
        <f t="shared" si="384"/>
        <v>3.6189591698410339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1.8043919544700845E-8</v>
      </c>
      <c r="G2699" s="2">
        <f t="shared" si="382"/>
        <v>4.8055025347254895E-7</v>
      </c>
      <c r="H2699" s="2">
        <f t="shared" si="383"/>
        <v>3.7548454952030505E-2</v>
      </c>
      <c r="I2699" s="2">
        <f t="shared" si="384"/>
        <v>3.6189591698410339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1.6755068148650784E-8</v>
      </c>
      <c r="G2700" s="2">
        <f t="shared" si="382"/>
        <v>4.4622523536736689E-7</v>
      </c>
      <c r="H2700" s="2">
        <f t="shared" si="383"/>
        <v>3.7548454952030505E-2</v>
      </c>
      <c r="I2700" s="2">
        <f t="shared" si="384"/>
        <v>3.6189591698410339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1.5558277566604299E-8</v>
      </c>
      <c r="G2701" s="2">
        <f t="shared" si="382"/>
        <v>4.1435200426969785E-7</v>
      </c>
      <c r="H2701" s="2">
        <f t="shared" si="383"/>
        <v>3.7548454952030498E-2</v>
      </c>
      <c r="I2701" s="2">
        <f t="shared" si="384"/>
        <v>3.6189591698410339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1.4446972026132564E-8</v>
      </c>
      <c r="G2702" s="2">
        <f t="shared" si="382"/>
        <v>3.8475543253614799E-7</v>
      </c>
      <c r="H2702" s="2">
        <f t="shared" si="383"/>
        <v>3.7548454952030505E-2</v>
      </c>
      <c r="I2702" s="2">
        <f t="shared" si="384"/>
        <v>3.6189591698410339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1.341504545283738E-8</v>
      </c>
      <c r="G2703" s="2">
        <f t="shared" si="382"/>
        <v>3.5727290164070881E-7</v>
      </c>
      <c r="H2703" s="2">
        <f t="shared" si="383"/>
        <v>3.7548454952030505E-2</v>
      </c>
      <c r="I2703" s="2">
        <f t="shared" si="384"/>
        <v>3.6189591698410339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1.2456827920491853E-8</v>
      </c>
      <c r="G2704" s="2">
        <f t="shared" si="382"/>
        <v>3.3175340866637248E-7</v>
      </c>
      <c r="H2704" s="2">
        <f t="shared" si="383"/>
        <v>3.7548454952030505E-2</v>
      </c>
      <c r="I2704" s="2">
        <f t="shared" si="384"/>
        <v>3.6189591698410339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1.1567054497599578E-8</v>
      </c>
      <c r="G2705" s="2">
        <f t="shared" si="382"/>
        <v>3.0805673661877444E-7</v>
      </c>
      <c r="H2705" s="2">
        <f t="shared" si="383"/>
        <v>3.7548454952030505E-2</v>
      </c>
      <c r="I2705" s="2">
        <f t="shared" si="384"/>
        <v>3.6189591698410339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1.0740836319199607E-8</v>
      </c>
      <c r="G2706" s="2">
        <f t="shared" si="382"/>
        <v>2.8605268400314767E-7</v>
      </c>
      <c r="H2706" s="2">
        <f t="shared" si="383"/>
        <v>3.7548454952030505E-2</v>
      </c>
      <c r="I2706" s="2">
        <f t="shared" si="384"/>
        <v>3.6189591698410339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F2706" sqref="F2706"/>
    </sheetView>
  </sheetViews>
  <sheetFormatPr defaultRowHeight="12.5" x14ac:dyDescent="0.25"/>
  <cols>
    <col min="1" max="1" width="11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42298</v>
      </c>
      <c r="B2" s="6">
        <f>TITRES_STAT!D5</f>
        <v>6.6104000000000003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42299</v>
      </c>
      <c r="B3" s="6">
        <f>TITRES_STAT!D6</f>
        <v>6.6104000000000003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42300</v>
      </c>
      <c r="B4" s="6">
        <f>TITRES_STAT!D7</f>
        <v>6.6104000000000003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42303</v>
      </c>
      <c r="B5" s="6">
        <f>TITRES_STAT!D8</f>
        <v>6.6104000000000003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42304</v>
      </c>
      <c r="B6" s="6">
        <f>TITRES_STAT!D9</f>
        <v>6.6104000000000003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42305</v>
      </c>
      <c r="B7" s="6">
        <f>TITRES_STAT!D10</f>
        <v>6.6104000000000003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42306</v>
      </c>
      <c r="B8" s="6">
        <f>TITRES_STAT!D11</f>
        <v>6.6104000000000003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42307</v>
      </c>
      <c r="B9" s="6">
        <f>TITRES_STAT!D12</f>
        <v>6.6104000000000003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42310</v>
      </c>
      <c r="B10" s="6">
        <f>TITRES_STAT!D13</f>
        <v>6.6104000000000003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42311</v>
      </c>
      <c r="B11" s="6">
        <f>TITRES_STAT!D14</f>
        <v>6.6104000000000003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42312</v>
      </c>
      <c r="B12" s="6">
        <f>TITRES_STAT!D15</f>
        <v>6.6104000000000003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42313</v>
      </c>
      <c r="B13" s="6">
        <f>TITRES_STAT!D16</f>
        <v>6.6104000000000003</v>
      </c>
      <c r="C13" s="2">
        <f>AVERAGE(B2:B13)</f>
        <v>6.6103999999999994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42314</v>
      </c>
      <c r="B14" s="6">
        <f>TITRES_STAT!D17</f>
        <v>6.6104000000000003</v>
      </c>
      <c r="C14" s="2">
        <f>$C$4*B4+C13*(1-$C$4)</f>
        <v>6.6103999999999994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42317</v>
      </c>
      <c r="B15" s="6">
        <f>TITRES_STAT!D18</f>
        <v>6.6104000000000003</v>
      </c>
      <c r="C15" s="2">
        <f t="shared" ref="C15:C78" si="0">$C$4*B5+C14*(1-$C$4)</f>
        <v>6.6103999999999994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42318</v>
      </c>
      <c r="B16" s="6">
        <f>TITRES_STAT!D19</f>
        <v>6.6104000000000003</v>
      </c>
      <c r="C16" s="2">
        <f t="shared" si="0"/>
        <v>6.6103999999999994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42319</v>
      </c>
      <c r="B17" s="6">
        <f>TITRES_STAT!D20</f>
        <v>6.6104000000000003</v>
      </c>
      <c r="C17" s="2">
        <f t="shared" si="0"/>
        <v>6.6103999999999994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42320</v>
      </c>
      <c r="B18" s="6">
        <f>TITRES_STAT!D21</f>
        <v>6.6104000000000003</v>
      </c>
      <c r="C18" s="2">
        <f t="shared" si="0"/>
        <v>6.6103999999999994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42321</v>
      </c>
      <c r="B19" s="6">
        <f>TITRES_STAT!D22</f>
        <v>6.6104000000000003</v>
      </c>
      <c r="C19" s="2">
        <f t="shared" si="0"/>
        <v>6.6103999999999994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42324</v>
      </c>
      <c r="B20" s="6">
        <f>TITRES_STAT!D23</f>
        <v>6.6104000000000003</v>
      </c>
      <c r="C20" s="2">
        <f t="shared" si="0"/>
        <v>6.6103999999999994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42325</v>
      </c>
      <c r="B21" s="6">
        <f>TITRES_STAT!D24</f>
        <v>6.6104000000000003</v>
      </c>
      <c r="C21" s="2">
        <f t="shared" si="0"/>
        <v>6.6103999999999994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42326</v>
      </c>
      <c r="B22" s="6">
        <f>TITRES_STAT!D25</f>
        <v>6.6104000000000003</v>
      </c>
      <c r="C22" s="2">
        <f t="shared" si="0"/>
        <v>6.6103999999999994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42327</v>
      </c>
      <c r="B23" s="6">
        <f>TITRES_STAT!D26</f>
        <v>6.6104000000000003</v>
      </c>
      <c r="C23" s="2">
        <f t="shared" si="0"/>
        <v>6.6103999999999994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42328</v>
      </c>
      <c r="B24" s="6">
        <f>TITRES_STAT!D27</f>
        <v>6.6104000000000003</v>
      </c>
      <c r="C24" s="2">
        <f t="shared" si="0"/>
        <v>6.6103999999999994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42331</v>
      </c>
      <c r="B25" s="6">
        <f>TITRES_STAT!D28</f>
        <v>6.6104000000000003</v>
      </c>
      <c r="C25" s="2">
        <f t="shared" si="0"/>
        <v>6.6103999999999994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42332</v>
      </c>
      <c r="B26" s="6">
        <f>TITRES_STAT!D29</f>
        <v>6.6104000000000003</v>
      </c>
      <c r="C26" s="2">
        <f t="shared" si="0"/>
        <v>6.6103999999999994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42333</v>
      </c>
      <c r="B27" s="6">
        <f>TITRES_STAT!D30</f>
        <v>6.6104000000000003</v>
      </c>
      <c r="C27" s="2">
        <f t="shared" si="0"/>
        <v>6.6103999999999994</v>
      </c>
      <c r="D27" s="2">
        <f>AVERAGE(B2:B27)</f>
        <v>6.6103999999999994</v>
      </c>
      <c r="E27" s="2">
        <f>C27-D27</f>
        <v>0</v>
      </c>
      <c r="F27" s="2"/>
      <c r="G27" s="2"/>
      <c r="H27" s="2"/>
    </row>
    <row r="28" spans="1:8" ht="13.5" x14ac:dyDescent="0.25">
      <c r="A28" s="3">
        <f>TITRES_STAT!B31</f>
        <v>42334</v>
      </c>
      <c r="B28" s="6">
        <f>TITRES_STAT!D31</f>
        <v>6.6104000000000003</v>
      </c>
      <c r="C28" s="2">
        <f t="shared" si="0"/>
        <v>6.6103999999999994</v>
      </c>
      <c r="D28" s="2">
        <f>$D$4*B28+(1-$D$4)*D27</f>
        <v>6.6103999999999994</v>
      </c>
      <c r="E28" s="2">
        <f t="shared" ref="E28:E91" si="1">C28-D28</f>
        <v>0</v>
      </c>
      <c r="F28" s="2"/>
      <c r="G28" s="2"/>
      <c r="H28" s="2"/>
    </row>
    <row r="29" spans="1:8" ht="13.5" x14ac:dyDescent="0.25">
      <c r="A29" s="3">
        <f>TITRES_STAT!B32</f>
        <v>42335</v>
      </c>
      <c r="B29" s="6">
        <f>TITRES_STAT!D32</f>
        <v>6.6104000000000003</v>
      </c>
      <c r="C29" s="2">
        <f t="shared" si="0"/>
        <v>6.6103999999999994</v>
      </c>
      <c r="D29" s="2">
        <f t="shared" ref="D29:D92" si="2">$D$4*B29+(1-$D$4)*D28</f>
        <v>6.6103999999999994</v>
      </c>
      <c r="E29" s="2">
        <f t="shared" si="1"/>
        <v>0</v>
      </c>
      <c r="F29" s="2"/>
      <c r="G29" s="2"/>
      <c r="H29" s="2"/>
    </row>
    <row r="30" spans="1:8" ht="13.5" x14ac:dyDescent="0.25">
      <c r="A30" s="3">
        <f>TITRES_STAT!B33</f>
        <v>42338</v>
      </c>
      <c r="B30" s="6">
        <f>TITRES_STAT!D33</f>
        <v>6.6104000000000003</v>
      </c>
      <c r="C30" s="2">
        <f t="shared" si="0"/>
        <v>6.6103999999999994</v>
      </c>
      <c r="D30" s="2">
        <f t="shared" si="2"/>
        <v>6.6103999999999994</v>
      </c>
      <c r="E30" s="2">
        <f t="shared" si="1"/>
        <v>0</v>
      </c>
      <c r="F30" s="2"/>
      <c r="G30" s="2"/>
      <c r="H30" s="2"/>
    </row>
    <row r="31" spans="1:8" ht="13.5" x14ac:dyDescent="0.25">
      <c r="A31" s="3">
        <f>TITRES_STAT!B34</f>
        <v>42339</v>
      </c>
      <c r="B31" s="6">
        <f>TITRES_STAT!D34</f>
        <v>6.6104000000000003</v>
      </c>
      <c r="C31" s="2">
        <f t="shared" si="0"/>
        <v>6.6103999999999994</v>
      </c>
      <c r="D31" s="2">
        <f t="shared" si="2"/>
        <v>6.6103999999999994</v>
      </c>
      <c r="E31" s="2">
        <f t="shared" si="1"/>
        <v>0</v>
      </c>
      <c r="F31" s="2"/>
      <c r="G31" s="2"/>
      <c r="H31" s="2"/>
    </row>
    <row r="32" spans="1:8" ht="13.5" x14ac:dyDescent="0.25">
      <c r="A32" s="3">
        <f>TITRES_STAT!B35</f>
        <v>42340</v>
      </c>
      <c r="B32" s="6">
        <f>TITRES_STAT!D35</f>
        <v>6.6104000000000003</v>
      </c>
      <c r="C32" s="2">
        <f t="shared" si="0"/>
        <v>6.6103999999999994</v>
      </c>
      <c r="D32" s="2">
        <f t="shared" si="2"/>
        <v>6.6103999999999994</v>
      </c>
      <c r="E32" s="2">
        <f t="shared" si="1"/>
        <v>0</v>
      </c>
      <c r="F32" s="2"/>
      <c r="G32" s="2"/>
      <c r="H32" s="2"/>
    </row>
    <row r="33" spans="1:8" ht="13.5" x14ac:dyDescent="0.25">
      <c r="A33" s="3">
        <f>TITRES_STAT!B36</f>
        <v>42341</v>
      </c>
      <c r="B33" s="6">
        <f>TITRES_STAT!D36</f>
        <v>6.6104000000000003</v>
      </c>
      <c r="C33" s="2">
        <f t="shared" si="0"/>
        <v>6.6103999999999994</v>
      </c>
      <c r="D33" s="2">
        <f t="shared" si="2"/>
        <v>6.6103999999999994</v>
      </c>
      <c r="E33" s="2">
        <f t="shared" si="1"/>
        <v>0</v>
      </c>
      <c r="F33" s="2"/>
      <c r="G33" s="2"/>
      <c r="H33" s="2"/>
    </row>
    <row r="34" spans="1:8" ht="13.5" x14ac:dyDescent="0.25">
      <c r="A34" s="3">
        <f>TITRES_STAT!B37</f>
        <v>42342</v>
      </c>
      <c r="B34" s="6">
        <f>TITRES_STAT!D37</f>
        <v>6.6104000000000003</v>
      </c>
      <c r="C34" s="2">
        <f t="shared" si="0"/>
        <v>6.6103999999999994</v>
      </c>
      <c r="D34" s="2">
        <f t="shared" si="2"/>
        <v>6.6103999999999994</v>
      </c>
      <c r="E34" s="2">
        <f t="shared" si="1"/>
        <v>0</v>
      </c>
      <c r="F34" s="2"/>
      <c r="G34" s="2"/>
      <c r="H34" s="2"/>
    </row>
    <row r="35" spans="1:8" ht="13.5" x14ac:dyDescent="0.25">
      <c r="A35" s="3">
        <f>TITRES_STAT!B38</f>
        <v>42345</v>
      </c>
      <c r="B35" s="6">
        <f>TITRES_STAT!D38</f>
        <v>6.6104000000000003</v>
      </c>
      <c r="C35" s="2">
        <f t="shared" si="0"/>
        <v>6.6103999999999994</v>
      </c>
      <c r="D35" s="2">
        <f t="shared" si="2"/>
        <v>6.6103999999999994</v>
      </c>
      <c r="E35" s="2">
        <f t="shared" si="1"/>
        <v>0</v>
      </c>
      <c r="F35" s="2">
        <f>AVERAGE(E27:E35)</f>
        <v>0</v>
      </c>
      <c r="G35" s="2">
        <f>E35-F35</f>
        <v>0</v>
      </c>
      <c r="H35" s="2" t="str">
        <f>IF(G35&lt;0,"Hold","Sell")</f>
        <v>Sell</v>
      </c>
    </row>
    <row r="36" spans="1:8" ht="13.5" x14ac:dyDescent="0.25">
      <c r="A36" s="3">
        <f>TITRES_STAT!B39</f>
        <v>42346</v>
      </c>
      <c r="B36" s="6">
        <f>TITRES_STAT!D39</f>
        <v>6.6104000000000003</v>
      </c>
      <c r="C36" s="2">
        <f t="shared" si="0"/>
        <v>6.6103999999999994</v>
      </c>
      <c r="D36" s="2">
        <f t="shared" si="2"/>
        <v>6.6103999999999994</v>
      </c>
      <c r="E36" s="2">
        <f t="shared" si="1"/>
        <v>0</v>
      </c>
      <c r="F36" s="2">
        <f>(E36*(2/(10)))+((1-(2/10))*F35)</f>
        <v>0</v>
      </c>
      <c r="G36" s="2">
        <f t="shared" ref="G36:G99" si="3">E36-F36</f>
        <v>0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42347</v>
      </c>
      <c r="B37" s="6">
        <f>TITRES_STAT!D40</f>
        <v>6.6104000000000003</v>
      </c>
      <c r="C37" s="2">
        <f t="shared" si="0"/>
        <v>6.6103999999999994</v>
      </c>
      <c r="D37" s="2">
        <f t="shared" si="2"/>
        <v>6.6103999999999994</v>
      </c>
      <c r="E37" s="2">
        <f t="shared" si="1"/>
        <v>0</v>
      </c>
      <c r="F37" s="2">
        <f t="shared" ref="F37:F100" si="5">(E37*(2/(10)))+((1-(2/10))*F36)</f>
        <v>0</v>
      </c>
      <c r="G37" s="2">
        <f t="shared" si="3"/>
        <v>0</v>
      </c>
      <c r="H37" s="2" t="str">
        <f t="shared" si="4"/>
        <v>Sell</v>
      </c>
    </row>
    <row r="38" spans="1:8" ht="13.5" x14ac:dyDescent="0.25">
      <c r="A38" s="3">
        <f>TITRES_STAT!B41</f>
        <v>42348</v>
      </c>
      <c r="B38" s="6">
        <f>TITRES_STAT!D41</f>
        <v>6.6104000000000003</v>
      </c>
      <c r="C38" s="2">
        <f t="shared" si="0"/>
        <v>6.6103999999999994</v>
      </c>
      <c r="D38" s="2">
        <f t="shared" si="2"/>
        <v>6.6103999999999994</v>
      </c>
      <c r="E38" s="2">
        <f t="shared" si="1"/>
        <v>0</v>
      </c>
      <c r="F38" s="2">
        <f t="shared" si="5"/>
        <v>0</v>
      </c>
      <c r="G38" s="2">
        <f t="shared" si="3"/>
        <v>0</v>
      </c>
      <c r="H38" s="2" t="str">
        <f t="shared" si="4"/>
        <v>Sell</v>
      </c>
    </row>
    <row r="39" spans="1:8" ht="13.5" x14ac:dyDescent="0.25">
      <c r="A39" s="3">
        <f>TITRES_STAT!B42</f>
        <v>42349</v>
      </c>
      <c r="B39" s="6">
        <f>TITRES_STAT!D42</f>
        <v>6.6104000000000003</v>
      </c>
      <c r="C39" s="2">
        <f t="shared" si="0"/>
        <v>6.6103999999999994</v>
      </c>
      <c r="D39" s="2">
        <f t="shared" si="2"/>
        <v>6.6103999999999994</v>
      </c>
      <c r="E39" s="2">
        <f t="shared" si="1"/>
        <v>0</v>
      </c>
      <c r="F39" s="2">
        <f t="shared" si="5"/>
        <v>0</v>
      </c>
      <c r="G39" s="2">
        <f t="shared" si="3"/>
        <v>0</v>
      </c>
      <c r="H39" s="2" t="str">
        <f t="shared" si="4"/>
        <v>Sell</v>
      </c>
    </row>
    <row r="40" spans="1:8" ht="13.5" x14ac:dyDescent="0.25">
      <c r="A40" s="3">
        <f>TITRES_STAT!B43</f>
        <v>42352</v>
      </c>
      <c r="B40" s="6">
        <f>TITRES_STAT!D43</f>
        <v>6.6104000000000003</v>
      </c>
      <c r="C40" s="2">
        <f t="shared" si="0"/>
        <v>6.6103999999999994</v>
      </c>
      <c r="D40" s="2">
        <f t="shared" si="2"/>
        <v>6.6103999999999994</v>
      </c>
      <c r="E40" s="2">
        <f t="shared" si="1"/>
        <v>0</v>
      </c>
      <c r="F40" s="2">
        <f t="shared" si="5"/>
        <v>0</v>
      </c>
      <c r="G40" s="2">
        <f t="shared" si="3"/>
        <v>0</v>
      </c>
      <c r="H40" s="2" t="str">
        <f t="shared" si="4"/>
        <v>Sell</v>
      </c>
    </row>
    <row r="41" spans="1:8" ht="13.5" x14ac:dyDescent="0.25">
      <c r="A41" s="3">
        <f>TITRES_STAT!B44</f>
        <v>42353</v>
      </c>
      <c r="B41" s="6">
        <f>TITRES_STAT!D44</f>
        <v>6.6104000000000003</v>
      </c>
      <c r="C41" s="2">
        <f t="shared" si="0"/>
        <v>6.6103999999999994</v>
      </c>
      <c r="D41" s="2">
        <f t="shared" si="2"/>
        <v>6.6103999999999994</v>
      </c>
      <c r="E41" s="2">
        <f t="shared" si="1"/>
        <v>0</v>
      </c>
      <c r="F41" s="2">
        <f t="shared" si="5"/>
        <v>0</v>
      </c>
      <c r="G41" s="2">
        <f t="shared" si="3"/>
        <v>0</v>
      </c>
      <c r="H41" s="2" t="str">
        <f t="shared" si="4"/>
        <v>Sell</v>
      </c>
    </row>
    <row r="42" spans="1:8" ht="13.5" x14ac:dyDescent="0.25">
      <c r="A42" s="3">
        <f>TITRES_STAT!B45</f>
        <v>42354</v>
      </c>
      <c r="B42" s="6">
        <f>TITRES_STAT!D45</f>
        <v>6.6104000000000003</v>
      </c>
      <c r="C42" s="2">
        <f t="shared" si="0"/>
        <v>6.6103999999999994</v>
      </c>
      <c r="D42" s="2">
        <f t="shared" si="2"/>
        <v>6.6103999999999994</v>
      </c>
      <c r="E42" s="2">
        <f t="shared" si="1"/>
        <v>0</v>
      </c>
      <c r="F42" s="2">
        <f t="shared" si="5"/>
        <v>0</v>
      </c>
      <c r="G42" s="2">
        <f t="shared" si="3"/>
        <v>0</v>
      </c>
      <c r="H42" s="2" t="str">
        <f t="shared" si="4"/>
        <v>Sell</v>
      </c>
    </row>
    <row r="43" spans="1:8" ht="13.5" x14ac:dyDescent="0.25">
      <c r="A43" s="3">
        <f>TITRES_STAT!B46</f>
        <v>42355</v>
      </c>
      <c r="B43" s="6">
        <f>TITRES_STAT!D46</f>
        <v>6.6104000000000003</v>
      </c>
      <c r="C43" s="2">
        <f t="shared" si="0"/>
        <v>6.6103999999999994</v>
      </c>
      <c r="D43" s="2">
        <f t="shared" si="2"/>
        <v>6.6103999999999994</v>
      </c>
      <c r="E43" s="2">
        <f t="shared" si="1"/>
        <v>0</v>
      </c>
      <c r="F43" s="2">
        <f t="shared" si="5"/>
        <v>0</v>
      </c>
      <c r="G43" s="2">
        <f t="shared" si="3"/>
        <v>0</v>
      </c>
      <c r="H43" s="2" t="str">
        <f t="shared" si="4"/>
        <v>Sell</v>
      </c>
    </row>
    <row r="44" spans="1:8" ht="13.5" x14ac:dyDescent="0.25">
      <c r="A44" s="3">
        <f>TITRES_STAT!B47</f>
        <v>42356</v>
      </c>
      <c r="B44" s="6">
        <f>TITRES_STAT!D47</f>
        <v>6.6104000000000003</v>
      </c>
      <c r="C44" s="2">
        <f t="shared" si="0"/>
        <v>6.6103999999999994</v>
      </c>
      <c r="D44" s="2">
        <f t="shared" si="2"/>
        <v>6.6103999999999994</v>
      </c>
      <c r="E44" s="2">
        <f t="shared" si="1"/>
        <v>0</v>
      </c>
      <c r="F44" s="2">
        <f t="shared" si="5"/>
        <v>0</v>
      </c>
      <c r="G44" s="2">
        <f t="shared" si="3"/>
        <v>0</v>
      </c>
      <c r="H44" s="2" t="str">
        <f t="shared" si="4"/>
        <v>Sell</v>
      </c>
    </row>
    <row r="45" spans="1:8" ht="13.5" x14ac:dyDescent="0.25">
      <c r="A45" s="3">
        <f>TITRES_STAT!B48</f>
        <v>42359</v>
      </c>
      <c r="B45" s="6">
        <f>TITRES_STAT!D48</f>
        <v>6.6104000000000003</v>
      </c>
      <c r="C45" s="2">
        <f t="shared" si="0"/>
        <v>6.6103999999999994</v>
      </c>
      <c r="D45" s="2">
        <f t="shared" si="2"/>
        <v>6.6103999999999994</v>
      </c>
      <c r="E45" s="2">
        <f t="shared" si="1"/>
        <v>0</v>
      </c>
      <c r="F45" s="2">
        <f t="shared" si="5"/>
        <v>0</v>
      </c>
      <c r="G45" s="2">
        <f t="shared" si="3"/>
        <v>0</v>
      </c>
      <c r="H45" s="2" t="str">
        <f t="shared" si="4"/>
        <v>Sell</v>
      </c>
    </row>
    <row r="46" spans="1:8" ht="13.5" x14ac:dyDescent="0.25">
      <c r="A46" s="3">
        <f>TITRES_STAT!B49</f>
        <v>42360</v>
      </c>
      <c r="B46" s="6">
        <f>TITRES_STAT!D49</f>
        <v>6.6104000000000003</v>
      </c>
      <c r="C46" s="2">
        <f t="shared" si="0"/>
        <v>6.6103999999999994</v>
      </c>
      <c r="D46" s="2">
        <f t="shared" si="2"/>
        <v>6.6103999999999994</v>
      </c>
      <c r="E46" s="2">
        <f t="shared" si="1"/>
        <v>0</v>
      </c>
      <c r="F46" s="2">
        <f t="shared" si="5"/>
        <v>0</v>
      </c>
      <c r="G46" s="2">
        <f t="shared" si="3"/>
        <v>0</v>
      </c>
      <c r="H46" s="2" t="str">
        <f t="shared" si="4"/>
        <v>Sell</v>
      </c>
    </row>
    <row r="47" spans="1:8" ht="13.5" x14ac:dyDescent="0.25">
      <c r="A47" s="3">
        <f>TITRES_STAT!B50</f>
        <v>42361</v>
      </c>
      <c r="B47" s="6">
        <f>TITRES_STAT!D50</f>
        <v>6.6104000000000003</v>
      </c>
      <c r="C47" s="2">
        <f t="shared" si="0"/>
        <v>6.6103999999999994</v>
      </c>
      <c r="D47" s="2">
        <f t="shared" si="2"/>
        <v>6.6103999999999994</v>
      </c>
      <c r="E47" s="2">
        <f t="shared" si="1"/>
        <v>0</v>
      </c>
      <c r="F47" s="2">
        <f t="shared" si="5"/>
        <v>0</v>
      </c>
      <c r="G47" s="2">
        <f t="shared" si="3"/>
        <v>0</v>
      </c>
      <c r="H47" s="2" t="str">
        <f t="shared" si="4"/>
        <v>Sell</v>
      </c>
    </row>
    <row r="48" spans="1:8" ht="13.5" x14ac:dyDescent="0.25">
      <c r="A48" s="3">
        <f>TITRES_STAT!B51</f>
        <v>42363</v>
      </c>
      <c r="B48" s="6">
        <f>TITRES_STAT!D51</f>
        <v>6.6104000000000003</v>
      </c>
      <c r="C48" s="2">
        <f t="shared" si="0"/>
        <v>6.6103999999999994</v>
      </c>
      <c r="D48" s="2">
        <f t="shared" si="2"/>
        <v>6.6103999999999994</v>
      </c>
      <c r="E48" s="2">
        <f t="shared" si="1"/>
        <v>0</v>
      </c>
      <c r="F48" s="2">
        <f t="shared" si="5"/>
        <v>0</v>
      </c>
      <c r="G48" s="2">
        <f t="shared" si="3"/>
        <v>0</v>
      </c>
      <c r="H48" s="2" t="str">
        <f t="shared" si="4"/>
        <v>Sell</v>
      </c>
    </row>
    <row r="49" spans="1:8" ht="13.5" x14ac:dyDescent="0.25">
      <c r="A49" s="3">
        <f>TITRES_STAT!B52</f>
        <v>42366</v>
      </c>
      <c r="B49" s="6">
        <f>TITRES_STAT!D52</f>
        <v>6.6104000000000003</v>
      </c>
      <c r="C49" s="2">
        <f t="shared" si="0"/>
        <v>6.6103999999999994</v>
      </c>
      <c r="D49" s="2">
        <f t="shared" si="2"/>
        <v>6.6103999999999994</v>
      </c>
      <c r="E49" s="2">
        <f t="shared" si="1"/>
        <v>0</v>
      </c>
      <c r="F49" s="2">
        <f t="shared" si="5"/>
        <v>0</v>
      </c>
      <c r="G49" s="2">
        <f t="shared" si="3"/>
        <v>0</v>
      </c>
      <c r="H49" s="2" t="str">
        <f t="shared" si="4"/>
        <v>Sell</v>
      </c>
    </row>
    <row r="50" spans="1:8" ht="13.5" x14ac:dyDescent="0.25">
      <c r="A50" s="3">
        <f>TITRES_STAT!B53</f>
        <v>42367</v>
      </c>
      <c r="B50" s="6">
        <f>TITRES_STAT!D53</f>
        <v>6.6104000000000003</v>
      </c>
      <c r="C50" s="2">
        <f t="shared" si="0"/>
        <v>6.6103999999999994</v>
      </c>
      <c r="D50" s="2">
        <f t="shared" si="2"/>
        <v>6.6103999999999994</v>
      </c>
      <c r="E50" s="2">
        <f t="shared" si="1"/>
        <v>0</v>
      </c>
      <c r="F50" s="2">
        <f t="shared" si="5"/>
        <v>0</v>
      </c>
      <c r="G50" s="2">
        <f t="shared" si="3"/>
        <v>0</v>
      </c>
      <c r="H50" s="2" t="str">
        <f t="shared" si="4"/>
        <v>Sell</v>
      </c>
    </row>
    <row r="51" spans="1:8" ht="13.5" x14ac:dyDescent="0.25">
      <c r="A51" s="3">
        <f>TITRES_STAT!B54</f>
        <v>42368</v>
      </c>
      <c r="B51" s="6">
        <f>TITRES_STAT!D54</f>
        <v>6.6104000000000003</v>
      </c>
      <c r="C51" s="2">
        <f t="shared" si="0"/>
        <v>6.6103999999999994</v>
      </c>
      <c r="D51" s="2">
        <f t="shared" si="2"/>
        <v>6.6103999999999994</v>
      </c>
      <c r="E51" s="2">
        <f t="shared" si="1"/>
        <v>0</v>
      </c>
      <c r="F51" s="2">
        <f t="shared" si="5"/>
        <v>0</v>
      </c>
      <c r="G51" s="2">
        <f t="shared" si="3"/>
        <v>0</v>
      </c>
      <c r="H51" s="2" t="str">
        <f t="shared" si="4"/>
        <v>Sell</v>
      </c>
    </row>
    <row r="52" spans="1:8" ht="13.5" x14ac:dyDescent="0.25">
      <c r="A52" s="3">
        <f>TITRES_STAT!B55</f>
        <v>42369</v>
      </c>
      <c r="B52" s="6">
        <f>TITRES_STAT!D55</f>
        <v>6.6104000000000003</v>
      </c>
      <c r="C52" s="2">
        <f t="shared" si="0"/>
        <v>6.6103999999999994</v>
      </c>
      <c r="D52" s="2">
        <f t="shared" si="2"/>
        <v>6.6103999999999994</v>
      </c>
      <c r="E52" s="2">
        <f t="shared" si="1"/>
        <v>0</v>
      </c>
      <c r="F52" s="2">
        <f t="shared" si="5"/>
        <v>0</v>
      </c>
      <c r="G52" s="2">
        <f t="shared" si="3"/>
        <v>0</v>
      </c>
      <c r="H52" s="2" t="str">
        <f t="shared" si="4"/>
        <v>Sell</v>
      </c>
    </row>
    <row r="53" spans="1:8" ht="13.5" x14ac:dyDescent="0.25">
      <c r="A53" s="3">
        <f>TITRES_STAT!B56</f>
        <v>42373</v>
      </c>
      <c r="B53" s="6">
        <f>TITRES_STAT!D56</f>
        <v>6.6104000000000003</v>
      </c>
      <c r="C53" s="2">
        <f t="shared" si="0"/>
        <v>6.6103999999999994</v>
      </c>
      <c r="D53" s="2">
        <f t="shared" si="2"/>
        <v>6.6103999999999994</v>
      </c>
      <c r="E53" s="2">
        <f t="shared" si="1"/>
        <v>0</v>
      </c>
      <c r="F53" s="2">
        <f t="shared" si="5"/>
        <v>0</v>
      </c>
      <c r="G53" s="2">
        <f t="shared" si="3"/>
        <v>0</v>
      </c>
      <c r="H53" s="2" t="str">
        <f t="shared" si="4"/>
        <v>Sell</v>
      </c>
    </row>
    <row r="54" spans="1:8" ht="13.5" x14ac:dyDescent="0.25">
      <c r="A54" s="3">
        <f>TITRES_STAT!B57</f>
        <v>42374</v>
      </c>
      <c r="B54" s="6">
        <f>TITRES_STAT!D57</f>
        <v>6.6104000000000003</v>
      </c>
      <c r="C54" s="2">
        <f t="shared" si="0"/>
        <v>6.6103999999999994</v>
      </c>
      <c r="D54" s="2">
        <f t="shared" si="2"/>
        <v>6.6103999999999994</v>
      </c>
      <c r="E54" s="2">
        <f t="shared" si="1"/>
        <v>0</v>
      </c>
      <c r="F54" s="2">
        <f t="shared" si="5"/>
        <v>0</v>
      </c>
      <c r="G54" s="2">
        <f t="shared" si="3"/>
        <v>0</v>
      </c>
      <c r="H54" s="2" t="str">
        <f t="shared" si="4"/>
        <v>Sell</v>
      </c>
    </row>
    <row r="55" spans="1:8" ht="13.5" x14ac:dyDescent="0.25">
      <c r="A55" s="3">
        <f>TITRES_STAT!B58</f>
        <v>42375</v>
      </c>
      <c r="B55" s="6">
        <f>TITRES_STAT!D58</f>
        <v>6.6104000000000003</v>
      </c>
      <c r="C55" s="2">
        <f t="shared" si="0"/>
        <v>6.6103999999999994</v>
      </c>
      <c r="D55" s="2">
        <f t="shared" si="2"/>
        <v>6.6103999999999994</v>
      </c>
      <c r="E55" s="2">
        <f t="shared" si="1"/>
        <v>0</v>
      </c>
      <c r="F55" s="2">
        <f t="shared" si="5"/>
        <v>0</v>
      </c>
      <c r="G55" s="2">
        <f t="shared" si="3"/>
        <v>0</v>
      </c>
      <c r="H55" s="2" t="str">
        <f t="shared" si="4"/>
        <v>Sell</v>
      </c>
    </row>
    <row r="56" spans="1:8" ht="13.5" x14ac:dyDescent="0.25">
      <c r="A56" s="3">
        <f>TITRES_STAT!B59</f>
        <v>42376</v>
      </c>
      <c r="B56" s="6">
        <f>TITRES_STAT!D59</f>
        <v>6.6104000000000003</v>
      </c>
      <c r="C56" s="2">
        <f t="shared" si="0"/>
        <v>6.6103999999999994</v>
      </c>
      <c r="D56" s="2">
        <f t="shared" si="2"/>
        <v>6.6103999999999994</v>
      </c>
      <c r="E56" s="2">
        <f t="shared" si="1"/>
        <v>0</v>
      </c>
      <c r="F56" s="2">
        <f t="shared" si="5"/>
        <v>0</v>
      </c>
      <c r="G56" s="2">
        <f t="shared" si="3"/>
        <v>0</v>
      </c>
      <c r="H56" s="2" t="str">
        <f t="shared" si="4"/>
        <v>Sell</v>
      </c>
    </row>
    <row r="57" spans="1:8" ht="13.5" x14ac:dyDescent="0.25">
      <c r="A57" s="3">
        <f>TITRES_STAT!B60</f>
        <v>42377</v>
      </c>
      <c r="B57" s="6">
        <f>TITRES_STAT!D60</f>
        <v>6.6104000000000003</v>
      </c>
      <c r="C57" s="2">
        <f t="shared" si="0"/>
        <v>6.6103999999999994</v>
      </c>
      <c r="D57" s="2">
        <f t="shared" si="2"/>
        <v>6.6103999999999994</v>
      </c>
      <c r="E57" s="2">
        <f t="shared" si="1"/>
        <v>0</v>
      </c>
      <c r="F57" s="2">
        <f t="shared" si="5"/>
        <v>0</v>
      </c>
      <c r="G57" s="2">
        <f t="shared" si="3"/>
        <v>0</v>
      </c>
      <c r="H57" s="2" t="str">
        <f t="shared" si="4"/>
        <v>Sell</v>
      </c>
    </row>
    <row r="58" spans="1:8" ht="13.5" x14ac:dyDescent="0.25">
      <c r="A58" s="3">
        <f>TITRES_STAT!B61</f>
        <v>42380</v>
      </c>
      <c r="B58" s="6">
        <f>TITRES_STAT!D61</f>
        <v>6.6104000000000003</v>
      </c>
      <c r="C58" s="2">
        <f t="shared" si="0"/>
        <v>6.6103999999999994</v>
      </c>
      <c r="D58" s="2">
        <f t="shared" si="2"/>
        <v>6.6103999999999994</v>
      </c>
      <c r="E58" s="2">
        <f t="shared" si="1"/>
        <v>0</v>
      </c>
      <c r="F58" s="2">
        <f t="shared" si="5"/>
        <v>0</v>
      </c>
      <c r="G58" s="2">
        <f t="shared" si="3"/>
        <v>0</v>
      </c>
      <c r="H58" s="2" t="str">
        <f t="shared" si="4"/>
        <v>Sell</v>
      </c>
    </row>
    <row r="59" spans="1:8" ht="13.5" x14ac:dyDescent="0.25">
      <c r="A59" s="3">
        <f>TITRES_STAT!B62</f>
        <v>42381</v>
      </c>
      <c r="B59" s="6">
        <f>TITRES_STAT!D62</f>
        <v>6.6104000000000003</v>
      </c>
      <c r="C59" s="2">
        <f t="shared" si="0"/>
        <v>6.6103999999999994</v>
      </c>
      <c r="D59" s="2">
        <f t="shared" si="2"/>
        <v>6.6103999999999994</v>
      </c>
      <c r="E59" s="2">
        <f t="shared" si="1"/>
        <v>0</v>
      </c>
      <c r="F59" s="2">
        <f t="shared" si="5"/>
        <v>0</v>
      </c>
      <c r="G59" s="2">
        <f t="shared" si="3"/>
        <v>0</v>
      </c>
      <c r="H59" s="2" t="str">
        <f t="shared" si="4"/>
        <v>Sell</v>
      </c>
    </row>
    <row r="60" spans="1:8" ht="13.5" x14ac:dyDescent="0.25">
      <c r="A60" s="3">
        <f>TITRES_STAT!B63</f>
        <v>42382</v>
      </c>
      <c r="B60" s="6">
        <f>TITRES_STAT!D63</f>
        <v>6.6104000000000003</v>
      </c>
      <c r="C60" s="2">
        <f t="shared" si="0"/>
        <v>6.6103999999999994</v>
      </c>
      <c r="D60" s="2">
        <f t="shared" si="2"/>
        <v>6.6103999999999994</v>
      </c>
      <c r="E60" s="2">
        <f t="shared" si="1"/>
        <v>0</v>
      </c>
      <c r="F60" s="2">
        <f t="shared" si="5"/>
        <v>0</v>
      </c>
      <c r="G60" s="2">
        <f t="shared" si="3"/>
        <v>0</v>
      </c>
      <c r="H60" s="2" t="str">
        <f t="shared" si="4"/>
        <v>Sell</v>
      </c>
    </row>
    <row r="61" spans="1:8" ht="13.5" x14ac:dyDescent="0.25">
      <c r="A61" s="3">
        <f>TITRES_STAT!B64</f>
        <v>42384</v>
      </c>
      <c r="B61" s="6">
        <f>TITRES_STAT!D64</f>
        <v>6.6104000000000003</v>
      </c>
      <c r="C61" s="2">
        <f t="shared" si="0"/>
        <v>6.6103999999999994</v>
      </c>
      <c r="D61" s="2">
        <f t="shared" si="2"/>
        <v>6.6103999999999994</v>
      </c>
      <c r="E61" s="2">
        <f t="shared" si="1"/>
        <v>0</v>
      </c>
      <c r="F61" s="2">
        <f t="shared" si="5"/>
        <v>0</v>
      </c>
      <c r="G61" s="2">
        <f t="shared" si="3"/>
        <v>0</v>
      </c>
      <c r="H61" s="2" t="str">
        <f t="shared" si="4"/>
        <v>Sell</v>
      </c>
    </row>
    <row r="62" spans="1:8" ht="13.5" x14ac:dyDescent="0.25">
      <c r="A62" s="3">
        <f>TITRES_STAT!B65</f>
        <v>42387</v>
      </c>
      <c r="B62" s="6">
        <f>TITRES_STAT!D65</f>
        <v>6.6104000000000003</v>
      </c>
      <c r="C62" s="2">
        <f t="shared" si="0"/>
        <v>6.6103999999999994</v>
      </c>
      <c r="D62" s="2">
        <f t="shared" si="2"/>
        <v>6.6103999999999994</v>
      </c>
      <c r="E62" s="2">
        <f t="shared" si="1"/>
        <v>0</v>
      </c>
      <c r="F62" s="2">
        <f t="shared" si="5"/>
        <v>0</v>
      </c>
      <c r="G62" s="2">
        <f t="shared" si="3"/>
        <v>0</v>
      </c>
      <c r="H62" s="2" t="str">
        <f t="shared" si="4"/>
        <v>Sell</v>
      </c>
    </row>
    <row r="63" spans="1:8" ht="13.5" x14ac:dyDescent="0.25">
      <c r="A63" s="3">
        <f>TITRES_STAT!B66</f>
        <v>42388</v>
      </c>
      <c r="B63" s="6">
        <f>TITRES_STAT!D66</f>
        <v>6.6104000000000003</v>
      </c>
      <c r="C63" s="2">
        <f t="shared" si="0"/>
        <v>6.6103999999999994</v>
      </c>
      <c r="D63" s="2">
        <f t="shared" si="2"/>
        <v>6.6103999999999994</v>
      </c>
      <c r="E63" s="2">
        <f t="shared" si="1"/>
        <v>0</v>
      </c>
      <c r="F63" s="2">
        <f t="shared" si="5"/>
        <v>0</v>
      </c>
      <c r="G63" s="2">
        <f t="shared" si="3"/>
        <v>0</v>
      </c>
      <c r="H63" s="2" t="str">
        <f t="shared" si="4"/>
        <v>Sell</v>
      </c>
    </row>
    <row r="64" spans="1:8" ht="13.5" x14ac:dyDescent="0.25">
      <c r="A64" s="3">
        <f>TITRES_STAT!B67</f>
        <v>42389</v>
      </c>
      <c r="B64" s="6">
        <f>TITRES_STAT!D67</f>
        <v>6.6104000000000003</v>
      </c>
      <c r="C64" s="2">
        <f t="shared" si="0"/>
        <v>6.6103999999999994</v>
      </c>
      <c r="D64" s="2">
        <f t="shared" si="2"/>
        <v>6.6103999999999994</v>
      </c>
      <c r="E64" s="2">
        <f t="shared" si="1"/>
        <v>0</v>
      </c>
      <c r="F64" s="2">
        <f t="shared" si="5"/>
        <v>0</v>
      </c>
      <c r="G64" s="2">
        <f t="shared" si="3"/>
        <v>0</v>
      </c>
      <c r="H64" s="2" t="str">
        <f t="shared" si="4"/>
        <v>Sell</v>
      </c>
    </row>
    <row r="65" spans="1:8" ht="13.5" x14ac:dyDescent="0.25">
      <c r="A65" s="3">
        <f>TITRES_STAT!B68</f>
        <v>42390</v>
      </c>
      <c r="B65" s="6">
        <f>TITRES_STAT!D68</f>
        <v>6.6104000000000003</v>
      </c>
      <c r="C65" s="2">
        <f t="shared" si="0"/>
        <v>6.6103999999999994</v>
      </c>
      <c r="D65" s="2">
        <f t="shared" si="2"/>
        <v>6.6103999999999994</v>
      </c>
      <c r="E65" s="2">
        <f t="shared" si="1"/>
        <v>0</v>
      </c>
      <c r="F65" s="2">
        <f t="shared" si="5"/>
        <v>0</v>
      </c>
      <c r="G65" s="2">
        <f t="shared" si="3"/>
        <v>0</v>
      </c>
      <c r="H65" s="2" t="str">
        <f t="shared" si="4"/>
        <v>Sell</v>
      </c>
    </row>
    <row r="66" spans="1:8" ht="13.5" x14ac:dyDescent="0.25">
      <c r="A66" s="3">
        <f>TITRES_STAT!B69</f>
        <v>42391</v>
      </c>
      <c r="B66" s="6">
        <f>TITRES_STAT!D69</f>
        <v>6.6104000000000003</v>
      </c>
      <c r="C66" s="2">
        <f t="shared" si="0"/>
        <v>6.6103999999999994</v>
      </c>
      <c r="D66" s="2">
        <f t="shared" si="2"/>
        <v>6.6103999999999994</v>
      </c>
      <c r="E66" s="2">
        <f t="shared" si="1"/>
        <v>0</v>
      </c>
      <c r="F66" s="2">
        <f t="shared" si="5"/>
        <v>0</v>
      </c>
      <c r="G66" s="2">
        <f t="shared" si="3"/>
        <v>0</v>
      </c>
      <c r="H66" s="2" t="str">
        <f t="shared" si="4"/>
        <v>Sell</v>
      </c>
    </row>
    <row r="67" spans="1:8" ht="13.5" x14ac:dyDescent="0.25">
      <c r="A67" s="3">
        <f>TITRES_STAT!B70</f>
        <v>42394</v>
      </c>
      <c r="B67" s="6">
        <f>TITRES_STAT!D70</f>
        <v>6.6104000000000003</v>
      </c>
      <c r="C67" s="2">
        <f t="shared" si="0"/>
        <v>6.6103999999999994</v>
      </c>
      <c r="D67" s="2">
        <f t="shared" si="2"/>
        <v>6.6103999999999994</v>
      </c>
      <c r="E67" s="2">
        <f t="shared" si="1"/>
        <v>0</v>
      </c>
      <c r="F67" s="2">
        <f t="shared" si="5"/>
        <v>0</v>
      </c>
      <c r="G67" s="2">
        <f t="shared" si="3"/>
        <v>0</v>
      </c>
      <c r="H67" s="2" t="str">
        <f t="shared" si="4"/>
        <v>Sell</v>
      </c>
    </row>
    <row r="68" spans="1:8" ht="13.5" x14ac:dyDescent="0.25">
      <c r="A68" s="3">
        <f>TITRES_STAT!B71</f>
        <v>42395</v>
      </c>
      <c r="B68" s="6">
        <f>TITRES_STAT!D71</f>
        <v>6.6104000000000003</v>
      </c>
      <c r="C68" s="2">
        <f t="shared" si="0"/>
        <v>6.6103999999999994</v>
      </c>
      <c r="D68" s="2">
        <f t="shared" si="2"/>
        <v>6.6103999999999994</v>
      </c>
      <c r="E68" s="2">
        <f t="shared" si="1"/>
        <v>0</v>
      </c>
      <c r="F68" s="2">
        <f t="shared" si="5"/>
        <v>0</v>
      </c>
      <c r="G68" s="2">
        <f t="shared" si="3"/>
        <v>0</v>
      </c>
      <c r="H68" s="2" t="str">
        <f t="shared" si="4"/>
        <v>Sell</v>
      </c>
    </row>
    <row r="69" spans="1:8" ht="13.5" x14ac:dyDescent="0.25">
      <c r="A69" s="3">
        <f>TITRES_STAT!B72</f>
        <v>42396</v>
      </c>
      <c r="B69" s="6">
        <f>TITRES_STAT!D72</f>
        <v>6.6104000000000003</v>
      </c>
      <c r="C69" s="2">
        <f t="shared" si="0"/>
        <v>6.6103999999999994</v>
      </c>
      <c r="D69" s="2">
        <f t="shared" si="2"/>
        <v>6.6103999999999994</v>
      </c>
      <c r="E69" s="2">
        <f t="shared" si="1"/>
        <v>0</v>
      </c>
      <c r="F69" s="2">
        <f t="shared" si="5"/>
        <v>0</v>
      </c>
      <c r="G69" s="2">
        <f t="shared" si="3"/>
        <v>0</v>
      </c>
      <c r="H69" s="2" t="str">
        <f t="shared" si="4"/>
        <v>Sell</v>
      </c>
    </row>
    <row r="70" spans="1:8" ht="13.5" x14ac:dyDescent="0.25">
      <c r="A70" s="3">
        <f>TITRES_STAT!B73</f>
        <v>42397</v>
      </c>
      <c r="B70" s="6">
        <f>TITRES_STAT!D73</f>
        <v>6.6104000000000003</v>
      </c>
      <c r="C70" s="2">
        <f t="shared" si="0"/>
        <v>6.6103999999999994</v>
      </c>
      <c r="D70" s="2">
        <f t="shared" si="2"/>
        <v>6.6103999999999994</v>
      </c>
      <c r="E70" s="2">
        <f t="shared" si="1"/>
        <v>0</v>
      </c>
      <c r="F70" s="2">
        <f t="shared" si="5"/>
        <v>0</v>
      </c>
      <c r="G70" s="2">
        <f t="shared" si="3"/>
        <v>0</v>
      </c>
      <c r="H70" s="2" t="str">
        <f t="shared" si="4"/>
        <v>Sell</v>
      </c>
    </row>
    <row r="71" spans="1:8" ht="13.5" x14ac:dyDescent="0.25">
      <c r="A71" s="3">
        <f>TITRES_STAT!B74</f>
        <v>42398</v>
      </c>
      <c r="B71" s="6">
        <f>TITRES_STAT!D74</f>
        <v>6.6104000000000003</v>
      </c>
      <c r="C71" s="2">
        <f t="shared" si="0"/>
        <v>6.6103999999999994</v>
      </c>
      <c r="D71" s="2">
        <f t="shared" si="2"/>
        <v>6.6103999999999994</v>
      </c>
      <c r="E71" s="2">
        <f t="shared" si="1"/>
        <v>0</v>
      </c>
      <c r="F71" s="2">
        <f t="shared" si="5"/>
        <v>0</v>
      </c>
      <c r="G71" s="2">
        <f t="shared" si="3"/>
        <v>0</v>
      </c>
      <c r="H71" s="2" t="str">
        <f t="shared" si="4"/>
        <v>Sell</v>
      </c>
    </row>
    <row r="72" spans="1:8" ht="13.5" x14ac:dyDescent="0.25">
      <c r="A72" s="3">
        <f>TITRES_STAT!B75</f>
        <v>42401</v>
      </c>
      <c r="B72" s="6">
        <f>TITRES_STAT!D75</f>
        <v>6.6104000000000003</v>
      </c>
      <c r="C72" s="2">
        <f t="shared" si="0"/>
        <v>6.6103999999999994</v>
      </c>
      <c r="D72" s="2">
        <f t="shared" si="2"/>
        <v>6.6103999999999994</v>
      </c>
      <c r="E72" s="2">
        <f t="shared" si="1"/>
        <v>0</v>
      </c>
      <c r="F72" s="2">
        <f t="shared" si="5"/>
        <v>0</v>
      </c>
      <c r="G72" s="2">
        <f t="shared" si="3"/>
        <v>0</v>
      </c>
      <c r="H72" s="2" t="str">
        <f t="shared" si="4"/>
        <v>Sell</v>
      </c>
    </row>
    <row r="73" spans="1:8" ht="13.5" x14ac:dyDescent="0.25">
      <c r="A73" s="3">
        <f>TITRES_STAT!B76</f>
        <v>42402</v>
      </c>
      <c r="B73" s="6">
        <f>TITRES_STAT!D76</f>
        <v>6.6104000000000003</v>
      </c>
      <c r="C73" s="2">
        <f t="shared" si="0"/>
        <v>6.6103999999999994</v>
      </c>
      <c r="D73" s="2">
        <f t="shared" si="2"/>
        <v>6.6103999999999994</v>
      </c>
      <c r="E73" s="2">
        <f t="shared" si="1"/>
        <v>0</v>
      </c>
      <c r="F73" s="2">
        <f t="shared" si="5"/>
        <v>0</v>
      </c>
      <c r="G73" s="2">
        <f t="shared" si="3"/>
        <v>0</v>
      </c>
      <c r="H73" s="2" t="str">
        <f t="shared" si="4"/>
        <v>Sell</v>
      </c>
    </row>
    <row r="74" spans="1:8" ht="13.5" x14ac:dyDescent="0.25">
      <c r="A74" s="3">
        <f>TITRES_STAT!B77</f>
        <v>42403</v>
      </c>
      <c r="B74" s="6">
        <f>TITRES_STAT!D77</f>
        <v>6.6104000000000003</v>
      </c>
      <c r="C74" s="2">
        <f t="shared" si="0"/>
        <v>6.6103999999999994</v>
      </c>
      <c r="D74" s="2">
        <f t="shared" si="2"/>
        <v>6.6103999999999994</v>
      </c>
      <c r="E74" s="2">
        <f t="shared" si="1"/>
        <v>0</v>
      </c>
      <c r="F74" s="2">
        <f t="shared" si="5"/>
        <v>0</v>
      </c>
      <c r="G74" s="2">
        <f t="shared" si="3"/>
        <v>0</v>
      </c>
      <c r="H74" s="2" t="str">
        <f t="shared" si="4"/>
        <v>Sell</v>
      </c>
    </row>
    <row r="75" spans="1:8" ht="13.5" x14ac:dyDescent="0.25">
      <c r="A75" s="3">
        <f>TITRES_STAT!B78</f>
        <v>42404</v>
      </c>
      <c r="B75" s="6">
        <f>TITRES_STAT!D78</f>
        <v>6.6104000000000003</v>
      </c>
      <c r="C75" s="2">
        <f t="shared" si="0"/>
        <v>6.6103999999999994</v>
      </c>
      <c r="D75" s="2">
        <f t="shared" si="2"/>
        <v>6.6103999999999994</v>
      </c>
      <c r="E75" s="2">
        <f t="shared" si="1"/>
        <v>0</v>
      </c>
      <c r="F75" s="2">
        <f t="shared" si="5"/>
        <v>0</v>
      </c>
      <c r="G75" s="2">
        <f t="shared" si="3"/>
        <v>0</v>
      </c>
      <c r="H75" s="2" t="str">
        <f t="shared" si="4"/>
        <v>Sell</v>
      </c>
    </row>
    <row r="76" spans="1:8" ht="13.5" x14ac:dyDescent="0.25">
      <c r="A76" s="3">
        <f>TITRES_STAT!B79</f>
        <v>42405</v>
      </c>
      <c r="B76" s="6">
        <f>TITRES_STAT!D79</f>
        <v>6.6104000000000003</v>
      </c>
      <c r="C76" s="2">
        <f t="shared" si="0"/>
        <v>6.6103999999999994</v>
      </c>
      <c r="D76" s="2">
        <f t="shared" si="2"/>
        <v>6.6103999999999994</v>
      </c>
      <c r="E76" s="2">
        <f t="shared" si="1"/>
        <v>0</v>
      </c>
      <c r="F76" s="2">
        <f t="shared" si="5"/>
        <v>0</v>
      </c>
      <c r="G76" s="2">
        <f t="shared" si="3"/>
        <v>0</v>
      </c>
      <c r="H76" s="2" t="str">
        <f t="shared" si="4"/>
        <v>Sell</v>
      </c>
    </row>
    <row r="77" spans="1:8" ht="13.5" x14ac:dyDescent="0.25">
      <c r="A77" s="3">
        <f>TITRES_STAT!B80</f>
        <v>42408</v>
      </c>
      <c r="B77" s="6">
        <f>TITRES_STAT!D80</f>
        <v>6.6104000000000003</v>
      </c>
      <c r="C77" s="2">
        <f t="shared" si="0"/>
        <v>6.6103999999999994</v>
      </c>
      <c r="D77" s="2">
        <f t="shared" si="2"/>
        <v>6.6103999999999994</v>
      </c>
      <c r="E77" s="2">
        <f t="shared" si="1"/>
        <v>0</v>
      </c>
      <c r="F77" s="2">
        <f t="shared" si="5"/>
        <v>0</v>
      </c>
      <c r="G77" s="2">
        <f t="shared" si="3"/>
        <v>0</v>
      </c>
      <c r="H77" s="2" t="str">
        <f t="shared" si="4"/>
        <v>Sell</v>
      </c>
    </row>
    <row r="78" spans="1:8" ht="13.5" x14ac:dyDescent="0.25">
      <c r="A78" s="3">
        <f>TITRES_STAT!B81</f>
        <v>42409</v>
      </c>
      <c r="B78" s="6">
        <f>TITRES_STAT!D81</f>
        <v>6.6104000000000003</v>
      </c>
      <c r="C78" s="2">
        <f t="shared" si="0"/>
        <v>6.6103999999999994</v>
      </c>
      <c r="D78" s="2">
        <f t="shared" si="2"/>
        <v>6.6103999999999994</v>
      </c>
      <c r="E78" s="2">
        <f t="shared" si="1"/>
        <v>0</v>
      </c>
      <c r="F78" s="2">
        <f t="shared" si="5"/>
        <v>0</v>
      </c>
      <c r="G78" s="2">
        <f t="shared" si="3"/>
        <v>0</v>
      </c>
      <c r="H78" s="2" t="str">
        <f t="shared" si="4"/>
        <v>Sell</v>
      </c>
    </row>
    <row r="79" spans="1:8" ht="13.5" x14ac:dyDescent="0.25">
      <c r="A79" s="3">
        <f>TITRES_STAT!B82</f>
        <v>42410</v>
      </c>
      <c r="B79" s="6">
        <f>TITRES_STAT!D82</f>
        <v>6.6104000000000003</v>
      </c>
      <c r="C79" s="2">
        <f t="shared" ref="C79:C142" si="6">$C$4*B69+C78*(1-$C$4)</f>
        <v>6.6103999999999994</v>
      </c>
      <c r="D79" s="2">
        <f t="shared" si="2"/>
        <v>6.6103999999999994</v>
      </c>
      <c r="E79" s="2">
        <f t="shared" si="1"/>
        <v>0</v>
      </c>
      <c r="F79" s="2">
        <f t="shared" si="5"/>
        <v>0</v>
      </c>
      <c r="G79" s="2">
        <f t="shared" si="3"/>
        <v>0</v>
      </c>
      <c r="H79" s="2" t="str">
        <f t="shared" si="4"/>
        <v>Sell</v>
      </c>
    </row>
    <row r="80" spans="1:8" ht="13.5" x14ac:dyDescent="0.25">
      <c r="A80" s="3">
        <f>TITRES_STAT!B83</f>
        <v>42411</v>
      </c>
      <c r="B80" s="6">
        <f>TITRES_STAT!D83</f>
        <v>6.6104000000000003</v>
      </c>
      <c r="C80" s="2">
        <f t="shared" si="6"/>
        <v>6.6103999999999994</v>
      </c>
      <c r="D80" s="2">
        <f t="shared" si="2"/>
        <v>6.6103999999999994</v>
      </c>
      <c r="E80" s="2">
        <f t="shared" si="1"/>
        <v>0</v>
      </c>
      <c r="F80" s="2">
        <f t="shared" si="5"/>
        <v>0</v>
      </c>
      <c r="G80" s="2">
        <f t="shared" si="3"/>
        <v>0</v>
      </c>
      <c r="H80" s="2" t="str">
        <f t="shared" si="4"/>
        <v>Sell</v>
      </c>
    </row>
    <row r="81" spans="1:8" ht="13.5" x14ac:dyDescent="0.25">
      <c r="A81" s="3">
        <f>TITRES_STAT!B84</f>
        <v>42412</v>
      </c>
      <c r="B81" s="6">
        <f>TITRES_STAT!D84</f>
        <v>6.6104000000000003</v>
      </c>
      <c r="C81" s="2">
        <f t="shared" si="6"/>
        <v>6.6103999999999994</v>
      </c>
      <c r="D81" s="2">
        <f t="shared" si="2"/>
        <v>6.6103999999999994</v>
      </c>
      <c r="E81" s="2">
        <f t="shared" si="1"/>
        <v>0</v>
      </c>
      <c r="F81" s="2">
        <f t="shared" si="5"/>
        <v>0</v>
      </c>
      <c r="G81" s="2">
        <f t="shared" si="3"/>
        <v>0</v>
      </c>
      <c r="H81" s="2" t="str">
        <f t="shared" si="4"/>
        <v>Sell</v>
      </c>
    </row>
    <row r="82" spans="1:8" ht="13.5" x14ac:dyDescent="0.25">
      <c r="A82" s="3">
        <f>TITRES_STAT!B85</f>
        <v>42415</v>
      </c>
      <c r="B82" s="6">
        <f>TITRES_STAT!D85</f>
        <v>6.6104000000000003</v>
      </c>
      <c r="C82" s="2">
        <f t="shared" si="6"/>
        <v>6.6103999999999994</v>
      </c>
      <c r="D82" s="2">
        <f t="shared" si="2"/>
        <v>6.6103999999999994</v>
      </c>
      <c r="E82" s="2">
        <f t="shared" si="1"/>
        <v>0</v>
      </c>
      <c r="F82" s="2">
        <f t="shared" si="5"/>
        <v>0</v>
      </c>
      <c r="G82" s="2">
        <f t="shared" si="3"/>
        <v>0</v>
      </c>
      <c r="H82" s="2" t="str">
        <f t="shared" si="4"/>
        <v>Sell</v>
      </c>
    </row>
    <row r="83" spans="1:8" ht="13.5" x14ac:dyDescent="0.25">
      <c r="A83" s="3">
        <f>TITRES_STAT!B86</f>
        <v>42416</v>
      </c>
      <c r="B83" s="6">
        <f>TITRES_STAT!D86</f>
        <v>6.6104000000000003</v>
      </c>
      <c r="C83" s="2">
        <f t="shared" si="6"/>
        <v>6.6103999999999994</v>
      </c>
      <c r="D83" s="2">
        <f t="shared" si="2"/>
        <v>6.6103999999999994</v>
      </c>
      <c r="E83" s="2">
        <f t="shared" si="1"/>
        <v>0</v>
      </c>
      <c r="F83" s="2">
        <f t="shared" si="5"/>
        <v>0</v>
      </c>
      <c r="G83" s="2">
        <f t="shared" si="3"/>
        <v>0</v>
      </c>
      <c r="H83" s="2" t="str">
        <f t="shared" si="4"/>
        <v>Sell</v>
      </c>
    </row>
    <row r="84" spans="1:8" ht="13.5" x14ac:dyDescent="0.25">
      <c r="A84" s="3">
        <f>TITRES_STAT!B87</f>
        <v>42417</v>
      </c>
      <c r="B84" s="6">
        <f>TITRES_STAT!D87</f>
        <v>6.6104000000000003</v>
      </c>
      <c r="C84" s="2">
        <f t="shared" si="6"/>
        <v>6.6103999999999994</v>
      </c>
      <c r="D84" s="2">
        <f t="shared" si="2"/>
        <v>6.6103999999999994</v>
      </c>
      <c r="E84" s="2">
        <f t="shared" si="1"/>
        <v>0</v>
      </c>
      <c r="F84" s="2">
        <f t="shared" si="5"/>
        <v>0</v>
      </c>
      <c r="G84" s="2">
        <f t="shared" si="3"/>
        <v>0</v>
      </c>
      <c r="H84" s="2" t="str">
        <f t="shared" si="4"/>
        <v>Sell</v>
      </c>
    </row>
    <row r="85" spans="1:8" ht="13.5" x14ac:dyDescent="0.25">
      <c r="A85" s="3">
        <f>TITRES_STAT!B88</f>
        <v>42418</v>
      </c>
      <c r="B85" s="6">
        <f>TITRES_STAT!D88</f>
        <v>6.6104000000000003</v>
      </c>
      <c r="C85" s="2">
        <f t="shared" si="6"/>
        <v>6.6103999999999994</v>
      </c>
      <c r="D85" s="2">
        <f t="shared" si="2"/>
        <v>6.6103999999999994</v>
      </c>
      <c r="E85" s="2">
        <f t="shared" si="1"/>
        <v>0</v>
      </c>
      <c r="F85" s="2">
        <f t="shared" si="5"/>
        <v>0</v>
      </c>
      <c r="G85" s="2">
        <f t="shared" si="3"/>
        <v>0</v>
      </c>
      <c r="H85" s="2" t="str">
        <f t="shared" si="4"/>
        <v>Sell</v>
      </c>
    </row>
    <row r="86" spans="1:8" ht="13.5" x14ac:dyDescent="0.25">
      <c r="A86" s="3">
        <f>TITRES_STAT!B89</f>
        <v>42419</v>
      </c>
      <c r="B86" s="6">
        <f>TITRES_STAT!D89</f>
        <v>6.6104000000000003</v>
      </c>
      <c r="C86" s="2">
        <f t="shared" si="6"/>
        <v>6.6103999999999994</v>
      </c>
      <c r="D86" s="2">
        <f t="shared" si="2"/>
        <v>6.6103999999999994</v>
      </c>
      <c r="E86" s="2">
        <f t="shared" si="1"/>
        <v>0</v>
      </c>
      <c r="F86" s="2">
        <f t="shared" si="5"/>
        <v>0</v>
      </c>
      <c r="G86" s="2">
        <f t="shared" si="3"/>
        <v>0</v>
      </c>
      <c r="H86" s="2" t="str">
        <f t="shared" si="4"/>
        <v>Sell</v>
      </c>
    </row>
    <row r="87" spans="1:8" ht="13.5" x14ac:dyDescent="0.25">
      <c r="A87" s="3">
        <f>TITRES_STAT!B90</f>
        <v>42422</v>
      </c>
      <c r="B87" s="6">
        <f>TITRES_STAT!D90</f>
        <v>6.6104000000000003</v>
      </c>
      <c r="C87" s="2">
        <f t="shared" si="6"/>
        <v>6.6103999999999994</v>
      </c>
      <c r="D87" s="2">
        <f t="shared" si="2"/>
        <v>6.6103999999999994</v>
      </c>
      <c r="E87" s="2">
        <f t="shared" si="1"/>
        <v>0</v>
      </c>
      <c r="F87" s="2">
        <f t="shared" si="5"/>
        <v>0</v>
      </c>
      <c r="G87" s="2">
        <f t="shared" si="3"/>
        <v>0</v>
      </c>
      <c r="H87" s="2" t="str">
        <f t="shared" si="4"/>
        <v>Sell</v>
      </c>
    </row>
    <row r="88" spans="1:8" ht="13.5" x14ac:dyDescent="0.25">
      <c r="A88" s="3">
        <f>TITRES_STAT!B91</f>
        <v>42423</v>
      </c>
      <c r="B88" s="6">
        <f>TITRES_STAT!D91</f>
        <v>6.6104000000000003</v>
      </c>
      <c r="C88" s="2">
        <f t="shared" si="6"/>
        <v>6.6103999999999994</v>
      </c>
      <c r="D88" s="2">
        <f t="shared" si="2"/>
        <v>6.6103999999999994</v>
      </c>
      <c r="E88" s="2">
        <f t="shared" si="1"/>
        <v>0</v>
      </c>
      <c r="F88" s="2">
        <f t="shared" si="5"/>
        <v>0</v>
      </c>
      <c r="G88" s="2">
        <f t="shared" si="3"/>
        <v>0</v>
      </c>
      <c r="H88" s="2" t="str">
        <f t="shared" si="4"/>
        <v>Sell</v>
      </c>
    </row>
    <row r="89" spans="1:8" ht="13.5" x14ac:dyDescent="0.25">
      <c r="A89" s="3">
        <f>TITRES_STAT!B92</f>
        <v>42424</v>
      </c>
      <c r="B89" s="6">
        <f>TITRES_STAT!D92</f>
        <v>6.6104000000000003</v>
      </c>
      <c r="C89" s="2">
        <f t="shared" si="6"/>
        <v>6.6103999999999994</v>
      </c>
      <c r="D89" s="2">
        <f t="shared" si="2"/>
        <v>6.6103999999999994</v>
      </c>
      <c r="E89" s="2">
        <f t="shared" si="1"/>
        <v>0</v>
      </c>
      <c r="F89" s="2">
        <f t="shared" si="5"/>
        <v>0</v>
      </c>
      <c r="G89" s="2">
        <f t="shared" si="3"/>
        <v>0</v>
      </c>
      <c r="H89" s="2" t="str">
        <f t="shared" si="4"/>
        <v>Sell</v>
      </c>
    </row>
    <row r="90" spans="1:8" ht="13.5" x14ac:dyDescent="0.25">
      <c r="A90" s="3">
        <f>TITRES_STAT!B93</f>
        <v>42425</v>
      </c>
      <c r="B90" s="6">
        <f>TITRES_STAT!D93</f>
        <v>6.6104000000000003</v>
      </c>
      <c r="C90" s="2">
        <f t="shared" si="6"/>
        <v>6.6103999999999994</v>
      </c>
      <c r="D90" s="2">
        <f t="shared" si="2"/>
        <v>6.6103999999999994</v>
      </c>
      <c r="E90" s="2">
        <f t="shared" si="1"/>
        <v>0</v>
      </c>
      <c r="F90" s="2">
        <f t="shared" si="5"/>
        <v>0</v>
      </c>
      <c r="G90" s="2">
        <f t="shared" si="3"/>
        <v>0</v>
      </c>
      <c r="H90" s="2" t="str">
        <f t="shared" si="4"/>
        <v>Sell</v>
      </c>
    </row>
    <row r="91" spans="1:8" ht="13.5" x14ac:dyDescent="0.25">
      <c r="A91" s="3">
        <f>TITRES_STAT!B94</f>
        <v>42426</v>
      </c>
      <c r="B91" s="6">
        <f>TITRES_STAT!D94</f>
        <v>6.6104000000000003</v>
      </c>
      <c r="C91" s="2">
        <f t="shared" si="6"/>
        <v>6.6103999999999994</v>
      </c>
      <c r="D91" s="2">
        <f t="shared" si="2"/>
        <v>6.6103999999999994</v>
      </c>
      <c r="E91" s="2">
        <f t="shared" si="1"/>
        <v>0</v>
      </c>
      <c r="F91" s="2">
        <f t="shared" si="5"/>
        <v>0</v>
      </c>
      <c r="G91" s="2">
        <f t="shared" si="3"/>
        <v>0</v>
      </c>
      <c r="H91" s="2" t="str">
        <f t="shared" si="4"/>
        <v>Sell</v>
      </c>
    </row>
    <row r="92" spans="1:8" ht="13.5" x14ac:dyDescent="0.25">
      <c r="A92" s="3">
        <f>TITRES_STAT!B95</f>
        <v>42429</v>
      </c>
      <c r="B92" s="6">
        <f>TITRES_STAT!D95</f>
        <v>6.6104000000000003</v>
      </c>
      <c r="C92" s="2">
        <f t="shared" si="6"/>
        <v>6.6103999999999994</v>
      </c>
      <c r="D92" s="2">
        <f t="shared" si="2"/>
        <v>6.6103999999999994</v>
      </c>
      <c r="E92" s="2">
        <f t="shared" ref="E92:E155" si="7">C92-D92</f>
        <v>0</v>
      </c>
      <c r="F92" s="2">
        <f t="shared" si="5"/>
        <v>0</v>
      </c>
      <c r="G92" s="2">
        <f t="shared" si="3"/>
        <v>0</v>
      </c>
      <c r="H92" s="2" t="str">
        <f t="shared" si="4"/>
        <v>Sell</v>
      </c>
    </row>
    <row r="93" spans="1:8" ht="13.5" x14ac:dyDescent="0.25">
      <c r="A93" s="3">
        <f>TITRES_STAT!B96</f>
        <v>42430</v>
      </c>
      <c r="B93" s="6">
        <f>TITRES_STAT!D96</f>
        <v>6.6104000000000003</v>
      </c>
      <c r="C93" s="2">
        <f t="shared" si="6"/>
        <v>6.6103999999999994</v>
      </c>
      <c r="D93" s="2">
        <f t="shared" ref="D93:D156" si="8">$D$4*B93+(1-$D$4)*D92</f>
        <v>6.6103999999999994</v>
      </c>
      <c r="E93" s="2">
        <f t="shared" si="7"/>
        <v>0</v>
      </c>
      <c r="F93" s="2">
        <f t="shared" si="5"/>
        <v>0</v>
      </c>
      <c r="G93" s="2">
        <f t="shared" si="3"/>
        <v>0</v>
      </c>
      <c r="H93" s="2" t="str">
        <f t="shared" si="4"/>
        <v>Sell</v>
      </c>
    </row>
    <row r="94" spans="1:8" ht="13.5" x14ac:dyDescent="0.25">
      <c r="A94" s="3">
        <f>TITRES_STAT!B97</f>
        <v>42431</v>
      </c>
      <c r="B94" s="6">
        <f>TITRES_STAT!D97</f>
        <v>6.6104000000000003</v>
      </c>
      <c r="C94" s="2">
        <f t="shared" si="6"/>
        <v>6.6103999999999994</v>
      </c>
      <c r="D94" s="2">
        <f t="shared" si="8"/>
        <v>6.6103999999999994</v>
      </c>
      <c r="E94" s="2">
        <f t="shared" si="7"/>
        <v>0</v>
      </c>
      <c r="F94" s="2">
        <f t="shared" si="5"/>
        <v>0</v>
      </c>
      <c r="G94" s="2">
        <f t="shared" si="3"/>
        <v>0</v>
      </c>
      <c r="H94" s="2" t="str">
        <f t="shared" si="4"/>
        <v>Sell</v>
      </c>
    </row>
    <row r="95" spans="1:8" ht="13.5" x14ac:dyDescent="0.25">
      <c r="A95" s="3">
        <f>TITRES_STAT!B98</f>
        <v>42432</v>
      </c>
      <c r="B95" s="6">
        <f>TITRES_STAT!D98</f>
        <v>6.6104000000000003</v>
      </c>
      <c r="C95" s="2">
        <f t="shared" si="6"/>
        <v>6.6103999999999994</v>
      </c>
      <c r="D95" s="2">
        <f t="shared" si="8"/>
        <v>6.6103999999999994</v>
      </c>
      <c r="E95" s="2">
        <f t="shared" si="7"/>
        <v>0</v>
      </c>
      <c r="F95" s="2">
        <f t="shared" si="5"/>
        <v>0</v>
      </c>
      <c r="G95" s="2">
        <f t="shared" si="3"/>
        <v>0</v>
      </c>
      <c r="H95" s="2" t="str">
        <f t="shared" si="4"/>
        <v>Sell</v>
      </c>
    </row>
    <row r="96" spans="1:8" ht="13.5" x14ac:dyDescent="0.25">
      <c r="A96" s="3">
        <f>TITRES_STAT!B99</f>
        <v>42433</v>
      </c>
      <c r="B96" s="6">
        <f>TITRES_STAT!D99</f>
        <v>6.6104000000000003</v>
      </c>
      <c r="C96" s="2">
        <f t="shared" si="6"/>
        <v>6.6103999999999994</v>
      </c>
      <c r="D96" s="2">
        <f t="shared" si="8"/>
        <v>6.6103999999999994</v>
      </c>
      <c r="E96" s="2">
        <f t="shared" si="7"/>
        <v>0</v>
      </c>
      <c r="F96" s="2">
        <f t="shared" si="5"/>
        <v>0</v>
      </c>
      <c r="G96" s="2">
        <f t="shared" si="3"/>
        <v>0</v>
      </c>
      <c r="H96" s="2" t="str">
        <f t="shared" si="4"/>
        <v>Sell</v>
      </c>
    </row>
    <row r="97" spans="1:8" ht="13.5" x14ac:dyDescent="0.25">
      <c r="A97" s="3">
        <f>TITRES_STAT!B100</f>
        <v>42436</v>
      </c>
      <c r="B97" s="6">
        <f>TITRES_STAT!D100</f>
        <v>6.6104000000000003</v>
      </c>
      <c r="C97" s="2">
        <f t="shared" si="6"/>
        <v>6.6103999999999994</v>
      </c>
      <c r="D97" s="2">
        <f t="shared" si="8"/>
        <v>6.6103999999999994</v>
      </c>
      <c r="E97" s="2">
        <f t="shared" si="7"/>
        <v>0</v>
      </c>
      <c r="F97" s="2">
        <f t="shared" si="5"/>
        <v>0</v>
      </c>
      <c r="G97" s="2">
        <f t="shared" si="3"/>
        <v>0</v>
      </c>
      <c r="H97" s="2" t="str">
        <f t="shared" si="4"/>
        <v>Sell</v>
      </c>
    </row>
    <row r="98" spans="1:8" ht="13.5" x14ac:dyDescent="0.25">
      <c r="A98" s="3">
        <f>TITRES_STAT!B101</f>
        <v>42437</v>
      </c>
      <c r="B98" s="6">
        <f>TITRES_STAT!D101</f>
        <v>6.6104000000000003</v>
      </c>
      <c r="C98" s="2">
        <f t="shared" si="6"/>
        <v>6.6103999999999994</v>
      </c>
      <c r="D98" s="2">
        <f t="shared" si="8"/>
        <v>6.6103999999999994</v>
      </c>
      <c r="E98" s="2">
        <f t="shared" si="7"/>
        <v>0</v>
      </c>
      <c r="F98" s="2">
        <f t="shared" si="5"/>
        <v>0</v>
      </c>
      <c r="G98" s="2">
        <f t="shared" si="3"/>
        <v>0</v>
      </c>
      <c r="H98" s="2" t="str">
        <f t="shared" si="4"/>
        <v>Sell</v>
      </c>
    </row>
    <row r="99" spans="1:8" ht="13.5" x14ac:dyDescent="0.25">
      <c r="A99" s="3">
        <f>TITRES_STAT!B102</f>
        <v>42438</v>
      </c>
      <c r="B99" s="6">
        <f>TITRES_STAT!D102</f>
        <v>6.6104000000000003</v>
      </c>
      <c r="C99" s="2">
        <f t="shared" si="6"/>
        <v>6.6103999999999994</v>
      </c>
      <c r="D99" s="2">
        <f t="shared" si="8"/>
        <v>6.6103999999999994</v>
      </c>
      <c r="E99" s="2">
        <f t="shared" si="7"/>
        <v>0</v>
      </c>
      <c r="F99" s="2">
        <f t="shared" si="5"/>
        <v>0</v>
      </c>
      <c r="G99" s="2">
        <f t="shared" si="3"/>
        <v>0</v>
      </c>
      <c r="H99" s="2" t="str">
        <f t="shared" si="4"/>
        <v>Sell</v>
      </c>
    </row>
    <row r="100" spans="1:8" ht="13.5" x14ac:dyDescent="0.25">
      <c r="A100" s="3">
        <f>TITRES_STAT!B103</f>
        <v>42439</v>
      </c>
      <c r="B100" s="6">
        <f>TITRES_STAT!D103</f>
        <v>6.6104000000000003</v>
      </c>
      <c r="C100" s="2">
        <f t="shared" si="6"/>
        <v>6.6103999999999994</v>
      </c>
      <c r="D100" s="2">
        <f t="shared" si="8"/>
        <v>6.6103999999999994</v>
      </c>
      <c r="E100" s="2">
        <f t="shared" si="7"/>
        <v>0</v>
      </c>
      <c r="F100" s="2">
        <f t="shared" si="5"/>
        <v>0</v>
      </c>
      <c r="G100" s="2">
        <f t="shared" ref="G100:G163" si="9">E100-F100</f>
        <v>0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42440</v>
      </c>
      <c r="B101" s="6">
        <f>TITRES_STAT!D104</f>
        <v>6.6104000000000003</v>
      </c>
      <c r="C101" s="2">
        <f t="shared" si="6"/>
        <v>6.6103999999999994</v>
      </c>
      <c r="D101" s="2">
        <f t="shared" si="8"/>
        <v>6.6103999999999994</v>
      </c>
      <c r="E101" s="2">
        <f t="shared" si="7"/>
        <v>0</v>
      </c>
      <c r="F101" s="2">
        <f t="shared" ref="F101:F164" si="11">(E101*(2/(10)))+((1-(2/10))*F100)</f>
        <v>0</v>
      </c>
      <c r="G101" s="2">
        <f t="shared" si="9"/>
        <v>0</v>
      </c>
      <c r="H101" s="2" t="str">
        <f t="shared" si="10"/>
        <v>Sell</v>
      </c>
    </row>
    <row r="102" spans="1:8" ht="13.5" x14ac:dyDescent="0.25">
      <c r="A102" s="3">
        <f>TITRES_STAT!B105</f>
        <v>42443</v>
      </c>
      <c r="B102" s="6">
        <f>TITRES_STAT!D105</f>
        <v>6.6104000000000003</v>
      </c>
      <c r="C102" s="2">
        <f t="shared" si="6"/>
        <v>6.6103999999999994</v>
      </c>
      <c r="D102" s="2">
        <f t="shared" si="8"/>
        <v>6.6103999999999994</v>
      </c>
      <c r="E102" s="2">
        <f t="shared" si="7"/>
        <v>0</v>
      </c>
      <c r="F102" s="2">
        <f t="shared" si="11"/>
        <v>0</v>
      </c>
      <c r="G102" s="2">
        <f t="shared" si="9"/>
        <v>0</v>
      </c>
      <c r="H102" s="2" t="str">
        <f t="shared" si="10"/>
        <v>Sell</v>
      </c>
    </row>
    <row r="103" spans="1:8" ht="13.5" x14ac:dyDescent="0.25">
      <c r="A103" s="3">
        <f>TITRES_STAT!B106</f>
        <v>42444</v>
      </c>
      <c r="B103" s="6">
        <f>TITRES_STAT!D106</f>
        <v>6.6104000000000003</v>
      </c>
      <c r="C103" s="2">
        <f t="shared" si="6"/>
        <v>6.6103999999999994</v>
      </c>
      <c r="D103" s="2">
        <f t="shared" si="8"/>
        <v>6.6103999999999994</v>
      </c>
      <c r="E103" s="2">
        <f t="shared" si="7"/>
        <v>0</v>
      </c>
      <c r="F103" s="2">
        <f t="shared" si="11"/>
        <v>0</v>
      </c>
      <c r="G103" s="2">
        <f t="shared" si="9"/>
        <v>0</v>
      </c>
      <c r="H103" s="2" t="str">
        <f t="shared" si="10"/>
        <v>Sell</v>
      </c>
    </row>
    <row r="104" spans="1:8" ht="13.5" x14ac:dyDescent="0.25">
      <c r="A104" s="3">
        <f>TITRES_STAT!B107</f>
        <v>42445</v>
      </c>
      <c r="B104" s="6">
        <f>TITRES_STAT!D107</f>
        <v>6.6104000000000003</v>
      </c>
      <c r="C104" s="2">
        <f t="shared" si="6"/>
        <v>6.6103999999999994</v>
      </c>
      <c r="D104" s="2">
        <f t="shared" si="8"/>
        <v>6.6103999999999994</v>
      </c>
      <c r="E104" s="2">
        <f t="shared" si="7"/>
        <v>0</v>
      </c>
      <c r="F104" s="2">
        <f t="shared" si="11"/>
        <v>0</v>
      </c>
      <c r="G104" s="2">
        <f t="shared" si="9"/>
        <v>0</v>
      </c>
      <c r="H104" s="2" t="str">
        <f t="shared" si="10"/>
        <v>Sell</v>
      </c>
    </row>
    <row r="105" spans="1:8" ht="13.5" x14ac:dyDescent="0.25">
      <c r="A105" s="3">
        <f>TITRES_STAT!B108</f>
        <v>42446</v>
      </c>
      <c r="B105" s="6">
        <f>TITRES_STAT!D108</f>
        <v>6.6104000000000003</v>
      </c>
      <c r="C105" s="2">
        <f t="shared" si="6"/>
        <v>6.6103999999999994</v>
      </c>
      <c r="D105" s="2">
        <f t="shared" si="8"/>
        <v>6.6103999999999994</v>
      </c>
      <c r="E105" s="2">
        <f t="shared" si="7"/>
        <v>0</v>
      </c>
      <c r="F105" s="2">
        <f t="shared" si="11"/>
        <v>0</v>
      </c>
      <c r="G105" s="2">
        <f t="shared" si="9"/>
        <v>0</v>
      </c>
      <c r="H105" s="2" t="str">
        <f t="shared" si="10"/>
        <v>Sell</v>
      </c>
    </row>
    <row r="106" spans="1:8" ht="13.5" x14ac:dyDescent="0.25">
      <c r="A106" s="3">
        <f>TITRES_STAT!B109</f>
        <v>42447</v>
      </c>
      <c r="B106" s="6">
        <f>TITRES_STAT!D109</f>
        <v>6.6104000000000003</v>
      </c>
      <c r="C106" s="2">
        <f t="shared" si="6"/>
        <v>6.6103999999999994</v>
      </c>
      <c r="D106" s="2">
        <f t="shared" si="8"/>
        <v>6.6103999999999994</v>
      </c>
      <c r="E106" s="2">
        <f t="shared" si="7"/>
        <v>0</v>
      </c>
      <c r="F106" s="2">
        <f t="shared" si="11"/>
        <v>0</v>
      </c>
      <c r="G106" s="2">
        <f t="shared" si="9"/>
        <v>0</v>
      </c>
      <c r="H106" s="2" t="str">
        <f t="shared" si="10"/>
        <v>Sell</v>
      </c>
    </row>
    <row r="107" spans="1:8" ht="13.5" x14ac:dyDescent="0.25">
      <c r="A107" s="3">
        <f>TITRES_STAT!B110</f>
        <v>42450</v>
      </c>
      <c r="B107" s="6">
        <f>TITRES_STAT!D110</f>
        <v>6.6104000000000003</v>
      </c>
      <c r="C107" s="2">
        <f t="shared" si="6"/>
        <v>6.6103999999999994</v>
      </c>
      <c r="D107" s="2">
        <f t="shared" si="8"/>
        <v>6.6103999999999994</v>
      </c>
      <c r="E107" s="2">
        <f t="shared" si="7"/>
        <v>0</v>
      </c>
      <c r="F107" s="2">
        <f t="shared" si="11"/>
        <v>0</v>
      </c>
      <c r="G107" s="2">
        <f t="shared" si="9"/>
        <v>0</v>
      </c>
      <c r="H107" s="2" t="str">
        <f t="shared" si="10"/>
        <v>Sell</v>
      </c>
    </row>
    <row r="108" spans="1:8" ht="13.5" x14ac:dyDescent="0.25">
      <c r="A108" s="3">
        <f>TITRES_STAT!B111</f>
        <v>42451</v>
      </c>
      <c r="B108" s="6">
        <f>TITRES_STAT!D111</f>
        <v>6.6104000000000003</v>
      </c>
      <c r="C108" s="2">
        <f t="shared" si="6"/>
        <v>6.6103999999999994</v>
      </c>
      <c r="D108" s="2">
        <f t="shared" si="8"/>
        <v>6.6103999999999994</v>
      </c>
      <c r="E108" s="2">
        <f t="shared" si="7"/>
        <v>0</v>
      </c>
      <c r="F108" s="2">
        <f t="shared" si="11"/>
        <v>0</v>
      </c>
      <c r="G108" s="2">
        <f t="shared" si="9"/>
        <v>0</v>
      </c>
      <c r="H108" s="2" t="str">
        <f t="shared" si="10"/>
        <v>Sell</v>
      </c>
    </row>
    <row r="109" spans="1:8" ht="13.5" x14ac:dyDescent="0.25">
      <c r="A109" s="3">
        <f>TITRES_STAT!B112</f>
        <v>42452</v>
      </c>
      <c r="B109" s="6">
        <f>TITRES_STAT!D112</f>
        <v>6.6104000000000003</v>
      </c>
      <c r="C109" s="2">
        <f t="shared" si="6"/>
        <v>6.6103999999999994</v>
      </c>
      <c r="D109" s="2">
        <f t="shared" si="8"/>
        <v>6.6103999999999994</v>
      </c>
      <c r="E109" s="2">
        <f t="shared" si="7"/>
        <v>0</v>
      </c>
      <c r="F109" s="2">
        <f t="shared" si="11"/>
        <v>0</v>
      </c>
      <c r="G109" s="2">
        <f t="shared" si="9"/>
        <v>0</v>
      </c>
      <c r="H109" s="2" t="str">
        <f t="shared" si="10"/>
        <v>Sell</v>
      </c>
    </row>
    <row r="110" spans="1:8" ht="13.5" x14ac:dyDescent="0.25">
      <c r="A110" s="3">
        <f>TITRES_STAT!B113</f>
        <v>42453</v>
      </c>
      <c r="B110" s="6">
        <f>TITRES_STAT!D113</f>
        <v>6.6104000000000003</v>
      </c>
      <c r="C110" s="2">
        <f t="shared" si="6"/>
        <v>6.6103999999999994</v>
      </c>
      <c r="D110" s="2">
        <f t="shared" si="8"/>
        <v>6.6103999999999994</v>
      </c>
      <c r="E110" s="2">
        <f t="shared" si="7"/>
        <v>0</v>
      </c>
      <c r="F110" s="2">
        <f t="shared" si="11"/>
        <v>0</v>
      </c>
      <c r="G110" s="2">
        <f t="shared" si="9"/>
        <v>0</v>
      </c>
      <c r="H110" s="2" t="str">
        <f t="shared" si="10"/>
        <v>Sell</v>
      </c>
    </row>
    <row r="111" spans="1:8" ht="13.5" x14ac:dyDescent="0.25">
      <c r="A111" s="3">
        <f>TITRES_STAT!B114</f>
        <v>42454</v>
      </c>
      <c r="B111" s="6">
        <f>TITRES_STAT!D114</f>
        <v>6.6104000000000003</v>
      </c>
      <c r="C111" s="2">
        <f t="shared" si="6"/>
        <v>6.6103999999999994</v>
      </c>
      <c r="D111" s="2">
        <f t="shared" si="8"/>
        <v>6.6103999999999994</v>
      </c>
      <c r="E111" s="2">
        <f t="shared" si="7"/>
        <v>0</v>
      </c>
      <c r="F111" s="2">
        <f t="shared" si="11"/>
        <v>0</v>
      </c>
      <c r="G111" s="2">
        <f t="shared" si="9"/>
        <v>0</v>
      </c>
      <c r="H111" s="2" t="str">
        <f t="shared" si="10"/>
        <v>Sell</v>
      </c>
    </row>
    <row r="112" spans="1:8" ht="13.5" x14ac:dyDescent="0.25">
      <c r="A112" s="3">
        <f>TITRES_STAT!B115</f>
        <v>42457</v>
      </c>
      <c r="B112" s="6">
        <f>TITRES_STAT!D115</f>
        <v>6.6104000000000003</v>
      </c>
      <c r="C112" s="2">
        <f t="shared" si="6"/>
        <v>6.6103999999999994</v>
      </c>
      <c r="D112" s="2">
        <f t="shared" si="8"/>
        <v>6.6103999999999994</v>
      </c>
      <c r="E112" s="2">
        <f t="shared" si="7"/>
        <v>0</v>
      </c>
      <c r="F112" s="2">
        <f t="shared" si="11"/>
        <v>0</v>
      </c>
      <c r="G112" s="2">
        <f t="shared" si="9"/>
        <v>0</v>
      </c>
      <c r="H112" s="2" t="str">
        <f t="shared" si="10"/>
        <v>Sell</v>
      </c>
    </row>
    <row r="113" spans="1:8" ht="13.5" x14ac:dyDescent="0.25">
      <c r="A113" s="3">
        <f>TITRES_STAT!B116</f>
        <v>42458</v>
      </c>
      <c r="B113" s="6">
        <f>TITRES_STAT!D116</f>
        <v>6.6104000000000003</v>
      </c>
      <c r="C113" s="2">
        <f t="shared" si="6"/>
        <v>6.6103999999999994</v>
      </c>
      <c r="D113" s="2">
        <f t="shared" si="8"/>
        <v>6.6103999999999994</v>
      </c>
      <c r="E113" s="2">
        <f t="shared" si="7"/>
        <v>0</v>
      </c>
      <c r="F113" s="2">
        <f t="shared" si="11"/>
        <v>0</v>
      </c>
      <c r="G113" s="2">
        <f t="shared" si="9"/>
        <v>0</v>
      </c>
      <c r="H113" s="2" t="str">
        <f t="shared" si="10"/>
        <v>Sell</v>
      </c>
    </row>
    <row r="114" spans="1:8" ht="13.5" x14ac:dyDescent="0.25">
      <c r="A114" s="3">
        <f>TITRES_STAT!B117</f>
        <v>42459</v>
      </c>
      <c r="B114" s="6">
        <f>TITRES_STAT!D117</f>
        <v>6.6104000000000003</v>
      </c>
      <c r="C114" s="2">
        <f t="shared" si="6"/>
        <v>6.6103999999999994</v>
      </c>
      <c r="D114" s="2">
        <f t="shared" si="8"/>
        <v>6.6103999999999994</v>
      </c>
      <c r="E114" s="2">
        <f t="shared" si="7"/>
        <v>0</v>
      </c>
      <c r="F114" s="2">
        <f t="shared" si="11"/>
        <v>0</v>
      </c>
      <c r="G114" s="2">
        <f t="shared" si="9"/>
        <v>0</v>
      </c>
      <c r="H114" s="2" t="str">
        <f t="shared" si="10"/>
        <v>Sell</v>
      </c>
    </row>
    <row r="115" spans="1:8" ht="13.5" x14ac:dyDescent="0.25">
      <c r="A115" s="3">
        <f>TITRES_STAT!B118</f>
        <v>42460</v>
      </c>
      <c r="B115" s="6">
        <f>TITRES_STAT!D118</f>
        <v>6.6104000000000003</v>
      </c>
      <c r="C115" s="2">
        <f t="shared" si="6"/>
        <v>6.6103999999999994</v>
      </c>
      <c r="D115" s="2">
        <f t="shared" si="8"/>
        <v>6.6103999999999994</v>
      </c>
      <c r="E115" s="2">
        <f t="shared" si="7"/>
        <v>0</v>
      </c>
      <c r="F115" s="2">
        <f t="shared" si="11"/>
        <v>0</v>
      </c>
      <c r="G115" s="2">
        <f t="shared" si="9"/>
        <v>0</v>
      </c>
      <c r="H115" s="2" t="str">
        <f t="shared" si="10"/>
        <v>Sell</v>
      </c>
    </row>
    <row r="116" spans="1:8" ht="13.5" x14ac:dyDescent="0.25">
      <c r="A116" s="3">
        <f>TITRES_STAT!B119</f>
        <v>42461</v>
      </c>
      <c r="B116" s="6">
        <f>TITRES_STAT!D119</f>
        <v>6.6104000000000003</v>
      </c>
      <c r="C116" s="2">
        <f t="shared" si="6"/>
        <v>6.6103999999999994</v>
      </c>
      <c r="D116" s="2">
        <f t="shared" si="8"/>
        <v>6.6103999999999994</v>
      </c>
      <c r="E116" s="2">
        <f t="shared" si="7"/>
        <v>0</v>
      </c>
      <c r="F116" s="2">
        <f t="shared" si="11"/>
        <v>0</v>
      </c>
      <c r="G116" s="2">
        <f t="shared" si="9"/>
        <v>0</v>
      </c>
      <c r="H116" s="2" t="str">
        <f t="shared" si="10"/>
        <v>Sell</v>
      </c>
    </row>
    <row r="117" spans="1:8" ht="13.5" x14ac:dyDescent="0.25">
      <c r="A117" s="3">
        <f>TITRES_STAT!B120</f>
        <v>42464</v>
      </c>
      <c r="B117" s="6">
        <f>TITRES_STAT!D120</f>
        <v>6.6104000000000003</v>
      </c>
      <c r="C117" s="2">
        <f t="shared" si="6"/>
        <v>6.6103999999999994</v>
      </c>
      <c r="D117" s="2">
        <f t="shared" si="8"/>
        <v>6.6103999999999994</v>
      </c>
      <c r="E117" s="2">
        <f t="shared" si="7"/>
        <v>0</v>
      </c>
      <c r="F117" s="2">
        <f t="shared" si="11"/>
        <v>0</v>
      </c>
      <c r="G117" s="2">
        <f t="shared" si="9"/>
        <v>0</v>
      </c>
      <c r="H117" s="2" t="str">
        <f t="shared" si="10"/>
        <v>Sell</v>
      </c>
    </row>
    <row r="118" spans="1:8" ht="13.5" x14ac:dyDescent="0.25">
      <c r="A118" s="3">
        <f>TITRES_STAT!B121</f>
        <v>42465</v>
      </c>
      <c r="B118" s="6">
        <f>TITRES_STAT!D121</f>
        <v>6.6104000000000003</v>
      </c>
      <c r="C118" s="2">
        <f t="shared" si="6"/>
        <v>6.6103999999999994</v>
      </c>
      <c r="D118" s="2">
        <f t="shared" si="8"/>
        <v>6.6103999999999994</v>
      </c>
      <c r="E118" s="2">
        <f t="shared" si="7"/>
        <v>0</v>
      </c>
      <c r="F118" s="2">
        <f t="shared" si="11"/>
        <v>0</v>
      </c>
      <c r="G118" s="2">
        <f t="shared" si="9"/>
        <v>0</v>
      </c>
      <c r="H118" s="2" t="str">
        <f t="shared" si="10"/>
        <v>Sell</v>
      </c>
    </row>
    <row r="119" spans="1:8" ht="13.5" x14ac:dyDescent="0.25">
      <c r="A119" s="3">
        <f>TITRES_STAT!B122</f>
        <v>42466</v>
      </c>
      <c r="B119" s="6">
        <f>TITRES_STAT!D122</f>
        <v>6.6104000000000003</v>
      </c>
      <c r="C119" s="2">
        <f t="shared" si="6"/>
        <v>6.6103999999999994</v>
      </c>
      <c r="D119" s="2">
        <f t="shared" si="8"/>
        <v>6.6103999999999994</v>
      </c>
      <c r="E119" s="2">
        <f t="shared" si="7"/>
        <v>0</v>
      </c>
      <c r="F119" s="2">
        <f t="shared" si="11"/>
        <v>0</v>
      </c>
      <c r="G119" s="2">
        <f t="shared" si="9"/>
        <v>0</v>
      </c>
      <c r="H119" s="2" t="str">
        <f t="shared" si="10"/>
        <v>Sell</v>
      </c>
    </row>
    <row r="120" spans="1:8" ht="13.5" x14ac:dyDescent="0.25">
      <c r="A120" s="3">
        <f>TITRES_STAT!B123</f>
        <v>42467</v>
      </c>
      <c r="B120" s="6">
        <f>TITRES_STAT!D123</f>
        <v>6.6104000000000003</v>
      </c>
      <c r="C120" s="2">
        <f t="shared" si="6"/>
        <v>6.6103999999999994</v>
      </c>
      <c r="D120" s="2">
        <f t="shared" si="8"/>
        <v>6.6103999999999994</v>
      </c>
      <c r="E120" s="2">
        <f t="shared" si="7"/>
        <v>0</v>
      </c>
      <c r="F120" s="2">
        <f t="shared" si="11"/>
        <v>0</v>
      </c>
      <c r="G120" s="2">
        <f t="shared" si="9"/>
        <v>0</v>
      </c>
      <c r="H120" s="2" t="str">
        <f t="shared" si="10"/>
        <v>Sell</v>
      </c>
    </row>
    <row r="121" spans="1:8" ht="13.5" x14ac:dyDescent="0.25">
      <c r="A121" s="3">
        <f>TITRES_STAT!B124</f>
        <v>42468</v>
      </c>
      <c r="B121" s="6">
        <f>TITRES_STAT!D124</f>
        <v>6.6104000000000003</v>
      </c>
      <c r="C121" s="2">
        <f t="shared" si="6"/>
        <v>6.6103999999999994</v>
      </c>
      <c r="D121" s="2">
        <f t="shared" si="8"/>
        <v>6.6103999999999994</v>
      </c>
      <c r="E121" s="2">
        <f t="shared" si="7"/>
        <v>0</v>
      </c>
      <c r="F121" s="2">
        <f t="shared" si="11"/>
        <v>0</v>
      </c>
      <c r="G121" s="2">
        <f t="shared" si="9"/>
        <v>0</v>
      </c>
      <c r="H121" s="2" t="str">
        <f t="shared" si="10"/>
        <v>Sell</v>
      </c>
    </row>
    <row r="122" spans="1:8" ht="13.5" x14ac:dyDescent="0.25">
      <c r="A122" s="3">
        <f>TITRES_STAT!B125</f>
        <v>42471</v>
      </c>
      <c r="B122" s="6">
        <f>TITRES_STAT!D125</f>
        <v>6.6104000000000003</v>
      </c>
      <c r="C122" s="2">
        <f t="shared" si="6"/>
        <v>6.6103999999999994</v>
      </c>
      <c r="D122" s="2">
        <f t="shared" si="8"/>
        <v>6.6103999999999994</v>
      </c>
      <c r="E122" s="2">
        <f t="shared" si="7"/>
        <v>0</v>
      </c>
      <c r="F122" s="2">
        <f t="shared" si="11"/>
        <v>0</v>
      </c>
      <c r="G122" s="2">
        <f t="shared" si="9"/>
        <v>0</v>
      </c>
      <c r="H122" s="2" t="str">
        <f t="shared" si="10"/>
        <v>Sell</v>
      </c>
    </row>
    <row r="123" spans="1:8" ht="13.5" x14ac:dyDescent="0.25">
      <c r="A123" s="3">
        <f>TITRES_STAT!B126</f>
        <v>42472</v>
      </c>
      <c r="B123" s="6">
        <f>TITRES_STAT!D126</f>
        <v>6.6104000000000003</v>
      </c>
      <c r="C123" s="2">
        <f t="shared" si="6"/>
        <v>6.6103999999999994</v>
      </c>
      <c r="D123" s="2">
        <f t="shared" si="8"/>
        <v>6.6103999999999994</v>
      </c>
      <c r="E123" s="2">
        <f t="shared" si="7"/>
        <v>0</v>
      </c>
      <c r="F123" s="2">
        <f t="shared" si="11"/>
        <v>0</v>
      </c>
      <c r="G123" s="2">
        <f t="shared" si="9"/>
        <v>0</v>
      </c>
      <c r="H123" s="2" t="str">
        <f t="shared" si="10"/>
        <v>Sell</v>
      </c>
    </row>
    <row r="124" spans="1:8" ht="13.5" x14ac:dyDescent="0.25">
      <c r="A124" s="3">
        <f>TITRES_STAT!B127</f>
        <v>42473</v>
      </c>
      <c r="B124" s="6">
        <f>TITRES_STAT!D127</f>
        <v>6.6104000000000003</v>
      </c>
      <c r="C124" s="2">
        <f t="shared" si="6"/>
        <v>6.6103999999999994</v>
      </c>
      <c r="D124" s="2">
        <f t="shared" si="8"/>
        <v>6.6103999999999994</v>
      </c>
      <c r="E124" s="2">
        <f t="shared" si="7"/>
        <v>0</v>
      </c>
      <c r="F124" s="2">
        <f t="shared" si="11"/>
        <v>0</v>
      </c>
      <c r="G124" s="2">
        <f t="shared" si="9"/>
        <v>0</v>
      </c>
      <c r="H124" s="2" t="str">
        <f t="shared" si="10"/>
        <v>Sell</v>
      </c>
    </row>
    <row r="125" spans="1:8" ht="13.5" x14ac:dyDescent="0.25">
      <c r="A125" s="3">
        <f>TITRES_STAT!B128</f>
        <v>42474</v>
      </c>
      <c r="B125" s="6">
        <f>TITRES_STAT!D128</f>
        <v>6.6104000000000003</v>
      </c>
      <c r="C125" s="2">
        <f t="shared" si="6"/>
        <v>6.6103999999999994</v>
      </c>
      <c r="D125" s="2">
        <f t="shared" si="8"/>
        <v>6.6103999999999994</v>
      </c>
      <c r="E125" s="2">
        <f t="shared" si="7"/>
        <v>0</v>
      </c>
      <c r="F125" s="2">
        <f t="shared" si="11"/>
        <v>0</v>
      </c>
      <c r="G125" s="2">
        <f t="shared" si="9"/>
        <v>0</v>
      </c>
      <c r="H125" s="2" t="str">
        <f t="shared" si="10"/>
        <v>Sell</v>
      </c>
    </row>
    <row r="126" spans="1:8" ht="13.5" x14ac:dyDescent="0.25">
      <c r="A126" s="3">
        <f>TITRES_STAT!B129</f>
        <v>42475</v>
      </c>
      <c r="B126" s="6">
        <f>TITRES_STAT!D129</f>
        <v>6.6104000000000003</v>
      </c>
      <c r="C126" s="2">
        <f t="shared" si="6"/>
        <v>6.6103999999999994</v>
      </c>
      <c r="D126" s="2">
        <f t="shared" si="8"/>
        <v>6.6103999999999994</v>
      </c>
      <c r="E126" s="2">
        <f t="shared" si="7"/>
        <v>0</v>
      </c>
      <c r="F126" s="2">
        <f t="shared" si="11"/>
        <v>0</v>
      </c>
      <c r="G126" s="2">
        <f t="shared" si="9"/>
        <v>0</v>
      </c>
      <c r="H126" s="2" t="str">
        <f t="shared" si="10"/>
        <v>Sell</v>
      </c>
    </row>
    <row r="127" spans="1:8" ht="13.5" x14ac:dyDescent="0.25">
      <c r="A127" s="3">
        <f>TITRES_STAT!B130</f>
        <v>42478</v>
      </c>
      <c r="B127" s="6">
        <f>TITRES_STAT!D130</f>
        <v>6.6104000000000003</v>
      </c>
      <c r="C127" s="2">
        <f t="shared" si="6"/>
        <v>6.6103999999999994</v>
      </c>
      <c r="D127" s="2">
        <f t="shared" si="8"/>
        <v>6.6103999999999994</v>
      </c>
      <c r="E127" s="2">
        <f t="shared" si="7"/>
        <v>0</v>
      </c>
      <c r="F127" s="2">
        <f t="shared" si="11"/>
        <v>0</v>
      </c>
      <c r="G127" s="2">
        <f t="shared" si="9"/>
        <v>0</v>
      </c>
      <c r="H127" s="2" t="str">
        <f t="shared" si="10"/>
        <v>Sell</v>
      </c>
    </row>
    <row r="128" spans="1:8" ht="13.5" x14ac:dyDescent="0.25">
      <c r="A128" s="3">
        <f>TITRES_STAT!B131</f>
        <v>42479</v>
      </c>
      <c r="B128" s="6">
        <f>TITRES_STAT!D131</f>
        <v>6.6104000000000003</v>
      </c>
      <c r="C128" s="2">
        <f t="shared" si="6"/>
        <v>6.6103999999999994</v>
      </c>
      <c r="D128" s="2">
        <f t="shared" si="8"/>
        <v>6.6103999999999994</v>
      </c>
      <c r="E128" s="2">
        <f t="shared" si="7"/>
        <v>0</v>
      </c>
      <c r="F128" s="2">
        <f t="shared" si="11"/>
        <v>0</v>
      </c>
      <c r="G128" s="2">
        <f t="shared" si="9"/>
        <v>0</v>
      </c>
      <c r="H128" s="2" t="str">
        <f t="shared" si="10"/>
        <v>Sell</v>
      </c>
    </row>
    <row r="129" spans="1:8" ht="13.5" x14ac:dyDescent="0.25">
      <c r="A129" s="3">
        <f>TITRES_STAT!B132</f>
        <v>42480</v>
      </c>
      <c r="B129" s="6">
        <f>TITRES_STAT!D132</f>
        <v>6.6104000000000003</v>
      </c>
      <c r="C129" s="2">
        <f t="shared" si="6"/>
        <v>6.6103999999999994</v>
      </c>
      <c r="D129" s="2">
        <f t="shared" si="8"/>
        <v>6.6103999999999994</v>
      </c>
      <c r="E129" s="2">
        <f t="shared" si="7"/>
        <v>0</v>
      </c>
      <c r="F129" s="2">
        <f t="shared" si="11"/>
        <v>0</v>
      </c>
      <c r="G129" s="2">
        <f t="shared" si="9"/>
        <v>0</v>
      </c>
      <c r="H129" s="2" t="str">
        <f t="shared" si="10"/>
        <v>Sell</v>
      </c>
    </row>
    <row r="130" spans="1:8" ht="13.5" x14ac:dyDescent="0.25">
      <c r="A130" s="3">
        <f>TITRES_STAT!B133</f>
        <v>42481</v>
      </c>
      <c r="B130" s="6">
        <f>TITRES_STAT!D133</f>
        <v>6.6104000000000003</v>
      </c>
      <c r="C130" s="2">
        <f t="shared" si="6"/>
        <v>6.6103999999999994</v>
      </c>
      <c r="D130" s="2">
        <f t="shared" si="8"/>
        <v>6.6103999999999994</v>
      </c>
      <c r="E130" s="2">
        <f t="shared" si="7"/>
        <v>0</v>
      </c>
      <c r="F130" s="2">
        <f t="shared" si="11"/>
        <v>0</v>
      </c>
      <c r="G130" s="2">
        <f t="shared" si="9"/>
        <v>0</v>
      </c>
      <c r="H130" s="2" t="str">
        <f t="shared" si="10"/>
        <v>Sell</v>
      </c>
    </row>
    <row r="131" spans="1:8" ht="13.5" x14ac:dyDescent="0.25">
      <c r="A131" s="3">
        <f>TITRES_STAT!B134</f>
        <v>42482</v>
      </c>
      <c r="B131" s="6">
        <f>TITRES_STAT!D134</f>
        <v>6.6104000000000003</v>
      </c>
      <c r="C131" s="2">
        <f t="shared" si="6"/>
        <v>6.6103999999999994</v>
      </c>
      <c r="D131" s="2">
        <f t="shared" si="8"/>
        <v>6.6103999999999994</v>
      </c>
      <c r="E131" s="2">
        <f t="shared" si="7"/>
        <v>0</v>
      </c>
      <c r="F131" s="2">
        <f t="shared" si="11"/>
        <v>0</v>
      </c>
      <c r="G131" s="2">
        <f t="shared" si="9"/>
        <v>0</v>
      </c>
      <c r="H131" s="2" t="str">
        <f t="shared" si="10"/>
        <v>Sell</v>
      </c>
    </row>
    <row r="132" spans="1:8" ht="13.5" x14ac:dyDescent="0.25">
      <c r="A132" s="3">
        <f>TITRES_STAT!B135</f>
        <v>42485</v>
      </c>
      <c r="B132" s="6">
        <f>TITRES_STAT!D135</f>
        <v>6.6104000000000003</v>
      </c>
      <c r="C132" s="2">
        <f t="shared" si="6"/>
        <v>6.6103999999999994</v>
      </c>
      <c r="D132" s="2">
        <f t="shared" si="8"/>
        <v>6.6103999999999994</v>
      </c>
      <c r="E132" s="2">
        <f t="shared" si="7"/>
        <v>0</v>
      </c>
      <c r="F132" s="2">
        <f t="shared" si="11"/>
        <v>0</v>
      </c>
      <c r="G132" s="2">
        <f t="shared" si="9"/>
        <v>0</v>
      </c>
      <c r="H132" s="2" t="str">
        <f t="shared" si="10"/>
        <v>Sell</v>
      </c>
    </row>
    <row r="133" spans="1:8" ht="13.5" x14ac:dyDescent="0.25">
      <c r="A133" s="3">
        <f>TITRES_STAT!B136</f>
        <v>42486</v>
      </c>
      <c r="B133" s="6">
        <f>TITRES_STAT!D136</f>
        <v>6.6104000000000003</v>
      </c>
      <c r="C133" s="2">
        <f t="shared" si="6"/>
        <v>6.6103999999999994</v>
      </c>
      <c r="D133" s="2">
        <f t="shared" si="8"/>
        <v>6.6103999999999994</v>
      </c>
      <c r="E133" s="2">
        <f t="shared" si="7"/>
        <v>0</v>
      </c>
      <c r="F133" s="2">
        <f t="shared" si="11"/>
        <v>0</v>
      </c>
      <c r="G133" s="2">
        <f t="shared" si="9"/>
        <v>0</v>
      </c>
      <c r="H133" s="2" t="str">
        <f t="shared" si="10"/>
        <v>Sell</v>
      </c>
    </row>
    <row r="134" spans="1:8" ht="13.5" x14ac:dyDescent="0.25">
      <c r="A134" s="3">
        <f>TITRES_STAT!B137</f>
        <v>42487</v>
      </c>
      <c r="B134" s="6">
        <f>TITRES_STAT!D137</f>
        <v>6.6104000000000003</v>
      </c>
      <c r="C134" s="2">
        <f t="shared" si="6"/>
        <v>6.6103999999999994</v>
      </c>
      <c r="D134" s="2">
        <f t="shared" si="8"/>
        <v>6.6103999999999994</v>
      </c>
      <c r="E134" s="2">
        <f t="shared" si="7"/>
        <v>0</v>
      </c>
      <c r="F134" s="2">
        <f t="shared" si="11"/>
        <v>0</v>
      </c>
      <c r="G134" s="2">
        <f t="shared" si="9"/>
        <v>0</v>
      </c>
      <c r="H134" s="2" t="str">
        <f t="shared" si="10"/>
        <v>Sell</v>
      </c>
    </row>
    <row r="135" spans="1:8" ht="13.5" x14ac:dyDescent="0.25">
      <c r="A135" s="3">
        <f>TITRES_STAT!B138</f>
        <v>42488</v>
      </c>
      <c r="B135" s="6">
        <f>TITRES_STAT!D138</f>
        <v>6.5548999999999999</v>
      </c>
      <c r="C135" s="2">
        <f t="shared" si="6"/>
        <v>6.6103999999999994</v>
      </c>
      <c r="D135" s="2">
        <f t="shared" si="8"/>
        <v>6.6062888888888889</v>
      </c>
      <c r="E135" s="2">
        <f t="shared" si="7"/>
        <v>4.1111111111105103E-3</v>
      </c>
      <c r="F135" s="2">
        <f t="shared" si="11"/>
        <v>8.222222222221021E-4</v>
      </c>
      <c r="G135" s="2">
        <f t="shared" si="9"/>
        <v>3.2888888888884084E-3</v>
      </c>
      <c r="H135" s="2" t="str">
        <f t="shared" si="10"/>
        <v>Sell</v>
      </c>
    </row>
    <row r="136" spans="1:8" ht="13.5" x14ac:dyDescent="0.25">
      <c r="A136" s="3">
        <f>TITRES_STAT!B139</f>
        <v>42489</v>
      </c>
      <c r="B136" s="6">
        <f>TITRES_STAT!D139</f>
        <v>6.5548999999999999</v>
      </c>
      <c r="C136" s="2">
        <f t="shared" si="6"/>
        <v>6.6103999999999994</v>
      </c>
      <c r="D136" s="2">
        <f t="shared" si="8"/>
        <v>6.6024823045267498</v>
      </c>
      <c r="E136" s="2">
        <f t="shared" si="7"/>
        <v>7.9176954732496085E-3</v>
      </c>
      <c r="F136" s="2">
        <f t="shared" si="11"/>
        <v>2.2413168724276034E-3</v>
      </c>
      <c r="G136" s="2">
        <f t="shared" si="9"/>
        <v>5.6763786008220051E-3</v>
      </c>
      <c r="H136" s="2" t="str">
        <f t="shared" si="10"/>
        <v>Sell</v>
      </c>
    </row>
    <row r="137" spans="1:8" ht="13.5" x14ac:dyDescent="0.25">
      <c r="A137" s="3">
        <f>TITRES_STAT!B140</f>
        <v>42492</v>
      </c>
      <c r="B137" s="6">
        <f>TITRES_STAT!D140</f>
        <v>6.5548999999999999</v>
      </c>
      <c r="C137" s="2">
        <f t="shared" si="6"/>
        <v>6.6103999999999994</v>
      </c>
      <c r="D137" s="2">
        <f t="shared" si="8"/>
        <v>6.5989576893766202</v>
      </c>
      <c r="E137" s="2">
        <f t="shared" si="7"/>
        <v>1.1442310623379193E-2</v>
      </c>
      <c r="F137" s="2">
        <f t="shared" si="11"/>
        <v>4.0815156226179216E-3</v>
      </c>
      <c r="G137" s="2">
        <f t="shared" si="9"/>
        <v>7.3607950007612711E-3</v>
      </c>
      <c r="H137" s="2" t="str">
        <f t="shared" si="10"/>
        <v>Sell</v>
      </c>
    </row>
    <row r="138" spans="1:8" ht="13.5" x14ac:dyDescent="0.25">
      <c r="A138" s="3">
        <f>TITRES_STAT!B141</f>
        <v>42493</v>
      </c>
      <c r="B138" s="6">
        <f>TITRES_STAT!D141</f>
        <v>6.5548999999999999</v>
      </c>
      <c r="C138" s="2">
        <f t="shared" si="6"/>
        <v>6.6103999999999994</v>
      </c>
      <c r="D138" s="2">
        <f t="shared" si="8"/>
        <v>6.5956941568302039</v>
      </c>
      <c r="E138" s="2">
        <f t="shared" si="7"/>
        <v>1.4705843169795507E-2</v>
      </c>
      <c r="F138" s="2">
        <f t="shared" si="11"/>
        <v>6.2063811320534389E-3</v>
      </c>
      <c r="G138" s="2">
        <f t="shared" si="9"/>
        <v>8.4994620377420692E-3</v>
      </c>
      <c r="H138" s="2" t="str">
        <f t="shared" si="10"/>
        <v>Sell</v>
      </c>
    </row>
    <row r="139" spans="1:8" ht="13.5" x14ac:dyDescent="0.25">
      <c r="A139" s="3">
        <f>TITRES_STAT!B142</f>
        <v>42494</v>
      </c>
      <c r="B139" s="6">
        <f>TITRES_STAT!D142</f>
        <v>7.5548000000000002</v>
      </c>
      <c r="C139" s="2">
        <f t="shared" si="6"/>
        <v>6.6103999999999994</v>
      </c>
      <c r="D139" s="2">
        <f t="shared" si="8"/>
        <v>6.6667390341020401</v>
      </c>
      <c r="E139" s="2">
        <f t="shared" si="7"/>
        <v>-5.6339034102040664E-2</v>
      </c>
      <c r="F139" s="2">
        <f t="shared" si="11"/>
        <v>-6.3027019147653823E-3</v>
      </c>
      <c r="G139" s="2">
        <f t="shared" si="9"/>
        <v>-5.0036332187275281E-2</v>
      </c>
      <c r="H139" s="2" t="str">
        <f t="shared" si="10"/>
        <v>Hold</v>
      </c>
    </row>
    <row r="140" spans="1:8" ht="13.5" x14ac:dyDescent="0.25">
      <c r="A140" s="3">
        <f>TITRES_STAT!B143</f>
        <v>42495</v>
      </c>
      <c r="B140" s="6">
        <f>TITRES_STAT!D143</f>
        <v>7.6380999999999997</v>
      </c>
      <c r="C140" s="2">
        <f t="shared" si="6"/>
        <v>6.6103999999999994</v>
      </c>
      <c r="D140" s="2">
        <f t="shared" si="8"/>
        <v>6.7386916982426301</v>
      </c>
      <c r="E140" s="2">
        <f t="shared" si="7"/>
        <v>-0.12829169824263076</v>
      </c>
      <c r="F140" s="2">
        <f t="shared" si="11"/>
        <v>-3.0700501180338458E-2</v>
      </c>
      <c r="G140" s="2">
        <f t="shared" si="9"/>
        <v>-9.7591197062292301E-2</v>
      </c>
      <c r="H140" s="2" t="str">
        <f t="shared" si="10"/>
        <v>Hold</v>
      </c>
    </row>
    <row r="141" spans="1:8" ht="13.5" x14ac:dyDescent="0.25">
      <c r="A141" s="3">
        <f>TITRES_STAT!B144</f>
        <v>42496</v>
      </c>
      <c r="B141" s="6">
        <f>TITRES_STAT!D144</f>
        <v>7.7713999999999999</v>
      </c>
      <c r="C141" s="2">
        <f t="shared" si="6"/>
        <v>6.6103999999999994</v>
      </c>
      <c r="D141" s="2">
        <f t="shared" si="8"/>
        <v>6.8151886094839167</v>
      </c>
      <c r="E141" s="2">
        <f t="shared" si="7"/>
        <v>-0.20478860948391731</v>
      </c>
      <c r="F141" s="2">
        <f t="shared" si="11"/>
        <v>-6.5518122841054238E-2</v>
      </c>
      <c r="G141" s="2">
        <f t="shared" si="9"/>
        <v>-0.13927048664286307</v>
      </c>
      <c r="H141" s="2" t="str">
        <f t="shared" si="10"/>
        <v>Hold</v>
      </c>
    </row>
    <row r="142" spans="1:8" ht="13.5" x14ac:dyDescent="0.25">
      <c r="A142" s="3">
        <f>TITRES_STAT!B145</f>
        <v>42499</v>
      </c>
      <c r="B142" s="6">
        <f>TITRES_STAT!D145</f>
        <v>7.6658999999999997</v>
      </c>
      <c r="C142" s="2">
        <f t="shared" si="6"/>
        <v>6.6103999999999994</v>
      </c>
      <c r="D142" s="2">
        <f t="shared" si="8"/>
        <v>6.8782042680406636</v>
      </c>
      <c r="E142" s="2">
        <f t="shared" si="7"/>
        <v>-0.26780426804066426</v>
      </c>
      <c r="F142" s="2">
        <f t="shared" si="11"/>
        <v>-0.10597535188097625</v>
      </c>
      <c r="G142" s="2">
        <f t="shared" si="9"/>
        <v>-0.16182891615968803</v>
      </c>
      <c r="H142" s="2" t="str">
        <f t="shared" si="10"/>
        <v>Hold</v>
      </c>
    </row>
    <row r="143" spans="1:8" ht="13.5" x14ac:dyDescent="0.25">
      <c r="A143" s="3">
        <f>TITRES_STAT!B146</f>
        <v>42500</v>
      </c>
      <c r="B143" s="6">
        <f>TITRES_STAT!D146</f>
        <v>7.4992000000000001</v>
      </c>
      <c r="C143" s="2">
        <f t="shared" ref="C143:C206" si="12">$C$4*B133+C142*(1-$C$4)</f>
        <v>6.6103999999999994</v>
      </c>
      <c r="D143" s="2">
        <f t="shared" si="8"/>
        <v>6.9242039518895035</v>
      </c>
      <c r="E143" s="2">
        <f t="shared" si="7"/>
        <v>-0.31380395188950416</v>
      </c>
      <c r="F143" s="2">
        <f t="shared" si="11"/>
        <v>-0.14754107188268184</v>
      </c>
      <c r="G143" s="2">
        <f t="shared" si="9"/>
        <v>-0.16626288000682232</v>
      </c>
      <c r="H143" s="2" t="str">
        <f t="shared" si="10"/>
        <v>Hold</v>
      </c>
    </row>
    <row r="144" spans="1:8" ht="13.5" x14ac:dyDescent="0.25">
      <c r="A144" s="3">
        <f>TITRES_STAT!B147</f>
        <v>42501</v>
      </c>
      <c r="B144" s="6">
        <f>TITRES_STAT!D147</f>
        <v>7.3380999999999998</v>
      </c>
      <c r="C144" s="2">
        <f t="shared" si="12"/>
        <v>6.6103999999999994</v>
      </c>
      <c r="D144" s="2">
        <f t="shared" si="8"/>
        <v>6.9548629184162074</v>
      </c>
      <c r="E144" s="2">
        <f t="shared" si="7"/>
        <v>-0.34446291841620802</v>
      </c>
      <c r="F144" s="2">
        <f t="shared" si="11"/>
        <v>-0.18692544118938709</v>
      </c>
      <c r="G144" s="2">
        <f t="shared" si="9"/>
        <v>-0.15753747722682093</v>
      </c>
      <c r="H144" s="2" t="str">
        <f t="shared" si="10"/>
        <v>Hold</v>
      </c>
    </row>
    <row r="145" spans="1:8" ht="13.5" x14ac:dyDescent="0.25">
      <c r="A145" s="3">
        <f>TITRES_STAT!B148</f>
        <v>42502</v>
      </c>
      <c r="B145" s="6">
        <f>TITRES_STAT!D148</f>
        <v>7.2659000000000002</v>
      </c>
      <c r="C145" s="2">
        <f t="shared" si="12"/>
        <v>6.601861538461538</v>
      </c>
      <c r="D145" s="2">
        <f t="shared" si="8"/>
        <v>6.9779027022372286</v>
      </c>
      <c r="E145" s="2">
        <f t="shared" si="7"/>
        <v>-0.37604116377569063</v>
      </c>
      <c r="F145" s="2">
        <f t="shared" si="11"/>
        <v>-0.2247485857066478</v>
      </c>
      <c r="G145" s="2">
        <f t="shared" si="9"/>
        <v>-0.15129257806904284</v>
      </c>
      <c r="H145" s="2" t="str">
        <f t="shared" si="10"/>
        <v>Hold</v>
      </c>
    </row>
    <row r="146" spans="1:8" ht="13.5" x14ac:dyDescent="0.25">
      <c r="A146" s="3">
        <f>TITRES_STAT!B149</f>
        <v>42503</v>
      </c>
      <c r="B146" s="6">
        <f>TITRES_STAT!D149</f>
        <v>7.2826000000000004</v>
      </c>
      <c r="C146" s="2">
        <f t="shared" si="12"/>
        <v>6.5946366863905324</v>
      </c>
      <c r="D146" s="2">
        <f t="shared" si="8"/>
        <v>7.0004728724418781</v>
      </c>
      <c r="E146" s="2">
        <f t="shared" si="7"/>
        <v>-0.40583618605134575</v>
      </c>
      <c r="F146" s="2">
        <f t="shared" si="11"/>
        <v>-0.26096610577558738</v>
      </c>
      <c r="G146" s="2">
        <f t="shared" si="9"/>
        <v>-0.14487008027575837</v>
      </c>
      <c r="H146" s="2" t="str">
        <f t="shared" si="10"/>
        <v>Hold</v>
      </c>
    </row>
    <row r="147" spans="1:8" ht="13.5" x14ac:dyDescent="0.25">
      <c r="A147" s="3">
        <f>TITRES_STAT!B150</f>
        <v>42506</v>
      </c>
      <c r="B147" s="6">
        <f>TITRES_STAT!D150</f>
        <v>7.327</v>
      </c>
      <c r="C147" s="2">
        <f t="shared" si="12"/>
        <v>6.5885233500227578</v>
      </c>
      <c r="D147" s="2">
        <f t="shared" si="8"/>
        <v>7.0246600670758133</v>
      </c>
      <c r="E147" s="2">
        <f t="shared" si="7"/>
        <v>-0.43613671705305546</v>
      </c>
      <c r="F147" s="2">
        <f t="shared" si="11"/>
        <v>-0.296000228031081</v>
      </c>
      <c r="G147" s="2">
        <f t="shared" si="9"/>
        <v>-0.14013648902197445</v>
      </c>
      <c r="H147" s="2" t="str">
        <f t="shared" si="10"/>
        <v>Hold</v>
      </c>
    </row>
    <row r="148" spans="1:8" ht="13.5" x14ac:dyDescent="0.25">
      <c r="A148" s="3">
        <f>TITRES_STAT!B151</f>
        <v>42507</v>
      </c>
      <c r="B148" s="6">
        <f>TITRES_STAT!D151</f>
        <v>7.2770000000000001</v>
      </c>
      <c r="C148" s="2">
        <f t="shared" si="12"/>
        <v>6.5833505269423336</v>
      </c>
      <c r="D148" s="2">
        <f t="shared" si="8"/>
        <v>7.0433519139590866</v>
      </c>
      <c r="E148" s="2">
        <f t="shared" si="7"/>
        <v>-0.46000138701675297</v>
      </c>
      <c r="F148" s="2">
        <f t="shared" si="11"/>
        <v>-0.32880045982821537</v>
      </c>
      <c r="G148" s="2">
        <f t="shared" si="9"/>
        <v>-0.1312009271885376</v>
      </c>
      <c r="H148" s="2" t="str">
        <f t="shared" si="10"/>
        <v>Hold</v>
      </c>
    </row>
    <row r="149" spans="1:8" ht="13.5" x14ac:dyDescent="0.25">
      <c r="A149" s="3">
        <f>TITRES_STAT!B152</f>
        <v>42508</v>
      </c>
      <c r="B149" s="6">
        <f>TITRES_STAT!D152</f>
        <v>7.2047999999999996</v>
      </c>
      <c r="C149" s="2">
        <f t="shared" si="12"/>
        <v>6.7328042920281277</v>
      </c>
      <c r="D149" s="2">
        <f t="shared" si="8"/>
        <v>7.0553110314435994</v>
      </c>
      <c r="E149" s="2">
        <f t="shared" si="7"/>
        <v>-0.3225067394154717</v>
      </c>
      <c r="F149" s="2">
        <f t="shared" si="11"/>
        <v>-0.32754171574566665</v>
      </c>
      <c r="G149" s="2">
        <f t="shared" si="9"/>
        <v>5.0349763301949513E-3</v>
      </c>
      <c r="H149" s="2" t="str">
        <f t="shared" si="10"/>
        <v>Sell</v>
      </c>
    </row>
    <row r="150" spans="1:8" ht="13.5" x14ac:dyDescent="0.25">
      <c r="A150" s="3">
        <f>TITRES_STAT!B153</f>
        <v>42509</v>
      </c>
      <c r="B150" s="6">
        <f>TITRES_STAT!D153</f>
        <v>7.1715</v>
      </c>
      <c r="C150" s="2">
        <f t="shared" si="12"/>
        <v>6.8720805547930306</v>
      </c>
      <c r="D150" s="2">
        <f t="shared" si="8"/>
        <v>7.063917621707037</v>
      </c>
      <c r="E150" s="2">
        <f t="shared" si="7"/>
        <v>-0.19183706691400637</v>
      </c>
      <c r="F150" s="2">
        <f t="shared" si="11"/>
        <v>-0.30040078597933462</v>
      </c>
      <c r="G150" s="2">
        <f t="shared" si="9"/>
        <v>0.10856371906532825</v>
      </c>
      <c r="H150" s="2" t="str">
        <f t="shared" si="10"/>
        <v>Sell</v>
      </c>
    </row>
    <row r="151" spans="1:8" ht="13.5" x14ac:dyDescent="0.25">
      <c r="A151" s="3">
        <f>TITRES_STAT!B154</f>
        <v>42510</v>
      </c>
      <c r="B151" s="6">
        <f>TITRES_STAT!D154</f>
        <v>7.2214999999999998</v>
      </c>
      <c r="C151" s="2">
        <f t="shared" si="12"/>
        <v>7.0104373925171792</v>
      </c>
      <c r="D151" s="2">
        <f t="shared" si="8"/>
        <v>7.0755903904694781</v>
      </c>
      <c r="E151" s="2">
        <f t="shared" si="7"/>
        <v>-6.5152997952298897E-2</v>
      </c>
      <c r="F151" s="2">
        <f t="shared" si="11"/>
        <v>-0.25335122837392748</v>
      </c>
      <c r="G151" s="2">
        <f t="shared" si="9"/>
        <v>0.18819823042162859</v>
      </c>
      <c r="H151" s="2" t="str">
        <f t="shared" si="10"/>
        <v>Sell</v>
      </c>
    </row>
    <row r="152" spans="1:8" ht="13.5" x14ac:dyDescent="0.25">
      <c r="A152" s="3">
        <f>TITRES_STAT!B155</f>
        <v>42513</v>
      </c>
      <c r="B152" s="6">
        <f>TITRES_STAT!D155</f>
        <v>7.2159000000000004</v>
      </c>
      <c r="C152" s="2">
        <f t="shared" si="12"/>
        <v>7.111277793668382</v>
      </c>
      <c r="D152" s="2">
        <f t="shared" si="8"/>
        <v>7.0859836948791468</v>
      </c>
      <c r="E152" s="2">
        <f t="shared" si="7"/>
        <v>2.5294098789235164E-2</v>
      </c>
      <c r="F152" s="2">
        <f t="shared" si="11"/>
        <v>-0.19762216294129498</v>
      </c>
      <c r="G152" s="2">
        <f t="shared" si="9"/>
        <v>0.22291626173053014</v>
      </c>
      <c r="H152" s="2" t="str">
        <f t="shared" si="10"/>
        <v>Sell</v>
      </c>
    </row>
    <row r="153" spans="1:8" ht="13.5" x14ac:dyDescent="0.25">
      <c r="A153" s="3">
        <f>TITRES_STAT!B156</f>
        <v>42514</v>
      </c>
      <c r="B153" s="6">
        <f>TITRES_STAT!D156</f>
        <v>7.2159000000000004</v>
      </c>
      <c r="C153" s="2">
        <f t="shared" si="12"/>
        <v>7.1709581331040155</v>
      </c>
      <c r="D153" s="2">
        <f t="shared" si="8"/>
        <v>7.0956071248880992</v>
      </c>
      <c r="E153" s="2">
        <f t="shared" si="7"/>
        <v>7.5351008215916337E-2</v>
      </c>
      <c r="F153" s="2">
        <f t="shared" si="11"/>
        <v>-0.14302752870985272</v>
      </c>
      <c r="G153" s="2">
        <f t="shared" si="9"/>
        <v>0.21837853692576906</v>
      </c>
      <c r="H153" s="2" t="str">
        <f t="shared" si="10"/>
        <v>Sell</v>
      </c>
    </row>
    <row r="154" spans="1:8" ht="13.5" x14ac:dyDescent="0.25">
      <c r="A154" s="3">
        <f>TITRES_STAT!B157</f>
        <v>42515</v>
      </c>
      <c r="B154" s="6">
        <f>TITRES_STAT!D157</f>
        <v>7.2714999999999996</v>
      </c>
      <c r="C154" s="2">
        <f t="shared" si="12"/>
        <v>7.1966722664726284</v>
      </c>
      <c r="D154" s="2">
        <f t="shared" si="8"/>
        <v>7.1086362267482404</v>
      </c>
      <c r="E154" s="2">
        <f t="shared" si="7"/>
        <v>8.8036039724388004E-2</v>
      </c>
      <c r="F154" s="2">
        <f t="shared" si="11"/>
        <v>-9.6814815023004569E-2</v>
      </c>
      <c r="G154" s="2">
        <f t="shared" si="9"/>
        <v>0.18485085474739257</v>
      </c>
      <c r="H154" s="2" t="str">
        <f t="shared" si="10"/>
        <v>Sell</v>
      </c>
    </row>
    <row r="155" spans="1:8" ht="13.5" x14ac:dyDescent="0.25">
      <c r="A155" s="3">
        <f>TITRES_STAT!B158</f>
        <v>42516</v>
      </c>
      <c r="B155" s="6">
        <f>TITRES_STAT!D158</f>
        <v>7.2214999999999998</v>
      </c>
      <c r="C155" s="2">
        <f t="shared" si="12"/>
        <v>7.2073226870153011</v>
      </c>
      <c r="D155" s="2">
        <f t="shared" si="8"/>
        <v>7.1169965062483707</v>
      </c>
      <c r="E155" s="2">
        <f t="shared" si="7"/>
        <v>9.0326180766930442E-2</v>
      </c>
      <c r="F155" s="2">
        <f t="shared" si="11"/>
        <v>-5.9386615865017561E-2</v>
      </c>
      <c r="G155" s="2">
        <f t="shared" si="9"/>
        <v>0.149712796631948</v>
      </c>
      <c r="H155" s="2" t="str">
        <f t="shared" si="10"/>
        <v>Sell</v>
      </c>
    </row>
    <row r="156" spans="1:8" ht="13.5" x14ac:dyDescent="0.25">
      <c r="A156" s="3">
        <f>TITRES_STAT!B159</f>
        <v>42517</v>
      </c>
      <c r="B156" s="6">
        <f>TITRES_STAT!D159</f>
        <v>7.2159000000000004</v>
      </c>
      <c r="C156" s="2">
        <f t="shared" si="12"/>
        <v>7.2189038120898701</v>
      </c>
      <c r="D156" s="2">
        <f t="shared" si="8"/>
        <v>7.1243226909707129</v>
      </c>
      <c r="E156" s="2">
        <f t="shared" ref="E156:E219" si="13">C156-D156</f>
        <v>9.4581121119157174E-2</v>
      </c>
      <c r="F156" s="2">
        <f t="shared" si="11"/>
        <v>-2.8593068468182617E-2</v>
      </c>
      <c r="G156" s="2">
        <f t="shared" si="9"/>
        <v>0.12317418958733979</v>
      </c>
      <c r="H156" s="2" t="str">
        <f t="shared" si="10"/>
        <v>Sell</v>
      </c>
    </row>
    <row r="157" spans="1:8" ht="13.5" x14ac:dyDescent="0.25">
      <c r="A157" s="3">
        <f>TITRES_STAT!B160</f>
        <v>42520</v>
      </c>
      <c r="B157" s="6">
        <f>TITRES_STAT!D160</f>
        <v>7.1436999999999999</v>
      </c>
      <c r="C157" s="2">
        <f t="shared" si="12"/>
        <v>7.2355339948452748</v>
      </c>
      <c r="D157" s="2">
        <f t="shared" ref="D157:D220" si="14">$D$4*B157+(1-$D$4)*D156</f>
        <v>7.125758047195105</v>
      </c>
      <c r="E157" s="2">
        <f t="shared" si="13"/>
        <v>0.10977594765016985</v>
      </c>
      <c r="F157" s="2">
        <f t="shared" si="11"/>
        <v>-9.192652445121248E-4</v>
      </c>
      <c r="G157" s="2">
        <f t="shared" si="9"/>
        <v>0.11069521289468197</v>
      </c>
      <c r="H157" s="2" t="str">
        <f t="shared" si="10"/>
        <v>Sell</v>
      </c>
    </row>
    <row r="158" spans="1:8" ht="13.5" x14ac:dyDescent="0.25">
      <c r="A158" s="3">
        <f>TITRES_STAT!B161</f>
        <v>42521</v>
      </c>
      <c r="B158" s="6">
        <f>TITRES_STAT!D161</f>
        <v>7.1104000000000003</v>
      </c>
      <c r="C158" s="2">
        <f t="shared" si="12"/>
        <v>7.2419133802536937</v>
      </c>
      <c r="D158" s="2">
        <f t="shared" si="14"/>
        <v>7.1246204140695415</v>
      </c>
      <c r="E158" s="2">
        <f t="shared" si="13"/>
        <v>0.11729296618415219</v>
      </c>
      <c r="F158" s="2">
        <f t="shared" si="11"/>
        <v>2.2723181041220741E-2</v>
      </c>
      <c r="G158" s="2">
        <f t="shared" si="9"/>
        <v>9.4569785142931448E-2</v>
      </c>
      <c r="H158" s="2" t="str">
        <f t="shared" si="10"/>
        <v>Sell</v>
      </c>
    </row>
    <row r="159" spans="1:8" ht="13.5" x14ac:dyDescent="0.25">
      <c r="A159" s="3">
        <f>TITRES_STAT!B162</f>
        <v>42522</v>
      </c>
      <c r="B159" s="6">
        <f>TITRES_STAT!D162</f>
        <v>7.2714999999999996</v>
      </c>
      <c r="C159" s="2">
        <f t="shared" si="12"/>
        <v>7.2362036294454333</v>
      </c>
      <c r="D159" s="2">
        <f t="shared" si="14"/>
        <v>7.1355003833977237</v>
      </c>
      <c r="E159" s="2">
        <f t="shared" si="13"/>
        <v>0.10070324604770953</v>
      </c>
      <c r="F159" s="2">
        <f t="shared" si="11"/>
        <v>3.8319194042518503E-2</v>
      </c>
      <c r="G159" s="2">
        <f t="shared" si="9"/>
        <v>6.2384052005191024E-2</v>
      </c>
      <c r="H159" s="2" t="str">
        <f t="shared" si="10"/>
        <v>Sell</v>
      </c>
    </row>
    <row r="160" spans="1:8" ht="13.5" x14ac:dyDescent="0.25">
      <c r="A160" s="3">
        <f>TITRES_STAT!B163</f>
        <v>42523</v>
      </c>
      <c r="B160" s="6">
        <f>TITRES_STAT!D163</f>
        <v>7.3048000000000002</v>
      </c>
      <c r="C160" s="2">
        <f t="shared" si="12"/>
        <v>7.2262492249153665</v>
      </c>
      <c r="D160" s="2">
        <f t="shared" si="14"/>
        <v>7.1480410957386331</v>
      </c>
      <c r="E160" s="2">
        <f t="shared" si="13"/>
        <v>7.8208129176733365E-2</v>
      </c>
      <c r="F160" s="2">
        <f t="shared" si="11"/>
        <v>4.6296981069361476E-2</v>
      </c>
      <c r="G160" s="2">
        <f t="shared" si="9"/>
        <v>3.1911148107371889E-2</v>
      </c>
      <c r="H160" s="2" t="str">
        <f t="shared" si="10"/>
        <v>Sell</v>
      </c>
    </row>
    <row r="161" spans="1:8" ht="13.5" x14ac:dyDescent="0.25">
      <c r="A161" s="3">
        <f>TITRES_STAT!B164</f>
        <v>42524</v>
      </c>
      <c r="B161" s="6">
        <f>TITRES_STAT!D164</f>
        <v>7.1936999999999998</v>
      </c>
      <c r="C161" s="2">
        <f t="shared" si="12"/>
        <v>7.2255185749283868</v>
      </c>
      <c r="D161" s="2">
        <f t="shared" si="14"/>
        <v>7.151423236795031</v>
      </c>
      <c r="E161" s="2">
        <f t="shared" si="13"/>
        <v>7.4095338133355781E-2</v>
      </c>
      <c r="F161" s="2">
        <f t="shared" si="11"/>
        <v>5.1856652482160343E-2</v>
      </c>
      <c r="G161" s="2">
        <f t="shared" si="9"/>
        <v>2.2238685651195439E-2</v>
      </c>
      <c r="H161" s="2" t="str">
        <f t="shared" si="10"/>
        <v>Sell</v>
      </c>
    </row>
    <row r="162" spans="1:8" ht="13.5" x14ac:dyDescent="0.25">
      <c r="A162" s="3">
        <f>TITRES_STAT!B165</f>
        <v>42527</v>
      </c>
      <c r="B162" s="6">
        <f>TITRES_STAT!D165</f>
        <v>7.1493000000000002</v>
      </c>
      <c r="C162" s="2">
        <f t="shared" si="12"/>
        <v>7.2240387941701734</v>
      </c>
      <c r="D162" s="2">
        <f t="shared" si="14"/>
        <v>7.1512659599953992</v>
      </c>
      <c r="E162" s="2">
        <f t="shared" si="13"/>
        <v>7.2772834174774204E-2</v>
      </c>
      <c r="F162" s="2">
        <f t="shared" si="11"/>
        <v>5.6039888820683115E-2</v>
      </c>
      <c r="G162" s="2">
        <f t="shared" si="9"/>
        <v>1.6732945354091089E-2</v>
      </c>
      <c r="H162" s="2" t="str">
        <f t="shared" si="10"/>
        <v>Sell</v>
      </c>
    </row>
    <row r="163" spans="1:8" ht="13.5" x14ac:dyDescent="0.25">
      <c r="A163" s="3">
        <f>TITRES_STAT!B166</f>
        <v>42528</v>
      </c>
      <c r="B163" s="6">
        <f>TITRES_STAT!D166</f>
        <v>7.2103999999999999</v>
      </c>
      <c r="C163" s="2">
        <f t="shared" si="12"/>
        <v>7.2227866719901472</v>
      </c>
      <c r="D163" s="2">
        <f t="shared" si="14"/>
        <v>7.1556462592549988</v>
      </c>
      <c r="E163" s="2">
        <f t="shared" si="13"/>
        <v>6.714041273514848E-2</v>
      </c>
      <c r="F163" s="2">
        <f t="shared" si="11"/>
        <v>5.8259993603576185E-2</v>
      </c>
      <c r="G163" s="2">
        <f t="shared" si="9"/>
        <v>8.8804191315722952E-3</v>
      </c>
      <c r="H163" s="2" t="str">
        <f t="shared" si="10"/>
        <v>Sell</v>
      </c>
    </row>
    <row r="164" spans="1:8" ht="13.5" x14ac:dyDescent="0.25">
      <c r="A164" s="3">
        <f>TITRES_STAT!B167</f>
        <v>42529</v>
      </c>
      <c r="B164" s="6">
        <f>TITRES_STAT!D167</f>
        <v>7.1104000000000003</v>
      </c>
      <c r="C164" s="2">
        <f t="shared" si="12"/>
        <v>7.2302810301455089</v>
      </c>
      <c r="D164" s="2">
        <f t="shared" si="14"/>
        <v>7.1522946844953692</v>
      </c>
      <c r="E164" s="2">
        <f t="shared" si="13"/>
        <v>7.7986345650139732E-2</v>
      </c>
      <c r="F164" s="2">
        <f t="shared" si="11"/>
        <v>6.2205264012888895E-2</v>
      </c>
      <c r="G164" s="2">
        <f t="shared" ref="G164:G227" si="15">E164-F164</f>
        <v>1.5781081637250838E-2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42530</v>
      </c>
      <c r="B165" s="6">
        <f>TITRES_STAT!D168</f>
        <v>7.0715000000000003</v>
      </c>
      <c r="C165" s="2">
        <f t="shared" si="12"/>
        <v>7.228930102430815</v>
      </c>
      <c r="D165" s="2">
        <f t="shared" si="14"/>
        <v>7.1463098930512672</v>
      </c>
      <c r="E165" s="2">
        <f t="shared" si="13"/>
        <v>8.2620209379547838E-2</v>
      </c>
      <c r="F165" s="2">
        <f t="shared" ref="F165:F228" si="17">(E165*(2/(10)))+((1-(2/10))*F164)</f>
        <v>6.6288253086220689E-2</v>
      </c>
      <c r="G165" s="2">
        <f t="shared" si="15"/>
        <v>1.6331956293327149E-2</v>
      </c>
      <c r="H165" s="2" t="str">
        <f t="shared" si="16"/>
        <v>Sell</v>
      </c>
    </row>
    <row r="166" spans="1:8" ht="13.5" x14ac:dyDescent="0.25">
      <c r="A166" s="3">
        <f>TITRES_STAT!B169</f>
        <v>42531</v>
      </c>
      <c r="B166" s="6">
        <f>TITRES_STAT!D169</f>
        <v>7.0993000000000004</v>
      </c>
      <c r="C166" s="2">
        <f t="shared" si="12"/>
        <v>7.226925471287613</v>
      </c>
      <c r="D166" s="2">
        <f t="shared" si="14"/>
        <v>7.1428276787511731</v>
      </c>
      <c r="E166" s="2">
        <f t="shared" si="13"/>
        <v>8.4097792536439897E-2</v>
      </c>
      <c r="F166" s="2">
        <f t="shared" si="17"/>
        <v>6.9850160976264536E-2</v>
      </c>
      <c r="G166" s="2">
        <f t="shared" si="15"/>
        <v>1.4247631560175361E-2</v>
      </c>
      <c r="H166" s="2" t="str">
        <f t="shared" si="16"/>
        <v>Sell</v>
      </c>
    </row>
    <row r="167" spans="1:8" ht="13.5" x14ac:dyDescent="0.25">
      <c r="A167" s="3">
        <f>TITRES_STAT!B170</f>
        <v>42534</v>
      </c>
      <c r="B167" s="6">
        <f>TITRES_STAT!D170</f>
        <v>7.0715000000000003</v>
      </c>
      <c r="C167" s="2">
        <f t="shared" si="12"/>
        <v>7.2141215526279794</v>
      </c>
      <c r="D167" s="2">
        <f t="shared" si="14"/>
        <v>7.1375441469918268</v>
      </c>
      <c r="E167" s="2">
        <f t="shared" si="13"/>
        <v>7.6577405636152562E-2</v>
      </c>
      <c r="F167" s="2">
        <f t="shared" si="17"/>
        <v>7.1195609908242141E-2</v>
      </c>
      <c r="G167" s="2">
        <f t="shared" si="15"/>
        <v>5.3817957279104212E-3</v>
      </c>
      <c r="H167" s="2" t="str">
        <f t="shared" si="16"/>
        <v>Sell</v>
      </c>
    </row>
    <row r="168" spans="1:8" ht="13.5" x14ac:dyDescent="0.25">
      <c r="A168" s="3">
        <f>TITRES_STAT!B171</f>
        <v>42535</v>
      </c>
      <c r="B168" s="6">
        <f>TITRES_STAT!D171</f>
        <v>7.0548000000000002</v>
      </c>
      <c r="C168" s="2">
        <f t="shared" si="12"/>
        <v>7.1981643906852133</v>
      </c>
      <c r="D168" s="2">
        <f t="shared" si="14"/>
        <v>7.1314149509183586</v>
      </c>
      <c r="E168" s="2">
        <f t="shared" si="13"/>
        <v>6.6749439766854657E-2</v>
      </c>
      <c r="F168" s="2">
        <f t="shared" si="17"/>
        <v>7.0306375879964647E-2</v>
      </c>
      <c r="G168" s="2">
        <f t="shared" si="15"/>
        <v>-3.5569361131099902E-3</v>
      </c>
      <c r="H168" s="2" t="str">
        <f t="shared" si="16"/>
        <v>Hold</v>
      </c>
    </row>
    <row r="169" spans="1:8" ht="13.5" x14ac:dyDescent="0.25">
      <c r="A169" s="3">
        <f>TITRES_STAT!B172</f>
        <v>42536</v>
      </c>
      <c r="B169" s="6">
        <f>TITRES_STAT!D172</f>
        <v>6.9436999999999998</v>
      </c>
      <c r="C169" s="2">
        <f t="shared" si="12"/>
        <v>7.209446792118257</v>
      </c>
      <c r="D169" s="2">
        <f t="shared" si="14"/>
        <v>7.1175101397392204</v>
      </c>
      <c r="E169" s="2">
        <f t="shared" si="13"/>
        <v>9.1936652379036587E-2</v>
      </c>
      <c r="F169" s="2">
        <f t="shared" si="17"/>
        <v>7.4632431179779038E-2</v>
      </c>
      <c r="G169" s="2">
        <f t="shared" si="15"/>
        <v>1.730422119925755E-2</v>
      </c>
      <c r="H169" s="2" t="str">
        <f t="shared" si="16"/>
        <v>Sell</v>
      </c>
    </row>
    <row r="170" spans="1:8" ht="13.5" x14ac:dyDescent="0.25">
      <c r="A170" s="3">
        <f>TITRES_STAT!B173</f>
        <v>42537</v>
      </c>
      <c r="B170" s="6">
        <f>TITRES_STAT!D173</f>
        <v>6.9547999999999996</v>
      </c>
      <c r="C170" s="2">
        <f t="shared" si="12"/>
        <v>7.2241165164077561</v>
      </c>
      <c r="D170" s="2">
        <f t="shared" si="14"/>
        <v>7.1054575367955746</v>
      </c>
      <c r="E170" s="2">
        <f t="shared" si="13"/>
        <v>0.11865897961218153</v>
      </c>
      <c r="F170" s="2">
        <f t="shared" si="17"/>
        <v>8.3437740866259547E-2</v>
      </c>
      <c r="G170" s="2">
        <f t="shared" si="15"/>
        <v>3.5221238745921979E-2</v>
      </c>
      <c r="H170" s="2" t="str">
        <f t="shared" si="16"/>
        <v>Sell</v>
      </c>
    </row>
    <row r="171" spans="1:8" ht="13.5" x14ac:dyDescent="0.25">
      <c r="A171" s="3">
        <f>TITRES_STAT!B174</f>
        <v>42538</v>
      </c>
      <c r="B171" s="6">
        <f>TITRES_STAT!D174</f>
        <v>6.9436999999999998</v>
      </c>
      <c r="C171" s="2">
        <f t="shared" si="12"/>
        <v>7.2194370523450235</v>
      </c>
      <c r="D171" s="2">
        <f t="shared" si="14"/>
        <v>7.093475497032939</v>
      </c>
      <c r="E171" s="2">
        <f t="shared" si="13"/>
        <v>0.12596155531208453</v>
      </c>
      <c r="F171" s="2">
        <f t="shared" si="17"/>
        <v>9.1942503755424537E-2</v>
      </c>
      <c r="G171" s="2">
        <f t="shared" si="15"/>
        <v>3.401905155665999E-2</v>
      </c>
      <c r="H171" s="2" t="str">
        <f t="shared" si="16"/>
        <v>Sell</v>
      </c>
    </row>
    <row r="172" spans="1:8" ht="13.5" x14ac:dyDescent="0.25">
      <c r="A172" s="3">
        <f>TITRES_STAT!B175</f>
        <v>42541</v>
      </c>
      <c r="B172" s="6">
        <f>TITRES_STAT!D175</f>
        <v>6.9436999999999998</v>
      </c>
      <c r="C172" s="2">
        <f t="shared" si="12"/>
        <v>7.2086467365996354</v>
      </c>
      <c r="D172" s="2">
        <f t="shared" si="14"/>
        <v>7.0823810157712401</v>
      </c>
      <c r="E172" s="2">
        <f t="shared" si="13"/>
        <v>0.12626572082839527</v>
      </c>
      <c r="F172" s="2">
        <f t="shared" si="17"/>
        <v>9.8807147170018692E-2</v>
      </c>
      <c r="G172" s="2">
        <f t="shared" si="15"/>
        <v>2.7458573658376575E-2</v>
      </c>
      <c r="H172" s="2" t="str">
        <f t="shared" si="16"/>
        <v>Sell</v>
      </c>
    </row>
    <row r="173" spans="1:8" ht="13.5" x14ac:dyDescent="0.25">
      <c r="A173" s="3">
        <f>TITRES_STAT!B176</f>
        <v>42542</v>
      </c>
      <c r="B173" s="6">
        <f>TITRES_STAT!D176</f>
        <v>6.9436999999999998</v>
      </c>
      <c r="C173" s="2">
        <f t="shared" si="12"/>
        <v>7.208916469430461</v>
      </c>
      <c r="D173" s="2">
        <f t="shared" si="14"/>
        <v>7.0721083479363331</v>
      </c>
      <c r="E173" s="2">
        <f t="shared" si="13"/>
        <v>0.13680812149412791</v>
      </c>
      <c r="F173" s="2">
        <f t="shared" si="17"/>
        <v>0.10640734203484054</v>
      </c>
      <c r="G173" s="2">
        <f t="shared" si="15"/>
        <v>3.0400779459287375E-2</v>
      </c>
      <c r="H173" s="2" t="str">
        <f t="shared" si="16"/>
        <v>Sell</v>
      </c>
    </row>
    <row r="174" spans="1:8" ht="13.5" x14ac:dyDescent="0.25">
      <c r="A174" s="3">
        <f>TITRES_STAT!B177</f>
        <v>42543</v>
      </c>
      <c r="B174" s="6">
        <f>TITRES_STAT!D177</f>
        <v>6.8882000000000003</v>
      </c>
      <c r="C174" s="2">
        <f t="shared" si="12"/>
        <v>7.1937600895180829</v>
      </c>
      <c r="D174" s="2">
        <f t="shared" si="14"/>
        <v>7.0584855073484558</v>
      </c>
      <c r="E174" s="2">
        <f t="shared" si="13"/>
        <v>0.13527458216962707</v>
      </c>
      <c r="F174" s="2">
        <f t="shared" si="17"/>
        <v>0.11218079006179785</v>
      </c>
      <c r="G174" s="2">
        <f t="shared" si="15"/>
        <v>2.309379210782922E-2</v>
      </c>
      <c r="H174" s="2" t="str">
        <f t="shared" si="16"/>
        <v>Sell</v>
      </c>
    </row>
    <row r="175" spans="1:8" ht="13.5" x14ac:dyDescent="0.25">
      <c r="A175" s="3">
        <f>TITRES_STAT!B178</f>
        <v>42544</v>
      </c>
      <c r="B175" s="6">
        <f>TITRES_STAT!D178</f>
        <v>6.8826000000000001</v>
      </c>
      <c r="C175" s="2">
        <f t="shared" si="12"/>
        <v>7.1749508449768395</v>
      </c>
      <c r="D175" s="2">
        <f t="shared" si="14"/>
        <v>7.0454569512485694</v>
      </c>
      <c r="E175" s="2">
        <f t="shared" si="13"/>
        <v>0.12949389372827014</v>
      </c>
      <c r="F175" s="2">
        <f t="shared" si="17"/>
        <v>0.1156434107950923</v>
      </c>
      <c r="G175" s="2">
        <f t="shared" si="15"/>
        <v>1.3850482933177838E-2</v>
      </c>
      <c r="H175" s="2" t="str">
        <f t="shared" si="16"/>
        <v>Sell</v>
      </c>
    </row>
    <row r="176" spans="1:8" ht="13.5" x14ac:dyDescent="0.25">
      <c r="A176" s="3">
        <f>TITRES_STAT!B179</f>
        <v>42545</v>
      </c>
      <c r="B176" s="6">
        <f>TITRES_STAT!D179</f>
        <v>6.8715000000000002</v>
      </c>
      <c r="C176" s="2">
        <f t="shared" si="12"/>
        <v>7.1633122534419416</v>
      </c>
      <c r="D176" s="2">
        <f t="shared" si="14"/>
        <v>7.0325712511560834</v>
      </c>
      <c r="E176" s="2">
        <f t="shared" si="13"/>
        <v>0.13074100228585817</v>
      </c>
      <c r="F176" s="2">
        <f t="shared" si="17"/>
        <v>0.11866292909324548</v>
      </c>
      <c r="G176" s="2">
        <f t="shared" si="15"/>
        <v>1.2078073192612684E-2</v>
      </c>
      <c r="H176" s="2" t="str">
        <f t="shared" si="16"/>
        <v>Sell</v>
      </c>
    </row>
    <row r="177" spans="1:8" ht="13.5" x14ac:dyDescent="0.25">
      <c r="A177" s="3">
        <f>TITRES_STAT!B180</f>
        <v>42548</v>
      </c>
      <c r="B177" s="6">
        <f>TITRES_STAT!D180</f>
        <v>6.7382</v>
      </c>
      <c r="C177" s="2">
        <f t="shared" si="12"/>
        <v>7.1491872913739503</v>
      </c>
      <c r="D177" s="2">
        <f t="shared" si="14"/>
        <v>7.0107659732926697</v>
      </c>
      <c r="E177" s="2">
        <f t="shared" si="13"/>
        <v>0.13842131808128055</v>
      </c>
      <c r="F177" s="2">
        <f t="shared" si="17"/>
        <v>0.1226146068908525</v>
      </c>
      <c r="G177" s="2">
        <f t="shared" si="15"/>
        <v>1.5806711190428049E-2</v>
      </c>
      <c r="H177" s="2" t="str">
        <f t="shared" si="16"/>
        <v>Sell</v>
      </c>
    </row>
    <row r="178" spans="1:8" ht="13.5" x14ac:dyDescent="0.25">
      <c r="A178" s="3">
        <f>TITRES_STAT!B181</f>
        <v>42549</v>
      </c>
      <c r="B178" s="6">
        <f>TITRES_STAT!D181</f>
        <v>6.8376000000000001</v>
      </c>
      <c r="C178" s="2">
        <f t="shared" si="12"/>
        <v>7.1346661696241114</v>
      </c>
      <c r="D178" s="2">
        <f t="shared" si="14"/>
        <v>6.9979388641598792</v>
      </c>
      <c r="E178" s="2">
        <f t="shared" si="13"/>
        <v>0.13672730546423217</v>
      </c>
      <c r="F178" s="2">
        <f t="shared" si="17"/>
        <v>0.12543714660552843</v>
      </c>
      <c r="G178" s="2">
        <f t="shared" si="15"/>
        <v>1.1290158858703742E-2</v>
      </c>
      <c r="H178" s="2" t="str">
        <f t="shared" si="16"/>
        <v>Sell</v>
      </c>
    </row>
    <row r="179" spans="1:8" ht="13.5" x14ac:dyDescent="0.25">
      <c r="A179" s="3">
        <f>TITRES_STAT!B182</f>
        <v>42550</v>
      </c>
      <c r="B179" s="6">
        <f>TITRES_STAT!D182</f>
        <v>6.7805999999999997</v>
      </c>
      <c r="C179" s="2">
        <f t="shared" si="12"/>
        <v>7.1052867589127091</v>
      </c>
      <c r="D179" s="2">
        <f t="shared" si="14"/>
        <v>6.9818396890369252</v>
      </c>
      <c r="E179" s="2">
        <f t="shared" si="13"/>
        <v>0.12344706987578391</v>
      </c>
      <c r="F179" s="2">
        <f t="shared" si="17"/>
        <v>0.12503913125957955</v>
      </c>
      <c r="G179" s="2">
        <f t="shared" si="15"/>
        <v>-1.5920613837956399E-3</v>
      </c>
      <c r="H179" s="2" t="str">
        <f t="shared" si="16"/>
        <v>Hold</v>
      </c>
    </row>
    <row r="180" spans="1:8" ht="13.5" x14ac:dyDescent="0.25">
      <c r="A180" s="3">
        <f>TITRES_STAT!B183</f>
        <v>42551</v>
      </c>
      <c r="B180" s="6">
        <f>TITRES_STAT!D183</f>
        <v>6.5811999999999999</v>
      </c>
      <c r="C180" s="2">
        <f t="shared" si="12"/>
        <v>7.0821349498492152</v>
      </c>
      <c r="D180" s="2">
        <f t="shared" si="14"/>
        <v>6.9521626750341898</v>
      </c>
      <c r="E180" s="2">
        <f t="shared" si="13"/>
        <v>0.12997227481502538</v>
      </c>
      <c r="F180" s="2">
        <f t="shared" si="17"/>
        <v>0.12602575997066873</v>
      </c>
      <c r="G180" s="2">
        <f t="shared" si="15"/>
        <v>3.9465148443566522E-3</v>
      </c>
      <c r="H180" s="2" t="str">
        <f t="shared" si="16"/>
        <v>Sell</v>
      </c>
    </row>
    <row r="181" spans="1:8" ht="13.5" x14ac:dyDescent="0.25">
      <c r="A181" s="3">
        <f>TITRES_STAT!B184</f>
        <v>42552</v>
      </c>
      <c r="B181" s="6">
        <f>TITRES_STAT!D184</f>
        <v>6.7122000000000002</v>
      </c>
      <c r="C181" s="2">
        <f t="shared" si="12"/>
        <v>7.0608372652570282</v>
      </c>
      <c r="D181" s="2">
        <f t="shared" si="14"/>
        <v>6.9343876620686951</v>
      </c>
      <c r="E181" s="2">
        <f t="shared" si="13"/>
        <v>0.12644960318833309</v>
      </c>
      <c r="F181" s="2">
        <f t="shared" si="17"/>
        <v>0.12611052861420161</v>
      </c>
      <c r="G181" s="2">
        <f t="shared" si="15"/>
        <v>3.3907457413148712E-4</v>
      </c>
      <c r="H181" s="2" t="str">
        <f t="shared" si="16"/>
        <v>Sell</v>
      </c>
    </row>
    <row r="182" spans="1:8" ht="13.5" x14ac:dyDescent="0.25">
      <c r="A182" s="3">
        <f>TITRES_STAT!B185</f>
        <v>42555</v>
      </c>
      <c r="B182" s="6">
        <f>TITRES_STAT!D185</f>
        <v>6.7179000000000002</v>
      </c>
      <c r="C182" s="2">
        <f t="shared" si="12"/>
        <v>7.0428161475251772</v>
      </c>
      <c r="D182" s="2">
        <f t="shared" si="14"/>
        <v>6.9183515389524946</v>
      </c>
      <c r="E182" s="2">
        <f t="shared" si="13"/>
        <v>0.1244646085726826</v>
      </c>
      <c r="F182" s="2">
        <f t="shared" si="17"/>
        <v>0.12578134460589782</v>
      </c>
      <c r="G182" s="2">
        <f t="shared" si="15"/>
        <v>-1.3167360332152211E-3</v>
      </c>
      <c r="H182" s="2" t="str">
        <f t="shared" si="16"/>
        <v>Hold</v>
      </c>
    </row>
    <row r="183" spans="1:8" ht="13.5" x14ac:dyDescent="0.25">
      <c r="A183" s="3">
        <f>TITRES_STAT!B186</f>
        <v>42559</v>
      </c>
      <c r="B183" s="6">
        <f>TITRES_STAT!D186</f>
        <v>6.7122000000000002</v>
      </c>
      <c r="C183" s="2">
        <f t="shared" si="12"/>
        <v>7.0275675094443804</v>
      </c>
      <c r="D183" s="2">
        <f t="shared" si="14"/>
        <v>6.9030810545856438</v>
      </c>
      <c r="E183" s="2">
        <f t="shared" si="13"/>
        <v>0.12448645485873655</v>
      </c>
      <c r="F183" s="2">
        <f t="shared" si="17"/>
        <v>0.12552236665646557</v>
      </c>
      <c r="G183" s="2">
        <f t="shared" si="15"/>
        <v>-1.0359117977290222E-3</v>
      </c>
      <c r="H183" s="2" t="str">
        <f t="shared" si="16"/>
        <v>Hold</v>
      </c>
    </row>
    <row r="184" spans="1:8" ht="13.5" x14ac:dyDescent="0.25">
      <c r="A184" s="3">
        <f>TITRES_STAT!B187</f>
        <v>42562</v>
      </c>
      <c r="B184" s="6">
        <f>TITRES_STAT!D187</f>
        <v>6.7122000000000002</v>
      </c>
      <c r="C184" s="2">
        <f t="shared" si="12"/>
        <v>7.0061263541452448</v>
      </c>
      <c r="D184" s="2">
        <f t="shared" si="14"/>
        <v>6.8889417172089296</v>
      </c>
      <c r="E184" s="2">
        <f t="shared" si="13"/>
        <v>0.1171846369363152</v>
      </c>
      <c r="F184" s="2">
        <f t="shared" si="17"/>
        <v>0.1238548207124355</v>
      </c>
      <c r="G184" s="2">
        <f t="shared" si="15"/>
        <v>-6.6701837761203031E-3</v>
      </c>
      <c r="H184" s="2" t="str">
        <f t="shared" si="16"/>
        <v>Hold</v>
      </c>
    </row>
    <row r="185" spans="1:8" ht="13.5" x14ac:dyDescent="0.25">
      <c r="A185" s="3">
        <f>TITRES_STAT!B188</f>
        <v>42563</v>
      </c>
      <c r="B185" s="6">
        <f>TITRES_STAT!D188</f>
        <v>6.7521000000000004</v>
      </c>
      <c r="C185" s="2">
        <f t="shared" si="12"/>
        <v>6.9871222996613609</v>
      </c>
      <c r="D185" s="2">
        <f t="shared" si="14"/>
        <v>6.8788052937119719</v>
      </c>
      <c r="E185" s="2">
        <f t="shared" si="13"/>
        <v>0.10831700594938898</v>
      </c>
      <c r="F185" s="2">
        <f t="shared" si="17"/>
        <v>0.1207472577598262</v>
      </c>
      <c r="G185" s="2">
        <f t="shared" si="15"/>
        <v>-1.2430251810437221E-2</v>
      </c>
      <c r="H185" s="2" t="str">
        <f t="shared" si="16"/>
        <v>Hold</v>
      </c>
    </row>
    <row r="186" spans="1:8" ht="13.5" x14ac:dyDescent="0.25">
      <c r="A186" s="3">
        <f>TITRES_STAT!B189</f>
        <v>42564</v>
      </c>
      <c r="B186" s="6">
        <f>TITRES_STAT!D189</f>
        <v>6.7464000000000004</v>
      </c>
      <c r="C186" s="2">
        <f t="shared" si="12"/>
        <v>6.9693342535596132</v>
      </c>
      <c r="D186" s="2">
        <f t="shared" si="14"/>
        <v>6.8689974941777514</v>
      </c>
      <c r="E186" s="2">
        <f t="shared" si="13"/>
        <v>0.10033675938186182</v>
      </c>
      <c r="F186" s="2">
        <f t="shared" si="17"/>
        <v>0.11666515808423332</v>
      </c>
      <c r="G186" s="2">
        <f t="shared" si="15"/>
        <v>-1.6328398702371502E-2</v>
      </c>
      <c r="H186" s="2" t="str">
        <f t="shared" si="16"/>
        <v>Hold</v>
      </c>
    </row>
    <row r="187" spans="1:8" ht="13.5" x14ac:dyDescent="0.25">
      <c r="A187" s="3">
        <f>TITRES_STAT!B190</f>
        <v>42565</v>
      </c>
      <c r="B187" s="6">
        <f>TITRES_STAT!D190</f>
        <v>6.7521000000000004</v>
      </c>
      <c r="C187" s="2">
        <f t="shared" si="12"/>
        <v>6.9337751376273653</v>
      </c>
      <c r="D187" s="2">
        <f t="shared" si="14"/>
        <v>6.8603384205349549</v>
      </c>
      <c r="E187" s="2">
        <f t="shared" si="13"/>
        <v>7.3436717092410397E-2</v>
      </c>
      <c r="F187" s="2">
        <f t="shared" si="17"/>
        <v>0.10801946988586875</v>
      </c>
      <c r="G187" s="2">
        <f t="shared" si="15"/>
        <v>-3.4582752793458349E-2</v>
      </c>
      <c r="H187" s="2" t="str">
        <f t="shared" si="16"/>
        <v>Hold</v>
      </c>
    </row>
    <row r="188" spans="1:8" ht="13.5" x14ac:dyDescent="0.25">
      <c r="A188" s="3">
        <f>TITRES_STAT!B191</f>
        <v>42566</v>
      </c>
      <c r="B188" s="6">
        <f>TITRES_STAT!D191</f>
        <v>6.7179000000000002</v>
      </c>
      <c r="C188" s="2">
        <f t="shared" si="12"/>
        <v>6.9189789626077705</v>
      </c>
      <c r="D188" s="2">
        <f t="shared" si="14"/>
        <v>6.8497874264212548</v>
      </c>
      <c r="E188" s="2">
        <f t="shared" si="13"/>
        <v>6.9191536186515634E-2</v>
      </c>
      <c r="F188" s="2">
        <f t="shared" si="17"/>
        <v>0.10025388314599813</v>
      </c>
      <c r="G188" s="2">
        <f t="shared" si="15"/>
        <v>-3.1062346959482498E-2</v>
      </c>
      <c r="H188" s="2" t="str">
        <f t="shared" si="16"/>
        <v>Hold</v>
      </c>
    </row>
    <row r="189" spans="1:8" ht="13.5" x14ac:dyDescent="0.25">
      <c r="A189" s="3">
        <f>TITRES_STAT!B192</f>
        <v>42569</v>
      </c>
      <c r="B189" s="6">
        <f>TITRES_STAT!D192</f>
        <v>6.7919999999999998</v>
      </c>
      <c r="C189" s="2">
        <f t="shared" si="12"/>
        <v>6.8976898914373441</v>
      </c>
      <c r="D189" s="2">
        <f t="shared" si="14"/>
        <v>6.8455068763159765</v>
      </c>
      <c r="E189" s="2">
        <f t="shared" si="13"/>
        <v>5.2183015121367582E-2</v>
      </c>
      <c r="F189" s="2">
        <f t="shared" si="17"/>
        <v>9.0639709541072033E-2</v>
      </c>
      <c r="G189" s="2">
        <f t="shared" si="15"/>
        <v>-3.8456694419704451E-2</v>
      </c>
      <c r="H189" s="2" t="str">
        <f t="shared" si="16"/>
        <v>Hold</v>
      </c>
    </row>
    <row r="190" spans="1:8" ht="13.5" x14ac:dyDescent="0.25">
      <c r="A190" s="3">
        <f>TITRES_STAT!B193</f>
        <v>42570</v>
      </c>
      <c r="B190" s="6">
        <f>TITRES_STAT!D193</f>
        <v>6.7521000000000004</v>
      </c>
      <c r="C190" s="2">
        <f t="shared" si="12"/>
        <v>6.8489991389085221</v>
      </c>
      <c r="D190" s="2">
        <f t="shared" si="14"/>
        <v>6.838587848440719</v>
      </c>
      <c r="E190" s="2">
        <f t="shared" si="13"/>
        <v>1.0411290467803092E-2</v>
      </c>
      <c r="F190" s="2">
        <f t="shared" si="17"/>
        <v>7.4594025726418253E-2</v>
      </c>
      <c r="G190" s="2">
        <f t="shared" si="15"/>
        <v>-6.4182735258615162E-2</v>
      </c>
      <c r="H190" s="2" t="str">
        <f t="shared" si="16"/>
        <v>Hold</v>
      </c>
    </row>
    <row r="191" spans="1:8" ht="13.5" x14ac:dyDescent="0.25">
      <c r="A191" s="3">
        <f>TITRES_STAT!B194</f>
        <v>42571</v>
      </c>
      <c r="B191" s="6">
        <f>TITRES_STAT!D194</f>
        <v>6.7748999999999997</v>
      </c>
      <c r="C191" s="2">
        <f t="shared" si="12"/>
        <v>6.8279531175379802</v>
      </c>
      <c r="D191" s="2">
        <f t="shared" si="14"/>
        <v>6.8338702300377028</v>
      </c>
      <c r="E191" s="2">
        <f t="shared" si="13"/>
        <v>-5.9171124997225988E-3</v>
      </c>
      <c r="F191" s="2">
        <f t="shared" si="17"/>
        <v>5.8491798081190087E-2</v>
      </c>
      <c r="G191" s="2">
        <f t="shared" si="15"/>
        <v>-6.4408910580912693E-2</v>
      </c>
      <c r="H191" s="2" t="str">
        <f t="shared" si="16"/>
        <v>Hold</v>
      </c>
    </row>
    <row r="192" spans="1:8" ht="13.5" x14ac:dyDescent="0.25">
      <c r="A192" s="3">
        <f>TITRES_STAT!B195</f>
        <v>42572</v>
      </c>
      <c r="B192" s="6">
        <f>TITRES_STAT!D195</f>
        <v>6.7236000000000002</v>
      </c>
      <c r="C192" s="2">
        <f t="shared" si="12"/>
        <v>6.8110218686859838</v>
      </c>
      <c r="D192" s="2">
        <f t="shared" si="14"/>
        <v>6.8257020648497244</v>
      </c>
      <c r="E192" s="2">
        <f t="shared" si="13"/>
        <v>-1.4680196163740611E-2</v>
      </c>
      <c r="F192" s="2">
        <f t="shared" si="17"/>
        <v>4.3857399232203949E-2</v>
      </c>
      <c r="G192" s="2">
        <f t="shared" si="15"/>
        <v>-5.853759539594456E-2</v>
      </c>
      <c r="H192" s="2" t="str">
        <f t="shared" si="16"/>
        <v>Hold</v>
      </c>
    </row>
    <row r="193" spans="1:8" ht="13.5" x14ac:dyDescent="0.25">
      <c r="A193" s="3">
        <f>TITRES_STAT!B196</f>
        <v>42573</v>
      </c>
      <c r="B193" s="6">
        <f>TITRES_STAT!D196</f>
        <v>6.7179000000000002</v>
      </c>
      <c r="C193" s="2">
        <f t="shared" si="12"/>
        <v>6.7958185042727557</v>
      </c>
      <c r="D193" s="2">
        <f t="shared" si="14"/>
        <v>6.8177167267127086</v>
      </c>
      <c r="E193" s="2">
        <f t="shared" si="13"/>
        <v>-2.1898222439952875E-2</v>
      </c>
      <c r="F193" s="2">
        <f t="shared" si="17"/>
        <v>3.0706274897772584E-2</v>
      </c>
      <c r="G193" s="2">
        <f t="shared" si="15"/>
        <v>-5.2604497337725459E-2</v>
      </c>
      <c r="H193" s="2" t="str">
        <f t="shared" si="16"/>
        <v>Hold</v>
      </c>
    </row>
    <row r="194" spans="1:8" ht="13.5" x14ac:dyDescent="0.25">
      <c r="A194" s="3">
        <f>TITRES_STAT!B197</f>
        <v>42577</v>
      </c>
      <c r="B194" s="6">
        <f>TITRES_STAT!D197</f>
        <v>5.8517999999999999</v>
      </c>
      <c r="C194" s="2">
        <f t="shared" si="12"/>
        <v>6.7829541190000242</v>
      </c>
      <c r="D194" s="2">
        <f t="shared" si="14"/>
        <v>6.7461673395488049</v>
      </c>
      <c r="E194" s="2">
        <f t="shared" si="13"/>
        <v>3.6786779451219331E-2</v>
      </c>
      <c r="F194" s="2">
        <f t="shared" si="17"/>
        <v>3.1922375808461932E-2</v>
      </c>
      <c r="G194" s="2">
        <f t="shared" si="15"/>
        <v>4.8644036427573992E-3</v>
      </c>
      <c r="H194" s="2" t="str">
        <f t="shared" si="16"/>
        <v>Sell</v>
      </c>
    </row>
    <row r="195" spans="1:8" ht="13.5" x14ac:dyDescent="0.25">
      <c r="A195" s="3">
        <f>TITRES_STAT!B198</f>
        <v>42578</v>
      </c>
      <c r="B195" s="6">
        <f>TITRES_STAT!D198</f>
        <v>6.8497000000000003</v>
      </c>
      <c r="C195" s="2">
        <f t="shared" si="12"/>
        <v>6.7782073314615587</v>
      </c>
      <c r="D195" s="2">
        <f t="shared" si="14"/>
        <v>6.7538364255081529</v>
      </c>
      <c r="E195" s="2">
        <f t="shared" si="13"/>
        <v>2.4370905953405853E-2</v>
      </c>
      <c r="F195" s="2">
        <f t="shared" si="17"/>
        <v>3.0412081837450717E-2</v>
      </c>
      <c r="G195" s="2">
        <f t="shared" si="15"/>
        <v>-6.0411758840448644E-3</v>
      </c>
      <c r="H195" s="2" t="str">
        <f t="shared" si="16"/>
        <v>Hold</v>
      </c>
    </row>
    <row r="196" spans="1:8" ht="13.5" x14ac:dyDescent="0.25">
      <c r="A196" s="3">
        <f>TITRES_STAT!B199</f>
        <v>42579</v>
      </c>
      <c r="B196" s="6">
        <f>TITRES_STAT!D199</f>
        <v>6.8169000000000004</v>
      </c>
      <c r="C196" s="2">
        <f t="shared" si="12"/>
        <v>6.7733138958520884</v>
      </c>
      <c r="D196" s="2">
        <f t="shared" si="14"/>
        <v>6.7585078013964388</v>
      </c>
      <c r="E196" s="2">
        <f t="shared" si="13"/>
        <v>1.4806094455649621E-2</v>
      </c>
      <c r="F196" s="2">
        <f t="shared" si="17"/>
        <v>2.7290884361090499E-2</v>
      </c>
      <c r="G196" s="2">
        <f t="shared" si="15"/>
        <v>-1.2484789905440878E-2</v>
      </c>
      <c r="H196" s="2" t="str">
        <f t="shared" si="16"/>
        <v>Hold</v>
      </c>
    </row>
    <row r="197" spans="1:8" ht="13.5" x14ac:dyDescent="0.25">
      <c r="A197" s="3">
        <f>TITRES_STAT!B200</f>
        <v>42580</v>
      </c>
      <c r="B197" s="6">
        <f>TITRES_STAT!D200</f>
        <v>6.7382</v>
      </c>
      <c r="C197" s="2">
        <f t="shared" si="12"/>
        <v>6.7700502195671515</v>
      </c>
      <c r="D197" s="2">
        <f t="shared" si="14"/>
        <v>6.7570035198115175</v>
      </c>
      <c r="E197" s="2">
        <f t="shared" si="13"/>
        <v>1.3046699755633995E-2</v>
      </c>
      <c r="F197" s="2">
        <f t="shared" si="17"/>
        <v>2.4442047439999198E-2</v>
      </c>
      <c r="G197" s="2">
        <f t="shared" si="15"/>
        <v>-1.1395347684365204E-2</v>
      </c>
      <c r="H197" s="2" t="str">
        <f t="shared" si="16"/>
        <v>Hold</v>
      </c>
    </row>
    <row r="198" spans="1:8" ht="13.5" x14ac:dyDescent="0.25">
      <c r="A198" s="3">
        <f>TITRES_STAT!B201</f>
        <v>42583</v>
      </c>
      <c r="B198" s="6">
        <f>TITRES_STAT!D201</f>
        <v>6.7512999999999996</v>
      </c>
      <c r="C198" s="2">
        <f t="shared" si="12"/>
        <v>6.7620271088645136</v>
      </c>
      <c r="D198" s="2">
        <f t="shared" si="14"/>
        <v>6.7565810368625163</v>
      </c>
      <c r="E198" s="2">
        <f t="shared" si="13"/>
        <v>5.4460720019973152E-3</v>
      </c>
      <c r="F198" s="2">
        <f t="shared" si="17"/>
        <v>2.0642852352398822E-2</v>
      </c>
      <c r="G198" s="2">
        <f t="shared" si="15"/>
        <v>-1.5196780350401506E-2</v>
      </c>
      <c r="H198" s="2" t="str">
        <f t="shared" si="16"/>
        <v>Hold</v>
      </c>
    </row>
    <row r="199" spans="1:8" ht="13.5" x14ac:dyDescent="0.25">
      <c r="A199" s="3">
        <f>TITRES_STAT!B202</f>
        <v>42584</v>
      </c>
      <c r="B199" s="6">
        <f>TITRES_STAT!D202</f>
        <v>6.6858000000000004</v>
      </c>
      <c r="C199" s="2">
        <f t="shared" si="12"/>
        <v>6.766638322885357</v>
      </c>
      <c r="D199" s="2">
        <f t="shared" si="14"/>
        <v>6.7513379970949225</v>
      </c>
      <c r="E199" s="2">
        <f t="shared" si="13"/>
        <v>1.5300325790434499E-2</v>
      </c>
      <c r="F199" s="2">
        <f t="shared" si="17"/>
        <v>1.9574347040005956E-2</v>
      </c>
      <c r="G199" s="2">
        <f t="shared" si="15"/>
        <v>-4.2740212495714566E-3</v>
      </c>
      <c r="H199" s="2" t="str">
        <f t="shared" si="16"/>
        <v>Hold</v>
      </c>
    </row>
    <row r="200" spans="1:8" ht="13.5" x14ac:dyDescent="0.25">
      <c r="A200" s="3">
        <f>TITRES_STAT!B203</f>
        <v>42585</v>
      </c>
      <c r="B200" s="6">
        <f>TITRES_STAT!D203</f>
        <v>6.8102999999999998</v>
      </c>
      <c r="C200" s="2">
        <f t="shared" si="12"/>
        <v>6.7644016578260722</v>
      </c>
      <c r="D200" s="2">
        <f t="shared" si="14"/>
        <v>6.7557055528656687</v>
      </c>
      <c r="E200" s="2">
        <f t="shared" si="13"/>
        <v>8.6961049604035168E-3</v>
      </c>
      <c r="F200" s="2">
        <f t="shared" si="17"/>
        <v>1.7398698624085468E-2</v>
      </c>
      <c r="G200" s="2">
        <f t="shared" si="15"/>
        <v>-8.7025936636819512E-3</v>
      </c>
      <c r="H200" s="2" t="str">
        <f t="shared" si="16"/>
        <v>Hold</v>
      </c>
    </row>
    <row r="201" spans="1:8" ht="13.5" x14ac:dyDescent="0.25">
      <c r="A201" s="3">
        <f>TITRES_STAT!B204</f>
        <v>42586</v>
      </c>
      <c r="B201" s="6">
        <f>TITRES_STAT!D204</f>
        <v>6.8037999999999998</v>
      </c>
      <c r="C201" s="2">
        <f t="shared" si="12"/>
        <v>6.7660167873912922</v>
      </c>
      <c r="D201" s="2">
        <f t="shared" si="14"/>
        <v>6.7592681045052494</v>
      </c>
      <c r="E201" s="2">
        <f t="shared" si="13"/>
        <v>6.7486828860428005E-3</v>
      </c>
      <c r="F201" s="2">
        <f t="shared" si="17"/>
        <v>1.5268695476476937E-2</v>
      </c>
      <c r="G201" s="2">
        <f t="shared" si="15"/>
        <v>-8.520012590434136E-3</v>
      </c>
      <c r="H201" s="2" t="str">
        <f t="shared" si="16"/>
        <v>Hold</v>
      </c>
    </row>
    <row r="202" spans="1:8" ht="13.5" x14ac:dyDescent="0.25">
      <c r="A202" s="3">
        <f>TITRES_STAT!B205</f>
        <v>42587</v>
      </c>
      <c r="B202" s="6">
        <f>TITRES_STAT!D205</f>
        <v>6.8037999999999998</v>
      </c>
      <c r="C202" s="2">
        <f t="shared" si="12"/>
        <v>6.7594911277926313</v>
      </c>
      <c r="D202" s="2">
        <f t="shared" si="14"/>
        <v>6.7625667634307867</v>
      </c>
      <c r="E202" s="2">
        <f t="shared" si="13"/>
        <v>-3.0756356381553829E-3</v>
      </c>
      <c r="F202" s="2">
        <f t="shared" si="17"/>
        <v>1.1599829253550475E-2</v>
      </c>
      <c r="G202" s="2">
        <f t="shared" si="15"/>
        <v>-1.4675464891705858E-2</v>
      </c>
      <c r="H202" s="2" t="str">
        <f t="shared" si="16"/>
        <v>Hold</v>
      </c>
    </row>
    <row r="203" spans="1:8" ht="13.5" x14ac:dyDescent="0.25">
      <c r="A203" s="3">
        <f>TITRES_STAT!B206</f>
        <v>42590</v>
      </c>
      <c r="B203" s="6">
        <f>TITRES_STAT!D206</f>
        <v>6.6201999999999996</v>
      </c>
      <c r="C203" s="2">
        <f t="shared" si="12"/>
        <v>6.7530924927476104</v>
      </c>
      <c r="D203" s="2">
        <f t="shared" si="14"/>
        <v>6.7520210772507285</v>
      </c>
      <c r="E203" s="2">
        <f t="shared" si="13"/>
        <v>1.0714154968818335E-3</v>
      </c>
      <c r="F203" s="2">
        <f t="shared" si="17"/>
        <v>9.4941465022167475E-3</v>
      </c>
      <c r="G203" s="2">
        <f t="shared" si="15"/>
        <v>-8.4227310053349141E-3</v>
      </c>
      <c r="H203" s="2" t="str">
        <f t="shared" si="16"/>
        <v>Hold</v>
      </c>
    </row>
    <row r="204" spans="1:8" ht="13.5" x14ac:dyDescent="0.25">
      <c r="A204" s="3">
        <f>TITRES_STAT!B207</f>
        <v>42591</v>
      </c>
      <c r="B204" s="6">
        <f>TITRES_STAT!D207</f>
        <v>6.7512999999999996</v>
      </c>
      <c r="C204" s="2">
        <f t="shared" si="12"/>
        <v>6.6144321092479776</v>
      </c>
      <c r="D204" s="2">
        <f t="shared" si="14"/>
        <v>6.7519676641210449</v>
      </c>
      <c r="E204" s="2">
        <f t="shared" si="13"/>
        <v>-0.13753555487306723</v>
      </c>
      <c r="F204" s="2">
        <f t="shared" si="17"/>
        <v>-1.9911793772840049E-2</v>
      </c>
      <c r="G204" s="2">
        <f t="shared" si="15"/>
        <v>-0.11762376110022718</v>
      </c>
      <c r="H204" s="2" t="str">
        <f t="shared" si="16"/>
        <v>Hold</v>
      </c>
    </row>
    <row r="205" spans="1:8" ht="13.5" x14ac:dyDescent="0.25">
      <c r="A205" s="3">
        <f>TITRES_STAT!B208</f>
        <v>42592</v>
      </c>
      <c r="B205" s="6">
        <f>TITRES_STAT!D208</f>
        <v>6.8037999999999998</v>
      </c>
      <c r="C205" s="2">
        <f t="shared" si="12"/>
        <v>6.6506271693636734</v>
      </c>
      <c r="D205" s="2">
        <f t="shared" si="14"/>
        <v>6.7558070964083754</v>
      </c>
      <c r="E205" s="2">
        <f t="shared" si="13"/>
        <v>-0.10517992704470203</v>
      </c>
      <c r="F205" s="2">
        <f t="shared" si="17"/>
        <v>-3.6965420427212445E-2</v>
      </c>
      <c r="G205" s="2">
        <f t="shared" si="15"/>
        <v>-6.8214506617489581E-2</v>
      </c>
      <c r="H205" s="2" t="str">
        <f t="shared" si="16"/>
        <v>Hold</v>
      </c>
    </row>
    <row r="206" spans="1:8" ht="13.5" x14ac:dyDescent="0.25">
      <c r="A206" s="3">
        <f>TITRES_STAT!B209</f>
        <v>42593</v>
      </c>
      <c r="B206" s="6">
        <f>TITRES_STAT!D209</f>
        <v>6.6268000000000002</v>
      </c>
      <c r="C206" s="2">
        <f t="shared" si="12"/>
        <v>6.6762076048461854</v>
      </c>
      <c r="D206" s="2">
        <f t="shared" si="14"/>
        <v>6.7462510151929402</v>
      </c>
      <c r="E206" s="2">
        <f t="shared" si="13"/>
        <v>-7.0043410346754875E-2</v>
      </c>
      <c r="F206" s="2">
        <f t="shared" si="17"/>
        <v>-4.3581018411120935E-2</v>
      </c>
      <c r="G206" s="2">
        <f t="shared" si="15"/>
        <v>-2.646239193563394E-2</v>
      </c>
      <c r="H206" s="2" t="str">
        <f t="shared" si="16"/>
        <v>Hold</v>
      </c>
    </row>
    <row r="207" spans="1:8" ht="13.5" x14ac:dyDescent="0.25">
      <c r="A207" s="3">
        <f>TITRES_STAT!B210</f>
        <v>42594</v>
      </c>
      <c r="B207" s="6">
        <f>TITRES_STAT!D210</f>
        <v>6.6268000000000002</v>
      </c>
      <c r="C207" s="2">
        <f t="shared" ref="C207:C270" si="18">$C$4*B197+C206*(1-$C$4)</f>
        <v>6.6857448964083108</v>
      </c>
      <c r="D207" s="2">
        <f t="shared" si="14"/>
        <v>6.737402791845315</v>
      </c>
      <c r="E207" s="2">
        <f t="shared" si="13"/>
        <v>-5.1657895437004164E-2</v>
      </c>
      <c r="F207" s="2">
        <f t="shared" si="17"/>
        <v>-4.5196393816297586E-2</v>
      </c>
      <c r="G207" s="2">
        <f t="shared" si="15"/>
        <v>-6.4615016207065779E-3</v>
      </c>
      <c r="H207" s="2" t="str">
        <f t="shared" si="16"/>
        <v>Hold</v>
      </c>
    </row>
    <row r="208" spans="1:8" ht="13.5" x14ac:dyDescent="0.25">
      <c r="A208" s="3">
        <f>TITRES_STAT!B211</f>
        <v>42597</v>
      </c>
      <c r="B208" s="6">
        <f>TITRES_STAT!D211</f>
        <v>6.7186000000000003</v>
      </c>
      <c r="C208" s="2">
        <f t="shared" si="18"/>
        <v>6.6958302969608789</v>
      </c>
      <c r="D208" s="2">
        <f t="shared" si="14"/>
        <v>6.7360099924493655</v>
      </c>
      <c r="E208" s="2">
        <f t="shared" si="13"/>
        <v>-4.0179695488486544E-2</v>
      </c>
      <c r="F208" s="2">
        <f t="shared" si="17"/>
        <v>-4.4193054150735378E-2</v>
      </c>
      <c r="G208" s="2">
        <f t="shared" si="15"/>
        <v>4.0133586622488338E-3</v>
      </c>
      <c r="H208" s="2" t="str">
        <f t="shared" si="16"/>
        <v>Sell</v>
      </c>
    </row>
    <row r="209" spans="1:8" ht="13.5" x14ac:dyDescent="0.25">
      <c r="A209" s="3">
        <f>TITRES_STAT!B212</f>
        <v>42598</v>
      </c>
      <c r="B209" s="6">
        <f>TITRES_STAT!D212</f>
        <v>6.7119999999999997</v>
      </c>
      <c r="C209" s="2">
        <f t="shared" si="18"/>
        <v>6.6942871743515129</v>
      </c>
      <c r="D209" s="2">
        <f t="shared" si="14"/>
        <v>6.7342314744901532</v>
      </c>
      <c r="E209" s="2">
        <f t="shared" si="13"/>
        <v>-3.9944300138640365E-2</v>
      </c>
      <c r="F209" s="2">
        <f t="shared" si="17"/>
        <v>-4.3343303348316375E-2</v>
      </c>
      <c r="G209" s="2">
        <f t="shared" si="15"/>
        <v>3.3990032096760103E-3</v>
      </c>
      <c r="H209" s="2" t="str">
        <f t="shared" si="16"/>
        <v>Sell</v>
      </c>
    </row>
    <row r="210" spans="1:8" ht="13.5" x14ac:dyDescent="0.25">
      <c r="A210" s="3">
        <f>TITRES_STAT!B213</f>
        <v>42599</v>
      </c>
      <c r="B210" s="6">
        <f>TITRES_STAT!D213</f>
        <v>6.6858000000000004</v>
      </c>
      <c r="C210" s="2">
        <f t="shared" si="18"/>
        <v>6.7121353013743565</v>
      </c>
      <c r="D210" s="2">
        <f t="shared" si="14"/>
        <v>6.7306439578612531</v>
      </c>
      <c r="E210" s="2">
        <f t="shared" si="13"/>
        <v>-1.8508656486896591E-2</v>
      </c>
      <c r="F210" s="2">
        <f t="shared" si="17"/>
        <v>-3.837637397603242E-2</v>
      </c>
      <c r="G210" s="2">
        <f t="shared" si="15"/>
        <v>1.9867717489135829E-2</v>
      </c>
      <c r="H210" s="2" t="str">
        <f t="shared" si="16"/>
        <v>Sell</v>
      </c>
    </row>
    <row r="211" spans="1:8" ht="13.5" x14ac:dyDescent="0.25">
      <c r="A211" s="3">
        <f>TITRES_STAT!B214</f>
        <v>42600</v>
      </c>
      <c r="B211" s="6">
        <f>TITRES_STAT!D214</f>
        <v>6.7119999999999997</v>
      </c>
      <c r="C211" s="2">
        <f t="shared" si="18"/>
        <v>6.7262375627013782</v>
      </c>
      <c r="D211" s="2">
        <f t="shared" si="14"/>
        <v>6.7292629239456048</v>
      </c>
      <c r="E211" s="2">
        <f t="shared" si="13"/>
        <v>-3.0253612442265876E-3</v>
      </c>
      <c r="F211" s="2">
        <f t="shared" si="17"/>
        <v>-3.1306171429671251E-2</v>
      </c>
      <c r="G211" s="2">
        <f t="shared" si="15"/>
        <v>2.8280810185444663E-2</v>
      </c>
      <c r="H211" s="2" t="str">
        <f t="shared" si="16"/>
        <v>Sell</v>
      </c>
    </row>
    <row r="212" spans="1:8" ht="13.5" x14ac:dyDescent="0.25">
      <c r="A212" s="3">
        <f>TITRES_STAT!B215</f>
        <v>42601</v>
      </c>
      <c r="B212" s="6">
        <f>TITRES_STAT!D215</f>
        <v>6.5547000000000004</v>
      </c>
      <c r="C212" s="2">
        <f t="shared" si="18"/>
        <v>6.7381702453627046</v>
      </c>
      <c r="D212" s="2">
        <f t="shared" si="14"/>
        <v>6.716332336986671</v>
      </c>
      <c r="E212" s="2">
        <f t="shared" si="13"/>
        <v>2.183790837603361E-2</v>
      </c>
      <c r="F212" s="2">
        <f t="shared" si="17"/>
        <v>-2.0677355468530279E-2</v>
      </c>
      <c r="G212" s="2">
        <f t="shared" si="15"/>
        <v>4.2515263844563889E-2</v>
      </c>
      <c r="H212" s="2" t="str">
        <f t="shared" si="16"/>
        <v>Sell</v>
      </c>
    </row>
    <row r="213" spans="1:8" ht="13.5" x14ac:dyDescent="0.25">
      <c r="A213" s="3">
        <f>TITRES_STAT!B216</f>
        <v>42604</v>
      </c>
      <c r="B213" s="6">
        <f>TITRES_STAT!D216</f>
        <v>6.8037999999999998</v>
      </c>
      <c r="C213" s="2">
        <f t="shared" si="18"/>
        <v>6.7200209768453654</v>
      </c>
      <c r="D213" s="2">
        <f t="shared" si="14"/>
        <v>6.7228114231358056</v>
      </c>
      <c r="E213" s="2">
        <f t="shared" si="13"/>
        <v>-2.7904462904402294E-3</v>
      </c>
      <c r="F213" s="2">
        <f t="shared" si="17"/>
        <v>-1.7099973632912269E-2</v>
      </c>
      <c r="G213" s="2">
        <f t="shared" si="15"/>
        <v>1.4309527342472039E-2</v>
      </c>
      <c r="H213" s="2" t="str">
        <f t="shared" si="16"/>
        <v>Sell</v>
      </c>
    </row>
    <row r="214" spans="1:8" ht="13.5" x14ac:dyDescent="0.25">
      <c r="A214" s="3">
        <f>TITRES_STAT!B217</f>
        <v>42605</v>
      </c>
      <c r="B214" s="6">
        <f>TITRES_STAT!D217</f>
        <v>6.8037999999999998</v>
      </c>
      <c r="C214" s="2">
        <f t="shared" si="18"/>
        <v>6.724833134253771</v>
      </c>
      <c r="D214" s="2">
        <f t="shared" si="14"/>
        <v>6.7288105769775974</v>
      </c>
      <c r="E214" s="2">
        <f t="shared" si="13"/>
        <v>-3.9774427238263854E-3</v>
      </c>
      <c r="F214" s="2">
        <f t="shared" si="17"/>
        <v>-1.4475467451095092E-2</v>
      </c>
      <c r="G214" s="2">
        <f t="shared" si="15"/>
        <v>1.0498024727268707E-2</v>
      </c>
      <c r="H214" s="2" t="str">
        <f t="shared" si="16"/>
        <v>Sell</v>
      </c>
    </row>
    <row r="215" spans="1:8" ht="13.5" x14ac:dyDescent="0.25">
      <c r="A215" s="3">
        <f>TITRES_STAT!B218</f>
        <v>42606</v>
      </c>
      <c r="B215" s="6">
        <f>TITRES_STAT!D218</f>
        <v>6.7512999999999996</v>
      </c>
      <c r="C215" s="2">
        <f t="shared" si="18"/>
        <v>6.7369818828301131</v>
      </c>
      <c r="D215" s="2">
        <f t="shared" si="14"/>
        <v>6.730476460164442</v>
      </c>
      <c r="E215" s="2">
        <f t="shared" si="13"/>
        <v>6.5054226656711123E-3</v>
      </c>
      <c r="F215" s="2">
        <f t="shared" si="17"/>
        <v>-1.0279289427741853E-2</v>
      </c>
      <c r="G215" s="2">
        <f t="shared" si="15"/>
        <v>1.6784712093412965E-2</v>
      </c>
      <c r="H215" s="2" t="str">
        <f t="shared" si="16"/>
        <v>Sell</v>
      </c>
    </row>
    <row r="216" spans="1:8" ht="13.5" x14ac:dyDescent="0.25">
      <c r="A216" s="3">
        <f>TITRES_STAT!B219</f>
        <v>42607</v>
      </c>
      <c r="B216" s="6">
        <f>TITRES_STAT!D219</f>
        <v>6.6858000000000004</v>
      </c>
      <c r="C216" s="2">
        <f t="shared" si="18"/>
        <v>6.7200308239331719</v>
      </c>
      <c r="D216" s="2">
        <f t="shared" si="14"/>
        <v>6.7271670927448532</v>
      </c>
      <c r="E216" s="2">
        <f t="shared" si="13"/>
        <v>-7.1362688116813899E-3</v>
      </c>
      <c r="F216" s="2">
        <f t="shared" si="17"/>
        <v>-9.6506853045297616E-3</v>
      </c>
      <c r="G216" s="2">
        <f t="shared" si="15"/>
        <v>2.5144164928483717E-3</v>
      </c>
      <c r="H216" s="2" t="str">
        <f t="shared" si="16"/>
        <v>Sell</v>
      </c>
    </row>
    <row r="217" spans="1:8" ht="13.5" x14ac:dyDescent="0.25">
      <c r="A217" s="3">
        <f>TITRES_STAT!B220</f>
        <v>42608</v>
      </c>
      <c r="B217" s="6">
        <f>TITRES_STAT!D220</f>
        <v>6.7709999999999999</v>
      </c>
      <c r="C217" s="2">
        <f t="shared" si="18"/>
        <v>6.7056876202511457</v>
      </c>
      <c r="D217" s="2">
        <f t="shared" si="14"/>
        <v>6.7304139747637528</v>
      </c>
      <c r="E217" s="2">
        <f t="shared" si="13"/>
        <v>-2.4726354512607074E-2</v>
      </c>
      <c r="F217" s="2">
        <f t="shared" si="17"/>
        <v>-1.2665819146145224E-2</v>
      </c>
      <c r="G217" s="2">
        <f t="shared" si="15"/>
        <v>-1.2060535366461849E-2</v>
      </c>
      <c r="H217" s="2" t="str">
        <f t="shared" si="16"/>
        <v>Hold</v>
      </c>
    </row>
    <row r="218" spans="1:8" ht="13.5" x14ac:dyDescent="0.25">
      <c r="A218" s="3">
        <f>TITRES_STAT!B221</f>
        <v>42611</v>
      </c>
      <c r="B218" s="6">
        <f>TITRES_STAT!D221</f>
        <v>6.5613000000000001</v>
      </c>
      <c r="C218" s="2">
        <f t="shared" si="18"/>
        <v>6.7076741402125082</v>
      </c>
      <c r="D218" s="2">
        <f t="shared" si="14"/>
        <v>6.7178870136701416</v>
      </c>
      <c r="E218" s="2">
        <f t="shared" si="13"/>
        <v>-1.0212873457633442E-2</v>
      </c>
      <c r="F218" s="2">
        <f t="shared" si="17"/>
        <v>-1.2175230008442868E-2</v>
      </c>
      <c r="G218" s="2">
        <f t="shared" si="15"/>
        <v>1.962356550809426E-3</v>
      </c>
      <c r="H218" s="2" t="str">
        <f t="shared" si="16"/>
        <v>Sell</v>
      </c>
    </row>
    <row r="219" spans="1:8" ht="13.5" x14ac:dyDescent="0.25">
      <c r="A219" s="3">
        <f>TITRES_STAT!B222</f>
        <v>42612</v>
      </c>
      <c r="B219" s="6">
        <f>TITRES_STAT!D222</f>
        <v>6.6201999999999996</v>
      </c>
      <c r="C219" s="2">
        <f t="shared" si="18"/>
        <v>6.7083396571028917</v>
      </c>
      <c r="D219" s="2">
        <f t="shared" si="14"/>
        <v>6.7106509385834645</v>
      </c>
      <c r="E219" s="2">
        <f t="shared" si="13"/>
        <v>-2.3112814805728021E-3</v>
      </c>
      <c r="F219" s="2">
        <f t="shared" si="17"/>
        <v>-1.0202440302868857E-2</v>
      </c>
      <c r="G219" s="2">
        <f t="shared" si="15"/>
        <v>7.8911588222960547E-3</v>
      </c>
      <c r="H219" s="2" t="str">
        <f t="shared" si="16"/>
        <v>Sell</v>
      </c>
    </row>
    <row r="220" spans="1:8" ht="13.5" x14ac:dyDescent="0.25">
      <c r="A220" s="3">
        <f>TITRES_STAT!B223</f>
        <v>42613</v>
      </c>
      <c r="B220" s="6">
        <f>TITRES_STAT!D223</f>
        <v>6.6136999999999997</v>
      </c>
      <c r="C220" s="2">
        <f t="shared" si="18"/>
        <v>6.7048720175486007</v>
      </c>
      <c r="D220" s="2">
        <f t="shared" si="14"/>
        <v>6.7034693875772815</v>
      </c>
      <c r="E220" s="2">
        <f t="shared" ref="E220:E283" si="19">C220-D220</f>
        <v>1.4026299713192358E-3</v>
      </c>
      <c r="F220" s="2">
        <f t="shared" si="17"/>
        <v>-7.8814262480312383E-3</v>
      </c>
      <c r="G220" s="2">
        <f t="shared" si="15"/>
        <v>9.2840562193504741E-3</v>
      </c>
      <c r="H220" s="2" t="str">
        <f t="shared" si="16"/>
        <v>Sell</v>
      </c>
    </row>
    <row r="221" spans="1:8" ht="13.5" x14ac:dyDescent="0.25">
      <c r="A221" s="3">
        <f>TITRES_STAT!B224</f>
        <v>42614</v>
      </c>
      <c r="B221" s="6">
        <f>TITRES_STAT!D224</f>
        <v>6.7512999999999996</v>
      </c>
      <c r="C221" s="2">
        <f t="shared" si="18"/>
        <v>6.7059686302334311</v>
      </c>
      <c r="D221" s="2">
        <f t="shared" ref="D221:D284" si="20">$D$4*B221+(1-$D$4)*D220</f>
        <v>6.70701239590489</v>
      </c>
      <c r="E221" s="2">
        <f t="shared" si="19"/>
        <v>-1.0437656714588073E-3</v>
      </c>
      <c r="F221" s="2">
        <f t="shared" si="17"/>
        <v>-6.5138941327167526E-3</v>
      </c>
      <c r="G221" s="2">
        <f t="shared" si="15"/>
        <v>5.4701284612579454E-3</v>
      </c>
      <c r="H221" s="2" t="str">
        <f t="shared" si="16"/>
        <v>Sell</v>
      </c>
    </row>
    <row r="222" spans="1:8" ht="13.5" x14ac:dyDescent="0.25">
      <c r="A222" s="3">
        <f>TITRES_STAT!B225</f>
        <v>42615</v>
      </c>
      <c r="B222" s="6">
        <f>TITRES_STAT!D225</f>
        <v>6.6268000000000002</v>
      </c>
      <c r="C222" s="2">
        <f t="shared" si="18"/>
        <v>6.6826965332744415</v>
      </c>
      <c r="D222" s="2">
        <f t="shared" si="20"/>
        <v>6.7010707369489717</v>
      </c>
      <c r="E222" s="2">
        <f t="shared" si="19"/>
        <v>-1.8374203674530243E-2</v>
      </c>
      <c r="F222" s="2">
        <f t="shared" si="17"/>
        <v>-8.885956041079451E-3</v>
      </c>
      <c r="G222" s="2">
        <f t="shared" si="15"/>
        <v>-9.4882476334507918E-3</v>
      </c>
      <c r="H222" s="2" t="str">
        <f t="shared" si="16"/>
        <v>Hold</v>
      </c>
    </row>
    <row r="223" spans="1:8" ht="13.5" x14ac:dyDescent="0.25">
      <c r="A223" s="3">
        <f>TITRES_STAT!B226</f>
        <v>42618</v>
      </c>
      <c r="B223" s="6">
        <f>TITRES_STAT!D226</f>
        <v>6.7382</v>
      </c>
      <c r="C223" s="2">
        <f t="shared" si="18"/>
        <v>6.7013278358476036</v>
      </c>
      <c r="D223" s="2">
        <f t="shared" si="20"/>
        <v>6.7038210527305289</v>
      </c>
      <c r="E223" s="2">
        <f t="shared" si="19"/>
        <v>-2.4932168829252532E-3</v>
      </c>
      <c r="F223" s="2">
        <f t="shared" si="17"/>
        <v>-7.6074082094486116E-3</v>
      </c>
      <c r="G223" s="2">
        <f t="shared" si="15"/>
        <v>5.1141913265233584E-3</v>
      </c>
      <c r="H223" s="2" t="str">
        <f t="shared" si="16"/>
        <v>Sell</v>
      </c>
    </row>
    <row r="224" spans="1:8" ht="13.5" x14ac:dyDescent="0.25">
      <c r="A224" s="3">
        <f>TITRES_STAT!B227</f>
        <v>42619</v>
      </c>
      <c r="B224" s="6">
        <f>TITRES_STAT!D227</f>
        <v>6.7119999999999997</v>
      </c>
      <c r="C224" s="2">
        <f t="shared" si="18"/>
        <v>6.7170927841787407</v>
      </c>
      <c r="D224" s="2">
        <f t="shared" si="20"/>
        <v>6.7044269006764159</v>
      </c>
      <c r="E224" s="2">
        <f t="shared" si="19"/>
        <v>1.2665883502324782E-2</v>
      </c>
      <c r="F224" s="2">
        <f t="shared" si="17"/>
        <v>-3.5527498670939331E-3</v>
      </c>
      <c r="G224" s="2">
        <f t="shared" si="15"/>
        <v>1.6218633369418714E-2</v>
      </c>
      <c r="H224" s="2" t="str">
        <f t="shared" si="16"/>
        <v>Sell</v>
      </c>
    </row>
    <row r="225" spans="1:8" ht="13.5" x14ac:dyDescent="0.25">
      <c r="A225" s="3">
        <f>TITRES_STAT!B228</f>
        <v>42620</v>
      </c>
      <c r="B225" s="6">
        <f>TITRES_STAT!D228</f>
        <v>6.5613000000000001</v>
      </c>
      <c r="C225" s="2">
        <f t="shared" si="18"/>
        <v>6.7223554327666273</v>
      </c>
      <c r="D225" s="2">
        <f t="shared" si="20"/>
        <v>6.6938249080337187</v>
      </c>
      <c r="E225" s="2">
        <f t="shared" si="19"/>
        <v>2.8530524732908624E-2</v>
      </c>
      <c r="F225" s="2">
        <f t="shared" si="17"/>
        <v>2.8639050529065788E-3</v>
      </c>
      <c r="G225" s="2">
        <f t="shared" si="15"/>
        <v>2.5666619680002046E-2</v>
      </c>
      <c r="H225" s="2" t="str">
        <f t="shared" si="16"/>
        <v>Sell</v>
      </c>
    </row>
    <row r="226" spans="1:8" ht="13.5" x14ac:dyDescent="0.25">
      <c r="A226" s="3">
        <f>TITRES_STAT!B229</f>
        <v>42621</v>
      </c>
      <c r="B226" s="6">
        <f>TITRES_STAT!D229</f>
        <v>6.5940000000000003</v>
      </c>
      <c r="C226" s="2">
        <f t="shared" si="18"/>
        <v>6.7167315200333002</v>
      </c>
      <c r="D226" s="2">
        <f t="shared" si="20"/>
        <v>6.6864304704015911</v>
      </c>
      <c r="E226" s="2">
        <f t="shared" si="19"/>
        <v>3.0301049631709098E-2</v>
      </c>
      <c r="F226" s="2">
        <f t="shared" si="17"/>
        <v>8.351333968667083E-3</v>
      </c>
      <c r="G226" s="2">
        <f t="shared" si="15"/>
        <v>2.1949715663042015E-2</v>
      </c>
      <c r="H226" s="2" t="str">
        <f t="shared" si="16"/>
        <v>Sell</v>
      </c>
    </row>
    <row r="227" spans="1:8" ht="13.5" x14ac:dyDescent="0.25">
      <c r="A227" s="3">
        <f>TITRES_STAT!B230</f>
        <v>42622</v>
      </c>
      <c r="B227" s="6">
        <f>TITRES_STAT!D230</f>
        <v>6.5743999999999998</v>
      </c>
      <c r="C227" s="2">
        <f t="shared" si="18"/>
        <v>6.7250805169512535</v>
      </c>
      <c r="D227" s="2">
        <f t="shared" si="20"/>
        <v>6.6781319170385105</v>
      </c>
      <c r="E227" s="2">
        <f t="shared" si="19"/>
        <v>4.6948599912743028E-2</v>
      </c>
      <c r="F227" s="2">
        <f t="shared" si="17"/>
        <v>1.6070787157482273E-2</v>
      </c>
      <c r="G227" s="2">
        <f t="shared" si="15"/>
        <v>3.0877812755260754E-2</v>
      </c>
      <c r="H227" s="2" t="str">
        <f t="shared" si="16"/>
        <v>Sell</v>
      </c>
    </row>
    <row r="228" spans="1:8" ht="13.5" x14ac:dyDescent="0.25">
      <c r="A228" s="3">
        <f>TITRES_STAT!B231</f>
        <v>42627</v>
      </c>
      <c r="B228" s="6">
        <f>TITRES_STAT!D231</f>
        <v>6.5743999999999998</v>
      </c>
      <c r="C228" s="2">
        <f t="shared" si="18"/>
        <v>6.6998835143433677</v>
      </c>
      <c r="D228" s="2">
        <f t="shared" si="20"/>
        <v>6.6704480713319541</v>
      </c>
      <c r="E228" s="2">
        <f t="shared" si="19"/>
        <v>2.9435443011413653E-2</v>
      </c>
      <c r="F228" s="2">
        <f t="shared" si="17"/>
        <v>1.8743718328268551E-2</v>
      </c>
      <c r="G228" s="2">
        <f t="shared" ref="G228:G291" si="21">E228-F228</f>
        <v>1.0691724683145103E-2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42628</v>
      </c>
      <c r="B229" s="6">
        <f>TITRES_STAT!D232</f>
        <v>6.4302000000000001</v>
      </c>
      <c r="C229" s="2">
        <f t="shared" si="18"/>
        <v>6.6876245121366953</v>
      </c>
      <c r="D229" s="2">
        <f t="shared" si="20"/>
        <v>6.6526519178999575</v>
      </c>
      <c r="E229" s="2">
        <f t="shared" si="19"/>
        <v>3.497259423673782E-2</v>
      </c>
      <c r="F229" s="2">
        <f t="shared" ref="F229:F292" si="23">(E229*(2/(10)))+((1-(2/10))*F228)</f>
        <v>2.1989493509962404E-2</v>
      </c>
      <c r="G229" s="2">
        <f t="shared" si="21"/>
        <v>1.2983100726775415E-2</v>
      </c>
      <c r="H229" s="2" t="str">
        <f t="shared" si="22"/>
        <v>Sell</v>
      </c>
    </row>
    <row r="230" spans="1:8" ht="13.5" x14ac:dyDescent="0.25">
      <c r="A230" s="3">
        <f>TITRES_STAT!B233</f>
        <v>42629</v>
      </c>
      <c r="B230" s="6">
        <f>TITRES_STAT!D233</f>
        <v>6.6136999999999997</v>
      </c>
      <c r="C230" s="2">
        <f t="shared" si="18"/>
        <v>6.6762515102695117</v>
      </c>
      <c r="D230" s="2">
        <f t="shared" si="20"/>
        <v>6.6497665906481087</v>
      </c>
      <c r="E230" s="2">
        <f t="shared" si="19"/>
        <v>2.648491962140298E-2</v>
      </c>
      <c r="F230" s="2">
        <f t="shared" si="23"/>
        <v>2.2888578732250524E-2</v>
      </c>
      <c r="G230" s="2">
        <f t="shared" si="21"/>
        <v>3.5963408891524565E-3</v>
      </c>
      <c r="H230" s="2" t="str">
        <f t="shared" si="22"/>
        <v>Sell</v>
      </c>
    </row>
    <row r="231" spans="1:8" ht="13.5" x14ac:dyDescent="0.25">
      <c r="A231" s="3">
        <f>TITRES_STAT!B234</f>
        <v>42632</v>
      </c>
      <c r="B231" s="6">
        <f>TITRES_STAT!D234</f>
        <v>6.5613000000000001</v>
      </c>
      <c r="C231" s="2">
        <f t="shared" si="18"/>
        <v>6.6877974317665103</v>
      </c>
      <c r="D231" s="2">
        <f t="shared" si="20"/>
        <v>6.6432135098593594</v>
      </c>
      <c r="E231" s="2">
        <f t="shared" si="19"/>
        <v>4.4583921907150881E-2</v>
      </c>
      <c r="F231" s="2">
        <f t="shared" si="23"/>
        <v>2.7227647367230597E-2</v>
      </c>
      <c r="G231" s="2">
        <f t="shared" si="21"/>
        <v>1.7356274539920283E-2</v>
      </c>
      <c r="H231" s="2" t="str">
        <f t="shared" si="22"/>
        <v>Sell</v>
      </c>
    </row>
    <row r="232" spans="1:8" ht="13.5" x14ac:dyDescent="0.25">
      <c r="A232" s="3">
        <f>TITRES_STAT!B235</f>
        <v>42633</v>
      </c>
      <c r="B232" s="6">
        <f>TITRES_STAT!D235</f>
        <v>6.5547000000000004</v>
      </c>
      <c r="C232" s="2">
        <f t="shared" si="18"/>
        <v>6.678413211494739</v>
      </c>
      <c r="D232" s="2">
        <f t="shared" si="20"/>
        <v>6.636656953573481</v>
      </c>
      <c r="E232" s="2">
        <f t="shared" si="19"/>
        <v>4.1756257921258033E-2</v>
      </c>
      <c r="F232" s="2">
        <f t="shared" si="23"/>
        <v>3.013336947803609E-2</v>
      </c>
      <c r="G232" s="2">
        <f t="shared" si="21"/>
        <v>1.1622888443221943E-2</v>
      </c>
      <c r="H232" s="2" t="str">
        <f t="shared" si="22"/>
        <v>Sell</v>
      </c>
    </row>
    <row r="233" spans="1:8" ht="13.5" x14ac:dyDescent="0.25">
      <c r="A233" s="3">
        <f>TITRES_STAT!B236</f>
        <v>42634</v>
      </c>
      <c r="B233" s="6">
        <f>TITRES_STAT!D236</f>
        <v>6.5547000000000004</v>
      </c>
      <c r="C233" s="2">
        <f t="shared" si="18"/>
        <v>6.6876111789570869</v>
      </c>
      <c r="D233" s="2">
        <f t="shared" si="20"/>
        <v>6.630586068123594</v>
      </c>
      <c r="E233" s="2">
        <f t="shared" si="19"/>
        <v>5.7025110833492931E-2</v>
      </c>
      <c r="F233" s="2">
        <f t="shared" si="23"/>
        <v>3.551171774912746E-2</v>
      </c>
      <c r="G233" s="2">
        <f t="shared" si="21"/>
        <v>2.1513393084365472E-2</v>
      </c>
      <c r="H233" s="2" t="str">
        <f t="shared" si="22"/>
        <v>Sell</v>
      </c>
    </row>
    <row r="234" spans="1:8" ht="13.5" x14ac:dyDescent="0.25">
      <c r="A234" s="3">
        <f>TITRES_STAT!B237</f>
        <v>42635</v>
      </c>
      <c r="B234" s="6">
        <f>TITRES_STAT!D237</f>
        <v>6.5480999999999998</v>
      </c>
      <c r="C234" s="2">
        <f t="shared" si="18"/>
        <v>6.6913633052713815</v>
      </c>
      <c r="D234" s="2">
        <f t="shared" si="20"/>
        <v>6.6244759890033276</v>
      </c>
      <c r="E234" s="2">
        <f t="shared" si="19"/>
        <v>6.6887316268053887E-2</v>
      </c>
      <c r="F234" s="2">
        <f t="shared" si="23"/>
        <v>4.1786837452912742E-2</v>
      </c>
      <c r="G234" s="2">
        <f t="shared" si="21"/>
        <v>2.5100478815141145E-2</v>
      </c>
      <c r="H234" s="2" t="str">
        <f t="shared" si="22"/>
        <v>Sell</v>
      </c>
    </row>
    <row r="235" spans="1:8" ht="13.5" x14ac:dyDescent="0.25">
      <c r="A235" s="3">
        <f>TITRES_STAT!B238</f>
        <v>42636</v>
      </c>
      <c r="B235" s="6">
        <f>TITRES_STAT!D238</f>
        <v>6.7317</v>
      </c>
      <c r="C235" s="2">
        <f t="shared" si="18"/>
        <v>6.6713535659988619</v>
      </c>
      <c r="D235" s="2">
        <f t="shared" si="20"/>
        <v>6.6324185083364142</v>
      </c>
      <c r="E235" s="2">
        <f t="shared" si="19"/>
        <v>3.8935057662447647E-2</v>
      </c>
      <c r="F235" s="2">
        <f t="shared" si="23"/>
        <v>4.1216481494819726E-2</v>
      </c>
      <c r="G235" s="2">
        <f t="shared" si="21"/>
        <v>-2.2814238323720787E-3</v>
      </c>
      <c r="H235" s="2" t="str">
        <f t="shared" si="22"/>
        <v>Hold</v>
      </c>
    </row>
    <row r="236" spans="1:8" ht="13.5" x14ac:dyDescent="0.25">
      <c r="A236" s="3">
        <f>TITRES_STAT!B239</f>
        <v>42639</v>
      </c>
      <c r="B236" s="6">
        <f>TITRES_STAT!D239</f>
        <v>6.6858000000000004</v>
      </c>
      <c r="C236" s="2">
        <f t="shared" si="18"/>
        <v>6.6594530173836519</v>
      </c>
      <c r="D236" s="2">
        <f t="shared" si="20"/>
        <v>6.6363726929040876</v>
      </c>
      <c r="E236" s="2">
        <f t="shared" si="19"/>
        <v>2.3080324479564318E-2</v>
      </c>
      <c r="F236" s="2">
        <f t="shared" si="23"/>
        <v>3.7589250091768646E-2</v>
      </c>
      <c r="G236" s="2">
        <f t="shared" si="21"/>
        <v>-1.4508925612204328E-2</v>
      </c>
      <c r="H236" s="2" t="str">
        <f t="shared" si="22"/>
        <v>Hold</v>
      </c>
    </row>
    <row r="237" spans="1:8" ht="13.5" x14ac:dyDescent="0.25">
      <c r="A237" s="3">
        <f>TITRES_STAT!B240</f>
        <v>42640</v>
      </c>
      <c r="B237" s="6">
        <f>TITRES_STAT!D240</f>
        <v>6.5547000000000004</v>
      </c>
      <c r="C237" s="2">
        <f t="shared" si="18"/>
        <v>6.6463679377861666</v>
      </c>
      <c r="D237" s="2">
        <f t="shared" si="20"/>
        <v>6.6303228638000817</v>
      </c>
      <c r="E237" s="2">
        <f t="shared" si="19"/>
        <v>1.6045073986084901E-2</v>
      </c>
      <c r="F237" s="2">
        <f t="shared" si="23"/>
        <v>3.3280414870631901E-2</v>
      </c>
      <c r="G237" s="2">
        <f t="shared" si="21"/>
        <v>-1.7235340884547E-2</v>
      </c>
      <c r="H237" s="2" t="str">
        <f t="shared" si="22"/>
        <v>Hold</v>
      </c>
    </row>
    <row r="238" spans="1:8" ht="13.5" x14ac:dyDescent="0.25">
      <c r="A238" s="3">
        <f>TITRES_STAT!B241</f>
        <v>42641</v>
      </c>
      <c r="B238" s="6">
        <f>TITRES_STAT!D241</f>
        <v>6.5547000000000004</v>
      </c>
      <c r="C238" s="2">
        <f t="shared" si="18"/>
        <v>6.6352959473575259</v>
      </c>
      <c r="D238" s="2">
        <f t="shared" si="20"/>
        <v>6.6247211701852615</v>
      </c>
      <c r="E238" s="2">
        <f t="shared" si="19"/>
        <v>1.0574777172264405E-2</v>
      </c>
      <c r="F238" s="2">
        <f t="shared" si="23"/>
        <v>2.8739287330958405E-2</v>
      </c>
      <c r="G238" s="2">
        <f t="shared" si="21"/>
        <v>-1.8164510158694001E-2</v>
      </c>
      <c r="H238" s="2" t="str">
        <f t="shared" si="22"/>
        <v>Hold</v>
      </c>
    </row>
    <row r="239" spans="1:8" ht="13.5" x14ac:dyDescent="0.25">
      <c r="A239" s="3">
        <f>TITRES_STAT!B242</f>
        <v>42642</v>
      </c>
      <c r="B239" s="6">
        <f>TITRES_STAT!D242</f>
        <v>6.4236000000000004</v>
      </c>
      <c r="C239" s="2">
        <f t="shared" si="18"/>
        <v>6.6037427246871374</v>
      </c>
      <c r="D239" s="2">
        <f t="shared" si="20"/>
        <v>6.6098233057270939</v>
      </c>
      <c r="E239" s="2">
        <f t="shared" si="19"/>
        <v>-6.0805810399564564E-3</v>
      </c>
      <c r="F239" s="2">
        <f t="shared" si="23"/>
        <v>2.1775313656775434E-2</v>
      </c>
      <c r="G239" s="2">
        <f t="shared" si="21"/>
        <v>-2.785589469673189E-2</v>
      </c>
      <c r="H239" s="2" t="str">
        <f t="shared" si="22"/>
        <v>Hold</v>
      </c>
    </row>
    <row r="240" spans="1:8" ht="13.5" x14ac:dyDescent="0.25">
      <c r="A240" s="3">
        <f>TITRES_STAT!B243</f>
        <v>42643</v>
      </c>
      <c r="B240" s="6">
        <f>TITRES_STAT!D243</f>
        <v>6.5480999999999998</v>
      </c>
      <c r="C240" s="2">
        <f t="shared" si="18"/>
        <v>6.6052746131968085</v>
      </c>
      <c r="D240" s="2">
        <f t="shared" si="20"/>
        <v>6.6052512090065685</v>
      </c>
      <c r="E240" s="2">
        <f t="shared" si="19"/>
        <v>2.3404190240050582E-5</v>
      </c>
      <c r="F240" s="2">
        <f t="shared" si="23"/>
        <v>1.7424931763468356E-2</v>
      </c>
      <c r="G240" s="2">
        <f t="shared" si="21"/>
        <v>-1.7401527573228305E-2</v>
      </c>
      <c r="H240" s="2" t="str">
        <f t="shared" si="22"/>
        <v>Hold</v>
      </c>
    </row>
    <row r="241" spans="1:8" ht="13.5" x14ac:dyDescent="0.25">
      <c r="A241" s="3">
        <f>TITRES_STAT!B244</f>
        <v>42647</v>
      </c>
      <c r="B241" s="6">
        <f>TITRES_STAT!D244</f>
        <v>6.4892000000000003</v>
      </c>
      <c r="C241" s="2">
        <f t="shared" si="18"/>
        <v>6.5985092880896072</v>
      </c>
      <c r="D241" s="2">
        <f t="shared" si="20"/>
        <v>6.5966548231542301</v>
      </c>
      <c r="E241" s="2">
        <f t="shared" si="19"/>
        <v>1.8544649353771092E-3</v>
      </c>
      <c r="F241" s="2">
        <f t="shared" si="23"/>
        <v>1.4310838397850108E-2</v>
      </c>
      <c r="G241" s="2">
        <f t="shared" si="21"/>
        <v>-1.2456373462472999E-2</v>
      </c>
      <c r="H241" s="2" t="str">
        <f t="shared" si="22"/>
        <v>Hold</v>
      </c>
    </row>
    <row r="242" spans="1:8" ht="13.5" x14ac:dyDescent="0.25">
      <c r="A242" s="3">
        <f>TITRES_STAT!B245</f>
        <v>42648</v>
      </c>
      <c r="B242" s="6">
        <f>TITRES_STAT!D245</f>
        <v>6.5547000000000004</v>
      </c>
      <c r="C242" s="2">
        <f t="shared" si="18"/>
        <v>6.5917693976142839</v>
      </c>
      <c r="D242" s="2">
        <f t="shared" si="20"/>
        <v>6.5935470584761395</v>
      </c>
      <c r="E242" s="2">
        <f t="shared" si="19"/>
        <v>-1.7776608618556011E-3</v>
      </c>
      <c r="F242" s="2">
        <f t="shared" si="23"/>
        <v>1.1093138545908968E-2</v>
      </c>
      <c r="G242" s="2">
        <f t="shared" si="21"/>
        <v>-1.2870799407764569E-2</v>
      </c>
      <c r="H242" s="2" t="str">
        <f t="shared" si="22"/>
        <v>Hold</v>
      </c>
    </row>
    <row r="243" spans="1:8" ht="13.5" x14ac:dyDescent="0.25">
      <c r="A243" s="3">
        <f>TITRES_STAT!B246</f>
        <v>42649</v>
      </c>
      <c r="B243" s="6">
        <f>TITRES_STAT!D246</f>
        <v>6.5480999999999998</v>
      </c>
      <c r="C243" s="2">
        <f t="shared" si="18"/>
        <v>6.5860664133659323</v>
      </c>
      <c r="D243" s="2">
        <f t="shared" si="20"/>
        <v>6.5901806097001288</v>
      </c>
      <c r="E243" s="2">
        <f t="shared" si="19"/>
        <v>-4.1141963341964072E-3</v>
      </c>
      <c r="F243" s="2">
        <f t="shared" si="23"/>
        <v>8.0516715698878919E-3</v>
      </c>
      <c r="G243" s="2">
        <f t="shared" si="21"/>
        <v>-1.2165867904084299E-2</v>
      </c>
      <c r="H243" s="2" t="str">
        <f t="shared" si="22"/>
        <v>Hold</v>
      </c>
    </row>
    <row r="244" spans="1:8" ht="13.5" x14ac:dyDescent="0.25">
      <c r="A244" s="3">
        <f>TITRES_STAT!B247</f>
        <v>42650</v>
      </c>
      <c r="B244" s="6">
        <f>TITRES_STAT!D247</f>
        <v>6.5480999999999998</v>
      </c>
      <c r="C244" s="2">
        <f t="shared" si="18"/>
        <v>6.5802254266942501</v>
      </c>
      <c r="D244" s="2">
        <f t="shared" si="20"/>
        <v>6.5870635275001188</v>
      </c>
      <c r="E244" s="2">
        <f t="shared" si="19"/>
        <v>-6.8381008058686632E-3</v>
      </c>
      <c r="F244" s="2">
        <f t="shared" si="23"/>
        <v>5.0737170947365816E-3</v>
      </c>
      <c r="G244" s="2">
        <f t="shared" si="21"/>
        <v>-1.1911817900605245E-2</v>
      </c>
      <c r="H244" s="2" t="str">
        <f t="shared" si="22"/>
        <v>Hold</v>
      </c>
    </row>
    <row r="245" spans="1:8" ht="13.5" x14ac:dyDescent="0.25">
      <c r="A245" s="3">
        <f>TITRES_STAT!B248</f>
        <v>42653</v>
      </c>
      <c r="B245" s="6">
        <f>TITRES_STAT!D248</f>
        <v>6.5350000000000001</v>
      </c>
      <c r="C245" s="2">
        <f t="shared" si="18"/>
        <v>6.6035292072028273</v>
      </c>
      <c r="D245" s="2">
        <f t="shared" si="20"/>
        <v>6.5832069699075166</v>
      </c>
      <c r="E245" s="2">
        <f t="shared" si="19"/>
        <v>2.0322237295310686E-2</v>
      </c>
      <c r="F245" s="2">
        <f t="shared" si="23"/>
        <v>8.1234211348514031E-3</v>
      </c>
      <c r="G245" s="2">
        <f t="shared" si="21"/>
        <v>1.2198816160459282E-2</v>
      </c>
      <c r="H245" s="2" t="str">
        <f t="shared" si="22"/>
        <v>Sell</v>
      </c>
    </row>
    <row r="246" spans="1:8" ht="13.5" x14ac:dyDescent="0.25">
      <c r="A246" s="3">
        <f>TITRES_STAT!B249</f>
        <v>42654</v>
      </c>
      <c r="B246" s="6">
        <f>TITRES_STAT!D249</f>
        <v>6.4236000000000004</v>
      </c>
      <c r="C246" s="2">
        <f t="shared" si="18"/>
        <v>6.6161862522485464</v>
      </c>
      <c r="D246" s="2">
        <f t="shared" si="20"/>
        <v>6.5713842313958484</v>
      </c>
      <c r="E246" s="2">
        <f t="shared" si="19"/>
        <v>4.4802020852698021E-2</v>
      </c>
      <c r="F246" s="2">
        <f t="shared" si="23"/>
        <v>1.5459141078420727E-2</v>
      </c>
      <c r="G246" s="2">
        <f t="shared" si="21"/>
        <v>2.9342879774277294E-2</v>
      </c>
      <c r="H246" s="2" t="str">
        <f t="shared" si="22"/>
        <v>Sell</v>
      </c>
    </row>
    <row r="247" spans="1:8" ht="13.5" x14ac:dyDescent="0.25">
      <c r="A247" s="3">
        <f>TITRES_STAT!B250</f>
        <v>42655</v>
      </c>
      <c r="B247" s="6">
        <f>TITRES_STAT!D250</f>
        <v>6.4564000000000004</v>
      </c>
      <c r="C247" s="2">
        <f t="shared" si="18"/>
        <v>6.6067268288256926</v>
      </c>
      <c r="D247" s="2">
        <f t="shared" si="20"/>
        <v>6.5628668809220816</v>
      </c>
      <c r="E247" s="2">
        <f t="shared" si="19"/>
        <v>4.385994790361103E-2</v>
      </c>
      <c r="F247" s="2">
        <f t="shared" si="23"/>
        <v>2.1139302443458789E-2</v>
      </c>
      <c r="G247" s="2">
        <f t="shared" si="21"/>
        <v>2.272064546015224E-2</v>
      </c>
      <c r="H247" s="2" t="str">
        <f t="shared" si="22"/>
        <v>Sell</v>
      </c>
    </row>
    <row r="248" spans="1:8" ht="13.5" x14ac:dyDescent="0.25">
      <c r="A248" s="3">
        <f>TITRES_STAT!B251</f>
        <v>42656</v>
      </c>
      <c r="B248" s="6">
        <f>TITRES_STAT!D251</f>
        <v>6.4564000000000004</v>
      </c>
      <c r="C248" s="2">
        <f t="shared" si="18"/>
        <v>6.5987227013140473</v>
      </c>
      <c r="D248" s="2">
        <f t="shared" si="20"/>
        <v>6.5549804452982237</v>
      </c>
      <c r="E248" s="2">
        <f t="shared" si="19"/>
        <v>4.37422560158236E-2</v>
      </c>
      <c r="F248" s="2">
        <f t="shared" si="23"/>
        <v>2.5659893157931754E-2</v>
      </c>
      <c r="G248" s="2">
        <f t="shared" si="21"/>
        <v>1.8082362857891845E-2</v>
      </c>
      <c r="H248" s="2" t="str">
        <f t="shared" si="22"/>
        <v>Sell</v>
      </c>
    </row>
    <row r="249" spans="1:8" ht="13.5" x14ac:dyDescent="0.25">
      <c r="A249" s="3">
        <f>TITRES_STAT!B252</f>
        <v>42657</v>
      </c>
      <c r="B249" s="6">
        <f>TITRES_STAT!D252</f>
        <v>6.3581000000000003</v>
      </c>
      <c r="C249" s="2">
        <f t="shared" si="18"/>
        <v>6.5717807472657324</v>
      </c>
      <c r="D249" s="2">
        <f t="shared" si="20"/>
        <v>6.5403967086094665</v>
      </c>
      <c r="E249" s="2">
        <f t="shared" si="19"/>
        <v>3.1384038656265822E-2</v>
      </c>
      <c r="F249" s="2">
        <f t="shared" si="23"/>
        <v>2.6804722257598571E-2</v>
      </c>
      <c r="G249" s="2">
        <f t="shared" si="21"/>
        <v>4.5793163986672519E-3</v>
      </c>
      <c r="H249" s="2" t="str">
        <f t="shared" si="22"/>
        <v>Sell</v>
      </c>
    </row>
    <row r="250" spans="1:8" ht="13.5" x14ac:dyDescent="0.25">
      <c r="A250" s="3">
        <f>TITRES_STAT!B253</f>
        <v>42660</v>
      </c>
      <c r="B250" s="6">
        <f>TITRES_STAT!D253</f>
        <v>6.2925000000000004</v>
      </c>
      <c r="C250" s="2">
        <f t="shared" si="18"/>
        <v>6.568137555378696</v>
      </c>
      <c r="D250" s="2">
        <f t="shared" si="20"/>
        <v>6.5220339894532096</v>
      </c>
      <c r="E250" s="2">
        <f t="shared" si="19"/>
        <v>4.6103565925486478E-2</v>
      </c>
      <c r="F250" s="2">
        <f t="shared" si="23"/>
        <v>3.0664490991176151E-2</v>
      </c>
      <c r="G250" s="2">
        <f t="shared" si="21"/>
        <v>1.5439074934310328E-2</v>
      </c>
      <c r="H250" s="2" t="str">
        <f t="shared" si="22"/>
        <v>Sell</v>
      </c>
    </row>
    <row r="251" spans="1:8" ht="13.5" x14ac:dyDescent="0.25">
      <c r="A251" s="3">
        <f>TITRES_STAT!B254</f>
        <v>42661</v>
      </c>
      <c r="B251" s="6">
        <f>TITRES_STAT!D254</f>
        <v>6.2859999999999996</v>
      </c>
      <c r="C251" s="2">
        <f t="shared" si="18"/>
        <v>6.5559933160896655</v>
      </c>
      <c r="D251" s="2">
        <f t="shared" si="20"/>
        <v>6.5045499902344526</v>
      </c>
      <c r="E251" s="2">
        <f t="shared" si="19"/>
        <v>5.144332585521294E-2</v>
      </c>
      <c r="F251" s="2">
        <f t="shared" si="23"/>
        <v>3.4820257963983511E-2</v>
      </c>
      <c r="G251" s="2">
        <f t="shared" si="21"/>
        <v>1.6623067891229429E-2</v>
      </c>
      <c r="H251" s="2" t="str">
        <f t="shared" si="22"/>
        <v>Sell</v>
      </c>
    </row>
    <row r="252" spans="1:8" ht="13.5" x14ac:dyDescent="0.25">
      <c r="A252" s="3">
        <f>TITRES_STAT!B255</f>
        <v>42662</v>
      </c>
      <c r="B252" s="6">
        <f>TITRES_STAT!D255</f>
        <v>6.4236000000000004</v>
      </c>
      <c r="C252" s="2">
        <f t="shared" si="18"/>
        <v>6.555794344383564</v>
      </c>
      <c r="D252" s="2">
        <f t="shared" si="20"/>
        <v>6.4985536946615303</v>
      </c>
      <c r="E252" s="2">
        <f t="shared" si="19"/>
        <v>5.7240649722033687E-2</v>
      </c>
      <c r="F252" s="2">
        <f t="shared" si="23"/>
        <v>3.9304336315593547E-2</v>
      </c>
      <c r="G252" s="2">
        <f t="shared" si="21"/>
        <v>1.7936313406440141E-2</v>
      </c>
      <c r="H252" s="2" t="str">
        <f t="shared" si="22"/>
        <v>Sell</v>
      </c>
    </row>
    <row r="253" spans="1:8" ht="13.5" x14ac:dyDescent="0.25">
      <c r="A253" s="3">
        <f>TITRES_STAT!B256</f>
        <v>42663</v>
      </c>
      <c r="B253" s="6">
        <f>TITRES_STAT!D256</f>
        <v>6.4892000000000003</v>
      </c>
      <c r="C253" s="2">
        <f t="shared" si="18"/>
        <v>6.5546105990937846</v>
      </c>
      <c r="D253" s="2">
        <f t="shared" si="20"/>
        <v>6.4978608283903068</v>
      </c>
      <c r="E253" s="2">
        <f t="shared" si="19"/>
        <v>5.6749770703477864E-2</v>
      </c>
      <c r="F253" s="2">
        <f t="shared" si="23"/>
        <v>4.2793423193170414E-2</v>
      </c>
      <c r="G253" s="2">
        <f t="shared" si="21"/>
        <v>1.395634751030745E-2</v>
      </c>
      <c r="H253" s="2" t="str">
        <f t="shared" si="22"/>
        <v>Sell</v>
      </c>
    </row>
    <row r="254" spans="1:8" ht="13.5" x14ac:dyDescent="0.25">
      <c r="A254" s="3">
        <f>TITRES_STAT!B257</f>
        <v>42664</v>
      </c>
      <c r="B254" s="6">
        <f>TITRES_STAT!D257</f>
        <v>6.5153999999999996</v>
      </c>
      <c r="C254" s="2">
        <f t="shared" si="18"/>
        <v>6.5536089684639709</v>
      </c>
      <c r="D254" s="2">
        <f t="shared" si="20"/>
        <v>6.4991600262873206</v>
      </c>
      <c r="E254" s="2">
        <f t="shared" si="19"/>
        <v>5.4448942176650306E-2</v>
      </c>
      <c r="F254" s="2">
        <f t="shared" si="23"/>
        <v>4.5124526989866395E-2</v>
      </c>
      <c r="G254" s="2">
        <f t="shared" si="21"/>
        <v>9.3244151867839103E-3</v>
      </c>
      <c r="H254" s="2" t="str">
        <f t="shared" si="22"/>
        <v>Sell</v>
      </c>
    </row>
    <row r="255" spans="1:8" ht="13.5" x14ac:dyDescent="0.25">
      <c r="A255" s="3">
        <f>TITRES_STAT!B258</f>
        <v>42667</v>
      </c>
      <c r="B255" s="6">
        <f>TITRES_STAT!D258</f>
        <v>6.4892000000000003</v>
      </c>
      <c r="C255" s="2">
        <f t="shared" si="18"/>
        <v>6.5507460502387449</v>
      </c>
      <c r="D255" s="2">
        <f t="shared" si="20"/>
        <v>6.4984222465623347</v>
      </c>
      <c r="E255" s="2">
        <f t="shared" si="19"/>
        <v>5.2323803676410208E-2</v>
      </c>
      <c r="F255" s="2">
        <f t="shared" si="23"/>
        <v>4.6564382327175156E-2</v>
      </c>
      <c r="G255" s="2">
        <f t="shared" si="21"/>
        <v>5.7594213492350513E-3</v>
      </c>
      <c r="H255" s="2" t="str">
        <f t="shared" si="22"/>
        <v>Sell</v>
      </c>
    </row>
    <row r="256" spans="1:8" ht="13.5" x14ac:dyDescent="0.25">
      <c r="A256" s="3">
        <f>TITRES_STAT!B259</f>
        <v>42668</v>
      </c>
      <c r="B256" s="6">
        <f>TITRES_STAT!D259</f>
        <v>6.4564000000000004</v>
      </c>
      <c r="C256" s="2">
        <f t="shared" si="18"/>
        <v>6.5311851194327843</v>
      </c>
      <c r="D256" s="2">
        <f t="shared" si="20"/>
        <v>6.4953094875577166</v>
      </c>
      <c r="E256" s="2">
        <f t="shared" si="19"/>
        <v>3.5875631875067704E-2</v>
      </c>
      <c r="F256" s="2">
        <f t="shared" si="23"/>
        <v>4.4426632236753666E-2</v>
      </c>
      <c r="G256" s="2">
        <f t="shared" si="21"/>
        <v>-8.551000361685962E-3</v>
      </c>
      <c r="H256" s="2" t="str">
        <f t="shared" si="22"/>
        <v>Hold</v>
      </c>
    </row>
    <row r="257" spans="1:8" ht="13.5" x14ac:dyDescent="0.25">
      <c r="A257" s="3">
        <f>TITRES_STAT!B260</f>
        <v>42669</v>
      </c>
      <c r="B257" s="6">
        <f>TITRES_STAT!D260</f>
        <v>6.4892000000000003</v>
      </c>
      <c r="C257" s="2">
        <f t="shared" si="18"/>
        <v>6.5196797164431253</v>
      </c>
      <c r="D257" s="2">
        <f t="shared" si="20"/>
        <v>6.4948569329238115</v>
      </c>
      <c r="E257" s="2">
        <f t="shared" si="19"/>
        <v>2.4822783519313774E-2</v>
      </c>
      <c r="F257" s="2">
        <f t="shared" si="23"/>
        <v>4.0505862493265689E-2</v>
      </c>
      <c r="G257" s="2">
        <f t="shared" si="21"/>
        <v>-1.5683078973951915E-2</v>
      </c>
      <c r="H257" s="2" t="str">
        <f t="shared" si="22"/>
        <v>Hold</v>
      </c>
    </row>
    <row r="258" spans="1:8" ht="13.5" x14ac:dyDescent="0.25">
      <c r="A258" s="3">
        <f>TITRES_STAT!B261</f>
        <v>42670</v>
      </c>
      <c r="B258" s="6">
        <f>TITRES_STAT!D261</f>
        <v>6.4892000000000003</v>
      </c>
      <c r="C258" s="2">
        <f t="shared" si="18"/>
        <v>6.5099443754518749</v>
      </c>
      <c r="D258" s="2">
        <f t="shared" si="20"/>
        <v>6.494437900855381</v>
      </c>
      <c r="E258" s="2">
        <f t="shared" si="19"/>
        <v>1.5506474596493902E-2</v>
      </c>
      <c r="F258" s="2">
        <f t="shared" si="23"/>
        <v>3.5505984913911333E-2</v>
      </c>
      <c r="G258" s="2">
        <f t="shared" si="21"/>
        <v>-1.9999510317417431E-2</v>
      </c>
      <c r="H258" s="2" t="str">
        <f t="shared" si="22"/>
        <v>Hold</v>
      </c>
    </row>
    <row r="259" spans="1:8" ht="13.5" x14ac:dyDescent="0.25">
      <c r="A259" s="3">
        <f>TITRES_STAT!B262</f>
        <v>42671</v>
      </c>
      <c r="B259" s="6">
        <f>TITRES_STAT!D262</f>
        <v>6.6923000000000004</v>
      </c>
      <c r="C259" s="2">
        <f t="shared" si="18"/>
        <v>6.486583702305432</v>
      </c>
      <c r="D259" s="2">
        <f t="shared" si="20"/>
        <v>6.5090943526438707</v>
      </c>
      <c r="E259" s="2">
        <f t="shared" si="19"/>
        <v>-2.2510650338438687E-2</v>
      </c>
      <c r="F259" s="2">
        <f t="shared" si="23"/>
        <v>2.390265786344133E-2</v>
      </c>
      <c r="G259" s="2">
        <f t="shared" si="21"/>
        <v>-4.6413308201880013E-2</v>
      </c>
      <c r="H259" s="2" t="str">
        <f t="shared" si="22"/>
        <v>Hold</v>
      </c>
    </row>
    <row r="260" spans="1:8" ht="13.5" x14ac:dyDescent="0.25">
      <c r="A260" s="3">
        <f>TITRES_STAT!B263</f>
        <v>42674</v>
      </c>
      <c r="B260" s="6">
        <f>TITRES_STAT!D263</f>
        <v>6.8890000000000002</v>
      </c>
      <c r="C260" s="2">
        <f t="shared" si="18"/>
        <v>6.4567246711815196</v>
      </c>
      <c r="D260" s="2">
        <f t="shared" si="20"/>
        <v>6.537235511707288</v>
      </c>
      <c r="E260" s="2">
        <f t="shared" si="19"/>
        <v>-8.0510840525768401E-2</v>
      </c>
      <c r="F260" s="2">
        <f t="shared" si="23"/>
        <v>3.0199581855993828E-3</v>
      </c>
      <c r="G260" s="2">
        <f t="shared" si="21"/>
        <v>-8.3530798711367787E-2</v>
      </c>
      <c r="H260" s="2" t="str">
        <f t="shared" si="22"/>
        <v>Hold</v>
      </c>
    </row>
    <row r="261" spans="1:8" ht="13.5" x14ac:dyDescent="0.25">
      <c r="A261" s="3">
        <f>TITRES_STAT!B264</f>
        <v>42675</v>
      </c>
      <c r="B261" s="6">
        <f>TITRES_STAT!D264</f>
        <v>6.7054999999999998</v>
      </c>
      <c r="C261" s="2">
        <f t="shared" si="18"/>
        <v>6.430459337153593</v>
      </c>
      <c r="D261" s="2">
        <f t="shared" si="20"/>
        <v>6.5496995478771183</v>
      </c>
      <c r="E261" s="2">
        <f t="shared" si="19"/>
        <v>-0.11924021072352531</v>
      </c>
      <c r="F261" s="2">
        <f t="shared" si="23"/>
        <v>-2.1432075596225557E-2</v>
      </c>
      <c r="G261" s="2">
        <f t="shared" si="21"/>
        <v>-9.7808135127299745E-2</v>
      </c>
      <c r="H261" s="2" t="str">
        <f t="shared" si="22"/>
        <v>Hold</v>
      </c>
    </row>
    <row r="262" spans="1:8" ht="13.5" x14ac:dyDescent="0.25">
      <c r="A262" s="3">
        <f>TITRES_STAT!B265</f>
        <v>42676</v>
      </c>
      <c r="B262" s="6">
        <f>TITRES_STAT!D265</f>
        <v>6.6858000000000004</v>
      </c>
      <c r="C262" s="2">
        <f t="shared" si="18"/>
        <v>6.4294040545145785</v>
      </c>
      <c r="D262" s="2">
        <f t="shared" si="20"/>
        <v>6.5597810628491837</v>
      </c>
      <c r="E262" s="2">
        <f t="shared" si="19"/>
        <v>-0.13037700833460519</v>
      </c>
      <c r="F262" s="2">
        <f t="shared" si="23"/>
        <v>-4.3221062143901486E-2</v>
      </c>
      <c r="G262" s="2">
        <f t="shared" si="21"/>
        <v>-8.7155946190703715E-2</v>
      </c>
      <c r="H262" s="2" t="str">
        <f t="shared" si="22"/>
        <v>Hold</v>
      </c>
    </row>
    <row r="263" spans="1:8" ht="13.5" x14ac:dyDescent="0.25">
      <c r="A263" s="3">
        <f>TITRES_STAT!B266</f>
        <v>42677</v>
      </c>
      <c r="B263" s="6">
        <f>TITRES_STAT!D266</f>
        <v>6.8037999999999998</v>
      </c>
      <c r="C263" s="2">
        <f t="shared" si="18"/>
        <v>6.4386034307431057</v>
      </c>
      <c r="D263" s="2">
        <f t="shared" si="20"/>
        <v>6.5778565396751709</v>
      </c>
      <c r="E263" s="2">
        <f t="shared" si="19"/>
        <v>-0.13925310893206522</v>
      </c>
      <c r="F263" s="2">
        <f t="shared" si="23"/>
        <v>-6.2427471501534236E-2</v>
      </c>
      <c r="G263" s="2">
        <f t="shared" si="21"/>
        <v>-7.6825637430530974E-2</v>
      </c>
      <c r="H263" s="2" t="str">
        <f t="shared" si="22"/>
        <v>Hold</v>
      </c>
    </row>
    <row r="264" spans="1:8" ht="13.5" x14ac:dyDescent="0.25">
      <c r="A264" s="3">
        <f>TITRES_STAT!B267</f>
        <v>42678</v>
      </c>
      <c r="B264" s="6">
        <f>TITRES_STAT!D267</f>
        <v>6.6006</v>
      </c>
      <c r="C264" s="2">
        <f t="shared" si="18"/>
        <v>6.4504182875518588</v>
      </c>
      <c r="D264" s="2">
        <f t="shared" si="20"/>
        <v>6.5795412404399736</v>
      </c>
      <c r="E264" s="2">
        <f t="shared" si="19"/>
        <v>-0.12912295288811482</v>
      </c>
      <c r="F264" s="2">
        <f t="shared" si="23"/>
        <v>-7.5766567778850352E-2</v>
      </c>
      <c r="G264" s="2">
        <f t="shared" si="21"/>
        <v>-5.3356385109264465E-2</v>
      </c>
      <c r="H264" s="2" t="str">
        <f t="shared" si="22"/>
        <v>Hold</v>
      </c>
    </row>
    <row r="265" spans="1:8" ht="13.5" x14ac:dyDescent="0.25">
      <c r="A265" s="3">
        <f>TITRES_STAT!B268</f>
        <v>42681</v>
      </c>
      <c r="B265" s="6">
        <f>TITRES_STAT!D268</f>
        <v>6.5547000000000004</v>
      </c>
      <c r="C265" s="2">
        <f t="shared" si="18"/>
        <v>6.4563847048515726</v>
      </c>
      <c r="D265" s="2">
        <f t="shared" si="20"/>
        <v>6.5777011485555317</v>
      </c>
      <c r="E265" s="2">
        <f t="shared" si="19"/>
        <v>-0.12131644370395911</v>
      </c>
      <c r="F265" s="2">
        <f t="shared" si="23"/>
        <v>-8.4876542963872106E-2</v>
      </c>
      <c r="G265" s="2">
        <f t="shared" si="21"/>
        <v>-3.6439900740087003E-2</v>
      </c>
      <c r="H265" s="2" t="str">
        <f t="shared" si="22"/>
        <v>Hold</v>
      </c>
    </row>
    <row r="266" spans="1:8" ht="13.5" x14ac:dyDescent="0.25">
      <c r="A266" s="3">
        <f>TITRES_STAT!B269</f>
        <v>42682</v>
      </c>
      <c r="B266" s="6">
        <f>TITRES_STAT!D269</f>
        <v>6.7251000000000003</v>
      </c>
      <c r="C266" s="2">
        <f t="shared" si="18"/>
        <v>6.4563870579513303</v>
      </c>
      <c r="D266" s="2">
        <f t="shared" si="20"/>
        <v>6.5886195819958626</v>
      </c>
      <c r="E266" s="2">
        <f t="shared" si="19"/>
        <v>-0.13223252404453234</v>
      </c>
      <c r="F266" s="2">
        <f t="shared" si="23"/>
        <v>-9.434773918000415E-2</v>
      </c>
      <c r="G266" s="2">
        <f t="shared" si="21"/>
        <v>-3.788478486452819E-2</v>
      </c>
      <c r="H266" s="2" t="str">
        <f t="shared" si="22"/>
        <v>Hold</v>
      </c>
    </row>
    <row r="267" spans="1:8" ht="13.5" x14ac:dyDescent="0.25">
      <c r="A267" s="3">
        <f>TITRES_STAT!B270</f>
        <v>42683</v>
      </c>
      <c r="B267" s="6">
        <f>TITRES_STAT!D270</f>
        <v>6.7186000000000003</v>
      </c>
      <c r="C267" s="2">
        <f t="shared" si="18"/>
        <v>6.4614352028818942</v>
      </c>
      <c r="D267" s="2">
        <f t="shared" si="20"/>
        <v>6.5982477611072801</v>
      </c>
      <c r="E267" s="2">
        <f t="shared" si="19"/>
        <v>-0.13681255822538585</v>
      </c>
      <c r="F267" s="2">
        <f t="shared" si="23"/>
        <v>-0.10284070298908049</v>
      </c>
      <c r="G267" s="2">
        <f t="shared" si="21"/>
        <v>-3.3971855236305359E-2</v>
      </c>
      <c r="H267" s="2" t="str">
        <f t="shared" si="22"/>
        <v>Hold</v>
      </c>
    </row>
    <row r="268" spans="1:8" ht="13.5" x14ac:dyDescent="0.25">
      <c r="A268" s="3">
        <f>TITRES_STAT!B271</f>
        <v>42684</v>
      </c>
      <c r="B268" s="6">
        <f>TITRES_STAT!D271</f>
        <v>6.7840999999999996</v>
      </c>
      <c r="C268" s="2">
        <f t="shared" si="18"/>
        <v>6.4657067101308332</v>
      </c>
      <c r="D268" s="2">
        <f t="shared" si="20"/>
        <v>6.612014593617852</v>
      </c>
      <c r="E268" s="2">
        <f t="shared" si="19"/>
        <v>-0.14630788348701884</v>
      </c>
      <c r="F268" s="2">
        <f t="shared" si="23"/>
        <v>-0.11153413908866817</v>
      </c>
      <c r="G268" s="2">
        <f t="shared" si="21"/>
        <v>-3.4773744398350667E-2</v>
      </c>
      <c r="H268" s="2" t="str">
        <f t="shared" si="22"/>
        <v>Hold</v>
      </c>
    </row>
    <row r="269" spans="1:8" ht="13.5" x14ac:dyDescent="0.25">
      <c r="A269" s="3">
        <f>TITRES_STAT!B272</f>
        <v>42685</v>
      </c>
      <c r="B269" s="6">
        <f>TITRES_STAT!D272</f>
        <v>6.7186000000000003</v>
      </c>
      <c r="C269" s="2">
        <f t="shared" si="18"/>
        <v>6.5005672162645514</v>
      </c>
      <c r="D269" s="2">
        <f t="shared" si="20"/>
        <v>6.619909808905418</v>
      </c>
      <c r="E269" s="2">
        <f t="shared" si="19"/>
        <v>-0.11934259264086666</v>
      </c>
      <c r="F269" s="2">
        <f t="shared" si="23"/>
        <v>-0.11309582979910787</v>
      </c>
      <c r="G269" s="2">
        <f t="shared" si="21"/>
        <v>-6.2467628417587906E-3</v>
      </c>
      <c r="H269" s="2" t="str">
        <f t="shared" si="22"/>
        <v>Hold</v>
      </c>
    </row>
    <row r="270" spans="1:8" ht="13.5" x14ac:dyDescent="0.25">
      <c r="A270" s="3">
        <f>TITRES_STAT!B273</f>
        <v>42688</v>
      </c>
      <c r="B270" s="6">
        <f>TITRES_STAT!D273</f>
        <v>6.7251000000000003</v>
      </c>
      <c r="C270" s="2">
        <f t="shared" si="18"/>
        <v>6.5603261060700051</v>
      </c>
      <c r="D270" s="2">
        <f t="shared" si="20"/>
        <v>6.6277016749124247</v>
      </c>
      <c r="E270" s="2">
        <f t="shared" si="19"/>
        <v>-6.7375568842419575E-2</v>
      </c>
      <c r="F270" s="2">
        <f t="shared" si="23"/>
        <v>-0.10395177760777022</v>
      </c>
      <c r="G270" s="2">
        <f t="shared" si="21"/>
        <v>3.6576208765350643E-2</v>
      </c>
      <c r="H270" s="2" t="str">
        <f t="shared" si="22"/>
        <v>Sell</v>
      </c>
    </row>
    <row r="271" spans="1:8" ht="13.5" x14ac:dyDescent="0.25">
      <c r="A271" s="3">
        <f>TITRES_STAT!B274</f>
        <v>42689</v>
      </c>
      <c r="B271" s="6">
        <f>TITRES_STAT!D274</f>
        <v>6.7840999999999996</v>
      </c>
      <c r="C271" s="2">
        <f t="shared" ref="C271:C334" si="24">$C$4*B261+C270*(1-$C$4)</f>
        <v>6.5826605512900036</v>
      </c>
      <c r="D271" s="2">
        <f t="shared" si="20"/>
        <v>6.639286736030023</v>
      </c>
      <c r="E271" s="2">
        <f t="shared" si="19"/>
        <v>-5.6626184740019347E-2</v>
      </c>
      <c r="F271" s="2">
        <f t="shared" si="23"/>
        <v>-9.4486659034220058E-2</v>
      </c>
      <c r="G271" s="2">
        <f t="shared" si="21"/>
        <v>3.7860474294200711E-2</v>
      </c>
      <c r="H271" s="2" t="str">
        <f t="shared" si="22"/>
        <v>Sell</v>
      </c>
    </row>
    <row r="272" spans="1:8" ht="13.5" x14ac:dyDescent="0.25">
      <c r="A272" s="3">
        <f>TITRES_STAT!B275</f>
        <v>42690</v>
      </c>
      <c r="B272" s="6">
        <f>TITRES_STAT!D275</f>
        <v>6.8693</v>
      </c>
      <c r="C272" s="2">
        <f t="shared" si="24"/>
        <v>6.5985281587838491</v>
      </c>
      <c r="D272" s="2">
        <f t="shared" si="20"/>
        <v>6.6563247555833547</v>
      </c>
      <c r="E272" s="2">
        <f t="shared" si="19"/>
        <v>-5.7796596799505551E-2</v>
      </c>
      <c r="F272" s="2">
        <f t="shared" si="23"/>
        <v>-8.7148646587277154E-2</v>
      </c>
      <c r="G272" s="2">
        <f t="shared" si="21"/>
        <v>2.9352049787771603E-2</v>
      </c>
      <c r="H272" s="2" t="str">
        <f t="shared" si="22"/>
        <v>Sell</v>
      </c>
    </row>
    <row r="273" spans="1:8" ht="13.5" x14ac:dyDescent="0.25">
      <c r="A273" s="3">
        <f>TITRES_STAT!B276</f>
        <v>42691</v>
      </c>
      <c r="B273" s="6">
        <f>TITRES_STAT!D276</f>
        <v>6.8169000000000004</v>
      </c>
      <c r="C273" s="2">
        <f t="shared" si="24"/>
        <v>6.630108442047872</v>
      </c>
      <c r="D273" s="2">
        <f t="shared" si="20"/>
        <v>6.6682192181327355</v>
      </c>
      <c r="E273" s="2">
        <f t="shared" si="19"/>
        <v>-3.8110776084863573E-2</v>
      </c>
      <c r="F273" s="2">
        <f t="shared" si="23"/>
        <v>-7.7341072486794435E-2</v>
      </c>
      <c r="G273" s="2">
        <f t="shared" si="21"/>
        <v>3.9230296401930861E-2</v>
      </c>
      <c r="H273" s="2" t="str">
        <f t="shared" si="22"/>
        <v>Sell</v>
      </c>
    </row>
    <row r="274" spans="1:8" ht="13.5" x14ac:dyDescent="0.25">
      <c r="A274" s="3">
        <f>TITRES_STAT!B277</f>
        <v>42692</v>
      </c>
      <c r="B274" s="6">
        <f>TITRES_STAT!D277</f>
        <v>6.6858000000000004</v>
      </c>
      <c r="C274" s="2">
        <f t="shared" si="24"/>
        <v>6.6255686817328145</v>
      </c>
      <c r="D274" s="2">
        <f t="shared" si="20"/>
        <v>6.6695214982710516</v>
      </c>
      <c r="E274" s="2">
        <f t="shared" si="19"/>
        <v>-4.3952816538237016E-2</v>
      </c>
      <c r="F274" s="2">
        <f t="shared" si="23"/>
        <v>-7.0663421297082959E-2</v>
      </c>
      <c r="G274" s="2">
        <f t="shared" si="21"/>
        <v>2.6710604758845943E-2</v>
      </c>
      <c r="H274" s="2" t="str">
        <f t="shared" si="22"/>
        <v>Sell</v>
      </c>
    </row>
    <row r="275" spans="1:8" ht="13.5" x14ac:dyDescent="0.25">
      <c r="A275" s="3">
        <f>TITRES_STAT!B278</f>
        <v>42695</v>
      </c>
      <c r="B275" s="6">
        <f>TITRES_STAT!D278</f>
        <v>6.6858000000000004</v>
      </c>
      <c r="C275" s="2">
        <f t="shared" si="24"/>
        <v>6.6146658076200744</v>
      </c>
      <c r="D275" s="2">
        <f t="shared" si="20"/>
        <v>6.6707273132139369</v>
      </c>
      <c r="E275" s="2">
        <f t="shared" si="19"/>
        <v>-5.6061505593862471E-2</v>
      </c>
      <c r="F275" s="2">
        <f t="shared" si="23"/>
        <v>-6.7743038156438867E-2</v>
      </c>
      <c r="G275" s="2">
        <f t="shared" si="21"/>
        <v>1.1681532562576397E-2</v>
      </c>
      <c r="H275" s="2" t="str">
        <f t="shared" si="22"/>
        <v>Sell</v>
      </c>
    </row>
    <row r="276" spans="1:8" ht="13.5" x14ac:dyDescent="0.25">
      <c r="A276" s="3">
        <f>TITRES_STAT!B279</f>
        <v>42696</v>
      </c>
      <c r="B276" s="6">
        <f>TITRES_STAT!D279</f>
        <v>6.7512999999999996</v>
      </c>
      <c r="C276" s="2">
        <f t="shared" si="24"/>
        <v>6.6316556833708322</v>
      </c>
      <c r="D276" s="2">
        <f t="shared" si="20"/>
        <v>6.6766956603832748</v>
      </c>
      <c r="E276" s="2">
        <f t="shared" si="19"/>
        <v>-4.5039977012442556E-2</v>
      </c>
      <c r="F276" s="2">
        <f t="shared" si="23"/>
        <v>-6.3202425927639611E-2</v>
      </c>
      <c r="G276" s="2">
        <f t="shared" si="21"/>
        <v>1.8162448915197055E-2</v>
      </c>
      <c r="H276" s="2" t="str">
        <f t="shared" si="22"/>
        <v>Sell</v>
      </c>
    </row>
    <row r="277" spans="1:8" ht="13.5" x14ac:dyDescent="0.25">
      <c r="A277" s="3">
        <f>TITRES_STAT!B280</f>
        <v>42697</v>
      </c>
      <c r="B277" s="6">
        <f>TITRES_STAT!D280</f>
        <v>6.6201999999999996</v>
      </c>
      <c r="C277" s="2">
        <f t="shared" si="24"/>
        <v>6.6450317320830123</v>
      </c>
      <c r="D277" s="2">
        <f t="shared" si="20"/>
        <v>6.6725107966511805</v>
      </c>
      <c r="E277" s="2">
        <f t="shared" si="19"/>
        <v>-2.7479064568168177E-2</v>
      </c>
      <c r="F277" s="2">
        <f t="shared" si="23"/>
        <v>-5.6057753655745328E-2</v>
      </c>
      <c r="G277" s="2">
        <f t="shared" si="21"/>
        <v>2.8578689087577151E-2</v>
      </c>
      <c r="H277" s="2" t="str">
        <f t="shared" si="22"/>
        <v>Sell</v>
      </c>
    </row>
    <row r="278" spans="1:8" ht="13.5" x14ac:dyDescent="0.25">
      <c r="A278" s="3">
        <f>TITRES_STAT!B281</f>
        <v>42698</v>
      </c>
      <c r="B278" s="6">
        <f>TITRES_STAT!D281</f>
        <v>6.7512999999999996</v>
      </c>
      <c r="C278" s="2">
        <f t="shared" si="24"/>
        <v>6.6664268502240871</v>
      </c>
      <c r="D278" s="2">
        <f t="shared" si="20"/>
        <v>6.6783470339362783</v>
      </c>
      <c r="E278" s="2">
        <f t="shared" si="19"/>
        <v>-1.1920183712191168E-2</v>
      </c>
      <c r="F278" s="2">
        <f t="shared" si="23"/>
        <v>-4.7230239667034497E-2</v>
      </c>
      <c r="G278" s="2">
        <f t="shared" si="21"/>
        <v>3.5310055954843329E-2</v>
      </c>
      <c r="H278" s="2" t="str">
        <f t="shared" si="22"/>
        <v>Sell</v>
      </c>
    </row>
    <row r="279" spans="1:8" ht="13.5" x14ac:dyDescent="0.25">
      <c r="A279" s="3">
        <f>TITRES_STAT!B282</f>
        <v>42699</v>
      </c>
      <c r="B279" s="6">
        <f>TITRES_STAT!D282</f>
        <v>6.6201999999999996</v>
      </c>
      <c r="C279" s="2">
        <f t="shared" si="24"/>
        <v>6.6744534886511504</v>
      </c>
      <c r="D279" s="2">
        <f t="shared" si="20"/>
        <v>6.674039846237295</v>
      </c>
      <c r="E279" s="2">
        <f t="shared" si="19"/>
        <v>4.1364241385544176E-4</v>
      </c>
      <c r="F279" s="2">
        <f t="shared" si="23"/>
        <v>-3.7701463250856507E-2</v>
      </c>
      <c r="G279" s="2">
        <f t="shared" si="21"/>
        <v>3.8115105664711948E-2</v>
      </c>
      <c r="H279" s="2" t="str">
        <f t="shared" si="22"/>
        <v>Sell</v>
      </c>
    </row>
    <row r="280" spans="1:8" ht="13.5" x14ac:dyDescent="0.25">
      <c r="A280" s="3">
        <f>TITRES_STAT!B283</f>
        <v>42702</v>
      </c>
      <c r="B280" s="6">
        <f>TITRES_STAT!D283</f>
        <v>6.7186000000000003</v>
      </c>
      <c r="C280" s="2">
        <f t="shared" si="24"/>
        <v>6.6822452596278961</v>
      </c>
      <c r="D280" s="2">
        <f t="shared" si="20"/>
        <v>6.6773405983678655</v>
      </c>
      <c r="E280" s="2">
        <f t="shared" si="19"/>
        <v>4.9046612600305295E-3</v>
      </c>
      <c r="F280" s="2">
        <f t="shared" si="23"/>
        <v>-2.91802383486791E-2</v>
      </c>
      <c r="G280" s="2">
        <f t="shared" si="21"/>
        <v>3.4084899608709626E-2</v>
      </c>
      <c r="H280" s="2" t="str">
        <f t="shared" si="22"/>
        <v>Sell</v>
      </c>
    </row>
    <row r="281" spans="1:8" ht="13.5" x14ac:dyDescent="0.25">
      <c r="A281" s="3">
        <f>TITRES_STAT!B284</f>
        <v>42703</v>
      </c>
      <c r="B281" s="6">
        <f>TITRES_STAT!D284</f>
        <v>6.6791999999999998</v>
      </c>
      <c r="C281" s="2">
        <f t="shared" si="24"/>
        <v>6.697915219685143</v>
      </c>
      <c r="D281" s="2">
        <f t="shared" si="20"/>
        <v>6.6774783318220976</v>
      </c>
      <c r="E281" s="2">
        <f t="shared" si="19"/>
        <v>2.0436887863045428E-2</v>
      </c>
      <c r="F281" s="2">
        <f t="shared" si="23"/>
        <v>-1.9256813106334196E-2</v>
      </c>
      <c r="G281" s="2">
        <f t="shared" si="21"/>
        <v>3.9693700969379624E-2</v>
      </c>
      <c r="H281" s="2" t="str">
        <f t="shared" si="22"/>
        <v>Sell</v>
      </c>
    </row>
    <row r="282" spans="1:8" ht="13.5" x14ac:dyDescent="0.25">
      <c r="A282" s="3">
        <f>TITRES_STAT!B285</f>
        <v>42704</v>
      </c>
      <c r="B282" s="6">
        <f>TITRES_STAT!D285</f>
        <v>6.6791999999999998</v>
      </c>
      <c r="C282" s="2">
        <f t="shared" si="24"/>
        <v>6.724282108964351</v>
      </c>
      <c r="D282" s="2">
        <f t="shared" si="20"/>
        <v>6.6776058627982389</v>
      </c>
      <c r="E282" s="2">
        <f t="shared" si="19"/>
        <v>4.6676246166112101E-2</v>
      </c>
      <c r="F282" s="2">
        <f t="shared" si="23"/>
        <v>-6.0702012518449363E-3</v>
      </c>
      <c r="G282" s="2">
        <f t="shared" si="21"/>
        <v>5.2746447417957039E-2</v>
      </c>
      <c r="H282" s="2" t="str">
        <f t="shared" si="22"/>
        <v>Sell</v>
      </c>
    </row>
    <row r="283" spans="1:8" ht="13.5" x14ac:dyDescent="0.25">
      <c r="A283" s="3">
        <f>TITRES_STAT!B286</f>
        <v>42705</v>
      </c>
      <c r="B283" s="6">
        <f>TITRES_STAT!D286</f>
        <v>6.6201999999999996</v>
      </c>
      <c r="C283" s="2">
        <f t="shared" si="24"/>
        <v>6.7385310152775277</v>
      </c>
      <c r="D283" s="2">
        <f t="shared" si="20"/>
        <v>6.6733535766650363</v>
      </c>
      <c r="E283" s="2">
        <f t="shared" si="19"/>
        <v>6.5177438612491478E-2</v>
      </c>
      <c r="F283" s="2">
        <f t="shared" si="23"/>
        <v>8.1793267210223466E-3</v>
      </c>
      <c r="G283" s="2">
        <f t="shared" si="21"/>
        <v>5.6998111891469132E-2</v>
      </c>
      <c r="H283" s="2" t="str">
        <f t="shared" si="22"/>
        <v>Sell</v>
      </c>
    </row>
    <row r="284" spans="1:8" ht="13.5" x14ac:dyDescent="0.25">
      <c r="A284" s="3">
        <f>TITRES_STAT!B287</f>
        <v>42706</v>
      </c>
      <c r="B284" s="6">
        <f>TITRES_STAT!D287</f>
        <v>6.5547000000000004</v>
      </c>
      <c r="C284" s="2">
        <f t="shared" si="24"/>
        <v>6.7304185513886772</v>
      </c>
      <c r="D284" s="2">
        <f t="shared" si="20"/>
        <v>6.664564422837997</v>
      </c>
      <c r="E284" s="2">
        <f t="shared" ref="E284:E347" si="25">C284-D284</f>
        <v>6.585412855068018E-2</v>
      </c>
      <c r="F284" s="2">
        <f t="shared" si="23"/>
        <v>1.9714287086953913E-2</v>
      </c>
      <c r="G284" s="2">
        <f t="shared" si="21"/>
        <v>4.6139841463726267E-2</v>
      </c>
      <c r="H284" s="2" t="str">
        <f t="shared" si="22"/>
        <v>Sell</v>
      </c>
    </row>
    <row r="285" spans="1:8" ht="13.5" x14ac:dyDescent="0.25">
      <c r="A285" s="3">
        <f>TITRES_STAT!B288</f>
        <v>42709</v>
      </c>
      <c r="B285" s="6">
        <f>TITRES_STAT!D288</f>
        <v>6.5547000000000004</v>
      </c>
      <c r="C285" s="2">
        <f t="shared" si="24"/>
        <v>6.7235541588673424</v>
      </c>
      <c r="D285" s="2">
        <f t="shared" ref="D285:D348" si="26">$D$4*B285+(1-$D$4)*D284</f>
        <v>6.6564263174425902</v>
      </c>
      <c r="E285" s="2">
        <f t="shared" si="25"/>
        <v>6.7127841424752255E-2</v>
      </c>
      <c r="F285" s="2">
        <f t="shared" si="23"/>
        <v>2.9196997954513582E-2</v>
      </c>
      <c r="G285" s="2">
        <f t="shared" si="21"/>
        <v>3.7930843470238673E-2</v>
      </c>
      <c r="H285" s="2" t="str">
        <f t="shared" si="22"/>
        <v>Sell</v>
      </c>
    </row>
    <row r="286" spans="1:8" ht="13.5" x14ac:dyDescent="0.25">
      <c r="A286" s="3">
        <f>TITRES_STAT!B289</f>
        <v>42710</v>
      </c>
      <c r="B286" s="6">
        <f>TITRES_STAT!D289</f>
        <v>6.6858000000000004</v>
      </c>
      <c r="C286" s="2">
        <f t="shared" si="24"/>
        <v>6.7278227498108283</v>
      </c>
      <c r="D286" s="2">
        <f t="shared" si="26"/>
        <v>6.6586021457801756</v>
      </c>
      <c r="E286" s="2">
        <f t="shared" si="25"/>
        <v>6.9220604030652666E-2</v>
      </c>
      <c r="F286" s="2">
        <f t="shared" si="23"/>
        <v>3.7201719169741403E-2</v>
      </c>
      <c r="G286" s="2">
        <f t="shared" si="21"/>
        <v>3.2018884860911263E-2</v>
      </c>
      <c r="H286" s="2" t="str">
        <f t="shared" si="22"/>
        <v>Sell</v>
      </c>
    </row>
    <row r="287" spans="1:8" ht="13.5" x14ac:dyDescent="0.25">
      <c r="A287" s="3">
        <f>TITRES_STAT!B290</f>
        <v>42711</v>
      </c>
      <c r="B287" s="6">
        <f>TITRES_STAT!D290</f>
        <v>6.6858000000000004</v>
      </c>
      <c r="C287" s="2">
        <f t="shared" si="24"/>
        <v>6.7112654036860855</v>
      </c>
      <c r="D287" s="2">
        <f t="shared" si="26"/>
        <v>6.6606168016483105</v>
      </c>
      <c r="E287" s="2">
        <f t="shared" si="25"/>
        <v>5.0648602037774992E-2</v>
      </c>
      <c r="F287" s="2">
        <f t="shared" si="23"/>
        <v>3.9891095743348121E-2</v>
      </c>
      <c r="G287" s="2">
        <f t="shared" si="21"/>
        <v>1.0757506294426872E-2</v>
      </c>
      <c r="H287" s="2" t="str">
        <f t="shared" si="22"/>
        <v>Sell</v>
      </c>
    </row>
    <row r="288" spans="1:8" ht="13.5" x14ac:dyDescent="0.25">
      <c r="A288" s="3">
        <f>TITRES_STAT!B291</f>
        <v>42712</v>
      </c>
      <c r="B288" s="6">
        <f>TITRES_STAT!D291</f>
        <v>6.8102999999999998</v>
      </c>
      <c r="C288" s="2">
        <f t="shared" si="24"/>
        <v>6.7174245723497652</v>
      </c>
      <c r="D288" s="2">
        <f t="shared" si="26"/>
        <v>6.6717044459706578</v>
      </c>
      <c r="E288" s="2">
        <f t="shared" si="25"/>
        <v>4.5720126379107384E-2</v>
      </c>
      <c r="F288" s="2">
        <f t="shared" si="23"/>
        <v>4.1056901870499977E-2</v>
      </c>
      <c r="G288" s="2">
        <f t="shared" si="21"/>
        <v>4.6632245086074067E-3</v>
      </c>
      <c r="H288" s="2" t="str">
        <f t="shared" si="22"/>
        <v>Sell</v>
      </c>
    </row>
    <row r="289" spans="1:8" ht="13.5" x14ac:dyDescent="0.25">
      <c r="A289" s="3">
        <f>TITRES_STAT!B292</f>
        <v>42713</v>
      </c>
      <c r="B289" s="6">
        <f>TITRES_STAT!D292</f>
        <v>6.7447999999999997</v>
      </c>
      <c r="C289" s="2">
        <f t="shared" si="24"/>
        <v>6.7024669458344164</v>
      </c>
      <c r="D289" s="2">
        <f t="shared" si="26"/>
        <v>6.6771189314543129</v>
      </c>
      <c r="E289" s="2">
        <f t="shared" si="25"/>
        <v>2.5348014380103479E-2</v>
      </c>
      <c r="F289" s="2">
        <f t="shared" si="23"/>
        <v>3.7915124372420686E-2</v>
      </c>
      <c r="G289" s="2">
        <f t="shared" si="21"/>
        <v>-1.2567109992317207E-2</v>
      </c>
      <c r="H289" s="2" t="str">
        <f t="shared" si="22"/>
        <v>Hold</v>
      </c>
    </row>
    <row r="290" spans="1:8" ht="13.5" x14ac:dyDescent="0.25">
      <c r="A290" s="3">
        <f>TITRES_STAT!B293</f>
        <v>42717</v>
      </c>
      <c r="B290" s="6">
        <f>TITRES_STAT!D293</f>
        <v>6.6398999999999999</v>
      </c>
      <c r="C290" s="2">
        <f t="shared" si="24"/>
        <v>6.7049489541675831</v>
      </c>
      <c r="D290" s="2">
        <f t="shared" si="26"/>
        <v>6.674361973568808</v>
      </c>
      <c r="E290" s="2">
        <f t="shared" si="25"/>
        <v>3.0586980598775071E-2</v>
      </c>
      <c r="F290" s="2">
        <f t="shared" si="23"/>
        <v>3.6449495617691563E-2</v>
      </c>
      <c r="G290" s="2">
        <f t="shared" si="21"/>
        <v>-5.8625150189164921E-3</v>
      </c>
      <c r="H290" s="2" t="str">
        <f t="shared" si="22"/>
        <v>Hold</v>
      </c>
    </row>
    <row r="291" spans="1:8" ht="13.5" x14ac:dyDescent="0.25">
      <c r="A291" s="3">
        <f>TITRES_STAT!B294</f>
        <v>42718</v>
      </c>
      <c r="B291" s="6">
        <f>TITRES_STAT!D294</f>
        <v>6.6398999999999999</v>
      </c>
      <c r="C291" s="2">
        <f t="shared" si="24"/>
        <v>6.7009875766033398</v>
      </c>
      <c r="D291" s="2">
        <f t="shared" si="26"/>
        <v>6.6718092347859335</v>
      </c>
      <c r="E291" s="2">
        <f t="shared" si="25"/>
        <v>2.9178341817406306E-2</v>
      </c>
      <c r="F291" s="2">
        <f t="shared" si="23"/>
        <v>3.4995264857634517E-2</v>
      </c>
      <c r="G291" s="2">
        <f t="shared" si="21"/>
        <v>-5.8169230402282113E-3</v>
      </c>
      <c r="H291" s="2" t="str">
        <f t="shared" si="22"/>
        <v>Hold</v>
      </c>
    </row>
    <row r="292" spans="1:8" ht="13.5" x14ac:dyDescent="0.25">
      <c r="A292" s="3">
        <f>TITRES_STAT!B295</f>
        <v>42719</v>
      </c>
      <c r="B292" s="6">
        <f>TITRES_STAT!D295</f>
        <v>6.6398999999999999</v>
      </c>
      <c r="C292" s="2">
        <f t="shared" si="24"/>
        <v>6.6976356417412877</v>
      </c>
      <c r="D292" s="2">
        <f t="shared" si="26"/>
        <v>6.6694455877647529</v>
      </c>
      <c r="E292" s="2">
        <f t="shared" si="25"/>
        <v>2.8190053976534735E-2</v>
      </c>
      <c r="F292" s="2">
        <f t="shared" si="23"/>
        <v>3.3634222681414562E-2</v>
      </c>
      <c r="G292" s="2">
        <f t="shared" ref="G292:G355" si="27">E292-F292</f>
        <v>-5.4441687048798273E-3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42720</v>
      </c>
      <c r="B293" s="6">
        <f>TITRES_STAT!D296</f>
        <v>6.6398999999999999</v>
      </c>
      <c r="C293" s="2">
        <f t="shared" si="24"/>
        <v>6.6857224660887811</v>
      </c>
      <c r="D293" s="2">
        <f t="shared" si="26"/>
        <v>6.6672570257081043</v>
      </c>
      <c r="E293" s="2">
        <f t="shared" si="25"/>
        <v>1.8465440380676768E-2</v>
      </c>
      <c r="F293" s="2">
        <f t="shared" ref="F293:F356" si="29">(E293*(2/(10)))+((1-(2/10))*F292)</f>
        <v>3.0600466221267004E-2</v>
      </c>
      <c r="G293" s="2">
        <f t="shared" si="27"/>
        <v>-1.2135025840590237E-2</v>
      </c>
      <c r="H293" s="2" t="str">
        <f t="shared" si="28"/>
        <v>Hold</v>
      </c>
    </row>
    <row r="294" spans="1:8" ht="13.5" x14ac:dyDescent="0.25">
      <c r="A294" s="3">
        <f>TITRES_STAT!B297</f>
        <v>42723</v>
      </c>
      <c r="B294" s="6">
        <f>TITRES_STAT!D297</f>
        <v>6.5547000000000004</v>
      </c>
      <c r="C294" s="2">
        <f t="shared" si="24"/>
        <v>6.665565163613584</v>
      </c>
      <c r="D294" s="2">
        <f t="shared" si="26"/>
        <v>6.6589194682482447</v>
      </c>
      <c r="E294" s="2">
        <f t="shared" si="25"/>
        <v>6.6456953653393214E-3</v>
      </c>
      <c r="F294" s="2">
        <f t="shared" si="29"/>
        <v>2.580951205008147E-2</v>
      </c>
      <c r="G294" s="2">
        <f t="shared" si="27"/>
        <v>-1.9163816684742149E-2</v>
      </c>
      <c r="H294" s="2" t="str">
        <f t="shared" si="28"/>
        <v>Hold</v>
      </c>
    </row>
    <row r="295" spans="1:8" ht="13.5" x14ac:dyDescent="0.25">
      <c r="A295" s="3">
        <f>TITRES_STAT!B298</f>
        <v>42724</v>
      </c>
      <c r="B295" s="6">
        <f>TITRES_STAT!D298</f>
        <v>6.5547000000000004</v>
      </c>
      <c r="C295" s="2">
        <f t="shared" si="24"/>
        <v>6.6485089845961092</v>
      </c>
      <c r="D295" s="2">
        <f t="shared" si="26"/>
        <v>6.6511995076372639</v>
      </c>
      <c r="E295" s="2">
        <f t="shared" si="25"/>
        <v>-2.690523041154691E-3</v>
      </c>
      <c r="F295" s="2">
        <f t="shared" si="29"/>
        <v>2.010950503183424E-2</v>
      </c>
      <c r="G295" s="2">
        <f t="shared" si="27"/>
        <v>-2.2800028072988931E-2</v>
      </c>
      <c r="H295" s="2" t="str">
        <f t="shared" si="28"/>
        <v>Hold</v>
      </c>
    </row>
    <row r="296" spans="1:8" ht="13.5" x14ac:dyDescent="0.25">
      <c r="A296" s="3">
        <f>TITRES_STAT!B299</f>
        <v>42725</v>
      </c>
      <c r="B296" s="6">
        <f>TITRES_STAT!D299</f>
        <v>6.6334</v>
      </c>
      <c r="C296" s="2">
        <f t="shared" si="24"/>
        <v>6.6542460638890155</v>
      </c>
      <c r="D296" s="2">
        <f t="shared" si="26"/>
        <v>6.6498810255900596</v>
      </c>
      <c r="E296" s="2">
        <f t="shared" si="25"/>
        <v>4.3650382989559589E-3</v>
      </c>
      <c r="F296" s="2">
        <f t="shared" si="29"/>
        <v>1.6960611685258586E-2</v>
      </c>
      <c r="G296" s="2">
        <f t="shared" si="27"/>
        <v>-1.2595573386302628E-2</v>
      </c>
      <c r="H296" s="2" t="str">
        <f t="shared" si="28"/>
        <v>Hold</v>
      </c>
    </row>
    <row r="297" spans="1:8" ht="13.5" x14ac:dyDescent="0.25">
      <c r="A297" s="3">
        <f>TITRES_STAT!B300</f>
        <v>42726</v>
      </c>
      <c r="B297" s="6">
        <f>TITRES_STAT!D300</f>
        <v>6.7186000000000003</v>
      </c>
      <c r="C297" s="2">
        <f t="shared" si="24"/>
        <v>6.6591005155983982</v>
      </c>
      <c r="D297" s="2">
        <f t="shared" si="26"/>
        <v>6.6549713199907954</v>
      </c>
      <c r="E297" s="2">
        <f t="shared" si="25"/>
        <v>4.1291956076028313E-3</v>
      </c>
      <c r="F297" s="2">
        <f t="shared" si="29"/>
        <v>1.4394328469727435E-2</v>
      </c>
      <c r="G297" s="2">
        <f t="shared" si="27"/>
        <v>-1.0265132862124604E-2</v>
      </c>
      <c r="H297" s="2" t="str">
        <f t="shared" si="28"/>
        <v>Hold</v>
      </c>
    </row>
    <row r="298" spans="1:8" ht="13.5" x14ac:dyDescent="0.25">
      <c r="A298" s="3">
        <f>TITRES_STAT!B301</f>
        <v>42727</v>
      </c>
      <c r="B298" s="6">
        <f>TITRES_STAT!D301</f>
        <v>6.5547000000000004</v>
      </c>
      <c r="C298" s="2">
        <f t="shared" si="24"/>
        <v>6.6823619747371064</v>
      </c>
      <c r="D298" s="2">
        <f t="shared" si="26"/>
        <v>6.6475438148062924</v>
      </c>
      <c r="E298" s="2">
        <f t="shared" si="25"/>
        <v>3.4818159930813941E-2</v>
      </c>
      <c r="F298" s="2">
        <f t="shared" si="29"/>
        <v>1.8479094761944738E-2</v>
      </c>
      <c r="G298" s="2">
        <f t="shared" si="27"/>
        <v>1.6339065168869203E-2</v>
      </c>
      <c r="H298" s="2" t="str">
        <f t="shared" si="28"/>
        <v>Sell</v>
      </c>
    </row>
    <row r="299" spans="1:8" ht="13.5" x14ac:dyDescent="0.25">
      <c r="A299" s="3">
        <f>TITRES_STAT!B302</f>
        <v>42730</v>
      </c>
      <c r="B299" s="6">
        <f>TITRES_STAT!D302</f>
        <v>6.4892000000000003</v>
      </c>
      <c r="C299" s="2">
        <f t="shared" si="24"/>
        <v>6.6919678247775511</v>
      </c>
      <c r="D299" s="2">
        <f t="shared" si="26"/>
        <v>6.6358146433391596</v>
      </c>
      <c r="E299" s="2">
        <f t="shared" si="25"/>
        <v>5.6153181438391542E-2</v>
      </c>
      <c r="F299" s="2">
        <f t="shared" si="29"/>
        <v>2.6013912097234099E-2</v>
      </c>
      <c r="G299" s="2">
        <f t="shared" si="27"/>
        <v>3.0139269341157442E-2</v>
      </c>
      <c r="H299" s="2" t="str">
        <f t="shared" si="28"/>
        <v>Sell</v>
      </c>
    </row>
    <row r="300" spans="1:8" ht="13.5" x14ac:dyDescent="0.25">
      <c r="A300" s="3">
        <f>TITRES_STAT!B303</f>
        <v>42731</v>
      </c>
      <c r="B300" s="6">
        <f>TITRES_STAT!D303</f>
        <v>6.5415999999999999</v>
      </c>
      <c r="C300" s="2">
        <f t="shared" si="24"/>
        <v>6.6839573901963893</v>
      </c>
      <c r="D300" s="2">
        <f t="shared" si="26"/>
        <v>6.6288357808695926</v>
      </c>
      <c r="E300" s="2">
        <f t="shared" si="25"/>
        <v>5.5121609326796772E-2</v>
      </c>
      <c r="F300" s="2">
        <f t="shared" si="29"/>
        <v>3.1835451543146639E-2</v>
      </c>
      <c r="G300" s="2">
        <f t="shared" si="27"/>
        <v>2.3286157783650133E-2</v>
      </c>
      <c r="H300" s="2" t="str">
        <f t="shared" si="28"/>
        <v>Sell</v>
      </c>
    </row>
    <row r="301" spans="1:8" ht="13.5" x14ac:dyDescent="0.25">
      <c r="A301" s="3">
        <f>TITRES_STAT!B304</f>
        <v>42732</v>
      </c>
      <c r="B301" s="6">
        <f>TITRES_STAT!D304</f>
        <v>6.5480999999999998</v>
      </c>
      <c r="C301" s="2">
        <f t="shared" si="24"/>
        <v>6.6771793301661759</v>
      </c>
      <c r="D301" s="2">
        <f t="shared" si="26"/>
        <v>6.6228553526570302</v>
      </c>
      <c r="E301" s="2">
        <f t="shared" si="25"/>
        <v>5.4323977509145749E-2</v>
      </c>
      <c r="F301" s="2">
        <f t="shared" si="29"/>
        <v>3.6333156736346461E-2</v>
      </c>
      <c r="G301" s="2">
        <f t="shared" si="27"/>
        <v>1.7990820772799287E-2</v>
      </c>
      <c r="H301" s="2" t="str">
        <f t="shared" si="28"/>
        <v>Sell</v>
      </c>
    </row>
    <row r="302" spans="1:8" ht="13.5" x14ac:dyDescent="0.25">
      <c r="A302" s="3">
        <f>TITRES_STAT!B305</f>
        <v>42733</v>
      </c>
      <c r="B302" s="6">
        <f>TITRES_STAT!D305</f>
        <v>6.6201999999999996</v>
      </c>
      <c r="C302" s="2">
        <f t="shared" si="24"/>
        <v>6.6714440486021491</v>
      </c>
      <c r="D302" s="2">
        <f t="shared" si="26"/>
        <v>6.6226586598676205</v>
      </c>
      <c r="E302" s="2">
        <f t="shared" si="25"/>
        <v>4.8785388734528645E-2</v>
      </c>
      <c r="F302" s="2">
        <f t="shared" si="29"/>
        <v>3.8823603135982897E-2</v>
      </c>
      <c r="G302" s="2">
        <f t="shared" si="27"/>
        <v>9.9617855985457485E-3</v>
      </c>
      <c r="H302" s="2" t="str">
        <f t="shared" si="28"/>
        <v>Sell</v>
      </c>
    </row>
    <row r="303" spans="1:8" ht="13.5" x14ac:dyDescent="0.25">
      <c r="A303" s="3">
        <f>TITRES_STAT!B306</f>
        <v>42734</v>
      </c>
      <c r="B303" s="6">
        <f>TITRES_STAT!D306</f>
        <v>6.5547000000000004</v>
      </c>
      <c r="C303" s="2">
        <f t="shared" si="24"/>
        <v>6.6665911180479727</v>
      </c>
      <c r="D303" s="2">
        <f t="shared" si="26"/>
        <v>6.6176246850626121</v>
      </c>
      <c r="E303" s="2">
        <f t="shared" si="25"/>
        <v>4.896643298536052E-2</v>
      </c>
      <c r="F303" s="2">
        <f t="shared" si="29"/>
        <v>4.0852169105858427E-2</v>
      </c>
      <c r="G303" s="2">
        <f t="shared" si="27"/>
        <v>8.1142638795020927E-3</v>
      </c>
      <c r="H303" s="2" t="str">
        <f t="shared" si="28"/>
        <v>Sell</v>
      </c>
    </row>
    <row r="304" spans="1:8" ht="13.5" x14ac:dyDescent="0.25">
      <c r="A304" s="3">
        <f>TITRES_STAT!B307</f>
        <v>42737</v>
      </c>
      <c r="B304" s="6">
        <f>TITRES_STAT!D307</f>
        <v>6.5547000000000004</v>
      </c>
      <c r="C304" s="2">
        <f t="shared" si="24"/>
        <v>6.6493770998867454</v>
      </c>
      <c r="D304" s="2">
        <f t="shared" si="26"/>
        <v>6.6129635972801966</v>
      </c>
      <c r="E304" s="2">
        <f t="shared" si="25"/>
        <v>3.6413502606548853E-2</v>
      </c>
      <c r="F304" s="2">
        <f t="shared" si="29"/>
        <v>3.9964435805996512E-2</v>
      </c>
      <c r="G304" s="2">
        <f t="shared" si="27"/>
        <v>-3.550933199447659E-3</v>
      </c>
      <c r="H304" s="2" t="str">
        <f t="shared" si="28"/>
        <v>Hold</v>
      </c>
    </row>
    <row r="305" spans="1:8" ht="13.5" x14ac:dyDescent="0.25">
      <c r="A305" s="3">
        <f>TITRES_STAT!B308</f>
        <v>42738</v>
      </c>
      <c r="B305" s="6">
        <f>TITRES_STAT!D308</f>
        <v>6.6464999999999996</v>
      </c>
      <c r="C305" s="2">
        <f t="shared" si="24"/>
        <v>6.6348113922118621</v>
      </c>
      <c r="D305" s="2">
        <f t="shared" si="26"/>
        <v>6.6154477752594421</v>
      </c>
      <c r="E305" s="2">
        <f t="shared" si="25"/>
        <v>1.936361695242006E-2</v>
      </c>
      <c r="F305" s="2">
        <f t="shared" si="29"/>
        <v>3.5844272035281226E-2</v>
      </c>
      <c r="G305" s="2">
        <f t="shared" si="27"/>
        <v>-1.6480655082861166E-2</v>
      </c>
      <c r="H305" s="2" t="str">
        <f t="shared" si="28"/>
        <v>Hold</v>
      </c>
    </row>
    <row r="306" spans="1:8" ht="13.5" x14ac:dyDescent="0.25">
      <c r="A306" s="3">
        <f>TITRES_STAT!B309</f>
        <v>42739</v>
      </c>
      <c r="B306" s="6">
        <f>TITRES_STAT!D309</f>
        <v>6.5613000000000001</v>
      </c>
      <c r="C306" s="2">
        <f t="shared" si="24"/>
        <v>6.6345942549484986</v>
      </c>
      <c r="D306" s="2">
        <f t="shared" si="26"/>
        <v>6.611436828943928</v>
      </c>
      <c r="E306" s="2">
        <f t="shared" si="25"/>
        <v>2.3157426004570603E-2</v>
      </c>
      <c r="F306" s="2">
        <f t="shared" si="29"/>
        <v>3.3306902829139104E-2</v>
      </c>
      <c r="G306" s="2">
        <f t="shared" si="27"/>
        <v>-1.0149476824568501E-2</v>
      </c>
      <c r="H306" s="2" t="str">
        <f t="shared" si="28"/>
        <v>Hold</v>
      </c>
    </row>
    <row r="307" spans="1:8" ht="13.5" x14ac:dyDescent="0.25">
      <c r="A307" s="3">
        <f>TITRES_STAT!B310</f>
        <v>42740</v>
      </c>
      <c r="B307" s="6">
        <f>TITRES_STAT!D310</f>
        <v>6.7186000000000003</v>
      </c>
      <c r="C307" s="2">
        <f t="shared" si="24"/>
        <v>6.6475182157256532</v>
      </c>
      <c r="D307" s="2">
        <f t="shared" si="26"/>
        <v>6.6193748416147482</v>
      </c>
      <c r="E307" s="2">
        <f t="shared" si="25"/>
        <v>2.8143374110904951E-2</v>
      </c>
      <c r="F307" s="2">
        <f t="shared" si="29"/>
        <v>3.2274197085492271E-2</v>
      </c>
      <c r="G307" s="2">
        <f t="shared" si="27"/>
        <v>-4.1308229745873198E-3</v>
      </c>
      <c r="H307" s="2" t="str">
        <f t="shared" si="28"/>
        <v>Hold</v>
      </c>
    </row>
    <row r="308" spans="1:8" ht="13.5" x14ac:dyDescent="0.25">
      <c r="A308" s="3">
        <f>TITRES_STAT!B311</f>
        <v>42741</v>
      </c>
      <c r="B308" s="6">
        <f>TITRES_STAT!D311</f>
        <v>6.7186000000000003</v>
      </c>
      <c r="C308" s="2">
        <f t="shared" si="24"/>
        <v>6.6332384902293988</v>
      </c>
      <c r="D308" s="2">
        <f t="shared" si="26"/>
        <v>6.6267248533469889</v>
      </c>
      <c r="E308" s="2">
        <f t="shared" si="25"/>
        <v>6.5136368824099122E-3</v>
      </c>
      <c r="F308" s="2">
        <f t="shared" si="29"/>
        <v>2.7122085044875798E-2</v>
      </c>
      <c r="G308" s="2">
        <f t="shared" si="27"/>
        <v>-2.0608448162465886E-2</v>
      </c>
      <c r="H308" s="2" t="str">
        <f t="shared" si="28"/>
        <v>Hold</v>
      </c>
    </row>
    <row r="309" spans="1:8" ht="13.5" x14ac:dyDescent="0.25">
      <c r="A309" s="3">
        <f>TITRES_STAT!B312</f>
        <v>42744</v>
      </c>
      <c r="B309" s="6">
        <f>TITRES_STAT!D312</f>
        <v>6.7251000000000003</v>
      </c>
      <c r="C309" s="2">
        <f t="shared" si="24"/>
        <v>6.6110787225017997</v>
      </c>
      <c r="D309" s="2">
        <f t="shared" si="26"/>
        <v>6.6340119012472121</v>
      </c>
      <c r="E309" s="2">
        <f t="shared" si="25"/>
        <v>-2.2933178745412341E-2</v>
      </c>
      <c r="F309" s="2">
        <f t="shared" si="29"/>
        <v>1.7111032286818172E-2</v>
      </c>
      <c r="G309" s="2">
        <f t="shared" si="27"/>
        <v>-4.0044211032230513E-2</v>
      </c>
      <c r="H309" s="2" t="str">
        <f t="shared" si="28"/>
        <v>Hold</v>
      </c>
    </row>
    <row r="310" spans="1:8" ht="13.5" x14ac:dyDescent="0.25">
      <c r="A310" s="3">
        <f>TITRES_STAT!B313</f>
        <v>42745</v>
      </c>
      <c r="B310" s="6">
        <f>TITRES_STAT!D313</f>
        <v>6.8169000000000004</v>
      </c>
      <c r="C310" s="2">
        <f t="shared" si="24"/>
        <v>6.600389688270754</v>
      </c>
      <c r="D310" s="2">
        <f t="shared" si="26"/>
        <v>6.6475591678214929</v>
      </c>
      <c r="E310" s="2">
        <f t="shared" si="25"/>
        <v>-4.7169479550738913E-2</v>
      </c>
      <c r="F310" s="2">
        <f t="shared" si="29"/>
        <v>4.254929919306755E-3</v>
      </c>
      <c r="G310" s="2">
        <f t="shared" si="27"/>
        <v>-5.1424409470045666E-2</v>
      </c>
      <c r="H310" s="2" t="str">
        <f t="shared" si="28"/>
        <v>Hold</v>
      </c>
    </row>
    <row r="311" spans="1:8" ht="13.5" x14ac:dyDescent="0.25">
      <c r="A311" s="3">
        <f>TITRES_STAT!B314</f>
        <v>42746</v>
      </c>
      <c r="B311" s="6">
        <f>TITRES_STAT!D314</f>
        <v>6.7186000000000003</v>
      </c>
      <c r="C311" s="2">
        <f t="shared" si="24"/>
        <v>6.5923451208444845</v>
      </c>
      <c r="D311" s="2">
        <f t="shared" si="26"/>
        <v>6.6528214516865676</v>
      </c>
      <c r="E311" s="2">
        <f t="shared" si="25"/>
        <v>-6.0476330842083037E-2</v>
      </c>
      <c r="F311" s="2">
        <f t="shared" si="29"/>
        <v>-8.6913222329712027E-3</v>
      </c>
      <c r="G311" s="2">
        <f t="shared" si="27"/>
        <v>-5.1785008609111838E-2</v>
      </c>
      <c r="H311" s="2" t="str">
        <f t="shared" si="28"/>
        <v>Hold</v>
      </c>
    </row>
    <row r="312" spans="1:8" ht="13.5" x14ac:dyDescent="0.25">
      <c r="A312" s="3">
        <f>TITRES_STAT!B315</f>
        <v>42747</v>
      </c>
      <c r="B312" s="6">
        <f>TITRES_STAT!D315</f>
        <v>6.7186000000000003</v>
      </c>
      <c r="C312" s="2">
        <f t="shared" si="24"/>
        <v>6.5966304868684098</v>
      </c>
      <c r="D312" s="2">
        <f t="shared" si="26"/>
        <v>6.6576939367468215</v>
      </c>
      <c r="E312" s="2">
        <f t="shared" si="25"/>
        <v>-6.1063449878411724E-2</v>
      </c>
      <c r="F312" s="2">
        <f t="shared" si="29"/>
        <v>-1.9165747762059308E-2</v>
      </c>
      <c r="G312" s="2">
        <f t="shared" si="27"/>
        <v>-4.1897702116352416E-2</v>
      </c>
      <c r="H312" s="2" t="str">
        <f t="shared" si="28"/>
        <v>Hold</v>
      </c>
    </row>
    <row r="313" spans="1:8" ht="13.5" x14ac:dyDescent="0.25">
      <c r="A313" s="3">
        <f>TITRES_STAT!B316</f>
        <v>42748</v>
      </c>
      <c r="B313" s="6">
        <f>TITRES_STAT!D316</f>
        <v>6.7186000000000003</v>
      </c>
      <c r="C313" s="2">
        <f t="shared" si="24"/>
        <v>6.5901796427348085</v>
      </c>
      <c r="D313" s="2">
        <f t="shared" si="26"/>
        <v>6.6622054969877977</v>
      </c>
      <c r="E313" s="2">
        <f t="shared" si="25"/>
        <v>-7.2025854252989241E-2</v>
      </c>
      <c r="F313" s="2">
        <f t="shared" si="29"/>
        <v>-2.9737769060245299E-2</v>
      </c>
      <c r="G313" s="2">
        <f t="shared" si="27"/>
        <v>-4.2288085192743942E-2</v>
      </c>
      <c r="H313" s="2" t="str">
        <f t="shared" si="28"/>
        <v>Hold</v>
      </c>
    </row>
    <row r="314" spans="1:8" ht="13.5" x14ac:dyDescent="0.25">
      <c r="A314" s="3">
        <f>TITRES_STAT!B317</f>
        <v>42751</v>
      </c>
      <c r="B314" s="6">
        <f>TITRES_STAT!D317</f>
        <v>6.7645</v>
      </c>
      <c r="C314" s="2">
        <f t="shared" si="24"/>
        <v>6.5847212361602221</v>
      </c>
      <c r="D314" s="2">
        <f t="shared" si="26"/>
        <v>6.6697828675812945</v>
      </c>
      <c r="E314" s="2">
        <f t="shared" si="25"/>
        <v>-8.506163142107237E-2</v>
      </c>
      <c r="F314" s="2">
        <f t="shared" si="29"/>
        <v>-4.0802541532410717E-2</v>
      </c>
      <c r="G314" s="2">
        <f t="shared" si="27"/>
        <v>-4.4259089888661653E-2</v>
      </c>
      <c r="H314" s="2" t="str">
        <f t="shared" si="28"/>
        <v>Hold</v>
      </c>
    </row>
    <row r="315" spans="1:8" ht="13.5" x14ac:dyDescent="0.25">
      <c r="A315" s="3">
        <f>TITRES_STAT!B318</f>
        <v>42752</v>
      </c>
      <c r="B315" s="6">
        <f>TITRES_STAT!D318</f>
        <v>6.7186000000000003</v>
      </c>
      <c r="C315" s="2">
        <f t="shared" si="24"/>
        <v>6.5942256613663419</v>
      </c>
      <c r="D315" s="2">
        <f t="shared" si="26"/>
        <v>6.6733989514641614</v>
      </c>
      <c r="E315" s="2">
        <f t="shared" si="25"/>
        <v>-7.9173290097819482E-2</v>
      </c>
      <c r="F315" s="2">
        <f t="shared" si="29"/>
        <v>-4.8476691245492476E-2</v>
      </c>
      <c r="G315" s="2">
        <f t="shared" si="27"/>
        <v>-3.0696598852327006E-2</v>
      </c>
      <c r="H315" s="2" t="str">
        <f t="shared" si="28"/>
        <v>Hold</v>
      </c>
    </row>
    <row r="316" spans="1:8" ht="13.5" x14ac:dyDescent="0.25">
      <c r="A316" s="3">
        <f>TITRES_STAT!B319</f>
        <v>42753</v>
      </c>
      <c r="B316" s="6">
        <f>TITRES_STAT!D319</f>
        <v>6.6858000000000004</v>
      </c>
      <c r="C316" s="2">
        <f t="shared" si="24"/>
        <v>6.5891601750022897</v>
      </c>
      <c r="D316" s="2">
        <f t="shared" si="26"/>
        <v>6.6743175476520014</v>
      </c>
      <c r="E316" s="2">
        <f t="shared" si="25"/>
        <v>-8.5157372649711682E-2</v>
      </c>
      <c r="F316" s="2">
        <f t="shared" si="29"/>
        <v>-5.5812827526336324E-2</v>
      </c>
      <c r="G316" s="2">
        <f t="shared" si="27"/>
        <v>-2.9344545123375358E-2</v>
      </c>
      <c r="H316" s="2" t="str">
        <f t="shared" si="28"/>
        <v>Hold</v>
      </c>
    </row>
    <row r="317" spans="1:8" ht="13.5" x14ac:dyDescent="0.25">
      <c r="A317" s="3">
        <f>TITRES_STAT!B320</f>
        <v>42754</v>
      </c>
      <c r="B317" s="6">
        <f>TITRES_STAT!D320</f>
        <v>6.7512999999999996</v>
      </c>
      <c r="C317" s="2">
        <f t="shared" si="24"/>
        <v>6.6090739942327064</v>
      </c>
      <c r="D317" s="2">
        <f t="shared" si="26"/>
        <v>6.6800199515296308</v>
      </c>
      <c r="E317" s="2">
        <f t="shared" si="25"/>
        <v>-7.0945957296924433E-2</v>
      </c>
      <c r="F317" s="2">
        <f t="shared" si="29"/>
        <v>-5.8839453480453947E-2</v>
      </c>
      <c r="G317" s="2">
        <f t="shared" si="27"/>
        <v>-1.2106503816470486E-2</v>
      </c>
      <c r="H317" s="2" t="str">
        <f t="shared" si="28"/>
        <v>Hold</v>
      </c>
    </row>
    <row r="318" spans="1:8" ht="13.5" x14ac:dyDescent="0.25">
      <c r="A318" s="3">
        <f>TITRES_STAT!B321</f>
        <v>42755</v>
      </c>
      <c r="B318" s="6">
        <f>TITRES_STAT!D321</f>
        <v>6.5613000000000001</v>
      </c>
      <c r="C318" s="2">
        <f t="shared" si="24"/>
        <v>6.6259241489661358</v>
      </c>
      <c r="D318" s="2">
        <f t="shared" si="26"/>
        <v>6.6712258810459542</v>
      </c>
      <c r="E318" s="2">
        <f t="shared" si="25"/>
        <v>-4.5301732079818358E-2</v>
      </c>
      <c r="F318" s="2">
        <f t="shared" si="29"/>
        <v>-5.6131909200326832E-2</v>
      </c>
      <c r="G318" s="2">
        <f t="shared" si="27"/>
        <v>1.0830177120508475E-2</v>
      </c>
      <c r="H318" s="2" t="str">
        <f t="shared" si="28"/>
        <v>Sell</v>
      </c>
    </row>
    <row r="319" spans="1:8" ht="13.5" x14ac:dyDescent="0.25">
      <c r="A319" s="3">
        <f>TITRES_STAT!B322</f>
        <v>42758</v>
      </c>
      <c r="B319" s="6">
        <f>TITRES_STAT!D322</f>
        <v>6.5743999999999998</v>
      </c>
      <c r="C319" s="2">
        <f t="shared" si="24"/>
        <v>6.6411819722021157</v>
      </c>
      <c r="D319" s="2">
        <f t="shared" si="26"/>
        <v>6.6640535935610687</v>
      </c>
      <c r="E319" s="2">
        <f t="shared" si="25"/>
        <v>-2.2871621358953043E-2</v>
      </c>
      <c r="F319" s="2">
        <f t="shared" si="29"/>
        <v>-4.9479851632052076E-2</v>
      </c>
      <c r="G319" s="2">
        <f t="shared" si="27"/>
        <v>2.6608230273099033E-2</v>
      </c>
      <c r="H319" s="2" t="str">
        <f t="shared" si="28"/>
        <v>Sell</v>
      </c>
    </row>
    <row r="320" spans="1:8" ht="13.5" x14ac:dyDescent="0.25">
      <c r="A320" s="3">
        <f>TITRES_STAT!B323</f>
        <v>42759</v>
      </c>
      <c r="B320" s="6">
        <f>TITRES_STAT!D323</f>
        <v>6.5808999999999997</v>
      </c>
      <c r="C320" s="2">
        <f t="shared" si="24"/>
        <v>6.6682155149402513</v>
      </c>
      <c r="D320" s="2">
        <f t="shared" si="26"/>
        <v>6.6578940681121006</v>
      </c>
      <c r="E320" s="2">
        <f t="shared" si="25"/>
        <v>1.0321446828150727E-2</v>
      </c>
      <c r="F320" s="2">
        <f t="shared" si="29"/>
        <v>-3.7519591940011518E-2</v>
      </c>
      <c r="G320" s="2">
        <f t="shared" si="27"/>
        <v>4.7841038768162245E-2</v>
      </c>
      <c r="H320" s="2" t="str">
        <f t="shared" si="28"/>
        <v>Sell</v>
      </c>
    </row>
    <row r="321" spans="1:8" ht="13.5" x14ac:dyDescent="0.25">
      <c r="A321" s="3">
        <f>TITRES_STAT!B324</f>
        <v>42760</v>
      </c>
      <c r="B321" s="6">
        <f>TITRES_STAT!D324</f>
        <v>6.7186000000000003</v>
      </c>
      <c r="C321" s="2">
        <f t="shared" si="24"/>
        <v>6.6759669741802128</v>
      </c>
      <c r="D321" s="2">
        <f t="shared" si="26"/>
        <v>6.6623908038075008</v>
      </c>
      <c r="E321" s="2">
        <f t="shared" si="25"/>
        <v>1.3576170372711971E-2</v>
      </c>
      <c r="F321" s="2">
        <f t="shared" si="29"/>
        <v>-2.7300439477466822E-2</v>
      </c>
      <c r="G321" s="2">
        <f t="shared" si="27"/>
        <v>4.0876609850178797E-2</v>
      </c>
      <c r="H321" s="2" t="str">
        <f t="shared" si="28"/>
        <v>Sell</v>
      </c>
    </row>
    <row r="322" spans="1:8" ht="13.5" x14ac:dyDescent="0.25">
      <c r="A322" s="3">
        <f>TITRES_STAT!B325</f>
        <v>42761</v>
      </c>
      <c r="B322" s="6">
        <f>TITRES_STAT!D325</f>
        <v>6.6858000000000004</v>
      </c>
      <c r="C322" s="2">
        <f t="shared" si="24"/>
        <v>6.6825259012294111</v>
      </c>
      <c r="D322" s="2">
        <f t="shared" si="26"/>
        <v>6.6641248183402784</v>
      </c>
      <c r="E322" s="2">
        <f t="shared" si="25"/>
        <v>1.840108288913278E-2</v>
      </c>
      <c r="F322" s="2">
        <f t="shared" si="29"/>
        <v>-1.8160135004146902E-2</v>
      </c>
      <c r="G322" s="2">
        <f t="shared" si="27"/>
        <v>3.6561217893279679E-2</v>
      </c>
      <c r="H322" s="2" t="str">
        <f t="shared" si="28"/>
        <v>Sell</v>
      </c>
    </row>
    <row r="323" spans="1:8" ht="13.5" x14ac:dyDescent="0.25">
      <c r="A323" s="3">
        <f>TITRES_STAT!B326</f>
        <v>42762</v>
      </c>
      <c r="B323" s="6">
        <f>TITRES_STAT!D326</f>
        <v>6.6201999999999996</v>
      </c>
      <c r="C323" s="2">
        <f t="shared" si="24"/>
        <v>6.6880757625787322</v>
      </c>
      <c r="D323" s="2">
        <f t="shared" si="26"/>
        <v>6.6608711280928503</v>
      </c>
      <c r="E323" s="2">
        <f t="shared" si="25"/>
        <v>2.720463448588184E-2</v>
      </c>
      <c r="F323" s="2">
        <f t="shared" si="29"/>
        <v>-9.0871811061411546E-3</v>
      </c>
      <c r="G323" s="2">
        <f t="shared" si="27"/>
        <v>3.6291815592022991E-2</v>
      </c>
      <c r="H323" s="2" t="str">
        <f t="shared" si="28"/>
        <v>Sell</v>
      </c>
    </row>
    <row r="324" spans="1:8" ht="13.5" x14ac:dyDescent="0.25">
      <c r="A324" s="3">
        <f>TITRES_STAT!B327</f>
        <v>42765</v>
      </c>
      <c r="B324" s="6">
        <f>TITRES_STAT!D327</f>
        <v>6.6201999999999996</v>
      </c>
      <c r="C324" s="2">
        <f t="shared" si="24"/>
        <v>6.6998333375666199</v>
      </c>
      <c r="D324" s="2">
        <f t="shared" si="26"/>
        <v>6.6578584519378241</v>
      </c>
      <c r="E324" s="2">
        <f t="shared" si="25"/>
        <v>4.1974885628795811E-2</v>
      </c>
      <c r="F324" s="2">
        <f t="shared" si="29"/>
        <v>1.1252322408462391E-3</v>
      </c>
      <c r="G324" s="2">
        <f t="shared" si="27"/>
        <v>4.0849653387949575E-2</v>
      </c>
      <c r="H324" s="2" t="str">
        <f t="shared" si="28"/>
        <v>Sell</v>
      </c>
    </row>
    <row r="325" spans="1:8" ht="13.5" x14ac:dyDescent="0.25">
      <c r="A325" s="3">
        <f>TITRES_STAT!B328</f>
        <v>42766</v>
      </c>
      <c r="B325" s="6">
        <f>TITRES_STAT!D328</f>
        <v>6.5613000000000001</v>
      </c>
      <c r="C325" s="2">
        <f t="shared" si="24"/>
        <v>6.7027205164025245</v>
      </c>
      <c r="D325" s="2">
        <f t="shared" si="26"/>
        <v>6.6507059740165033</v>
      </c>
      <c r="E325" s="2">
        <f t="shared" si="25"/>
        <v>5.2014542386021212E-2</v>
      </c>
      <c r="F325" s="2">
        <f t="shared" si="29"/>
        <v>1.1303094269881235E-2</v>
      </c>
      <c r="G325" s="2">
        <f t="shared" si="27"/>
        <v>4.0711448116139977E-2</v>
      </c>
      <c r="H325" s="2" t="str">
        <f t="shared" si="28"/>
        <v>Sell</v>
      </c>
    </row>
    <row r="326" spans="1:8" ht="13.5" x14ac:dyDescent="0.25">
      <c r="A326" s="3">
        <f>TITRES_STAT!B329</f>
        <v>42767</v>
      </c>
      <c r="B326" s="6">
        <f>TITRES_STAT!D329</f>
        <v>6.5547000000000004</v>
      </c>
      <c r="C326" s="2">
        <f t="shared" si="24"/>
        <v>6.7001173600329054</v>
      </c>
      <c r="D326" s="2">
        <f t="shared" si="26"/>
        <v>6.6435944203856518</v>
      </c>
      <c r="E326" s="2">
        <f t="shared" si="25"/>
        <v>5.6522939647253523E-2</v>
      </c>
      <c r="F326" s="2">
        <f t="shared" si="29"/>
        <v>2.0347063345355694E-2</v>
      </c>
      <c r="G326" s="2">
        <f t="shared" si="27"/>
        <v>3.6175876301897829E-2</v>
      </c>
      <c r="H326" s="2" t="str">
        <f t="shared" si="28"/>
        <v>Sell</v>
      </c>
    </row>
    <row r="327" spans="1:8" ht="13.5" x14ac:dyDescent="0.25">
      <c r="A327" s="3">
        <f>TITRES_STAT!B330</f>
        <v>42768</v>
      </c>
      <c r="B327" s="6">
        <f>TITRES_STAT!D330</f>
        <v>6.5547000000000004</v>
      </c>
      <c r="C327" s="2">
        <f t="shared" si="24"/>
        <v>6.7079916123355359</v>
      </c>
      <c r="D327" s="2">
        <f t="shared" si="26"/>
        <v>6.6370096485052335</v>
      </c>
      <c r="E327" s="2">
        <f t="shared" si="25"/>
        <v>7.0981963830302419E-2</v>
      </c>
      <c r="F327" s="2">
        <f t="shared" si="29"/>
        <v>3.0474043442345042E-2</v>
      </c>
      <c r="G327" s="2">
        <f t="shared" si="27"/>
        <v>4.0507920387957377E-2</v>
      </c>
      <c r="H327" s="2" t="str">
        <f t="shared" si="28"/>
        <v>Sell</v>
      </c>
    </row>
    <row r="328" spans="1:8" ht="13.5" x14ac:dyDescent="0.25">
      <c r="A328" s="3">
        <f>TITRES_STAT!B331</f>
        <v>42769</v>
      </c>
      <c r="B328" s="6">
        <f>TITRES_STAT!D331</f>
        <v>6.5547000000000004</v>
      </c>
      <c r="C328" s="2">
        <f t="shared" si="24"/>
        <v>6.6854236719762223</v>
      </c>
      <c r="D328" s="2">
        <f t="shared" si="26"/>
        <v>6.6309126375048457</v>
      </c>
      <c r="E328" s="2">
        <f t="shared" si="25"/>
        <v>5.4511034471376618E-2</v>
      </c>
      <c r="F328" s="2">
        <f t="shared" si="29"/>
        <v>3.5281441648151363E-2</v>
      </c>
      <c r="G328" s="2">
        <f t="shared" si="27"/>
        <v>1.9229592823225256E-2</v>
      </c>
      <c r="H328" s="2" t="str">
        <f t="shared" si="28"/>
        <v>Sell</v>
      </c>
    </row>
    <row r="329" spans="1:8" ht="13.5" x14ac:dyDescent="0.25">
      <c r="A329" s="3">
        <f>TITRES_STAT!B332</f>
        <v>42772</v>
      </c>
      <c r="B329" s="6">
        <f>TITRES_STAT!D332</f>
        <v>6.5547000000000004</v>
      </c>
      <c r="C329" s="2">
        <f t="shared" si="24"/>
        <v>6.6683431070568036</v>
      </c>
      <c r="D329" s="2">
        <f t="shared" si="26"/>
        <v>6.6252672569489315</v>
      </c>
      <c r="E329" s="2">
        <f t="shared" si="25"/>
        <v>4.3075850107872071E-2</v>
      </c>
      <c r="F329" s="2">
        <f t="shared" si="29"/>
        <v>3.6840323340095502E-2</v>
      </c>
      <c r="G329" s="2">
        <f t="shared" si="27"/>
        <v>6.2355267677765697E-3</v>
      </c>
      <c r="H329" s="2" t="str">
        <f t="shared" si="28"/>
        <v>Sell</v>
      </c>
    </row>
    <row r="330" spans="1:8" ht="13.5" x14ac:dyDescent="0.25">
      <c r="A330" s="3">
        <f>TITRES_STAT!B333</f>
        <v>42773</v>
      </c>
      <c r="B330" s="6">
        <f>TITRES_STAT!D333</f>
        <v>6.5547000000000004</v>
      </c>
      <c r="C330" s="2">
        <f t="shared" si="24"/>
        <v>6.6548903213557562</v>
      </c>
      <c r="D330" s="2">
        <f t="shared" si="26"/>
        <v>6.6200400527304923</v>
      </c>
      <c r="E330" s="2">
        <f t="shared" si="25"/>
        <v>3.4850268625263858E-2</v>
      </c>
      <c r="F330" s="2">
        <f t="shared" si="29"/>
        <v>3.6442312397129174E-2</v>
      </c>
      <c r="G330" s="2">
        <f t="shared" si="27"/>
        <v>-1.592043771865316E-3</v>
      </c>
      <c r="H330" s="2" t="str">
        <f t="shared" si="28"/>
        <v>Hold</v>
      </c>
    </row>
    <row r="331" spans="1:8" ht="13.5" x14ac:dyDescent="0.25">
      <c r="A331" s="3">
        <f>TITRES_STAT!B334</f>
        <v>42774</v>
      </c>
      <c r="B331" s="6">
        <f>TITRES_STAT!D334</f>
        <v>6.5547000000000004</v>
      </c>
      <c r="C331" s="2">
        <f t="shared" si="24"/>
        <v>6.6646918103779473</v>
      </c>
      <c r="D331" s="2">
        <f t="shared" si="26"/>
        <v>6.6152000488245299</v>
      </c>
      <c r="E331" s="2">
        <f t="shared" si="25"/>
        <v>4.949176155341739E-2</v>
      </c>
      <c r="F331" s="2">
        <f t="shared" si="29"/>
        <v>3.9052202228386818E-2</v>
      </c>
      <c r="G331" s="2">
        <f t="shared" si="27"/>
        <v>1.0439559325030573E-2</v>
      </c>
      <c r="H331" s="2" t="str">
        <f t="shared" si="28"/>
        <v>Sell</v>
      </c>
    </row>
    <row r="332" spans="1:8" ht="13.5" x14ac:dyDescent="0.25">
      <c r="A332" s="3">
        <f>TITRES_STAT!B335</f>
        <v>42775</v>
      </c>
      <c r="B332" s="6">
        <f>TITRES_STAT!D335</f>
        <v>6.4367000000000001</v>
      </c>
      <c r="C332" s="2">
        <f t="shared" si="24"/>
        <v>6.6679392241659556</v>
      </c>
      <c r="D332" s="2">
        <f t="shared" si="26"/>
        <v>6.6019778229856758</v>
      </c>
      <c r="E332" s="2">
        <f t="shared" si="25"/>
        <v>6.5961401180279822E-2</v>
      </c>
      <c r="F332" s="2">
        <f t="shared" si="29"/>
        <v>4.443404201876542E-2</v>
      </c>
      <c r="G332" s="2">
        <f t="shared" si="27"/>
        <v>2.1527359161514402E-2</v>
      </c>
      <c r="H332" s="2" t="str">
        <f t="shared" si="28"/>
        <v>Sell</v>
      </c>
    </row>
    <row r="333" spans="1:8" ht="13.5" x14ac:dyDescent="0.25">
      <c r="A333" s="3">
        <f>TITRES_STAT!B336</f>
        <v>42776</v>
      </c>
      <c r="B333" s="6">
        <f>TITRES_STAT!D336</f>
        <v>6.6268000000000002</v>
      </c>
      <c r="C333" s="2">
        <f t="shared" si="24"/>
        <v>6.6605947281404232</v>
      </c>
      <c r="D333" s="2">
        <f t="shared" si="26"/>
        <v>6.6038165027645146</v>
      </c>
      <c r="E333" s="2">
        <f t="shared" si="25"/>
        <v>5.6778225375908598E-2</v>
      </c>
      <c r="F333" s="2">
        <f t="shared" si="29"/>
        <v>4.6902878690194057E-2</v>
      </c>
      <c r="G333" s="2">
        <f t="shared" si="27"/>
        <v>9.8753466857145408E-3</v>
      </c>
      <c r="H333" s="2" t="str">
        <f t="shared" si="28"/>
        <v>Sell</v>
      </c>
    </row>
    <row r="334" spans="1:8" ht="13.5" x14ac:dyDescent="0.25">
      <c r="A334" s="3">
        <f>TITRES_STAT!B337</f>
        <v>42779</v>
      </c>
      <c r="B334" s="6">
        <f>TITRES_STAT!D337</f>
        <v>6.5547000000000004</v>
      </c>
      <c r="C334" s="2">
        <f t="shared" si="24"/>
        <v>6.654380154580358</v>
      </c>
      <c r="D334" s="2">
        <f t="shared" si="26"/>
        <v>6.6001782433004772</v>
      </c>
      <c r="E334" s="2">
        <f t="shared" si="25"/>
        <v>5.4201911279880832E-2</v>
      </c>
      <c r="F334" s="2">
        <f t="shared" si="29"/>
        <v>4.8362685208131417E-2</v>
      </c>
      <c r="G334" s="2">
        <f t="shared" si="27"/>
        <v>5.8392260717494149E-3</v>
      </c>
      <c r="H334" s="2" t="str">
        <f t="shared" si="28"/>
        <v>Sell</v>
      </c>
    </row>
    <row r="335" spans="1:8" ht="13.5" x14ac:dyDescent="0.25">
      <c r="A335" s="3">
        <f>TITRES_STAT!B338</f>
        <v>42780</v>
      </c>
      <c r="B335" s="6">
        <f>TITRES_STAT!D338</f>
        <v>6.5547000000000004</v>
      </c>
      <c r="C335" s="2">
        <f t="shared" ref="C335:C398" si="30">$C$4*B325+C334*(1-$C$4)</f>
        <v>6.6400601307987639</v>
      </c>
      <c r="D335" s="2">
        <f t="shared" si="26"/>
        <v>6.596809484537479</v>
      </c>
      <c r="E335" s="2">
        <f t="shared" si="25"/>
        <v>4.3250646261284942E-2</v>
      </c>
      <c r="F335" s="2">
        <f t="shared" si="29"/>
        <v>4.7340277418762122E-2</v>
      </c>
      <c r="G335" s="2">
        <f t="shared" si="27"/>
        <v>-4.0896311574771804E-3</v>
      </c>
      <c r="H335" s="2" t="str">
        <f t="shared" si="28"/>
        <v>Hold</v>
      </c>
    </row>
    <row r="336" spans="1:8" ht="13.5" x14ac:dyDescent="0.25">
      <c r="A336" s="3">
        <f>TITRES_STAT!B339</f>
        <v>42781</v>
      </c>
      <c r="B336" s="6">
        <f>TITRES_STAT!D339</f>
        <v>6.5218999999999996</v>
      </c>
      <c r="C336" s="2">
        <f t="shared" si="30"/>
        <v>6.6269278029835696</v>
      </c>
      <c r="D336" s="2">
        <f t="shared" si="26"/>
        <v>6.5912606338309994</v>
      </c>
      <c r="E336" s="2">
        <f t="shared" si="25"/>
        <v>3.5667169152570288E-2</v>
      </c>
      <c r="F336" s="2">
        <f t="shared" si="29"/>
        <v>4.5005655765523761E-2</v>
      </c>
      <c r="G336" s="2">
        <f t="shared" si="27"/>
        <v>-9.3384866129534727E-3</v>
      </c>
      <c r="H336" s="2" t="str">
        <f t="shared" si="28"/>
        <v>Hold</v>
      </c>
    </row>
    <row r="337" spans="1:8" ht="13.5" x14ac:dyDescent="0.25">
      <c r="A337" s="3">
        <f>TITRES_STAT!B340</f>
        <v>42782</v>
      </c>
      <c r="B337" s="6">
        <f>TITRES_STAT!D340</f>
        <v>6.5218999999999996</v>
      </c>
      <c r="C337" s="2">
        <f t="shared" si="30"/>
        <v>6.6158158332937891</v>
      </c>
      <c r="D337" s="2">
        <f t="shared" si="26"/>
        <v>6.5861228091027773</v>
      </c>
      <c r="E337" s="2">
        <f t="shared" si="25"/>
        <v>2.969302419101183E-2</v>
      </c>
      <c r="F337" s="2">
        <f t="shared" si="29"/>
        <v>4.1943129450621376E-2</v>
      </c>
      <c r="G337" s="2">
        <f t="shared" si="27"/>
        <v>-1.2250105259609546E-2</v>
      </c>
      <c r="H337" s="2" t="str">
        <f t="shared" si="28"/>
        <v>Hold</v>
      </c>
    </row>
    <row r="338" spans="1:8" ht="13.5" x14ac:dyDescent="0.25">
      <c r="A338" s="3">
        <f>TITRES_STAT!B341</f>
        <v>42783</v>
      </c>
      <c r="B338" s="6">
        <f>TITRES_STAT!D341</f>
        <v>6.4892000000000003</v>
      </c>
      <c r="C338" s="2">
        <f t="shared" si="30"/>
        <v>6.6064133974024362</v>
      </c>
      <c r="D338" s="2">
        <f t="shared" si="26"/>
        <v>6.5789433417618302</v>
      </c>
      <c r="E338" s="2">
        <f t="shared" si="25"/>
        <v>2.7470055640606006E-2</v>
      </c>
      <c r="F338" s="2">
        <f t="shared" si="29"/>
        <v>3.9048514688618301E-2</v>
      </c>
      <c r="G338" s="2">
        <f t="shared" si="27"/>
        <v>-1.1578459048012295E-2</v>
      </c>
      <c r="H338" s="2" t="str">
        <f t="shared" si="28"/>
        <v>Hold</v>
      </c>
    </row>
    <row r="339" spans="1:8" ht="13.5" x14ac:dyDescent="0.25">
      <c r="A339" s="3">
        <f>TITRES_STAT!B342</f>
        <v>42786</v>
      </c>
      <c r="B339" s="6">
        <f>TITRES_STAT!D342</f>
        <v>6.5547000000000004</v>
      </c>
      <c r="C339" s="2">
        <f t="shared" si="30"/>
        <v>6.5984574901097535</v>
      </c>
      <c r="D339" s="2">
        <f t="shared" si="26"/>
        <v>6.5771475386683615</v>
      </c>
      <c r="E339" s="2">
        <f t="shared" si="25"/>
        <v>2.1309951441391917E-2</v>
      </c>
      <c r="F339" s="2">
        <f t="shared" si="29"/>
        <v>3.5500802039173024E-2</v>
      </c>
      <c r="G339" s="2">
        <f t="shared" si="27"/>
        <v>-1.4190850597781107E-2</v>
      </c>
      <c r="H339" s="2" t="str">
        <f t="shared" si="28"/>
        <v>Hold</v>
      </c>
    </row>
    <row r="340" spans="1:8" ht="13.5" x14ac:dyDescent="0.25">
      <c r="A340" s="3">
        <f>TITRES_STAT!B343</f>
        <v>42787</v>
      </c>
      <c r="B340" s="6">
        <f>TITRES_STAT!D343</f>
        <v>6.5415999999999999</v>
      </c>
      <c r="C340" s="2">
        <f t="shared" si="30"/>
        <v>6.5917255685544074</v>
      </c>
      <c r="D340" s="2">
        <f t="shared" si="26"/>
        <v>6.5745143876558902</v>
      </c>
      <c r="E340" s="2">
        <f t="shared" si="25"/>
        <v>1.7211180898517142E-2</v>
      </c>
      <c r="F340" s="2">
        <f t="shared" si="29"/>
        <v>3.184287781104185E-2</v>
      </c>
      <c r="G340" s="2">
        <f t="shared" si="27"/>
        <v>-1.4631696912524708E-2</v>
      </c>
      <c r="H340" s="2" t="str">
        <f t="shared" si="28"/>
        <v>Hold</v>
      </c>
    </row>
    <row r="341" spans="1:8" ht="13.5" x14ac:dyDescent="0.25">
      <c r="A341" s="3">
        <f>TITRES_STAT!B344</f>
        <v>42788</v>
      </c>
      <c r="B341" s="6">
        <f>TITRES_STAT!D344</f>
        <v>6.5285000000000002</v>
      </c>
      <c r="C341" s="2">
        <f t="shared" si="30"/>
        <v>6.5860293272383448</v>
      </c>
      <c r="D341" s="2">
        <f t="shared" si="26"/>
        <v>6.5711059144961945</v>
      </c>
      <c r="E341" s="2">
        <f t="shared" si="25"/>
        <v>1.4923412742150255E-2</v>
      </c>
      <c r="F341" s="2">
        <f t="shared" si="29"/>
        <v>2.8458984797263533E-2</v>
      </c>
      <c r="G341" s="2">
        <f t="shared" si="27"/>
        <v>-1.3535572055113278E-2</v>
      </c>
      <c r="H341" s="2" t="str">
        <f t="shared" si="28"/>
        <v>Hold</v>
      </c>
    </row>
    <row r="342" spans="1:8" ht="13.5" x14ac:dyDescent="0.25">
      <c r="A342" s="3">
        <f>TITRES_STAT!B345</f>
        <v>42789</v>
      </c>
      <c r="B342" s="6">
        <f>TITRES_STAT!D345</f>
        <v>6.5480999999999998</v>
      </c>
      <c r="C342" s="2">
        <f t="shared" si="30"/>
        <v>6.5630555845862917</v>
      </c>
      <c r="D342" s="2">
        <f t="shared" si="26"/>
        <v>6.5694017726816609</v>
      </c>
      <c r="E342" s="2">
        <f t="shared" si="25"/>
        <v>-6.3461880953692429E-3</v>
      </c>
      <c r="F342" s="2">
        <f t="shared" si="29"/>
        <v>2.1497950218736982E-2</v>
      </c>
      <c r="G342" s="2">
        <f t="shared" si="27"/>
        <v>-2.7844138314106225E-2</v>
      </c>
      <c r="H342" s="2" t="str">
        <f t="shared" si="28"/>
        <v>Hold</v>
      </c>
    </row>
    <row r="343" spans="1:8" ht="13.5" x14ac:dyDescent="0.25">
      <c r="A343" s="3">
        <f>TITRES_STAT!B346</f>
        <v>42790</v>
      </c>
      <c r="B343" s="6">
        <f>TITRES_STAT!D346</f>
        <v>6.4892000000000003</v>
      </c>
      <c r="C343" s="2">
        <f t="shared" si="30"/>
        <v>6.5728624177268618</v>
      </c>
      <c r="D343" s="2">
        <f t="shared" si="26"/>
        <v>6.563460900631167</v>
      </c>
      <c r="E343" s="2">
        <f t="shared" si="25"/>
        <v>9.4015170956947003E-3</v>
      </c>
      <c r="F343" s="2">
        <f t="shared" si="29"/>
        <v>1.9078663594128523E-2</v>
      </c>
      <c r="G343" s="2">
        <f t="shared" si="27"/>
        <v>-9.677146498433823E-3</v>
      </c>
      <c r="H343" s="2" t="str">
        <f t="shared" si="28"/>
        <v>Hold</v>
      </c>
    </row>
    <row r="344" spans="1:8" ht="13.5" x14ac:dyDescent="0.25">
      <c r="A344" s="3">
        <f>TITRES_STAT!B347</f>
        <v>42793</v>
      </c>
      <c r="B344" s="6">
        <f>TITRES_STAT!D347</f>
        <v>6.4892000000000003</v>
      </c>
      <c r="C344" s="2">
        <f t="shared" si="30"/>
        <v>6.5700681996150365</v>
      </c>
      <c r="D344" s="2">
        <f t="shared" si="26"/>
        <v>6.557960093177007</v>
      </c>
      <c r="E344" s="2">
        <f t="shared" si="25"/>
        <v>1.2108106438029509E-2</v>
      </c>
      <c r="F344" s="2">
        <f t="shared" si="29"/>
        <v>1.768455216290872E-2</v>
      </c>
      <c r="G344" s="2">
        <f t="shared" si="27"/>
        <v>-5.5764457248792115E-3</v>
      </c>
      <c r="H344" s="2" t="str">
        <f t="shared" si="28"/>
        <v>Hold</v>
      </c>
    </row>
    <row r="345" spans="1:8" ht="13.5" x14ac:dyDescent="0.25">
      <c r="A345" s="3">
        <f>TITRES_STAT!B348</f>
        <v>42794</v>
      </c>
      <c r="B345" s="6">
        <f>TITRES_STAT!D348</f>
        <v>6.5547000000000004</v>
      </c>
      <c r="C345" s="2">
        <f t="shared" si="30"/>
        <v>6.5677038612127241</v>
      </c>
      <c r="D345" s="2">
        <f t="shared" si="26"/>
        <v>6.557718604793525</v>
      </c>
      <c r="E345" s="2">
        <f t="shared" si="25"/>
        <v>9.9852564191991178E-3</v>
      </c>
      <c r="F345" s="2">
        <f t="shared" si="29"/>
        <v>1.6144693014166801E-2</v>
      </c>
      <c r="G345" s="2">
        <f t="shared" si="27"/>
        <v>-6.1594365949676835E-3</v>
      </c>
      <c r="H345" s="2" t="str">
        <f t="shared" si="28"/>
        <v>Hold</v>
      </c>
    </row>
    <row r="346" spans="1:8" ht="13.5" x14ac:dyDescent="0.25">
      <c r="A346" s="3">
        <f>TITRES_STAT!B349</f>
        <v>42795</v>
      </c>
      <c r="B346" s="6">
        <f>TITRES_STAT!D349</f>
        <v>6.5547000000000004</v>
      </c>
      <c r="C346" s="2">
        <f t="shared" si="30"/>
        <v>6.5606571133338436</v>
      </c>
      <c r="D346" s="2">
        <f t="shared" si="26"/>
        <v>6.557495004438449</v>
      </c>
      <c r="E346" s="2">
        <f t="shared" si="25"/>
        <v>3.1621088953945886E-3</v>
      </c>
      <c r="F346" s="2">
        <f t="shared" si="29"/>
        <v>1.3548176190412358E-2</v>
      </c>
      <c r="G346" s="2">
        <f t="shared" si="27"/>
        <v>-1.0386067295017769E-2</v>
      </c>
      <c r="H346" s="2" t="str">
        <f t="shared" si="28"/>
        <v>Hold</v>
      </c>
    </row>
    <row r="347" spans="1:8" ht="13.5" x14ac:dyDescent="0.25">
      <c r="A347" s="3">
        <f>TITRES_STAT!B350</f>
        <v>42796</v>
      </c>
      <c r="B347" s="6">
        <f>TITRES_STAT!D350</f>
        <v>6.4564000000000004</v>
      </c>
      <c r="C347" s="2">
        <f t="shared" si="30"/>
        <v>6.5546944805132519</v>
      </c>
      <c r="D347" s="2">
        <f t="shared" si="26"/>
        <v>6.5500064855911564</v>
      </c>
      <c r="E347" s="2">
        <f t="shared" si="25"/>
        <v>4.6879949220954842E-3</v>
      </c>
      <c r="F347" s="2">
        <f t="shared" si="29"/>
        <v>1.1776139936748984E-2</v>
      </c>
      <c r="G347" s="2">
        <f t="shared" si="27"/>
        <v>-7.0881450146534995E-3</v>
      </c>
      <c r="H347" s="2" t="str">
        <f t="shared" si="28"/>
        <v>Hold</v>
      </c>
    </row>
    <row r="348" spans="1:8" ht="13.5" x14ac:dyDescent="0.25">
      <c r="A348" s="3">
        <f>TITRES_STAT!B351</f>
        <v>42797</v>
      </c>
      <c r="B348" s="6">
        <f>TITRES_STAT!D351</f>
        <v>6.4236000000000004</v>
      </c>
      <c r="C348" s="2">
        <f t="shared" si="30"/>
        <v>6.5446184065881354</v>
      </c>
      <c r="D348" s="2">
        <f t="shared" si="26"/>
        <v>6.5406430422140334</v>
      </c>
      <c r="E348" s="2">
        <f t="shared" ref="E348:E411" si="31">C348-D348</f>
        <v>3.9753643741020639E-3</v>
      </c>
      <c r="F348" s="2">
        <f t="shared" si="29"/>
        <v>1.0215984824219601E-2</v>
      </c>
      <c r="G348" s="2">
        <f t="shared" si="27"/>
        <v>-6.2406204501175375E-3</v>
      </c>
      <c r="H348" s="2" t="str">
        <f t="shared" si="28"/>
        <v>Hold</v>
      </c>
    </row>
    <row r="349" spans="1:8" ht="13.5" x14ac:dyDescent="0.25">
      <c r="A349" s="3">
        <f>TITRES_STAT!B352</f>
        <v>42800</v>
      </c>
      <c r="B349" s="6">
        <f>TITRES_STAT!D352</f>
        <v>6.4236000000000004</v>
      </c>
      <c r="C349" s="2">
        <f t="shared" si="30"/>
        <v>6.5461694209591919</v>
      </c>
      <c r="D349" s="2">
        <f t="shared" ref="D349:D412" si="32">$D$4*B349+(1-$D$4)*D348</f>
        <v>6.5319731872352156</v>
      </c>
      <c r="E349" s="2">
        <f t="shared" si="31"/>
        <v>1.419623372397627E-2</v>
      </c>
      <c r="F349" s="2">
        <f t="shared" si="29"/>
        <v>1.1012034604170936E-2</v>
      </c>
      <c r="G349" s="2">
        <f t="shared" si="27"/>
        <v>3.1841991198053345E-3</v>
      </c>
      <c r="H349" s="2" t="str">
        <f t="shared" si="28"/>
        <v>Sell</v>
      </c>
    </row>
    <row r="350" spans="1:8" ht="13.5" x14ac:dyDescent="0.25">
      <c r="A350" s="3">
        <f>TITRES_STAT!B353</f>
        <v>42801</v>
      </c>
      <c r="B350" s="6">
        <f>TITRES_STAT!D353</f>
        <v>6.5480999999999998</v>
      </c>
      <c r="C350" s="2">
        <f t="shared" si="30"/>
        <v>6.5454664331193166</v>
      </c>
      <c r="D350" s="2">
        <f t="shared" si="32"/>
        <v>6.5331677659585328</v>
      </c>
      <c r="E350" s="2">
        <f t="shared" si="31"/>
        <v>1.2298667160783872E-2</v>
      </c>
      <c r="F350" s="2">
        <f t="shared" si="29"/>
        <v>1.1269361115493523E-2</v>
      </c>
      <c r="G350" s="2">
        <f t="shared" si="27"/>
        <v>1.0293060452903485E-3</v>
      </c>
      <c r="H350" s="2" t="str">
        <f t="shared" si="28"/>
        <v>Sell</v>
      </c>
    </row>
    <row r="351" spans="1:8" ht="13.5" x14ac:dyDescent="0.25">
      <c r="A351" s="3">
        <f>TITRES_STAT!B354</f>
        <v>42802</v>
      </c>
      <c r="B351" s="6">
        <f>TITRES_STAT!D354</f>
        <v>6.4564000000000004</v>
      </c>
      <c r="C351" s="2">
        <f t="shared" si="30"/>
        <v>6.5428562126394212</v>
      </c>
      <c r="D351" s="2">
        <f t="shared" si="32"/>
        <v>6.5274812647764193</v>
      </c>
      <c r="E351" s="2">
        <f t="shared" si="31"/>
        <v>1.5374947863001864E-2</v>
      </c>
      <c r="F351" s="2">
        <f t="shared" si="29"/>
        <v>1.2090478464995192E-2</v>
      </c>
      <c r="G351" s="2">
        <f t="shared" si="27"/>
        <v>3.2844693980066727E-3</v>
      </c>
      <c r="H351" s="2" t="str">
        <f t="shared" si="28"/>
        <v>Sell</v>
      </c>
    </row>
    <row r="352" spans="1:8" ht="13.5" x14ac:dyDescent="0.25">
      <c r="A352" s="3">
        <f>TITRES_STAT!B355</f>
        <v>42803</v>
      </c>
      <c r="B352" s="6">
        <f>TITRES_STAT!D355</f>
        <v>6.4104999999999999</v>
      </c>
      <c r="C352" s="2">
        <f t="shared" si="30"/>
        <v>6.5436629491564329</v>
      </c>
      <c r="D352" s="2">
        <f t="shared" si="32"/>
        <v>6.5188159859040917</v>
      </c>
      <c r="E352" s="2">
        <f t="shared" si="31"/>
        <v>2.4846963252341148E-2</v>
      </c>
      <c r="F352" s="2">
        <f t="shared" si="29"/>
        <v>1.4641775422464386E-2</v>
      </c>
      <c r="G352" s="2">
        <f t="shared" si="27"/>
        <v>1.0205187829876762E-2</v>
      </c>
      <c r="H352" s="2" t="str">
        <f t="shared" si="28"/>
        <v>Sell</v>
      </c>
    </row>
    <row r="353" spans="1:8" ht="13.5" x14ac:dyDescent="0.25">
      <c r="A353" s="3">
        <f>TITRES_STAT!B356</f>
        <v>42804</v>
      </c>
      <c r="B353" s="6">
        <f>TITRES_STAT!D356</f>
        <v>6.5087999999999999</v>
      </c>
      <c r="C353" s="2">
        <f t="shared" si="30"/>
        <v>6.535284033901597</v>
      </c>
      <c r="D353" s="2">
        <f t="shared" si="32"/>
        <v>6.5180740610223076</v>
      </c>
      <c r="E353" s="2">
        <f t="shared" si="31"/>
        <v>1.7209972879289381E-2</v>
      </c>
      <c r="F353" s="2">
        <f t="shared" si="29"/>
        <v>1.5155414913829386E-2</v>
      </c>
      <c r="G353" s="2">
        <f t="shared" si="27"/>
        <v>2.0545579654599952E-3</v>
      </c>
      <c r="H353" s="2" t="str">
        <f t="shared" si="28"/>
        <v>Sell</v>
      </c>
    </row>
    <row r="354" spans="1:8" ht="13.5" x14ac:dyDescent="0.25">
      <c r="A354" s="3">
        <f>TITRES_STAT!B357</f>
        <v>42807</v>
      </c>
      <c r="B354" s="6">
        <f>TITRES_STAT!D357</f>
        <v>6.5087999999999999</v>
      </c>
      <c r="C354" s="2">
        <f t="shared" si="30"/>
        <v>6.5281941825321201</v>
      </c>
      <c r="D354" s="2">
        <f t="shared" si="32"/>
        <v>6.517387093539174</v>
      </c>
      <c r="E354" s="2">
        <f t="shared" si="31"/>
        <v>1.0807088992946134E-2</v>
      </c>
      <c r="F354" s="2">
        <f t="shared" si="29"/>
        <v>1.4285749729652736E-2</v>
      </c>
      <c r="G354" s="2">
        <f t="shared" si="27"/>
        <v>-3.4786607367066017E-3</v>
      </c>
      <c r="H354" s="2" t="str">
        <f t="shared" si="28"/>
        <v>Hold</v>
      </c>
    </row>
    <row r="355" spans="1:8" ht="13.5" x14ac:dyDescent="0.25">
      <c r="A355" s="3">
        <f>TITRES_STAT!B358</f>
        <v>42808</v>
      </c>
      <c r="B355" s="6">
        <f>TITRES_STAT!D358</f>
        <v>6.4564000000000004</v>
      </c>
      <c r="C355" s="2">
        <f t="shared" si="30"/>
        <v>6.5322720006041024</v>
      </c>
      <c r="D355" s="2">
        <f t="shared" si="32"/>
        <v>6.5128695310547906</v>
      </c>
      <c r="E355" s="2">
        <f t="shared" si="31"/>
        <v>1.9402469549311796E-2</v>
      </c>
      <c r="F355" s="2">
        <f t="shared" si="29"/>
        <v>1.5309093693584548E-2</v>
      </c>
      <c r="G355" s="2">
        <f t="shared" si="27"/>
        <v>4.0933758557272475E-3</v>
      </c>
      <c r="H355" s="2" t="str">
        <f t="shared" si="28"/>
        <v>Sell</v>
      </c>
    </row>
    <row r="356" spans="1:8" ht="13.5" x14ac:dyDescent="0.25">
      <c r="A356" s="3">
        <f>TITRES_STAT!B359</f>
        <v>42809</v>
      </c>
      <c r="B356" s="6">
        <f>TITRES_STAT!D359</f>
        <v>6.5023</v>
      </c>
      <c r="C356" s="2">
        <f t="shared" si="30"/>
        <v>6.535722462049625</v>
      </c>
      <c r="D356" s="2">
        <f t="shared" si="32"/>
        <v>6.5120866028285098</v>
      </c>
      <c r="E356" s="2">
        <f t="shared" si="31"/>
        <v>2.3635859221115219E-2</v>
      </c>
      <c r="F356" s="2">
        <f t="shared" si="29"/>
        <v>1.6974446799090683E-2</v>
      </c>
      <c r="G356" s="2">
        <f t="shared" ref="G356:G419" si="33">E356-F356</f>
        <v>6.6614124220245353E-3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42810</v>
      </c>
      <c r="B357" s="6">
        <f>TITRES_STAT!D360</f>
        <v>6.4892000000000003</v>
      </c>
      <c r="C357" s="2">
        <f t="shared" si="30"/>
        <v>6.5235190063496828</v>
      </c>
      <c r="D357" s="2">
        <f t="shared" si="32"/>
        <v>6.5103912989152875</v>
      </c>
      <c r="E357" s="2">
        <f t="shared" si="31"/>
        <v>1.3127707434395397E-2</v>
      </c>
      <c r="F357" s="2">
        <f t="shared" ref="F357:F420" si="35">(E357*(2/(10)))+((1-(2/10))*F356)</f>
        <v>1.6205098926151629E-2</v>
      </c>
      <c r="G357" s="2">
        <f t="shared" si="33"/>
        <v>-3.0773914917562317E-3</v>
      </c>
      <c r="H357" s="2" t="str">
        <f t="shared" si="34"/>
        <v>Hold</v>
      </c>
    </row>
    <row r="358" spans="1:8" ht="13.5" x14ac:dyDescent="0.25">
      <c r="A358" s="3">
        <f>TITRES_STAT!B361</f>
        <v>42811</v>
      </c>
      <c r="B358" s="6">
        <f>TITRES_STAT!D361</f>
        <v>6.6529999999999996</v>
      </c>
      <c r="C358" s="2">
        <f t="shared" si="30"/>
        <v>6.5081468515266545</v>
      </c>
      <c r="D358" s="2">
        <f t="shared" si="32"/>
        <v>6.5209549064030439</v>
      </c>
      <c r="E358" s="2">
        <f t="shared" si="31"/>
        <v>-1.2808054876389363E-2</v>
      </c>
      <c r="F358" s="2">
        <f t="shared" si="35"/>
        <v>1.0402468165643431E-2</v>
      </c>
      <c r="G358" s="2">
        <f t="shared" si="33"/>
        <v>-2.3210523042032794E-2</v>
      </c>
      <c r="H358" s="2" t="str">
        <f t="shared" si="34"/>
        <v>Hold</v>
      </c>
    </row>
    <row r="359" spans="1:8" ht="13.5" x14ac:dyDescent="0.25">
      <c r="A359" s="3">
        <f>TITRES_STAT!B362</f>
        <v>42815</v>
      </c>
      <c r="B359" s="6">
        <f>TITRES_STAT!D362</f>
        <v>6.4957000000000003</v>
      </c>
      <c r="C359" s="2">
        <f t="shared" si="30"/>
        <v>6.4951396435994768</v>
      </c>
      <c r="D359" s="2">
        <f t="shared" si="32"/>
        <v>6.5190841725954112</v>
      </c>
      <c r="E359" s="2">
        <f t="shared" si="31"/>
        <v>-2.3944528995934355E-2</v>
      </c>
      <c r="F359" s="2">
        <f t="shared" si="35"/>
        <v>3.5330687333278736E-3</v>
      </c>
      <c r="G359" s="2">
        <f t="shared" si="33"/>
        <v>-2.747759772926223E-2</v>
      </c>
      <c r="H359" s="2" t="str">
        <f t="shared" si="34"/>
        <v>Hold</v>
      </c>
    </row>
    <row r="360" spans="1:8" ht="13.5" x14ac:dyDescent="0.25">
      <c r="A360" s="3">
        <f>TITRES_STAT!B363</f>
        <v>42816</v>
      </c>
      <c r="B360" s="6">
        <f>TITRES_STAT!D363</f>
        <v>6.4892000000000003</v>
      </c>
      <c r="C360" s="2">
        <f t="shared" si="30"/>
        <v>6.5032873907380182</v>
      </c>
      <c r="D360" s="2">
        <f t="shared" si="32"/>
        <v>6.5168705301809364</v>
      </c>
      <c r="E360" s="2">
        <f t="shared" si="31"/>
        <v>-1.3583139442918224E-2</v>
      </c>
      <c r="F360" s="2">
        <f t="shared" si="35"/>
        <v>1.0982709807865398E-4</v>
      </c>
      <c r="G360" s="2">
        <f t="shared" si="33"/>
        <v>-1.3692966540996878E-2</v>
      </c>
      <c r="H360" s="2" t="str">
        <f t="shared" si="34"/>
        <v>Hold</v>
      </c>
    </row>
    <row r="361" spans="1:8" ht="13.5" x14ac:dyDescent="0.25">
      <c r="A361" s="3">
        <f>TITRES_STAT!B364</f>
        <v>42817</v>
      </c>
      <c r="B361" s="6">
        <f>TITRES_STAT!D364</f>
        <v>6.4629000000000003</v>
      </c>
      <c r="C361" s="2">
        <f t="shared" si="30"/>
        <v>6.4960739460090924</v>
      </c>
      <c r="D361" s="2">
        <f t="shared" si="32"/>
        <v>6.5128727131304966</v>
      </c>
      <c r="E361" s="2">
        <f t="shared" si="31"/>
        <v>-1.6798767121404268E-2</v>
      </c>
      <c r="F361" s="2">
        <f t="shared" si="35"/>
        <v>-3.2718917458179303E-3</v>
      </c>
      <c r="G361" s="2">
        <f t="shared" si="33"/>
        <v>-1.3526875375586337E-2</v>
      </c>
      <c r="H361" s="2" t="str">
        <f t="shared" si="34"/>
        <v>Hold</v>
      </c>
    </row>
    <row r="362" spans="1:8" ht="13.5" x14ac:dyDescent="0.25">
      <c r="A362" s="3">
        <f>TITRES_STAT!B365</f>
        <v>42818</v>
      </c>
      <c r="B362" s="6">
        <f>TITRES_STAT!D365</f>
        <v>6.4564000000000004</v>
      </c>
      <c r="C362" s="2">
        <f t="shared" si="30"/>
        <v>6.4829087235461547</v>
      </c>
      <c r="D362" s="2">
        <f t="shared" si="32"/>
        <v>6.5086895491949042</v>
      </c>
      <c r="E362" s="2">
        <f t="shared" si="31"/>
        <v>-2.5780825648749506E-2</v>
      </c>
      <c r="F362" s="2">
        <f t="shared" si="35"/>
        <v>-7.7736785264042457E-3</v>
      </c>
      <c r="G362" s="2">
        <f t="shared" si="33"/>
        <v>-1.800714712234526E-2</v>
      </c>
      <c r="H362" s="2" t="str">
        <f t="shared" si="34"/>
        <v>Hold</v>
      </c>
    </row>
    <row r="363" spans="1:8" ht="13.5" x14ac:dyDescent="0.25">
      <c r="A363" s="3">
        <f>TITRES_STAT!B366</f>
        <v>42821</v>
      </c>
      <c r="B363" s="6">
        <f>TITRES_STAT!D366</f>
        <v>6.5547000000000004</v>
      </c>
      <c r="C363" s="2">
        <f t="shared" si="30"/>
        <v>6.4868919968467464</v>
      </c>
      <c r="D363" s="2">
        <f t="shared" si="32"/>
        <v>6.5120977307360226</v>
      </c>
      <c r="E363" s="2">
        <f t="shared" si="31"/>
        <v>-2.5205733889276161E-2</v>
      </c>
      <c r="F363" s="2">
        <f t="shared" si="35"/>
        <v>-1.1260089598978628E-2</v>
      </c>
      <c r="G363" s="2">
        <f t="shared" si="33"/>
        <v>-1.3945644290297533E-2</v>
      </c>
      <c r="H363" s="2" t="str">
        <f t="shared" si="34"/>
        <v>Hold</v>
      </c>
    </row>
    <row r="364" spans="1:8" ht="13.5" x14ac:dyDescent="0.25">
      <c r="A364" s="3">
        <f>TITRES_STAT!B367</f>
        <v>42822</v>
      </c>
      <c r="B364" s="6">
        <f>TITRES_STAT!D367</f>
        <v>6.5547000000000004</v>
      </c>
      <c r="C364" s="2">
        <f t="shared" si="30"/>
        <v>6.4902624588703244</v>
      </c>
      <c r="D364" s="2">
        <f t="shared" si="32"/>
        <v>6.5152534543852063</v>
      </c>
      <c r="E364" s="2">
        <f t="shared" si="31"/>
        <v>-2.4990995514881931E-2</v>
      </c>
      <c r="F364" s="2">
        <f t="shared" si="35"/>
        <v>-1.4006270782159288E-2</v>
      </c>
      <c r="G364" s="2">
        <f t="shared" si="33"/>
        <v>-1.0984724732722643E-2</v>
      </c>
      <c r="H364" s="2" t="str">
        <f t="shared" si="34"/>
        <v>Hold</v>
      </c>
    </row>
    <row r="365" spans="1:8" ht="13.5" x14ac:dyDescent="0.25">
      <c r="A365" s="3">
        <f>TITRES_STAT!B368</f>
        <v>42823</v>
      </c>
      <c r="B365" s="6">
        <f>TITRES_STAT!D368</f>
        <v>6.5547000000000004</v>
      </c>
      <c r="C365" s="2">
        <f t="shared" si="30"/>
        <v>6.4850528498133508</v>
      </c>
      <c r="D365" s="2">
        <f t="shared" si="32"/>
        <v>6.5181754207270428</v>
      </c>
      <c r="E365" s="2">
        <f t="shared" si="31"/>
        <v>-3.3122570913691973E-2</v>
      </c>
      <c r="F365" s="2">
        <f t="shared" si="35"/>
        <v>-1.7829530808465825E-2</v>
      </c>
      <c r="G365" s="2">
        <f t="shared" si="33"/>
        <v>-1.5293040105226148E-2</v>
      </c>
      <c r="H365" s="2" t="str">
        <f t="shared" si="34"/>
        <v>Hold</v>
      </c>
    </row>
    <row r="366" spans="1:8" ht="13.5" x14ac:dyDescent="0.25">
      <c r="A366" s="3">
        <f>TITRES_STAT!B369</f>
        <v>42824</v>
      </c>
      <c r="B366" s="6">
        <f>TITRES_STAT!D369</f>
        <v>6.5547000000000004</v>
      </c>
      <c r="C366" s="2">
        <f t="shared" si="30"/>
        <v>6.4877062575343736</v>
      </c>
      <c r="D366" s="2">
        <f t="shared" si="32"/>
        <v>6.5208809451176322</v>
      </c>
      <c r="E366" s="2">
        <f t="shared" si="31"/>
        <v>-3.3174687583258589E-2</v>
      </c>
      <c r="F366" s="2">
        <f t="shared" si="35"/>
        <v>-2.0898562163424381E-2</v>
      </c>
      <c r="G366" s="2">
        <f t="shared" si="33"/>
        <v>-1.2276125419834208E-2</v>
      </c>
      <c r="H366" s="2" t="str">
        <f t="shared" si="34"/>
        <v>Hold</v>
      </c>
    </row>
    <row r="367" spans="1:8" ht="13.5" x14ac:dyDescent="0.25">
      <c r="A367" s="3">
        <f>TITRES_STAT!B370</f>
        <v>42825</v>
      </c>
      <c r="B367" s="6">
        <f>TITRES_STAT!D370</f>
        <v>6.4892000000000003</v>
      </c>
      <c r="C367" s="2">
        <f t="shared" si="30"/>
        <v>6.4879360640675472</v>
      </c>
      <c r="D367" s="2">
        <f t="shared" si="32"/>
        <v>6.5185342084422526</v>
      </c>
      <c r="E367" s="2">
        <f t="shared" si="31"/>
        <v>-3.0598144374705427E-2</v>
      </c>
      <c r="F367" s="2">
        <f t="shared" si="35"/>
        <v>-2.2838478605680591E-2</v>
      </c>
      <c r="G367" s="2">
        <f t="shared" si="33"/>
        <v>-7.7596657690248358E-3</v>
      </c>
      <c r="H367" s="2" t="str">
        <f t="shared" si="34"/>
        <v>Hold</v>
      </c>
    </row>
    <row r="368" spans="1:8" ht="13.5" x14ac:dyDescent="0.25">
      <c r="A368" s="3">
        <f>TITRES_STAT!B371</f>
        <v>42828</v>
      </c>
      <c r="B368" s="6">
        <f>TITRES_STAT!D371</f>
        <v>6.5547000000000004</v>
      </c>
      <c r="C368" s="2">
        <f t="shared" si="30"/>
        <v>6.5133305157494625</v>
      </c>
      <c r="D368" s="2">
        <f t="shared" si="32"/>
        <v>6.5212131559650492</v>
      </c>
      <c r="E368" s="2">
        <f t="shared" si="31"/>
        <v>-7.8826402155867115E-3</v>
      </c>
      <c r="F368" s="2">
        <f t="shared" si="35"/>
        <v>-1.9847310927661819E-2</v>
      </c>
      <c r="G368" s="2">
        <f t="shared" si="33"/>
        <v>1.1964670712075107E-2</v>
      </c>
      <c r="H368" s="2" t="str">
        <f t="shared" si="34"/>
        <v>Sell</v>
      </c>
    </row>
    <row r="369" spans="1:8" ht="13.5" x14ac:dyDescent="0.25">
      <c r="A369" s="3">
        <f>TITRES_STAT!B372</f>
        <v>42829</v>
      </c>
      <c r="B369" s="6">
        <f>TITRES_STAT!D372</f>
        <v>6.5547000000000004</v>
      </c>
      <c r="C369" s="2">
        <f t="shared" si="30"/>
        <v>6.5106181287110836</v>
      </c>
      <c r="D369" s="2">
        <f t="shared" si="32"/>
        <v>6.5236936629306017</v>
      </c>
      <c r="E369" s="2">
        <f t="shared" si="31"/>
        <v>-1.3075534219518126E-2</v>
      </c>
      <c r="F369" s="2">
        <f t="shared" si="35"/>
        <v>-1.8492955586033082E-2</v>
      </c>
      <c r="G369" s="2">
        <f t="shared" si="33"/>
        <v>5.4174213665149559E-3</v>
      </c>
      <c r="H369" s="2" t="str">
        <f t="shared" si="34"/>
        <v>Sell</v>
      </c>
    </row>
    <row r="370" spans="1:8" ht="13.5" x14ac:dyDescent="0.25">
      <c r="A370" s="3">
        <f>TITRES_STAT!B373</f>
        <v>42830</v>
      </c>
      <c r="B370" s="6">
        <f>TITRES_STAT!D373</f>
        <v>6.6136999999999997</v>
      </c>
      <c r="C370" s="2">
        <f t="shared" si="30"/>
        <v>6.5073230319863011</v>
      </c>
      <c r="D370" s="2">
        <f t="shared" si="32"/>
        <v>6.5303607990098156</v>
      </c>
      <c r="E370" s="2">
        <f t="shared" si="31"/>
        <v>-2.3037767023514455E-2</v>
      </c>
      <c r="F370" s="2">
        <f t="shared" si="35"/>
        <v>-1.9401917873529358E-2</v>
      </c>
      <c r="G370" s="2">
        <f t="shared" si="33"/>
        <v>-3.6358491499850973E-3</v>
      </c>
      <c r="H370" s="2" t="str">
        <f t="shared" si="34"/>
        <v>Hold</v>
      </c>
    </row>
    <row r="371" spans="1:8" ht="13.5" x14ac:dyDescent="0.25">
      <c r="A371" s="3">
        <f>TITRES_STAT!B374</f>
        <v>42831</v>
      </c>
      <c r="B371" s="6">
        <f>TITRES_STAT!D374</f>
        <v>6.4367000000000001</v>
      </c>
      <c r="C371" s="2">
        <f t="shared" si="30"/>
        <v>6.5004887193730241</v>
      </c>
      <c r="D371" s="2">
        <f t="shared" si="32"/>
        <v>6.5234229620461255</v>
      </c>
      <c r="E371" s="2">
        <f t="shared" si="31"/>
        <v>-2.2934242673101402E-2</v>
      </c>
      <c r="F371" s="2">
        <f t="shared" si="35"/>
        <v>-2.0108382833443766E-2</v>
      </c>
      <c r="G371" s="2">
        <f t="shared" si="33"/>
        <v>-2.8258598396576351E-3</v>
      </c>
      <c r="H371" s="2" t="str">
        <f t="shared" si="34"/>
        <v>Hold</v>
      </c>
    </row>
    <row r="372" spans="1:8" ht="13.5" x14ac:dyDescent="0.25">
      <c r="A372" s="3">
        <f>TITRES_STAT!B375</f>
        <v>42832</v>
      </c>
      <c r="B372" s="6">
        <f>TITRES_STAT!D375</f>
        <v>6.5547000000000004</v>
      </c>
      <c r="C372" s="2">
        <f t="shared" si="30"/>
        <v>6.4937058394694818</v>
      </c>
      <c r="D372" s="2">
        <f t="shared" si="32"/>
        <v>6.5257397796723389</v>
      </c>
      <c r="E372" s="2">
        <f t="shared" si="31"/>
        <v>-3.2033940202857103E-2</v>
      </c>
      <c r="F372" s="2">
        <f t="shared" si="35"/>
        <v>-2.2493494307326434E-2</v>
      </c>
      <c r="G372" s="2">
        <f t="shared" si="33"/>
        <v>-9.5404458955306685E-3</v>
      </c>
      <c r="H372" s="2" t="str">
        <f t="shared" si="34"/>
        <v>Hold</v>
      </c>
    </row>
    <row r="373" spans="1:8" ht="13.5" x14ac:dyDescent="0.25">
      <c r="A373" s="3">
        <f>TITRES_STAT!B376</f>
        <v>42835</v>
      </c>
      <c r="B373" s="6">
        <f>TITRES_STAT!D376</f>
        <v>6.5547000000000004</v>
      </c>
      <c r="C373" s="2">
        <f t="shared" si="30"/>
        <v>6.5030895564741762</v>
      </c>
      <c r="D373" s="2">
        <f t="shared" si="32"/>
        <v>6.5278849811780919</v>
      </c>
      <c r="E373" s="2">
        <f t="shared" si="31"/>
        <v>-2.4795424703915714E-2</v>
      </c>
      <c r="F373" s="2">
        <f t="shared" si="35"/>
        <v>-2.2953880386644289E-2</v>
      </c>
      <c r="G373" s="2">
        <f t="shared" si="33"/>
        <v>-1.8415443172714249E-3</v>
      </c>
      <c r="H373" s="2" t="str">
        <f t="shared" si="34"/>
        <v>Hold</v>
      </c>
    </row>
    <row r="374" spans="1:8" ht="13.5" x14ac:dyDescent="0.25">
      <c r="A374" s="3">
        <f>TITRES_STAT!B377</f>
        <v>42836</v>
      </c>
      <c r="B374" s="6">
        <f>TITRES_STAT!D377</f>
        <v>6.5547000000000004</v>
      </c>
      <c r="C374" s="2">
        <f t="shared" si="30"/>
        <v>6.5110296247089181</v>
      </c>
      <c r="D374" s="2">
        <f t="shared" si="32"/>
        <v>6.5298712788686037</v>
      </c>
      <c r="E374" s="2">
        <f t="shared" si="31"/>
        <v>-1.8841654159685639E-2</v>
      </c>
      <c r="F374" s="2">
        <f t="shared" si="35"/>
        <v>-2.213143514125256E-2</v>
      </c>
      <c r="G374" s="2">
        <f t="shared" si="33"/>
        <v>3.2897809815669206E-3</v>
      </c>
      <c r="H374" s="2" t="str">
        <f t="shared" si="34"/>
        <v>Sell</v>
      </c>
    </row>
    <row r="375" spans="1:8" ht="13.5" x14ac:dyDescent="0.25">
      <c r="A375" s="3">
        <f>TITRES_STAT!B378</f>
        <v>42837</v>
      </c>
      <c r="B375" s="6">
        <f>TITRES_STAT!D378</f>
        <v>6.4957000000000003</v>
      </c>
      <c r="C375" s="2">
        <f t="shared" si="30"/>
        <v>6.5177481439844698</v>
      </c>
      <c r="D375" s="2">
        <f t="shared" si="32"/>
        <v>6.527340073026485</v>
      </c>
      <c r="E375" s="2">
        <f t="shared" si="31"/>
        <v>-9.5919290420152237E-3</v>
      </c>
      <c r="F375" s="2">
        <f t="shared" si="35"/>
        <v>-1.9623533921405093E-2</v>
      </c>
      <c r="G375" s="2">
        <f t="shared" si="33"/>
        <v>1.0031604879389869E-2</v>
      </c>
      <c r="H375" s="2" t="str">
        <f t="shared" si="34"/>
        <v>Sell</v>
      </c>
    </row>
    <row r="376" spans="1:8" ht="13.5" x14ac:dyDescent="0.25">
      <c r="A376" s="3">
        <f>TITRES_STAT!B379</f>
        <v>42838</v>
      </c>
      <c r="B376" s="6">
        <f>TITRES_STAT!D379</f>
        <v>6.4957000000000003</v>
      </c>
      <c r="C376" s="2">
        <f t="shared" si="30"/>
        <v>6.523433044909936</v>
      </c>
      <c r="D376" s="2">
        <f t="shared" si="32"/>
        <v>6.5249963639134121</v>
      </c>
      <c r="E376" s="2">
        <f t="shared" si="31"/>
        <v>-1.5633190034760602E-3</v>
      </c>
      <c r="F376" s="2">
        <f t="shared" si="35"/>
        <v>-1.6011490937819287E-2</v>
      </c>
      <c r="G376" s="2">
        <f t="shared" si="33"/>
        <v>1.4448171934343227E-2</v>
      </c>
      <c r="H376" s="2" t="str">
        <f t="shared" si="34"/>
        <v>Sell</v>
      </c>
    </row>
    <row r="377" spans="1:8" ht="13.5" x14ac:dyDescent="0.25">
      <c r="A377" s="3">
        <f>TITRES_STAT!B380</f>
        <v>42839</v>
      </c>
      <c r="B377" s="6">
        <f>TITRES_STAT!D380</f>
        <v>6.4957000000000003</v>
      </c>
      <c r="C377" s="2">
        <f t="shared" si="30"/>
        <v>6.5181664226160994</v>
      </c>
      <c r="D377" s="2">
        <f t="shared" si="32"/>
        <v>6.5228262628827887</v>
      </c>
      <c r="E377" s="2">
        <f t="shared" si="31"/>
        <v>-4.659840266689308E-3</v>
      </c>
      <c r="F377" s="2">
        <f t="shared" si="35"/>
        <v>-1.3741160803593293E-2</v>
      </c>
      <c r="G377" s="2">
        <f t="shared" si="33"/>
        <v>9.0813205369039852E-3</v>
      </c>
      <c r="H377" s="2" t="str">
        <f t="shared" si="34"/>
        <v>Sell</v>
      </c>
    </row>
    <row r="378" spans="1:8" ht="13.5" x14ac:dyDescent="0.25">
      <c r="A378" s="3">
        <f>TITRES_STAT!B381</f>
        <v>42842</v>
      </c>
      <c r="B378" s="6">
        <f>TITRES_STAT!D381</f>
        <v>6.5415999999999999</v>
      </c>
      <c r="C378" s="2">
        <f t="shared" si="30"/>
        <v>6.5237869729828528</v>
      </c>
      <c r="D378" s="2">
        <f t="shared" si="32"/>
        <v>6.5242169100766567</v>
      </c>
      <c r="E378" s="2">
        <f t="shared" si="31"/>
        <v>-4.2993709380390044E-4</v>
      </c>
      <c r="F378" s="2">
        <f t="shared" si="35"/>
        <v>-1.1078916061635415E-2</v>
      </c>
      <c r="G378" s="2">
        <f t="shared" si="33"/>
        <v>1.0648978967831514E-2</v>
      </c>
      <c r="H378" s="2" t="str">
        <f t="shared" si="34"/>
        <v>Sell</v>
      </c>
    </row>
    <row r="379" spans="1:8" ht="13.5" x14ac:dyDescent="0.25">
      <c r="A379" s="3">
        <f>TITRES_STAT!B382</f>
        <v>42843</v>
      </c>
      <c r="B379" s="6">
        <f>TITRES_STAT!D382</f>
        <v>6.5480999999999998</v>
      </c>
      <c r="C379" s="2">
        <f t="shared" si="30"/>
        <v>6.5285428232931828</v>
      </c>
      <c r="D379" s="2">
        <f t="shared" si="32"/>
        <v>6.5259860278487558</v>
      </c>
      <c r="E379" s="2">
        <f t="shared" si="31"/>
        <v>2.5567954444269958E-3</v>
      </c>
      <c r="F379" s="2">
        <f t="shared" si="35"/>
        <v>-8.3517737604229345E-3</v>
      </c>
      <c r="G379" s="2">
        <f t="shared" si="33"/>
        <v>1.090856920484993E-2</v>
      </c>
      <c r="H379" s="2" t="str">
        <f t="shared" si="34"/>
        <v>Sell</v>
      </c>
    </row>
    <row r="380" spans="1:8" ht="13.5" x14ac:dyDescent="0.25">
      <c r="A380" s="3">
        <f>TITRES_STAT!B383</f>
        <v>42844</v>
      </c>
      <c r="B380" s="6">
        <f>TITRES_STAT!D383</f>
        <v>6.5218999999999996</v>
      </c>
      <c r="C380" s="2">
        <f t="shared" si="30"/>
        <v>6.5416439274019238</v>
      </c>
      <c r="D380" s="2">
        <f t="shared" si="32"/>
        <v>6.5256833591192187</v>
      </c>
      <c r="E380" s="2">
        <f t="shared" si="31"/>
        <v>1.596056828270509E-2</v>
      </c>
      <c r="F380" s="2">
        <f t="shared" si="35"/>
        <v>-3.4893053517973303E-3</v>
      </c>
      <c r="G380" s="2">
        <f t="shared" si="33"/>
        <v>1.9449873634502419E-2</v>
      </c>
      <c r="H380" s="2" t="str">
        <f t="shared" si="34"/>
        <v>Sell</v>
      </c>
    </row>
    <row r="381" spans="1:8" ht="13.5" x14ac:dyDescent="0.25">
      <c r="A381" s="3">
        <f>TITRES_STAT!B384</f>
        <v>42845</v>
      </c>
      <c r="B381" s="6">
        <f>TITRES_STAT!D384</f>
        <v>6.5547000000000004</v>
      </c>
      <c r="C381" s="2">
        <f t="shared" si="30"/>
        <v>6.5254987078016278</v>
      </c>
      <c r="D381" s="2">
        <f t="shared" si="32"/>
        <v>6.527832739925203</v>
      </c>
      <c r="E381" s="2">
        <f t="shared" si="31"/>
        <v>-2.3340321235751915E-3</v>
      </c>
      <c r="F381" s="2">
        <f t="shared" si="35"/>
        <v>-3.2582507061529029E-3</v>
      </c>
      <c r="G381" s="2">
        <f t="shared" si="33"/>
        <v>9.2421858257771142E-4</v>
      </c>
      <c r="H381" s="2" t="str">
        <f t="shared" si="34"/>
        <v>Sell</v>
      </c>
    </row>
    <row r="382" spans="1:8" ht="13.5" x14ac:dyDescent="0.25">
      <c r="A382" s="3">
        <f>TITRES_STAT!B385</f>
        <v>42846</v>
      </c>
      <c r="B382" s="6">
        <f>TITRES_STAT!D385</f>
        <v>6.4892000000000003</v>
      </c>
      <c r="C382" s="2">
        <f t="shared" si="30"/>
        <v>6.5299912142936858</v>
      </c>
      <c r="D382" s="2">
        <f t="shared" si="32"/>
        <v>6.524971055486299</v>
      </c>
      <c r="E382" s="2">
        <f t="shared" si="31"/>
        <v>5.0201588073868209E-3</v>
      </c>
      <c r="F382" s="2">
        <f t="shared" si="35"/>
        <v>-1.6025688034449583E-3</v>
      </c>
      <c r="G382" s="2">
        <f t="shared" si="33"/>
        <v>6.6227276108317794E-3</v>
      </c>
      <c r="H382" s="2" t="str">
        <f t="shared" si="34"/>
        <v>Sell</v>
      </c>
    </row>
    <row r="383" spans="1:8" ht="13.5" x14ac:dyDescent="0.25">
      <c r="A383" s="3">
        <f>TITRES_STAT!B386</f>
        <v>42849</v>
      </c>
      <c r="B383" s="6">
        <f>TITRES_STAT!D386</f>
        <v>6.4892000000000003</v>
      </c>
      <c r="C383" s="2">
        <f t="shared" si="30"/>
        <v>6.5337925659408107</v>
      </c>
      <c r="D383" s="2">
        <f t="shared" si="32"/>
        <v>6.5223213476724986</v>
      </c>
      <c r="E383" s="2">
        <f t="shared" si="31"/>
        <v>1.14712182683121E-2</v>
      </c>
      <c r="F383" s="2">
        <f t="shared" si="35"/>
        <v>1.0121886109064535E-3</v>
      </c>
      <c r="G383" s="2">
        <f t="shared" si="33"/>
        <v>1.0459029657405647E-2</v>
      </c>
      <c r="H383" s="2" t="str">
        <f t="shared" si="34"/>
        <v>Sell</v>
      </c>
    </row>
    <row r="384" spans="1:8" ht="13.5" x14ac:dyDescent="0.25">
      <c r="A384" s="3">
        <f>TITRES_STAT!B387</f>
        <v>42850</v>
      </c>
      <c r="B384" s="6">
        <f>TITRES_STAT!D387</f>
        <v>6.4629000000000003</v>
      </c>
      <c r="C384" s="2">
        <f t="shared" si="30"/>
        <v>6.5370090942576091</v>
      </c>
      <c r="D384" s="2">
        <f t="shared" si="32"/>
        <v>6.5179197663634252</v>
      </c>
      <c r="E384" s="2">
        <f t="shared" si="31"/>
        <v>1.9089327894183938E-2</v>
      </c>
      <c r="F384" s="2">
        <f t="shared" si="35"/>
        <v>4.6276164675619503E-3</v>
      </c>
      <c r="G384" s="2">
        <f t="shared" si="33"/>
        <v>1.4461711426621988E-2</v>
      </c>
      <c r="H384" s="2" t="str">
        <f t="shared" si="34"/>
        <v>Sell</v>
      </c>
    </row>
    <row r="385" spans="1:8" ht="13.5" x14ac:dyDescent="0.25">
      <c r="A385" s="3">
        <f>TITRES_STAT!B388</f>
        <v>42851</v>
      </c>
      <c r="B385" s="6">
        <f>TITRES_STAT!D388</f>
        <v>6.5547000000000004</v>
      </c>
      <c r="C385" s="2">
        <f t="shared" si="30"/>
        <v>6.5306538489872077</v>
      </c>
      <c r="D385" s="2">
        <f t="shared" si="32"/>
        <v>6.5206442281142829</v>
      </c>
      <c r="E385" s="2">
        <f t="shared" si="31"/>
        <v>1.0009620872924785E-2</v>
      </c>
      <c r="F385" s="2">
        <f t="shared" si="35"/>
        <v>5.7040173486345176E-3</v>
      </c>
      <c r="G385" s="2">
        <f t="shared" si="33"/>
        <v>4.3056035242902673E-3</v>
      </c>
      <c r="H385" s="2" t="str">
        <f t="shared" si="34"/>
        <v>Sell</v>
      </c>
    </row>
    <row r="386" spans="1:8" ht="13.5" x14ac:dyDescent="0.25">
      <c r="A386" s="3">
        <f>TITRES_STAT!B389</f>
        <v>42852</v>
      </c>
      <c r="B386" s="6">
        <f>TITRES_STAT!D389</f>
        <v>6.5547000000000004</v>
      </c>
      <c r="C386" s="2">
        <f t="shared" si="30"/>
        <v>6.5252763337584065</v>
      </c>
      <c r="D386" s="2">
        <f t="shared" si="32"/>
        <v>6.5231668778835958</v>
      </c>
      <c r="E386" s="2">
        <f t="shared" si="31"/>
        <v>2.1094558748107062E-3</v>
      </c>
      <c r="F386" s="2">
        <f t="shared" si="35"/>
        <v>4.9851050538697551E-3</v>
      </c>
      <c r="G386" s="2">
        <f t="shared" si="33"/>
        <v>-2.8756491790590489E-3</v>
      </c>
      <c r="H386" s="2" t="str">
        <f t="shared" si="34"/>
        <v>Hold</v>
      </c>
    </row>
    <row r="387" spans="1:8" ht="13.5" x14ac:dyDescent="0.25">
      <c r="A387" s="3">
        <f>TITRES_STAT!B390</f>
        <v>42853</v>
      </c>
      <c r="B387" s="6">
        <f>TITRES_STAT!D390</f>
        <v>6.4236000000000004</v>
      </c>
      <c r="C387" s="2">
        <f t="shared" si="30"/>
        <v>6.5207261285648057</v>
      </c>
      <c r="D387" s="2">
        <f t="shared" si="32"/>
        <v>6.5157915535959221</v>
      </c>
      <c r="E387" s="2">
        <f t="shared" si="31"/>
        <v>4.9345749688836094E-3</v>
      </c>
      <c r="F387" s="2">
        <f t="shared" si="35"/>
        <v>4.9749990368725258E-3</v>
      </c>
      <c r="G387" s="2">
        <f t="shared" si="33"/>
        <v>-4.0424067988916422E-5</v>
      </c>
      <c r="H387" s="2" t="str">
        <f t="shared" si="34"/>
        <v>Hold</v>
      </c>
    </row>
    <row r="388" spans="1:8" ht="13.5" x14ac:dyDescent="0.25">
      <c r="A388" s="3">
        <f>TITRES_STAT!B391</f>
        <v>42857</v>
      </c>
      <c r="B388" s="6">
        <f>TITRES_STAT!D391</f>
        <v>6.4367000000000001</v>
      </c>
      <c r="C388" s="2">
        <f t="shared" si="30"/>
        <v>6.5239374934009895</v>
      </c>
      <c r="D388" s="2">
        <f t="shared" si="32"/>
        <v>6.5099329199962241</v>
      </c>
      <c r="E388" s="2">
        <f t="shared" si="31"/>
        <v>1.4004573404765353E-2</v>
      </c>
      <c r="F388" s="2">
        <f t="shared" si="35"/>
        <v>6.7809139104510916E-3</v>
      </c>
      <c r="G388" s="2">
        <f t="shared" si="33"/>
        <v>7.2236594943142609E-3</v>
      </c>
      <c r="H388" s="2" t="str">
        <f t="shared" si="34"/>
        <v>Sell</v>
      </c>
    </row>
    <row r="389" spans="1:8" ht="13.5" x14ac:dyDescent="0.25">
      <c r="A389" s="3">
        <f>TITRES_STAT!B392</f>
        <v>42858</v>
      </c>
      <c r="B389" s="6">
        <f>TITRES_STAT!D392</f>
        <v>6.5547000000000004</v>
      </c>
      <c r="C389" s="2">
        <f t="shared" si="30"/>
        <v>6.527654802108529</v>
      </c>
      <c r="D389" s="2">
        <f t="shared" si="32"/>
        <v>6.5132489999965042</v>
      </c>
      <c r="E389" s="2">
        <f t="shared" si="31"/>
        <v>1.4405802112024801E-2</v>
      </c>
      <c r="F389" s="2">
        <f t="shared" si="35"/>
        <v>8.305891550765835E-3</v>
      </c>
      <c r="G389" s="2">
        <f t="shared" si="33"/>
        <v>6.0999105612589664E-3</v>
      </c>
      <c r="H389" s="2" t="str">
        <f t="shared" si="34"/>
        <v>Sell</v>
      </c>
    </row>
    <row r="390" spans="1:8" ht="13.5" x14ac:dyDescent="0.25">
      <c r="A390" s="3">
        <f>TITRES_STAT!B393</f>
        <v>42859</v>
      </c>
      <c r="B390" s="6">
        <f>TITRES_STAT!D393</f>
        <v>6.5547000000000004</v>
      </c>
      <c r="C390" s="2">
        <f t="shared" si="30"/>
        <v>6.5267694479379861</v>
      </c>
      <c r="D390" s="2">
        <f t="shared" si="32"/>
        <v>6.5163194444412076</v>
      </c>
      <c r="E390" s="2">
        <f t="shared" si="31"/>
        <v>1.0450003496778493E-2</v>
      </c>
      <c r="F390" s="2">
        <f t="shared" si="35"/>
        <v>8.7347139399683669E-3</v>
      </c>
      <c r="G390" s="2">
        <f t="shared" si="33"/>
        <v>1.7152895568101258E-3</v>
      </c>
      <c r="H390" s="2" t="str">
        <f t="shared" si="34"/>
        <v>Sell</v>
      </c>
    </row>
    <row r="391" spans="1:8" ht="13.5" x14ac:dyDescent="0.25">
      <c r="A391" s="3">
        <f>TITRES_STAT!B394</f>
        <v>42860</v>
      </c>
      <c r="B391" s="6">
        <f>TITRES_STAT!D394</f>
        <v>6.5218999999999996</v>
      </c>
      <c r="C391" s="2">
        <f t="shared" si="30"/>
        <v>6.531066455947526</v>
      </c>
      <c r="D391" s="2">
        <f t="shared" si="32"/>
        <v>6.5167328189270446</v>
      </c>
      <c r="E391" s="2">
        <f t="shared" si="31"/>
        <v>1.4333637020481405E-2</v>
      </c>
      <c r="F391" s="2">
        <f t="shared" si="35"/>
        <v>9.8544985560709737E-3</v>
      </c>
      <c r="G391" s="2">
        <f t="shared" si="33"/>
        <v>4.4791384644104308E-3</v>
      </c>
      <c r="H391" s="2" t="str">
        <f t="shared" si="34"/>
        <v>Sell</v>
      </c>
    </row>
    <row r="392" spans="1:8" ht="13.5" x14ac:dyDescent="0.25">
      <c r="A392" s="3">
        <f>TITRES_STAT!B395</f>
        <v>42863</v>
      </c>
      <c r="B392" s="6">
        <f>TITRES_STAT!D395</f>
        <v>6.5218999999999996</v>
      </c>
      <c r="C392" s="2">
        <f t="shared" si="30"/>
        <v>6.5246254627248295</v>
      </c>
      <c r="D392" s="2">
        <f t="shared" si="32"/>
        <v>6.5171155730805976</v>
      </c>
      <c r="E392" s="2">
        <f t="shared" si="31"/>
        <v>7.5098896442318264E-3</v>
      </c>
      <c r="F392" s="2">
        <f t="shared" si="35"/>
        <v>9.3855767737031446E-3</v>
      </c>
      <c r="G392" s="2">
        <f t="shared" si="33"/>
        <v>-1.8756871294713182E-3</v>
      </c>
      <c r="H392" s="2" t="str">
        <f t="shared" si="34"/>
        <v>Hold</v>
      </c>
    </row>
    <row r="393" spans="1:8" ht="13.5" x14ac:dyDescent="0.25">
      <c r="A393" s="3">
        <f>TITRES_STAT!B396</f>
        <v>42864</v>
      </c>
      <c r="B393" s="6">
        <f>TITRES_STAT!D396</f>
        <v>6.4892000000000003</v>
      </c>
      <c r="C393" s="2">
        <f t="shared" si="30"/>
        <v>6.519175391536395</v>
      </c>
      <c r="D393" s="2">
        <f t="shared" si="32"/>
        <v>6.5150477528524053</v>
      </c>
      <c r="E393" s="2">
        <f t="shared" si="31"/>
        <v>4.1276386839896873E-3</v>
      </c>
      <c r="F393" s="2">
        <f t="shared" si="35"/>
        <v>8.3339891557604531E-3</v>
      </c>
      <c r="G393" s="2">
        <f t="shared" si="33"/>
        <v>-4.2063504717707659E-3</v>
      </c>
      <c r="H393" s="2" t="str">
        <f t="shared" si="34"/>
        <v>Hold</v>
      </c>
    </row>
    <row r="394" spans="1:8" ht="13.5" x14ac:dyDescent="0.25">
      <c r="A394" s="3">
        <f>TITRES_STAT!B397</f>
        <v>42865</v>
      </c>
      <c r="B394" s="6">
        <f>TITRES_STAT!D397</f>
        <v>6.5153999999999996</v>
      </c>
      <c r="C394" s="2">
        <f t="shared" si="30"/>
        <v>6.5105176389923347</v>
      </c>
      <c r="D394" s="2">
        <f t="shared" si="32"/>
        <v>6.5150738452337089</v>
      </c>
      <c r="E394" s="2">
        <f t="shared" si="31"/>
        <v>-4.5562062413742055E-3</v>
      </c>
      <c r="F394" s="2">
        <f t="shared" si="35"/>
        <v>5.7559500763335221E-3</v>
      </c>
      <c r="G394" s="2">
        <f t="shared" si="33"/>
        <v>-1.0312156317707728E-2</v>
      </c>
      <c r="H394" s="2" t="str">
        <f t="shared" si="34"/>
        <v>Hold</v>
      </c>
    </row>
    <row r="395" spans="1:8" ht="13.5" x14ac:dyDescent="0.25">
      <c r="A395" s="3">
        <f>TITRES_STAT!B398</f>
        <v>42866</v>
      </c>
      <c r="B395" s="6">
        <f>TITRES_STAT!D398</f>
        <v>6.5153999999999996</v>
      </c>
      <c r="C395" s="2">
        <f t="shared" si="30"/>
        <v>6.517314925301207</v>
      </c>
      <c r="D395" s="2">
        <f t="shared" si="32"/>
        <v>6.5150980048460267</v>
      </c>
      <c r="E395" s="2">
        <f t="shared" si="31"/>
        <v>2.2169204551802935E-3</v>
      </c>
      <c r="F395" s="2">
        <f t="shared" si="35"/>
        <v>5.0481441521028764E-3</v>
      </c>
      <c r="G395" s="2">
        <f t="shared" si="33"/>
        <v>-2.8312236969225829E-3</v>
      </c>
      <c r="H395" s="2" t="str">
        <f t="shared" si="34"/>
        <v>Hold</v>
      </c>
    </row>
    <row r="396" spans="1:8" ht="13.5" x14ac:dyDescent="0.25">
      <c r="A396" s="3">
        <f>TITRES_STAT!B399</f>
        <v>42867</v>
      </c>
      <c r="B396" s="6">
        <f>TITRES_STAT!D399</f>
        <v>6.4892000000000003</v>
      </c>
      <c r="C396" s="2">
        <f t="shared" si="30"/>
        <v>6.5230664752548684</v>
      </c>
      <c r="D396" s="2">
        <f t="shared" si="32"/>
        <v>6.5131796341166908</v>
      </c>
      <c r="E396" s="2">
        <f t="shared" si="31"/>
        <v>9.8868411381776156E-3</v>
      </c>
      <c r="F396" s="2">
        <f t="shared" si="35"/>
        <v>6.0158835493178235E-3</v>
      </c>
      <c r="G396" s="2">
        <f t="shared" si="33"/>
        <v>3.870957588859792E-3</v>
      </c>
      <c r="H396" s="2" t="str">
        <f t="shared" si="34"/>
        <v>Sell</v>
      </c>
    </row>
    <row r="397" spans="1:8" ht="13.5" x14ac:dyDescent="0.25">
      <c r="A397" s="3">
        <f>TITRES_STAT!B400</f>
        <v>42870</v>
      </c>
      <c r="B397" s="6">
        <f>TITRES_STAT!D400</f>
        <v>6.5023</v>
      </c>
      <c r="C397" s="2">
        <f t="shared" si="30"/>
        <v>6.507763940600273</v>
      </c>
      <c r="D397" s="2">
        <f t="shared" si="32"/>
        <v>6.5123737352932318</v>
      </c>
      <c r="E397" s="2">
        <f t="shared" si="31"/>
        <v>-4.6097946929588574E-3</v>
      </c>
      <c r="F397" s="2">
        <f t="shared" si="35"/>
        <v>3.8907479008624879E-3</v>
      </c>
      <c r="G397" s="2">
        <f t="shared" si="33"/>
        <v>-8.5005425938213461E-3</v>
      </c>
      <c r="H397" s="2" t="str">
        <f t="shared" si="34"/>
        <v>Hold</v>
      </c>
    </row>
    <row r="398" spans="1:8" ht="13.5" x14ac:dyDescent="0.25">
      <c r="A398" s="3">
        <f>TITRES_STAT!B401</f>
        <v>42871</v>
      </c>
      <c r="B398" s="6">
        <f>TITRES_STAT!D401</f>
        <v>6.4957000000000003</v>
      </c>
      <c r="C398" s="2">
        <f t="shared" si="30"/>
        <v>6.4968310266617699</v>
      </c>
      <c r="D398" s="2">
        <f t="shared" si="32"/>
        <v>6.5111386437900292</v>
      </c>
      <c r="E398" s="2">
        <f t="shared" si="31"/>
        <v>-1.4307617128259231E-2</v>
      </c>
      <c r="F398" s="2">
        <f t="shared" si="35"/>
        <v>2.5107489503814386E-4</v>
      </c>
      <c r="G398" s="2">
        <f t="shared" si="33"/>
        <v>-1.4558692023297376E-2</v>
      </c>
      <c r="H398" s="2" t="str">
        <f t="shared" si="34"/>
        <v>Hold</v>
      </c>
    </row>
    <row r="399" spans="1:8" ht="13.5" x14ac:dyDescent="0.25">
      <c r="A399" s="3">
        <f>TITRES_STAT!B402</f>
        <v>42872</v>
      </c>
      <c r="B399" s="6">
        <f>TITRES_STAT!D402</f>
        <v>6.4564000000000004</v>
      </c>
      <c r="C399" s="2">
        <f t="shared" ref="C399:C462" si="36">$C$4*B389+C398*(1-$C$4)</f>
        <v>6.5057339456368819</v>
      </c>
      <c r="D399" s="2">
        <f t="shared" si="32"/>
        <v>6.5070839294352121</v>
      </c>
      <c r="E399" s="2">
        <f t="shared" si="31"/>
        <v>-1.3499837983301788E-3</v>
      </c>
      <c r="F399" s="2">
        <f t="shared" si="35"/>
        <v>-6.9136843635520651E-5</v>
      </c>
      <c r="G399" s="2">
        <f t="shared" si="33"/>
        <v>-1.2808469546946582E-3</v>
      </c>
      <c r="H399" s="2" t="str">
        <f t="shared" si="34"/>
        <v>Hold</v>
      </c>
    </row>
    <row r="400" spans="1:8" ht="13.5" x14ac:dyDescent="0.25">
      <c r="A400" s="3">
        <f>TITRES_STAT!B403</f>
        <v>42873</v>
      </c>
      <c r="B400" s="6">
        <f>TITRES_STAT!D403</f>
        <v>6.4825999999999997</v>
      </c>
      <c r="C400" s="2">
        <f t="shared" si="36"/>
        <v>6.5132671847696688</v>
      </c>
      <c r="D400" s="2">
        <f t="shared" si="32"/>
        <v>6.505270305032604</v>
      </c>
      <c r="E400" s="2">
        <f t="shared" si="31"/>
        <v>7.9968797370648659E-3</v>
      </c>
      <c r="F400" s="2">
        <f t="shared" si="35"/>
        <v>1.5440664725045567E-3</v>
      </c>
      <c r="G400" s="2">
        <f t="shared" si="33"/>
        <v>6.4528132645603094E-3</v>
      </c>
      <c r="H400" s="2" t="str">
        <f t="shared" si="34"/>
        <v>Sell</v>
      </c>
    </row>
    <row r="401" spans="1:8" ht="13.5" x14ac:dyDescent="0.25">
      <c r="A401" s="3">
        <f>TITRES_STAT!B404</f>
        <v>42874</v>
      </c>
      <c r="B401" s="6">
        <f>TITRES_STAT!D404</f>
        <v>6.4367000000000001</v>
      </c>
      <c r="C401" s="2">
        <f t="shared" si="36"/>
        <v>6.5145953101897192</v>
      </c>
      <c r="D401" s="2">
        <f t="shared" si="32"/>
        <v>6.5001910231783366</v>
      </c>
      <c r="E401" s="2">
        <f t="shared" si="31"/>
        <v>1.4404287011382522E-2</v>
      </c>
      <c r="F401" s="2">
        <f t="shared" si="35"/>
        <v>4.1161105802801495E-3</v>
      </c>
      <c r="G401" s="2">
        <f t="shared" si="33"/>
        <v>1.0288176431102372E-2</v>
      </c>
      <c r="H401" s="2" t="str">
        <f t="shared" si="34"/>
        <v>Sell</v>
      </c>
    </row>
    <row r="402" spans="1:8" ht="13.5" x14ac:dyDescent="0.25">
      <c r="A402" s="3">
        <f>TITRES_STAT!B405</f>
        <v>42877</v>
      </c>
      <c r="B402" s="6">
        <f>TITRES_STAT!D405</f>
        <v>6.3646000000000003</v>
      </c>
      <c r="C402" s="2">
        <f t="shared" si="36"/>
        <v>6.5157191086220694</v>
      </c>
      <c r="D402" s="2">
        <f t="shared" si="32"/>
        <v>6.4901472436836452</v>
      </c>
      <c r="E402" s="2">
        <f t="shared" si="31"/>
        <v>2.5571864938424227E-2</v>
      </c>
      <c r="F402" s="2">
        <f t="shared" si="35"/>
        <v>8.4072614519089661E-3</v>
      </c>
      <c r="G402" s="2">
        <f t="shared" si="33"/>
        <v>1.7164603486515259E-2</v>
      </c>
      <c r="H402" s="2" t="str">
        <f t="shared" si="34"/>
        <v>Sell</v>
      </c>
    </row>
    <row r="403" spans="1:8" ht="13.5" x14ac:dyDescent="0.25">
      <c r="A403" s="3">
        <f>TITRES_STAT!B406</f>
        <v>42878</v>
      </c>
      <c r="B403" s="6">
        <f>TITRES_STAT!D406</f>
        <v>6.476</v>
      </c>
      <c r="C403" s="2">
        <f t="shared" si="36"/>
        <v>6.5116392457571362</v>
      </c>
      <c r="D403" s="2">
        <f t="shared" si="32"/>
        <v>6.4890992997070791</v>
      </c>
      <c r="E403" s="2">
        <f t="shared" si="31"/>
        <v>2.2539946050057047E-2</v>
      </c>
      <c r="F403" s="2">
        <f t="shared" si="35"/>
        <v>1.1233798371538583E-2</v>
      </c>
      <c r="G403" s="2">
        <f t="shared" si="33"/>
        <v>1.1306147678518464E-2</v>
      </c>
      <c r="H403" s="2" t="str">
        <f t="shared" si="34"/>
        <v>Sell</v>
      </c>
    </row>
    <row r="404" spans="1:8" ht="13.5" x14ac:dyDescent="0.25">
      <c r="A404" s="3">
        <f>TITRES_STAT!B407</f>
        <v>42879</v>
      </c>
      <c r="B404" s="6">
        <f>TITRES_STAT!D407</f>
        <v>6.3646000000000003</v>
      </c>
      <c r="C404" s="2">
        <f t="shared" si="36"/>
        <v>6.5122178233329606</v>
      </c>
      <c r="D404" s="2">
        <f t="shared" si="32"/>
        <v>6.4798771293584068</v>
      </c>
      <c r="E404" s="2">
        <f t="shared" si="31"/>
        <v>3.2340693974553858E-2</v>
      </c>
      <c r="F404" s="2">
        <f t="shared" si="35"/>
        <v>1.5455177492141637E-2</v>
      </c>
      <c r="G404" s="2">
        <f t="shared" si="33"/>
        <v>1.6885516482412221E-2</v>
      </c>
      <c r="H404" s="2" t="str">
        <f t="shared" si="34"/>
        <v>Sell</v>
      </c>
    </row>
    <row r="405" spans="1:8" ht="13.5" x14ac:dyDescent="0.25">
      <c r="A405" s="3">
        <f>TITRES_STAT!B408</f>
        <v>42880</v>
      </c>
      <c r="B405" s="6">
        <f>TITRES_STAT!D408</f>
        <v>6.3581000000000003</v>
      </c>
      <c r="C405" s="2">
        <f t="shared" si="36"/>
        <v>6.512707388974043</v>
      </c>
      <c r="D405" s="2">
        <f t="shared" si="32"/>
        <v>6.4708566012577844</v>
      </c>
      <c r="E405" s="2">
        <f t="shared" si="31"/>
        <v>4.1850787716258608E-2</v>
      </c>
      <c r="F405" s="2">
        <f t="shared" si="35"/>
        <v>2.0734299536965033E-2</v>
      </c>
      <c r="G405" s="2">
        <f t="shared" si="33"/>
        <v>2.1116488179293576E-2</v>
      </c>
      <c r="H405" s="2" t="str">
        <f t="shared" si="34"/>
        <v>Sell</v>
      </c>
    </row>
    <row r="406" spans="1:8" ht="13.5" x14ac:dyDescent="0.25">
      <c r="A406" s="3">
        <f>TITRES_STAT!B409</f>
        <v>42881</v>
      </c>
      <c r="B406" s="6">
        <f>TITRES_STAT!D409</f>
        <v>6.4695</v>
      </c>
      <c r="C406" s="2">
        <f t="shared" si="36"/>
        <v>6.5090908675934216</v>
      </c>
      <c r="D406" s="2">
        <f t="shared" si="32"/>
        <v>6.4707561122757262</v>
      </c>
      <c r="E406" s="2">
        <f t="shared" si="31"/>
        <v>3.8334755317695368E-2</v>
      </c>
      <c r="F406" s="2">
        <f t="shared" si="35"/>
        <v>2.42543906931111E-2</v>
      </c>
      <c r="G406" s="2">
        <f t="shared" si="33"/>
        <v>1.4080364624584268E-2</v>
      </c>
      <c r="H406" s="2" t="str">
        <f t="shared" si="34"/>
        <v>Sell</v>
      </c>
    </row>
    <row r="407" spans="1:8" ht="13.5" x14ac:dyDescent="0.25">
      <c r="A407" s="3">
        <f>TITRES_STAT!B410</f>
        <v>42884</v>
      </c>
      <c r="B407" s="6">
        <f>TITRES_STAT!D410</f>
        <v>6.4695</v>
      </c>
      <c r="C407" s="2">
        <f t="shared" si="36"/>
        <v>6.5080461187328948</v>
      </c>
      <c r="D407" s="2">
        <f t="shared" si="32"/>
        <v>6.4706630669219685</v>
      </c>
      <c r="E407" s="2">
        <f t="shared" si="31"/>
        <v>3.7383051810926382E-2</v>
      </c>
      <c r="F407" s="2">
        <f t="shared" si="35"/>
        <v>2.688012291667416E-2</v>
      </c>
      <c r="G407" s="2">
        <f t="shared" si="33"/>
        <v>1.0502928894252223E-2</v>
      </c>
      <c r="H407" s="2" t="str">
        <f t="shared" si="34"/>
        <v>Sell</v>
      </c>
    </row>
    <row r="408" spans="1:8" ht="13.5" x14ac:dyDescent="0.25">
      <c r="A408" s="3">
        <f>TITRES_STAT!B411</f>
        <v>42885</v>
      </c>
      <c r="B408" s="6">
        <f>TITRES_STAT!D411</f>
        <v>6.4695</v>
      </c>
      <c r="C408" s="2">
        <f t="shared" si="36"/>
        <v>6.5061467158509112</v>
      </c>
      <c r="D408" s="2">
        <f t="shared" si="32"/>
        <v>6.4705769138166369</v>
      </c>
      <c r="E408" s="2">
        <f t="shared" si="31"/>
        <v>3.5569802034274289E-2</v>
      </c>
      <c r="F408" s="2">
        <f t="shared" si="35"/>
        <v>2.8618058740194185E-2</v>
      </c>
      <c r="G408" s="2">
        <f t="shared" si="33"/>
        <v>6.9517432940801038E-3</v>
      </c>
      <c r="H408" s="2" t="str">
        <f t="shared" si="34"/>
        <v>Sell</v>
      </c>
    </row>
    <row r="409" spans="1:8" ht="13.5" x14ac:dyDescent="0.25">
      <c r="A409" s="3">
        <f>TITRES_STAT!B412</f>
        <v>42886</v>
      </c>
      <c r="B409" s="6">
        <f>TITRES_STAT!D412</f>
        <v>6.3581000000000003</v>
      </c>
      <c r="C409" s="2">
        <f t="shared" si="36"/>
        <v>6.4984933749507707</v>
      </c>
      <c r="D409" s="2">
        <f t="shared" si="32"/>
        <v>6.4622452905709604</v>
      </c>
      <c r="E409" s="2">
        <f t="shared" si="31"/>
        <v>3.6248084379810308E-2</v>
      </c>
      <c r="F409" s="2">
        <f t="shared" si="35"/>
        <v>3.014406386811741E-2</v>
      </c>
      <c r="G409" s="2">
        <f t="shared" si="33"/>
        <v>6.1040205116928981E-3</v>
      </c>
      <c r="H409" s="2" t="str">
        <f t="shared" si="34"/>
        <v>Sell</v>
      </c>
    </row>
    <row r="410" spans="1:8" ht="13.5" x14ac:dyDescent="0.25">
      <c r="A410" s="3">
        <f>TITRES_STAT!B413</f>
        <v>42887</v>
      </c>
      <c r="B410" s="6">
        <f>TITRES_STAT!D413</f>
        <v>6.4236000000000004</v>
      </c>
      <c r="C410" s="2">
        <f t="shared" si="36"/>
        <v>6.4960482403429598</v>
      </c>
      <c r="D410" s="2">
        <f t="shared" si="32"/>
        <v>6.4593826764545925</v>
      </c>
      <c r="E410" s="2">
        <f t="shared" si="31"/>
        <v>3.6665563888367281E-2</v>
      </c>
      <c r="F410" s="2">
        <f t="shared" si="35"/>
        <v>3.1448363872167387E-2</v>
      </c>
      <c r="G410" s="2">
        <f t="shared" si="33"/>
        <v>5.2172000161998938E-3</v>
      </c>
      <c r="H410" s="2" t="str">
        <f t="shared" si="34"/>
        <v>Sell</v>
      </c>
    </row>
    <row r="411" spans="1:8" ht="13.5" x14ac:dyDescent="0.25">
      <c r="A411" s="3">
        <f>TITRES_STAT!B414</f>
        <v>42888</v>
      </c>
      <c r="B411" s="6">
        <f>TITRES_STAT!D414</f>
        <v>6.4695</v>
      </c>
      <c r="C411" s="2">
        <f t="shared" si="36"/>
        <v>6.4869177418286581</v>
      </c>
      <c r="D411" s="2">
        <f t="shared" si="32"/>
        <v>6.4601321078283265</v>
      </c>
      <c r="E411" s="2">
        <f t="shared" si="31"/>
        <v>2.6785634000331626E-2</v>
      </c>
      <c r="F411" s="2">
        <f t="shared" si="35"/>
        <v>3.0515817897800238E-2</v>
      </c>
      <c r="G411" s="2">
        <f t="shared" si="33"/>
        <v>-3.7301838974686113E-3</v>
      </c>
      <c r="H411" s="2" t="str">
        <f t="shared" si="34"/>
        <v>Hold</v>
      </c>
    </row>
    <row r="412" spans="1:8" ht="13.5" x14ac:dyDescent="0.25">
      <c r="A412" s="3">
        <f>TITRES_STAT!B415</f>
        <v>42891</v>
      </c>
      <c r="B412" s="6">
        <f>TITRES_STAT!D415</f>
        <v>6.4695</v>
      </c>
      <c r="C412" s="2">
        <f t="shared" si="36"/>
        <v>6.4680996277011724</v>
      </c>
      <c r="D412" s="2">
        <f t="shared" si="32"/>
        <v>6.460826025766969</v>
      </c>
      <c r="E412" s="2">
        <f t="shared" ref="E412:E475" si="37">C412-D412</f>
        <v>7.2736019342034552E-3</v>
      </c>
      <c r="F412" s="2">
        <f t="shared" si="35"/>
        <v>2.5867374705080881E-2</v>
      </c>
      <c r="G412" s="2">
        <f t="shared" si="33"/>
        <v>-1.8593772770877426E-2</v>
      </c>
      <c r="H412" s="2" t="str">
        <f t="shared" si="34"/>
        <v>Hold</v>
      </c>
    </row>
    <row r="413" spans="1:8" ht="13.5" x14ac:dyDescent="0.25">
      <c r="A413" s="3">
        <f>TITRES_STAT!B416</f>
        <v>42892</v>
      </c>
      <c r="B413" s="6">
        <f>TITRES_STAT!D416</f>
        <v>6.4564000000000004</v>
      </c>
      <c r="C413" s="2">
        <f t="shared" si="36"/>
        <v>6.4693150695932999</v>
      </c>
      <c r="D413" s="2">
        <f t="shared" ref="D413:D476" si="38">$D$4*B413+(1-$D$4)*D412</f>
        <v>6.460498172006452</v>
      </c>
      <c r="E413" s="2">
        <f t="shared" si="37"/>
        <v>8.8168975868478938E-3</v>
      </c>
      <c r="F413" s="2">
        <f t="shared" si="35"/>
        <v>2.2457279281434286E-2</v>
      </c>
      <c r="G413" s="2">
        <f t="shared" si="33"/>
        <v>-1.3640381694586392E-2</v>
      </c>
      <c r="H413" s="2" t="str">
        <f t="shared" si="34"/>
        <v>Hold</v>
      </c>
    </row>
    <row r="414" spans="1:8" ht="13.5" x14ac:dyDescent="0.25">
      <c r="A414" s="3">
        <f>TITRES_STAT!B417</f>
        <v>42893</v>
      </c>
      <c r="B414" s="6">
        <f>TITRES_STAT!D417</f>
        <v>6.4497999999999998</v>
      </c>
      <c r="C414" s="2">
        <f t="shared" si="36"/>
        <v>6.4532050588866383</v>
      </c>
      <c r="D414" s="2">
        <f t="shared" si="38"/>
        <v>6.4597057148207888</v>
      </c>
      <c r="E414" s="2">
        <f t="shared" si="37"/>
        <v>-6.500655934150501E-3</v>
      </c>
      <c r="F414" s="2">
        <f t="shared" si="35"/>
        <v>1.666569223831733E-2</v>
      </c>
      <c r="G414" s="2">
        <f t="shared" si="33"/>
        <v>-2.3166348172467831E-2</v>
      </c>
      <c r="H414" s="2" t="str">
        <f t="shared" si="34"/>
        <v>Hold</v>
      </c>
    </row>
    <row r="415" spans="1:8" ht="13.5" x14ac:dyDescent="0.25">
      <c r="A415" s="3">
        <f>TITRES_STAT!B418</f>
        <v>42894</v>
      </c>
      <c r="B415" s="6">
        <f>TITRES_STAT!D418</f>
        <v>6.4432999999999998</v>
      </c>
      <c r="C415" s="2">
        <f t="shared" si="36"/>
        <v>6.4385735113656173</v>
      </c>
      <c r="D415" s="2">
        <f t="shared" si="38"/>
        <v>6.458490476685915</v>
      </c>
      <c r="E415" s="2">
        <f t="shared" si="37"/>
        <v>-1.9916965320297741E-2</v>
      </c>
      <c r="F415" s="2">
        <f t="shared" si="35"/>
        <v>9.3491607265943182E-3</v>
      </c>
      <c r="G415" s="2">
        <f t="shared" si="33"/>
        <v>-2.926612604689206E-2</v>
      </c>
      <c r="H415" s="2" t="str">
        <f t="shared" si="34"/>
        <v>Hold</v>
      </c>
    </row>
    <row r="416" spans="1:8" ht="13.5" x14ac:dyDescent="0.25">
      <c r="A416" s="3">
        <f>TITRES_STAT!B419</f>
        <v>42895</v>
      </c>
      <c r="B416" s="6">
        <f>TITRES_STAT!D419</f>
        <v>6.4236000000000004</v>
      </c>
      <c r="C416" s="2">
        <f t="shared" si="36"/>
        <v>6.4433314326939843</v>
      </c>
      <c r="D416" s="2">
        <f t="shared" si="38"/>
        <v>6.4559059969314028</v>
      </c>
      <c r="E416" s="2">
        <f t="shared" si="37"/>
        <v>-1.2574564237418429E-2</v>
      </c>
      <c r="F416" s="2">
        <f t="shared" si="35"/>
        <v>4.9644157337917693E-3</v>
      </c>
      <c r="G416" s="2">
        <f t="shared" si="33"/>
        <v>-1.7538979971210199E-2</v>
      </c>
      <c r="H416" s="2" t="str">
        <f t="shared" si="34"/>
        <v>Hold</v>
      </c>
    </row>
    <row r="417" spans="1:8" ht="13.5" x14ac:dyDescent="0.25">
      <c r="A417" s="3">
        <f>TITRES_STAT!B420</f>
        <v>42898</v>
      </c>
      <c r="B417" s="6">
        <f>TITRES_STAT!D420</f>
        <v>6.4236000000000004</v>
      </c>
      <c r="C417" s="2">
        <f t="shared" si="36"/>
        <v>6.4473573661256793</v>
      </c>
      <c r="D417" s="2">
        <f t="shared" si="38"/>
        <v>6.4535129601216692</v>
      </c>
      <c r="E417" s="2">
        <f t="shared" si="37"/>
        <v>-6.1555939959898609E-3</v>
      </c>
      <c r="F417" s="2">
        <f t="shared" si="35"/>
        <v>2.7404137878354433E-3</v>
      </c>
      <c r="G417" s="2">
        <f t="shared" si="33"/>
        <v>-8.8960077838253042E-3</v>
      </c>
      <c r="H417" s="2" t="str">
        <f t="shared" si="34"/>
        <v>Hold</v>
      </c>
    </row>
    <row r="418" spans="1:8" ht="13.5" x14ac:dyDescent="0.25">
      <c r="A418" s="3">
        <f>TITRES_STAT!B421</f>
        <v>42899</v>
      </c>
      <c r="B418" s="6">
        <f>TITRES_STAT!D421</f>
        <v>6.4236000000000004</v>
      </c>
      <c r="C418" s="2">
        <f t="shared" si="36"/>
        <v>6.4507639251832671</v>
      </c>
      <c r="D418" s="2">
        <f t="shared" si="38"/>
        <v>6.4512971852978414</v>
      </c>
      <c r="E418" s="2">
        <f t="shared" si="37"/>
        <v>-5.3326011457421885E-4</v>
      </c>
      <c r="F418" s="2">
        <f t="shared" si="35"/>
        <v>2.085679007353511E-3</v>
      </c>
      <c r="G418" s="2">
        <f t="shared" si="33"/>
        <v>-2.6189391219277299E-3</v>
      </c>
      <c r="H418" s="2" t="str">
        <f t="shared" si="34"/>
        <v>Hold</v>
      </c>
    </row>
    <row r="419" spans="1:8" ht="13.5" x14ac:dyDescent="0.25">
      <c r="A419" s="3">
        <f>TITRES_STAT!B422</f>
        <v>42900</v>
      </c>
      <c r="B419" s="6">
        <f>TITRES_STAT!D422</f>
        <v>6.4236000000000004</v>
      </c>
      <c r="C419" s="2">
        <f t="shared" si="36"/>
        <v>6.4365079366935332</v>
      </c>
      <c r="D419" s="2">
        <f t="shared" si="38"/>
        <v>6.449245541942445</v>
      </c>
      <c r="E419" s="2">
        <f t="shared" si="37"/>
        <v>-1.2737605248911876E-2</v>
      </c>
      <c r="F419" s="2">
        <f t="shared" si="35"/>
        <v>-8.7897784389956652E-4</v>
      </c>
      <c r="G419" s="2">
        <f t="shared" si="33"/>
        <v>-1.185862740501231E-2</v>
      </c>
      <c r="H419" s="2" t="str">
        <f t="shared" si="34"/>
        <v>Hold</v>
      </c>
    </row>
    <row r="420" spans="1:8" ht="13.5" x14ac:dyDescent="0.25">
      <c r="A420" s="3">
        <f>TITRES_STAT!B423</f>
        <v>42901</v>
      </c>
      <c r="B420" s="6">
        <f>TITRES_STAT!D423</f>
        <v>6.4236000000000004</v>
      </c>
      <c r="C420" s="2">
        <f t="shared" si="36"/>
        <v>6.4345221002791435</v>
      </c>
      <c r="D420" s="2">
        <f t="shared" si="38"/>
        <v>6.4473458721689303</v>
      </c>
      <c r="E420" s="2">
        <f t="shared" si="37"/>
        <v>-1.2823771889786784E-2</v>
      </c>
      <c r="F420" s="2">
        <f t="shared" si="35"/>
        <v>-3.2679366530770104E-3</v>
      </c>
      <c r="G420" s="2">
        <f t="shared" ref="G420:G483" si="39">E420-F420</f>
        <v>-9.5558352367097737E-3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42902</v>
      </c>
      <c r="B421" s="6">
        <f>TITRES_STAT!D424</f>
        <v>6.4170999999999996</v>
      </c>
      <c r="C421" s="2">
        <f t="shared" si="36"/>
        <v>6.4399033156208141</v>
      </c>
      <c r="D421" s="2">
        <f t="shared" si="38"/>
        <v>6.4451054371934537</v>
      </c>
      <c r="E421" s="2">
        <f t="shared" si="37"/>
        <v>-5.2021215726396619E-3</v>
      </c>
      <c r="F421" s="2">
        <f t="shared" ref="F421:F484" si="41">(E421*(2/(10)))+((1-(2/10))*F420)</f>
        <v>-3.654773636989541E-3</v>
      </c>
      <c r="G421" s="2">
        <f t="shared" si="39"/>
        <v>-1.5473479356501209E-3</v>
      </c>
      <c r="H421" s="2" t="str">
        <f t="shared" si="40"/>
        <v>Hold</v>
      </c>
    </row>
    <row r="422" spans="1:8" ht="13.5" x14ac:dyDescent="0.25">
      <c r="A422" s="3">
        <f>TITRES_STAT!B425</f>
        <v>42905</v>
      </c>
      <c r="B422" s="6">
        <f>TITRES_STAT!D425</f>
        <v>6.4039000000000001</v>
      </c>
      <c r="C422" s="2">
        <f t="shared" si="36"/>
        <v>6.4444566516791504</v>
      </c>
      <c r="D422" s="2">
        <f t="shared" si="38"/>
        <v>6.4420531825865313</v>
      </c>
      <c r="E422" s="2">
        <f t="shared" si="37"/>
        <v>2.403469092619126E-3</v>
      </c>
      <c r="F422" s="2">
        <f t="shared" si="41"/>
        <v>-2.4431250910678078E-3</v>
      </c>
      <c r="G422" s="2">
        <f t="shared" si="39"/>
        <v>4.8465941836869338E-3</v>
      </c>
      <c r="H422" s="2" t="str">
        <f t="shared" si="40"/>
        <v>Sell</v>
      </c>
    </row>
    <row r="423" spans="1:8" ht="13.5" x14ac:dyDescent="0.25">
      <c r="A423" s="3">
        <f>TITRES_STAT!B426</f>
        <v>42906</v>
      </c>
      <c r="B423" s="6">
        <f>TITRES_STAT!D426</f>
        <v>6.3974000000000002</v>
      </c>
      <c r="C423" s="2">
        <f t="shared" si="36"/>
        <v>6.4462940898823575</v>
      </c>
      <c r="D423" s="2">
        <f t="shared" si="38"/>
        <v>6.4387455394319737</v>
      </c>
      <c r="E423" s="2">
        <f t="shared" si="37"/>
        <v>7.5485504503838285E-3</v>
      </c>
      <c r="F423" s="2">
        <f t="shared" si="41"/>
        <v>-4.4478998277748039E-4</v>
      </c>
      <c r="G423" s="2">
        <f t="shared" si="39"/>
        <v>7.9933404331613087E-3</v>
      </c>
      <c r="H423" s="2" t="str">
        <f t="shared" si="40"/>
        <v>Sell</v>
      </c>
    </row>
    <row r="424" spans="1:8" ht="13.5" x14ac:dyDescent="0.25">
      <c r="A424" s="3">
        <f>TITRES_STAT!B427</f>
        <v>42907</v>
      </c>
      <c r="B424" s="6">
        <f>TITRES_STAT!D427</f>
        <v>6.4039000000000001</v>
      </c>
      <c r="C424" s="2">
        <f t="shared" si="36"/>
        <v>6.4468334606696871</v>
      </c>
      <c r="D424" s="2">
        <f t="shared" si="38"/>
        <v>6.4361643883629389</v>
      </c>
      <c r="E424" s="2">
        <f t="shared" si="37"/>
        <v>1.0669072306748184E-2</v>
      </c>
      <c r="F424" s="2">
        <f t="shared" si="41"/>
        <v>1.7779824751276525E-3</v>
      </c>
      <c r="G424" s="2">
        <f t="shared" si="39"/>
        <v>8.8910898316205307E-3</v>
      </c>
      <c r="H424" s="2" t="str">
        <f t="shared" si="40"/>
        <v>Sell</v>
      </c>
    </row>
    <row r="425" spans="1:8" ht="13.5" x14ac:dyDescent="0.25">
      <c r="A425" s="3">
        <f>TITRES_STAT!B428</f>
        <v>42908</v>
      </c>
      <c r="B425" s="6">
        <f>TITRES_STAT!D428</f>
        <v>6.4039000000000001</v>
      </c>
      <c r="C425" s="2">
        <f t="shared" si="36"/>
        <v>6.4462898513358891</v>
      </c>
      <c r="D425" s="2">
        <f t="shared" si="38"/>
        <v>6.4337744336693881</v>
      </c>
      <c r="E425" s="2">
        <f t="shared" si="37"/>
        <v>1.2515417666500994E-2</v>
      </c>
      <c r="F425" s="2">
        <f t="shared" si="41"/>
        <v>3.9254695134023207E-3</v>
      </c>
      <c r="G425" s="2">
        <f t="shared" si="39"/>
        <v>8.5899481530986727E-3</v>
      </c>
      <c r="H425" s="2" t="str">
        <f t="shared" si="40"/>
        <v>Sell</v>
      </c>
    </row>
    <row r="426" spans="1:8" ht="13.5" x14ac:dyDescent="0.25">
      <c r="A426" s="3">
        <f>TITRES_STAT!B429</f>
        <v>42909</v>
      </c>
      <c r="B426" s="6">
        <f>TITRES_STAT!D429</f>
        <v>6.2270000000000003</v>
      </c>
      <c r="C426" s="2">
        <f t="shared" si="36"/>
        <v>6.4427991049765216</v>
      </c>
      <c r="D426" s="2">
        <f t="shared" si="38"/>
        <v>6.4184578089531374</v>
      </c>
      <c r="E426" s="2">
        <f t="shared" si="37"/>
        <v>2.4341296023384196E-2</v>
      </c>
      <c r="F426" s="2">
        <f t="shared" si="41"/>
        <v>8.0086348153986971E-3</v>
      </c>
      <c r="G426" s="2">
        <f t="shared" si="39"/>
        <v>1.6332661207985499E-2</v>
      </c>
      <c r="H426" s="2" t="str">
        <f t="shared" si="40"/>
        <v>Sell</v>
      </c>
    </row>
    <row r="427" spans="1:8" ht="13.5" x14ac:dyDescent="0.25">
      <c r="A427" s="3">
        <f>TITRES_STAT!B430</f>
        <v>42914</v>
      </c>
      <c r="B427" s="6">
        <f>TITRES_STAT!D430</f>
        <v>6.0434000000000001</v>
      </c>
      <c r="C427" s="2">
        <f t="shared" si="36"/>
        <v>6.4398453965185949</v>
      </c>
      <c r="D427" s="2">
        <f t="shared" si="38"/>
        <v>6.3906757490306827</v>
      </c>
      <c r="E427" s="2">
        <f t="shared" si="37"/>
        <v>4.9169647487912194E-2</v>
      </c>
      <c r="F427" s="2">
        <f t="shared" si="41"/>
        <v>1.6240837349901397E-2</v>
      </c>
      <c r="G427" s="2">
        <f t="shared" si="39"/>
        <v>3.29288101380108E-2</v>
      </c>
      <c r="H427" s="2" t="str">
        <f t="shared" si="40"/>
        <v>Sell</v>
      </c>
    </row>
    <row r="428" spans="1:8" ht="13.5" x14ac:dyDescent="0.25">
      <c r="A428" s="3">
        <f>TITRES_STAT!B431</f>
        <v>42915</v>
      </c>
      <c r="B428" s="6">
        <f>TITRES_STAT!D431</f>
        <v>6.2270000000000003</v>
      </c>
      <c r="C428" s="2">
        <f t="shared" si="36"/>
        <v>6.4373461047465028</v>
      </c>
      <c r="D428" s="2">
        <f t="shared" si="38"/>
        <v>6.3785516194728542</v>
      </c>
      <c r="E428" s="2">
        <f t="shared" si="37"/>
        <v>5.8794485273648611E-2</v>
      </c>
      <c r="F428" s="2">
        <f t="shared" si="41"/>
        <v>2.4751566934650842E-2</v>
      </c>
      <c r="G428" s="2">
        <f t="shared" si="39"/>
        <v>3.4042918338997766E-2</v>
      </c>
      <c r="H428" s="2" t="str">
        <f t="shared" si="40"/>
        <v>Sell</v>
      </c>
    </row>
    <row r="429" spans="1:8" ht="13.5" x14ac:dyDescent="0.25">
      <c r="A429" s="3">
        <f>TITRES_STAT!B432</f>
        <v>42916</v>
      </c>
      <c r="B429" s="6">
        <f>TITRES_STAT!D432</f>
        <v>6.0697000000000001</v>
      </c>
      <c r="C429" s="2">
        <f t="shared" si="36"/>
        <v>6.435231319400887</v>
      </c>
      <c r="D429" s="2">
        <f t="shared" si="38"/>
        <v>6.3556737217341244</v>
      </c>
      <c r="E429" s="2">
        <f t="shared" si="37"/>
        <v>7.9557597666762625E-2</v>
      </c>
      <c r="F429" s="2">
        <f t="shared" si="41"/>
        <v>3.57127730810732E-2</v>
      </c>
      <c r="G429" s="2">
        <f t="shared" si="39"/>
        <v>4.3844824585689425E-2</v>
      </c>
      <c r="H429" s="2" t="str">
        <f t="shared" si="40"/>
        <v>Sell</v>
      </c>
    </row>
    <row r="430" spans="1:8" ht="13.5" x14ac:dyDescent="0.25">
      <c r="A430" s="3">
        <f>TITRES_STAT!B433</f>
        <v>42919</v>
      </c>
      <c r="B430" s="6">
        <f>TITRES_STAT!D433</f>
        <v>6.2270000000000003</v>
      </c>
      <c r="C430" s="2">
        <f t="shared" si="36"/>
        <v>6.4334418856469044</v>
      </c>
      <c r="D430" s="2">
        <f t="shared" si="38"/>
        <v>6.346142334939004</v>
      </c>
      <c r="E430" s="2">
        <f t="shared" si="37"/>
        <v>8.7299550707900408E-2</v>
      </c>
      <c r="F430" s="2">
        <f t="shared" si="41"/>
        <v>4.6030128606438646E-2</v>
      </c>
      <c r="G430" s="2">
        <f t="shared" si="39"/>
        <v>4.1269422101461763E-2</v>
      </c>
      <c r="H430" s="2" t="str">
        <f t="shared" si="40"/>
        <v>Sell</v>
      </c>
    </row>
    <row r="431" spans="1:8" ht="13.5" x14ac:dyDescent="0.25">
      <c r="A431" s="3">
        <f>TITRES_STAT!B434</f>
        <v>42920</v>
      </c>
      <c r="B431" s="6">
        <f>TITRES_STAT!D434</f>
        <v>6.2270000000000003</v>
      </c>
      <c r="C431" s="2">
        <f t="shared" si="36"/>
        <v>6.4309277493935344</v>
      </c>
      <c r="D431" s="2">
        <f t="shared" si="38"/>
        <v>6.3373169767953748</v>
      </c>
      <c r="E431" s="2">
        <f t="shared" si="37"/>
        <v>9.3610772598159642E-2</v>
      </c>
      <c r="F431" s="2">
        <f t="shared" si="41"/>
        <v>5.5546257404782848E-2</v>
      </c>
      <c r="G431" s="2">
        <f t="shared" si="39"/>
        <v>3.8064515193376794E-2</v>
      </c>
      <c r="H431" s="2" t="str">
        <f t="shared" si="40"/>
        <v>Sell</v>
      </c>
    </row>
    <row r="432" spans="1:8" ht="13.5" x14ac:dyDescent="0.25">
      <c r="A432" s="3">
        <f>TITRES_STAT!B435</f>
        <v>42921</v>
      </c>
      <c r="B432" s="6">
        <f>TITRES_STAT!D435</f>
        <v>6.2270000000000003</v>
      </c>
      <c r="C432" s="2">
        <f t="shared" si="36"/>
        <v>6.4267696341022216</v>
      </c>
      <c r="D432" s="2">
        <f t="shared" si="38"/>
        <v>6.3291453488846061</v>
      </c>
      <c r="E432" s="2">
        <f t="shared" si="37"/>
        <v>9.7624285217615459E-2</v>
      </c>
      <c r="F432" s="2">
        <f t="shared" si="41"/>
        <v>6.3961862967349375E-2</v>
      </c>
      <c r="G432" s="2">
        <f t="shared" si="39"/>
        <v>3.3662422250266083E-2</v>
      </c>
      <c r="H432" s="2" t="str">
        <f t="shared" si="40"/>
        <v>Sell</v>
      </c>
    </row>
    <row r="433" spans="1:8" ht="13.5" x14ac:dyDescent="0.25">
      <c r="A433" s="3">
        <f>TITRES_STAT!B436</f>
        <v>42922</v>
      </c>
      <c r="B433" s="6">
        <f>TITRES_STAT!D436</f>
        <v>6.0631000000000004</v>
      </c>
      <c r="C433" s="2">
        <f t="shared" si="36"/>
        <v>6.4222512288557256</v>
      </c>
      <c r="D433" s="2">
        <f t="shared" si="38"/>
        <v>6.3094382860042648</v>
      </c>
      <c r="E433" s="2">
        <f t="shared" si="37"/>
        <v>0.11281294285146082</v>
      </c>
      <c r="F433" s="2">
        <f t="shared" si="41"/>
        <v>7.3732078944171664E-2</v>
      </c>
      <c r="G433" s="2">
        <f t="shared" si="39"/>
        <v>3.9080863907289154E-2</v>
      </c>
      <c r="H433" s="2" t="str">
        <f t="shared" si="40"/>
        <v>Sell</v>
      </c>
    </row>
    <row r="434" spans="1:8" ht="13.5" x14ac:dyDescent="0.25">
      <c r="A434" s="3">
        <f>TITRES_STAT!B437</f>
        <v>42923</v>
      </c>
      <c r="B434" s="6">
        <f>TITRES_STAT!D437</f>
        <v>6.2203999999999997</v>
      </c>
      <c r="C434" s="2">
        <f t="shared" si="36"/>
        <v>6.4194279628779221</v>
      </c>
      <c r="D434" s="2">
        <f t="shared" si="38"/>
        <v>6.3028428574113562</v>
      </c>
      <c r="E434" s="2">
        <f t="shared" si="37"/>
        <v>0.11658510546656586</v>
      </c>
      <c r="F434" s="2">
        <f t="shared" si="41"/>
        <v>8.2302684248650504E-2</v>
      </c>
      <c r="G434" s="2">
        <f t="shared" si="39"/>
        <v>3.428242121791536E-2</v>
      </c>
      <c r="H434" s="2" t="str">
        <f t="shared" si="40"/>
        <v>Sell</v>
      </c>
    </row>
    <row r="435" spans="1:8" ht="13.5" x14ac:dyDescent="0.25">
      <c r="A435" s="3">
        <f>TITRES_STAT!B438</f>
        <v>42926</v>
      </c>
      <c r="B435" s="6">
        <f>TITRES_STAT!D438</f>
        <v>6.2138999999999998</v>
      </c>
      <c r="C435" s="2">
        <f t="shared" si="36"/>
        <v>6.4170390455120883</v>
      </c>
      <c r="D435" s="2">
        <f t="shared" si="38"/>
        <v>6.2962544976031074</v>
      </c>
      <c r="E435" s="2">
        <f t="shared" si="37"/>
        <v>0.12078454790898085</v>
      </c>
      <c r="F435" s="2">
        <f t="shared" si="41"/>
        <v>8.9999056980716571E-2</v>
      </c>
      <c r="G435" s="2">
        <f t="shared" si="39"/>
        <v>3.0785490928264284E-2</v>
      </c>
      <c r="H435" s="2" t="str">
        <f t="shared" si="40"/>
        <v>Sell</v>
      </c>
    </row>
    <row r="436" spans="1:8" ht="13.5" x14ac:dyDescent="0.25">
      <c r="A436" s="3">
        <f>TITRES_STAT!B439</f>
        <v>42927</v>
      </c>
      <c r="B436" s="6">
        <f>TITRES_STAT!D439</f>
        <v>6.2073</v>
      </c>
      <c r="C436" s="2">
        <f t="shared" si="36"/>
        <v>6.3878022692794598</v>
      </c>
      <c r="D436" s="2">
        <f t="shared" si="38"/>
        <v>6.2896652755584324</v>
      </c>
      <c r="E436" s="2">
        <f t="shared" si="37"/>
        <v>9.8136993721027466E-2</v>
      </c>
      <c r="F436" s="2">
        <f t="shared" si="41"/>
        <v>9.1626644328778747E-2</v>
      </c>
      <c r="G436" s="2">
        <f t="shared" si="39"/>
        <v>6.5103493922487182E-3</v>
      </c>
      <c r="H436" s="2" t="str">
        <f t="shared" si="40"/>
        <v>Sell</v>
      </c>
    </row>
    <row r="437" spans="1:8" ht="13.5" x14ac:dyDescent="0.25">
      <c r="A437" s="3">
        <f>TITRES_STAT!B440</f>
        <v>42928</v>
      </c>
      <c r="B437" s="6">
        <f>TITRES_STAT!D440</f>
        <v>6.0237999999999996</v>
      </c>
      <c r="C437" s="2">
        <f t="shared" si="36"/>
        <v>6.3348173047749281</v>
      </c>
      <c r="D437" s="2">
        <f t="shared" si="38"/>
        <v>6.2699715514429935</v>
      </c>
      <c r="E437" s="2">
        <f t="shared" si="37"/>
        <v>6.4845753331934652E-2</v>
      </c>
      <c r="F437" s="2">
        <f t="shared" si="41"/>
        <v>8.6270466129409931E-2</v>
      </c>
      <c r="G437" s="2">
        <f t="shared" si="39"/>
        <v>-2.1424712797475279E-2</v>
      </c>
      <c r="H437" s="2" t="str">
        <f t="shared" si="40"/>
        <v>Hold</v>
      </c>
    </row>
    <row r="438" spans="1:8" ht="13.5" x14ac:dyDescent="0.25">
      <c r="A438" s="3">
        <f>TITRES_STAT!B441</f>
        <v>42929</v>
      </c>
      <c r="B438" s="6">
        <f>TITRES_STAT!D441</f>
        <v>6.0171999999999999</v>
      </c>
      <c r="C438" s="2">
        <f t="shared" si="36"/>
        <v>6.3182300271172469</v>
      </c>
      <c r="D438" s="2">
        <f t="shared" si="38"/>
        <v>6.2512477328175864</v>
      </c>
      <c r="E438" s="2">
        <f t="shared" si="37"/>
        <v>6.6982294299660516E-2</v>
      </c>
      <c r="F438" s="2">
        <f t="shared" si="41"/>
        <v>8.2412831763460065E-2</v>
      </c>
      <c r="G438" s="2">
        <f t="shared" si="39"/>
        <v>-1.5430537463799548E-2</v>
      </c>
      <c r="H438" s="2" t="str">
        <f t="shared" si="40"/>
        <v>Hold</v>
      </c>
    </row>
    <row r="439" spans="1:8" ht="13.5" x14ac:dyDescent="0.25">
      <c r="A439" s="3">
        <f>TITRES_STAT!B442</f>
        <v>42930</v>
      </c>
      <c r="B439" s="6">
        <f>TITRES_STAT!D442</f>
        <v>5.9648000000000003</v>
      </c>
      <c r="C439" s="2">
        <f t="shared" si="36"/>
        <v>6.2799946383299776</v>
      </c>
      <c r="D439" s="2">
        <f t="shared" si="38"/>
        <v>6.2300293822385058</v>
      </c>
      <c r="E439" s="2">
        <f t="shared" si="37"/>
        <v>4.9965256091471844E-2</v>
      </c>
      <c r="F439" s="2">
        <f t="shared" si="41"/>
        <v>7.5923316629062432E-2</v>
      </c>
      <c r="G439" s="2">
        <f t="shared" si="39"/>
        <v>-2.5958060537590588E-2</v>
      </c>
      <c r="H439" s="2" t="str">
        <f t="shared" si="40"/>
        <v>Hold</v>
      </c>
    </row>
    <row r="440" spans="1:8" ht="13.5" x14ac:dyDescent="0.25">
      <c r="A440" s="3">
        <f>TITRES_STAT!B443</f>
        <v>42933</v>
      </c>
      <c r="B440" s="6">
        <f>TITRES_STAT!D443</f>
        <v>6.1285999999999996</v>
      </c>
      <c r="C440" s="2">
        <f t="shared" si="36"/>
        <v>6.2718416170484428</v>
      </c>
      <c r="D440" s="2">
        <f t="shared" si="38"/>
        <v>6.2225160946652824</v>
      </c>
      <c r="E440" s="2">
        <f t="shared" si="37"/>
        <v>4.9325522383160347E-2</v>
      </c>
      <c r="F440" s="2">
        <f t="shared" si="41"/>
        <v>7.0603757779882023E-2</v>
      </c>
      <c r="G440" s="2">
        <f t="shared" si="39"/>
        <v>-2.1278235396721676E-2</v>
      </c>
      <c r="H440" s="2" t="str">
        <f t="shared" si="40"/>
        <v>Hold</v>
      </c>
    </row>
    <row r="441" spans="1:8" ht="13.5" x14ac:dyDescent="0.25">
      <c r="A441" s="3">
        <f>TITRES_STAT!B444</f>
        <v>42934</v>
      </c>
      <c r="B441" s="6">
        <f>TITRES_STAT!D444</f>
        <v>6.1875999999999998</v>
      </c>
      <c r="C441" s="2">
        <f t="shared" si="36"/>
        <v>6.2649429067332978</v>
      </c>
      <c r="D441" s="2">
        <f t="shared" si="38"/>
        <v>6.2199297172826684</v>
      </c>
      <c r="E441" s="2">
        <f t="shared" si="37"/>
        <v>4.5013189450629376E-2</v>
      </c>
      <c r="F441" s="2">
        <f t="shared" si="41"/>
        <v>6.5485644114031488E-2</v>
      </c>
      <c r="G441" s="2">
        <f t="shared" si="39"/>
        <v>-2.0472454663402112E-2</v>
      </c>
      <c r="H441" s="2" t="str">
        <f t="shared" si="40"/>
        <v>Hold</v>
      </c>
    </row>
    <row r="442" spans="1:8" ht="13.5" x14ac:dyDescent="0.25">
      <c r="A442" s="3">
        <f>TITRES_STAT!B445</f>
        <v>42935</v>
      </c>
      <c r="B442" s="6">
        <f>TITRES_STAT!D445</f>
        <v>6.1875999999999998</v>
      </c>
      <c r="C442" s="2">
        <f t="shared" si="36"/>
        <v>6.2591055364666364</v>
      </c>
      <c r="D442" s="2">
        <f t="shared" si="38"/>
        <v>6.217534923409878</v>
      </c>
      <c r="E442" s="2">
        <f t="shared" si="37"/>
        <v>4.1570613056758354E-2</v>
      </c>
      <c r="F442" s="2">
        <f t="shared" si="41"/>
        <v>6.0702637902576864E-2</v>
      </c>
      <c r="G442" s="2">
        <f t="shared" si="39"/>
        <v>-1.913202484581851E-2</v>
      </c>
      <c r="H442" s="2" t="str">
        <f t="shared" si="40"/>
        <v>Hold</v>
      </c>
    </row>
    <row r="443" spans="1:8" ht="13.5" x14ac:dyDescent="0.25">
      <c r="A443" s="3">
        <f>TITRES_STAT!B446</f>
        <v>42936</v>
      </c>
      <c r="B443" s="6">
        <f>TITRES_STAT!D446</f>
        <v>6.1614000000000004</v>
      </c>
      <c r="C443" s="2">
        <f t="shared" si="36"/>
        <v>6.2289508385486929</v>
      </c>
      <c r="D443" s="2">
        <f t="shared" si="38"/>
        <v>6.2133767809350724</v>
      </c>
      <c r="E443" s="2">
        <f t="shared" si="37"/>
        <v>1.5574057613620518E-2</v>
      </c>
      <c r="F443" s="2">
        <f t="shared" si="41"/>
        <v>5.1676921844785596E-2</v>
      </c>
      <c r="G443" s="2">
        <f t="shared" si="39"/>
        <v>-3.6102864231165079E-2</v>
      </c>
      <c r="H443" s="2" t="str">
        <f t="shared" si="40"/>
        <v>Hold</v>
      </c>
    </row>
    <row r="444" spans="1:8" ht="13.5" x14ac:dyDescent="0.25">
      <c r="A444" s="3">
        <f>TITRES_STAT!B447</f>
        <v>42937</v>
      </c>
      <c r="B444" s="6">
        <f>TITRES_STAT!D447</f>
        <v>6.2203999999999997</v>
      </c>
      <c r="C444" s="2">
        <f t="shared" si="36"/>
        <v>6.2276353249258172</v>
      </c>
      <c r="D444" s="2">
        <f t="shared" si="38"/>
        <v>6.2138970193843264</v>
      </c>
      <c r="E444" s="2">
        <f t="shared" si="37"/>
        <v>1.3738305541490803E-2</v>
      </c>
      <c r="F444" s="2">
        <f t="shared" si="41"/>
        <v>4.4089198584126639E-2</v>
      </c>
      <c r="G444" s="2">
        <f t="shared" si="39"/>
        <v>-3.0350893042635836E-2</v>
      </c>
      <c r="H444" s="2" t="str">
        <f t="shared" si="40"/>
        <v>Hold</v>
      </c>
    </row>
    <row r="445" spans="1:8" ht="13.5" x14ac:dyDescent="0.25">
      <c r="A445" s="3">
        <f>TITRES_STAT!B448</f>
        <v>42940</v>
      </c>
      <c r="B445" s="6">
        <f>TITRES_STAT!D448</f>
        <v>6.2073</v>
      </c>
      <c r="C445" s="2">
        <f t="shared" si="36"/>
        <v>6.2255221980141524</v>
      </c>
      <c r="D445" s="2">
        <f t="shared" si="38"/>
        <v>6.2134083512817835</v>
      </c>
      <c r="E445" s="2">
        <f t="shared" si="37"/>
        <v>1.2113846732368927E-2</v>
      </c>
      <c r="F445" s="2">
        <f t="shared" si="41"/>
        <v>3.7694128213775095E-2</v>
      </c>
      <c r="G445" s="2">
        <f t="shared" si="39"/>
        <v>-2.5580281481406168E-2</v>
      </c>
      <c r="H445" s="2" t="str">
        <f t="shared" si="40"/>
        <v>Hold</v>
      </c>
    </row>
    <row r="446" spans="1:8" ht="13.5" x14ac:dyDescent="0.25">
      <c r="A446" s="3">
        <f>TITRES_STAT!B449</f>
        <v>42942</v>
      </c>
      <c r="B446" s="6">
        <f>TITRES_STAT!D449</f>
        <v>6.0237999999999996</v>
      </c>
      <c r="C446" s="2">
        <f t="shared" si="36"/>
        <v>6.2227187829350514</v>
      </c>
      <c r="D446" s="2">
        <f t="shared" si="38"/>
        <v>6.1993632882238741</v>
      </c>
      <c r="E446" s="2">
        <f t="shared" si="37"/>
        <v>2.3355494711177371E-2</v>
      </c>
      <c r="F446" s="2">
        <f t="shared" si="41"/>
        <v>3.4826401513255549E-2</v>
      </c>
      <c r="G446" s="2">
        <f t="shared" si="39"/>
        <v>-1.1470906802078178E-2</v>
      </c>
      <c r="H446" s="2" t="str">
        <f t="shared" si="40"/>
        <v>Hold</v>
      </c>
    </row>
    <row r="447" spans="1:8" ht="13.5" x14ac:dyDescent="0.25">
      <c r="A447" s="3">
        <f>TITRES_STAT!B450</f>
        <v>42943</v>
      </c>
      <c r="B447" s="6">
        <f>TITRES_STAT!D450</f>
        <v>6.2007000000000003</v>
      </c>
      <c r="C447" s="2">
        <f t="shared" si="36"/>
        <v>6.1921158932527351</v>
      </c>
      <c r="D447" s="2">
        <f t="shared" si="38"/>
        <v>6.1994623039109946</v>
      </c>
      <c r="E447" s="2">
        <f t="shared" si="37"/>
        <v>-7.3464106582594724E-3</v>
      </c>
      <c r="F447" s="2">
        <f t="shared" si="41"/>
        <v>2.6391839078952546E-2</v>
      </c>
      <c r="G447" s="2">
        <f t="shared" si="39"/>
        <v>-3.3738249737212019E-2</v>
      </c>
      <c r="H447" s="2" t="str">
        <f t="shared" si="40"/>
        <v>Hold</v>
      </c>
    </row>
    <row r="448" spans="1:8" ht="13.5" x14ac:dyDescent="0.25">
      <c r="A448" s="3">
        <f>TITRES_STAT!B451</f>
        <v>42944</v>
      </c>
      <c r="B448" s="6">
        <f>TITRES_STAT!D451</f>
        <v>5.9976000000000003</v>
      </c>
      <c r="C448" s="2">
        <f t="shared" si="36"/>
        <v>6.1652057558292377</v>
      </c>
      <c r="D448" s="2">
        <f t="shared" si="38"/>
        <v>6.1845095406583281</v>
      </c>
      <c r="E448" s="2">
        <f t="shared" si="37"/>
        <v>-1.9303784829090453E-2</v>
      </c>
      <c r="F448" s="2">
        <f t="shared" si="41"/>
        <v>1.7252714297343947E-2</v>
      </c>
      <c r="G448" s="2">
        <f t="shared" si="39"/>
        <v>-3.6556499126434397E-2</v>
      </c>
      <c r="H448" s="2" t="str">
        <f t="shared" si="40"/>
        <v>Hold</v>
      </c>
    </row>
    <row r="449" spans="1:8" ht="13.5" x14ac:dyDescent="0.25">
      <c r="A449" s="3">
        <f>TITRES_STAT!B452</f>
        <v>42947</v>
      </c>
      <c r="B449" s="6">
        <f>TITRES_STAT!D452</f>
        <v>6.0430999999999999</v>
      </c>
      <c r="C449" s="2">
        <f t="shared" si="36"/>
        <v>6.1343741010862782</v>
      </c>
      <c r="D449" s="2">
        <f t="shared" si="38"/>
        <v>6.1740347598688219</v>
      </c>
      <c r="E449" s="2">
        <f t="shared" si="37"/>
        <v>-3.9660658782543656E-2</v>
      </c>
      <c r="F449" s="2">
        <f t="shared" si="41"/>
        <v>5.8700396813664273E-3</v>
      </c>
      <c r="G449" s="2">
        <f t="shared" si="39"/>
        <v>-4.5530698463910085E-2</v>
      </c>
      <c r="H449" s="2" t="str">
        <f t="shared" si="40"/>
        <v>Hold</v>
      </c>
    </row>
    <row r="450" spans="1:8" ht="13.5" x14ac:dyDescent="0.25">
      <c r="A450" s="3">
        <f>TITRES_STAT!B453</f>
        <v>42948</v>
      </c>
      <c r="B450" s="6">
        <f>TITRES_STAT!D453</f>
        <v>5.8752000000000004</v>
      </c>
      <c r="C450" s="2">
        <f t="shared" si="36"/>
        <v>6.1334857778422354</v>
      </c>
      <c r="D450" s="2">
        <f t="shared" si="38"/>
        <v>6.1518988517303903</v>
      </c>
      <c r="E450" s="2">
        <f t="shared" si="37"/>
        <v>-1.8413073888154941E-2</v>
      </c>
      <c r="F450" s="2">
        <f t="shared" si="41"/>
        <v>1.0134169674621543E-3</v>
      </c>
      <c r="G450" s="2">
        <f t="shared" si="39"/>
        <v>-1.9426490855617096E-2</v>
      </c>
      <c r="H450" s="2" t="str">
        <f t="shared" si="40"/>
        <v>Hold</v>
      </c>
    </row>
    <row r="451" spans="1:8" ht="13.5" x14ac:dyDescent="0.25">
      <c r="A451" s="3">
        <f>TITRES_STAT!B454</f>
        <v>42949</v>
      </c>
      <c r="B451" s="6">
        <f>TITRES_STAT!D454</f>
        <v>5.9759000000000002</v>
      </c>
      <c r="C451" s="2">
        <f t="shared" si="36"/>
        <v>6.141811042789584</v>
      </c>
      <c r="D451" s="2">
        <f t="shared" si="38"/>
        <v>6.1388618997503617</v>
      </c>
      <c r="E451" s="2">
        <f t="shared" si="37"/>
        <v>2.949143039222335E-3</v>
      </c>
      <c r="F451" s="2">
        <f t="shared" si="41"/>
        <v>1.4005621818141906E-3</v>
      </c>
      <c r="G451" s="2">
        <f t="shared" si="39"/>
        <v>1.5485808574081444E-3</v>
      </c>
      <c r="H451" s="2" t="str">
        <f t="shared" si="40"/>
        <v>Sell</v>
      </c>
    </row>
    <row r="452" spans="1:8" ht="13.5" x14ac:dyDescent="0.25">
      <c r="A452" s="3">
        <f>TITRES_STAT!B455</f>
        <v>42950</v>
      </c>
      <c r="B452" s="6">
        <f>TITRES_STAT!D455</f>
        <v>6.0564999999999998</v>
      </c>
      <c r="C452" s="2">
        <f t="shared" si="36"/>
        <v>6.1488554977450329</v>
      </c>
      <c r="D452" s="2">
        <f t="shared" si="38"/>
        <v>6.132761018287372</v>
      </c>
      <c r="E452" s="2">
        <f t="shared" si="37"/>
        <v>1.609447945766096E-2</v>
      </c>
      <c r="F452" s="2">
        <f t="shared" si="41"/>
        <v>4.3393456369835446E-3</v>
      </c>
      <c r="G452" s="2">
        <f t="shared" si="39"/>
        <v>1.1755133820677416E-2</v>
      </c>
      <c r="H452" s="2" t="str">
        <f t="shared" si="40"/>
        <v>Sell</v>
      </c>
    </row>
    <row r="453" spans="1:8" ht="13.5" x14ac:dyDescent="0.25">
      <c r="A453" s="3">
        <f>TITRES_STAT!B456</f>
        <v>42951</v>
      </c>
      <c r="B453" s="6">
        <f>TITRES_STAT!D456</f>
        <v>5.6939000000000002</v>
      </c>
      <c r="C453" s="2">
        <f t="shared" si="36"/>
        <v>6.1507854211688748</v>
      </c>
      <c r="D453" s="2">
        <f t="shared" si="38"/>
        <v>6.1002527947105296</v>
      </c>
      <c r="E453" s="2">
        <f t="shared" si="37"/>
        <v>5.053262645834522E-2</v>
      </c>
      <c r="F453" s="2">
        <f t="shared" si="41"/>
        <v>1.357800180125588E-2</v>
      </c>
      <c r="G453" s="2">
        <f t="shared" si="39"/>
        <v>3.695462465708934E-2</v>
      </c>
      <c r="H453" s="2" t="str">
        <f t="shared" si="40"/>
        <v>Sell</v>
      </c>
    </row>
    <row r="454" spans="1:8" ht="13.5" x14ac:dyDescent="0.25">
      <c r="A454" s="3">
        <f>TITRES_STAT!B457</f>
        <v>42954</v>
      </c>
      <c r="B454" s="6">
        <f>TITRES_STAT!D457</f>
        <v>6.4095000000000004</v>
      </c>
      <c r="C454" s="2">
        <f t="shared" si="36"/>
        <v>6.1614953563736634</v>
      </c>
      <c r="D454" s="2">
        <f t="shared" si="38"/>
        <v>6.1231599951023421</v>
      </c>
      <c r="E454" s="2">
        <f t="shared" si="37"/>
        <v>3.8335361271321311E-2</v>
      </c>
      <c r="F454" s="2">
        <f t="shared" si="41"/>
        <v>1.8529473695268969E-2</v>
      </c>
      <c r="G454" s="2">
        <f t="shared" si="39"/>
        <v>1.9805887576052342E-2</v>
      </c>
      <c r="H454" s="2" t="str">
        <f t="shared" si="40"/>
        <v>Sell</v>
      </c>
    </row>
    <row r="455" spans="1:8" ht="13.5" x14ac:dyDescent="0.25">
      <c r="A455" s="3">
        <f>TITRES_STAT!B458</f>
        <v>42955</v>
      </c>
      <c r="B455" s="6">
        <f>TITRES_STAT!D458</f>
        <v>6.4535999999999998</v>
      </c>
      <c r="C455" s="2">
        <f t="shared" si="36"/>
        <v>6.1685422246238684</v>
      </c>
      <c r="D455" s="2">
        <f t="shared" si="38"/>
        <v>6.1476370325021685</v>
      </c>
      <c r="E455" s="2">
        <f t="shared" si="37"/>
        <v>2.0905192121699834E-2</v>
      </c>
      <c r="F455" s="2">
        <f t="shared" si="41"/>
        <v>1.9004617380555141E-2</v>
      </c>
      <c r="G455" s="2">
        <f t="shared" si="39"/>
        <v>1.9005747411446929E-3</v>
      </c>
      <c r="H455" s="2" t="str">
        <f t="shared" si="40"/>
        <v>Sell</v>
      </c>
    </row>
    <row r="456" spans="1:8" ht="13.5" x14ac:dyDescent="0.25">
      <c r="A456" s="3">
        <f>TITRES_STAT!B459</f>
        <v>42956</v>
      </c>
      <c r="B456" s="6">
        <f>TITRES_STAT!D459</f>
        <v>6.6153000000000004</v>
      </c>
      <c r="C456" s="2">
        <f t="shared" si="36"/>
        <v>6.1462741900663502</v>
      </c>
      <c r="D456" s="2">
        <f t="shared" si="38"/>
        <v>6.1822787337983049</v>
      </c>
      <c r="E456" s="2">
        <f t="shared" si="37"/>
        <v>-3.6004543731954719E-2</v>
      </c>
      <c r="F456" s="2">
        <f t="shared" si="41"/>
        <v>8.0027851580531696E-3</v>
      </c>
      <c r="G456" s="2">
        <f t="shared" si="39"/>
        <v>-4.4007328890007885E-2</v>
      </c>
      <c r="H456" s="2" t="str">
        <f t="shared" si="40"/>
        <v>Hold</v>
      </c>
    </row>
    <row r="457" spans="1:8" ht="13.5" x14ac:dyDescent="0.25">
      <c r="A457" s="3">
        <f>TITRES_STAT!B460</f>
        <v>42957</v>
      </c>
      <c r="B457" s="6">
        <f>TITRES_STAT!D460</f>
        <v>6.5712000000000002</v>
      </c>
      <c r="C457" s="2">
        <f t="shared" si="36"/>
        <v>6.1546473915946036</v>
      </c>
      <c r="D457" s="2">
        <f t="shared" si="38"/>
        <v>6.2110877164799119</v>
      </c>
      <c r="E457" s="2">
        <f t="shared" si="37"/>
        <v>-5.6440324885308257E-2</v>
      </c>
      <c r="F457" s="2">
        <f t="shared" si="41"/>
        <v>-4.8858368506191161E-3</v>
      </c>
      <c r="G457" s="2">
        <f t="shared" si="39"/>
        <v>-5.1554488034689143E-2</v>
      </c>
      <c r="H457" s="2" t="str">
        <f t="shared" si="40"/>
        <v>Hold</v>
      </c>
    </row>
    <row r="458" spans="1:8" ht="13.5" x14ac:dyDescent="0.25">
      <c r="A458" s="3">
        <f>TITRES_STAT!B461</f>
        <v>42958</v>
      </c>
      <c r="B458" s="6">
        <f>TITRES_STAT!D461</f>
        <v>6.6153000000000004</v>
      </c>
      <c r="C458" s="2">
        <f t="shared" si="36"/>
        <v>6.130486254426204</v>
      </c>
      <c r="D458" s="2">
        <f t="shared" si="38"/>
        <v>6.2410293671110297</v>
      </c>
      <c r="E458" s="2">
        <f t="shared" si="37"/>
        <v>-0.11054311268482575</v>
      </c>
      <c r="F458" s="2">
        <f t="shared" si="41"/>
        <v>-2.6017292017460444E-2</v>
      </c>
      <c r="G458" s="2">
        <f t="shared" si="39"/>
        <v>-8.4525820667365303E-2</v>
      </c>
      <c r="H458" s="2" t="str">
        <f t="shared" si="40"/>
        <v>Hold</v>
      </c>
    </row>
    <row r="459" spans="1:8" ht="13.5" x14ac:dyDescent="0.25">
      <c r="A459" s="3">
        <f>TITRES_STAT!B462</f>
        <v>42961</v>
      </c>
      <c r="B459" s="6">
        <f>TITRES_STAT!D462</f>
        <v>6.5785</v>
      </c>
      <c r="C459" s="2">
        <f t="shared" si="36"/>
        <v>6.1170422152837114</v>
      </c>
      <c r="D459" s="2">
        <f t="shared" si="38"/>
        <v>6.2660271917694725</v>
      </c>
      <c r="E459" s="2">
        <f t="shared" si="37"/>
        <v>-0.14898497648576114</v>
      </c>
      <c r="F459" s="2">
        <f t="shared" si="41"/>
        <v>-5.0610828911120585E-2</v>
      </c>
      <c r="G459" s="2">
        <f t="shared" si="39"/>
        <v>-9.8374147574640552E-2</v>
      </c>
      <c r="H459" s="2" t="str">
        <f t="shared" si="40"/>
        <v>Hold</v>
      </c>
    </row>
    <row r="460" spans="1:8" ht="13.5" x14ac:dyDescent="0.25">
      <c r="A460" s="3">
        <f>TITRES_STAT!B463</f>
        <v>42962</v>
      </c>
      <c r="B460" s="6">
        <f>TITRES_STAT!D463</f>
        <v>6.3948</v>
      </c>
      <c r="C460" s="2">
        <f t="shared" si="36"/>
        <v>6.0798357206246791</v>
      </c>
      <c r="D460" s="2">
        <f t="shared" si="38"/>
        <v>6.2755659183050669</v>
      </c>
      <c r="E460" s="2">
        <f t="shared" si="37"/>
        <v>-0.1957301976803878</v>
      </c>
      <c r="F460" s="2">
        <f t="shared" si="41"/>
        <v>-7.9634702664974036E-2</v>
      </c>
      <c r="G460" s="2">
        <f t="shared" si="39"/>
        <v>-0.11609549501541376</v>
      </c>
      <c r="H460" s="2" t="str">
        <f t="shared" si="40"/>
        <v>Hold</v>
      </c>
    </row>
    <row r="461" spans="1:8" ht="13.5" x14ac:dyDescent="0.25">
      <c r="A461" s="3">
        <f>TITRES_STAT!B464</f>
        <v>42963</v>
      </c>
      <c r="B461" s="6">
        <f>TITRES_STAT!D464</f>
        <v>6.5270999999999999</v>
      </c>
      <c r="C461" s="2">
        <f t="shared" si="36"/>
        <v>6.0638456097593441</v>
      </c>
      <c r="D461" s="2">
        <f t="shared" si="38"/>
        <v>6.2941980725046918</v>
      </c>
      <c r="E461" s="2">
        <f t="shared" si="37"/>
        <v>-0.23035246274534771</v>
      </c>
      <c r="F461" s="2">
        <f t="shared" si="41"/>
        <v>-0.10977825468104878</v>
      </c>
      <c r="G461" s="2">
        <f t="shared" si="39"/>
        <v>-0.12057420806429893</v>
      </c>
      <c r="H461" s="2" t="str">
        <f t="shared" si="40"/>
        <v>Hold</v>
      </c>
    </row>
    <row r="462" spans="1:8" ht="13.5" x14ac:dyDescent="0.25">
      <c r="A462" s="3">
        <f>TITRES_STAT!B465</f>
        <v>42964</v>
      </c>
      <c r="B462" s="6">
        <f>TITRES_STAT!D465</f>
        <v>6.3948</v>
      </c>
      <c r="C462" s="2">
        <f t="shared" si="36"/>
        <v>6.062715515950214</v>
      </c>
      <c r="D462" s="2">
        <f t="shared" si="38"/>
        <v>6.3016500671339735</v>
      </c>
      <c r="E462" s="2">
        <f t="shared" si="37"/>
        <v>-0.2389345511837595</v>
      </c>
      <c r="F462" s="2">
        <f t="shared" si="41"/>
        <v>-0.13560951398159093</v>
      </c>
      <c r="G462" s="2">
        <f t="shared" si="39"/>
        <v>-0.10332503720216857</v>
      </c>
      <c r="H462" s="2" t="str">
        <f t="shared" si="40"/>
        <v>Hold</v>
      </c>
    </row>
    <row r="463" spans="1:8" ht="13.5" x14ac:dyDescent="0.25">
      <c r="A463" s="3">
        <f>TITRES_STAT!B466</f>
        <v>42965</v>
      </c>
      <c r="B463" s="6">
        <f>TITRES_STAT!D466</f>
        <v>6.3948</v>
      </c>
      <c r="C463" s="2">
        <f t="shared" ref="C463:C526" si="42">$C$4*B453+C462*(1-$C$4)</f>
        <v>6.0059746673424881</v>
      </c>
      <c r="D463" s="2">
        <f t="shared" si="38"/>
        <v>6.3085500621610864</v>
      </c>
      <c r="E463" s="2">
        <f t="shared" si="37"/>
        <v>-0.3025753948185983</v>
      </c>
      <c r="F463" s="2">
        <f t="shared" si="41"/>
        <v>-0.16900269014899241</v>
      </c>
      <c r="G463" s="2">
        <f t="shared" si="39"/>
        <v>-0.13357270466960589</v>
      </c>
      <c r="H463" s="2" t="str">
        <f t="shared" si="40"/>
        <v>Hold</v>
      </c>
    </row>
    <row r="464" spans="1:8" ht="13.5" x14ac:dyDescent="0.25">
      <c r="A464" s="3">
        <f>TITRES_STAT!B467</f>
        <v>42968</v>
      </c>
      <c r="B464" s="6">
        <f>TITRES_STAT!D467</f>
        <v>6.3948</v>
      </c>
      <c r="C464" s="2">
        <f t="shared" si="42"/>
        <v>6.0680554877513364</v>
      </c>
      <c r="D464" s="2">
        <f t="shared" si="38"/>
        <v>6.3149389464454506</v>
      </c>
      <c r="E464" s="2">
        <f t="shared" si="37"/>
        <v>-0.24688345869411421</v>
      </c>
      <c r="F464" s="2">
        <f t="shared" si="41"/>
        <v>-0.18457884385801676</v>
      </c>
      <c r="G464" s="2">
        <f t="shared" si="39"/>
        <v>-6.2304614836097449E-2</v>
      </c>
      <c r="H464" s="2" t="str">
        <f t="shared" si="40"/>
        <v>Hold</v>
      </c>
    </row>
    <row r="465" spans="1:8" ht="13.5" x14ac:dyDescent="0.25">
      <c r="A465" s="3">
        <f>TITRES_STAT!B468</f>
        <v>42969</v>
      </c>
      <c r="B465" s="6">
        <f>TITRES_STAT!D468</f>
        <v>6.2477999999999998</v>
      </c>
      <c r="C465" s="2">
        <f t="shared" si="42"/>
        <v>6.1273700280972854</v>
      </c>
      <c r="D465" s="2">
        <f t="shared" si="38"/>
        <v>6.3099656911531943</v>
      </c>
      <c r="E465" s="2">
        <f t="shared" si="37"/>
        <v>-0.18259566305590891</v>
      </c>
      <c r="F465" s="2">
        <f t="shared" si="41"/>
        <v>-0.18418220769759519</v>
      </c>
      <c r="G465" s="2">
        <f t="shared" si="39"/>
        <v>1.5865446416862827E-3</v>
      </c>
      <c r="H465" s="2" t="str">
        <f t="shared" si="40"/>
        <v>Sell</v>
      </c>
    </row>
    <row r="466" spans="1:8" ht="13.5" x14ac:dyDescent="0.25">
      <c r="A466" s="3">
        <f>TITRES_STAT!B469</f>
        <v>42970</v>
      </c>
      <c r="B466" s="6">
        <f>TITRES_STAT!D469</f>
        <v>6.2331000000000003</v>
      </c>
      <c r="C466" s="2">
        <f t="shared" si="42"/>
        <v>6.2024361776207808</v>
      </c>
      <c r="D466" s="2">
        <f t="shared" si="38"/>
        <v>6.3042719362529569</v>
      </c>
      <c r="E466" s="2">
        <f t="shared" si="37"/>
        <v>-0.10183575863217609</v>
      </c>
      <c r="F466" s="2">
        <f t="shared" si="41"/>
        <v>-0.16771291788451137</v>
      </c>
      <c r="G466" s="2">
        <f t="shared" si="39"/>
        <v>6.5877159252335282E-2</v>
      </c>
      <c r="H466" s="2" t="str">
        <f t="shared" si="40"/>
        <v>Sell</v>
      </c>
    </row>
    <row r="467" spans="1:8" ht="13.5" x14ac:dyDescent="0.25">
      <c r="A467" s="3">
        <f>TITRES_STAT!B470</f>
        <v>42971</v>
      </c>
      <c r="B467" s="6">
        <f>TITRES_STAT!D470</f>
        <v>6.2110000000000003</v>
      </c>
      <c r="C467" s="2">
        <f t="shared" si="42"/>
        <v>6.2591690733714298</v>
      </c>
      <c r="D467" s="2">
        <f t="shared" si="38"/>
        <v>6.2973629039379233</v>
      </c>
      <c r="E467" s="2">
        <f t="shared" si="37"/>
        <v>-3.8193830566493503E-2</v>
      </c>
      <c r="F467" s="2">
        <f t="shared" si="41"/>
        <v>-0.1418091004209078</v>
      </c>
      <c r="G467" s="2">
        <f t="shared" si="39"/>
        <v>0.1036152698544143</v>
      </c>
      <c r="H467" s="2" t="str">
        <f t="shared" si="40"/>
        <v>Sell</v>
      </c>
    </row>
    <row r="468" spans="1:8" ht="13.5" x14ac:dyDescent="0.25">
      <c r="A468" s="3">
        <f>TITRES_STAT!B471</f>
        <v>42972</v>
      </c>
      <c r="B468" s="6">
        <f>TITRES_STAT!D471</f>
        <v>6.2037000000000004</v>
      </c>
      <c r="C468" s="2">
        <f t="shared" si="42"/>
        <v>6.3139584466989014</v>
      </c>
      <c r="D468" s="2">
        <f t="shared" si="38"/>
        <v>6.2904249110536323</v>
      </c>
      <c r="E468" s="2">
        <f t="shared" si="37"/>
        <v>2.3533535645269055E-2</v>
      </c>
      <c r="F468" s="2">
        <f t="shared" si="41"/>
        <v>-0.10874057320767243</v>
      </c>
      <c r="G468" s="2">
        <f t="shared" si="39"/>
        <v>0.1322741088529415</v>
      </c>
      <c r="H468" s="2" t="str">
        <f t="shared" si="40"/>
        <v>Sell</v>
      </c>
    </row>
    <row r="469" spans="1:8" ht="13.5" x14ac:dyDescent="0.25">
      <c r="A469" s="3">
        <f>TITRES_STAT!B472</f>
        <v>42975</v>
      </c>
      <c r="B469" s="6">
        <f>TITRES_STAT!D472</f>
        <v>6.2331000000000003</v>
      </c>
      <c r="C469" s="2">
        <f t="shared" si="42"/>
        <v>6.3546571472067628</v>
      </c>
      <c r="D469" s="2">
        <f t="shared" si="38"/>
        <v>6.2861786213459556</v>
      </c>
      <c r="E469" s="2">
        <f t="shared" si="37"/>
        <v>6.847852586080716E-2</v>
      </c>
      <c r="F469" s="2">
        <f t="shared" si="41"/>
        <v>-7.329675339397651E-2</v>
      </c>
      <c r="G469" s="2">
        <f t="shared" si="39"/>
        <v>0.14177527925478367</v>
      </c>
      <c r="H469" s="2" t="str">
        <f t="shared" si="40"/>
        <v>Sell</v>
      </c>
    </row>
    <row r="470" spans="1:8" ht="13.5" x14ac:dyDescent="0.25">
      <c r="A470" s="3">
        <f>TITRES_STAT!B473</f>
        <v>42976</v>
      </c>
      <c r="B470" s="6">
        <f>TITRES_STAT!D473</f>
        <v>6.2331000000000003</v>
      </c>
      <c r="C470" s="2">
        <f t="shared" si="42"/>
        <v>6.3608329707134148</v>
      </c>
      <c r="D470" s="2">
        <f t="shared" si="38"/>
        <v>6.2822468716166249</v>
      </c>
      <c r="E470" s="2">
        <f t="shared" si="37"/>
        <v>7.858609909678993E-2</v>
      </c>
      <c r="F470" s="2">
        <f t="shared" si="41"/>
        <v>-4.2920182895823222E-2</v>
      </c>
      <c r="G470" s="2">
        <f t="shared" si="39"/>
        <v>0.12150628199261315</v>
      </c>
      <c r="H470" s="2" t="str">
        <f t="shared" si="40"/>
        <v>Sell</v>
      </c>
    </row>
    <row r="471" spans="1:8" ht="13.5" x14ac:dyDescent="0.25">
      <c r="A471" s="3">
        <f>TITRES_STAT!B474</f>
        <v>42977</v>
      </c>
      <c r="B471" s="6">
        <f>TITRES_STAT!D474</f>
        <v>6.3212999999999999</v>
      </c>
      <c r="C471" s="2">
        <f t="shared" si="42"/>
        <v>6.3864125136805816</v>
      </c>
      <c r="D471" s="2">
        <f t="shared" si="38"/>
        <v>6.2851396959413188</v>
      </c>
      <c r="E471" s="2">
        <f t="shared" si="37"/>
        <v>0.10127281773926278</v>
      </c>
      <c r="F471" s="2">
        <f t="shared" si="41"/>
        <v>-1.4081582768806021E-2</v>
      </c>
      <c r="G471" s="2">
        <f t="shared" si="39"/>
        <v>0.11535440050806881</v>
      </c>
      <c r="H471" s="2" t="str">
        <f t="shared" si="40"/>
        <v>Sell</v>
      </c>
    </row>
    <row r="472" spans="1:8" ht="13.5" x14ac:dyDescent="0.25">
      <c r="A472" s="3">
        <f>TITRES_STAT!B475</f>
        <v>42978</v>
      </c>
      <c r="B472" s="6">
        <f>TITRES_STAT!D475</f>
        <v>6.4683000000000002</v>
      </c>
      <c r="C472" s="2">
        <f t="shared" si="42"/>
        <v>6.3877028961912616</v>
      </c>
      <c r="D472" s="2">
        <f t="shared" si="38"/>
        <v>6.2987071258715916</v>
      </c>
      <c r="E472" s="2">
        <f t="shared" si="37"/>
        <v>8.8995770319669987E-2</v>
      </c>
      <c r="F472" s="2">
        <f t="shared" si="41"/>
        <v>6.5338878488891798E-3</v>
      </c>
      <c r="G472" s="2">
        <f t="shared" si="39"/>
        <v>8.2461882470780803E-2</v>
      </c>
      <c r="H472" s="2" t="str">
        <f t="shared" si="40"/>
        <v>Sell</v>
      </c>
    </row>
    <row r="473" spans="1:8" ht="13.5" x14ac:dyDescent="0.25">
      <c r="A473" s="3">
        <f>TITRES_STAT!B476</f>
        <v>42982</v>
      </c>
      <c r="B473" s="6">
        <f>TITRES_STAT!D476</f>
        <v>6.4608999999999996</v>
      </c>
      <c r="C473" s="2">
        <f t="shared" si="42"/>
        <v>6.388794758315683</v>
      </c>
      <c r="D473" s="2">
        <f t="shared" si="38"/>
        <v>6.3107214128440665</v>
      </c>
      <c r="E473" s="2">
        <f t="shared" si="37"/>
        <v>7.8073345471616484E-2</v>
      </c>
      <c r="F473" s="2">
        <f t="shared" si="41"/>
        <v>2.0841779373434642E-2</v>
      </c>
      <c r="G473" s="2">
        <f t="shared" si="39"/>
        <v>5.7231566098181842E-2</v>
      </c>
      <c r="H473" s="2" t="str">
        <f t="shared" si="40"/>
        <v>Sell</v>
      </c>
    </row>
    <row r="474" spans="1:8" ht="13.5" x14ac:dyDescent="0.25">
      <c r="A474" s="3">
        <f>TITRES_STAT!B477</f>
        <v>42983</v>
      </c>
      <c r="B474" s="6">
        <f>TITRES_STAT!D477</f>
        <v>6.3948</v>
      </c>
      <c r="C474" s="2">
        <f t="shared" si="42"/>
        <v>6.389718641651732</v>
      </c>
      <c r="D474" s="2">
        <f t="shared" si="38"/>
        <v>6.3169494563370989</v>
      </c>
      <c r="E474" s="2">
        <f t="shared" si="37"/>
        <v>7.2769185314633056E-2</v>
      </c>
      <c r="F474" s="2">
        <f t="shared" si="41"/>
        <v>3.1227260561674325E-2</v>
      </c>
      <c r="G474" s="2">
        <f t="shared" si="39"/>
        <v>4.1541924752958731E-2</v>
      </c>
      <c r="H474" s="2" t="str">
        <f t="shared" si="40"/>
        <v>Sell</v>
      </c>
    </row>
    <row r="475" spans="1:8" ht="13.5" x14ac:dyDescent="0.25">
      <c r="A475" s="3">
        <f>TITRES_STAT!B478</f>
        <v>42984</v>
      </c>
      <c r="B475" s="6">
        <f>TITRES_STAT!D478</f>
        <v>6.3948</v>
      </c>
      <c r="C475" s="2">
        <f t="shared" si="42"/>
        <v>6.3678850044745419</v>
      </c>
      <c r="D475" s="2">
        <f t="shared" si="38"/>
        <v>6.3227161632750919</v>
      </c>
      <c r="E475" s="2">
        <f t="shared" si="37"/>
        <v>4.5168841199449972E-2</v>
      </c>
      <c r="F475" s="2">
        <f t="shared" si="41"/>
        <v>3.4015576689229457E-2</v>
      </c>
      <c r="G475" s="2">
        <f t="shared" si="39"/>
        <v>1.1153264510220515E-2</v>
      </c>
      <c r="H475" s="2" t="str">
        <f t="shared" si="40"/>
        <v>Sell</v>
      </c>
    </row>
    <row r="476" spans="1:8" ht="13.5" x14ac:dyDescent="0.25">
      <c r="A476" s="3">
        <f>TITRES_STAT!B479</f>
        <v>42985</v>
      </c>
      <c r="B476" s="6">
        <f>TITRES_STAT!D479</f>
        <v>6.3948</v>
      </c>
      <c r="C476" s="2">
        <f t="shared" si="42"/>
        <v>6.3471488499399973</v>
      </c>
      <c r="D476" s="2">
        <f t="shared" si="38"/>
        <v>6.3280557067361958</v>
      </c>
      <c r="E476" s="2">
        <f t="shared" ref="E476:E539" si="43">C476-D476</f>
        <v>1.909314320380151E-2</v>
      </c>
      <c r="F476" s="2">
        <f t="shared" si="41"/>
        <v>3.1031089992143872E-2</v>
      </c>
      <c r="G476" s="2">
        <f t="shared" si="39"/>
        <v>-1.1937946788342362E-2</v>
      </c>
      <c r="H476" s="2" t="str">
        <f t="shared" si="40"/>
        <v>Hold</v>
      </c>
    </row>
    <row r="477" spans="1:8" ht="13.5" x14ac:dyDescent="0.25">
      <c r="A477" s="3">
        <f>TITRES_STAT!B480</f>
        <v>42986</v>
      </c>
      <c r="B477" s="6">
        <f>TITRES_STAT!D480</f>
        <v>6.3212999999999999</v>
      </c>
      <c r="C477" s="2">
        <f t="shared" si="42"/>
        <v>6.3262028730261513</v>
      </c>
      <c r="D477" s="2">
        <f t="shared" ref="D477:D540" si="44">$D$4*B477+(1-$D$4)*D476</f>
        <v>6.3275552840149958</v>
      </c>
      <c r="E477" s="2">
        <f t="shared" si="43"/>
        <v>-1.3524109888445324E-3</v>
      </c>
      <c r="F477" s="2">
        <f t="shared" si="41"/>
        <v>2.455438979594619E-2</v>
      </c>
      <c r="G477" s="2">
        <f t="shared" si="39"/>
        <v>-2.5906800784790723E-2</v>
      </c>
      <c r="H477" s="2" t="str">
        <f t="shared" si="40"/>
        <v>Hold</v>
      </c>
    </row>
    <row r="478" spans="1:8" ht="13.5" x14ac:dyDescent="0.25">
      <c r="A478" s="3">
        <f>TITRES_STAT!B481</f>
        <v>42989</v>
      </c>
      <c r="B478" s="6">
        <f>TITRES_STAT!D481</f>
        <v>6.3212999999999999</v>
      </c>
      <c r="C478" s="2">
        <f t="shared" si="42"/>
        <v>6.3073562771759741</v>
      </c>
      <c r="D478" s="2">
        <f t="shared" si="44"/>
        <v>6.3270919296435144</v>
      </c>
      <c r="E478" s="2">
        <f t="shared" si="43"/>
        <v>-1.9735652467540277E-2</v>
      </c>
      <c r="F478" s="2">
        <f t="shared" si="41"/>
        <v>1.5696381343248897E-2</v>
      </c>
      <c r="G478" s="2">
        <f t="shared" si="39"/>
        <v>-3.5432033810789174E-2</v>
      </c>
      <c r="H478" s="2" t="str">
        <f t="shared" si="40"/>
        <v>Hold</v>
      </c>
    </row>
    <row r="479" spans="1:8" ht="13.5" x14ac:dyDescent="0.25">
      <c r="A479" s="3">
        <f>TITRES_STAT!B482</f>
        <v>42990</v>
      </c>
      <c r="B479" s="6">
        <f>TITRES_STAT!D482</f>
        <v>6.3212999999999999</v>
      </c>
      <c r="C479" s="2">
        <f t="shared" si="42"/>
        <v>6.2959322345335167</v>
      </c>
      <c r="D479" s="2">
        <f t="shared" si="44"/>
        <v>6.3266628978180686</v>
      </c>
      <c r="E479" s="2">
        <f t="shared" si="43"/>
        <v>-3.0730663284551873E-2</v>
      </c>
      <c r="F479" s="2">
        <f t="shared" si="41"/>
        <v>6.4109724176887421E-3</v>
      </c>
      <c r="G479" s="2">
        <f t="shared" si="39"/>
        <v>-3.7141635702240619E-2</v>
      </c>
      <c r="H479" s="2" t="str">
        <f t="shared" si="40"/>
        <v>Hold</v>
      </c>
    </row>
    <row r="480" spans="1:8" ht="13.5" x14ac:dyDescent="0.25">
      <c r="A480" s="3">
        <f>TITRES_STAT!B483</f>
        <v>42991</v>
      </c>
      <c r="B480" s="6">
        <f>TITRES_STAT!D483</f>
        <v>6.0419999999999998</v>
      </c>
      <c r="C480" s="2">
        <f t="shared" si="42"/>
        <v>6.2862657369129753</v>
      </c>
      <c r="D480" s="2">
        <f t="shared" si="44"/>
        <v>6.3055767572389527</v>
      </c>
      <c r="E480" s="2">
        <f t="shared" si="43"/>
        <v>-1.9311020325977424E-2</v>
      </c>
      <c r="F480" s="2">
        <f t="shared" si="41"/>
        <v>1.2665738689555087E-3</v>
      </c>
      <c r="G480" s="2">
        <f t="shared" si="39"/>
        <v>-2.0577594194932932E-2</v>
      </c>
      <c r="H480" s="2" t="str">
        <f t="shared" si="40"/>
        <v>Hold</v>
      </c>
    </row>
    <row r="481" spans="1:8" ht="13.5" x14ac:dyDescent="0.25">
      <c r="A481" s="3">
        <f>TITRES_STAT!B484</f>
        <v>42992</v>
      </c>
      <c r="B481" s="6">
        <f>TITRES_STAT!D484</f>
        <v>6.2037000000000004</v>
      </c>
      <c r="C481" s="2">
        <f t="shared" si="42"/>
        <v>6.2916556235417485</v>
      </c>
      <c r="D481" s="2">
        <f t="shared" si="44"/>
        <v>6.2980303307768075</v>
      </c>
      <c r="E481" s="2">
        <f t="shared" si="43"/>
        <v>-6.3747072350590628E-3</v>
      </c>
      <c r="F481" s="2">
        <f t="shared" si="41"/>
        <v>-2.6168235184740565E-4</v>
      </c>
      <c r="G481" s="2">
        <f t="shared" si="39"/>
        <v>-6.1130248832116573E-3</v>
      </c>
      <c r="H481" s="2" t="str">
        <f t="shared" si="40"/>
        <v>Hold</v>
      </c>
    </row>
    <row r="482" spans="1:8" ht="13.5" x14ac:dyDescent="0.25">
      <c r="A482" s="3">
        <f>TITRES_STAT!B485</f>
        <v>42993</v>
      </c>
      <c r="B482" s="6">
        <f>TITRES_STAT!D485</f>
        <v>6.1302000000000003</v>
      </c>
      <c r="C482" s="2">
        <f t="shared" si="42"/>
        <v>6.3188316814584029</v>
      </c>
      <c r="D482" s="2">
        <f t="shared" si="44"/>
        <v>6.2855984544229706</v>
      </c>
      <c r="E482" s="2">
        <f t="shared" si="43"/>
        <v>3.32332270354323E-2</v>
      </c>
      <c r="F482" s="2">
        <f t="shared" si="41"/>
        <v>6.4372995256085364E-3</v>
      </c>
      <c r="G482" s="2">
        <f t="shared" si="39"/>
        <v>2.6795927509823764E-2</v>
      </c>
      <c r="H482" s="2" t="str">
        <f t="shared" si="40"/>
        <v>Sell</v>
      </c>
    </row>
    <row r="483" spans="1:8" ht="13.5" x14ac:dyDescent="0.25">
      <c r="A483" s="3">
        <f>TITRES_STAT!B486</f>
        <v>42996</v>
      </c>
      <c r="B483" s="6">
        <f>TITRES_STAT!D486</f>
        <v>6.3212999999999999</v>
      </c>
      <c r="C483" s="2">
        <f t="shared" si="42"/>
        <v>6.3406883458494177</v>
      </c>
      <c r="D483" s="2">
        <f t="shared" si="44"/>
        <v>6.2882430133546023</v>
      </c>
      <c r="E483" s="2">
        <f t="shared" si="43"/>
        <v>5.2445332494815311E-2</v>
      </c>
      <c r="F483" s="2">
        <f t="shared" si="41"/>
        <v>1.5638906119449892E-2</v>
      </c>
      <c r="G483" s="2">
        <f t="shared" si="39"/>
        <v>3.6806426375365422E-2</v>
      </c>
      <c r="H483" s="2" t="str">
        <f t="shared" si="40"/>
        <v>Sell</v>
      </c>
    </row>
    <row r="484" spans="1:8" ht="13.5" x14ac:dyDescent="0.25">
      <c r="A484" s="3">
        <f>TITRES_STAT!B487</f>
        <v>42997</v>
      </c>
      <c r="B484" s="6">
        <f>TITRES_STAT!D487</f>
        <v>6.3139000000000003</v>
      </c>
      <c r="C484" s="2">
        <f t="shared" si="42"/>
        <v>6.3490132157187382</v>
      </c>
      <c r="D484" s="2">
        <f t="shared" si="44"/>
        <v>6.2901435308838911</v>
      </c>
      <c r="E484" s="2">
        <f t="shared" si="43"/>
        <v>5.8869684834847114E-2</v>
      </c>
      <c r="F484" s="2">
        <f t="shared" si="41"/>
        <v>2.4285061862529336E-2</v>
      </c>
      <c r="G484" s="2">
        <f t="shared" ref="G484:G547" si="45">E484-F484</f>
        <v>3.4584622972317777E-2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42998</v>
      </c>
      <c r="B485" s="6">
        <f>TITRES_STAT!D488</f>
        <v>6.1302000000000003</v>
      </c>
      <c r="C485" s="2">
        <f t="shared" si="42"/>
        <v>6.3560573363773942</v>
      </c>
      <c r="D485" s="2">
        <f t="shared" si="44"/>
        <v>6.2782958619295295</v>
      </c>
      <c r="E485" s="2">
        <f t="shared" si="43"/>
        <v>7.7761474447864742E-2</v>
      </c>
      <c r="F485" s="2">
        <f t="shared" ref="F485:F548" si="47">(E485*(2/(10)))+((1-(2/10))*F484)</f>
        <v>3.498034437959642E-2</v>
      </c>
      <c r="G485" s="2">
        <f t="shared" si="45"/>
        <v>4.2781130068268322E-2</v>
      </c>
      <c r="H485" s="2" t="str">
        <f t="shared" si="46"/>
        <v>Sell</v>
      </c>
    </row>
    <row r="486" spans="1:8" ht="13.5" x14ac:dyDescent="0.25">
      <c r="A486" s="3">
        <f>TITRES_STAT!B489</f>
        <v>43000</v>
      </c>
      <c r="B486" s="6">
        <f>TITRES_STAT!D489</f>
        <v>6.0419999999999998</v>
      </c>
      <c r="C486" s="2">
        <f t="shared" si="42"/>
        <v>6.3620177461654874</v>
      </c>
      <c r="D486" s="2">
        <f t="shared" si="44"/>
        <v>6.2607924647495645</v>
      </c>
      <c r="E486" s="2">
        <f t="shared" si="43"/>
        <v>0.10122528141592291</v>
      </c>
      <c r="F486" s="2">
        <f t="shared" si="47"/>
        <v>4.8229331786861722E-2</v>
      </c>
      <c r="G486" s="2">
        <f t="shared" si="45"/>
        <v>5.2995949629061186E-2</v>
      </c>
      <c r="H486" s="2" t="str">
        <f t="shared" si="46"/>
        <v>Sell</v>
      </c>
    </row>
    <row r="487" spans="1:8" ht="13.5" x14ac:dyDescent="0.25">
      <c r="A487" s="3">
        <f>TITRES_STAT!B490</f>
        <v>43003</v>
      </c>
      <c r="B487" s="6">
        <f>TITRES_STAT!D490</f>
        <v>6.0419999999999998</v>
      </c>
      <c r="C487" s="2">
        <f t="shared" si="42"/>
        <v>6.3557534775246429</v>
      </c>
      <c r="D487" s="2">
        <f t="shared" si="44"/>
        <v>6.2445856155088562</v>
      </c>
      <c r="E487" s="2">
        <f t="shared" si="43"/>
        <v>0.11116786201578677</v>
      </c>
      <c r="F487" s="2">
        <f t="shared" si="47"/>
        <v>6.0817037832646734E-2</v>
      </c>
      <c r="G487" s="2">
        <f t="shared" si="45"/>
        <v>5.0350824183140033E-2</v>
      </c>
      <c r="H487" s="2" t="str">
        <f t="shared" si="46"/>
        <v>Sell</v>
      </c>
    </row>
    <row r="488" spans="1:8" ht="13.5" x14ac:dyDescent="0.25">
      <c r="A488" s="3">
        <f>TITRES_STAT!B491</f>
        <v>43004</v>
      </c>
      <c r="B488" s="6">
        <f>TITRES_STAT!D491</f>
        <v>6.0419999999999998</v>
      </c>
      <c r="C488" s="2">
        <f t="shared" si="42"/>
        <v>6.3504529425208514</v>
      </c>
      <c r="D488" s="2">
        <f t="shared" si="44"/>
        <v>6.2295792736193114</v>
      </c>
      <c r="E488" s="2">
        <f t="shared" si="43"/>
        <v>0.12087366890153994</v>
      </c>
      <c r="F488" s="2">
        <f t="shared" si="47"/>
        <v>7.282836404642537E-2</v>
      </c>
      <c r="G488" s="2">
        <f t="shared" si="45"/>
        <v>4.8045304855114573E-2</v>
      </c>
      <c r="H488" s="2" t="str">
        <f t="shared" si="46"/>
        <v>Sell</v>
      </c>
    </row>
    <row r="489" spans="1:8" ht="13.5" x14ac:dyDescent="0.25">
      <c r="A489" s="3">
        <f>TITRES_STAT!B492</f>
        <v>43005</v>
      </c>
      <c r="B489" s="6">
        <f>TITRES_STAT!D492</f>
        <v>5.9611000000000001</v>
      </c>
      <c r="C489" s="2">
        <f t="shared" si="42"/>
        <v>6.3459678744407206</v>
      </c>
      <c r="D489" s="2">
        <f t="shared" si="44"/>
        <v>6.2096919200178808</v>
      </c>
      <c r="E489" s="2">
        <f t="shared" si="43"/>
        <v>0.1362759544228398</v>
      </c>
      <c r="F489" s="2">
        <f t="shared" si="47"/>
        <v>8.5517882121708258E-2</v>
      </c>
      <c r="G489" s="2">
        <f t="shared" si="45"/>
        <v>5.0758072301131538E-2</v>
      </c>
      <c r="H489" s="2" t="str">
        <f t="shared" si="46"/>
        <v>Sell</v>
      </c>
    </row>
    <row r="490" spans="1:8" ht="13.5" x14ac:dyDescent="0.25">
      <c r="A490" s="3">
        <f>TITRES_STAT!B493</f>
        <v>43006</v>
      </c>
      <c r="B490" s="6">
        <f>TITRES_STAT!D493</f>
        <v>6.0273000000000003</v>
      </c>
      <c r="C490" s="2">
        <f t="shared" si="42"/>
        <v>6.2992035860652251</v>
      </c>
      <c r="D490" s="2">
        <f t="shared" si="44"/>
        <v>6.1961814074239641</v>
      </c>
      <c r="E490" s="2">
        <f t="shared" si="43"/>
        <v>0.10302217864126106</v>
      </c>
      <c r="F490" s="2">
        <f t="shared" si="47"/>
        <v>8.9018741425618816E-2</v>
      </c>
      <c r="G490" s="2">
        <f t="shared" si="45"/>
        <v>1.4003437215642248E-2</v>
      </c>
      <c r="H490" s="2" t="str">
        <f t="shared" si="46"/>
        <v>Sell</v>
      </c>
    </row>
    <row r="491" spans="1:8" ht="13.5" x14ac:dyDescent="0.25">
      <c r="A491" s="3">
        <f>TITRES_STAT!B494</f>
        <v>43007</v>
      </c>
      <c r="B491" s="6">
        <f>TITRES_STAT!D494</f>
        <v>5.8802000000000003</v>
      </c>
      <c r="C491" s="2">
        <f t="shared" si="42"/>
        <v>6.2845107266705753</v>
      </c>
      <c r="D491" s="2">
        <f t="shared" si="44"/>
        <v>6.1727753772444114</v>
      </c>
      <c r="E491" s="2">
        <f t="shared" si="43"/>
        <v>0.11173534942616392</v>
      </c>
      <c r="F491" s="2">
        <f t="shared" si="47"/>
        <v>9.3562063025727837E-2</v>
      </c>
      <c r="G491" s="2">
        <f t="shared" si="45"/>
        <v>1.8173286400436084E-2</v>
      </c>
      <c r="H491" s="2" t="str">
        <f t="shared" si="46"/>
        <v>Sell</v>
      </c>
    </row>
    <row r="492" spans="1:8" ht="13.5" x14ac:dyDescent="0.25">
      <c r="A492" s="3">
        <f>TITRES_STAT!B495</f>
        <v>43010</v>
      </c>
      <c r="B492" s="6">
        <f>TITRES_STAT!D495</f>
        <v>6.0273000000000003</v>
      </c>
      <c r="C492" s="2">
        <f t="shared" si="42"/>
        <v>6.2607706148751019</v>
      </c>
      <c r="D492" s="2">
        <f t="shared" si="44"/>
        <v>6.1619994233744553</v>
      </c>
      <c r="E492" s="2">
        <f t="shared" si="43"/>
        <v>9.8771191500646616E-2</v>
      </c>
      <c r="F492" s="2">
        <f t="shared" si="47"/>
        <v>9.4603888720711599E-2</v>
      </c>
      <c r="G492" s="2">
        <f t="shared" si="45"/>
        <v>4.1673027799350171E-3</v>
      </c>
      <c r="H492" s="2" t="str">
        <f t="shared" si="46"/>
        <v>Sell</v>
      </c>
    </row>
    <row r="493" spans="1:8" ht="13.5" x14ac:dyDescent="0.25">
      <c r="A493" s="3">
        <f>TITRES_STAT!B496</f>
        <v>43011</v>
      </c>
      <c r="B493" s="6">
        <f>TITRES_STAT!D496</f>
        <v>6.0273000000000003</v>
      </c>
      <c r="C493" s="2">
        <f t="shared" si="42"/>
        <v>6.2700828279712404</v>
      </c>
      <c r="D493" s="2">
        <f t="shared" si="44"/>
        <v>6.1520216883096808</v>
      </c>
      <c r="E493" s="2">
        <f t="shared" si="43"/>
        <v>0.11806113966155962</v>
      </c>
      <c r="F493" s="2">
        <f t="shared" si="47"/>
        <v>9.9295338908881203E-2</v>
      </c>
      <c r="G493" s="2">
        <f t="shared" si="45"/>
        <v>1.8765800752678419E-2</v>
      </c>
      <c r="H493" s="2" t="str">
        <f t="shared" si="46"/>
        <v>Sell</v>
      </c>
    </row>
    <row r="494" spans="1:8" ht="13.5" x14ac:dyDescent="0.25">
      <c r="A494" s="3">
        <f>TITRES_STAT!B497</f>
        <v>43012</v>
      </c>
      <c r="B494" s="6">
        <f>TITRES_STAT!D497</f>
        <v>5.9904999999999999</v>
      </c>
      <c r="C494" s="2">
        <f t="shared" si="42"/>
        <v>6.2768239313602798</v>
      </c>
      <c r="D494" s="2">
        <f t="shared" si="44"/>
        <v>6.1400571188052604</v>
      </c>
      <c r="E494" s="2">
        <f t="shared" si="43"/>
        <v>0.13676681255501943</v>
      </c>
      <c r="F494" s="2">
        <f t="shared" si="47"/>
        <v>0.10678963363810885</v>
      </c>
      <c r="G494" s="2">
        <f t="shared" si="45"/>
        <v>2.9977178916910582E-2</v>
      </c>
      <c r="H494" s="2" t="str">
        <f t="shared" si="46"/>
        <v>Sell</v>
      </c>
    </row>
    <row r="495" spans="1:8" ht="13.5" x14ac:dyDescent="0.25">
      <c r="A495" s="3">
        <f>TITRES_STAT!B498</f>
        <v>43013</v>
      </c>
      <c r="B495" s="6">
        <f>TITRES_STAT!D498</f>
        <v>5.8875999999999999</v>
      </c>
      <c r="C495" s="2">
        <f t="shared" si="42"/>
        <v>6.2542664034586988</v>
      </c>
      <c r="D495" s="2">
        <f t="shared" si="44"/>
        <v>6.1213565914863519</v>
      </c>
      <c r="E495" s="2">
        <f t="shared" si="43"/>
        <v>0.13290981197234686</v>
      </c>
      <c r="F495" s="2">
        <f t="shared" si="47"/>
        <v>0.11201366930495646</v>
      </c>
      <c r="G495" s="2">
        <f t="shared" si="45"/>
        <v>2.0896142667390399E-2</v>
      </c>
      <c r="H495" s="2" t="str">
        <f t="shared" si="46"/>
        <v>Sell</v>
      </c>
    </row>
    <row r="496" spans="1:8" ht="13.5" x14ac:dyDescent="0.25">
      <c r="A496" s="3">
        <f>TITRES_STAT!B499</f>
        <v>43014</v>
      </c>
      <c r="B496" s="6">
        <f>TITRES_STAT!D499</f>
        <v>5.9904999999999999</v>
      </c>
      <c r="C496" s="2">
        <f t="shared" si="42"/>
        <v>6.2216100336958222</v>
      </c>
      <c r="D496" s="2">
        <f t="shared" si="44"/>
        <v>6.1116635106355108</v>
      </c>
      <c r="E496" s="2">
        <f t="shared" si="43"/>
        <v>0.10994652306031139</v>
      </c>
      <c r="F496" s="2">
        <f t="shared" si="47"/>
        <v>0.11160024005602745</v>
      </c>
      <c r="G496" s="2">
        <f t="shared" si="45"/>
        <v>-1.6537169957160647E-3</v>
      </c>
      <c r="H496" s="2" t="str">
        <f t="shared" si="46"/>
        <v>Hold</v>
      </c>
    </row>
    <row r="497" spans="1:8" ht="13.5" x14ac:dyDescent="0.25">
      <c r="A497" s="3">
        <f>TITRES_STAT!B500</f>
        <v>43017</v>
      </c>
      <c r="B497" s="6">
        <f>TITRES_STAT!D500</f>
        <v>5.9537000000000004</v>
      </c>
      <c r="C497" s="2">
        <f t="shared" si="42"/>
        <v>6.1939777208195421</v>
      </c>
      <c r="D497" s="2">
        <f t="shared" si="44"/>
        <v>6.0999625098476953</v>
      </c>
      <c r="E497" s="2">
        <f t="shared" si="43"/>
        <v>9.4015210971846841E-2</v>
      </c>
      <c r="F497" s="2">
        <f t="shared" si="47"/>
        <v>0.10808323423919133</v>
      </c>
      <c r="G497" s="2">
        <f t="shared" si="45"/>
        <v>-1.4068023267344493E-2</v>
      </c>
      <c r="H497" s="2" t="str">
        <f t="shared" si="46"/>
        <v>Hold</v>
      </c>
    </row>
    <row r="498" spans="1:8" ht="13.5" x14ac:dyDescent="0.25">
      <c r="A498" s="3">
        <f>TITRES_STAT!B501</f>
        <v>43018</v>
      </c>
      <c r="B498" s="6">
        <f>TITRES_STAT!D501</f>
        <v>5.9390000000000001</v>
      </c>
      <c r="C498" s="2">
        <f t="shared" si="42"/>
        <v>6.1705965330011514</v>
      </c>
      <c r="D498" s="2">
        <f t="shared" si="44"/>
        <v>6.0880393609700878</v>
      </c>
      <c r="E498" s="2">
        <f t="shared" si="43"/>
        <v>8.2557172031063608E-2</v>
      </c>
      <c r="F498" s="2">
        <f t="shared" si="47"/>
        <v>0.10297802179756579</v>
      </c>
      <c r="G498" s="2">
        <f t="shared" si="45"/>
        <v>-2.0420849766502186E-2</v>
      </c>
      <c r="H498" s="2" t="str">
        <f t="shared" si="46"/>
        <v>Hold</v>
      </c>
    </row>
    <row r="499" spans="1:8" ht="13.5" x14ac:dyDescent="0.25">
      <c r="A499" s="3">
        <f>TITRES_STAT!B502</f>
        <v>43019</v>
      </c>
      <c r="B499" s="6">
        <f>TITRES_STAT!D502</f>
        <v>5.8802000000000003</v>
      </c>
      <c r="C499" s="2">
        <f t="shared" si="42"/>
        <v>6.1383662971548203</v>
      </c>
      <c r="D499" s="2">
        <f t="shared" si="44"/>
        <v>6.0726438527500815</v>
      </c>
      <c r="E499" s="2">
        <f t="shared" si="43"/>
        <v>6.5722444404738845E-2</v>
      </c>
      <c r="F499" s="2">
        <f t="shared" si="47"/>
        <v>9.5526906319000404E-2</v>
      </c>
      <c r="G499" s="2">
        <f t="shared" si="45"/>
        <v>-2.980446191426156E-2</v>
      </c>
      <c r="H499" s="2" t="str">
        <f t="shared" si="46"/>
        <v>Hold</v>
      </c>
    </row>
    <row r="500" spans="1:8" ht="13.5" x14ac:dyDescent="0.25">
      <c r="A500" s="3">
        <f>TITRES_STAT!B503</f>
        <v>43020</v>
      </c>
      <c r="B500" s="6">
        <f>TITRES_STAT!D503</f>
        <v>5.8802000000000003</v>
      </c>
      <c r="C500" s="2">
        <f t="shared" si="42"/>
        <v>6.1212791745156174</v>
      </c>
      <c r="D500" s="2">
        <f t="shared" si="44"/>
        <v>6.0583887525463718</v>
      </c>
      <c r="E500" s="2">
        <f t="shared" si="43"/>
        <v>6.2890421969245658E-2</v>
      </c>
      <c r="F500" s="2">
        <f t="shared" si="47"/>
        <v>8.8999609449049472E-2</v>
      </c>
      <c r="G500" s="2">
        <f t="shared" si="45"/>
        <v>-2.6109187479803814E-2</v>
      </c>
      <c r="H500" s="2" t="str">
        <f t="shared" si="46"/>
        <v>Hold</v>
      </c>
    </row>
    <row r="501" spans="1:8" ht="13.5" x14ac:dyDescent="0.25">
      <c r="A501" s="3">
        <f>TITRES_STAT!B504</f>
        <v>43021</v>
      </c>
      <c r="B501" s="6">
        <f>TITRES_STAT!D504</f>
        <v>5.8434999999999997</v>
      </c>
      <c r="C501" s="2">
        <f t="shared" si="42"/>
        <v>6.0841900707439844</v>
      </c>
      <c r="D501" s="2">
        <f t="shared" si="44"/>
        <v>6.0424710671725661</v>
      </c>
      <c r="E501" s="2">
        <f t="shared" si="43"/>
        <v>4.1719003571418334E-2</v>
      </c>
      <c r="F501" s="2">
        <f t="shared" si="47"/>
        <v>7.9543488273523255E-2</v>
      </c>
      <c r="G501" s="2">
        <f t="shared" si="45"/>
        <v>-3.7824484702104921E-2</v>
      </c>
      <c r="H501" s="2" t="str">
        <f t="shared" si="46"/>
        <v>Hold</v>
      </c>
    </row>
    <row r="502" spans="1:8" ht="13.5" x14ac:dyDescent="0.25">
      <c r="A502" s="3">
        <f>TITRES_STAT!B505</f>
        <v>43024</v>
      </c>
      <c r="B502" s="6">
        <f>TITRES_STAT!D505</f>
        <v>5.7553000000000001</v>
      </c>
      <c r="C502" s="2">
        <f t="shared" si="42"/>
        <v>6.0754377521679874</v>
      </c>
      <c r="D502" s="2">
        <f t="shared" si="44"/>
        <v>6.0211991362708943</v>
      </c>
      <c r="E502" s="2">
        <f t="shared" si="43"/>
        <v>5.4238615897093112E-2</v>
      </c>
      <c r="F502" s="2">
        <f t="shared" si="47"/>
        <v>7.4482513798237227E-2</v>
      </c>
      <c r="G502" s="2">
        <f t="shared" si="45"/>
        <v>-2.0243897901144114E-2</v>
      </c>
      <c r="H502" s="2" t="str">
        <f t="shared" si="46"/>
        <v>Hold</v>
      </c>
    </row>
    <row r="503" spans="1:8" ht="13.5" x14ac:dyDescent="0.25">
      <c r="A503" s="3">
        <f>TITRES_STAT!B506</f>
        <v>43025</v>
      </c>
      <c r="B503" s="6">
        <f>TITRES_STAT!D506</f>
        <v>5.8802000000000003</v>
      </c>
      <c r="C503" s="2">
        <f t="shared" si="42"/>
        <v>6.0680319441421435</v>
      </c>
      <c r="D503" s="2">
        <f t="shared" si="44"/>
        <v>6.0107547558063832</v>
      </c>
      <c r="E503" s="2">
        <f t="shared" si="43"/>
        <v>5.7277188335760343E-2</v>
      </c>
      <c r="F503" s="2">
        <f t="shared" si="47"/>
        <v>7.1041448705741861E-2</v>
      </c>
      <c r="G503" s="2">
        <f t="shared" si="45"/>
        <v>-1.3764260369981518E-2</v>
      </c>
      <c r="H503" s="2" t="str">
        <f t="shared" si="46"/>
        <v>Hold</v>
      </c>
    </row>
    <row r="504" spans="1:8" ht="13.5" x14ac:dyDescent="0.25">
      <c r="A504" s="3">
        <f>TITRES_STAT!B507</f>
        <v>43026</v>
      </c>
      <c r="B504" s="6">
        <f>TITRES_STAT!D507</f>
        <v>5.8728999999999996</v>
      </c>
      <c r="C504" s="2">
        <f t="shared" si="42"/>
        <v>6.0561039527356604</v>
      </c>
      <c r="D504" s="2">
        <f t="shared" si="44"/>
        <v>6.000543292413318</v>
      </c>
      <c r="E504" s="2">
        <f t="shared" si="43"/>
        <v>5.5560660322342414E-2</v>
      </c>
      <c r="F504" s="2">
        <f t="shared" si="47"/>
        <v>6.7945291029061966E-2</v>
      </c>
      <c r="G504" s="2">
        <f t="shared" si="45"/>
        <v>-1.2384630706719552E-2</v>
      </c>
      <c r="H504" s="2" t="str">
        <f t="shared" si="46"/>
        <v>Hold</v>
      </c>
    </row>
    <row r="505" spans="1:8" ht="13.5" x14ac:dyDescent="0.25">
      <c r="A505" s="3">
        <f>TITRES_STAT!B508</f>
        <v>43027</v>
      </c>
      <c r="B505" s="6">
        <f>TITRES_STAT!D508</f>
        <v>5.8654999999999999</v>
      </c>
      <c r="C505" s="2">
        <f t="shared" si="42"/>
        <v>6.0301802676994054</v>
      </c>
      <c r="D505" s="2">
        <f t="shared" si="44"/>
        <v>5.9905400855678872</v>
      </c>
      <c r="E505" s="2">
        <f t="shared" si="43"/>
        <v>3.9640182131518209E-2</v>
      </c>
      <c r="F505" s="2">
        <f t="shared" si="47"/>
        <v>6.2284269249553222E-2</v>
      </c>
      <c r="G505" s="2">
        <f t="shared" si="45"/>
        <v>-2.2644087118035013E-2</v>
      </c>
      <c r="H505" s="2" t="str">
        <f t="shared" si="46"/>
        <v>Hold</v>
      </c>
    </row>
    <row r="506" spans="1:8" ht="13.5" x14ac:dyDescent="0.25">
      <c r="A506" s="3">
        <f>TITRES_STAT!B509</f>
        <v>43028</v>
      </c>
      <c r="B506" s="6">
        <f>TITRES_STAT!D509</f>
        <v>5.6965000000000003</v>
      </c>
      <c r="C506" s="2">
        <f t="shared" si="42"/>
        <v>6.0240756111302662</v>
      </c>
      <c r="D506" s="2">
        <f t="shared" si="44"/>
        <v>5.9687593384887849</v>
      </c>
      <c r="E506" s="2">
        <f t="shared" si="43"/>
        <v>5.5316272641481312E-2</v>
      </c>
      <c r="F506" s="2">
        <f t="shared" si="47"/>
        <v>6.0890669927938845E-2</v>
      </c>
      <c r="G506" s="2">
        <f t="shared" si="45"/>
        <v>-5.5743972864575331E-3</v>
      </c>
      <c r="H506" s="2" t="str">
        <f t="shared" si="46"/>
        <v>Hold</v>
      </c>
    </row>
    <row r="507" spans="1:8" ht="13.5" x14ac:dyDescent="0.25">
      <c r="A507" s="3">
        <f>TITRES_STAT!B510</f>
        <v>43031</v>
      </c>
      <c r="B507" s="6">
        <f>TITRES_STAT!D510</f>
        <v>5.77</v>
      </c>
      <c r="C507" s="2">
        <f t="shared" si="42"/>
        <v>6.0132485940333025</v>
      </c>
      <c r="D507" s="2">
        <f t="shared" si="44"/>
        <v>5.9540364245266524</v>
      </c>
      <c r="E507" s="2">
        <f t="shared" si="43"/>
        <v>5.9212169506650092E-2</v>
      </c>
      <c r="F507" s="2">
        <f t="shared" si="47"/>
        <v>6.0554969843681097E-2</v>
      </c>
      <c r="G507" s="2">
        <f t="shared" si="45"/>
        <v>-1.3428003370310054E-3</v>
      </c>
      <c r="H507" s="2" t="str">
        <f t="shared" si="46"/>
        <v>Hold</v>
      </c>
    </row>
    <row r="508" spans="1:8" ht="13.5" x14ac:dyDescent="0.25">
      <c r="A508" s="3">
        <f>TITRES_STAT!B511</f>
        <v>43032</v>
      </c>
      <c r="B508" s="6">
        <f>TITRES_STAT!D511</f>
        <v>5.77</v>
      </c>
      <c r="C508" s="2">
        <f t="shared" si="42"/>
        <v>6.0018257334127938</v>
      </c>
      <c r="D508" s="2">
        <f t="shared" si="44"/>
        <v>5.9404040967839373</v>
      </c>
      <c r="E508" s="2">
        <f t="shared" si="43"/>
        <v>6.1421636628856469E-2</v>
      </c>
      <c r="F508" s="2">
        <f t="shared" si="47"/>
        <v>6.0728303200716177E-2</v>
      </c>
      <c r="G508" s="2">
        <f t="shared" si="45"/>
        <v>6.9333342814029142E-4</v>
      </c>
      <c r="H508" s="2" t="str">
        <f t="shared" si="46"/>
        <v>Sell</v>
      </c>
    </row>
    <row r="509" spans="1:8" ht="13.5" x14ac:dyDescent="0.25">
      <c r="A509" s="3">
        <f>TITRES_STAT!B512</f>
        <v>43033</v>
      </c>
      <c r="B509" s="6">
        <f>TITRES_STAT!D512</f>
        <v>5.6818</v>
      </c>
      <c r="C509" s="2">
        <f t="shared" si="42"/>
        <v>5.9831140821185178</v>
      </c>
      <c r="D509" s="2">
        <f t="shared" si="44"/>
        <v>5.9212482377629057</v>
      </c>
      <c r="E509" s="2">
        <f t="shared" si="43"/>
        <v>6.1865844355612154E-2</v>
      </c>
      <c r="F509" s="2">
        <f t="shared" si="47"/>
        <v>6.0955811431695373E-2</v>
      </c>
      <c r="G509" s="2">
        <f t="shared" si="45"/>
        <v>9.1003292391678148E-4</v>
      </c>
      <c r="H509" s="2" t="str">
        <f t="shared" si="46"/>
        <v>Sell</v>
      </c>
    </row>
    <row r="510" spans="1:8" ht="13.5" x14ac:dyDescent="0.25">
      <c r="A510" s="3">
        <f>TITRES_STAT!B513</f>
        <v>43034</v>
      </c>
      <c r="B510" s="6">
        <f>TITRES_STAT!D513</f>
        <v>5.5861999999999998</v>
      </c>
      <c r="C510" s="2">
        <f t="shared" si="42"/>
        <v>5.9672811464079771</v>
      </c>
      <c r="D510" s="2">
        <f t="shared" si="44"/>
        <v>5.8964298497804686</v>
      </c>
      <c r="E510" s="2">
        <f t="shared" si="43"/>
        <v>7.0851296627508553E-2</v>
      </c>
      <c r="F510" s="2">
        <f t="shared" si="47"/>
        <v>6.2934908470858017E-2</v>
      </c>
      <c r="G510" s="2">
        <f t="shared" si="45"/>
        <v>7.9163881566505362E-3</v>
      </c>
      <c r="H510" s="2" t="str">
        <f t="shared" si="46"/>
        <v>Sell</v>
      </c>
    </row>
    <row r="511" spans="1:8" ht="13.5" x14ac:dyDescent="0.25">
      <c r="A511" s="3">
        <f>TITRES_STAT!B514</f>
        <v>43035</v>
      </c>
      <c r="B511" s="6">
        <f>TITRES_STAT!D514</f>
        <v>5.5861999999999998</v>
      </c>
      <c r="C511" s="2">
        <f t="shared" si="42"/>
        <v>5.9482378931144417</v>
      </c>
      <c r="D511" s="2">
        <f t="shared" si="44"/>
        <v>5.8734498609078418</v>
      </c>
      <c r="E511" s="2">
        <f t="shared" si="43"/>
        <v>7.4788032206599908E-2</v>
      </c>
      <c r="F511" s="2">
        <f t="shared" si="47"/>
        <v>6.5305533218006404E-2</v>
      </c>
      <c r="G511" s="2">
        <f t="shared" si="45"/>
        <v>9.4824989885935046E-3</v>
      </c>
      <c r="H511" s="2" t="str">
        <f t="shared" si="46"/>
        <v>Sell</v>
      </c>
    </row>
    <row r="512" spans="1:8" ht="13.5" x14ac:dyDescent="0.25">
      <c r="A512" s="3">
        <f>TITRES_STAT!B515</f>
        <v>43038</v>
      </c>
      <c r="B512" s="6">
        <f>TITRES_STAT!D515</f>
        <v>5.5936000000000003</v>
      </c>
      <c r="C512" s="2">
        <f t="shared" si="42"/>
        <v>5.9185551403276042</v>
      </c>
      <c r="D512" s="2">
        <f t="shared" si="44"/>
        <v>5.8527202415813351</v>
      </c>
      <c r="E512" s="2">
        <f t="shared" si="43"/>
        <v>6.5834898746269133E-2</v>
      </c>
      <c r="F512" s="2">
        <f t="shared" si="47"/>
        <v>6.5411406323658952E-2</v>
      </c>
      <c r="G512" s="2">
        <f t="shared" si="45"/>
        <v>4.234924226101805E-4</v>
      </c>
      <c r="H512" s="2" t="str">
        <f t="shared" si="46"/>
        <v>Sell</v>
      </c>
    </row>
    <row r="513" spans="1:8" ht="13.5" x14ac:dyDescent="0.25">
      <c r="A513" s="3">
        <f>TITRES_STAT!B516</f>
        <v>43039</v>
      </c>
      <c r="B513" s="6">
        <f>TITRES_STAT!D516</f>
        <v>5.6818</v>
      </c>
      <c r="C513" s="2">
        <f t="shared" si="42"/>
        <v>5.9126543495079726</v>
      </c>
      <c r="D513" s="2">
        <f t="shared" si="44"/>
        <v>5.8400594829456809</v>
      </c>
      <c r="E513" s="2">
        <f t="shared" si="43"/>
        <v>7.2594866562291749E-2</v>
      </c>
      <c r="F513" s="2">
        <f t="shared" si="47"/>
        <v>6.6848098371385514E-2</v>
      </c>
      <c r="G513" s="2">
        <f t="shared" si="45"/>
        <v>5.7467681909062346E-3</v>
      </c>
      <c r="H513" s="2" t="str">
        <f t="shared" si="46"/>
        <v>Sell</v>
      </c>
    </row>
    <row r="514" spans="1:8" ht="13.5" x14ac:dyDescent="0.25">
      <c r="A514" s="3">
        <f>TITRES_STAT!B517</f>
        <v>43040</v>
      </c>
      <c r="B514" s="6">
        <f>TITRES_STAT!D517</f>
        <v>5.6965000000000003</v>
      </c>
      <c r="C514" s="2">
        <f t="shared" si="42"/>
        <v>5.9065382957375148</v>
      </c>
      <c r="D514" s="2">
        <f t="shared" si="44"/>
        <v>5.8294254471719276</v>
      </c>
      <c r="E514" s="2">
        <f t="shared" si="43"/>
        <v>7.71128485655872E-2</v>
      </c>
      <c r="F514" s="2">
        <f t="shared" si="47"/>
        <v>6.890104841022586E-2</v>
      </c>
      <c r="G514" s="2">
        <f t="shared" si="45"/>
        <v>8.2118001553613401E-3</v>
      </c>
      <c r="H514" s="2" t="str">
        <f t="shared" si="46"/>
        <v>Sell</v>
      </c>
    </row>
    <row r="515" spans="1:8" ht="13.5" x14ac:dyDescent="0.25">
      <c r="A515" s="3">
        <f>TITRES_STAT!B518</f>
        <v>43041</v>
      </c>
      <c r="B515" s="6">
        <f>TITRES_STAT!D518</f>
        <v>5.7625999999999999</v>
      </c>
      <c r="C515" s="2">
        <f t="shared" si="42"/>
        <v>5.9002247117778976</v>
      </c>
      <c r="D515" s="2">
        <f t="shared" si="44"/>
        <v>5.8244754140480808</v>
      </c>
      <c r="E515" s="2">
        <f t="shared" si="43"/>
        <v>7.5749297729816867E-2</v>
      </c>
      <c r="F515" s="2">
        <f t="shared" si="47"/>
        <v>7.0270698274144061E-2</v>
      </c>
      <c r="G515" s="2">
        <f t="shared" si="45"/>
        <v>5.4785994556728057E-3</v>
      </c>
      <c r="H515" s="2" t="str">
        <f t="shared" si="46"/>
        <v>Sell</v>
      </c>
    </row>
    <row r="516" spans="1:8" ht="13.5" x14ac:dyDescent="0.25">
      <c r="A516" s="3">
        <f>TITRES_STAT!B519</f>
        <v>43042</v>
      </c>
      <c r="B516" s="6">
        <f>TITRES_STAT!D519</f>
        <v>5.77</v>
      </c>
      <c r="C516" s="2">
        <f t="shared" si="42"/>
        <v>5.8688824484274527</v>
      </c>
      <c r="D516" s="2">
        <f t="shared" si="44"/>
        <v>5.8204401981926672</v>
      </c>
      <c r="E516" s="2">
        <f t="shared" si="43"/>
        <v>4.8442250234785433E-2</v>
      </c>
      <c r="F516" s="2">
        <f t="shared" si="47"/>
        <v>6.5905008666272344E-2</v>
      </c>
      <c r="G516" s="2">
        <f t="shared" si="45"/>
        <v>-1.7462758431486911E-2</v>
      </c>
      <c r="H516" s="2" t="str">
        <f t="shared" si="46"/>
        <v>Hold</v>
      </c>
    </row>
    <row r="517" spans="1:8" ht="13.5" x14ac:dyDescent="0.25">
      <c r="A517" s="3">
        <f>TITRES_STAT!B520</f>
        <v>43045</v>
      </c>
      <c r="B517" s="6">
        <f>TITRES_STAT!D520</f>
        <v>5.6597</v>
      </c>
      <c r="C517" s="2">
        <f t="shared" si="42"/>
        <v>5.8536697640539979</v>
      </c>
      <c r="D517" s="2">
        <f t="shared" si="44"/>
        <v>5.8085335168450625</v>
      </c>
      <c r="E517" s="2">
        <f t="shared" si="43"/>
        <v>4.5136247208935387E-2</v>
      </c>
      <c r="F517" s="2">
        <f t="shared" si="47"/>
        <v>6.1751256374804955E-2</v>
      </c>
      <c r="G517" s="2">
        <f t="shared" si="45"/>
        <v>-1.6615009165869568E-2</v>
      </c>
      <c r="H517" s="2" t="str">
        <f t="shared" si="46"/>
        <v>Hold</v>
      </c>
    </row>
    <row r="518" spans="1:8" ht="13.5" x14ac:dyDescent="0.25">
      <c r="A518" s="3">
        <f>TITRES_STAT!B521</f>
        <v>43046</v>
      </c>
      <c r="B518" s="6">
        <f>TITRES_STAT!D521</f>
        <v>5.6965000000000003</v>
      </c>
      <c r="C518" s="2">
        <f t="shared" si="42"/>
        <v>5.8407974926610748</v>
      </c>
      <c r="D518" s="2">
        <f t="shared" si="44"/>
        <v>5.8002347378195029</v>
      </c>
      <c r="E518" s="2">
        <f t="shared" si="43"/>
        <v>4.0562754841571902E-2</v>
      </c>
      <c r="F518" s="2">
        <f t="shared" si="47"/>
        <v>5.7513556068158347E-2</v>
      </c>
      <c r="G518" s="2">
        <f t="shared" si="45"/>
        <v>-1.6950801226586446E-2</v>
      </c>
      <c r="H518" s="2" t="str">
        <f t="shared" si="46"/>
        <v>Hold</v>
      </c>
    </row>
    <row r="519" spans="1:8" ht="13.5" x14ac:dyDescent="0.25">
      <c r="A519" s="3">
        <f>TITRES_STAT!B522</f>
        <v>43047</v>
      </c>
      <c r="B519" s="6">
        <f>TITRES_STAT!D522</f>
        <v>5.7332000000000001</v>
      </c>
      <c r="C519" s="2">
        <f t="shared" si="42"/>
        <v>5.8163363399439865</v>
      </c>
      <c r="D519" s="2">
        <f t="shared" si="44"/>
        <v>5.7952692016847251</v>
      </c>
      <c r="E519" s="2">
        <f t="shared" si="43"/>
        <v>2.106713825926132E-2</v>
      </c>
      <c r="F519" s="2">
        <f t="shared" si="47"/>
        <v>5.0224272506378946E-2</v>
      </c>
      <c r="G519" s="2">
        <f t="shared" si="45"/>
        <v>-2.9157134247117626E-2</v>
      </c>
      <c r="H519" s="2" t="str">
        <f t="shared" si="46"/>
        <v>Hold</v>
      </c>
    </row>
    <row r="520" spans="1:8" ht="13.5" x14ac:dyDescent="0.25">
      <c r="A520" s="3">
        <f>TITRES_STAT!B523</f>
        <v>43048</v>
      </c>
      <c r="B520" s="6">
        <f>TITRES_STAT!D523</f>
        <v>5.7259000000000002</v>
      </c>
      <c r="C520" s="2">
        <f t="shared" si="42"/>
        <v>5.7809307491833728</v>
      </c>
      <c r="D520" s="2">
        <f t="shared" si="44"/>
        <v>5.790130742300672</v>
      </c>
      <c r="E520" s="2">
        <f t="shared" si="43"/>
        <v>-9.1999931172992433E-3</v>
      </c>
      <c r="F520" s="2">
        <f t="shared" si="47"/>
        <v>3.8339419381643314E-2</v>
      </c>
      <c r="G520" s="2">
        <f t="shared" si="45"/>
        <v>-4.7539412498942557E-2</v>
      </c>
      <c r="H520" s="2" t="str">
        <f t="shared" si="46"/>
        <v>Hold</v>
      </c>
    </row>
    <row r="521" spans="1:8" ht="13.5" x14ac:dyDescent="0.25">
      <c r="A521" s="3">
        <f>TITRES_STAT!B524</f>
        <v>43049</v>
      </c>
      <c r="B521" s="6">
        <f>TITRES_STAT!D524</f>
        <v>5.6965000000000003</v>
      </c>
      <c r="C521" s="2">
        <f t="shared" si="42"/>
        <v>5.7509721723859304</v>
      </c>
      <c r="D521" s="2">
        <f t="shared" si="44"/>
        <v>5.7831951317598822</v>
      </c>
      <c r="E521" s="2">
        <f t="shared" si="43"/>
        <v>-3.2222959373951809E-2</v>
      </c>
      <c r="F521" s="2">
        <f t="shared" si="47"/>
        <v>2.422694363052429E-2</v>
      </c>
      <c r="G521" s="2">
        <f t="shared" si="45"/>
        <v>-5.6449903004476096E-2</v>
      </c>
      <c r="H521" s="2" t="str">
        <f t="shared" si="46"/>
        <v>Hold</v>
      </c>
    </row>
    <row r="522" spans="1:8" ht="13.5" x14ac:dyDescent="0.25">
      <c r="A522" s="3">
        <f>TITRES_STAT!B525</f>
        <v>43052</v>
      </c>
      <c r="B522" s="6">
        <f>TITRES_STAT!D525</f>
        <v>5.6597</v>
      </c>
      <c r="C522" s="2">
        <f t="shared" si="42"/>
        <v>5.7267610689419408</v>
      </c>
      <c r="D522" s="2">
        <f t="shared" si="44"/>
        <v>5.7740473442221134</v>
      </c>
      <c r="E522" s="2">
        <f t="shared" si="43"/>
        <v>-4.7286275280172596E-2</v>
      </c>
      <c r="F522" s="2">
        <f t="shared" si="47"/>
        <v>9.9242998483849137E-3</v>
      </c>
      <c r="G522" s="2">
        <f t="shared" si="45"/>
        <v>-5.7210575128557511E-2</v>
      </c>
      <c r="H522" s="2" t="str">
        <f t="shared" si="46"/>
        <v>Hold</v>
      </c>
    </row>
    <row r="523" spans="1:8" ht="13.5" x14ac:dyDescent="0.25">
      <c r="A523" s="3">
        <f>TITRES_STAT!B526</f>
        <v>43053</v>
      </c>
      <c r="B523" s="6">
        <f>TITRES_STAT!D526</f>
        <v>5.5861999999999998</v>
      </c>
      <c r="C523" s="2">
        <f t="shared" si="42"/>
        <v>5.7198439814124109</v>
      </c>
      <c r="D523" s="2">
        <f t="shared" si="44"/>
        <v>5.7601327261315864</v>
      </c>
      <c r="E523" s="2">
        <f t="shared" si="43"/>
        <v>-4.028874471917554E-2</v>
      </c>
      <c r="F523" s="2">
        <f t="shared" si="47"/>
        <v>-1.1830906512717843E-4</v>
      </c>
      <c r="G523" s="2">
        <f t="shared" si="45"/>
        <v>-4.0170435654048361E-2</v>
      </c>
      <c r="H523" s="2" t="str">
        <f t="shared" si="46"/>
        <v>Hold</v>
      </c>
    </row>
    <row r="524" spans="1:8" ht="13.5" x14ac:dyDescent="0.25">
      <c r="A524" s="3">
        <f>TITRES_STAT!B527</f>
        <v>43054</v>
      </c>
      <c r="B524" s="6">
        <f>TITRES_STAT!D527</f>
        <v>5.5861999999999998</v>
      </c>
      <c r="C524" s="2">
        <f t="shared" si="42"/>
        <v>5.7162525996566558</v>
      </c>
      <c r="D524" s="2">
        <f t="shared" si="44"/>
        <v>5.7472488204922101</v>
      </c>
      <c r="E524" s="2">
        <f t="shared" si="43"/>
        <v>-3.0996220835554311E-2</v>
      </c>
      <c r="F524" s="2">
        <f t="shared" si="47"/>
        <v>-6.2938914192126058E-3</v>
      </c>
      <c r="G524" s="2">
        <f t="shared" si="45"/>
        <v>-2.4702329416341706E-2</v>
      </c>
      <c r="H524" s="2" t="str">
        <f t="shared" si="46"/>
        <v>Hold</v>
      </c>
    </row>
    <row r="525" spans="1:8" ht="13.5" x14ac:dyDescent="0.25">
      <c r="A525" s="3">
        <f>TITRES_STAT!B528</f>
        <v>43055</v>
      </c>
      <c r="B525" s="6">
        <f>TITRES_STAT!D528</f>
        <v>5.5495000000000001</v>
      </c>
      <c r="C525" s="2">
        <f t="shared" si="42"/>
        <v>5.723382968940248</v>
      </c>
      <c r="D525" s="2">
        <f t="shared" si="44"/>
        <v>5.7326007597150097</v>
      </c>
      <c r="E525" s="2">
        <f t="shared" si="43"/>
        <v>-9.2177907747617027E-3</v>
      </c>
      <c r="F525" s="2">
        <f t="shared" si="47"/>
        <v>-6.8786712903224252E-3</v>
      </c>
      <c r="G525" s="2">
        <f t="shared" si="45"/>
        <v>-2.3391194844392775E-3</v>
      </c>
      <c r="H525" s="2" t="str">
        <f t="shared" si="46"/>
        <v>Hold</v>
      </c>
    </row>
    <row r="526" spans="1:8" ht="13.5" x14ac:dyDescent="0.25">
      <c r="A526" s="3">
        <f>TITRES_STAT!B529</f>
        <v>43056</v>
      </c>
      <c r="B526" s="6">
        <f>TITRES_STAT!D529</f>
        <v>5.5126999999999997</v>
      </c>
      <c r="C526" s="2">
        <f t="shared" si="42"/>
        <v>5.7305548198725171</v>
      </c>
      <c r="D526" s="2">
        <f t="shared" si="44"/>
        <v>5.7163118145509353</v>
      </c>
      <c r="E526" s="2">
        <f t="shared" si="43"/>
        <v>1.4243005321581848E-2</v>
      </c>
      <c r="F526" s="2">
        <f t="shared" si="47"/>
        <v>-2.6543359679415709E-3</v>
      </c>
      <c r="G526" s="2">
        <f t="shared" si="45"/>
        <v>1.6897341289523419E-2</v>
      </c>
      <c r="H526" s="2" t="str">
        <f t="shared" si="46"/>
        <v>Sell</v>
      </c>
    </row>
    <row r="527" spans="1:8" ht="13.5" x14ac:dyDescent="0.25">
      <c r="A527" s="3">
        <f>TITRES_STAT!B530</f>
        <v>43059</v>
      </c>
      <c r="B527" s="6">
        <f>TITRES_STAT!D530</f>
        <v>5.5053999999999998</v>
      </c>
      <c r="C527" s="2">
        <f t="shared" ref="C527:C590" si="48">$C$4*B517+C526*(1-$C$4)</f>
        <v>5.7196540783536678</v>
      </c>
      <c r="D527" s="2">
        <f t="shared" si="44"/>
        <v>5.7006887171767922</v>
      </c>
      <c r="E527" s="2">
        <f t="shared" si="43"/>
        <v>1.8965361176875639E-2</v>
      </c>
      <c r="F527" s="2">
        <f t="shared" si="47"/>
        <v>1.6696034610218713E-3</v>
      </c>
      <c r="G527" s="2">
        <f t="shared" si="45"/>
        <v>1.7295757715853767E-2</v>
      </c>
      <c r="H527" s="2" t="str">
        <f t="shared" si="46"/>
        <v>Sell</v>
      </c>
    </row>
    <row r="528" spans="1:8" ht="13.5" x14ac:dyDescent="0.25">
      <c r="A528" s="3">
        <f>TITRES_STAT!B531</f>
        <v>43060</v>
      </c>
      <c r="B528" s="6">
        <f>TITRES_STAT!D531</f>
        <v>5.4466000000000001</v>
      </c>
      <c r="C528" s="2">
        <f t="shared" si="48"/>
        <v>5.7160919124531038</v>
      </c>
      <c r="D528" s="2">
        <f t="shared" si="44"/>
        <v>5.6818673307192515</v>
      </c>
      <c r="E528" s="2">
        <f t="shared" si="43"/>
        <v>3.4224581733852233E-2</v>
      </c>
      <c r="F528" s="2">
        <f t="shared" si="47"/>
        <v>8.1805991155879439E-3</v>
      </c>
      <c r="G528" s="2">
        <f t="shared" si="45"/>
        <v>2.6043982618264287E-2</v>
      </c>
      <c r="H528" s="2" t="str">
        <f t="shared" si="46"/>
        <v>Sell</v>
      </c>
    </row>
    <row r="529" spans="1:8" ht="13.5" x14ac:dyDescent="0.25">
      <c r="A529" s="3">
        <f>TITRES_STAT!B532</f>
        <v>43061</v>
      </c>
      <c r="B529" s="6">
        <f>TITRES_STAT!D532</f>
        <v>5.4466000000000001</v>
      </c>
      <c r="C529" s="2">
        <f t="shared" si="48"/>
        <v>5.7187239259218572</v>
      </c>
      <c r="D529" s="2">
        <f t="shared" si="44"/>
        <v>5.6644401210363435</v>
      </c>
      <c r="E529" s="2">
        <f t="shared" si="43"/>
        <v>5.4283804885513653E-2</v>
      </c>
      <c r="F529" s="2">
        <f t="shared" si="47"/>
        <v>1.7401240269573088E-2</v>
      </c>
      <c r="G529" s="2">
        <f t="shared" si="45"/>
        <v>3.6882564615940569E-2</v>
      </c>
      <c r="H529" s="2" t="str">
        <f t="shared" si="46"/>
        <v>Sell</v>
      </c>
    </row>
    <row r="530" spans="1:8" ht="13.5" x14ac:dyDescent="0.25">
      <c r="A530" s="3">
        <f>TITRES_STAT!B533</f>
        <v>43062</v>
      </c>
      <c r="B530" s="6">
        <f>TITRES_STAT!D533</f>
        <v>5.4391999999999996</v>
      </c>
      <c r="C530" s="2">
        <f t="shared" si="48"/>
        <v>5.7198279373184944</v>
      </c>
      <c r="D530" s="2">
        <f t="shared" si="44"/>
        <v>5.6477556676262441</v>
      </c>
      <c r="E530" s="2">
        <f t="shared" si="43"/>
        <v>7.2072269692250224E-2</v>
      </c>
      <c r="F530" s="2">
        <f t="shared" si="47"/>
        <v>2.8335446154108518E-2</v>
      </c>
      <c r="G530" s="2">
        <f t="shared" si="45"/>
        <v>4.3736823538141706E-2</v>
      </c>
      <c r="H530" s="2" t="str">
        <f t="shared" si="46"/>
        <v>Sell</v>
      </c>
    </row>
    <row r="531" spans="1:8" ht="13.5" x14ac:dyDescent="0.25">
      <c r="A531" s="3">
        <f>TITRES_STAT!B534</f>
        <v>43063</v>
      </c>
      <c r="B531" s="6">
        <f>TITRES_STAT!D534</f>
        <v>5.4391999999999996</v>
      </c>
      <c r="C531" s="2">
        <f t="shared" si="48"/>
        <v>5.7162390238848797</v>
      </c>
      <c r="D531" s="2">
        <f t="shared" si="44"/>
        <v>5.6323070996539295</v>
      </c>
      <c r="E531" s="2">
        <f t="shared" si="43"/>
        <v>8.3931924230950194E-2</v>
      </c>
      <c r="F531" s="2">
        <f t="shared" si="47"/>
        <v>3.9454741769476859E-2</v>
      </c>
      <c r="G531" s="2">
        <f t="shared" si="45"/>
        <v>4.4477182461473336E-2</v>
      </c>
      <c r="H531" s="2" t="str">
        <f t="shared" si="46"/>
        <v>Sell</v>
      </c>
    </row>
    <row r="532" spans="1:8" ht="13.5" x14ac:dyDescent="0.25">
      <c r="A532" s="3">
        <f>TITRES_STAT!B535</f>
        <v>43066</v>
      </c>
      <c r="B532" s="6">
        <f>TITRES_STAT!D535</f>
        <v>5.4466000000000001</v>
      </c>
      <c r="C532" s="2">
        <f t="shared" si="48"/>
        <v>5.7075407125179751</v>
      </c>
      <c r="D532" s="2">
        <f t="shared" si="44"/>
        <v>5.6185510181980831</v>
      </c>
      <c r="E532" s="2">
        <f t="shared" si="43"/>
        <v>8.898969431989201E-2</v>
      </c>
      <c r="F532" s="2">
        <f t="shared" si="47"/>
        <v>4.9361732279559888E-2</v>
      </c>
      <c r="G532" s="2">
        <f t="shared" si="45"/>
        <v>3.9627962040332122E-2</v>
      </c>
      <c r="H532" s="2" t="str">
        <f t="shared" si="46"/>
        <v>Sell</v>
      </c>
    </row>
    <row r="533" spans="1:8" ht="13.5" x14ac:dyDescent="0.25">
      <c r="A533" s="3">
        <f>TITRES_STAT!B536</f>
        <v>43067</v>
      </c>
      <c r="B533" s="6">
        <f>TITRES_STAT!D536</f>
        <v>5.4391999999999996</v>
      </c>
      <c r="C533" s="2">
        <f t="shared" si="48"/>
        <v>5.6888729105921332</v>
      </c>
      <c r="D533" s="2">
        <f t="shared" si="44"/>
        <v>5.6052657575908178</v>
      </c>
      <c r="E533" s="2">
        <f t="shared" si="43"/>
        <v>8.3607153001315382E-2</v>
      </c>
      <c r="F533" s="2">
        <f t="shared" si="47"/>
        <v>5.6210816423910993E-2</v>
      </c>
      <c r="G533" s="2">
        <f t="shared" si="45"/>
        <v>2.7396336577404388E-2</v>
      </c>
      <c r="H533" s="2" t="str">
        <f t="shared" si="46"/>
        <v>Sell</v>
      </c>
    </row>
    <row r="534" spans="1:8" ht="13.5" x14ac:dyDescent="0.25">
      <c r="A534" s="3">
        <f>TITRES_STAT!B537</f>
        <v>43068</v>
      </c>
      <c r="B534" s="6">
        <f>TITRES_STAT!D537</f>
        <v>5.4391999999999996</v>
      </c>
      <c r="C534" s="2">
        <f t="shared" si="48"/>
        <v>5.6730770781933426</v>
      </c>
      <c r="D534" s="2">
        <f t="shared" si="44"/>
        <v>5.5929645903618681</v>
      </c>
      <c r="E534" s="2">
        <f t="shared" si="43"/>
        <v>8.011248783147451E-2</v>
      </c>
      <c r="F534" s="2">
        <f t="shared" si="47"/>
        <v>6.09911507054237E-2</v>
      </c>
      <c r="G534" s="2">
        <f t="shared" si="45"/>
        <v>1.9121337126050811E-2</v>
      </c>
      <c r="H534" s="2" t="str">
        <f t="shared" si="46"/>
        <v>Sell</v>
      </c>
    </row>
    <row r="535" spans="1:8" ht="13.5" x14ac:dyDescent="0.25">
      <c r="A535" s="3">
        <f>TITRES_STAT!B538</f>
        <v>43069</v>
      </c>
      <c r="B535" s="6">
        <f>TITRES_STAT!D538</f>
        <v>5.4391999999999996</v>
      </c>
      <c r="C535" s="2">
        <f t="shared" si="48"/>
        <v>5.6540652200097519</v>
      </c>
      <c r="D535" s="2">
        <f t="shared" si="44"/>
        <v>5.5815746207054335</v>
      </c>
      <c r="E535" s="2">
        <f t="shared" si="43"/>
        <v>7.2490599304318337E-2</v>
      </c>
      <c r="F535" s="2">
        <f t="shared" si="47"/>
        <v>6.329104042520263E-2</v>
      </c>
      <c r="G535" s="2">
        <f t="shared" si="45"/>
        <v>9.1995588791157074E-3</v>
      </c>
      <c r="H535" s="2" t="str">
        <f t="shared" si="46"/>
        <v>Sell</v>
      </c>
    </row>
    <row r="536" spans="1:8" ht="13.5" x14ac:dyDescent="0.25">
      <c r="A536" s="3">
        <f>TITRES_STAT!B539</f>
        <v>43073</v>
      </c>
      <c r="B536" s="6">
        <f>TITRES_STAT!D539</f>
        <v>5.4391999999999996</v>
      </c>
      <c r="C536" s="2">
        <f t="shared" si="48"/>
        <v>5.6323167246236361</v>
      </c>
      <c r="D536" s="2">
        <f t="shared" si="44"/>
        <v>5.5710283525050306</v>
      </c>
      <c r="E536" s="2">
        <f t="shared" si="43"/>
        <v>6.1288372118605494E-2</v>
      </c>
      <c r="F536" s="2">
        <f t="shared" si="47"/>
        <v>6.2890506763883205E-2</v>
      </c>
      <c r="G536" s="2">
        <f t="shared" si="45"/>
        <v>-1.6021346452777113E-3</v>
      </c>
      <c r="H536" s="2" t="str">
        <f t="shared" si="46"/>
        <v>Hold</v>
      </c>
    </row>
    <row r="537" spans="1:8" ht="13.5" x14ac:dyDescent="0.25">
      <c r="A537" s="3">
        <f>TITRES_STAT!B540</f>
        <v>43074</v>
      </c>
      <c r="B537" s="6">
        <f>TITRES_STAT!D540</f>
        <v>5.5861999999999998</v>
      </c>
      <c r="C537" s="2">
        <f t="shared" si="48"/>
        <v>5.6127910746815379</v>
      </c>
      <c r="D537" s="2">
        <f t="shared" si="44"/>
        <v>5.5721521782453989</v>
      </c>
      <c r="E537" s="2">
        <f t="shared" si="43"/>
        <v>4.0638896436139049E-2</v>
      </c>
      <c r="F537" s="2">
        <f t="shared" si="47"/>
        <v>5.8440184698334383E-2</v>
      </c>
      <c r="G537" s="2">
        <f t="shared" si="45"/>
        <v>-1.7801288262195333E-2</v>
      </c>
      <c r="H537" s="2" t="str">
        <f t="shared" si="46"/>
        <v>Hold</v>
      </c>
    </row>
    <row r="538" spans="1:8" ht="13.5" x14ac:dyDescent="0.25">
      <c r="A538" s="3">
        <f>TITRES_STAT!B541</f>
        <v>43075</v>
      </c>
      <c r="B538" s="6">
        <f>TITRES_STAT!D541</f>
        <v>5.4466000000000001</v>
      </c>
      <c r="C538" s="2">
        <f t="shared" si="48"/>
        <v>5.5872232170382246</v>
      </c>
      <c r="D538" s="2">
        <f t="shared" si="44"/>
        <v>5.5628520168938875</v>
      </c>
      <c r="E538" s="2">
        <f t="shared" si="43"/>
        <v>2.4371200144337024E-2</v>
      </c>
      <c r="F538" s="2">
        <f t="shared" si="47"/>
        <v>5.1626387787534915E-2</v>
      </c>
      <c r="G538" s="2">
        <f t="shared" si="45"/>
        <v>-2.7255187643197891E-2</v>
      </c>
      <c r="H538" s="2" t="str">
        <f t="shared" si="46"/>
        <v>Hold</v>
      </c>
    </row>
    <row r="539" spans="1:8" ht="13.5" x14ac:dyDescent="0.25">
      <c r="A539" s="3">
        <f>TITRES_STAT!B542</f>
        <v>43076</v>
      </c>
      <c r="B539" s="6">
        <f>TITRES_STAT!D542</f>
        <v>5.6965000000000003</v>
      </c>
      <c r="C539" s="2">
        <f t="shared" si="48"/>
        <v>5.5655888759554211</v>
      </c>
      <c r="D539" s="2">
        <f t="shared" si="44"/>
        <v>5.5727518674943406</v>
      </c>
      <c r="E539" s="2">
        <f t="shared" si="43"/>
        <v>-7.1629915389195276E-3</v>
      </c>
      <c r="F539" s="2">
        <f t="shared" si="47"/>
        <v>3.9868511922244033E-2</v>
      </c>
      <c r="G539" s="2">
        <f t="shared" si="45"/>
        <v>-4.7031503461163561E-2</v>
      </c>
      <c r="H539" s="2" t="str">
        <f t="shared" si="46"/>
        <v>Hold</v>
      </c>
    </row>
    <row r="540" spans="1:8" ht="13.5" x14ac:dyDescent="0.25">
      <c r="A540" s="3">
        <f>TITRES_STAT!B543</f>
        <v>43077</v>
      </c>
      <c r="B540" s="6">
        <f>TITRES_STAT!D543</f>
        <v>5.6890999999999998</v>
      </c>
      <c r="C540" s="2">
        <f t="shared" si="48"/>
        <v>5.546144433500741</v>
      </c>
      <c r="D540" s="2">
        <f t="shared" si="44"/>
        <v>5.5813702476799456</v>
      </c>
      <c r="E540" s="2">
        <f t="shared" ref="E540:E603" si="49">C540-D540</f>
        <v>-3.5225814179204562E-2</v>
      </c>
      <c r="F540" s="2">
        <f t="shared" si="47"/>
        <v>2.4849646701954317E-2</v>
      </c>
      <c r="G540" s="2">
        <f t="shared" si="45"/>
        <v>-6.0075460881158879E-2</v>
      </c>
      <c r="H540" s="2" t="str">
        <f t="shared" si="46"/>
        <v>Hold</v>
      </c>
    </row>
    <row r="541" spans="1:8" ht="13.5" x14ac:dyDescent="0.25">
      <c r="A541" s="3">
        <f>TITRES_STAT!B544</f>
        <v>43080</v>
      </c>
      <c r="B541" s="6">
        <f>TITRES_STAT!D544</f>
        <v>5.6597</v>
      </c>
      <c r="C541" s="2">
        <f t="shared" si="48"/>
        <v>5.5296914437313962</v>
      </c>
      <c r="D541" s="2">
        <f t="shared" ref="D541:D604" si="50">$D$4*B541+(1-$D$4)*D540</f>
        <v>5.5871724515555057</v>
      </c>
      <c r="E541" s="2">
        <f t="shared" si="49"/>
        <v>-5.7481007824109476E-2</v>
      </c>
      <c r="F541" s="2">
        <f t="shared" si="47"/>
        <v>8.3835157967415593E-3</v>
      </c>
      <c r="G541" s="2">
        <f t="shared" si="45"/>
        <v>-6.5864523620851032E-2</v>
      </c>
      <c r="H541" s="2" t="str">
        <f t="shared" si="46"/>
        <v>Hold</v>
      </c>
    </row>
    <row r="542" spans="1:8" ht="13.5" x14ac:dyDescent="0.25">
      <c r="A542" s="3">
        <f>TITRES_STAT!B545</f>
        <v>43081</v>
      </c>
      <c r="B542" s="6">
        <f>TITRES_STAT!D545</f>
        <v>5.4907000000000004</v>
      </c>
      <c r="C542" s="2">
        <f t="shared" si="48"/>
        <v>5.5169081446957975</v>
      </c>
      <c r="D542" s="2">
        <f t="shared" si="50"/>
        <v>5.5800263440328752</v>
      </c>
      <c r="E542" s="2">
        <f t="shared" si="49"/>
        <v>-6.3118199337077741E-2</v>
      </c>
      <c r="F542" s="2">
        <f t="shared" si="47"/>
        <v>-5.9168272300223002E-3</v>
      </c>
      <c r="G542" s="2">
        <f t="shared" si="45"/>
        <v>-5.7201372107055441E-2</v>
      </c>
      <c r="H542" s="2" t="str">
        <f t="shared" si="46"/>
        <v>Hold</v>
      </c>
    </row>
    <row r="543" spans="1:8" ht="13.5" x14ac:dyDescent="0.25">
      <c r="A543" s="3">
        <f>TITRES_STAT!B546</f>
        <v>43082</v>
      </c>
      <c r="B543" s="6">
        <f>TITRES_STAT!D546</f>
        <v>5.4466000000000001</v>
      </c>
      <c r="C543" s="2">
        <f t="shared" si="48"/>
        <v>5.5049530455118285</v>
      </c>
      <c r="D543" s="2">
        <f t="shared" si="50"/>
        <v>5.5701429111415512</v>
      </c>
      <c r="E543" s="2">
        <f t="shared" si="49"/>
        <v>-6.5189865629722732E-2</v>
      </c>
      <c r="F543" s="2">
        <f t="shared" si="47"/>
        <v>-1.7771434909962389E-2</v>
      </c>
      <c r="G543" s="2">
        <f t="shared" si="45"/>
        <v>-4.7418430719760346E-2</v>
      </c>
      <c r="H543" s="2" t="str">
        <f t="shared" si="46"/>
        <v>Hold</v>
      </c>
    </row>
    <row r="544" spans="1:8" ht="13.5" x14ac:dyDescent="0.25">
      <c r="A544" s="3">
        <f>TITRES_STAT!B547</f>
        <v>43083</v>
      </c>
      <c r="B544" s="6">
        <f>TITRES_STAT!D547</f>
        <v>5.6082999999999998</v>
      </c>
      <c r="C544" s="2">
        <f t="shared" si="48"/>
        <v>5.4948371923561625</v>
      </c>
      <c r="D544" s="2">
        <f t="shared" si="50"/>
        <v>5.5729693621681031</v>
      </c>
      <c r="E544" s="2">
        <f t="shared" si="49"/>
        <v>-7.8132169811940599E-2</v>
      </c>
      <c r="F544" s="2">
        <f t="shared" si="47"/>
        <v>-2.9843581890358031E-2</v>
      </c>
      <c r="G544" s="2">
        <f t="shared" si="45"/>
        <v>-4.8288587921582568E-2</v>
      </c>
      <c r="H544" s="2" t="str">
        <f t="shared" si="46"/>
        <v>Hold</v>
      </c>
    </row>
    <row r="545" spans="1:8" ht="13.5" x14ac:dyDescent="0.25">
      <c r="A545" s="3">
        <f>TITRES_STAT!B548</f>
        <v>43084</v>
      </c>
      <c r="B545" s="6">
        <f>TITRES_STAT!D548</f>
        <v>5.6082999999999998</v>
      </c>
      <c r="C545" s="2">
        <f t="shared" si="48"/>
        <v>5.4862776243013682</v>
      </c>
      <c r="D545" s="2">
        <f t="shared" si="50"/>
        <v>5.5755864464519478</v>
      </c>
      <c r="E545" s="2">
        <f t="shared" si="49"/>
        <v>-8.9308822150579559E-2</v>
      </c>
      <c r="F545" s="2">
        <f t="shared" si="47"/>
        <v>-4.1736629942402341E-2</v>
      </c>
      <c r="G545" s="2">
        <f t="shared" si="45"/>
        <v>-4.7572192208177218E-2</v>
      </c>
      <c r="H545" s="2" t="str">
        <f t="shared" si="46"/>
        <v>Hold</v>
      </c>
    </row>
    <row r="546" spans="1:8" ht="13.5" x14ac:dyDescent="0.25">
      <c r="A546" s="3">
        <f>TITRES_STAT!B549</f>
        <v>43087</v>
      </c>
      <c r="B546" s="6">
        <f>TITRES_STAT!D549</f>
        <v>5.6082999999999998</v>
      </c>
      <c r="C546" s="2">
        <f t="shared" si="48"/>
        <v>5.4790349128703886</v>
      </c>
      <c r="D546" s="2">
        <f t="shared" si="50"/>
        <v>5.5780096726406923</v>
      </c>
      <c r="E546" s="2">
        <f t="shared" si="49"/>
        <v>-9.8974759770303677E-2</v>
      </c>
      <c r="F546" s="2">
        <f t="shared" si="47"/>
        <v>-5.3184255907982612E-2</v>
      </c>
      <c r="G546" s="2">
        <f t="shared" si="45"/>
        <v>-4.5790503862321065E-2</v>
      </c>
      <c r="H546" s="2" t="str">
        <f t="shared" si="46"/>
        <v>Hold</v>
      </c>
    </row>
    <row r="547" spans="1:8" ht="13.5" x14ac:dyDescent="0.25">
      <c r="A547" s="3">
        <f>TITRES_STAT!B550</f>
        <v>43088</v>
      </c>
      <c r="B547" s="6">
        <f>TITRES_STAT!D550</f>
        <v>5.5420999999999996</v>
      </c>
      <c r="C547" s="2">
        <f t="shared" si="48"/>
        <v>5.4955218493518672</v>
      </c>
      <c r="D547" s="2">
        <f t="shared" si="50"/>
        <v>5.5753496968895302</v>
      </c>
      <c r="E547" s="2">
        <f t="shared" si="49"/>
        <v>-7.9827847537663033E-2</v>
      </c>
      <c r="F547" s="2">
        <f t="shared" si="47"/>
        <v>-5.8512974233918699E-2</v>
      </c>
      <c r="G547" s="2">
        <f t="shared" si="45"/>
        <v>-2.1314873303744333E-2</v>
      </c>
      <c r="H547" s="2" t="str">
        <f t="shared" si="46"/>
        <v>Hold</v>
      </c>
    </row>
    <row r="548" spans="1:8" ht="13.5" x14ac:dyDescent="0.25">
      <c r="A548" s="3">
        <f>TITRES_STAT!B551</f>
        <v>43089</v>
      </c>
      <c r="B548" s="6">
        <f>TITRES_STAT!D551</f>
        <v>5.4391999999999996</v>
      </c>
      <c r="C548" s="2">
        <f t="shared" si="48"/>
        <v>5.4879954109900417</v>
      </c>
      <c r="D548" s="2">
        <f t="shared" si="50"/>
        <v>5.565264534156972</v>
      </c>
      <c r="E548" s="2">
        <f t="shared" si="49"/>
        <v>-7.7269123166930243E-2</v>
      </c>
      <c r="F548" s="2">
        <f t="shared" si="47"/>
        <v>-6.2264204020521012E-2</v>
      </c>
      <c r="G548" s="2">
        <f t="shared" ref="G548:G611" si="51">E548-F548</f>
        <v>-1.500491914640923E-2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43090</v>
      </c>
      <c r="B549" s="6">
        <f>TITRES_STAT!D552</f>
        <v>5.4391999999999996</v>
      </c>
      <c r="C549" s="2">
        <f t="shared" si="48"/>
        <v>5.5200730400684961</v>
      </c>
      <c r="D549" s="2">
        <f t="shared" si="50"/>
        <v>5.5559264205157151</v>
      </c>
      <c r="E549" s="2">
        <f t="shared" si="49"/>
        <v>-3.5853380447218974E-2</v>
      </c>
      <c r="F549" s="2">
        <f t="shared" ref="F549:F612" si="53">(E549*(2/(10)))+((1-(2/10))*F548)</f>
        <v>-5.6982039305860606E-2</v>
      </c>
      <c r="G549" s="2">
        <f t="shared" si="51"/>
        <v>2.1128658858641632E-2</v>
      </c>
      <c r="H549" s="2" t="str">
        <f t="shared" si="52"/>
        <v>Sell</v>
      </c>
    </row>
    <row r="550" spans="1:8" ht="13.5" x14ac:dyDescent="0.25">
      <c r="A550" s="3">
        <f>TITRES_STAT!B553</f>
        <v>43091</v>
      </c>
      <c r="B550" s="6">
        <f>TITRES_STAT!D553</f>
        <v>5.5715000000000003</v>
      </c>
      <c r="C550" s="2">
        <f t="shared" si="48"/>
        <v>5.5460771877502664</v>
      </c>
      <c r="D550" s="2">
        <f t="shared" si="50"/>
        <v>5.5570800189960323</v>
      </c>
      <c r="E550" s="2">
        <f t="shared" si="49"/>
        <v>-1.1002831245765954E-2</v>
      </c>
      <c r="F550" s="2">
        <f t="shared" si="53"/>
        <v>-4.7786197693841681E-2</v>
      </c>
      <c r="G550" s="2">
        <f t="shared" si="51"/>
        <v>3.6783366448075727E-2</v>
      </c>
      <c r="H550" s="2" t="str">
        <f t="shared" si="52"/>
        <v>Sell</v>
      </c>
    </row>
    <row r="551" spans="1:8" ht="13.5" x14ac:dyDescent="0.25">
      <c r="A551" s="3">
        <f>TITRES_STAT!B554</f>
        <v>43094</v>
      </c>
      <c r="B551" s="6">
        <f>TITRES_STAT!D554</f>
        <v>5.5568</v>
      </c>
      <c r="C551" s="2">
        <f t="shared" si="48"/>
        <v>5.5635576204040715</v>
      </c>
      <c r="D551" s="2">
        <f t="shared" si="50"/>
        <v>5.5570592768481779</v>
      </c>
      <c r="E551" s="2">
        <f t="shared" si="49"/>
        <v>6.4983435558936264E-3</v>
      </c>
      <c r="F551" s="2">
        <f t="shared" si="53"/>
        <v>-3.6929289443894626E-2</v>
      </c>
      <c r="G551" s="2">
        <f t="shared" si="51"/>
        <v>4.3427632999788253E-2</v>
      </c>
      <c r="H551" s="2" t="str">
        <f t="shared" si="52"/>
        <v>Sell</v>
      </c>
    </row>
    <row r="552" spans="1:8" ht="13.5" x14ac:dyDescent="0.25">
      <c r="A552" s="3">
        <f>TITRES_STAT!B555</f>
        <v>43095</v>
      </c>
      <c r="B552" s="6">
        <f>TITRES_STAT!D555</f>
        <v>5.5715000000000003</v>
      </c>
      <c r="C552" s="2">
        <f t="shared" si="48"/>
        <v>5.5523487557265216</v>
      </c>
      <c r="D552" s="2">
        <f t="shared" si="50"/>
        <v>5.5581289600446091</v>
      </c>
      <c r="E552" s="2">
        <f t="shared" si="49"/>
        <v>-5.7802043180874563E-3</v>
      </c>
      <c r="F552" s="2">
        <f t="shared" si="53"/>
        <v>-3.0699472418733192E-2</v>
      </c>
      <c r="G552" s="2">
        <f t="shared" si="51"/>
        <v>2.4919268100645736E-2</v>
      </c>
      <c r="H552" s="2" t="str">
        <f t="shared" si="52"/>
        <v>Sell</v>
      </c>
    </row>
    <row r="553" spans="1:8" ht="13.5" x14ac:dyDescent="0.25">
      <c r="A553" s="3">
        <f>TITRES_STAT!B556</f>
        <v>43096</v>
      </c>
      <c r="B553" s="6">
        <f>TITRES_STAT!D556</f>
        <v>5.6303000000000001</v>
      </c>
      <c r="C553" s="2">
        <f t="shared" si="48"/>
        <v>5.5360797163839806</v>
      </c>
      <c r="D553" s="2">
        <f t="shared" si="50"/>
        <v>5.5634749630042677</v>
      </c>
      <c r="E553" s="2">
        <f t="shared" si="49"/>
        <v>-2.7395246620287139E-2</v>
      </c>
      <c r="F553" s="2">
        <f t="shared" si="53"/>
        <v>-3.0038627259043986E-2</v>
      </c>
      <c r="G553" s="2">
        <f t="shared" si="51"/>
        <v>2.6433806387568468E-3</v>
      </c>
      <c r="H553" s="2" t="str">
        <f t="shared" si="52"/>
        <v>Sell</v>
      </c>
    </row>
    <row r="554" spans="1:8" ht="13.5" x14ac:dyDescent="0.25">
      <c r="A554" s="3">
        <f>TITRES_STAT!B557</f>
        <v>43097</v>
      </c>
      <c r="B554" s="6">
        <f>TITRES_STAT!D557</f>
        <v>5.7625999999999999</v>
      </c>
      <c r="C554" s="2">
        <f t="shared" si="48"/>
        <v>5.5471905292479828</v>
      </c>
      <c r="D554" s="2">
        <f t="shared" si="50"/>
        <v>5.5782249657446918</v>
      </c>
      <c r="E554" s="2">
        <f t="shared" si="49"/>
        <v>-3.1034436496709006E-2</v>
      </c>
      <c r="F554" s="2">
        <f t="shared" si="53"/>
        <v>-3.0237789106576991E-2</v>
      </c>
      <c r="G554" s="2">
        <f t="shared" si="51"/>
        <v>-7.9664739013201452E-4</v>
      </c>
      <c r="H554" s="2" t="str">
        <f t="shared" si="52"/>
        <v>Hold</v>
      </c>
    </row>
    <row r="555" spans="1:8" ht="13.5" x14ac:dyDescent="0.25">
      <c r="A555" s="3">
        <f>TITRES_STAT!B558</f>
        <v>43098</v>
      </c>
      <c r="B555" s="6">
        <f>TITRES_STAT!D558</f>
        <v>5.77</v>
      </c>
      <c r="C555" s="2">
        <f t="shared" si="48"/>
        <v>5.5565919862867545</v>
      </c>
      <c r="D555" s="2">
        <f t="shared" si="50"/>
        <v>5.5924305238376775</v>
      </c>
      <c r="E555" s="2">
        <f t="shared" si="49"/>
        <v>-3.5838537550922922E-2</v>
      </c>
      <c r="F555" s="2">
        <f t="shared" si="53"/>
        <v>-3.1357938795446183E-2</v>
      </c>
      <c r="G555" s="2">
        <f t="shared" si="51"/>
        <v>-4.480598755476739E-3</v>
      </c>
      <c r="H555" s="2" t="str">
        <f t="shared" si="52"/>
        <v>Hold</v>
      </c>
    </row>
    <row r="556" spans="1:8" ht="13.5" x14ac:dyDescent="0.25">
      <c r="A556" s="3">
        <f>TITRES_STAT!B559</f>
        <v>43102</v>
      </c>
      <c r="B556" s="6">
        <f>TITRES_STAT!D559</f>
        <v>5.77</v>
      </c>
      <c r="C556" s="2">
        <f t="shared" si="48"/>
        <v>5.5645470653195614</v>
      </c>
      <c r="D556" s="2">
        <f t="shared" si="50"/>
        <v>5.6055838183682196</v>
      </c>
      <c r="E556" s="2">
        <f t="shared" si="49"/>
        <v>-4.103675304865817E-2</v>
      </c>
      <c r="F556" s="2">
        <f t="shared" si="53"/>
        <v>-3.329370164608858E-2</v>
      </c>
      <c r="G556" s="2">
        <f t="shared" si="51"/>
        <v>-7.7430514025695896E-3</v>
      </c>
      <c r="H556" s="2" t="str">
        <f t="shared" si="52"/>
        <v>Hold</v>
      </c>
    </row>
    <row r="557" spans="1:8" ht="13.5" x14ac:dyDescent="0.25">
      <c r="A557" s="3">
        <f>TITRES_STAT!B560</f>
        <v>43103</v>
      </c>
      <c r="B557" s="6">
        <f>TITRES_STAT!D560</f>
        <v>5.8802000000000003</v>
      </c>
      <c r="C557" s="2">
        <f t="shared" si="48"/>
        <v>5.5610936706550138</v>
      </c>
      <c r="D557" s="2">
        <f t="shared" si="50"/>
        <v>5.6259257577483517</v>
      </c>
      <c r="E557" s="2">
        <f t="shared" si="49"/>
        <v>-6.4832087093337876E-2</v>
      </c>
      <c r="F557" s="2">
        <f t="shared" si="53"/>
        <v>-3.9601378735538442E-2</v>
      </c>
      <c r="G557" s="2">
        <f t="shared" si="51"/>
        <v>-2.5230708357799433E-2</v>
      </c>
      <c r="H557" s="2" t="str">
        <f t="shared" si="52"/>
        <v>Hold</v>
      </c>
    </row>
    <row r="558" spans="1:8" ht="13.5" x14ac:dyDescent="0.25">
      <c r="A558" s="3">
        <f>TITRES_STAT!B561</f>
        <v>43104</v>
      </c>
      <c r="B558" s="6">
        <f>TITRES_STAT!D561</f>
        <v>5.8654999999999999</v>
      </c>
      <c r="C558" s="2">
        <f t="shared" si="48"/>
        <v>5.54234079824655</v>
      </c>
      <c r="D558" s="2">
        <f t="shared" si="50"/>
        <v>5.6436719979151402</v>
      </c>
      <c r="E558" s="2">
        <f t="shared" si="49"/>
        <v>-0.10133119966859017</v>
      </c>
      <c r="F558" s="2">
        <f t="shared" si="53"/>
        <v>-5.1947342922148795E-2</v>
      </c>
      <c r="G558" s="2">
        <f t="shared" si="51"/>
        <v>-4.9383856746441371E-2</v>
      </c>
      <c r="H558" s="2" t="str">
        <f t="shared" si="52"/>
        <v>Hold</v>
      </c>
    </row>
    <row r="559" spans="1:8" ht="13.5" x14ac:dyDescent="0.25">
      <c r="A559" s="3">
        <f>TITRES_STAT!B562</f>
        <v>43105</v>
      </c>
      <c r="B559" s="6">
        <f>TITRES_STAT!D562</f>
        <v>5.8802000000000003</v>
      </c>
      <c r="C559" s="2">
        <f t="shared" si="48"/>
        <v>5.5264729831316961</v>
      </c>
      <c r="D559" s="2">
        <f t="shared" si="50"/>
        <v>5.661192590662167</v>
      </c>
      <c r="E559" s="2">
        <f t="shared" si="49"/>
        <v>-0.13471960753047085</v>
      </c>
      <c r="F559" s="2">
        <f t="shared" si="53"/>
        <v>-6.8501795843813218E-2</v>
      </c>
      <c r="G559" s="2">
        <f t="shared" si="51"/>
        <v>-6.6217811686657635E-2</v>
      </c>
      <c r="H559" s="2" t="str">
        <f t="shared" si="52"/>
        <v>Hold</v>
      </c>
    </row>
    <row r="560" spans="1:8" ht="13.5" x14ac:dyDescent="0.25">
      <c r="A560" s="3">
        <f>TITRES_STAT!B563</f>
        <v>43108</v>
      </c>
      <c r="B560" s="6">
        <f>TITRES_STAT!D563</f>
        <v>6.0273000000000003</v>
      </c>
      <c r="C560" s="2">
        <f t="shared" si="48"/>
        <v>5.5334002164960499</v>
      </c>
      <c r="D560" s="2">
        <f t="shared" si="50"/>
        <v>5.6883116580205249</v>
      </c>
      <c r="E560" s="2">
        <f t="shared" si="49"/>
        <v>-0.154911441524475</v>
      </c>
      <c r="F560" s="2">
        <f t="shared" si="53"/>
        <v>-8.5783724979945575E-2</v>
      </c>
      <c r="G560" s="2">
        <f t="shared" si="51"/>
        <v>-6.9127716544529427E-2</v>
      </c>
      <c r="H560" s="2" t="str">
        <f t="shared" si="52"/>
        <v>Hold</v>
      </c>
    </row>
    <row r="561" spans="1:8" ht="13.5" x14ac:dyDescent="0.25">
      <c r="A561" s="3">
        <f>TITRES_STAT!B564</f>
        <v>43109</v>
      </c>
      <c r="B561" s="6">
        <f>TITRES_STAT!D564</f>
        <v>6.0273000000000003</v>
      </c>
      <c r="C561" s="2">
        <f t="shared" si="48"/>
        <v>5.5370001831889653</v>
      </c>
      <c r="D561" s="2">
        <f t="shared" si="50"/>
        <v>5.7134219055745605</v>
      </c>
      <c r="E561" s="2">
        <f t="shared" si="49"/>
        <v>-0.17642172238559528</v>
      </c>
      <c r="F561" s="2">
        <f t="shared" si="53"/>
        <v>-0.10391132446107551</v>
      </c>
      <c r="G561" s="2">
        <f t="shared" si="51"/>
        <v>-7.2510397924519771E-2</v>
      </c>
      <c r="H561" s="2" t="str">
        <f t="shared" si="52"/>
        <v>Hold</v>
      </c>
    </row>
    <row r="562" spans="1:8" ht="13.5" x14ac:dyDescent="0.25">
      <c r="A562" s="3">
        <f>TITRES_STAT!B565</f>
        <v>43110</v>
      </c>
      <c r="B562" s="6">
        <f>TITRES_STAT!D565</f>
        <v>6.0273000000000003</v>
      </c>
      <c r="C562" s="2">
        <f t="shared" si="48"/>
        <v>5.5423078473137393</v>
      </c>
      <c r="D562" s="2">
        <f t="shared" si="50"/>
        <v>5.7366721347912595</v>
      </c>
      <c r="E562" s="2">
        <f t="shared" si="49"/>
        <v>-0.19436428747752021</v>
      </c>
      <c r="F562" s="2">
        <f t="shared" si="53"/>
        <v>-0.12200191706436445</v>
      </c>
      <c r="G562" s="2">
        <f t="shared" si="51"/>
        <v>-7.2362370413155769E-2</v>
      </c>
      <c r="H562" s="2" t="str">
        <f t="shared" si="52"/>
        <v>Hold</v>
      </c>
    </row>
    <row r="563" spans="1:8" ht="13.5" x14ac:dyDescent="0.25">
      <c r="A563" s="3">
        <f>TITRES_STAT!B566</f>
        <v>43111</v>
      </c>
      <c r="B563" s="6">
        <f>TITRES_STAT!D566</f>
        <v>6.0125999999999999</v>
      </c>
      <c r="C563" s="2">
        <f t="shared" si="48"/>
        <v>5.5558451015731638</v>
      </c>
      <c r="D563" s="2">
        <f t="shared" si="50"/>
        <v>5.7571112359178329</v>
      </c>
      <c r="E563" s="2">
        <f t="shared" si="49"/>
        <v>-0.20126613434466911</v>
      </c>
      <c r="F563" s="2">
        <f t="shared" si="53"/>
        <v>-0.13785476052042539</v>
      </c>
      <c r="G563" s="2">
        <f t="shared" si="51"/>
        <v>-6.3411373824243722E-2</v>
      </c>
      <c r="H563" s="2" t="str">
        <f t="shared" si="52"/>
        <v>Hold</v>
      </c>
    </row>
    <row r="564" spans="1:8" ht="13.5" x14ac:dyDescent="0.25">
      <c r="A564" s="3">
        <f>TITRES_STAT!B567</f>
        <v>43112</v>
      </c>
      <c r="B564" s="6">
        <f>TITRES_STAT!D567</f>
        <v>5.8728999999999996</v>
      </c>
      <c r="C564" s="2">
        <f t="shared" si="48"/>
        <v>5.5876535474849849</v>
      </c>
      <c r="D564" s="2">
        <f t="shared" si="50"/>
        <v>5.7656881814054008</v>
      </c>
      <c r="E564" s="2">
        <f t="shared" si="49"/>
        <v>-0.17803463392041596</v>
      </c>
      <c r="F564" s="2">
        <f t="shared" si="53"/>
        <v>-0.1458907352004235</v>
      </c>
      <c r="G564" s="2">
        <f t="shared" si="51"/>
        <v>-3.2143898719992459E-2</v>
      </c>
      <c r="H564" s="2" t="str">
        <f t="shared" si="52"/>
        <v>Hold</v>
      </c>
    </row>
    <row r="565" spans="1:8" ht="13.5" x14ac:dyDescent="0.25">
      <c r="A565" s="3">
        <f>TITRES_STAT!B568</f>
        <v>43115</v>
      </c>
      <c r="B565" s="6">
        <f>TITRES_STAT!D568</f>
        <v>6.0273000000000003</v>
      </c>
      <c r="C565" s="2">
        <f t="shared" si="48"/>
        <v>5.6157068478719099</v>
      </c>
      <c r="D565" s="2">
        <f t="shared" si="50"/>
        <v>5.7850668346346303</v>
      </c>
      <c r="E565" s="2">
        <f t="shared" si="49"/>
        <v>-0.16935998676272046</v>
      </c>
      <c r="F565" s="2">
        <f t="shared" si="53"/>
        <v>-0.1505845855128829</v>
      </c>
      <c r="G565" s="2">
        <f t="shared" si="51"/>
        <v>-1.8775401249837564E-2</v>
      </c>
      <c r="H565" s="2" t="str">
        <f t="shared" si="52"/>
        <v>Hold</v>
      </c>
    </row>
    <row r="566" spans="1:8" ht="13.5" x14ac:dyDescent="0.25">
      <c r="A566" s="3">
        <f>TITRES_STAT!B569</f>
        <v>43116</v>
      </c>
      <c r="B566" s="6">
        <f>TITRES_STAT!D569</f>
        <v>6.0640000000000001</v>
      </c>
      <c r="C566" s="2">
        <f t="shared" si="48"/>
        <v>5.6394442558916156</v>
      </c>
      <c r="D566" s="2">
        <f t="shared" si="50"/>
        <v>5.8057285505876211</v>
      </c>
      <c r="E566" s="2">
        <f t="shared" si="49"/>
        <v>-0.16628429469600547</v>
      </c>
      <c r="F566" s="2">
        <f t="shared" si="53"/>
        <v>-0.15372452734950742</v>
      </c>
      <c r="G566" s="2">
        <f t="shared" si="51"/>
        <v>-1.2559767346498052E-2</v>
      </c>
      <c r="H566" s="2" t="str">
        <f t="shared" si="52"/>
        <v>Hold</v>
      </c>
    </row>
    <row r="567" spans="1:8" ht="13.5" x14ac:dyDescent="0.25">
      <c r="A567" s="3">
        <f>TITRES_STAT!B570</f>
        <v>43117</v>
      </c>
      <c r="B567" s="6">
        <f>TITRES_STAT!D570</f>
        <v>6.0640000000000001</v>
      </c>
      <c r="C567" s="2">
        <f t="shared" si="48"/>
        <v>5.6764836011390596</v>
      </c>
      <c r="D567" s="2">
        <f t="shared" si="50"/>
        <v>5.8248597690626127</v>
      </c>
      <c r="E567" s="2">
        <f t="shared" si="49"/>
        <v>-0.14837616792355313</v>
      </c>
      <c r="F567" s="2">
        <f t="shared" si="53"/>
        <v>-0.15265485546431656</v>
      </c>
      <c r="G567" s="2">
        <f t="shared" si="51"/>
        <v>4.2786875407634373E-3</v>
      </c>
      <c r="H567" s="2" t="str">
        <f t="shared" si="52"/>
        <v>Sell</v>
      </c>
    </row>
    <row r="568" spans="1:8" ht="13.5" x14ac:dyDescent="0.25">
      <c r="A568" s="3">
        <f>TITRES_STAT!B571</f>
        <v>43118</v>
      </c>
      <c r="B568" s="6">
        <f>TITRES_STAT!D571</f>
        <v>6.0273000000000003</v>
      </c>
      <c r="C568" s="2">
        <f t="shared" si="48"/>
        <v>5.7055630471176659</v>
      </c>
      <c r="D568" s="2">
        <f t="shared" si="50"/>
        <v>5.8398553417246415</v>
      </c>
      <c r="E568" s="2">
        <f t="shared" si="49"/>
        <v>-0.13429229460697556</v>
      </c>
      <c r="F568" s="2">
        <f t="shared" si="53"/>
        <v>-0.14898234329284837</v>
      </c>
      <c r="G568" s="2">
        <f t="shared" si="51"/>
        <v>1.4690048685872814E-2</v>
      </c>
      <c r="H568" s="2" t="str">
        <f t="shared" si="52"/>
        <v>Sell</v>
      </c>
    </row>
    <row r="569" spans="1:8" ht="13.5" x14ac:dyDescent="0.25">
      <c r="A569" s="3">
        <f>TITRES_STAT!B572</f>
        <v>43119</v>
      </c>
      <c r="B569" s="6">
        <f>TITRES_STAT!D572</f>
        <v>6.0567000000000002</v>
      </c>
      <c r="C569" s="2">
        <f t="shared" si="48"/>
        <v>5.7324302706380248</v>
      </c>
      <c r="D569" s="2">
        <f t="shared" si="50"/>
        <v>5.8559179090042983</v>
      </c>
      <c r="E569" s="2">
        <f t="shared" si="49"/>
        <v>-0.12348763836627352</v>
      </c>
      <c r="F569" s="2">
        <f t="shared" si="53"/>
        <v>-0.14388340230753341</v>
      </c>
      <c r="G569" s="2">
        <f t="shared" si="51"/>
        <v>2.0395763941259887E-2</v>
      </c>
      <c r="H569" s="2" t="str">
        <f t="shared" si="52"/>
        <v>Sell</v>
      </c>
    </row>
    <row r="570" spans="1:8" ht="13.5" x14ac:dyDescent="0.25">
      <c r="A570" s="3">
        <f>TITRES_STAT!B573</f>
        <v>43122</v>
      </c>
      <c r="B570" s="6">
        <f>TITRES_STAT!D573</f>
        <v>6.0273000000000003</v>
      </c>
      <c r="C570" s="2">
        <f t="shared" si="48"/>
        <v>5.7777948443860208</v>
      </c>
      <c r="D570" s="2">
        <f t="shared" si="50"/>
        <v>5.8686128787076841</v>
      </c>
      <c r="E570" s="2">
        <f t="shared" si="49"/>
        <v>-9.0818034321663355E-2</v>
      </c>
      <c r="F570" s="2">
        <f t="shared" si="53"/>
        <v>-0.1332703287103594</v>
      </c>
      <c r="G570" s="2">
        <f t="shared" si="51"/>
        <v>4.2452294388696049E-2</v>
      </c>
      <c r="H570" s="2" t="str">
        <f t="shared" si="52"/>
        <v>Sell</v>
      </c>
    </row>
    <row r="571" spans="1:8" ht="13.5" x14ac:dyDescent="0.25">
      <c r="A571" s="3">
        <f>TITRES_STAT!B574</f>
        <v>43123</v>
      </c>
      <c r="B571" s="6">
        <f>TITRES_STAT!D574</f>
        <v>6.0273000000000003</v>
      </c>
      <c r="C571" s="2">
        <f t="shared" si="48"/>
        <v>5.8161802529420177</v>
      </c>
      <c r="D571" s="2">
        <f t="shared" si="50"/>
        <v>5.8803674802848924</v>
      </c>
      <c r="E571" s="2">
        <f t="shared" si="49"/>
        <v>-6.4187227342874742E-2</v>
      </c>
      <c r="F571" s="2">
        <f t="shared" si="53"/>
        <v>-0.11945370843686247</v>
      </c>
      <c r="G571" s="2">
        <f t="shared" si="51"/>
        <v>5.5266481093987727E-2</v>
      </c>
      <c r="H571" s="2" t="str">
        <f t="shared" si="52"/>
        <v>Sell</v>
      </c>
    </row>
    <row r="572" spans="1:8" ht="13.5" x14ac:dyDescent="0.25">
      <c r="A572" s="3">
        <f>TITRES_STAT!B575</f>
        <v>43124</v>
      </c>
      <c r="B572" s="6">
        <f>TITRES_STAT!D575</f>
        <v>6.0273000000000003</v>
      </c>
      <c r="C572" s="2">
        <f t="shared" si="48"/>
        <v>5.848660214027861</v>
      </c>
      <c r="D572" s="2">
        <f t="shared" si="50"/>
        <v>5.8912513706341594</v>
      </c>
      <c r="E572" s="2">
        <f t="shared" si="49"/>
        <v>-4.2591156606298419E-2</v>
      </c>
      <c r="F572" s="2">
        <f t="shared" si="53"/>
        <v>-0.10408119807074967</v>
      </c>
      <c r="G572" s="2">
        <f t="shared" si="51"/>
        <v>6.1490041464451251E-2</v>
      </c>
      <c r="H572" s="2" t="str">
        <f t="shared" si="52"/>
        <v>Sell</v>
      </c>
    </row>
    <row r="573" spans="1:8" ht="13.5" x14ac:dyDescent="0.25">
      <c r="A573" s="3">
        <f>TITRES_STAT!B576</f>
        <v>43125</v>
      </c>
      <c r="B573" s="6">
        <f>TITRES_STAT!D576</f>
        <v>6.0273000000000003</v>
      </c>
      <c r="C573" s="2">
        <f t="shared" si="48"/>
        <v>5.8738817195620365</v>
      </c>
      <c r="D573" s="2">
        <f t="shared" si="50"/>
        <v>5.9013290468834807</v>
      </c>
      <c r="E573" s="2">
        <f t="shared" si="49"/>
        <v>-2.744732732144417E-2</v>
      </c>
      <c r="F573" s="2">
        <f t="shared" si="53"/>
        <v>-8.8754423920888573E-2</v>
      </c>
      <c r="G573" s="2">
        <f t="shared" si="51"/>
        <v>6.1307096599444402E-2</v>
      </c>
      <c r="H573" s="2" t="str">
        <f t="shared" si="52"/>
        <v>Sell</v>
      </c>
    </row>
    <row r="574" spans="1:8" ht="13.5" x14ac:dyDescent="0.25">
      <c r="A574" s="3">
        <f>TITRES_STAT!B577</f>
        <v>43126</v>
      </c>
      <c r="B574" s="6">
        <f>TITRES_STAT!D577</f>
        <v>6.0198999999999998</v>
      </c>
      <c r="C574" s="2">
        <f t="shared" si="48"/>
        <v>5.8737306857832614</v>
      </c>
      <c r="D574" s="2">
        <f t="shared" si="50"/>
        <v>5.910112080447667</v>
      </c>
      <c r="E574" s="2">
        <f t="shared" si="49"/>
        <v>-3.6381394664405597E-2</v>
      </c>
      <c r="F574" s="2">
        <f t="shared" si="53"/>
        <v>-7.8279818069591972E-2</v>
      </c>
      <c r="G574" s="2">
        <f t="shared" si="51"/>
        <v>4.1898423405186375E-2</v>
      </c>
      <c r="H574" s="2" t="str">
        <f t="shared" si="52"/>
        <v>Sell</v>
      </c>
    </row>
    <row r="575" spans="1:8" ht="13.5" x14ac:dyDescent="0.25">
      <c r="A575" s="3">
        <f>TITRES_STAT!B578</f>
        <v>43129</v>
      </c>
      <c r="B575" s="6">
        <f>TITRES_STAT!D578</f>
        <v>6.0198999999999998</v>
      </c>
      <c r="C575" s="2">
        <f t="shared" si="48"/>
        <v>5.8973567341242985</v>
      </c>
      <c r="D575" s="2">
        <f t="shared" si="50"/>
        <v>5.9182445189330251</v>
      </c>
      <c r="E575" s="2">
        <f t="shared" si="49"/>
        <v>-2.0887784808726551E-2</v>
      </c>
      <c r="F575" s="2">
        <f t="shared" si="53"/>
        <v>-6.6801411417418882E-2</v>
      </c>
      <c r="G575" s="2">
        <f t="shared" si="51"/>
        <v>4.5913626608692332E-2</v>
      </c>
      <c r="H575" s="2" t="str">
        <f t="shared" si="52"/>
        <v>Sell</v>
      </c>
    </row>
    <row r="576" spans="1:8" ht="13.5" x14ac:dyDescent="0.25">
      <c r="A576" s="3">
        <f>TITRES_STAT!B579</f>
        <v>43130</v>
      </c>
      <c r="B576" s="6">
        <f>TITRES_STAT!D579</f>
        <v>6.0273000000000003</v>
      </c>
      <c r="C576" s="2">
        <f t="shared" si="48"/>
        <v>5.922994159643638</v>
      </c>
      <c r="D576" s="2">
        <f t="shared" si="50"/>
        <v>5.9263227027157637</v>
      </c>
      <c r="E576" s="2">
        <f t="shared" si="49"/>
        <v>-3.3285430721257114E-3</v>
      </c>
      <c r="F576" s="2">
        <f t="shared" si="53"/>
        <v>-5.4106837748360254E-2</v>
      </c>
      <c r="G576" s="2">
        <f t="shared" si="51"/>
        <v>5.0778294676234542E-2</v>
      </c>
      <c r="H576" s="2" t="str">
        <f t="shared" si="52"/>
        <v>Sell</v>
      </c>
    </row>
    <row r="577" spans="1:8" ht="13.5" x14ac:dyDescent="0.25">
      <c r="A577" s="3">
        <f>TITRES_STAT!B580</f>
        <v>43131</v>
      </c>
      <c r="B577" s="6">
        <f>TITRES_STAT!D580</f>
        <v>6.0933999999999999</v>
      </c>
      <c r="C577" s="2">
        <f t="shared" si="48"/>
        <v>5.9446873658523085</v>
      </c>
      <c r="D577" s="2">
        <f t="shared" si="50"/>
        <v>5.9386987988108926</v>
      </c>
      <c r="E577" s="2">
        <f t="shared" si="49"/>
        <v>5.9885670414159264E-3</v>
      </c>
      <c r="F577" s="2">
        <f t="shared" si="53"/>
        <v>-4.2087756790405016E-2</v>
      </c>
      <c r="G577" s="2">
        <f t="shared" si="51"/>
        <v>4.8076323831820943E-2</v>
      </c>
      <c r="H577" s="2" t="str">
        <f t="shared" si="52"/>
        <v>Sell</v>
      </c>
    </row>
    <row r="578" spans="1:8" ht="13.5" x14ac:dyDescent="0.25">
      <c r="A578" s="3">
        <f>TITRES_STAT!B581</f>
        <v>43132</v>
      </c>
      <c r="B578" s="6">
        <f>TITRES_STAT!D581</f>
        <v>6.0273000000000003</v>
      </c>
      <c r="C578" s="2">
        <f t="shared" si="48"/>
        <v>5.9573970018750302</v>
      </c>
      <c r="D578" s="2">
        <f t="shared" si="50"/>
        <v>5.9452618507508266</v>
      </c>
      <c r="E578" s="2">
        <f t="shared" si="49"/>
        <v>1.2135151124203603E-2</v>
      </c>
      <c r="F578" s="2">
        <f t="shared" si="53"/>
        <v>-3.1243175207483292E-2</v>
      </c>
      <c r="G578" s="2">
        <f t="shared" si="51"/>
        <v>4.3378326331686895E-2</v>
      </c>
      <c r="H578" s="2" t="str">
        <f t="shared" si="52"/>
        <v>Sell</v>
      </c>
    </row>
    <row r="579" spans="1:8" ht="13.5" x14ac:dyDescent="0.25">
      <c r="A579" s="3">
        <f>TITRES_STAT!B582</f>
        <v>43133</v>
      </c>
      <c r="B579" s="6">
        <f>TITRES_STAT!D582</f>
        <v>6.0273000000000003</v>
      </c>
      <c r="C579" s="2">
        <f t="shared" si="48"/>
        <v>5.9726743862019482</v>
      </c>
      <c r="D579" s="2">
        <f t="shared" si="50"/>
        <v>5.9513387506952098</v>
      </c>
      <c r="E579" s="2">
        <f t="shared" si="49"/>
        <v>2.1335635506738448E-2</v>
      </c>
      <c r="F579" s="2">
        <f t="shared" si="53"/>
        <v>-2.0727413064638947E-2</v>
      </c>
      <c r="G579" s="2">
        <f t="shared" si="51"/>
        <v>4.2063048571377396E-2</v>
      </c>
      <c r="H579" s="2" t="str">
        <f t="shared" si="52"/>
        <v>Sell</v>
      </c>
    </row>
    <row r="580" spans="1:8" ht="13.5" x14ac:dyDescent="0.25">
      <c r="A580" s="3">
        <f>TITRES_STAT!B583</f>
        <v>43136</v>
      </c>
      <c r="B580" s="6">
        <f>TITRES_STAT!D583</f>
        <v>6.2331000000000003</v>
      </c>
      <c r="C580" s="2">
        <f t="shared" si="48"/>
        <v>5.9810783267862639</v>
      </c>
      <c r="D580" s="2">
        <f t="shared" si="50"/>
        <v>5.9722099543474165</v>
      </c>
      <c r="E580" s="2">
        <f t="shared" si="49"/>
        <v>8.8683724388474161E-3</v>
      </c>
      <c r="F580" s="2">
        <f t="shared" si="53"/>
        <v>-1.4808255963941676E-2</v>
      </c>
      <c r="G580" s="2">
        <f t="shared" si="51"/>
        <v>2.3676628402789092E-2</v>
      </c>
      <c r="H580" s="2" t="str">
        <f t="shared" si="52"/>
        <v>Sell</v>
      </c>
    </row>
    <row r="581" spans="1:8" ht="13.5" x14ac:dyDescent="0.25">
      <c r="A581" s="3">
        <f>TITRES_STAT!B584</f>
        <v>43137</v>
      </c>
      <c r="B581" s="6">
        <f>TITRES_STAT!D584</f>
        <v>6.4535999999999998</v>
      </c>
      <c r="C581" s="2">
        <f t="shared" si="48"/>
        <v>5.9881893534345316</v>
      </c>
      <c r="D581" s="2">
        <f t="shared" si="50"/>
        <v>6.0078684762476078</v>
      </c>
      <c r="E581" s="2">
        <f t="shared" si="49"/>
        <v>-1.9679122813076155E-2</v>
      </c>
      <c r="F581" s="2">
        <f t="shared" si="53"/>
        <v>-1.5782429333768572E-2</v>
      </c>
      <c r="G581" s="2">
        <f t="shared" si="51"/>
        <v>-3.8966934793075829E-3</v>
      </c>
      <c r="H581" s="2" t="str">
        <f t="shared" si="52"/>
        <v>Hold</v>
      </c>
    </row>
    <row r="582" spans="1:8" ht="13.5" x14ac:dyDescent="0.25">
      <c r="A582" s="3">
        <f>TITRES_STAT!B585</f>
        <v>43138</v>
      </c>
      <c r="B582" s="6">
        <f>TITRES_STAT!D585</f>
        <v>6.3212999999999999</v>
      </c>
      <c r="C582" s="2">
        <f t="shared" si="48"/>
        <v>5.9942063759830653</v>
      </c>
      <c r="D582" s="2">
        <f t="shared" si="50"/>
        <v>6.0310856261551926</v>
      </c>
      <c r="E582" s="2">
        <f t="shared" si="49"/>
        <v>-3.6879250172127342E-2</v>
      </c>
      <c r="F582" s="2">
        <f t="shared" si="53"/>
        <v>-2.0001793501440327E-2</v>
      </c>
      <c r="G582" s="2">
        <f t="shared" si="51"/>
        <v>-1.6877456670687015E-2</v>
      </c>
      <c r="H582" s="2" t="str">
        <f t="shared" si="52"/>
        <v>Hold</v>
      </c>
    </row>
    <row r="583" spans="1:8" ht="13.5" x14ac:dyDescent="0.25">
      <c r="A583" s="3">
        <f>TITRES_STAT!B586</f>
        <v>43139</v>
      </c>
      <c r="B583" s="6">
        <f>TITRES_STAT!D586</f>
        <v>6.3212999999999999</v>
      </c>
      <c r="C583" s="2">
        <f t="shared" si="48"/>
        <v>5.9992977027549017</v>
      </c>
      <c r="D583" s="2">
        <f t="shared" si="50"/>
        <v>6.0525829871807337</v>
      </c>
      <c r="E583" s="2">
        <f t="shared" si="49"/>
        <v>-5.3285284425832025E-2</v>
      </c>
      <c r="F583" s="2">
        <f t="shared" si="53"/>
        <v>-2.6658491686318668E-2</v>
      </c>
      <c r="G583" s="2">
        <f t="shared" si="51"/>
        <v>-2.6626792739513357E-2</v>
      </c>
      <c r="H583" s="2" t="str">
        <f t="shared" si="52"/>
        <v>Hold</v>
      </c>
    </row>
    <row r="584" spans="1:8" ht="13.5" x14ac:dyDescent="0.25">
      <c r="A584" s="3">
        <f>TITRES_STAT!B587</f>
        <v>43140</v>
      </c>
      <c r="B584" s="6">
        <f>TITRES_STAT!D587</f>
        <v>6.1962999999999999</v>
      </c>
      <c r="C584" s="2">
        <f t="shared" si="48"/>
        <v>6.0024672869464553</v>
      </c>
      <c r="D584" s="2">
        <f t="shared" si="50"/>
        <v>6.0632286918340128</v>
      </c>
      <c r="E584" s="2">
        <f t="shared" si="49"/>
        <v>-6.0761404887557546E-2</v>
      </c>
      <c r="F584" s="2">
        <f t="shared" si="53"/>
        <v>-3.3479074326566445E-2</v>
      </c>
      <c r="G584" s="2">
        <f t="shared" si="51"/>
        <v>-2.7282330560991101E-2</v>
      </c>
      <c r="H584" s="2" t="str">
        <f t="shared" si="52"/>
        <v>Hold</v>
      </c>
    </row>
    <row r="585" spans="1:8" ht="13.5" x14ac:dyDescent="0.25">
      <c r="A585" s="3">
        <f>TITRES_STAT!B588</f>
        <v>43143</v>
      </c>
      <c r="B585" s="6">
        <f>TITRES_STAT!D588</f>
        <v>6.1962999999999999</v>
      </c>
      <c r="C585" s="2">
        <f t="shared" si="48"/>
        <v>6.0051492428008464</v>
      </c>
      <c r="D585" s="2">
        <f t="shared" si="50"/>
        <v>6.0730858257722335</v>
      </c>
      <c r="E585" s="2">
        <f t="shared" si="49"/>
        <v>-6.7936582971387161E-2</v>
      </c>
      <c r="F585" s="2">
        <f t="shared" si="53"/>
        <v>-4.0370576055530592E-2</v>
      </c>
      <c r="G585" s="2">
        <f t="shared" si="51"/>
        <v>-2.7566006915856568E-2</v>
      </c>
      <c r="H585" s="2" t="str">
        <f t="shared" si="52"/>
        <v>Hold</v>
      </c>
    </row>
    <row r="586" spans="1:8" ht="13.5" x14ac:dyDescent="0.25">
      <c r="A586" s="3">
        <f>TITRES_STAT!B589</f>
        <v>43144</v>
      </c>
      <c r="B586" s="6">
        <f>TITRES_STAT!D589</f>
        <v>6.1962999999999999</v>
      </c>
      <c r="C586" s="2">
        <f t="shared" si="48"/>
        <v>6.0085570516007163</v>
      </c>
      <c r="D586" s="2">
        <f t="shared" si="50"/>
        <v>6.0822128016409565</v>
      </c>
      <c r="E586" s="2">
        <f t="shared" si="49"/>
        <v>-7.3655750040240164E-2</v>
      </c>
      <c r="F586" s="2">
        <f t="shared" si="53"/>
        <v>-4.7027610852472507E-2</v>
      </c>
      <c r="G586" s="2">
        <f t="shared" si="51"/>
        <v>-2.6628139187767658E-2</v>
      </c>
      <c r="H586" s="2" t="str">
        <f t="shared" si="52"/>
        <v>Hold</v>
      </c>
    </row>
    <row r="587" spans="1:8" ht="13.5" x14ac:dyDescent="0.25">
      <c r="A587" s="3">
        <f>TITRES_STAT!B590</f>
        <v>43145</v>
      </c>
      <c r="B587" s="6">
        <f>TITRES_STAT!D590</f>
        <v>6.4683000000000002</v>
      </c>
      <c r="C587" s="2">
        <f t="shared" si="48"/>
        <v>6.0216098128929136</v>
      </c>
      <c r="D587" s="2">
        <f t="shared" si="50"/>
        <v>6.1108118533712563</v>
      </c>
      <c r="E587" s="2">
        <f t="shared" si="49"/>
        <v>-8.9202040478342681E-2</v>
      </c>
      <c r="F587" s="2">
        <f t="shared" si="53"/>
        <v>-5.5462496777646544E-2</v>
      </c>
      <c r="G587" s="2">
        <f t="shared" si="51"/>
        <v>-3.3739543700696137E-2</v>
      </c>
      <c r="H587" s="2" t="str">
        <f t="shared" si="52"/>
        <v>Hold</v>
      </c>
    </row>
    <row r="588" spans="1:8" ht="13.5" x14ac:dyDescent="0.25">
      <c r="A588" s="3">
        <f>TITRES_STAT!B591</f>
        <v>43146</v>
      </c>
      <c r="B588" s="6">
        <f>TITRES_STAT!D591</f>
        <v>6.5785</v>
      </c>
      <c r="C588" s="2">
        <f t="shared" si="48"/>
        <v>6.0224852262940036</v>
      </c>
      <c r="D588" s="2">
        <f t="shared" si="50"/>
        <v>6.1454554197882008</v>
      </c>
      <c r="E588" s="2">
        <f t="shared" si="49"/>
        <v>-0.12297019349419713</v>
      </c>
      <c r="F588" s="2">
        <f t="shared" si="53"/>
        <v>-6.8964036120956668E-2</v>
      </c>
      <c r="G588" s="2">
        <f t="shared" si="51"/>
        <v>-5.4006157373240465E-2</v>
      </c>
      <c r="H588" s="2" t="str">
        <f t="shared" si="52"/>
        <v>Hold</v>
      </c>
    </row>
    <row r="589" spans="1:8" ht="13.5" x14ac:dyDescent="0.25">
      <c r="A589" s="3">
        <f>TITRES_STAT!B592</f>
        <v>43147</v>
      </c>
      <c r="B589" s="6">
        <f>TITRES_STAT!D592</f>
        <v>6.5712000000000002</v>
      </c>
      <c r="C589" s="2">
        <f t="shared" si="48"/>
        <v>6.0232259607103114</v>
      </c>
      <c r="D589" s="2">
        <f t="shared" si="50"/>
        <v>6.1769920553594453</v>
      </c>
      <c r="E589" s="2">
        <f t="shared" si="49"/>
        <v>-0.15376609464913393</v>
      </c>
      <c r="F589" s="2">
        <f t="shared" si="53"/>
        <v>-8.5924447826592129E-2</v>
      </c>
      <c r="G589" s="2">
        <f t="shared" si="51"/>
        <v>-6.7841646822541804E-2</v>
      </c>
      <c r="H589" s="2" t="str">
        <f t="shared" si="52"/>
        <v>Hold</v>
      </c>
    </row>
    <row r="590" spans="1:8" ht="13.5" x14ac:dyDescent="0.25">
      <c r="A590" s="3">
        <f>TITRES_STAT!B593</f>
        <v>43150</v>
      </c>
      <c r="B590" s="6">
        <f>TITRES_STAT!D593</f>
        <v>6.5491000000000001</v>
      </c>
      <c r="C590" s="2">
        <f t="shared" si="48"/>
        <v>6.0555142744471864</v>
      </c>
      <c r="D590" s="2">
        <f t="shared" si="50"/>
        <v>6.2045556068143011</v>
      </c>
      <c r="E590" s="2">
        <f t="shared" si="49"/>
        <v>-0.1490413323671147</v>
      </c>
      <c r="F590" s="2">
        <f t="shared" si="53"/>
        <v>-9.8547824734696643E-2</v>
      </c>
      <c r="G590" s="2">
        <f t="shared" si="51"/>
        <v>-5.0493507632418055E-2</v>
      </c>
      <c r="H590" s="2" t="str">
        <f t="shared" si="52"/>
        <v>Hold</v>
      </c>
    </row>
    <row r="591" spans="1:8" ht="13.5" x14ac:dyDescent="0.25">
      <c r="A591" s="3">
        <f>TITRES_STAT!B594</f>
        <v>43151</v>
      </c>
      <c r="B591" s="6">
        <f>TITRES_STAT!D594</f>
        <v>6.5491000000000001</v>
      </c>
      <c r="C591" s="2">
        <f t="shared" ref="C591:C654" si="54">$C$4*B581+C590*(1-$C$4)</f>
        <v>6.1167582322245426</v>
      </c>
      <c r="D591" s="2">
        <f t="shared" si="50"/>
        <v>6.2300774137169457</v>
      </c>
      <c r="E591" s="2">
        <f t="shared" si="49"/>
        <v>-0.11331918149240305</v>
      </c>
      <c r="F591" s="2">
        <f t="shared" si="53"/>
        <v>-0.10150209608623793</v>
      </c>
      <c r="G591" s="2">
        <f t="shared" si="51"/>
        <v>-1.181708540616512E-2</v>
      </c>
      <c r="H591" s="2" t="str">
        <f t="shared" si="52"/>
        <v>Hold</v>
      </c>
    </row>
    <row r="592" spans="1:8" ht="13.5" x14ac:dyDescent="0.25">
      <c r="A592" s="3">
        <f>TITRES_STAT!B595</f>
        <v>43152</v>
      </c>
      <c r="B592" s="6">
        <f>TITRES_STAT!D595</f>
        <v>6.6078999999999999</v>
      </c>
      <c r="C592" s="2">
        <f t="shared" si="54"/>
        <v>6.1482261964976894</v>
      </c>
      <c r="D592" s="2">
        <f t="shared" si="50"/>
        <v>6.2580642719601354</v>
      </c>
      <c r="E592" s="2">
        <f t="shared" si="49"/>
        <v>-0.10983807546244595</v>
      </c>
      <c r="F592" s="2">
        <f t="shared" si="53"/>
        <v>-0.10316929196147955</v>
      </c>
      <c r="G592" s="2">
        <f t="shared" si="51"/>
        <v>-6.6687835009664048E-3</v>
      </c>
      <c r="H592" s="2" t="str">
        <f t="shared" si="52"/>
        <v>Hold</v>
      </c>
    </row>
    <row r="593" spans="1:8" ht="13.5" x14ac:dyDescent="0.25">
      <c r="A593" s="3">
        <f>TITRES_STAT!B596</f>
        <v>43153</v>
      </c>
      <c r="B593" s="6">
        <f>TITRES_STAT!D596</f>
        <v>6.7990000000000004</v>
      </c>
      <c r="C593" s="2">
        <f t="shared" si="54"/>
        <v>6.1748529354980448</v>
      </c>
      <c r="D593" s="2">
        <f t="shared" si="50"/>
        <v>6.2981335851482729</v>
      </c>
      <c r="E593" s="2">
        <f t="shared" si="49"/>
        <v>-0.12328064965022811</v>
      </c>
      <c r="F593" s="2">
        <f t="shared" si="53"/>
        <v>-0.10719156349922926</v>
      </c>
      <c r="G593" s="2">
        <f t="shared" si="51"/>
        <v>-1.6089086150998855E-2</v>
      </c>
      <c r="H593" s="2" t="str">
        <f t="shared" si="52"/>
        <v>Hold</v>
      </c>
    </row>
    <row r="594" spans="1:8" ht="13.5" x14ac:dyDescent="0.25">
      <c r="A594" s="3">
        <f>TITRES_STAT!B597</f>
        <v>43154</v>
      </c>
      <c r="B594" s="6">
        <f>TITRES_STAT!D597</f>
        <v>6.9093</v>
      </c>
      <c r="C594" s="2">
        <f t="shared" si="54"/>
        <v>6.1781524838829611</v>
      </c>
      <c r="D594" s="2">
        <f t="shared" si="50"/>
        <v>6.3434051714335862</v>
      </c>
      <c r="E594" s="2">
        <f t="shared" si="49"/>
        <v>-0.16525268755062505</v>
      </c>
      <c r="F594" s="2">
        <f t="shared" si="53"/>
        <v>-0.11880378830950841</v>
      </c>
      <c r="G594" s="2">
        <f t="shared" si="51"/>
        <v>-4.6448899241116642E-2</v>
      </c>
      <c r="H594" s="2" t="str">
        <f t="shared" si="52"/>
        <v>Hold</v>
      </c>
    </row>
    <row r="595" spans="1:8" ht="13.5" x14ac:dyDescent="0.25">
      <c r="A595" s="3">
        <f>TITRES_STAT!B598</f>
        <v>43157</v>
      </c>
      <c r="B595" s="6">
        <f>TITRES_STAT!D598</f>
        <v>7.093</v>
      </c>
      <c r="C595" s="2">
        <f t="shared" si="54"/>
        <v>6.1809444094394284</v>
      </c>
      <c r="D595" s="2">
        <f t="shared" si="50"/>
        <v>6.3989307142903566</v>
      </c>
      <c r="E595" s="2">
        <f t="shared" si="49"/>
        <v>-0.21798630485092829</v>
      </c>
      <c r="F595" s="2">
        <f t="shared" si="53"/>
        <v>-0.1386402916177924</v>
      </c>
      <c r="G595" s="2">
        <f t="shared" si="51"/>
        <v>-7.9346013233135892E-2</v>
      </c>
      <c r="H595" s="2" t="str">
        <f t="shared" si="52"/>
        <v>Hold</v>
      </c>
    </row>
    <row r="596" spans="1:8" ht="13.5" x14ac:dyDescent="0.25">
      <c r="A596" s="3">
        <f>TITRES_STAT!B599</f>
        <v>43158</v>
      </c>
      <c r="B596" s="6">
        <f>TITRES_STAT!D599</f>
        <v>7.093</v>
      </c>
      <c r="C596" s="2">
        <f t="shared" si="54"/>
        <v>6.1833068079872087</v>
      </c>
      <c r="D596" s="2">
        <f t="shared" si="50"/>
        <v>6.4503432539725516</v>
      </c>
      <c r="E596" s="2">
        <f t="shared" si="49"/>
        <v>-0.26703644598534293</v>
      </c>
      <c r="F596" s="2">
        <f t="shared" si="53"/>
        <v>-0.16431952249130252</v>
      </c>
      <c r="G596" s="2">
        <f t="shared" si="51"/>
        <v>-0.10271692349404041</v>
      </c>
      <c r="H596" s="2" t="str">
        <f t="shared" si="52"/>
        <v>Hold</v>
      </c>
    </row>
    <row r="597" spans="1:8" ht="13.5" x14ac:dyDescent="0.25">
      <c r="A597" s="3">
        <f>TITRES_STAT!B600</f>
        <v>43159</v>
      </c>
      <c r="B597" s="6">
        <f>TITRES_STAT!D600</f>
        <v>7.0194999999999999</v>
      </c>
      <c r="C597" s="2">
        <f t="shared" si="54"/>
        <v>6.2271519144507153</v>
      </c>
      <c r="D597" s="2">
        <f t="shared" si="50"/>
        <v>6.4925030129375481</v>
      </c>
      <c r="E597" s="2">
        <f t="shared" si="49"/>
        <v>-0.2653510984868328</v>
      </c>
      <c r="F597" s="2">
        <f t="shared" si="53"/>
        <v>-0.18452583769040859</v>
      </c>
      <c r="G597" s="2">
        <f t="shared" si="51"/>
        <v>-8.0825260796424214E-2</v>
      </c>
      <c r="H597" s="2" t="str">
        <f t="shared" si="52"/>
        <v>Hold</v>
      </c>
    </row>
    <row r="598" spans="1:8" ht="13.5" x14ac:dyDescent="0.25">
      <c r="A598" s="3">
        <f>TITRES_STAT!B601</f>
        <v>43160</v>
      </c>
      <c r="B598" s="6">
        <f>TITRES_STAT!D601</f>
        <v>6.9459999999999997</v>
      </c>
      <c r="C598" s="2">
        <f t="shared" si="54"/>
        <v>6.2812054660736818</v>
      </c>
      <c r="D598" s="2">
        <f t="shared" si="50"/>
        <v>6.526095382349582</v>
      </c>
      <c r="E598" s="2">
        <f t="shared" si="49"/>
        <v>-0.24488991627590018</v>
      </c>
      <c r="F598" s="2">
        <f t="shared" si="53"/>
        <v>-0.19659865340750693</v>
      </c>
      <c r="G598" s="2">
        <f t="shared" si="51"/>
        <v>-4.8291262868393248E-2</v>
      </c>
      <c r="H598" s="2" t="str">
        <f t="shared" si="52"/>
        <v>Hold</v>
      </c>
    </row>
    <row r="599" spans="1:8" ht="13.5" x14ac:dyDescent="0.25">
      <c r="A599" s="3">
        <f>TITRES_STAT!B602</f>
        <v>43161</v>
      </c>
      <c r="B599" s="6">
        <f>TITRES_STAT!D602</f>
        <v>6.9093</v>
      </c>
      <c r="C599" s="2">
        <f t="shared" si="54"/>
        <v>6.3258200097546542</v>
      </c>
      <c r="D599" s="2">
        <f t="shared" si="50"/>
        <v>6.5544809095829466</v>
      </c>
      <c r="E599" s="2">
        <f t="shared" si="49"/>
        <v>-0.22866089982829241</v>
      </c>
      <c r="F599" s="2">
        <f t="shared" si="53"/>
        <v>-0.20301110269166403</v>
      </c>
      <c r="G599" s="2">
        <f t="shared" si="51"/>
        <v>-2.5649797136628377E-2</v>
      </c>
      <c r="H599" s="2" t="str">
        <f t="shared" si="52"/>
        <v>Hold</v>
      </c>
    </row>
    <row r="600" spans="1:8" ht="13.5" x14ac:dyDescent="0.25">
      <c r="A600" s="3">
        <f>TITRES_STAT!B603</f>
        <v>43164</v>
      </c>
      <c r="B600" s="6">
        <f>TITRES_STAT!D603</f>
        <v>7.1151</v>
      </c>
      <c r="C600" s="2">
        <f t="shared" si="54"/>
        <v>6.3601707774847078</v>
      </c>
      <c r="D600" s="2">
        <f t="shared" si="50"/>
        <v>6.5960082496138401</v>
      </c>
      <c r="E600" s="2">
        <f t="shared" si="49"/>
        <v>-0.23583747212913231</v>
      </c>
      <c r="F600" s="2">
        <f t="shared" si="53"/>
        <v>-0.2095763765791577</v>
      </c>
      <c r="G600" s="2">
        <f t="shared" si="51"/>
        <v>-2.6261095549974606E-2</v>
      </c>
      <c r="H600" s="2" t="str">
        <f t="shared" si="52"/>
        <v>Hold</v>
      </c>
    </row>
    <row r="601" spans="1:8" ht="13.5" x14ac:dyDescent="0.25">
      <c r="A601" s="3">
        <f>TITRES_STAT!B604</f>
        <v>43165</v>
      </c>
      <c r="B601" s="6">
        <f>TITRES_STAT!D604</f>
        <v>7.3871000000000002</v>
      </c>
      <c r="C601" s="2">
        <f t="shared" si="54"/>
        <v>6.3892368117178293</v>
      </c>
      <c r="D601" s="2">
        <f t="shared" si="50"/>
        <v>6.654607638531334</v>
      </c>
      <c r="E601" s="2">
        <f t="shared" si="49"/>
        <v>-0.26537082681350466</v>
      </c>
      <c r="F601" s="2">
        <f t="shared" si="53"/>
        <v>-0.2207352666260271</v>
      </c>
      <c r="G601" s="2">
        <f t="shared" si="51"/>
        <v>-4.4635560187477552E-2</v>
      </c>
      <c r="H601" s="2" t="str">
        <f t="shared" si="52"/>
        <v>Hold</v>
      </c>
    </row>
    <row r="602" spans="1:8" ht="13.5" x14ac:dyDescent="0.25">
      <c r="A602" s="3">
        <f>TITRES_STAT!B605</f>
        <v>43166</v>
      </c>
      <c r="B602" s="6">
        <f>TITRES_STAT!D605</f>
        <v>7.3796999999999997</v>
      </c>
      <c r="C602" s="2">
        <f t="shared" si="54"/>
        <v>6.4228773022227781</v>
      </c>
      <c r="D602" s="2">
        <f t="shared" si="50"/>
        <v>6.708318183825309</v>
      </c>
      <c r="E602" s="2">
        <f t="shared" si="49"/>
        <v>-0.28544088160253089</v>
      </c>
      <c r="F602" s="2">
        <f t="shared" si="53"/>
        <v>-0.23367638962132786</v>
      </c>
      <c r="G602" s="2">
        <f t="shared" si="51"/>
        <v>-5.1764491981203031E-2</v>
      </c>
      <c r="H602" s="2" t="str">
        <f t="shared" si="52"/>
        <v>Hold</v>
      </c>
    </row>
    <row r="603" spans="1:8" ht="13.5" x14ac:dyDescent="0.25">
      <c r="A603" s="3">
        <f>TITRES_STAT!B606</f>
        <v>43167</v>
      </c>
      <c r="B603" s="6">
        <f>TITRES_STAT!D606</f>
        <v>7.3502999999999998</v>
      </c>
      <c r="C603" s="2">
        <f t="shared" si="54"/>
        <v>6.4807423326500428</v>
      </c>
      <c r="D603" s="2">
        <f t="shared" si="50"/>
        <v>6.7558723924308417</v>
      </c>
      <c r="E603" s="2">
        <f t="shared" si="49"/>
        <v>-0.27513005978079885</v>
      </c>
      <c r="F603" s="2">
        <f t="shared" si="53"/>
        <v>-0.24196712365322207</v>
      </c>
      <c r="G603" s="2">
        <f t="shared" si="51"/>
        <v>-3.3162936127576786E-2</v>
      </c>
      <c r="H603" s="2" t="str">
        <f t="shared" si="52"/>
        <v>Hold</v>
      </c>
    </row>
    <row r="604" spans="1:8" ht="13.5" x14ac:dyDescent="0.25">
      <c r="A604" s="3">
        <f>TITRES_STAT!B607</f>
        <v>43168</v>
      </c>
      <c r="B604" s="6">
        <f>TITRES_STAT!D607</f>
        <v>7.2767999999999997</v>
      </c>
      <c r="C604" s="2">
        <f t="shared" si="54"/>
        <v>6.5466742814731136</v>
      </c>
      <c r="D604" s="2">
        <f t="shared" si="50"/>
        <v>6.79445962262115</v>
      </c>
      <c r="E604" s="2">
        <f t="shared" ref="E604:E667" si="55">C604-D604</f>
        <v>-0.24778534114803641</v>
      </c>
      <c r="F604" s="2">
        <f t="shared" si="53"/>
        <v>-0.24313076715218496</v>
      </c>
      <c r="G604" s="2">
        <f t="shared" si="51"/>
        <v>-4.654573995851452E-3</v>
      </c>
      <c r="H604" s="2" t="str">
        <f t="shared" si="52"/>
        <v>Hold</v>
      </c>
    </row>
    <row r="605" spans="1:8" ht="13.5" x14ac:dyDescent="0.25">
      <c r="A605" s="3">
        <f>TITRES_STAT!B608</f>
        <v>43171</v>
      </c>
      <c r="B605" s="6">
        <f>TITRES_STAT!D608</f>
        <v>7.1298000000000004</v>
      </c>
      <c r="C605" s="2">
        <f t="shared" si="54"/>
        <v>6.6307243920157113</v>
      </c>
      <c r="D605" s="2">
        <f t="shared" ref="D605:D668" si="56">$D$4*B605+(1-$D$4)*D604</f>
        <v>6.8192996505751395</v>
      </c>
      <c r="E605" s="2">
        <f t="shared" si="55"/>
        <v>-0.18857525855942825</v>
      </c>
      <c r="F605" s="2">
        <f t="shared" si="53"/>
        <v>-0.23221966543363365</v>
      </c>
      <c r="G605" s="2">
        <f t="shared" si="51"/>
        <v>4.3644406874205399E-2</v>
      </c>
      <c r="H605" s="2" t="str">
        <f t="shared" si="52"/>
        <v>Sell</v>
      </c>
    </row>
    <row r="606" spans="1:8" ht="13.5" x14ac:dyDescent="0.25">
      <c r="A606" s="3">
        <f>TITRES_STAT!B609</f>
        <v>43172</v>
      </c>
      <c r="B606" s="6">
        <f>TITRES_STAT!D609</f>
        <v>7.1298000000000004</v>
      </c>
      <c r="C606" s="2">
        <f t="shared" si="54"/>
        <v>6.7018437163209867</v>
      </c>
      <c r="D606" s="2">
        <f t="shared" si="56"/>
        <v>6.8422996764584632</v>
      </c>
      <c r="E606" s="2">
        <f t="shared" si="55"/>
        <v>-0.14045596013747641</v>
      </c>
      <c r="F606" s="2">
        <f t="shared" si="53"/>
        <v>-0.21386692437440219</v>
      </c>
      <c r="G606" s="2">
        <f t="shared" si="51"/>
        <v>7.341096423692578E-2</v>
      </c>
      <c r="H606" s="2" t="str">
        <f t="shared" si="52"/>
        <v>Sell</v>
      </c>
    </row>
    <row r="607" spans="1:8" ht="13.5" x14ac:dyDescent="0.25">
      <c r="A607" s="3">
        <f>TITRES_STAT!B610</f>
        <v>43173</v>
      </c>
      <c r="B607" s="6">
        <f>TITRES_STAT!D610</f>
        <v>7.3282999999999996</v>
      </c>
      <c r="C607" s="2">
        <f t="shared" si="54"/>
        <v>6.7507139138100651</v>
      </c>
      <c r="D607" s="2">
        <f t="shared" si="56"/>
        <v>6.8782997004245026</v>
      </c>
      <c r="E607" s="2">
        <f t="shared" si="55"/>
        <v>-0.12758578661443742</v>
      </c>
      <c r="F607" s="2">
        <f t="shared" si="53"/>
        <v>-0.19661069682240925</v>
      </c>
      <c r="G607" s="2">
        <f t="shared" si="51"/>
        <v>6.9024910207971829E-2</v>
      </c>
      <c r="H607" s="2" t="str">
        <f t="shared" si="52"/>
        <v>Sell</v>
      </c>
    </row>
    <row r="608" spans="1:8" ht="13.5" x14ac:dyDescent="0.25">
      <c r="A608" s="3">
        <f>TITRES_STAT!B611</f>
        <v>43174</v>
      </c>
      <c r="B608" s="6">
        <f>TITRES_STAT!D611</f>
        <v>7.2767999999999997</v>
      </c>
      <c r="C608" s="2">
        <f t="shared" si="54"/>
        <v>6.7807579270700549</v>
      </c>
      <c r="D608" s="2">
        <f t="shared" si="56"/>
        <v>6.9078182411337989</v>
      </c>
      <c r="E608" s="2">
        <f t="shared" si="55"/>
        <v>-0.12706031406374407</v>
      </c>
      <c r="F608" s="2">
        <f t="shared" si="53"/>
        <v>-0.18270062027067624</v>
      </c>
      <c r="G608" s="2">
        <f t="shared" si="51"/>
        <v>5.5640306206932166E-2</v>
      </c>
      <c r="H608" s="2" t="str">
        <f t="shared" si="52"/>
        <v>Sell</v>
      </c>
    </row>
    <row r="609" spans="1:8" ht="13.5" x14ac:dyDescent="0.25">
      <c r="A609" s="3">
        <f>TITRES_STAT!B612</f>
        <v>43175</v>
      </c>
      <c r="B609" s="6">
        <f>TITRES_STAT!D612</f>
        <v>7.2767999999999997</v>
      </c>
      <c r="C609" s="2">
        <f t="shared" si="54"/>
        <v>6.8005336305977391</v>
      </c>
      <c r="D609" s="2">
        <f t="shared" si="56"/>
        <v>6.9351502232720357</v>
      </c>
      <c r="E609" s="2">
        <f t="shared" si="55"/>
        <v>-0.1346165926742966</v>
      </c>
      <c r="F609" s="2">
        <f t="shared" si="53"/>
        <v>-0.17308381475140033</v>
      </c>
      <c r="G609" s="2">
        <f t="shared" si="51"/>
        <v>3.8467222077103735E-2</v>
      </c>
      <c r="H609" s="2" t="str">
        <f t="shared" si="52"/>
        <v>Sell</v>
      </c>
    </row>
    <row r="610" spans="1:8" ht="13.5" x14ac:dyDescent="0.25">
      <c r="A610" s="3">
        <f>TITRES_STAT!B613</f>
        <v>43178</v>
      </c>
      <c r="B610" s="6">
        <f>TITRES_STAT!D613</f>
        <v>7.2767999999999997</v>
      </c>
      <c r="C610" s="2">
        <f t="shared" si="54"/>
        <v>6.8489284566596256</v>
      </c>
      <c r="D610" s="2">
        <f t="shared" si="56"/>
        <v>6.9604576141407737</v>
      </c>
      <c r="E610" s="2">
        <f t="shared" si="55"/>
        <v>-0.11152915748114811</v>
      </c>
      <c r="F610" s="2">
        <f t="shared" si="53"/>
        <v>-0.1607728832973499</v>
      </c>
      <c r="G610" s="2">
        <f t="shared" si="51"/>
        <v>4.9243725816201789E-2</v>
      </c>
      <c r="H610" s="2" t="str">
        <f t="shared" si="52"/>
        <v>Sell</v>
      </c>
    </row>
    <row r="611" spans="1:8" ht="13.5" x14ac:dyDescent="0.25">
      <c r="A611" s="3">
        <f>TITRES_STAT!B614</f>
        <v>43180</v>
      </c>
      <c r="B611" s="6">
        <f>TITRES_STAT!D614</f>
        <v>7.2694999999999999</v>
      </c>
      <c r="C611" s="2">
        <f t="shared" si="54"/>
        <v>6.9317240787119907</v>
      </c>
      <c r="D611" s="2">
        <f t="shared" si="56"/>
        <v>6.9833496427229385</v>
      </c>
      <c r="E611" s="2">
        <f t="shared" si="55"/>
        <v>-5.1625564010947755E-2</v>
      </c>
      <c r="F611" s="2">
        <f t="shared" si="53"/>
        <v>-0.13894341944006949</v>
      </c>
      <c r="G611" s="2">
        <f t="shared" si="51"/>
        <v>8.7317855429121738E-2</v>
      </c>
      <c r="H611" s="2" t="str">
        <f t="shared" si="52"/>
        <v>Sell</v>
      </c>
    </row>
    <row r="612" spans="1:8" ht="13.5" x14ac:dyDescent="0.25">
      <c r="A612" s="3">
        <f>TITRES_STAT!B615</f>
        <v>43181</v>
      </c>
      <c r="B612" s="6">
        <f>TITRES_STAT!D615</f>
        <v>7.2401</v>
      </c>
      <c r="C612" s="2">
        <f t="shared" si="54"/>
        <v>7.0006434512178384</v>
      </c>
      <c r="D612" s="2">
        <f t="shared" si="56"/>
        <v>7.0023681877064243</v>
      </c>
      <c r="E612" s="2">
        <f t="shared" si="55"/>
        <v>-1.724736488585954E-3</v>
      </c>
      <c r="F612" s="2">
        <f t="shared" si="53"/>
        <v>-0.1114996828497728</v>
      </c>
      <c r="G612" s="2">
        <f t="shared" ref="G612:G675" si="57">E612-F612</f>
        <v>0.10977494636118684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43182</v>
      </c>
      <c r="B613" s="6">
        <f>TITRES_STAT!D616</f>
        <v>7.2032999999999996</v>
      </c>
      <c r="C613" s="2">
        <f t="shared" si="54"/>
        <v>7.054436766415094</v>
      </c>
      <c r="D613" s="2">
        <f t="shared" si="56"/>
        <v>7.0172520256540967</v>
      </c>
      <c r="E613" s="2">
        <f t="shared" si="55"/>
        <v>3.7184740760997315E-2</v>
      </c>
      <c r="F613" s="2">
        <f t="shared" ref="F613:F676" si="59">(E613*(2/(10)))+((1-(2/10))*F612)</f>
        <v>-8.1762798127618788E-2</v>
      </c>
      <c r="G613" s="2">
        <f t="shared" si="57"/>
        <v>0.1189475388886161</v>
      </c>
      <c r="H613" s="2" t="str">
        <f t="shared" si="58"/>
        <v>Sell</v>
      </c>
    </row>
    <row r="614" spans="1:8" ht="13.5" x14ac:dyDescent="0.25">
      <c r="A614" s="3">
        <f>TITRES_STAT!B617</f>
        <v>43185</v>
      </c>
      <c r="B614" s="6">
        <f>TITRES_STAT!D617</f>
        <v>7.2032999999999996</v>
      </c>
      <c r="C614" s="2">
        <f t="shared" si="54"/>
        <v>7.088646494658926</v>
      </c>
      <c r="D614" s="2">
        <f t="shared" si="56"/>
        <v>7.031033357087126</v>
      </c>
      <c r="E614" s="2">
        <f t="shared" si="55"/>
        <v>5.7613137571800088E-2</v>
      </c>
      <c r="F614" s="2">
        <f t="shared" si="59"/>
        <v>-5.3887610987735007E-2</v>
      </c>
      <c r="G614" s="2">
        <f t="shared" si="57"/>
        <v>0.1115007485595351</v>
      </c>
      <c r="H614" s="2" t="str">
        <f t="shared" si="58"/>
        <v>Sell</v>
      </c>
    </row>
    <row r="615" spans="1:8" ht="13.5" x14ac:dyDescent="0.25">
      <c r="A615" s="3">
        <f>TITRES_STAT!B618</f>
        <v>43186</v>
      </c>
      <c r="B615" s="6">
        <f>TITRES_STAT!D618</f>
        <v>7.2767999999999997</v>
      </c>
      <c r="C615" s="2">
        <f t="shared" si="54"/>
        <v>7.0949778031729371</v>
      </c>
      <c r="D615" s="2">
        <f t="shared" si="56"/>
        <v>7.0492382935991902</v>
      </c>
      <c r="E615" s="2">
        <f t="shared" si="55"/>
        <v>4.573950957374695E-2</v>
      </c>
      <c r="F615" s="2">
        <f t="shared" si="59"/>
        <v>-3.3962186875438616E-2</v>
      </c>
      <c r="G615" s="2">
        <f t="shared" si="57"/>
        <v>7.9701696449185566E-2</v>
      </c>
      <c r="H615" s="2" t="str">
        <f t="shared" si="58"/>
        <v>Sell</v>
      </c>
    </row>
    <row r="616" spans="1:8" ht="13.5" x14ac:dyDescent="0.25">
      <c r="A616" s="3">
        <f>TITRES_STAT!B619</f>
        <v>43187</v>
      </c>
      <c r="B616" s="6">
        <f>TITRES_STAT!D619</f>
        <v>7.2032999999999996</v>
      </c>
      <c r="C616" s="2">
        <f t="shared" si="54"/>
        <v>7.1003350642232546</v>
      </c>
      <c r="D616" s="2">
        <f t="shared" si="56"/>
        <v>7.0606502718511015</v>
      </c>
      <c r="E616" s="2">
        <f t="shared" si="55"/>
        <v>3.9684792372153055E-2</v>
      </c>
      <c r="F616" s="2">
        <f t="shared" si="59"/>
        <v>-1.9232791025920279E-2</v>
      </c>
      <c r="G616" s="2">
        <f t="shared" si="57"/>
        <v>5.8917583398073334E-2</v>
      </c>
      <c r="H616" s="2" t="str">
        <f t="shared" si="58"/>
        <v>Sell</v>
      </c>
    </row>
    <row r="617" spans="1:8" ht="13.5" x14ac:dyDescent="0.25">
      <c r="A617" s="3">
        <f>TITRES_STAT!B620</f>
        <v>43188</v>
      </c>
      <c r="B617" s="6">
        <f>TITRES_STAT!D620</f>
        <v>7.1592000000000002</v>
      </c>
      <c r="C617" s="2">
        <f t="shared" si="54"/>
        <v>7.1354065928042925</v>
      </c>
      <c r="D617" s="2">
        <f t="shared" si="56"/>
        <v>7.0679502517139827</v>
      </c>
      <c r="E617" s="2">
        <f t="shared" si="55"/>
        <v>6.7456341090309735E-2</v>
      </c>
      <c r="F617" s="2">
        <f t="shared" si="59"/>
        <v>-1.8949646026742758E-3</v>
      </c>
      <c r="G617" s="2">
        <f t="shared" si="57"/>
        <v>6.9351305692984005E-2</v>
      </c>
      <c r="H617" s="2" t="str">
        <f t="shared" si="58"/>
        <v>Sell</v>
      </c>
    </row>
    <row r="618" spans="1:8" ht="13.5" x14ac:dyDescent="0.25">
      <c r="A618" s="3">
        <f>TITRES_STAT!B621</f>
        <v>43189</v>
      </c>
      <c r="B618" s="6">
        <f>TITRES_STAT!D621</f>
        <v>7.2032999999999996</v>
      </c>
      <c r="C618" s="2">
        <f t="shared" si="54"/>
        <v>7.1571594246805557</v>
      </c>
      <c r="D618" s="2">
        <f t="shared" si="56"/>
        <v>7.0779761589944279</v>
      </c>
      <c r="E618" s="2">
        <f t="shared" si="55"/>
        <v>7.9183265686127768E-2</v>
      </c>
      <c r="F618" s="2">
        <f t="shared" si="59"/>
        <v>1.4320681455086132E-2</v>
      </c>
      <c r="G618" s="2">
        <f t="shared" si="57"/>
        <v>6.4862584231041631E-2</v>
      </c>
      <c r="H618" s="2" t="str">
        <f t="shared" si="58"/>
        <v>Sell</v>
      </c>
    </row>
    <row r="619" spans="1:8" ht="13.5" x14ac:dyDescent="0.25">
      <c r="A619" s="3">
        <f>TITRES_STAT!B622</f>
        <v>43192</v>
      </c>
      <c r="B619" s="6">
        <f>TITRES_STAT!D622</f>
        <v>7.2032999999999996</v>
      </c>
      <c r="C619" s="2">
        <f t="shared" si="54"/>
        <v>7.1755656670373931</v>
      </c>
      <c r="D619" s="2">
        <f t="shared" si="56"/>
        <v>7.0872594064763215</v>
      </c>
      <c r="E619" s="2">
        <f t="shared" si="55"/>
        <v>8.8306260561071603E-2</v>
      </c>
      <c r="F619" s="2">
        <f t="shared" si="59"/>
        <v>2.9117797276283226E-2</v>
      </c>
      <c r="G619" s="2">
        <f t="shared" si="57"/>
        <v>5.9188463284788377E-2</v>
      </c>
      <c r="H619" s="2" t="str">
        <f t="shared" si="58"/>
        <v>Sell</v>
      </c>
    </row>
    <row r="620" spans="1:8" ht="13.5" x14ac:dyDescent="0.25">
      <c r="A620" s="3">
        <f>TITRES_STAT!B623</f>
        <v>43193</v>
      </c>
      <c r="B620" s="6">
        <f>TITRES_STAT!D623</f>
        <v>7.1298000000000004</v>
      </c>
      <c r="C620" s="2">
        <f t="shared" si="54"/>
        <v>7.1911401798008709</v>
      </c>
      <c r="D620" s="2">
        <f t="shared" si="56"/>
        <v>7.0904105615521491</v>
      </c>
      <c r="E620" s="2">
        <f t="shared" si="55"/>
        <v>0.10072961824872184</v>
      </c>
      <c r="F620" s="2">
        <f t="shared" si="59"/>
        <v>4.3440161470770955E-2</v>
      </c>
      <c r="G620" s="2">
        <f t="shared" si="57"/>
        <v>5.7289456777950887E-2</v>
      </c>
      <c r="H620" s="2" t="str">
        <f t="shared" si="58"/>
        <v>Sell</v>
      </c>
    </row>
    <row r="621" spans="1:8" ht="13.5" x14ac:dyDescent="0.25">
      <c r="A621" s="3">
        <f>TITRES_STAT!B624</f>
        <v>43194</v>
      </c>
      <c r="B621" s="6">
        <f>TITRES_STAT!D624</f>
        <v>7.1886000000000001</v>
      </c>
      <c r="C621" s="2">
        <f t="shared" si="54"/>
        <v>7.203195536754583</v>
      </c>
      <c r="D621" s="2">
        <f t="shared" si="56"/>
        <v>7.097683853289027</v>
      </c>
      <c r="E621" s="2">
        <f t="shared" si="55"/>
        <v>0.10551168346555606</v>
      </c>
      <c r="F621" s="2">
        <f t="shared" si="59"/>
        <v>5.5854465869727976E-2</v>
      </c>
      <c r="G621" s="2">
        <f t="shared" si="57"/>
        <v>4.9657217595828085E-2</v>
      </c>
      <c r="H621" s="2" t="str">
        <f t="shared" si="58"/>
        <v>Sell</v>
      </c>
    </row>
    <row r="622" spans="1:8" ht="13.5" x14ac:dyDescent="0.25">
      <c r="A622" s="3">
        <f>TITRES_STAT!B625</f>
        <v>43195</v>
      </c>
      <c r="B622" s="6">
        <f>TITRES_STAT!D625</f>
        <v>7.0563000000000002</v>
      </c>
      <c r="C622" s="2">
        <f t="shared" si="54"/>
        <v>7.2088731464846472</v>
      </c>
      <c r="D622" s="2">
        <f t="shared" si="56"/>
        <v>7.0946183826750255</v>
      </c>
      <c r="E622" s="2">
        <f t="shared" si="55"/>
        <v>0.11425476380962163</v>
      </c>
      <c r="F622" s="2">
        <f t="shared" si="59"/>
        <v>6.7534525457706704E-2</v>
      </c>
      <c r="G622" s="2">
        <f t="shared" si="57"/>
        <v>4.6720238351914925E-2</v>
      </c>
      <c r="H622" s="2" t="str">
        <f t="shared" si="58"/>
        <v>Sell</v>
      </c>
    </row>
    <row r="623" spans="1:8" ht="13.5" x14ac:dyDescent="0.25">
      <c r="A623" s="3">
        <f>TITRES_STAT!B626</f>
        <v>43196</v>
      </c>
      <c r="B623" s="6">
        <f>TITRES_STAT!D626</f>
        <v>7.0194999999999999</v>
      </c>
      <c r="C623" s="2">
        <f t="shared" si="54"/>
        <v>7.2080157393331632</v>
      </c>
      <c r="D623" s="2">
        <f t="shared" si="56"/>
        <v>7.0890540580324313</v>
      </c>
      <c r="E623" s="2">
        <f t="shared" si="55"/>
        <v>0.11896168130073193</v>
      </c>
      <c r="F623" s="2">
        <f t="shared" si="59"/>
        <v>7.7819956626311748E-2</v>
      </c>
      <c r="G623" s="2">
        <f t="shared" si="57"/>
        <v>4.1141724674420177E-2</v>
      </c>
      <c r="H623" s="2" t="str">
        <f t="shared" si="58"/>
        <v>Sell</v>
      </c>
    </row>
    <row r="624" spans="1:8" ht="13.5" x14ac:dyDescent="0.25">
      <c r="A624" s="3">
        <f>TITRES_STAT!B627</f>
        <v>43200</v>
      </c>
      <c r="B624" s="6">
        <f>TITRES_STAT!D627</f>
        <v>7.0194999999999999</v>
      </c>
      <c r="C624" s="2">
        <f t="shared" si="54"/>
        <v>7.2072902409742152</v>
      </c>
      <c r="D624" s="2">
        <f t="shared" si="56"/>
        <v>7.0839019055855852</v>
      </c>
      <c r="E624" s="2">
        <f t="shared" si="55"/>
        <v>0.12338833538863003</v>
      </c>
      <c r="F624" s="2">
        <f t="shared" si="59"/>
        <v>8.6933632378775411E-2</v>
      </c>
      <c r="G624" s="2">
        <f t="shared" si="57"/>
        <v>3.6454703009854622E-2</v>
      </c>
      <c r="H624" s="2" t="str">
        <f t="shared" si="58"/>
        <v>Sell</v>
      </c>
    </row>
    <row r="625" spans="1:8" ht="13.5" x14ac:dyDescent="0.25">
      <c r="A625" s="3">
        <f>TITRES_STAT!B628</f>
        <v>43201</v>
      </c>
      <c r="B625" s="6">
        <f>TITRES_STAT!D628</f>
        <v>7.0122</v>
      </c>
      <c r="C625" s="2">
        <f t="shared" si="54"/>
        <v>7.2179840500551053</v>
      </c>
      <c r="D625" s="2">
        <f t="shared" si="56"/>
        <v>7.0785906533199867</v>
      </c>
      <c r="E625" s="2">
        <f t="shared" si="55"/>
        <v>0.13939339673511864</v>
      </c>
      <c r="F625" s="2">
        <f t="shared" si="59"/>
        <v>9.7425585250044064E-2</v>
      </c>
      <c r="G625" s="2">
        <f t="shared" si="57"/>
        <v>4.1967811485074571E-2</v>
      </c>
      <c r="H625" s="2" t="str">
        <f t="shared" si="58"/>
        <v>Sell</v>
      </c>
    </row>
    <row r="626" spans="1:8" ht="13.5" x14ac:dyDescent="0.25">
      <c r="A626" s="3">
        <f>TITRES_STAT!B629</f>
        <v>43202</v>
      </c>
      <c r="B626" s="6">
        <f>TITRES_STAT!D629</f>
        <v>7.1151</v>
      </c>
      <c r="C626" s="2">
        <f t="shared" si="54"/>
        <v>7.2157249654312432</v>
      </c>
      <c r="D626" s="2">
        <f t="shared" si="56"/>
        <v>7.0812950493703575</v>
      </c>
      <c r="E626" s="2">
        <f t="shared" si="55"/>
        <v>0.13442991606088572</v>
      </c>
      <c r="F626" s="2">
        <f t="shared" si="59"/>
        <v>0.10482645141221239</v>
      </c>
      <c r="G626" s="2">
        <f t="shared" si="57"/>
        <v>2.9603464648673333E-2</v>
      </c>
      <c r="H626" s="2" t="str">
        <f t="shared" si="58"/>
        <v>Sell</v>
      </c>
    </row>
    <row r="627" spans="1:8" ht="13.5" x14ac:dyDescent="0.25">
      <c r="A627" s="3">
        <f>TITRES_STAT!B630</f>
        <v>43203</v>
      </c>
      <c r="B627" s="6">
        <f>TITRES_STAT!D630</f>
        <v>7.0563000000000002</v>
      </c>
      <c r="C627" s="2">
        <f t="shared" si="54"/>
        <v>7.2070288169033603</v>
      </c>
      <c r="D627" s="2">
        <f t="shared" si="56"/>
        <v>7.0794435642318128</v>
      </c>
      <c r="E627" s="2">
        <f t="shared" si="55"/>
        <v>0.12758525267154752</v>
      </c>
      <c r="F627" s="2">
        <f t="shared" si="59"/>
        <v>0.10937821166407943</v>
      </c>
      <c r="G627" s="2">
        <f t="shared" si="57"/>
        <v>1.8207041007468089E-2</v>
      </c>
      <c r="H627" s="2" t="str">
        <f t="shared" si="58"/>
        <v>Sell</v>
      </c>
    </row>
    <row r="628" spans="1:8" ht="13.5" x14ac:dyDescent="0.25">
      <c r="A628" s="3">
        <f>TITRES_STAT!B631</f>
        <v>43206</v>
      </c>
      <c r="B628" s="6">
        <f>TITRES_STAT!D631</f>
        <v>7.0636000000000001</v>
      </c>
      <c r="C628" s="2">
        <f t="shared" si="54"/>
        <v>7.2064551527643816</v>
      </c>
      <c r="D628" s="2">
        <f t="shared" si="56"/>
        <v>7.0782699668813081</v>
      </c>
      <c r="E628" s="2">
        <f t="shared" si="55"/>
        <v>0.12818518588307359</v>
      </c>
      <c r="F628" s="2">
        <f t="shared" si="59"/>
        <v>0.11313960650787827</v>
      </c>
      <c r="G628" s="2">
        <f t="shared" si="57"/>
        <v>1.5045579375195323E-2</v>
      </c>
      <c r="H628" s="2" t="str">
        <f t="shared" si="58"/>
        <v>Sell</v>
      </c>
    </row>
    <row r="629" spans="1:8" ht="13.5" x14ac:dyDescent="0.25">
      <c r="A629" s="3">
        <f>TITRES_STAT!B632</f>
        <v>43207</v>
      </c>
      <c r="B629" s="6">
        <f>TITRES_STAT!D632</f>
        <v>7.0563000000000002</v>
      </c>
      <c r="C629" s="2">
        <f t="shared" si="54"/>
        <v>7.2059697446467847</v>
      </c>
      <c r="D629" s="2">
        <f t="shared" si="56"/>
        <v>7.0766425619271374</v>
      </c>
      <c r="E629" s="2">
        <f t="shared" si="55"/>
        <v>0.12932718271964738</v>
      </c>
      <c r="F629" s="2">
        <f t="shared" si="59"/>
        <v>0.1163771217502321</v>
      </c>
      <c r="G629" s="2">
        <f t="shared" si="57"/>
        <v>1.2950060969415284E-2</v>
      </c>
      <c r="H629" s="2" t="str">
        <f t="shared" si="58"/>
        <v>Sell</v>
      </c>
    </row>
    <row r="630" spans="1:8" ht="13.5" x14ac:dyDescent="0.25">
      <c r="A630" s="3">
        <f>TITRES_STAT!B633</f>
        <v>43208</v>
      </c>
      <c r="B630" s="6">
        <f>TITRES_STAT!D633</f>
        <v>6.9165999999999999</v>
      </c>
      <c r="C630" s="2">
        <f t="shared" si="54"/>
        <v>7.1942513223934332</v>
      </c>
      <c r="D630" s="2">
        <f t="shared" si="56"/>
        <v>7.0647875573399421</v>
      </c>
      <c r="E630" s="2">
        <f t="shared" si="55"/>
        <v>0.12946376505349111</v>
      </c>
      <c r="F630" s="2">
        <f t="shared" si="59"/>
        <v>0.11899445041088391</v>
      </c>
      <c r="G630" s="2">
        <f t="shared" si="57"/>
        <v>1.0469314642607197E-2</v>
      </c>
      <c r="H630" s="2" t="str">
        <f t="shared" si="58"/>
        <v>Sell</v>
      </c>
    </row>
    <row r="631" spans="1:8" ht="13.5" x14ac:dyDescent="0.25">
      <c r="A631" s="3">
        <f>TITRES_STAT!B634</f>
        <v>43209</v>
      </c>
      <c r="B631" s="6">
        <f>TITRES_STAT!D634</f>
        <v>6.7990000000000004</v>
      </c>
      <c r="C631" s="2">
        <f t="shared" si="54"/>
        <v>7.1933818881790588</v>
      </c>
      <c r="D631" s="2">
        <f t="shared" si="56"/>
        <v>7.0450995901295759</v>
      </c>
      <c r="E631" s="2">
        <f t="shared" si="55"/>
        <v>0.1482822980494829</v>
      </c>
      <c r="F631" s="2">
        <f t="shared" si="59"/>
        <v>0.1248520199386037</v>
      </c>
      <c r="G631" s="2">
        <f t="shared" si="57"/>
        <v>2.3430278110879194E-2</v>
      </c>
      <c r="H631" s="2" t="str">
        <f t="shared" si="58"/>
        <v>Sell</v>
      </c>
    </row>
    <row r="632" spans="1:8" ht="13.5" x14ac:dyDescent="0.25">
      <c r="A632" s="3">
        <f>TITRES_STAT!B635</f>
        <v>43210</v>
      </c>
      <c r="B632" s="6">
        <f>TITRES_STAT!D635</f>
        <v>6.7622999999999998</v>
      </c>
      <c r="C632" s="2">
        <f t="shared" si="54"/>
        <v>7.1722923669207415</v>
      </c>
      <c r="D632" s="2">
        <f t="shared" si="56"/>
        <v>7.0241514723421998</v>
      </c>
      <c r="E632" s="2">
        <f t="shared" si="55"/>
        <v>0.14814089457854163</v>
      </c>
      <c r="F632" s="2">
        <f t="shared" si="59"/>
        <v>0.12950979486659128</v>
      </c>
      <c r="G632" s="2">
        <f t="shared" si="57"/>
        <v>1.8631099711950344E-2</v>
      </c>
      <c r="H632" s="2" t="str">
        <f t="shared" si="58"/>
        <v>Sell</v>
      </c>
    </row>
    <row r="633" spans="1:8" ht="13.5" x14ac:dyDescent="0.25">
      <c r="A633" s="3">
        <f>TITRES_STAT!B636</f>
        <v>43213</v>
      </c>
      <c r="B633" s="6">
        <f>TITRES_STAT!D636</f>
        <v>6.7622999999999998</v>
      </c>
      <c r="C633" s="2">
        <f t="shared" si="54"/>
        <v>7.1487858489329348</v>
      </c>
      <c r="D633" s="2">
        <f t="shared" si="56"/>
        <v>7.0047550669835186</v>
      </c>
      <c r="E633" s="2">
        <f t="shared" si="55"/>
        <v>0.14403078194941621</v>
      </c>
      <c r="F633" s="2">
        <f t="shared" si="59"/>
        <v>0.13241399228315628</v>
      </c>
      <c r="G633" s="2">
        <f t="shared" si="57"/>
        <v>1.1616789666259925E-2</v>
      </c>
      <c r="H633" s="2" t="str">
        <f t="shared" si="58"/>
        <v>Sell</v>
      </c>
    </row>
    <row r="634" spans="1:8" ht="13.5" x14ac:dyDescent="0.25">
      <c r="A634" s="3">
        <f>TITRES_STAT!B637</f>
        <v>43214</v>
      </c>
      <c r="B634" s="6">
        <f>TITRES_STAT!D637</f>
        <v>6.9093</v>
      </c>
      <c r="C634" s="2">
        <f t="shared" si="54"/>
        <v>7.1288957183278674</v>
      </c>
      <c r="D634" s="2">
        <f t="shared" si="56"/>
        <v>6.997684321281036</v>
      </c>
      <c r="E634" s="2">
        <f t="shared" si="55"/>
        <v>0.13121139704683138</v>
      </c>
      <c r="F634" s="2">
        <f t="shared" si="59"/>
        <v>0.13217347323589132</v>
      </c>
      <c r="G634" s="2">
        <f t="shared" si="57"/>
        <v>-9.6207618905994052E-4</v>
      </c>
      <c r="H634" s="2" t="str">
        <f t="shared" si="58"/>
        <v>Hold</v>
      </c>
    </row>
    <row r="635" spans="1:8" ht="13.5" x14ac:dyDescent="0.25">
      <c r="A635" s="3">
        <f>TITRES_STAT!B638</f>
        <v>43215</v>
      </c>
      <c r="B635" s="6">
        <f>TITRES_STAT!D638</f>
        <v>7.1151</v>
      </c>
      <c r="C635" s="2">
        <f t="shared" si="54"/>
        <v>7.1109425308928111</v>
      </c>
      <c r="D635" s="2">
        <f t="shared" si="56"/>
        <v>7.006381778963922</v>
      </c>
      <c r="E635" s="2">
        <f t="shared" si="55"/>
        <v>0.10456075192888914</v>
      </c>
      <c r="F635" s="2">
        <f t="shared" si="59"/>
        <v>0.12665092897449087</v>
      </c>
      <c r="G635" s="2">
        <f t="shared" si="57"/>
        <v>-2.2090177045601733E-2</v>
      </c>
      <c r="H635" s="2" t="str">
        <f t="shared" si="58"/>
        <v>Hold</v>
      </c>
    </row>
    <row r="636" spans="1:8" ht="13.5" x14ac:dyDescent="0.25">
      <c r="A636" s="3">
        <f>TITRES_STAT!B639</f>
        <v>43216</v>
      </c>
      <c r="B636" s="6">
        <f>TITRES_STAT!D639</f>
        <v>7.0563000000000002</v>
      </c>
      <c r="C636" s="2">
        <f t="shared" si="54"/>
        <v>7.1115821415246865</v>
      </c>
      <c r="D636" s="2">
        <f t="shared" si="56"/>
        <v>7.0100794249665945</v>
      </c>
      <c r="E636" s="2">
        <f t="shared" si="55"/>
        <v>0.10150271655809195</v>
      </c>
      <c r="F636" s="2">
        <f t="shared" si="59"/>
        <v>0.12162128649121109</v>
      </c>
      <c r="G636" s="2">
        <f t="shared" si="57"/>
        <v>-2.011856993311914E-2</v>
      </c>
      <c r="H636" s="2" t="str">
        <f t="shared" si="58"/>
        <v>Hold</v>
      </c>
    </row>
    <row r="637" spans="1:8" ht="13.5" x14ac:dyDescent="0.25">
      <c r="A637" s="3">
        <f>TITRES_STAT!B640</f>
        <v>43217</v>
      </c>
      <c r="B637" s="6">
        <f>TITRES_STAT!D640</f>
        <v>7.0563000000000002</v>
      </c>
      <c r="C637" s="2">
        <f t="shared" si="54"/>
        <v>7.1030771966747341</v>
      </c>
      <c r="D637" s="2">
        <f t="shared" si="56"/>
        <v>7.0135031712653655</v>
      </c>
      <c r="E637" s="2">
        <f t="shared" si="55"/>
        <v>8.9574025409368652E-2</v>
      </c>
      <c r="F637" s="2">
        <f t="shared" si="59"/>
        <v>0.11521183427484262</v>
      </c>
      <c r="G637" s="2">
        <f t="shared" si="57"/>
        <v>-2.5637808865473968E-2</v>
      </c>
      <c r="H637" s="2" t="str">
        <f t="shared" si="58"/>
        <v>Hold</v>
      </c>
    </row>
    <row r="638" spans="1:8" ht="13.5" x14ac:dyDescent="0.25">
      <c r="A638" s="3">
        <f>TITRES_STAT!B641</f>
        <v>43220</v>
      </c>
      <c r="B638" s="6">
        <f>TITRES_STAT!D641</f>
        <v>6.8505000000000003</v>
      </c>
      <c r="C638" s="2">
        <f t="shared" si="54"/>
        <v>7.097003781801698</v>
      </c>
      <c r="D638" s="2">
        <f t="shared" si="56"/>
        <v>7.0014288622827454</v>
      </c>
      <c r="E638" s="2">
        <f t="shared" si="55"/>
        <v>9.5574919518952584E-2</v>
      </c>
      <c r="F638" s="2">
        <f t="shared" si="59"/>
        <v>0.11128445132366462</v>
      </c>
      <c r="G638" s="2">
        <f t="shared" si="57"/>
        <v>-1.5709531804712032E-2</v>
      </c>
      <c r="H638" s="2" t="str">
        <f t="shared" si="58"/>
        <v>Hold</v>
      </c>
    </row>
    <row r="639" spans="1:8" ht="13.5" x14ac:dyDescent="0.25">
      <c r="A639" s="3">
        <f>TITRES_STAT!B642</f>
        <v>43222</v>
      </c>
      <c r="B639" s="6">
        <f>TITRES_STAT!D642</f>
        <v>6.8136999999999999</v>
      </c>
      <c r="C639" s="2">
        <f t="shared" si="54"/>
        <v>7.0907416615245147</v>
      </c>
      <c r="D639" s="2">
        <f t="shared" si="56"/>
        <v>6.9875230206321719</v>
      </c>
      <c r="E639" s="2">
        <f t="shared" si="55"/>
        <v>0.10321864089234278</v>
      </c>
      <c r="F639" s="2">
        <f t="shared" si="59"/>
        <v>0.10967128923740026</v>
      </c>
      <c r="G639" s="2">
        <f t="shared" si="57"/>
        <v>-6.452648345057474E-3</v>
      </c>
      <c r="H639" s="2" t="str">
        <f t="shared" si="58"/>
        <v>Hold</v>
      </c>
    </row>
    <row r="640" spans="1:8" ht="13.5" x14ac:dyDescent="0.25">
      <c r="A640" s="3">
        <f>TITRES_STAT!B643</f>
        <v>43223</v>
      </c>
      <c r="B640" s="6">
        <f>TITRES_STAT!D643</f>
        <v>6.7770000000000001</v>
      </c>
      <c r="C640" s="2">
        <f t="shared" si="54"/>
        <v>7.0639506366745897</v>
      </c>
      <c r="D640" s="2">
        <f t="shared" si="56"/>
        <v>6.9719287228075668</v>
      </c>
      <c r="E640" s="2">
        <f t="shared" si="55"/>
        <v>9.2021913867022853E-2</v>
      </c>
      <c r="F640" s="2">
        <f t="shared" si="59"/>
        <v>0.10614141416332479</v>
      </c>
      <c r="G640" s="2">
        <f t="shared" si="57"/>
        <v>-1.4119500296301934E-2</v>
      </c>
      <c r="H640" s="2" t="str">
        <f t="shared" si="58"/>
        <v>Hold</v>
      </c>
    </row>
    <row r="641" spans="1:8" ht="13.5" x14ac:dyDescent="0.25">
      <c r="A641" s="3">
        <f>TITRES_STAT!B644</f>
        <v>43224</v>
      </c>
      <c r="B641" s="6">
        <f>TITRES_STAT!D644</f>
        <v>6.6078999999999999</v>
      </c>
      <c r="C641" s="2">
        <f t="shared" si="54"/>
        <v>7.0231890002631143</v>
      </c>
      <c r="D641" s="2">
        <f t="shared" si="56"/>
        <v>6.9449636322292285</v>
      </c>
      <c r="E641" s="2">
        <f t="shared" si="55"/>
        <v>7.82253680338858E-2</v>
      </c>
      <c r="F641" s="2">
        <f t="shared" si="59"/>
        <v>0.100558204937437</v>
      </c>
      <c r="G641" s="2">
        <f t="shared" si="57"/>
        <v>-2.2332836903551201E-2</v>
      </c>
      <c r="H641" s="2" t="str">
        <f t="shared" si="58"/>
        <v>Hold</v>
      </c>
    </row>
    <row r="642" spans="1:8" ht="13.5" x14ac:dyDescent="0.25">
      <c r="A642" s="3">
        <f>TITRES_STAT!B645</f>
        <v>43227</v>
      </c>
      <c r="B642" s="6">
        <f>TITRES_STAT!D645</f>
        <v>6.6078999999999999</v>
      </c>
      <c r="C642" s="2">
        <f t="shared" si="54"/>
        <v>6.9830522309918663</v>
      </c>
      <c r="D642" s="2">
        <f t="shared" si="56"/>
        <v>6.9199959557678046</v>
      </c>
      <c r="E642" s="2">
        <f t="shared" si="55"/>
        <v>6.3056275224061764E-2</v>
      </c>
      <c r="F642" s="2">
        <f t="shared" si="59"/>
        <v>9.3057818994761954E-2</v>
      </c>
      <c r="G642" s="2">
        <f t="shared" si="57"/>
        <v>-3.000154377070019E-2</v>
      </c>
      <c r="H642" s="2" t="str">
        <f t="shared" si="58"/>
        <v>Hold</v>
      </c>
    </row>
    <row r="643" spans="1:8" ht="13.5" x14ac:dyDescent="0.25">
      <c r="A643" s="3">
        <f>TITRES_STAT!B646</f>
        <v>43228</v>
      </c>
      <c r="B643" s="6">
        <f>TITRES_STAT!D646</f>
        <v>6.7622999999999998</v>
      </c>
      <c r="C643" s="2">
        <f t="shared" si="54"/>
        <v>6.9490903493008096</v>
      </c>
      <c r="D643" s="2">
        <f t="shared" si="56"/>
        <v>6.908314773859078</v>
      </c>
      <c r="E643" s="2">
        <f t="shared" si="55"/>
        <v>4.0775575441731604E-2</v>
      </c>
      <c r="F643" s="2">
        <f t="shared" si="59"/>
        <v>8.2601370284155887E-2</v>
      </c>
      <c r="G643" s="2">
        <f t="shared" si="57"/>
        <v>-4.1825794842424283E-2</v>
      </c>
      <c r="H643" s="2" t="str">
        <f t="shared" si="58"/>
        <v>Hold</v>
      </c>
    </row>
    <row r="644" spans="1:8" ht="13.5" x14ac:dyDescent="0.25">
      <c r="A644" s="3">
        <f>TITRES_STAT!B647</f>
        <v>43229</v>
      </c>
      <c r="B644" s="6">
        <f>TITRES_STAT!D647</f>
        <v>6.9093</v>
      </c>
      <c r="C644" s="2">
        <f t="shared" si="54"/>
        <v>6.9429687571006857</v>
      </c>
      <c r="D644" s="2">
        <f t="shared" si="56"/>
        <v>6.9083877535732201</v>
      </c>
      <c r="E644" s="2">
        <f t="shared" si="55"/>
        <v>3.4581003527465626E-2</v>
      </c>
      <c r="F644" s="2">
        <f t="shared" si="59"/>
        <v>7.2997296932817826E-2</v>
      </c>
      <c r="G644" s="2">
        <f t="shared" si="57"/>
        <v>-3.84162934053522E-2</v>
      </c>
      <c r="H644" s="2" t="str">
        <f t="shared" si="58"/>
        <v>Hold</v>
      </c>
    </row>
    <row r="645" spans="1:8" ht="13.5" x14ac:dyDescent="0.25">
      <c r="A645" s="3">
        <f>TITRES_STAT!B648</f>
        <v>43230</v>
      </c>
      <c r="B645" s="6">
        <f>TITRES_STAT!D648</f>
        <v>6.7401999999999997</v>
      </c>
      <c r="C645" s="2">
        <f t="shared" si="54"/>
        <v>6.9694504867775029</v>
      </c>
      <c r="D645" s="2">
        <f t="shared" si="56"/>
        <v>6.8959294014566854</v>
      </c>
      <c r="E645" s="2">
        <f t="shared" si="55"/>
        <v>7.352108532081747E-2</v>
      </c>
      <c r="F645" s="2">
        <f t="shared" si="59"/>
        <v>7.3102054610417758E-2</v>
      </c>
      <c r="G645" s="2">
        <f t="shared" si="57"/>
        <v>4.1903071039971207E-4</v>
      </c>
      <c r="H645" s="2" t="str">
        <f t="shared" si="58"/>
        <v>Sell</v>
      </c>
    </row>
    <row r="646" spans="1:8" ht="13.5" x14ac:dyDescent="0.25">
      <c r="A646" s="3">
        <f>TITRES_STAT!B649</f>
        <v>43231</v>
      </c>
      <c r="B646" s="6">
        <f>TITRES_STAT!D649</f>
        <v>6.7401999999999997</v>
      </c>
      <c r="C646" s="2">
        <f t="shared" si="54"/>
        <v>6.9828119503501949</v>
      </c>
      <c r="D646" s="2">
        <f t="shared" si="56"/>
        <v>6.8843938902376713</v>
      </c>
      <c r="E646" s="2">
        <f t="shared" si="55"/>
        <v>9.841806011252352E-2</v>
      </c>
      <c r="F646" s="2">
        <f t="shared" si="59"/>
        <v>7.8165255710838918E-2</v>
      </c>
      <c r="G646" s="2">
        <f t="shared" si="57"/>
        <v>2.0252804401684601E-2</v>
      </c>
      <c r="H646" s="2" t="str">
        <f t="shared" si="58"/>
        <v>Sell</v>
      </c>
    </row>
    <row r="647" spans="1:8" ht="13.5" x14ac:dyDescent="0.25">
      <c r="A647" s="3">
        <f>TITRES_STAT!B650</f>
        <v>43234</v>
      </c>
      <c r="B647" s="6">
        <f>TITRES_STAT!D650</f>
        <v>6.7255000000000003</v>
      </c>
      <c r="C647" s="2">
        <f t="shared" si="54"/>
        <v>6.9941178041424727</v>
      </c>
      <c r="D647" s="2">
        <f t="shared" si="56"/>
        <v>6.8726239724422884</v>
      </c>
      <c r="E647" s="2">
        <f t="shared" si="55"/>
        <v>0.12149383170018435</v>
      </c>
      <c r="F647" s="2">
        <f t="shared" si="59"/>
        <v>8.6830970908708005E-2</v>
      </c>
      <c r="G647" s="2">
        <f t="shared" si="57"/>
        <v>3.4662860791476346E-2</v>
      </c>
      <c r="H647" s="2" t="str">
        <f t="shared" si="58"/>
        <v>Sell</v>
      </c>
    </row>
    <row r="648" spans="1:8" ht="13.5" x14ac:dyDescent="0.25">
      <c r="A648" s="3">
        <f>TITRES_STAT!B651</f>
        <v>43235</v>
      </c>
      <c r="B648" s="6">
        <f>TITRES_STAT!D651</f>
        <v>6.9019000000000004</v>
      </c>
      <c r="C648" s="2">
        <f t="shared" si="54"/>
        <v>6.9720227573513229</v>
      </c>
      <c r="D648" s="2">
        <f t="shared" si="56"/>
        <v>6.8747925670761934</v>
      </c>
      <c r="E648" s="2">
        <f t="shared" si="55"/>
        <v>9.723019027512958E-2</v>
      </c>
      <c r="F648" s="2">
        <f t="shared" si="59"/>
        <v>8.8910814781992323E-2</v>
      </c>
      <c r="G648" s="2">
        <f t="shared" si="57"/>
        <v>8.3193754931372571E-3</v>
      </c>
      <c r="H648" s="2" t="str">
        <f t="shared" si="58"/>
        <v>Sell</v>
      </c>
    </row>
    <row r="649" spans="1:8" ht="13.5" x14ac:dyDescent="0.25">
      <c r="A649" s="3">
        <f>TITRES_STAT!B652</f>
        <v>43236</v>
      </c>
      <c r="B649" s="6">
        <f>TITRES_STAT!D652</f>
        <v>6.8945999999999996</v>
      </c>
      <c r="C649" s="2">
        <f t="shared" si="54"/>
        <v>6.9476654100665041</v>
      </c>
      <c r="D649" s="2">
        <f t="shared" si="56"/>
        <v>6.8762597843298083</v>
      </c>
      <c r="E649" s="2">
        <f t="shared" si="55"/>
        <v>7.1405625736695733E-2</v>
      </c>
      <c r="F649" s="2">
        <f t="shared" si="59"/>
        <v>8.5409776972933005E-2</v>
      </c>
      <c r="G649" s="2">
        <f t="shared" si="57"/>
        <v>-1.4004151236237272E-2</v>
      </c>
      <c r="H649" s="2" t="str">
        <f t="shared" si="58"/>
        <v>Hold</v>
      </c>
    </row>
    <row r="650" spans="1:8" ht="13.5" x14ac:dyDescent="0.25">
      <c r="A650" s="3">
        <f>TITRES_STAT!B653</f>
        <v>43237</v>
      </c>
      <c r="B650" s="6">
        <f>TITRES_STAT!D653</f>
        <v>6.9019000000000004</v>
      </c>
      <c r="C650" s="2">
        <f t="shared" si="54"/>
        <v>6.9214091931331954</v>
      </c>
      <c r="D650" s="2">
        <f t="shared" si="56"/>
        <v>6.8781590595646378</v>
      </c>
      <c r="E650" s="2">
        <f t="shared" si="55"/>
        <v>4.3250133568557558E-2</v>
      </c>
      <c r="F650" s="2">
        <f t="shared" si="59"/>
        <v>7.6977848292057921E-2</v>
      </c>
      <c r="G650" s="2">
        <f t="shared" si="57"/>
        <v>-3.3727714723500363E-2</v>
      </c>
      <c r="H650" s="2" t="str">
        <f t="shared" si="58"/>
        <v>Hold</v>
      </c>
    </row>
    <row r="651" spans="1:8" ht="13.5" x14ac:dyDescent="0.25">
      <c r="A651" s="3">
        <f>TITRES_STAT!B654</f>
        <v>43238</v>
      </c>
      <c r="B651" s="6">
        <f>TITRES_STAT!D654</f>
        <v>6.8357999999999999</v>
      </c>
      <c r="C651" s="2">
        <f t="shared" si="54"/>
        <v>6.8731770095742419</v>
      </c>
      <c r="D651" s="2">
        <f t="shared" si="56"/>
        <v>6.8750213514487388</v>
      </c>
      <c r="E651" s="2">
        <f t="shared" si="55"/>
        <v>-1.8443418744968909E-3</v>
      </c>
      <c r="F651" s="2">
        <f t="shared" si="59"/>
        <v>6.1213410258746964E-2</v>
      </c>
      <c r="G651" s="2">
        <f t="shared" si="57"/>
        <v>-6.3057752133243855E-2</v>
      </c>
      <c r="H651" s="2" t="str">
        <f t="shared" si="58"/>
        <v>Hold</v>
      </c>
    </row>
    <row r="652" spans="1:8" ht="13.5" x14ac:dyDescent="0.25">
      <c r="A652" s="3">
        <f>TITRES_STAT!B655</f>
        <v>43241</v>
      </c>
      <c r="B652" s="6">
        <f>TITRES_STAT!D655</f>
        <v>6.8357999999999999</v>
      </c>
      <c r="C652" s="2">
        <f t="shared" si="54"/>
        <v>6.8323651619474361</v>
      </c>
      <c r="D652" s="2">
        <f t="shared" si="56"/>
        <v>6.8721160661562397</v>
      </c>
      <c r="E652" s="2">
        <f t="shared" si="55"/>
        <v>-3.9750904208803561E-2</v>
      </c>
      <c r="F652" s="2">
        <f t="shared" si="59"/>
        <v>4.1020547365236866E-2</v>
      </c>
      <c r="G652" s="2">
        <f t="shared" si="57"/>
        <v>-8.077145157404042E-2</v>
      </c>
      <c r="H652" s="2" t="str">
        <f t="shared" si="58"/>
        <v>Hold</v>
      </c>
    </row>
    <row r="653" spans="1:8" ht="13.5" x14ac:dyDescent="0.25">
      <c r="A653" s="3">
        <f>TITRES_STAT!B656</f>
        <v>43242</v>
      </c>
      <c r="B653" s="6">
        <f>TITRES_STAT!D656</f>
        <v>6.8357999999999999</v>
      </c>
      <c r="C653" s="2">
        <f t="shared" si="54"/>
        <v>6.8215859062632154</v>
      </c>
      <c r="D653" s="2">
        <f t="shared" si="56"/>
        <v>6.8694259871817032</v>
      </c>
      <c r="E653" s="2">
        <f t="shared" si="55"/>
        <v>-4.7840080918487793E-2</v>
      </c>
      <c r="F653" s="2">
        <f t="shared" si="59"/>
        <v>2.3248421708491934E-2</v>
      </c>
      <c r="G653" s="2">
        <f t="shared" si="57"/>
        <v>-7.108850262697973E-2</v>
      </c>
      <c r="H653" s="2" t="str">
        <f t="shared" si="58"/>
        <v>Hold</v>
      </c>
    </row>
    <row r="654" spans="1:8" ht="13.5" x14ac:dyDescent="0.25">
      <c r="A654" s="3">
        <f>TITRES_STAT!B657</f>
        <v>43243</v>
      </c>
      <c r="B654" s="6">
        <f>TITRES_STAT!D657</f>
        <v>6.8284000000000002</v>
      </c>
      <c r="C654" s="2">
        <f t="shared" si="54"/>
        <v>6.8350803822227206</v>
      </c>
      <c r="D654" s="2">
        <f t="shared" si="56"/>
        <v>6.866387025168244</v>
      </c>
      <c r="E654" s="2">
        <f t="shared" si="55"/>
        <v>-3.1306642945523322E-2</v>
      </c>
      <c r="F654" s="2">
        <f t="shared" si="59"/>
        <v>1.2337408777688883E-2</v>
      </c>
      <c r="G654" s="2">
        <f t="shared" si="57"/>
        <v>-4.3644051723212202E-2</v>
      </c>
      <c r="H654" s="2" t="str">
        <f t="shared" si="58"/>
        <v>Hold</v>
      </c>
    </row>
    <row r="655" spans="1:8" ht="13.5" x14ac:dyDescent="0.25">
      <c r="A655" s="3">
        <f>TITRES_STAT!B658</f>
        <v>43244</v>
      </c>
      <c r="B655" s="6">
        <f>TITRES_STAT!D658</f>
        <v>6.8284000000000002</v>
      </c>
      <c r="C655" s="2">
        <f t="shared" ref="C655:C718" si="60">$C$4*B645+C654*(1-$C$4)</f>
        <v>6.8204834003423018</v>
      </c>
      <c r="D655" s="2">
        <f t="shared" si="56"/>
        <v>6.863573171452078</v>
      </c>
      <c r="E655" s="2">
        <f t="shared" si="55"/>
        <v>-4.3089771109776187E-2</v>
      </c>
      <c r="F655" s="2">
        <f t="shared" si="59"/>
        <v>1.2519728001958701E-3</v>
      </c>
      <c r="G655" s="2">
        <f t="shared" si="57"/>
        <v>-4.4341743909972059E-2</v>
      </c>
      <c r="H655" s="2" t="str">
        <f t="shared" si="58"/>
        <v>Hold</v>
      </c>
    </row>
    <row r="656" spans="1:8" ht="13.5" x14ac:dyDescent="0.25">
      <c r="A656" s="3">
        <f>TITRES_STAT!B659</f>
        <v>43245</v>
      </c>
      <c r="B656" s="6">
        <f>TITRES_STAT!D659</f>
        <v>6.8284000000000002</v>
      </c>
      <c r="C656" s="2">
        <f t="shared" si="60"/>
        <v>6.8081321079819475</v>
      </c>
      <c r="D656" s="2">
        <f t="shared" si="56"/>
        <v>6.8609677513445169</v>
      </c>
      <c r="E656" s="2">
        <f t="shared" si="55"/>
        <v>-5.2835643362569407E-2</v>
      </c>
      <c r="F656" s="2">
        <f t="shared" si="59"/>
        <v>-9.5655504323571856E-3</v>
      </c>
      <c r="G656" s="2">
        <f t="shared" si="57"/>
        <v>-4.3270092930212223E-2</v>
      </c>
      <c r="H656" s="2" t="str">
        <f t="shared" si="58"/>
        <v>Hold</v>
      </c>
    </row>
    <row r="657" spans="1:8" ht="13.5" x14ac:dyDescent="0.25">
      <c r="A657" s="3">
        <f>TITRES_STAT!B660</f>
        <v>43248</v>
      </c>
      <c r="B657" s="6">
        <f>TITRES_STAT!D660</f>
        <v>6.8284000000000002</v>
      </c>
      <c r="C657" s="2">
        <f t="shared" si="60"/>
        <v>6.7954194759847244</v>
      </c>
      <c r="D657" s="2">
        <f t="shared" si="56"/>
        <v>6.8585553253189966</v>
      </c>
      <c r="E657" s="2">
        <f t="shared" si="55"/>
        <v>-6.3135849334272187E-2</v>
      </c>
      <c r="F657" s="2">
        <f t="shared" si="59"/>
        <v>-2.0279610212740187E-2</v>
      </c>
      <c r="G657" s="2">
        <f t="shared" si="57"/>
        <v>-4.2856239121531997E-2</v>
      </c>
      <c r="H657" s="2" t="str">
        <f t="shared" si="58"/>
        <v>Hold</v>
      </c>
    </row>
    <row r="658" spans="1:8" ht="13.5" x14ac:dyDescent="0.25">
      <c r="A658" s="3">
        <f>TITRES_STAT!B661</f>
        <v>43249</v>
      </c>
      <c r="B658" s="6">
        <f>TITRES_STAT!D661</f>
        <v>6.7695999999999996</v>
      </c>
      <c r="C658" s="2">
        <f t="shared" si="60"/>
        <v>6.8118010950639976</v>
      </c>
      <c r="D658" s="2">
        <f t="shared" si="56"/>
        <v>6.8519660419620338</v>
      </c>
      <c r="E658" s="2">
        <f t="shared" si="55"/>
        <v>-4.0164946898036291E-2</v>
      </c>
      <c r="F658" s="2">
        <f t="shared" si="59"/>
        <v>-2.4256677549799405E-2</v>
      </c>
      <c r="G658" s="2">
        <f t="shared" si="57"/>
        <v>-1.5908269348236886E-2</v>
      </c>
      <c r="H658" s="2" t="str">
        <f t="shared" si="58"/>
        <v>Hold</v>
      </c>
    </row>
    <row r="659" spans="1:8" ht="13.5" x14ac:dyDescent="0.25">
      <c r="A659" s="3">
        <f>TITRES_STAT!B662</f>
        <v>43250</v>
      </c>
      <c r="B659" s="6">
        <f>TITRES_STAT!D662</f>
        <v>6.8357999999999999</v>
      </c>
      <c r="C659" s="2">
        <f t="shared" si="60"/>
        <v>6.8245393881310754</v>
      </c>
      <c r="D659" s="2">
        <f t="shared" si="56"/>
        <v>6.8507685573722537</v>
      </c>
      <c r="E659" s="2">
        <f t="shared" si="55"/>
        <v>-2.6229169241178241E-2</v>
      </c>
      <c r="F659" s="2">
        <f t="shared" si="59"/>
        <v>-2.4651175888075173E-2</v>
      </c>
      <c r="G659" s="2">
        <f t="shared" si="57"/>
        <v>-1.5779933531030674E-3</v>
      </c>
      <c r="H659" s="2" t="str">
        <f t="shared" si="58"/>
        <v>Hold</v>
      </c>
    </row>
    <row r="660" spans="1:8" ht="13.5" x14ac:dyDescent="0.25">
      <c r="A660" s="3">
        <f>TITRES_STAT!B663</f>
        <v>43251</v>
      </c>
      <c r="B660" s="6">
        <f>TITRES_STAT!D663</f>
        <v>6.7916999999999996</v>
      </c>
      <c r="C660" s="2">
        <f t="shared" si="60"/>
        <v>6.8364410207262942</v>
      </c>
      <c r="D660" s="2">
        <f t="shared" si="56"/>
        <v>6.8463931086780123</v>
      </c>
      <c r="E660" s="2">
        <f t="shared" si="55"/>
        <v>-9.9520879517180916E-3</v>
      </c>
      <c r="F660" s="2">
        <f t="shared" si="59"/>
        <v>-2.171135830080376E-2</v>
      </c>
      <c r="G660" s="2">
        <f t="shared" si="57"/>
        <v>1.1759270349085669E-2</v>
      </c>
      <c r="H660" s="2" t="str">
        <f t="shared" si="58"/>
        <v>Sell</v>
      </c>
    </row>
    <row r="661" spans="1:8" ht="13.5" x14ac:dyDescent="0.25">
      <c r="A661" s="3">
        <f>TITRES_STAT!B664</f>
        <v>43252</v>
      </c>
      <c r="B661" s="6">
        <f>TITRES_STAT!D664</f>
        <v>6.6153000000000004</v>
      </c>
      <c r="C661" s="2">
        <f t="shared" si="60"/>
        <v>6.8363424021530186</v>
      </c>
      <c r="D661" s="2">
        <f t="shared" si="56"/>
        <v>6.8292751006277896</v>
      </c>
      <c r="E661" s="2">
        <f t="shared" si="55"/>
        <v>7.0673015252289417E-3</v>
      </c>
      <c r="F661" s="2">
        <f t="shared" si="59"/>
        <v>-1.5955626335597221E-2</v>
      </c>
      <c r="G661" s="2">
        <f t="shared" si="57"/>
        <v>2.3022927860826162E-2</v>
      </c>
      <c r="H661" s="2" t="str">
        <f t="shared" si="58"/>
        <v>Sell</v>
      </c>
    </row>
    <row r="662" spans="1:8" ht="13.5" x14ac:dyDescent="0.25">
      <c r="A662" s="3">
        <f>TITRES_STAT!B665</f>
        <v>43255</v>
      </c>
      <c r="B662" s="6">
        <f>TITRES_STAT!D665</f>
        <v>6.6153000000000004</v>
      </c>
      <c r="C662" s="2">
        <f t="shared" si="60"/>
        <v>6.8362589556679385</v>
      </c>
      <c r="D662" s="2">
        <f t="shared" si="56"/>
        <v>6.8134250931738798</v>
      </c>
      <c r="E662" s="2">
        <f t="shared" si="55"/>
        <v>2.2833862494058721E-2</v>
      </c>
      <c r="F662" s="2">
        <f t="shared" si="59"/>
        <v>-8.197728569666031E-3</v>
      </c>
      <c r="G662" s="2">
        <f t="shared" si="57"/>
        <v>3.1031591063724752E-2</v>
      </c>
      <c r="H662" s="2" t="str">
        <f t="shared" si="58"/>
        <v>Sell</v>
      </c>
    </row>
    <row r="663" spans="1:8" ht="13.5" x14ac:dyDescent="0.25">
      <c r="A663" s="3">
        <f>TITRES_STAT!B666</f>
        <v>43256</v>
      </c>
      <c r="B663" s="6">
        <f>TITRES_STAT!D666</f>
        <v>6.7622999999999998</v>
      </c>
      <c r="C663" s="2">
        <f t="shared" si="60"/>
        <v>6.83618834710364</v>
      </c>
      <c r="D663" s="2">
        <f t="shared" si="56"/>
        <v>6.8096380492350734</v>
      </c>
      <c r="E663" s="2">
        <f t="shared" si="55"/>
        <v>2.6550297868566552E-2</v>
      </c>
      <c r="F663" s="2">
        <f t="shared" si="59"/>
        <v>-1.2481232820195139E-3</v>
      </c>
      <c r="G663" s="2">
        <f t="shared" si="57"/>
        <v>2.7798421150586068E-2</v>
      </c>
      <c r="H663" s="2" t="str">
        <f t="shared" si="58"/>
        <v>Sell</v>
      </c>
    </row>
    <row r="664" spans="1:8" ht="13.5" x14ac:dyDescent="0.25">
      <c r="A664" s="3">
        <f>TITRES_STAT!B667</f>
        <v>43257</v>
      </c>
      <c r="B664" s="6">
        <f>TITRES_STAT!D667</f>
        <v>6.6887999999999996</v>
      </c>
      <c r="C664" s="2">
        <f t="shared" si="60"/>
        <v>6.8349901398569264</v>
      </c>
      <c r="D664" s="2">
        <f t="shared" si="56"/>
        <v>6.8006870826250676</v>
      </c>
      <c r="E664" s="2">
        <f t="shared" si="55"/>
        <v>3.430305723185878E-2</v>
      </c>
      <c r="F664" s="2">
        <f t="shared" si="59"/>
        <v>5.8621128207561454E-3</v>
      </c>
      <c r="G664" s="2">
        <f t="shared" si="57"/>
        <v>2.8440944411102634E-2</v>
      </c>
      <c r="H664" s="2" t="str">
        <f t="shared" si="58"/>
        <v>Sell</v>
      </c>
    </row>
    <row r="665" spans="1:8" ht="13.5" x14ac:dyDescent="0.25">
      <c r="A665" s="3">
        <f>TITRES_STAT!B668</f>
        <v>43258</v>
      </c>
      <c r="B665" s="6">
        <f>TITRES_STAT!D668</f>
        <v>6.7622999999999998</v>
      </c>
      <c r="C665" s="2">
        <f t="shared" si="60"/>
        <v>6.8339762721866295</v>
      </c>
      <c r="D665" s="2">
        <f t="shared" si="56"/>
        <v>6.7978435950232106</v>
      </c>
      <c r="E665" s="2">
        <f t="shared" si="55"/>
        <v>3.6132677163418947E-2</v>
      </c>
      <c r="F665" s="2">
        <f t="shared" si="59"/>
        <v>1.1916225689288707E-2</v>
      </c>
      <c r="G665" s="2">
        <f t="shared" si="57"/>
        <v>2.4216451474130242E-2</v>
      </c>
      <c r="H665" s="2" t="str">
        <f t="shared" si="58"/>
        <v>Sell</v>
      </c>
    </row>
    <row r="666" spans="1:8" ht="13.5" x14ac:dyDescent="0.25">
      <c r="A666" s="3">
        <f>TITRES_STAT!B669</f>
        <v>43259</v>
      </c>
      <c r="B666" s="6">
        <f>TITRES_STAT!D669</f>
        <v>6.8211000000000004</v>
      </c>
      <c r="C666" s="2">
        <f t="shared" si="60"/>
        <v>6.8331183841579168</v>
      </c>
      <c r="D666" s="2">
        <f t="shared" si="56"/>
        <v>6.7995662916881576</v>
      </c>
      <c r="E666" s="2">
        <f t="shared" si="55"/>
        <v>3.3552092469759209E-2</v>
      </c>
      <c r="F666" s="2">
        <f t="shared" si="59"/>
        <v>1.6243399045382807E-2</v>
      </c>
      <c r="G666" s="2">
        <f t="shared" si="57"/>
        <v>1.7308693424376402E-2</v>
      </c>
      <c r="H666" s="2" t="str">
        <f t="shared" si="58"/>
        <v>Sell</v>
      </c>
    </row>
    <row r="667" spans="1:8" ht="13.5" x14ac:dyDescent="0.25">
      <c r="A667" s="3">
        <f>TITRES_STAT!B670</f>
        <v>43262</v>
      </c>
      <c r="B667" s="6">
        <f>TITRES_STAT!D670</f>
        <v>6.7622999999999998</v>
      </c>
      <c r="C667" s="2">
        <f t="shared" si="60"/>
        <v>6.832392478902853</v>
      </c>
      <c r="D667" s="2">
        <f t="shared" si="56"/>
        <v>6.7968058256371826</v>
      </c>
      <c r="E667" s="2">
        <f t="shared" si="55"/>
        <v>3.5586653265670343E-2</v>
      </c>
      <c r="F667" s="2">
        <f t="shared" si="59"/>
        <v>2.0112049889440316E-2</v>
      </c>
      <c r="G667" s="2">
        <f t="shared" si="57"/>
        <v>1.5474603376230026E-2</v>
      </c>
      <c r="H667" s="2" t="str">
        <f t="shared" si="58"/>
        <v>Sell</v>
      </c>
    </row>
    <row r="668" spans="1:8" ht="13.5" x14ac:dyDescent="0.25">
      <c r="A668" s="3">
        <f>TITRES_STAT!B671</f>
        <v>43263</v>
      </c>
      <c r="B668" s="6">
        <f>TITRES_STAT!D671</f>
        <v>6.7476000000000003</v>
      </c>
      <c r="C668" s="2">
        <f t="shared" si="60"/>
        <v>6.8227320975331827</v>
      </c>
      <c r="D668" s="2">
        <f t="shared" si="56"/>
        <v>6.7931609496640579</v>
      </c>
      <c r="E668" s="2">
        <f t="shared" ref="E668:E731" si="61">C668-D668</f>
        <v>2.9571147869124736E-2</v>
      </c>
      <c r="F668" s="2">
        <f t="shared" si="59"/>
        <v>2.2003869485377199E-2</v>
      </c>
      <c r="G668" s="2">
        <f t="shared" si="57"/>
        <v>7.5672783837475374E-3</v>
      </c>
      <c r="H668" s="2" t="str">
        <f t="shared" si="58"/>
        <v>Sell</v>
      </c>
    </row>
    <row r="669" spans="1:8" ht="13.5" x14ac:dyDescent="0.25">
      <c r="A669" s="3">
        <f>TITRES_STAT!B672</f>
        <v>43264</v>
      </c>
      <c r="B669" s="6">
        <f>TITRES_STAT!D672</f>
        <v>6.8357999999999999</v>
      </c>
      <c r="C669" s="2">
        <f t="shared" si="60"/>
        <v>6.824742544066539</v>
      </c>
      <c r="D669" s="2">
        <f t="shared" ref="D669:D732" si="62">$D$4*B669+(1-$D$4)*D668</f>
        <v>6.7963193978370908</v>
      </c>
      <c r="E669" s="2">
        <f t="shared" si="61"/>
        <v>2.8423146229448193E-2</v>
      </c>
      <c r="F669" s="2">
        <f t="shared" si="59"/>
        <v>2.3287724834191399E-2</v>
      </c>
      <c r="G669" s="2">
        <f t="shared" si="57"/>
        <v>5.1354213952567937E-3</v>
      </c>
      <c r="H669" s="2" t="str">
        <f t="shared" si="58"/>
        <v>Sell</v>
      </c>
    </row>
    <row r="670" spans="1:8" ht="13.5" x14ac:dyDescent="0.25">
      <c r="A670" s="3">
        <f>TITRES_STAT!B673</f>
        <v>43265</v>
      </c>
      <c r="B670" s="6">
        <f>TITRES_STAT!D673</f>
        <v>6.8945999999999996</v>
      </c>
      <c r="C670" s="2">
        <f t="shared" si="60"/>
        <v>6.8196590757486097</v>
      </c>
      <c r="D670" s="2">
        <f t="shared" si="62"/>
        <v>6.803599442441751</v>
      </c>
      <c r="E670" s="2">
        <f t="shared" si="61"/>
        <v>1.6059633306858778E-2</v>
      </c>
      <c r="F670" s="2">
        <f t="shared" si="59"/>
        <v>2.1842106528724876E-2</v>
      </c>
      <c r="G670" s="2">
        <f t="shared" si="57"/>
        <v>-5.7824732218660982E-3</v>
      </c>
      <c r="H670" s="2" t="str">
        <f t="shared" si="58"/>
        <v>Hold</v>
      </c>
    </row>
    <row r="671" spans="1:8" ht="13.5" x14ac:dyDescent="0.25">
      <c r="A671" s="3">
        <f>TITRES_STAT!B674</f>
        <v>43269</v>
      </c>
      <c r="B671" s="6">
        <f>TITRES_STAT!D674</f>
        <v>6.8945999999999996</v>
      </c>
      <c r="C671" s="2">
        <f t="shared" si="60"/>
        <v>6.7882192179411316</v>
      </c>
      <c r="D671" s="2">
        <f t="shared" si="62"/>
        <v>6.8103402244831024</v>
      </c>
      <c r="E671" s="2">
        <f t="shared" si="61"/>
        <v>-2.21210065419708E-2</v>
      </c>
      <c r="F671" s="2">
        <f t="shared" si="59"/>
        <v>1.3049483914585741E-2</v>
      </c>
      <c r="G671" s="2">
        <f t="shared" si="57"/>
        <v>-3.5170490456556541E-2</v>
      </c>
      <c r="H671" s="2" t="str">
        <f t="shared" si="58"/>
        <v>Hold</v>
      </c>
    </row>
    <row r="672" spans="1:8" ht="13.5" x14ac:dyDescent="0.25">
      <c r="A672" s="3">
        <f>TITRES_STAT!B675</f>
        <v>43270</v>
      </c>
      <c r="B672" s="6">
        <f>TITRES_STAT!D675</f>
        <v>6.8945999999999996</v>
      </c>
      <c r="C672" s="2">
        <f t="shared" si="60"/>
        <v>6.7616162613348045</v>
      </c>
      <c r="D672" s="2">
        <f t="shared" si="62"/>
        <v>6.8165816893362061</v>
      </c>
      <c r="E672" s="2">
        <f t="shared" si="61"/>
        <v>-5.4965428001401584E-2</v>
      </c>
      <c r="F672" s="2">
        <f t="shared" si="59"/>
        <v>-5.534984686117253E-4</v>
      </c>
      <c r="G672" s="2">
        <f t="shared" si="57"/>
        <v>-5.4411929532789859E-2</v>
      </c>
      <c r="H672" s="2" t="str">
        <f t="shared" si="58"/>
        <v>Hold</v>
      </c>
    </row>
    <row r="673" spans="1:8" ht="13.5" x14ac:dyDescent="0.25">
      <c r="A673" s="3">
        <f>TITRES_STAT!B676</f>
        <v>43271</v>
      </c>
      <c r="B673" s="6">
        <f>TITRES_STAT!D676</f>
        <v>6.8724999999999996</v>
      </c>
      <c r="C673" s="2">
        <f t="shared" si="60"/>
        <v>6.7617214518986808</v>
      </c>
      <c r="D673" s="2">
        <f t="shared" si="62"/>
        <v>6.8207237864224126</v>
      </c>
      <c r="E673" s="2">
        <f t="shared" si="61"/>
        <v>-5.9002334523731825E-2</v>
      </c>
      <c r="F673" s="2">
        <f t="shared" si="59"/>
        <v>-1.2243265679635745E-2</v>
      </c>
      <c r="G673" s="2">
        <f t="shared" si="57"/>
        <v>-4.6759068844096079E-2</v>
      </c>
      <c r="H673" s="2" t="str">
        <f t="shared" si="58"/>
        <v>Hold</v>
      </c>
    </row>
    <row r="674" spans="1:8" ht="13.5" x14ac:dyDescent="0.25">
      <c r="A674" s="3">
        <f>TITRES_STAT!B677</f>
        <v>43272</v>
      </c>
      <c r="B674" s="6">
        <f>TITRES_STAT!D677</f>
        <v>6.8505000000000003</v>
      </c>
      <c r="C674" s="2">
        <f t="shared" si="60"/>
        <v>6.7505027669911915</v>
      </c>
      <c r="D674" s="2">
        <f t="shared" si="62"/>
        <v>6.8229294318726046</v>
      </c>
      <c r="E674" s="2">
        <f t="shared" si="61"/>
        <v>-7.2426664881413139E-2</v>
      </c>
      <c r="F674" s="2">
        <f t="shared" si="59"/>
        <v>-2.4279945519991224E-2</v>
      </c>
      <c r="G674" s="2">
        <f t="shared" si="57"/>
        <v>-4.8146719361421911E-2</v>
      </c>
      <c r="H674" s="2" t="str">
        <f t="shared" si="58"/>
        <v>Hold</v>
      </c>
    </row>
    <row r="675" spans="1:8" ht="13.5" x14ac:dyDescent="0.25">
      <c r="A675" s="3">
        <f>TITRES_STAT!B678</f>
        <v>43273</v>
      </c>
      <c r="B675" s="6">
        <f>TITRES_STAT!D678</f>
        <v>6.6814</v>
      </c>
      <c r="C675" s="2">
        <f t="shared" si="60"/>
        <v>6.7523177259156233</v>
      </c>
      <c r="D675" s="2">
        <f t="shared" si="62"/>
        <v>6.8124457702524115</v>
      </c>
      <c r="E675" s="2">
        <f t="shared" si="61"/>
        <v>-6.01280443367882E-2</v>
      </c>
      <c r="F675" s="2">
        <f t="shared" si="59"/>
        <v>-3.144956528335062E-2</v>
      </c>
      <c r="G675" s="2">
        <f t="shared" si="57"/>
        <v>-2.8678479053437581E-2</v>
      </c>
      <c r="H675" s="2" t="str">
        <f t="shared" si="58"/>
        <v>Hold</v>
      </c>
    </row>
    <row r="676" spans="1:8" ht="13.5" x14ac:dyDescent="0.25">
      <c r="A676" s="3">
        <f>TITRES_STAT!B679</f>
        <v>43276</v>
      </c>
      <c r="B676" s="6">
        <f>TITRES_STAT!D679</f>
        <v>6.4829999999999997</v>
      </c>
      <c r="C676" s="2">
        <f t="shared" si="60"/>
        <v>6.7628996142362965</v>
      </c>
      <c r="D676" s="2">
        <f t="shared" si="62"/>
        <v>6.7880423798633442</v>
      </c>
      <c r="E676" s="2">
        <f t="shared" si="61"/>
        <v>-2.5142765627047758E-2</v>
      </c>
      <c r="F676" s="2">
        <f t="shared" si="59"/>
        <v>-3.0188205352090051E-2</v>
      </c>
      <c r="G676" s="2">
        <f t="shared" ref="G676:G739" si="63">E676-F676</f>
        <v>5.0454397250422924E-3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43277</v>
      </c>
      <c r="B677" s="6">
        <f>TITRES_STAT!D680</f>
        <v>6.5858999999999996</v>
      </c>
      <c r="C677" s="2">
        <f t="shared" si="60"/>
        <v>6.7628073658922512</v>
      </c>
      <c r="D677" s="2">
        <f t="shared" si="62"/>
        <v>6.7730688702438373</v>
      </c>
      <c r="E677" s="2">
        <f t="shared" si="61"/>
        <v>-1.0261504351586126E-2</v>
      </c>
      <c r="F677" s="2">
        <f t="shared" ref="F677:F740" si="65">(E677*(2/(10)))+((1-(2/10))*F676)</f>
        <v>-2.6202865151989267E-2</v>
      </c>
      <c r="G677" s="2">
        <f t="shared" si="63"/>
        <v>1.5941360800403141E-2</v>
      </c>
      <c r="H677" s="2" t="str">
        <f t="shared" si="64"/>
        <v>Sell</v>
      </c>
    </row>
    <row r="678" spans="1:8" ht="13.5" x14ac:dyDescent="0.25">
      <c r="A678" s="3">
        <f>TITRES_STAT!B681</f>
        <v>43278</v>
      </c>
      <c r="B678" s="6">
        <f>TITRES_STAT!D681</f>
        <v>6.5858999999999996</v>
      </c>
      <c r="C678" s="2">
        <f t="shared" si="60"/>
        <v>6.7604677711395968</v>
      </c>
      <c r="D678" s="2">
        <f t="shared" si="62"/>
        <v>6.759204509485035</v>
      </c>
      <c r="E678" s="2">
        <f t="shared" si="61"/>
        <v>1.2632616545618092E-3</v>
      </c>
      <c r="F678" s="2">
        <f t="shared" si="65"/>
        <v>-2.0709639790679052E-2</v>
      </c>
      <c r="G678" s="2">
        <f t="shared" si="63"/>
        <v>2.1972901445240861E-2</v>
      </c>
      <c r="H678" s="2" t="str">
        <f t="shared" si="64"/>
        <v>Sell</v>
      </c>
    </row>
    <row r="679" spans="1:8" ht="13.5" x14ac:dyDescent="0.25">
      <c r="A679" s="3">
        <f>TITRES_STAT!B682</f>
        <v>43279</v>
      </c>
      <c r="B679" s="6">
        <f>TITRES_STAT!D682</f>
        <v>6.5418000000000003</v>
      </c>
      <c r="C679" s="2">
        <f t="shared" si="60"/>
        <v>6.7720573448104284</v>
      </c>
      <c r="D679" s="2">
        <f t="shared" si="62"/>
        <v>6.7431004717454028</v>
      </c>
      <c r="E679" s="2">
        <f t="shared" si="61"/>
        <v>2.895687306502559E-2</v>
      </c>
      <c r="F679" s="2">
        <f t="shared" si="65"/>
        <v>-1.0776337219538124E-2</v>
      </c>
      <c r="G679" s="2">
        <f t="shared" si="63"/>
        <v>3.9733210284563711E-2</v>
      </c>
      <c r="H679" s="2" t="str">
        <f t="shared" si="64"/>
        <v>Sell</v>
      </c>
    </row>
    <row r="680" spans="1:8" ht="13.5" x14ac:dyDescent="0.25">
      <c r="A680" s="3">
        <f>TITRES_STAT!B683</f>
        <v>43280</v>
      </c>
      <c r="B680" s="6">
        <f>TITRES_STAT!D683</f>
        <v>6.4608999999999996</v>
      </c>
      <c r="C680" s="2">
        <f t="shared" si="60"/>
        <v>6.7909100609934399</v>
      </c>
      <c r="D680" s="2">
        <f t="shared" si="62"/>
        <v>6.7221967330975954</v>
      </c>
      <c r="E680" s="2">
        <f t="shared" si="61"/>
        <v>6.87133278958445E-2</v>
      </c>
      <c r="F680" s="2">
        <f t="shared" si="65"/>
        <v>5.1215958035384021E-3</v>
      </c>
      <c r="G680" s="2">
        <f t="shared" si="63"/>
        <v>6.3591732092306091E-2</v>
      </c>
      <c r="H680" s="2" t="str">
        <f t="shared" si="64"/>
        <v>Sell</v>
      </c>
    </row>
    <row r="681" spans="1:8" ht="13.5" x14ac:dyDescent="0.25">
      <c r="A681" s="3">
        <f>TITRES_STAT!B684</f>
        <v>43283</v>
      </c>
      <c r="B681" s="6">
        <f>TITRES_STAT!D684</f>
        <v>6.4608999999999996</v>
      </c>
      <c r="C681" s="2">
        <f t="shared" si="60"/>
        <v>6.8068623593021407</v>
      </c>
      <c r="D681" s="2">
        <f t="shared" si="62"/>
        <v>6.7028414195348107</v>
      </c>
      <c r="E681" s="2">
        <f t="shared" si="61"/>
        <v>0.10402093976732996</v>
      </c>
      <c r="F681" s="2">
        <f t="shared" si="65"/>
        <v>2.4901464596296715E-2</v>
      </c>
      <c r="G681" s="2">
        <f t="shared" si="63"/>
        <v>7.9119475171033238E-2</v>
      </c>
      <c r="H681" s="2" t="str">
        <f t="shared" si="64"/>
        <v>Sell</v>
      </c>
    </row>
    <row r="682" spans="1:8" ht="13.5" x14ac:dyDescent="0.25">
      <c r="A682" s="3">
        <f>TITRES_STAT!B685</f>
        <v>43284</v>
      </c>
      <c r="B682" s="6">
        <f>TITRES_STAT!D685</f>
        <v>6.6153000000000004</v>
      </c>
      <c r="C682" s="2">
        <f t="shared" si="60"/>
        <v>6.8203604578710415</v>
      </c>
      <c r="D682" s="2">
        <f t="shared" si="62"/>
        <v>6.6963568699396401</v>
      </c>
      <c r="E682" s="2">
        <f t="shared" si="61"/>
        <v>0.12400358793140143</v>
      </c>
      <c r="F682" s="2">
        <f t="shared" si="65"/>
        <v>4.472188926331766E-2</v>
      </c>
      <c r="G682" s="2">
        <f t="shared" si="63"/>
        <v>7.9281698668083767E-2</v>
      </c>
      <c r="H682" s="2" t="str">
        <f t="shared" si="64"/>
        <v>Sell</v>
      </c>
    </row>
    <row r="683" spans="1:8" ht="13.5" x14ac:dyDescent="0.25">
      <c r="A683" s="3">
        <f>TITRES_STAT!B686</f>
        <v>43285</v>
      </c>
      <c r="B683" s="6">
        <f>TITRES_STAT!D686</f>
        <v>6.7549000000000001</v>
      </c>
      <c r="C683" s="2">
        <f t="shared" si="60"/>
        <v>6.8283819258908807</v>
      </c>
      <c r="D683" s="2">
        <f t="shared" si="62"/>
        <v>6.7006933980922589</v>
      </c>
      <c r="E683" s="2">
        <f t="shared" si="61"/>
        <v>0.12768852779862172</v>
      </c>
      <c r="F683" s="2">
        <f t="shared" si="65"/>
        <v>6.1315216970378471E-2</v>
      </c>
      <c r="G683" s="2">
        <f t="shared" si="63"/>
        <v>6.6373310828243243E-2</v>
      </c>
      <c r="H683" s="2" t="str">
        <f t="shared" si="64"/>
        <v>Sell</v>
      </c>
    </row>
    <row r="684" spans="1:8" ht="13.5" x14ac:dyDescent="0.25">
      <c r="A684" s="3">
        <f>TITRES_STAT!B687</f>
        <v>43286</v>
      </c>
      <c r="B684" s="6">
        <f>TITRES_STAT!D687</f>
        <v>6.7622999999999998</v>
      </c>
      <c r="C684" s="2">
        <f t="shared" si="60"/>
        <v>6.8317847065230533</v>
      </c>
      <c r="D684" s="2">
        <f t="shared" si="62"/>
        <v>6.7052568500854246</v>
      </c>
      <c r="E684" s="2">
        <f t="shared" si="61"/>
        <v>0.12652785643762865</v>
      </c>
      <c r="F684" s="2">
        <f t="shared" si="65"/>
        <v>7.4357744863828512E-2</v>
      </c>
      <c r="G684" s="2">
        <f t="shared" si="63"/>
        <v>5.2170111573800138E-2</v>
      </c>
      <c r="H684" s="2" t="str">
        <f t="shared" si="64"/>
        <v>Sell</v>
      </c>
    </row>
    <row r="685" spans="1:8" ht="13.5" x14ac:dyDescent="0.25">
      <c r="A685" s="3">
        <f>TITRES_STAT!B688</f>
        <v>43287</v>
      </c>
      <c r="B685" s="6">
        <f>TITRES_STAT!D688</f>
        <v>6.7255000000000003</v>
      </c>
      <c r="C685" s="2">
        <f t="shared" si="60"/>
        <v>6.8086485978271991</v>
      </c>
      <c r="D685" s="2">
        <f t="shared" si="62"/>
        <v>6.7067563426716887</v>
      </c>
      <c r="E685" s="2">
        <f t="shared" si="61"/>
        <v>0.10189225515551037</v>
      </c>
      <c r="F685" s="2">
        <f t="shared" si="65"/>
        <v>7.9864646922164884E-2</v>
      </c>
      <c r="G685" s="2">
        <f t="shared" si="63"/>
        <v>2.2027608233345486E-2</v>
      </c>
      <c r="H685" s="2" t="str">
        <f t="shared" si="64"/>
        <v>Sell</v>
      </c>
    </row>
    <row r="686" spans="1:8" ht="13.5" x14ac:dyDescent="0.25">
      <c r="A686" s="3">
        <f>TITRES_STAT!B689</f>
        <v>43290</v>
      </c>
      <c r="B686" s="6">
        <f>TITRES_STAT!D689</f>
        <v>6.7401999999999997</v>
      </c>
      <c r="C686" s="2">
        <f t="shared" si="60"/>
        <v>6.758548813546092</v>
      </c>
      <c r="D686" s="2">
        <f t="shared" si="62"/>
        <v>6.7092336506219334</v>
      </c>
      <c r="E686" s="2">
        <f t="shared" si="61"/>
        <v>4.9315162924158606E-2</v>
      </c>
      <c r="F686" s="2">
        <f t="shared" si="65"/>
        <v>7.3754750122563634E-2</v>
      </c>
      <c r="G686" s="2">
        <f t="shared" si="63"/>
        <v>-2.4439587198405027E-2</v>
      </c>
      <c r="H686" s="2" t="str">
        <f t="shared" si="64"/>
        <v>Hold</v>
      </c>
    </row>
    <row r="687" spans="1:8" ht="13.5" x14ac:dyDescent="0.25">
      <c r="A687" s="3">
        <f>TITRES_STAT!B690</f>
        <v>43291</v>
      </c>
      <c r="B687" s="6">
        <f>TITRES_STAT!D690</f>
        <v>6.7035</v>
      </c>
      <c r="C687" s="2">
        <f t="shared" si="60"/>
        <v>6.731987457615924</v>
      </c>
      <c r="D687" s="2">
        <f t="shared" si="62"/>
        <v>6.7088089357610494</v>
      </c>
      <c r="E687" s="2">
        <f t="shared" si="61"/>
        <v>2.3178521854874568E-2</v>
      </c>
      <c r="F687" s="2">
        <f t="shared" si="65"/>
        <v>6.3639504469025818E-2</v>
      </c>
      <c r="G687" s="2">
        <f t="shared" si="63"/>
        <v>-4.046098261415125E-2</v>
      </c>
      <c r="H687" s="2" t="str">
        <f t="shared" si="64"/>
        <v>Hold</v>
      </c>
    </row>
    <row r="688" spans="1:8" ht="13.5" x14ac:dyDescent="0.25">
      <c r="A688" s="3">
        <f>TITRES_STAT!B691</f>
        <v>43292</v>
      </c>
      <c r="B688" s="6">
        <f>TITRES_STAT!D691</f>
        <v>6.5049999999999999</v>
      </c>
      <c r="C688" s="2">
        <f t="shared" si="60"/>
        <v>6.7095124641365507</v>
      </c>
      <c r="D688" s="2">
        <f t="shared" si="62"/>
        <v>6.6937119775565277</v>
      </c>
      <c r="E688" s="2">
        <f t="shared" si="61"/>
        <v>1.5800486580022977E-2</v>
      </c>
      <c r="F688" s="2">
        <f t="shared" si="65"/>
        <v>5.4071700891225254E-2</v>
      </c>
      <c r="G688" s="2">
        <f t="shared" si="63"/>
        <v>-3.8271214311202277E-2</v>
      </c>
      <c r="H688" s="2" t="str">
        <f t="shared" si="64"/>
        <v>Hold</v>
      </c>
    </row>
    <row r="689" spans="1:8" ht="13.5" x14ac:dyDescent="0.25">
      <c r="A689" s="3">
        <f>TITRES_STAT!B692</f>
        <v>43293</v>
      </c>
      <c r="B689" s="6">
        <f>TITRES_STAT!D692</f>
        <v>6.5197000000000003</v>
      </c>
      <c r="C689" s="2">
        <f t="shared" si="60"/>
        <v>6.6837105465770819</v>
      </c>
      <c r="D689" s="2">
        <f t="shared" si="62"/>
        <v>6.68082220144123</v>
      </c>
      <c r="E689" s="2">
        <f t="shared" si="61"/>
        <v>2.8883451358518997E-3</v>
      </c>
      <c r="F689" s="2">
        <f t="shared" si="65"/>
        <v>4.3835029740150584E-2</v>
      </c>
      <c r="G689" s="2">
        <f t="shared" si="63"/>
        <v>-4.0946684604298685E-2</v>
      </c>
      <c r="H689" s="2" t="str">
        <f t="shared" si="64"/>
        <v>Hold</v>
      </c>
    </row>
    <row r="690" spans="1:8" ht="13.5" x14ac:dyDescent="0.25">
      <c r="A690" s="3">
        <f>TITRES_STAT!B693</f>
        <v>43294</v>
      </c>
      <c r="B690" s="6">
        <f>TITRES_STAT!D693</f>
        <v>6.5197000000000003</v>
      </c>
      <c r="C690" s="2">
        <f t="shared" si="60"/>
        <v>6.6494320009498384</v>
      </c>
      <c r="D690" s="2">
        <f t="shared" si="62"/>
        <v>6.6688872235566947</v>
      </c>
      <c r="E690" s="2">
        <f t="shared" si="61"/>
        <v>-1.9455222606856282E-2</v>
      </c>
      <c r="F690" s="2">
        <f t="shared" si="65"/>
        <v>3.1176979270749215E-2</v>
      </c>
      <c r="G690" s="2">
        <f t="shared" si="63"/>
        <v>-5.0632201877605497E-2</v>
      </c>
      <c r="H690" s="2" t="str">
        <f t="shared" si="64"/>
        <v>Hold</v>
      </c>
    </row>
    <row r="691" spans="1:8" ht="13.5" x14ac:dyDescent="0.25">
      <c r="A691" s="3">
        <f>TITRES_STAT!B694</f>
        <v>43297</v>
      </c>
      <c r="B691" s="6">
        <f>TITRES_STAT!D694</f>
        <v>6.6887999999999996</v>
      </c>
      <c r="C691" s="2">
        <f t="shared" si="60"/>
        <v>6.6204270777267862</v>
      </c>
      <c r="D691" s="2">
        <f t="shared" si="62"/>
        <v>6.670362244033976</v>
      </c>
      <c r="E691" s="2">
        <f t="shared" si="61"/>
        <v>-4.993516630718986E-2</v>
      </c>
      <c r="F691" s="2">
        <f t="shared" si="65"/>
        <v>1.49545501551614E-2</v>
      </c>
      <c r="G691" s="2">
        <f t="shared" si="63"/>
        <v>-6.4889716462351255E-2</v>
      </c>
      <c r="H691" s="2" t="str">
        <f t="shared" si="64"/>
        <v>Hold</v>
      </c>
    </row>
    <row r="692" spans="1:8" ht="13.5" x14ac:dyDescent="0.25">
      <c r="A692" s="3">
        <f>TITRES_STAT!B695</f>
        <v>43298</v>
      </c>
      <c r="B692" s="6">
        <f>TITRES_STAT!D695</f>
        <v>6.4977</v>
      </c>
      <c r="C692" s="2">
        <f t="shared" si="60"/>
        <v>6.6196382965380494</v>
      </c>
      <c r="D692" s="2">
        <f t="shared" si="62"/>
        <v>6.6575724481796072</v>
      </c>
      <c r="E692" s="2">
        <f t="shared" si="61"/>
        <v>-3.7934151641557889E-2</v>
      </c>
      <c r="F692" s="2">
        <f t="shared" si="65"/>
        <v>4.3768097958175427E-3</v>
      </c>
      <c r="G692" s="2">
        <f t="shared" si="63"/>
        <v>-4.2310961437375436E-2</v>
      </c>
      <c r="H692" s="2" t="str">
        <f t="shared" si="64"/>
        <v>Hold</v>
      </c>
    </row>
    <row r="693" spans="1:8" ht="13.5" x14ac:dyDescent="0.25">
      <c r="A693" s="3">
        <f>TITRES_STAT!B696</f>
        <v>43299</v>
      </c>
      <c r="B693" s="6">
        <f>TITRES_STAT!D696</f>
        <v>6.4683000000000002</v>
      </c>
      <c r="C693" s="2">
        <f t="shared" si="60"/>
        <v>6.6404477893783493</v>
      </c>
      <c r="D693" s="2">
        <f t="shared" si="62"/>
        <v>6.6435522668329696</v>
      </c>
      <c r="E693" s="2">
        <f t="shared" si="61"/>
        <v>-3.1044774546202802E-3</v>
      </c>
      <c r="F693" s="2">
        <f t="shared" si="65"/>
        <v>2.8805523457299783E-3</v>
      </c>
      <c r="G693" s="2">
        <f t="shared" si="63"/>
        <v>-5.9850298003502585E-3</v>
      </c>
      <c r="H693" s="2" t="str">
        <f t="shared" si="64"/>
        <v>Hold</v>
      </c>
    </row>
    <row r="694" spans="1:8" ht="13.5" x14ac:dyDescent="0.25">
      <c r="A694" s="3">
        <f>TITRES_STAT!B697</f>
        <v>43300</v>
      </c>
      <c r="B694" s="6">
        <f>TITRES_STAT!D697</f>
        <v>6.5712000000000002</v>
      </c>
      <c r="C694" s="2">
        <f t="shared" si="60"/>
        <v>6.6591942833201418</v>
      </c>
      <c r="D694" s="2">
        <f t="shared" si="62"/>
        <v>6.6381928396601575</v>
      </c>
      <c r="E694" s="2">
        <f t="shared" si="61"/>
        <v>2.1001443659984353E-2</v>
      </c>
      <c r="F694" s="2">
        <f t="shared" si="65"/>
        <v>6.5047306085808543E-3</v>
      </c>
      <c r="G694" s="2">
        <f t="shared" si="63"/>
        <v>1.4496713051403499E-2</v>
      </c>
      <c r="H694" s="2" t="str">
        <f t="shared" si="64"/>
        <v>Sell</v>
      </c>
    </row>
    <row r="695" spans="1:8" ht="13.5" x14ac:dyDescent="0.25">
      <c r="A695" s="3">
        <f>TITRES_STAT!B698</f>
        <v>43301</v>
      </c>
      <c r="B695" s="6">
        <f>TITRES_STAT!D698</f>
        <v>6.6153000000000004</v>
      </c>
      <c r="C695" s="2">
        <f t="shared" si="60"/>
        <v>6.6693951628093506</v>
      </c>
      <c r="D695" s="2">
        <f t="shared" si="62"/>
        <v>6.6364970737594051</v>
      </c>
      <c r="E695" s="2">
        <f t="shared" si="61"/>
        <v>3.2898089049945511E-2</v>
      </c>
      <c r="F695" s="2">
        <f t="shared" si="65"/>
        <v>1.1783402296853786E-2</v>
      </c>
      <c r="G695" s="2">
        <f t="shared" si="63"/>
        <v>2.1114686753091725E-2</v>
      </c>
      <c r="H695" s="2" t="str">
        <f t="shared" si="64"/>
        <v>Sell</v>
      </c>
    </row>
    <row r="696" spans="1:8" ht="13.5" x14ac:dyDescent="0.25">
      <c r="A696" s="3">
        <f>TITRES_STAT!B699</f>
        <v>43304</v>
      </c>
      <c r="B696" s="6">
        <f>TITRES_STAT!D699</f>
        <v>6.4683000000000002</v>
      </c>
      <c r="C696" s="2">
        <f t="shared" si="60"/>
        <v>6.6802882146848352</v>
      </c>
      <c r="D696" s="2">
        <f t="shared" si="62"/>
        <v>6.6240380312587082</v>
      </c>
      <c r="E696" s="2">
        <f t="shared" si="61"/>
        <v>5.6250183426127087E-2</v>
      </c>
      <c r="F696" s="2">
        <f t="shared" si="65"/>
        <v>2.0676758522708449E-2</v>
      </c>
      <c r="G696" s="2">
        <f t="shared" si="63"/>
        <v>3.5573424903418638E-2</v>
      </c>
      <c r="H696" s="2" t="str">
        <f t="shared" si="64"/>
        <v>Sell</v>
      </c>
    </row>
    <row r="697" spans="1:8" ht="13.5" x14ac:dyDescent="0.25">
      <c r="A697" s="3">
        <f>TITRES_STAT!B700</f>
        <v>43305</v>
      </c>
      <c r="B697" s="6">
        <f>TITRES_STAT!D700</f>
        <v>6.6153000000000004</v>
      </c>
      <c r="C697" s="2">
        <f t="shared" si="60"/>
        <v>6.683859258579476</v>
      </c>
      <c r="D697" s="2">
        <f t="shared" si="62"/>
        <v>6.6233907696839891</v>
      </c>
      <c r="E697" s="2">
        <f t="shared" si="61"/>
        <v>6.0468488895486949E-2</v>
      </c>
      <c r="F697" s="2">
        <f t="shared" si="65"/>
        <v>2.8635104597264153E-2</v>
      </c>
      <c r="G697" s="2">
        <f t="shared" si="63"/>
        <v>3.18333842982228E-2</v>
      </c>
      <c r="H697" s="2" t="str">
        <f t="shared" si="64"/>
        <v>Sell</v>
      </c>
    </row>
    <row r="698" spans="1:8" ht="13.5" x14ac:dyDescent="0.25">
      <c r="A698" s="3">
        <f>TITRES_STAT!B701</f>
        <v>43307</v>
      </c>
      <c r="B698" s="6">
        <f>TITRES_STAT!D701</f>
        <v>6.6153000000000004</v>
      </c>
      <c r="C698" s="2">
        <f t="shared" si="60"/>
        <v>6.6563424495672496</v>
      </c>
      <c r="D698" s="2">
        <f t="shared" si="62"/>
        <v>6.622791453411101</v>
      </c>
      <c r="E698" s="2">
        <f t="shared" si="61"/>
        <v>3.3550996156148649E-2</v>
      </c>
      <c r="F698" s="2">
        <f t="shared" si="65"/>
        <v>2.9618282909041053E-2</v>
      </c>
      <c r="G698" s="2">
        <f t="shared" si="63"/>
        <v>3.9327132471075957E-3</v>
      </c>
      <c r="H698" s="2" t="str">
        <f t="shared" si="64"/>
        <v>Sell</v>
      </c>
    </row>
    <row r="699" spans="1:8" ht="13.5" x14ac:dyDescent="0.25">
      <c r="A699" s="3">
        <f>TITRES_STAT!B702</f>
        <v>43308</v>
      </c>
      <c r="B699" s="6">
        <f>TITRES_STAT!D702</f>
        <v>6.6006</v>
      </c>
      <c r="C699" s="2">
        <f t="shared" si="60"/>
        <v>6.6353205342492112</v>
      </c>
      <c r="D699" s="2">
        <f t="shared" si="62"/>
        <v>6.6211476420473163</v>
      </c>
      <c r="E699" s="2">
        <f t="shared" si="61"/>
        <v>1.4172892201894882E-2</v>
      </c>
      <c r="F699" s="2">
        <f t="shared" si="65"/>
        <v>2.6529204767611822E-2</v>
      </c>
      <c r="G699" s="2">
        <f t="shared" si="63"/>
        <v>-1.235631256571694E-2</v>
      </c>
      <c r="H699" s="2" t="str">
        <f t="shared" si="64"/>
        <v>Hold</v>
      </c>
    </row>
    <row r="700" spans="1:8" ht="13.5" x14ac:dyDescent="0.25">
      <c r="A700" s="3">
        <f>TITRES_STAT!B703</f>
        <v>43311</v>
      </c>
      <c r="B700" s="6">
        <f>TITRES_STAT!D703</f>
        <v>6.5932000000000004</v>
      </c>
      <c r="C700" s="2">
        <f t="shared" si="60"/>
        <v>6.6175327597493325</v>
      </c>
      <c r="D700" s="2">
        <f t="shared" si="62"/>
        <v>6.6190774463401079</v>
      </c>
      <c r="E700" s="2">
        <f t="shared" si="61"/>
        <v>-1.5446865907753349E-3</v>
      </c>
      <c r="F700" s="2">
        <f t="shared" si="65"/>
        <v>2.0914426495934391E-2</v>
      </c>
      <c r="G700" s="2">
        <f t="shared" si="63"/>
        <v>-2.2459113086709726E-2</v>
      </c>
      <c r="H700" s="2" t="str">
        <f t="shared" si="64"/>
        <v>Hold</v>
      </c>
    </row>
    <row r="701" spans="1:8" ht="13.5" x14ac:dyDescent="0.25">
      <c r="A701" s="3">
        <f>TITRES_STAT!B704</f>
        <v>43312</v>
      </c>
      <c r="B701" s="6">
        <f>TITRES_STAT!D704</f>
        <v>6.5418000000000003</v>
      </c>
      <c r="C701" s="2">
        <f t="shared" si="60"/>
        <v>6.6284969505571274</v>
      </c>
      <c r="D701" s="2">
        <f t="shared" si="62"/>
        <v>6.6133531910556558</v>
      </c>
      <c r="E701" s="2">
        <f t="shared" si="61"/>
        <v>1.5143759501471621E-2</v>
      </c>
      <c r="F701" s="2">
        <f t="shared" si="65"/>
        <v>1.9760293097041838E-2</v>
      </c>
      <c r="G701" s="2">
        <f t="shared" si="63"/>
        <v>-4.6165335955702172E-3</v>
      </c>
      <c r="H701" s="2" t="str">
        <f t="shared" si="64"/>
        <v>Hold</v>
      </c>
    </row>
    <row r="702" spans="1:8" ht="13.5" x14ac:dyDescent="0.25">
      <c r="A702" s="3">
        <f>TITRES_STAT!B705</f>
        <v>43313</v>
      </c>
      <c r="B702" s="6">
        <f>TITRES_STAT!D705</f>
        <v>6.5418000000000003</v>
      </c>
      <c r="C702" s="2">
        <f t="shared" si="60"/>
        <v>6.6083743427791077</v>
      </c>
      <c r="D702" s="2">
        <f t="shared" si="62"/>
        <v>6.6080529546811633</v>
      </c>
      <c r="E702" s="2">
        <f t="shared" si="61"/>
        <v>3.2138809794446388E-4</v>
      </c>
      <c r="F702" s="2">
        <f t="shared" si="65"/>
        <v>1.5872512097222364E-2</v>
      </c>
      <c r="G702" s="2">
        <f t="shared" si="63"/>
        <v>-1.55511239992779E-2</v>
      </c>
      <c r="H702" s="2" t="str">
        <f t="shared" si="64"/>
        <v>Hold</v>
      </c>
    </row>
    <row r="703" spans="1:8" ht="13.5" x14ac:dyDescent="0.25">
      <c r="A703" s="3">
        <f>TITRES_STAT!B706</f>
        <v>43314</v>
      </c>
      <c r="B703" s="6">
        <f>TITRES_STAT!D706</f>
        <v>6.5418000000000003</v>
      </c>
      <c r="C703" s="2">
        <f t="shared" si="60"/>
        <v>6.5868244438900145</v>
      </c>
      <c r="D703" s="2">
        <f t="shared" si="62"/>
        <v>6.6031453284084849</v>
      </c>
      <c r="E703" s="2">
        <f t="shared" si="61"/>
        <v>-1.6320884518470358E-2</v>
      </c>
      <c r="F703" s="2">
        <f t="shared" si="65"/>
        <v>9.433832774083821E-3</v>
      </c>
      <c r="G703" s="2">
        <f t="shared" si="63"/>
        <v>-2.5754717292554179E-2</v>
      </c>
      <c r="H703" s="2" t="str">
        <f t="shared" si="64"/>
        <v>Hold</v>
      </c>
    </row>
    <row r="704" spans="1:8" ht="13.5" x14ac:dyDescent="0.25">
      <c r="A704" s="3">
        <f>TITRES_STAT!B707</f>
        <v>43315</v>
      </c>
      <c r="B704" s="6">
        <f>TITRES_STAT!D707</f>
        <v>6.4756</v>
      </c>
      <c r="C704" s="2">
        <f t="shared" si="60"/>
        <v>6.5844206832915511</v>
      </c>
      <c r="D704" s="2">
        <f t="shared" si="62"/>
        <v>6.5936975263041528</v>
      </c>
      <c r="E704" s="2">
        <f t="shared" si="61"/>
        <v>-9.2768430126017876E-3</v>
      </c>
      <c r="F704" s="2">
        <f t="shared" si="65"/>
        <v>5.6916976167466996E-3</v>
      </c>
      <c r="G704" s="2">
        <f t="shared" si="63"/>
        <v>-1.4968540629348487E-2</v>
      </c>
      <c r="H704" s="2" t="str">
        <f t="shared" si="64"/>
        <v>Hold</v>
      </c>
    </row>
    <row r="705" spans="1:8" ht="13.5" x14ac:dyDescent="0.25">
      <c r="A705" s="3">
        <f>TITRES_STAT!B708</f>
        <v>43318</v>
      </c>
      <c r="B705" s="6">
        <f>TITRES_STAT!D708</f>
        <v>6.5932000000000004</v>
      </c>
      <c r="C705" s="2">
        <f t="shared" si="60"/>
        <v>6.5891713474005424</v>
      </c>
      <c r="D705" s="2">
        <f t="shared" si="62"/>
        <v>6.5936606725038454</v>
      </c>
      <c r="E705" s="2">
        <f t="shared" si="61"/>
        <v>-4.4893251033029102E-3</v>
      </c>
      <c r="F705" s="2">
        <f t="shared" si="65"/>
        <v>3.6554930727367776E-3</v>
      </c>
      <c r="G705" s="2">
        <f t="shared" si="63"/>
        <v>-8.1448181760396879E-3</v>
      </c>
      <c r="H705" s="2" t="str">
        <f t="shared" si="64"/>
        <v>Hold</v>
      </c>
    </row>
    <row r="706" spans="1:8" ht="13.5" x14ac:dyDescent="0.25">
      <c r="A706" s="3">
        <f>TITRES_STAT!B709</f>
        <v>43319</v>
      </c>
      <c r="B706" s="6">
        <f>TITRES_STAT!D709</f>
        <v>6.5785</v>
      </c>
      <c r="C706" s="2">
        <f t="shared" si="60"/>
        <v>6.5705757554927668</v>
      </c>
      <c r="D706" s="2">
        <f t="shared" si="62"/>
        <v>6.5925376597257834</v>
      </c>
      <c r="E706" s="2">
        <f t="shared" si="61"/>
        <v>-2.1961904233016583E-2</v>
      </c>
      <c r="F706" s="2">
        <f t="shared" si="65"/>
        <v>-1.467986388413894E-3</v>
      </c>
      <c r="G706" s="2">
        <f t="shared" si="63"/>
        <v>-2.0493917844602687E-2</v>
      </c>
      <c r="H706" s="2" t="str">
        <f t="shared" si="64"/>
        <v>Hold</v>
      </c>
    </row>
    <row r="707" spans="1:8" ht="13.5" x14ac:dyDescent="0.25">
      <c r="A707" s="3">
        <f>TITRES_STAT!B710</f>
        <v>43320</v>
      </c>
      <c r="B707" s="6">
        <f>TITRES_STAT!D710</f>
        <v>6.6153000000000004</v>
      </c>
      <c r="C707" s="2">
        <f t="shared" si="60"/>
        <v>6.5774564084938802</v>
      </c>
      <c r="D707" s="2">
        <f t="shared" si="62"/>
        <v>6.5942237590053558</v>
      </c>
      <c r="E707" s="2">
        <f t="shared" si="61"/>
        <v>-1.6767350511475598E-2</v>
      </c>
      <c r="F707" s="2">
        <f t="shared" si="65"/>
        <v>-4.5278592130262351E-3</v>
      </c>
      <c r="G707" s="2">
        <f t="shared" si="63"/>
        <v>-1.2239491298449364E-2</v>
      </c>
      <c r="H707" s="2" t="str">
        <f t="shared" si="64"/>
        <v>Hold</v>
      </c>
    </row>
    <row r="708" spans="1:8" ht="13.5" x14ac:dyDescent="0.25">
      <c r="A708" s="3">
        <f>TITRES_STAT!B711</f>
        <v>43321</v>
      </c>
      <c r="B708" s="6">
        <f>TITRES_STAT!D711</f>
        <v>6.6153000000000004</v>
      </c>
      <c r="C708" s="2">
        <f t="shared" si="60"/>
        <v>6.5832784994948224</v>
      </c>
      <c r="D708" s="2">
        <f t="shared" si="62"/>
        <v>6.5957849620419964</v>
      </c>
      <c r="E708" s="2">
        <f t="shared" si="61"/>
        <v>-1.2506462547174024E-2</v>
      </c>
      <c r="F708" s="2">
        <f t="shared" si="65"/>
        <v>-6.1235798798557929E-3</v>
      </c>
      <c r="G708" s="2">
        <f t="shared" si="63"/>
        <v>-6.3828826673182314E-3</v>
      </c>
      <c r="H708" s="2" t="str">
        <f t="shared" si="64"/>
        <v>Hold</v>
      </c>
    </row>
    <row r="709" spans="1:8" ht="13.5" x14ac:dyDescent="0.25">
      <c r="A709" s="3">
        <f>TITRES_STAT!B712</f>
        <v>43322</v>
      </c>
      <c r="B709" s="6">
        <f>TITRES_STAT!D712</f>
        <v>6.5418000000000003</v>
      </c>
      <c r="C709" s="2">
        <f t="shared" si="60"/>
        <v>6.5859433457263883</v>
      </c>
      <c r="D709" s="2">
        <f t="shared" si="62"/>
        <v>6.5917860759648121</v>
      </c>
      <c r="E709" s="2">
        <f t="shared" si="61"/>
        <v>-5.8427302384238544E-3</v>
      </c>
      <c r="F709" s="2">
        <f t="shared" si="65"/>
        <v>-6.0674099515694059E-3</v>
      </c>
      <c r="G709" s="2">
        <f t="shared" si="63"/>
        <v>2.2467971314555149E-4</v>
      </c>
      <c r="H709" s="2" t="str">
        <f t="shared" si="64"/>
        <v>Sell</v>
      </c>
    </row>
    <row r="710" spans="1:8" ht="13.5" x14ac:dyDescent="0.25">
      <c r="A710" s="3">
        <f>TITRES_STAT!B713</f>
        <v>43326</v>
      </c>
      <c r="B710" s="6">
        <f>TITRES_STAT!D713</f>
        <v>6.5418000000000003</v>
      </c>
      <c r="C710" s="2">
        <f t="shared" si="60"/>
        <v>6.5870597540761739</v>
      </c>
      <c r="D710" s="2">
        <f t="shared" si="62"/>
        <v>6.5880834036711224</v>
      </c>
      <c r="E710" s="2">
        <f t="shared" si="61"/>
        <v>-1.0236495949484947E-3</v>
      </c>
      <c r="F710" s="2">
        <f t="shared" si="65"/>
        <v>-5.0586578802452242E-3</v>
      </c>
      <c r="G710" s="2">
        <f t="shared" si="63"/>
        <v>4.0350082852967295E-3</v>
      </c>
      <c r="H710" s="2" t="str">
        <f t="shared" si="64"/>
        <v>Sell</v>
      </c>
    </row>
    <row r="711" spans="1:8" ht="13.5" x14ac:dyDescent="0.25">
      <c r="A711" s="3">
        <f>TITRES_STAT!B714</f>
        <v>43327</v>
      </c>
      <c r="B711" s="6">
        <f>TITRES_STAT!D714</f>
        <v>6.6140999999999996</v>
      </c>
      <c r="C711" s="2">
        <f t="shared" si="60"/>
        <v>6.5800967149875316</v>
      </c>
      <c r="D711" s="2">
        <f t="shared" si="62"/>
        <v>6.5900105589547424</v>
      </c>
      <c r="E711" s="2">
        <f t="shared" si="61"/>
        <v>-9.9138439672108447E-3</v>
      </c>
      <c r="F711" s="2">
        <f t="shared" si="65"/>
        <v>-6.0296950976383486E-3</v>
      </c>
      <c r="G711" s="2">
        <f t="shared" si="63"/>
        <v>-3.8841488695724961E-3</v>
      </c>
      <c r="H711" s="2" t="str">
        <f t="shared" si="64"/>
        <v>Hold</v>
      </c>
    </row>
    <row r="712" spans="1:8" ht="13.5" x14ac:dyDescent="0.25">
      <c r="A712" s="3">
        <f>TITRES_STAT!B715</f>
        <v>43328</v>
      </c>
      <c r="B712" s="6">
        <f>TITRES_STAT!D715</f>
        <v>6.7576000000000001</v>
      </c>
      <c r="C712" s="2">
        <f t="shared" si="60"/>
        <v>6.5742049126817577</v>
      </c>
      <c r="D712" s="2">
        <f t="shared" si="62"/>
        <v>6.6024245916247617</v>
      </c>
      <c r="E712" s="2">
        <f t="shared" si="61"/>
        <v>-2.8219678943004034E-2</v>
      </c>
      <c r="F712" s="2">
        <f t="shared" si="65"/>
        <v>-1.0467691866711487E-2</v>
      </c>
      <c r="G712" s="2">
        <f t="shared" si="63"/>
        <v>-1.7751987076292546E-2</v>
      </c>
      <c r="H712" s="2" t="str">
        <f t="shared" si="64"/>
        <v>Hold</v>
      </c>
    </row>
    <row r="713" spans="1:8" ht="13.5" x14ac:dyDescent="0.25">
      <c r="A713" s="3">
        <f>TITRES_STAT!B716</f>
        <v>43329</v>
      </c>
      <c r="B713" s="6">
        <f>TITRES_STAT!D716</f>
        <v>6.7576000000000001</v>
      </c>
      <c r="C713" s="2">
        <f t="shared" si="60"/>
        <v>6.5692195414999492</v>
      </c>
      <c r="D713" s="2">
        <f t="shared" si="62"/>
        <v>6.613919066319224</v>
      </c>
      <c r="E713" s="2">
        <f t="shared" si="61"/>
        <v>-4.469952481927475E-2</v>
      </c>
      <c r="F713" s="2">
        <f t="shared" si="65"/>
        <v>-1.7314058457224141E-2</v>
      </c>
      <c r="G713" s="2">
        <f t="shared" si="63"/>
        <v>-2.7385466362050609E-2</v>
      </c>
      <c r="H713" s="2" t="str">
        <f t="shared" si="64"/>
        <v>Hold</v>
      </c>
    </row>
    <row r="714" spans="1:8" ht="13.5" x14ac:dyDescent="0.25">
      <c r="A714" s="3">
        <f>TITRES_STAT!B717</f>
        <v>43332</v>
      </c>
      <c r="B714" s="6">
        <f>TITRES_STAT!D717</f>
        <v>6.7576000000000001</v>
      </c>
      <c r="C714" s="2">
        <f t="shared" si="60"/>
        <v>6.5548165351153411</v>
      </c>
      <c r="D714" s="2">
        <f t="shared" si="62"/>
        <v>6.6245620984437261</v>
      </c>
      <c r="E714" s="2">
        <f t="shared" si="61"/>
        <v>-6.9745563328384996E-2</v>
      </c>
      <c r="F714" s="2">
        <f t="shared" si="65"/>
        <v>-2.7800359431456312E-2</v>
      </c>
      <c r="G714" s="2">
        <f t="shared" si="63"/>
        <v>-4.1945203896928684E-2</v>
      </c>
      <c r="H714" s="2" t="str">
        <f t="shared" si="64"/>
        <v>Hold</v>
      </c>
    </row>
    <row r="715" spans="1:8" ht="13.5" x14ac:dyDescent="0.25">
      <c r="A715" s="3">
        <f>TITRES_STAT!B718</f>
        <v>43335</v>
      </c>
      <c r="B715" s="6">
        <f>TITRES_STAT!D718</f>
        <v>6.5688000000000004</v>
      </c>
      <c r="C715" s="2">
        <f t="shared" si="60"/>
        <v>6.5607216835591355</v>
      </c>
      <c r="D715" s="2">
        <f t="shared" si="62"/>
        <v>6.6204315726330796</v>
      </c>
      <c r="E715" s="2">
        <f t="shared" si="61"/>
        <v>-5.9709889073944034E-2</v>
      </c>
      <c r="F715" s="2">
        <f t="shared" si="65"/>
        <v>-3.4182265359953855E-2</v>
      </c>
      <c r="G715" s="2">
        <f t="shared" si="63"/>
        <v>-2.5527623713990179E-2</v>
      </c>
      <c r="H715" s="2" t="str">
        <f t="shared" si="64"/>
        <v>Hold</v>
      </c>
    </row>
    <row r="716" spans="1:8" ht="13.5" x14ac:dyDescent="0.25">
      <c r="A716" s="3">
        <f>TITRES_STAT!B719</f>
        <v>43336</v>
      </c>
      <c r="B716" s="6">
        <f>TITRES_STAT!D719</f>
        <v>6.6821000000000002</v>
      </c>
      <c r="C716" s="2">
        <f t="shared" si="60"/>
        <v>6.5634568091654222</v>
      </c>
      <c r="D716" s="2">
        <f t="shared" si="62"/>
        <v>6.6249996042898882</v>
      </c>
      <c r="E716" s="2">
        <f t="shared" si="61"/>
        <v>-6.1542795124466032E-2</v>
      </c>
      <c r="F716" s="2">
        <f t="shared" si="65"/>
        <v>-3.965437131285629E-2</v>
      </c>
      <c r="G716" s="2">
        <f t="shared" si="63"/>
        <v>-2.1888423811609742E-2</v>
      </c>
      <c r="H716" s="2" t="str">
        <f t="shared" si="64"/>
        <v>Hold</v>
      </c>
    </row>
    <row r="717" spans="1:8" ht="13.5" x14ac:dyDescent="0.25">
      <c r="A717" s="3">
        <f>TITRES_STAT!B720</f>
        <v>43339</v>
      </c>
      <c r="B717" s="6">
        <f>TITRES_STAT!D720</f>
        <v>6.5084</v>
      </c>
      <c r="C717" s="2">
        <f t="shared" si="60"/>
        <v>6.5714326846784346</v>
      </c>
      <c r="D717" s="2">
        <f t="shared" si="62"/>
        <v>6.616362596564711</v>
      </c>
      <c r="E717" s="2">
        <f t="shared" si="61"/>
        <v>-4.4929911886276486E-2</v>
      </c>
      <c r="F717" s="2">
        <f t="shared" si="65"/>
        <v>-4.0709479427540336E-2</v>
      </c>
      <c r="G717" s="2">
        <f t="shared" si="63"/>
        <v>-4.2204324587361494E-3</v>
      </c>
      <c r="H717" s="2" t="str">
        <f t="shared" si="64"/>
        <v>Hold</v>
      </c>
    </row>
    <row r="718" spans="1:8" ht="13.5" x14ac:dyDescent="0.25">
      <c r="A718" s="3">
        <f>TITRES_STAT!B721</f>
        <v>43340</v>
      </c>
      <c r="B718" s="6">
        <f>TITRES_STAT!D721</f>
        <v>6.3422999999999998</v>
      </c>
      <c r="C718" s="2">
        <f t="shared" si="60"/>
        <v>6.5781815024202146</v>
      </c>
      <c r="D718" s="2">
        <f t="shared" si="62"/>
        <v>6.5960616634858438</v>
      </c>
      <c r="E718" s="2">
        <f t="shared" si="61"/>
        <v>-1.7880161065629174E-2</v>
      </c>
      <c r="F718" s="2">
        <f t="shared" si="65"/>
        <v>-3.6143615755158107E-2</v>
      </c>
      <c r="G718" s="2">
        <f t="shared" si="63"/>
        <v>1.8263454689528932E-2</v>
      </c>
      <c r="H718" s="2" t="str">
        <f t="shared" si="64"/>
        <v>Sell</v>
      </c>
    </row>
    <row r="719" spans="1:8" ht="13.5" x14ac:dyDescent="0.25">
      <c r="A719" s="3">
        <f>TITRES_STAT!B722</f>
        <v>43341</v>
      </c>
      <c r="B719" s="6">
        <f>TITRES_STAT!D722</f>
        <v>6.3422999999999998</v>
      </c>
      <c r="C719" s="2">
        <f t="shared" ref="C719:C782" si="66">$C$4*B709+C718*(1-$C$4)</f>
        <v>6.5725843482017208</v>
      </c>
      <c r="D719" s="2">
        <f t="shared" si="62"/>
        <v>6.5772645032276333</v>
      </c>
      <c r="E719" s="2">
        <f t="shared" si="61"/>
        <v>-4.680155025912569E-3</v>
      </c>
      <c r="F719" s="2">
        <f t="shared" si="65"/>
        <v>-2.9850923609309001E-2</v>
      </c>
      <c r="G719" s="2">
        <f t="shared" si="63"/>
        <v>2.5170768583396431E-2</v>
      </c>
      <c r="H719" s="2" t="str">
        <f t="shared" si="64"/>
        <v>Sell</v>
      </c>
    </row>
    <row r="720" spans="1:8" ht="13.5" x14ac:dyDescent="0.25">
      <c r="A720" s="3">
        <f>TITRES_STAT!B723</f>
        <v>43342</v>
      </c>
      <c r="B720" s="6">
        <f>TITRES_STAT!D723</f>
        <v>6.1913</v>
      </c>
      <c r="C720" s="2">
        <f t="shared" si="66"/>
        <v>6.5678482946322259</v>
      </c>
      <c r="D720" s="2">
        <f t="shared" si="62"/>
        <v>6.5486745400255861</v>
      </c>
      <c r="E720" s="2">
        <f t="shared" si="61"/>
        <v>1.9173754606639726E-2</v>
      </c>
      <c r="F720" s="2">
        <f t="shared" si="65"/>
        <v>-2.0045987966119255E-2</v>
      </c>
      <c r="G720" s="2">
        <f t="shared" si="63"/>
        <v>3.9219742572758981E-2</v>
      </c>
      <c r="H720" s="2" t="str">
        <f t="shared" si="64"/>
        <v>Sell</v>
      </c>
    </row>
    <row r="721" spans="1:8" ht="13.5" x14ac:dyDescent="0.25">
      <c r="A721" s="3">
        <f>TITRES_STAT!B724</f>
        <v>43343</v>
      </c>
      <c r="B721" s="6">
        <f>TITRES_STAT!D724</f>
        <v>6.1913</v>
      </c>
      <c r="C721" s="2">
        <f t="shared" si="66"/>
        <v>6.574963941611883</v>
      </c>
      <c r="D721" s="2">
        <f t="shared" si="62"/>
        <v>6.5222023518755421</v>
      </c>
      <c r="E721" s="2">
        <f t="shared" si="61"/>
        <v>5.276158973634093E-2</v>
      </c>
      <c r="F721" s="2">
        <f t="shared" si="65"/>
        <v>-5.4844724256272182E-3</v>
      </c>
      <c r="G721" s="2">
        <f t="shared" si="63"/>
        <v>5.8246062161968148E-2</v>
      </c>
      <c r="H721" s="2" t="str">
        <f t="shared" si="64"/>
        <v>Sell</v>
      </c>
    </row>
    <row r="722" spans="1:8" ht="13.5" x14ac:dyDescent="0.25">
      <c r="A722" s="3">
        <f>TITRES_STAT!B725</f>
        <v>43346</v>
      </c>
      <c r="B722" s="6">
        <f>TITRES_STAT!D725</f>
        <v>6.1913</v>
      </c>
      <c r="C722" s="2">
        <f t="shared" si="66"/>
        <v>6.6030617967485163</v>
      </c>
      <c r="D722" s="2">
        <f t="shared" si="62"/>
        <v>6.497691066551428</v>
      </c>
      <c r="E722" s="2">
        <f t="shared" si="61"/>
        <v>0.10537073019708831</v>
      </c>
      <c r="F722" s="2">
        <f t="shared" si="65"/>
        <v>1.6686568098915892E-2</v>
      </c>
      <c r="G722" s="2">
        <f t="shared" si="63"/>
        <v>8.8684162098172425E-2</v>
      </c>
      <c r="H722" s="2" t="str">
        <f t="shared" si="64"/>
        <v>Sell</v>
      </c>
    </row>
    <row r="723" spans="1:8" ht="13.5" x14ac:dyDescent="0.25">
      <c r="A723" s="3">
        <f>TITRES_STAT!B726</f>
        <v>43347</v>
      </c>
      <c r="B723" s="6">
        <f>TITRES_STAT!D726</f>
        <v>6.1837999999999997</v>
      </c>
      <c r="C723" s="2">
        <f t="shared" si="66"/>
        <v>6.6268369049410527</v>
      </c>
      <c r="D723" s="2">
        <f t="shared" si="62"/>
        <v>6.4744398764365068</v>
      </c>
      <c r="E723" s="2">
        <f t="shared" si="61"/>
        <v>0.15239702850454595</v>
      </c>
      <c r="F723" s="2">
        <f t="shared" si="65"/>
        <v>4.3828660180041903E-2</v>
      </c>
      <c r="G723" s="2">
        <f t="shared" si="63"/>
        <v>0.10856836832450405</v>
      </c>
      <c r="H723" s="2" t="str">
        <f t="shared" si="64"/>
        <v>Sell</v>
      </c>
    </row>
    <row r="724" spans="1:8" ht="13.5" x14ac:dyDescent="0.25">
      <c r="A724" s="3">
        <f>TITRES_STAT!B727</f>
        <v>43348</v>
      </c>
      <c r="B724" s="6">
        <f>TITRES_STAT!D727</f>
        <v>6.0856000000000003</v>
      </c>
      <c r="C724" s="2">
        <f t="shared" si="66"/>
        <v>6.6469543041808912</v>
      </c>
      <c r="D724" s="2">
        <f t="shared" si="62"/>
        <v>6.4456369226263952</v>
      </c>
      <c r="E724" s="2">
        <f t="shared" si="61"/>
        <v>0.20131738155449597</v>
      </c>
      <c r="F724" s="2">
        <f t="shared" si="65"/>
        <v>7.5326404454932716E-2</v>
      </c>
      <c r="G724" s="2">
        <f t="shared" si="63"/>
        <v>0.12599097709956325</v>
      </c>
      <c r="H724" s="2" t="str">
        <f t="shared" si="64"/>
        <v>Sell</v>
      </c>
    </row>
    <row r="725" spans="1:8" ht="13.5" x14ac:dyDescent="0.25">
      <c r="A725" s="3">
        <f>TITRES_STAT!B728</f>
        <v>43349</v>
      </c>
      <c r="B725" s="6">
        <f>TITRES_STAT!D728</f>
        <v>6.2667999999999999</v>
      </c>
      <c r="C725" s="2">
        <f t="shared" si="66"/>
        <v>6.6349305650761394</v>
      </c>
      <c r="D725" s="2">
        <f t="shared" si="62"/>
        <v>6.432389743172588</v>
      </c>
      <c r="E725" s="2">
        <f t="shared" si="61"/>
        <v>0.20254082190355138</v>
      </c>
      <c r="F725" s="2">
        <f t="shared" si="65"/>
        <v>0.10076928794465645</v>
      </c>
      <c r="G725" s="2">
        <f t="shared" si="63"/>
        <v>0.10177153395889493</v>
      </c>
      <c r="H725" s="2" t="str">
        <f t="shared" si="64"/>
        <v>Sell</v>
      </c>
    </row>
    <row r="726" spans="1:8" ht="13.5" x14ac:dyDescent="0.25">
      <c r="A726" s="3">
        <f>TITRES_STAT!B729</f>
        <v>43350</v>
      </c>
      <c r="B726" s="6">
        <f>TITRES_STAT!D729</f>
        <v>6.3272000000000004</v>
      </c>
      <c r="C726" s="2">
        <f t="shared" si="66"/>
        <v>6.6421874012182718</v>
      </c>
      <c r="D726" s="2">
        <f t="shared" si="62"/>
        <v>6.4245979103449891</v>
      </c>
      <c r="E726" s="2">
        <f t="shared" si="61"/>
        <v>0.21758949087328272</v>
      </c>
      <c r="F726" s="2">
        <f t="shared" si="65"/>
        <v>0.1241333285303817</v>
      </c>
      <c r="G726" s="2">
        <f t="shared" si="63"/>
        <v>9.3456162342901022E-2</v>
      </c>
      <c r="H726" s="2" t="str">
        <f t="shared" si="64"/>
        <v>Sell</v>
      </c>
    </row>
    <row r="727" spans="1:8" ht="13.5" x14ac:dyDescent="0.25">
      <c r="A727" s="3">
        <f>TITRES_STAT!B730</f>
        <v>43353</v>
      </c>
      <c r="B727" s="6">
        <f>TITRES_STAT!D730</f>
        <v>6.2819000000000003</v>
      </c>
      <c r="C727" s="2">
        <f t="shared" si="66"/>
        <v>6.621604724107768</v>
      </c>
      <c r="D727" s="2">
        <f t="shared" si="62"/>
        <v>6.4140276947638792</v>
      </c>
      <c r="E727" s="2">
        <f t="shared" si="61"/>
        <v>0.20757702934388877</v>
      </c>
      <c r="F727" s="2">
        <f t="shared" si="65"/>
        <v>0.14082206869308311</v>
      </c>
      <c r="G727" s="2">
        <f t="shared" si="63"/>
        <v>6.6754960650805661E-2</v>
      </c>
      <c r="H727" s="2" t="str">
        <f t="shared" si="64"/>
        <v>Sell</v>
      </c>
    </row>
    <row r="728" spans="1:8" ht="13.5" x14ac:dyDescent="0.25">
      <c r="A728" s="3">
        <f>TITRES_STAT!B731</f>
        <v>43355</v>
      </c>
      <c r="B728" s="6">
        <f>TITRES_STAT!D731</f>
        <v>6.3045999999999998</v>
      </c>
      <c r="C728" s="2">
        <f t="shared" si="66"/>
        <v>6.5786347665527263</v>
      </c>
      <c r="D728" s="2">
        <f t="shared" si="62"/>
        <v>6.4059219395961842</v>
      </c>
      <c r="E728" s="2">
        <f t="shared" si="61"/>
        <v>0.17271282695654211</v>
      </c>
      <c r="F728" s="2">
        <f t="shared" si="65"/>
        <v>0.14720022034577493</v>
      </c>
      <c r="G728" s="2">
        <f t="shared" si="63"/>
        <v>2.551260661076718E-2</v>
      </c>
      <c r="H728" s="2" t="str">
        <f t="shared" si="64"/>
        <v>Sell</v>
      </c>
    </row>
    <row r="729" spans="1:8" ht="13.5" x14ac:dyDescent="0.25">
      <c r="A729" s="3">
        <f>TITRES_STAT!B732</f>
        <v>43356</v>
      </c>
      <c r="B729" s="6">
        <f>TITRES_STAT!D732</f>
        <v>6.3724999999999996</v>
      </c>
      <c r="C729" s="2">
        <f t="shared" si="66"/>
        <v>6.5422755716984602</v>
      </c>
      <c r="D729" s="2">
        <f t="shared" si="62"/>
        <v>6.4034462403668373</v>
      </c>
      <c r="E729" s="2">
        <f t="shared" si="61"/>
        <v>0.1388293313316229</v>
      </c>
      <c r="F729" s="2">
        <f t="shared" si="65"/>
        <v>0.14552604254294452</v>
      </c>
      <c r="G729" s="2">
        <f t="shared" si="63"/>
        <v>-6.6967112113216209E-3</v>
      </c>
      <c r="H729" s="2" t="str">
        <f t="shared" si="64"/>
        <v>Hold</v>
      </c>
    </row>
    <row r="730" spans="1:8" ht="13.5" x14ac:dyDescent="0.25">
      <c r="A730" s="3">
        <f>TITRES_STAT!B733</f>
        <v>43357</v>
      </c>
      <c r="B730" s="6">
        <f>TITRES_STAT!D733</f>
        <v>6.3724999999999996</v>
      </c>
      <c r="C730" s="2">
        <f t="shared" si="66"/>
        <v>6.4882793298986972</v>
      </c>
      <c r="D730" s="2">
        <f t="shared" si="62"/>
        <v>6.4011539262655903</v>
      </c>
      <c r="E730" s="2">
        <f t="shared" si="61"/>
        <v>8.7125403633106835E-2</v>
      </c>
      <c r="F730" s="2">
        <f t="shared" si="65"/>
        <v>0.13384591476097699</v>
      </c>
      <c r="G730" s="2">
        <f t="shared" si="63"/>
        <v>-4.6720511127870151E-2</v>
      </c>
      <c r="H730" s="2" t="str">
        <f t="shared" si="64"/>
        <v>Hold</v>
      </c>
    </row>
    <row r="731" spans="1:8" ht="13.5" x14ac:dyDescent="0.25">
      <c r="A731" s="3">
        <f>TITRES_STAT!B734</f>
        <v>43360</v>
      </c>
      <c r="B731" s="6">
        <f>TITRES_STAT!D734</f>
        <v>6.3724999999999996</v>
      </c>
      <c r="C731" s="2">
        <f t="shared" si="66"/>
        <v>6.4425902022219752</v>
      </c>
      <c r="D731" s="2">
        <f t="shared" si="62"/>
        <v>6.3990314132088795</v>
      </c>
      <c r="E731" s="2">
        <f t="shared" si="61"/>
        <v>4.3558789013095733E-2</v>
      </c>
      <c r="F731" s="2">
        <f t="shared" si="65"/>
        <v>0.11578848961140074</v>
      </c>
      <c r="G731" s="2">
        <f t="shared" si="63"/>
        <v>-7.2229700598305011E-2</v>
      </c>
      <c r="H731" s="2" t="str">
        <f t="shared" si="64"/>
        <v>Hold</v>
      </c>
    </row>
    <row r="732" spans="1:8" ht="13.5" x14ac:dyDescent="0.25">
      <c r="A732" s="3">
        <f>TITRES_STAT!B735</f>
        <v>43361</v>
      </c>
      <c r="B732" s="6">
        <f>TITRES_STAT!D735</f>
        <v>6.2592999999999996</v>
      </c>
      <c r="C732" s="2">
        <f t="shared" si="66"/>
        <v>6.4039301711109022</v>
      </c>
      <c r="D732" s="2">
        <f t="shared" si="62"/>
        <v>6.3886809381563694</v>
      </c>
      <c r="E732" s="2">
        <f t="shared" ref="E732:E795" si="67">C732-D732</f>
        <v>1.5249232954532843E-2</v>
      </c>
      <c r="F732" s="2">
        <f t="shared" si="65"/>
        <v>9.5680638280027167E-2</v>
      </c>
      <c r="G732" s="2">
        <f t="shared" si="63"/>
        <v>-8.0431405325494323E-2</v>
      </c>
      <c r="H732" s="2" t="str">
        <f t="shared" si="64"/>
        <v>Hold</v>
      </c>
    </row>
    <row r="733" spans="1:8" ht="13.5" x14ac:dyDescent="0.25">
      <c r="A733" s="3">
        <f>TITRES_STAT!B736</f>
        <v>43362</v>
      </c>
      <c r="B733" s="6">
        <f>TITRES_STAT!D736</f>
        <v>6.2592999999999996</v>
      </c>
      <c r="C733" s="2">
        <f t="shared" si="66"/>
        <v>6.370063990939995</v>
      </c>
      <c r="D733" s="2">
        <f t="shared" ref="D733:D796" si="68">$D$4*B733+(1-$D$4)*D732</f>
        <v>6.3790971649596013</v>
      </c>
      <c r="E733" s="2">
        <f t="shared" si="67"/>
        <v>-9.0331740196063492E-3</v>
      </c>
      <c r="F733" s="2">
        <f t="shared" si="65"/>
        <v>7.4737875820100469E-2</v>
      </c>
      <c r="G733" s="2">
        <f t="shared" si="63"/>
        <v>-8.3771049839706818E-2</v>
      </c>
      <c r="H733" s="2" t="str">
        <f t="shared" si="64"/>
        <v>Hold</v>
      </c>
    </row>
    <row r="734" spans="1:8" ht="13.5" x14ac:dyDescent="0.25">
      <c r="A734" s="3">
        <f>TITRES_STAT!B737</f>
        <v>43363</v>
      </c>
      <c r="B734" s="6">
        <f>TITRES_STAT!D737</f>
        <v>6.2516999999999996</v>
      </c>
      <c r="C734" s="2">
        <f t="shared" si="66"/>
        <v>6.3263003000261495</v>
      </c>
      <c r="D734" s="2">
        <f t="shared" si="68"/>
        <v>6.3696603379255565</v>
      </c>
      <c r="E734" s="2">
        <f t="shared" si="67"/>
        <v>-4.3360037899407011E-2</v>
      </c>
      <c r="F734" s="2">
        <f t="shared" si="65"/>
        <v>5.1118293076198973E-2</v>
      </c>
      <c r="G734" s="2">
        <f t="shared" si="63"/>
        <v>-9.4478330975605984E-2</v>
      </c>
      <c r="H734" s="2" t="str">
        <f t="shared" si="64"/>
        <v>Hold</v>
      </c>
    </row>
    <row r="735" spans="1:8" ht="13.5" x14ac:dyDescent="0.25">
      <c r="A735" s="3">
        <f>TITRES_STAT!B738</f>
        <v>43364</v>
      </c>
      <c r="B735" s="6">
        <f>TITRES_STAT!D738</f>
        <v>6.2516999999999996</v>
      </c>
      <c r="C735" s="2">
        <f t="shared" si="66"/>
        <v>6.3171464077144339</v>
      </c>
      <c r="D735" s="2">
        <f t="shared" si="68"/>
        <v>6.3609225351162557</v>
      </c>
      <c r="E735" s="2">
        <f t="shared" si="67"/>
        <v>-4.3776127401821796E-2</v>
      </c>
      <c r="F735" s="2">
        <f t="shared" si="65"/>
        <v>3.2139408980594822E-2</v>
      </c>
      <c r="G735" s="2">
        <f t="shared" si="63"/>
        <v>-7.5915536382416618E-2</v>
      </c>
      <c r="H735" s="2" t="str">
        <f t="shared" si="64"/>
        <v>Hold</v>
      </c>
    </row>
    <row r="736" spans="1:8" ht="13.5" x14ac:dyDescent="0.25">
      <c r="A736" s="3">
        <f>TITRES_STAT!B739</f>
        <v>43367</v>
      </c>
      <c r="B736" s="6">
        <f>TITRES_STAT!D739</f>
        <v>6.0781000000000001</v>
      </c>
      <c r="C736" s="2">
        <f t="shared" si="66"/>
        <v>6.3186931142199061</v>
      </c>
      <c r="D736" s="2">
        <f t="shared" si="68"/>
        <v>6.3399727177002365</v>
      </c>
      <c r="E736" s="2">
        <f t="shared" si="67"/>
        <v>-2.1279603480330422E-2</v>
      </c>
      <c r="F736" s="2">
        <f t="shared" si="65"/>
        <v>2.1455606488409773E-2</v>
      </c>
      <c r="G736" s="2">
        <f t="shared" si="63"/>
        <v>-4.2735209968740195E-2</v>
      </c>
      <c r="H736" s="2" t="str">
        <f t="shared" si="64"/>
        <v>Hold</v>
      </c>
    </row>
    <row r="737" spans="1:8" ht="13.5" x14ac:dyDescent="0.25">
      <c r="A737" s="3">
        <f>TITRES_STAT!B740</f>
        <v>43368</v>
      </c>
      <c r="B737" s="6">
        <f>TITRES_STAT!D740</f>
        <v>6.1913</v>
      </c>
      <c r="C737" s="2">
        <f t="shared" si="66"/>
        <v>6.3130326351091517</v>
      </c>
      <c r="D737" s="2">
        <f t="shared" si="68"/>
        <v>6.3289599237965151</v>
      </c>
      <c r="E737" s="2">
        <f t="shared" si="67"/>
        <v>-1.5927288687363372E-2</v>
      </c>
      <c r="F737" s="2">
        <f t="shared" si="65"/>
        <v>1.3979027453255145E-2</v>
      </c>
      <c r="G737" s="2">
        <f t="shared" si="63"/>
        <v>-2.9906316140618519E-2</v>
      </c>
      <c r="H737" s="2" t="str">
        <f t="shared" si="64"/>
        <v>Hold</v>
      </c>
    </row>
    <row r="738" spans="1:8" ht="13.5" x14ac:dyDescent="0.25">
      <c r="A738" s="3">
        <f>TITRES_STAT!B741</f>
        <v>43369</v>
      </c>
      <c r="B738" s="6">
        <f>TITRES_STAT!D741</f>
        <v>6.1913</v>
      </c>
      <c r="C738" s="2">
        <f t="shared" si="66"/>
        <v>6.3117353066308208</v>
      </c>
      <c r="D738" s="2">
        <f t="shared" si="68"/>
        <v>6.3187628924041803</v>
      </c>
      <c r="E738" s="2">
        <f t="shared" si="67"/>
        <v>-7.0275857733594904E-3</v>
      </c>
      <c r="F738" s="2">
        <f t="shared" si="65"/>
        <v>9.7777048079322176E-3</v>
      </c>
      <c r="G738" s="2">
        <f t="shared" si="63"/>
        <v>-1.680529058129171E-2</v>
      </c>
      <c r="H738" s="2" t="str">
        <f t="shared" si="64"/>
        <v>Hold</v>
      </c>
    </row>
    <row r="739" spans="1:8" ht="13.5" x14ac:dyDescent="0.25">
      <c r="A739" s="3">
        <f>TITRES_STAT!B742</f>
        <v>43370</v>
      </c>
      <c r="B739" s="6">
        <f>TITRES_STAT!D742</f>
        <v>6.1913</v>
      </c>
      <c r="C739" s="2">
        <f t="shared" si="66"/>
        <v>6.3210837209953095</v>
      </c>
      <c r="D739" s="2">
        <f t="shared" si="68"/>
        <v>6.3093211966705374</v>
      </c>
      <c r="E739" s="2">
        <f t="shared" si="67"/>
        <v>1.1762524324772095E-2</v>
      </c>
      <c r="F739" s="2">
        <f t="shared" si="65"/>
        <v>1.0174668711300194E-2</v>
      </c>
      <c r="G739" s="2">
        <f t="shared" si="63"/>
        <v>1.5878556134719009E-3</v>
      </c>
      <c r="H739" s="2" t="str">
        <f t="shared" si="64"/>
        <v>Sell</v>
      </c>
    </row>
    <row r="740" spans="1:8" ht="13.5" x14ac:dyDescent="0.25">
      <c r="A740" s="3">
        <f>TITRES_STAT!B743</f>
        <v>43371</v>
      </c>
      <c r="B740" s="6">
        <f>TITRES_STAT!D743</f>
        <v>6.1913</v>
      </c>
      <c r="C740" s="2">
        <f t="shared" si="66"/>
        <v>6.3289939177652617</v>
      </c>
      <c r="D740" s="2">
        <f t="shared" si="68"/>
        <v>6.3005788858060532</v>
      </c>
      <c r="E740" s="2">
        <f t="shared" si="67"/>
        <v>2.841503195920847E-2</v>
      </c>
      <c r="F740" s="2">
        <f t="shared" si="65"/>
        <v>1.3822741360881848E-2</v>
      </c>
      <c r="G740" s="2">
        <f t="shared" ref="G740:G803" si="69">E740-F740</f>
        <v>1.4592290598326622E-2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43374</v>
      </c>
      <c r="B741" s="6">
        <f>TITRES_STAT!D744</f>
        <v>6.0781000000000001</v>
      </c>
      <c r="C741" s="2">
        <f t="shared" si="66"/>
        <v>6.33568716118599</v>
      </c>
      <c r="D741" s="2">
        <f t="shared" si="68"/>
        <v>6.2840989683389381</v>
      </c>
      <c r="E741" s="2">
        <f t="shared" si="67"/>
        <v>5.158819284705185E-2</v>
      </c>
      <c r="F741" s="2">
        <f t="shared" ref="F741:F804" si="71">(E741*(2/(10)))+((1-(2/10))*F740)</f>
        <v>2.1375831658115851E-2</v>
      </c>
      <c r="G741" s="2">
        <f t="shared" si="69"/>
        <v>3.0212361188935999E-2</v>
      </c>
      <c r="H741" s="2" t="str">
        <f t="shared" si="70"/>
        <v>Sell</v>
      </c>
    </row>
    <row r="742" spans="1:8" ht="13.5" x14ac:dyDescent="0.25">
      <c r="A742" s="3">
        <f>TITRES_STAT!B745</f>
        <v>43375</v>
      </c>
      <c r="B742" s="6">
        <f>TITRES_STAT!D745</f>
        <v>6.0781000000000001</v>
      </c>
      <c r="C742" s="2">
        <f t="shared" si="66"/>
        <v>6.3239352902342993</v>
      </c>
      <c r="D742" s="2">
        <f t="shared" si="68"/>
        <v>6.2688397854990168</v>
      </c>
      <c r="E742" s="2">
        <f t="shared" si="67"/>
        <v>5.5095504735282574E-2</v>
      </c>
      <c r="F742" s="2">
        <f t="shared" si="71"/>
        <v>2.8119766273549195E-2</v>
      </c>
      <c r="G742" s="2">
        <f t="shared" si="69"/>
        <v>2.697573846173338E-2</v>
      </c>
      <c r="H742" s="2" t="str">
        <f t="shared" si="70"/>
        <v>Sell</v>
      </c>
    </row>
    <row r="743" spans="1:8" ht="13.5" x14ac:dyDescent="0.25">
      <c r="A743" s="3">
        <f>TITRES_STAT!B746</f>
        <v>43376</v>
      </c>
      <c r="B743" s="6">
        <f>TITRES_STAT!D746</f>
        <v>6.0403000000000002</v>
      </c>
      <c r="C743" s="2">
        <f t="shared" si="66"/>
        <v>6.313991399429022</v>
      </c>
      <c r="D743" s="2">
        <f t="shared" si="68"/>
        <v>6.2519109124990901</v>
      </c>
      <c r="E743" s="2">
        <f t="shared" si="67"/>
        <v>6.2080486929931844E-2</v>
      </c>
      <c r="F743" s="2">
        <f t="shared" si="71"/>
        <v>3.4911910404825726E-2</v>
      </c>
      <c r="G743" s="2">
        <f t="shared" si="69"/>
        <v>2.7168576525106118E-2</v>
      </c>
      <c r="H743" s="2" t="str">
        <f t="shared" si="70"/>
        <v>Sell</v>
      </c>
    </row>
    <row r="744" spans="1:8" ht="13.5" x14ac:dyDescent="0.25">
      <c r="A744" s="3">
        <f>TITRES_STAT!B747</f>
        <v>43377</v>
      </c>
      <c r="B744" s="6">
        <f>TITRES_STAT!D747</f>
        <v>5.8590999999999998</v>
      </c>
      <c r="C744" s="2">
        <f t="shared" si="66"/>
        <v>6.3044081072091727</v>
      </c>
      <c r="D744" s="2">
        <f t="shared" si="68"/>
        <v>6.2228138078695281</v>
      </c>
      <c r="E744" s="2">
        <f t="shared" si="67"/>
        <v>8.1594299339644571E-2</v>
      </c>
      <c r="F744" s="2">
        <f t="shared" si="71"/>
        <v>4.4248388191789501E-2</v>
      </c>
      <c r="G744" s="2">
        <f t="shared" si="69"/>
        <v>3.7345911147855071E-2</v>
      </c>
      <c r="H744" s="2" t="str">
        <f t="shared" si="70"/>
        <v>Sell</v>
      </c>
    </row>
    <row r="745" spans="1:8" ht="13.5" x14ac:dyDescent="0.25">
      <c r="A745" s="3">
        <f>TITRES_STAT!B748</f>
        <v>43378</v>
      </c>
      <c r="B745" s="6">
        <f>TITRES_STAT!D748</f>
        <v>5.8440000000000003</v>
      </c>
      <c r="C745" s="2">
        <f t="shared" si="66"/>
        <v>6.2962991676385309</v>
      </c>
      <c r="D745" s="2">
        <f t="shared" si="68"/>
        <v>6.194753525805119</v>
      </c>
      <c r="E745" s="2">
        <f t="shared" si="67"/>
        <v>0.10154564183341197</v>
      </c>
      <c r="F745" s="2">
        <f t="shared" si="71"/>
        <v>5.5707838920113995E-2</v>
      </c>
      <c r="G745" s="2">
        <f t="shared" si="69"/>
        <v>4.5837802913297976E-2</v>
      </c>
      <c r="H745" s="2" t="str">
        <f t="shared" si="70"/>
        <v>Sell</v>
      </c>
    </row>
    <row r="746" spans="1:8" ht="13.5" x14ac:dyDescent="0.25">
      <c r="A746" s="3">
        <f>TITRES_STAT!B749</f>
        <v>43381</v>
      </c>
      <c r="B746" s="6">
        <f>TITRES_STAT!D749</f>
        <v>5.8742000000000001</v>
      </c>
      <c r="C746" s="2">
        <f t="shared" si="66"/>
        <v>6.2627300649249111</v>
      </c>
      <c r="D746" s="2">
        <f t="shared" si="68"/>
        <v>6.1710088201899254</v>
      </c>
      <c r="E746" s="2">
        <f t="shared" si="67"/>
        <v>9.1721244734985774E-2</v>
      </c>
      <c r="F746" s="2">
        <f t="shared" si="71"/>
        <v>6.2910520083088353E-2</v>
      </c>
      <c r="G746" s="2">
        <f t="shared" si="69"/>
        <v>2.8810724651897421E-2</v>
      </c>
      <c r="H746" s="2" t="str">
        <f t="shared" si="70"/>
        <v>Sell</v>
      </c>
    </row>
    <row r="747" spans="1:8" ht="13.5" x14ac:dyDescent="0.25">
      <c r="A747" s="3">
        <f>TITRES_STAT!B750</f>
        <v>43382</v>
      </c>
      <c r="B747" s="6">
        <f>TITRES_STAT!D750</f>
        <v>5.8590999999999998</v>
      </c>
      <c r="C747" s="2">
        <f t="shared" si="66"/>
        <v>6.251740824167233</v>
      </c>
      <c r="D747" s="2">
        <f t="shared" si="68"/>
        <v>6.1479044631388202</v>
      </c>
      <c r="E747" s="2">
        <f t="shared" si="67"/>
        <v>0.10383636102841276</v>
      </c>
      <c r="F747" s="2">
        <f t="shared" si="71"/>
        <v>7.1095688272153235E-2</v>
      </c>
      <c r="G747" s="2">
        <f t="shared" si="69"/>
        <v>3.2740672756259526E-2</v>
      </c>
      <c r="H747" s="2" t="str">
        <f t="shared" si="70"/>
        <v>Sell</v>
      </c>
    </row>
    <row r="748" spans="1:8" ht="13.5" x14ac:dyDescent="0.25">
      <c r="A748" s="3">
        <f>TITRES_STAT!B751</f>
        <v>43383</v>
      </c>
      <c r="B748" s="6">
        <f>TITRES_STAT!D751</f>
        <v>6.0403000000000002</v>
      </c>
      <c r="C748" s="2">
        <f t="shared" si="66"/>
        <v>6.2424422358338125</v>
      </c>
      <c r="D748" s="2">
        <f t="shared" si="68"/>
        <v>6.1399337621655743</v>
      </c>
      <c r="E748" s="2">
        <f t="shared" si="67"/>
        <v>0.10250847366823823</v>
      </c>
      <c r="F748" s="2">
        <f t="shared" si="71"/>
        <v>7.7378245351370237E-2</v>
      </c>
      <c r="G748" s="2">
        <f t="shared" si="69"/>
        <v>2.5130228316867995E-2</v>
      </c>
      <c r="H748" s="2" t="str">
        <f t="shared" si="70"/>
        <v>Sell</v>
      </c>
    </row>
    <row r="749" spans="1:8" ht="13.5" x14ac:dyDescent="0.25">
      <c r="A749" s="3">
        <f>TITRES_STAT!B752</f>
        <v>43384</v>
      </c>
      <c r="B749" s="6">
        <f>TITRES_STAT!D752</f>
        <v>6.0251999999999999</v>
      </c>
      <c r="C749" s="2">
        <f t="shared" si="66"/>
        <v>6.2345741995516875</v>
      </c>
      <c r="D749" s="2">
        <f t="shared" si="68"/>
        <v>6.1314349649681246</v>
      </c>
      <c r="E749" s="2">
        <f t="shared" si="67"/>
        <v>0.10313923458356289</v>
      </c>
      <c r="F749" s="2">
        <f t="shared" si="71"/>
        <v>8.2530443197808778E-2</v>
      </c>
      <c r="G749" s="2">
        <f t="shared" si="69"/>
        <v>2.0608791385754111E-2</v>
      </c>
      <c r="H749" s="2" t="str">
        <f t="shared" si="70"/>
        <v>Sell</v>
      </c>
    </row>
    <row r="750" spans="1:8" ht="13.5" x14ac:dyDescent="0.25">
      <c r="A750" s="3">
        <f>TITRES_STAT!B753</f>
        <v>43385</v>
      </c>
      <c r="B750" s="6">
        <f>TITRES_STAT!D753</f>
        <v>6.0101000000000004</v>
      </c>
      <c r="C750" s="2">
        <f t="shared" si="66"/>
        <v>6.2279166303898901</v>
      </c>
      <c r="D750" s="2">
        <f t="shared" si="68"/>
        <v>6.1224471897853006</v>
      </c>
      <c r="E750" s="2">
        <f t="shared" si="67"/>
        <v>0.10546944060458951</v>
      </c>
      <c r="F750" s="2">
        <f t="shared" si="71"/>
        <v>8.7118242679164931E-2</v>
      </c>
      <c r="G750" s="2">
        <f t="shared" si="69"/>
        <v>1.8351197925424584E-2</v>
      </c>
      <c r="H750" s="2" t="str">
        <f t="shared" si="70"/>
        <v>Sell</v>
      </c>
    </row>
    <row r="751" spans="1:8" ht="13.5" x14ac:dyDescent="0.25">
      <c r="A751" s="3">
        <f>TITRES_STAT!B754</f>
        <v>43389</v>
      </c>
      <c r="B751" s="6">
        <f>TITRES_STAT!D754</f>
        <v>6.0176999999999996</v>
      </c>
      <c r="C751" s="2">
        <f t="shared" si="66"/>
        <v>6.2048679180222148</v>
      </c>
      <c r="D751" s="2">
        <f t="shared" si="68"/>
        <v>6.1146881386900933</v>
      </c>
      <c r="E751" s="2">
        <f t="shared" si="67"/>
        <v>9.0179779332121512E-2</v>
      </c>
      <c r="F751" s="2">
        <f t="shared" si="71"/>
        <v>8.7730550009756242E-2</v>
      </c>
      <c r="G751" s="2">
        <f t="shared" si="69"/>
        <v>2.4492293223652706E-3</v>
      </c>
      <c r="H751" s="2" t="str">
        <f t="shared" si="70"/>
        <v>Sell</v>
      </c>
    </row>
    <row r="752" spans="1:8" ht="13.5" x14ac:dyDescent="0.25">
      <c r="A752" s="3">
        <f>TITRES_STAT!B755</f>
        <v>43390</v>
      </c>
      <c r="B752" s="6">
        <f>TITRES_STAT!D755</f>
        <v>6.0327999999999999</v>
      </c>
      <c r="C752" s="2">
        <f t="shared" si="66"/>
        <v>6.1853651614034133</v>
      </c>
      <c r="D752" s="2">
        <f t="shared" si="68"/>
        <v>6.1086223506389752</v>
      </c>
      <c r="E752" s="2">
        <f t="shared" si="67"/>
        <v>7.6742810764438119E-2</v>
      </c>
      <c r="F752" s="2">
        <f t="shared" si="71"/>
        <v>8.5533002160692623E-2</v>
      </c>
      <c r="G752" s="2">
        <f t="shared" si="69"/>
        <v>-8.7901913962545042E-3</v>
      </c>
      <c r="H752" s="2" t="str">
        <f t="shared" si="70"/>
        <v>Hold</v>
      </c>
    </row>
    <row r="753" spans="1:8" ht="13.5" x14ac:dyDescent="0.25">
      <c r="A753" s="3">
        <f>TITRES_STAT!B756</f>
        <v>43391</v>
      </c>
      <c r="B753" s="6">
        <f>TITRES_STAT!D756</f>
        <v>6.0176999999999996</v>
      </c>
      <c r="C753" s="2">
        <f t="shared" si="66"/>
        <v>6.1630474442644267</v>
      </c>
      <c r="D753" s="2">
        <f t="shared" si="68"/>
        <v>6.1018873617027545</v>
      </c>
      <c r="E753" s="2">
        <f t="shared" si="67"/>
        <v>6.1160082561672269E-2</v>
      </c>
      <c r="F753" s="2">
        <f t="shared" si="71"/>
        <v>8.0658418240888555E-2</v>
      </c>
      <c r="G753" s="2">
        <f t="shared" si="69"/>
        <v>-1.9498335679216286E-2</v>
      </c>
      <c r="H753" s="2" t="str">
        <f t="shared" si="70"/>
        <v>Hold</v>
      </c>
    </row>
    <row r="754" spans="1:8" ht="13.5" x14ac:dyDescent="0.25">
      <c r="A754" s="3">
        <f>TITRES_STAT!B757</f>
        <v>43392</v>
      </c>
      <c r="B754" s="6">
        <f>TITRES_STAT!D757</f>
        <v>6.0176999999999996</v>
      </c>
      <c r="C754" s="2">
        <f t="shared" si="66"/>
        <v>6.1162862989929758</v>
      </c>
      <c r="D754" s="2">
        <f t="shared" si="68"/>
        <v>6.0956512608358837</v>
      </c>
      <c r="E754" s="2">
        <f t="shared" si="67"/>
        <v>2.0635038157092112E-2</v>
      </c>
      <c r="F754" s="2">
        <f t="shared" si="71"/>
        <v>6.8653742224129261E-2</v>
      </c>
      <c r="G754" s="2">
        <f t="shared" si="69"/>
        <v>-4.8018704067037149E-2</v>
      </c>
      <c r="H754" s="2" t="str">
        <f t="shared" si="70"/>
        <v>Hold</v>
      </c>
    </row>
    <row r="755" spans="1:8" ht="13.5" x14ac:dyDescent="0.25">
      <c r="A755" s="3">
        <f>TITRES_STAT!B758</f>
        <v>43395</v>
      </c>
      <c r="B755" s="6">
        <f>TITRES_STAT!D758</f>
        <v>6.0176999999999996</v>
      </c>
      <c r="C755" s="2">
        <f t="shared" si="66"/>
        <v>6.0743960991479025</v>
      </c>
      <c r="D755" s="2">
        <f t="shared" si="68"/>
        <v>6.0898770933665594</v>
      </c>
      <c r="E755" s="2">
        <f t="shared" si="67"/>
        <v>-1.5480994218656896E-2</v>
      </c>
      <c r="F755" s="2">
        <f t="shared" si="71"/>
        <v>5.1826794935572032E-2</v>
      </c>
      <c r="G755" s="2">
        <f t="shared" si="69"/>
        <v>-6.7307789154228928E-2</v>
      </c>
      <c r="H755" s="2" t="str">
        <f t="shared" si="70"/>
        <v>Hold</v>
      </c>
    </row>
    <row r="756" spans="1:8" ht="13.5" x14ac:dyDescent="0.25">
      <c r="A756" s="3">
        <f>TITRES_STAT!B759</f>
        <v>43396</v>
      </c>
      <c r="B756" s="6">
        <f>TITRES_STAT!D759</f>
        <v>6.0176999999999996</v>
      </c>
      <c r="C756" s="2">
        <f t="shared" si="66"/>
        <v>6.0435966992789947</v>
      </c>
      <c r="D756" s="2">
        <f t="shared" si="68"/>
        <v>6.0845306420060732</v>
      </c>
      <c r="E756" s="2">
        <f t="shared" si="67"/>
        <v>-4.0933942727078509E-2</v>
      </c>
      <c r="F756" s="2">
        <f t="shared" si="71"/>
        <v>3.3274647403041924E-2</v>
      </c>
      <c r="G756" s="2">
        <f t="shared" si="69"/>
        <v>-7.4208590130120433E-2</v>
      </c>
      <c r="H756" s="2" t="str">
        <f t="shared" si="70"/>
        <v>Hold</v>
      </c>
    </row>
    <row r="757" spans="1:8" ht="13.5" x14ac:dyDescent="0.25">
      <c r="A757" s="3">
        <f>TITRES_STAT!B760</f>
        <v>43397</v>
      </c>
      <c r="B757" s="6">
        <f>TITRES_STAT!D760</f>
        <v>6.0026000000000002</v>
      </c>
      <c r="C757" s="2">
        <f t="shared" si="66"/>
        <v>6.0152125916976109</v>
      </c>
      <c r="D757" s="2">
        <f t="shared" si="68"/>
        <v>6.0784617055611783</v>
      </c>
      <c r="E757" s="2">
        <f t="shared" si="67"/>
        <v>-6.3249113863567352E-2</v>
      </c>
      <c r="F757" s="2">
        <f t="shared" si="71"/>
        <v>1.3969895149720069E-2</v>
      </c>
      <c r="G757" s="2">
        <f t="shared" si="69"/>
        <v>-7.7219009013287418E-2</v>
      </c>
      <c r="H757" s="2" t="str">
        <f t="shared" si="70"/>
        <v>Hold</v>
      </c>
    </row>
    <row r="758" spans="1:8" ht="13.5" x14ac:dyDescent="0.25">
      <c r="A758" s="3">
        <f>TITRES_STAT!B761</f>
        <v>43398</v>
      </c>
      <c r="B758" s="6">
        <f>TITRES_STAT!D761</f>
        <v>5.8893000000000004</v>
      </c>
      <c r="C758" s="2">
        <f t="shared" si="66"/>
        <v>6.0190721929749014</v>
      </c>
      <c r="D758" s="2">
        <f t="shared" si="68"/>
        <v>6.0644497273714615</v>
      </c>
      <c r="E758" s="2">
        <f t="shared" si="67"/>
        <v>-4.5377534396560115E-2</v>
      </c>
      <c r="F758" s="2">
        <f t="shared" si="71"/>
        <v>2.1004092404640334E-3</v>
      </c>
      <c r="G758" s="2">
        <f t="shared" si="69"/>
        <v>-4.747794363702415E-2</v>
      </c>
      <c r="H758" s="2" t="str">
        <f t="shared" si="70"/>
        <v>Hold</v>
      </c>
    </row>
    <row r="759" spans="1:8" ht="13.5" x14ac:dyDescent="0.25">
      <c r="A759" s="3">
        <f>TITRES_STAT!B762</f>
        <v>43399</v>
      </c>
      <c r="B759" s="6">
        <f>TITRES_STAT!D762</f>
        <v>5.9950000000000001</v>
      </c>
      <c r="C759" s="2">
        <f t="shared" si="66"/>
        <v>6.0200149325172241</v>
      </c>
      <c r="D759" s="2">
        <f t="shared" si="68"/>
        <v>6.0593053031217234</v>
      </c>
      <c r="E759" s="2">
        <f t="shared" si="67"/>
        <v>-3.9290370604499358E-2</v>
      </c>
      <c r="F759" s="2">
        <f t="shared" si="71"/>
        <v>-6.177746728528645E-3</v>
      </c>
      <c r="G759" s="2">
        <f t="shared" si="69"/>
        <v>-3.3112623875970713E-2</v>
      </c>
      <c r="H759" s="2" t="str">
        <f t="shared" si="70"/>
        <v>Hold</v>
      </c>
    </row>
    <row r="760" spans="1:8" ht="13.5" x14ac:dyDescent="0.25">
      <c r="A760" s="3">
        <f>TITRES_STAT!B763</f>
        <v>43402</v>
      </c>
      <c r="B760" s="6">
        <f>TITRES_STAT!D763</f>
        <v>6.1837999999999997</v>
      </c>
      <c r="C760" s="2">
        <f t="shared" si="66"/>
        <v>6.0184895582838047</v>
      </c>
      <c r="D760" s="2">
        <f t="shared" si="68"/>
        <v>6.0685271325201144</v>
      </c>
      <c r="E760" s="2">
        <f t="shared" si="67"/>
        <v>-5.0037574236309723E-2</v>
      </c>
      <c r="F760" s="2">
        <f t="shared" si="71"/>
        <v>-1.4949712230084861E-2</v>
      </c>
      <c r="G760" s="2">
        <f t="shared" si="69"/>
        <v>-3.5087862006224865E-2</v>
      </c>
      <c r="H760" s="2" t="str">
        <f t="shared" si="70"/>
        <v>Hold</v>
      </c>
    </row>
    <row r="761" spans="1:8" ht="13.5" x14ac:dyDescent="0.25">
      <c r="A761" s="3">
        <f>TITRES_STAT!B764</f>
        <v>43403</v>
      </c>
      <c r="B761" s="6">
        <f>TITRES_STAT!D764</f>
        <v>6.3422999999999998</v>
      </c>
      <c r="C761" s="2">
        <f t="shared" si="66"/>
        <v>6.0183680877786037</v>
      </c>
      <c r="D761" s="2">
        <f t="shared" si="68"/>
        <v>6.0888066041852911</v>
      </c>
      <c r="E761" s="2">
        <f t="shared" si="67"/>
        <v>-7.0438516406687413E-2</v>
      </c>
      <c r="F761" s="2">
        <f t="shared" si="71"/>
        <v>-2.604747306540537E-2</v>
      </c>
      <c r="G761" s="2">
        <f t="shared" si="69"/>
        <v>-4.4391043341282042E-2</v>
      </c>
      <c r="H761" s="2" t="str">
        <f t="shared" si="70"/>
        <v>Hold</v>
      </c>
    </row>
    <row r="762" spans="1:8" ht="13.5" x14ac:dyDescent="0.25">
      <c r="A762" s="3">
        <f>TITRES_STAT!B765</f>
        <v>43404</v>
      </c>
      <c r="B762" s="6">
        <f>TITRES_STAT!D765</f>
        <v>6.3422999999999998</v>
      </c>
      <c r="C762" s="2">
        <f t="shared" si="66"/>
        <v>6.0205883819665109</v>
      </c>
      <c r="D762" s="2">
        <f t="shared" si="68"/>
        <v>6.1075838927641586</v>
      </c>
      <c r="E762" s="2">
        <f t="shared" si="67"/>
        <v>-8.6995510797647668E-2</v>
      </c>
      <c r="F762" s="2">
        <f t="shared" si="71"/>
        <v>-3.8237080611853831E-2</v>
      </c>
      <c r="G762" s="2">
        <f t="shared" si="69"/>
        <v>-4.8758430185793837E-2</v>
      </c>
      <c r="H762" s="2" t="str">
        <f t="shared" si="70"/>
        <v>Hold</v>
      </c>
    </row>
    <row r="763" spans="1:8" ht="13.5" x14ac:dyDescent="0.25">
      <c r="A763" s="3">
        <f>TITRES_STAT!B766</f>
        <v>43405</v>
      </c>
      <c r="B763" s="6">
        <f>TITRES_STAT!D766</f>
        <v>6.3422999999999998</v>
      </c>
      <c r="C763" s="2">
        <f t="shared" si="66"/>
        <v>6.020144015510124</v>
      </c>
      <c r="D763" s="2">
        <f t="shared" si="68"/>
        <v>6.1249702710779248</v>
      </c>
      <c r="E763" s="2">
        <f t="shared" si="67"/>
        <v>-0.10482625556780079</v>
      </c>
      <c r="F763" s="2">
        <f t="shared" si="71"/>
        <v>-5.1554915603043226E-2</v>
      </c>
      <c r="G763" s="2">
        <f t="shared" si="69"/>
        <v>-5.3271339964757559E-2</v>
      </c>
      <c r="H763" s="2" t="str">
        <f t="shared" si="70"/>
        <v>Hold</v>
      </c>
    </row>
    <row r="764" spans="1:8" ht="13.5" x14ac:dyDescent="0.25">
      <c r="A764" s="3">
        <f>TITRES_STAT!B767</f>
        <v>43406</v>
      </c>
      <c r="B764" s="6">
        <f>TITRES_STAT!D767</f>
        <v>6.1536</v>
      </c>
      <c r="C764" s="2">
        <f t="shared" si="66"/>
        <v>6.0197680131239508</v>
      </c>
      <c r="D764" s="2">
        <f t="shared" si="68"/>
        <v>6.127090991738819</v>
      </c>
      <c r="E764" s="2">
        <f t="shared" si="67"/>
        <v>-0.10732297861486817</v>
      </c>
      <c r="F764" s="2">
        <f t="shared" si="71"/>
        <v>-6.2708528205408218E-2</v>
      </c>
      <c r="G764" s="2">
        <f t="shared" si="69"/>
        <v>-4.4614450409459952E-2</v>
      </c>
      <c r="H764" s="2" t="str">
        <f t="shared" si="70"/>
        <v>Hold</v>
      </c>
    </row>
    <row r="765" spans="1:8" ht="13.5" x14ac:dyDescent="0.25">
      <c r="A765" s="3">
        <f>TITRES_STAT!B768</f>
        <v>43409</v>
      </c>
      <c r="B765" s="6">
        <f>TITRES_STAT!D768</f>
        <v>6.1536</v>
      </c>
      <c r="C765" s="2">
        <f t="shared" si="66"/>
        <v>6.0194498572587269</v>
      </c>
      <c r="D765" s="2">
        <f t="shared" si="68"/>
        <v>6.1290546219803881</v>
      </c>
      <c r="E765" s="2">
        <f t="shared" si="67"/>
        <v>-0.10960476472166114</v>
      </c>
      <c r="F765" s="2">
        <f t="shared" si="71"/>
        <v>-7.2087775508658802E-2</v>
      </c>
      <c r="G765" s="2">
        <f t="shared" si="69"/>
        <v>-3.7516989213002339E-2</v>
      </c>
      <c r="H765" s="2" t="str">
        <f t="shared" si="70"/>
        <v>Hold</v>
      </c>
    </row>
    <row r="766" spans="1:8" ht="13.5" x14ac:dyDescent="0.25">
      <c r="A766" s="3">
        <f>TITRES_STAT!B769</f>
        <v>43410</v>
      </c>
      <c r="B766" s="6">
        <f>TITRES_STAT!D769</f>
        <v>6.1536</v>
      </c>
      <c r="C766" s="2">
        <f t="shared" si="66"/>
        <v>6.0191806484496917</v>
      </c>
      <c r="D766" s="2">
        <f t="shared" si="68"/>
        <v>6.1308727981299889</v>
      </c>
      <c r="E766" s="2">
        <f t="shared" si="67"/>
        <v>-0.11169214968029717</v>
      </c>
      <c r="F766" s="2">
        <f t="shared" si="71"/>
        <v>-8.0008650342986473E-2</v>
      </c>
      <c r="G766" s="2">
        <f t="shared" si="69"/>
        <v>-3.1683499337310697E-2</v>
      </c>
      <c r="H766" s="2" t="str">
        <f t="shared" si="70"/>
        <v>Hold</v>
      </c>
    </row>
    <row r="767" spans="1:8" ht="13.5" x14ac:dyDescent="0.25">
      <c r="A767" s="3">
        <f>TITRES_STAT!B770</f>
        <v>43411</v>
      </c>
      <c r="B767" s="6">
        <f>TITRES_STAT!D770</f>
        <v>6.1536</v>
      </c>
      <c r="C767" s="2">
        <f t="shared" si="66"/>
        <v>6.0166297794574319</v>
      </c>
      <c r="D767" s="2">
        <f t="shared" si="68"/>
        <v>6.1325562945648047</v>
      </c>
      <c r="E767" s="2">
        <f t="shared" si="67"/>
        <v>-0.11592651510737273</v>
      </c>
      <c r="F767" s="2">
        <f t="shared" si="71"/>
        <v>-8.7192223295863736E-2</v>
      </c>
      <c r="G767" s="2">
        <f t="shared" si="69"/>
        <v>-2.8734291811508994E-2</v>
      </c>
      <c r="H767" s="2" t="str">
        <f t="shared" si="70"/>
        <v>Hold</v>
      </c>
    </row>
    <row r="768" spans="1:8" ht="13.5" x14ac:dyDescent="0.25">
      <c r="A768" s="3">
        <f>TITRES_STAT!B771</f>
        <v>43412</v>
      </c>
      <c r="B768" s="6">
        <f>TITRES_STAT!D771</f>
        <v>6.1536</v>
      </c>
      <c r="C768" s="2">
        <f t="shared" si="66"/>
        <v>5.9970405826178279</v>
      </c>
      <c r="D768" s="2">
        <f t="shared" si="68"/>
        <v>6.1341150875600041</v>
      </c>
      <c r="E768" s="2">
        <f t="shared" si="67"/>
        <v>-0.13707450494217621</v>
      </c>
      <c r="F768" s="2">
        <f t="shared" si="71"/>
        <v>-9.7168679625126236E-2</v>
      </c>
      <c r="G768" s="2">
        <f t="shared" si="69"/>
        <v>-3.9905825317049975E-2</v>
      </c>
      <c r="H768" s="2" t="str">
        <f t="shared" si="70"/>
        <v>Hold</v>
      </c>
    </row>
    <row r="769" spans="1:8" ht="13.5" x14ac:dyDescent="0.25">
      <c r="A769" s="3">
        <f>TITRES_STAT!B772</f>
        <v>43413</v>
      </c>
      <c r="B769" s="6">
        <f>TITRES_STAT!D772</f>
        <v>6.1308999999999996</v>
      </c>
      <c r="C769" s="2">
        <f t="shared" si="66"/>
        <v>5.9967266468304699</v>
      </c>
      <c r="D769" s="2">
        <f t="shared" si="68"/>
        <v>6.1338769329259293</v>
      </c>
      <c r="E769" s="2">
        <f t="shared" si="67"/>
        <v>-0.13715028609545943</v>
      </c>
      <c r="F769" s="2">
        <f t="shared" si="71"/>
        <v>-0.10516500091919288</v>
      </c>
      <c r="G769" s="2">
        <f t="shared" si="69"/>
        <v>-3.1985285176266545E-2</v>
      </c>
      <c r="H769" s="2" t="str">
        <f t="shared" si="70"/>
        <v>Hold</v>
      </c>
    </row>
    <row r="770" spans="1:8" ht="13.5" x14ac:dyDescent="0.25">
      <c r="A770" s="3">
        <f>TITRES_STAT!B773</f>
        <v>43416</v>
      </c>
      <c r="B770" s="6">
        <f>TITRES_STAT!D773</f>
        <v>6.1308999999999996</v>
      </c>
      <c r="C770" s="2">
        <f t="shared" si="66"/>
        <v>6.0255071627027057</v>
      </c>
      <c r="D770" s="2">
        <f t="shared" si="68"/>
        <v>6.1336564193758605</v>
      </c>
      <c r="E770" s="2">
        <f t="shared" si="67"/>
        <v>-0.10814925667315478</v>
      </c>
      <c r="F770" s="2">
        <f t="shared" si="71"/>
        <v>-0.10576185206998527</v>
      </c>
      <c r="G770" s="2">
        <f t="shared" si="69"/>
        <v>-2.3874046031695101E-3</v>
      </c>
      <c r="H770" s="2" t="str">
        <f t="shared" si="70"/>
        <v>Hold</v>
      </c>
    </row>
    <row r="771" spans="1:8" ht="13.5" x14ac:dyDescent="0.25">
      <c r="A771" s="3">
        <f>TITRES_STAT!B774</f>
        <v>43417</v>
      </c>
      <c r="B771" s="6">
        <f>TITRES_STAT!D774</f>
        <v>6.1459999999999999</v>
      </c>
      <c r="C771" s="2">
        <f t="shared" si="66"/>
        <v>6.0742445222869046</v>
      </c>
      <c r="D771" s="2">
        <f t="shared" si="68"/>
        <v>6.1345707586813525</v>
      </c>
      <c r="E771" s="2">
        <f t="shared" si="67"/>
        <v>-6.0326236394447896E-2</v>
      </c>
      <c r="F771" s="2">
        <f t="shared" si="71"/>
        <v>-9.6674728934877802E-2</v>
      </c>
      <c r="G771" s="2">
        <f t="shared" si="69"/>
        <v>3.6348492540429905E-2</v>
      </c>
      <c r="H771" s="2" t="str">
        <f t="shared" si="70"/>
        <v>Sell</v>
      </c>
    </row>
    <row r="772" spans="1:8" ht="13.5" x14ac:dyDescent="0.25">
      <c r="A772" s="3">
        <f>TITRES_STAT!B775</f>
        <v>43418</v>
      </c>
      <c r="B772" s="6">
        <f>TITRES_STAT!D775</f>
        <v>6.1459999999999999</v>
      </c>
      <c r="C772" s="2">
        <f t="shared" si="66"/>
        <v>6.1154838265504576</v>
      </c>
      <c r="D772" s="2">
        <f t="shared" si="68"/>
        <v>6.1354173691494003</v>
      </c>
      <c r="E772" s="2">
        <f t="shared" si="67"/>
        <v>-1.9933542598942644E-2</v>
      </c>
      <c r="F772" s="2">
        <f t="shared" si="71"/>
        <v>-8.1326491667690765E-2</v>
      </c>
      <c r="G772" s="2">
        <f t="shared" si="69"/>
        <v>6.1392949068748121E-2</v>
      </c>
      <c r="H772" s="2" t="str">
        <f t="shared" si="70"/>
        <v>Sell</v>
      </c>
    </row>
    <row r="773" spans="1:8" ht="13.5" x14ac:dyDescent="0.25">
      <c r="A773" s="3">
        <f>TITRES_STAT!B776</f>
        <v>43419</v>
      </c>
      <c r="B773" s="6">
        <f>TITRES_STAT!D776</f>
        <v>6.1308999999999996</v>
      </c>
      <c r="C773" s="2">
        <f t="shared" si="66"/>
        <v>6.1503786224657713</v>
      </c>
      <c r="D773" s="2">
        <f t="shared" si="68"/>
        <v>6.1350827492124074</v>
      </c>
      <c r="E773" s="2">
        <f t="shared" si="67"/>
        <v>1.5295873253363901E-2</v>
      </c>
      <c r="F773" s="2">
        <f t="shared" si="71"/>
        <v>-6.2002018683479834E-2</v>
      </c>
      <c r="G773" s="2">
        <f t="shared" si="69"/>
        <v>7.7297891936843735E-2</v>
      </c>
      <c r="H773" s="2" t="str">
        <f t="shared" si="70"/>
        <v>Sell</v>
      </c>
    </row>
    <row r="774" spans="1:8" ht="13.5" x14ac:dyDescent="0.25">
      <c r="A774" s="3">
        <f>TITRES_STAT!B777</f>
        <v>43420</v>
      </c>
      <c r="B774" s="6">
        <f>TITRES_STAT!D777</f>
        <v>6.0705</v>
      </c>
      <c r="C774" s="2">
        <f t="shared" si="66"/>
        <v>6.1508742190094985</v>
      </c>
      <c r="D774" s="2">
        <f t="shared" si="68"/>
        <v>6.1302988418633397</v>
      </c>
      <c r="E774" s="2">
        <f t="shared" si="67"/>
        <v>2.0575377146158758E-2</v>
      </c>
      <c r="F774" s="2">
        <f t="shared" si="71"/>
        <v>-4.5486539517552119E-2</v>
      </c>
      <c r="G774" s="2">
        <f t="shared" si="69"/>
        <v>6.6061916663710876E-2</v>
      </c>
      <c r="H774" s="2" t="str">
        <f t="shared" si="70"/>
        <v>Sell</v>
      </c>
    </row>
    <row r="775" spans="1:8" ht="13.5" x14ac:dyDescent="0.25">
      <c r="A775" s="3">
        <f>TITRES_STAT!B778</f>
        <v>43423</v>
      </c>
      <c r="B775" s="6">
        <f>TITRES_STAT!D778</f>
        <v>6.1158000000000001</v>
      </c>
      <c r="C775" s="2">
        <f t="shared" si="66"/>
        <v>6.1512935699311138</v>
      </c>
      <c r="D775" s="2">
        <f t="shared" si="68"/>
        <v>6.129224853577167</v>
      </c>
      <c r="E775" s="2">
        <f t="shared" si="67"/>
        <v>2.2068716353946805E-2</v>
      </c>
      <c r="F775" s="2">
        <f t="shared" si="71"/>
        <v>-3.1975488343252333E-2</v>
      </c>
      <c r="G775" s="2">
        <f t="shared" si="69"/>
        <v>5.4044204697199137E-2</v>
      </c>
      <c r="H775" s="2" t="str">
        <f t="shared" si="70"/>
        <v>Sell</v>
      </c>
    </row>
    <row r="776" spans="1:8" ht="13.5" x14ac:dyDescent="0.25">
      <c r="A776" s="3">
        <f>TITRES_STAT!B779</f>
        <v>43425</v>
      </c>
      <c r="B776" s="6">
        <f>TITRES_STAT!D779</f>
        <v>6.1158000000000001</v>
      </c>
      <c r="C776" s="2">
        <f t="shared" si="66"/>
        <v>6.151648405326327</v>
      </c>
      <c r="D776" s="2">
        <f t="shared" si="68"/>
        <v>6.1282304199788591</v>
      </c>
      <c r="E776" s="2">
        <f t="shared" si="67"/>
        <v>2.3417985347467862E-2</v>
      </c>
      <c r="F776" s="2">
        <f t="shared" si="71"/>
        <v>-2.0896793605108297E-2</v>
      </c>
      <c r="G776" s="2">
        <f t="shared" si="69"/>
        <v>4.4314778952576156E-2</v>
      </c>
      <c r="H776" s="2" t="str">
        <f t="shared" si="70"/>
        <v>Sell</v>
      </c>
    </row>
    <row r="777" spans="1:8" ht="13.5" x14ac:dyDescent="0.25">
      <c r="A777" s="3">
        <f>TITRES_STAT!B780</f>
        <v>43426</v>
      </c>
      <c r="B777" s="6">
        <f>TITRES_STAT!D780</f>
        <v>6.2969999999999997</v>
      </c>
      <c r="C777" s="2">
        <f t="shared" si="66"/>
        <v>6.1519486506607377</v>
      </c>
      <c r="D777" s="2">
        <f t="shared" si="68"/>
        <v>6.1407318703507947</v>
      </c>
      <c r="E777" s="2">
        <f t="shared" si="67"/>
        <v>1.1216780309942997E-2</v>
      </c>
      <c r="F777" s="2">
        <f t="shared" si="71"/>
        <v>-1.4474078822098037E-2</v>
      </c>
      <c r="G777" s="2">
        <f t="shared" si="69"/>
        <v>2.5690859132041034E-2</v>
      </c>
      <c r="H777" s="2" t="str">
        <f t="shared" si="70"/>
        <v>Sell</v>
      </c>
    </row>
    <row r="778" spans="1:8" ht="13.5" x14ac:dyDescent="0.25">
      <c r="A778" s="3">
        <f>TITRES_STAT!B781</f>
        <v>43427</v>
      </c>
      <c r="B778" s="6">
        <f>TITRES_STAT!D781</f>
        <v>6.2592999999999996</v>
      </c>
      <c r="C778" s="2">
        <f t="shared" si="66"/>
        <v>6.152202704405239</v>
      </c>
      <c r="D778" s="2">
        <f t="shared" si="68"/>
        <v>6.1495146947692545</v>
      </c>
      <c r="E778" s="2">
        <f t="shared" si="67"/>
        <v>2.6880096359844785E-3</v>
      </c>
      <c r="F778" s="2">
        <f t="shared" si="71"/>
        <v>-1.1041661130481535E-2</v>
      </c>
      <c r="G778" s="2">
        <f t="shared" si="69"/>
        <v>1.3729670766466013E-2</v>
      </c>
      <c r="H778" s="2" t="str">
        <f t="shared" si="70"/>
        <v>Sell</v>
      </c>
    </row>
    <row r="779" spans="1:8" ht="13.5" x14ac:dyDescent="0.25">
      <c r="A779" s="3">
        <f>TITRES_STAT!B782</f>
        <v>43430</v>
      </c>
      <c r="B779" s="6">
        <f>TITRES_STAT!D782</f>
        <v>6.1158000000000001</v>
      </c>
      <c r="C779" s="2">
        <f t="shared" si="66"/>
        <v>6.1489253652659714</v>
      </c>
      <c r="D779" s="2">
        <f t="shared" si="68"/>
        <v>6.1470173099715328</v>
      </c>
      <c r="E779" s="2">
        <f t="shared" si="67"/>
        <v>1.9080552944386042E-3</v>
      </c>
      <c r="F779" s="2">
        <f t="shared" si="71"/>
        <v>-8.4517178454975063E-3</v>
      </c>
      <c r="G779" s="2">
        <f t="shared" si="69"/>
        <v>1.0359773139936111E-2</v>
      </c>
      <c r="H779" s="2" t="str">
        <f t="shared" si="70"/>
        <v>Sell</v>
      </c>
    </row>
    <row r="780" spans="1:8" ht="13.5" x14ac:dyDescent="0.25">
      <c r="A780" s="3">
        <f>TITRES_STAT!B783</f>
        <v>43431</v>
      </c>
      <c r="B780" s="6">
        <f>TITRES_STAT!D783</f>
        <v>6.0176999999999996</v>
      </c>
      <c r="C780" s="2">
        <f t="shared" si="66"/>
        <v>6.146152232148129</v>
      </c>
      <c r="D780" s="2">
        <f t="shared" si="68"/>
        <v>6.1374382499736413</v>
      </c>
      <c r="E780" s="2">
        <f t="shared" si="67"/>
        <v>8.7139821744877111E-3</v>
      </c>
      <c r="F780" s="2">
        <f t="shared" si="71"/>
        <v>-5.0185778415004637E-3</v>
      </c>
      <c r="G780" s="2">
        <f t="shared" si="69"/>
        <v>1.3732560015988174E-2</v>
      </c>
      <c r="H780" s="2" t="str">
        <f t="shared" si="70"/>
        <v>Sell</v>
      </c>
    </row>
    <row r="781" spans="1:8" ht="13.5" x14ac:dyDescent="0.25">
      <c r="A781" s="3">
        <f>TITRES_STAT!B784</f>
        <v>43432</v>
      </c>
      <c r="B781" s="6">
        <f>TITRES_STAT!D784</f>
        <v>6.2592999999999996</v>
      </c>
      <c r="C781" s="2">
        <f t="shared" si="66"/>
        <v>6.1461288118176478</v>
      </c>
      <c r="D781" s="2">
        <f t="shared" si="68"/>
        <v>6.1464650462718904</v>
      </c>
      <c r="E781" s="2">
        <f t="shared" si="67"/>
        <v>-3.3623445424257881E-4</v>
      </c>
      <c r="F781" s="2">
        <f t="shared" si="71"/>
        <v>-4.0821091640488869E-3</v>
      </c>
      <c r="G781" s="2">
        <f t="shared" si="69"/>
        <v>3.7458747098063081E-3</v>
      </c>
      <c r="H781" s="2" t="str">
        <f t="shared" si="70"/>
        <v>Sell</v>
      </c>
    </row>
    <row r="782" spans="1:8" ht="13.5" x14ac:dyDescent="0.25">
      <c r="A782" s="3">
        <f>TITRES_STAT!B785</f>
        <v>43433</v>
      </c>
      <c r="B782" s="6">
        <f>TITRES_STAT!D785</f>
        <v>6.1837999999999997</v>
      </c>
      <c r="C782" s="2">
        <f t="shared" si="66"/>
        <v>6.1461089946149325</v>
      </c>
      <c r="D782" s="2">
        <f t="shared" si="68"/>
        <v>6.1492305983998978</v>
      </c>
      <c r="E782" s="2">
        <f t="shared" si="67"/>
        <v>-3.1216037849652878E-3</v>
      </c>
      <c r="F782" s="2">
        <f t="shared" si="71"/>
        <v>-3.8900080882321672E-3</v>
      </c>
      <c r="G782" s="2">
        <f t="shared" si="69"/>
        <v>7.6840430326687937E-4</v>
      </c>
      <c r="H782" s="2" t="str">
        <f t="shared" si="70"/>
        <v>Sell</v>
      </c>
    </row>
    <row r="783" spans="1:8" ht="13.5" x14ac:dyDescent="0.25">
      <c r="A783" s="3">
        <f>TITRES_STAT!B786</f>
        <v>43434</v>
      </c>
      <c r="B783" s="6">
        <f>TITRES_STAT!D786</f>
        <v>6.1308999999999996</v>
      </c>
      <c r="C783" s="2">
        <f t="shared" ref="C783:C846" si="72">$C$4*B773+C782*(1-$C$4)</f>
        <v>6.1437691492895583</v>
      </c>
      <c r="D783" s="2">
        <f t="shared" si="68"/>
        <v>6.1478727762962011</v>
      </c>
      <c r="E783" s="2">
        <f t="shared" si="67"/>
        <v>-4.103627006642796E-3</v>
      </c>
      <c r="F783" s="2">
        <f t="shared" si="71"/>
        <v>-3.9327318719142934E-3</v>
      </c>
      <c r="G783" s="2">
        <f t="shared" si="69"/>
        <v>-1.7089513472850256E-4</v>
      </c>
      <c r="H783" s="2" t="str">
        <f t="shared" si="70"/>
        <v>Hold</v>
      </c>
    </row>
    <row r="784" spans="1:8" ht="13.5" x14ac:dyDescent="0.25">
      <c r="A784" s="3">
        <f>TITRES_STAT!B787</f>
        <v>43437</v>
      </c>
      <c r="B784" s="6">
        <f>TITRES_STAT!D787</f>
        <v>6.2969999999999997</v>
      </c>
      <c r="C784" s="2">
        <f t="shared" si="72"/>
        <v>6.1324969724757796</v>
      </c>
      <c r="D784" s="2">
        <f t="shared" si="68"/>
        <v>6.1589192373112969</v>
      </c>
      <c r="E784" s="2">
        <f t="shared" si="67"/>
        <v>-2.642226483551724E-2</v>
      </c>
      <c r="F784" s="2">
        <f t="shared" si="71"/>
        <v>-8.4306384646348834E-3</v>
      </c>
      <c r="G784" s="2">
        <f t="shared" si="69"/>
        <v>-1.7991626370882356E-2</v>
      </c>
      <c r="H784" s="2" t="str">
        <f t="shared" si="70"/>
        <v>Hold</v>
      </c>
    </row>
    <row r="785" spans="1:8" ht="13.5" x14ac:dyDescent="0.25">
      <c r="A785" s="3">
        <f>TITRES_STAT!B788</f>
        <v>43438</v>
      </c>
      <c r="B785" s="6">
        <f>TITRES_STAT!D788</f>
        <v>6.4480000000000004</v>
      </c>
      <c r="C785" s="2">
        <f t="shared" si="72"/>
        <v>6.1299282074795061</v>
      </c>
      <c r="D785" s="2">
        <f t="shared" si="68"/>
        <v>6.18033262714009</v>
      </c>
      <c r="E785" s="2">
        <f t="shared" si="67"/>
        <v>-5.0404419660583955E-2</v>
      </c>
      <c r="F785" s="2">
        <f t="shared" si="71"/>
        <v>-1.68253947038247E-2</v>
      </c>
      <c r="G785" s="2">
        <f t="shared" si="69"/>
        <v>-3.3579024956759254E-2</v>
      </c>
      <c r="H785" s="2" t="str">
        <f t="shared" si="70"/>
        <v>Hold</v>
      </c>
    </row>
    <row r="786" spans="1:8" ht="13.5" x14ac:dyDescent="0.25">
      <c r="A786" s="3">
        <f>TITRES_STAT!B789</f>
        <v>43439</v>
      </c>
      <c r="B786" s="6">
        <f>TITRES_STAT!D789</f>
        <v>6.4480000000000004</v>
      </c>
      <c r="C786" s="2">
        <f t="shared" si="72"/>
        <v>6.127754637098044</v>
      </c>
      <c r="D786" s="2">
        <f t="shared" si="68"/>
        <v>6.2001598399445275</v>
      </c>
      <c r="E786" s="2">
        <f t="shared" si="67"/>
        <v>-7.2405202846483441E-2</v>
      </c>
      <c r="F786" s="2">
        <f t="shared" si="71"/>
        <v>-2.7941356332356448E-2</v>
      </c>
      <c r="G786" s="2">
        <f t="shared" si="69"/>
        <v>-4.4463846514126992E-2</v>
      </c>
      <c r="H786" s="2" t="str">
        <f t="shared" si="70"/>
        <v>Hold</v>
      </c>
    </row>
    <row r="787" spans="1:8" ht="13.5" x14ac:dyDescent="0.25">
      <c r="A787" s="3">
        <f>TITRES_STAT!B790</f>
        <v>43440</v>
      </c>
      <c r="B787" s="6">
        <f>TITRES_STAT!D790</f>
        <v>6.4177999999999997</v>
      </c>
      <c r="C787" s="2">
        <f t="shared" si="72"/>
        <v>6.153792385236807</v>
      </c>
      <c r="D787" s="2">
        <f t="shared" si="68"/>
        <v>6.2162813332819695</v>
      </c>
      <c r="E787" s="2">
        <f t="shared" si="67"/>
        <v>-6.2488948045162473E-2</v>
      </c>
      <c r="F787" s="2">
        <f t="shared" si="71"/>
        <v>-3.4850874674917653E-2</v>
      </c>
      <c r="G787" s="2">
        <f t="shared" si="69"/>
        <v>-2.763807337024482E-2</v>
      </c>
      <c r="H787" s="2" t="str">
        <f t="shared" si="70"/>
        <v>Hold</v>
      </c>
    </row>
    <row r="788" spans="1:8" ht="13.5" x14ac:dyDescent="0.25">
      <c r="A788" s="3">
        <f>TITRES_STAT!B791</f>
        <v>43441</v>
      </c>
      <c r="B788" s="6">
        <f>TITRES_STAT!D791</f>
        <v>6.3422999999999998</v>
      </c>
      <c r="C788" s="2">
        <f t="shared" si="72"/>
        <v>6.1700243259696057</v>
      </c>
      <c r="D788" s="2">
        <f t="shared" si="68"/>
        <v>6.2256160493351569</v>
      </c>
      <c r="E788" s="2">
        <f t="shared" si="67"/>
        <v>-5.5591723365551182E-2</v>
      </c>
      <c r="F788" s="2">
        <f t="shared" si="71"/>
        <v>-3.8999044413044359E-2</v>
      </c>
      <c r="G788" s="2">
        <f t="shared" si="69"/>
        <v>-1.6592678952506823E-2</v>
      </c>
      <c r="H788" s="2" t="str">
        <f t="shared" si="70"/>
        <v>Hold</v>
      </c>
    </row>
    <row r="789" spans="1:8" ht="13.5" x14ac:dyDescent="0.25">
      <c r="A789" s="3">
        <f>TITRES_STAT!B792</f>
        <v>43444</v>
      </c>
      <c r="B789" s="6">
        <f>TITRES_STAT!D792</f>
        <v>6.3348000000000004</v>
      </c>
      <c r="C789" s="2">
        <f t="shared" si="72"/>
        <v>6.1616821219742821</v>
      </c>
      <c r="D789" s="2">
        <f t="shared" si="68"/>
        <v>6.2337037493844045</v>
      </c>
      <c r="E789" s="2">
        <f t="shared" si="67"/>
        <v>-7.2021627410122413E-2</v>
      </c>
      <c r="F789" s="2">
        <f t="shared" si="71"/>
        <v>-4.5603561012459971E-2</v>
      </c>
      <c r="G789" s="2">
        <f t="shared" si="69"/>
        <v>-2.6418066397662442E-2</v>
      </c>
      <c r="H789" s="2" t="str">
        <f t="shared" si="70"/>
        <v>Hold</v>
      </c>
    </row>
    <row r="790" spans="1:8" ht="13.5" x14ac:dyDescent="0.25">
      <c r="A790" s="3">
        <f>TITRES_STAT!B793</f>
        <v>43445</v>
      </c>
      <c r="B790" s="6">
        <f>TITRES_STAT!D793</f>
        <v>6.2744</v>
      </c>
      <c r="C790" s="2">
        <f t="shared" si="72"/>
        <v>6.1395310262859306</v>
      </c>
      <c r="D790" s="2">
        <f t="shared" si="68"/>
        <v>6.236718286467041</v>
      </c>
      <c r="E790" s="2">
        <f t="shared" si="67"/>
        <v>-9.7187260181110346E-2</v>
      </c>
      <c r="F790" s="2">
        <f t="shared" si="71"/>
        <v>-5.5920300846190055E-2</v>
      </c>
      <c r="G790" s="2">
        <f t="shared" si="69"/>
        <v>-4.1266959334920292E-2</v>
      </c>
      <c r="H790" s="2" t="str">
        <f t="shared" si="70"/>
        <v>Hold</v>
      </c>
    </row>
    <row r="791" spans="1:8" ht="13.5" x14ac:dyDescent="0.25">
      <c r="A791" s="3">
        <f>TITRES_STAT!B794</f>
        <v>43446</v>
      </c>
      <c r="B791" s="6">
        <f>TITRES_STAT!D794</f>
        <v>6.3422999999999998</v>
      </c>
      <c r="C791" s="2">
        <f t="shared" si="72"/>
        <v>6.1579570222419413</v>
      </c>
      <c r="D791" s="2">
        <f t="shared" si="68"/>
        <v>6.2445391541361497</v>
      </c>
      <c r="E791" s="2">
        <f t="shared" si="67"/>
        <v>-8.6582131894208381E-2</v>
      </c>
      <c r="F791" s="2">
        <f t="shared" si="71"/>
        <v>-6.2052667055793723E-2</v>
      </c>
      <c r="G791" s="2">
        <f t="shared" si="69"/>
        <v>-2.4529464838414658E-2</v>
      </c>
      <c r="H791" s="2" t="str">
        <f t="shared" si="70"/>
        <v>Hold</v>
      </c>
    </row>
    <row r="792" spans="1:8" ht="13.5" x14ac:dyDescent="0.25">
      <c r="A792" s="3">
        <f>TITRES_STAT!B795</f>
        <v>43447</v>
      </c>
      <c r="B792" s="6">
        <f>TITRES_STAT!D795</f>
        <v>6.3422999999999998</v>
      </c>
      <c r="C792" s="2">
        <f t="shared" si="72"/>
        <v>6.1619328649739504</v>
      </c>
      <c r="D792" s="2">
        <f t="shared" si="68"/>
        <v>6.2517806982742128</v>
      </c>
      <c r="E792" s="2">
        <f t="shared" si="67"/>
        <v>-8.9847833300262359E-2</v>
      </c>
      <c r="F792" s="2">
        <f t="shared" si="71"/>
        <v>-6.7611700304687453E-2</v>
      </c>
      <c r="G792" s="2">
        <f t="shared" si="69"/>
        <v>-2.2236132995574906E-2</v>
      </c>
      <c r="H792" s="2" t="str">
        <f t="shared" si="70"/>
        <v>Hold</v>
      </c>
    </row>
    <row r="793" spans="1:8" ht="13.5" x14ac:dyDescent="0.25">
      <c r="A793" s="3">
        <f>TITRES_STAT!B796</f>
        <v>43448</v>
      </c>
      <c r="B793" s="6">
        <f>TITRES_STAT!D796</f>
        <v>6.3045999999999998</v>
      </c>
      <c r="C793" s="2">
        <f t="shared" si="72"/>
        <v>6.1571585780548812</v>
      </c>
      <c r="D793" s="2">
        <f t="shared" si="68"/>
        <v>6.2556932391427891</v>
      </c>
      <c r="E793" s="2">
        <f t="shared" si="67"/>
        <v>-9.8534661087907871E-2</v>
      </c>
      <c r="F793" s="2">
        <f t="shared" si="71"/>
        <v>-7.3796292461331542E-2</v>
      </c>
      <c r="G793" s="2">
        <f t="shared" si="69"/>
        <v>-2.4738368626576329E-2</v>
      </c>
      <c r="H793" s="2" t="str">
        <f t="shared" si="70"/>
        <v>Hold</v>
      </c>
    </row>
    <row r="794" spans="1:8" ht="13.5" x14ac:dyDescent="0.25">
      <c r="A794" s="3">
        <f>TITRES_STAT!B797</f>
        <v>43451</v>
      </c>
      <c r="B794" s="6">
        <f>TITRES_STAT!D797</f>
        <v>6.4027000000000003</v>
      </c>
      <c r="C794" s="2">
        <f t="shared" si="72"/>
        <v>6.1786726429695147</v>
      </c>
      <c r="D794" s="2">
        <f t="shared" si="68"/>
        <v>6.2665826288359163</v>
      </c>
      <c r="E794" s="2">
        <f t="shared" si="67"/>
        <v>-8.7909985866401641E-2</v>
      </c>
      <c r="F794" s="2">
        <f t="shared" si="71"/>
        <v>-7.6619031142345556E-2</v>
      </c>
      <c r="G794" s="2">
        <f t="shared" si="69"/>
        <v>-1.1290954724056085E-2</v>
      </c>
      <c r="H794" s="2" t="str">
        <f t="shared" si="70"/>
        <v>Hold</v>
      </c>
    </row>
    <row r="795" spans="1:8" ht="13.5" x14ac:dyDescent="0.25">
      <c r="A795" s="3">
        <f>TITRES_STAT!B798</f>
        <v>43452</v>
      </c>
      <c r="B795" s="6">
        <f>TITRES_STAT!D798</f>
        <v>6.3422999999999998</v>
      </c>
      <c r="C795" s="2">
        <f t="shared" si="72"/>
        <v>6.220107620974205</v>
      </c>
      <c r="D795" s="2">
        <f t="shared" si="68"/>
        <v>6.2721913229962194</v>
      </c>
      <c r="E795" s="2">
        <f t="shared" si="67"/>
        <v>-5.20837020220144E-2</v>
      </c>
      <c r="F795" s="2">
        <f t="shared" si="71"/>
        <v>-7.1711965318279336E-2</v>
      </c>
      <c r="G795" s="2">
        <f t="shared" si="69"/>
        <v>1.9628263296264936E-2</v>
      </c>
      <c r="H795" s="2" t="str">
        <f t="shared" si="70"/>
        <v>Sell</v>
      </c>
    </row>
    <row r="796" spans="1:8" ht="13.5" x14ac:dyDescent="0.25">
      <c r="A796" s="3">
        <f>TITRES_STAT!B799</f>
        <v>43453</v>
      </c>
      <c r="B796" s="6">
        <f>TITRES_STAT!D799</f>
        <v>6.3422999999999998</v>
      </c>
      <c r="C796" s="2">
        <f t="shared" si="72"/>
        <v>6.2551679869781731</v>
      </c>
      <c r="D796" s="2">
        <f t="shared" si="68"/>
        <v>6.2773845583298327</v>
      </c>
      <c r="E796" s="2">
        <f t="shared" ref="E796:E859" si="73">C796-D796</f>
        <v>-2.2216571351659553E-2</v>
      </c>
      <c r="F796" s="2">
        <f t="shared" si="71"/>
        <v>-6.1812886524955382E-2</v>
      </c>
      <c r="G796" s="2">
        <f t="shared" si="69"/>
        <v>3.9596315173295829E-2</v>
      </c>
      <c r="H796" s="2" t="str">
        <f t="shared" si="70"/>
        <v>Sell</v>
      </c>
    </row>
    <row r="797" spans="1:8" ht="13.5" x14ac:dyDescent="0.25">
      <c r="A797" s="3">
        <f>TITRES_STAT!B800</f>
        <v>43454</v>
      </c>
      <c r="B797" s="6">
        <f>TITRES_STAT!D800</f>
        <v>6.3422999999999998</v>
      </c>
      <c r="C797" s="2">
        <f t="shared" si="72"/>
        <v>6.2801882966738392</v>
      </c>
      <c r="D797" s="2">
        <f t="shared" ref="D797:D860" si="74">$D$4*B797+(1-$D$4)*D796</f>
        <v>6.2821931095646599</v>
      </c>
      <c r="E797" s="2">
        <f t="shared" si="73"/>
        <v>-2.004812890820773E-3</v>
      </c>
      <c r="F797" s="2">
        <f t="shared" si="71"/>
        <v>-4.9851271798128462E-2</v>
      </c>
      <c r="G797" s="2">
        <f t="shared" si="69"/>
        <v>4.7846458907307689E-2</v>
      </c>
      <c r="H797" s="2" t="str">
        <f t="shared" si="70"/>
        <v>Sell</v>
      </c>
    </row>
    <row r="798" spans="1:8" ht="13.5" x14ac:dyDescent="0.25">
      <c r="A798" s="3">
        <f>TITRES_STAT!B801</f>
        <v>43455</v>
      </c>
      <c r="B798" s="6">
        <f>TITRES_STAT!D801</f>
        <v>6.1611000000000002</v>
      </c>
      <c r="C798" s="2">
        <f t="shared" si="72"/>
        <v>6.2897439433394018</v>
      </c>
      <c r="D798" s="2">
        <f t="shared" si="74"/>
        <v>6.2732232495969074</v>
      </c>
      <c r="E798" s="2">
        <f t="shared" si="73"/>
        <v>1.652069374249443E-2</v>
      </c>
      <c r="F798" s="2">
        <f t="shared" si="71"/>
        <v>-3.6576878690003888E-2</v>
      </c>
      <c r="G798" s="2">
        <f t="shared" si="69"/>
        <v>5.3097572432498318E-2</v>
      </c>
      <c r="H798" s="2" t="str">
        <f t="shared" si="70"/>
        <v>Sell</v>
      </c>
    </row>
    <row r="799" spans="1:8" ht="13.5" x14ac:dyDescent="0.25">
      <c r="A799" s="3">
        <f>TITRES_STAT!B802</f>
        <v>43458</v>
      </c>
      <c r="B799" s="6">
        <f>TITRES_STAT!D802</f>
        <v>6.1234000000000002</v>
      </c>
      <c r="C799" s="2">
        <f t="shared" si="72"/>
        <v>6.2966756443641092</v>
      </c>
      <c r="D799" s="2">
        <f t="shared" si="74"/>
        <v>6.2621252311082474</v>
      </c>
      <c r="E799" s="2">
        <f t="shared" si="73"/>
        <v>3.4550413255861834E-2</v>
      </c>
      <c r="F799" s="2">
        <f t="shared" si="71"/>
        <v>-2.2351420300830743E-2</v>
      </c>
      <c r="G799" s="2">
        <f t="shared" si="69"/>
        <v>5.690183355669258E-2</v>
      </c>
      <c r="H799" s="2" t="str">
        <f t="shared" si="70"/>
        <v>Sell</v>
      </c>
    </row>
    <row r="800" spans="1:8" ht="13.5" x14ac:dyDescent="0.25">
      <c r="A800" s="3">
        <f>TITRES_STAT!B803</f>
        <v>43459</v>
      </c>
      <c r="B800" s="6">
        <f>TITRES_STAT!D803</f>
        <v>6.1234000000000002</v>
      </c>
      <c r="C800" s="2">
        <f t="shared" si="72"/>
        <v>6.2932486221542465</v>
      </c>
      <c r="D800" s="2">
        <f t="shared" si="74"/>
        <v>6.251849288063192</v>
      </c>
      <c r="E800" s="2">
        <f t="shared" si="73"/>
        <v>4.1399334091054563E-2</v>
      </c>
      <c r="F800" s="2">
        <f t="shared" si="71"/>
        <v>-9.6012694224536822E-3</v>
      </c>
      <c r="G800" s="2">
        <f t="shared" si="69"/>
        <v>5.1000603513508241E-2</v>
      </c>
      <c r="H800" s="2" t="str">
        <f t="shared" si="70"/>
        <v>Sell</v>
      </c>
    </row>
    <row r="801" spans="1:8" ht="13.5" x14ac:dyDescent="0.25">
      <c r="A801" s="3">
        <f>TITRES_STAT!B804</f>
        <v>43460</v>
      </c>
      <c r="B801" s="6">
        <f>TITRES_STAT!D804</f>
        <v>6.2895000000000003</v>
      </c>
      <c r="C801" s="2">
        <f t="shared" si="72"/>
        <v>6.30079498797667</v>
      </c>
      <c r="D801" s="2">
        <f t="shared" si="74"/>
        <v>6.2546382296881413</v>
      </c>
      <c r="E801" s="2">
        <f t="shared" si="73"/>
        <v>4.6156758288528721E-2</v>
      </c>
      <c r="F801" s="2">
        <f t="shared" si="71"/>
        <v>1.5503361197427984E-3</v>
      </c>
      <c r="G801" s="2">
        <f t="shared" si="69"/>
        <v>4.4606422168785922E-2</v>
      </c>
      <c r="H801" s="2" t="str">
        <f t="shared" si="70"/>
        <v>Sell</v>
      </c>
    </row>
    <row r="802" spans="1:8" ht="13.5" x14ac:dyDescent="0.25">
      <c r="A802" s="3">
        <f>TITRES_STAT!B805</f>
        <v>43461</v>
      </c>
      <c r="B802" s="6">
        <f>TITRES_STAT!D805</f>
        <v>6.1234000000000002</v>
      </c>
      <c r="C802" s="2">
        <f t="shared" si="72"/>
        <v>6.3071803744417974</v>
      </c>
      <c r="D802" s="2">
        <f t="shared" si="74"/>
        <v>6.2449168793408711</v>
      </c>
      <c r="E802" s="2">
        <f t="shared" si="73"/>
        <v>6.2263495100926214E-2</v>
      </c>
      <c r="F802" s="2">
        <f t="shared" si="71"/>
        <v>1.3692967915979482E-2</v>
      </c>
      <c r="G802" s="2">
        <f t="shared" si="69"/>
        <v>4.8570527184946734E-2</v>
      </c>
      <c r="H802" s="2" t="str">
        <f t="shared" si="70"/>
        <v>Sell</v>
      </c>
    </row>
    <row r="803" spans="1:8" ht="13.5" x14ac:dyDescent="0.25">
      <c r="A803" s="3">
        <f>TITRES_STAT!B806</f>
        <v>43462</v>
      </c>
      <c r="B803" s="6">
        <f>TITRES_STAT!D806</f>
        <v>6.1761999999999997</v>
      </c>
      <c r="C803" s="2">
        <f t="shared" si="72"/>
        <v>6.3067833937584439</v>
      </c>
      <c r="D803" s="2">
        <f t="shared" si="74"/>
        <v>6.2398267401304359</v>
      </c>
      <c r="E803" s="2">
        <f t="shared" si="73"/>
        <v>6.6956653628007956E-2</v>
      </c>
      <c r="F803" s="2">
        <f t="shared" si="71"/>
        <v>2.4345705058385181E-2</v>
      </c>
      <c r="G803" s="2">
        <f t="shared" si="69"/>
        <v>4.2610948569622775E-2</v>
      </c>
      <c r="H803" s="2" t="str">
        <f t="shared" si="70"/>
        <v>Sell</v>
      </c>
    </row>
    <row r="804" spans="1:8" ht="13.5" x14ac:dyDescent="0.25">
      <c r="A804" s="3">
        <f>TITRES_STAT!B807</f>
        <v>43465</v>
      </c>
      <c r="B804" s="6">
        <f>TITRES_STAT!D807</f>
        <v>6.2667999999999999</v>
      </c>
      <c r="C804" s="2">
        <f t="shared" si="72"/>
        <v>6.3215397947186833</v>
      </c>
      <c r="D804" s="2">
        <f t="shared" si="74"/>
        <v>6.2418247593800329</v>
      </c>
      <c r="E804" s="2">
        <f t="shared" si="73"/>
        <v>7.9715035338650431E-2</v>
      </c>
      <c r="F804" s="2">
        <f t="shared" si="71"/>
        <v>3.5419571114438234E-2</v>
      </c>
      <c r="G804" s="2">
        <f t="shared" ref="G804:G867" si="75">E804-F804</f>
        <v>4.4295464224212197E-2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43467</v>
      </c>
      <c r="B805" s="6">
        <f>TITRES_STAT!D808</f>
        <v>6.0403000000000002</v>
      </c>
      <c r="C805" s="2">
        <f t="shared" si="72"/>
        <v>6.3247336724542702</v>
      </c>
      <c r="D805" s="2">
        <f t="shared" si="74"/>
        <v>6.2268969994259562</v>
      </c>
      <c r="E805" s="2">
        <f t="shared" si="73"/>
        <v>9.7836673028314003E-2</v>
      </c>
      <c r="F805" s="2">
        <f t="shared" ref="F805:F868" si="77">(E805*(2/(10)))+((1-(2/10))*F804)</f>
        <v>4.7902991497213387E-2</v>
      </c>
      <c r="G805" s="2">
        <f t="shared" si="75"/>
        <v>4.9933681531100615E-2</v>
      </c>
      <c r="H805" s="2" t="str">
        <f t="shared" si="76"/>
        <v>Sell</v>
      </c>
    </row>
    <row r="806" spans="1:8" ht="13.5" x14ac:dyDescent="0.25">
      <c r="A806" s="3">
        <f>TITRES_STAT!B809</f>
        <v>43468</v>
      </c>
      <c r="B806" s="6">
        <f>TITRES_STAT!D809</f>
        <v>5.9648000000000003</v>
      </c>
      <c r="C806" s="2">
        <f t="shared" si="72"/>
        <v>6.327436184384382</v>
      </c>
      <c r="D806" s="2">
        <f t="shared" si="74"/>
        <v>6.2074824068758856</v>
      </c>
      <c r="E806" s="2">
        <f t="shared" si="73"/>
        <v>0.11995377750849645</v>
      </c>
      <c r="F806" s="2">
        <f t="shared" si="77"/>
        <v>6.2313148699470008E-2</v>
      </c>
      <c r="G806" s="2">
        <f t="shared" si="75"/>
        <v>5.7640628809026442E-2</v>
      </c>
      <c r="H806" s="2" t="str">
        <f t="shared" si="76"/>
        <v>Sell</v>
      </c>
    </row>
    <row r="807" spans="1:8" ht="13.5" x14ac:dyDescent="0.25">
      <c r="A807" s="3">
        <f>TITRES_STAT!B810</f>
        <v>43469</v>
      </c>
      <c r="B807" s="6">
        <f>TITRES_STAT!D810</f>
        <v>5.8742000000000001</v>
      </c>
      <c r="C807" s="2">
        <f t="shared" si="72"/>
        <v>6.3297229252483227</v>
      </c>
      <c r="D807" s="2">
        <f t="shared" si="74"/>
        <v>6.1827948211813748</v>
      </c>
      <c r="E807" s="2">
        <f t="shared" si="73"/>
        <v>0.1469281040669479</v>
      </c>
      <c r="F807" s="2">
        <f t="shared" si="77"/>
        <v>7.9236139772965591E-2</v>
      </c>
      <c r="G807" s="2">
        <f t="shared" si="75"/>
        <v>6.7691964293982304E-2</v>
      </c>
      <c r="H807" s="2" t="str">
        <f t="shared" si="76"/>
        <v>Sell</v>
      </c>
    </row>
    <row r="808" spans="1:8" ht="13.5" x14ac:dyDescent="0.25">
      <c r="A808" s="3">
        <f>TITRES_STAT!B811</f>
        <v>43472</v>
      </c>
      <c r="B808" s="6">
        <f>TITRES_STAT!D811</f>
        <v>5.8742000000000001</v>
      </c>
      <c r="C808" s="2">
        <f t="shared" si="72"/>
        <v>6.3037809367485806</v>
      </c>
      <c r="D808" s="2">
        <f t="shared" si="74"/>
        <v>6.1599359455383098</v>
      </c>
      <c r="E808" s="2">
        <f t="shared" si="73"/>
        <v>0.14384499121027083</v>
      </c>
      <c r="F808" s="2">
        <f t="shared" si="77"/>
        <v>9.2157910060426645E-2</v>
      </c>
      <c r="G808" s="2">
        <f t="shared" si="75"/>
        <v>5.1687081149844188E-2</v>
      </c>
      <c r="H808" s="2" t="str">
        <f t="shared" si="76"/>
        <v>Sell</v>
      </c>
    </row>
    <row r="809" spans="1:8" ht="13.5" x14ac:dyDescent="0.25">
      <c r="A809" s="3">
        <f>TITRES_STAT!B812</f>
        <v>43473</v>
      </c>
      <c r="B809" s="6">
        <f>TITRES_STAT!D812</f>
        <v>5.8742000000000001</v>
      </c>
      <c r="C809" s="2">
        <f t="shared" si="72"/>
        <v>6.2760300234026447</v>
      </c>
      <c r="D809" s="2">
        <f t="shared" si="74"/>
        <v>6.1387703199428802</v>
      </c>
      <c r="E809" s="2">
        <f t="shared" si="73"/>
        <v>0.13725970345976446</v>
      </c>
      <c r="F809" s="2">
        <f t="shared" si="77"/>
        <v>0.10117826874029422</v>
      </c>
      <c r="G809" s="2">
        <f t="shared" si="75"/>
        <v>3.6081434719470243E-2</v>
      </c>
      <c r="H809" s="2" t="str">
        <f t="shared" si="76"/>
        <v>Sell</v>
      </c>
    </row>
    <row r="810" spans="1:8" ht="13.5" x14ac:dyDescent="0.25">
      <c r="A810" s="3">
        <f>TITRES_STAT!B813</f>
        <v>43474</v>
      </c>
      <c r="B810" s="6">
        <f>TITRES_STAT!D813</f>
        <v>5.8742000000000001</v>
      </c>
      <c r="C810" s="2">
        <f t="shared" si="72"/>
        <v>6.2525484813406988</v>
      </c>
      <c r="D810" s="2">
        <f t="shared" si="74"/>
        <v>6.1191725184656303</v>
      </c>
      <c r="E810" s="2">
        <f t="shared" si="73"/>
        <v>0.13337596287506859</v>
      </c>
      <c r="F810" s="2">
        <f t="shared" si="77"/>
        <v>0.10761780756724909</v>
      </c>
      <c r="G810" s="2">
        <f t="shared" si="75"/>
        <v>2.5758155307819497E-2</v>
      </c>
      <c r="H810" s="2" t="str">
        <f t="shared" si="76"/>
        <v>Sell</v>
      </c>
    </row>
    <row r="811" spans="1:8" ht="13.5" x14ac:dyDescent="0.25">
      <c r="A811" s="3">
        <f>TITRES_STAT!B814</f>
        <v>43475</v>
      </c>
      <c r="B811" s="6">
        <f>TITRES_STAT!D814</f>
        <v>6.0101000000000004</v>
      </c>
      <c r="C811" s="2">
        <f t="shared" si="72"/>
        <v>6.258233330365206</v>
      </c>
      <c r="D811" s="2">
        <f t="shared" si="74"/>
        <v>6.111093072653361</v>
      </c>
      <c r="E811" s="2">
        <f t="shared" si="73"/>
        <v>0.14714025771184502</v>
      </c>
      <c r="F811" s="2">
        <f t="shared" si="77"/>
        <v>0.11552229759616829</v>
      </c>
      <c r="G811" s="2">
        <f t="shared" si="75"/>
        <v>3.1617960115676733E-2</v>
      </c>
      <c r="H811" s="2" t="str">
        <f t="shared" si="76"/>
        <v>Sell</v>
      </c>
    </row>
    <row r="812" spans="1:8" ht="13.5" x14ac:dyDescent="0.25">
      <c r="A812" s="3">
        <f>TITRES_STAT!B815</f>
        <v>43476</v>
      </c>
      <c r="B812" s="6">
        <f>TITRES_STAT!D815</f>
        <v>6.1761999999999997</v>
      </c>
      <c r="C812" s="2">
        <f t="shared" si="72"/>
        <v>6.2374897410782513</v>
      </c>
      <c r="D812" s="2">
        <f t="shared" si="74"/>
        <v>6.115915808012371</v>
      </c>
      <c r="E812" s="2">
        <f t="shared" si="73"/>
        <v>0.12157393306588027</v>
      </c>
      <c r="F812" s="2">
        <f t="shared" si="77"/>
        <v>0.1167326246901107</v>
      </c>
      <c r="G812" s="2">
        <f t="shared" si="75"/>
        <v>4.8413083757695707E-3</v>
      </c>
      <c r="H812" s="2" t="str">
        <f t="shared" si="76"/>
        <v>Sell</v>
      </c>
    </row>
    <row r="813" spans="1:8" ht="13.5" x14ac:dyDescent="0.25">
      <c r="A813" s="3">
        <f>TITRES_STAT!B816</f>
        <v>43480</v>
      </c>
      <c r="B813" s="6">
        <f>TITRES_STAT!D816</f>
        <v>6.0781000000000001</v>
      </c>
      <c r="C813" s="2">
        <f t="shared" si="72"/>
        <v>6.2280605501431356</v>
      </c>
      <c r="D813" s="2">
        <f t="shared" si="74"/>
        <v>6.1131146370484917</v>
      </c>
      <c r="E813" s="2">
        <f t="shared" si="73"/>
        <v>0.11494591309464397</v>
      </c>
      <c r="F813" s="2">
        <f t="shared" si="77"/>
        <v>0.11637528237101735</v>
      </c>
      <c r="G813" s="2">
        <f t="shared" si="75"/>
        <v>-1.4293692763733823E-3</v>
      </c>
      <c r="H813" s="2" t="str">
        <f t="shared" si="76"/>
        <v>Hold</v>
      </c>
    </row>
    <row r="814" spans="1:8" ht="13.5" x14ac:dyDescent="0.25">
      <c r="A814" s="3">
        <f>TITRES_STAT!B817</f>
        <v>43481</v>
      </c>
      <c r="B814" s="6">
        <f>TITRES_STAT!D817</f>
        <v>5.9724000000000004</v>
      </c>
      <c r="C814" s="2">
        <f t="shared" si="72"/>
        <v>6.2340204655057301</v>
      </c>
      <c r="D814" s="2">
        <f t="shared" si="74"/>
        <v>6.1026913306004555</v>
      </c>
      <c r="E814" s="2">
        <f t="shared" si="73"/>
        <v>0.13132913490527454</v>
      </c>
      <c r="F814" s="2">
        <f t="shared" si="77"/>
        <v>0.11936605287786879</v>
      </c>
      <c r="G814" s="2">
        <f t="shared" si="75"/>
        <v>1.1963082027405744E-2</v>
      </c>
      <c r="H814" s="2" t="str">
        <f t="shared" si="76"/>
        <v>Sell</v>
      </c>
    </row>
    <row r="815" spans="1:8" ht="13.5" x14ac:dyDescent="0.25">
      <c r="A815" s="3">
        <f>TITRES_STAT!B818</f>
        <v>43482</v>
      </c>
      <c r="B815" s="6">
        <f>TITRES_STAT!D818</f>
        <v>6.0026000000000002</v>
      </c>
      <c r="C815" s="2">
        <f t="shared" si="72"/>
        <v>6.2042173169663872</v>
      </c>
      <c r="D815" s="2">
        <f t="shared" si="74"/>
        <v>6.0952771579633849</v>
      </c>
      <c r="E815" s="2">
        <f t="shared" si="73"/>
        <v>0.10894015900300236</v>
      </c>
      <c r="F815" s="2">
        <f t="shared" si="77"/>
        <v>0.11728087410289552</v>
      </c>
      <c r="G815" s="2">
        <f t="shared" si="75"/>
        <v>-8.3407150998931617E-3</v>
      </c>
      <c r="H815" s="2" t="str">
        <f t="shared" si="76"/>
        <v>Hold</v>
      </c>
    </row>
    <row r="816" spans="1:8" ht="13.5" x14ac:dyDescent="0.25">
      <c r="A816" s="3">
        <f>TITRES_STAT!B819</f>
        <v>43483</v>
      </c>
      <c r="B816" s="6">
        <f>TITRES_STAT!D819</f>
        <v>6.1082999999999998</v>
      </c>
      <c r="C816" s="2">
        <f t="shared" si="72"/>
        <v>6.1673838835869432</v>
      </c>
      <c r="D816" s="2">
        <f t="shared" si="74"/>
        <v>6.0962418129290601</v>
      </c>
      <c r="E816" s="2">
        <f t="shared" si="73"/>
        <v>7.1142070657883139E-2</v>
      </c>
      <c r="F816" s="2">
        <f t="shared" si="77"/>
        <v>0.10805311341389305</v>
      </c>
      <c r="G816" s="2">
        <f t="shared" si="75"/>
        <v>-3.6911042756009912E-2</v>
      </c>
      <c r="H816" s="2" t="str">
        <f t="shared" si="76"/>
        <v>Hold</v>
      </c>
    </row>
    <row r="817" spans="1:8" ht="13.5" x14ac:dyDescent="0.25">
      <c r="A817" s="3">
        <f>TITRES_STAT!B820</f>
        <v>43486</v>
      </c>
      <c r="B817" s="6">
        <f>TITRES_STAT!D820</f>
        <v>6.2895000000000003</v>
      </c>
      <c r="C817" s="2">
        <f t="shared" si="72"/>
        <v>6.1222786707274137</v>
      </c>
      <c r="D817" s="2">
        <f t="shared" si="74"/>
        <v>6.1105572341935748</v>
      </c>
      <c r="E817" s="2">
        <f t="shared" si="73"/>
        <v>1.1721436533838947E-2</v>
      </c>
      <c r="F817" s="2">
        <f t="shared" si="77"/>
        <v>8.8786778037882236E-2</v>
      </c>
      <c r="G817" s="2">
        <f t="shared" si="75"/>
        <v>-7.7065341504043289E-2</v>
      </c>
      <c r="H817" s="2" t="str">
        <f t="shared" si="76"/>
        <v>Hold</v>
      </c>
    </row>
    <row r="818" spans="1:8" ht="13.5" x14ac:dyDescent="0.25">
      <c r="A818" s="3">
        <f>TITRES_STAT!B821</f>
        <v>43487</v>
      </c>
      <c r="B818" s="6">
        <f>TITRES_STAT!D821</f>
        <v>6.3422999999999998</v>
      </c>
      <c r="C818" s="2">
        <f t="shared" si="72"/>
        <v>6.0841127213847344</v>
      </c>
      <c r="D818" s="2">
        <f t="shared" si="74"/>
        <v>6.1277233649940506</v>
      </c>
      <c r="E818" s="2">
        <f t="shared" si="73"/>
        <v>-4.3610643609316213E-2</v>
      </c>
      <c r="F818" s="2">
        <f t="shared" si="77"/>
        <v>6.230729370844254E-2</v>
      </c>
      <c r="G818" s="2">
        <f t="shared" si="75"/>
        <v>-0.10591793731775875</v>
      </c>
      <c r="H818" s="2" t="str">
        <f t="shared" si="76"/>
        <v>Hold</v>
      </c>
    </row>
    <row r="819" spans="1:8" ht="13.5" x14ac:dyDescent="0.25">
      <c r="A819" s="3">
        <f>TITRES_STAT!B822</f>
        <v>43488</v>
      </c>
      <c r="B819" s="6">
        <f>TITRES_STAT!D822</f>
        <v>6.6292</v>
      </c>
      <c r="C819" s="2">
        <f t="shared" si="72"/>
        <v>6.0518184565563136</v>
      </c>
      <c r="D819" s="2">
        <f t="shared" si="74"/>
        <v>6.1648697824018983</v>
      </c>
      <c r="E819" s="2">
        <f t="shared" si="73"/>
        <v>-0.11305132584558475</v>
      </c>
      <c r="F819" s="2">
        <f t="shared" si="77"/>
        <v>2.7235569797637086E-2</v>
      </c>
      <c r="G819" s="2">
        <f t="shared" si="75"/>
        <v>-0.14028689564322183</v>
      </c>
      <c r="H819" s="2" t="str">
        <f t="shared" si="76"/>
        <v>Hold</v>
      </c>
    </row>
    <row r="820" spans="1:8" ht="13.5" x14ac:dyDescent="0.25">
      <c r="A820" s="3">
        <f>TITRES_STAT!B823</f>
        <v>43489</v>
      </c>
      <c r="B820" s="6">
        <f>TITRES_STAT!D823</f>
        <v>6.6443000000000003</v>
      </c>
      <c r="C820" s="2">
        <f t="shared" si="72"/>
        <v>6.0244925401630347</v>
      </c>
      <c r="D820" s="2">
        <f t="shared" si="74"/>
        <v>6.2003831318536102</v>
      </c>
      <c r="E820" s="2">
        <f t="shared" si="73"/>
        <v>-0.17589059169057553</v>
      </c>
      <c r="F820" s="2">
        <f t="shared" si="77"/>
        <v>-1.3389662500005436E-2</v>
      </c>
      <c r="G820" s="2">
        <f t="shared" si="75"/>
        <v>-0.16250092919057008</v>
      </c>
      <c r="H820" s="2" t="str">
        <f t="shared" si="76"/>
        <v>Hold</v>
      </c>
    </row>
    <row r="821" spans="1:8" ht="13.5" x14ac:dyDescent="0.25">
      <c r="A821" s="3">
        <f>TITRES_STAT!B824</f>
        <v>43490</v>
      </c>
      <c r="B821" s="6">
        <f>TITRES_STAT!D824</f>
        <v>6.6443000000000003</v>
      </c>
      <c r="C821" s="2">
        <f t="shared" si="72"/>
        <v>6.0222783032148755</v>
      </c>
      <c r="D821" s="2">
        <f t="shared" si="74"/>
        <v>6.2332658628274169</v>
      </c>
      <c r="E821" s="2">
        <f t="shared" si="73"/>
        <v>-0.21098755961254145</v>
      </c>
      <c r="F821" s="2">
        <f t="shared" si="77"/>
        <v>-5.2909241922512645E-2</v>
      </c>
      <c r="G821" s="2">
        <f t="shared" si="75"/>
        <v>-0.15807831769002881</v>
      </c>
      <c r="H821" s="2" t="str">
        <f t="shared" si="76"/>
        <v>Hold</v>
      </c>
    </row>
    <row r="822" spans="1:8" ht="13.5" x14ac:dyDescent="0.25">
      <c r="A822" s="3">
        <f>TITRES_STAT!B825</f>
        <v>43493</v>
      </c>
      <c r="B822" s="6">
        <f>TITRES_STAT!D825</f>
        <v>6.7576000000000001</v>
      </c>
      <c r="C822" s="2">
        <f t="shared" si="72"/>
        <v>6.0459585642587408</v>
      </c>
      <c r="D822" s="2">
        <f t="shared" si="74"/>
        <v>6.2721054285439051</v>
      </c>
      <c r="E822" s="2">
        <f t="shared" si="73"/>
        <v>-0.22614686428516428</v>
      </c>
      <c r="F822" s="2">
        <f t="shared" si="77"/>
        <v>-8.7556766395042979E-2</v>
      </c>
      <c r="G822" s="2">
        <f t="shared" si="75"/>
        <v>-0.13859009789012131</v>
      </c>
      <c r="H822" s="2" t="str">
        <f t="shared" si="76"/>
        <v>Hold</v>
      </c>
    </row>
    <row r="823" spans="1:8" ht="13.5" x14ac:dyDescent="0.25">
      <c r="A823" s="3">
        <f>TITRES_STAT!B826</f>
        <v>43494</v>
      </c>
      <c r="B823" s="6">
        <f>TITRES_STAT!D826</f>
        <v>6.9237000000000002</v>
      </c>
      <c r="C823" s="2">
        <f t="shared" si="72"/>
        <v>6.0509034005266269</v>
      </c>
      <c r="D823" s="2">
        <f t="shared" si="74"/>
        <v>6.3203716930962086</v>
      </c>
      <c r="E823" s="2">
        <f t="shared" si="73"/>
        <v>-0.26946829256958171</v>
      </c>
      <c r="F823" s="2">
        <f t="shared" si="77"/>
        <v>-0.12393907162995074</v>
      </c>
      <c r="G823" s="2">
        <f t="shared" si="75"/>
        <v>-0.14552922093963097</v>
      </c>
      <c r="H823" s="2" t="str">
        <f t="shared" si="76"/>
        <v>Hold</v>
      </c>
    </row>
    <row r="824" spans="1:8" ht="13.5" x14ac:dyDescent="0.25">
      <c r="A824" s="3">
        <f>TITRES_STAT!B827</f>
        <v>43495</v>
      </c>
      <c r="B824" s="6">
        <f>TITRES_STAT!D827</f>
        <v>6.7953999999999999</v>
      </c>
      <c r="C824" s="2">
        <f t="shared" si="72"/>
        <v>6.0388259542917613</v>
      </c>
      <c r="D824" s="2">
        <f t="shared" si="74"/>
        <v>6.3555589750890817</v>
      </c>
      <c r="E824" s="2">
        <f t="shared" si="73"/>
        <v>-0.31673302079732046</v>
      </c>
      <c r="F824" s="2">
        <f t="shared" si="77"/>
        <v>-0.16249786146342471</v>
      </c>
      <c r="G824" s="2">
        <f t="shared" si="75"/>
        <v>-0.15423515933389575</v>
      </c>
      <c r="H824" s="2" t="str">
        <f t="shared" si="76"/>
        <v>Hold</v>
      </c>
    </row>
    <row r="825" spans="1:8" ht="13.5" x14ac:dyDescent="0.25">
      <c r="A825" s="3">
        <f>TITRES_STAT!B828</f>
        <v>43496</v>
      </c>
      <c r="B825" s="6">
        <f>TITRES_STAT!D828</f>
        <v>6.7198000000000002</v>
      </c>
      <c r="C825" s="2">
        <f t="shared" si="72"/>
        <v>6.0332527305545671</v>
      </c>
      <c r="D825" s="2">
        <f t="shared" si="74"/>
        <v>6.3825397917491493</v>
      </c>
      <c r="E825" s="2">
        <f t="shared" si="73"/>
        <v>-0.34928706119458219</v>
      </c>
      <c r="F825" s="2">
        <f t="shared" si="77"/>
        <v>-0.19985570140965619</v>
      </c>
      <c r="G825" s="2">
        <f t="shared" si="75"/>
        <v>-0.149431359784926</v>
      </c>
      <c r="H825" s="2" t="str">
        <f t="shared" si="76"/>
        <v>Hold</v>
      </c>
    </row>
    <row r="826" spans="1:8" ht="13.5" x14ac:dyDescent="0.25">
      <c r="A826" s="3">
        <f>TITRES_STAT!B829</f>
        <v>43497</v>
      </c>
      <c r="B826" s="6">
        <f>TITRES_STAT!D829</f>
        <v>6.7953999999999999</v>
      </c>
      <c r="C826" s="2">
        <f t="shared" si="72"/>
        <v>6.0447984643154031</v>
      </c>
      <c r="D826" s="2">
        <f t="shared" si="74"/>
        <v>6.4131220293973605</v>
      </c>
      <c r="E826" s="2">
        <f t="shared" si="73"/>
        <v>-0.3683235650819574</v>
      </c>
      <c r="F826" s="2">
        <f t="shared" si="77"/>
        <v>-0.23354927414411647</v>
      </c>
      <c r="G826" s="2">
        <f t="shared" si="75"/>
        <v>-0.13477429093784093</v>
      </c>
      <c r="H826" s="2" t="str">
        <f t="shared" si="76"/>
        <v>Hold</v>
      </c>
    </row>
    <row r="827" spans="1:8" ht="13.5" x14ac:dyDescent="0.25">
      <c r="A827" s="3">
        <f>TITRES_STAT!B830</f>
        <v>43500</v>
      </c>
      <c r="B827" s="6">
        <f>TITRES_STAT!D830</f>
        <v>6.9916999999999998</v>
      </c>
      <c r="C827" s="2">
        <f t="shared" si="72"/>
        <v>6.082444854420725</v>
      </c>
      <c r="D827" s="2">
        <f t="shared" si="74"/>
        <v>6.4559796568494079</v>
      </c>
      <c r="E827" s="2">
        <f t="shared" si="73"/>
        <v>-0.37353480242868287</v>
      </c>
      <c r="F827" s="2">
        <f t="shared" si="77"/>
        <v>-0.26154637980102979</v>
      </c>
      <c r="G827" s="2">
        <f t="shared" si="75"/>
        <v>-0.11198842262765307</v>
      </c>
      <c r="H827" s="2" t="str">
        <f t="shared" si="76"/>
        <v>Hold</v>
      </c>
    </row>
    <row r="828" spans="1:8" ht="13.5" x14ac:dyDescent="0.25">
      <c r="A828" s="3">
        <f>TITRES_STAT!B831</f>
        <v>43501</v>
      </c>
      <c r="B828" s="6">
        <f>TITRES_STAT!D831</f>
        <v>6.9690000000000003</v>
      </c>
      <c r="C828" s="2">
        <f t="shared" si="72"/>
        <v>6.122422569125229</v>
      </c>
      <c r="D828" s="2">
        <f t="shared" si="74"/>
        <v>6.4939811637494511</v>
      </c>
      <c r="E828" s="2">
        <f t="shared" si="73"/>
        <v>-0.37155859462422214</v>
      </c>
      <c r="F828" s="2">
        <f t="shared" si="77"/>
        <v>-0.28354882276566828</v>
      </c>
      <c r="G828" s="2">
        <f t="shared" si="75"/>
        <v>-8.8009771858553854E-2</v>
      </c>
      <c r="H828" s="2" t="str">
        <f t="shared" si="76"/>
        <v>Hold</v>
      </c>
    </row>
    <row r="829" spans="1:8" ht="13.5" x14ac:dyDescent="0.25">
      <c r="A829" s="3">
        <f>TITRES_STAT!B832</f>
        <v>43502</v>
      </c>
      <c r="B829" s="6">
        <f>TITRES_STAT!D832</f>
        <v>6.9840999999999998</v>
      </c>
      <c r="C829" s="2">
        <f t="shared" si="72"/>
        <v>6.2003883277213481</v>
      </c>
      <c r="D829" s="2">
        <f t="shared" si="74"/>
        <v>6.5302862627309732</v>
      </c>
      <c r="E829" s="2">
        <f t="shared" si="73"/>
        <v>-0.32989793500962517</v>
      </c>
      <c r="F829" s="2">
        <f t="shared" si="77"/>
        <v>-0.29281864521445966</v>
      </c>
      <c r="G829" s="2">
        <f t="shared" si="75"/>
        <v>-3.7079289795165504E-2</v>
      </c>
      <c r="H829" s="2" t="str">
        <f t="shared" si="76"/>
        <v>Hold</v>
      </c>
    </row>
    <row r="830" spans="1:8" ht="13.5" x14ac:dyDescent="0.25">
      <c r="A830" s="3">
        <f>TITRES_STAT!B833</f>
        <v>43503</v>
      </c>
      <c r="B830" s="6">
        <f>TITRES_STAT!D833</f>
        <v>6.9840999999999998</v>
      </c>
      <c r="C830" s="2">
        <f t="shared" si="72"/>
        <v>6.2686824311488323</v>
      </c>
      <c r="D830" s="2">
        <f t="shared" si="74"/>
        <v>6.5639020951212714</v>
      </c>
      <c r="E830" s="2">
        <f t="shared" si="73"/>
        <v>-0.29521966397243915</v>
      </c>
      <c r="F830" s="2">
        <f t="shared" si="77"/>
        <v>-0.29329884896605557</v>
      </c>
      <c r="G830" s="2">
        <f t="shared" si="75"/>
        <v>-1.9208150063835805E-3</v>
      </c>
      <c r="H830" s="2" t="str">
        <f t="shared" si="76"/>
        <v>Hold</v>
      </c>
    </row>
    <row r="831" spans="1:8" ht="13.5" x14ac:dyDescent="0.25">
      <c r="A831" s="3">
        <f>TITRES_STAT!B834</f>
        <v>43504</v>
      </c>
      <c r="B831" s="6">
        <f>TITRES_STAT!D834</f>
        <v>7.1729000000000003</v>
      </c>
      <c r="C831" s="2">
        <f t="shared" si="72"/>
        <v>6.3264697494336266</v>
      </c>
      <c r="D831" s="2">
        <f t="shared" si="74"/>
        <v>6.6090130510382146</v>
      </c>
      <c r="E831" s="2">
        <f t="shared" si="73"/>
        <v>-0.28254330160458796</v>
      </c>
      <c r="F831" s="2">
        <f t="shared" si="77"/>
        <v>-0.29114773949376205</v>
      </c>
      <c r="G831" s="2">
        <f t="shared" si="75"/>
        <v>8.604437889174088E-3</v>
      </c>
      <c r="H831" s="2" t="str">
        <f t="shared" si="76"/>
        <v>Sell</v>
      </c>
    </row>
    <row r="832" spans="1:8" ht="13.5" x14ac:dyDescent="0.25">
      <c r="A832" s="3">
        <f>TITRES_STAT!B835</f>
        <v>43507</v>
      </c>
      <c r="B832" s="6">
        <f>TITRES_STAT!D835</f>
        <v>7.1351000000000004</v>
      </c>
      <c r="C832" s="2">
        <f t="shared" si="72"/>
        <v>6.3927974802899916</v>
      </c>
      <c r="D832" s="2">
        <f t="shared" si="74"/>
        <v>6.6479824546650139</v>
      </c>
      <c r="E832" s="2">
        <f t="shared" si="73"/>
        <v>-0.2551849743750223</v>
      </c>
      <c r="F832" s="2">
        <f t="shared" si="77"/>
        <v>-0.28395518647001411</v>
      </c>
      <c r="G832" s="2">
        <f t="shared" si="75"/>
        <v>2.8770212094991809E-2</v>
      </c>
      <c r="H832" s="2" t="str">
        <f t="shared" si="76"/>
        <v>Sell</v>
      </c>
    </row>
    <row r="833" spans="1:8" ht="13.5" x14ac:dyDescent="0.25">
      <c r="A833" s="3">
        <f>TITRES_STAT!B836</f>
        <v>43508</v>
      </c>
      <c r="B833" s="6">
        <f>TITRES_STAT!D836</f>
        <v>7.0974000000000004</v>
      </c>
      <c r="C833" s="2">
        <f t="shared" si="72"/>
        <v>6.4744747910146083</v>
      </c>
      <c r="D833" s="2">
        <f t="shared" si="74"/>
        <v>6.681272643208346</v>
      </c>
      <c r="E833" s="2">
        <f t="shared" si="73"/>
        <v>-0.2067978521937377</v>
      </c>
      <c r="F833" s="2">
        <f t="shared" si="77"/>
        <v>-0.26852371961475885</v>
      </c>
      <c r="G833" s="2">
        <f t="shared" si="75"/>
        <v>6.1725867421021152E-2</v>
      </c>
      <c r="H833" s="2" t="str">
        <f t="shared" si="76"/>
        <v>Sell</v>
      </c>
    </row>
    <row r="834" spans="1:8" ht="13.5" x14ac:dyDescent="0.25">
      <c r="A834" s="3">
        <f>TITRES_STAT!B837</f>
        <v>43509</v>
      </c>
      <c r="B834" s="6">
        <f>TITRES_STAT!D837</f>
        <v>7.0747</v>
      </c>
      <c r="C834" s="2">
        <f t="shared" si="72"/>
        <v>6.5238479000892839</v>
      </c>
      <c r="D834" s="2">
        <f t="shared" si="74"/>
        <v>6.7104154103780989</v>
      </c>
      <c r="E834" s="2">
        <f t="shared" si="73"/>
        <v>-0.18656751028881491</v>
      </c>
      <c r="F834" s="2">
        <f t="shared" si="77"/>
        <v>-0.25213247774957004</v>
      </c>
      <c r="G834" s="2">
        <f t="shared" si="75"/>
        <v>6.556496746075513E-2</v>
      </c>
      <c r="H834" s="2" t="str">
        <f t="shared" si="76"/>
        <v>Sell</v>
      </c>
    </row>
    <row r="835" spans="1:8" ht="13.5" x14ac:dyDescent="0.25">
      <c r="A835" s="3">
        <f>TITRES_STAT!B838</f>
        <v>43510</v>
      </c>
      <c r="B835" s="6">
        <f>TITRES_STAT!D838</f>
        <v>7.0671999999999997</v>
      </c>
      <c r="C835" s="2">
        <f t="shared" si="72"/>
        <v>6.5539943769986246</v>
      </c>
      <c r="D835" s="2">
        <f t="shared" si="74"/>
        <v>6.7368438984982397</v>
      </c>
      <c r="E835" s="2">
        <f t="shared" si="73"/>
        <v>-0.18284952149961509</v>
      </c>
      <c r="F835" s="2">
        <f t="shared" si="77"/>
        <v>-0.23827588649957906</v>
      </c>
      <c r="G835" s="2">
        <f t="shared" si="75"/>
        <v>5.5426364999963978E-2</v>
      </c>
      <c r="H835" s="2" t="str">
        <f t="shared" si="76"/>
        <v>Sell</v>
      </c>
    </row>
    <row r="836" spans="1:8" ht="13.5" x14ac:dyDescent="0.25">
      <c r="A836" s="3">
        <f>TITRES_STAT!B839</f>
        <v>43511</v>
      </c>
      <c r="B836" s="6">
        <f>TITRES_STAT!D839</f>
        <v>7.2634999999999996</v>
      </c>
      <c r="C836" s="2">
        <f t="shared" si="72"/>
        <v>6.5911337036142204</v>
      </c>
      <c r="D836" s="2">
        <f t="shared" si="74"/>
        <v>6.7758554615724442</v>
      </c>
      <c r="E836" s="2">
        <f t="shared" si="73"/>
        <v>-0.18472175795822388</v>
      </c>
      <c r="F836" s="2">
        <f t="shared" si="77"/>
        <v>-0.22756506079130803</v>
      </c>
      <c r="G836" s="2">
        <f t="shared" si="75"/>
        <v>4.2843302833084157E-2</v>
      </c>
      <c r="H836" s="2" t="str">
        <f t="shared" si="76"/>
        <v>Sell</v>
      </c>
    </row>
    <row r="837" spans="1:8" ht="13.5" x14ac:dyDescent="0.25">
      <c r="A837" s="3">
        <f>TITRES_STAT!B840</f>
        <v>43514</v>
      </c>
      <c r="B837" s="6">
        <f>TITRES_STAT!D840</f>
        <v>7.3540999999999999</v>
      </c>
      <c r="C837" s="2">
        <f t="shared" si="72"/>
        <v>6.6527592876735717</v>
      </c>
      <c r="D837" s="2">
        <f t="shared" si="74"/>
        <v>6.8186883903448559</v>
      </c>
      <c r="E837" s="2">
        <f t="shared" si="73"/>
        <v>-0.16592910267128413</v>
      </c>
      <c r="F837" s="2">
        <f t="shared" si="77"/>
        <v>-0.21523786916730328</v>
      </c>
      <c r="G837" s="2">
        <f t="shared" si="75"/>
        <v>4.9308766496019146E-2</v>
      </c>
      <c r="H837" s="2" t="str">
        <f t="shared" si="76"/>
        <v>Sell</v>
      </c>
    </row>
    <row r="838" spans="1:8" ht="13.5" x14ac:dyDescent="0.25">
      <c r="A838" s="3">
        <f>TITRES_STAT!B841</f>
        <v>43515</v>
      </c>
      <c r="B838" s="6">
        <f>TITRES_STAT!D841</f>
        <v>7.4748999999999999</v>
      </c>
      <c r="C838" s="2">
        <f t="shared" si="72"/>
        <v>6.7014117049545607</v>
      </c>
      <c r="D838" s="2">
        <f t="shared" si="74"/>
        <v>6.867296657726718</v>
      </c>
      <c r="E838" s="2">
        <f t="shared" si="73"/>
        <v>-0.16588495277215731</v>
      </c>
      <c r="F838" s="2">
        <f t="shared" si="77"/>
        <v>-0.2053672858882741</v>
      </c>
      <c r="G838" s="2">
        <f t="shared" si="75"/>
        <v>3.9482333116116791E-2</v>
      </c>
      <c r="H838" s="2" t="str">
        <f t="shared" si="76"/>
        <v>Sell</v>
      </c>
    </row>
    <row r="839" spans="1:8" ht="13.5" x14ac:dyDescent="0.25">
      <c r="A839" s="3">
        <f>TITRES_STAT!B842</f>
        <v>43516</v>
      </c>
      <c r="B839" s="6">
        <f>TITRES_STAT!D842</f>
        <v>7.4974999999999996</v>
      </c>
      <c r="C839" s="2">
        <f t="shared" si="72"/>
        <v>6.7449022118846287</v>
      </c>
      <c r="D839" s="2">
        <f t="shared" si="74"/>
        <v>6.9139783867839988</v>
      </c>
      <c r="E839" s="2">
        <f t="shared" si="73"/>
        <v>-0.1690761748993701</v>
      </c>
      <c r="F839" s="2">
        <f t="shared" si="77"/>
        <v>-0.1981090636904933</v>
      </c>
      <c r="G839" s="2">
        <f t="shared" si="75"/>
        <v>2.9032888791123201E-2</v>
      </c>
      <c r="H839" s="2" t="str">
        <f t="shared" si="76"/>
        <v>Sell</v>
      </c>
    </row>
    <row r="840" spans="1:8" ht="13.5" x14ac:dyDescent="0.25">
      <c r="A840" s="3">
        <f>TITRES_STAT!B843</f>
        <v>43517</v>
      </c>
      <c r="B840" s="6">
        <f>TITRES_STAT!D843</f>
        <v>7.3314000000000004</v>
      </c>
      <c r="C840" s="2">
        <f t="shared" si="72"/>
        <v>6.7817018715946862</v>
      </c>
      <c r="D840" s="2">
        <f t="shared" si="74"/>
        <v>6.9448985062814801</v>
      </c>
      <c r="E840" s="2">
        <f t="shared" si="73"/>
        <v>-0.16319663468679391</v>
      </c>
      <c r="F840" s="2">
        <f t="shared" si="77"/>
        <v>-0.19112657788975346</v>
      </c>
      <c r="G840" s="2">
        <f t="shared" si="75"/>
        <v>2.7929943202959551E-2</v>
      </c>
      <c r="H840" s="2" t="str">
        <f t="shared" si="76"/>
        <v>Sell</v>
      </c>
    </row>
    <row r="841" spans="1:8" ht="13.5" x14ac:dyDescent="0.25">
      <c r="A841" s="3">
        <f>TITRES_STAT!B844</f>
        <v>43518</v>
      </c>
      <c r="B841" s="6">
        <f>TITRES_STAT!D844</f>
        <v>7.3842999999999996</v>
      </c>
      <c r="C841" s="2">
        <f t="shared" si="72"/>
        <v>6.8418861990416575</v>
      </c>
      <c r="D841" s="2">
        <f t="shared" si="74"/>
        <v>6.9774467650754444</v>
      </c>
      <c r="E841" s="2">
        <f t="shared" si="73"/>
        <v>-0.13556056603378686</v>
      </c>
      <c r="F841" s="2">
        <f t="shared" si="77"/>
        <v>-0.18001337551856017</v>
      </c>
      <c r="G841" s="2">
        <f t="shared" si="75"/>
        <v>4.4452809484773315E-2</v>
      </c>
      <c r="H841" s="2" t="str">
        <f t="shared" si="76"/>
        <v>Sell</v>
      </c>
    </row>
    <row r="842" spans="1:8" ht="13.5" x14ac:dyDescent="0.25">
      <c r="A842" s="3">
        <f>TITRES_STAT!B845</f>
        <v>43521</v>
      </c>
      <c r="B842" s="6">
        <f>TITRES_STAT!D845</f>
        <v>7.5503999999999998</v>
      </c>
      <c r="C842" s="2">
        <f t="shared" si="72"/>
        <v>6.8869960145737101</v>
      </c>
      <c r="D842" s="2">
        <f t="shared" si="74"/>
        <v>7.0198877454402266</v>
      </c>
      <c r="E842" s="2">
        <f t="shared" si="73"/>
        <v>-0.13289173086651651</v>
      </c>
      <c r="F842" s="2">
        <f t="shared" si="77"/>
        <v>-0.17058904658815144</v>
      </c>
      <c r="G842" s="2">
        <f t="shared" si="75"/>
        <v>3.7697315721634927E-2</v>
      </c>
      <c r="H842" s="2" t="str">
        <f t="shared" si="76"/>
        <v>Sell</v>
      </c>
    </row>
    <row r="843" spans="1:8" ht="13.5" x14ac:dyDescent="0.25">
      <c r="A843" s="3">
        <f>TITRES_STAT!B846</f>
        <v>43522</v>
      </c>
      <c r="B843" s="6">
        <f>TITRES_STAT!D846</f>
        <v>7.7089999999999996</v>
      </c>
      <c r="C843" s="2">
        <f t="shared" si="72"/>
        <v>6.9193658584854472</v>
      </c>
      <c r="D843" s="2">
        <f t="shared" si="74"/>
        <v>7.0709330976298395</v>
      </c>
      <c r="E843" s="2">
        <f t="shared" si="73"/>
        <v>-0.1515672391443923</v>
      </c>
      <c r="F843" s="2">
        <f t="shared" si="77"/>
        <v>-0.16678468509939962</v>
      </c>
      <c r="G843" s="2">
        <f t="shared" si="75"/>
        <v>1.5217445955007319E-2</v>
      </c>
      <c r="H843" s="2" t="str">
        <f t="shared" si="76"/>
        <v>Sell</v>
      </c>
    </row>
    <row r="844" spans="1:8" ht="13.5" x14ac:dyDescent="0.25">
      <c r="A844" s="3">
        <f>TITRES_STAT!B847</f>
        <v>43523</v>
      </c>
      <c r="B844" s="6">
        <f>TITRES_STAT!D847</f>
        <v>7.7769000000000004</v>
      </c>
      <c r="C844" s="2">
        <f t="shared" si="72"/>
        <v>6.9432634187184554</v>
      </c>
      <c r="D844" s="2">
        <f t="shared" si="74"/>
        <v>7.1232269422498513</v>
      </c>
      <c r="E844" s="2">
        <f t="shared" si="73"/>
        <v>-0.17996352353139589</v>
      </c>
      <c r="F844" s="2">
        <f t="shared" si="77"/>
        <v>-0.1694204527857989</v>
      </c>
      <c r="G844" s="2">
        <f t="shared" si="75"/>
        <v>-1.0543070745596989E-2</v>
      </c>
      <c r="H844" s="2" t="str">
        <f t="shared" si="76"/>
        <v>Hold</v>
      </c>
    </row>
    <row r="845" spans="1:8" ht="13.5" x14ac:dyDescent="0.25">
      <c r="A845" s="3">
        <f>TITRES_STAT!B848</f>
        <v>43524</v>
      </c>
      <c r="B845" s="6">
        <f>TITRES_STAT!D848</f>
        <v>7.7013999999999996</v>
      </c>
      <c r="C845" s="2">
        <f t="shared" si="72"/>
        <v>6.9623305850694619</v>
      </c>
      <c r="D845" s="2">
        <f t="shared" si="74"/>
        <v>7.1660545761572694</v>
      </c>
      <c r="E845" s="2">
        <f t="shared" si="73"/>
        <v>-0.20372399108780748</v>
      </c>
      <c r="F845" s="2">
        <f t="shared" si="77"/>
        <v>-0.17628116044620062</v>
      </c>
      <c r="G845" s="2">
        <f t="shared" si="75"/>
        <v>-2.7442830641606852E-2</v>
      </c>
      <c r="H845" s="2" t="str">
        <f t="shared" si="76"/>
        <v>Hold</v>
      </c>
    </row>
    <row r="846" spans="1:8" ht="13.5" x14ac:dyDescent="0.25">
      <c r="A846" s="3">
        <f>TITRES_STAT!B849</f>
        <v>43525</v>
      </c>
      <c r="B846" s="6">
        <f>TITRES_STAT!D849</f>
        <v>7.7316000000000003</v>
      </c>
      <c r="C846" s="2">
        <f t="shared" si="72"/>
        <v>7.0086643412126222</v>
      </c>
      <c r="D846" s="2">
        <f t="shared" si="74"/>
        <v>7.20794682977525</v>
      </c>
      <c r="E846" s="2">
        <f t="shared" si="73"/>
        <v>-0.19928248856262787</v>
      </c>
      <c r="F846" s="2">
        <f t="shared" si="77"/>
        <v>-0.1808814260694861</v>
      </c>
      <c r="G846" s="2">
        <f t="shared" si="75"/>
        <v>-1.8401062493141773E-2</v>
      </c>
      <c r="H846" s="2" t="str">
        <f t="shared" si="76"/>
        <v>Hold</v>
      </c>
    </row>
    <row r="847" spans="1:8" ht="13.5" x14ac:dyDescent="0.25">
      <c r="A847" s="3">
        <f>TITRES_STAT!B850</f>
        <v>43528</v>
      </c>
      <c r="B847" s="6">
        <f>TITRES_STAT!D850</f>
        <v>7.6938000000000004</v>
      </c>
      <c r="C847" s="2">
        <f t="shared" ref="C847:C910" si="78">$C$4*B837+C846*(1-$C$4)</f>
        <v>7.0618082887183729</v>
      </c>
      <c r="D847" s="2">
        <f t="shared" si="74"/>
        <v>7.243935953495602</v>
      </c>
      <c r="E847" s="2">
        <f t="shared" si="73"/>
        <v>-0.18212766477722919</v>
      </c>
      <c r="F847" s="2">
        <f t="shared" si="77"/>
        <v>-0.18113067381103473</v>
      </c>
      <c r="G847" s="2">
        <f t="shared" si="75"/>
        <v>-9.9699096619446093E-4</v>
      </c>
      <c r="H847" s="2" t="str">
        <f t="shared" si="76"/>
        <v>Hold</v>
      </c>
    </row>
    <row r="848" spans="1:8" ht="13.5" x14ac:dyDescent="0.25">
      <c r="A848" s="3">
        <f>TITRES_STAT!B851</f>
        <v>43529</v>
      </c>
      <c r="B848" s="6">
        <f>TITRES_STAT!D851</f>
        <v>7.5353000000000003</v>
      </c>
      <c r="C848" s="2">
        <f t="shared" si="78"/>
        <v>7.1253608596847764</v>
      </c>
      <c r="D848" s="2">
        <f t="shared" si="74"/>
        <v>7.2655184754588911</v>
      </c>
      <c r="E848" s="2">
        <f t="shared" si="73"/>
        <v>-0.14015761577411467</v>
      </c>
      <c r="F848" s="2">
        <f t="shared" si="77"/>
        <v>-0.17293606220365074</v>
      </c>
      <c r="G848" s="2">
        <f t="shared" si="75"/>
        <v>3.2778446429536062E-2</v>
      </c>
      <c r="H848" s="2" t="str">
        <f t="shared" si="76"/>
        <v>Sell</v>
      </c>
    </row>
    <row r="849" spans="1:8" ht="13.5" x14ac:dyDescent="0.25">
      <c r="A849" s="3">
        <f>TITRES_STAT!B852</f>
        <v>43530</v>
      </c>
      <c r="B849" s="6">
        <f>TITRES_STAT!D852</f>
        <v>7.5125999999999999</v>
      </c>
      <c r="C849" s="2">
        <f t="shared" si="78"/>
        <v>7.1826130351178881</v>
      </c>
      <c r="D849" s="2">
        <f t="shared" si="74"/>
        <v>7.2838208106100844</v>
      </c>
      <c r="E849" s="2">
        <f t="shared" si="73"/>
        <v>-0.10120777549219628</v>
      </c>
      <c r="F849" s="2">
        <f t="shared" si="77"/>
        <v>-0.15859040486135983</v>
      </c>
      <c r="G849" s="2">
        <f t="shared" si="75"/>
        <v>5.7382629369163551E-2</v>
      </c>
      <c r="H849" s="2" t="str">
        <f t="shared" si="76"/>
        <v>Sell</v>
      </c>
    </row>
    <row r="850" spans="1:8" ht="13.5" x14ac:dyDescent="0.25">
      <c r="A850" s="3">
        <f>TITRES_STAT!B853</f>
        <v>43531</v>
      </c>
      <c r="B850" s="6">
        <f>TITRES_STAT!D853</f>
        <v>7.7013999999999996</v>
      </c>
      <c r="C850" s="2">
        <f t="shared" si="78"/>
        <v>7.2055033374074435</v>
      </c>
      <c r="D850" s="2">
        <f t="shared" si="74"/>
        <v>7.3147526024167444</v>
      </c>
      <c r="E850" s="2">
        <f t="shared" si="73"/>
        <v>-0.10924926500930088</v>
      </c>
      <c r="F850" s="2">
        <f t="shared" si="77"/>
        <v>-0.14872217689094805</v>
      </c>
      <c r="G850" s="2">
        <f t="shared" si="75"/>
        <v>3.9472911881647171E-2</v>
      </c>
      <c r="H850" s="2" t="str">
        <f t="shared" si="76"/>
        <v>Sell</v>
      </c>
    </row>
    <row r="851" spans="1:8" ht="13.5" x14ac:dyDescent="0.25">
      <c r="A851" s="3">
        <f>TITRES_STAT!B854</f>
        <v>43532</v>
      </c>
      <c r="B851" s="6">
        <f>TITRES_STAT!D854</f>
        <v>7.6258999999999997</v>
      </c>
      <c r="C851" s="2">
        <f t="shared" si="78"/>
        <v>7.2330105162678366</v>
      </c>
      <c r="D851" s="2">
        <f t="shared" si="74"/>
        <v>7.3378005577932814</v>
      </c>
      <c r="E851" s="2">
        <f t="shared" si="73"/>
        <v>-0.1047900415254448</v>
      </c>
      <c r="F851" s="2">
        <f t="shared" si="77"/>
        <v>-0.1399357498178474</v>
      </c>
      <c r="G851" s="2">
        <f t="shared" si="75"/>
        <v>3.51457082924026E-2</v>
      </c>
      <c r="H851" s="2" t="str">
        <f t="shared" si="76"/>
        <v>Sell</v>
      </c>
    </row>
    <row r="852" spans="1:8" ht="13.5" x14ac:dyDescent="0.25">
      <c r="A852" s="3">
        <f>TITRES_STAT!B855</f>
        <v>43535</v>
      </c>
      <c r="B852" s="6">
        <f>TITRES_STAT!D855</f>
        <v>7.5353000000000003</v>
      </c>
      <c r="C852" s="2">
        <f t="shared" si="78"/>
        <v>7.281839667611246</v>
      </c>
      <c r="D852" s="2">
        <f t="shared" si="74"/>
        <v>7.35243014610489</v>
      </c>
      <c r="E852" s="2">
        <f t="shared" si="73"/>
        <v>-7.0590478493643971E-2</v>
      </c>
      <c r="F852" s="2">
        <f t="shared" si="77"/>
        <v>-0.1260666955530067</v>
      </c>
      <c r="G852" s="2">
        <f t="shared" si="75"/>
        <v>5.5476217059362731E-2</v>
      </c>
      <c r="H852" s="2" t="str">
        <f t="shared" si="76"/>
        <v>Sell</v>
      </c>
    </row>
    <row r="853" spans="1:8" ht="13.5" x14ac:dyDescent="0.25">
      <c r="A853" s="3">
        <f>TITRES_STAT!B856</f>
        <v>43536</v>
      </c>
      <c r="B853" s="6">
        <f>TITRES_STAT!D856</f>
        <v>7.4824000000000002</v>
      </c>
      <c r="C853" s="2">
        <f t="shared" si="78"/>
        <v>7.3475566418249008</v>
      </c>
      <c r="D853" s="2">
        <f t="shared" si="74"/>
        <v>7.3620575426897128</v>
      </c>
      <c r="E853" s="2">
        <f t="shared" si="73"/>
        <v>-1.4500900864812039E-2</v>
      </c>
      <c r="F853" s="2">
        <f t="shared" si="77"/>
        <v>-0.10375353661536778</v>
      </c>
      <c r="G853" s="2">
        <f t="shared" si="75"/>
        <v>8.9252635750555739E-2</v>
      </c>
      <c r="H853" s="2" t="str">
        <f t="shared" si="76"/>
        <v>Sell</v>
      </c>
    </row>
    <row r="854" spans="1:8" ht="13.5" x14ac:dyDescent="0.25">
      <c r="A854" s="3">
        <f>TITRES_STAT!B857</f>
        <v>43537</v>
      </c>
      <c r="B854" s="6">
        <f>TITRES_STAT!D857</f>
        <v>7.5503999999999998</v>
      </c>
      <c r="C854" s="2">
        <f t="shared" si="78"/>
        <v>7.4136094661595315</v>
      </c>
      <c r="D854" s="2">
        <f t="shared" si="74"/>
        <v>7.3760088358238081</v>
      </c>
      <c r="E854" s="2">
        <f t="shared" si="73"/>
        <v>3.7600630335723473E-2</v>
      </c>
      <c r="F854" s="2">
        <f t="shared" si="77"/>
        <v>-7.5482703225149536E-2</v>
      </c>
      <c r="G854" s="2">
        <f t="shared" si="75"/>
        <v>0.11308333356087301</v>
      </c>
      <c r="H854" s="2" t="str">
        <f t="shared" si="76"/>
        <v>Sell</v>
      </c>
    </row>
    <row r="855" spans="1:8" ht="13.5" x14ac:dyDescent="0.25">
      <c r="A855" s="3">
        <f>TITRES_STAT!B858</f>
        <v>43538</v>
      </c>
      <c r="B855" s="6">
        <f>TITRES_STAT!D858</f>
        <v>7.4748999999999999</v>
      </c>
      <c r="C855" s="2">
        <f t="shared" si="78"/>
        <v>7.4578849329042196</v>
      </c>
      <c r="D855" s="2">
        <f t="shared" si="74"/>
        <v>7.3833341072442664</v>
      </c>
      <c r="E855" s="2">
        <f t="shared" si="73"/>
        <v>7.455082565995319E-2</v>
      </c>
      <c r="F855" s="2">
        <f t="shared" si="77"/>
        <v>-4.5475997448128996E-2</v>
      </c>
      <c r="G855" s="2">
        <f t="shared" si="75"/>
        <v>0.12002682310808219</v>
      </c>
      <c r="H855" s="2" t="str">
        <f t="shared" si="76"/>
        <v>Sell</v>
      </c>
    </row>
    <row r="856" spans="1:8" ht="13.5" x14ac:dyDescent="0.25">
      <c r="A856" s="3">
        <f>TITRES_STAT!B859</f>
        <v>43539</v>
      </c>
      <c r="B856" s="6">
        <f>TITRES_STAT!D859</f>
        <v>7.3239000000000001</v>
      </c>
      <c r="C856" s="2">
        <f t="shared" si="78"/>
        <v>7.4999949432266479</v>
      </c>
      <c r="D856" s="2">
        <f t="shared" si="74"/>
        <v>7.3789315807817282</v>
      </c>
      <c r="E856" s="2">
        <f t="shared" si="73"/>
        <v>0.12106336244491978</v>
      </c>
      <c r="F856" s="2">
        <f t="shared" si="77"/>
        <v>-1.2168125469519245E-2</v>
      </c>
      <c r="G856" s="2">
        <f t="shared" si="75"/>
        <v>0.13323148791443901</v>
      </c>
      <c r="H856" s="2" t="str">
        <f t="shared" si="76"/>
        <v>Sell</v>
      </c>
    </row>
    <row r="857" spans="1:8" ht="13.5" x14ac:dyDescent="0.25">
      <c r="A857" s="3">
        <f>TITRES_STAT!B860</f>
        <v>43542</v>
      </c>
      <c r="B857" s="6">
        <f>TITRES_STAT!D860</f>
        <v>7.0293999999999999</v>
      </c>
      <c r="C857" s="2">
        <f t="shared" si="78"/>
        <v>7.5298111058071635</v>
      </c>
      <c r="D857" s="2">
        <f t="shared" si="74"/>
        <v>7.3530403525756736</v>
      </c>
      <c r="E857" s="2">
        <f t="shared" si="73"/>
        <v>0.17677075323148994</v>
      </c>
      <c r="F857" s="2">
        <f t="shared" si="77"/>
        <v>2.5619650270682592E-2</v>
      </c>
      <c r="G857" s="2">
        <f t="shared" si="75"/>
        <v>0.15115110296080736</v>
      </c>
      <c r="H857" s="2" t="str">
        <f t="shared" si="76"/>
        <v>Sell</v>
      </c>
    </row>
    <row r="858" spans="1:8" ht="13.5" x14ac:dyDescent="0.25">
      <c r="A858" s="3">
        <f>TITRES_STAT!B861</f>
        <v>43543</v>
      </c>
      <c r="B858" s="6">
        <f>TITRES_STAT!D861</f>
        <v>7.2408000000000001</v>
      </c>
      <c r="C858" s="2">
        <f t="shared" si="78"/>
        <v>7.5306555510675999</v>
      </c>
      <c r="D858" s="2">
        <f t="shared" si="74"/>
        <v>7.3447262523848833</v>
      </c>
      <c r="E858" s="2">
        <f t="shared" si="73"/>
        <v>0.18592929868271657</v>
      </c>
      <c r="F858" s="2">
        <f t="shared" si="77"/>
        <v>5.7681579953089389E-2</v>
      </c>
      <c r="G858" s="2">
        <f t="shared" si="75"/>
        <v>0.12824771872962717</v>
      </c>
      <c r="H858" s="2" t="str">
        <f t="shared" si="76"/>
        <v>Sell</v>
      </c>
    </row>
    <row r="859" spans="1:8" ht="13.5" x14ac:dyDescent="0.25">
      <c r="A859" s="3">
        <f>TITRES_STAT!B862</f>
        <v>43545</v>
      </c>
      <c r="B859" s="6">
        <f>TITRES_STAT!D862</f>
        <v>7.3239000000000001</v>
      </c>
      <c r="C859" s="2">
        <f t="shared" si="78"/>
        <v>7.5278777739802774</v>
      </c>
      <c r="D859" s="2">
        <f t="shared" si="74"/>
        <v>7.3431835670230399</v>
      </c>
      <c r="E859" s="2">
        <f t="shared" si="73"/>
        <v>0.18469420695723748</v>
      </c>
      <c r="F859" s="2">
        <f t="shared" si="77"/>
        <v>8.3084105353919011E-2</v>
      </c>
      <c r="G859" s="2">
        <f t="shared" si="75"/>
        <v>0.10161010160331847</v>
      </c>
      <c r="H859" s="2" t="str">
        <f t="shared" si="76"/>
        <v>Sell</v>
      </c>
    </row>
    <row r="860" spans="1:8" ht="13.5" x14ac:dyDescent="0.25">
      <c r="A860" s="3">
        <f>TITRES_STAT!B863</f>
        <v>43546</v>
      </c>
      <c r="B860" s="6">
        <f>TITRES_STAT!D863</f>
        <v>7.2861000000000002</v>
      </c>
      <c r="C860" s="2">
        <f t="shared" si="78"/>
        <v>7.5545735010602346</v>
      </c>
      <c r="D860" s="2">
        <f t="shared" si="74"/>
        <v>7.3389551546509626</v>
      </c>
      <c r="E860" s="2">
        <f t="shared" ref="E860:E923" si="79">C860-D860</f>
        <v>0.21561834640927202</v>
      </c>
      <c r="F860" s="2">
        <f t="shared" si="77"/>
        <v>0.10959095356498962</v>
      </c>
      <c r="G860" s="2">
        <f t="shared" si="75"/>
        <v>0.10602739284428241</v>
      </c>
      <c r="H860" s="2" t="str">
        <f t="shared" si="76"/>
        <v>Sell</v>
      </c>
    </row>
    <row r="861" spans="1:8" ht="13.5" x14ac:dyDescent="0.25">
      <c r="A861" s="3">
        <f>TITRES_STAT!B864</f>
        <v>43549</v>
      </c>
      <c r="B861" s="6">
        <f>TITRES_STAT!D864</f>
        <v>7.4219999999999997</v>
      </c>
      <c r="C861" s="2">
        <f t="shared" si="78"/>
        <v>7.5655468085894295</v>
      </c>
      <c r="D861" s="2">
        <f t="shared" ref="D861:D924" si="80">$D$4*B861+(1-$D$4)*D860</f>
        <v>7.3451066246768173</v>
      </c>
      <c r="E861" s="2">
        <f t="shared" si="79"/>
        <v>0.22044018391261222</v>
      </c>
      <c r="F861" s="2">
        <f t="shared" si="77"/>
        <v>0.13176079963451415</v>
      </c>
      <c r="G861" s="2">
        <f t="shared" si="75"/>
        <v>8.8679384278098072E-2</v>
      </c>
      <c r="H861" s="2" t="str">
        <f t="shared" si="76"/>
        <v>Sell</v>
      </c>
    </row>
    <row r="862" spans="1:8" ht="13.5" x14ac:dyDescent="0.25">
      <c r="A862" s="3">
        <f>TITRES_STAT!B865</f>
        <v>43550</v>
      </c>
      <c r="B862" s="6">
        <f>TITRES_STAT!D865</f>
        <v>7.3994</v>
      </c>
      <c r="C862" s="2">
        <f t="shared" si="78"/>
        <v>7.5608934534218246</v>
      </c>
      <c r="D862" s="2">
        <f t="shared" si="80"/>
        <v>7.3491283561822378</v>
      </c>
      <c r="E862" s="2">
        <f t="shared" si="79"/>
        <v>0.21176509723958681</v>
      </c>
      <c r="F862" s="2">
        <f t="shared" si="77"/>
        <v>0.14776165915552869</v>
      </c>
      <c r="G862" s="2">
        <f t="shared" si="75"/>
        <v>6.4003438084058117E-2</v>
      </c>
      <c r="H862" s="2" t="str">
        <f t="shared" si="76"/>
        <v>Sell</v>
      </c>
    </row>
    <row r="863" spans="1:8" ht="13.5" x14ac:dyDescent="0.25">
      <c r="A863" s="3">
        <f>TITRES_STAT!B866</f>
        <v>43551</v>
      </c>
      <c r="B863" s="6">
        <f>TITRES_STAT!D866</f>
        <v>7.4748999999999999</v>
      </c>
      <c r="C863" s="2">
        <f t="shared" si="78"/>
        <v>7.5488175375107751</v>
      </c>
      <c r="D863" s="2">
        <f t="shared" si="80"/>
        <v>7.3584447742428125</v>
      </c>
      <c r="E863" s="2">
        <f t="shared" si="79"/>
        <v>0.1903727632679626</v>
      </c>
      <c r="F863" s="2">
        <f t="shared" si="77"/>
        <v>0.15628387997801549</v>
      </c>
      <c r="G863" s="2">
        <f t="shared" si="75"/>
        <v>3.4088883289947108E-2</v>
      </c>
      <c r="H863" s="2" t="str">
        <f t="shared" si="76"/>
        <v>Sell</v>
      </c>
    </row>
    <row r="864" spans="1:8" ht="13.5" x14ac:dyDescent="0.25">
      <c r="A864" s="3">
        <f>TITRES_STAT!B867</f>
        <v>43552</v>
      </c>
      <c r="B864" s="6">
        <f>TITRES_STAT!D867</f>
        <v>7.5353000000000003</v>
      </c>
      <c r="C864" s="2">
        <f t="shared" si="78"/>
        <v>7.5490609932783483</v>
      </c>
      <c r="D864" s="2">
        <f t="shared" si="80"/>
        <v>7.3715451613359377</v>
      </c>
      <c r="E864" s="2">
        <f t="shared" si="79"/>
        <v>0.17751583194241061</v>
      </c>
      <c r="F864" s="2">
        <f t="shared" si="77"/>
        <v>0.16053027037089451</v>
      </c>
      <c r="G864" s="2">
        <f t="shared" si="75"/>
        <v>1.6985561571516095E-2</v>
      </c>
      <c r="H864" s="2" t="str">
        <f t="shared" si="76"/>
        <v>Sell</v>
      </c>
    </row>
    <row r="865" spans="1:8" ht="13.5" x14ac:dyDescent="0.25">
      <c r="A865" s="3">
        <f>TITRES_STAT!B868</f>
        <v>43553</v>
      </c>
      <c r="B865" s="6">
        <f>TITRES_STAT!D868</f>
        <v>7.4371</v>
      </c>
      <c r="C865" s="2">
        <f t="shared" si="78"/>
        <v>7.5376516096970638</v>
      </c>
      <c r="D865" s="2">
        <f t="shared" si="80"/>
        <v>7.3764010753110529</v>
      </c>
      <c r="E865" s="2">
        <f t="shared" si="79"/>
        <v>0.16125053438601089</v>
      </c>
      <c r="F865" s="2">
        <f t="shared" si="77"/>
        <v>0.16067432317391778</v>
      </c>
      <c r="G865" s="2">
        <f t="shared" si="75"/>
        <v>5.7621121209311399E-4</v>
      </c>
      <c r="H865" s="2" t="str">
        <f t="shared" si="76"/>
        <v>Sell</v>
      </c>
    </row>
    <row r="866" spans="1:8" ht="13.5" x14ac:dyDescent="0.25">
      <c r="A866" s="3">
        <f>TITRES_STAT!B869</f>
        <v>43556</v>
      </c>
      <c r="B866" s="6">
        <f>TITRES_STAT!D869</f>
        <v>7.4069000000000003</v>
      </c>
      <c r="C866" s="2">
        <f t="shared" si="78"/>
        <v>7.5047667466667463</v>
      </c>
      <c r="D866" s="2">
        <f t="shared" si="80"/>
        <v>7.3786602549176417</v>
      </c>
      <c r="E866" s="2">
        <f t="shared" si="79"/>
        <v>0.1261064917491046</v>
      </c>
      <c r="F866" s="2">
        <f t="shared" si="77"/>
        <v>0.15376075688895516</v>
      </c>
      <c r="G866" s="2">
        <f t="shared" si="75"/>
        <v>-2.7654265139850559E-2</v>
      </c>
      <c r="H866" s="2" t="str">
        <f t="shared" si="76"/>
        <v>Hold</v>
      </c>
    </row>
    <row r="867" spans="1:8" ht="13.5" x14ac:dyDescent="0.25">
      <c r="A867" s="3">
        <f>TITRES_STAT!B870</f>
        <v>43557</v>
      </c>
      <c r="B867" s="6">
        <f>TITRES_STAT!D870</f>
        <v>7.4748999999999999</v>
      </c>
      <c r="C867" s="2">
        <f t="shared" si="78"/>
        <v>7.4316334010257084</v>
      </c>
      <c r="D867" s="2">
        <f t="shared" si="80"/>
        <v>7.3857891249237424</v>
      </c>
      <c r="E867" s="2">
        <f t="shared" si="79"/>
        <v>4.5844276101965953E-2</v>
      </c>
      <c r="F867" s="2">
        <f t="shared" si="77"/>
        <v>0.13217746073155731</v>
      </c>
      <c r="G867" s="2">
        <f t="shared" si="75"/>
        <v>-8.6333184629591359E-2</v>
      </c>
      <c r="H867" s="2" t="str">
        <f t="shared" si="76"/>
        <v>Hold</v>
      </c>
    </row>
    <row r="868" spans="1:8" ht="13.5" x14ac:dyDescent="0.25">
      <c r="A868" s="3">
        <f>TITRES_STAT!B871</f>
        <v>43558</v>
      </c>
      <c r="B868" s="6">
        <f>TITRES_STAT!D871</f>
        <v>7.5427999999999997</v>
      </c>
      <c r="C868" s="2">
        <f t="shared" si="78"/>
        <v>7.4022744162525225</v>
      </c>
      <c r="D868" s="2">
        <f t="shared" si="80"/>
        <v>7.3974195601145762</v>
      </c>
      <c r="E868" s="2">
        <f t="shared" si="79"/>
        <v>4.8548561379462285E-3</v>
      </c>
      <c r="F868" s="2">
        <f t="shared" si="77"/>
        <v>0.1067129398128351</v>
      </c>
      <c r="G868" s="2">
        <f t="shared" ref="G868:G931" si="81">E868-F868</f>
        <v>-0.10185808367488887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43559</v>
      </c>
      <c r="B869" s="6">
        <f>TITRES_STAT!D872</f>
        <v>7.5125999999999999</v>
      </c>
      <c r="C869" s="2">
        <f t="shared" si="78"/>
        <v>7.3902168137521347</v>
      </c>
      <c r="D869" s="2">
        <f t="shared" si="80"/>
        <v>7.4059514445505332</v>
      </c>
      <c r="E869" s="2">
        <f t="shared" si="79"/>
        <v>-1.5734630798398541E-2</v>
      </c>
      <c r="F869" s="2">
        <f t="shared" ref="F869:F932" si="83">(E869*(2/(10)))+((1-(2/10))*F868)</f>
        <v>8.2223425690588381E-2</v>
      </c>
      <c r="G869" s="2">
        <f t="shared" si="81"/>
        <v>-9.7958056488986922E-2</v>
      </c>
      <c r="H869" s="2" t="str">
        <f t="shared" si="82"/>
        <v>Hold</v>
      </c>
    </row>
    <row r="870" spans="1:8" ht="13.5" x14ac:dyDescent="0.25">
      <c r="A870" s="3">
        <f>TITRES_STAT!B873</f>
        <v>43560</v>
      </c>
      <c r="B870" s="6">
        <f>TITRES_STAT!D873</f>
        <v>7.49</v>
      </c>
      <c r="C870" s="2">
        <f t="shared" si="78"/>
        <v>7.3741988424056526</v>
      </c>
      <c r="D870" s="2">
        <f t="shared" si="80"/>
        <v>7.4121772634727163</v>
      </c>
      <c r="E870" s="2">
        <f t="shared" si="79"/>
        <v>-3.7978421067063728E-2</v>
      </c>
      <c r="F870" s="2">
        <f t="shared" si="83"/>
        <v>5.8183056339057966E-2</v>
      </c>
      <c r="G870" s="2">
        <f t="shared" si="81"/>
        <v>-9.6161477406121687E-2</v>
      </c>
      <c r="H870" s="2" t="str">
        <f t="shared" si="82"/>
        <v>Hold</v>
      </c>
    </row>
    <row r="871" spans="1:8" ht="13.5" x14ac:dyDescent="0.25">
      <c r="A871" s="3">
        <f>TITRES_STAT!B874</f>
        <v>43563</v>
      </c>
      <c r="B871" s="6">
        <f>TITRES_STAT!D874</f>
        <v>7.5503999999999998</v>
      </c>
      <c r="C871" s="2">
        <f t="shared" si="78"/>
        <v>7.3815528666509369</v>
      </c>
      <c r="D871" s="2">
        <f t="shared" si="80"/>
        <v>7.4224159846969595</v>
      </c>
      <c r="E871" s="2">
        <f t="shared" si="79"/>
        <v>-4.0863118046022606E-2</v>
      </c>
      <c r="F871" s="2">
        <f t="shared" si="83"/>
        <v>3.8373821462041852E-2</v>
      </c>
      <c r="G871" s="2">
        <f t="shared" si="81"/>
        <v>-7.9236939508064458E-2</v>
      </c>
      <c r="H871" s="2" t="str">
        <f t="shared" si="82"/>
        <v>Hold</v>
      </c>
    </row>
    <row r="872" spans="1:8" ht="13.5" x14ac:dyDescent="0.25">
      <c r="A872" s="3">
        <f>TITRES_STAT!B875</f>
        <v>43565</v>
      </c>
      <c r="B872" s="6">
        <f>TITRES_STAT!D875</f>
        <v>7.4748999999999999</v>
      </c>
      <c r="C872" s="2">
        <f t="shared" si="78"/>
        <v>7.3842985794738691</v>
      </c>
      <c r="D872" s="2">
        <f t="shared" si="80"/>
        <v>7.4263036895342216</v>
      </c>
      <c r="E872" s="2">
        <f t="shared" si="79"/>
        <v>-4.2005110060352457E-2</v>
      </c>
      <c r="F872" s="2">
        <f t="shared" si="83"/>
        <v>2.2298035157562991E-2</v>
      </c>
      <c r="G872" s="2">
        <f t="shared" si="81"/>
        <v>-6.4303145217915442E-2</v>
      </c>
      <c r="H872" s="2" t="str">
        <f t="shared" si="82"/>
        <v>Hold</v>
      </c>
    </row>
    <row r="873" spans="1:8" ht="13.5" x14ac:dyDescent="0.25">
      <c r="A873" s="3">
        <f>TITRES_STAT!B876</f>
        <v>43566</v>
      </c>
      <c r="B873" s="6">
        <f>TITRES_STAT!D876</f>
        <v>7.3994</v>
      </c>
      <c r="C873" s="2">
        <f t="shared" si="78"/>
        <v>7.3982372595548123</v>
      </c>
      <c r="D873" s="2">
        <f t="shared" si="80"/>
        <v>7.4243108236427977</v>
      </c>
      <c r="E873" s="2">
        <f t="shared" si="79"/>
        <v>-2.6073564087985446E-2</v>
      </c>
      <c r="F873" s="2">
        <f t="shared" si="83"/>
        <v>1.2623715308453302E-2</v>
      </c>
      <c r="G873" s="2">
        <f t="shared" si="81"/>
        <v>-3.8697279396438744E-2</v>
      </c>
      <c r="H873" s="2" t="str">
        <f t="shared" si="82"/>
        <v>Hold</v>
      </c>
    </row>
    <row r="874" spans="1:8" ht="13.5" x14ac:dyDescent="0.25">
      <c r="A874" s="3">
        <f>TITRES_STAT!B877</f>
        <v>43567</v>
      </c>
      <c r="B874" s="6">
        <f>TITRES_STAT!D877</f>
        <v>7.8372999999999999</v>
      </c>
      <c r="C874" s="2">
        <f t="shared" si="78"/>
        <v>7.4193238350079174</v>
      </c>
      <c r="D874" s="2">
        <f t="shared" si="80"/>
        <v>7.4549026144840722</v>
      </c>
      <c r="E874" s="2">
        <f t="shared" si="79"/>
        <v>-3.5578779476154843E-2</v>
      </c>
      <c r="F874" s="2">
        <f t="shared" si="83"/>
        <v>2.9832163515316739E-3</v>
      </c>
      <c r="G874" s="2">
        <f t="shared" si="81"/>
        <v>-3.8561995827686518E-2</v>
      </c>
      <c r="H874" s="2" t="str">
        <f t="shared" si="82"/>
        <v>Hold</v>
      </c>
    </row>
    <row r="875" spans="1:8" ht="13.5" x14ac:dyDescent="0.25">
      <c r="A875" s="3">
        <f>TITRES_STAT!B878</f>
        <v>43570</v>
      </c>
      <c r="B875" s="6">
        <f>TITRES_STAT!D878</f>
        <v>8.2375000000000007</v>
      </c>
      <c r="C875" s="2">
        <f t="shared" si="78"/>
        <v>7.4220586296220841</v>
      </c>
      <c r="D875" s="2">
        <f t="shared" si="80"/>
        <v>7.5128727911889559</v>
      </c>
      <c r="E875" s="2">
        <f t="shared" si="79"/>
        <v>-9.0814161566871832E-2</v>
      </c>
      <c r="F875" s="2">
        <f t="shared" si="83"/>
        <v>-1.577625923214903E-2</v>
      </c>
      <c r="G875" s="2">
        <f t="shared" si="81"/>
        <v>-7.5037902334722795E-2</v>
      </c>
      <c r="H875" s="2" t="str">
        <f t="shared" si="82"/>
        <v>Hold</v>
      </c>
    </row>
    <row r="876" spans="1:8" ht="13.5" x14ac:dyDescent="0.25">
      <c r="A876" s="3">
        <f>TITRES_STAT!B879</f>
        <v>43571</v>
      </c>
      <c r="B876" s="6">
        <f>TITRES_STAT!D879</f>
        <v>8.1997</v>
      </c>
      <c r="C876" s="2">
        <f t="shared" si="78"/>
        <v>7.4197265327571484</v>
      </c>
      <c r="D876" s="2">
        <f t="shared" si="80"/>
        <v>7.5637488807305147</v>
      </c>
      <c r="E876" s="2">
        <f t="shared" si="79"/>
        <v>-0.14402234797336622</v>
      </c>
      <c r="F876" s="2">
        <f t="shared" si="83"/>
        <v>-4.1425476980392464E-2</v>
      </c>
      <c r="G876" s="2">
        <f t="shared" si="81"/>
        <v>-0.10259687099297375</v>
      </c>
      <c r="H876" s="2" t="str">
        <f t="shared" si="82"/>
        <v>Hold</v>
      </c>
    </row>
    <row r="877" spans="1:8" ht="13.5" x14ac:dyDescent="0.25">
      <c r="A877" s="3">
        <f>TITRES_STAT!B880</f>
        <v>43572</v>
      </c>
      <c r="B877" s="6">
        <f>TITRES_STAT!D880</f>
        <v>8.1166999999999998</v>
      </c>
      <c r="C877" s="2">
        <f t="shared" si="78"/>
        <v>7.4282147584868179</v>
      </c>
      <c r="D877" s="2">
        <f t="shared" si="80"/>
        <v>7.6047082228986245</v>
      </c>
      <c r="E877" s="2">
        <f t="shared" si="79"/>
        <v>-0.17649346441180658</v>
      </c>
      <c r="F877" s="2">
        <f t="shared" si="83"/>
        <v>-6.8439074466675298E-2</v>
      </c>
      <c r="G877" s="2">
        <f t="shared" si="81"/>
        <v>-0.10805438994513128</v>
      </c>
      <c r="H877" s="2" t="str">
        <f t="shared" si="82"/>
        <v>Hold</v>
      </c>
    </row>
    <row r="878" spans="1:8" ht="13.5" x14ac:dyDescent="0.25">
      <c r="A878" s="3">
        <f>TITRES_STAT!B881</f>
        <v>43573</v>
      </c>
      <c r="B878" s="6">
        <f>TITRES_STAT!D881</f>
        <v>8.1544000000000008</v>
      </c>
      <c r="C878" s="2">
        <f t="shared" si="78"/>
        <v>7.4458432571811528</v>
      </c>
      <c r="D878" s="2">
        <f t="shared" si="80"/>
        <v>7.6454261323135411</v>
      </c>
      <c r="E878" s="2">
        <f t="shared" si="79"/>
        <v>-0.19958287513238826</v>
      </c>
      <c r="F878" s="2">
        <f t="shared" si="83"/>
        <v>-9.4667834599817896E-2</v>
      </c>
      <c r="G878" s="2">
        <f t="shared" si="81"/>
        <v>-0.10491504053257036</v>
      </c>
      <c r="H878" s="2" t="str">
        <f t="shared" si="82"/>
        <v>Hold</v>
      </c>
    </row>
    <row r="879" spans="1:8" ht="13.5" x14ac:dyDescent="0.25">
      <c r="A879" s="3">
        <f>TITRES_STAT!B882</f>
        <v>43574</v>
      </c>
      <c r="B879" s="6">
        <f>TITRES_STAT!D882</f>
        <v>8.0411999999999999</v>
      </c>
      <c r="C879" s="2">
        <f t="shared" si="78"/>
        <v>7.4561135253071296</v>
      </c>
      <c r="D879" s="2">
        <f t="shared" si="80"/>
        <v>7.6747427151051308</v>
      </c>
      <c r="E879" s="2">
        <f t="shared" si="79"/>
        <v>-0.21862918979800128</v>
      </c>
      <c r="F879" s="2">
        <f t="shared" si="83"/>
        <v>-0.11946010563945458</v>
      </c>
      <c r="G879" s="2">
        <f t="shared" si="81"/>
        <v>-9.9169084158546694E-2</v>
      </c>
      <c r="H879" s="2" t="str">
        <f t="shared" si="82"/>
        <v>Hold</v>
      </c>
    </row>
    <row r="880" spans="1:8" ht="13.5" x14ac:dyDescent="0.25">
      <c r="A880" s="3">
        <f>TITRES_STAT!B883</f>
        <v>43577</v>
      </c>
      <c r="B880" s="6">
        <f>TITRES_STAT!D883</f>
        <v>8.0487000000000002</v>
      </c>
      <c r="C880" s="2">
        <f t="shared" si="78"/>
        <v>7.4613268291060324</v>
      </c>
      <c r="D880" s="2">
        <f t="shared" si="80"/>
        <v>7.7024432547269726</v>
      </c>
      <c r="E880" s="2">
        <f t="shared" si="79"/>
        <v>-0.24111642562094016</v>
      </c>
      <c r="F880" s="2">
        <f t="shared" si="83"/>
        <v>-0.1437913696357517</v>
      </c>
      <c r="G880" s="2">
        <f t="shared" si="81"/>
        <v>-9.7325055985188452E-2</v>
      </c>
      <c r="H880" s="2" t="str">
        <f t="shared" si="82"/>
        <v>Hold</v>
      </c>
    </row>
    <row r="881" spans="1:8" ht="13.5" x14ac:dyDescent="0.25">
      <c r="A881" s="3">
        <f>TITRES_STAT!B884</f>
        <v>43578</v>
      </c>
      <c r="B881" s="6">
        <f>TITRES_STAT!D884</f>
        <v>8.1620000000000008</v>
      </c>
      <c r="C881" s="2">
        <f t="shared" si="78"/>
        <v>7.4750303938589502</v>
      </c>
      <c r="D881" s="2">
        <f t="shared" si="80"/>
        <v>7.7364844951175673</v>
      </c>
      <c r="E881" s="2">
        <f t="shared" si="79"/>
        <v>-0.26145410125861712</v>
      </c>
      <c r="F881" s="2">
        <f t="shared" si="83"/>
        <v>-0.16732391596032481</v>
      </c>
      <c r="G881" s="2">
        <f t="shared" si="81"/>
        <v>-9.4130185298292313E-2</v>
      </c>
      <c r="H881" s="2" t="str">
        <f t="shared" si="82"/>
        <v>Hold</v>
      </c>
    </row>
    <row r="882" spans="1:8" ht="13.5" x14ac:dyDescent="0.25">
      <c r="A882" s="3">
        <f>TITRES_STAT!B885</f>
        <v>43579</v>
      </c>
      <c r="B882" s="6">
        <f>TITRES_STAT!D885</f>
        <v>8.1242000000000001</v>
      </c>
      <c r="C882" s="2">
        <f t="shared" si="78"/>
        <v>7.4750103332652653</v>
      </c>
      <c r="D882" s="2">
        <f t="shared" si="80"/>
        <v>7.7652041621458956</v>
      </c>
      <c r="E882" s="2">
        <f t="shared" si="79"/>
        <v>-0.29019382888063028</v>
      </c>
      <c r="F882" s="2">
        <f t="shared" si="83"/>
        <v>-0.19189789854438594</v>
      </c>
      <c r="G882" s="2">
        <f t="shared" si="81"/>
        <v>-9.8295930336244342E-2</v>
      </c>
      <c r="H882" s="2" t="str">
        <f t="shared" si="82"/>
        <v>Hold</v>
      </c>
    </row>
    <row r="883" spans="1:8" ht="13.5" x14ac:dyDescent="0.25">
      <c r="A883" s="3">
        <f>TITRES_STAT!B886</f>
        <v>43580</v>
      </c>
      <c r="B883" s="6">
        <f>TITRES_STAT!D886</f>
        <v>8.1544000000000008</v>
      </c>
      <c r="C883" s="2">
        <f t="shared" si="78"/>
        <v>7.4633779743013786</v>
      </c>
      <c r="D883" s="2">
        <f t="shared" si="80"/>
        <v>7.7940334834684224</v>
      </c>
      <c r="E883" s="2">
        <f t="shared" si="79"/>
        <v>-0.33065550916704378</v>
      </c>
      <c r="F883" s="2">
        <f t="shared" si="83"/>
        <v>-0.21964942066891752</v>
      </c>
      <c r="G883" s="2">
        <f t="shared" si="81"/>
        <v>-0.11100608849812627</v>
      </c>
      <c r="H883" s="2" t="str">
        <f t="shared" si="82"/>
        <v>Hold</v>
      </c>
    </row>
    <row r="884" spans="1:8" ht="13.5" x14ac:dyDescent="0.25">
      <c r="A884" s="3">
        <f>TITRES_STAT!B887</f>
        <v>43581</v>
      </c>
      <c r="B884" s="6">
        <f>TITRES_STAT!D887</f>
        <v>7.9279000000000002</v>
      </c>
      <c r="C884" s="2">
        <f t="shared" si="78"/>
        <v>7.5209044397934743</v>
      </c>
      <c r="D884" s="2">
        <f t="shared" si="80"/>
        <v>7.8039495217300203</v>
      </c>
      <c r="E884" s="2">
        <f t="shared" si="79"/>
        <v>-0.28304508193654598</v>
      </c>
      <c r="F884" s="2">
        <f t="shared" si="83"/>
        <v>-0.23232855292244323</v>
      </c>
      <c r="G884" s="2">
        <f t="shared" si="81"/>
        <v>-5.0716529014102757E-2</v>
      </c>
      <c r="H884" s="2" t="str">
        <f t="shared" si="82"/>
        <v>Hold</v>
      </c>
    </row>
    <row r="885" spans="1:8" ht="13.5" x14ac:dyDescent="0.25">
      <c r="A885" s="3">
        <f>TITRES_STAT!B888</f>
        <v>43584</v>
      </c>
      <c r="B885" s="6">
        <f>TITRES_STAT!D888</f>
        <v>7.8147000000000002</v>
      </c>
      <c r="C885" s="2">
        <f t="shared" si="78"/>
        <v>7.6311499105944787</v>
      </c>
      <c r="D885" s="2">
        <f t="shared" si="80"/>
        <v>7.8047458534537224</v>
      </c>
      <c r="E885" s="2">
        <f t="shared" si="79"/>
        <v>-0.17359594285924373</v>
      </c>
      <c r="F885" s="2">
        <f t="shared" si="83"/>
        <v>-0.22058203090980333</v>
      </c>
      <c r="G885" s="2">
        <f t="shared" si="81"/>
        <v>4.6986088050559593E-2</v>
      </c>
      <c r="H885" s="2" t="str">
        <f t="shared" si="82"/>
        <v>Sell</v>
      </c>
    </row>
    <row r="886" spans="1:8" ht="13.5" x14ac:dyDescent="0.25">
      <c r="A886" s="3">
        <f>TITRES_STAT!B889</f>
        <v>43585</v>
      </c>
      <c r="B886" s="6">
        <f>TITRES_STAT!D889</f>
        <v>7.7694000000000001</v>
      </c>
      <c r="C886" s="2">
        <f t="shared" si="78"/>
        <v>7.7186191551184047</v>
      </c>
      <c r="D886" s="2">
        <f t="shared" si="80"/>
        <v>7.8021276420867798</v>
      </c>
      <c r="E886" s="2">
        <f t="shared" si="79"/>
        <v>-8.3508486968375095E-2</v>
      </c>
      <c r="F886" s="2">
        <f t="shared" si="83"/>
        <v>-0.19316732212151769</v>
      </c>
      <c r="G886" s="2">
        <f t="shared" si="81"/>
        <v>0.10965883515314259</v>
      </c>
      <c r="H886" s="2" t="str">
        <f t="shared" si="82"/>
        <v>Sell</v>
      </c>
    </row>
    <row r="887" spans="1:8" ht="13.5" x14ac:dyDescent="0.25">
      <c r="A887" s="3">
        <f>TITRES_STAT!B890</f>
        <v>43587</v>
      </c>
      <c r="B887" s="6">
        <f>TITRES_STAT!D890</f>
        <v>7.8750999999999998</v>
      </c>
      <c r="C887" s="2">
        <f t="shared" si="78"/>
        <v>7.7798623620232652</v>
      </c>
      <c r="D887" s="2">
        <f t="shared" si="80"/>
        <v>7.8075330019322031</v>
      </c>
      <c r="E887" s="2">
        <f t="shared" si="79"/>
        <v>-2.7670639908937922E-2</v>
      </c>
      <c r="F887" s="2">
        <f t="shared" si="83"/>
        <v>-0.16006798567900177</v>
      </c>
      <c r="G887" s="2">
        <f t="shared" si="81"/>
        <v>0.13239734577006385</v>
      </c>
      <c r="H887" s="2" t="str">
        <f t="shared" si="82"/>
        <v>Sell</v>
      </c>
    </row>
    <row r="888" spans="1:8" ht="13.5" x14ac:dyDescent="0.25">
      <c r="A888" s="3">
        <f>TITRES_STAT!B891</f>
        <v>43588</v>
      </c>
      <c r="B888" s="6">
        <f>TITRES_STAT!D891</f>
        <v>7.8524000000000003</v>
      </c>
      <c r="C888" s="2">
        <f t="shared" si="78"/>
        <v>7.8374835370966096</v>
      </c>
      <c r="D888" s="2">
        <f t="shared" si="80"/>
        <v>7.8108564832705589</v>
      </c>
      <c r="E888" s="2">
        <f t="shared" si="79"/>
        <v>2.6627053826050684E-2</v>
      </c>
      <c r="F888" s="2">
        <f t="shared" si="83"/>
        <v>-0.12272897777799129</v>
      </c>
      <c r="G888" s="2">
        <f t="shared" si="81"/>
        <v>0.14935603160404198</v>
      </c>
      <c r="H888" s="2" t="str">
        <f t="shared" si="82"/>
        <v>Sell</v>
      </c>
    </row>
    <row r="889" spans="1:8" ht="13.5" x14ac:dyDescent="0.25">
      <c r="A889" s="3">
        <f>TITRES_STAT!B892</f>
        <v>43591</v>
      </c>
      <c r="B889" s="6">
        <f>TITRES_STAT!D892</f>
        <v>7.8449</v>
      </c>
      <c r="C889" s="2">
        <f t="shared" si="78"/>
        <v>7.8688245313894392</v>
      </c>
      <c r="D889" s="2">
        <f t="shared" si="80"/>
        <v>7.8133782252505179</v>
      </c>
      <c r="E889" s="2">
        <f t="shared" si="79"/>
        <v>5.5446306138921209E-2</v>
      </c>
      <c r="F889" s="2">
        <f t="shared" si="83"/>
        <v>-8.7093920994608789E-2</v>
      </c>
      <c r="G889" s="2">
        <f t="shared" si="81"/>
        <v>0.14254022713352998</v>
      </c>
      <c r="H889" s="2" t="str">
        <f t="shared" si="82"/>
        <v>Sell</v>
      </c>
    </row>
    <row r="890" spans="1:8" ht="13.5" x14ac:dyDescent="0.25">
      <c r="A890" s="3">
        <f>TITRES_STAT!B893</f>
        <v>43592</v>
      </c>
      <c r="B890" s="6">
        <f>TITRES_STAT!D893</f>
        <v>7.7769000000000004</v>
      </c>
      <c r="C890" s="2">
        <f t="shared" si="78"/>
        <v>7.8964976804064477</v>
      </c>
      <c r="D890" s="2">
        <f t="shared" si="80"/>
        <v>7.8106761344912208</v>
      </c>
      <c r="E890" s="2">
        <f t="shared" si="79"/>
        <v>8.5821545915226949E-2</v>
      </c>
      <c r="F890" s="2">
        <f t="shared" si="83"/>
        <v>-5.2510827612641642E-2</v>
      </c>
      <c r="G890" s="2">
        <f t="shared" si="81"/>
        <v>0.13833237352786859</v>
      </c>
      <c r="H890" s="2" t="str">
        <f t="shared" si="82"/>
        <v>Sell</v>
      </c>
    </row>
    <row r="891" spans="1:8" ht="13.5" x14ac:dyDescent="0.25">
      <c r="A891" s="3">
        <f>TITRES_STAT!B894</f>
        <v>43593</v>
      </c>
      <c r="B891" s="6">
        <f>TITRES_STAT!D894</f>
        <v>7.8372999999999999</v>
      </c>
      <c r="C891" s="2">
        <f t="shared" si="78"/>
        <v>7.9373441911131479</v>
      </c>
      <c r="D891" s="2">
        <f t="shared" si="80"/>
        <v>7.8126482726770563</v>
      </c>
      <c r="E891" s="2">
        <f t="shared" si="79"/>
        <v>0.12469591843609162</v>
      </c>
      <c r="F891" s="2">
        <f t="shared" si="83"/>
        <v>-1.7069478402894987E-2</v>
      </c>
      <c r="G891" s="2">
        <f t="shared" si="81"/>
        <v>0.14176539683898662</v>
      </c>
      <c r="H891" s="2" t="str">
        <f t="shared" si="82"/>
        <v>Sell</v>
      </c>
    </row>
    <row r="892" spans="1:8" ht="13.5" x14ac:dyDescent="0.25">
      <c r="A892" s="3">
        <f>TITRES_STAT!B895</f>
        <v>43594</v>
      </c>
      <c r="B892" s="6">
        <f>TITRES_STAT!D895</f>
        <v>7.7769000000000004</v>
      </c>
      <c r="C892" s="2">
        <f t="shared" si="78"/>
        <v>7.9660912386342018</v>
      </c>
      <c r="D892" s="2">
        <f t="shared" si="80"/>
        <v>7.8100002524787557</v>
      </c>
      <c r="E892" s="2">
        <f t="shared" si="79"/>
        <v>0.15609098615544603</v>
      </c>
      <c r="F892" s="2">
        <f t="shared" si="83"/>
        <v>1.7562614508773215E-2</v>
      </c>
      <c r="G892" s="2">
        <f t="shared" si="81"/>
        <v>0.13852837164667281</v>
      </c>
      <c r="H892" s="2" t="str">
        <f t="shared" si="82"/>
        <v>Sell</v>
      </c>
    </row>
    <row r="893" spans="1:8" ht="13.5" x14ac:dyDescent="0.25">
      <c r="A893" s="3">
        <f>TITRES_STAT!B896</f>
        <v>43595</v>
      </c>
      <c r="B893" s="6">
        <f>TITRES_STAT!D896</f>
        <v>7.7618</v>
      </c>
      <c r="C893" s="2">
        <f t="shared" si="78"/>
        <v>7.9950618173058636</v>
      </c>
      <c r="D893" s="2">
        <f t="shared" si="80"/>
        <v>7.8064298634062554</v>
      </c>
      <c r="E893" s="2">
        <f t="shared" si="79"/>
        <v>0.18863195389960818</v>
      </c>
      <c r="F893" s="2">
        <f t="shared" si="83"/>
        <v>5.1776482386940215E-2</v>
      </c>
      <c r="G893" s="2">
        <f t="shared" si="81"/>
        <v>0.13685547151266797</v>
      </c>
      <c r="H893" s="2" t="str">
        <f t="shared" si="82"/>
        <v>Sell</v>
      </c>
    </row>
    <row r="894" spans="1:8" ht="13.5" x14ac:dyDescent="0.25">
      <c r="A894" s="3">
        <f>TITRES_STAT!B897</f>
        <v>43598</v>
      </c>
      <c r="B894" s="6">
        <f>TITRES_STAT!D897</f>
        <v>7.6938000000000004</v>
      </c>
      <c r="C894" s="2">
        <f t="shared" si="78"/>
        <v>7.9847292300280381</v>
      </c>
      <c r="D894" s="2">
        <f t="shared" si="80"/>
        <v>7.7980869105613477</v>
      </c>
      <c r="E894" s="2">
        <f t="shared" si="79"/>
        <v>0.18664231946669041</v>
      </c>
      <c r="F894" s="2">
        <f t="shared" si="83"/>
        <v>7.8749649802890259E-2</v>
      </c>
      <c r="G894" s="2">
        <f t="shared" si="81"/>
        <v>0.10789266966380015</v>
      </c>
      <c r="H894" s="2" t="str">
        <f t="shared" si="82"/>
        <v>Sell</v>
      </c>
    </row>
    <row r="895" spans="1:8" ht="13.5" x14ac:dyDescent="0.25">
      <c r="A895" s="3">
        <f>TITRES_STAT!B898</f>
        <v>43599</v>
      </c>
      <c r="B895" s="6">
        <f>TITRES_STAT!D898</f>
        <v>7.7392000000000003</v>
      </c>
      <c r="C895" s="2">
        <f t="shared" si="78"/>
        <v>7.9585708869468013</v>
      </c>
      <c r="D895" s="2">
        <f t="shared" si="80"/>
        <v>7.7937249171864327</v>
      </c>
      <c r="E895" s="2">
        <f t="shared" si="79"/>
        <v>0.16484596976036858</v>
      </c>
      <c r="F895" s="2">
        <f t="shared" si="83"/>
        <v>9.5968913794385935E-2</v>
      </c>
      <c r="G895" s="2">
        <f t="shared" si="81"/>
        <v>6.8877055965982648E-2</v>
      </c>
      <c r="H895" s="2" t="str">
        <f t="shared" si="82"/>
        <v>Sell</v>
      </c>
    </row>
    <row r="896" spans="1:8" ht="13.5" x14ac:dyDescent="0.25">
      <c r="A896" s="3">
        <f>TITRES_STAT!B899</f>
        <v>43600</v>
      </c>
      <c r="B896" s="6">
        <f>TITRES_STAT!D899</f>
        <v>7.7316000000000003</v>
      </c>
      <c r="C896" s="2">
        <f t="shared" si="78"/>
        <v>7.92946767357037</v>
      </c>
      <c r="D896" s="2">
        <f t="shared" si="80"/>
        <v>7.7891230714689197</v>
      </c>
      <c r="E896" s="2">
        <f t="shared" si="79"/>
        <v>0.14034460210145028</v>
      </c>
      <c r="F896" s="2">
        <f t="shared" si="83"/>
        <v>0.10484405145579881</v>
      </c>
      <c r="G896" s="2">
        <f t="shared" si="81"/>
        <v>3.5500550645651469E-2</v>
      </c>
      <c r="H896" s="2" t="str">
        <f t="shared" si="82"/>
        <v>Sell</v>
      </c>
    </row>
    <row r="897" spans="1:8" ht="13.5" x14ac:dyDescent="0.25">
      <c r="A897" s="3">
        <f>TITRES_STAT!B900</f>
        <v>43601</v>
      </c>
      <c r="B897" s="6">
        <f>TITRES_STAT!D900</f>
        <v>7.7316000000000003</v>
      </c>
      <c r="C897" s="2">
        <f t="shared" si="78"/>
        <v>7.9211034160980054</v>
      </c>
      <c r="D897" s="2">
        <f t="shared" si="80"/>
        <v>7.7848621032119629</v>
      </c>
      <c r="E897" s="2">
        <f t="shared" si="79"/>
        <v>0.13624131288604246</v>
      </c>
      <c r="F897" s="2">
        <f t="shared" si="83"/>
        <v>0.11112350374184755</v>
      </c>
      <c r="G897" s="2">
        <f t="shared" si="81"/>
        <v>2.5117809144194911E-2</v>
      </c>
      <c r="H897" s="2" t="str">
        <f t="shared" si="82"/>
        <v>Sell</v>
      </c>
    </row>
    <row r="898" spans="1:8" ht="13.5" x14ac:dyDescent="0.25">
      <c r="A898" s="3">
        <f>TITRES_STAT!B901</f>
        <v>43602</v>
      </c>
      <c r="B898" s="6">
        <f>TITRES_STAT!D901</f>
        <v>7.7089999999999996</v>
      </c>
      <c r="C898" s="2">
        <f t="shared" si="78"/>
        <v>7.9105336597752354</v>
      </c>
      <c r="D898" s="2">
        <f t="shared" si="80"/>
        <v>7.7792426881592247</v>
      </c>
      <c r="E898" s="2">
        <f t="shared" si="79"/>
        <v>0.13129097161601067</v>
      </c>
      <c r="F898" s="2">
        <f t="shared" si="83"/>
        <v>0.11515699731668018</v>
      </c>
      <c r="G898" s="2">
        <f t="shared" si="81"/>
        <v>1.6133974299330486E-2</v>
      </c>
      <c r="H898" s="2" t="str">
        <f t="shared" si="82"/>
        <v>Sell</v>
      </c>
    </row>
    <row r="899" spans="1:8" ht="13.5" x14ac:dyDescent="0.25">
      <c r="A899" s="3">
        <f>TITRES_STAT!B902</f>
        <v>43605</v>
      </c>
      <c r="B899" s="6">
        <f>TITRES_STAT!D902</f>
        <v>7.7316000000000003</v>
      </c>
      <c r="C899" s="2">
        <f t="shared" si="78"/>
        <v>7.9004361736559678</v>
      </c>
      <c r="D899" s="2">
        <f t="shared" si="80"/>
        <v>7.775713600147431</v>
      </c>
      <c r="E899" s="2">
        <f t="shared" si="79"/>
        <v>0.12472257350853688</v>
      </c>
      <c r="F899" s="2">
        <f t="shared" si="83"/>
        <v>0.11707011255505152</v>
      </c>
      <c r="G899" s="2">
        <f t="shared" si="81"/>
        <v>7.6524609534853599E-3</v>
      </c>
      <c r="H899" s="2" t="str">
        <f t="shared" si="82"/>
        <v>Sell</v>
      </c>
    </row>
    <row r="900" spans="1:8" ht="13.5" x14ac:dyDescent="0.25">
      <c r="A900" s="3">
        <f>TITRES_STAT!B903</f>
        <v>43606</v>
      </c>
      <c r="B900" s="6">
        <f>TITRES_STAT!D903</f>
        <v>7.6938000000000004</v>
      </c>
      <c r="C900" s="2">
        <f t="shared" si="78"/>
        <v>7.8814306084781265</v>
      </c>
      <c r="D900" s="2">
        <f t="shared" si="80"/>
        <v>7.7696459260624362</v>
      </c>
      <c r="E900" s="2">
        <f t="shared" si="79"/>
        <v>0.11178468241569028</v>
      </c>
      <c r="F900" s="2">
        <f t="shared" si="83"/>
        <v>0.11601302652717929</v>
      </c>
      <c r="G900" s="2">
        <f t="shared" si="81"/>
        <v>-4.2283441114890075E-3</v>
      </c>
      <c r="H900" s="2" t="str">
        <f t="shared" si="82"/>
        <v>Hold</v>
      </c>
    </row>
    <row r="901" spans="1:8" ht="13.5" x14ac:dyDescent="0.25">
      <c r="A901" s="3">
        <f>TITRES_STAT!B904</f>
        <v>43607</v>
      </c>
      <c r="B901" s="6">
        <f>TITRES_STAT!D904</f>
        <v>7.6938000000000004</v>
      </c>
      <c r="C901" s="2">
        <f t="shared" si="78"/>
        <v>7.8746412840968762</v>
      </c>
      <c r="D901" s="2">
        <f t="shared" si="80"/>
        <v>7.7640277093170704</v>
      </c>
      <c r="E901" s="2">
        <f t="shared" si="79"/>
        <v>0.11061357477980582</v>
      </c>
      <c r="F901" s="2">
        <f t="shared" si="83"/>
        <v>0.11493313617770459</v>
      </c>
      <c r="G901" s="2">
        <f t="shared" si="81"/>
        <v>-4.319561397898769E-3</v>
      </c>
      <c r="H901" s="2" t="str">
        <f t="shared" si="82"/>
        <v>Hold</v>
      </c>
    </row>
    <row r="902" spans="1:8" ht="13.5" x14ac:dyDescent="0.25">
      <c r="A902" s="3">
        <f>TITRES_STAT!B905</f>
        <v>43608</v>
      </c>
      <c r="B902" s="6">
        <f>TITRES_STAT!D905</f>
        <v>7.6863000000000001</v>
      </c>
      <c r="C902" s="2">
        <f t="shared" si="78"/>
        <v>7.859604163466587</v>
      </c>
      <c r="D902" s="2">
        <f t="shared" si="80"/>
        <v>7.7582701012195097</v>
      </c>
      <c r="E902" s="2">
        <f t="shared" si="79"/>
        <v>0.10133406224707731</v>
      </c>
      <c r="F902" s="2">
        <f t="shared" si="83"/>
        <v>0.11221332139157913</v>
      </c>
      <c r="G902" s="2">
        <f t="shared" si="81"/>
        <v>-1.0879259144501829E-2</v>
      </c>
      <c r="H902" s="2" t="str">
        <f t="shared" si="82"/>
        <v>Hold</v>
      </c>
    </row>
    <row r="903" spans="1:8" ht="13.5" x14ac:dyDescent="0.25">
      <c r="A903" s="3">
        <f>TITRES_STAT!B906</f>
        <v>43609</v>
      </c>
      <c r="B903" s="6">
        <f>TITRES_STAT!D906</f>
        <v>7.6635999999999997</v>
      </c>
      <c r="C903" s="2">
        <f t="shared" si="78"/>
        <v>7.844557369087112</v>
      </c>
      <c r="D903" s="2">
        <f t="shared" si="80"/>
        <v>7.7512575011291762</v>
      </c>
      <c r="E903" s="2">
        <f t="shared" si="79"/>
        <v>9.3299867957935767E-2</v>
      </c>
      <c r="F903" s="2">
        <f t="shared" si="83"/>
        <v>0.10843063070485047</v>
      </c>
      <c r="G903" s="2">
        <f t="shared" si="81"/>
        <v>-1.5130762746914703E-2</v>
      </c>
      <c r="H903" s="2" t="str">
        <f t="shared" si="82"/>
        <v>Hold</v>
      </c>
    </row>
    <row r="904" spans="1:8" ht="13.5" x14ac:dyDescent="0.25">
      <c r="A904" s="3">
        <f>TITRES_STAT!B907</f>
        <v>43612</v>
      </c>
      <c r="B904" s="6">
        <f>TITRES_STAT!D907</f>
        <v>7.7316000000000003</v>
      </c>
      <c r="C904" s="2">
        <f t="shared" si="78"/>
        <v>7.8213639276890943</v>
      </c>
      <c r="D904" s="2">
        <f t="shared" si="80"/>
        <v>7.7498013899344231</v>
      </c>
      <c r="E904" s="2">
        <f t="shared" si="79"/>
        <v>7.1562537754671141E-2</v>
      </c>
      <c r="F904" s="2">
        <f t="shared" si="83"/>
        <v>0.10105701211481462</v>
      </c>
      <c r="G904" s="2">
        <f t="shared" si="81"/>
        <v>-2.9494474360143477E-2</v>
      </c>
      <c r="H904" s="2" t="str">
        <f t="shared" si="82"/>
        <v>Hold</v>
      </c>
    </row>
    <row r="905" spans="1:8" ht="13.5" x14ac:dyDescent="0.25">
      <c r="A905" s="3">
        <f>TITRES_STAT!B908</f>
        <v>43613</v>
      </c>
      <c r="B905" s="6">
        <f>TITRES_STAT!D908</f>
        <v>7.6635999999999997</v>
      </c>
      <c r="C905" s="2">
        <f t="shared" si="78"/>
        <v>7.8087233234292333</v>
      </c>
      <c r="D905" s="2">
        <f t="shared" si="80"/>
        <v>7.7434161017911327</v>
      </c>
      <c r="E905" s="2">
        <f t="shared" si="79"/>
        <v>6.5307221638100543E-2</v>
      </c>
      <c r="F905" s="2">
        <f t="shared" si="83"/>
        <v>9.3907054019471803E-2</v>
      </c>
      <c r="G905" s="2">
        <f t="shared" si="81"/>
        <v>-2.859983238137126E-2</v>
      </c>
      <c r="H905" s="2" t="str">
        <f t="shared" si="82"/>
        <v>Hold</v>
      </c>
    </row>
    <row r="906" spans="1:8" ht="13.5" x14ac:dyDescent="0.25">
      <c r="A906" s="3">
        <f>TITRES_STAT!B909</f>
        <v>43614</v>
      </c>
      <c r="B906" s="6">
        <f>TITRES_STAT!D909</f>
        <v>7.7769000000000004</v>
      </c>
      <c r="C906" s="2">
        <f t="shared" si="78"/>
        <v>7.796858196747813</v>
      </c>
      <c r="D906" s="2">
        <f t="shared" si="80"/>
        <v>7.7458963905473448</v>
      </c>
      <c r="E906" s="2">
        <f t="shared" si="79"/>
        <v>5.0961806200468196E-2</v>
      </c>
      <c r="F906" s="2">
        <f t="shared" si="83"/>
        <v>8.5318004455671087E-2</v>
      </c>
      <c r="G906" s="2">
        <f t="shared" si="81"/>
        <v>-3.4356198255202891E-2</v>
      </c>
      <c r="H906" s="2" t="str">
        <f t="shared" si="82"/>
        <v>Hold</v>
      </c>
    </row>
    <row r="907" spans="1:8" ht="13.5" x14ac:dyDescent="0.25">
      <c r="A907" s="3">
        <f>TITRES_STAT!B910</f>
        <v>43615</v>
      </c>
      <c r="B907" s="6">
        <f>TITRES_STAT!D910</f>
        <v>7.8902000000000001</v>
      </c>
      <c r="C907" s="2">
        <f t="shared" si="78"/>
        <v>7.786818474171227</v>
      </c>
      <c r="D907" s="2">
        <f t="shared" si="80"/>
        <v>7.7565855468030973</v>
      </c>
      <c r="E907" s="2">
        <f t="shared" si="79"/>
        <v>3.0232927368129658E-2</v>
      </c>
      <c r="F907" s="2">
        <f t="shared" si="83"/>
        <v>7.4300989038162804E-2</v>
      </c>
      <c r="G907" s="2">
        <f t="shared" si="81"/>
        <v>-4.4068061670033146E-2</v>
      </c>
      <c r="H907" s="2" t="str">
        <f t="shared" si="82"/>
        <v>Hold</v>
      </c>
    </row>
    <row r="908" spans="1:8" ht="13.5" x14ac:dyDescent="0.25">
      <c r="A908" s="3">
        <f>TITRES_STAT!B911</f>
        <v>43616</v>
      </c>
      <c r="B908" s="6">
        <f>TITRES_STAT!D911</f>
        <v>8.0033999999999992</v>
      </c>
      <c r="C908" s="2">
        <f t="shared" si="78"/>
        <v>7.774846401221807</v>
      </c>
      <c r="D908" s="2">
        <f t="shared" si="80"/>
        <v>7.7748680988917567</v>
      </c>
      <c r="E908" s="2">
        <f t="shared" si="79"/>
        <v>-2.1697669949638509E-5</v>
      </c>
      <c r="F908" s="2">
        <f t="shared" si="83"/>
        <v>5.943645169654032E-2</v>
      </c>
      <c r="G908" s="2">
        <f t="shared" si="81"/>
        <v>-5.9458149366489958E-2</v>
      </c>
      <c r="H908" s="2" t="str">
        <f t="shared" si="82"/>
        <v>Hold</v>
      </c>
    </row>
    <row r="909" spans="1:8" ht="13.5" x14ac:dyDescent="0.25">
      <c r="A909" s="3">
        <f>TITRES_STAT!B912</f>
        <v>43619</v>
      </c>
      <c r="B909" s="6">
        <f>TITRES_STAT!D912</f>
        <v>8.0789000000000009</v>
      </c>
      <c r="C909" s="2">
        <f t="shared" si="78"/>
        <v>7.7681931087261447</v>
      </c>
      <c r="D909" s="2">
        <f t="shared" si="80"/>
        <v>7.79738898045533</v>
      </c>
      <c r="E909" s="2">
        <f t="shared" si="79"/>
        <v>-2.9195871729185363E-2</v>
      </c>
      <c r="F909" s="2">
        <f t="shared" si="83"/>
        <v>4.170998701139518E-2</v>
      </c>
      <c r="G909" s="2">
        <f t="shared" si="81"/>
        <v>-7.0905858740580543E-2</v>
      </c>
      <c r="H909" s="2" t="str">
        <f t="shared" si="82"/>
        <v>Hold</v>
      </c>
    </row>
    <row r="910" spans="1:8" ht="13.5" x14ac:dyDescent="0.25">
      <c r="A910" s="3">
        <f>TITRES_STAT!B913</f>
        <v>43623</v>
      </c>
      <c r="B910" s="6">
        <f>TITRES_STAT!D913</f>
        <v>8.0033999999999992</v>
      </c>
      <c r="C910" s="2">
        <f t="shared" si="78"/>
        <v>7.756748015075968</v>
      </c>
      <c r="D910" s="2">
        <f t="shared" si="80"/>
        <v>7.8126490559771575</v>
      </c>
      <c r="E910" s="2">
        <f t="shared" si="79"/>
        <v>-5.5901040901189525E-2</v>
      </c>
      <c r="F910" s="2">
        <f t="shared" si="83"/>
        <v>2.2187781428878242E-2</v>
      </c>
      <c r="G910" s="2">
        <f t="shared" si="81"/>
        <v>-7.8088822330067767E-2</v>
      </c>
      <c r="H910" s="2" t="str">
        <f t="shared" si="82"/>
        <v>Hold</v>
      </c>
    </row>
    <row r="911" spans="1:8" ht="13.5" x14ac:dyDescent="0.25">
      <c r="A911" s="3">
        <f>TITRES_STAT!B914</f>
        <v>43626</v>
      </c>
      <c r="B911" s="6">
        <f>TITRES_STAT!D914</f>
        <v>7.9581</v>
      </c>
      <c r="C911" s="2">
        <f t="shared" ref="C911:C974" si="84">$C$4*B901+C910*(1-$C$4)</f>
        <v>7.7470637050642805</v>
      </c>
      <c r="D911" s="2">
        <f t="shared" si="80"/>
        <v>7.8234231999788495</v>
      </c>
      <c r="E911" s="2">
        <f t="shared" si="79"/>
        <v>-7.6359494914568948E-2</v>
      </c>
      <c r="F911" s="2">
        <f t="shared" si="83"/>
        <v>2.4783261601888026E-3</v>
      </c>
      <c r="G911" s="2">
        <f t="shared" si="81"/>
        <v>-7.8837821074757758E-2</v>
      </c>
      <c r="H911" s="2" t="str">
        <f t="shared" si="82"/>
        <v>Hold</v>
      </c>
    </row>
    <row r="912" spans="1:8" ht="13.5" x14ac:dyDescent="0.25">
      <c r="A912" s="3">
        <f>TITRES_STAT!B915</f>
        <v>43627</v>
      </c>
      <c r="B912" s="6">
        <f>TITRES_STAT!D915</f>
        <v>7.9505999999999997</v>
      </c>
      <c r="C912" s="2">
        <f t="shared" si="84"/>
        <v>7.7377154427466985</v>
      </c>
      <c r="D912" s="2">
        <f t="shared" si="80"/>
        <v>7.8328437036841203</v>
      </c>
      <c r="E912" s="2">
        <f t="shared" si="79"/>
        <v>-9.5128260937421771E-2</v>
      </c>
      <c r="F912" s="2">
        <f t="shared" si="83"/>
        <v>-1.7042991259333312E-2</v>
      </c>
      <c r="G912" s="2">
        <f t="shared" si="81"/>
        <v>-7.8085269678088459E-2</v>
      </c>
      <c r="H912" s="2" t="str">
        <f t="shared" si="82"/>
        <v>Hold</v>
      </c>
    </row>
    <row r="913" spans="1:8" ht="13.5" x14ac:dyDescent="0.25">
      <c r="A913" s="3">
        <f>TITRES_STAT!B916</f>
        <v>43628</v>
      </c>
      <c r="B913" s="6">
        <f>TITRES_STAT!D916</f>
        <v>7.8147000000000002</v>
      </c>
      <c r="C913" s="2">
        <f t="shared" si="84"/>
        <v>7.7263130669395137</v>
      </c>
      <c r="D913" s="2">
        <f t="shared" si="80"/>
        <v>7.8314997256334449</v>
      </c>
      <c r="E913" s="2">
        <f t="shared" si="79"/>
        <v>-0.10518665869393118</v>
      </c>
      <c r="F913" s="2">
        <f t="shared" si="83"/>
        <v>-3.4671724746252887E-2</v>
      </c>
      <c r="G913" s="2">
        <f t="shared" si="81"/>
        <v>-7.0514933947678299E-2</v>
      </c>
      <c r="H913" s="2" t="str">
        <f t="shared" si="82"/>
        <v>Hold</v>
      </c>
    </row>
    <row r="914" spans="1:8" ht="13.5" x14ac:dyDescent="0.25">
      <c r="A914" s="3">
        <f>TITRES_STAT!B917</f>
        <v>43629</v>
      </c>
      <c r="B914" s="6">
        <f>TITRES_STAT!D917</f>
        <v>7.7769000000000004</v>
      </c>
      <c r="C914" s="2">
        <f t="shared" si="84"/>
        <v>7.7271264412565115</v>
      </c>
      <c r="D914" s="2">
        <f t="shared" si="80"/>
        <v>7.8274553015124493</v>
      </c>
      <c r="E914" s="2">
        <f t="shared" si="79"/>
        <v>-0.10032886025593779</v>
      </c>
      <c r="F914" s="2">
        <f t="shared" si="83"/>
        <v>-4.7803151848189868E-2</v>
      </c>
      <c r="G914" s="2">
        <f t="shared" si="81"/>
        <v>-5.2525708407747923E-2</v>
      </c>
      <c r="H914" s="2" t="str">
        <f t="shared" si="82"/>
        <v>Hold</v>
      </c>
    </row>
    <row r="915" spans="1:8" ht="13.5" x14ac:dyDescent="0.25">
      <c r="A915" s="3">
        <f>TITRES_STAT!B918</f>
        <v>43630</v>
      </c>
      <c r="B915" s="6">
        <f>TITRES_STAT!D918</f>
        <v>7.7164999999999999</v>
      </c>
      <c r="C915" s="2">
        <f t="shared" si="84"/>
        <v>7.7173531426016631</v>
      </c>
      <c r="D915" s="2">
        <f t="shared" si="80"/>
        <v>7.8192363902893049</v>
      </c>
      <c r="E915" s="2">
        <f t="shared" si="79"/>
        <v>-0.1018832476876419</v>
      </c>
      <c r="F915" s="2">
        <f t="shared" si="83"/>
        <v>-5.8619171016080274E-2</v>
      </c>
      <c r="G915" s="2">
        <f t="shared" si="81"/>
        <v>-4.3264076671561624E-2</v>
      </c>
      <c r="H915" s="2" t="str">
        <f t="shared" si="82"/>
        <v>Hold</v>
      </c>
    </row>
    <row r="916" spans="1:8" ht="13.5" x14ac:dyDescent="0.25">
      <c r="A916" s="3">
        <f>TITRES_STAT!B919</f>
        <v>43633</v>
      </c>
      <c r="B916" s="6">
        <f>TITRES_STAT!D919</f>
        <v>7.8147000000000002</v>
      </c>
      <c r="C916" s="2">
        <f t="shared" si="84"/>
        <v>7.7265141975860221</v>
      </c>
      <c r="D916" s="2">
        <f t="shared" si="80"/>
        <v>7.8189003613789856</v>
      </c>
      <c r="E916" s="2">
        <f t="shared" si="79"/>
        <v>-9.2386163792963494E-2</v>
      </c>
      <c r="F916" s="2">
        <f t="shared" si="83"/>
        <v>-6.5372569571456929E-2</v>
      </c>
      <c r="G916" s="2">
        <f t="shared" si="81"/>
        <v>-2.7013594221506565E-2</v>
      </c>
      <c r="H916" s="2" t="str">
        <f t="shared" si="82"/>
        <v>Hold</v>
      </c>
    </row>
    <row r="917" spans="1:8" ht="13.5" x14ac:dyDescent="0.25">
      <c r="A917" s="3">
        <f>TITRES_STAT!B920</f>
        <v>43634</v>
      </c>
      <c r="B917" s="6">
        <f>TITRES_STAT!D920</f>
        <v>7.7694000000000001</v>
      </c>
      <c r="C917" s="2">
        <f t="shared" si="84"/>
        <v>7.7516966287266342</v>
      </c>
      <c r="D917" s="2">
        <f t="shared" si="80"/>
        <v>7.815233667943505</v>
      </c>
      <c r="E917" s="2">
        <f t="shared" si="79"/>
        <v>-6.3537039216870816E-2</v>
      </c>
      <c r="F917" s="2">
        <f t="shared" si="83"/>
        <v>-6.5005463500539706E-2</v>
      </c>
      <c r="G917" s="2">
        <f t="shared" si="81"/>
        <v>1.4684242836688899E-3</v>
      </c>
      <c r="H917" s="2" t="str">
        <f t="shared" si="82"/>
        <v>Sell</v>
      </c>
    </row>
    <row r="918" spans="1:8" ht="13.5" x14ac:dyDescent="0.25">
      <c r="A918" s="3">
        <f>TITRES_STAT!B921</f>
        <v>43635</v>
      </c>
      <c r="B918" s="6">
        <f>TITRES_STAT!D921</f>
        <v>7.8147000000000002</v>
      </c>
      <c r="C918" s="2">
        <f t="shared" si="84"/>
        <v>7.7904202243071525</v>
      </c>
      <c r="D918" s="2">
        <f t="shared" si="80"/>
        <v>7.8151941369847266</v>
      </c>
      <c r="E918" s="2">
        <f t="shared" si="79"/>
        <v>-2.4773912677574117E-2</v>
      </c>
      <c r="F918" s="2">
        <f t="shared" si="83"/>
        <v>-5.6959153335946595E-2</v>
      </c>
      <c r="G918" s="2">
        <f t="shared" si="81"/>
        <v>3.2185240658372478E-2</v>
      </c>
      <c r="H918" s="2" t="str">
        <f t="shared" si="82"/>
        <v>Sell</v>
      </c>
    </row>
    <row r="919" spans="1:8" ht="13.5" x14ac:dyDescent="0.25">
      <c r="A919" s="3">
        <f>TITRES_STAT!B922</f>
        <v>43636</v>
      </c>
      <c r="B919" s="6">
        <f>TITRES_STAT!D922</f>
        <v>7.8524000000000003</v>
      </c>
      <c r="C919" s="2">
        <f t="shared" si="84"/>
        <v>7.8348017282598983</v>
      </c>
      <c r="D919" s="2">
        <f t="shared" si="80"/>
        <v>7.8179501268377098</v>
      </c>
      <c r="E919" s="2">
        <f t="shared" si="79"/>
        <v>1.6851601422188445E-2</v>
      </c>
      <c r="F919" s="2">
        <f t="shared" si="83"/>
        <v>-4.2197002384319587E-2</v>
      </c>
      <c r="G919" s="2">
        <f t="shared" si="81"/>
        <v>5.9048603806508032E-2</v>
      </c>
      <c r="H919" s="2" t="str">
        <f t="shared" si="82"/>
        <v>Sell</v>
      </c>
    </row>
    <row r="920" spans="1:8" ht="13.5" x14ac:dyDescent="0.25">
      <c r="A920" s="3">
        <f>TITRES_STAT!B923</f>
        <v>43637</v>
      </c>
      <c r="B920" s="6">
        <f>TITRES_STAT!D923</f>
        <v>7.7919999999999998</v>
      </c>
      <c r="C920" s="2">
        <f t="shared" si="84"/>
        <v>7.860739923912222</v>
      </c>
      <c r="D920" s="2">
        <f t="shared" si="80"/>
        <v>7.8160278952201017</v>
      </c>
      <c r="E920" s="2">
        <f t="shared" si="79"/>
        <v>4.471202869212032E-2</v>
      </c>
      <c r="F920" s="2">
        <f t="shared" si="83"/>
        <v>-2.4815196169031606E-2</v>
      </c>
      <c r="G920" s="2">
        <f t="shared" si="81"/>
        <v>6.9527224861151926E-2</v>
      </c>
      <c r="H920" s="2" t="str">
        <f t="shared" si="82"/>
        <v>Sell</v>
      </c>
    </row>
    <row r="921" spans="1:8" ht="13.5" x14ac:dyDescent="0.25">
      <c r="A921" s="3">
        <f>TITRES_STAT!B924</f>
        <v>43640</v>
      </c>
      <c r="B921" s="6">
        <f>TITRES_STAT!D924</f>
        <v>7.8147000000000002</v>
      </c>
      <c r="C921" s="2">
        <f t="shared" si="84"/>
        <v>7.8757183971564952</v>
      </c>
      <c r="D921" s="2">
        <f t="shared" si="80"/>
        <v>7.8159295326112046</v>
      </c>
      <c r="E921" s="2">
        <f t="shared" si="79"/>
        <v>5.9788864545290643E-2</v>
      </c>
      <c r="F921" s="2">
        <f t="shared" si="83"/>
        <v>-7.8943840261671561E-3</v>
      </c>
      <c r="G921" s="2">
        <f t="shared" si="81"/>
        <v>6.7683248571457799E-2</v>
      </c>
      <c r="H921" s="2" t="str">
        <f t="shared" si="82"/>
        <v>Sell</v>
      </c>
    </row>
    <row r="922" spans="1:8" ht="13.5" x14ac:dyDescent="0.25">
      <c r="A922" s="3">
        <f>TITRES_STAT!B925</f>
        <v>43641</v>
      </c>
      <c r="B922" s="6">
        <f>TITRES_STAT!D925</f>
        <v>7.7618</v>
      </c>
      <c r="C922" s="2">
        <f t="shared" si="84"/>
        <v>7.8872386437478035</v>
      </c>
      <c r="D922" s="2">
        <f t="shared" si="80"/>
        <v>7.8119199376029673</v>
      </c>
      <c r="E922" s="2">
        <f t="shared" si="79"/>
        <v>7.5318706144836156E-2</v>
      </c>
      <c r="F922" s="2">
        <f t="shared" si="83"/>
        <v>8.7482340080335085E-3</v>
      </c>
      <c r="G922" s="2">
        <f t="shared" si="81"/>
        <v>6.6570472136802644E-2</v>
      </c>
      <c r="H922" s="2" t="str">
        <f t="shared" si="82"/>
        <v>Sell</v>
      </c>
    </row>
    <row r="923" spans="1:8" ht="13.5" x14ac:dyDescent="0.25">
      <c r="A923" s="3">
        <f>TITRES_STAT!B926</f>
        <v>43642</v>
      </c>
      <c r="B923" s="6">
        <f>TITRES_STAT!D926</f>
        <v>7.6938000000000004</v>
      </c>
      <c r="C923" s="2">
        <f t="shared" si="84"/>
        <v>7.8760788524019878</v>
      </c>
      <c r="D923" s="2">
        <f t="shared" si="80"/>
        <v>7.8031703125953396</v>
      </c>
      <c r="E923" s="2">
        <f t="shared" si="79"/>
        <v>7.2908539806648243E-2</v>
      </c>
      <c r="F923" s="2">
        <f t="shared" si="83"/>
        <v>2.1580295167756454E-2</v>
      </c>
      <c r="G923" s="2">
        <f t="shared" si="81"/>
        <v>5.1328244638891789E-2</v>
      </c>
      <c r="H923" s="2" t="str">
        <f t="shared" si="82"/>
        <v>Sell</v>
      </c>
    </row>
    <row r="924" spans="1:8" ht="13.5" x14ac:dyDescent="0.25">
      <c r="A924" s="3">
        <f>TITRES_STAT!B927</f>
        <v>43643</v>
      </c>
      <c r="B924" s="6">
        <f>TITRES_STAT!D927</f>
        <v>7.6258999999999997</v>
      </c>
      <c r="C924" s="2">
        <f t="shared" si="84"/>
        <v>7.8608205674170666</v>
      </c>
      <c r="D924" s="2">
        <f t="shared" si="80"/>
        <v>7.7900391783290175</v>
      </c>
      <c r="E924" s="2">
        <f t="shared" ref="E924:E987" si="85">C924-D924</f>
        <v>7.0781389088049096E-2</v>
      </c>
      <c r="F924" s="2">
        <f t="shared" si="83"/>
        <v>3.1420513951814985E-2</v>
      </c>
      <c r="G924" s="2">
        <f t="shared" si="81"/>
        <v>3.9360875136234111E-2</v>
      </c>
      <c r="H924" s="2" t="str">
        <f t="shared" si="82"/>
        <v>Sell</v>
      </c>
    </row>
    <row r="925" spans="1:8" ht="13.5" x14ac:dyDescent="0.25">
      <c r="A925" s="3">
        <f>TITRES_STAT!B928</f>
        <v>43644</v>
      </c>
      <c r="B925" s="6">
        <f>TITRES_STAT!D928</f>
        <v>7.6635999999999997</v>
      </c>
      <c r="C925" s="2">
        <f t="shared" si="84"/>
        <v>7.8386174031990565</v>
      </c>
      <c r="D925" s="2">
        <f t="shared" ref="D925:D988" si="86">$D$4*B925+(1-$D$4)*D924</f>
        <v>7.7806733132676094</v>
      </c>
      <c r="E925" s="2">
        <f t="shared" si="85"/>
        <v>5.7944089931447174E-2</v>
      </c>
      <c r="F925" s="2">
        <f t="shared" si="83"/>
        <v>3.6725229147741421E-2</v>
      </c>
      <c r="G925" s="2">
        <f t="shared" si="81"/>
        <v>2.1218860783705752E-2</v>
      </c>
      <c r="H925" s="2" t="str">
        <f t="shared" si="82"/>
        <v>Sell</v>
      </c>
    </row>
    <row r="926" spans="1:8" ht="13.5" x14ac:dyDescent="0.25">
      <c r="A926" s="3">
        <f>TITRES_STAT!B929</f>
        <v>43647</v>
      </c>
      <c r="B926" s="6">
        <f>TITRES_STAT!D929</f>
        <v>7.7392000000000003</v>
      </c>
      <c r="C926" s="2">
        <f t="shared" si="84"/>
        <v>7.8349378027068939</v>
      </c>
      <c r="D926" s="2">
        <f t="shared" si="86"/>
        <v>7.7776012159885273</v>
      </c>
      <c r="E926" s="2">
        <f t="shared" si="85"/>
        <v>5.7336586718366611E-2</v>
      </c>
      <c r="F926" s="2">
        <f t="shared" si="83"/>
        <v>4.0847500661866459E-2</v>
      </c>
      <c r="G926" s="2">
        <f t="shared" si="81"/>
        <v>1.6489086056500152E-2</v>
      </c>
      <c r="H926" s="2" t="str">
        <f t="shared" si="82"/>
        <v>Sell</v>
      </c>
    </row>
    <row r="927" spans="1:8" ht="13.5" x14ac:dyDescent="0.25">
      <c r="A927" s="3">
        <f>TITRES_STAT!B930</f>
        <v>43648</v>
      </c>
      <c r="B927" s="6">
        <f>TITRES_STAT!D930</f>
        <v>7.6635999999999997</v>
      </c>
      <c r="C927" s="2">
        <f t="shared" si="84"/>
        <v>7.8248550638289096</v>
      </c>
      <c r="D927" s="2">
        <f t="shared" si="86"/>
        <v>7.769156681470859</v>
      </c>
      <c r="E927" s="2">
        <f t="shared" si="85"/>
        <v>5.569838235805058E-2</v>
      </c>
      <c r="F927" s="2">
        <f t="shared" si="83"/>
        <v>4.3817677001103283E-2</v>
      </c>
      <c r="G927" s="2">
        <f t="shared" si="81"/>
        <v>1.1880705356947296E-2</v>
      </c>
      <c r="H927" s="2" t="str">
        <f t="shared" si="82"/>
        <v>Sell</v>
      </c>
    </row>
    <row r="928" spans="1:8" ht="13.5" x14ac:dyDescent="0.25">
      <c r="A928" s="3">
        <f>TITRES_STAT!B931</f>
        <v>43649</v>
      </c>
      <c r="B928" s="6">
        <f>TITRES_STAT!D931</f>
        <v>7.9657</v>
      </c>
      <c r="C928" s="2">
        <f t="shared" si="84"/>
        <v>7.8232927463167696</v>
      </c>
      <c r="D928" s="2">
        <f t="shared" si="86"/>
        <v>7.7837154458063509</v>
      </c>
      <c r="E928" s="2">
        <f t="shared" si="85"/>
        <v>3.9577300510418745E-2</v>
      </c>
      <c r="F928" s="2">
        <f t="shared" si="83"/>
        <v>4.2969601702966376E-2</v>
      </c>
      <c r="G928" s="2">
        <f t="shared" si="81"/>
        <v>-3.392301192547631E-3</v>
      </c>
      <c r="H928" s="2" t="str">
        <f t="shared" si="82"/>
        <v>Hold</v>
      </c>
    </row>
    <row r="929" spans="1:8" ht="13.5" x14ac:dyDescent="0.25">
      <c r="A929" s="3">
        <f>TITRES_STAT!B932</f>
        <v>43650</v>
      </c>
      <c r="B929" s="6">
        <f>TITRES_STAT!D932</f>
        <v>8.0335999999999999</v>
      </c>
      <c r="C929" s="2">
        <f t="shared" si="84"/>
        <v>7.827770785344959</v>
      </c>
      <c r="D929" s="2">
        <f t="shared" si="86"/>
        <v>7.8022254127836588</v>
      </c>
      <c r="E929" s="2">
        <f t="shared" si="85"/>
        <v>2.5545372561300184E-2</v>
      </c>
      <c r="F929" s="2">
        <f t="shared" si="83"/>
        <v>3.948475587463314E-2</v>
      </c>
      <c r="G929" s="2">
        <f t="shared" si="81"/>
        <v>-1.3939383313332956E-2</v>
      </c>
      <c r="H929" s="2" t="str">
        <f t="shared" si="82"/>
        <v>Hold</v>
      </c>
    </row>
    <row r="930" spans="1:8" ht="13.5" x14ac:dyDescent="0.25">
      <c r="A930" s="3">
        <f>TITRES_STAT!B933</f>
        <v>43651</v>
      </c>
      <c r="B930" s="6">
        <f>TITRES_STAT!D933</f>
        <v>7.9279000000000002</v>
      </c>
      <c r="C930" s="2">
        <f t="shared" si="84"/>
        <v>7.8222675875995806</v>
      </c>
      <c r="D930" s="2">
        <f t="shared" si="86"/>
        <v>7.8115346414663502</v>
      </c>
      <c r="E930" s="2">
        <f t="shared" si="85"/>
        <v>1.0732946133230392E-2</v>
      </c>
      <c r="F930" s="2">
        <f t="shared" si="83"/>
        <v>3.3734393926352593E-2</v>
      </c>
      <c r="G930" s="2">
        <f t="shared" si="81"/>
        <v>-2.3001447793122201E-2</v>
      </c>
      <c r="H930" s="2" t="str">
        <f t="shared" si="82"/>
        <v>Hold</v>
      </c>
    </row>
    <row r="931" spans="1:8" ht="13.5" x14ac:dyDescent="0.25">
      <c r="A931" s="3">
        <f>TITRES_STAT!B934</f>
        <v>43654</v>
      </c>
      <c r="B931" s="6">
        <f>TITRES_STAT!D934</f>
        <v>7.8449</v>
      </c>
      <c r="C931" s="2">
        <f t="shared" si="84"/>
        <v>7.8211033433534913</v>
      </c>
      <c r="D931" s="2">
        <f t="shared" si="86"/>
        <v>7.8140061495058797</v>
      </c>
      <c r="E931" s="2">
        <f t="shared" si="85"/>
        <v>7.0971938476116492E-3</v>
      </c>
      <c r="F931" s="2">
        <f t="shared" si="83"/>
        <v>2.8406953910604407E-2</v>
      </c>
      <c r="G931" s="2">
        <f t="shared" si="81"/>
        <v>-2.1309760062992757E-2</v>
      </c>
      <c r="H931" s="2" t="str">
        <f t="shared" si="82"/>
        <v>Hold</v>
      </c>
    </row>
    <row r="932" spans="1:8" ht="13.5" x14ac:dyDescent="0.25">
      <c r="A932" s="3">
        <f>TITRES_STAT!B935</f>
        <v>43655</v>
      </c>
      <c r="B932" s="6">
        <f>TITRES_STAT!D935</f>
        <v>7.7769000000000004</v>
      </c>
      <c r="C932" s="2">
        <f t="shared" si="84"/>
        <v>7.8119797520683392</v>
      </c>
      <c r="D932" s="2">
        <f t="shared" si="86"/>
        <v>7.8112575458387772</v>
      </c>
      <c r="E932" s="2">
        <f t="shared" si="85"/>
        <v>7.2220622956198355E-4</v>
      </c>
      <c r="F932" s="2">
        <f t="shared" si="83"/>
        <v>2.2870004374395923E-2</v>
      </c>
      <c r="G932" s="2">
        <f t="shared" ref="G932:G995" si="87">E932-F932</f>
        <v>-2.214779814483394E-2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43656</v>
      </c>
      <c r="B933" s="6">
        <f>TITRES_STAT!D936</f>
        <v>7.8524000000000003</v>
      </c>
      <c r="C933" s="2">
        <f t="shared" si="84"/>
        <v>7.7937982517501325</v>
      </c>
      <c r="D933" s="2">
        <f t="shared" si="86"/>
        <v>7.8143051350359052</v>
      </c>
      <c r="E933" s="2">
        <f t="shared" si="85"/>
        <v>-2.0506883285772659E-2</v>
      </c>
      <c r="F933" s="2">
        <f t="shared" ref="F933:F996" si="89">(E933*(2/(10)))+((1-(2/10))*F932)</f>
        <v>1.4194626842362206E-2</v>
      </c>
      <c r="G933" s="2">
        <f t="shared" si="87"/>
        <v>-3.4701510128134869E-2</v>
      </c>
      <c r="H933" s="2" t="str">
        <f t="shared" si="88"/>
        <v>Hold</v>
      </c>
    </row>
    <row r="934" spans="1:8" ht="13.5" x14ac:dyDescent="0.25">
      <c r="A934" s="3">
        <f>TITRES_STAT!B937</f>
        <v>43657</v>
      </c>
      <c r="B934" s="6">
        <f>TITRES_STAT!D937</f>
        <v>7.86</v>
      </c>
      <c r="C934" s="2">
        <f t="shared" si="84"/>
        <v>7.7679677514808816</v>
      </c>
      <c r="D934" s="2">
        <f t="shared" si="86"/>
        <v>7.8176899398480604</v>
      </c>
      <c r="E934" s="2">
        <f t="shared" si="85"/>
        <v>-4.9722188367178788E-2</v>
      </c>
      <c r="F934" s="2">
        <f t="shared" si="89"/>
        <v>1.4112638004540063E-3</v>
      </c>
      <c r="G934" s="2">
        <f t="shared" si="87"/>
        <v>-5.1133452167632792E-2</v>
      </c>
      <c r="H934" s="2" t="str">
        <f t="shared" si="88"/>
        <v>Hold</v>
      </c>
    </row>
    <row r="935" spans="1:8" ht="13.5" x14ac:dyDescent="0.25">
      <c r="A935" s="3">
        <f>TITRES_STAT!B938</f>
        <v>43658</v>
      </c>
      <c r="B935" s="6">
        <f>TITRES_STAT!D938</f>
        <v>7.8524000000000003</v>
      </c>
      <c r="C935" s="2">
        <f t="shared" si="84"/>
        <v>7.7519111743299769</v>
      </c>
      <c r="D935" s="2">
        <f t="shared" si="86"/>
        <v>7.8202610554148713</v>
      </c>
      <c r="E935" s="2">
        <f t="shared" si="85"/>
        <v>-6.8349881084894371E-2</v>
      </c>
      <c r="F935" s="2">
        <f t="shared" si="89"/>
        <v>-1.2540965176615669E-2</v>
      </c>
      <c r="G935" s="2">
        <f t="shared" si="87"/>
        <v>-5.5808915908278703E-2</v>
      </c>
      <c r="H935" s="2" t="str">
        <f t="shared" si="88"/>
        <v>Hold</v>
      </c>
    </row>
    <row r="936" spans="1:8" ht="13.5" x14ac:dyDescent="0.25">
      <c r="A936" s="3">
        <f>TITRES_STAT!B939</f>
        <v>43661</v>
      </c>
      <c r="B936" s="6">
        <f>TITRES_STAT!D939</f>
        <v>7.8524000000000003</v>
      </c>
      <c r="C936" s="2">
        <f t="shared" si="84"/>
        <v>7.7499556090484418</v>
      </c>
      <c r="D936" s="2">
        <f t="shared" si="86"/>
        <v>7.8226417179767331</v>
      </c>
      <c r="E936" s="2">
        <f t="shared" si="85"/>
        <v>-7.2686108928291304E-2</v>
      </c>
      <c r="F936" s="2">
        <f t="shared" si="89"/>
        <v>-2.4569993926950799E-2</v>
      </c>
      <c r="G936" s="2">
        <f t="shared" si="87"/>
        <v>-4.8116115001340505E-2</v>
      </c>
      <c r="H936" s="2" t="str">
        <f t="shared" si="88"/>
        <v>Hold</v>
      </c>
    </row>
    <row r="937" spans="1:8" ht="13.5" x14ac:dyDescent="0.25">
      <c r="A937" s="3">
        <f>TITRES_STAT!B940</f>
        <v>43662</v>
      </c>
      <c r="B937" s="6">
        <f>TITRES_STAT!D940</f>
        <v>7.9279000000000002</v>
      </c>
      <c r="C937" s="2">
        <f t="shared" si="84"/>
        <v>7.7366701307332972</v>
      </c>
      <c r="D937" s="2">
        <f t="shared" si="86"/>
        <v>7.8304386277562337</v>
      </c>
      <c r="E937" s="2">
        <f t="shared" si="85"/>
        <v>-9.3768497022936437E-2</v>
      </c>
      <c r="F937" s="2">
        <f t="shared" si="89"/>
        <v>-3.8409694546147927E-2</v>
      </c>
      <c r="G937" s="2">
        <f t="shared" si="87"/>
        <v>-5.535880247678851E-2</v>
      </c>
      <c r="H937" s="2" t="str">
        <f t="shared" si="88"/>
        <v>Hold</v>
      </c>
    </row>
    <row r="938" spans="1:8" ht="13.5" x14ac:dyDescent="0.25">
      <c r="A938" s="3">
        <f>TITRES_STAT!B941</f>
        <v>43663</v>
      </c>
      <c r="B938" s="6">
        <f>TITRES_STAT!D941</f>
        <v>8.1166999999999998</v>
      </c>
      <c r="C938" s="2">
        <f t="shared" si="84"/>
        <v>7.7719054952358668</v>
      </c>
      <c r="D938" s="2">
        <f t="shared" si="86"/>
        <v>7.8516431738483643</v>
      </c>
      <c r="E938" s="2">
        <f t="shared" si="85"/>
        <v>-7.9737678612497476E-2</v>
      </c>
      <c r="F938" s="2">
        <f t="shared" si="89"/>
        <v>-4.6675291359417836E-2</v>
      </c>
      <c r="G938" s="2">
        <f t="shared" si="87"/>
        <v>-3.3062387253079639E-2</v>
      </c>
      <c r="H938" s="2" t="str">
        <f t="shared" si="88"/>
        <v>Hold</v>
      </c>
    </row>
    <row r="939" spans="1:8" ht="13.5" x14ac:dyDescent="0.25">
      <c r="A939" s="3">
        <f>TITRES_STAT!B942</f>
        <v>43664</v>
      </c>
      <c r="B939" s="6">
        <f>TITRES_STAT!D942</f>
        <v>7.9882999999999997</v>
      </c>
      <c r="C939" s="2">
        <f t="shared" si="84"/>
        <v>7.8121661882765023</v>
      </c>
      <c r="D939" s="2">
        <f t="shared" si="86"/>
        <v>7.8617659017114478</v>
      </c>
      <c r="E939" s="2">
        <f t="shared" si="85"/>
        <v>-4.9599713434945514E-2</v>
      </c>
      <c r="F939" s="2">
        <f t="shared" si="89"/>
        <v>-4.7260175774523377E-2</v>
      </c>
      <c r="G939" s="2">
        <f t="shared" si="87"/>
        <v>-2.3395376604221363E-3</v>
      </c>
      <c r="H939" s="2" t="str">
        <f t="shared" si="88"/>
        <v>Hold</v>
      </c>
    </row>
    <row r="940" spans="1:8" ht="13.5" x14ac:dyDescent="0.25">
      <c r="A940" s="3">
        <f>TITRES_STAT!B943</f>
        <v>43665</v>
      </c>
      <c r="B940" s="6">
        <f>TITRES_STAT!D943</f>
        <v>8.1166999999999998</v>
      </c>
      <c r="C940" s="2">
        <f t="shared" si="84"/>
        <v>7.8299713900801171</v>
      </c>
      <c r="D940" s="2">
        <f t="shared" si="86"/>
        <v>7.8806499089920807</v>
      </c>
      <c r="E940" s="2">
        <f t="shared" si="85"/>
        <v>-5.0678518911963621E-2</v>
      </c>
      <c r="F940" s="2">
        <f t="shared" si="89"/>
        <v>-4.794384440201143E-2</v>
      </c>
      <c r="G940" s="2">
        <f t="shared" si="87"/>
        <v>-2.734674509952191E-3</v>
      </c>
      <c r="H940" s="2" t="str">
        <f t="shared" si="88"/>
        <v>Hold</v>
      </c>
    </row>
    <row r="941" spans="1:8" ht="13.5" x14ac:dyDescent="0.25">
      <c r="A941" s="3">
        <f>TITRES_STAT!B944</f>
        <v>43668</v>
      </c>
      <c r="B941" s="6">
        <f>TITRES_STAT!D944</f>
        <v>8.1015999999999995</v>
      </c>
      <c r="C941" s="2">
        <f t="shared" si="84"/>
        <v>7.8322680992985605</v>
      </c>
      <c r="D941" s="2">
        <f t="shared" si="86"/>
        <v>7.8970165824000755</v>
      </c>
      <c r="E941" s="2">
        <f t="shared" si="85"/>
        <v>-6.4748483101515042E-2</v>
      </c>
      <c r="F941" s="2">
        <f t="shared" si="89"/>
        <v>-5.1304772141912154E-2</v>
      </c>
      <c r="G941" s="2">
        <f t="shared" si="87"/>
        <v>-1.3443710959602888E-2</v>
      </c>
      <c r="H941" s="2" t="str">
        <f t="shared" si="88"/>
        <v>Hold</v>
      </c>
    </row>
    <row r="942" spans="1:8" ht="13.5" x14ac:dyDescent="0.25">
      <c r="A942" s="3">
        <f>TITRES_STAT!B945</f>
        <v>43669</v>
      </c>
      <c r="B942" s="6">
        <f>TITRES_STAT!D945</f>
        <v>8.0033999999999992</v>
      </c>
      <c r="C942" s="2">
        <f t="shared" si="84"/>
        <v>7.8237499301757047</v>
      </c>
      <c r="D942" s="2">
        <f t="shared" si="86"/>
        <v>7.9048968355556255</v>
      </c>
      <c r="E942" s="2">
        <f t="shared" si="85"/>
        <v>-8.1146905379920753E-2</v>
      </c>
      <c r="F942" s="2">
        <f t="shared" si="89"/>
        <v>-5.7273198789513875E-2</v>
      </c>
      <c r="G942" s="2">
        <f t="shared" si="87"/>
        <v>-2.3873706590406878E-2</v>
      </c>
      <c r="H942" s="2" t="str">
        <f t="shared" si="88"/>
        <v>Hold</v>
      </c>
    </row>
    <row r="943" spans="1:8" ht="13.5" x14ac:dyDescent="0.25">
      <c r="A943" s="3">
        <f>TITRES_STAT!B946</f>
        <v>43670</v>
      </c>
      <c r="B943" s="6">
        <f>TITRES_STAT!D946</f>
        <v>8.0033999999999992</v>
      </c>
      <c r="C943" s="2">
        <f t="shared" si="84"/>
        <v>7.8281576332255964</v>
      </c>
      <c r="D943" s="2">
        <f t="shared" si="86"/>
        <v>7.9121933662552086</v>
      </c>
      <c r="E943" s="2">
        <f t="shared" si="85"/>
        <v>-8.4035733029612203E-2</v>
      </c>
      <c r="F943" s="2">
        <f t="shared" si="89"/>
        <v>-6.2625705637533544E-2</v>
      </c>
      <c r="G943" s="2">
        <f t="shared" si="87"/>
        <v>-2.1410027392078659E-2</v>
      </c>
      <c r="H943" s="2" t="str">
        <f t="shared" si="88"/>
        <v>Hold</v>
      </c>
    </row>
    <row r="944" spans="1:8" ht="13.5" x14ac:dyDescent="0.25">
      <c r="A944" s="3">
        <f>TITRES_STAT!B947</f>
        <v>43672</v>
      </c>
      <c r="B944" s="6">
        <f>TITRES_STAT!D947</f>
        <v>7.9657</v>
      </c>
      <c r="C944" s="2">
        <f t="shared" si="84"/>
        <v>7.8330564588831972</v>
      </c>
      <c r="D944" s="2">
        <f t="shared" si="86"/>
        <v>7.916156820606675</v>
      </c>
      <c r="E944" s="2">
        <f t="shared" si="85"/>
        <v>-8.3100361723477789E-2</v>
      </c>
      <c r="F944" s="2">
        <f t="shared" si="89"/>
        <v>-6.6720636854722404E-2</v>
      </c>
      <c r="G944" s="2">
        <f t="shared" si="87"/>
        <v>-1.6379724868755385E-2</v>
      </c>
      <c r="H944" s="2" t="str">
        <f t="shared" si="88"/>
        <v>Hold</v>
      </c>
    </row>
    <row r="945" spans="1:8" ht="13.5" x14ac:dyDescent="0.25">
      <c r="A945" s="3">
        <f>TITRES_STAT!B948</f>
        <v>43675</v>
      </c>
      <c r="B945" s="6">
        <f>TITRES_STAT!D948</f>
        <v>7.8977000000000004</v>
      </c>
      <c r="C945" s="2">
        <f t="shared" si="84"/>
        <v>7.8360323882857816</v>
      </c>
      <c r="D945" s="2">
        <f t="shared" si="86"/>
        <v>7.9147896487098848</v>
      </c>
      <c r="E945" s="2">
        <f t="shared" si="85"/>
        <v>-7.8757260424103137E-2</v>
      </c>
      <c r="F945" s="2">
        <f t="shared" si="89"/>
        <v>-6.9127961568598545E-2</v>
      </c>
      <c r="G945" s="2">
        <f t="shared" si="87"/>
        <v>-9.6292988555045922E-3</v>
      </c>
      <c r="H945" s="2" t="str">
        <f t="shared" si="88"/>
        <v>Hold</v>
      </c>
    </row>
    <row r="946" spans="1:8" ht="13.5" x14ac:dyDescent="0.25">
      <c r="A946" s="3">
        <f>TITRES_STAT!B949</f>
        <v>43676</v>
      </c>
      <c r="B946" s="6">
        <f>TITRES_STAT!D949</f>
        <v>7.9279000000000002</v>
      </c>
      <c r="C946" s="2">
        <f t="shared" si="84"/>
        <v>7.8385504823956609</v>
      </c>
      <c r="D946" s="2">
        <f t="shared" si="86"/>
        <v>7.9157607858424859</v>
      </c>
      <c r="E946" s="2">
        <f t="shared" si="85"/>
        <v>-7.7210303446825002E-2</v>
      </c>
      <c r="F946" s="2">
        <f t="shared" si="89"/>
        <v>-7.0744429944243833E-2</v>
      </c>
      <c r="G946" s="2">
        <f t="shared" si="87"/>
        <v>-6.4658735025811681E-3</v>
      </c>
      <c r="H946" s="2" t="str">
        <f t="shared" si="88"/>
        <v>Hold</v>
      </c>
    </row>
    <row r="947" spans="1:8" ht="13.5" x14ac:dyDescent="0.25">
      <c r="A947" s="3">
        <f>TITRES_STAT!B950</f>
        <v>43677</v>
      </c>
      <c r="B947" s="6">
        <f>TITRES_STAT!D950</f>
        <v>7.8750999999999998</v>
      </c>
      <c r="C947" s="2">
        <f t="shared" si="84"/>
        <v>7.8522965620270977</v>
      </c>
      <c r="D947" s="2">
        <f t="shared" si="86"/>
        <v>7.9127488757800792</v>
      </c>
      <c r="E947" s="2">
        <f t="shared" si="85"/>
        <v>-6.0452313752981546E-2</v>
      </c>
      <c r="F947" s="2">
        <f t="shared" si="89"/>
        <v>-6.868600670599137E-2</v>
      </c>
      <c r="G947" s="2">
        <f t="shared" si="87"/>
        <v>8.2336929530098246E-3</v>
      </c>
      <c r="H947" s="2" t="str">
        <f t="shared" si="88"/>
        <v>Sell</v>
      </c>
    </row>
    <row r="948" spans="1:8" ht="13.5" x14ac:dyDescent="0.25">
      <c r="A948" s="3">
        <f>TITRES_STAT!B951</f>
        <v>43678</v>
      </c>
      <c r="B948" s="6">
        <f>TITRES_STAT!D951</f>
        <v>7.8977000000000004</v>
      </c>
      <c r="C948" s="2">
        <f t="shared" si="84"/>
        <v>7.8929740140229283</v>
      </c>
      <c r="D948" s="2">
        <f t="shared" si="86"/>
        <v>7.9116341442408142</v>
      </c>
      <c r="E948" s="2">
        <f t="shared" si="85"/>
        <v>-1.8660130217885929E-2</v>
      </c>
      <c r="F948" s="2">
        <f t="shared" si="89"/>
        <v>-5.8680831408370285E-2</v>
      </c>
      <c r="G948" s="2">
        <f t="shared" si="87"/>
        <v>4.0020701190484356E-2</v>
      </c>
      <c r="H948" s="2" t="str">
        <f t="shared" si="88"/>
        <v>Sell</v>
      </c>
    </row>
    <row r="949" spans="1:8" ht="13.5" x14ac:dyDescent="0.25">
      <c r="A949" s="3">
        <f>TITRES_STAT!B952</f>
        <v>43679</v>
      </c>
      <c r="B949" s="6">
        <f>TITRES_STAT!D952</f>
        <v>7.7919999999999998</v>
      </c>
      <c r="C949" s="2">
        <f t="shared" si="84"/>
        <v>7.9076395503270929</v>
      </c>
      <c r="D949" s="2">
        <f t="shared" si="86"/>
        <v>7.9027723557785317</v>
      </c>
      <c r="E949" s="2">
        <f t="shared" si="85"/>
        <v>4.8671945485612156E-3</v>
      </c>
      <c r="F949" s="2">
        <f t="shared" si="89"/>
        <v>-4.597122621698399E-2</v>
      </c>
      <c r="G949" s="2">
        <f t="shared" si="87"/>
        <v>5.0838420765545206E-2</v>
      </c>
      <c r="H949" s="2" t="str">
        <f t="shared" si="88"/>
        <v>Sell</v>
      </c>
    </row>
    <row r="950" spans="1:8" ht="13.5" x14ac:dyDescent="0.25">
      <c r="A950" s="3">
        <f>TITRES_STAT!B953</f>
        <v>43682</v>
      </c>
      <c r="B950" s="6">
        <f>TITRES_STAT!D953</f>
        <v>7.8750999999999998</v>
      </c>
      <c r="C950" s="2">
        <f t="shared" si="84"/>
        <v>7.9398026964306165</v>
      </c>
      <c r="D950" s="2">
        <f t="shared" si="86"/>
        <v>7.9007225516467887</v>
      </c>
      <c r="E950" s="2">
        <f t="shared" si="85"/>
        <v>3.9080144783827819E-2</v>
      </c>
      <c r="F950" s="2">
        <f t="shared" si="89"/>
        <v>-2.8960952016821626E-2</v>
      </c>
      <c r="G950" s="2">
        <f t="shared" si="87"/>
        <v>6.8041096800649445E-2</v>
      </c>
      <c r="H950" s="2" t="str">
        <f t="shared" si="88"/>
        <v>Sell</v>
      </c>
    </row>
    <row r="951" spans="1:8" ht="13.5" x14ac:dyDescent="0.25">
      <c r="A951" s="3">
        <f>TITRES_STAT!B954</f>
        <v>43683</v>
      </c>
      <c r="B951" s="6">
        <f>TITRES_STAT!D954</f>
        <v>7.8750999999999998</v>
      </c>
      <c r="C951" s="2">
        <f t="shared" si="84"/>
        <v>7.9646945892874452</v>
      </c>
      <c r="D951" s="2">
        <f t="shared" si="86"/>
        <v>7.8988245848581373</v>
      </c>
      <c r="E951" s="2">
        <f t="shared" si="85"/>
        <v>6.5870004429307905E-2</v>
      </c>
      <c r="F951" s="2">
        <f t="shared" si="89"/>
        <v>-9.9947607275957199E-3</v>
      </c>
      <c r="G951" s="2">
        <f t="shared" si="87"/>
        <v>7.586476515690363E-2</v>
      </c>
      <c r="H951" s="2" t="str">
        <f t="shared" si="88"/>
        <v>Sell</v>
      </c>
    </row>
    <row r="952" spans="1:8" ht="13.5" x14ac:dyDescent="0.25">
      <c r="A952" s="3">
        <f>TITRES_STAT!B955</f>
        <v>43684</v>
      </c>
      <c r="B952" s="6">
        <f>TITRES_STAT!D955</f>
        <v>7.8524000000000003</v>
      </c>
      <c r="C952" s="2">
        <f t="shared" si="84"/>
        <v>7.9706492678586081</v>
      </c>
      <c r="D952" s="2">
        <f t="shared" si="86"/>
        <v>7.8953857267204981</v>
      </c>
      <c r="E952" s="2">
        <f t="shared" si="85"/>
        <v>7.5263541138109957E-2</v>
      </c>
      <c r="F952" s="2">
        <f t="shared" si="89"/>
        <v>7.0568996455454159E-3</v>
      </c>
      <c r="G952" s="2">
        <f t="shared" si="87"/>
        <v>6.8206641492564543E-2</v>
      </c>
      <c r="H952" s="2" t="str">
        <f t="shared" si="88"/>
        <v>Sell</v>
      </c>
    </row>
    <row r="953" spans="1:8" ht="13.5" x14ac:dyDescent="0.25">
      <c r="A953" s="3">
        <f>TITRES_STAT!B956</f>
        <v>43685</v>
      </c>
      <c r="B953" s="6">
        <f>TITRES_STAT!D956</f>
        <v>7.8826000000000001</v>
      </c>
      <c r="C953" s="2">
        <f t="shared" si="84"/>
        <v>7.9756878420342066</v>
      </c>
      <c r="D953" s="2">
        <f t="shared" si="86"/>
        <v>7.8944386358523131</v>
      </c>
      <c r="E953" s="2">
        <f t="shared" si="85"/>
        <v>8.1249206181893463E-2</v>
      </c>
      <c r="F953" s="2">
        <f t="shared" si="89"/>
        <v>2.1895360952815024E-2</v>
      </c>
      <c r="G953" s="2">
        <f t="shared" si="87"/>
        <v>5.9353845229078439E-2</v>
      </c>
      <c r="H953" s="2" t="str">
        <f t="shared" si="88"/>
        <v>Sell</v>
      </c>
    </row>
    <row r="954" spans="1:8" ht="13.5" x14ac:dyDescent="0.25">
      <c r="A954" s="3">
        <f>TITRES_STAT!B957</f>
        <v>43686</v>
      </c>
      <c r="B954" s="6">
        <f>TITRES_STAT!D957</f>
        <v>7.9581</v>
      </c>
      <c r="C954" s="2">
        <f t="shared" si="84"/>
        <v>7.9741512509520209</v>
      </c>
      <c r="D954" s="2">
        <f t="shared" si="86"/>
        <v>7.8991542924558455</v>
      </c>
      <c r="E954" s="2">
        <f t="shared" si="85"/>
        <v>7.4996958496175381E-2</v>
      </c>
      <c r="F954" s="2">
        <f t="shared" si="89"/>
        <v>3.2515680461487097E-2</v>
      </c>
      <c r="G954" s="2">
        <f t="shared" si="87"/>
        <v>4.2481278034688284E-2</v>
      </c>
      <c r="H954" s="2" t="str">
        <f t="shared" si="88"/>
        <v>Sell</v>
      </c>
    </row>
    <row r="955" spans="1:8" ht="13.5" x14ac:dyDescent="0.25">
      <c r="A955" s="3">
        <f>TITRES_STAT!B958</f>
        <v>43691</v>
      </c>
      <c r="B955" s="6">
        <f>TITRES_STAT!D958</f>
        <v>7.9203999999999999</v>
      </c>
      <c r="C955" s="2">
        <f t="shared" si="84"/>
        <v>7.9623895200363251</v>
      </c>
      <c r="D955" s="2">
        <f t="shared" si="86"/>
        <v>7.9007280485702278</v>
      </c>
      <c r="E955" s="2">
        <f t="shared" si="85"/>
        <v>6.166147146609724E-2</v>
      </c>
      <c r="F955" s="2">
        <f t="shared" si="89"/>
        <v>3.8344838662409127E-2</v>
      </c>
      <c r="G955" s="2">
        <f t="shared" si="87"/>
        <v>2.3316632803688113E-2</v>
      </c>
      <c r="H955" s="2" t="str">
        <f t="shared" si="88"/>
        <v>Sell</v>
      </c>
    </row>
    <row r="956" spans="1:8" ht="13.5" x14ac:dyDescent="0.25">
      <c r="A956" s="3">
        <f>TITRES_STAT!B959</f>
        <v>43692</v>
      </c>
      <c r="B956" s="6">
        <f>TITRES_STAT!D959</f>
        <v>7.9279000000000002</v>
      </c>
      <c r="C956" s="2">
        <f t="shared" si="84"/>
        <v>7.9570834400307362</v>
      </c>
      <c r="D956" s="2">
        <f t="shared" si="86"/>
        <v>7.9027407857131733</v>
      </c>
      <c r="E956" s="2">
        <f t="shared" si="85"/>
        <v>5.4342654317562911E-2</v>
      </c>
      <c r="F956" s="2">
        <f t="shared" si="89"/>
        <v>4.1544401793439885E-2</v>
      </c>
      <c r="G956" s="2">
        <f t="shared" si="87"/>
        <v>1.2798252524123026E-2</v>
      </c>
      <c r="H956" s="2" t="str">
        <f t="shared" si="88"/>
        <v>Sell</v>
      </c>
    </row>
    <row r="957" spans="1:8" ht="13.5" x14ac:dyDescent="0.25">
      <c r="A957" s="3">
        <f>TITRES_STAT!B960</f>
        <v>43693</v>
      </c>
      <c r="B957" s="6">
        <f>TITRES_STAT!D960</f>
        <v>7.9279000000000002</v>
      </c>
      <c r="C957" s="2">
        <f t="shared" si="84"/>
        <v>7.9444706031029302</v>
      </c>
      <c r="D957" s="2">
        <f t="shared" si="86"/>
        <v>7.9046044312159012</v>
      </c>
      <c r="E957" s="2">
        <f t="shared" si="85"/>
        <v>3.9866171887029012E-2</v>
      </c>
      <c r="F957" s="2">
        <f t="shared" si="89"/>
        <v>4.1208755812157716E-2</v>
      </c>
      <c r="G957" s="2">
        <f t="shared" si="87"/>
        <v>-1.3425839251287042E-3</v>
      </c>
      <c r="H957" s="2" t="str">
        <f t="shared" si="88"/>
        <v>Hold</v>
      </c>
    </row>
    <row r="958" spans="1:8" ht="13.5" x14ac:dyDescent="0.25">
      <c r="A958" s="3">
        <f>TITRES_STAT!B961</f>
        <v>43696</v>
      </c>
      <c r="B958" s="6">
        <f>TITRES_STAT!D961</f>
        <v>7.9429999999999996</v>
      </c>
      <c r="C958" s="2">
        <f t="shared" si="84"/>
        <v>7.9372751257024792</v>
      </c>
      <c r="D958" s="2">
        <f t="shared" si="86"/>
        <v>7.9074485474221303</v>
      </c>
      <c r="E958" s="2">
        <f t="shared" si="85"/>
        <v>2.9826578280348848E-2</v>
      </c>
      <c r="F958" s="2">
        <f t="shared" si="89"/>
        <v>3.893232030579595E-2</v>
      </c>
      <c r="G958" s="2">
        <f t="shared" si="87"/>
        <v>-9.1057420254471028E-3</v>
      </c>
      <c r="H958" s="2" t="str">
        <f t="shared" si="88"/>
        <v>Hold</v>
      </c>
    </row>
    <row r="959" spans="1:8" ht="13.5" x14ac:dyDescent="0.25">
      <c r="A959" s="3">
        <f>TITRES_STAT!B962</f>
        <v>43697</v>
      </c>
      <c r="B959" s="6">
        <f>TITRES_STAT!D962</f>
        <v>7.9279000000000002</v>
      </c>
      <c r="C959" s="2">
        <f t="shared" si="84"/>
        <v>7.9149251063636363</v>
      </c>
      <c r="D959" s="2">
        <f t="shared" si="86"/>
        <v>7.9089634698353057</v>
      </c>
      <c r="E959" s="2">
        <f t="shared" si="85"/>
        <v>5.9616365283305939E-3</v>
      </c>
      <c r="F959" s="2">
        <f t="shared" si="89"/>
        <v>3.2338183550302879E-2</v>
      </c>
      <c r="G959" s="2">
        <f t="shared" si="87"/>
        <v>-2.6376547021972285E-2</v>
      </c>
      <c r="H959" s="2" t="str">
        <f t="shared" si="88"/>
        <v>Hold</v>
      </c>
    </row>
    <row r="960" spans="1:8" ht="13.5" x14ac:dyDescent="0.25">
      <c r="A960" s="3">
        <f>TITRES_STAT!B963</f>
        <v>43698</v>
      </c>
      <c r="B960" s="6">
        <f>TITRES_STAT!D963</f>
        <v>7.8902000000000001</v>
      </c>
      <c r="C960" s="2">
        <f t="shared" si="84"/>
        <v>7.9087981669230762</v>
      </c>
      <c r="D960" s="2">
        <f t="shared" si="86"/>
        <v>7.9075735831808389</v>
      </c>
      <c r="E960" s="2">
        <f t="shared" si="85"/>
        <v>1.2245837422373285E-3</v>
      </c>
      <c r="F960" s="2">
        <f t="shared" si="89"/>
        <v>2.6115463588689769E-2</v>
      </c>
      <c r="G960" s="2">
        <f t="shared" si="87"/>
        <v>-2.4890879846452441E-2</v>
      </c>
      <c r="H960" s="2" t="str">
        <f t="shared" si="88"/>
        <v>Hold</v>
      </c>
    </row>
    <row r="961" spans="1:8" ht="13.5" x14ac:dyDescent="0.25">
      <c r="A961" s="3">
        <f>TITRES_STAT!B964</f>
        <v>43699</v>
      </c>
      <c r="B961" s="6">
        <f>TITRES_STAT!D964</f>
        <v>7.9244000000000003</v>
      </c>
      <c r="C961" s="2">
        <f t="shared" si="84"/>
        <v>7.9036138335502955</v>
      </c>
      <c r="D961" s="2">
        <f t="shared" si="86"/>
        <v>7.9088199844267022</v>
      </c>
      <c r="E961" s="2">
        <f t="shared" si="85"/>
        <v>-5.2061508764067455E-3</v>
      </c>
      <c r="F961" s="2">
        <f t="shared" si="89"/>
        <v>1.9851140695670469E-2</v>
      </c>
      <c r="G961" s="2">
        <f t="shared" si="87"/>
        <v>-2.5057291572077214E-2</v>
      </c>
      <c r="H961" s="2" t="str">
        <f t="shared" si="88"/>
        <v>Hold</v>
      </c>
    </row>
    <row r="962" spans="1:8" ht="13.5" x14ac:dyDescent="0.25">
      <c r="A962" s="3">
        <f>TITRES_STAT!B965</f>
        <v>43700</v>
      </c>
      <c r="B962" s="6">
        <f>TITRES_STAT!D965</f>
        <v>7.9790000000000001</v>
      </c>
      <c r="C962" s="2">
        <f t="shared" si="84"/>
        <v>7.8957347822348654</v>
      </c>
      <c r="D962" s="2">
        <f t="shared" si="86"/>
        <v>7.9140185040987987</v>
      </c>
      <c r="E962" s="2">
        <f t="shared" si="85"/>
        <v>-1.8283721863933344E-2</v>
      </c>
      <c r="F962" s="2">
        <f t="shared" si="89"/>
        <v>1.2224168183749707E-2</v>
      </c>
      <c r="G962" s="2">
        <f t="shared" si="87"/>
        <v>-3.0507890047683051E-2</v>
      </c>
      <c r="H962" s="2" t="str">
        <f t="shared" si="88"/>
        <v>Hold</v>
      </c>
    </row>
    <row r="963" spans="1:8" ht="13.5" x14ac:dyDescent="0.25">
      <c r="A963" s="3">
        <f>TITRES_STAT!B966</f>
        <v>43703</v>
      </c>
      <c r="B963" s="6">
        <f>TITRES_STAT!D966</f>
        <v>7.94</v>
      </c>
      <c r="C963" s="2">
        <f t="shared" si="84"/>
        <v>7.8937140465064246</v>
      </c>
      <c r="D963" s="2">
        <f t="shared" si="86"/>
        <v>7.9159430593507398</v>
      </c>
      <c r="E963" s="2">
        <f t="shared" si="85"/>
        <v>-2.2229012844315221E-2</v>
      </c>
      <c r="F963" s="2">
        <f t="shared" si="89"/>
        <v>5.3335319781367208E-3</v>
      </c>
      <c r="G963" s="2">
        <f t="shared" si="87"/>
        <v>-2.7562544822451941E-2</v>
      </c>
      <c r="H963" s="2" t="str">
        <f t="shared" si="88"/>
        <v>Hold</v>
      </c>
    </row>
    <row r="964" spans="1:8" ht="13.5" x14ac:dyDescent="0.25">
      <c r="A964" s="3">
        <f>TITRES_STAT!B967</f>
        <v>43704</v>
      </c>
      <c r="B964" s="6">
        <f>TITRES_STAT!D967</f>
        <v>7.9244000000000003</v>
      </c>
      <c r="C964" s="2">
        <f t="shared" si="84"/>
        <v>7.903619577813128</v>
      </c>
      <c r="D964" s="2">
        <f t="shared" si="86"/>
        <v>7.9165694993988325</v>
      </c>
      <c r="E964" s="2">
        <f t="shared" si="85"/>
        <v>-1.2949921585704516E-2</v>
      </c>
      <c r="F964" s="2">
        <f t="shared" si="89"/>
        <v>1.6768412653684734E-3</v>
      </c>
      <c r="G964" s="2">
        <f t="shared" si="87"/>
        <v>-1.462676285107299E-2</v>
      </c>
      <c r="H964" s="2" t="str">
        <f t="shared" si="88"/>
        <v>Hold</v>
      </c>
    </row>
    <row r="965" spans="1:8" ht="13.5" x14ac:dyDescent="0.25">
      <c r="A965" s="3">
        <f>TITRES_STAT!B968</f>
        <v>43705</v>
      </c>
      <c r="B965" s="6">
        <f>TITRES_STAT!D968</f>
        <v>7.9634</v>
      </c>
      <c r="C965" s="2">
        <f t="shared" si="84"/>
        <v>7.9062011812264927</v>
      </c>
      <c r="D965" s="2">
        <f t="shared" si="86"/>
        <v>7.920038425369289</v>
      </c>
      <c r="E965" s="2">
        <f t="shared" si="85"/>
        <v>-1.3837244142796301E-2</v>
      </c>
      <c r="F965" s="2">
        <f t="shared" si="89"/>
        <v>-1.4259758162644815E-3</v>
      </c>
      <c r="G965" s="2">
        <f t="shared" si="87"/>
        <v>-1.241126832653182E-2</v>
      </c>
      <c r="H965" s="2" t="str">
        <f t="shared" si="88"/>
        <v>Hold</v>
      </c>
    </row>
    <row r="966" spans="1:8" ht="13.5" x14ac:dyDescent="0.25">
      <c r="A966" s="3">
        <f>TITRES_STAT!B969</f>
        <v>43706</v>
      </c>
      <c r="B966" s="6">
        <f>TITRES_STAT!D969</f>
        <v>7.9555999999999996</v>
      </c>
      <c r="C966" s="2">
        <f t="shared" si="84"/>
        <v>7.9095394610378014</v>
      </c>
      <c r="D966" s="2">
        <f t="shared" si="86"/>
        <v>7.922672616082675</v>
      </c>
      <c r="E966" s="2">
        <f t="shared" si="85"/>
        <v>-1.3133155044873668E-2</v>
      </c>
      <c r="F966" s="2">
        <f t="shared" si="89"/>
        <v>-3.7674116619863191E-3</v>
      </c>
      <c r="G966" s="2">
        <f t="shared" si="87"/>
        <v>-9.3657433828873496E-3</v>
      </c>
      <c r="H966" s="2" t="str">
        <f t="shared" si="88"/>
        <v>Hold</v>
      </c>
    </row>
    <row r="967" spans="1:8" ht="13.5" x14ac:dyDescent="0.25">
      <c r="A967" s="3">
        <f>TITRES_STAT!B970</f>
        <v>43707</v>
      </c>
      <c r="B967" s="6">
        <f>TITRES_STAT!D970</f>
        <v>7.9009</v>
      </c>
      <c r="C967" s="2">
        <f t="shared" si="84"/>
        <v>7.9123641593396776</v>
      </c>
      <c r="D967" s="2">
        <f t="shared" si="86"/>
        <v>7.9210598297061807</v>
      </c>
      <c r="E967" s="2">
        <f t="shared" si="85"/>
        <v>-8.6956703665030943E-3</v>
      </c>
      <c r="F967" s="2">
        <f t="shared" si="89"/>
        <v>-4.7530634028896748E-3</v>
      </c>
      <c r="G967" s="2">
        <f t="shared" si="87"/>
        <v>-3.9426069636134195E-3</v>
      </c>
      <c r="H967" s="2" t="str">
        <f t="shared" si="88"/>
        <v>Hold</v>
      </c>
    </row>
    <row r="968" spans="1:8" ht="13.5" x14ac:dyDescent="0.25">
      <c r="A968" s="3">
        <f>TITRES_STAT!B971</f>
        <v>43710</v>
      </c>
      <c r="B968" s="6">
        <f>TITRES_STAT!D971</f>
        <v>7.7447999999999997</v>
      </c>
      <c r="C968" s="2">
        <f t="shared" si="84"/>
        <v>7.9170773655951123</v>
      </c>
      <c r="D968" s="2">
        <f t="shared" si="86"/>
        <v>7.9080035460242408</v>
      </c>
      <c r="E968" s="2">
        <f t="shared" si="85"/>
        <v>9.0738195708714997E-3</v>
      </c>
      <c r="F968" s="2">
        <f t="shared" si="89"/>
        <v>-1.98768680813744E-3</v>
      </c>
      <c r="G968" s="2">
        <f t="shared" si="87"/>
        <v>1.1061506379008939E-2</v>
      </c>
      <c r="H968" s="2" t="str">
        <f t="shared" si="88"/>
        <v>Sell</v>
      </c>
    </row>
    <row r="969" spans="1:8" ht="13.5" x14ac:dyDescent="0.25">
      <c r="A969" s="3">
        <f>TITRES_STAT!B972</f>
        <v>43711</v>
      </c>
      <c r="B969" s="6">
        <f>TITRES_STAT!D972</f>
        <v>7.94</v>
      </c>
      <c r="C969" s="2">
        <f t="shared" si="84"/>
        <v>7.918742386272787</v>
      </c>
      <c r="D969" s="2">
        <f t="shared" si="86"/>
        <v>7.9103736537261495</v>
      </c>
      <c r="E969" s="2">
        <f t="shared" si="85"/>
        <v>8.3687325466375029E-3</v>
      </c>
      <c r="F969" s="2">
        <f t="shared" si="89"/>
        <v>8.3597062817548397E-5</v>
      </c>
      <c r="G969" s="2">
        <f t="shared" si="87"/>
        <v>8.2851354838199553E-3</v>
      </c>
      <c r="H969" s="2" t="str">
        <f t="shared" si="88"/>
        <v>Sell</v>
      </c>
    </row>
    <row r="970" spans="1:8" ht="13.5" x14ac:dyDescent="0.25">
      <c r="A970" s="3">
        <f>TITRES_STAT!B973</f>
        <v>43712</v>
      </c>
      <c r="B970" s="6">
        <f>TITRES_STAT!D973</f>
        <v>7.8072999999999997</v>
      </c>
      <c r="C970" s="2">
        <f t="shared" si="84"/>
        <v>7.9143512499231274</v>
      </c>
      <c r="D970" s="2">
        <f t="shared" si="86"/>
        <v>7.9027385682649527</v>
      </c>
      <c r="E970" s="2">
        <f t="shared" si="85"/>
        <v>1.1612681658174751E-2</v>
      </c>
      <c r="F970" s="2">
        <f t="shared" si="89"/>
        <v>2.3894139818889889E-3</v>
      </c>
      <c r="G970" s="2">
        <f t="shared" si="87"/>
        <v>9.223267676285762E-3</v>
      </c>
      <c r="H970" s="2" t="str">
        <f t="shared" si="88"/>
        <v>Sell</v>
      </c>
    </row>
    <row r="971" spans="1:8" ht="13.5" x14ac:dyDescent="0.25">
      <c r="A971" s="3">
        <f>TITRES_STAT!B974</f>
        <v>43713</v>
      </c>
      <c r="B971" s="6">
        <f>TITRES_STAT!D974</f>
        <v>7.8853</v>
      </c>
      <c r="C971" s="2">
        <f t="shared" si="84"/>
        <v>7.9158972114734159</v>
      </c>
      <c r="D971" s="2">
        <f t="shared" si="86"/>
        <v>7.9014468224675491</v>
      </c>
      <c r="E971" s="2">
        <f t="shared" si="85"/>
        <v>1.4450389005866704E-2</v>
      </c>
      <c r="F971" s="2">
        <f t="shared" si="89"/>
        <v>4.8016089866845316E-3</v>
      </c>
      <c r="G971" s="2">
        <f t="shared" si="87"/>
        <v>9.6487800191821724E-3</v>
      </c>
      <c r="H971" s="2" t="str">
        <f t="shared" si="88"/>
        <v>Sell</v>
      </c>
    </row>
    <row r="972" spans="1:8" ht="13.5" x14ac:dyDescent="0.25">
      <c r="A972" s="3">
        <f>TITRES_STAT!B975</f>
        <v>43714</v>
      </c>
      <c r="B972" s="6">
        <f>TITRES_STAT!D975</f>
        <v>7.8072999999999997</v>
      </c>
      <c r="C972" s="2">
        <f t="shared" si="84"/>
        <v>7.9256053327851985</v>
      </c>
      <c r="D972" s="2">
        <f t="shared" si="86"/>
        <v>7.8944729837662493</v>
      </c>
      <c r="E972" s="2">
        <f t="shared" si="85"/>
        <v>3.1132349018949235E-2</v>
      </c>
      <c r="F972" s="2">
        <f t="shared" si="89"/>
        <v>1.0067756993137472E-2</v>
      </c>
      <c r="G972" s="2">
        <f t="shared" si="87"/>
        <v>2.1064592025811762E-2</v>
      </c>
      <c r="H972" s="2" t="str">
        <f t="shared" si="88"/>
        <v>Sell</v>
      </c>
    </row>
    <row r="973" spans="1:8" ht="13.5" x14ac:dyDescent="0.25">
      <c r="A973" s="3">
        <f>TITRES_STAT!B976</f>
        <v>43717</v>
      </c>
      <c r="B973" s="6">
        <f>TITRES_STAT!D976</f>
        <v>7.8072999999999997</v>
      </c>
      <c r="C973" s="2">
        <f t="shared" si="84"/>
        <v>7.9278198969720908</v>
      </c>
      <c r="D973" s="2">
        <f t="shared" si="86"/>
        <v>7.8880157257094901</v>
      </c>
      <c r="E973" s="2">
        <f t="shared" si="85"/>
        <v>3.9804171262600718E-2</v>
      </c>
      <c r="F973" s="2">
        <f t="shared" si="89"/>
        <v>1.6015039847030121E-2</v>
      </c>
      <c r="G973" s="2">
        <f t="shared" si="87"/>
        <v>2.3789131415570597E-2</v>
      </c>
      <c r="H973" s="2" t="str">
        <f t="shared" si="88"/>
        <v>Sell</v>
      </c>
    </row>
    <row r="974" spans="1:8" ht="13.5" x14ac:dyDescent="0.25">
      <c r="A974" s="3">
        <f>TITRES_STAT!B977</f>
        <v>43718</v>
      </c>
      <c r="B974" s="6">
        <f>TITRES_STAT!D977</f>
        <v>7.8072999999999997</v>
      </c>
      <c r="C974" s="2">
        <f t="shared" si="84"/>
        <v>7.9272937589763846</v>
      </c>
      <c r="D974" s="2">
        <f t="shared" si="86"/>
        <v>7.8820367830643425</v>
      </c>
      <c r="E974" s="2">
        <f t="shared" si="85"/>
        <v>4.525697591204203E-2</v>
      </c>
      <c r="F974" s="2">
        <f t="shared" si="89"/>
        <v>2.1863427060032505E-2</v>
      </c>
      <c r="G974" s="2">
        <f t="shared" si="87"/>
        <v>2.3393548852009526E-2</v>
      </c>
      <c r="H974" s="2" t="str">
        <f t="shared" si="88"/>
        <v>Sell</v>
      </c>
    </row>
    <row r="975" spans="1:8" ht="13.5" x14ac:dyDescent="0.25">
      <c r="A975" s="3">
        <f>TITRES_STAT!B978</f>
        <v>43719</v>
      </c>
      <c r="B975" s="6">
        <f>TITRES_STAT!D978</f>
        <v>7.8072999999999997</v>
      </c>
      <c r="C975" s="2">
        <f t="shared" ref="C975:C1038" si="90">$C$4*B965+C974*(1-$C$4)</f>
        <v>7.9328485652877099</v>
      </c>
      <c r="D975" s="2">
        <f t="shared" si="86"/>
        <v>7.876500725059576</v>
      </c>
      <c r="E975" s="2">
        <f t="shared" si="85"/>
        <v>5.6347840228133883E-2</v>
      </c>
      <c r="F975" s="2">
        <f t="shared" si="89"/>
        <v>2.8760309693652782E-2</v>
      </c>
      <c r="G975" s="2">
        <f t="shared" si="87"/>
        <v>2.7587530534481101E-2</v>
      </c>
      <c r="H975" s="2" t="str">
        <f t="shared" si="88"/>
        <v>Sell</v>
      </c>
    </row>
    <row r="976" spans="1:8" ht="13.5" x14ac:dyDescent="0.25">
      <c r="A976" s="3">
        <f>TITRES_STAT!B979</f>
        <v>43720</v>
      </c>
      <c r="B976" s="6">
        <f>TITRES_STAT!D979</f>
        <v>7.7682000000000002</v>
      </c>
      <c r="C976" s="2">
        <f t="shared" si="90"/>
        <v>7.9363487860126778</v>
      </c>
      <c r="D976" s="2">
        <f t="shared" si="86"/>
        <v>7.8684784491292374</v>
      </c>
      <c r="E976" s="2">
        <f t="shared" si="85"/>
        <v>6.7870336883440352E-2</v>
      </c>
      <c r="F976" s="2">
        <f t="shared" si="89"/>
        <v>3.6582315131610296E-2</v>
      </c>
      <c r="G976" s="2">
        <f t="shared" si="87"/>
        <v>3.1288021751830056E-2</v>
      </c>
      <c r="H976" s="2" t="str">
        <f t="shared" si="88"/>
        <v>Sell</v>
      </c>
    </row>
    <row r="977" spans="1:8" ht="13.5" x14ac:dyDescent="0.25">
      <c r="A977" s="3">
        <f>TITRES_STAT!B980</f>
        <v>43721</v>
      </c>
      <c r="B977" s="6">
        <f>TITRES_STAT!D980</f>
        <v>7.8072999999999997</v>
      </c>
      <c r="C977" s="2">
        <f t="shared" si="90"/>
        <v>7.9308951266261118</v>
      </c>
      <c r="D977" s="2">
        <f t="shared" si="86"/>
        <v>7.863946712156701</v>
      </c>
      <c r="E977" s="2">
        <f t="shared" si="85"/>
        <v>6.69484144694108E-2</v>
      </c>
      <c r="F977" s="2">
        <f t="shared" si="89"/>
        <v>4.2655534999170401E-2</v>
      </c>
      <c r="G977" s="2">
        <f t="shared" si="87"/>
        <v>2.4292879470240399E-2</v>
      </c>
      <c r="H977" s="2" t="str">
        <f t="shared" si="88"/>
        <v>Sell</v>
      </c>
    </row>
    <row r="978" spans="1:8" ht="13.5" x14ac:dyDescent="0.25">
      <c r="A978" s="3">
        <f>TITRES_STAT!B981</f>
        <v>43724</v>
      </c>
      <c r="B978" s="6">
        <f>TITRES_STAT!D981</f>
        <v>7.7994000000000003</v>
      </c>
      <c r="C978" s="2">
        <f t="shared" si="90"/>
        <v>7.9022651071451717</v>
      </c>
      <c r="D978" s="2">
        <f t="shared" si="86"/>
        <v>7.8591654742191679</v>
      </c>
      <c r="E978" s="2">
        <f t="shared" si="85"/>
        <v>4.3099632926003828E-2</v>
      </c>
      <c r="F978" s="2">
        <f t="shared" si="89"/>
        <v>4.2744354584537084E-2</v>
      </c>
      <c r="G978" s="2">
        <f t="shared" si="87"/>
        <v>3.5527834146674431E-4</v>
      </c>
      <c r="H978" s="2" t="str">
        <f t="shared" si="88"/>
        <v>Sell</v>
      </c>
    </row>
    <row r="979" spans="1:8" ht="13.5" x14ac:dyDescent="0.25">
      <c r="A979" s="3">
        <f>TITRES_STAT!B982</f>
        <v>43725</v>
      </c>
      <c r="B979" s="6">
        <f>TITRES_STAT!D982</f>
        <v>7.7526000000000002</v>
      </c>
      <c r="C979" s="2">
        <f t="shared" si="90"/>
        <v>7.9080704752766833</v>
      </c>
      <c r="D979" s="2">
        <f t="shared" si="86"/>
        <v>7.8512717353881181</v>
      </c>
      <c r="E979" s="2">
        <f t="shared" si="85"/>
        <v>5.6798739888565208E-2</v>
      </c>
      <c r="F979" s="2">
        <f t="shared" si="89"/>
        <v>4.5555231645342711E-2</v>
      </c>
      <c r="G979" s="2">
        <f t="shared" si="87"/>
        <v>1.1243508243222497E-2</v>
      </c>
      <c r="H979" s="2" t="str">
        <f t="shared" si="88"/>
        <v>Sell</v>
      </c>
    </row>
    <row r="980" spans="1:8" ht="13.5" x14ac:dyDescent="0.25">
      <c r="A980" s="3">
        <f>TITRES_STAT!B983</f>
        <v>43726</v>
      </c>
      <c r="B980" s="6">
        <f>TITRES_STAT!D983</f>
        <v>7.6510999999999996</v>
      </c>
      <c r="C980" s="2">
        <f t="shared" si="90"/>
        <v>7.8925673252341166</v>
      </c>
      <c r="D980" s="2">
        <f t="shared" si="86"/>
        <v>7.8364441994334433</v>
      </c>
      <c r="E980" s="2">
        <f t="shared" si="85"/>
        <v>5.6123125800673357E-2</v>
      </c>
      <c r="F980" s="2">
        <f t="shared" si="89"/>
        <v>4.7668810476408842E-2</v>
      </c>
      <c r="G980" s="2">
        <f t="shared" si="87"/>
        <v>8.454315324264515E-3</v>
      </c>
      <c r="H980" s="2" t="str">
        <f t="shared" si="88"/>
        <v>Sell</v>
      </c>
    </row>
    <row r="981" spans="1:8" ht="13.5" x14ac:dyDescent="0.25">
      <c r="A981" s="3">
        <f>TITRES_STAT!B984</f>
        <v>43727</v>
      </c>
      <c r="B981" s="6">
        <f>TITRES_STAT!D984</f>
        <v>7.5339999999999998</v>
      </c>
      <c r="C981" s="2">
        <f t="shared" si="90"/>
        <v>7.8914492751980987</v>
      </c>
      <c r="D981" s="2">
        <f t="shared" si="86"/>
        <v>7.8140409254013363</v>
      </c>
      <c r="E981" s="2">
        <f t="shared" si="85"/>
        <v>7.7408349796762366E-2</v>
      </c>
      <c r="F981" s="2">
        <f t="shared" si="89"/>
        <v>5.3616718340479555E-2</v>
      </c>
      <c r="G981" s="2">
        <f t="shared" si="87"/>
        <v>2.3791631456282811E-2</v>
      </c>
      <c r="H981" s="2" t="str">
        <f t="shared" si="88"/>
        <v>Sell</v>
      </c>
    </row>
    <row r="982" spans="1:8" ht="13.5" x14ac:dyDescent="0.25">
      <c r="A982" s="3">
        <f>TITRES_STAT!B985</f>
        <v>43728</v>
      </c>
      <c r="B982" s="6">
        <f>TITRES_STAT!D985</f>
        <v>7.5730000000000004</v>
      </c>
      <c r="C982" s="2">
        <f t="shared" si="90"/>
        <v>7.8785032328599298</v>
      </c>
      <c r="D982" s="2">
        <f t="shared" si="86"/>
        <v>7.7961860420382738</v>
      </c>
      <c r="E982" s="2">
        <f t="shared" si="85"/>
        <v>8.2317190821656006E-2</v>
      </c>
      <c r="F982" s="2">
        <f t="shared" si="89"/>
        <v>5.9356812836714845E-2</v>
      </c>
      <c r="G982" s="2">
        <f t="shared" si="87"/>
        <v>2.296037798494116E-2</v>
      </c>
      <c r="H982" s="2" t="str">
        <f t="shared" si="88"/>
        <v>Sell</v>
      </c>
    </row>
    <row r="983" spans="1:8" ht="13.5" x14ac:dyDescent="0.25">
      <c r="A983" s="3">
        <f>TITRES_STAT!B986</f>
        <v>43731</v>
      </c>
      <c r="B983" s="6">
        <f>TITRES_STAT!D986</f>
        <v>7.7135999999999996</v>
      </c>
      <c r="C983" s="2">
        <f t="shared" si="90"/>
        <v>7.8675488893430172</v>
      </c>
      <c r="D983" s="2">
        <f t="shared" si="86"/>
        <v>7.7900685574428454</v>
      </c>
      <c r="E983" s="2">
        <f t="shared" si="85"/>
        <v>7.7480331900171784E-2</v>
      </c>
      <c r="F983" s="2">
        <f t="shared" si="89"/>
        <v>6.2981516649406238E-2</v>
      </c>
      <c r="G983" s="2">
        <f t="shared" si="87"/>
        <v>1.4498815250765545E-2</v>
      </c>
      <c r="H983" s="2" t="str">
        <f t="shared" si="88"/>
        <v>Sell</v>
      </c>
    </row>
    <row r="984" spans="1:8" ht="13.5" x14ac:dyDescent="0.25">
      <c r="A984" s="3">
        <f>TITRES_STAT!B987</f>
        <v>43732</v>
      </c>
      <c r="B984" s="6">
        <f>TITRES_STAT!D987</f>
        <v>7.5339999999999998</v>
      </c>
      <c r="C984" s="2">
        <f t="shared" si="90"/>
        <v>7.8582798294440916</v>
      </c>
      <c r="D984" s="2">
        <f t="shared" si="86"/>
        <v>7.7711005161507831</v>
      </c>
      <c r="E984" s="2">
        <f t="shared" si="85"/>
        <v>8.7179313293308525E-2</v>
      </c>
      <c r="F984" s="2">
        <f t="shared" si="89"/>
        <v>6.7821075978186707E-2</v>
      </c>
      <c r="G984" s="2">
        <f t="shared" si="87"/>
        <v>1.9358237315121818E-2</v>
      </c>
      <c r="H984" s="2" t="str">
        <f t="shared" si="88"/>
        <v>Sell</v>
      </c>
    </row>
    <row r="985" spans="1:8" ht="13.5" x14ac:dyDescent="0.25">
      <c r="A985" s="3">
        <f>TITRES_STAT!B988</f>
        <v>43733</v>
      </c>
      <c r="B985" s="6">
        <f>TITRES_STAT!D988</f>
        <v>7.6510999999999996</v>
      </c>
      <c r="C985" s="2">
        <f t="shared" si="90"/>
        <v>7.8504367787603853</v>
      </c>
      <c r="D985" s="2">
        <f t="shared" si="86"/>
        <v>7.7622115890285031</v>
      </c>
      <c r="E985" s="2">
        <f t="shared" si="85"/>
        <v>8.8225189731882203E-2</v>
      </c>
      <c r="F985" s="2">
        <f t="shared" si="89"/>
        <v>7.1901898728925814E-2</v>
      </c>
      <c r="G985" s="2">
        <f t="shared" si="87"/>
        <v>1.6323291002956389E-2</v>
      </c>
      <c r="H985" s="2" t="str">
        <f t="shared" si="88"/>
        <v>Sell</v>
      </c>
    </row>
    <row r="986" spans="1:8" ht="13.5" x14ac:dyDescent="0.25">
      <c r="A986" s="3">
        <f>TITRES_STAT!B989</f>
        <v>43734</v>
      </c>
      <c r="B986" s="6">
        <f>TITRES_STAT!D989</f>
        <v>7.6355000000000004</v>
      </c>
      <c r="C986" s="2">
        <f t="shared" si="90"/>
        <v>7.8377849666434027</v>
      </c>
      <c r="D986" s="2">
        <f t="shared" si="86"/>
        <v>7.7528255453967621</v>
      </c>
      <c r="E986" s="2">
        <f t="shared" si="85"/>
        <v>8.4959421246640687E-2</v>
      </c>
      <c r="F986" s="2">
        <f t="shared" si="89"/>
        <v>7.4513403232468786E-2</v>
      </c>
      <c r="G986" s="2">
        <f t="shared" si="87"/>
        <v>1.0446018014171901E-2</v>
      </c>
      <c r="H986" s="2" t="str">
        <f t="shared" si="88"/>
        <v>Sell</v>
      </c>
    </row>
    <row r="987" spans="1:8" ht="13.5" x14ac:dyDescent="0.25">
      <c r="A987" s="3">
        <f>TITRES_STAT!B990</f>
        <v>43735</v>
      </c>
      <c r="B987" s="6">
        <f>TITRES_STAT!D990</f>
        <v>7.6199000000000003</v>
      </c>
      <c r="C987" s="2">
        <f t="shared" si="90"/>
        <v>7.8330949717751865</v>
      </c>
      <c r="D987" s="2">
        <f t="shared" si="86"/>
        <v>7.7429792087007057</v>
      </c>
      <c r="E987" s="2">
        <f t="shared" si="85"/>
        <v>9.0115763074480881E-2</v>
      </c>
      <c r="F987" s="2">
        <f t="shared" si="89"/>
        <v>7.76338752008712E-2</v>
      </c>
      <c r="G987" s="2">
        <f t="shared" si="87"/>
        <v>1.2481887873609682E-2</v>
      </c>
      <c r="H987" s="2" t="str">
        <f t="shared" si="88"/>
        <v>Sell</v>
      </c>
    </row>
    <row r="988" spans="1:8" ht="13.5" x14ac:dyDescent="0.25">
      <c r="A988" s="3">
        <f>TITRES_STAT!B991</f>
        <v>43738</v>
      </c>
      <c r="B988" s="6">
        <f>TITRES_STAT!D991</f>
        <v>7.5183999999999997</v>
      </c>
      <c r="C988" s="2">
        <f t="shared" si="90"/>
        <v>7.8279111299636197</v>
      </c>
      <c r="D988" s="2">
        <f t="shared" si="86"/>
        <v>7.7263437117599123</v>
      </c>
      <c r="E988" s="2">
        <f t="shared" ref="E988:E1051" si="91">C988-D988</f>
        <v>0.1015674182037074</v>
      </c>
      <c r="F988" s="2">
        <f t="shared" si="89"/>
        <v>8.2420583801438435E-2</v>
      </c>
      <c r="G988" s="2">
        <f t="shared" si="87"/>
        <v>1.914683440226897E-2</v>
      </c>
      <c r="H988" s="2" t="str">
        <f t="shared" si="88"/>
        <v>Sell</v>
      </c>
    </row>
    <row r="989" spans="1:8" ht="13.5" x14ac:dyDescent="0.25">
      <c r="A989" s="3">
        <f>TITRES_STAT!B992</f>
        <v>43739</v>
      </c>
      <c r="B989" s="6">
        <f>TITRES_STAT!D992</f>
        <v>7.6433</v>
      </c>
      <c r="C989" s="2">
        <f t="shared" si="90"/>
        <v>7.8163248022769087</v>
      </c>
      <c r="D989" s="2">
        <f t="shared" ref="D989:D1052" si="92">$D$4*B989+(1-$D$4)*D988</f>
        <v>7.7201923257036222</v>
      </c>
      <c r="E989" s="2">
        <f t="shared" si="91"/>
        <v>9.6132476573286496E-2</v>
      </c>
      <c r="F989" s="2">
        <f t="shared" si="89"/>
        <v>8.5162962355808045E-2</v>
      </c>
      <c r="G989" s="2">
        <f t="shared" si="87"/>
        <v>1.0969514217478452E-2</v>
      </c>
      <c r="H989" s="2" t="str">
        <f t="shared" si="88"/>
        <v>Sell</v>
      </c>
    </row>
    <row r="990" spans="1:8" ht="13.5" x14ac:dyDescent="0.25">
      <c r="A990" s="3">
        <f>TITRES_STAT!B993</f>
        <v>43740</v>
      </c>
      <c r="B990" s="6">
        <f>TITRES_STAT!D993</f>
        <v>7.4950000000000001</v>
      </c>
      <c r="C990" s="2">
        <f t="shared" si="90"/>
        <v>7.7909056019266156</v>
      </c>
      <c r="D990" s="2">
        <f t="shared" si="92"/>
        <v>7.7035114126885391</v>
      </c>
      <c r="E990" s="2">
        <f t="shared" si="91"/>
        <v>8.7394189238076514E-2</v>
      </c>
      <c r="F990" s="2">
        <f t="shared" si="89"/>
        <v>8.5609207732261744E-2</v>
      </c>
      <c r="G990" s="2">
        <f t="shared" si="87"/>
        <v>1.78498150581477E-3</v>
      </c>
      <c r="H990" s="2" t="str">
        <f t="shared" si="88"/>
        <v>Sell</v>
      </c>
    </row>
    <row r="991" spans="1:8" ht="13.5" x14ac:dyDescent="0.25">
      <c r="A991" s="3">
        <f>TITRES_STAT!B994</f>
        <v>43741</v>
      </c>
      <c r="B991" s="6">
        <f>TITRES_STAT!D994</f>
        <v>7.5730000000000004</v>
      </c>
      <c r="C991" s="2">
        <f t="shared" si="90"/>
        <v>7.7513816631686749</v>
      </c>
      <c r="D991" s="2">
        <f t="shared" si="92"/>
        <v>7.6938439006375363</v>
      </c>
      <c r="E991" s="2">
        <f t="shared" si="91"/>
        <v>5.7537762531138625E-2</v>
      </c>
      <c r="F991" s="2">
        <f t="shared" si="89"/>
        <v>7.9994918692037134E-2</v>
      </c>
      <c r="G991" s="2">
        <f t="shared" si="87"/>
        <v>-2.2457156160898509E-2</v>
      </c>
      <c r="H991" s="2" t="str">
        <f t="shared" si="88"/>
        <v>Hold</v>
      </c>
    </row>
    <row r="992" spans="1:8" ht="13.5" x14ac:dyDescent="0.25">
      <c r="A992" s="3">
        <f>TITRES_STAT!B995</f>
        <v>43742</v>
      </c>
      <c r="B992" s="6">
        <f>TITRES_STAT!D995</f>
        <v>7.5495999999999999</v>
      </c>
      <c r="C992" s="2">
        <f t="shared" si="90"/>
        <v>7.7239383303734943</v>
      </c>
      <c r="D992" s="2">
        <f t="shared" si="92"/>
        <v>7.6831591672569779</v>
      </c>
      <c r="E992" s="2">
        <f t="shared" si="91"/>
        <v>4.0779163116516415E-2</v>
      </c>
      <c r="F992" s="2">
        <f t="shared" si="89"/>
        <v>7.2151767576932993E-2</v>
      </c>
      <c r="G992" s="2">
        <f t="shared" si="87"/>
        <v>-3.1372604460416578E-2</v>
      </c>
      <c r="H992" s="2" t="str">
        <f t="shared" si="88"/>
        <v>Hold</v>
      </c>
    </row>
    <row r="993" spans="1:8" ht="13.5" x14ac:dyDescent="0.25">
      <c r="A993" s="3">
        <f>TITRES_STAT!B996</f>
        <v>43745</v>
      </c>
      <c r="B993" s="6">
        <f>TITRES_STAT!D996</f>
        <v>7.4950000000000001</v>
      </c>
      <c r="C993" s="2">
        <f t="shared" si="90"/>
        <v>7.7223478180083411</v>
      </c>
      <c r="D993" s="2">
        <f t="shared" si="92"/>
        <v>7.6692214511638683</v>
      </c>
      <c r="E993" s="2">
        <f t="shared" si="91"/>
        <v>5.3126366844472805E-2</v>
      </c>
      <c r="F993" s="2">
        <f t="shared" si="89"/>
        <v>6.8346687430440964E-2</v>
      </c>
      <c r="G993" s="2">
        <f t="shared" si="87"/>
        <v>-1.5220320585968158E-2</v>
      </c>
      <c r="H993" s="2" t="str">
        <f t="shared" si="88"/>
        <v>Hold</v>
      </c>
    </row>
    <row r="994" spans="1:8" ht="13.5" x14ac:dyDescent="0.25">
      <c r="A994" s="3">
        <f>TITRES_STAT!B997</f>
        <v>43746</v>
      </c>
      <c r="B994" s="6">
        <f>TITRES_STAT!D997</f>
        <v>7.4558999999999997</v>
      </c>
      <c r="C994" s="2">
        <f t="shared" si="90"/>
        <v>7.6933712306224429</v>
      </c>
      <c r="D994" s="2">
        <f t="shared" si="92"/>
        <v>7.653419862188767</v>
      </c>
      <c r="E994" s="2">
        <f t="shared" si="91"/>
        <v>3.995136843367586E-2</v>
      </c>
      <c r="F994" s="2">
        <f t="shared" si="89"/>
        <v>6.2667623631087951E-2</v>
      </c>
      <c r="G994" s="2">
        <f t="shared" si="87"/>
        <v>-2.2716255197412091E-2</v>
      </c>
      <c r="H994" s="2" t="str">
        <f t="shared" si="88"/>
        <v>Hold</v>
      </c>
    </row>
    <row r="995" spans="1:8" ht="13.5" x14ac:dyDescent="0.25">
      <c r="A995" s="3">
        <f>TITRES_STAT!B998</f>
        <v>43747</v>
      </c>
      <c r="B995" s="6">
        <f>TITRES_STAT!D998</f>
        <v>7.5730000000000004</v>
      </c>
      <c r="C995" s="2">
        <f t="shared" si="90"/>
        <v>7.686867964372837</v>
      </c>
      <c r="D995" s="2">
        <f t="shared" si="92"/>
        <v>7.6474628353599696</v>
      </c>
      <c r="E995" s="2">
        <f t="shared" si="91"/>
        <v>3.9405129012867413E-2</v>
      </c>
      <c r="F995" s="2">
        <f t="shared" si="89"/>
        <v>5.8015124707443841E-2</v>
      </c>
      <c r="G995" s="2">
        <f t="shared" si="87"/>
        <v>-1.8609995694576428E-2</v>
      </c>
      <c r="H995" s="2" t="str">
        <f t="shared" si="88"/>
        <v>Hold</v>
      </c>
    </row>
    <row r="996" spans="1:8" ht="13.5" x14ac:dyDescent="0.25">
      <c r="A996" s="3">
        <f>TITRES_STAT!B999</f>
        <v>43748</v>
      </c>
      <c r="B996" s="6">
        <f>TITRES_STAT!D999</f>
        <v>7.5730000000000004</v>
      </c>
      <c r="C996" s="2">
        <f t="shared" si="90"/>
        <v>7.6789652006231695</v>
      </c>
      <c r="D996" s="2">
        <f t="shared" si="92"/>
        <v>7.641947069777749</v>
      </c>
      <c r="E996" s="2">
        <f t="shared" si="91"/>
        <v>3.7018130845420494E-2</v>
      </c>
      <c r="F996" s="2">
        <f t="shared" si="89"/>
        <v>5.3815725935039173E-2</v>
      </c>
      <c r="G996" s="2">
        <f t="shared" ref="G996:G1059" si="93">E996-F996</f>
        <v>-1.6797595089618679E-2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43749</v>
      </c>
      <c r="B997" s="6">
        <f>TITRES_STAT!D1000</f>
        <v>7.6199000000000003</v>
      </c>
      <c r="C997" s="2">
        <f t="shared" si="90"/>
        <v>7.6698782466811437</v>
      </c>
      <c r="D997" s="2">
        <f t="shared" si="92"/>
        <v>7.6403139534979161</v>
      </c>
      <c r="E997" s="2">
        <f t="shared" si="91"/>
        <v>2.9564293183227619E-2</v>
      </c>
      <c r="F997" s="2">
        <f t="shared" ref="F997:F1060" si="95">(E997*(2/(10)))+((1-(2/10))*F996)</f>
        <v>4.8965439384676859E-2</v>
      </c>
      <c r="G997" s="2">
        <f t="shared" si="93"/>
        <v>-1.940114620144924E-2</v>
      </c>
      <c r="H997" s="2" t="str">
        <f t="shared" si="94"/>
        <v>Hold</v>
      </c>
    </row>
    <row r="998" spans="1:8" ht="13.5" x14ac:dyDescent="0.25">
      <c r="A998" s="3">
        <f>TITRES_STAT!B1001</f>
        <v>43752</v>
      </c>
      <c r="B998" s="6">
        <f>TITRES_STAT!D1001</f>
        <v>7.7058</v>
      </c>
      <c r="C998" s="2">
        <f t="shared" si="90"/>
        <v>7.6465739010378915</v>
      </c>
      <c r="D998" s="2">
        <f t="shared" si="92"/>
        <v>7.6451647717573303</v>
      </c>
      <c r="E998" s="2">
        <f t="shared" si="91"/>
        <v>1.4091292805611388E-3</v>
      </c>
      <c r="F998" s="2">
        <f t="shared" si="95"/>
        <v>3.9454177363853718E-2</v>
      </c>
      <c r="G998" s="2">
        <f t="shared" si="93"/>
        <v>-3.8045048083292579E-2</v>
      </c>
      <c r="H998" s="2" t="str">
        <f t="shared" si="94"/>
        <v>Hold</v>
      </c>
    </row>
    <row r="999" spans="1:8" ht="13.5" x14ac:dyDescent="0.25">
      <c r="A999" s="3">
        <f>TITRES_STAT!B1002</f>
        <v>43754</v>
      </c>
      <c r="B999" s="6">
        <f>TITRES_STAT!D1002</f>
        <v>7.6510999999999996</v>
      </c>
      <c r="C999" s="2">
        <f t="shared" si="90"/>
        <v>7.6460702239551388</v>
      </c>
      <c r="D999" s="2">
        <f t="shared" si="92"/>
        <v>7.645604418293825</v>
      </c>
      <c r="E999" s="2">
        <f t="shared" si="91"/>
        <v>4.6580566131382284E-4</v>
      </c>
      <c r="F999" s="2">
        <f t="shared" si="95"/>
        <v>3.1656503023345738E-2</v>
      </c>
      <c r="G999" s="2">
        <f t="shared" si="93"/>
        <v>-3.1190697362031915E-2</v>
      </c>
      <c r="H999" s="2" t="str">
        <f t="shared" si="94"/>
        <v>Hold</v>
      </c>
    </row>
    <row r="1000" spans="1:8" ht="13.5" x14ac:dyDescent="0.25">
      <c r="A1000" s="3">
        <f>TITRES_STAT!B1003</f>
        <v>43755</v>
      </c>
      <c r="B1000" s="6">
        <f>TITRES_STAT!D1003</f>
        <v>7.7214</v>
      </c>
      <c r="C1000" s="2">
        <f t="shared" si="90"/>
        <v>7.6228286510389633</v>
      </c>
      <c r="D1000" s="2">
        <f t="shared" si="92"/>
        <v>7.6512189058276157</v>
      </c>
      <c r="E1000" s="2">
        <f t="shared" si="91"/>
        <v>-2.8390254788652314E-2</v>
      </c>
      <c r="F1000" s="2">
        <f t="shared" si="95"/>
        <v>1.964715146094613E-2</v>
      </c>
      <c r="G1000" s="2">
        <f t="shared" si="93"/>
        <v>-4.8037406249598444E-2</v>
      </c>
      <c r="H1000" s="2" t="str">
        <f t="shared" si="94"/>
        <v>Hold</v>
      </c>
    </row>
    <row r="1001" spans="1:8" ht="13.5" x14ac:dyDescent="0.25">
      <c r="A1001" s="3">
        <f>TITRES_STAT!B1004</f>
        <v>43756</v>
      </c>
      <c r="B1001" s="6">
        <f>TITRES_STAT!D1004</f>
        <v>7.6355000000000004</v>
      </c>
      <c r="C1001" s="2">
        <f t="shared" si="90"/>
        <v>7.615162704725277</v>
      </c>
      <c r="D1001" s="2">
        <f t="shared" si="92"/>
        <v>7.6500545424329776</v>
      </c>
      <c r="E1001" s="2">
        <f t="shared" si="91"/>
        <v>-3.4891837707700546E-2</v>
      </c>
      <c r="F1001" s="2">
        <f t="shared" si="95"/>
        <v>8.7393536272167942E-3</v>
      </c>
      <c r="G1001" s="2">
        <f t="shared" si="93"/>
        <v>-4.3631191334917344E-2</v>
      </c>
      <c r="H1001" s="2" t="str">
        <f t="shared" si="94"/>
        <v>Hold</v>
      </c>
    </row>
    <row r="1002" spans="1:8" ht="13.5" x14ac:dyDescent="0.25">
      <c r="A1002" s="3">
        <f>TITRES_STAT!B1005</f>
        <v>43759</v>
      </c>
      <c r="B1002" s="6">
        <f>TITRES_STAT!D1005</f>
        <v>7.5730000000000004</v>
      </c>
      <c r="C1002" s="2">
        <f t="shared" si="90"/>
        <v>7.6050761347675415</v>
      </c>
      <c r="D1002" s="2">
        <f t="shared" si="92"/>
        <v>7.6443467985490532</v>
      </c>
      <c r="E1002" s="2">
        <f t="shared" si="91"/>
        <v>-3.9270663781511672E-2</v>
      </c>
      <c r="F1002" s="2">
        <f t="shared" si="95"/>
        <v>-8.6264985452889908E-4</v>
      </c>
      <c r="G1002" s="2">
        <f t="shared" si="93"/>
        <v>-3.8408013926982773E-2</v>
      </c>
      <c r="H1002" s="2" t="str">
        <f t="shared" si="94"/>
        <v>Hold</v>
      </c>
    </row>
    <row r="1003" spans="1:8" ht="13.5" x14ac:dyDescent="0.25">
      <c r="A1003" s="3">
        <f>TITRES_STAT!B1006</f>
        <v>43760</v>
      </c>
      <c r="B1003" s="6">
        <f>TITRES_STAT!D1006</f>
        <v>7.5574000000000003</v>
      </c>
      <c r="C1003" s="2">
        <f t="shared" si="90"/>
        <v>7.5881413448033044</v>
      </c>
      <c r="D1003" s="2">
        <f t="shared" si="92"/>
        <v>7.6379062949528276</v>
      </c>
      <c r="E1003" s="2">
        <f t="shared" si="91"/>
        <v>-4.9764950149523202E-2</v>
      </c>
      <c r="F1003" s="2">
        <f t="shared" si="95"/>
        <v>-1.064310991352776E-2</v>
      </c>
      <c r="G1003" s="2">
        <f t="shared" si="93"/>
        <v>-3.9121840235995443E-2</v>
      </c>
      <c r="H1003" s="2" t="str">
        <f t="shared" si="94"/>
        <v>Hold</v>
      </c>
    </row>
    <row r="1004" spans="1:8" ht="13.5" x14ac:dyDescent="0.25">
      <c r="A1004" s="3">
        <f>TITRES_STAT!B1007</f>
        <v>43761</v>
      </c>
      <c r="B1004" s="6">
        <f>TITRES_STAT!D1007</f>
        <v>7.5574000000000003</v>
      </c>
      <c r="C1004" s="2">
        <f t="shared" si="90"/>
        <v>7.5677965225258728</v>
      </c>
      <c r="D1004" s="2">
        <f t="shared" si="92"/>
        <v>7.6319428656970629</v>
      </c>
      <c r="E1004" s="2">
        <f t="shared" si="91"/>
        <v>-6.4146343171190168E-2</v>
      </c>
      <c r="F1004" s="2">
        <f t="shared" si="95"/>
        <v>-2.1343756565060244E-2</v>
      </c>
      <c r="G1004" s="2">
        <f t="shared" si="93"/>
        <v>-4.2802586606129928E-2</v>
      </c>
      <c r="H1004" s="2" t="str">
        <f t="shared" si="94"/>
        <v>Hold</v>
      </c>
    </row>
    <row r="1005" spans="1:8" ht="13.5" x14ac:dyDescent="0.25">
      <c r="A1005" s="3">
        <f>TITRES_STAT!B1008</f>
        <v>43762</v>
      </c>
      <c r="B1005" s="6">
        <f>TITRES_STAT!D1008</f>
        <v>7.5495999999999999</v>
      </c>
      <c r="C1005" s="2">
        <f t="shared" si="90"/>
        <v>7.5685970575218926</v>
      </c>
      <c r="D1005" s="2">
        <f t="shared" si="92"/>
        <v>7.6258433941639474</v>
      </c>
      <c r="E1005" s="2">
        <f t="shared" si="91"/>
        <v>-5.7246336642054807E-2</v>
      </c>
      <c r="F1005" s="2">
        <f t="shared" si="95"/>
        <v>-2.8524272580459156E-2</v>
      </c>
      <c r="G1005" s="2">
        <f t="shared" si="93"/>
        <v>-2.8722064061595651E-2</v>
      </c>
      <c r="H1005" s="2" t="str">
        <f t="shared" si="94"/>
        <v>Hold</v>
      </c>
    </row>
    <row r="1006" spans="1:8" ht="13.5" x14ac:dyDescent="0.25">
      <c r="A1006" s="3">
        <f>TITRES_STAT!B1009</f>
        <v>43763</v>
      </c>
      <c r="B1006" s="6">
        <f>TITRES_STAT!D1009</f>
        <v>7.5027999999999997</v>
      </c>
      <c r="C1006" s="2">
        <f t="shared" si="90"/>
        <v>7.5692744332877551</v>
      </c>
      <c r="D1006" s="2">
        <f t="shared" si="92"/>
        <v>7.6167290686703222</v>
      </c>
      <c r="E1006" s="2">
        <f t="shared" si="91"/>
        <v>-4.7454635382567112E-2</v>
      </c>
      <c r="F1006" s="2">
        <f t="shared" si="95"/>
        <v>-3.2310345140880749E-2</v>
      </c>
      <c r="G1006" s="2">
        <f t="shared" si="93"/>
        <v>-1.5144290241686363E-2</v>
      </c>
      <c r="H1006" s="2" t="str">
        <f t="shared" si="94"/>
        <v>Hold</v>
      </c>
    </row>
    <row r="1007" spans="1:8" ht="13.5" x14ac:dyDescent="0.25">
      <c r="A1007" s="3">
        <f>TITRES_STAT!B1010</f>
        <v>43766</v>
      </c>
      <c r="B1007" s="6">
        <f>TITRES_STAT!D1010</f>
        <v>7.5495999999999999</v>
      </c>
      <c r="C1007" s="2">
        <f t="shared" si="90"/>
        <v>7.5770629820127162</v>
      </c>
      <c r="D1007" s="2">
        <f t="shared" si="92"/>
        <v>7.6117565450651128</v>
      </c>
      <c r="E1007" s="2">
        <f t="shared" si="91"/>
        <v>-3.469356305239657E-2</v>
      </c>
      <c r="F1007" s="2">
        <f t="shared" si="95"/>
        <v>-3.2786988723183912E-2</v>
      </c>
      <c r="G1007" s="2">
        <f t="shared" si="93"/>
        <v>-1.9065743292126583E-3</v>
      </c>
      <c r="H1007" s="2" t="str">
        <f t="shared" si="94"/>
        <v>Hold</v>
      </c>
    </row>
    <row r="1008" spans="1:8" ht="13.5" x14ac:dyDescent="0.25">
      <c r="A1008" s="3">
        <f>TITRES_STAT!B1011</f>
        <v>43767</v>
      </c>
      <c r="B1008" s="6">
        <f>TITRES_STAT!D1011</f>
        <v>7.5106000000000002</v>
      </c>
      <c r="C1008" s="2">
        <f t="shared" si="90"/>
        <v>7.5968686770876825</v>
      </c>
      <c r="D1008" s="2">
        <f t="shared" si="92"/>
        <v>7.6042634676528822</v>
      </c>
      <c r="E1008" s="2">
        <f t="shared" si="91"/>
        <v>-7.3947905651996493E-3</v>
      </c>
      <c r="F1008" s="2">
        <f t="shared" si="95"/>
        <v>-2.770854909158706E-2</v>
      </c>
      <c r="G1008" s="2">
        <f t="shared" si="93"/>
        <v>2.0313758526387411E-2</v>
      </c>
      <c r="H1008" s="2" t="str">
        <f t="shared" si="94"/>
        <v>Sell</v>
      </c>
    </row>
    <row r="1009" spans="1:8" ht="13.5" x14ac:dyDescent="0.25">
      <c r="A1009" s="3">
        <f>TITRES_STAT!B1012</f>
        <v>43768</v>
      </c>
      <c r="B1009" s="6">
        <f>TITRES_STAT!D1012</f>
        <v>7.4950000000000001</v>
      </c>
      <c r="C1009" s="2">
        <f t="shared" si="90"/>
        <v>7.6052119575357313</v>
      </c>
      <c r="D1009" s="2">
        <f t="shared" si="92"/>
        <v>7.5961698774563722</v>
      </c>
      <c r="E1009" s="2">
        <f t="shared" si="91"/>
        <v>9.0420800793591383E-3</v>
      </c>
      <c r="F1009" s="2">
        <f t="shared" si="95"/>
        <v>-2.0358423257397822E-2</v>
      </c>
      <c r="G1009" s="2">
        <f t="shared" si="93"/>
        <v>2.9400503336756961E-2</v>
      </c>
      <c r="H1009" s="2" t="str">
        <f t="shared" si="94"/>
        <v>Sell</v>
      </c>
    </row>
    <row r="1010" spans="1:8" ht="13.5" x14ac:dyDescent="0.25">
      <c r="A1010" s="3">
        <f>TITRES_STAT!B1013</f>
        <v>43769</v>
      </c>
      <c r="B1010" s="6">
        <f>TITRES_STAT!D1013</f>
        <v>7.4950000000000001</v>
      </c>
      <c r="C1010" s="2">
        <f t="shared" si="90"/>
        <v>7.6230870409917726</v>
      </c>
      <c r="D1010" s="2">
        <f t="shared" si="92"/>
        <v>7.5886758124596039</v>
      </c>
      <c r="E1010" s="2">
        <f t="shared" si="91"/>
        <v>3.4411228532168714E-2</v>
      </c>
      <c r="F1010" s="2">
        <f t="shared" si="95"/>
        <v>-9.4044928994845151E-3</v>
      </c>
      <c r="G1010" s="2">
        <f t="shared" si="93"/>
        <v>4.3815721431653229E-2</v>
      </c>
      <c r="H1010" s="2" t="str">
        <f t="shared" si="94"/>
        <v>Sell</v>
      </c>
    </row>
    <row r="1011" spans="1:8" ht="13.5" x14ac:dyDescent="0.25">
      <c r="A1011" s="3">
        <f>TITRES_STAT!B1014</f>
        <v>43770</v>
      </c>
      <c r="B1011" s="6">
        <f>TITRES_STAT!D1014</f>
        <v>7.4950000000000001</v>
      </c>
      <c r="C1011" s="2">
        <f t="shared" si="90"/>
        <v>7.6249967269930377</v>
      </c>
      <c r="D1011" s="2">
        <f t="shared" si="92"/>
        <v>7.5817368633885218</v>
      </c>
      <c r="E1011" s="2">
        <f t="shared" si="91"/>
        <v>4.3259863604515836E-2</v>
      </c>
      <c r="F1011" s="2">
        <f t="shared" si="95"/>
        <v>1.1283784013155556E-3</v>
      </c>
      <c r="G1011" s="2">
        <f t="shared" si="93"/>
        <v>4.2131485203200279E-2</v>
      </c>
      <c r="H1011" s="2" t="str">
        <f t="shared" si="94"/>
        <v>Sell</v>
      </c>
    </row>
    <row r="1012" spans="1:8" ht="13.5" x14ac:dyDescent="0.25">
      <c r="A1012" s="3">
        <f>TITRES_STAT!B1015</f>
        <v>43773</v>
      </c>
      <c r="B1012" s="6">
        <f>TITRES_STAT!D1015</f>
        <v>7.4169</v>
      </c>
      <c r="C1012" s="2">
        <f t="shared" si="90"/>
        <v>7.6169972305325704</v>
      </c>
      <c r="D1012" s="2">
        <f t="shared" si="92"/>
        <v>7.5695267253597427</v>
      </c>
      <c r="E1012" s="2">
        <f t="shared" si="91"/>
        <v>4.7470505172827693E-2</v>
      </c>
      <c r="F1012" s="2">
        <f t="shared" si="95"/>
        <v>1.0396803755617984E-2</v>
      </c>
      <c r="G1012" s="2">
        <f t="shared" si="93"/>
        <v>3.7073701417209712E-2</v>
      </c>
      <c r="H1012" s="2" t="str">
        <f t="shared" si="94"/>
        <v>Sell</v>
      </c>
    </row>
    <row r="1013" spans="1:8" ht="13.5" x14ac:dyDescent="0.25">
      <c r="A1013" s="3">
        <f>TITRES_STAT!B1016</f>
        <v>43774</v>
      </c>
      <c r="B1013" s="6">
        <f>TITRES_STAT!D1016</f>
        <v>7.5339999999999998</v>
      </c>
      <c r="C1013" s="2">
        <f t="shared" si="90"/>
        <v>7.6078284258352511</v>
      </c>
      <c r="D1013" s="2">
        <f t="shared" si="92"/>
        <v>7.5668951160738365</v>
      </c>
      <c r="E1013" s="2">
        <f t="shared" si="91"/>
        <v>4.0933309761414627E-2</v>
      </c>
      <c r="F1013" s="2">
        <f t="shared" si="95"/>
        <v>1.6504104956777316E-2</v>
      </c>
      <c r="G1013" s="2">
        <f t="shared" si="93"/>
        <v>2.4429204804637311E-2</v>
      </c>
      <c r="H1013" s="2" t="str">
        <f t="shared" si="94"/>
        <v>Sell</v>
      </c>
    </row>
    <row r="1014" spans="1:8" ht="13.5" x14ac:dyDescent="0.25">
      <c r="A1014" s="3">
        <f>TITRES_STAT!B1017</f>
        <v>43775</v>
      </c>
      <c r="B1014" s="6">
        <f>TITRES_STAT!D1017</f>
        <v>7.4169</v>
      </c>
      <c r="C1014" s="2">
        <f t="shared" si="90"/>
        <v>7.6000702064759817</v>
      </c>
      <c r="D1014" s="2">
        <f t="shared" si="92"/>
        <v>7.5557843667350344</v>
      </c>
      <c r="E1014" s="2">
        <f t="shared" si="91"/>
        <v>4.4285839740947353E-2</v>
      </c>
      <c r="F1014" s="2">
        <f t="shared" si="95"/>
        <v>2.2060451913611324E-2</v>
      </c>
      <c r="G1014" s="2">
        <f t="shared" si="93"/>
        <v>2.2225387827336029E-2</v>
      </c>
      <c r="H1014" s="2" t="str">
        <f t="shared" si="94"/>
        <v>Sell</v>
      </c>
    </row>
    <row r="1015" spans="1:8" ht="13.5" x14ac:dyDescent="0.25">
      <c r="A1015" s="3">
        <f>TITRES_STAT!B1018</f>
        <v>43776</v>
      </c>
      <c r="B1015" s="6">
        <f>TITRES_STAT!D1018</f>
        <v>7.4637000000000002</v>
      </c>
      <c r="C1015" s="2">
        <f t="shared" si="90"/>
        <v>7.5923055593258306</v>
      </c>
      <c r="D1015" s="2">
        <f t="shared" si="92"/>
        <v>7.5489633025324396</v>
      </c>
      <c r="E1015" s="2">
        <f t="shared" si="91"/>
        <v>4.3342256793390987E-2</v>
      </c>
      <c r="F1015" s="2">
        <f t="shared" si="95"/>
        <v>2.6316812889567255E-2</v>
      </c>
      <c r="G1015" s="2">
        <f t="shared" si="93"/>
        <v>1.7025443903823732E-2</v>
      </c>
      <c r="H1015" s="2" t="str">
        <f t="shared" si="94"/>
        <v>Sell</v>
      </c>
    </row>
    <row r="1016" spans="1:8" ht="13.5" x14ac:dyDescent="0.25">
      <c r="A1016" s="3">
        <f>TITRES_STAT!B1019</f>
        <v>43777</v>
      </c>
      <c r="B1016" s="6">
        <f>TITRES_STAT!D1019</f>
        <v>7.5262000000000002</v>
      </c>
      <c r="C1016" s="2">
        <f t="shared" si="90"/>
        <v>7.5785354732757035</v>
      </c>
      <c r="D1016" s="2">
        <f t="shared" si="92"/>
        <v>7.5472771319744814</v>
      </c>
      <c r="E1016" s="2">
        <f t="shared" si="91"/>
        <v>3.1258341301222181E-2</v>
      </c>
      <c r="F1016" s="2">
        <f t="shared" si="95"/>
        <v>2.730511857189824E-2</v>
      </c>
      <c r="G1016" s="2">
        <f t="shared" si="93"/>
        <v>3.9532227293239408E-3</v>
      </c>
      <c r="H1016" s="2" t="str">
        <f t="shared" si="94"/>
        <v>Sell</v>
      </c>
    </row>
    <row r="1017" spans="1:8" ht="13.5" x14ac:dyDescent="0.25">
      <c r="A1017" s="3">
        <f>TITRES_STAT!B1020</f>
        <v>43780</v>
      </c>
      <c r="B1017" s="6">
        <f>TITRES_STAT!D1020</f>
        <v>7.5339999999999998</v>
      </c>
      <c r="C1017" s="2">
        <f t="shared" si="90"/>
        <v>7.5740838620025182</v>
      </c>
      <c r="D1017" s="2">
        <f t="shared" si="92"/>
        <v>7.5462936407171126</v>
      </c>
      <c r="E1017" s="2">
        <f t="shared" si="91"/>
        <v>2.7790221285405536E-2</v>
      </c>
      <c r="F1017" s="2">
        <f t="shared" si="95"/>
        <v>2.74021391145997E-2</v>
      </c>
      <c r="G1017" s="2">
        <f t="shared" si="93"/>
        <v>3.8808217080583615E-4</v>
      </c>
      <c r="H1017" s="2" t="str">
        <f t="shared" si="94"/>
        <v>Sell</v>
      </c>
    </row>
    <row r="1018" spans="1:8" ht="13.5" x14ac:dyDescent="0.25">
      <c r="A1018" s="3">
        <f>TITRES_STAT!B1021</f>
        <v>43781</v>
      </c>
      <c r="B1018" s="6">
        <f>TITRES_STAT!D1021</f>
        <v>7.5339999999999998</v>
      </c>
      <c r="C1018" s="2">
        <f t="shared" si="90"/>
        <v>7.5643171140021312</v>
      </c>
      <c r="D1018" s="2">
        <f t="shared" si="92"/>
        <v>7.5453830006639935</v>
      </c>
      <c r="E1018" s="2">
        <f t="shared" si="91"/>
        <v>1.893411333813777E-2</v>
      </c>
      <c r="F1018" s="2">
        <f t="shared" si="95"/>
        <v>2.5708533959307313E-2</v>
      </c>
      <c r="G1018" s="2">
        <f t="shared" si="93"/>
        <v>-6.7744206211695426E-3</v>
      </c>
      <c r="H1018" s="2" t="str">
        <f t="shared" si="94"/>
        <v>Hold</v>
      </c>
    </row>
    <row r="1019" spans="1:8" ht="13.5" x14ac:dyDescent="0.25">
      <c r="A1019" s="3">
        <f>TITRES_STAT!B1022</f>
        <v>43782</v>
      </c>
      <c r="B1019" s="6">
        <f>TITRES_STAT!D1022</f>
        <v>7.4325000000000001</v>
      </c>
      <c r="C1019" s="2">
        <f t="shared" si="90"/>
        <v>7.5536529426171874</v>
      </c>
      <c r="D1019" s="2">
        <f t="shared" si="92"/>
        <v>7.5370212969111048</v>
      </c>
      <c r="E1019" s="2">
        <f t="shared" si="91"/>
        <v>1.6631645706082665E-2</v>
      </c>
      <c r="F1019" s="2">
        <f t="shared" si="95"/>
        <v>2.3893156308662386E-2</v>
      </c>
      <c r="G1019" s="2">
        <f t="shared" si="93"/>
        <v>-7.261510602579721E-3</v>
      </c>
      <c r="H1019" s="2" t="str">
        <f t="shared" si="94"/>
        <v>Hold</v>
      </c>
    </row>
    <row r="1020" spans="1:8" ht="13.5" x14ac:dyDescent="0.25">
      <c r="A1020" s="3">
        <f>TITRES_STAT!B1023</f>
        <v>43783</v>
      </c>
      <c r="B1020" s="6">
        <f>TITRES_STAT!D1023</f>
        <v>7.5339999999999998</v>
      </c>
      <c r="C1020" s="2">
        <f t="shared" si="90"/>
        <v>7.5446294129837739</v>
      </c>
      <c r="D1020" s="2">
        <f t="shared" si="92"/>
        <v>7.5367974971399123</v>
      </c>
      <c r="E1020" s="2">
        <f t="shared" si="91"/>
        <v>7.8319158438615588E-3</v>
      </c>
      <c r="F1020" s="2">
        <f t="shared" si="95"/>
        <v>2.0680908215702225E-2</v>
      </c>
      <c r="G1020" s="2">
        <f t="shared" si="93"/>
        <v>-1.2848992371840666E-2</v>
      </c>
      <c r="H1020" s="2" t="str">
        <f t="shared" si="94"/>
        <v>Hold</v>
      </c>
    </row>
    <row r="1021" spans="1:8" ht="13.5" x14ac:dyDescent="0.25">
      <c r="A1021" s="3">
        <f>TITRES_STAT!B1024</f>
        <v>43784</v>
      </c>
      <c r="B1021" s="6">
        <f>TITRES_STAT!D1024</f>
        <v>7.5339999999999998</v>
      </c>
      <c r="C1021" s="2">
        <f t="shared" si="90"/>
        <v>7.536994118678578</v>
      </c>
      <c r="D1021" s="2">
        <f t="shared" si="92"/>
        <v>7.5365902751295488</v>
      </c>
      <c r="E1021" s="2">
        <f t="shared" si="91"/>
        <v>4.0384354902922581E-4</v>
      </c>
      <c r="F1021" s="2">
        <f t="shared" si="95"/>
        <v>1.6625495282367626E-2</v>
      </c>
      <c r="G1021" s="2">
        <f t="shared" si="93"/>
        <v>-1.6221651733338401E-2</v>
      </c>
      <c r="H1021" s="2" t="str">
        <f t="shared" si="94"/>
        <v>Hold</v>
      </c>
    </row>
    <row r="1022" spans="1:8" ht="13.5" x14ac:dyDescent="0.25">
      <c r="A1022" s="3">
        <f>TITRES_STAT!B1025</f>
        <v>43787</v>
      </c>
      <c r="B1022" s="6">
        <f>TITRES_STAT!D1025</f>
        <v>7.4950000000000001</v>
      </c>
      <c r="C1022" s="2">
        <f t="shared" si="90"/>
        <v>7.5185181004203354</v>
      </c>
      <c r="D1022" s="2">
        <f t="shared" si="92"/>
        <v>7.5335095140088413</v>
      </c>
      <c r="E1022" s="2">
        <f t="shared" si="91"/>
        <v>-1.4991413588505864E-2</v>
      </c>
      <c r="F1022" s="2">
        <f t="shared" si="95"/>
        <v>1.0302113508192929E-2</v>
      </c>
      <c r="G1022" s="2">
        <f t="shared" si="93"/>
        <v>-2.5293527096698791E-2</v>
      </c>
      <c r="H1022" s="2" t="str">
        <f t="shared" si="94"/>
        <v>Hold</v>
      </c>
    </row>
    <row r="1023" spans="1:8" ht="13.5" x14ac:dyDescent="0.25">
      <c r="A1023" s="3">
        <f>TITRES_STAT!B1026</f>
        <v>43788</v>
      </c>
      <c r="B1023" s="6">
        <f>TITRES_STAT!D1026</f>
        <v>7.4950000000000001</v>
      </c>
      <c r="C1023" s="2">
        <f t="shared" si="90"/>
        <v>7.520899931124899</v>
      </c>
      <c r="D1023" s="2">
        <f t="shared" si="92"/>
        <v>7.5306569574155935</v>
      </c>
      <c r="E1023" s="2">
        <f t="shared" si="91"/>
        <v>-9.757026290694526E-3</v>
      </c>
      <c r="F1023" s="2">
        <f t="shared" si="95"/>
        <v>6.2902855484154386E-3</v>
      </c>
      <c r="G1023" s="2">
        <f t="shared" si="93"/>
        <v>-1.6047311839109964E-2</v>
      </c>
      <c r="H1023" s="2" t="str">
        <f t="shared" si="94"/>
        <v>Hold</v>
      </c>
    </row>
    <row r="1024" spans="1:8" ht="13.5" x14ac:dyDescent="0.25">
      <c r="A1024" s="3">
        <f>TITRES_STAT!B1027</f>
        <v>43789</v>
      </c>
      <c r="B1024" s="6">
        <f>TITRES_STAT!D1027</f>
        <v>7.4871999999999996</v>
      </c>
      <c r="C1024" s="2">
        <f t="shared" si="90"/>
        <v>7.5048999417210691</v>
      </c>
      <c r="D1024" s="2">
        <f t="shared" si="92"/>
        <v>7.5274379235329567</v>
      </c>
      <c r="E1024" s="2">
        <f t="shared" si="91"/>
        <v>-2.2537981811887597E-2</v>
      </c>
      <c r="F1024" s="2">
        <f t="shared" si="95"/>
        <v>5.2463207635483188E-4</v>
      </c>
      <c r="G1024" s="2">
        <f t="shared" si="93"/>
        <v>-2.306261388824243E-2</v>
      </c>
      <c r="H1024" s="2" t="str">
        <f t="shared" si="94"/>
        <v>Hold</v>
      </c>
    </row>
    <row r="1025" spans="1:8" ht="13.5" x14ac:dyDescent="0.25">
      <c r="A1025" s="3">
        <f>TITRES_STAT!B1028</f>
        <v>43790</v>
      </c>
      <c r="B1025" s="6">
        <f>TITRES_STAT!D1028</f>
        <v>7.4169</v>
      </c>
      <c r="C1025" s="2">
        <f t="shared" si="90"/>
        <v>7.4985614891485977</v>
      </c>
      <c r="D1025" s="2">
        <f t="shared" si="92"/>
        <v>7.5192499291971826</v>
      </c>
      <c r="E1025" s="2">
        <f t="shared" si="91"/>
        <v>-2.0688440048584944E-2</v>
      </c>
      <c r="F1025" s="2">
        <f t="shared" si="95"/>
        <v>-3.7179823486331236E-3</v>
      </c>
      <c r="G1025" s="2">
        <f t="shared" si="93"/>
        <v>-1.697045769995182E-2</v>
      </c>
      <c r="H1025" s="2" t="str">
        <f t="shared" si="94"/>
        <v>Hold</v>
      </c>
    </row>
    <row r="1026" spans="1:8" ht="13.5" x14ac:dyDescent="0.25">
      <c r="A1026" s="3">
        <f>TITRES_STAT!B1029</f>
        <v>43791</v>
      </c>
      <c r="B1026" s="6">
        <f>TITRES_STAT!D1029</f>
        <v>7.4169</v>
      </c>
      <c r="C1026" s="2">
        <f t="shared" si="90"/>
        <v>7.5028135677411214</v>
      </c>
      <c r="D1026" s="2">
        <f t="shared" si="92"/>
        <v>7.5116684529603548</v>
      </c>
      <c r="E1026" s="2">
        <f t="shared" si="91"/>
        <v>-8.8548852192333882E-3</v>
      </c>
      <c r="F1026" s="2">
        <f t="shared" si="95"/>
        <v>-4.7453629227531772E-3</v>
      </c>
      <c r="G1026" s="2">
        <f t="shared" si="93"/>
        <v>-4.109522296480211E-3</v>
      </c>
      <c r="H1026" s="2" t="str">
        <f t="shared" si="94"/>
        <v>Hold</v>
      </c>
    </row>
    <row r="1027" spans="1:8" ht="13.5" x14ac:dyDescent="0.25">
      <c r="A1027" s="3">
        <f>TITRES_STAT!B1030</f>
        <v>43794</v>
      </c>
      <c r="B1027" s="6">
        <f>TITRES_STAT!D1030</f>
        <v>7.3779000000000003</v>
      </c>
      <c r="C1027" s="2">
        <f t="shared" si="90"/>
        <v>7.5076114803963332</v>
      </c>
      <c r="D1027" s="2">
        <f t="shared" si="92"/>
        <v>7.5017596786669953</v>
      </c>
      <c r="E1027" s="2">
        <f t="shared" si="91"/>
        <v>5.8518017293378577E-3</v>
      </c>
      <c r="F1027" s="2">
        <f t="shared" si="95"/>
        <v>-2.6259299923349702E-3</v>
      </c>
      <c r="G1027" s="2">
        <f t="shared" si="93"/>
        <v>8.4777317216728279E-3</v>
      </c>
      <c r="H1027" s="2" t="str">
        <f t="shared" si="94"/>
        <v>Sell</v>
      </c>
    </row>
    <row r="1028" spans="1:8" ht="13.5" x14ac:dyDescent="0.25">
      <c r="A1028" s="3">
        <f>TITRES_STAT!B1031</f>
        <v>43795</v>
      </c>
      <c r="B1028" s="6">
        <f>TITRES_STAT!D1031</f>
        <v>7.4013</v>
      </c>
      <c r="C1028" s="2">
        <f t="shared" si="90"/>
        <v>7.5116712526430511</v>
      </c>
      <c r="D1028" s="2">
        <f t="shared" si="92"/>
        <v>7.4943182209879584</v>
      </c>
      <c r="E1028" s="2">
        <f t="shared" si="91"/>
        <v>1.7353031655092721E-2</v>
      </c>
      <c r="F1028" s="2">
        <f t="shared" si="95"/>
        <v>1.3698623371505682E-3</v>
      </c>
      <c r="G1028" s="2">
        <f t="shared" si="93"/>
        <v>1.5983169317942154E-2</v>
      </c>
      <c r="H1028" s="2" t="str">
        <f t="shared" si="94"/>
        <v>Sell</v>
      </c>
    </row>
    <row r="1029" spans="1:8" ht="13.5" x14ac:dyDescent="0.25">
      <c r="A1029" s="3">
        <f>TITRES_STAT!B1032</f>
        <v>43796</v>
      </c>
      <c r="B1029" s="6">
        <f>TITRES_STAT!D1032</f>
        <v>7.3935000000000004</v>
      </c>
      <c r="C1029" s="2">
        <f t="shared" si="90"/>
        <v>7.4994910599287357</v>
      </c>
      <c r="D1029" s="2">
        <f t="shared" si="92"/>
        <v>7.4868502046184799</v>
      </c>
      <c r="E1029" s="2">
        <f t="shared" si="91"/>
        <v>1.2640855310255716E-2</v>
      </c>
      <c r="F1029" s="2">
        <f t="shared" si="95"/>
        <v>3.6240609317715979E-3</v>
      </c>
      <c r="G1029" s="2">
        <f t="shared" si="93"/>
        <v>9.0167943784841189E-3</v>
      </c>
      <c r="H1029" s="2" t="str">
        <f t="shared" si="94"/>
        <v>Sell</v>
      </c>
    </row>
    <row r="1030" spans="1:8" ht="13.5" x14ac:dyDescent="0.25">
      <c r="A1030" s="3">
        <f>TITRES_STAT!B1033</f>
        <v>43797</v>
      </c>
      <c r="B1030" s="6">
        <f>TITRES_STAT!D1033</f>
        <v>7.3310000000000004</v>
      </c>
      <c r="C1030" s="2">
        <f t="shared" si="90"/>
        <v>7.5048001276320067</v>
      </c>
      <c r="D1030" s="2">
        <f t="shared" si="92"/>
        <v>7.4753057450171116</v>
      </c>
      <c r="E1030" s="2">
        <f t="shared" si="91"/>
        <v>2.9494382614895009E-2</v>
      </c>
      <c r="F1030" s="2">
        <f t="shared" si="95"/>
        <v>8.7981252683962813E-3</v>
      </c>
      <c r="G1030" s="2">
        <f t="shared" si="93"/>
        <v>2.0696257346498728E-2</v>
      </c>
      <c r="H1030" s="2" t="str">
        <f t="shared" si="94"/>
        <v>Sell</v>
      </c>
    </row>
    <row r="1031" spans="1:8" ht="13.5" x14ac:dyDescent="0.25">
      <c r="A1031" s="3">
        <f>TITRES_STAT!B1034</f>
        <v>43798</v>
      </c>
      <c r="B1031" s="6">
        <f>TITRES_STAT!D1034</f>
        <v>7.4013</v>
      </c>
      <c r="C1031" s="2">
        <f t="shared" si="90"/>
        <v>7.5092924156886207</v>
      </c>
      <c r="D1031" s="2">
        <f t="shared" si="92"/>
        <v>7.4698238379788071</v>
      </c>
      <c r="E1031" s="2">
        <f t="shared" si="91"/>
        <v>3.9468577709813601E-2</v>
      </c>
      <c r="F1031" s="2">
        <f t="shared" si="95"/>
        <v>1.4932215756679745E-2</v>
      </c>
      <c r="G1031" s="2">
        <f t="shared" si="93"/>
        <v>2.4536361953133856E-2</v>
      </c>
      <c r="H1031" s="2" t="str">
        <f t="shared" si="94"/>
        <v>Sell</v>
      </c>
    </row>
    <row r="1032" spans="1:8" ht="13.5" x14ac:dyDescent="0.25">
      <c r="A1032" s="3">
        <f>TITRES_STAT!B1035</f>
        <v>43801</v>
      </c>
      <c r="B1032" s="6">
        <f>TITRES_STAT!D1035</f>
        <v>7.4169</v>
      </c>
      <c r="C1032" s="2">
        <f t="shared" si="90"/>
        <v>7.5070935825057559</v>
      </c>
      <c r="D1032" s="2">
        <f t="shared" si="92"/>
        <v>7.4659035536840808</v>
      </c>
      <c r="E1032" s="2">
        <f t="shared" si="91"/>
        <v>4.1190028821675106E-2</v>
      </c>
      <c r="F1032" s="2">
        <f t="shared" si="95"/>
        <v>2.0183778369678818E-2</v>
      </c>
      <c r="G1032" s="2">
        <f t="shared" si="93"/>
        <v>2.1006250451996288E-2</v>
      </c>
      <c r="H1032" s="2" t="str">
        <f t="shared" si="94"/>
        <v>Sell</v>
      </c>
    </row>
    <row r="1033" spans="1:8" ht="13.5" x14ac:dyDescent="0.25">
      <c r="A1033" s="3">
        <f>TITRES_STAT!B1036</f>
        <v>43802</v>
      </c>
      <c r="B1033" s="6">
        <f>TITRES_STAT!D1036</f>
        <v>7.1982999999999997</v>
      </c>
      <c r="C1033" s="2">
        <f t="shared" si="90"/>
        <v>7.5052330313510236</v>
      </c>
      <c r="D1033" s="2">
        <f t="shared" si="92"/>
        <v>7.4460810682260004</v>
      </c>
      <c r="E1033" s="2">
        <f t="shared" si="91"/>
        <v>5.9151963125023244E-2</v>
      </c>
      <c r="F1033" s="2">
        <f t="shared" si="95"/>
        <v>2.7977415320747705E-2</v>
      </c>
      <c r="G1033" s="2">
        <f t="shared" si="93"/>
        <v>3.1174547804275539E-2</v>
      </c>
      <c r="H1033" s="2" t="str">
        <f t="shared" si="94"/>
        <v>Sell</v>
      </c>
    </row>
    <row r="1034" spans="1:8" ht="13.5" x14ac:dyDescent="0.25">
      <c r="A1034" s="3">
        <f>TITRES_STAT!B1037</f>
        <v>43803</v>
      </c>
      <c r="B1034" s="6">
        <f>TITRES_STAT!D1037</f>
        <v>7.2450999999999999</v>
      </c>
      <c r="C1034" s="2">
        <f t="shared" si="90"/>
        <v>7.5024587188354817</v>
      </c>
      <c r="D1034" s="2">
        <f t="shared" si="92"/>
        <v>7.4311935816907404</v>
      </c>
      <c r="E1034" s="2">
        <f t="shared" si="91"/>
        <v>7.1265137144741253E-2</v>
      </c>
      <c r="F1034" s="2">
        <f t="shared" si="95"/>
        <v>3.663495968554642E-2</v>
      </c>
      <c r="G1034" s="2">
        <f t="shared" si="93"/>
        <v>3.4630177459194833E-2</v>
      </c>
      <c r="H1034" s="2" t="str">
        <f t="shared" si="94"/>
        <v>Sell</v>
      </c>
    </row>
    <row r="1035" spans="1:8" ht="13.5" x14ac:dyDescent="0.25">
      <c r="A1035" s="3">
        <f>TITRES_STAT!B1038</f>
        <v>43804</v>
      </c>
      <c r="B1035" s="6">
        <f>TITRES_STAT!D1038</f>
        <v>7.2842000000000002</v>
      </c>
      <c r="C1035" s="2">
        <f t="shared" si="90"/>
        <v>7.4892958390146376</v>
      </c>
      <c r="D1035" s="2">
        <f t="shared" si="92"/>
        <v>7.4203051682321668</v>
      </c>
      <c r="E1035" s="2">
        <f t="shared" si="91"/>
        <v>6.8990670782470787E-2</v>
      </c>
      <c r="F1035" s="2">
        <f t="shared" si="95"/>
        <v>4.310610190493129E-2</v>
      </c>
      <c r="G1035" s="2">
        <f t="shared" si="93"/>
        <v>2.5884568877539496E-2</v>
      </c>
      <c r="H1035" s="2" t="str">
        <f t="shared" si="94"/>
        <v>Sell</v>
      </c>
    </row>
    <row r="1036" spans="1:8" ht="13.5" x14ac:dyDescent="0.25">
      <c r="A1036" s="3">
        <f>TITRES_STAT!B1039</f>
        <v>43805</v>
      </c>
      <c r="B1036" s="6">
        <f>TITRES_STAT!D1039</f>
        <v>7.2998000000000003</v>
      </c>
      <c r="C1036" s="2">
        <f t="shared" si="90"/>
        <v>7.47815801762777</v>
      </c>
      <c r="D1036" s="2">
        <f t="shared" si="92"/>
        <v>7.4113788594742287</v>
      </c>
      <c r="E1036" s="2">
        <f t="shared" si="91"/>
        <v>6.6779158153541296E-2</v>
      </c>
      <c r="F1036" s="2">
        <f t="shared" si="95"/>
        <v>4.7840713154653297E-2</v>
      </c>
      <c r="G1036" s="2">
        <f t="shared" si="93"/>
        <v>1.8938444998887999E-2</v>
      </c>
      <c r="H1036" s="2" t="str">
        <f t="shared" si="94"/>
        <v>Sell</v>
      </c>
    </row>
    <row r="1037" spans="1:8" ht="13.5" x14ac:dyDescent="0.25">
      <c r="A1037" s="3">
        <f>TITRES_STAT!B1040</f>
        <v>43808</v>
      </c>
      <c r="B1037" s="6">
        <f>TITRES_STAT!D1040</f>
        <v>7.3388</v>
      </c>
      <c r="C1037" s="2">
        <f t="shared" si="90"/>
        <v>7.4627337072234976</v>
      </c>
      <c r="D1037" s="2">
        <f t="shared" si="92"/>
        <v>7.4060026476613228</v>
      </c>
      <c r="E1037" s="2">
        <f t="shared" si="91"/>
        <v>5.6731059562174835E-2</v>
      </c>
      <c r="F1037" s="2">
        <f t="shared" si="95"/>
        <v>4.961878243615761E-2</v>
      </c>
      <c r="G1037" s="2">
        <f t="shared" si="93"/>
        <v>7.1122771260172246E-3</v>
      </c>
      <c r="H1037" s="2" t="str">
        <f t="shared" si="94"/>
        <v>Sell</v>
      </c>
    </row>
    <row r="1038" spans="1:8" ht="13.5" x14ac:dyDescent="0.25">
      <c r="A1038" s="3">
        <f>TITRES_STAT!B1041</f>
        <v>43809</v>
      </c>
      <c r="B1038" s="6">
        <f>TITRES_STAT!D1041</f>
        <v>7.3154000000000003</v>
      </c>
      <c r="C1038" s="2">
        <f t="shared" si="90"/>
        <v>7.4532823676506519</v>
      </c>
      <c r="D1038" s="2">
        <f t="shared" si="92"/>
        <v>7.3992913404271503</v>
      </c>
      <c r="E1038" s="2">
        <f t="shared" si="91"/>
        <v>5.3991027223501575E-2</v>
      </c>
      <c r="F1038" s="2">
        <f t="shared" si="95"/>
        <v>5.0493231393626409E-2</v>
      </c>
      <c r="G1038" s="2">
        <f t="shared" si="93"/>
        <v>3.4977958298751666E-3</v>
      </c>
      <c r="H1038" s="2" t="str">
        <f t="shared" si="94"/>
        <v>Sell</v>
      </c>
    </row>
    <row r="1039" spans="1:8" ht="13.5" x14ac:dyDescent="0.25">
      <c r="A1039" s="3">
        <f>TITRES_STAT!B1042</f>
        <v>43810</v>
      </c>
      <c r="B1039" s="6">
        <f>TITRES_STAT!D1042</f>
        <v>7.2529000000000003</v>
      </c>
      <c r="C1039" s="2">
        <f t="shared" ref="C1039:C1102" si="96">$C$4*B1029+C1038*(1-$C$4)</f>
        <v>7.4440850803197822</v>
      </c>
      <c r="D1039" s="2">
        <f t="shared" si="92"/>
        <v>7.3884475374325467</v>
      </c>
      <c r="E1039" s="2">
        <f t="shared" si="91"/>
        <v>5.5637542887235547E-2</v>
      </c>
      <c r="F1039" s="2">
        <f t="shared" si="95"/>
        <v>5.1522093692348239E-2</v>
      </c>
      <c r="G1039" s="2">
        <f t="shared" si="93"/>
        <v>4.1154491948873079E-3</v>
      </c>
      <c r="H1039" s="2" t="str">
        <f t="shared" si="94"/>
        <v>Sell</v>
      </c>
    </row>
    <row r="1040" spans="1:8" ht="13.5" x14ac:dyDescent="0.25">
      <c r="A1040" s="3">
        <f>TITRES_STAT!B1043</f>
        <v>43811</v>
      </c>
      <c r="B1040" s="6">
        <f>TITRES_STAT!D1043</f>
        <v>7.2529000000000003</v>
      </c>
      <c r="C1040" s="2">
        <f t="shared" si="96"/>
        <v>7.4266873756552005</v>
      </c>
      <c r="D1040" s="2">
        <f t="shared" si="92"/>
        <v>7.3784069791042093</v>
      </c>
      <c r="E1040" s="2">
        <f t="shared" si="91"/>
        <v>4.8280396550991256E-2</v>
      </c>
      <c r="F1040" s="2">
        <f t="shared" si="95"/>
        <v>5.0873754264076851E-2</v>
      </c>
      <c r="G1040" s="2">
        <f t="shared" si="93"/>
        <v>-2.593357713085595E-3</v>
      </c>
      <c r="H1040" s="2" t="str">
        <f t="shared" si="94"/>
        <v>Hold</v>
      </c>
    </row>
    <row r="1041" spans="1:8" ht="13.5" x14ac:dyDescent="0.25">
      <c r="A1041" s="3">
        <f>TITRES_STAT!B1044</f>
        <v>43812</v>
      </c>
      <c r="B1041" s="6">
        <f>TITRES_STAT!D1044</f>
        <v>7.2373000000000003</v>
      </c>
      <c r="C1041" s="2">
        <f t="shared" si="96"/>
        <v>7.4227816255543999</v>
      </c>
      <c r="D1041" s="2">
        <f t="shared" si="92"/>
        <v>7.3679546102816751</v>
      </c>
      <c r="E1041" s="2">
        <f t="shared" si="91"/>
        <v>5.4827015272724822E-2</v>
      </c>
      <c r="F1041" s="2">
        <f t="shared" si="95"/>
        <v>5.1664406465806445E-2</v>
      </c>
      <c r="G1041" s="2">
        <f t="shared" si="93"/>
        <v>3.1626088069183766E-3</v>
      </c>
      <c r="H1041" s="2" t="str">
        <f t="shared" si="94"/>
        <v>Sell</v>
      </c>
    </row>
    <row r="1042" spans="1:8" ht="13.5" x14ac:dyDescent="0.25">
      <c r="A1042" s="3">
        <f>TITRES_STAT!B1045</f>
        <v>43815</v>
      </c>
      <c r="B1042" s="6">
        <f>TITRES_STAT!D1045</f>
        <v>7.3388</v>
      </c>
      <c r="C1042" s="2">
        <f t="shared" si="96"/>
        <v>7.4218767600844924</v>
      </c>
      <c r="D1042" s="2">
        <f t="shared" si="92"/>
        <v>7.3657950095200695</v>
      </c>
      <c r="E1042" s="2">
        <f t="shared" si="91"/>
        <v>5.6081750564422883E-2</v>
      </c>
      <c r="F1042" s="2">
        <f t="shared" si="95"/>
        <v>5.2547875285529733E-2</v>
      </c>
      <c r="G1042" s="2">
        <f t="shared" si="93"/>
        <v>3.5338752788931505E-3</v>
      </c>
      <c r="H1042" s="2" t="str">
        <f t="shared" si="94"/>
        <v>Sell</v>
      </c>
    </row>
    <row r="1043" spans="1:8" ht="13.5" x14ac:dyDescent="0.25">
      <c r="A1043" s="3">
        <f>TITRES_STAT!B1046</f>
        <v>43816</v>
      </c>
      <c r="B1043" s="6">
        <f>TITRES_STAT!D1046</f>
        <v>7.3388</v>
      </c>
      <c r="C1043" s="2">
        <f t="shared" si="96"/>
        <v>7.3874803354561092</v>
      </c>
      <c r="D1043" s="2">
        <f t="shared" si="92"/>
        <v>7.3637953791852491</v>
      </c>
      <c r="E1043" s="2">
        <f t="shared" si="91"/>
        <v>2.3684956270860091E-2</v>
      </c>
      <c r="F1043" s="2">
        <f t="shared" si="95"/>
        <v>4.6775291482595807E-2</v>
      </c>
      <c r="G1043" s="2">
        <f t="shared" si="93"/>
        <v>-2.3090335211735716E-2</v>
      </c>
      <c r="H1043" s="2" t="str">
        <f t="shared" si="94"/>
        <v>Hold</v>
      </c>
    </row>
    <row r="1044" spans="1:8" ht="13.5" x14ac:dyDescent="0.25">
      <c r="A1044" s="3">
        <f>TITRES_STAT!B1047</f>
        <v>43817</v>
      </c>
      <c r="B1044" s="6">
        <f>TITRES_STAT!D1047</f>
        <v>7.3388</v>
      </c>
      <c r="C1044" s="2">
        <f t="shared" si="96"/>
        <v>7.3655756684628617</v>
      </c>
      <c r="D1044" s="2">
        <f t="shared" si="92"/>
        <v>7.3619438696159714</v>
      </c>
      <c r="E1044" s="2">
        <f t="shared" si="91"/>
        <v>3.631798846890355E-3</v>
      </c>
      <c r="F1044" s="2">
        <f t="shared" si="95"/>
        <v>3.8146592955454715E-2</v>
      </c>
      <c r="G1044" s="2">
        <f t="shared" si="93"/>
        <v>-3.451479410856436E-2</v>
      </c>
      <c r="H1044" s="2" t="str">
        <f t="shared" si="94"/>
        <v>Hold</v>
      </c>
    </row>
    <row r="1045" spans="1:8" ht="13.5" x14ac:dyDescent="0.25">
      <c r="A1045" s="3">
        <f>TITRES_STAT!B1048</f>
        <v>43818</v>
      </c>
      <c r="B1045" s="6">
        <f>TITRES_STAT!D1048</f>
        <v>7.3310000000000004</v>
      </c>
      <c r="C1045" s="2">
        <f t="shared" si="96"/>
        <v>7.353056334853191</v>
      </c>
      <c r="D1045" s="2">
        <f t="shared" si="92"/>
        <v>7.3596517311258989</v>
      </c>
      <c r="E1045" s="2">
        <f t="shared" si="91"/>
        <v>-6.5953962727078874E-3</v>
      </c>
      <c r="F1045" s="2">
        <f t="shared" si="95"/>
        <v>2.9198195109822196E-2</v>
      </c>
      <c r="G1045" s="2">
        <f t="shared" si="93"/>
        <v>-3.5793591382530084E-2</v>
      </c>
      <c r="H1045" s="2" t="str">
        <f t="shared" si="94"/>
        <v>Hold</v>
      </c>
    </row>
    <row r="1046" spans="1:8" ht="13.5" x14ac:dyDescent="0.25">
      <c r="A1046" s="3">
        <f>TITRES_STAT!B1049</f>
        <v>43819</v>
      </c>
      <c r="B1046" s="6">
        <f>TITRES_STAT!D1049</f>
        <v>7.3388</v>
      </c>
      <c r="C1046" s="2">
        <f t="shared" si="96"/>
        <v>7.3448630525680851</v>
      </c>
      <c r="D1046" s="2">
        <f t="shared" si="92"/>
        <v>7.358107158449906</v>
      </c>
      <c r="E1046" s="2">
        <f t="shared" si="91"/>
        <v>-1.32441058818209E-2</v>
      </c>
      <c r="F1046" s="2">
        <f t="shared" si="95"/>
        <v>2.0709734911493579E-2</v>
      </c>
      <c r="G1046" s="2">
        <f t="shared" si="93"/>
        <v>-3.3953840793314483E-2</v>
      </c>
      <c r="H1046" s="2" t="str">
        <f t="shared" si="94"/>
        <v>Hold</v>
      </c>
    </row>
    <row r="1047" spans="1:8" ht="13.5" x14ac:dyDescent="0.25">
      <c r="A1047" s="3">
        <f>TITRES_STAT!B1050</f>
        <v>43822</v>
      </c>
      <c r="B1047" s="6">
        <f>TITRES_STAT!D1050</f>
        <v>7.2998000000000003</v>
      </c>
      <c r="C1047" s="2">
        <f t="shared" si="96"/>
        <v>7.3439302752499174</v>
      </c>
      <c r="D1047" s="2">
        <f t="shared" si="92"/>
        <v>7.3537881096758397</v>
      </c>
      <c r="E1047" s="2">
        <f t="shared" si="91"/>
        <v>-9.8578344259223627E-3</v>
      </c>
      <c r="F1047" s="2">
        <f t="shared" si="95"/>
        <v>1.4596221044010392E-2</v>
      </c>
      <c r="G1047" s="2">
        <f t="shared" si="93"/>
        <v>-2.4454055469932755E-2</v>
      </c>
      <c r="H1047" s="2" t="str">
        <f t="shared" si="94"/>
        <v>Hold</v>
      </c>
    </row>
    <row r="1048" spans="1:8" ht="13.5" x14ac:dyDescent="0.25">
      <c r="A1048" s="3">
        <f>TITRES_STAT!B1051</f>
        <v>43823</v>
      </c>
      <c r="B1048" s="6">
        <f>TITRES_STAT!D1051</f>
        <v>7.3310000000000004</v>
      </c>
      <c r="C1048" s="2">
        <f t="shared" si="96"/>
        <v>7.3395410021345455</v>
      </c>
      <c r="D1048" s="2">
        <f t="shared" si="92"/>
        <v>7.352100101551704</v>
      </c>
      <c r="E1048" s="2">
        <f t="shared" si="91"/>
        <v>-1.2559099417158492E-2</v>
      </c>
      <c r="F1048" s="2">
        <f t="shared" si="95"/>
        <v>9.1651569517766165E-3</v>
      </c>
      <c r="G1048" s="2">
        <f t="shared" si="93"/>
        <v>-2.1724256368935109E-2</v>
      </c>
      <c r="H1048" s="2" t="str">
        <f t="shared" si="94"/>
        <v>Hold</v>
      </c>
    </row>
    <row r="1049" spans="1:8" ht="13.5" x14ac:dyDescent="0.25">
      <c r="A1049" s="3">
        <f>TITRES_STAT!B1052</f>
        <v>43824</v>
      </c>
      <c r="B1049" s="6">
        <f>TITRES_STAT!D1052</f>
        <v>7.4090999999999996</v>
      </c>
      <c r="C1049" s="2">
        <f t="shared" si="96"/>
        <v>7.3262116171907694</v>
      </c>
      <c r="D1049" s="2">
        <f t="shared" si="92"/>
        <v>7.3563223162515783</v>
      </c>
      <c r="E1049" s="2">
        <f t="shared" si="91"/>
        <v>-3.0110699060808876E-2</v>
      </c>
      <c r="F1049" s="2">
        <f t="shared" si="95"/>
        <v>1.3099857492595178E-3</v>
      </c>
      <c r="G1049" s="2">
        <f t="shared" si="93"/>
        <v>-3.1420684810068392E-2</v>
      </c>
      <c r="H1049" s="2" t="str">
        <f t="shared" si="94"/>
        <v>Hold</v>
      </c>
    </row>
    <row r="1050" spans="1:8" ht="13.5" x14ac:dyDescent="0.25">
      <c r="A1050" s="3">
        <f>TITRES_STAT!B1053</f>
        <v>43825</v>
      </c>
      <c r="B1050" s="6">
        <f>TITRES_STAT!D1053</f>
        <v>7.3465999999999996</v>
      </c>
      <c r="C1050" s="2">
        <f t="shared" si="96"/>
        <v>7.3149329068537279</v>
      </c>
      <c r="D1050" s="2">
        <f t="shared" si="92"/>
        <v>7.3556021446773876</v>
      </c>
      <c r="E1050" s="2">
        <f t="shared" si="91"/>
        <v>-4.0669237823659721E-2</v>
      </c>
      <c r="F1050" s="2">
        <f t="shared" si="95"/>
        <v>-7.0858589653243305E-3</v>
      </c>
      <c r="G1050" s="2">
        <f t="shared" si="93"/>
        <v>-3.3583378858335393E-2</v>
      </c>
      <c r="H1050" s="2" t="str">
        <f t="shared" si="94"/>
        <v>Hold</v>
      </c>
    </row>
    <row r="1051" spans="1:8" ht="13.5" x14ac:dyDescent="0.25">
      <c r="A1051" s="3">
        <f>TITRES_STAT!B1054</f>
        <v>43826</v>
      </c>
      <c r="B1051" s="6">
        <f>TITRES_STAT!D1054</f>
        <v>7.1826999999999996</v>
      </c>
      <c r="C1051" s="2">
        <f t="shared" si="96"/>
        <v>7.3029893827223855</v>
      </c>
      <c r="D1051" s="2">
        <f t="shared" si="92"/>
        <v>7.3427945784049893</v>
      </c>
      <c r="E1051" s="2">
        <f t="shared" si="91"/>
        <v>-3.9805195682603767E-2</v>
      </c>
      <c r="F1051" s="2">
        <f t="shared" si="95"/>
        <v>-1.3629726308780218E-2</v>
      </c>
      <c r="G1051" s="2">
        <f t="shared" si="93"/>
        <v>-2.6175469373823548E-2</v>
      </c>
      <c r="H1051" s="2" t="str">
        <f t="shared" si="94"/>
        <v>Hold</v>
      </c>
    </row>
    <row r="1052" spans="1:8" ht="13.5" x14ac:dyDescent="0.25">
      <c r="A1052" s="3">
        <f>TITRES_STAT!B1055</f>
        <v>43829</v>
      </c>
      <c r="B1052" s="6">
        <f>TITRES_STAT!D1055</f>
        <v>7.37</v>
      </c>
      <c r="C1052" s="2">
        <f t="shared" si="96"/>
        <v>7.3084987084574031</v>
      </c>
      <c r="D1052" s="2">
        <f t="shared" si="92"/>
        <v>7.344809794819434</v>
      </c>
      <c r="E1052" s="2">
        <f t="shared" ref="E1052:E1115" si="97">C1052-D1052</f>
        <v>-3.6311086362030842E-2</v>
      </c>
      <c r="F1052" s="2">
        <f t="shared" si="95"/>
        <v>-1.8165998319430346E-2</v>
      </c>
      <c r="G1052" s="2">
        <f t="shared" si="93"/>
        <v>-1.8145088042600496E-2</v>
      </c>
      <c r="H1052" s="2" t="str">
        <f t="shared" si="94"/>
        <v>Hold</v>
      </c>
    </row>
    <row r="1053" spans="1:8" ht="13.5" x14ac:dyDescent="0.25">
      <c r="A1053" s="3">
        <f>TITRES_STAT!B1056</f>
        <v>43830</v>
      </c>
      <c r="B1053" s="6">
        <f>TITRES_STAT!D1056</f>
        <v>7.3154000000000003</v>
      </c>
      <c r="C1053" s="2">
        <f t="shared" si="96"/>
        <v>7.3131604456178021</v>
      </c>
      <c r="D1053" s="2">
        <f t="shared" ref="D1053:D1116" si="98">$D$4*B1053+(1-$D$4)*D1052</f>
        <v>7.342631291499476</v>
      </c>
      <c r="E1053" s="2">
        <f t="shared" si="97"/>
        <v>-2.9470845881673924E-2</v>
      </c>
      <c r="F1053" s="2">
        <f t="shared" si="95"/>
        <v>-2.0426967831879063E-2</v>
      </c>
      <c r="G1053" s="2">
        <f t="shared" si="93"/>
        <v>-9.0438780497948609E-3</v>
      </c>
      <c r="H1053" s="2" t="str">
        <f t="shared" si="94"/>
        <v>Hold</v>
      </c>
    </row>
    <row r="1054" spans="1:8" ht="13.5" x14ac:dyDescent="0.25">
      <c r="A1054" s="3">
        <f>TITRES_STAT!B1057</f>
        <v>43832</v>
      </c>
      <c r="B1054" s="6">
        <f>TITRES_STAT!D1057</f>
        <v>7.1826999999999996</v>
      </c>
      <c r="C1054" s="2">
        <f t="shared" si="96"/>
        <v>7.3171049924458327</v>
      </c>
      <c r="D1054" s="2">
        <f t="shared" si="98"/>
        <v>7.3307845291661806</v>
      </c>
      <c r="E1054" s="2">
        <f t="shared" si="97"/>
        <v>-1.367953672034794E-2</v>
      </c>
      <c r="F1054" s="2">
        <f t="shared" si="95"/>
        <v>-1.907748160957284E-2</v>
      </c>
      <c r="G1054" s="2">
        <f t="shared" si="93"/>
        <v>5.3979448892249003E-3</v>
      </c>
      <c r="H1054" s="2" t="str">
        <f t="shared" si="94"/>
        <v>Sell</v>
      </c>
    </row>
    <row r="1055" spans="1:8" ht="13.5" x14ac:dyDescent="0.25">
      <c r="A1055" s="3">
        <f>TITRES_STAT!B1058</f>
        <v>43833</v>
      </c>
      <c r="B1055" s="6">
        <f>TITRES_STAT!D1058</f>
        <v>7.1826999999999996</v>
      </c>
      <c r="C1055" s="2">
        <f t="shared" si="96"/>
        <v>7.3192426859157038</v>
      </c>
      <c r="D1055" s="2">
        <f t="shared" si="98"/>
        <v>7.3198153047835</v>
      </c>
      <c r="E1055" s="2">
        <f t="shared" si="97"/>
        <v>-5.7261886779613747E-4</v>
      </c>
      <c r="F1055" s="2">
        <f t="shared" si="95"/>
        <v>-1.53765090612175E-2</v>
      </c>
      <c r="G1055" s="2">
        <f t="shared" si="93"/>
        <v>1.4803890193421362E-2</v>
      </c>
      <c r="H1055" s="2" t="str">
        <f t="shared" si="94"/>
        <v>Sell</v>
      </c>
    </row>
    <row r="1056" spans="1:8" ht="13.5" x14ac:dyDescent="0.25">
      <c r="A1056" s="3">
        <f>TITRES_STAT!B1059</f>
        <v>43836</v>
      </c>
      <c r="B1056" s="6">
        <f>TITRES_STAT!D1059</f>
        <v>7.3310000000000004</v>
      </c>
      <c r="C1056" s="2">
        <f t="shared" si="96"/>
        <v>7.3222515034671343</v>
      </c>
      <c r="D1056" s="2">
        <f t="shared" si="98"/>
        <v>7.3206438007254633</v>
      </c>
      <c r="E1056" s="2">
        <f t="shared" si="97"/>
        <v>1.607702741670991E-3</v>
      </c>
      <c r="F1056" s="2">
        <f t="shared" si="95"/>
        <v>-1.1979666700639803E-2</v>
      </c>
      <c r="G1056" s="2">
        <f t="shared" si="93"/>
        <v>1.3587369442310794E-2</v>
      </c>
      <c r="H1056" s="2" t="str">
        <f t="shared" si="94"/>
        <v>Sell</v>
      </c>
    </row>
    <row r="1057" spans="1:8" ht="13.5" x14ac:dyDescent="0.25">
      <c r="A1057" s="3">
        <f>TITRES_STAT!B1060</f>
        <v>43837</v>
      </c>
      <c r="B1057" s="6">
        <f>TITRES_STAT!D1060</f>
        <v>7.2294999999999998</v>
      </c>
      <c r="C1057" s="2">
        <f t="shared" si="96"/>
        <v>7.3187974260106525</v>
      </c>
      <c r="D1057" s="2">
        <f t="shared" si="98"/>
        <v>7.3138924080791323</v>
      </c>
      <c r="E1057" s="2">
        <f t="shared" si="97"/>
        <v>4.9050179315202058E-3</v>
      </c>
      <c r="F1057" s="2">
        <f t="shared" si="95"/>
        <v>-8.602729774207802E-3</v>
      </c>
      <c r="G1057" s="2">
        <f t="shared" si="93"/>
        <v>1.3507747705728008E-2</v>
      </c>
      <c r="H1057" s="2" t="str">
        <f t="shared" si="94"/>
        <v>Sell</v>
      </c>
    </row>
    <row r="1058" spans="1:8" ht="13.5" x14ac:dyDescent="0.25">
      <c r="A1058" s="3">
        <f>TITRES_STAT!B1061</f>
        <v>43838</v>
      </c>
      <c r="B1058" s="6">
        <f>TITRES_STAT!D1061</f>
        <v>7.1826999999999996</v>
      </c>
      <c r="C1058" s="2">
        <f t="shared" si="96"/>
        <v>7.3206747450859364</v>
      </c>
      <c r="D1058" s="2">
        <f t="shared" si="98"/>
        <v>7.3041744519251228</v>
      </c>
      <c r="E1058" s="2">
        <f t="shared" si="97"/>
        <v>1.6500293160813584E-2</v>
      </c>
      <c r="F1058" s="2">
        <f t="shared" si="95"/>
        <v>-3.5821251872035246E-3</v>
      </c>
      <c r="G1058" s="2">
        <f t="shared" si="93"/>
        <v>2.0082418348017109E-2</v>
      </c>
      <c r="H1058" s="2" t="str">
        <f t="shared" si="94"/>
        <v>Sell</v>
      </c>
    </row>
    <row r="1059" spans="1:8" ht="13.5" x14ac:dyDescent="0.25">
      <c r="A1059" s="3">
        <f>TITRES_STAT!B1062</f>
        <v>43839</v>
      </c>
      <c r="B1059" s="6">
        <f>TITRES_STAT!D1062</f>
        <v>7.3154000000000003</v>
      </c>
      <c r="C1059" s="2">
        <f t="shared" si="96"/>
        <v>7.3342786304573302</v>
      </c>
      <c r="D1059" s="2">
        <f t="shared" si="98"/>
        <v>7.3050059740047431</v>
      </c>
      <c r="E1059" s="2">
        <f t="shared" si="97"/>
        <v>2.9272656452587142E-2</v>
      </c>
      <c r="F1059" s="2">
        <f t="shared" si="95"/>
        <v>2.9888311407546093E-3</v>
      </c>
      <c r="G1059" s="2">
        <f t="shared" si="93"/>
        <v>2.6283825311832532E-2</v>
      </c>
      <c r="H1059" s="2" t="str">
        <f t="shared" si="94"/>
        <v>Sell</v>
      </c>
    </row>
    <row r="1060" spans="1:8" ht="13.5" x14ac:dyDescent="0.25">
      <c r="A1060" s="3">
        <f>TITRES_STAT!B1063</f>
        <v>43840</v>
      </c>
      <c r="B1060" s="6">
        <f>TITRES_STAT!D1063</f>
        <v>7.3154000000000003</v>
      </c>
      <c r="C1060" s="2">
        <f t="shared" si="96"/>
        <v>7.336174225771587</v>
      </c>
      <c r="D1060" s="2">
        <f t="shared" si="98"/>
        <v>7.3057759018562436</v>
      </c>
      <c r="E1060" s="2">
        <f t="shared" si="97"/>
        <v>3.0398323915343362E-2</v>
      </c>
      <c r="F1060" s="2">
        <f t="shared" si="95"/>
        <v>8.4707296956723598E-3</v>
      </c>
      <c r="G1060" s="2">
        <f t="shared" ref="G1060:G1123" si="99">E1060-F1060</f>
        <v>2.1927594219671002E-2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43843</v>
      </c>
      <c r="B1061" s="6">
        <f>TITRES_STAT!D1064</f>
        <v>7.3388</v>
      </c>
      <c r="C1061" s="2">
        <f t="shared" si="96"/>
        <v>7.312562806422112</v>
      </c>
      <c r="D1061" s="2">
        <f t="shared" si="98"/>
        <v>7.3082221313483737</v>
      </c>
      <c r="E1061" s="2">
        <f t="shared" si="97"/>
        <v>4.3406750737382538E-3</v>
      </c>
      <c r="F1061" s="2">
        <f t="shared" ref="F1061:F1124" si="101">(E1061*(2/(10)))+((1-(2/10))*F1060)</f>
        <v>7.6447187712855389E-3</v>
      </c>
      <c r="G1061" s="2">
        <f t="shared" si="99"/>
        <v>-3.3040436975472851E-3</v>
      </c>
      <c r="H1061" s="2" t="str">
        <f t="shared" si="100"/>
        <v>Hold</v>
      </c>
    </row>
    <row r="1062" spans="1:8" ht="13.5" x14ac:dyDescent="0.25">
      <c r="A1062" s="3">
        <f>TITRES_STAT!B1065</f>
        <v>43845</v>
      </c>
      <c r="B1062" s="6">
        <f>TITRES_STAT!D1065</f>
        <v>7.3231999999999999</v>
      </c>
      <c r="C1062" s="2">
        <f t="shared" si="96"/>
        <v>7.3213992977417872</v>
      </c>
      <c r="D1062" s="2">
        <f t="shared" si="98"/>
        <v>7.3093316031003459</v>
      </c>
      <c r="E1062" s="2">
        <f t="shared" si="97"/>
        <v>1.2067694641441307E-2</v>
      </c>
      <c r="F1062" s="2">
        <f t="shared" si="101"/>
        <v>8.5293139453166932E-3</v>
      </c>
      <c r="G1062" s="2">
        <f t="shared" si="99"/>
        <v>3.5383806961246135E-3</v>
      </c>
      <c r="H1062" s="2" t="str">
        <f t="shared" si="100"/>
        <v>Sell</v>
      </c>
    </row>
    <row r="1063" spans="1:8" ht="13.5" x14ac:dyDescent="0.25">
      <c r="A1063" s="3">
        <f>TITRES_STAT!B1066</f>
        <v>43846</v>
      </c>
      <c r="B1063" s="6">
        <f>TITRES_STAT!D1066</f>
        <v>7.2606999999999999</v>
      </c>
      <c r="C1063" s="2">
        <f t="shared" si="96"/>
        <v>7.3204763288584349</v>
      </c>
      <c r="D1063" s="2">
        <f t="shared" si="98"/>
        <v>7.3057292621299501</v>
      </c>
      <c r="E1063" s="2">
        <f t="shared" si="97"/>
        <v>1.4747066728484803E-2</v>
      </c>
      <c r="F1063" s="2">
        <f t="shared" si="101"/>
        <v>9.7728645019503155E-3</v>
      </c>
      <c r="G1063" s="2">
        <f t="shared" si="99"/>
        <v>4.9742022265344878E-3</v>
      </c>
      <c r="H1063" s="2" t="str">
        <f t="shared" si="100"/>
        <v>Sell</v>
      </c>
    </row>
    <row r="1064" spans="1:8" ht="13.5" x14ac:dyDescent="0.25">
      <c r="A1064" s="3">
        <f>TITRES_STAT!B1067</f>
        <v>43847</v>
      </c>
      <c r="B1064" s="6">
        <f>TITRES_STAT!D1067</f>
        <v>7.1513999999999998</v>
      </c>
      <c r="C1064" s="2">
        <f t="shared" si="96"/>
        <v>7.2992799705725213</v>
      </c>
      <c r="D1064" s="2">
        <f t="shared" si="98"/>
        <v>7.2942974649351395</v>
      </c>
      <c r="E1064" s="2">
        <f t="shared" si="97"/>
        <v>4.9825056373817844E-3</v>
      </c>
      <c r="F1064" s="2">
        <f t="shared" si="101"/>
        <v>8.814792729036609E-3</v>
      </c>
      <c r="G1064" s="2">
        <f t="shared" si="99"/>
        <v>-3.8322870916548245E-3</v>
      </c>
      <c r="H1064" s="2" t="str">
        <f t="shared" si="100"/>
        <v>Hold</v>
      </c>
    </row>
    <row r="1065" spans="1:8" ht="13.5" x14ac:dyDescent="0.25">
      <c r="A1065" s="3">
        <f>TITRES_STAT!B1068</f>
        <v>43850</v>
      </c>
      <c r="B1065" s="6">
        <f>TITRES_STAT!D1068</f>
        <v>7.1826999999999996</v>
      </c>
      <c r="C1065" s="2">
        <f t="shared" si="96"/>
        <v>7.2813445904844407</v>
      </c>
      <c r="D1065" s="2">
        <f t="shared" si="98"/>
        <v>7.2860309860510544</v>
      </c>
      <c r="E1065" s="2">
        <f t="shared" si="97"/>
        <v>-4.6863955666136548E-3</v>
      </c>
      <c r="F1065" s="2">
        <f t="shared" si="101"/>
        <v>6.1145550699065569E-3</v>
      </c>
      <c r="G1065" s="2">
        <f t="shared" si="99"/>
        <v>-1.0800950636520212E-2</v>
      </c>
      <c r="H1065" s="2" t="str">
        <f t="shared" si="100"/>
        <v>Hold</v>
      </c>
    </row>
    <row r="1066" spans="1:8" ht="13.5" x14ac:dyDescent="0.25">
      <c r="A1066" s="3">
        <f>TITRES_STAT!B1069</f>
        <v>43851</v>
      </c>
      <c r="B1066" s="6">
        <f>TITRES_STAT!D1069</f>
        <v>7.2529000000000003</v>
      </c>
      <c r="C1066" s="2">
        <f t="shared" si="96"/>
        <v>7.2889838842560657</v>
      </c>
      <c r="D1066" s="2">
        <f t="shared" si="98"/>
        <v>7.2835768389361615</v>
      </c>
      <c r="E1066" s="2">
        <f t="shared" si="97"/>
        <v>5.4070453199042134E-3</v>
      </c>
      <c r="F1066" s="2">
        <f t="shared" si="101"/>
        <v>5.9730531199060884E-3</v>
      </c>
      <c r="G1066" s="2">
        <f t="shared" si="99"/>
        <v>-5.6600780000187496E-4</v>
      </c>
      <c r="H1066" s="2" t="str">
        <f t="shared" si="100"/>
        <v>Hold</v>
      </c>
    </row>
    <row r="1067" spans="1:8" ht="13.5" x14ac:dyDescent="0.25">
      <c r="A1067" s="3">
        <f>TITRES_STAT!B1070</f>
        <v>43852</v>
      </c>
      <c r="B1067" s="6">
        <f>TITRES_STAT!D1070</f>
        <v>7.1982999999999997</v>
      </c>
      <c r="C1067" s="2">
        <f t="shared" si="96"/>
        <v>7.2798325174474403</v>
      </c>
      <c r="D1067" s="2">
        <f t="shared" si="98"/>
        <v>7.2772600360520014</v>
      </c>
      <c r="E1067" s="2">
        <f t="shared" si="97"/>
        <v>2.5724813954388637E-3</v>
      </c>
      <c r="F1067" s="2">
        <f t="shared" si="101"/>
        <v>5.292938775012644E-3</v>
      </c>
      <c r="G1067" s="2">
        <f t="shared" si="99"/>
        <v>-2.7204573795737803E-3</v>
      </c>
      <c r="H1067" s="2" t="str">
        <f t="shared" si="100"/>
        <v>Hold</v>
      </c>
    </row>
    <row r="1068" spans="1:8" ht="13.5" x14ac:dyDescent="0.25">
      <c r="A1068" s="3">
        <f>TITRES_STAT!B1071</f>
        <v>43853</v>
      </c>
      <c r="B1068" s="6">
        <f>TITRES_STAT!D1071</f>
        <v>7.2217000000000002</v>
      </c>
      <c r="C1068" s="2">
        <f t="shared" si="96"/>
        <v>7.2648890532247572</v>
      </c>
      <c r="D1068" s="2">
        <f t="shared" si="98"/>
        <v>7.2731444778259267</v>
      </c>
      <c r="E1068" s="2">
        <f t="shared" si="97"/>
        <v>-8.2554246011694588E-3</v>
      </c>
      <c r="F1068" s="2">
        <f t="shared" si="101"/>
        <v>2.5832660997762232E-3</v>
      </c>
      <c r="G1068" s="2">
        <f t="shared" si="99"/>
        <v>-1.0838690700945681E-2</v>
      </c>
      <c r="H1068" s="2" t="str">
        <f t="shared" si="100"/>
        <v>Hold</v>
      </c>
    </row>
    <row r="1069" spans="1:8" ht="13.5" x14ac:dyDescent="0.25">
      <c r="A1069" s="3">
        <f>TITRES_STAT!B1072</f>
        <v>43854</v>
      </c>
      <c r="B1069" s="6">
        <f>TITRES_STAT!D1072</f>
        <v>7.4950000000000001</v>
      </c>
      <c r="C1069" s="2">
        <f t="shared" si="96"/>
        <v>7.2726599681132562</v>
      </c>
      <c r="D1069" s="2">
        <f t="shared" si="98"/>
        <v>7.289578220209191</v>
      </c>
      <c r="E1069" s="2">
        <f t="shared" si="97"/>
        <v>-1.6918252095934783E-2</v>
      </c>
      <c r="F1069" s="2">
        <f t="shared" si="101"/>
        <v>-1.3170375393659782E-3</v>
      </c>
      <c r="G1069" s="2">
        <f t="shared" si="99"/>
        <v>-1.5601214556568804E-2</v>
      </c>
      <c r="H1069" s="2" t="str">
        <f t="shared" si="100"/>
        <v>Hold</v>
      </c>
    </row>
    <row r="1070" spans="1:8" ht="13.5" x14ac:dyDescent="0.25">
      <c r="A1070" s="3">
        <f>TITRES_STAT!B1073</f>
        <v>43857</v>
      </c>
      <c r="B1070" s="6">
        <f>TITRES_STAT!D1073</f>
        <v>7.8307000000000002</v>
      </c>
      <c r="C1070" s="2">
        <f t="shared" si="96"/>
        <v>7.2792353576342936</v>
      </c>
      <c r="D1070" s="2">
        <f t="shared" si="98"/>
        <v>7.3296613150085097</v>
      </c>
      <c r="E1070" s="2">
        <f t="shared" si="97"/>
        <v>-5.0425957374216068E-2</v>
      </c>
      <c r="F1070" s="2">
        <f t="shared" si="101"/>
        <v>-1.1138821506335996E-2</v>
      </c>
      <c r="G1070" s="2">
        <f t="shared" si="99"/>
        <v>-3.9287135867880074E-2</v>
      </c>
      <c r="H1070" s="2" t="str">
        <f t="shared" si="100"/>
        <v>Hold</v>
      </c>
    </row>
    <row r="1071" spans="1:8" ht="13.5" x14ac:dyDescent="0.25">
      <c r="A1071" s="3">
        <f>TITRES_STAT!B1074</f>
        <v>43858</v>
      </c>
      <c r="B1071" s="6">
        <f>TITRES_STAT!D1074</f>
        <v>7.6043000000000003</v>
      </c>
      <c r="C1071" s="2">
        <f t="shared" si="96"/>
        <v>7.2883991487674784</v>
      </c>
      <c r="D1071" s="2">
        <f t="shared" si="98"/>
        <v>7.3500049213041754</v>
      </c>
      <c r="E1071" s="2">
        <f t="shared" si="97"/>
        <v>-6.1605772536696968E-2</v>
      </c>
      <c r="F1071" s="2">
        <f t="shared" si="101"/>
        <v>-2.1232211712408189E-2</v>
      </c>
      <c r="G1071" s="2">
        <f t="shared" si="99"/>
        <v>-4.0373560824288779E-2</v>
      </c>
      <c r="H1071" s="2" t="str">
        <f t="shared" si="100"/>
        <v>Hold</v>
      </c>
    </row>
    <row r="1072" spans="1:8" ht="13.5" x14ac:dyDescent="0.25">
      <c r="A1072" s="3">
        <f>TITRES_STAT!B1075</f>
        <v>43859</v>
      </c>
      <c r="B1072" s="6">
        <f>TITRES_STAT!D1075</f>
        <v>7.6043000000000003</v>
      </c>
      <c r="C1072" s="2">
        <f t="shared" si="96"/>
        <v>7.2937531258801735</v>
      </c>
      <c r="D1072" s="2">
        <f t="shared" si="98"/>
        <v>7.3688415938001626</v>
      </c>
      <c r="E1072" s="2">
        <f t="shared" si="97"/>
        <v>-7.5088467919989021E-2</v>
      </c>
      <c r="F1072" s="2">
        <f t="shared" si="101"/>
        <v>-3.200346295392436E-2</v>
      </c>
      <c r="G1072" s="2">
        <f t="shared" si="99"/>
        <v>-4.3085004966064662E-2</v>
      </c>
      <c r="H1072" s="2" t="str">
        <f t="shared" si="100"/>
        <v>Hold</v>
      </c>
    </row>
    <row r="1073" spans="1:8" ht="13.5" x14ac:dyDescent="0.25">
      <c r="A1073" s="3">
        <f>TITRES_STAT!B1076</f>
        <v>43860</v>
      </c>
      <c r="B1073" s="6">
        <f>TITRES_STAT!D1076</f>
        <v>7.5730000000000004</v>
      </c>
      <c r="C1073" s="2">
        <f t="shared" si="96"/>
        <v>7.2886680295909159</v>
      </c>
      <c r="D1073" s="2">
        <f t="shared" si="98"/>
        <v>7.3839644387038543</v>
      </c>
      <c r="E1073" s="2">
        <f t="shared" si="97"/>
        <v>-9.5296409112938463E-2</v>
      </c>
      <c r="F1073" s="2">
        <f t="shared" si="101"/>
        <v>-4.4662052185727177E-2</v>
      </c>
      <c r="G1073" s="2">
        <f t="shared" si="99"/>
        <v>-5.0634356927211285E-2</v>
      </c>
      <c r="H1073" s="2" t="str">
        <f t="shared" si="100"/>
        <v>Hold</v>
      </c>
    </row>
    <row r="1074" spans="1:8" ht="13.5" x14ac:dyDescent="0.25">
      <c r="A1074" s="3">
        <f>TITRES_STAT!B1077</f>
        <v>43861</v>
      </c>
      <c r="B1074" s="6">
        <f>TITRES_STAT!D1077</f>
        <v>7.5730000000000004</v>
      </c>
      <c r="C1074" s="2">
        <f t="shared" si="96"/>
        <v>7.2675498711923128</v>
      </c>
      <c r="D1074" s="2">
        <f t="shared" si="98"/>
        <v>7.3979670728739393</v>
      </c>
      <c r="E1074" s="2">
        <f t="shared" si="97"/>
        <v>-0.13041720168162652</v>
      </c>
      <c r="F1074" s="2">
        <f t="shared" si="101"/>
        <v>-6.1813082084907045E-2</v>
      </c>
      <c r="G1074" s="2">
        <f t="shared" si="99"/>
        <v>-6.8604119596719471E-2</v>
      </c>
      <c r="H1074" s="2" t="str">
        <f t="shared" si="100"/>
        <v>Hold</v>
      </c>
    </row>
    <row r="1075" spans="1:8" ht="13.5" x14ac:dyDescent="0.25">
      <c r="A1075" s="3">
        <f>TITRES_STAT!B1078</f>
        <v>43864</v>
      </c>
      <c r="B1075" s="6">
        <f>TITRES_STAT!D1078</f>
        <v>7.5730000000000004</v>
      </c>
      <c r="C1075" s="2">
        <f t="shared" si="96"/>
        <v>7.254496044855034</v>
      </c>
      <c r="D1075" s="2">
        <f t="shared" si="98"/>
        <v>7.4109324748832766</v>
      </c>
      <c r="E1075" s="2">
        <f t="shared" si="97"/>
        <v>-0.15643643002824259</v>
      </c>
      <c r="F1075" s="2">
        <f t="shared" si="101"/>
        <v>-8.0737751673574165E-2</v>
      </c>
      <c r="G1075" s="2">
        <f t="shared" si="99"/>
        <v>-7.5698678354668425E-2</v>
      </c>
      <c r="H1075" s="2" t="str">
        <f t="shared" si="100"/>
        <v>Hold</v>
      </c>
    </row>
    <row r="1076" spans="1:8" ht="13.5" x14ac:dyDescent="0.25">
      <c r="A1076" s="3">
        <f>TITRES_STAT!B1079</f>
        <v>43865</v>
      </c>
      <c r="B1076" s="6">
        <f>TITRES_STAT!D1079</f>
        <v>7.5495999999999999</v>
      </c>
      <c r="C1076" s="2">
        <f t="shared" si="96"/>
        <v>7.2542504994927217</v>
      </c>
      <c r="D1076" s="2">
        <f t="shared" si="98"/>
        <v>7.4212041434104412</v>
      </c>
      <c r="E1076" s="2">
        <f t="shared" si="97"/>
        <v>-0.1669536439177195</v>
      </c>
      <c r="F1076" s="2">
        <f t="shared" si="101"/>
        <v>-9.798093012240322E-2</v>
      </c>
      <c r="G1076" s="2">
        <f t="shared" si="99"/>
        <v>-6.8972713795316276E-2</v>
      </c>
      <c r="H1076" s="2" t="str">
        <f t="shared" si="100"/>
        <v>Hold</v>
      </c>
    </row>
    <row r="1077" spans="1:8" ht="13.5" x14ac:dyDescent="0.25">
      <c r="A1077" s="3">
        <f>TITRES_STAT!B1080</f>
        <v>43866</v>
      </c>
      <c r="B1077" s="6">
        <f>TITRES_STAT!D1080</f>
        <v>7.5574000000000003</v>
      </c>
      <c r="C1077" s="2">
        <f t="shared" si="96"/>
        <v>7.2456427303399948</v>
      </c>
      <c r="D1077" s="2">
        <f t="shared" si="98"/>
        <v>7.4312927253800387</v>
      </c>
      <c r="E1077" s="2">
        <f t="shared" si="97"/>
        <v>-0.18564999504004387</v>
      </c>
      <c r="F1077" s="2">
        <f t="shared" si="101"/>
        <v>-0.11551474310593135</v>
      </c>
      <c r="G1077" s="2">
        <f t="shared" si="99"/>
        <v>-7.0135251934112519E-2</v>
      </c>
      <c r="H1077" s="2" t="str">
        <f t="shared" si="100"/>
        <v>Hold</v>
      </c>
    </row>
    <row r="1078" spans="1:8" ht="13.5" x14ac:dyDescent="0.25">
      <c r="A1078" s="3">
        <f>TITRES_STAT!B1081</f>
        <v>43867</v>
      </c>
      <c r="B1078" s="6">
        <f>TITRES_STAT!D1081</f>
        <v>7.5495999999999999</v>
      </c>
      <c r="C1078" s="2">
        <f t="shared" si="96"/>
        <v>7.2419592333646108</v>
      </c>
      <c r="D1078" s="2">
        <f t="shared" si="98"/>
        <v>7.4400562272037396</v>
      </c>
      <c r="E1078" s="2">
        <f t="shared" si="97"/>
        <v>-0.19809699383912882</v>
      </c>
      <c r="F1078" s="2">
        <f t="shared" si="101"/>
        <v>-0.13203119325257084</v>
      </c>
      <c r="G1078" s="2">
        <f t="shared" si="99"/>
        <v>-6.6065800586557977E-2</v>
      </c>
      <c r="H1078" s="2" t="str">
        <f t="shared" si="100"/>
        <v>Hold</v>
      </c>
    </row>
    <row r="1079" spans="1:8" ht="13.5" x14ac:dyDescent="0.25">
      <c r="A1079" s="3">
        <f>TITRES_STAT!B1082</f>
        <v>43868</v>
      </c>
      <c r="B1079" s="6">
        <f>TITRES_STAT!D1082</f>
        <v>7.6901000000000002</v>
      </c>
      <c r="C1079" s="2">
        <f t="shared" si="96"/>
        <v>7.2808885820777469</v>
      </c>
      <c r="D1079" s="2">
        <f t="shared" si="98"/>
        <v>7.4585779881516103</v>
      </c>
      <c r="E1079" s="2">
        <f t="shared" si="97"/>
        <v>-0.17768940607386341</v>
      </c>
      <c r="F1079" s="2">
        <f t="shared" si="101"/>
        <v>-0.14116283581682937</v>
      </c>
      <c r="G1079" s="2">
        <f t="shared" si="99"/>
        <v>-3.6526570257034041E-2</v>
      </c>
      <c r="H1079" s="2" t="str">
        <f t="shared" si="100"/>
        <v>Hold</v>
      </c>
    </row>
    <row r="1080" spans="1:8" ht="13.5" x14ac:dyDescent="0.25">
      <c r="A1080" s="3">
        <f>TITRES_STAT!B1083</f>
        <v>43871</v>
      </c>
      <c r="B1080" s="6">
        <f>TITRES_STAT!D1083</f>
        <v>7.6433</v>
      </c>
      <c r="C1080" s="2">
        <f t="shared" si="96"/>
        <v>7.3654749540657862</v>
      </c>
      <c r="D1080" s="2">
        <f t="shared" si="98"/>
        <v>7.47226110014038</v>
      </c>
      <c r="E1080" s="2">
        <f t="shared" si="97"/>
        <v>-0.1067861460745938</v>
      </c>
      <c r="F1080" s="2">
        <f t="shared" si="101"/>
        <v>-0.13428749786838226</v>
      </c>
      <c r="G1080" s="2">
        <f t="shared" si="99"/>
        <v>2.7501351793788459E-2</v>
      </c>
      <c r="H1080" s="2" t="str">
        <f t="shared" si="100"/>
        <v>Sell</v>
      </c>
    </row>
    <row r="1081" spans="1:8" ht="13.5" x14ac:dyDescent="0.25">
      <c r="A1081" s="3">
        <f>TITRES_STAT!B1084</f>
        <v>43872</v>
      </c>
      <c r="B1081" s="6">
        <f>TITRES_STAT!D1084</f>
        <v>7.6822999999999997</v>
      </c>
      <c r="C1081" s="2">
        <f t="shared" si="96"/>
        <v>7.4022172688248959</v>
      </c>
      <c r="D1081" s="2">
        <f t="shared" si="98"/>
        <v>7.4878195371670184</v>
      </c>
      <c r="E1081" s="2">
        <f t="shared" si="97"/>
        <v>-8.5602268342122478E-2</v>
      </c>
      <c r="F1081" s="2">
        <f t="shared" si="101"/>
        <v>-0.1245504519631303</v>
      </c>
      <c r="G1081" s="2">
        <f t="shared" si="99"/>
        <v>3.8948183621007826E-2</v>
      </c>
      <c r="H1081" s="2" t="str">
        <f t="shared" si="100"/>
        <v>Sell</v>
      </c>
    </row>
    <row r="1082" spans="1:8" ht="13.5" x14ac:dyDescent="0.25">
      <c r="A1082" s="3">
        <f>TITRES_STAT!B1085</f>
        <v>43873</v>
      </c>
      <c r="B1082" s="6">
        <f>TITRES_STAT!D1085</f>
        <v>7.6043000000000003</v>
      </c>
      <c r="C1082" s="2">
        <f t="shared" si="96"/>
        <v>7.4333069197749122</v>
      </c>
      <c r="D1082" s="2">
        <f t="shared" si="98"/>
        <v>7.4964477195990913</v>
      </c>
      <c r="E1082" s="2">
        <f t="shared" si="97"/>
        <v>-6.3140799824179084E-2</v>
      </c>
      <c r="F1082" s="2">
        <f t="shared" si="101"/>
        <v>-0.11226852153534007</v>
      </c>
      <c r="G1082" s="2">
        <f t="shared" si="99"/>
        <v>4.912772171116099E-2</v>
      </c>
      <c r="H1082" s="2" t="str">
        <f t="shared" si="100"/>
        <v>Sell</v>
      </c>
    </row>
    <row r="1083" spans="1:8" ht="13.5" x14ac:dyDescent="0.25">
      <c r="A1083" s="3">
        <f>TITRES_STAT!B1086</f>
        <v>43874</v>
      </c>
      <c r="B1083" s="6">
        <f>TITRES_STAT!D1086</f>
        <v>7.6433</v>
      </c>
      <c r="C1083" s="2">
        <f t="shared" si="96"/>
        <v>7.4547981628864646</v>
      </c>
      <c r="D1083" s="2">
        <f t="shared" si="98"/>
        <v>7.5073256662954551</v>
      </c>
      <c r="E1083" s="2">
        <f t="shared" si="97"/>
        <v>-5.2527503408990484E-2</v>
      </c>
      <c r="F1083" s="2">
        <f t="shared" si="101"/>
        <v>-0.10032031791007015</v>
      </c>
      <c r="G1083" s="2">
        <f t="shared" si="99"/>
        <v>4.7792814501079667E-2</v>
      </c>
      <c r="H1083" s="2" t="str">
        <f t="shared" si="100"/>
        <v>Sell</v>
      </c>
    </row>
    <row r="1084" spans="1:8" ht="13.5" x14ac:dyDescent="0.25">
      <c r="A1084" s="3">
        <f>TITRES_STAT!B1087</f>
        <v>43875</v>
      </c>
      <c r="B1084" s="6">
        <f>TITRES_STAT!D1087</f>
        <v>7.7994000000000003</v>
      </c>
      <c r="C1084" s="2">
        <f t="shared" si="96"/>
        <v>7.4729830609039318</v>
      </c>
      <c r="D1084" s="2">
        <f t="shared" si="98"/>
        <v>7.5289608021254217</v>
      </c>
      <c r="E1084" s="2">
        <f t="shared" si="97"/>
        <v>-5.5977741221489907E-2</v>
      </c>
      <c r="F1084" s="2">
        <f t="shared" si="101"/>
        <v>-9.1451802572354107E-2</v>
      </c>
      <c r="G1084" s="2">
        <f t="shared" si="99"/>
        <v>3.54740613508642E-2</v>
      </c>
      <c r="H1084" s="2" t="str">
        <f t="shared" si="100"/>
        <v>Sell</v>
      </c>
    </row>
    <row r="1085" spans="1:8" ht="13.5" x14ac:dyDescent="0.25">
      <c r="A1085" s="3">
        <f>TITRES_STAT!B1088</f>
        <v>43878</v>
      </c>
      <c r="B1085" s="6">
        <f>TITRES_STAT!D1088</f>
        <v>7.7291999999999996</v>
      </c>
      <c r="C1085" s="2">
        <f t="shared" si="96"/>
        <v>7.4883702823033271</v>
      </c>
      <c r="D1085" s="2">
        <f t="shared" si="98"/>
        <v>7.5437933353013165</v>
      </c>
      <c r="E1085" s="2">
        <f t="shared" si="97"/>
        <v>-5.542305299798933E-2</v>
      </c>
      <c r="F1085" s="2">
        <f t="shared" si="101"/>
        <v>-8.4246052657481155E-2</v>
      </c>
      <c r="G1085" s="2">
        <f t="shared" si="99"/>
        <v>2.8822999659491824E-2</v>
      </c>
      <c r="H1085" s="2" t="str">
        <f t="shared" si="100"/>
        <v>Sell</v>
      </c>
    </row>
    <row r="1086" spans="1:8" ht="13.5" x14ac:dyDescent="0.25">
      <c r="A1086" s="3">
        <f>TITRES_STAT!B1089</f>
        <v>43879</v>
      </c>
      <c r="B1086" s="6">
        <f>TITRES_STAT!D1089</f>
        <v>7.7291999999999996</v>
      </c>
      <c r="C1086" s="2">
        <f t="shared" si="96"/>
        <v>7.4977902388720459</v>
      </c>
      <c r="D1086" s="2">
        <f t="shared" si="98"/>
        <v>7.5575271623160338</v>
      </c>
      <c r="E1086" s="2">
        <f t="shared" si="97"/>
        <v>-5.9736923443987955E-2</v>
      </c>
      <c r="F1086" s="2">
        <f t="shared" si="101"/>
        <v>-7.9344226814782523E-2</v>
      </c>
      <c r="G1086" s="2">
        <f t="shared" si="99"/>
        <v>1.9607303370794568E-2</v>
      </c>
      <c r="H1086" s="2" t="str">
        <f t="shared" si="100"/>
        <v>Sell</v>
      </c>
    </row>
    <row r="1087" spans="1:8" ht="13.5" x14ac:dyDescent="0.25">
      <c r="A1087" s="3">
        <f>TITRES_STAT!B1090</f>
        <v>43880</v>
      </c>
      <c r="B1087" s="6">
        <f>TITRES_STAT!D1090</f>
        <v>7.7291999999999996</v>
      </c>
      <c r="C1087" s="2">
        <f t="shared" si="96"/>
        <v>7.5069609713532692</v>
      </c>
      <c r="D1087" s="2">
        <f t="shared" si="98"/>
        <v>7.5702436688111421</v>
      </c>
      <c r="E1087" s="2">
        <f t="shared" si="97"/>
        <v>-6.328269745787285E-2</v>
      </c>
      <c r="F1087" s="2">
        <f t="shared" si="101"/>
        <v>-7.6131920943400586E-2</v>
      </c>
      <c r="G1087" s="2">
        <f t="shared" si="99"/>
        <v>1.2849223485527736E-2</v>
      </c>
      <c r="H1087" s="2" t="str">
        <f t="shared" si="100"/>
        <v>Sell</v>
      </c>
    </row>
    <row r="1088" spans="1:8" ht="13.5" x14ac:dyDescent="0.25">
      <c r="A1088" s="3">
        <f>TITRES_STAT!B1091</f>
        <v>43881</v>
      </c>
      <c r="B1088" s="6">
        <f>TITRES_STAT!D1091</f>
        <v>7.7291999999999996</v>
      </c>
      <c r="C1088" s="2">
        <f t="shared" si="96"/>
        <v>7.5135208219143044</v>
      </c>
      <c r="D1088" s="2">
        <f t="shared" si="98"/>
        <v>7.5820182118621684</v>
      </c>
      <c r="E1088" s="2">
        <f t="shared" si="97"/>
        <v>-6.8497389947864029E-2</v>
      </c>
      <c r="F1088" s="2">
        <f t="shared" si="101"/>
        <v>-7.4605014744293277E-2</v>
      </c>
      <c r="G1088" s="2">
        <f t="shared" si="99"/>
        <v>6.1076247964292479E-3</v>
      </c>
      <c r="H1088" s="2" t="str">
        <f t="shared" si="100"/>
        <v>Sell</v>
      </c>
    </row>
    <row r="1089" spans="1:8" ht="13.5" x14ac:dyDescent="0.25">
      <c r="A1089" s="3">
        <f>TITRES_STAT!B1092</f>
        <v>43882</v>
      </c>
      <c r="B1089" s="6">
        <f>TITRES_STAT!D1092</f>
        <v>7.7291999999999996</v>
      </c>
      <c r="C1089" s="2">
        <f t="shared" si="96"/>
        <v>7.5406868493121042</v>
      </c>
      <c r="D1089" s="2">
        <f t="shared" si="98"/>
        <v>7.5929205665390445</v>
      </c>
      <c r="E1089" s="2">
        <f t="shared" si="97"/>
        <v>-5.2233717226940257E-2</v>
      </c>
      <c r="F1089" s="2">
        <f t="shared" si="101"/>
        <v>-7.013075524082267E-2</v>
      </c>
      <c r="G1089" s="2">
        <f t="shared" si="99"/>
        <v>1.7897038013882413E-2</v>
      </c>
      <c r="H1089" s="2" t="str">
        <f t="shared" si="100"/>
        <v>Sell</v>
      </c>
    </row>
    <row r="1090" spans="1:8" ht="13.5" x14ac:dyDescent="0.25">
      <c r="A1090" s="3">
        <f>TITRES_STAT!B1093</f>
        <v>43885</v>
      </c>
      <c r="B1090" s="6">
        <f>TITRES_STAT!D1093</f>
        <v>7.7214</v>
      </c>
      <c r="C1090" s="2">
        <f t="shared" si="96"/>
        <v>7.5564734878794724</v>
      </c>
      <c r="D1090" s="2">
        <f t="shared" si="98"/>
        <v>7.602437561610226</v>
      </c>
      <c r="E1090" s="2">
        <f t="shared" si="97"/>
        <v>-4.5964073730753618E-2</v>
      </c>
      <c r="F1090" s="2">
        <f t="shared" si="101"/>
        <v>-6.529741893880886E-2</v>
      </c>
      <c r="G1090" s="2">
        <f t="shared" si="99"/>
        <v>1.9333345208055241E-2</v>
      </c>
      <c r="H1090" s="2" t="str">
        <f t="shared" si="100"/>
        <v>Sell</v>
      </c>
    </row>
    <row r="1091" spans="1:8" ht="13.5" x14ac:dyDescent="0.25">
      <c r="A1091" s="3">
        <f>TITRES_STAT!B1094</f>
        <v>43886</v>
      </c>
      <c r="B1091" s="6">
        <f>TITRES_STAT!D1094</f>
        <v>7.6199000000000003</v>
      </c>
      <c r="C1091" s="2">
        <f t="shared" si="96"/>
        <v>7.575831412821092</v>
      </c>
      <c r="D1091" s="2">
        <f t="shared" si="98"/>
        <v>7.6037310755650243</v>
      </c>
      <c r="E1091" s="2">
        <f t="shared" si="97"/>
        <v>-2.7899662743932296E-2</v>
      </c>
      <c r="F1091" s="2">
        <f t="shared" si="101"/>
        <v>-5.7817867699833547E-2</v>
      </c>
      <c r="G1091" s="2">
        <f t="shared" si="99"/>
        <v>2.9918204955901251E-2</v>
      </c>
      <c r="H1091" s="2" t="str">
        <f t="shared" si="100"/>
        <v>Sell</v>
      </c>
    </row>
    <row r="1092" spans="1:8" ht="13.5" x14ac:dyDescent="0.25">
      <c r="A1092" s="3">
        <f>TITRES_STAT!B1095</f>
        <v>43887</v>
      </c>
      <c r="B1092" s="6">
        <f>TITRES_STAT!D1095</f>
        <v>7.7058</v>
      </c>
      <c r="C1092" s="2">
        <f t="shared" si="96"/>
        <v>7.5802111954640008</v>
      </c>
      <c r="D1092" s="2">
        <f t="shared" si="98"/>
        <v>7.611291736634282</v>
      </c>
      <c r="E1092" s="2">
        <f t="shared" si="97"/>
        <v>-3.1080541170281251E-2</v>
      </c>
      <c r="F1092" s="2">
        <f t="shared" si="101"/>
        <v>-5.2470402393923095E-2</v>
      </c>
      <c r="G1092" s="2">
        <f t="shared" si="99"/>
        <v>2.1389861223641844E-2</v>
      </c>
      <c r="H1092" s="2" t="str">
        <f t="shared" si="100"/>
        <v>Sell</v>
      </c>
    </row>
    <row r="1093" spans="1:8" ht="13.5" x14ac:dyDescent="0.25">
      <c r="A1093" s="3">
        <f>TITRES_STAT!B1096</f>
        <v>43888</v>
      </c>
      <c r="B1093" s="6">
        <f>TITRES_STAT!D1096</f>
        <v>8.0414999999999992</v>
      </c>
      <c r="C1093" s="2">
        <f t="shared" si="96"/>
        <v>7.5899171653926167</v>
      </c>
      <c r="D1093" s="2">
        <f t="shared" si="98"/>
        <v>7.6431590154021123</v>
      </c>
      <c r="E1093" s="2">
        <f t="shared" si="97"/>
        <v>-5.324185000949555E-2</v>
      </c>
      <c r="F1093" s="2">
        <f t="shared" si="101"/>
        <v>-5.2624691917037586E-2</v>
      </c>
      <c r="G1093" s="2">
        <f t="shared" si="99"/>
        <v>-6.1715809245796449E-4</v>
      </c>
      <c r="H1093" s="2" t="str">
        <f t="shared" si="100"/>
        <v>Hold</v>
      </c>
    </row>
    <row r="1094" spans="1:8" ht="13.5" x14ac:dyDescent="0.25">
      <c r="A1094" s="3">
        <f>TITRES_STAT!B1097</f>
        <v>43889</v>
      </c>
      <c r="B1094" s="6">
        <f>TITRES_STAT!D1097</f>
        <v>8.0493000000000006</v>
      </c>
      <c r="C1094" s="2">
        <f t="shared" si="96"/>
        <v>7.6221452937937526</v>
      </c>
      <c r="D1094" s="2">
        <f t="shared" si="98"/>
        <v>7.6732435327797335</v>
      </c>
      <c r="E1094" s="2">
        <f t="shared" si="97"/>
        <v>-5.1098238985980871E-2</v>
      </c>
      <c r="F1094" s="2">
        <f t="shared" si="101"/>
        <v>-5.231940133082625E-2</v>
      </c>
      <c r="G1094" s="2">
        <f t="shared" si="99"/>
        <v>1.2211623448453793E-3</v>
      </c>
      <c r="H1094" s="2" t="str">
        <f t="shared" si="100"/>
        <v>Sell</v>
      </c>
    </row>
    <row r="1095" spans="1:8" ht="13.5" x14ac:dyDescent="0.25">
      <c r="A1095" s="3">
        <f>TITRES_STAT!B1098</f>
        <v>43892</v>
      </c>
      <c r="B1095" s="6">
        <f>TITRES_STAT!D1098</f>
        <v>8.0414999999999992</v>
      </c>
      <c r="C1095" s="2">
        <f t="shared" si="96"/>
        <v>7.6386152485947143</v>
      </c>
      <c r="D1095" s="2">
        <f t="shared" si="98"/>
        <v>7.700521789610864</v>
      </c>
      <c r="E1095" s="2">
        <f t="shared" si="97"/>
        <v>-6.1906541016149674E-2</v>
      </c>
      <c r="F1095" s="2">
        <f t="shared" si="101"/>
        <v>-5.4236829267890939E-2</v>
      </c>
      <c r="G1095" s="2">
        <f t="shared" si="99"/>
        <v>-7.6697117482587354E-3</v>
      </c>
      <c r="H1095" s="2" t="str">
        <f t="shared" si="100"/>
        <v>Hold</v>
      </c>
    </row>
    <row r="1096" spans="1:8" ht="13.5" x14ac:dyDescent="0.25">
      <c r="A1096" s="3">
        <f>TITRES_STAT!B1099</f>
        <v>43893</v>
      </c>
      <c r="B1096" s="6">
        <f>TITRES_STAT!D1099</f>
        <v>7.9555999999999996</v>
      </c>
      <c r="C1096" s="2">
        <f t="shared" si="96"/>
        <v>7.6525513641955278</v>
      </c>
      <c r="D1096" s="2">
        <f t="shared" si="98"/>
        <v>7.7194164718619112</v>
      </c>
      <c r="E1096" s="2">
        <f t="shared" si="97"/>
        <v>-6.6865107666383317E-2</v>
      </c>
      <c r="F1096" s="2">
        <f t="shared" si="101"/>
        <v>-5.6762484947589419E-2</v>
      </c>
      <c r="G1096" s="2">
        <f t="shared" si="99"/>
        <v>-1.0102622718793898E-2</v>
      </c>
      <c r="H1096" s="2" t="str">
        <f t="shared" si="100"/>
        <v>Hold</v>
      </c>
    </row>
    <row r="1097" spans="1:8" ht="13.5" x14ac:dyDescent="0.25">
      <c r="A1097" s="3">
        <f>TITRES_STAT!B1100</f>
        <v>43894</v>
      </c>
      <c r="B1097" s="6">
        <f>TITRES_STAT!D1100</f>
        <v>7.9634</v>
      </c>
      <c r="C1097" s="2">
        <f t="shared" si="96"/>
        <v>7.6643434620116011</v>
      </c>
      <c r="D1097" s="2">
        <f t="shared" si="98"/>
        <v>7.7374893257980659</v>
      </c>
      <c r="E1097" s="2">
        <f t="shared" si="97"/>
        <v>-7.3145863786464815E-2</v>
      </c>
      <c r="F1097" s="2">
        <f t="shared" si="101"/>
        <v>-6.0039160715364498E-2</v>
      </c>
      <c r="G1097" s="2">
        <f t="shared" si="99"/>
        <v>-1.3106703071100317E-2</v>
      </c>
      <c r="H1097" s="2" t="str">
        <f t="shared" si="100"/>
        <v>Hold</v>
      </c>
    </row>
    <row r="1098" spans="1:8" ht="13.5" x14ac:dyDescent="0.25">
      <c r="A1098" s="3">
        <f>TITRES_STAT!B1101</f>
        <v>43895</v>
      </c>
      <c r="B1098" s="6">
        <f>TITRES_STAT!D1101</f>
        <v>7.9321999999999999</v>
      </c>
      <c r="C1098" s="2">
        <f t="shared" si="96"/>
        <v>7.674321390932894</v>
      </c>
      <c r="D1098" s="2">
        <f t="shared" si="98"/>
        <v>7.7519123387019127</v>
      </c>
      <c r="E1098" s="2">
        <f t="shared" si="97"/>
        <v>-7.7590947769018648E-2</v>
      </c>
      <c r="F1098" s="2">
        <f t="shared" si="101"/>
        <v>-6.3549518126095328E-2</v>
      </c>
      <c r="G1098" s="2">
        <f t="shared" si="99"/>
        <v>-1.404142964292332E-2</v>
      </c>
      <c r="H1098" s="2" t="str">
        <f t="shared" si="100"/>
        <v>Hold</v>
      </c>
    </row>
    <row r="1099" spans="1:8" ht="13.5" x14ac:dyDescent="0.25">
      <c r="A1099" s="3">
        <f>TITRES_STAT!B1102</f>
        <v>43896</v>
      </c>
      <c r="B1099" s="6">
        <f>TITRES_STAT!D1102</f>
        <v>7.8307000000000002</v>
      </c>
      <c r="C1099" s="2">
        <f t="shared" si="96"/>
        <v>7.6827642538662957</v>
      </c>
      <c r="D1099" s="2">
        <f t="shared" si="98"/>
        <v>7.7577484617610306</v>
      </c>
      <c r="E1099" s="2">
        <f t="shared" si="97"/>
        <v>-7.4984207894734922E-2</v>
      </c>
      <c r="F1099" s="2">
        <f t="shared" si="101"/>
        <v>-6.5836456079823247E-2</v>
      </c>
      <c r="G1099" s="2">
        <f t="shared" si="99"/>
        <v>-9.1477518149116754E-3</v>
      </c>
      <c r="H1099" s="2" t="str">
        <f t="shared" si="100"/>
        <v>Hold</v>
      </c>
    </row>
    <row r="1100" spans="1:8" ht="13.5" x14ac:dyDescent="0.25">
      <c r="A1100" s="3">
        <f>TITRES_STAT!B1103</f>
        <v>43899</v>
      </c>
      <c r="B1100" s="6">
        <f>TITRES_STAT!D1103</f>
        <v>7.7915999999999999</v>
      </c>
      <c r="C1100" s="2">
        <f t="shared" si="96"/>
        <v>7.6887082148099424</v>
      </c>
      <c r="D1100" s="2">
        <f t="shared" si="98"/>
        <v>7.7602559831120654</v>
      </c>
      <c r="E1100" s="2">
        <f t="shared" si="97"/>
        <v>-7.154776830212306E-2</v>
      </c>
      <c r="F1100" s="2">
        <f t="shared" si="101"/>
        <v>-6.6978718524283221E-2</v>
      </c>
      <c r="G1100" s="2">
        <f t="shared" si="99"/>
        <v>-4.5690497778398398E-3</v>
      </c>
      <c r="H1100" s="2" t="str">
        <f t="shared" si="100"/>
        <v>Hold</v>
      </c>
    </row>
    <row r="1101" spans="1:8" ht="13.5" x14ac:dyDescent="0.25">
      <c r="A1101" s="3">
        <f>TITRES_STAT!B1104</f>
        <v>43900</v>
      </c>
      <c r="B1101" s="6">
        <f>TITRES_STAT!D1104</f>
        <v>7.5730000000000004</v>
      </c>
      <c r="C1101" s="2">
        <f t="shared" si="96"/>
        <v>7.6781223356084132</v>
      </c>
      <c r="D1101" s="2">
        <f t="shared" si="98"/>
        <v>7.7463851695482084</v>
      </c>
      <c r="E1101" s="2">
        <f t="shared" si="97"/>
        <v>-6.8262833939795264E-2</v>
      </c>
      <c r="F1101" s="2">
        <f t="shared" si="101"/>
        <v>-6.7235541607385638E-2</v>
      </c>
      <c r="G1101" s="2">
        <f t="shared" si="99"/>
        <v>-1.0272923324096267E-3</v>
      </c>
      <c r="H1101" s="2" t="str">
        <f t="shared" si="100"/>
        <v>Hold</v>
      </c>
    </row>
    <row r="1102" spans="1:8" ht="13.5" x14ac:dyDescent="0.25">
      <c r="A1102" s="3">
        <f>TITRES_STAT!B1105</f>
        <v>43901</v>
      </c>
      <c r="B1102" s="6">
        <f>TITRES_STAT!D1105</f>
        <v>7.5651999999999999</v>
      </c>
      <c r="C1102" s="2">
        <f t="shared" si="96"/>
        <v>7.6823804378225038</v>
      </c>
      <c r="D1102" s="2">
        <f t="shared" si="98"/>
        <v>7.7329640458779707</v>
      </c>
      <c r="E1102" s="2">
        <f t="shared" si="97"/>
        <v>-5.0583608055466911E-2</v>
      </c>
      <c r="F1102" s="2">
        <f t="shared" si="101"/>
        <v>-6.3905154897001895E-2</v>
      </c>
      <c r="G1102" s="2">
        <f t="shared" si="99"/>
        <v>1.3321546841534984E-2</v>
      </c>
      <c r="H1102" s="2" t="str">
        <f t="shared" si="100"/>
        <v>Sell</v>
      </c>
    </row>
    <row r="1103" spans="1:8" ht="13.5" x14ac:dyDescent="0.25">
      <c r="A1103" s="3">
        <f>TITRES_STAT!B1106</f>
        <v>43902</v>
      </c>
      <c r="B1103" s="6">
        <f>TITRES_STAT!D1106</f>
        <v>7.4246999999999996</v>
      </c>
      <c r="C1103" s="2">
        <f t="shared" ref="C1103:C1166" si="102">$C$4*B1093+C1102*(1-$C$4)</f>
        <v>7.7376296012344259</v>
      </c>
      <c r="D1103" s="2">
        <f t="shared" si="98"/>
        <v>7.7101296721092316</v>
      </c>
      <c r="E1103" s="2">
        <f t="shared" si="97"/>
        <v>2.7499929125194278E-2</v>
      </c>
      <c r="F1103" s="2">
        <f t="shared" si="101"/>
        <v>-4.5624138092562661E-2</v>
      </c>
      <c r="G1103" s="2">
        <f t="shared" si="99"/>
        <v>7.3124067217756938E-2</v>
      </c>
      <c r="H1103" s="2" t="str">
        <f t="shared" si="100"/>
        <v>Sell</v>
      </c>
    </row>
    <row r="1104" spans="1:8" ht="13.5" x14ac:dyDescent="0.25">
      <c r="A1104" s="3">
        <f>TITRES_STAT!B1107</f>
        <v>43903</v>
      </c>
      <c r="B1104" s="6">
        <f>TITRES_STAT!D1107</f>
        <v>6.9953000000000003</v>
      </c>
      <c r="C1104" s="2">
        <f t="shared" si="102"/>
        <v>7.7855788933522065</v>
      </c>
      <c r="D1104" s="2">
        <f t="shared" si="98"/>
        <v>7.657179326027066</v>
      </c>
      <c r="E1104" s="2">
        <f t="shared" si="97"/>
        <v>0.12839956732514057</v>
      </c>
      <c r="F1104" s="2">
        <f t="shared" si="101"/>
        <v>-1.0819397009022017E-2</v>
      </c>
      <c r="G1104" s="2">
        <f t="shared" si="99"/>
        <v>0.13921896433416259</v>
      </c>
      <c r="H1104" s="2" t="str">
        <f t="shared" si="100"/>
        <v>Sell</v>
      </c>
    </row>
    <row r="1105" spans="1:8" ht="13.5" x14ac:dyDescent="0.25">
      <c r="A1105" s="3">
        <f>TITRES_STAT!B1108</f>
        <v>43906</v>
      </c>
      <c r="B1105" s="6">
        <f>TITRES_STAT!D1108</f>
        <v>6.6752000000000002</v>
      </c>
      <c r="C1105" s="2">
        <f t="shared" si="102"/>
        <v>7.8249513712980203</v>
      </c>
      <c r="D1105" s="2">
        <f t="shared" si="98"/>
        <v>7.5844401166917281</v>
      </c>
      <c r="E1105" s="2">
        <f t="shared" si="97"/>
        <v>0.24051125460629219</v>
      </c>
      <c r="F1105" s="2">
        <f t="shared" si="101"/>
        <v>3.9446733314040833E-2</v>
      </c>
      <c r="G1105" s="2">
        <f t="shared" si="99"/>
        <v>0.20106452129225136</v>
      </c>
      <c r="H1105" s="2" t="str">
        <f t="shared" si="100"/>
        <v>Sell</v>
      </c>
    </row>
    <row r="1106" spans="1:8" ht="13.5" x14ac:dyDescent="0.25">
      <c r="A1106" s="3">
        <f>TITRES_STAT!B1109</f>
        <v>43907</v>
      </c>
      <c r="B1106" s="6">
        <f>TITRES_STAT!D1109</f>
        <v>6.3784999999999998</v>
      </c>
      <c r="C1106" s="2">
        <f t="shared" si="102"/>
        <v>7.8450511603290938</v>
      </c>
      <c r="D1106" s="2">
        <f t="shared" si="98"/>
        <v>7.4951112191590079</v>
      </c>
      <c r="E1106" s="2">
        <f t="shared" si="97"/>
        <v>0.34993994117008587</v>
      </c>
      <c r="F1106" s="2">
        <f t="shared" si="101"/>
        <v>0.10154537488524984</v>
      </c>
      <c r="G1106" s="2">
        <f t="shared" si="99"/>
        <v>0.24839456628483603</v>
      </c>
      <c r="H1106" s="2" t="str">
        <f t="shared" si="100"/>
        <v>Sell</v>
      </c>
    </row>
    <row r="1107" spans="1:8" ht="13.5" x14ac:dyDescent="0.25">
      <c r="A1107" s="3">
        <f>TITRES_STAT!B1110</f>
        <v>43908</v>
      </c>
      <c r="B1107" s="6">
        <f>TITRES_STAT!D1110</f>
        <v>6.5190999999999999</v>
      </c>
      <c r="C1107" s="2">
        <f t="shared" si="102"/>
        <v>7.8632586741246175</v>
      </c>
      <c r="D1107" s="2">
        <f t="shared" si="98"/>
        <v>7.4228140918138958</v>
      </c>
      <c r="E1107" s="2">
        <f t="shared" si="97"/>
        <v>0.4404445823107217</v>
      </c>
      <c r="F1107" s="2">
        <f t="shared" si="101"/>
        <v>0.1693252163703442</v>
      </c>
      <c r="G1107" s="2">
        <f t="shared" si="99"/>
        <v>0.2711193659403775</v>
      </c>
      <c r="H1107" s="2" t="str">
        <f t="shared" si="100"/>
        <v>Sell</v>
      </c>
    </row>
    <row r="1108" spans="1:8" ht="13.5" x14ac:dyDescent="0.25">
      <c r="A1108" s="3">
        <f>TITRES_STAT!B1111</f>
        <v>43909</v>
      </c>
      <c r="B1108" s="6">
        <f>TITRES_STAT!D1111</f>
        <v>6.48</v>
      </c>
      <c r="C1108" s="2">
        <f t="shared" si="102"/>
        <v>7.873865031951599</v>
      </c>
      <c r="D1108" s="2">
        <f t="shared" si="98"/>
        <v>7.3529760109387929</v>
      </c>
      <c r="E1108" s="2">
        <f t="shared" si="97"/>
        <v>0.5208890210128061</v>
      </c>
      <c r="F1108" s="2">
        <f t="shared" si="101"/>
        <v>0.2396379772988366</v>
      </c>
      <c r="G1108" s="2">
        <f t="shared" si="99"/>
        <v>0.28125104371396947</v>
      </c>
      <c r="H1108" s="2" t="str">
        <f t="shared" si="100"/>
        <v>Sell</v>
      </c>
    </row>
    <row r="1109" spans="1:8" ht="13.5" x14ac:dyDescent="0.25">
      <c r="A1109" s="3">
        <f>TITRES_STAT!B1112</f>
        <v>43913</v>
      </c>
      <c r="B1109" s="6">
        <f>TITRES_STAT!D1112</f>
        <v>6.6673999999999998</v>
      </c>
      <c r="C1109" s="2">
        <f t="shared" si="102"/>
        <v>7.8672242578051996</v>
      </c>
      <c r="D1109" s="2">
        <f t="shared" si="98"/>
        <v>7.3021926027211048</v>
      </c>
      <c r="E1109" s="2">
        <f t="shared" si="97"/>
        <v>0.56503165508409481</v>
      </c>
      <c r="F1109" s="2">
        <f t="shared" si="101"/>
        <v>0.30471671285588825</v>
      </c>
      <c r="G1109" s="2">
        <f t="shared" si="99"/>
        <v>0.26031494222820656</v>
      </c>
      <c r="H1109" s="2" t="str">
        <f t="shared" si="100"/>
        <v>Sell</v>
      </c>
    </row>
    <row r="1110" spans="1:8" ht="13.5" x14ac:dyDescent="0.25">
      <c r="A1110" s="3">
        <f>TITRES_STAT!B1113</f>
        <v>43914</v>
      </c>
      <c r="B1110" s="6">
        <f>TITRES_STAT!D1113</f>
        <v>6.8625999999999996</v>
      </c>
      <c r="C1110" s="2">
        <f t="shared" si="102"/>
        <v>7.8555897566043988</v>
      </c>
      <c r="D1110" s="2">
        <f t="shared" si="98"/>
        <v>7.2696301877047267</v>
      </c>
      <c r="E1110" s="2">
        <f t="shared" si="97"/>
        <v>0.58595956889967216</v>
      </c>
      <c r="F1110" s="2">
        <f t="shared" si="101"/>
        <v>0.36096528406464501</v>
      </c>
      <c r="G1110" s="2">
        <f t="shared" si="99"/>
        <v>0.22499428483502715</v>
      </c>
      <c r="H1110" s="2" t="str">
        <f t="shared" si="100"/>
        <v>Sell</v>
      </c>
    </row>
    <row r="1111" spans="1:8" ht="13.5" x14ac:dyDescent="0.25">
      <c r="A1111" s="3">
        <f>TITRES_STAT!B1114</f>
        <v>43915</v>
      </c>
      <c r="B1111" s="6">
        <f>TITRES_STAT!D1114</f>
        <v>6.8704000000000001</v>
      </c>
      <c r="C1111" s="2">
        <f t="shared" si="102"/>
        <v>7.8121144094344919</v>
      </c>
      <c r="D1111" s="2">
        <f t="shared" si="98"/>
        <v>7.2400575812080801</v>
      </c>
      <c r="E1111" s="2">
        <f t="shared" si="97"/>
        <v>0.5720568282264118</v>
      </c>
      <c r="F1111" s="2">
        <f t="shared" si="101"/>
        <v>0.4031835928969984</v>
      </c>
      <c r="G1111" s="2">
        <f t="shared" si="99"/>
        <v>0.1688732353294134</v>
      </c>
      <c r="H1111" s="2" t="str">
        <f t="shared" si="100"/>
        <v>Sell</v>
      </c>
    </row>
    <row r="1112" spans="1:8" ht="13.5" x14ac:dyDescent="0.25">
      <c r="A1112" s="3">
        <f>TITRES_STAT!B1115</f>
        <v>43916</v>
      </c>
      <c r="B1112" s="6">
        <f>TITRES_STAT!D1115</f>
        <v>6.8704000000000001</v>
      </c>
      <c r="C1112" s="2">
        <f t="shared" si="102"/>
        <v>7.7741275772138003</v>
      </c>
      <c r="D1112" s="2">
        <f t="shared" si="98"/>
        <v>7.2126755381556293</v>
      </c>
      <c r="E1112" s="2">
        <f t="shared" si="97"/>
        <v>0.56145203905817098</v>
      </c>
      <c r="F1112" s="2">
        <f t="shared" si="101"/>
        <v>0.43483728212923295</v>
      </c>
      <c r="G1112" s="2">
        <f t="shared" si="99"/>
        <v>0.12661475692893803</v>
      </c>
      <c r="H1112" s="2" t="str">
        <f t="shared" si="100"/>
        <v>Sell</v>
      </c>
    </row>
    <row r="1113" spans="1:8" ht="13.5" x14ac:dyDescent="0.25">
      <c r="A1113" s="3">
        <f>TITRES_STAT!B1116</f>
        <v>43917</v>
      </c>
      <c r="B1113" s="6">
        <f>TITRES_STAT!D1116</f>
        <v>6.8704000000000001</v>
      </c>
      <c r="C1113" s="2">
        <f t="shared" si="102"/>
        <v>7.7203694884116771</v>
      </c>
      <c r="D1113" s="2">
        <f t="shared" si="98"/>
        <v>7.1873217945885459</v>
      </c>
      <c r="E1113" s="2">
        <f t="shared" si="97"/>
        <v>0.53304769382313122</v>
      </c>
      <c r="F1113" s="2">
        <f t="shared" si="101"/>
        <v>0.45447936446801263</v>
      </c>
      <c r="G1113" s="2">
        <f t="shared" si="99"/>
        <v>7.8568329355118594E-2</v>
      </c>
      <c r="H1113" s="2" t="str">
        <f t="shared" si="100"/>
        <v>Sell</v>
      </c>
    </row>
    <row r="1114" spans="1:8" ht="13.5" x14ac:dyDescent="0.25">
      <c r="A1114" s="3">
        <f>TITRES_STAT!B1117</f>
        <v>43920</v>
      </c>
      <c r="B1114" s="6">
        <f>TITRES_STAT!D1117</f>
        <v>7.0186999999999999</v>
      </c>
      <c r="C1114" s="2">
        <f t="shared" si="102"/>
        <v>7.6088203363483418</v>
      </c>
      <c r="D1114" s="2">
        <f t="shared" si="98"/>
        <v>7.1748312912856909</v>
      </c>
      <c r="E1114" s="2">
        <f t="shared" si="97"/>
        <v>0.4339890450626509</v>
      </c>
      <c r="F1114" s="2">
        <f t="shared" si="101"/>
        <v>0.45038130058694031</v>
      </c>
      <c r="G1114" s="2">
        <f t="shared" si="99"/>
        <v>-1.6392255524289412E-2</v>
      </c>
      <c r="H1114" s="2" t="str">
        <f t="shared" si="100"/>
        <v>Hold</v>
      </c>
    </row>
    <row r="1115" spans="1:8" ht="13.5" x14ac:dyDescent="0.25">
      <c r="A1115" s="3">
        <f>TITRES_STAT!B1118</f>
        <v>43921</v>
      </c>
      <c r="B1115" s="6">
        <f>TITRES_STAT!D1118</f>
        <v>7.0186999999999999</v>
      </c>
      <c r="C1115" s="2">
        <f t="shared" si="102"/>
        <v>7.4651864384485966</v>
      </c>
      <c r="D1115" s="2">
        <f t="shared" si="98"/>
        <v>7.1632660104497132</v>
      </c>
      <c r="E1115" s="2">
        <f t="shared" si="97"/>
        <v>0.30192042799888341</v>
      </c>
      <c r="F1115" s="2">
        <f t="shared" si="101"/>
        <v>0.42068912606932896</v>
      </c>
      <c r="G1115" s="2">
        <f t="shared" si="99"/>
        <v>-0.11876869807044554</v>
      </c>
      <c r="H1115" s="2" t="str">
        <f t="shared" si="100"/>
        <v>Hold</v>
      </c>
    </row>
    <row r="1116" spans="1:8" ht="13.5" x14ac:dyDescent="0.25">
      <c r="A1116" s="3">
        <f>TITRES_STAT!B1119</f>
        <v>43922</v>
      </c>
      <c r="B1116" s="6">
        <f>TITRES_STAT!D1119</f>
        <v>7.1436000000000002</v>
      </c>
      <c r="C1116" s="2">
        <f t="shared" si="102"/>
        <v>7.2980039094565043</v>
      </c>
      <c r="D1116" s="2">
        <f t="shared" si="98"/>
        <v>7.1618092689349195</v>
      </c>
      <c r="E1116" s="2">
        <f t="shared" ref="E1116:E1179" si="103">C1116-D1116</f>
        <v>0.13619464052158481</v>
      </c>
      <c r="F1116" s="2">
        <f t="shared" si="101"/>
        <v>0.36379022895978014</v>
      </c>
      <c r="G1116" s="2">
        <f t="shared" si="99"/>
        <v>-0.22759558843819533</v>
      </c>
      <c r="H1116" s="2" t="str">
        <f t="shared" si="100"/>
        <v>Hold</v>
      </c>
    </row>
    <row r="1117" spans="1:8" ht="13.5" x14ac:dyDescent="0.25">
      <c r="A1117" s="3">
        <f>TITRES_STAT!B1120</f>
        <v>43923</v>
      </c>
      <c r="B1117" s="6">
        <f>TITRES_STAT!D1120</f>
        <v>6.9328000000000003</v>
      </c>
      <c r="C1117" s="2">
        <f t="shared" si="102"/>
        <v>7.1781725387708875</v>
      </c>
      <c r="D1117" s="2">
        <f t="shared" ref="D1117:D1180" si="104">$D$4*B1117+(1-$D$4)*D1116</f>
        <v>7.1448456193841849</v>
      </c>
      <c r="E1117" s="2">
        <f t="shared" si="103"/>
        <v>3.3326919386702514E-2</v>
      </c>
      <c r="F1117" s="2">
        <f t="shared" si="101"/>
        <v>0.29769756704516465</v>
      </c>
      <c r="G1117" s="2">
        <f t="shared" si="99"/>
        <v>-0.26437064765846213</v>
      </c>
      <c r="H1117" s="2" t="str">
        <f t="shared" si="100"/>
        <v>Hold</v>
      </c>
    </row>
    <row r="1118" spans="1:8" ht="13.5" x14ac:dyDescent="0.25">
      <c r="A1118" s="3">
        <f>TITRES_STAT!B1121</f>
        <v>43924</v>
      </c>
      <c r="B1118" s="6">
        <f>TITRES_STAT!D1121</f>
        <v>6.9328000000000003</v>
      </c>
      <c r="C1118" s="2">
        <f t="shared" si="102"/>
        <v>7.0707613789599826</v>
      </c>
      <c r="D1118" s="2">
        <f t="shared" si="104"/>
        <v>7.1291385364668383</v>
      </c>
      <c r="E1118" s="2">
        <f t="shared" si="103"/>
        <v>-5.8377157506855681E-2</v>
      </c>
      <c r="F1118" s="2">
        <f t="shared" si="101"/>
        <v>0.22648262213476061</v>
      </c>
      <c r="G1118" s="2">
        <f t="shared" si="99"/>
        <v>-0.2848597796416163</v>
      </c>
      <c r="H1118" s="2" t="str">
        <f t="shared" si="100"/>
        <v>Hold</v>
      </c>
    </row>
    <row r="1119" spans="1:8" ht="13.5" x14ac:dyDescent="0.25">
      <c r="A1119" s="3">
        <f>TITRES_STAT!B1122</f>
        <v>43927</v>
      </c>
      <c r="B1119" s="6">
        <f>TITRES_STAT!D1122</f>
        <v>6.9328000000000003</v>
      </c>
      <c r="C1119" s="2">
        <f t="shared" si="102"/>
        <v>7.008705782196909</v>
      </c>
      <c r="D1119" s="2">
        <f t="shared" si="104"/>
        <v>7.1145949411729985</v>
      </c>
      <c r="E1119" s="2">
        <f t="shared" si="103"/>
        <v>-0.10588915897608953</v>
      </c>
      <c r="F1119" s="2">
        <f t="shared" si="101"/>
        <v>0.1600082659125906</v>
      </c>
      <c r="G1119" s="2">
        <f t="shared" si="99"/>
        <v>-0.26589742488868012</v>
      </c>
      <c r="H1119" s="2" t="str">
        <f t="shared" si="100"/>
        <v>Hold</v>
      </c>
    </row>
    <row r="1120" spans="1:8" ht="13.5" x14ac:dyDescent="0.25">
      <c r="A1120" s="3">
        <f>TITRES_STAT!B1123</f>
        <v>43928</v>
      </c>
      <c r="B1120" s="6">
        <f>TITRES_STAT!D1123</f>
        <v>7.1357999999999997</v>
      </c>
      <c r="C1120" s="2">
        <f t="shared" si="102"/>
        <v>6.9862279695512308</v>
      </c>
      <c r="D1120" s="2">
        <f t="shared" si="104"/>
        <v>7.1161656862712945</v>
      </c>
      <c r="E1120" s="2">
        <f t="shared" si="103"/>
        <v>-0.12993771672006371</v>
      </c>
      <c r="F1120" s="2">
        <f t="shared" si="101"/>
        <v>0.10201906938605976</v>
      </c>
      <c r="G1120" s="2">
        <f t="shared" si="99"/>
        <v>-0.23195678610612347</v>
      </c>
      <c r="H1120" s="2" t="str">
        <f t="shared" si="100"/>
        <v>Hold</v>
      </c>
    </row>
    <row r="1121" spans="1:8" ht="13.5" x14ac:dyDescent="0.25">
      <c r="A1121" s="3">
        <f>TITRES_STAT!B1124</f>
        <v>43929</v>
      </c>
      <c r="B1121" s="6">
        <f>TITRES_STAT!D1124</f>
        <v>7.1124000000000001</v>
      </c>
      <c r="C1121" s="2">
        <f t="shared" si="102"/>
        <v>6.9684082819279647</v>
      </c>
      <c r="D1121" s="2">
        <f t="shared" si="104"/>
        <v>7.1158867465474946</v>
      </c>
      <c r="E1121" s="2">
        <f t="shared" si="103"/>
        <v>-0.14747846461952996</v>
      </c>
      <c r="F1121" s="2">
        <f t="shared" si="101"/>
        <v>5.2119562584941811E-2</v>
      </c>
      <c r="G1121" s="2">
        <f t="shared" si="99"/>
        <v>-0.19959802720447178</v>
      </c>
      <c r="H1121" s="2" t="str">
        <f t="shared" si="100"/>
        <v>Hold</v>
      </c>
    </row>
    <row r="1122" spans="1:8" ht="13.5" x14ac:dyDescent="0.25">
      <c r="A1122" s="3">
        <f>TITRES_STAT!B1125</f>
        <v>43934</v>
      </c>
      <c r="B1122" s="6">
        <f>TITRES_STAT!D1125</f>
        <v>7.1045999999999996</v>
      </c>
      <c r="C1122" s="2">
        <f t="shared" si="102"/>
        <v>6.953330084708278</v>
      </c>
      <c r="D1122" s="2">
        <f t="shared" si="104"/>
        <v>7.1150506912476796</v>
      </c>
      <c r="E1122" s="2">
        <f t="shared" si="103"/>
        <v>-0.16172060653940168</v>
      </c>
      <c r="F1122" s="2">
        <f t="shared" si="101"/>
        <v>9.3515287600731134E-3</v>
      </c>
      <c r="G1122" s="2">
        <f t="shared" si="99"/>
        <v>-0.17107213529947479</v>
      </c>
      <c r="H1122" s="2" t="str">
        <f t="shared" si="100"/>
        <v>Hold</v>
      </c>
    </row>
    <row r="1123" spans="1:8" ht="13.5" x14ac:dyDescent="0.25">
      <c r="A1123" s="3">
        <f>TITRES_STAT!B1126</f>
        <v>43935</v>
      </c>
      <c r="B1123" s="6">
        <f>TITRES_STAT!D1126</f>
        <v>7.1045999999999996</v>
      </c>
      <c r="C1123" s="2">
        <f t="shared" si="102"/>
        <v>6.9405716101377735</v>
      </c>
      <c r="D1123" s="2">
        <f t="shared" si="104"/>
        <v>7.1142765659700737</v>
      </c>
      <c r="E1123" s="2">
        <f t="shared" si="103"/>
        <v>-0.17370495583230028</v>
      </c>
      <c r="F1123" s="2">
        <f t="shared" si="101"/>
        <v>-2.725976815840157E-2</v>
      </c>
      <c r="G1123" s="2">
        <f t="shared" si="99"/>
        <v>-0.14644518767389872</v>
      </c>
      <c r="H1123" s="2" t="str">
        <f t="shared" si="100"/>
        <v>Hold</v>
      </c>
    </row>
    <row r="1124" spans="1:8" ht="13.5" x14ac:dyDescent="0.25">
      <c r="A1124" s="3">
        <f>TITRES_STAT!B1127</f>
        <v>43936</v>
      </c>
      <c r="B1124" s="6">
        <f>TITRES_STAT!D1127</f>
        <v>7.1357999999999997</v>
      </c>
      <c r="C1124" s="2">
        <f t="shared" si="102"/>
        <v>6.9525913624242701</v>
      </c>
      <c r="D1124" s="2">
        <f t="shared" si="104"/>
        <v>7.1158708944167346</v>
      </c>
      <c r="E1124" s="2">
        <f t="shared" si="103"/>
        <v>-0.16327953199246448</v>
      </c>
      <c r="F1124" s="2">
        <f t="shared" si="101"/>
        <v>-5.4463720925214155E-2</v>
      </c>
      <c r="G1124" s="2">
        <f t="shared" ref="G1124:G1187" si="105">E1124-F1124</f>
        <v>-0.10881581106725033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43937</v>
      </c>
      <c r="B1125" s="6">
        <f>TITRES_STAT!D1128</f>
        <v>7.1436000000000002</v>
      </c>
      <c r="C1125" s="2">
        <f t="shared" si="102"/>
        <v>6.9627619220513051</v>
      </c>
      <c r="D1125" s="2">
        <f t="shared" si="104"/>
        <v>7.1179249022377169</v>
      </c>
      <c r="E1125" s="2">
        <f t="shared" si="103"/>
        <v>-0.15516298018641184</v>
      </c>
      <c r="F1125" s="2">
        <f t="shared" ref="F1125:F1188" si="107">(E1125*(2/(10)))+((1-(2/10))*F1124)</f>
        <v>-7.4603572777453692E-2</v>
      </c>
      <c r="G1125" s="2">
        <f t="shared" si="105"/>
        <v>-8.0559407408958145E-2</v>
      </c>
      <c r="H1125" s="2" t="str">
        <f t="shared" si="106"/>
        <v>Hold</v>
      </c>
    </row>
    <row r="1126" spans="1:8" ht="13.5" x14ac:dyDescent="0.25">
      <c r="A1126" s="3">
        <f>TITRES_STAT!B1129</f>
        <v>43938</v>
      </c>
      <c r="B1126" s="6">
        <f>TITRES_STAT!D1129</f>
        <v>7.1670999999999996</v>
      </c>
      <c r="C1126" s="2">
        <f t="shared" si="102"/>
        <v>6.9905831648126426</v>
      </c>
      <c r="D1126" s="2">
        <f t="shared" si="104"/>
        <v>7.1215675020719598</v>
      </c>
      <c r="E1126" s="2">
        <f t="shared" si="103"/>
        <v>-0.13098433725931713</v>
      </c>
      <c r="F1126" s="2">
        <f t="shared" si="107"/>
        <v>-8.5879725673826374E-2</v>
      </c>
      <c r="G1126" s="2">
        <f t="shared" si="105"/>
        <v>-4.5104611585490756E-2</v>
      </c>
      <c r="H1126" s="2" t="str">
        <f t="shared" si="106"/>
        <v>Hold</v>
      </c>
    </row>
    <row r="1127" spans="1:8" ht="13.5" x14ac:dyDescent="0.25">
      <c r="A1127" s="3">
        <f>TITRES_STAT!B1130</f>
        <v>43941</v>
      </c>
      <c r="B1127" s="6">
        <f>TITRES_STAT!D1130</f>
        <v>7.1982999999999997</v>
      </c>
      <c r="C1127" s="2">
        <f t="shared" si="102"/>
        <v>6.9816934471491585</v>
      </c>
      <c r="D1127" s="2">
        <f t="shared" si="104"/>
        <v>7.1272513908073698</v>
      </c>
      <c r="E1127" s="2">
        <f t="shared" si="103"/>
        <v>-0.14555794365821129</v>
      </c>
      <c r="F1127" s="2">
        <f t="shared" si="107"/>
        <v>-9.7815369270703362E-2</v>
      </c>
      <c r="G1127" s="2">
        <f t="shared" si="105"/>
        <v>-4.7742574387507924E-2</v>
      </c>
      <c r="H1127" s="2" t="str">
        <f t="shared" si="106"/>
        <v>Hold</v>
      </c>
    </row>
    <row r="1128" spans="1:8" ht="13.5" x14ac:dyDescent="0.25">
      <c r="A1128" s="3">
        <f>TITRES_STAT!B1131</f>
        <v>43942</v>
      </c>
      <c r="B1128" s="6">
        <f>TITRES_STAT!D1131</f>
        <v>7.1045999999999996</v>
      </c>
      <c r="C1128" s="2">
        <f t="shared" si="102"/>
        <v>6.9741713783569796</v>
      </c>
      <c r="D1128" s="2">
        <f t="shared" si="104"/>
        <v>7.1255735100068236</v>
      </c>
      <c r="E1128" s="2">
        <f t="shared" si="103"/>
        <v>-0.15140213164984395</v>
      </c>
      <c r="F1128" s="2">
        <f t="shared" si="107"/>
        <v>-0.10853272174653149</v>
      </c>
      <c r="G1128" s="2">
        <f t="shared" si="105"/>
        <v>-4.2869409903312464E-2</v>
      </c>
      <c r="H1128" s="2" t="str">
        <f t="shared" si="106"/>
        <v>Hold</v>
      </c>
    </row>
    <row r="1129" spans="1:8" ht="13.5" x14ac:dyDescent="0.25">
      <c r="A1129" s="3">
        <f>TITRES_STAT!B1132</f>
        <v>43943</v>
      </c>
      <c r="B1129" s="6">
        <f>TITRES_STAT!D1132</f>
        <v>6.9874999999999998</v>
      </c>
      <c r="C1129" s="2">
        <f t="shared" si="102"/>
        <v>6.9678065509174445</v>
      </c>
      <c r="D1129" s="2">
        <f t="shared" si="104"/>
        <v>7.1153458425989102</v>
      </c>
      <c r="E1129" s="2">
        <f t="shared" si="103"/>
        <v>-0.14753929168146573</v>
      </c>
      <c r="F1129" s="2">
        <f t="shared" si="107"/>
        <v>-0.11633403573351835</v>
      </c>
      <c r="G1129" s="2">
        <f t="shared" si="105"/>
        <v>-3.1205255947947388E-2</v>
      </c>
      <c r="H1129" s="2" t="str">
        <f t="shared" si="106"/>
        <v>Hold</v>
      </c>
    </row>
    <row r="1130" spans="1:8" ht="13.5" x14ac:dyDescent="0.25">
      <c r="A1130" s="3">
        <f>TITRES_STAT!B1133</f>
        <v>43944</v>
      </c>
      <c r="B1130" s="6">
        <f>TITRES_STAT!D1133</f>
        <v>7.0734000000000004</v>
      </c>
      <c r="C1130" s="2">
        <f t="shared" si="102"/>
        <v>6.9936516969301454</v>
      </c>
      <c r="D1130" s="2">
        <f t="shared" si="104"/>
        <v>7.112238743147139</v>
      </c>
      <c r="E1130" s="2">
        <f t="shared" si="103"/>
        <v>-0.11858704621699356</v>
      </c>
      <c r="F1130" s="2">
        <f t="shared" si="107"/>
        <v>-0.11678463783021339</v>
      </c>
      <c r="G1130" s="2">
        <f t="shared" si="105"/>
        <v>-1.8024083867801688E-3</v>
      </c>
      <c r="H1130" s="2" t="str">
        <f t="shared" si="106"/>
        <v>Hold</v>
      </c>
    </row>
    <row r="1131" spans="1:8" ht="13.5" x14ac:dyDescent="0.25">
      <c r="A1131" s="3">
        <f>TITRES_STAT!B1134</f>
        <v>43945</v>
      </c>
      <c r="B1131" s="6">
        <f>TITRES_STAT!D1134</f>
        <v>7.1045999999999996</v>
      </c>
      <c r="C1131" s="2">
        <f t="shared" si="102"/>
        <v>7.0119206666332001</v>
      </c>
      <c r="D1131" s="2">
        <f t="shared" si="104"/>
        <v>7.1116729103214249</v>
      </c>
      <c r="E1131" s="2">
        <f t="shared" si="103"/>
        <v>-9.9752243688224773E-2</v>
      </c>
      <c r="F1131" s="2">
        <f t="shared" si="107"/>
        <v>-0.11337815900181568</v>
      </c>
      <c r="G1131" s="2">
        <f t="shared" si="105"/>
        <v>1.3625915313590906E-2</v>
      </c>
      <c r="H1131" s="2" t="str">
        <f t="shared" si="106"/>
        <v>Sell</v>
      </c>
    </row>
    <row r="1132" spans="1:8" ht="13.5" x14ac:dyDescent="0.25">
      <c r="A1132" s="3">
        <f>TITRES_STAT!B1135</f>
        <v>43948</v>
      </c>
      <c r="B1132" s="6">
        <f>TITRES_STAT!D1135</f>
        <v>7.1045999999999996</v>
      </c>
      <c r="C1132" s="2">
        <f t="shared" si="102"/>
        <v>7.0261790256127075</v>
      </c>
      <c r="D1132" s="2">
        <f t="shared" si="104"/>
        <v>7.1111489910383563</v>
      </c>
      <c r="E1132" s="2">
        <f t="shared" si="103"/>
        <v>-8.496996542564883E-2</v>
      </c>
      <c r="F1132" s="2">
        <f t="shared" si="107"/>
        <v>-0.10769652028658232</v>
      </c>
      <c r="G1132" s="2">
        <f t="shared" si="105"/>
        <v>2.2726554860933487E-2</v>
      </c>
      <c r="H1132" s="2" t="str">
        <f t="shared" si="106"/>
        <v>Sell</v>
      </c>
    </row>
    <row r="1133" spans="1:8" ht="13.5" x14ac:dyDescent="0.25">
      <c r="A1133" s="3">
        <f>TITRES_STAT!B1136</f>
        <v>43949</v>
      </c>
      <c r="B1133" s="6">
        <f>TITRES_STAT!D1136</f>
        <v>7.0265000000000004</v>
      </c>
      <c r="C1133" s="2">
        <f t="shared" si="102"/>
        <v>7.03824379090306</v>
      </c>
      <c r="D1133" s="2">
        <f t="shared" si="104"/>
        <v>7.1048786954058851</v>
      </c>
      <c r="E1133" s="2">
        <f t="shared" si="103"/>
        <v>-6.6634904502825165E-2</v>
      </c>
      <c r="F1133" s="2">
        <f t="shared" si="107"/>
        <v>-9.9484197129830892E-2</v>
      </c>
      <c r="G1133" s="2">
        <f t="shared" si="105"/>
        <v>3.2849292627005727E-2</v>
      </c>
      <c r="H1133" s="2" t="str">
        <f t="shared" si="106"/>
        <v>Sell</v>
      </c>
    </row>
    <row r="1134" spans="1:8" ht="13.5" x14ac:dyDescent="0.25">
      <c r="A1134" s="3">
        <f>TITRES_STAT!B1137</f>
        <v>43950</v>
      </c>
      <c r="B1134" s="6">
        <f>TITRES_STAT!D1137</f>
        <v>7.1357999999999997</v>
      </c>
      <c r="C1134" s="2">
        <f t="shared" si="102"/>
        <v>7.0532524384564352</v>
      </c>
      <c r="D1134" s="2">
        <f t="shared" si="104"/>
        <v>7.1071691624128563</v>
      </c>
      <c r="E1134" s="2">
        <f t="shared" si="103"/>
        <v>-5.3916723956421109E-2</v>
      </c>
      <c r="F1134" s="2">
        <f t="shared" si="107"/>
        <v>-9.0370702495148933E-2</v>
      </c>
      <c r="G1134" s="2">
        <f t="shared" si="105"/>
        <v>3.6453978538727824E-2</v>
      </c>
      <c r="H1134" s="2" t="str">
        <f t="shared" si="106"/>
        <v>Sell</v>
      </c>
    </row>
    <row r="1135" spans="1:8" ht="13.5" x14ac:dyDescent="0.25">
      <c r="A1135" s="3">
        <f>TITRES_STAT!B1138</f>
        <v>43951</v>
      </c>
      <c r="B1135" s="6">
        <f>TITRES_STAT!D1138</f>
        <v>7.0968</v>
      </c>
      <c r="C1135" s="2">
        <f t="shared" si="102"/>
        <v>7.0671520633092912</v>
      </c>
      <c r="D1135" s="2">
        <f t="shared" si="104"/>
        <v>7.1064010763082006</v>
      </c>
      <c r="E1135" s="2">
        <f t="shared" si="103"/>
        <v>-3.9249012998909372E-2</v>
      </c>
      <c r="F1135" s="2">
        <f t="shared" si="107"/>
        <v>-8.0146364595901035E-2</v>
      </c>
      <c r="G1135" s="2">
        <f t="shared" si="105"/>
        <v>4.0897351596991663E-2</v>
      </c>
      <c r="H1135" s="2" t="str">
        <f t="shared" si="106"/>
        <v>Sell</v>
      </c>
    </row>
    <row r="1136" spans="1:8" ht="13.5" x14ac:dyDescent="0.25">
      <c r="A1136" s="3">
        <f>TITRES_STAT!B1139</f>
        <v>43955</v>
      </c>
      <c r="B1136" s="6">
        <f>TITRES_STAT!D1139</f>
        <v>7.1670999999999996</v>
      </c>
      <c r="C1136" s="2">
        <f t="shared" si="102"/>
        <v>7.0825286689540157</v>
      </c>
      <c r="D1136" s="2">
        <f t="shared" si="104"/>
        <v>7.1108972928779632</v>
      </c>
      <c r="E1136" s="2">
        <f t="shared" si="103"/>
        <v>-2.8368623923947567E-2</v>
      </c>
      <c r="F1136" s="2">
        <f t="shared" si="107"/>
        <v>-6.9790816461510349E-2</v>
      </c>
      <c r="G1136" s="2">
        <f t="shared" si="105"/>
        <v>4.1422192537562783E-2</v>
      </c>
      <c r="H1136" s="2" t="str">
        <f t="shared" si="106"/>
        <v>Sell</v>
      </c>
    </row>
    <row r="1137" spans="1:8" ht="13.5" x14ac:dyDescent="0.25">
      <c r="A1137" s="3">
        <f>TITRES_STAT!B1140</f>
        <v>43956</v>
      </c>
      <c r="B1137" s="6">
        <f>TITRES_STAT!D1140</f>
        <v>7.1749000000000001</v>
      </c>
      <c r="C1137" s="2">
        <f t="shared" si="102"/>
        <v>7.1003396429610905</v>
      </c>
      <c r="D1137" s="2">
        <f t="shared" si="104"/>
        <v>7.1156382341462621</v>
      </c>
      <c r="E1137" s="2">
        <f t="shared" si="103"/>
        <v>-1.5298591185171517E-2</v>
      </c>
      <c r="F1137" s="2">
        <f t="shared" si="107"/>
        <v>-5.8892371406242587E-2</v>
      </c>
      <c r="G1137" s="2">
        <f t="shared" si="105"/>
        <v>4.359378022107107E-2</v>
      </c>
      <c r="H1137" s="2" t="str">
        <f t="shared" si="106"/>
        <v>Sell</v>
      </c>
    </row>
    <row r="1138" spans="1:8" ht="13.5" x14ac:dyDescent="0.25">
      <c r="A1138" s="3">
        <f>TITRES_STAT!B1141</f>
        <v>43957</v>
      </c>
      <c r="B1138" s="6">
        <f>TITRES_STAT!D1141</f>
        <v>7.0265000000000004</v>
      </c>
      <c r="C1138" s="2">
        <f t="shared" si="102"/>
        <v>7.1009950825055377</v>
      </c>
      <c r="D1138" s="2">
        <f t="shared" si="104"/>
        <v>7.1090354019872795</v>
      </c>
      <c r="E1138" s="2">
        <f t="shared" si="103"/>
        <v>-8.0403194817417756E-3</v>
      </c>
      <c r="F1138" s="2">
        <f t="shared" si="107"/>
        <v>-4.8721961021342429E-2</v>
      </c>
      <c r="G1138" s="2">
        <f t="shared" si="105"/>
        <v>4.0681641539600653E-2</v>
      </c>
      <c r="H1138" s="2" t="str">
        <f t="shared" si="106"/>
        <v>Sell</v>
      </c>
    </row>
    <row r="1139" spans="1:8" ht="13.5" x14ac:dyDescent="0.25">
      <c r="A1139" s="3">
        <f>TITRES_STAT!B1142</f>
        <v>43958</v>
      </c>
      <c r="B1139" s="6">
        <f>TITRES_STAT!D1142</f>
        <v>7.2294999999999998</v>
      </c>
      <c r="C1139" s="2">
        <f t="shared" si="102"/>
        <v>7.0835343005816087</v>
      </c>
      <c r="D1139" s="2">
        <f t="shared" si="104"/>
        <v>7.117958705543777</v>
      </c>
      <c r="E1139" s="2">
        <f t="shared" si="103"/>
        <v>-3.4424404962168254E-2</v>
      </c>
      <c r="F1139" s="2">
        <f t="shared" si="107"/>
        <v>-4.5862449809507599E-2</v>
      </c>
      <c r="G1139" s="2">
        <f t="shared" si="105"/>
        <v>1.1438044847339346E-2</v>
      </c>
      <c r="H1139" s="2" t="str">
        <f t="shared" si="106"/>
        <v>Sell</v>
      </c>
    </row>
    <row r="1140" spans="1:8" ht="13.5" x14ac:dyDescent="0.25">
      <c r="A1140" s="3">
        <f>TITRES_STAT!B1143</f>
        <v>43959</v>
      </c>
      <c r="B1140" s="6">
        <f>TITRES_STAT!D1143</f>
        <v>7.0186999999999999</v>
      </c>
      <c r="C1140" s="2">
        <f t="shared" si="102"/>
        <v>7.0819751774152078</v>
      </c>
      <c r="D1140" s="2">
        <f t="shared" si="104"/>
        <v>7.1106062088368303</v>
      </c>
      <c r="E1140" s="2">
        <f t="shared" si="103"/>
        <v>-2.8631031421622488E-2</v>
      </c>
      <c r="F1140" s="2">
        <f t="shared" si="107"/>
        <v>-4.2416166131930583E-2</v>
      </c>
      <c r="G1140" s="2">
        <f t="shared" si="105"/>
        <v>1.3785134710308095E-2</v>
      </c>
      <c r="H1140" s="2" t="str">
        <f t="shared" si="106"/>
        <v>Sell</v>
      </c>
    </row>
    <row r="1141" spans="1:8" ht="13.5" x14ac:dyDescent="0.25">
      <c r="A1141" s="3">
        <f>TITRES_STAT!B1144</f>
        <v>43962</v>
      </c>
      <c r="B1141" s="6">
        <f>TITRES_STAT!D1144</f>
        <v>7.0186999999999999</v>
      </c>
      <c r="C1141" s="2">
        <f t="shared" si="102"/>
        <v>7.0854559193513289</v>
      </c>
      <c r="D1141" s="2">
        <f t="shared" si="104"/>
        <v>7.1037983415155832</v>
      </c>
      <c r="E1141" s="2">
        <f t="shared" si="103"/>
        <v>-1.8342422164254302E-2</v>
      </c>
      <c r="F1141" s="2">
        <f t="shared" si="107"/>
        <v>-3.7601417338395324E-2</v>
      </c>
      <c r="G1141" s="2">
        <f t="shared" si="105"/>
        <v>1.9258995174141022E-2</v>
      </c>
      <c r="H1141" s="2" t="str">
        <f t="shared" si="106"/>
        <v>Sell</v>
      </c>
    </row>
    <row r="1142" spans="1:8" ht="13.5" x14ac:dyDescent="0.25">
      <c r="A1142" s="3">
        <f>TITRES_STAT!B1145</f>
        <v>43963</v>
      </c>
      <c r="B1142" s="6">
        <f>TITRES_STAT!D1145</f>
        <v>6.8156999999999996</v>
      </c>
      <c r="C1142" s="2">
        <f t="shared" si="102"/>
        <v>7.0884011625280472</v>
      </c>
      <c r="D1142" s="2">
        <f t="shared" si="104"/>
        <v>7.0824577236255397</v>
      </c>
      <c r="E1142" s="2">
        <f t="shared" si="103"/>
        <v>5.9434389025074807E-3</v>
      </c>
      <c r="F1142" s="2">
        <f t="shared" si="107"/>
        <v>-2.8892446090214761E-2</v>
      </c>
      <c r="G1142" s="2">
        <f t="shared" si="105"/>
        <v>3.4835884992722242E-2</v>
      </c>
      <c r="H1142" s="2" t="str">
        <f t="shared" si="106"/>
        <v>Sell</v>
      </c>
    </row>
    <row r="1143" spans="1:8" ht="13.5" x14ac:dyDescent="0.25">
      <c r="A1143" s="3">
        <f>TITRES_STAT!B1146</f>
        <v>43964</v>
      </c>
      <c r="B1143" s="6">
        <f>TITRES_STAT!D1146</f>
        <v>7.0186999999999999</v>
      </c>
      <c r="C1143" s="2">
        <f t="shared" si="102"/>
        <v>7.078877906754502</v>
      </c>
      <c r="D1143" s="2">
        <f t="shared" si="104"/>
        <v>7.077734929282907</v>
      </c>
      <c r="E1143" s="2">
        <f t="shared" si="103"/>
        <v>1.1429774715949748E-3</v>
      </c>
      <c r="F1143" s="2">
        <f t="shared" si="107"/>
        <v>-2.2885361377852818E-2</v>
      </c>
      <c r="G1143" s="2">
        <f t="shared" si="105"/>
        <v>2.4028338849447793E-2</v>
      </c>
      <c r="H1143" s="2" t="str">
        <f t="shared" si="106"/>
        <v>Sell</v>
      </c>
    </row>
    <row r="1144" spans="1:8" ht="13.5" x14ac:dyDescent="0.25">
      <c r="A1144" s="3">
        <f>TITRES_STAT!B1147</f>
        <v>43965</v>
      </c>
      <c r="B1144" s="6">
        <f>TITRES_STAT!D1147</f>
        <v>7.2217000000000002</v>
      </c>
      <c r="C1144" s="2">
        <f t="shared" si="102"/>
        <v>7.0876351518691942</v>
      </c>
      <c r="D1144" s="2">
        <f t="shared" si="104"/>
        <v>7.0883990085952844</v>
      </c>
      <c r="E1144" s="2">
        <f t="shared" si="103"/>
        <v>-7.6385672609013966E-4</v>
      </c>
      <c r="F1144" s="2">
        <f t="shared" si="107"/>
        <v>-1.8461060447500281E-2</v>
      </c>
      <c r="G1144" s="2">
        <f t="shared" si="105"/>
        <v>1.7697203721410142E-2</v>
      </c>
      <c r="H1144" s="2" t="str">
        <f t="shared" si="106"/>
        <v>Sell</v>
      </c>
    </row>
    <row r="1145" spans="1:8" ht="13.5" x14ac:dyDescent="0.25">
      <c r="A1145" s="3">
        <f>TITRES_STAT!B1148</f>
        <v>43966</v>
      </c>
      <c r="B1145" s="6">
        <f>TITRES_STAT!D1148</f>
        <v>7.3779000000000003</v>
      </c>
      <c r="C1145" s="2">
        <f t="shared" si="102"/>
        <v>7.0890451285047025</v>
      </c>
      <c r="D1145" s="2">
        <f t="shared" si="104"/>
        <v>7.1098435264771149</v>
      </c>
      <c r="E1145" s="2">
        <f t="shared" si="103"/>
        <v>-2.0798397972412452E-2</v>
      </c>
      <c r="F1145" s="2">
        <f t="shared" si="107"/>
        <v>-1.8928527952482718E-2</v>
      </c>
      <c r="G1145" s="2">
        <f t="shared" si="105"/>
        <v>-1.8698700199297341E-3</v>
      </c>
      <c r="H1145" s="2" t="str">
        <f t="shared" si="106"/>
        <v>Hold</v>
      </c>
    </row>
    <row r="1146" spans="1:8" ht="13.5" x14ac:dyDescent="0.25">
      <c r="A1146" s="3">
        <f>TITRES_STAT!B1149</f>
        <v>43969</v>
      </c>
      <c r="B1146" s="6">
        <f>TITRES_STAT!D1149</f>
        <v>7.3388</v>
      </c>
      <c r="C1146" s="2">
        <f t="shared" si="102"/>
        <v>7.1010535702732094</v>
      </c>
      <c r="D1146" s="2">
        <f t="shared" si="104"/>
        <v>7.126803265256588</v>
      </c>
      <c r="E1146" s="2">
        <f t="shared" si="103"/>
        <v>-2.5749694983378646E-2</v>
      </c>
      <c r="F1146" s="2">
        <f t="shared" si="107"/>
        <v>-2.0292761358661905E-2</v>
      </c>
      <c r="G1146" s="2">
        <f t="shared" si="105"/>
        <v>-5.4569336247167408E-3</v>
      </c>
      <c r="H1146" s="2" t="str">
        <f t="shared" si="106"/>
        <v>Hold</v>
      </c>
    </row>
    <row r="1147" spans="1:8" ht="13.5" x14ac:dyDescent="0.25">
      <c r="A1147" s="3">
        <f>TITRES_STAT!B1150</f>
        <v>43970</v>
      </c>
      <c r="B1147" s="6">
        <f>TITRES_STAT!D1150</f>
        <v>7.1357999999999997</v>
      </c>
      <c r="C1147" s="2">
        <f t="shared" si="102"/>
        <v>7.1124145594619463</v>
      </c>
      <c r="D1147" s="2">
        <f t="shared" si="104"/>
        <v>7.1274696900523962</v>
      </c>
      <c r="E1147" s="2">
        <f t="shared" si="103"/>
        <v>-1.5055130590449828E-2</v>
      </c>
      <c r="F1147" s="2">
        <f t="shared" si="107"/>
        <v>-1.924523520501949E-2</v>
      </c>
      <c r="G1147" s="2">
        <f t="shared" si="105"/>
        <v>4.1901046145696626E-3</v>
      </c>
      <c r="H1147" s="2" t="str">
        <f t="shared" si="106"/>
        <v>Sell</v>
      </c>
    </row>
    <row r="1148" spans="1:8" ht="13.5" x14ac:dyDescent="0.25">
      <c r="A1148" s="3">
        <f>TITRES_STAT!B1151</f>
        <v>43971</v>
      </c>
      <c r="B1148" s="6">
        <f>TITRES_STAT!D1151</f>
        <v>7.3231999999999999</v>
      </c>
      <c r="C1148" s="2">
        <f t="shared" si="102"/>
        <v>7.0991969349293393</v>
      </c>
      <c r="D1148" s="2">
        <f t="shared" si="104"/>
        <v>7.1419682315299964</v>
      </c>
      <c r="E1148" s="2">
        <f t="shared" si="103"/>
        <v>-4.2771296600657038E-2</v>
      </c>
      <c r="F1148" s="2">
        <f t="shared" si="107"/>
        <v>-2.3950447484147E-2</v>
      </c>
      <c r="G1148" s="2">
        <f t="shared" si="105"/>
        <v>-1.8820849116510038E-2</v>
      </c>
      <c r="H1148" s="2" t="str">
        <f t="shared" si="106"/>
        <v>Hold</v>
      </c>
    </row>
    <row r="1149" spans="1:8" ht="13.5" x14ac:dyDescent="0.25">
      <c r="A1149" s="3">
        <f>TITRES_STAT!B1152</f>
        <v>43972</v>
      </c>
      <c r="B1149" s="6">
        <f>TITRES_STAT!D1152</f>
        <v>7.3856999999999999</v>
      </c>
      <c r="C1149" s="2">
        <f t="shared" si="102"/>
        <v>7.1192435603248256</v>
      </c>
      <c r="D1149" s="2">
        <f t="shared" si="104"/>
        <v>7.1600224366018486</v>
      </c>
      <c r="E1149" s="2">
        <f t="shared" si="103"/>
        <v>-4.0778876277022924E-2</v>
      </c>
      <c r="F1149" s="2">
        <f t="shared" si="107"/>
        <v>-2.7316133242722189E-2</v>
      </c>
      <c r="G1149" s="2">
        <f t="shared" si="105"/>
        <v>-1.3462743034300735E-2</v>
      </c>
      <c r="H1149" s="2" t="str">
        <f t="shared" si="106"/>
        <v>Hold</v>
      </c>
    </row>
    <row r="1150" spans="1:8" ht="13.5" x14ac:dyDescent="0.25">
      <c r="A1150" s="3">
        <f>TITRES_STAT!B1153</f>
        <v>43973</v>
      </c>
      <c r="B1150" s="6">
        <f>TITRES_STAT!D1153</f>
        <v>7.4169</v>
      </c>
      <c r="C1150" s="2">
        <f t="shared" si="102"/>
        <v>7.1037753202748526</v>
      </c>
      <c r="D1150" s="2">
        <f t="shared" si="104"/>
        <v>7.1790504042609715</v>
      </c>
      <c r="E1150" s="2">
        <f t="shared" si="103"/>
        <v>-7.5275083986118929E-2</v>
      </c>
      <c r="F1150" s="2">
        <f t="shared" si="107"/>
        <v>-3.6907923391401538E-2</v>
      </c>
      <c r="G1150" s="2">
        <f t="shared" si="105"/>
        <v>-3.8367160594717391E-2</v>
      </c>
      <c r="H1150" s="2" t="str">
        <f t="shared" si="106"/>
        <v>Hold</v>
      </c>
    </row>
    <row r="1151" spans="1:8" ht="13.5" x14ac:dyDescent="0.25">
      <c r="A1151" s="3">
        <f>TITRES_STAT!B1154</f>
        <v>43977</v>
      </c>
      <c r="B1151" s="6">
        <f>TITRES_STAT!D1154</f>
        <v>7.3231999999999999</v>
      </c>
      <c r="C1151" s="2">
        <f t="shared" si="102"/>
        <v>7.0906868094633371</v>
      </c>
      <c r="D1151" s="2">
        <f t="shared" si="104"/>
        <v>7.1897281520934921</v>
      </c>
      <c r="E1151" s="2">
        <f t="shared" si="103"/>
        <v>-9.9041342630155071E-2</v>
      </c>
      <c r="F1151" s="2">
        <f t="shared" si="107"/>
        <v>-4.9334607239152242E-2</v>
      </c>
      <c r="G1151" s="2">
        <f t="shared" si="105"/>
        <v>-4.9706735391002829E-2</v>
      </c>
      <c r="H1151" s="2" t="str">
        <f t="shared" si="106"/>
        <v>Hold</v>
      </c>
    </row>
    <row r="1152" spans="1:8" ht="13.5" x14ac:dyDescent="0.25">
      <c r="A1152" s="3">
        <f>TITRES_STAT!B1155</f>
        <v>43978</v>
      </c>
      <c r="B1152" s="6">
        <f>TITRES_STAT!D1155</f>
        <v>7.3388</v>
      </c>
      <c r="C1152" s="2">
        <f t="shared" si="102"/>
        <v>7.0483811464689774</v>
      </c>
      <c r="D1152" s="2">
        <f t="shared" si="104"/>
        <v>7.2007705111976774</v>
      </c>
      <c r="E1152" s="2">
        <f t="shared" si="103"/>
        <v>-0.15238936472870002</v>
      </c>
      <c r="F1152" s="2">
        <f t="shared" si="107"/>
        <v>-6.9945558737061791E-2</v>
      </c>
      <c r="G1152" s="2">
        <f t="shared" si="105"/>
        <v>-8.2443805991638225E-2</v>
      </c>
      <c r="H1152" s="2" t="str">
        <f t="shared" si="106"/>
        <v>Hold</v>
      </c>
    </row>
    <row r="1153" spans="1:8" ht="13.5" x14ac:dyDescent="0.25">
      <c r="A1153" s="3">
        <f>TITRES_STAT!B1156</f>
        <v>43979</v>
      </c>
      <c r="B1153" s="6">
        <f>TITRES_STAT!D1156</f>
        <v>7.2998000000000003</v>
      </c>
      <c r="C1153" s="2">
        <f t="shared" si="102"/>
        <v>7.0438148162429801</v>
      </c>
      <c r="D1153" s="2">
        <f t="shared" si="104"/>
        <v>7.2081060288867391</v>
      </c>
      <c r="E1153" s="2">
        <f t="shared" si="103"/>
        <v>-0.16429121264375901</v>
      </c>
      <c r="F1153" s="2">
        <f t="shared" si="107"/>
        <v>-8.8814689518401241E-2</v>
      </c>
      <c r="G1153" s="2">
        <f t="shared" si="105"/>
        <v>-7.547652312535777E-2</v>
      </c>
      <c r="H1153" s="2" t="str">
        <f t="shared" si="106"/>
        <v>Hold</v>
      </c>
    </row>
    <row r="1154" spans="1:8" ht="13.5" x14ac:dyDescent="0.25">
      <c r="A1154" s="3">
        <f>TITRES_STAT!B1157</f>
        <v>43980</v>
      </c>
      <c r="B1154" s="6">
        <f>TITRES_STAT!D1157</f>
        <v>7.1436000000000002</v>
      </c>
      <c r="C1154" s="2">
        <f t="shared" si="102"/>
        <v>7.0711817675902138</v>
      </c>
      <c r="D1154" s="2">
        <f t="shared" si="104"/>
        <v>7.2033278045247586</v>
      </c>
      <c r="E1154" s="2">
        <f t="shared" si="103"/>
        <v>-0.13214603693454485</v>
      </c>
      <c r="F1154" s="2">
        <f t="shared" si="107"/>
        <v>-9.7480959001629966E-2</v>
      </c>
      <c r="G1154" s="2">
        <f t="shared" si="105"/>
        <v>-3.4665077932914887E-2</v>
      </c>
      <c r="H1154" s="2" t="str">
        <f t="shared" si="106"/>
        <v>Hold</v>
      </c>
    </row>
    <row r="1155" spans="1:8" ht="13.5" x14ac:dyDescent="0.25">
      <c r="A1155" s="3">
        <f>TITRES_STAT!B1158</f>
        <v>43983</v>
      </c>
      <c r="B1155" s="6">
        <f>TITRES_STAT!D1158</f>
        <v>7.1749000000000001</v>
      </c>
      <c r="C1155" s="2">
        <f t="shared" si="102"/>
        <v>7.1183691879609503</v>
      </c>
      <c r="D1155" s="2">
        <f t="shared" si="104"/>
        <v>7.2012220412266288</v>
      </c>
      <c r="E1155" s="2">
        <f t="shared" si="103"/>
        <v>-8.2852853265678483E-2</v>
      </c>
      <c r="F1155" s="2">
        <f t="shared" si="107"/>
        <v>-9.4555337854439675E-2</v>
      </c>
      <c r="G1155" s="2">
        <f t="shared" si="105"/>
        <v>1.1702484588761192E-2</v>
      </c>
      <c r="H1155" s="2" t="str">
        <f t="shared" si="106"/>
        <v>Sell</v>
      </c>
    </row>
    <row r="1156" spans="1:8" ht="13.5" x14ac:dyDescent="0.25">
      <c r="A1156" s="3">
        <f>TITRES_STAT!B1159</f>
        <v>43984</v>
      </c>
      <c r="B1156" s="6">
        <f>TITRES_STAT!D1159</f>
        <v>7.3388</v>
      </c>
      <c r="C1156" s="2">
        <f t="shared" si="102"/>
        <v>7.1522816205823432</v>
      </c>
      <c r="D1156" s="2">
        <f t="shared" si="104"/>
        <v>7.2114130011357673</v>
      </c>
      <c r="E1156" s="2">
        <f t="shared" si="103"/>
        <v>-5.9131380553424151E-2</v>
      </c>
      <c r="F1156" s="2">
        <f t="shared" si="107"/>
        <v>-8.7470546394236584E-2</v>
      </c>
      <c r="G1156" s="2">
        <f t="shared" si="105"/>
        <v>2.8339165840812433E-2</v>
      </c>
      <c r="H1156" s="2" t="str">
        <f t="shared" si="106"/>
        <v>Sell</v>
      </c>
    </row>
    <row r="1157" spans="1:8" ht="13.5" x14ac:dyDescent="0.25">
      <c r="A1157" s="3">
        <f>TITRES_STAT!B1160</f>
        <v>43985</v>
      </c>
      <c r="B1157" s="6">
        <f>TITRES_STAT!D1160</f>
        <v>7.5262000000000002</v>
      </c>
      <c r="C1157" s="2">
        <f t="shared" si="102"/>
        <v>7.1497459866465984</v>
      </c>
      <c r="D1157" s="2">
        <f t="shared" si="104"/>
        <v>7.2347305566071922</v>
      </c>
      <c r="E1157" s="2">
        <f t="shared" si="103"/>
        <v>-8.4984569960593781E-2</v>
      </c>
      <c r="F1157" s="2">
        <f t="shared" si="107"/>
        <v>-8.6973351107508035E-2</v>
      </c>
      <c r="G1157" s="2">
        <f t="shared" si="105"/>
        <v>1.9887811469142536E-3</v>
      </c>
      <c r="H1157" s="2" t="str">
        <f t="shared" si="106"/>
        <v>Sell</v>
      </c>
    </row>
    <row r="1158" spans="1:8" ht="13.5" x14ac:dyDescent="0.25">
      <c r="A1158" s="3">
        <f>TITRES_STAT!B1161</f>
        <v>43986</v>
      </c>
      <c r="B1158" s="6">
        <f>TITRES_STAT!D1161</f>
        <v>7.4246999999999996</v>
      </c>
      <c r="C1158" s="2">
        <f t="shared" si="102"/>
        <v>7.1764312194701985</v>
      </c>
      <c r="D1158" s="2">
        <f t="shared" si="104"/>
        <v>7.2488023672288815</v>
      </c>
      <c r="E1158" s="2">
        <f t="shared" si="103"/>
        <v>-7.237114775868303E-2</v>
      </c>
      <c r="F1158" s="2">
        <f t="shared" si="107"/>
        <v>-8.4052910437743031E-2</v>
      </c>
      <c r="G1158" s="2">
        <f t="shared" si="105"/>
        <v>1.1681762679060001E-2</v>
      </c>
      <c r="H1158" s="2" t="str">
        <f t="shared" si="106"/>
        <v>Sell</v>
      </c>
    </row>
    <row r="1159" spans="1:8" ht="13.5" x14ac:dyDescent="0.25">
      <c r="A1159" s="3">
        <f>TITRES_STAT!B1162</f>
        <v>43987</v>
      </c>
      <c r="B1159" s="6">
        <f>TITRES_STAT!D1162</f>
        <v>7.6276999999999999</v>
      </c>
      <c r="C1159" s="2">
        <f t="shared" si="102"/>
        <v>7.2086264164747833</v>
      </c>
      <c r="D1159" s="2">
        <f t="shared" si="104"/>
        <v>7.2768688585452601</v>
      </c>
      <c r="E1159" s="2">
        <f t="shared" si="103"/>
        <v>-6.8242442070476805E-2</v>
      </c>
      <c r="F1159" s="2">
        <f t="shared" si="107"/>
        <v>-8.0890816764289802E-2</v>
      </c>
      <c r="G1159" s="2">
        <f t="shared" si="105"/>
        <v>1.2648374693812997E-2</v>
      </c>
      <c r="H1159" s="2" t="str">
        <f t="shared" si="106"/>
        <v>Sell</v>
      </c>
    </row>
    <row r="1160" spans="1:8" ht="13.5" x14ac:dyDescent="0.25">
      <c r="A1160" s="3">
        <f>TITRES_STAT!B1163</f>
        <v>43990</v>
      </c>
      <c r="B1160" s="6">
        <f>TITRES_STAT!D1163</f>
        <v>7.5808</v>
      </c>
      <c r="C1160" s="2">
        <f t="shared" si="102"/>
        <v>7.2406685062478928</v>
      </c>
      <c r="D1160" s="2">
        <f t="shared" si="104"/>
        <v>7.2993822764307961</v>
      </c>
      <c r="E1160" s="2">
        <f t="shared" si="103"/>
        <v>-5.8713770182903247E-2</v>
      </c>
      <c r="F1160" s="2">
        <f t="shared" si="107"/>
        <v>-7.6455407448012491E-2</v>
      </c>
      <c r="G1160" s="2">
        <f t="shared" si="105"/>
        <v>1.7741637265109245E-2</v>
      </c>
      <c r="H1160" s="2" t="str">
        <f t="shared" si="106"/>
        <v>Sell</v>
      </c>
    </row>
    <row r="1161" spans="1:8" ht="13.5" x14ac:dyDescent="0.25">
      <c r="A1161" s="3">
        <f>TITRES_STAT!B1164</f>
        <v>43991</v>
      </c>
      <c r="B1161" s="6">
        <f>TITRES_STAT!D1164</f>
        <v>7.5027999999999997</v>
      </c>
      <c r="C1161" s="2">
        <f t="shared" si="102"/>
        <v>7.2533656591328324</v>
      </c>
      <c r="D1161" s="2">
        <f t="shared" si="104"/>
        <v>7.3144502559544415</v>
      </c>
      <c r="E1161" s="2">
        <f t="shared" si="103"/>
        <v>-6.1084596821609161E-2</v>
      </c>
      <c r="F1161" s="2">
        <f t="shared" si="107"/>
        <v>-7.3381245322731825E-2</v>
      </c>
      <c r="G1161" s="2">
        <f t="shared" si="105"/>
        <v>1.2296648501122664E-2</v>
      </c>
      <c r="H1161" s="2" t="str">
        <f t="shared" si="106"/>
        <v>Sell</v>
      </c>
    </row>
    <row r="1162" spans="1:8" ht="13.5" x14ac:dyDescent="0.25">
      <c r="A1162" s="3">
        <f>TITRES_STAT!B1165</f>
        <v>43992</v>
      </c>
      <c r="B1162" s="6">
        <f>TITRES_STAT!D1165</f>
        <v>7.5651999999999999</v>
      </c>
      <c r="C1162" s="2">
        <f t="shared" si="102"/>
        <v>7.2665094038816278</v>
      </c>
      <c r="D1162" s="2">
        <f t="shared" si="104"/>
        <v>7.333024311068927</v>
      </c>
      <c r="E1162" s="2">
        <f t="shared" si="103"/>
        <v>-6.6514907187299244E-2</v>
      </c>
      <c r="F1162" s="2">
        <f t="shared" si="107"/>
        <v>-7.2007977695645306E-2</v>
      </c>
      <c r="G1162" s="2">
        <f t="shared" si="105"/>
        <v>5.4930705083460624E-3</v>
      </c>
      <c r="H1162" s="2" t="str">
        <f t="shared" si="106"/>
        <v>Sell</v>
      </c>
    </row>
    <row r="1163" spans="1:8" ht="13.5" x14ac:dyDescent="0.25">
      <c r="A1163" s="3">
        <f>TITRES_STAT!B1166</f>
        <v>43993</v>
      </c>
      <c r="B1163" s="6">
        <f>TITRES_STAT!D1166</f>
        <v>7.5574000000000003</v>
      </c>
      <c r="C1163" s="2">
        <f t="shared" si="102"/>
        <v>7.2716310340536854</v>
      </c>
      <c r="D1163" s="2">
        <f t="shared" si="104"/>
        <v>7.3496447324712291</v>
      </c>
      <c r="E1163" s="2">
        <f t="shared" si="103"/>
        <v>-7.8013698417543687E-2</v>
      </c>
      <c r="F1163" s="2">
        <f t="shared" si="107"/>
        <v>-7.3209121840024982E-2</v>
      </c>
      <c r="G1163" s="2">
        <f t="shared" si="105"/>
        <v>-4.8045765775187044E-3</v>
      </c>
      <c r="H1163" s="2" t="str">
        <f t="shared" si="106"/>
        <v>Hold</v>
      </c>
    </row>
    <row r="1164" spans="1:8" ht="13.5" x14ac:dyDescent="0.25">
      <c r="A1164" s="3">
        <f>TITRES_STAT!B1167</f>
        <v>43994</v>
      </c>
      <c r="B1164" s="6">
        <f>TITRES_STAT!D1167</f>
        <v>7.4950000000000001</v>
      </c>
      <c r="C1164" s="2">
        <f t="shared" si="102"/>
        <v>7.25193395189158</v>
      </c>
      <c r="D1164" s="2">
        <f t="shared" si="104"/>
        <v>7.3604117893252123</v>
      </c>
      <c r="E1164" s="2">
        <f t="shared" si="103"/>
        <v>-0.10847783743363237</v>
      </c>
      <c r="F1164" s="2">
        <f t="shared" si="107"/>
        <v>-8.026286495874646E-2</v>
      </c>
      <c r="G1164" s="2">
        <f t="shared" si="105"/>
        <v>-2.8214972474885913E-2</v>
      </c>
      <c r="H1164" s="2" t="str">
        <f t="shared" si="106"/>
        <v>Hold</v>
      </c>
    </row>
    <row r="1165" spans="1:8" ht="13.5" x14ac:dyDescent="0.25">
      <c r="A1165" s="3">
        <f>TITRES_STAT!B1168</f>
        <v>43997</v>
      </c>
      <c r="B1165" s="6">
        <f>TITRES_STAT!D1168</f>
        <v>7.4950000000000001</v>
      </c>
      <c r="C1165" s="2">
        <f t="shared" si="102"/>
        <v>7.2400825746774906</v>
      </c>
      <c r="D1165" s="2">
        <f t="shared" si="104"/>
        <v>7.3703812864122336</v>
      </c>
      <c r="E1165" s="2">
        <f t="shared" si="103"/>
        <v>-0.13029871173474294</v>
      </c>
      <c r="F1165" s="2">
        <f t="shared" si="107"/>
        <v>-9.0270034313945757E-2</v>
      </c>
      <c r="G1165" s="2">
        <f t="shared" si="105"/>
        <v>-4.0028677420797187E-2</v>
      </c>
      <c r="H1165" s="2" t="str">
        <f t="shared" si="106"/>
        <v>Hold</v>
      </c>
    </row>
    <row r="1166" spans="1:8" ht="13.5" x14ac:dyDescent="0.25">
      <c r="A1166" s="3">
        <f>TITRES_STAT!B1169</f>
        <v>43998</v>
      </c>
      <c r="B1166" s="6">
        <f>TITRES_STAT!D1169</f>
        <v>7.4950000000000001</v>
      </c>
      <c r="C1166" s="2">
        <f t="shared" si="102"/>
        <v>7.2552698708809533</v>
      </c>
      <c r="D1166" s="2">
        <f t="shared" si="104"/>
        <v>7.37961230223355</v>
      </c>
      <c r="E1166" s="2">
        <f t="shared" si="103"/>
        <v>-0.12434243135259671</v>
      </c>
      <c r="F1166" s="2">
        <f t="shared" si="107"/>
        <v>-9.7084513721675952E-2</v>
      </c>
      <c r="G1166" s="2">
        <f t="shared" si="105"/>
        <v>-2.7257917630920753E-2</v>
      </c>
      <c r="H1166" s="2" t="str">
        <f t="shared" si="106"/>
        <v>Hold</v>
      </c>
    </row>
    <row r="1167" spans="1:8" ht="13.5" x14ac:dyDescent="0.25">
      <c r="A1167" s="3">
        <f>TITRES_STAT!B1170</f>
        <v>43999</v>
      </c>
      <c r="B1167" s="6">
        <f>TITRES_STAT!D1170</f>
        <v>7.4950000000000001</v>
      </c>
      <c r="C1167" s="2">
        <f t="shared" ref="C1167:C1230" si="108">$C$4*B1157+C1166*(1-$C$4)</f>
        <v>7.2969514292069606</v>
      </c>
      <c r="D1167" s="2">
        <f t="shared" si="104"/>
        <v>7.3881595391051391</v>
      </c>
      <c r="E1167" s="2">
        <f t="shared" si="103"/>
        <v>-9.1208109898178513E-2</v>
      </c>
      <c r="F1167" s="2">
        <f t="shared" si="107"/>
        <v>-9.5909232956976467E-2</v>
      </c>
      <c r="G1167" s="2">
        <f t="shared" si="105"/>
        <v>4.7011230587979541E-3</v>
      </c>
      <c r="H1167" s="2" t="str">
        <f t="shared" si="106"/>
        <v>Sell</v>
      </c>
    </row>
    <row r="1168" spans="1:8" ht="13.5" x14ac:dyDescent="0.25">
      <c r="A1168" s="3">
        <f>TITRES_STAT!B1171</f>
        <v>44000</v>
      </c>
      <c r="B1168" s="6">
        <f>TITRES_STAT!D1171</f>
        <v>7.5730000000000004</v>
      </c>
      <c r="C1168" s="2">
        <f t="shared" si="108"/>
        <v>7.3166050554828121</v>
      </c>
      <c r="D1168" s="2">
        <f t="shared" si="104"/>
        <v>7.4018514250973508</v>
      </c>
      <c r="E1168" s="2">
        <f t="shared" si="103"/>
        <v>-8.5246369614538686E-2</v>
      </c>
      <c r="F1168" s="2">
        <f t="shared" si="107"/>
        <v>-9.3776660288488925E-2</v>
      </c>
      <c r="G1168" s="2">
        <f t="shared" si="105"/>
        <v>8.5302906739502388E-3</v>
      </c>
      <c r="H1168" s="2" t="str">
        <f t="shared" si="106"/>
        <v>Sell</v>
      </c>
    </row>
    <row r="1169" spans="1:8" ht="13.5" x14ac:dyDescent="0.25">
      <c r="A1169" s="3">
        <f>TITRES_STAT!B1172</f>
        <v>44001</v>
      </c>
      <c r="B1169" s="6">
        <f>TITRES_STAT!D1172</f>
        <v>7.5730000000000004</v>
      </c>
      <c r="C1169" s="2">
        <f t="shared" si="108"/>
        <v>7.3644658161777636</v>
      </c>
      <c r="D1169" s="2">
        <f t="shared" si="104"/>
        <v>7.4145290973123616</v>
      </c>
      <c r="E1169" s="2">
        <f t="shared" si="103"/>
        <v>-5.0063281134598014E-2</v>
      </c>
      <c r="F1169" s="2">
        <f t="shared" si="107"/>
        <v>-8.5033984457710751E-2</v>
      </c>
      <c r="G1169" s="2">
        <f t="shared" si="105"/>
        <v>3.4970703323112737E-2</v>
      </c>
      <c r="H1169" s="2" t="str">
        <f t="shared" si="106"/>
        <v>Sell</v>
      </c>
    </row>
    <row r="1170" spans="1:8" ht="13.5" x14ac:dyDescent="0.25">
      <c r="A1170" s="3">
        <f>TITRES_STAT!B1173</f>
        <v>44004</v>
      </c>
      <c r="B1170" s="6">
        <f>TITRES_STAT!D1173</f>
        <v>7.5339999999999998</v>
      </c>
      <c r="C1170" s="2">
        <f t="shared" si="108"/>
        <v>7.3977479983042613</v>
      </c>
      <c r="D1170" s="2">
        <f t="shared" si="104"/>
        <v>7.4233787938077427</v>
      </c>
      <c r="E1170" s="2">
        <f t="shared" si="103"/>
        <v>-2.5630795503481352E-2</v>
      </c>
      <c r="F1170" s="2">
        <f t="shared" si="107"/>
        <v>-7.3153346666864877E-2</v>
      </c>
      <c r="G1170" s="2">
        <f t="shared" si="105"/>
        <v>4.7522551163383525E-2</v>
      </c>
      <c r="H1170" s="2" t="str">
        <f t="shared" si="106"/>
        <v>Sell</v>
      </c>
    </row>
    <row r="1171" spans="1:8" ht="13.5" x14ac:dyDescent="0.25">
      <c r="A1171" s="3">
        <f>TITRES_STAT!B1174</f>
        <v>44005</v>
      </c>
      <c r="B1171" s="6">
        <f>TITRES_STAT!D1174</f>
        <v>7.6120999999999999</v>
      </c>
      <c r="C1171" s="2">
        <f t="shared" si="108"/>
        <v>7.4139098447189902</v>
      </c>
      <c r="D1171" s="2">
        <f t="shared" si="104"/>
        <v>7.4373581424145767</v>
      </c>
      <c r="E1171" s="2">
        <f t="shared" si="103"/>
        <v>-2.344829769558654E-2</v>
      </c>
      <c r="F1171" s="2">
        <f t="shared" si="107"/>
        <v>-6.3212336872609215E-2</v>
      </c>
      <c r="G1171" s="2">
        <f t="shared" si="105"/>
        <v>3.9764039177022675E-2</v>
      </c>
      <c r="H1171" s="2" t="str">
        <f t="shared" si="106"/>
        <v>Sell</v>
      </c>
    </row>
    <row r="1172" spans="1:8" ht="13.5" x14ac:dyDescent="0.25">
      <c r="A1172" s="3">
        <f>TITRES_STAT!B1175</f>
        <v>44006</v>
      </c>
      <c r="B1172" s="6">
        <f>TITRES_STAT!D1175</f>
        <v>7.6120999999999999</v>
      </c>
      <c r="C1172" s="2">
        <f t="shared" si="108"/>
        <v>7.4371852532237614</v>
      </c>
      <c r="D1172" s="2">
        <f t="shared" si="104"/>
        <v>7.4503019837172006</v>
      </c>
      <c r="E1172" s="2">
        <f t="shared" si="103"/>
        <v>-1.3116730493439199E-2</v>
      </c>
      <c r="F1172" s="2">
        <f t="shared" si="107"/>
        <v>-5.3193215596775215E-2</v>
      </c>
      <c r="G1172" s="2">
        <f t="shared" si="105"/>
        <v>4.0076485103336015E-2</v>
      </c>
      <c r="H1172" s="2" t="str">
        <f t="shared" si="106"/>
        <v>Sell</v>
      </c>
    </row>
    <row r="1173" spans="1:8" ht="13.5" x14ac:dyDescent="0.25">
      <c r="A1173" s="3">
        <f>TITRES_STAT!B1176</f>
        <v>44007</v>
      </c>
      <c r="B1173" s="6">
        <f>TITRES_STAT!D1176</f>
        <v>7.5730000000000004</v>
      </c>
      <c r="C1173" s="2">
        <f t="shared" si="108"/>
        <v>7.4556798296508759</v>
      </c>
      <c r="D1173" s="2">
        <f t="shared" si="104"/>
        <v>7.4593907256640746</v>
      </c>
      <c r="E1173" s="2">
        <f t="shared" si="103"/>
        <v>-3.7108960131986279E-3</v>
      </c>
      <c r="F1173" s="2">
        <f t="shared" si="107"/>
        <v>-4.3296751680059899E-2</v>
      </c>
      <c r="G1173" s="2">
        <f t="shared" si="105"/>
        <v>3.9585855666861271E-2</v>
      </c>
      <c r="H1173" s="2" t="str">
        <f t="shared" si="106"/>
        <v>Sell</v>
      </c>
    </row>
    <row r="1174" spans="1:8" ht="13.5" x14ac:dyDescent="0.25">
      <c r="A1174" s="3">
        <f>TITRES_STAT!B1177</f>
        <v>44008</v>
      </c>
      <c r="B1174" s="6">
        <f>TITRES_STAT!D1177</f>
        <v>7.5730000000000004</v>
      </c>
      <c r="C1174" s="2">
        <f t="shared" si="108"/>
        <v>7.4617290866276642</v>
      </c>
      <c r="D1174" s="2">
        <f t="shared" si="104"/>
        <v>7.4678062274667356</v>
      </c>
      <c r="E1174" s="2">
        <f t="shared" si="103"/>
        <v>-6.0771408390714043E-3</v>
      </c>
      <c r="F1174" s="2">
        <f t="shared" si="107"/>
        <v>-3.5852829511862201E-2</v>
      </c>
      <c r="G1174" s="2">
        <f t="shared" si="105"/>
        <v>2.9775688672790797E-2</v>
      </c>
      <c r="H1174" s="2" t="str">
        <f t="shared" si="106"/>
        <v>Sell</v>
      </c>
    </row>
    <row r="1175" spans="1:8" ht="13.5" x14ac:dyDescent="0.25">
      <c r="A1175" s="3">
        <f>TITRES_STAT!B1178</f>
        <v>44011</v>
      </c>
      <c r="B1175" s="6">
        <f>TITRES_STAT!D1178</f>
        <v>7.5730000000000004</v>
      </c>
      <c r="C1175" s="2">
        <f t="shared" si="108"/>
        <v>7.466847688684946</v>
      </c>
      <c r="D1175" s="2">
        <f t="shared" si="104"/>
        <v>7.4755983587654953</v>
      </c>
      <c r="E1175" s="2">
        <f t="shared" si="103"/>
        <v>-8.7506700805493054E-3</v>
      </c>
      <c r="F1175" s="2">
        <f t="shared" si="107"/>
        <v>-3.0432397625599624E-2</v>
      </c>
      <c r="G1175" s="2">
        <f t="shared" si="105"/>
        <v>2.1681727545050319E-2</v>
      </c>
      <c r="H1175" s="2" t="str">
        <f t="shared" si="106"/>
        <v>Sell</v>
      </c>
    </row>
    <row r="1176" spans="1:8" ht="13.5" x14ac:dyDescent="0.25">
      <c r="A1176" s="3">
        <f>TITRES_STAT!B1179</f>
        <v>44012</v>
      </c>
      <c r="B1176" s="6">
        <f>TITRES_STAT!D1179</f>
        <v>7.5730000000000004</v>
      </c>
      <c r="C1176" s="2">
        <f t="shared" si="108"/>
        <v>7.4711788135026467</v>
      </c>
      <c r="D1176" s="2">
        <f t="shared" si="104"/>
        <v>7.4828132951532362</v>
      </c>
      <c r="E1176" s="2">
        <f t="shared" si="103"/>
        <v>-1.1634481650589557E-2</v>
      </c>
      <c r="F1176" s="2">
        <f t="shared" si="107"/>
        <v>-2.6672814430597613E-2</v>
      </c>
      <c r="G1176" s="2">
        <f t="shared" si="105"/>
        <v>1.5038332780008056E-2</v>
      </c>
      <c r="H1176" s="2" t="str">
        <f t="shared" si="106"/>
        <v>Sell</v>
      </c>
    </row>
    <row r="1177" spans="1:8" ht="13.5" x14ac:dyDescent="0.25">
      <c r="A1177" s="3">
        <f>TITRES_STAT!B1180</f>
        <v>44013</v>
      </c>
      <c r="B1177" s="6">
        <f>TITRES_STAT!D1180</f>
        <v>7.5730000000000004</v>
      </c>
      <c r="C1177" s="2">
        <f t="shared" si="108"/>
        <v>7.4748436114253165</v>
      </c>
      <c r="D1177" s="2">
        <f t="shared" si="104"/>
        <v>7.4894937918085516</v>
      </c>
      <c r="E1177" s="2">
        <f t="shared" si="103"/>
        <v>-1.4650180383235067E-2</v>
      </c>
      <c r="F1177" s="2">
        <f t="shared" si="107"/>
        <v>-2.4268287621125102E-2</v>
      </c>
      <c r="G1177" s="2">
        <f t="shared" si="105"/>
        <v>9.6181072378900348E-3</v>
      </c>
      <c r="H1177" s="2" t="str">
        <f t="shared" si="106"/>
        <v>Sell</v>
      </c>
    </row>
    <row r="1178" spans="1:8" ht="13.5" x14ac:dyDescent="0.25">
      <c r="A1178" s="3">
        <f>TITRES_STAT!B1181</f>
        <v>44014</v>
      </c>
      <c r="B1178" s="6">
        <f>TITRES_STAT!D1181</f>
        <v>7.5730000000000004</v>
      </c>
      <c r="C1178" s="2">
        <f t="shared" si="108"/>
        <v>7.4899445942829601</v>
      </c>
      <c r="D1178" s="2">
        <f t="shared" si="104"/>
        <v>7.4956794368597697</v>
      </c>
      <c r="E1178" s="2">
        <f t="shared" si="103"/>
        <v>-5.7348425768095623E-3</v>
      </c>
      <c r="F1178" s="2">
        <f t="shared" si="107"/>
        <v>-2.0561598612261995E-2</v>
      </c>
      <c r="G1178" s="2">
        <f t="shared" si="105"/>
        <v>1.4826756035452433E-2</v>
      </c>
      <c r="H1178" s="2" t="str">
        <f t="shared" si="106"/>
        <v>Sell</v>
      </c>
    </row>
    <row r="1179" spans="1:8" ht="13.5" x14ac:dyDescent="0.25">
      <c r="A1179" s="3">
        <f>TITRES_STAT!B1182</f>
        <v>44015</v>
      </c>
      <c r="B1179" s="6">
        <f>TITRES_STAT!D1182</f>
        <v>7.5730000000000004</v>
      </c>
      <c r="C1179" s="2">
        <f t="shared" si="108"/>
        <v>7.5027223490086588</v>
      </c>
      <c r="D1179" s="2">
        <f t="shared" si="104"/>
        <v>7.5014068859812681</v>
      </c>
      <c r="E1179" s="2">
        <f t="shared" si="103"/>
        <v>1.3154630273906065E-3</v>
      </c>
      <c r="F1179" s="2">
        <f t="shared" si="107"/>
        <v>-1.6186186284331473E-2</v>
      </c>
      <c r="G1179" s="2">
        <f t="shared" si="105"/>
        <v>1.750164931172208E-2</v>
      </c>
      <c r="H1179" s="2" t="str">
        <f t="shared" si="106"/>
        <v>Sell</v>
      </c>
    </row>
    <row r="1180" spans="1:8" ht="13.5" x14ac:dyDescent="0.25">
      <c r="A1180" s="3">
        <f>TITRES_STAT!B1183</f>
        <v>44018</v>
      </c>
      <c r="B1180" s="6">
        <f>TITRES_STAT!D1183</f>
        <v>7.6120999999999999</v>
      </c>
      <c r="C1180" s="2">
        <f t="shared" si="108"/>
        <v>7.5075342953150193</v>
      </c>
      <c r="D1180" s="2">
        <f t="shared" si="104"/>
        <v>7.5096063759085814</v>
      </c>
      <c r="E1180" s="2">
        <f t="shared" ref="E1180:E1243" si="109">C1180-D1180</f>
        <v>-2.07208059356212E-3</v>
      </c>
      <c r="F1180" s="2">
        <f t="shared" si="107"/>
        <v>-1.3363365146177603E-2</v>
      </c>
      <c r="G1180" s="2">
        <f t="shared" si="105"/>
        <v>1.1291284552615483E-2</v>
      </c>
      <c r="H1180" s="2" t="str">
        <f t="shared" si="106"/>
        <v>Sell</v>
      </c>
    </row>
    <row r="1181" spans="1:8" ht="13.5" x14ac:dyDescent="0.25">
      <c r="A1181" s="3">
        <f>TITRES_STAT!B1184</f>
        <v>44019</v>
      </c>
      <c r="B1181" s="6">
        <f>TITRES_STAT!D1184</f>
        <v>7.5730000000000004</v>
      </c>
      <c r="C1181" s="2">
        <f t="shared" si="108"/>
        <v>7.5236213268050163</v>
      </c>
      <c r="D1181" s="2">
        <f t="shared" ref="D1181:D1244" si="110">$D$4*B1181+(1-$D$4)*D1180</f>
        <v>7.5143021999153525</v>
      </c>
      <c r="E1181" s="2">
        <f t="shared" si="109"/>
        <v>9.3191268896637425E-3</v>
      </c>
      <c r="F1181" s="2">
        <f t="shared" si="107"/>
        <v>-8.8268667390093338E-3</v>
      </c>
      <c r="G1181" s="2">
        <f t="shared" si="105"/>
        <v>1.8145993628673078E-2</v>
      </c>
      <c r="H1181" s="2" t="str">
        <f t="shared" si="106"/>
        <v>Sell</v>
      </c>
    </row>
    <row r="1182" spans="1:8" ht="13.5" x14ac:dyDescent="0.25">
      <c r="A1182" s="3">
        <f>TITRES_STAT!B1185</f>
        <v>44020</v>
      </c>
      <c r="B1182" s="6">
        <f>TITRES_STAT!D1185</f>
        <v>7.5730000000000004</v>
      </c>
      <c r="C1182" s="2">
        <f t="shared" si="108"/>
        <v>7.5372334303734752</v>
      </c>
      <c r="D1182" s="2">
        <f t="shared" si="110"/>
        <v>7.5186501851068073</v>
      </c>
      <c r="E1182" s="2">
        <f t="shared" si="109"/>
        <v>1.858324526666788E-2</v>
      </c>
      <c r="F1182" s="2">
        <f t="shared" si="107"/>
        <v>-3.3448443378738917E-3</v>
      </c>
      <c r="G1182" s="2">
        <f t="shared" si="105"/>
        <v>2.1928089604541772E-2</v>
      </c>
      <c r="H1182" s="2" t="str">
        <f t="shared" si="106"/>
        <v>Sell</v>
      </c>
    </row>
    <row r="1183" spans="1:8" ht="13.5" x14ac:dyDescent="0.25">
      <c r="A1183" s="3">
        <f>TITRES_STAT!B1186</f>
        <v>44021</v>
      </c>
      <c r="B1183" s="6">
        <f>TITRES_STAT!D1186</f>
        <v>7.5730000000000004</v>
      </c>
      <c r="C1183" s="2">
        <f t="shared" si="108"/>
        <v>7.5427359795467872</v>
      </c>
      <c r="D1183" s="2">
        <f t="shared" si="110"/>
        <v>7.522676097321118</v>
      </c>
      <c r="E1183" s="2">
        <f t="shared" si="109"/>
        <v>2.0059882225669234E-2</v>
      </c>
      <c r="F1183" s="2">
        <f t="shared" si="107"/>
        <v>1.3361009748347336E-3</v>
      </c>
      <c r="G1183" s="2">
        <f t="shared" si="105"/>
        <v>1.8723781250834501E-2</v>
      </c>
      <c r="H1183" s="2" t="str">
        <f t="shared" si="106"/>
        <v>Sell</v>
      </c>
    </row>
    <row r="1184" spans="1:8" ht="13.5" x14ac:dyDescent="0.25">
      <c r="A1184" s="3">
        <f>TITRES_STAT!B1187</f>
        <v>44022</v>
      </c>
      <c r="B1184" s="6">
        <f>TITRES_STAT!D1187</f>
        <v>7.6043000000000003</v>
      </c>
      <c r="C1184" s="2">
        <f t="shared" si="108"/>
        <v>7.5473919826934353</v>
      </c>
      <c r="D1184" s="2">
        <f t="shared" si="110"/>
        <v>7.5287223123343683</v>
      </c>
      <c r="E1184" s="2">
        <f t="shared" si="109"/>
        <v>1.866967035906697E-2</v>
      </c>
      <c r="F1184" s="2">
        <f t="shared" si="107"/>
        <v>4.8028148516811812E-3</v>
      </c>
      <c r="G1184" s="2">
        <f t="shared" si="105"/>
        <v>1.3866855507385789E-2</v>
      </c>
      <c r="H1184" s="2" t="str">
        <f t="shared" si="106"/>
        <v>Sell</v>
      </c>
    </row>
    <row r="1185" spans="1:8" ht="13.5" x14ac:dyDescent="0.25">
      <c r="A1185" s="3">
        <f>TITRES_STAT!B1188</f>
        <v>44025</v>
      </c>
      <c r="B1185" s="6">
        <f>TITRES_STAT!D1188</f>
        <v>7.3856999999999999</v>
      </c>
      <c r="C1185" s="2">
        <f t="shared" si="108"/>
        <v>7.5513316776636765</v>
      </c>
      <c r="D1185" s="2">
        <f t="shared" si="110"/>
        <v>7.5181280669762671</v>
      </c>
      <c r="E1185" s="2">
        <f t="shared" si="109"/>
        <v>3.3203610687409402E-2</v>
      </c>
      <c r="F1185" s="2">
        <f t="shared" si="107"/>
        <v>1.0482974018826826E-2</v>
      </c>
      <c r="G1185" s="2">
        <f t="shared" si="105"/>
        <v>2.2720636668582574E-2</v>
      </c>
      <c r="H1185" s="2" t="str">
        <f t="shared" si="106"/>
        <v>Sell</v>
      </c>
    </row>
    <row r="1186" spans="1:8" ht="13.5" x14ac:dyDescent="0.25">
      <c r="A1186" s="3">
        <f>TITRES_STAT!B1189</f>
        <v>44026</v>
      </c>
      <c r="B1186" s="6">
        <f>TITRES_STAT!D1189</f>
        <v>7.5964999999999998</v>
      </c>
      <c r="C1186" s="2">
        <f t="shared" si="108"/>
        <v>7.5546652657154185</v>
      </c>
      <c r="D1186" s="2">
        <f t="shared" si="110"/>
        <v>7.5239333953483953</v>
      </c>
      <c r="E1186" s="2">
        <f t="shared" si="109"/>
        <v>3.0731870367023184E-2</v>
      </c>
      <c r="F1186" s="2">
        <f t="shared" si="107"/>
        <v>1.4532753288466097E-2</v>
      </c>
      <c r="G1186" s="2">
        <f t="shared" si="105"/>
        <v>1.6199117078557087E-2</v>
      </c>
      <c r="H1186" s="2" t="str">
        <f t="shared" si="106"/>
        <v>Sell</v>
      </c>
    </row>
    <row r="1187" spans="1:8" ht="13.5" x14ac:dyDescent="0.25">
      <c r="A1187" s="3">
        <f>TITRES_STAT!B1190</f>
        <v>44027</v>
      </c>
      <c r="B1187" s="6">
        <f>TITRES_STAT!D1190</f>
        <v>7.5651999999999999</v>
      </c>
      <c r="C1187" s="2">
        <f t="shared" si="108"/>
        <v>7.5574859940668926</v>
      </c>
      <c r="D1187" s="2">
        <f t="shared" si="110"/>
        <v>7.5269901808781441</v>
      </c>
      <c r="E1187" s="2">
        <f t="shared" si="109"/>
        <v>3.04958131887485E-2</v>
      </c>
      <c r="F1187" s="2">
        <f t="shared" si="107"/>
        <v>1.7725365268522579E-2</v>
      </c>
      <c r="G1187" s="2">
        <f t="shared" si="105"/>
        <v>1.2770447920225921E-2</v>
      </c>
      <c r="H1187" s="2" t="str">
        <f t="shared" si="106"/>
        <v>Sell</v>
      </c>
    </row>
    <row r="1188" spans="1:8" ht="13.5" x14ac:dyDescent="0.25">
      <c r="A1188" s="3">
        <f>TITRES_STAT!B1191</f>
        <v>44028</v>
      </c>
      <c r="B1188" s="6">
        <f>TITRES_STAT!D1191</f>
        <v>7.5651999999999999</v>
      </c>
      <c r="C1188" s="2">
        <f t="shared" si="108"/>
        <v>7.5598727642104482</v>
      </c>
      <c r="D1188" s="2">
        <f t="shared" si="110"/>
        <v>7.5298205378501333</v>
      </c>
      <c r="E1188" s="2">
        <f t="shared" si="109"/>
        <v>3.0052226360314904E-2</v>
      </c>
      <c r="F1188" s="2">
        <f t="shared" si="107"/>
        <v>2.0190737486881043E-2</v>
      </c>
      <c r="G1188" s="2">
        <f t="shared" ref="G1188:G1251" si="111">E1188-F1188</f>
        <v>9.8614888734338615E-3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44029</v>
      </c>
      <c r="B1189" s="6">
        <f>TITRES_STAT!D1192</f>
        <v>7.5730000000000004</v>
      </c>
      <c r="C1189" s="2">
        <f t="shared" si="108"/>
        <v>7.5618923389473025</v>
      </c>
      <c r="D1189" s="2">
        <f t="shared" si="110"/>
        <v>7.5330190165279012</v>
      </c>
      <c r="E1189" s="2">
        <f t="shared" si="109"/>
        <v>2.8873322419401326E-2</v>
      </c>
      <c r="F1189" s="2">
        <f t="shared" ref="F1189:F1252" si="113">(E1189*(2/(10)))+((1-(2/10))*F1188)</f>
        <v>2.1927254473385099E-2</v>
      </c>
      <c r="G1189" s="2">
        <f t="shared" si="111"/>
        <v>6.9460679460162274E-3</v>
      </c>
      <c r="H1189" s="2" t="str">
        <f t="shared" si="112"/>
        <v>Sell</v>
      </c>
    </row>
    <row r="1190" spans="1:8" ht="13.5" x14ac:dyDescent="0.25">
      <c r="A1190" s="3">
        <f>TITRES_STAT!B1193</f>
        <v>44032</v>
      </c>
      <c r="B1190" s="6">
        <f>TITRES_STAT!D1193</f>
        <v>7.5651999999999999</v>
      </c>
      <c r="C1190" s="2">
        <f t="shared" si="108"/>
        <v>7.5696165944938718</v>
      </c>
      <c r="D1190" s="2">
        <f t="shared" si="110"/>
        <v>7.5354027930813903</v>
      </c>
      <c r="E1190" s="2">
        <f t="shared" si="109"/>
        <v>3.4213801412481537E-2</v>
      </c>
      <c r="F1190" s="2">
        <f t="shared" si="113"/>
        <v>2.4384563861204387E-2</v>
      </c>
      <c r="G1190" s="2">
        <f t="shared" si="111"/>
        <v>9.82923755127715E-3</v>
      </c>
      <c r="H1190" s="2" t="str">
        <f t="shared" si="112"/>
        <v>Sell</v>
      </c>
    </row>
    <row r="1191" spans="1:8" ht="13.5" x14ac:dyDescent="0.25">
      <c r="A1191" s="3">
        <f>TITRES_STAT!B1194</f>
        <v>44033</v>
      </c>
      <c r="B1191" s="6">
        <f>TITRES_STAT!D1194</f>
        <v>7.5339999999999998</v>
      </c>
      <c r="C1191" s="2">
        <f t="shared" si="108"/>
        <v>7.5701371184178914</v>
      </c>
      <c r="D1191" s="2">
        <f t="shared" si="110"/>
        <v>7.5352988824827687</v>
      </c>
      <c r="E1191" s="2">
        <f t="shared" si="109"/>
        <v>3.4838235935122697E-2</v>
      </c>
      <c r="F1191" s="2">
        <f t="shared" si="113"/>
        <v>2.647529827598805E-2</v>
      </c>
      <c r="G1191" s="2">
        <f t="shared" si="111"/>
        <v>8.362937659134647E-3</v>
      </c>
      <c r="H1191" s="2" t="str">
        <f t="shared" si="112"/>
        <v>Sell</v>
      </c>
    </row>
    <row r="1192" spans="1:8" ht="13.5" x14ac:dyDescent="0.25">
      <c r="A1192" s="3">
        <f>TITRES_STAT!B1195</f>
        <v>44034</v>
      </c>
      <c r="B1192" s="6">
        <f>TITRES_STAT!D1195</f>
        <v>7.3544</v>
      </c>
      <c r="C1192" s="2">
        <f t="shared" si="108"/>
        <v>7.5705775617382161</v>
      </c>
      <c r="D1192" s="2">
        <f t="shared" si="110"/>
        <v>7.5218989652618227</v>
      </c>
      <c r="E1192" s="2">
        <f t="shared" si="109"/>
        <v>4.8678596476393388E-2</v>
      </c>
      <c r="F1192" s="2">
        <f t="shared" si="113"/>
        <v>3.0915957916069117E-2</v>
      </c>
      <c r="G1192" s="2">
        <f t="shared" si="111"/>
        <v>1.776263856032427E-2</v>
      </c>
      <c r="H1192" s="2" t="str">
        <f t="shared" si="112"/>
        <v>Sell</v>
      </c>
    </row>
    <row r="1193" spans="1:8" ht="13.5" x14ac:dyDescent="0.25">
      <c r="A1193" s="3">
        <f>TITRES_STAT!B1196</f>
        <v>44035</v>
      </c>
      <c r="B1193" s="6">
        <f>TITRES_STAT!D1196</f>
        <v>7.4793000000000003</v>
      </c>
      <c r="C1193" s="2">
        <f t="shared" si="108"/>
        <v>7.5709502445477215</v>
      </c>
      <c r="D1193" s="2">
        <f t="shared" si="110"/>
        <v>7.5187434863535394</v>
      </c>
      <c r="E1193" s="2">
        <f t="shared" si="109"/>
        <v>5.2206758194182079E-2</v>
      </c>
      <c r="F1193" s="2">
        <f t="shared" si="113"/>
        <v>3.5174117971691711E-2</v>
      </c>
      <c r="G1193" s="2">
        <f t="shared" si="111"/>
        <v>1.7032640222490368E-2</v>
      </c>
      <c r="H1193" s="2" t="str">
        <f t="shared" si="112"/>
        <v>Sell</v>
      </c>
    </row>
    <row r="1194" spans="1:8" ht="13.5" x14ac:dyDescent="0.25">
      <c r="A1194" s="3">
        <f>TITRES_STAT!B1197</f>
        <v>44036</v>
      </c>
      <c r="B1194" s="6">
        <f>TITRES_STAT!D1197</f>
        <v>7.4558999999999997</v>
      </c>
      <c r="C1194" s="2">
        <f t="shared" si="108"/>
        <v>7.5760809761557644</v>
      </c>
      <c r="D1194" s="2">
        <f t="shared" si="110"/>
        <v>7.5140884132903141</v>
      </c>
      <c r="E1194" s="2">
        <f t="shared" si="109"/>
        <v>6.1992562865450296E-2</v>
      </c>
      <c r="F1194" s="2">
        <f t="shared" si="113"/>
        <v>4.0537806950443428E-2</v>
      </c>
      <c r="G1194" s="2">
        <f t="shared" si="111"/>
        <v>2.1454755915006868E-2</v>
      </c>
      <c r="H1194" s="2" t="str">
        <f t="shared" si="112"/>
        <v>Sell</v>
      </c>
    </row>
    <row r="1195" spans="1:8" ht="13.5" x14ac:dyDescent="0.25">
      <c r="A1195" s="3">
        <f>TITRES_STAT!B1198</f>
        <v>44039</v>
      </c>
      <c r="B1195" s="6">
        <f>TITRES_STAT!D1198</f>
        <v>7.4558999999999997</v>
      </c>
      <c r="C1195" s="2">
        <f t="shared" si="108"/>
        <v>7.5467915952087239</v>
      </c>
      <c r="D1195" s="2">
        <f t="shared" si="110"/>
        <v>7.5097781604539939</v>
      </c>
      <c r="E1195" s="2">
        <f t="shared" si="109"/>
        <v>3.7013434754729957E-2</v>
      </c>
      <c r="F1195" s="2">
        <f t="shared" si="113"/>
        <v>3.9832932511300739E-2</v>
      </c>
      <c r="G1195" s="2">
        <f t="shared" si="111"/>
        <v>-2.8194977565707824E-3</v>
      </c>
      <c r="H1195" s="2" t="str">
        <f t="shared" si="112"/>
        <v>Hold</v>
      </c>
    </row>
    <row r="1196" spans="1:8" ht="13.5" x14ac:dyDescent="0.25">
      <c r="A1196" s="3">
        <f>TITRES_STAT!B1199</f>
        <v>44040</v>
      </c>
      <c r="B1196" s="6">
        <f>TITRES_STAT!D1199</f>
        <v>7.3388</v>
      </c>
      <c r="C1196" s="2">
        <f t="shared" si="108"/>
        <v>7.5544390420996894</v>
      </c>
      <c r="D1196" s="2">
        <f t="shared" si="110"/>
        <v>7.4971131115314753</v>
      </c>
      <c r="E1196" s="2">
        <f t="shared" si="109"/>
        <v>5.7325930568214112E-2</v>
      </c>
      <c r="F1196" s="2">
        <f t="shared" si="113"/>
        <v>4.3331532122683411E-2</v>
      </c>
      <c r="G1196" s="2">
        <f t="shared" si="111"/>
        <v>1.3994398445530701E-2</v>
      </c>
      <c r="H1196" s="2" t="str">
        <f t="shared" si="112"/>
        <v>Sell</v>
      </c>
    </row>
    <row r="1197" spans="1:8" ht="13.5" x14ac:dyDescent="0.25">
      <c r="A1197" s="3">
        <f>TITRES_STAT!B1200</f>
        <v>44041</v>
      </c>
      <c r="B1197" s="6">
        <f>TITRES_STAT!D1200</f>
        <v>7.4169</v>
      </c>
      <c r="C1197" s="2">
        <f t="shared" si="108"/>
        <v>7.5560945740843533</v>
      </c>
      <c r="D1197" s="2">
        <f t="shared" si="110"/>
        <v>7.4911713995661815</v>
      </c>
      <c r="E1197" s="2">
        <f t="shared" si="109"/>
        <v>6.4923174518171756E-2</v>
      </c>
      <c r="F1197" s="2">
        <f t="shared" si="113"/>
        <v>4.7649860601781079E-2</v>
      </c>
      <c r="G1197" s="2">
        <f t="shared" si="111"/>
        <v>1.7273313916390677E-2</v>
      </c>
      <c r="H1197" s="2" t="str">
        <f t="shared" si="112"/>
        <v>Sell</v>
      </c>
    </row>
    <row r="1198" spans="1:8" ht="13.5" x14ac:dyDescent="0.25">
      <c r="A1198" s="3">
        <f>TITRES_STAT!B1201</f>
        <v>44042</v>
      </c>
      <c r="B1198" s="6">
        <f>TITRES_STAT!D1201</f>
        <v>7.5651999999999999</v>
      </c>
      <c r="C1198" s="2">
        <f t="shared" si="108"/>
        <v>7.557495408840607</v>
      </c>
      <c r="D1198" s="2">
        <f t="shared" si="110"/>
        <v>7.4966549995983165</v>
      </c>
      <c r="E1198" s="2">
        <f t="shared" si="109"/>
        <v>6.0840409242290505E-2</v>
      </c>
      <c r="F1198" s="2">
        <f t="shared" si="113"/>
        <v>5.0287970329882963E-2</v>
      </c>
      <c r="G1198" s="2">
        <f t="shared" si="111"/>
        <v>1.0552438912407543E-2</v>
      </c>
      <c r="H1198" s="2" t="str">
        <f t="shared" si="112"/>
        <v>Sell</v>
      </c>
    </row>
    <row r="1199" spans="1:8" ht="13.5" x14ac:dyDescent="0.25">
      <c r="A1199" s="3">
        <f>TITRES_STAT!B1202</f>
        <v>44046</v>
      </c>
      <c r="B1199" s="6">
        <f>TITRES_STAT!D1202</f>
        <v>7.5339999999999998</v>
      </c>
      <c r="C1199" s="2">
        <f t="shared" si="108"/>
        <v>7.5598807305574365</v>
      </c>
      <c r="D1199" s="2">
        <f t="shared" si="110"/>
        <v>7.4994212959243676</v>
      </c>
      <c r="E1199" s="2">
        <f t="shared" si="109"/>
        <v>6.0459434633068909E-2</v>
      </c>
      <c r="F1199" s="2">
        <f t="shared" si="113"/>
        <v>5.2322263190520156E-2</v>
      </c>
      <c r="G1199" s="2">
        <f t="shared" si="111"/>
        <v>8.1371714425487532E-3</v>
      </c>
      <c r="H1199" s="2" t="str">
        <f t="shared" si="112"/>
        <v>Sell</v>
      </c>
    </row>
    <row r="1200" spans="1:8" ht="13.5" x14ac:dyDescent="0.25">
      <c r="A1200" s="3">
        <f>TITRES_STAT!B1203</f>
        <v>44047</v>
      </c>
      <c r="B1200" s="6">
        <f>TITRES_STAT!D1203</f>
        <v>7.5262000000000002</v>
      </c>
      <c r="C1200" s="2">
        <f t="shared" si="108"/>
        <v>7.5606990797024469</v>
      </c>
      <c r="D1200" s="2">
        <f t="shared" si="110"/>
        <v>7.5014049036336736</v>
      </c>
      <c r="E1200" s="2">
        <f t="shared" si="109"/>
        <v>5.9294176068773297E-2</v>
      </c>
      <c r="F1200" s="2">
        <f t="shared" si="113"/>
        <v>5.3716645766170787E-2</v>
      </c>
      <c r="G1200" s="2">
        <f t="shared" si="111"/>
        <v>5.5775303026025097E-3</v>
      </c>
      <c r="H1200" s="2" t="str">
        <f t="shared" si="112"/>
        <v>Sell</v>
      </c>
    </row>
    <row r="1201" spans="1:8" ht="13.5" x14ac:dyDescent="0.25">
      <c r="A1201" s="3">
        <f>TITRES_STAT!B1204</f>
        <v>44048</v>
      </c>
      <c r="B1201" s="6">
        <f>TITRES_STAT!D1204</f>
        <v>7.5574000000000003</v>
      </c>
      <c r="C1201" s="2">
        <f t="shared" si="108"/>
        <v>7.5565915289789931</v>
      </c>
      <c r="D1201" s="2">
        <f t="shared" si="110"/>
        <v>7.5055526885496979</v>
      </c>
      <c r="E1201" s="2">
        <f t="shared" si="109"/>
        <v>5.1038840429295185E-2</v>
      </c>
      <c r="F1201" s="2">
        <f t="shared" si="113"/>
        <v>5.3181084698795664E-2</v>
      </c>
      <c r="G1201" s="2">
        <f t="shared" si="111"/>
        <v>-2.142244269500479E-3</v>
      </c>
      <c r="H1201" s="2" t="str">
        <f t="shared" si="112"/>
        <v>Hold</v>
      </c>
    </row>
    <row r="1202" spans="1:8" ht="13.5" x14ac:dyDescent="0.25">
      <c r="A1202" s="3">
        <f>TITRES_STAT!B1205</f>
        <v>44049</v>
      </c>
      <c r="B1202" s="6">
        <f>TITRES_STAT!D1205</f>
        <v>7.5730000000000004</v>
      </c>
      <c r="C1202" s="2">
        <f t="shared" si="108"/>
        <v>7.5254851399053022</v>
      </c>
      <c r="D1202" s="2">
        <f t="shared" si="110"/>
        <v>7.5105487856941648</v>
      </c>
      <c r="E1202" s="2">
        <f t="shared" si="109"/>
        <v>1.493635421113737E-2</v>
      </c>
      <c r="F1202" s="2">
        <f t="shared" si="113"/>
        <v>4.5532138601264011E-2</v>
      </c>
      <c r="G1202" s="2">
        <f t="shared" si="111"/>
        <v>-3.059578439012664E-2</v>
      </c>
      <c r="H1202" s="2" t="str">
        <f t="shared" si="112"/>
        <v>Hold</v>
      </c>
    </row>
    <row r="1203" spans="1:8" ht="13.5" x14ac:dyDescent="0.25">
      <c r="A1203" s="3">
        <f>TITRES_STAT!B1206</f>
        <v>44050</v>
      </c>
      <c r="B1203" s="6">
        <f>TITRES_STAT!D1206</f>
        <v>7.6510999999999996</v>
      </c>
      <c r="C1203" s="2">
        <f t="shared" si="108"/>
        <v>7.5183797337660252</v>
      </c>
      <c r="D1203" s="2">
        <f t="shared" si="110"/>
        <v>7.5209599867538568</v>
      </c>
      <c r="E1203" s="2">
        <f t="shared" si="109"/>
        <v>-2.5802529878315994E-3</v>
      </c>
      <c r="F1203" s="2">
        <f t="shared" si="113"/>
        <v>3.5909660283444889E-2</v>
      </c>
      <c r="G1203" s="2">
        <f t="shared" si="111"/>
        <v>-3.8489913271276488E-2</v>
      </c>
      <c r="H1203" s="2" t="str">
        <f t="shared" si="112"/>
        <v>Hold</v>
      </c>
    </row>
    <row r="1204" spans="1:8" ht="13.5" x14ac:dyDescent="0.25">
      <c r="A1204" s="3">
        <f>TITRES_STAT!B1207</f>
        <v>44053</v>
      </c>
      <c r="B1204" s="6">
        <f>TITRES_STAT!D1207</f>
        <v>7.6433</v>
      </c>
      <c r="C1204" s="2">
        <f t="shared" si="108"/>
        <v>7.50876746703279</v>
      </c>
      <c r="D1204" s="2">
        <f t="shared" si="110"/>
        <v>7.5300222099572753</v>
      </c>
      <c r="E1204" s="2">
        <f t="shared" si="109"/>
        <v>-2.125474292448537E-2</v>
      </c>
      <c r="F1204" s="2">
        <f t="shared" si="113"/>
        <v>2.4476779641858841E-2</v>
      </c>
      <c r="G1204" s="2">
        <f t="shared" si="111"/>
        <v>-4.5731522566344211E-2</v>
      </c>
      <c r="H1204" s="2" t="str">
        <f t="shared" si="112"/>
        <v>Hold</v>
      </c>
    </row>
    <row r="1205" spans="1:8" ht="13.5" x14ac:dyDescent="0.25">
      <c r="A1205" s="3">
        <f>TITRES_STAT!B1208</f>
        <v>44054</v>
      </c>
      <c r="B1205" s="6">
        <f>TITRES_STAT!D1208</f>
        <v>7.5730000000000004</v>
      </c>
      <c r="C1205" s="2">
        <f t="shared" si="108"/>
        <v>7.5006340105662064</v>
      </c>
      <c r="D1205" s="2">
        <f t="shared" si="110"/>
        <v>7.5332057499604401</v>
      </c>
      <c r="E1205" s="2">
        <f t="shared" si="109"/>
        <v>-3.2571739394233745E-2</v>
      </c>
      <c r="F1205" s="2">
        <f t="shared" si="113"/>
        <v>1.3067075834640327E-2</v>
      </c>
      <c r="G1205" s="2">
        <f t="shared" si="111"/>
        <v>-4.5638815228874072E-2</v>
      </c>
      <c r="H1205" s="2" t="str">
        <f t="shared" si="112"/>
        <v>Hold</v>
      </c>
    </row>
    <row r="1206" spans="1:8" ht="13.5" x14ac:dyDescent="0.25">
      <c r="A1206" s="3">
        <f>TITRES_STAT!B1209</f>
        <v>44055</v>
      </c>
      <c r="B1206" s="6">
        <f>TITRES_STAT!D1209</f>
        <v>7.5730000000000004</v>
      </c>
      <c r="C1206" s="2">
        <f t="shared" si="108"/>
        <v>7.475736470479097</v>
      </c>
      <c r="D1206" s="2">
        <f t="shared" si="110"/>
        <v>7.5361534721855925</v>
      </c>
      <c r="E1206" s="2">
        <f t="shared" si="109"/>
        <v>-6.0417001706495554E-2</v>
      </c>
      <c r="F1206" s="2">
        <f t="shared" si="113"/>
        <v>-1.6297396735868493E-3</v>
      </c>
      <c r="G1206" s="2">
        <f t="shared" si="111"/>
        <v>-5.8787262032908703E-2</v>
      </c>
      <c r="H1206" s="2" t="str">
        <f t="shared" si="112"/>
        <v>Hold</v>
      </c>
    </row>
    <row r="1207" spans="1:8" ht="13.5" x14ac:dyDescent="0.25">
      <c r="A1207" s="3">
        <f>TITRES_STAT!B1210</f>
        <v>44057</v>
      </c>
      <c r="B1207" s="6">
        <f>TITRES_STAT!D1210</f>
        <v>7.3465999999999996</v>
      </c>
      <c r="C1207" s="2">
        <f t="shared" si="108"/>
        <v>7.466684705790005</v>
      </c>
      <c r="D1207" s="2">
        <f t="shared" si="110"/>
        <v>7.5221124742459189</v>
      </c>
      <c r="E1207" s="2">
        <f t="shared" si="109"/>
        <v>-5.5427768455913906E-2</v>
      </c>
      <c r="F1207" s="2">
        <f t="shared" si="113"/>
        <v>-1.2389345430052262E-2</v>
      </c>
      <c r="G1207" s="2">
        <f t="shared" si="111"/>
        <v>-4.3038423025861645E-2</v>
      </c>
      <c r="H1207" s="2" t="str">
        <f t="shared" si="112"/>
        <v>Hold</v>
      </c>
    </row>
    <row r="1208" spans="1:8" ht="13.5" x14ac:dyDescent="0.25">
      <c r="A1208" s="3">
        <f>TITRES_STAT!B1211</f>
        <v>44060</v>
      </c>
      <c r="B1208" s="6">
        <f>TITRES_STAT!D1211</f>
        <v>7.5651999999999999</v>
      </c>
      <c r="C1208" s="2">
        <f t="shared" si="108"/>
        <v>7.4818409048992347</v>
      </c>
      <c r="D1208" s="2">
        <f t="shared" si="110"/>
        <v>7.5253041428202945</v>
      </c>
      <c r="E1208" s="2">
        <f t="shared" si="109"/>
        <v>-4.3463237921059772E-2</v>
      </c>
      <c r="F1208" s="2">
        <f t="shared" si="113"/>
        <v>-1.8604123928253766E-2</v>
      </c>
      <c r="G1208" s="2">
        <f t="shared" si="111"/>
        <v>-2.4859113992806006E-2</v>
      </c>
      <c r="H1208" s="2" t="str">
        <f t="shared" si="112"/>
        <v>Hold</v>
      </c>
    </row>
    <row r="1209" spans="1:8" ht="13.5" x14ac:dyDescent="0.25">
      <c r="A1209" s="3">
        <f>TITRES_STAT!B1212</f>
        <v>44061</v>
      </c>
      <c r="B1209" s="6">
        <f>TITRES_STAT!D1212</f>
        <v>7.5885999999999996</v>
      </c>
      <c r="C1209" s="2">
        <f t="shared" si="108"/>
        <v>7.4898653810685829</v>
      </c>
      <c r="D1209" s="2">
        <f t="shared" si="110"/>
        <v>7.5299927248336065</v>
      </c>
      <c r="E1209" s="2">
        <f t="shared" si="109"/>
        <v>-4.0127343765023582E-2</v>
      </c>
      <c r="F1209" s="2">
        <f t="shared" si="113"/>
        <v>-2.290876789560773E-2</v>
      </c>
      <c r="G1209" s="2">
        <f t="shared" si="111"/>
        <v>-1.7218575869415852E-2</v>
      </c>
      <c r="H1209" s="2" t="str">
        <f t="shared" si="112"/>
        <v>Hold</v>
      </c>
    </row>
    <row r="1210" spans="1:8" ht="13.5" x14ac:dyDescent="0.25">
      <c r="A1210" s="3">
        <f>TITRES_STAT!B1213</f>
        <v>44062</v>
      </c>
      <c r="B1210" s="6">
        <f>TITRES_STAT!D1213</f>
        <v>7.6120999999999999</v>
      </c>
      <c r="C1210" s="2">
        <f t="shared" si="108"/>
        <v>7.4954553224426475</v>
      </c>
      <c r="D1210" s="2">
        <f t="shared" si="110"/>
        <v>7.5360747452163022</v>
      </c>
      <c r="E1210" s="2">
        <f t="shared" si="109"/>
        <v>-4.0619422773654712E-2</v>
      </c>
      <c r="F1210" s="2">
        <f t="shared" si="113"/>
        <v>-2.6450898871217127E-2</v>
      </c>
      <c r="G1210" s="2">
        <f t="shared" si="111"/>
        <v>-1.4168523902437585E-2</v>
      </c>
      <c r="H1210" s="2" t="str">
        <f t="shared" si="112"/>
        <v>Hold</v>
      </c>
    </row>
    <row r="1211" spans="1:8" ht="13.5" x14ac:dyDescent="0.25">
      <c r="A1211" s="3">
        <f>TITRES_STAT!B1214</f>
        <v>44064</v>
      </c>
      <c r="B1211" s="6">
        <f>TITRES_STAT!D1214</f>
        <v>7.6199000000000003</v>
      </c>
      <c r="C1211" s="2">
        <f t="shared" si="108"/>
        <v>7.5049852728360857</v>
      </c>
      <c r="D1211" s="2">
        <f t="shared" si="110"/>
        <v>7.5422840233484285</v>
      </c>
      <c r="E1211" s="2">
        <f t="shared" si="109"/>
        <v>-3.7298750512342771E-2</v>
      </c>
      <c r="F1211" s="2">
        <f t="shared" si="113"/>
        <v>-2.8620469199442257E-2</v>
      </c>
      <c r="G1211" s="2">
        <f t="shared" si="111"/>
        <v>-8.678281312900514E-3</v>
      </c>
      <c r="H1211" s="2" t="str">
        <f t="shared" si="112"/>
        <v>Hold</v>
      </c>
    </row>
    <row r="1212" spans="1:8" ht="13.5" x14ac:dyDescent="0.25">
      <c r="A1212" s="3">
        <f>TITRES_STAT!B1215</f>
        <v>44067</v>
      </c>
      <c r="B1212" s="6">
        <f>TITRES_STAT!D1215</f>
        <v>7.6199000000000003</v>
      </c>
      <c r="C1212" s="2">
        <f t="shared" si="108"/>
        <v>7.5154490770151501</v>
      </c>
      <c r="D1212" s="2">
        <f t="shared" si="110"/>
        <v>7.5480333549522491</v>
      </c>
      <c r="E1212" s="2">
        <f t="shared" si="109"/>
        <v>-3.258427793709906E-2</v>
      </c>
      <c r="F1212" s="2">
        <f t="shared" si="113"/>
        <v>-2.941323094697362E-2</v>
      </c>
      <c r="G1212" s="2">
        <f t="shared" si="111"/>
        <v>-3.1710469901254403E-3</v>
      </c>
      <c r="H1212" s="2" t="str">
        <f t="shared" si="112"/>
        <v>Hold</v>
      </c>
    </row>
    <row r="1213" spans="1:8" ht="13.5" x14ac:dyDescent="0.25">
      <c r="A1213" s="3">
        <f>TITRES_STAT!B1216</f>
        <v>44068</v>
      </c>
      <c r="B1213" s="6">
        <f>TITRES_STAT!D1216</f>
        <v>7.6510999999999996</v>
      </c>
      <c r="C1213" s="2">
        <f t="shared" si="108"/>
        <v>7.5363184497820495</v>
      </c>
      <c r="D1213" s="2">
        <f t="shared" si="110"/>
        <v>7.5556679212520832</v>
      </c>
      <c r="E1213" s="2">
        <f t="shared" si="109"/>
        <v>-1.9349471470033741E-2</v>
      </c>
      <c r="F1213" s="2">
        <f t="shared" si="113"/>
        <v>-2.7400479051585644E-2</v>
      </c>
      <c r="G1213" s="2">
        <f t="shared" si="111"/>
        <v>8.0510075815519028E-3</v>
      </c>
      <c r="H1213" s="2" t="str">
        <f t="shared" si="112"/>
        <v>Sell</v>
      </c>
    </row>
    <row r="1214" spans="1:8" ht="13.5" x14ac:dyDescent="0.25">
      <c r="A1214" s="3">
        <f>TITRES_STAT!B1217</f>
        <v>44069</v>
      </c>
      <c r="B1214" s="6">
        <f>TITRES_STAT!D1217</f>
        <v>7.6510999999999996</v>
      </c>
      <c r="C1214" s="2">
        <f t="shared" si="108"/>
        <v>7.5527771498155811</v>
      </c>
      <c r="D1214" s="2">
        <f t="shared" si="110"/>
        <v>7.5627369641222995</v>
      </c>
      <c r="E1214" s="2">
        <f t="shared" si="109"/>
        <v>-9.9598143067183287E-3</v>
      </c>
      <c r="F1214" s="2">
        <f t="shared" si="113"/>
        <v>-2.3912346102612184E-2</v>
      </c>
      <c r="G1214" s="2">
        <f t="shared" si="111"/>
        <v>1.3952531795893855E-2</v>
      </c>
      <c r="H1214" s="2" t="str">
        <f t="shared" si="112"/>
        <v>Sell</v>
      </c>
    </row>
    <row r="1215" spans="1:8" ht="13.5" x14ac:dyDescent="0.25">
      <c r="A1215" s="3">
        <f>TITRES_STAT!B1218</f>
        <v>44070</v>
      </c>
      <c r="B1215" s="6">
        <f>TITRES_STAT!D1218</f>
        <v>7.6510999999999996</v>
      </c>
      <c r="C1215" s="2">
        <f t="shared" si="108"/>
        <v>7.5558883575362614</v>
      </c>
      <c r="D1215" s="2">
        <f t="shared" si="110"/>
        <v>7.5692823741873143</v>
      </c>
      <c r="E1215" s="2">
        <f t="shared" si="109"/>
        <v>-1.3394016651052887E-2</v>
      </c>
      <c r="F1215" s="2">
        <f t="shared" si="113"/>
        <v>-2.1808680212300327E-2</v>
      </c>
      <c r="G1215" s="2">
        <f t="shared" si="111"/>
        <v>8.4146635612474402E-3</v>
      </c>
      <c r="H1215" s="2" t="str">
        <f t="shared" si="112"/>
        <v>Sell</v>
      </c>
    </row>
    <row r="1216" spans="1:8" ht="13.5" x14ac:dyDescent="0.25">
      <c r="A1216" s="3">
        <f>TITRES_STAT!B1219</f>
        <v>44071</v>
      </c>
      <c r="B1216" s="6">
        <f>TITRES_STAT!D1219</f>
        <v>7.6510999999999996</v>
      </c>
      <c r="C1216" s="2">
        <f t="shared" si="108"/>
        <v>7.5585209179152981</v>
      </c>
      <c r="D1216" s="2">
        <f t="shared" si="110"/>
        <v>7.5753429390623284</v>
      </c>
      <c r="E1216" s="2">
        <f t="shared" si="109"/>
        <v>-1.6822021147030242E-2</v>
      </c>
      <c r="F1216" s="2">
        <f t="shared" si="113"/>
        <v>-2.081134839924631E-2</v>
      </c>
      <c r="G1216" s="2">
        <f t="shared" si="111"/>
        <v>3.9893272522160683E-3</v>
      </c>
      <c r="H1216" s="2" t="str">
        <f t="shared" si="112"/>
        <v>Sell</v>
      </c>
    </row>
    <row r="1217" spans="1:8" ht="13.5" x14ac:dyDescent="0.25">
      <c r="A1217" s="3">
        <f>TITRES_STAT!B1220</f>
        <v>44074</v>
      </c>
      <c r="B1217" s="6">
        <f>TITRES_STAT!D1220</f>
        <v>7.6433</v>
      </c>
      <c r="C1217" s="2">
        <f t="shared" si="108"/>
        <v>7.5259176997744834</v>
      </c>
      <c r="D1217" s="2">
        <f t="shared" si="110"/>
        <v>7.5803767954280818</v>
      </c>
      <c r="E1217" s="2">
        <f t="shared" si="109"/>
        <v>-5.4459095653598411E-2</v>
      </c>
      <c r="F1217" s="2">
        <f t="shared" si="113"/>
        <v>-2.7540897850116732E-2</v>
      </c>
      <c r="G1217" s="2">
        <f t="shared" si="111"/>
        <v>-2.6918197803481678E-2</v>
      </c>
      <c r="H1217" s="2" t="str">
        <f t="shared" si="112"/>
        <v>Hold</v>
      </c>
    </row>
    <row r="1218" spans="1:8" ht="13.5" x14ac:dyDescent="0.25">
      <c r="A1218" s="3">
        <f>TITRES_STAT!B1221</f>
        <v>44075</v>
      </c>
      <c r="B1218" s="6">
        <f>TITRES_STAT!D1221</f>
        <v>7.6120999999999999</v>
      </c>
      <c r="C1218" s="2">
        <f t="shared" si="108"/>
        <v>7.5319611305784093</v>
      </c>
      <c r="D1218" s="2">
        <f t="shared" si="110"/>
        <v>7.5827266624334095</v>
      </c>
      <c r="E1218" s="2">
        <f t="shared" si="109"/>
        <v>-5.0765531855000212E-2</v>
      </c>
      <c r="F1218" s="2">
        <f t="shared" si="113"/>
        <v>-3.2185824651093431E-2</v>
      </c>
      <c r="G1218" s="2">
        <f t="shared" si="111"/>
        <v>-1.8579707203906781E-2</v>
      </c>
      <c r="H1218" s="2" t="str">
        <f t="shared" si="112"/>
        <v>Hold</v>
      </c>
    </row>
    <row r="1219" spans="1:8" ht="13.5" x14ac:dyDescent="0.25">
      <c r="A1219" s="3">
        <f>TITRES_STAT!B1222</f>
        <v>44076</v>
      </c>
      <c r="B1219" s="6">
        <f>TITRES_STAT!D1222</f>
        <v>7.7291999999999996</v>
      </c>
      <c r="C1219" s="2">
        <f t="shared" si="108"/>
        <v>7.5406748027971151</v>
      </c>
      <c r="D1219" s="2">
        <f t="shared" si="110"/>
        <v>7.5935765392901944</v>
      </c>
      <c r="E1219" s="2">
        <f t="shared" si="109"/>
        <v>-5.2901736493079277E-2</v>
      </c>
      <c r="F1219" s="2">
        <f t="shared" si="113"/>
        <v>-3.63290070194906E-2</v>
      </c>
      <c r="G1219" s="2">
        <f t="shared" si="111"/>
        <v>-1.6572729473588677E-2</v>
      </c>
      <c r="H1219" s="2" t="str">
        <f t="shared" si="112"/>
        <v>Hold</v>
      </c>
    </row>
    <row r="1220" spans="1:8" ht="13.5" x14ac:dyDescent="0.25">
      <c r="A1220" s="3">
        <f>TITRES_STAT!B1223</f>
        <v>44077</v>
      </c>
      <c r="B1220" s="6">
        <f>TITRES_STAT!D1223</f>
        <v>7.7994000000000003</v>
      </c>
      <c r="C1220" s="2">
        <f t="shared" si="108"/>
        <v>7.5516632946744817</v>
      </c>
      <c r="D1220" s="2">
        <f t="shared" si="110"/>
        <v>7.6088227215649953</v>
      </c>
      <c r="E1220" s="2">
        <f t="shared" si="109"/>
        <v>-5.7159426890513565E-2</v>
      </c>
      <c r="F1220" s="2">
        <f t="shared" si="113"/>
        <v>-4.0495090993695193E-2</v>
      </c>
      <c r="G1220" s="2">
        <f t="shared" si="111"/>
        <v>-1.6664335896818372E-2</v>
      </c>
      <c r="H1220" s="2" t="str">
        <f t="shared" si="112"/>
        <v>Hold</v>
      </c>
    </row>
    <row r="1221" spans="1:8" ht="13.5" x14ac:dyDescent="0.25">
      <c r="A1221" s="3">
        <f>TITRES_STAT!B1224</f>
        <v>44078</v>
      </c>
      <c r="B1221" s="6">
        <f>TITRES_STAT!D1224</f>
        <v>8.2600999999999996</v>
      </c>
      <c r="C1221" s="2">
        <f t="shared" si="108"/>
        <v>7.5621612493399457</v>
      </c>
      <c r="D1221" s="2">
        <f t="shared" si="110"/>
        <v>7.6570654829305509</v>
      </c>
      <c r="E1221" s="2">
        <f t="shared" si="109"/>
        <v>-9.490423359060518E-2</v>
      </c>
      <c r="F1221" s="2">
        <f t="shared" si="113"/>
        <v>-5.1376919513077192E-2</v>
      </c>
      <c r="G1221" s="2">
        <f t="shared" si="111"/>
        <v>-4.3527314077527988E-2</v>
      </c>
      <c r="H1221" s="2" t="str">
        <f t="shared" si="112"/>
        <v>Hold</v>
      </c>
    </row>
    <row r="1222" spans="1:8" ht="13.5" x14ac:dyDescent="0.25">
      <c r="A1222" s="3">
        <f>TITRES_STAT!B1225</f>
        <v>44081</v>
      </c>
      <c r="B1222" s="6">
        <f>TITRES_STAT!D1225</f>
        <v>8.0805000000000007</v>
      </c>
      <c r="C1222" s="2">
        <f t="shared" si="108"/>
        <v>7.5710441340568773</v>
      </c>
      <c r="D1222" s="2">
        <f t="shared" si="110"/>
        <v>7.6884310027134735</v>
      </c>
      <c r="E1222" s="2">
        <f t="shared" si="109"/>
        <v>-0.1173868686565962</v>
      </c>
      <c r="F1222" s="2">
        <f t="shared" si="113"/>
        <v>-6.4578909341780996E-2</v>
      </c>
      <c r="G1222" s="2">
        <f t="shared" si="111"/>
        <v>-5.2807959314815203E-2</v>
      </c>
      <c r="H1222" s="2" t="str">
        <f t="shared" si="112"/>
        <v>Hold</v>
      </c>
    </row>
    <row r="1223" spans="1:8" ht="13.5" x14ac:dyDescent="0.25">
      <c r="A1223" s="3">
        <f>TITRES_STAT!B1226</f>
        <v>44082</v>
      </c>
      <c r="B1223" s="6">
        <f>TITRES_STAT!D1226</f>
        <v>7.9244000000000003</v>
      </c>
      <c r="C1223" s="2">
        <f t="shared" si="108"/>
        <v>7.5833604211250503</v>
      </c>
      <c r="D1223" s="2">
        <f t="shared" si="110"/>
        <v>7.7059101876976603</v>
      </c>
      <c r="E1223" s="2">
        <f t="shared" si="109"/>
        <v>-0.12254976657261007</v>
      </c>
      <c r="F1223" s="2">
        <f t="shared" si="113"/>
        <v>-7.6173080787946823E-2</v>
      </c>
      <c r="G1223" s="2">
        <f t="shared" si="111"/>
        <v>-4.6376685784663252E-2</v>
      </c>
      <c r="H1223" s="2" t="str">
        <f t="shared" si="112"/>
        <v>Hold</v>
      </c>
    </row>
    <row r="1224" spans="1:8" ht="13.5" x14ac:dyDescent="0.25">
      <c r="A1224" s="3">
        <f>TITRES_STAT!B1227</f>
        <v>44083</v>
      </c>
      <c r="B1224" s="6">
        <f>TITRES_STAT!D1227</f>
        <v>8.2757000000000005</v>
      </c>
      <c r="C1224" s="2">
        <f t="shared" si="108"/>
        <v>7.5937818947981199</v>
      </c>
      <c r="D1224" s="2">
        <f t="shared" si="110"/>
        <v>7.7481168404607965</v>
      </c>
      <c r="E1224" s="2">
        <f t="shared" si="109"/>
        <v>-0.15433494566267658</v>
      </c>
      <c r="F1224" s="2">
        <f t="shared" si="113"/>
        <v>-9.1805453762892772E-2</v>
      </c>
      <c r="G1224" s="2">
        <f t="shared" si="111"/>
        <v>-6.252949189978381E-2</v>
      </c>
      <c r="H1224" s="2" t="str">
        <f t="shared" si="112"/>
        <v>Hold</v>
      </c>
    </row>
    <row r="1225" spans="1:8" ht="13.5" x14ac:dyDescent="0.25">
      <c r="A1225" s="3">
        <f>TITRES_STAT!B1228</f>
        <v>44084</v>
      </c>
      <c r="B1225" s="6">
        <f>TITRES_STAT!D1228</f>
        <v>8.3302999999999994</v>
      </c>
      <c r="C1225" s="2">
        <f t="shared" si="108"/>
        <v>7.6026000648291792</v>
      </c>
      <c r="D1225" s="2">
        <f t="shared" si="110"/>
        <v>7.7912415189451814</v>
      </c>
      <c r="E1225" s="2">
        <f t="shared" si="109"/>
        <v>-0.18864145411600219</v>
      </c>
      <c r="F1225" s="2">
        <f t="shared" si="113"/>
        <v>-0.11117265383351466</v>
      </c>
      <c r="G1225" s="2">
        <f t="shared" si="111"/>
        <v>-7.7468800282487538E-2</v>
      </c>
      <c r="H1225" s="2" t="str">
        <f t="shared" si="112"/>
        <v>Hold</v>
      </c>
    </row>
    <row r="1226" spans="1:8" ht="13.5" x14ac:dyDescent="0.25">
      <c r="A1226" s="3">
        <f>TITRES_STAT!B1229</f>
        <v>44085</v>
      </c>
      <c r="B1226" s="6">
        <f>TITRES_STAT!D1229</f>
        <v>8.3381000000000007</v>
      </c>
      <c r="C1226" s="2">
        <f t="shared" si="108"/>
        <v>7.6100615933169973</v>
      </c>
      <c r="D1226" s="2">
        <f t="shared" si="110"/>
        <v>7.8317495545788711</v>
      </c>
      <c r="E1226" s="2">
        <f t="shared" si="109"/>
        <v>-0.22168796126187384</v>
      </c>
      <c r="F1226" s="2">
        <f t="shared" si="113"/>
        <v>-0.1332757153191865</v>
      </c>
      <c r="G1226" s="2">
        <f t="shared" si="111"/>
        <v>-8.8412245942687345E-2</v>
      </c>
      <c r="H1226" s="2" t="str">
        <f t="shared" si="112"/>
        <v>Hold</v>
      </c>
    </row>
    <row r="1227" spans="1:8" ht="13.5" x14ac:dyDescent="0.25">
      <c r="A1227" s="3">
        <f>TITRES_STAT!B1230</f>
        <v>44088</v>
      </c>
      <c r="B1227" s="6">
        <f>TITRES_STAT!D1230</f>
        <v>8.2445000000000004</v>
      </c>
      <c r="C1227" s="2">
        <f t="shared" si="108"/>
        <v>7.6151751943451522</v>
      </c>
      <c r="D1227" s="2">
        <f t="shared" si="110"/>
        <v>7.8623236616471033</v>
      </c>
      <c r="E1227" s="2">
        <f t="shared" si="109"/>
        <v>-0.24714846730195106</v>
      </c>
      <c r="F1227" s="2">
        <f t="shared" si="113"/>
        <v>-0.15605026571573943</v>
      </c>
      <c r="G1227" s="2">
        <f t="shared" si="111"/>
        <v>-9.1098201586211625E-2</v>
      </c>
      <c r="H1227" s="2" t="str">
        <f t="shared" si="112"/>
        <v>Hold</v>
      </c>
    </row>
    <row r="1228" spans="1:8" ht="13.5" x14ac:dyDescent="0.25">
      <c r="A1228" s="3">
        <f>TITRES_STAT!B1231</f>
        <v>44089</v>
      </c>
      <c r="B1228" s="6">
        <f>TITRES_STAT!D1231</f>
        <v>8.2365999999999993</v>
      </c>
      <c r="C1228" s="2">
        <f t="shared" si="108"/>
        <v>7.6147020875228213</v>
      </c>
      <c r="D1228" s="2">
        <f t="shared" si="110"/>
        <v>7.8900478348584295</v>
      </c>
      <c r="E1228" s="2">
        <f t="shared" si="109"/>
        <v>-0.27534574733560824</v>
      </c>
      <c r="F1228" s="2">
        <f t="shared" si="113"/>
        <v>-0.17990936203971319</v>
      </c>
      <c r="G1228" s="2">
        <f t="shared" si="111"/>
        <v>-9.5436385295895043E-2</v>
      </c>
      <c r="H1228" s="2" t="str">
        <f t="shared" si="112"/>
        <v>Hold</v>
      </c>
    </row>
    <row r="1229" spans="1:8" ht="13.5" x14ac:dyDescent="0.25">
      <c r="A1229" s="3">
        <f>TITRES_STAT!B1232</f>
        <v>44090</v>
      </c>
      <c r="B1229" s="6">
        <f>TITRES_STAT!D1232</f>
        <v>8.1975999999999996</v>
      </c>
      <c r="C1229" s="2">
        <f t="shared" si="108"/>
        <v>7.6323171509808496</v>
      </c>
      <c r="D1229" s="2">
        <f t="shared" si="110"/>
        <v>7.9128294767207681</v>
      </c>
      <c r="E1229" s="2">
        <f t="shared" si="109"/>
        <v>-0.28051232573991847</v>
      </c>
      <c r="F1229" s="2">
        <f t="shared" si="113"/>
        <v>-0.20002995477975427</v>
      </c>
      <c r="G1229" s="2">
        <f t="shared" si="111"/>
        <v>-8.0482370960164196E-2</v>
      </c>
      <c r="H1229" s="2" t="str">
        <f t="shared" si="112"/>
        <v>Hold</v>
      </c>
    </row>
    <row r="1230" spans="1:8" ht="13.5" x14ac:dyDescent="0.25">
      <c r="A1230" s="3">
        <f>TITRES_STAT!B1233</f>
        <v>44091</v>
      </c>
      <c r="B1230" s="6">
        <f>TITRES_STAT!D1233</f>
        <v>8.2678999999999991</v>
      </c>
      <c r="C1230" s="2">
        <f t="shared" si="108"/>
        <v>7.6580222046761035</v>
      </c>
      <c r="D1230" s="2">
        <f t="shared" si="110"/>
        <v>7.9391309969636747</v>
      </c>
      <c r="E1230" s="2">
        <f t="shared" si="109"/>
        <v>-0.28110879228757124</v>
      </c>
      <c r="F1230" s="2">
        <f t="shared" si="113"/>
        <v>-0.21624572228131769</v>
      </c>
      <c r="G1230" s="2">
        <f t="shared" si="111"/>
        <v>-6.4863070006253548E-2</v>
      </c>
      <c r="H1230" s="2" t="str">
        <f t="shared" si="112"/>
        <v>Hold</v>
      </c>
    </row>
    <row r="1231" spans="1:8" ht="13.5" x14ac:dyDescent="0.25">
      <c r="A1231" s="3">
        <f>TITRES_STAT!B1234</f>
        <v>44092</v>
      </c>
      <c r="B1231" s="6">
        <f>TITRES_STAT!D1234</f>
        <v>8.2365999999999993</v>
      </c>
      <c r="C1231" s="2">
        <f t="shared" ref="C1231:C1294" si="114">$C$4*B1221+C1230*(1-$C$4)</f>
        <v>7.7506495578028565</v>
      </c>
      <c r="D1231" s="2">
        <f t="shared" si="110"/>
        <v>7.9611657379293286</v>
      </c>
      <c r="E1231" s="2">
        <f t="shared" si="109"/>
        <v>-0.21051618012647211</v>
      </c>
      <c r="F1231" s="2">
        <f t="shared" si="113"/>
        <v>-0.2150998138503486</v>
      </c>
      <c r="G1231" s="2">
        <f t="shared" si="111"/>
        <v>4.5836337238764902E-3</v>
      </c>
      <c r="H1231" s="2" t="str">
        <f t="shared" si="112"/>
        <v>Sell</v>
      </c>
    </row>
    <row r="1232" spans="1:8" ht="13.5" x14ac:dyDescent="0.25">
      <c r="A1232" s="3">
        <f>TITRES_STAT!B1235</f>
        <v>44095</v>
      </c>
      <c r="B1232" s="6">
        <f>TITRES_STAT!D1235</f>
        <v>8.0414999999999992</v>
      </c>
      <c r="C1232" s="2">
        <f t="shared" si="114"/>
        <v>7.8013957796793401</v>
      </c>
      <c r="D1232" s="2">
        <f t="shared" si="110"/>
        <v>7.967116424008637</v>
      </c>
      <c r="E1232" s="2">
        <f t="shared" si="109"/>
        <v>-0.1657206443292969</v>
      </c>
      <c r="F1232" s="2">
        <f t="shared" si="113"/>
        <v>-0.20522397994613828</v>
      </c>
      <c r="G1232" s="2">
        <f t="shared" si="111"/>
        <v>3.9503335616841384E-2</v>
      </c>
      <c r="H1232" s="2" t="str">
        <f t="shared" si="112"/>
        <v>Sell</v>
      </c>
    </row>
    <row r="1233" spans="1:8" ht="13.5" x14ac:dyDescent="0.25">
      <c r="A1233" s="3">
        <f>TITRES_STAT!B1236</f>
        <v>44096</v>
      </c>
      <c r="B1233" s="6">
        <f>TITRES_STAT!D1236</f>
        <v>8.0493000000000006</v>
      </c>
      <c r="C1233" s="2">
        <f t="shared" si="114"/>
        <v>7.8203195058825186</v>
      </c>
      <c r="D1233" s="2">
        <f t="shared" si="110"/>
        <v>7.9732040963042934</v>
      </c>
      <c r="E1233" s="2">
        <f t="shared" si="109"/>
        <v>-0.15288459042177482</v>
      </c>
      <c r="F1233" s="2">
        <f t="shared" si="113"/>
        <v>-0.19475610204126562</v>
      </c>
      <c r="G1233" s="2">
        <f t="shared" si="111"/>
        <v>4.1871511619490792E-2</v>
      </c>
      <c r="H1233" s="2" t="str">
        <f t="shared" si="112"/>
        <v>Sell</v>
      </c>
    </row>
    <row r="1234" spans="1:8" ht="13.5" x14ac:dyDescent="0.25">
      <c r="A1234" s="3">
        <f>TITRES_STAT!B1237</f>
        <v>44097</v>
      </c>
      <c r="B1234" s="6">
        <f>TITRES_STAT!D1237</f>
        <v>8.0493000000000006</v>
      </c>
      <c r="C1234" s="2">
        <f t="shared" si="114"/>
        <v>7.8903780434390542</v>
      </c>
      <c r="D1234" s="2">
        <f t="shared" si="110"/>
        <v>7.9788408299113831</v>
      </c>
      <c r="E1234" s="2">
        <f t="shared" si="109"/>
        <v>-8.8462786472328858E-2</v>
      </c>
      <c r="F1234" s="2">
        <f t="shared" si="113"/>
        <v>-0.17349743892747829</v>
      </c>
      <c r="G1234" s="2">
        <f t="shared" si="111"/>
        <v>8.5034652455149434E-2</v>
      </c>
      <c r="H1234" s="2" t="str">
        <f t="shared" si="112"/>
        <v>Sell</v>
      </c>
    </row>
    <row r="1235" spans="1:8" ht="13.5" x14ac:dyDescent="0.25">
      <c r="A1235" s="3">
        <f>TITRES_STAT!B1238</f>
        <v>44098</v>
      </c>
      <c r="B1235" s="6">
        <f>TITRES_STAT!D1238</f>
        <v>8.0414999999999992</v>
      </c>
      <c r="C1235" s="2">
        <f t="shared" si="114"/>
        <v>7.9580583444484301</v>
      </c>
      <c r="D1235" s="2">
        <f t="shared" si="110"/>
        <v>7.9834822499179472</v>
      </c>
      <c r="E1235" s="2">
        <f t="shared" si="109"/>
        <v>-2.5423905469517116E-2</v>
      </c>
      <c r="F1235" s="2">
        <f t="shared" si="113"/>
        <v>-0.14388273223588607</v>
      </c>
      <c r="G1235" s="2">
        <f t="shared" si="111"/>
        <v>0.11845882676636896</v>
      </c>
      <c r="H1235" s="2" t="str">
        <f t="shared" si="112"/>
        <v>Sell</v>
      </c>
    </row>
    <row r="1236" spans="1:8" ht="13.5" x14ac:dyDescent="0.25">
      <c r="A1236" s="3">
        <f>TITRES_STAT!B1239</f>
        <v>44099</v>
      </c>
      <c r="B1236" s="6">
        <f>TITRES_STAT!D1239</f>
        <v>7.9711999999999996</v>
      </c>
      <c r="C1236" s="2">
        <f t="shared" si="114"/>
        <v>8.0165262914563638</v>
      </c>
      <c r="D1236" s="2">
        <f t="shared" si="110"/>
        <v>7.9825724536277294</v>
      </c>
      <c r="E1236" s="2">
        <f t="shared" si="109"/>
        <v>3.395383782863437E-2</v>
      </c>
      <c r="F1236" s="2">
        <f t="shared" si="113"/>
        <v>-0.10831541822298199</v>
      </c>
      <c r="G1236" s="2">
        <f t="shared" si="111"/>
        <v>0.14226925605161636</v>
      </c>
      <c r="H1236" s="2" t="str">
        <f t="shared" si="112"/>
        <v>Sell</v>
      </c>
    </row>
    <row r="1237" spans="1:8" ht="13.5" x14ac:dyDescent="0.25">
      <c r="A1237" s="3">
        <f>TITRES_STAT!B1240</f>
        <v>44102</v>
      </c>
      <c r="B1237" s="6">
        <f>TITRES_STAT!D1240</f>
        <v>7.9478</v>
      </c>
      <c r="C1237" s="2">
        <f t="shared" si="114"/>
        <v>8.051599169693846</v>
      </c>
      <c r="D1237" s="2">
        <f t="shared" si="110"/>
        <v>7.9799967163219723</v>
      </c>
      <c r="E1237" s="2">
        <f t="shared" si="109"/>
        <v>7.1602453371873764E-2</v>
      </c>
      <c r="F1237" s="2">
        <f t="shared" si="113"/>
        <v>-7.2331843904010845E-2</v>
      </c>
      <c r="G1237" s="2">
        <f t="shared" si="111"/>
        <v>0.14393429727588461</v>
      </c>
      <c r="H1237" s="2" t="str">
        <f t="shared" si="112"/>
        <v>Sell</v>
      </c>
    </row>
    <row r="1238" spans="1:8" ht="13.5" x14ac:dyDescent="0.25">
      <c r="A1238" s="3">
        <f>TITRES_STAT!B1241</f>
        <v>44103</v>
      </c>
      <c r="B1238" s="6">
        <f>TITRES_STAT!D1241</f>
        <v>8.0805000000000007</v>
      </c>
      <c r="C1238" s="2">
        <f t="shared" si="114"/>
        <v>8.080060835894793</v>
      </c>
      <c r="D1238" s="2">
        <f t="shared" si="110"/>
        <v>7.9874414040018262</v>
      </c>
      <c r="E1238" s="2">
        <f t="shared" si="109"/>
        <v>9.261943189296673E-2</v>
      </c>
      <c r="F1238" s="2">
        <f t="shared" si="113"/>
        <v>-3.9341588744615331E-2</v>
      </c>
      <c r="G1238" s="2">
        <f t="shared" si="111"/>
        <v>0.13196102063758205</v>
      </c>
      <c r="H1238" s="2" t="str">
        <f t="shared" si="112"/>
        <v>Sell</v>
      </c>
    </row>
    <row r="1239" spans="1:8" ht="13.5" x14ac:dyDescent="0.25">
      <c r="A1239" s="3">
        <f>TITRES_STAT!B1242</f>
        <v>44104</v>
      </c>
      <c r="B1239" s="6">
        <f>TITRES_STAT!D1242</f>
        <v>8.0414999999999992</v>
      </c>
      <c r="C1239" s="2">
        <f t="shared" si="114"/>
        <v>8.0981437842186708</v>
      </c>
      <c r="D1239" s="2">
        <f t="shared" si="110"/>
        <v>7.9914457444461355</v>
      </c>
      <c r="E1239" s="2">
        <f t="shared" si="109"/>
        <v>0.10669803977253522</v>
      </c>
      <c r="F1239" s="2">
        <f t="shared" si="113"/>
        <v>-1.0133663041185223E-2</v>
      </c>
      <c r="G1239" s="2">
        <f t="shared" si="111"/>
        <v>0.11683170281372045</v>
      </c>
      <c r="H1239" s="2" t="str">
        <f t="shared" si="112"/>
        <v>Sell</v>
      </c>
    </row>
    <row r="1240" spans="1:8" ht="13.5" x14ac:dyDescent="0.25">
      <c r="A1240" s="3">
        <f>TITRES_STAT!B1243</f>
        <v>44105</v>
      </c>
      <c r="B1240" s="6">
        <f>TITRES_STAT!D1243</f>
        <v>7.8540999999999999</v>
      </c>
      <c r="C1240" s="2">
        <f t="shared" si="114"/>
        <v>8.1242601251081066</v>
      </c>
      <c r="D1240" s="2">
        <f t="shared" si="110"/>
        <v>7.9812719855982737</v>
      </c>
      <c r="E1240" s="2">
        <f t="shared" si="109"/>
        <v>0.14298813950983291</v>
      </c>
      <c r="F1240" s="2">
        <f t="shared" si="113"/>
        <v>2.0490697469018406E-2</v>
      </c>
      <c r="G1240" s="2">
        <f t="shared" si="111"/>
        <v>0.1224974420408145</v>
      </c>
      <c r="H1240" s="2" t="str">
        <f t="shared" si="112"/>
        <v>Sell</v>
      </c>
    </row>
    <row r="1241" spans="1:8" ht="13.5" x14ac:dyDescent="0.25">
      <c r="A1241" s="3">
        <f>TITRES_STAT!B1244</f>
        <v>44106</v>
      </c>
      <c r="B1241" s="6">
        <f>TITRES_STAT!D1244</f>
        <v>7.7994000000000003</v>
      </c>
      <c r="C1241" s="2">
        <f t="shared" si="114"/>
        <v>8.1415431827837832</v>
      </c>
      <c r="D1241" s="2">
        <f t="shared" si="110"/>
        <v>7.9677999866650682</v>
      </c>
      <c r="E1241" s="2">
        <f t="shared" si="109"/>
        <v>0.17374319611871503</v>
      </c>
      <c r="F1241" s="2">
        <f t="shared" si="113"/>
        <v>5.1141197198957739E-2</v>
      </c>
      <c r="G1241" s="2">
        <f t="shared" si="111"/>
        <v>0.12260199891975729</v>
      </c>
      <c r="H1241" s="2" t="str">
        <f t="shared" si="112"/>
        <v>Sell</v>
      </c>
    </row>
    <row r="1242" spans="1:8" ht="13.5" x14ac:dyDescent="0.25">
      <c r="A1242" s="3">
        <f>TITRES_STAT!B1245</f>
        <v>44109</v>
      </c>
      <c r="B1242" s="6">
        <f>TITRES_STAT!D1245</f>
        <v>7.9555999999999996</v>
      </c>
      <c r="C1242" s="2">
        <f t="shared" si="114"/>
        <v>8.1261519238939712</v>
      </c>
      <c r="D1242" s="2">
        <f t="shared" si="110"/>
        <v>7.9668962839491373</v>
      </c>
      <c r="E1242" s="2">
        <f t="shared" si="109"/>
        <v>0.15925563994483394</v>
      </c>
      <c r="F1242" s="2">
        <f t="shared" si="113"/>
        <v>7.2764085748132978E-2</v>
      </c>
      <c r="G1242" s="2">
        <f t="shared" si="111"/>
        <v>8.6491554196700959E-2</v>
      </c>
      <c r="H1242" s="2" t="str">
        <f t="shared" si="112"/>
        <v>Sell</v>
      </c>
    </row>
    <row r="1243" spans="1:8" ht="13.5" x14ac:dyDescent="0.25">
      <c r="A1243" s="3">
        <f>TITRES_STAT!B1246</f>
        <v>44110</v>
      </c>
      <c r="B1243" s="6">
        <f>TITRES_STAT!D1246</f>
        <v>8.1585999999999999</v>
      </c>
      <c r="C1243" s="2">
        <f t="shared" si="114"/>
        <v>8.1143285509872065</v>
      </c>
      <c r="D1243" s="2">
        <f t="shared" si="110"/>
        <v>7.9810965592121637</v>
      </c>
      <c r="E1243" s="2">
        <f t="shared" si="109"/>
        <v>0.13323199177504286</v>
      </c>
      <c r="F1243" s="2">
        <f t="shared" si="113"/>
        <v>8.485766695351496E-2</v>
      </c>
      <c r="G1243" s="2">
        <f t="shared" si="111"/>
        <v>4.8374324821527898E-2</v>
      </c>
      <c r="H1243" s="2" t="str">
        <f t="shared" si="112"/>
        <v>Sell</v>
      </c>
    </row>
    <row r="1244" spans="1:8" ht="13.5" x14ac:dyDescent="0.25">
      <c r="A1244" s="3">
        <f>TITRES_STAT!B1247</f>
        <v>44111</v>
      </c>
      <c r="B1244" s="6">
        <f>TITRES_STAT!D1247</f>
        <v>8.1195000000000004</v>
      </c>
      <c r="C1244" s="2">
        <f t="shared" si="114"/>
        <v>8.1043241585276355</v>
      </c>
      <c r="D1244" s="2">
        <f t="shared" si="110"/>
        <v>7.9913486659371884</v>
      </c>
      <c r="E1244" s="2">
        <f t="shared" ref="E1244:E1307" si="115">C1244-D1244</f>
        <v>0.11297549259044715</v>
      </c>
      <c r="F1244" s="2">
        <f t="shared" si="113"/>
        <v>9.0481232080901391E-2</v>
      </c>
      <c r="G1244" s="2">
        <f t="shared" si="111"/>
        <v>2.2494260509545755E-2</v>
      </c>
      <c r="H1244" s="2" t="str">
        <f t="shared" si="112"/>
        <v>Sell</v>
      </c>
    </row>
    <row r="1245" spans="1:8" ht="13.5" x14ac:dyDescent="0.25">
      <c r="A1245" s="3">
        <f>TITRES_STAT!B1248</f>
        <v>44112</v>
      </c>
      <c r="B1245" s="6">
        <f>TITRES_STAT!D1248</f>
        <v>8.1585999999999999</v>
      </c>
      <c r="C1245" s="2">
        <f t="shared" si="114"/>
        <v>8.0946589033695382</v>
      </c>
      <c r="D1245" s="2">
        <f t="shared" ref="D1245:D1308" si="116">$D$4*B1245+(1-$D$4)*D1244</f>
        <v>8.0037376536455458</v>
      </c>
      <c r="E1245" s="2">
        <f t="shared" si="115"/>
        <v>9.0921249723992403E-2</v>
      </c>
      <c r="F1245" s="2">
        <f t="shared" si="113"/>
        <v>9.0569235609519599E-2</v>
      </c>
      <c r="G1245" s="2">
        <f t="shared" si="111"/>
        <v>3.5201411447280395E-4</v>
      </c>
      <c r="H1245" s="2" t="str">
        <f t="shared" si="112"/>
        <v>Sell</v>
      </c>
    </row>
    <row r="1246" spans="1:8" ht="13.5" x14ac:dyDescent="0.25">
      <c r="A1246" s="3">
        <f>TITRES_STAT!B1249</f>
        <v>44113</v>
      </c>
      <c r="B1246" s="6">
        <f>TITRES_STAT!D1249</f>
        <v>8.1195000000000004</v>
      </c>
      <c r="C1246" s="2">
        <f t="shared" si="114"/>
        <v>8.0756652259280699</v>
      </c>
      <c r="D1246" s="2">
        <f t="shared" si="116"/>
        <v>8.0123126422643942</v>
      </c>
      <c r="E1246" s="2">
        <f t="shared" si="115"/>
        <v>6.3352583663675688E-2</v>
      </c>
      <c r="F1246" s="2">
        <f t="shared" si="113"/>
        <v>8.5125905220350823E-2</v>
      </c>
      <c r="G1246" s="2">
        <f t="shared" si="111"/>
        <v>-2.1773321556675135E-2</v>
      </c>
      <c r="H1246" s="2" t="str">
        <f t="shared" si="112"/>
        <v>Hold</v>
      </c>
    </row>
    <row r="1247" spans="1:8" ht="13.5" x14ac:dyDescent="0.25">
      <c r="A1247" s="3">
        <f>TITRES_STAT!B1250</f>
        <v>44116</v>
      </c>
      <c r="B1247" s="6">
        <f>TITRES_STAT!D1250</f>
        <v>8.1195000000000004</v>
      </c>
      <c r="C1247" s="2">
        <f t="shared" si="114"/>
        <v>8.0559936527083664</v>
      </c>
      <c r="D1247" s="2">
        <f t="shared" si="116"/>
        <v>8.0202524465411056</v>
      </c>
      <c r="E1247" s="2">
        <f t="shared" si="115"/>
        <v>3.5741206167260842E-2</v>
      </c>
      <c r="F1247" s="2">
        <f t="shared" si="113"/>
        <v>7.5248965409732832E-2</v>
      </c>
      <c r="G1247" s="2">
        <f t="shared" si="111"/>
        <v>-3.950775924247199E-2</v>
      </c>
      <c r="H1247" s="2" t="str">
        <f t="shared" si="112"/>
        <v>Hold</v>
      </c>
    </row>
    <row r="1248" spans="1:8" ht="13.5" x14ac:dyDescent="0.25">
      <c r="A1248" s="3">
        <f>TITRES_STAT!B1251</f>
        <v>44117</v>
      </c>
      <c r="B1248" s="6">
        <f>TITRES_STAT!D1251</f>
        <v>8.0805000000000007</v>
      </c>
      <c r="C1248" s="2">
        <f t="shared" si="114"/>
        <v>8.0597638599840025</v>
      </c>
      <c r="D1248" s="2">
        <f t="shared" si="116"/>
        <v>8.0247152282788026</v>
      </c>
      <c r="E1248" s="2">
        <f t="shared" si="115"/>
        <v>3.5048631705199895E-2</v>
      </c>
      <c r="F1248" s="2">
        <f t="shared" si="113"/>
        <v>6.7208898668826247E-2</v>
      </c>
      <c r="G1248" s="2">
        <f t="shared" si="111"/>
        <v>-3.2160266963626352E-2</v>
      </c>
      <c r="H1248" s="2" t="str">
        <f t="shared" si="112"/>
        <v>Hold</v>
      </c>
    </row>
    <row r="1249" spans="1:8" ht="13.5" x14ac:dyDescent="0.25">
      <c r="A1249" s="3">
        <f>TITRES_STAT!B1252</f>
        <v>44118</v>
      </c>
      <c r="B1249" s="6">
        <f>TITRES_STAT!D1252</f>
        <v>8.0805000000000007</v>
      </c>
      <c r="C1249" s="2">
        <f t="shared" si="114"/>
        <v>8.0569540353710796</v>
      </c>
      <c r="D1249" s="2">
        <f t="shared" si="116"/>
        <v>8.0288474335914835</v>
      </c>
      <c r="E1249" s="2">
        <f t="shared" si="115"/>
        <v>2.8106601779596119E-2</v>
      </c>
      <c r="F1249" s="2">
        <f t="shared" si="113"/>
        <v>5.9388439290980227E-2</v>
      </c>
      <c r="G1249" s="2">
        <f t="shared" si="111"/>
        <v>-3.1281837511384109E-2</v>
      </c>
      <c r="H1249" s="2" t="str">
        <f t="shared" si="112"/>
        <v>Hold</v>
      </c>
    </row>
    <row r="1250" spans="1:8" ht="13.5" x14ac:dyDescent="0.25">
      <c r="A1250" s="3">
        <f>TITRES_STAT!B1253</f>
        <v>44120</v>
      </c>
      <c r="B1250" s="6">
        <f>TITRES_STAT!D1253</f>
        <v>7.9711999999999996</v>
      </c>
      <c r="C1250" s="2">
        <f t="shared" si="114"/>
        <v>8.0257457222370672</v>
      </c>
      <c r="D1250" s="2">
        <f t="shared" si="116"/>
        <v>8.0245772533254467</v>
      </c>
      <c r="E1250" s="2">
        <f t="shared" si="115"/>
        <v>1.1684689116204794E-3</v>
      </c>
      <c r="F1250" s="2">
        <f t="shared" si="113"/>
        <v>4.7744445215108282E-2</v>
      </c>
      <c r="G1250" s="2">
        <f t="shared" si="111"/>
        <v>-4.6575976303487802E-2</v>
      </c>
      <c r="H1250" s="2" t="str">
        <f t="shared" si="112"/>
        <v>Hold</v>
      </c>
    </row>
    <row r="1251" spans="1:8" ht="13.5" x14ac:dyDescent="0.25">
      <c r="A1251" s="3">
        <f>TITRES_STAT!B1254</f>
        <v>44123</v>
      </c>
      <c r="B1251" s="6">
        <f>TITRES_STAT!D1254</f>
        <v>8.1898</v>
      </c>
      <c r="C1251" s="2">
        <f t="shared" si="114"/>
        <v>7.9909233034313649</v>
      </c>
      <c r="D1251" s="2">
        <f t="shared" si="116"/>
        <v>8.0368159753013391</v>
      </c>
      <c r="E1251" s="2">
        <f t="shared" si="115"/>
        <v>-4.5892671869974144E-2</v>
      </c>
      <c r="F1251" s="2">
        <f t="shared" si="113"/>
        <v>2.9017021798091798E-2</v>
      </c>
      <c r="G1251" s="2">
        <f t="shared" si="111"/>
        <v>-7.4909693668065935E-2</v>
      </c>
      <c r="H1251" s="2" t="str">
        <f t="shared" si="112"/>
        <v>Hold</v>
      </c>
    </row>
    <row r="1252" spans="1:8" ht="13.5" x14ac:dyDescent="0.25">
      <c r="A1252" s="3">
        <f>TITRES_STAT!B1255</f>
        <v>44124</v>
      </c>
      <c r="B1252" s="6">
        <f>TITRES_STAT!D1255</f>
        <v>8.1898</v>
      </c>
      <c r="C1252" s="2">
        <f t="shared" si="114"/>
        <v>7.9854889490573093</v>
      </c>
      <c r="D1252" s="2">
        <f t="shared" si="116"/>
        <v>8.0481481252790186</v>
      </c>
      <c r="E1252" s="2">
        <f t="shared" si="115"/>
        <v>-6.2659176221709245E-2</v>
      </c>
      <c r="F1252" s="2">
        <f t="shared" si="113"/>
        <v>1.068178219413159E-2</v>
      </c>
      <c r="G1252" s="2">
        <f t="shared" ref="G1252:G1315" si="117">E1252-F1252</f>
        <v>-7.3340958415840832E-2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44125</v>
      </c>
      <c r="B1253" s="6">
        <f>TITRES_STAT!D1256</f>
        <v>8.0805000000000007</v>
      </c>
      <c r="C1253" s="2">
        <f t="shared" si="114"/>
        <v>8.0121214184331073</v>
      </c>
      <c r="D1253" s="2">
        <f t="shared" si="116"/>
        <v>8.0505445604435355</v>
      </c>
      <c r="E1253" s="2">
        <f t="shared" si="115"/>
        <v>-3.842314201042818E-2</v>
      </c>
      <c r="F1253" s="2">
        <f t="shared" ref="F1253:F1316" si="119">(E1253*(2/(10)))+((1-(2/10))*F1252)</f>
        <v>8.6079735321963578E-4</v>
      </c>
      <c r="G1253" s="2">
        <f t="shared" si="117"/>
        <v>-3.9283939363647817E-2</v>
      </c>
      <c r="H1253" s="2" t="str">
        <f t="shared" si="118"/>
        <v>Hold</v>
      </c>
    </row>
    <row r="1254" spans="1:8" ht="13.5" x14ac:dyDescent="0.25">
      <c r="A1254" s="3">
        <f>TITRES_STAT!B1257</f>
        <v>44126</v>
      </c>
      <c r="B1254" s="6">
        <f>TITRES_STAT!D1257</f>
        <v>8.2990999999999993</v>
      </c>
      <c r="C1254" s="2">
        <f t="shared" si="114"/>
        <v>8.0286412002126291</v>
      </c>
      <c r="D1254" s="2">
        <f t="shared" si="116"/>
        <v>8.0689560744847544</v>
      </c>
      <c r="E1254" s="2">
        <f t="shared" si="115"/>
        <v>-4.0314874272125323E-2</v>
      </c>
      <c r="F1254" s="2">
        <f t="shared" si="119"/>
        <v>-7.3743369718493558E-3</v>
      </c>
      <c r="G1254" s="2">
        <f t="shared" si="117"/>
        <v>-3.294053730027597E-2</v>
      </c>
      <c r="H1254" s="2" t="str">
        <f t="shared" si="118"/>
        <v>Hold</v>
      </c>
    </row>
    <row r="1255" spans="1:8" ht="13.5" x14ac:dyDescent="0.25">
      <c r="A1255" s="3">
        <f>TITRES_STAT!B1258</f>
        <v>44127</v>
      </c>
      <c r="B1255" s="6">
        <f>TITRES_STAT!D1258</f>
        <v>8.3224999999999998</v>
      </c>
      <c r="C1255" s="2">
        <f t="shared" si="114"/>
        <v>8.0486348617183783</v>
      </c>
      <c r="D1255" s="2">
        <f t="shared" si="116"/>
        <v>8.0877371060044023</v>
      </c>
      <c r="E1255" s="2">
        <f t="shared" si="115"/>
        <v>-3.9102244286024046E-2</v>
      </c>
      <c r="F1255" s="2">
        <f t="shared" si="119"/>
        <v>-1.3719918434684295E-2</v>
      </c>
      <c r="G1255" s="2">
        <f t="shared" si="117"/>
        <v>-2.5382325851339753E-2</v>
      </c>
      <c r="H1255" s="2" t="str">
        <f t="shared" si="118"/>
        <v>Hold</v>
      </c>
    </row>
    <row r="1256" spans="1:8" ht="13.5" x14ac:dyDescent="0.25">
      <c r="A1256" s="3">
        <f>TITRES_STAT!B1259</f>
        <v>44130</v>
      </c>
      <c r="B1256" s="6">
        <f>TITRES_STAT!D1259</f>
        <v>8.2757000000000005</v>
      </c>
      <c r="C1256" s="2">
        <f t="shared" si="114"/>
        <v>8.0595371906847824</v>
      </c>
      <c r="D1256" s="2">
        <f t="shared" si="116"/>
        <v>8.1016602833374094</v>
      </c>
      <c r="E1256" s="2">
        <f t="shared" si="115"/>
        <v>-4.2123092652627037E-2</v>
      </c>
      <c r="F1256" s="2">
        <f t="shared" si="119"/>
        <v>-1.9400553278272843E-2</v>
      </c>
      <c r="G1256" s="2">
        <f t="shared" si="117"/>
        <v>-2.2722539374354193E-2</v>
      </c>
      <c r="H1256" s="2" t="str">
        <f t="shared" si="118"/>
        <v>Hold</v>
      </c>
    </row>
    <row r="1257" spans="1:8" ht="13.5" x14ac:dyDescent="0.25">
      <c r="A1257" s="3">
        <f>TITRES_STAT!B1260</f>
        <v>44131</v>
      </c>
      <c r="B1257" s="6">
        <f>TITRES_STAT!D1260</f>
        <v>8.2600999999999996</v>
      </c>
      <c r="C1257" s="2">
        <f t="shared" si="114"/>
        <v>8.0687622382717379</v>
      </c>
      <c r="D1257" s="2">
        <f t="shared" si="116"/>
        <v>8.1133965586457499</v>
      </c>
      <c r="E1257" s="2">
        <f t="shared" si="115"/>
        <v>-4.4634320374012049E-2</v>
      </c>
      <c r="F1257" s="2">
        <f t="shared" si="119"/>
        <v>-2.4447306697420686E-2</v>
      </c>
      <c r="G1257" s="2">
        <f t="shared" si="117"/>
        <v>-2.0187013676591363E-2</v>
      </c>
      <c r="H1257" s="2" t="str">
        <f t="shared" si="118"/>
        <v>Hold</v>
      </c>
    </row>
    <row r="1258" spans="1:8" ht="13.5" x14ac:dyDescent="0.25">
      <c r="A1258" s="3">
        <f>TITRES_STAT!B1261</f>
        <v>44132</v>
      </c>
      <c r="B1258" s="6">
        <f>TITRES_STAT!D1261</f>
        <v>8.1820000000000004</v>
      </c>
      <c r="C1258" s="2">
        <f t="shared" si="114"/>
        <v>8.0705680477683934</v>
      </c>
      <c r="D1258" s="2">
        <f t="shared" si="116"/>
        <v>8.1184782950423617</v>
      </c>
      <c r="E1258" s="2">
        <f t="shared" si="115"/>
        <v>-4.7910247273968309E-2</v>
      </c>
      <c r="F1258" s="2">
        <f t="shared" si="119"/>
        <v>-2.9139894812730213E-2</v>
      </c>
      <c r="G1258" s="2">
        <f t="shared" si="117"/>
        <v>-1.8770352461238097E-2</v>
      </c>
      <c r="H1258" s="2" t="str">
        <f t="shared" si="118"/>
        <v>Hold</v>
      </c>
    </row>
    <row r="1259" spans="1:8" ht="13.5" x14ac:dyDescent="0.25">
      <c r="A1259" s="3">
        <f>TITRES_STAT!B1262</f>
        <v>44134</v>
      </c>
      <c r="B1259" s="6">
        <f>TITRES_STAT!D1262</f>
        <v>8.1195000000000004</v>
      </c>
      <c r="C1259" s="2">
        <f t="shared" si="114"/>
        <v>8.0720960404194102</v>
      </c>
      <c r="D1259" s="2">
        <f t="shared" si="116"/>
        <v>8.1185539768910751</v>
      </c>
      <c r="E1259" s="2">
        <f t="shared" si="115"/>
        <v>-4.6457936471664851E-2</v>
      </c>
      <c r="F1259" s="2">
        <f t="shared" si="119"/>
        <v>-3.260350314451714E-2</v>
      </c>
      <c r="G1259" s="2">
        <f t="shared" si="117"/>
        <v>-1.3854433327147711E-2</v>
      </c>
      <c r="H1259" s="2" t="str">
        <f t="shared" si="118"/>
        <v>Hold</v>
      </c>
    </row>
    <row r="1260" spans="1:8" ht="13.5" x14ac:dyDescent="0.25">
      <c r="A1260" s="3">
        <f>TITRES_STAT!B1263</f>
        <v>44137</v>
      </c>
      <c r="B1260" s="6">
        <f>TITRES_STAT!D1263</f>
        <v>8.1975999999999996</v>
      </c>
      <c r="C1260" s="2">
        <f t="shared" si="114"/>
        <v>8.0565735726625771</v>
      </c>
      <c r="D1260" s="2">
        <f t="shared" si="116"/>
        <v>8.1244092378621069</v>
      </c>
      <c r="E1260" s="2">
        <f t="shared" si="115"/>
        <v>-6.7835665199529771E-2</v>
      </c>
      <c r="F1260" s="2">
        <f t="shared" si="119"/>
        <v>-3.9649935555519669E-2</v>
      </c>
      <c r="G1260" s="2">
        <f t="shared" si="117"/>
        <v>-2.8185729644010102E-2</v>
      </c>
      <c r="H1260" s="2" t="str">
        <f t="shared" si="118"/>
        <v>Hold</v>
      </c>
    </row>
    <row r="1261" spans="1:8" ht="13.5" x14ac:dyDescent="0.25">
      <c r="A1261" s="3">
        <f>TITRES_STAT!B1264</f>
        <v>44138</v>
      </c>
      <c r="B1261" s="6">
        <f>TITRES_STAT!D1264</f>
        <v>8.2757000000000005</v>
      </c>
      <c r="C1261" s="2">
        <f t="shared" si="114"/>
        <v>8.0770699460991029</v>
      </c>
      <c r="D1261" s="2">
        <f t="shared" si="116"/>
        <v>8.1356159609834329</v>
      </c>
      <c r="E1261" s="2">
        <f t="shared" si="115"/>
        <v>-5.8546014884329978E-2</v>
      </c>
      <c r="F1261" s="2">
        <f t="shared" si="119"/>
        <v>-4.3429151421281731E-2</v>
      </c>
      <c r="G1261" s="2">
        <f t="shared" si="117"/>
        <v>-1.5116863463048247E-2</v>
      </c>
      <c r="H1261" s="2" t="str">
        <f t="shared" si="118"/>
        <v>Hold</v>
      </c>
    </row>
    <row r="1262" spans="1:8" ht="13.5" x14ac:dyDescent="0.25">
      <c r="A1262" s="3">
        <f>TITRES_STAT!B1265</f>
        <v>44139</v>
      </c>
      <c r="B1262" s="6">
        <f>TITRES_STAT!D1265</f>
        <v>8.5176999999999996</v>
      </c>
      <c r="C1262" s="2">
        <f t="shared" si="114"/>
        <v>8.094413031314625</v>
      </c>
      <c r="D1262" s="2">
        <f t="shared" si="116"/>
        <v>8.1639184823920683</v>
      </c>
      <c r="E1262" s="2">
        <f t="shared" si="115"/>
        <v>-6.9505451077443325E-2</v>
      </c>
      <c r="F1262" s="2">
        <f t="shared" si="119"/>
        <v>-4.8644411352514051E-2</v>
      </c>
      <c r="G1262" s="2">
        <f t="shared" si="117"/>
        <v>-2.0861039724929274E-2</v>
      </c>
      <c r="H1262" s="2" t="str">
        <f t="shared" si="118"/>
        <v>Hold</v>
      </c>
    </row>
    <row r="1263" spans="1:8" ht="13.5" x14ac:dyDescent="0.25">
      <c r="A1263" s="3">
        <f>TITRES_STAT!B1266</f>
        <v>44140</v>
      </c>
      <c r="B1263" s="6">
        <f>TITRES_STAT!D1266</f>
        <v>8.5099</v>
      </c>
      <c r="C1263" s="2">
        <f t="shared" si="114"/>
        <v>8.0922725649585292</v>
      </c>
      <c r="D1263" s="2">
        <f t="shared" si="116"/>
        <v>8.1895467429556188</v>
      </c>
      <c r="E1263" s="2">
        <f t="shared" si="115"/>
        <v>-9.7274177997089595E-2</v>
      </c>
      <c r="F1263" s="2">
        <f t="shared" si="119"/>
        <v>-5.8370364681429164E-2</v>
      </c>
      <c r="G1263" s="2">
        <f t="shared" si="117"/>
        <v>-3.8903813315660431E-2</v>
      </c>
      <c r="H1263" s="2" t="str">
        <f t="shared" si="118"/>
        <v>Hold</v>
      </c>
    </row>
    <row r="1264" spans="1:8" ht="13.5" x14ac:dyDescent="0.25">
      <c r="A1264" s="3">
        <f>TITRES_STAT!B1267</f>
        <v>44141</v>
      </c>
      <c r="B1264" s="6">
        <f>TITRES_STAT!D1267</f>
        <v>8.1975999999999996</v>
      </c>
      <c r="C1264" s="2">
        <f t="shared" si="114"/>
        <v>8.1240921703495239</v>
      </c>
      <c r="D1264" s="2">
        <f t="shared" si="116"/>
        <v>8.1901432805144623</v>
      </c>
      <c r="E1264" s="2">
        <f t="shared" si="115"/>
        <v>-6.6051110164938365E-2</v>
      </c>
      <c r="F1264" s="2">
        <f t="shared" si="119"/>
        <v>-5.9906513778131013E-2</v>
      </c>
      <c r="G1264" s="2">
        <f t="shared" si="117"/>
        <v>-6.1445963868073522E-3</v>
      </c>
      <c r="H1264" s="2" t="str">
        <f t="shared" si="118"/>
        <v>Hold</v>
      </c>
    </row>
    <row r="1265" spans="1:8" ht="13.5" x14ac:dyDescent="0.25">
      <c r="A1265" s="3">
        <f>TITRES_STAT!B1268</f>
        <v>44144</v>
      </c>
      <c r="B1265" s="6">
        <f>TITRES_STAT!D1268</f>
        <v>8.0883000000000003</v>
      </c>
      <c r="C1265" s="2">
        <f t="shared" si="114"/>
        <v>8.1546164518342117</v>
      </c>
      <c r="D1265" s="2">
        <f t="shared" si="116"/>
        <v>8.1825993338096872</v>
      </c>
      <c r="E1265" s="2">
        <f t="shared" si="115"/>
        <v>-2.7982881975475493E-2</v>
      </c>
      <c r="F1265" s="2">
        <f t="shared" si="119"/>
        <v>-5.3521787417599914E-2</v>
      </c>
      <c r="G1265" s="2">
        <f t="shared" si="117"/>
        <v>2.5538905442124421E-2</v>
      </c>
      <c r="H1265" s="2" t="str">
        <f t="shared" si="118"/>
        <v>Sell</v>
      </c>
    </row>
    <row r="1266" spans="1:8" ht="13.5" x14ac:dyDescent="0.25">
      <c r="A1266" s="3">
        <f>TITRES_STAT!B1269</f>
        <v>44145</v>
      </c>
      <c r="B1266" s="6">
        <f>TITRES_STAT!D1269</f>
        <v>8.0726999999999993</v>
      </c>
      <c r="C1266" s="2">
        <f t="shared" si="114"/>
        <v>8.1732446900135631</v>
      </c>
      <c r="D1266" s="2">
        <f t="shared" si="116"/>
        <v>8.1744586424163774</v>
      </c>
      <c r="E1266" s="2">
        <f t="shared" si="115"/>
        <v>-1.2139524028143001E-3</v>
      </c>
      <c r="F1266" s="2">
        <f t="shared" si="119"/>
        <v>-4.3060220414642796E-2</v>
      </c>
      <c r="G1266" s="2">
        <f t="shared" si="117"/>
        <v>4.1846268011828495E-2</v>
      </c>
      <c r="H1266" s="2" t="str">
        <f t="shared" si="118"/>
        <v>Sell</v>
      </c>
    </row>
    <row r="1267" spans="1:8" ht="13.5" x14ac:dyDescent="0.25">
      <c r="A1267" s="3">
        <f>TITRES_STAT!B1270</f>
        <v>44146</v>
      </c>
      <c r="B1267" s="6">
        <f>TITRES_STAT!D1270</f>
        <v>8.0726999999999993</v>
      </c>
      <c r="C1267" s="2">
        <f t="shared" si="114"/>
        <v>8.1866070453960926</v>
      </c>
      <c r="D1267" s="2">
        <f t="shared" si="116"/>
        <v>8.1669209652003492</v>
      </c>
      <c r="E1267" s="2">
        <f t="shared" si="115"/>
        <v>1.9686080195743472E-2</v>
      </c>
      <c r="F1267" s="2">
        <f t="shared" si="119"/>
        <v>-3.0510960292565541E-2</v>
      </c>
      <c r="G1267" s="2">
        <f t="shared" si="117"/>
        <v>5.0197040488309017E-2</v>
      </c>
      <c r="H1267" s="2" t="str">
        <f t="shared" si="118"/>
        <v>Sell</v>
      </c>
    </row>
    <row r="1268" spans="1:8" ht="13.5" x14ac:dyDescent="0.25">
      <c r="A1268" s="3">
        <f>TITRES_STAT!B1271</f>
        <v>44147</v>
      </c>
      <c r="B1268" s="6">
        <f>TITRES_STAT!D1271</f>
        <v>8.0336999999999996</v>
      </c>
      <c r="C1268" s="2">
        <f t="shared" si="114"/>
        <v>8.18589826918131</v>
      </c>
      <c r="D1268" s="2">
        <f t="shared" si="116"/>
        <v>8.1570527455558786</v>
      </c>
      <c r="E1268" s="2">
        <f t="shared" si="115"/>
        <v>2.8845523625431468E-2</v>
      </c>
      <c r="F1268" s="2">
        <f t="shared" si="119"/>
        <v>-1.8639663508966141E-2</v>
      </c>
      <c r="G1268" s="2">
        <f t="shared" si="117"/>
        <v>4.7485187134397609E-2</v>
      </c>
      <c r="H1268" s="2" t="str">
        <f t="shared" si="118"/>
        <v>Sell</v>
      </c>
    </row>
    <row r="1269" spans="1:8" ht="13.5" x14ac:dyDescent="0.25">
      <c r="A1269" s="3">
        <f>TITRES_STAT!B1272</f>
        <v>44148</v>
      </c>
      <c r="B1269" s="6">
        <f>TITRES_STAT!D1272</f>
        <v>8.0023999999999997</v>
      </c>
      <c r="C1269" s="2">
        <f t="shared" si="114"/>
        <v>8.1756831508457246</v>
      </c>
      <c r="D1269" s="2">
        <f t="shared" si="116"/>
        <v>8.1455969866258133</v>
      </c>
      <c r="E1269" s="2">
        <f t="shared" si="115"/>
        <v>3.0086164219911282E-2</v>
      </c>
      <c r="F1269" s="2">
        <f t="shared" si="119"/>
        <v>-8.8944979631906569E-3</v>
      </c>
      <c r="G1269" s="2">
        <f t="shared" si="117"/>
        <v>3.8980662183101936E-2</v>
      </c>
      <c r="H1269" s="2" t="str">
        <f t="shared" si="118"/>
        <v>Sell</v>
      </c>
    </row>
    <row r="1270" spans="1:8" ht="13.5" x14ac:dyDescent="0.25">
      <c r="A1270" s="3">
        <f>TITRES_STAT!B1273</f>
        <v>44151</v>
      </c>
      <c r="B1270" s="6">
        <f>TITRES_STAT!D1273</f>
        <v>7.8930999999999996</v>
      </c>
      <c r="C1270" s="2">
        <f t="shared" si="114"/>
        <v>8.1790549737925353</v>
      </c>
      <c r="D1270" s="2">
        <f t="shared" si="116"/>
        <v>8.126893506135012</v>
      </c>
      <c r="E1270" s="2">
        <f t="shared" si="115"/>
        <v>5.2161467657523275E-2</v>
      </c>
      <c r="F1270" s="2">
        <f t="shared" si="119"/>
        <v>3.3166951609521289E-3</v>
      </c>
      <c r="G1270" s="2">
        <f t="shared" si="117"/>
        <v>4.8844772496571147E-2</v>
      </c>
      <c r="H1270" s="2" t="str">
        <f t="shared" si="118"/>
        <v>Sell</v>
      </c>
    </row>
    <row r="1271" spans="1:8" ht="13.5" x14ac:dyDescent="0.25">
      <c r="A1271" s="3">
        <f>TITRES_STAT!B1274</f>
        <v>44152</v>
      </c>
      <c r="B1271" s="6">
        <f>TITRES_STAT!D1274</f>
        <v>7.9634</v>
      </c>
      <c r="C1271" s="2">
        <f t="shared" si="114"/>
        <v>8.1939234393629139</v>
      </c>
      <c r="D1271" s="2">
        <f t="shared" si="116"/>
        <v>8.1147828760509384</v>
      </c>
      <c r="E1271" s="2">
        <f t="shared" si="115"/>
        <v>7.9140563311975498E-2</v>
      </c>
      <c r="F1271" s="2">
        <f t="shared" si="119"/>
        <v>1.8481468791156801E-2</v>
      </c>
      <c r="G1271" s="2">
        <f t="shared" si="117"/>
        <v>6.0659094520818697E-2</v>
      </c>
      <c r="H1271" s="2" t="str">
        <f t="shared" si="118"/>
        <v>Sell</v>
      </c>
    </row>
    <row r="1272" spans="1:8" ht="13.5" x14ac:dyDescent="0.25">
      <c r="A1272" s="3">
        <f>TITRES_STAT!B1275</f>
        <v>44153</v>
      </c>
      <c r="B1272" s="6">
        <f>TITRES_STAT!D1275</f>
        <v>7.8853</v>
      </c>
      <c r="C1272" s="2">
        <f t="shared" si="114"/>
        <v>8.243735217922465</v>
      </c>
      <c r="D1272" s="2">
        <f t="shared" si="116"/>
        <v>8.0977841444916088</v>
      </c>
      <c r="E1272" s="2">
        <f t="shared" si="115"/>
        <v>0.14595107343085623</v>
      </c>
      <c r="F1272" s="2">
        <f t="shared" si="119"/>
        <v>4.3975389719096689E-2</v>
      </c>
      <c r="G1272" s="2">
        <f t="shared" si="117"/>
        <v>0.10197568371175954</v>
      </c>
      <c r="H1272" s="2" t="str">
        <f t="shared" si="118"/>
        <v>Sell</v>
      </c>
    </row>
    <row r="1273" spans="1:8" ht="13.5" x14ac:dyDescent="0.25">
      <c r="A1273" s="3">
        <f>TITRES_STAT!B1276</f>
        <v>44154</v>
      </c>
      <c r="B1273" s="6">
        <f>TITRES_STAT!D1276</f>
        <v>7.8619000000000003</v>
      </c>
      <c r="C1273" s="2">
        <f t="shared" si="114"/>
        <v>8.2846836459343933</v>
      </c>
      <c r="D1273" s="2">
        <f t="shared" si="116"/>
        <v>8.0803112448996384</v>
      </c>
      <c r="E1273" s="2">
        <f t="shared" si="115"/>
        <v>0.20437240103475496</v>
      </c>
      <c r="F1273" s="2">
        <f t="shared" si="119"/>
        <v>7.6054791982228351E-2</v>
      </c>
      <c r="G1273" s="2">
        <f t="shared" si="117"/>
        <v>0.12831760905252659</v>
      </c>
      <c r="H1273" s="2" t="str">
        <f t="shared" si="118"/>
        <v>Sell</v>
      </c>
    </row>
    <row r="1274" spans="1:8" ht="13.5" x14ac:dyDescent="0.25">
      <c r="A1274" s="3">
        <f>TITRES_STAT!B1277</f>
        <v>44155</v>
      </c>
      <c r="B1274" s="6">
        <f>TITRES_STAT!D1277</f>
        <v>7.8619000000000003</v>
      </c>
      <c r="C1274" s="2">
        <f t="shared" si="114"/>
        <v>8.2712861619444862</v>
      </c>
      <c r="D1274" s="2">
        <f t="shared" si="116"/>
        <v>8.0641326341663326</v>
      </c>
      <c r="E1274" s="2">
        <f t="shared" si="115"/>
        <v>0.20715352777815355</v>
      </c>
      <c r="F1274" s="2">
        <f t="shared" si="119"/>
        <v>0.10227453914141341</v>
      </c>
      <c r="G1274" s="2">
        <f t="shared" si="117"/>
        <v>0.10487898863674014</v>
      </c>
      <c r="H1274" s="2" t="str">
        <f t="shared" si="118"/>
        <v>Sell</v>
      </c>
    </row>
    <row r="1275" spans="1:8" ht="13.5" x14ac:dyDescent="0.25">
      <c r="A1275" s="3">
        <f>TITRES_STAT!B1278</f>
        <v>44158</v>
      </c>
      <c r="B1275" s="6">
        <f>TITRES_STAT!D1278</f>
        <v>7.7838000000000003</v>
      </c>
      <c r="C1275" s="2">
        <f t="shared" si="114"/>
        <v>8.2431344447222585</v>
      </c>
      <c r="D1275" s="2">
        <f t="shared" si="116"/>
        <v>8.0433672538577152</v>
      </c>
      <c r="E1275" s="2">
        <f t="shared" si="115"/>
        <v>0.19976719086454331</v>
      </c>
      <c r="F1275" s="2">
        <f t="shared" si="119"/>
        <v>0.1217730694860394</v>
      </c>
      <c r="G1275" s="2">
        <f t="shared" si="117"/>
        <v>7.7994121378503908E-2</v>
      </c>
      <c r="H1275" s="2" t="str">
        <f t="shared" si="118"/>
        <v>Sell</v>
      </c>
    </row>
    <row r="1276" spans="1:8" ht="13.5" x14ac:dyDescent="0.25">
      <c r="A1276" s="3">
        <f>TITRES_STAT!B1279</f>
        <v>44159</v>
      </c>
      <c r="B1276" s="6">
        <f>TITRES_STAT!D1279</f>
        <v>7.7682000000000002</v>
      </c>
      <c r="C1276" s="2">
        <f t="shared" si="114"/>
        <v>8.2169137609188354</v>
      </c>
      <c r="D1276" s="2">
        <f t="shared" si="116"/>
        <v>8.0229844943126984</v>
      </c>
      <c r="E1276" s="2">
        <f t="shared" si="115"/>
        <v>0.19392926660613696</v>
      </c>
      <c r="F1276" s="2">
        <f t="shared" si="119"/>
        <v>0.13620430891005891</v>
      </c>
      <c r="G1276" s="2">
        <f t="shared" si="117"/>
        <v>5.772495769607805E-2</v>
      </c>
      <c r="H1276" s="2" t="str">
        <f t="shared" si="118"/>
        <v>Sell</v>
      </c>
    </row>
    <row r="1277" spans="1:8" ht="13.5" x14ac:dyDescent="0.25">
      <c r="A1277" s="3">
        <f>TITRES_STAT!B1280</f>
        <v>44160</v>
      </c>
      <c r="B1277" s="6">
        <f>TITRES_STAT!D1280</f>
        <v>7.7682000000000002</v>
      </c>
      <c r="C1277" s="2">
        <f t="shared" si="114"/>
        <v>8.1947270284697851</v>
      </c>
      <c r="D1277" s="2">
        <f t="shared" si="116"/>
        <v>8.0041115688080549</v>
      </c>
      <c r="E1277" s="2">
        <f t="shared" si="115"/>
        <v>0.19061545966173021</v>
      </c>
      <c r="F1277" s="2">
        <f t="shared" si="119"/>
        <v>0.14708653906039318</v>
      </c>
      <c r="G1277" s="2">
        <f t="shared" si="117"/>
        <v>4.3528920601337034E-2</v>
      </c>
      <c r="H1277" s="2" t="str">
        <f t="shared" si="118"/>
        <v>Sell</v>
      </c>
    </row>
    <row r="1278" spans="1:8" ht="13.5" x14ac:dyDescent="0.25">
      <c r="A1278" s="3">
        <f>TITRES_STAT!B1281</f>
        <v>44161</v>
      </c>
      <c r="B1278" s="6">
        <f>TITRES_STAT!D1281</f>
        <v>7.7682000000000002</v>
      </c>
      <c r="C1278" s="2">
        <f t="shared" si="114"/>
        <v>8.1699536394744339</v>
      </c>
      <c r="D1278" s="2">
        <f t="shared" si="116"/>
        <v>7.986636637785236</v>
      </c>
      <c r="E1278" s="2">
        <f t="shared" si="115"/>
        <v>0.18331700168919784</v>
      </c>
      <c r="F1278" s="2">
        <f t="shared" si="119"/>
        <v>0.15433263158615412</v>
      </c>
      <c r="G1278" s="2">
        <f t="shared" si="117"/>
        <v>2.8984370103043722E-2</v>
      </c>
      <c r="H1278" s="2" t="str">
        <f t="shared" si="118"/>
        <v>Sell</v>
      </c>
    </row>
    <row r="1279" spans="1:8" ht="13.5" x14ac:dyDescent="0.25">
      <c r="A1279" s="3">
        <f>TITRES_STAT!B1282</f>
        <v>44162</v>
      </c>
      <c r="B1279" s="6">
        <f>TITRES_STAT!D1282</f>
        <v>7.7291999999999996</v>
      </c>
      <c r="C1279" s="2">
        <f t="shared" si="114"/>
        <v>8.1441761564783679</v>
      </c>
      <c r="D1279" s="2">
        <f t="shared" si="116"/>
        <v>7.9675672572085521</v>
      </c>
      <c r="E1279" s="2">
        <f t="shared" si="115"/>
        <v>0.17660889926981582</v>
      </c>
      <c r="F1279" s="2">
        <f t="shared" si="119"/>
        <v>0.15878788512288647</v>
      </c>
      <c r="G1279" s="2">
        <f t="shared" si="117"/>
        <v>1.7821014146929354E-2</v>
      </c>
      <c r="H1279" s="2" t="str">
        <f t="shared" si="118"/>
        <v>Sell</v>
      </c>
    </row>
    <row r="1280" spans="1:8" ht="13.5" x14ac:dyDescent="0.25">
      <c r="A1280" s="3">
        <f>TITRES_STAT!B1283</f>
        <v>44165</v>
      </c>
      <c r="B1280" s="6">
        <f>TITRES_STAT!D1283</f>
        <v>7.7291999999999996</v>
      </c>
      <c r="C1280" s="2">
        <f t="shared" si="114"/>
        <v>8.1055490554816956</v>
      </c>
      <c r="D1280" s="2">
        <f t="shared" si="116"/>
        <v>7.9499104233412519</v>
      </c>
      <c r="E1280" s="2">
        <f t="shared" si="115"/>
        <v>0.15563863214044371</v>
      </c>
      <c r="F1280" s="2">
        <f t="shared" si="119"/>
        <v>0.15815803452639793</v>
      </c>
      <c r="G1280" s="2">
        <f t="shared" si="117"/>
        <v>-2.5194023859542169E-3</v>
      </c>
      <c r="H1280" s="2" t="str">
        <f t="shared" si="118"/>
        <v>Hold</v>
      </c>
    </row>
    <row r="1281" spans="1:8" ht="13.5" x14ac:dyDescent="0.25">
      <c r="A1281" s="3">
        <f>TITRES_STAT!B1284</f>
        <v>44166</v>
      </c>
      <c r="B1281" s="6">
        <f>TITRES_STAT!D1284</f>
        <v>7.7214</v>
      </c>
      <c r="C1281" s="2">
        <f t="shared" si="114"/>
        <v>8.0836799700229722</v>
      </c>
      <c r="D1281" s="2">
        <f t="shared" si="116"/>
        <v>7.9329837253159736</v>
      </c>
      <c r="E1281" s="2">
        <f t="shared" si="115"/>
        <v>0.15069624470699861</v>
      </c>
      <c r="F1281" s="2">
        <f t="shared" si="119"/>
        <v>0.15666567656251806</v>
      </c>
      <c r="G1281" s="2">
        <f t="shared" si="117"/>
        <v>-5.9694318555194581E-3</v>
      </c>
      <c r="H1281" s="2" t="str">
        <f t="shared" si="118"/>
        <v>Hold</v>
      </c>
    </row>
    <row r="1282" spans="1:8" ht="13.5" x14ac:dyDescent="0.25">
      <c r="A1282" s="3">
        <f>TITRES_STAT!B1285</f>
        <v>44167</v>
      </c>
      <c r="B1282" s="6">
        <f>TITRES_STAT!D1285</f>
        <v>7.6120999999999999</v>
      </c>
      <c r="C1282" s="2">
        <f t="shared" si="114"/>
        <v>8.0531599746348217</v>
      </c>
      <c r="D1282" s="2">
        <f t="shared" si="116"/>
        <v>7.9092145604777535</v>
      </c>
      <c r="E1282" s="2">
        <f t="shared" si="115"/>
        <v>0.14394541415706819</v>
      </c>
      <c r="F1282" s="2">
        <f t="shared" si="119"/>
        <v>0.1541216240814281</v>
      </c>
      <c r="G1282" s="2">
        <f t="shared" si="117"/>
        <v>-1.0176209924359914E-2</v>
      </c>
      <c r="H1282" s="2" t="str">
        <f t="shared" si="118"/>
        <v>Hold</v>
      </c>
    </row>
    <row r="1283" spans="1:8" ht="13.5" x14ac:dyDescent="0.25">
      <c r="A1283" s="3">
        <f>TITRES_STAT!B1286</f>
        <v>44168</v>
      </c>
      <c r="B1283" s="6">
        <f>TITRES_STAT!D1286</f>
        <v>7.6120999999999999</v>
      </c>
      <c r="C1283" s="2">
        <f t="shared" si="114"/>
        <v>8.0237353631525412</v>
      </c>
      <c r="D1283" s="2">
        <f t="shared" si="116"/>
        <v>7.8872060745164383</v>
      </c>
      <c r="E1283" s="2">
        <f t="shared" si="115"/>
        <v>0.13652928863610292</v>
      </c>
      <c r="F1283" s="2">
        <f t="shared" si="119"/>
        <v>0.15060315699236307</v>
      </c>
      <c r="G1283" s="2">
        <f t="shared" si="117"/>
        <v>-1.407386835626015E-2</v>
      </c>
      <c r="H1283" s="2" t="str">
        <f t="shared" si="118"/>
        <v>Hold</v>
      </c>
    </row>
    <row r="1284" spans="1:8" ht="13.5" x14ac:dyDescent="0.25">
      <c r="A1284" s="3">
        <f>TITRES_STAT!B1287</f>
        <v>44169</v>
      </c>
      <c r="B1284" s="6">
        <f>TITRES_STAT!D1287</f>
        <v>7.6120999999999999</v>
      </c>
      <c r="C1284" s="2">
        <f t="shared" si="114"/>
        <v>7.998837614975228</v>
      </c>
      <c r="D1284" s="2">
        <f t="shared" si="116"/>
        <v>7.8668278467744797</v>
      </c>
      <c r="E1284" s="2">
        <f t="shared" si="115"/>
        <v>0.13200976820074839</v>
      </c>
      <c r="F1284" s="2">
        <f t="shared" si="119"/>
        <v>0.14688447923404013</v>
      </c>
      <c r="G1284" s="2">
        <f t="shared" si="117"/>
        <v>-1.4874711033291743E-2</v>
      </c>
      <c r="H1284" s="2" t="str">
        <f t="shared" si="118"/>
        <v>Hold</v>
      </c>
    </row>
    <row r="1285" spans="1:8" ht="13.5" x14ac:dyDescent="0.25">
      <c r="A1285" s="3">
        <f>TITRES_STAT!B1288</f>
        <v>44172</v>
      </c>
      <c r="B1285" s="6">
        <f>TITRES_STAT!D1288</f>
        <v>7.5964999999999998</v>
      </c>
      <c r="C1285" s="2">
        <f t="shared" si="114"/>
        <v>7.9657549049790397</v>
      </c>
      <c r="D1285" s="2">
        <f t="shared" si="116"/>
        <v>7.8468035618282226</v>
      </c>
      <c r="E1285" s="2">
        <f t="shared" si="115"/>
        <v>0.11895134315081712</v>
      </c>
      <c r="F1285" s="2">
        <f t="shared" si="119"/>
        <v>0.14129785201739553</v>
      </c>
      <c r="G1285" s="2">
        <f t="shared" si="117"/>
        <v>-2.2346508866578407E-2</v>
      </c>
      <c r="H1285" s="2" t="str">
        <f t="shared" si="118"/>
        <v>Hold</v>
      </c>
    </row>
    <row r="1286" spans="1:8" ht="13.5" x14ac:dyDescent="0.25">
      <c r="A1286" s="3">
        <f>TITRES_STAT!B1289</f>
        <v>44173</v>
      </c>
      <c r="B1286" s="6">
        <f>TITRES_STAT!D1289</f>
        <v>7.5339999999999998</v>
      </c>
      <c r="C1286" s="2">
        <f t="shared" si="114"/>
        <v>7.9353618426745722</v>
      </c>
      <c r="D1286" s="2">
        <f t="shared" si="116"/>
        <v>7.8236329276187249</v>
      </c>
      <c r="E1286" s="2">
        <f t="shared" si="115"/>
        <v>0.11172891505584737</v>
      </c>
      <c r="F1286" s="2">
        <f t="shared" si="119"/>
        <v>0.1353840646250859</v>
      </c>
      <c r="G1286" s="2">
        <f t="shared" si="117"/>
        <v>-2.3655149569238532E-2</v>
      </c>
      <c r="H1286" s="2" t="str">
        <f t="shared" si="118"/>
        <v>Hold</v>
      </c>
    </row>
    <row r="1287" spans="1:8" ht="13.5" x14ac:dyDescent="0.25">
      <c r="A1287" s="3">
        <f>TITRES_STAT!B1290</f>
        <v>44174</v>
      </c>
      <c r="B1287" s="6">
        <f>TITRES_STAT!D1290</f>
        <v>7.4950000000000001</v>
      </c>
      <c r="C1287" s="2">
        <f t="shared" si="114"/>
        <v>7.9096446361092534</v>
      </c>
      <c r="D1287" s="2">
        <f t="shared" si="116"/>
        <v>7.7992897477951155</v>
      </c>
      <c r="E1287" s="2">
        <f t="shared" si="115"/>
        <v>0.11035488831413787</v>
      </c>
      <c r="F1287" s="2">
        <f t="shared" si="119"/>
        <v>0.13037822936289628</v>
      </c>
      <c r="G1287" s="2">
        <f t="shared" si="117"/>
        <v>-2.0023341048758414E-2</v>
      </c>
      <c r="H1287" s="2" t="str">
        <f t="shared" si="118"/>
        <v>Hold</v>
      </c>
    </row>
    <row r="1288" spans="1:8" ht="13.5" x14ac:dyDescent="0.25">
      <c r="A1288" s="3">
        <f>TITRES_STAT!B1291</f>
        <v>44175</v>
      </c>
      <c r="B1288" s="6">
        <f>TITRES_STAT!D1291</f>
        <v>7.4558999999999997</v>
      </c>
      <c r="C1288" s="2">
        <f t="shared" si="114"/>
        <v>7.8878839228616755</v>
      </c>
      <c r="D1288" s="2">
        <f t="shared" si="116"/>
        <v>7.7738534701806623</v>
      </c>
      <c r="E1288" s="2">
        <f t="shared" si="115"/>
        <v>0.11403045268101319</v>
      </c>
      <c r="F1288" s="2">
        <f t="shared" si="119"/>
        <v>0.12710867402651965</v>
      </c>
      <c r="G1288" s="2">
        <f t="shared" si="117"/>
        <v>-1.3078221345506458E-2</v>
      </c>
      <c r="H1288" s="2" t="str">
        <f t="shared" si="118"/>
        <v>Hold</v>
      </c>
    </row>
    <row r="1289" spans="1:8" ht="13.5" x14ac:dyDescent="0.25">
      <c r="A1289" s="3">
        <f>TITRES_STAT!B1292</f>
        <v>44176</v>
      </c>
      <c r="B1289" s="6">
        <f>TITRES_STAT!D1292</f>
        <v>7.4871999999999996</v>
      </c>
      <c r="C1289" s="2">
        <f t="shared" si="114"/>
        <v>7.8634710116521873</v>
      </c>
      <c r="D1289" s="2">
        <f t="shared" si="116"/>
        <v>7.7526198797969093</v>
      </c>
      <c r="E1289" s="2">
        <f t="shared" si="115"/>
        <v>0.11085113185527806</v>
      </c>
      <c r="F1289" s="2">
        <f t="shared" si="119"/>
        <v>0.12385716559227135</v>
      </c>
      <c r="G1289" s="2">
        <f t="shared" si="117"/>
        <v>-1.3006033736993286E-2</v>
      </c>
      <c r="H1289" s="2" t="str">
        <f t="shared" si="118"/>
        <v>Hold</v>
      </c>
    </row>
    <row r="1290" spans="1:8" ht="13.5" x14ac:dyDescent="0.25">
      <c r="A1290" s="3">
        <f>TITRES_STAT!B1293</f>
        <v>44179</v>
      </c>
      <c r="B1290" s="6">
        <f>TITRES_STAT!D1293</f>
        <v>7.4950000000000001</v>
      </c>
      <c r="C1290" s="2">
        <f t="shared" si="114"/>
        <v>7.8428139329364654</v>
      </c>
      <c r="D1290" s="2">
        <f t="shared" si="116"/>
        <v>7.7335369257378792</v>
      </c>
      <c r="E1290" s="2">
        <f t="shared" si="115"/>
        <v>0.10927700719858624</v>
      </c>
      <c r="F1290" s="2">
        <f t="shared" si="119"/>
        <v>0.12094113391353432</v>
      </c>
      <c r="G1290" s="2">
        <f t="shared" si="117"/>
        <v>-1.1664126714948084E-2</v>
      </c>
      <c r="H1290" s="2" t="str">
        <f t="shared" si="118"/>
        <v>Hold</v>
      </c>
    </row>
    <row r="1291" spans="1:8" ht="13.5" x14ac:dyDescent="0.25">
      <c r="A1291" s="3">
        <f>TITRES_STAT!B1294</f>
        <v>44180</v>
      </c>
      <c r="B1291" s="6">
        <f>TITRES_STAT!D1294</f>
        <v>7.4950000000000001</v>
      </c>
      <c r="C1291" s="2">
        <f t="shared" si="114"/>
        <v>7.824134866330855</v>
      </c>
      <c r="D1291" s="2">
        <f t="shared" si="116"/>
        <v>7.7158675238313696</v>
      </c>
      <c r="E1291" s="2">
        <f t="shared" si="115"/>
        <v>0.10826734249948533</v>
      </c>
      <c r="F1291" s="2">
        <f t="shared" si="119"/>
        <v>0.11840637563072452</v>
      </c>
      <c r="G1291" s="2">
        <f t="shared" si="117"/>
        <v>-1.0139033131239192E-2</v>
      </c>
      <c r="H1291" s="2" t="str">
        <f t="shared" si="118"/>
        <v>Hold</v>
      </c>
    </row>
    <row r="1292" spans="1:8" ht="13.5" x14ac:dyDescent="0.25">
      <c r="A1292" s="3">
        <f>TITRES_STAT!B1295</f>
        <v>44181</v>
      </c>
      <c r="B1292" s="6">
        <f>TITRES_STAT!D1295</f>
        <v>7.4950000000000001</v>
      </c>
      <c r="C1292" s="2">
        <f t="shared" si="114"/>
        <v>7.7915141176645699</v>
      </c>
      <c r="D1292" s="2">
        <f t="shared" si="116"/>
        <v>7.6995069665105271</v>
      </c>
      <c r="E1292" s="2">
        <f t="shared" si="115"/>
        <v>9.2007151154042788E-2</v>
      </c>
      <c r="F1292" s="2">
        <f t="shared" si="119"/>
        <v>0.11312653073538818</v>
      </c>
      <c r="G1292" s="2">
        <f t="shared" si="117"/>
        <v>-2.1119379581345396E-2</v>
      </c>
      <c r="H1292" s="2" t="str">
        <f t="shared" si="118"/>
        <v>Hold</v>
      </c>
    </row>
    <row r="1293" spans="1:8" ht="13.5" x14ac:dyDescent="0.25">
      <c r="A1293" s="3">
        <f>TITRES_STAT!B1296</f>
        <v>44182</v>
      </c>
      <c r="B1293" s="6">
        <f>TITRES_STAT!D1296</f>
        <v>7.4871999999999996</v>
      </c>
      <c r="C1293" s="2">
        <f t="shared" si="114"/>
        <v>7.7639119457161749</v>
      </c>
      <c r="D1293" s="2">
        <f t="shared" si="116"/>
        <v>7.6837805245467843</v>
      </c>
      <c r="E1293" s="2">
        <f t="shared" si="115"/>
        <v>8.0131421169390649E-2</v>
      </c>
      <c r="F1293" s="2">
        <f t="shared" si="119"/>
        <v>0.10652750882218869</v>
      </c>
      <c r="G1293" s="2">
        <f t="shared" si="117"/>
        <v>-2.6396087652798036E-2</v>
      </c>
      <c r="H1293" s="2" t="str">
        <f t="shared" si="118"/>
        <v>Hold</v>
      </c>
    </row>
    <row r="1294" spans="1:8" ht="13.5" x14ac:dyDescent="0.25">
      <c r="A1294" s="3">
        <f>TITRES_STAT!B1297</f>
        <v>44183</v>
      </c>
      <c r="B1294" s="6">
        <f>TITRES_STAT!D1297</f>
        <v>7.4871999999999996</v>
      </c>
      <c r="C1294" s="2">
        <f t="shared" si="114"/>
        <v>7.7405562617598402</v>
      </c>
      <c r="D1294" s="2">
        <f t="shared" si="116"/>
        <v>7.6692190042099853</v>
      </c>
      <c r="E1294" s="2">
        <f t="shared" si="115"/>
        <v>7.1337257549854982E-2</v>
      </c>
      <c r="F1294" s="2">
        <f t="shared" si="119"/>
        <v>9.9489458567721956E-2</v>
      </c>
      <c r="G1294" s="2">
        <f t="shared" si="117"/>
        <v>-2.8152201017866973E-2</v>
      </c>
      <c r="H1294" s="2" t="str">
        <f t="shared" si="118"/>
        <v>Hold</v>
      </c>
    </row>
    <row r="1295" spans="1:8" ht="13.5" x14ac:dyDescent="0.25">
      <c r="A1295" s="3">
        <f>TITRES_STAT!B1298</f>
        <v>44186</v>
      </c>
      <c r="B1295" s="6">
        <f>TITRES_STAT!D1298</f>
        <v>7.4325000000000001</v>
      </c>
      <c r="C1295" s="2">
        <f t="shared" ref="C1295:C1358" si="120">$C$4*B1285+C1294*(1-$C$4)</f>
        <v>7.7183937599506347</v>
      </c>
      <c r="D1295" s="2">
        <f t="shared" si="116"/>
        <v>7.651684263157394</v>
      </c>
      <c r="E1295" s="2">
        <f t="shared" si="115"/>
        <v>6.6709496793240675E-2</v>
      </c>
      <c r="F1295" s="2">
        <f t="shared" si="119"/>
        <v>9.2933466212825694E-2</v>
      </c>
      <c r="G1295" s="2">
        <f t="shared" si="117"/>
        <v>-2.6223969419585019E-2</v>
      </c>
      <c r="H1295" s="2" t="str">
        <f t="shared" si="118"/>
        <v>Hold</v>
      </c>
    </row>
    <row r="1296" spans="1:8" ht="13.5" x14ac:dyDescent="0.25">
      <c r="A1296" s="3">
        <f>TITRES_STAT!B1299</f>
        <v>44187</v>
      </c>
      <c r="B1296" s="6">
        <f>TITRES_STAT!D1299</f>
        <v>7.4325000000000001</v>
      </c>
      <c r="C1296" s="2">
        <f t="shared" si="120"/>
        <v>7.690025489188999</v>
      </c>
      <c r="D1296" s="2">
        <f t="shared" si="116"/>
        <v>7.6354483918124014</v>
      </c>
      <c r="E1296" s="2">
        <f t="shared" si="115"/>
        <v>5.457709737659755E-2</v>
      </c>
      <c r="F1296" s="2">
        <f t="shared" si="119"/>
        <v>8.5262192445580073E-2</v>
      </c>
      <c r="G1296" s="2">
        <f t="shared" si="117"/>
        <v>-3.0685095068982524E-2</v>
      </c>
      <c r="H1296" s="2" t="str">
        <f t="shared" si="118"/>
        <v>Hold</v>
      </c>
    </row>
    <row r="1297" spans="1:8" ht="13.5" x14ac:dyDescent="0.25">
      <c r="A1297" s="3">
        <f>TITRES_STAT!B1300</f>
        <v>44188</v>
      </c>
      <c r="B1297" s="6">
        <f>TITRES_STAT!D1300</f>
        <v>7.4950000000000001</v>
      </c>
      <c r="C1297" s="2">
        <f t="shared" si="120"/>
        <v>7.6600215677753063</v>
      </c>
      <c r="D1297" s="2">
        <f t="shared" si="116"/>
        <v>7.6250448072337047</v>
      </c>
      <c r="E1297" s="2">
        <f t="shared" si="115"/>
        <v>3.4976760541601593E-2</v>
      </c>
      <c r="F1297" s="2">
        <f t="shared" si="119"/>
        <v>7.520510606478438E-2</v>
      </c>
      <c r="G1297" s="2">
        <f t="shared" si="117"/>
        <v>-4.0228345523182787E-2</v>
      </c>
      <c r="H1297" s="2" t="str">
        <f t="shared" si="118"/>
        <v>Hold</v>
      </c>
    </row>
    <row r="1298" spans="1:8" ht="13.5" x14ac:dyDescent="0.25">
      <c r="A1298" s="3">
        <f>TITRES_STAT!B1301</f>
        <v>44189</v>
      </c>
      <c r="B1298" s="6">
        <f>TITRES_STAT!D1301</f>
        <v>7.4950000000000001</v>
      </c>
      <c r="C1298" s="2">
        <f t="shared" si="120"/>
        <v>7.6286182496560286</v>
      </c>
      <c r="D1298" s="2">
        <f t="shared" si="116"/>
        <v>7.6154118585497264</v>
      </c>
      <c r="E1298" s="2">
        <f t="shared" si="115"/>
        <v>1.3206391106302284E-2</v>
      </c>
      <c r="F1298" s="2">
        <f t="shared" si="119"/>
        <v>6.2805363073087955E-2</v>
      </c>
      <c r="G1298" s="2">
        <f t="shared" si="117"/>
        <v>-4.9598971966785671E-2</v>
      </c>
      <c r="H1298" s="2" t="str">
        <f t="shared" si="118"/>
        <v>Hold</v>
      </c>
    </row>
    <row r="1299" spans="1:8" ht="13.5" x14ac:dyDescent="0.25">
      <c r="A1299" s="3">
        <f>TITRES_STAT!B1302</f>
        <v>44190</v>
      </c>
      <c r="B1299" s="6">
        <f>TITRES_STAT!D1302</f>
        <v>7.6822999999999997</v>
      </c>
      <c r="C1299" s="2">
        <f t="shared" si="120"/>
        <v>7.6068615958627932</v>
      </c>
      <c r="D1299" s="2">
        <f t="shared" si="116"/>
        <v>7.6203665356941919</v>
      </c>
      <c r="E1299" s="2">
        <f t="shared" si="115"/>
        <v>-1.3504939831398666E-2</v>
      </c>
      <c r="F1299" s="2">
        <f t="shared" si="119"/>
        <v>4.7543302492190638E-2</v>
      </c>
      <c r="G1299" s="2">
        <f t="shared" si="117"/>
        <v>-6.1048242323589304E-2</v>
      </c>
      <c r="H1299" s="2" t="str">
        <f t="shared" si="118"/>
        <v>Hold</v>
      </c>
    </row>
    <row r="1300" spans="1:8" ht="13.5" x14ac:dyDescent="0.25">
      <c r="A1300" s="3">
        <f>TITRES_STAT!B1303</f>
        <v>44193</v>
      </c>
      <c r="B1300" s="6">
        <f>TITRES_STAT!D1303</f>
        <v>7.5339999999999998</v>
      </c>
      <c r="C1300" s="2">
        <f t="shared" si="120"/>
        <v>7.5896521195762094</v>
      </c>
      <c r="D1300" s="2">
        <f t="shared" si="116"/>
        <v>7.6139690145316594</v>
      </c>
      <c r="E1300" s="2">
        <f t="shared" si="115"/>
        <v>-2.4316894955449975E-2</v>
      </c>
      <c r="F1300" s="2">
        <f t="shared" si="119"/>
        <v>3.3171263002662515E-2</v>
      </c>
      <c r="G1300" s="2">
        <f t="shared" si="117"/>
        <v>-5.748815795811249E-2</v>
      </c>
      <c r="H1300" s="2" t="str">
        <f t="shared" si="118"/>
        <v>Hold</v>
      </c>
    </row>
    <row r="1301" spans="1:8" ht="13.5" x14ac:dyDescent="0.25">
      <c r="A1301" s="3">
        <f>TITRES_STAT!B1304</f>
        <v>44194</v>
      </c>
      <c r="B1301" s="6">
        <f>TITRES_STAT!D1304</f>
        <v>7.6510999999999996</v>
      </c>
      <c r="C1301" s="2">
        <f t="shared" si="120"/>
        <v>7.5750902550260228</v>
      </c>
      <c r="D1301" s="2">
        <f t="shared" si="116"/>
        <v>7.6167194578996851</v>
      </c>
      <c r="E1301" s="2">
        <f t="shared" si="115"/>
        <v>-4.162920287366223E-2</v>
      </c>
      <c r="F1301" s="2">
        <f t="shared" si="119"/>
        <v>1.8211169827397566E-2</v>
      </c>
      <c r="G1301" s="2">
        <f t="shared" si="117"/>
        <v>-5.9840372701059796E-2</v>
      </c>
      <c r="H1301" s="2" t="str">
        <f t="shared" si="118"/>
        <v>Hold</v>
      </c>
    </row>
    <row r="1302" spans="1:8" ht="13.5" x14ac:dyDescent="0.25">
      <c r="A1302" s="3">
        <f>TITRES_STAT!B1305</f>
        <v>44195</v>
      </c>
      <c r="B1302" s="6">
        <f>TITRES_STAT!D1305</f>
        <v>7.6120999999999999</v>
      </c>
      <c r="C1302" s="2">
        <f t="shared" si="120"/>
        <v>7.5627686773297116</v>
      </c>
      <c r="D1302" s="2">
        <f t="shared" si="116"/>
        <v>7.6163772758330417</v>
      </c>
      <c r="E1302" s="2">
        <f t="shared" si="115"/>
        <v>-5.3608598503330107E-2</v>
      </c>
      <c r="F1302" s="2">
        <f t="shared" si="119"/>
        <v>3.8472161612520313E-3</v>
      </c>
      <c r="G1302" s="2">
        <f t="shared" si="117"/>
        <v>-5.745581466458214E-2</v>
      </c>
      <c r="H1302" s="2" t="str">
        <f t="shared" si="118"/>
        <v>Hold</v>
      </c>
    </row>
    <row r="1303" spans="1:8" ht="13.5" x14ac:dyDescent="0.25">
      <c r="A1303" s="3">
        <f>TITRES_STAT!B1306</f>
        <v>44196</v>
      </c>
      <c r="B1303" s="6">
        <f>TITRES_STAT!D1306</f>
        <v>7.6120999999999999</v>
      </c>
      <c r="C1303" s="2">
        <f t="shared" si="120"/>
        <v>7.5511427269712943</v>
      </c>
      <c r="D1303" s="2">
        <f t="shared" si="116"/>
        <v>7.6160604405861498</v>
      </c>
      <c r="E1303" s="2">
        <f t="shared" si="115"/>
        <v>-6.4917713614855543E-2</v>
      </c>
      <c r="F1303" s="2">
        <f t="shared" si="119"/>
        <v>-9.9057697939694839E-3</v>
      </c>
      <c r="G1303" s="2">
        <f t="shared" si="117"/>
        <v>-5.5011943820886061E-2</v>
      </c>
      <c r="H1303" s="2" t="str">
        <f t="shared" si="118"/>
        <v>Hold</v>
      </c>
    </row>
    <row r="1304" spans="1:8" ht="13.5" x14ac:dyDescent="0.25">
      <c r="A1304" s="3">
        <f>TITRES_STAT!B1307</f>
        <v>44200</v>
      </c>
      <c r="B1304" s="6">
        <f>TITRES_STAT!D1307</f>
        <v>7.4558999999999997</v>
      </c>
      <c r="C1304" s="2">
        <f t="shared" si="120"/>
        <v>7.5413053843603262</v>
      </c>
      <c r="D1304" s="2">
        <f t="shared" si="116"/>
        <v>7.6041967042464345</v>
      </c>
      <c r="E1304" s="2">
        <f t="shared" si="115"/>
        <v>-6.2891319886108299E-2</v>
      </c>
      <c r="F1304" s="2">
        <f t="shared" si="119"/>
        <v>-2.0502879812397248E-2</v>
      </c>
      <c r="G1304" s="2">
        <f t="shared" si="117"/>
        <v>-4.2388440073711051E-2</v>
      </c>
      <c r="H1304" s="2" t="str">
        <f t="shared" si="118"/>
        <v>Hold</v>
      </c>
    </row>
    <row r="1305" spans="1:8" ht="13.5" x14ac:dyDescent="0.25">
      <c r="A1305" s="3">
        <f>TITRES_STAT!B1308</f>
        <v>44201</v>
      </c>
      <c r="B1305" s="6">
        <f>TITRES_STAT!D1308</f>
        <v>7.3544</v>
      </c>
      <c r="C1305" s="2">
        <f t="shared" si="120"/>
        <v>7.5245660944587378</v>
      </c>
      <c r="D1305" s="2">
        <f t="shared" si="116"/>
        <v>7.5856932446726244</v>
      </c>
      <c r="E1305" s="2">
        <f t="shared" si="115"/>
        <v>-6.1127150213886594E-2</v>
      </c>
      <c r="F1305" s="2">
        <f t="shared" si="119"/>
        <v>-2.8627733892695118E-2</v>
      </c>
      <c r="G1305" s="2">
        <f t="shared" si="117"/>
        <v>-3.2499416321191479E-2</v>
      </c>
      <c r="H1305" s="2" t="str">
        <f t="shared" si="118"/>
        <v>Hold</v>
      </c>
    </row>
    <row r="1306" spans="1:8" ht="13.5" x14ac:dyDescent="0.25">
      <c r="A1306" s="3">
        <f>TITRES_STAT!B1309</f>
        <v>44202</v>
      </c>
      <c r="B1306" s="6">
        <f>TITRES_STAT!D1309</f>
        <v>7.3388</v>
      </c>
      <c r="C1306" s="2">
        <f t="shared" si="120"/>
        <v>7.5104020799266245</v>
      </c>
      <c r="D1306" s="2">
        <f t="shared" si="116"/>
        <v>7.5674048561783556</v>
      </c>
      <c r="E1306" s="2">
        <f t="shared" si="115"/>
        <v>-5.7002776251731113E-2</v>
      </c>
      <c r="F1306" s="2">
        <f t="shared" si="119"/>
        <v>-3.4302742364502314E-2</v>
      </c>
      <c r="G1306" s="2">
        <f t="shared" si="117"/>
        <v>-2.2700033887228799E-2</v>
      </c>
      <c r="H1306" s="2" t="str">
        <f t="shared" si="118"/>
        <v>Hold</v>
      </c>
    </row>
    <row r="1307" spans="1:8" ht="13.5" x14ac:dyDescent="0.25">
      <c r="A1307" s="3">
        <f>TITRES_STAT!B1310</f>
        <v>44203</v>
      </c>
      <c r="B1307" s="6">
        <f>TITRES_STAT!D1310</f>
        <v>7.3388</v>
      </c>
      <c r="C1307" s="2">
        <f t="shared" si="120"/>
        <v>7.5080325291686822</v>
      </c>
      <c r="D1307" s="2">
        <f t="shared" si="116"/>
        <v>7.5504711631281065</v>
      </c>
      <c r="E1307" s="2">
        <f t="shared" si="115"/>
        <v>-4.2438633959424266E-2</v>
      </c>
      <c r="F1307" s="2">
        <f t="shared" si="119"/>
        <v>-3.5929920683486702E-2</v>
      </c>
      <c r="G1307" s="2">
        <f t="shared" si="117"/>
        <v>-6.5087132759375638E-3</v>
      </c>
      <c r="H1307" s="2" t="str">
        <f t="shared" si="118"/>
        <v>Hold</v>
      </c>
    </row>
    <row r="1308" spans="1:8" ht="13.5" x14ac:dyDescent="0.25">
      <c r="A1308" s="3">
        <f>TITRES_STAT!B1311</f>
        <v>44204</v>
      </c>
      <c r="B1308" s="6">
        <f>TITRES_STAT!D1311</f>
        <v>7.4013</v>
      </c>
      <c r="C1308" s="2">
        <f t="shared" si="120"/>
        <v>7.5060275246811923</v>
      </c>
      <c r="D1308" s="2">
        <f t="shared" si="116"/>
        <v>7.539421447340839</v>
      </c>
      <c r="E1308" s="2">
        <f t="shared" ref="E1308:E1371" si="121">C1308-D1308</f>
        <v>-3.3393922659646691E-2</v>
      </c>
      <c r="F1308" s="2">
        <f t="shared" si="119"/>
        <v>-3.5422721078718702E-2</v>
      </c>
      <c r="G1308" s="2">
        <f t="shared" si="117"/>
        <v>2.0287984190720115E-3</v>
      </c>
      <c r="H1308" s="2" t="str">
        <f t="shared" si="118"/>
        <v>Sell</v>
      </c>
    </row>
    <row r="1309" spans="1:8" ht="13.5" x14ac:dyDescent="0.25">
      <c r="A1309" s="3">
        <f>TITRES_STAT!B1312</f>
        <v>44207</v>
      </c>
      <c r="B1309" s="6">
        <f>TITRES_STAT!D1312</f>
        <v>7.4013</v>
      </c>
      <c r="C1309" s="2">
        <f t="shared" si="120"/>
        <v>7.5331463670379319</v>
      </c>
      <c r="D1309" s="2">
        <f t="shared" ref="D1309:D1372" si="122">$D$4*B1309+(1-$D$4)*D1308</f>
        <v>7.5291902290192949</v>
      </c>
      <c r="E1309" s="2">
        <f t="shared" si="121"/>
        <v>3.9561380186370343E-3</v>
      </c>
      <c r="F1309" s="2">
        <f t="shared" si="119"/>
        <v>-2.7546949259247555E-2</v>
      </c>
      <c r="G1309" s="2">
        <f t="shared" si="117"/>
        <v>3.1503087277884589E-2</v>
      </c>
      <c r="H1309" s="2" t="str">
        <f t="shared" si="118"/>
        <v>Sell</v>
      </c>
    </row>
    <row r="1310" spans="1:8" ht="13.5" x14ac:dyDescent="0.25">
      <c r="A1310" s="3">
        <f>TITRES_STAT!B1313</f>
        <v>44208</v>
      </c>
      <c r="B1310" s="6">
        <f>TITRES_STAT!D1313</f>
        <v>7.3779000000000003</v>
      </c>
      <c r="C1310" s="2">
        <f t="shared" si="120"/>
        <v>7.5332776951859426</v>
      </c>
      <c r="D1310" s="2">
        <f t="shared" si="122"/>
        <v>7.517983545388236</v>
      </c>
      <c r="E1310" s="2">
        <f t="shared" si="121"/>
        <v>1.5294149797706602E-2</v>
      </c>
      <c r="F1310" s="2">
        <f t="shared" si="119"/>
        <v>-1.8978729447856724E-2</v>
      </c>
      <c r="G1310" s="2">
        <f t="shared" si="117"/>
        <v>3.4272879245563326E-2</v>
      </c>
      <c r="H1310" s="2" t="str">
        <f t="shared" si="118"/>
        <v>Sell</v>
      </c>
    </row>
    <row r="1311" spans="1:8" ht="13.5" x14ac:dyDescent="0.25">
      <c r="A1311" s="3">
        <f>TITRES_STAT!B1314</f>
        <v>44209</v>
      </c>
      <c r="B1311" s="6">
        <f>TITRES_STAT!D1314</f>
        <v>7.3779000000000003</v>
      </c>
      <c r="C1311" s="2">
        <f t="shared" si="120"/>
        <v>7.5514042036188744</v>
      </c>
      <c r="D1311" s="2">
        <f t="shared" si="122"/>
        <v>7.5076069864705888</v>
      </c>
      <c r="E1311" s="2">
        <f t="shared" si="121"/>
        <v>4.3797217148285661E-2</v>
      </c>
      <c r="F1311" s="2">
        <f t="shared" si="119"/>
        <v>-6.4235401286282471E-3</v>
      </c>
      <c r="G1311" s="2">
        <f t="shared" si="117"/>
        <v>5.0220757276913906E-2</v>
      </c>
      <c r="H1311" s="2" t="str">
        <f t="shared" si="118"/>
        <v>Sell</v>
      </c>
    </row>
    <row r="1312" spans="1:8" ht="13.5" x14ac:dyDescent="0.25">
      <c r="A1312" s="3">
        <f>TITRES_STAT!B1315</f>
        <v>44211</v>
      </c>
      <c r="B1312" s="6">
        <f>TITRES_STAT!D1315</f>
        <v>7.3388</v>
      </c>
      <c r="C1312" s="2">
        <f t="shared" si="120"/>
        <v>7.5607420184467404</v>
      </c>
      <c r="D1312" s="2">
        <f t="shared" si="122"/>
        <v>7.4951027652505449</v>
      </c>
      <c r="E1312" s="2">
        <f t="shared" si="121"/>
        <v>6.5639253196195568E-2</v>
      </c>
      <c r="F1312" s="2">
        <f t="shared" si="119"/>
        <v>7.9890185363365174E-3</v>
      </c>
      <c r="G1312" s="2">
        <f t="shared" si="117"/>
        <v>5.7650234659859051E-2</v>
      </c>
      <c r="H1312" s="2" t="str">
        <f t="shared" si="118"/>
        <v>Sell</v>
      </c>
    </row>
    <row r="1313" spans="1:8" ht="13.5" x14ac:dyDescent="0.25">
      <c r="A1313" s="3">
        <f>TITRES_STAT!B1316</f>
        <v>44214</v>
      </c>
      <c r="B1313" s="6">
        <f>TITRES_STAT!D1316</f>
        <v>7.4558999999999997</v>
      </c>
      <c r="C1313" s="2">
        <f t="shared" si="120"/>
        <v>7.5686432463780111</v>
      </c>
      <c r="D1313" s="2">
        <f t="shared" si="122"/>
        <v>7.4921988567134674</v>
      </c>
      <c r="E1313" s="2">
        <f t="shared" si="121"/>
        <v>7.6444389664543699E-2</v>
      </c>
      <c r="F1313" s="2">
        <f t="shared" si="119"/>
        <v>2.1680092761977954E-2</v>
      </c>
      <c r="G1313" s="2">
        <f t="shared" si="117"/>
        <v>5.4764296902565748E-2</v>
      </c>
      <c r="H1313" s="2" t="str">
        <f t="shared" si="118"/>
        <v>Sell</v>
      </c>
    </row>
    <row r="1314" spans="1:8" ht="13.5" x14ac:dyDescent="0.25">
      <c r="A1314" s="3">
        <f>TITRES_STAT!B1317</f>
        <v>44215</v>
      </c>
      <c r="B1314" s="6">
        <f>TITRES_STAT!D1317</f>
        <v>7.5339999999999998</v>
      </c>
      <c r="C1314" s="2">
        <f t="shared" si="120"/>
        <v>7.5512981315506247</v>
      </c>
      <c r="D1314" s="2">
        <f t="shared" si="122"/>
        <v>7.4952952376976549</v>
      </c>
      <c r="E1314" s="2">
        <f t="shared" si="121"/>
        <v>5.6002893852969748E-2</v>
      </c>
      <c r="F1314" s="2">
        <f t="shared" si="119"/>
        <v>2.8544652980176312E-2</v>
      </c>
      <c r="G1314" s="2">
        <f t="shared" si="117"/>
        <v>2.7458240872793437E-2</v>
      </c>
      <c r="H1314" s="2" t="str">
        <f t="shared" si="118"/>
        <v>Sell</v>
      </c>
    </row>
    <row r="1315" spans="1:8" ht="13.5" x14ac:dyDescent="0.25">
      <c r="A1315" s="3">
        <f>TITRES_STAT!B1318</f>
        <v>44216</v>
      </c>
      <c r="B1315" s="6">
        <f>TITRES_STAT!D1318</f>
        <v>7.5262000000000002</v>
      </c>
      <c r="C1315" s="2">
        <f t="shared" si="120"/>
        <v>7.521006111312067</v>
      </c>
      <c r="D1315" s="2">
        <f t="shared" si="122"/>
        <v>7.4975844793496806</v>
      </c>
      <c r="E1315" s="2">
        <f t="shared" si="121"/>
        <v>2.3421631962386336E-2</v>
      </c>
      <c r="F1315" s="2">
        <f t="shared" si="119"/>
        <v>2.752004877661832E-2</v>
      </c>
      <c r="G1315" s="2">
        <f t="shared" si="117"/>
        <v>-4.0984168142319845E-3</v>
      </c>
      <c r="H1315" s="2" t="str">
        <f t="shared" si="118"/>
        <v>Hold</v>
      </c>
    </row>
    <row r="1316" spans="1:8" ht="13.5" x14ac:dyDescent="0.25">
      <c r="A1316" s="3">
        <f>TITRES_STAT!B1319</f>
        <v>44217</v>
      </c>
      <c r="B1316" s="6">
        <f>TITRES_STAT!D1319</f>
        <v>7.4169</v>
      </c>
      <c r="C1316" s="2">
        <f t="shared" si="120"/>
        <v>7.492974401879442</v>
      </c>
      <c r="D1316" s="2">
        <f t="shared" si="122"/>
        <v>7.4916078512497046</v>
      </c>
      <c r="E1316" s="2">
        <f t="shared" si="121"/>
        <v>1.3665506297373398E-3</v>
      </c>
      <c r="F1316" s="2">
        <f t="shared" si="119"/>
        <v>2.2289349147242125E-2</v>
      </c>
      <c r="G1316" s="2">
        <f t="shared" ref="G1316:G1379" si="123">E1316-F1316</f>
        <v>-2.0922798517504785E-2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44218</v>
      </c>
      <c r="B1317" s="6">
        <f>TITRES_STAT!D1320</f>
        <v>7.4169</v>
      </c>
      <c r="C1317" s="2">
        <f t="shared" si="120"/>
        <v>7.4692552631287583</v>
      </c>
      <c r="D1317" s="2">
        <f t="shared" si="122"/>
        <v>7.4860739363423194</v>
      </c>
      <c r="E1317" s="2">
        <f t="shared" si="121"/>
        <v>-1.6818673213561119E-2</v>
      </c>
      <c r="F1317" s="2">
        <f t="shared" ref="F1317:F1380" si="125">(E1317*(2/(10)))+((1-(2/10))*F1316)</f>
        <v>1.4467744675081478E-2</v>
      </c>
      <c r="G1317" s="2">
        <f t="shared" si="123"/>
        <v>-3.1286417888642601E-2</v>
      </c>
      <c r="H1317" s="2" t="str">
        <f t="shared" si="124"/>
        <v>Hold</v>
      </c>
    </row>
    <row r="1318" spans="1:8" ht="13.5" x14ac:dyDescent="0.25">
      <c r="A1318" s="3">
        <f>TITRES_STAT!B1321</f>
        <v>44221</v>
      </c>
      <c r="B1318" s="6">
        <f>TITRES_STAT!D1321</f>
        <v>7.4090999999999996</v>
      </c>
      <c r="C1318" s="2">
        <f t="shared" si="120"/>
        <v>7.4588006072627957</v>
      </c>
      <c r="D1318" s="2">
        <f t="shared" si="122"/>
        <v>7.4803721632799256</v>
      </c>
      <c r="E1318" s="2">
        <f t="shared" si="121"/>
        <v>-2.15715560171299E-2</v>
      </c>
      <c r="F1318" s="2">
        <f t="shared" si="125"/>
        <v>7.259884536639203E-3</v>
      </c>
      <c r="G1318" s="2">
        <f t="shared" si="123"/>
        <v>-2.8831440553769103E-2</v>
      </c>
      <c r="H1318" s="2" t="str">
        <f t="shared" si="124"/>
        <v>Hold</v>
      </c>
    </row>
    <row r="1319" spans="1:8" ht="13.5" x14ac:dyDescent="0.25">
      <c r="A1319" s="3">
        <f>TITRES_STAT!B1322</f>
        <v>44222</v>
      </c>
      <c r="B1319" s="6">
        <f>TITRES_STAT!D1322</f>
        <v>7.3856999999999999</v>
      </c>
      <c r="C1319" s="2">
        <f t="shared" si="120"/>
        <v>7.4499543599915965</v>
      </c>
      <c r="D1319" s="2">
        <f t="shared" si="122"/>
        <v>7.4733594104443757</v>
      </c>
      <c r="E1319" s="2">
        <f t="shared" si="121"/>
        <v>-2.3405050452779186E-2</v>
      </c>
      <c r="F1319" s="2">
        <f t="shared" si="125"/>
        <v>1.1268975387555254E-3</v>
      </c>
      <c r="G1319" s="2">
        <f t="shared" si="123"/>
        <v>-2.453194799153471E-2</v>
      </c>
      <c r="H1319" s="2" t="str">
        <f t="shared" si="124"/>
        <v>Hold</v>
      </c>
    </row>
    <row r="1320" spans="1:8" ht="13.5" x14ac:dyDescent="0.25">
      <c r="A1320" s="3">
        <f>TITRES_STAT!B1323</f>
        <v>44223</v>
      </c>
      <c r="B1320" s="6">
        <f>TITRES_STAT!D1323</f>
        <v>7.3075999999999999</v>
      </c>
      <c r="C1320" s="2">
        <f t="shared" si="120"/>
        <v>7.4388690738390437</v>
      </c>
      <c r="D1320" s="2">
        <f t="shared" si="122"/>
        <v>7.4610809355966436</v>
      </c>
      <c r="E1320" s="2">
        <f t="shared" si="121"/>
        <v>-2.2211861757599927E-2</v>
      </c>
      <c r="F1320" s="2">
        <f t="shared" si="125"/>
        <v>-3.5408543205155654E-3</v>
      </c>
      <c r="G1320" s="2">
        <f t="shared" si="123"/>
        <v>-1.8671007437084362E-2</v>
      </c>
      <c r="H1320" s="2" t="str">
        <f t="shared" si="124"/>
        <v>Hold</v>
      </c>
    </row>
    <row r="1321" spans="1:8" ht="13.5" x14ac:dyDescent="0.25">
      <c r="A1321" s="3">
        <f>TITRES_STAT!B1324</f>
        <v>44224</v>
      </c>
      <c r="B1321" s="6">
        <f>TITRES_STAT!D1324</f>
        <v>7.3154000000000003</v>
      </c>
      <c r="C1321" s="2">
        <f t="shared" si="120"/>
        <v>7.4294892163253445</v>
      </c>
      <c r="D1321" s="2">
        <f t="shared" si="122"/>
        <v>7.4502897551820775</v>
      </c>
      <c r="E1321" s="2">
        <f t="shared" si="121"/>
        <v>-2.0800538856732942E-2</v>
      </c>
      <c r="F1321" s="2">
        <f t="shared" si="125"/>
        <v>-6.9927912277590407E-3</v>
      </c>
      <c r="G1321" s="2">
        <f t="shared" si="123"/>
        <v>-1.3807747628973901E-2</v>
      </c>
      <c r="H1321" s="2" t="str">
        <f t="shared" si="124"/>
        <v>Hold</v>
      </c>
    </row>
    <row r="1322" spans="1:8" ht="13.5" x14ac:dyDescent="0.25">
      <c r="A1322" s="3">
        <f>TITRES_STAT!B1325</f>
        <v>44225</v>
      </c>
      <c r="B1322" s="6">
        <f>TITRES_STAT!D1325</f>
        <v>7.2606999999999999</v>
      </c>
      <c r="C1322" s="2">
        <f t="shared" si="120"/>
        <v>7.4155370291983687</v>
      </c>
      <c r="D1322" s="2">
        <f t="shared" si="122"/>
        <v>7.436246069613035</v>
      </c>
      <c r="E1322" s="2">
        <f t="shared" si="121"/>
        <v>-2.0709040414666369E-2</v>
      </c>
      <c r="F1322" s="2">
        <f t="shared" si="125"/>
        <v>-9.7360410651405084E-3</v>
      </c>
      <c r="G1322" s="2">
        <f t="shared" si="123"/>
        <v>-1.097299934952586E-2</v>
      </c>
      <c r="H1322" s="2" t="str">
        <f t="shared" si="124"/>
        <v>Hold</v>
      </c>
    </row>
    <row r="1323" spans="1:8" ht="13.5" x14ac:dyDescent="0.25">
      <c r="A1323" s="3">
        <f>TITRES_STAT!B1326</f>
        <v>44228</v>
      </c>
      <c r="B1323" s="6">
        <f>TITRES_STAT!D1326</f>
        <v>7.2606999999999999</v>
      </c>
      <c r="C1323" s="2">
        <f t="shared" si="120"/>
        <v>7.4217467170140043</v>
      </c>
      <c r="D1323" s="2">
        <f t="shared" si="122"/>
        <v>7.4232426570491068</v>
      </c>
      <c r="E1323" s="2">
        <f t="shared" si="121"/>
        <v>-1.4959400351024499E-3</v>
      </c>
      <c r="F1323" s="2">
        <f t="shared" si="125"/>
        <v>-8.0880208591328981E-3</v>
      </c>
      <c r="G1323" s="2">
        <f t="shared" si="123"/>
        <v>6.5920808240304482E-3</v>
      </c>
      <c r="H1323" s="2" t="str">
        <f t="shared" si="124"/>
        <v>Sell</v>
      </c>
    </row>
    <row r="1324" spans="1:8" ht="13.5" x14ac:dyDescent="0.25">
      <c r="A1324" s="3">
        <f>TITRES_STAT!B1327</f>
        <v>44229</v>
      </c>
      <c r="B1324" s="6">
        <f>TITRES_STAT!D1327</f>
        <v>7.1826999999999996</v>
      </c>
      <c r="C1324" s="2">
        <f t="shared" si="120"/>
        <v>7.4390164528580041</v>
      </c>
      <c r="D1324" s="2">
        <f t="shared" si="122"/>
        <v>7.4054246824528764</v>
      </c>
      <c r="E1324" s="2">
        <f t="shared" si="121"/>
        <v>3.3591770405127619E-2</v>
      </c>
      <c r="F1324" s="2">
        <f t="shared" si="125"/>
        <v>2.4793739371920497E-4</v>
      </c>
      <c r="G1324" s="2">
        <f t="shared" si="123"/>
        <v>3.3343833011408412E-2</v>
      </c>
      <c r="H1324" s="2" t="str">
        <f t="shared" si="124"/>
        <v>Sell</v>
      </c>
    </row>
    <row r="1325" spans="1:8" ht="13.5" x14ac:dyDescent="0.25">
      <c r="A1325" s="3">
        <f>TITRES_STAT!B1328</f>
        <v>44230</v>
      </c>
      <c r="B1325" s="6">
        <f>TITRES_STAT!D1328</f>
        <v>7.1826999999999996</v>
      </c>
      <c r="C1325" s="2">
        <f t="shared" si="120"/>
        <v>7.4524293062644649</v>
      </c>
      <c r="D1325" s="2">
        <f t="shared" si="122"/>
        <v>7.3889265578267374</v>
      </c>
      <c r="E1325" s="2">
        <f t="shared" si="121"/>
        <v>6.3502748437727519E-2</v>
      </c>
      <c r="F1325" s="2">
        <f t="shared" si="125"/>
        <v>1.2898899602520868E-2</v>
      </c>
      <c r="G1325" s="2">
        <f t="shared" si="123"/>
        <v>5.0603848835206647E-2</v>
      </c>
      <c r="H1325" s="2" t="str">
        <f t="shared" si="124"/>
        <v>Sell</v>
      </c>
    </row>
    <row r="1326" spans="1:8" ht="13.5" x14ac:dyDescent="0.25">
      <c r="A1326" s="3">
        <f>TITRES_STAT!B1329</f>
        <v>44231</v>
      </c>
      <c r="B1326" s="6">
        <f>TITRES_STAT!D1329</f>
        <v>6.9874999999999998</v>
      </c>
      <c r="C1326" s="2">
        <f t="shared" si="120"/>
        <v>7.4469632591468553</v>
      </c>
      <c r="D1326" s="2">
        <f t="shared" si="122"/>
        <v>7.3591912572469784</v>
      </c>
      <c r="E1326" s="2">
        <f t="shared" si="121"/>
        <v>8.7772001899876884E-2</v>
      </c>
      <c r="F1326" s="2">
        <f t="shared" si="125"/>
        <v>2.7873520061992074E-2</v>
      </c>
      <c r="G1326" s="2">
        <f t="shared" si="123"/>
        <v>5.9898481837884807E-2</v>
      </c>
      <c r="H1326" s="2" t="str">
        <f t="shared" si="124"/>
        <v>Sell</v>
      </c>
    </row>
    <row r="1327" spans="1:8" ht="13.5" x14ac:dyDescent="0.25">
      <c r="A1327" s="3">
        <f>TITRES_STAT!B1330</f>
        <v>44232</v>
      </c>
      <c r="B1327" s="6">
        <f>TITRES_STAT!D1330</f>
        <v>7.0265000000000004</v>
      </c>
      <c r="C1327" s="2">
        <f t="shared" si="120"/>
        <v>7.4423381423550321</v>
      </c>
      <c r="D1327" s="2">
        <f t="shared" si="122"/>
        <v>7.3345474604138694</v>
      </c>
      <c r="E1327" s="2">
        <f t="shared" si="121"/>
        <v>0.1077906819411627</v>
      </c>
      <c r="F1327" s="2">
        <f t="shared" si="125"/>
        <v>4.3856952437826204E-2</v>
      </c>
      <c r="G1327" s="2">
        <f t="shared" si="123"/>
        <v>6.3933729503336506E-2</v>
      </c>
      <c r="H1327" s="2" t="str">
        <f t="shared" si="124"/>
        <v>Sell</v>
      </c>
    </row>
    <row r="1328" spans="1:8" ht="13.5" x14ac:dyDescent="0.25">
      <c r="A1328" s="3">
        <f>TITRES_STAT!B1331</f>
        <v>44235</v>
      </c>
      <c r="B1328" s="6">
        <f>TITRES_STAT!D1331</f>
        <v>6.9485000000000001</v>
      </c>
      <c r="C1328" s="2">
        <f t="shared" si="120"/>
        <v>7.4372245819927194</v>
      </c>
      <c r="D1328" s="2">
        <f t="shared" si="122"/>
        <v>7.3059513522350645</v>
      </c>
      <c r="E1328" s="2">
        <f t="shared" si="121"/>
        <v>0.13127322975765487</v>
      </c>
      <c r="F1328" s="2">
        <f t="shared" si="125"/>
        <v>6.134020790179194E-2</v>
      </c>
      <c r="G1328" s="2">
        <f t="shared" si="123"/>
        <v>6.9933021855862934E-2</v>
      </c>
      <c r="H1328" s="2" t="str">
        <f t="shared" si="124"/>
        <v>Sell</v>
      </c>
    </row>
    <row r="1329" spans="1:8" ht="13.5" x14ac:dyDescent="0.25">
      <c r="A1329" s="3">
        <f>TITRES_STAT!B1332</f>
        <v>44236</v>
      </c>
      <c r="B1329" s="6">
        <f>TITRES_STAT!D1332</f>
        <v>6.9328000000000003</v>
      </c>
      <c r="C1329" s="2">
        <f t="shared" si="120"/>
        <v>7.4292977232246091</v>
      </c>
      <c r="D1329" s="2">
        <f t="shared" si="122"/>
        <v>7.2783105113287636</v>
      </c>
      <c r="E1329" s="2">
        <f t="shared" si="121"/>
        <v>0.15098721189584552</v>
      </c>
      <c r="F1329" s="2">
        <f t="shared" si="125"/>
        <v>7.9269608700602651E-2</v>
      </c>
      <c r="G1329" s="2">
        <f t="shared" si="123"/>
        <v>7.1717603195242868E-2</v>
      </c>
      <c r="H1329" s="2" t="str">
        <f t="shared" si="124"/>
        <v>Sell</v>
      </c>
    </row>
    <row r="1330" spans="1:8" ht="13.5" x14ac:dyDescent="0.25">
      <c r="A1330" s="3">
        <f>TITRES_STAT!B1333</f>
        <v>44237</v>
      </c>
      <c r="B1330" s="6">
        <f>TITRES_STAT!D1333</f>
        <v>7.1280000000000001</v>
      </c>
      <c r="C1330" s="2">
        <f t="shared" si="120"/>
        <v>7.4105749965746694</v>
      </c>
      <c r="D1330" s="2">
        <f t="shared" si="122"/>
        <v>7.267176399378485</v>
      </c>
      <c r="E1330" s="2">
        <f t="shared" si="121"/>
        <v>0.14339859719618442</v>
      </c>
      <c r="F1330" s="2">
        <f t="shared" si="125"/>
        <v>9.2095406399719013E-2</v>
      </c>
      <c r="G1330" s="2">
        <f t="shared" si="123"/>
        <v>5.1303190796465406E-2</v>
      </c>
      <c r="H1330" s="2" t="str">
        <f t="shared" si="124"/>
        <v>Sell</v>
      </c>
    </row>
    <row r="1331" spans="1:8" ht="13.5" x14ac:dyDescent="0.25">
      <c r="A1331" s="3">
        <f>TITRES_STAT!B1334</f>
        <v>44238</v>
      </c>
      <c r="B1331" s="6">
        <f>TITRES_STAT!D1334</f>
        <v>6.8704000000000001</v>
      </c>
      <c r="C1331" s="2">
        <f t="shared" si="120"/>
        <v>7.3959326894093351</v>
      </c>
      <c r="D1331" s="2">
        <f t="shared" si="122"/>
        <v>7.2377855549800785</v>
      </c>
      <c r="E1331" s="2">
        <f t="shared" si="121"/>
        <v>0.15814713442925665</v>
      </c>
      <c r="F1331" s="2">
        <f t="shared" si="125"/>
        <v>0.10530575200562656</v>
      </c>
      <c r="G1331" s="2">
        <f t="shared" si="123"/>
        <v>5.2841382423630096E-2</v>
      </c>
      <c r="H1331" s="2" t="str">
        <f t="shared" si="124"/>
        <v>Sell</v>
      </c>
    </row>
    <row r="1332" spans="1:8" ht="13.5" x14ac:dyDescent="0.25">
      <c r="A1332" s="3">
        <f>TITRES_STAT!B1335</f>
        <v>44239</v>
      </c>
      <c r="B1332" s="6">
        <f>TITRES_STAT!D1335</f>
        <v>6.7141999999999999</v>
      </c>
      <c r="C1332" s="2">
        <f t="shared" si="120"/>
        <v>7.3751276602694373</v>
      </c>
      <c r="D1332" s="2">
        <f t="shared" si="122"/>
        <v>7.1990014397963691</v>
      </c>
      <c r="E1332" s="2">
        <f t="shared" si="121"/>
        <v>0.17612622047306825</v>
      </c>
      <c r="F1332" s="2">
        <f t="shared" si="125"/>
        <v>0.11946984569911491</v>
      </c>
      <c r="G1332" s="2">
        <f t="shared" si="123"/>
        <v>5.6656374773953341E-2</v>
      </c>
      <c r="H1332" s="2" t="str">
        <f t="shared" si="124"/>
        <v>Sell</v>
      </c>
    </row>
    <row r="1333" spans="1:8" ht="13.5" x14ac:dyDescent="0.25">
      <c r="A1333" s="3">
        <f>TITRES_STAT!B1336</f>
        <v>44242</v>
      </c>
      <c r="B1333" s="6">
        <f>TITRES_STAT!D1336</f>
        <v>6.7141999999999999</v>
      </c>
      <c r="C1333" s="2">
        <f t="shared" si="120"/>
        <v>7.35752340484337</v>
      </c>
      <c r="D1333" s="2">
        <f t="shared" si="122"/>
        <v>7.1630902220336754</v>
      </c>
      <c r="E1333" s="2">
        <f t="shared" si="121"/>
        <v>0.19443318280969457</v>
      </c>
      <c r="F1333" s="2">
        <f t="shared" si="125"/>
        <v>0.13446251312123086</v>
      </c>
      <c r="G1333" s="2">
        <f t="shared" si="123"/>
        <v>5.9970669688463707E-2</v>
      </c>
      <c r="H1333" s="2" t="str">
        <f t="shared" si="124"/>
        <v>Sell</v>
      </c>
    </row>
    <row r="1334" spans="1:8" ht="13.5" x14ac:dyDescent="0.25">
      <c r="A1334" s="3">
        <f>TITRES_STAT!B1337</f>
        <v>44243</v>
      </c>
      <c r="B1334" s="6">
        <f>TITRES_STAT!D1337</f>
        <v>6.7141999999999999</v>
      </c>
      <c r="C1334" s="2">
        <f t="shared" si="120"/>
        <v>7.3306274964059286</v>
      </c>
      <c r="D1334" s="2">
        <f t="shared" si="122"/>
        <v>7.129839094475626</v>
      </c>
      <c r="E1334" s="2">
        <f t="shared" si="121"/>
        <v>0.20078840193030256</v>
      </c>
      <c r="F1334" s="2">
        <f t="shared" si="125"/>
        <v>0.14772769088304522</v>
      </c>
      <c r="G1334" s="2">
        <f t="shared" si="123"/>
        <v>5.3060711047257347E-2</v>
      </c>
      <c r="H1334" s="2" t="str">
        <f t="shared" si="124"/>
        <v>Sell</v>
      </c>
    </row>
    <row r="1335" spans="1:8" ht="13.5" x14ac:dyDescent="0.25">
      <c r="A1335" s="3">
        <f>TITRES_STAT!B1338</f>
        <v>44244</v>
      </c>
      <c r="B1335" s="6">
        <f>TITRES_STAT!D1338</f>
        <v>6.7141999999999999</v>
      </c>
      <c r="C1335" s="2">
        <f t="shared" si="120"/>
        <v>7.3078694200357859</v>
      </c>
      <c r="D1335" s="2">
        <f t="shared" si="122"/>
        <v>7.0990510134033578</v>
      </c>
      <c r="E1335" s="2">
        <f t="shared" si="121"/>
        <v>0.20881840663242812</v>
      </c>
      <c r="F1335" s="2">
        <f t="shared" si="125"/>
        <v>0.15994583403292179</v>
      </c>
      <c r="G1335" s="2">
        <f t="shared" si="123"/>
        <v>4.8872572599506336E-2</v>
      </c>
      <c r="H1335" s="2" t="str">
        <f t="shared" si="124"/>
        <v>Sell</v>
      </c>
    </row>
    <row r="1336" spans="1:8" ht="13.5" x14ac:dyDescent="0.25">
      <c r="A1336" s="3">
        <f>TITRES_STAT!B1339</f>
        <v>44245</v>
      </c>
      <c r="B1336" s="6">
        <f>TITRES_STAT!D1339</f>
        <v>6.7141999999999999</v>
      </c>
      <c r="C1336" s="2">
        <f t="shared" si="120"/>
        <v>7.2585818169533578</v>
      </c>
      <c r="D1336" s="2">
        <f t="shared" si="122"/>
        <v>7.0705435309290348</v>
      </c>
      <c r="E1336" s="2">
        <f t="shared" si="121"/>
        <v>0.18803828602432304</v>
      </c>
      <c r="F1336" s="2">
        <f t="shared" si="125"/>
        <v>0.16556432443120206</v>
      </c>
      <c r="G1336" s="2">
        <f t="shared" si="123"/>
        <v>2.2473961593120984E-2</v>
      </c>
      <c r="H1336" s="2" t="str">
        <f t="shared" si="124"/>
        <v>Sell</v>
      </c>
    </row>
    <row r="1337" spans="1:8" ht="13.5" x14ac:dyDescent="0.25">
      <c r="A1337" s="3">
        <f>TITRES_STAT!B1340</f>
        <v>44246</v>
      </c>
      <c r="B1337" s="6">
        <f>TITRES_STAT!D1340</f>
        <v>6.7141999999999999</v>
      </c>
      <c r="C1337" s="2">
        <f t="shared" si="120"/>
        <v>7.2228769220374573</v>
      </c>
      <c r="D1337" s="2">
        <f t="shared" si="122"/>
        <v>7.0441477138231807</v>
      </c>
      <c r="E1337" s="2">
        <f t="shared" si="121"/>
        <v>0.17872920821427662</v>
      </c>
      <c r="F1337" s="2">
        <f t="shared" si="125"/>
        <v>0.16819730118781698</v>
      </c>
      <c r="G1337" s="2">
        <f t="shared" si="123"/>
        <v>1.0531907026459647E-2</v>
      </c>
      <c r="H1337" s="2" t="str">
        <f t="shared" si="124"/>
        <v>Sell</v>
      </c>
    </row>
    <row r="1338" spans="1:8" ht="13.5" x14ac:dyDescent="0.25">
      <c r="A1338" s="3">
        <f>TITRES_STAT!B1341</f>
        <v>44249</v>
      </c>
      <c r="B1338" s="6">
        <f>TITRES_STAT!D1341</f>
        <v>6.7141999999999999</v>
      </c>
      <c r="C1338" s="2">
        <f t="shared" si="120"/>
        <v>7.1806650878778484</v>
      </c>
      <c r="D1338" s="2">
        <f t="shared" si="122"/>
        <v>7.0197071424288708</v>
      </c>
      <c r="E1338" s="2">
        <f t="shared" si="121"/>
        <v>0.16095794544897757</v>
      </c>
      <c r="F1338" s="2">
        <f t="shared" si="125"/>
        <v>0.16674943004004911</v>
      </c>
      <c r="G1338" s="2">
        <f t="shared" si="123"/>
        <v>-5.7914845910715385E-3</v>
      </c>
      <c r="H1338" s="2" t="str">
        <f t="shared" si="124"/>
        <v>Hold</v>
      </c>
    </row>
    <row r="1339" spans="1:8" ht="13.5" x14ac:dyDescent="0.25">
      <c r="A1339" s="3">
        <f>TITRES_STAT!B1342</f>
        <v>44250</v>
      </c>
      <c r="B1339" s="6">
        <f>TITRES_STAT!D1342</f>
        <v>6.8312999999999997</v>
      </c>
      <c r="C1339" s="2">
        <f t="shared" si="120"/>
        <v>7.1425319974351034</v>
      </c>
      <c r="D1339" s="2">
        <f t="shared" si="122"/>
        <v>7.0057510578045097</v>
      </c>
      <c r="E1339" s="2">
        <f t="shared" si="121"/>
        <v>0.13678093963059368</v>
      </c>
      <c r="F1339" s="2">
        <f t="shared" si="125"/>
        <v>0.16075573195815804</v>
      </c>
      <c r="G1339" s="2">
        <f t="shared" si="123"/>
        <v>-2.3974792327564359E-2</v>
      </c>
      <c r="H1339" s="2" t="str">
        <f t="shared" si="124"/>
        <v>Hold</v>
      </c>
    </row>
    <row r="1340" spans="1:8" ht="13.5" x14ac:dyDescent="0.25">
      <c r="A1340" s="3">
        <f>TITRES_STAT!B1343</f>
        <v>44251</v>
      </c>
      <c r="B1340" s="6">
        <f>TITRES_STAT!D1343</f>
        <v>6.8312999999999997</v>
      </c>
      <c r="C1340" s="2">
        <f t="shared" si="120"/>
        <v>7.1402963055220106</v>
      </c>
      <c r="D1340" s="2">
        <f t="shared" si="122"/>
        <v>6.9928287572263983</v>
      </c>
      <c r="E1340" s="2">
        <f t="shared" si="121"/>
        <v>0.14746754829561226</v>
      </c>
      <c r="F1340" s="2">
        <f t="shared" si="125"/>
        <v>0.15809809522564888</v>
      </c>
      <c r="G1340" s="2">
        <f t="shared" si="123"/>
        <v>-1.0630546930036622E-2</v>
      </c>
      <c r="H1340" s="2" t="str">
        <f t="shared" si="124"/>
        <v>Hold</v>
      </c>
    </row>
    <row r="1341" spans="1:8" ht="13.5" x14ac:dyDescent="0.25">
      <c r="A1341" s="3">
        <f>TITRES_STAT!B1344</f>
        <v>44252</v>
      </c>
      <c r="B1341" s="6">
        <f>TITRES_STAT!D1344</f>
        <v>6.8235000000000001</v>
      </c>
      <c r="C1341" s="2">
        <f t="shared" si="120"/>
        <v>7.0987737969801623</v>
      </c>
      <c r="D1341" s="2">
        <f t="shared" si="122"/>
        <v>6.9802858863207398</v>
      </c>
      <c r="E1341" s="2">
        <f t="shared" si="121"/>
        <v>0.11848791065942255</v>
      </c>
      <c r="F1341" s="2">
        <f t="shared" si="125"/>
        <v>0.1501760583124036</v>
      </c>
      <c r="G1341" s="2">
        <f t="shared" si="123"/>
        <v>-3.1688147652981058E-2</v>
      </c>
      <c r="H1341" s="2" t="str">
        <f t="shared" si="124"/>
        <v>Hold</v>
      </c>
    </row>
    <row r="1342" spans="1:8" ht="13.5" x14ac:dyDescent="0.25">
      <c r="A1342" s="3">
        <f>TITRES_STAT!B1345</f>
        <v>44253</v>
      </c>
      <c r="B1342" s="6">
        <f>TITRES_STAT!D1345</f>
        <v>6.8235000000000001</v>
      </c>
      <c r="C1342" s="2">
        <f t="shared" si="120"/>
        <v>7.0396085974447526</v>
      </c>
      <c r="D1342" s="2">
        <f t="shared" si="122"/>
        <v>6.9686721169636483</v>
      </c>
      <c r="E1342" s="2">
        <f t="shared" si="121"/>
        <v>7.0936480481104347E-2</v>
      </c>
      <c r="F1342" s="2">
        <f t="shared" si="125"/>
        <v>0.13432814274614377</v>
      </c>
      <c r="G1342" s="2">
        <f t="shared" si="123"/>
        <v>-6.3391662265039422E-2</v>
      </c>
      <c r="H1342" s="2" t="str">
        <f t="shared" si="124"/>
        <v>Hold</v>
      </c>
    </row>
    <row r="1343" spans="1:8" ht="13.5" x14ac:dyDescent="0.25">
      <c r="A1343" s="3">
        <f>TITRES_STAT!B1346</f>
        <v>44256</v>
      </c>
      <c r="B1343" s="6">
        <f>TITRES_STAT!D1346</f>
        <v>6.8079000000000001</v>
      </c>
      <c r="C1343" s="2">
        <f t="shared" si="120"/>
        <v>6.9895457362994051</v>
      </c>
      <c r="D1343" s="2">
        <f t="shared" si="122"/>
        <v>6.9567630712626372</v>
      </c>
      <c r="E1343" s="2">
        <f t="shared" si="121"/>
        <v>3.2782665036767966E-2</v>
      </c>
      <c r="F1343" s="2">
        <f t="shared" si="125"/>
        <v>0.11401904720426861</v>
      </c>
      <c r="G1343" s="2">
        <f t="shared" si="123"/>
        <v>-8.1236382167500648E-2</v>
      </c>
      <c r="H1343" s="2" t="str">
        <f t="shared" si="124"/>
        <v>Hold</v>
      </c>
    </row>
    <row r="1344" spans="1:8" ht="13.5" x14ac:dyDescent="0.25">
      <c r="A1344" s="3">
        <f>TITRES_STAT!B1347</f>
        <v>44257</v>
      </c>
      <c r="B1344" s="6">
        <f>TITRES_STAT!D1347</f>
        <v>6.8079000000000001</v>
      </c>
      <c r="C1344" s="2">
        <f t="shared" si="120"/>
        <v>6.9471848537918035</v>
      </c>
      <c r="D1344" s="2">
        <f t="shared" si="122"/>
        <v>6.9457361770950339</v>
      </c>
      <c r="E1344" s="2">
        <f t="shared" si="121"/>
        <v>1.4486766967696241E-3</v>
      </c>
      <c r="F1344" s="2">
        <f t="shared" si="125"/>
        <v>9.1504973102768811E-2</v>
      </c>
      <c r="G1344" s="2">
        <f t="shared" si="123"/>
        <v>-9.0056296405999187E-2</v>
      </c>
      <c r="H1344" s="2" t="str">
        <f t="shared" si="124"/>
        <v>Hold</v>
      </c>
    </row>
    <row r="1345" spans="1:8" ht="13.5" x14ac:dyDescent="0.25">
      <c r="A1345" s="3">
        <f>TITRES_STAT!B1348</f>
        <v>44258</v>
      </c>
      <c r="B1345" s="6">
        <f>TITRES_STAT!D1348</f>
        <v>6.7923</v>
      </c>
      <c r="C1345" s="2">
        <f t="shared" si="120"/>
        <v>6.9113410301315259</v>
      </c>
      <c r="D1345" s="2">
        <f t="shared" si="122"/>
        <v>6.9343705343472539</v>
      </c>
      <c r="E1345" s="2">
        <f t="shared" si="121"/>
        <v>-2.3029504215728025E-2</v>
      </c>
      <c r="F1345" s="2">
        <f t="shared" si="125"/>
        <v>6.8598077639069444E-2</v>
      </c>
      <c r="G1345" s="2">
        <f t="shared" si="123"/>
        <v>-9.1627581854797469E-2</v>
      </c>
      <c r="H1345" s="2" t="str">
        <f t="shared" si="124"/>
        <v>Hold</v>
      </c>
    </row>
    <row r="1346" spans="1:8" ht="13.5" x14ac:dyDescent="0.25">
      <c r="A1346" s="3">
        <f>TITRES_STAT!B1349</f>
        <v>44259</v>
      </c>
      <c r="B1346" s="6">
        <f>TITRES_STAT!D1349</f>
        <v>6.9485000000000001</v>
      </c>
      <c r="C1346" s="2">
        <f t="shared" si="120"/>
        <v>6.8810116408805211</v>
      </c>
      <c r="D1346" s="2">
        <f t="shared" si="122"/>
        <v>6.9354171614326425</v>
      </c>
      <c r="E1346" s="2">
        <f t="shared" si="121"/>
        <v>-5.4405520552121445E-2</v>
      </c>
      <c r="F1346" s="2">
        <f t="shared" si="125"/>
        <v>4.3997358000831266E-2</v>
      </c>
      <c r="G1346" s="2">
        <f t="shared" si="123"/>
        <v>-9.8402878552952711E-2</v>
      </c>
      <c r="H1346" s="2" t="str">
        <f t="shared" si="124"/>
        <v>Hold</v>
      </c>
    </row>
    <row r="1347" spans="1:8" ht="13.5" x14ac:dyDescent="0.25">
      <c r="A1347" s="3">
        <f>TITRES_STAT!B1350</f>
        <v>44260</v>
      </c>
      <c r="B1347" s="6">
        <f>TITRES_STAT!D1350</f>
        <v>6.8312999999999997</v>
      </c>
      <c r="C1347" s="2">
        <f t="shared" si="120"/>
        <v>6.8553483115142875</v>
      </c>
      <c r="D1347" s="2">
        <f t="shared" si="122"/>
        <v>6.9277047791042978</v>
      </c>
      <c r="E1347" s="2">
        <f t="shared" si="121"/>
        <v>-7.2356467590010354E-2</v>
      </c>
      <c r="F1347" s="2">
        <f t="shared" si="125"/>
        <v>2.0726592882662941E-2</v>
      </c>
      <c r="G1347" s="2">
        <f t="shared" si="123"/>
        <v>-9.3083060472673299E-2</v>
      </c>
      <c r="H1347" s="2" t="str">
        <f t="shared" si="124"/>
        <v>Hold</v>
      </c>
    </row>
    <row r="1348" spans="1:8" ht="13.5" x14ac:dyDescent="0.25">
      <c r="A1348" s="3">
        <f>TITRES_STAT!B1351</f>
        <v>44263</v>
      </c>
      <c r="B1348" s="6">
        <f>TITRES_STAT!D1351</f>
        <v>6.7141999999999999</v>
      </c>
      <c r="C1348" s="2">
        <f t="shared" si="120"/>
        <v>6.833633186665935</v>
      </c>
      <c r="D1348" s="2">
        <f t="shared" si="122"/>
        <v>6.911889610281758</v>
      </c>
      <c r="E1348" s="2">
        <f t="shared" si="121"/>
        <v>-7.8256423615822968E-2</v>
      </c>
      <c r="F1348" s="2">
        <f t="shared" si="125"/>
        <v>9.2998958296575812E-4</v>
      </c>
      <c r="G1348" s="2">
        <f t="shared" si="123"/>
        <v>-7.9186413198788719E-2</v>
      </c>
      <c r="H1348" s="2" t="str">
        <f t="shared" si="124"/>
        <v>Hold</v>
      </c>
    </row>
    <row r="1349" spans="1:8" ht="13.5" x14ac:dyDescent="0.25">
      <c r="A1349" s="3">
        <f>TITRES_STAT!B1352</f>
        <v>44264</v>
      </c>
      <c r="B1349" s="6">
        <f>TITRES_STAT!D1352</f>
        <v>6.7141999999999999</v>
      </c>
      <c r="C1349" s="2">
        <f t="shared" si="120"/>
        <v>6.8332742348711752</v>
      </c>
      <c r="D1349" s="2">
        <f t="shared" si="122"/>
        <v>6.8972459354460725</v>
      </c>
      <c r="E1349" s="2">
        <f t="shared" si="121"/>
        <v>-6.3971700574897206E-2</v>
      </c>
      <c r="F1349" s="2">
        <f t="shared" si="125"/>
        <v>-1.2050348448606836E-2</v>
      </c>
      <c r="G1349" s="2">
        <f t="shared" si="123"/>
        <v>-5.1921352126290371E-2</v>
      </c>
      <c r="H1349" s="2" t="str">
        <f t="shared" si="124"/>
        <v>Hold</v>
      </c>
    </row>
    <row r="1350" spans="1:8" ht="13.5" x14ac:dyDescent="0.25">
      <c r="A1350" s="3">
        <f>TITRES_STAT!B1353</f>
        <v>44265</v>
      </c>
      <c r="B1350" s="6">
        <f>TITRES_STAT!D1353</f>
        <v>6.7923</v>
      </c>
      <c r="C1350" s="2">
        <f t="shared" si="120"/>
        <v>6.8329705064294561</v>
      </c>
      <c r="D1350" s="2">
        <f t="shared" si="122"/>
        <v>6.8894721624500672</v>
      </c>
      <c r="E1350" s="2">
        <f t="shared" si="121"/>
        <v>-5.650165602061108E-2</v>
      </c>
      <c r="F1350" s="2">
        <f t="shared" si="125"/>
        <v>-2.0940609963007686E-2</v>
      </c>
      <c r="G1350" s="2">
        <f t="shared" si="123"/>
        <v>-3.5561046057603393E-2</v>
      </c>
      <c r="H1350" s="2" t="str">
        <f t="shared" si="124"/>
        <v>Hold</v>
      </c>
    </row>
    <row r="1351" spans="1:8" ht="13.5" x14ac:dyDescent="0.25">
      <c r="A1351" s="3">
        <f>TITRES_STAT!B1354</f>
        <v>44266</v>
      </c>
      <c r="B1351" s="6">
        <f>TITRES_STAT!D1354</f>
        <v>6.7923</v>
      </c>
      <c r="C1351" s="2">
        <f t="shared" si="120"/>
        <v>6.8315135054403093</v>
      </c>
      <c r="D1351" s="2">
        <f t="shared" si="122"/>
        <v>6.8822742244908035</v>
      </c>
      <c r="E1351" s="2">
        <f t="shared" si="121"/>
        <v>-5.0760719050494174E-2</v>
      </c>
      <c r="F1351" s="2">
        <f t="shared" si="125"/>
        <v>-2.6904631780504985E-2</v>
      </c>
      <c r="G1351" s="2">
        <f t="shared" si="123"/>
        <v>-2.3856087269989189E-2</v>
      </c>
      <c r="H1351" s="2" t="str">
        <f t="shared" si="124"/>
        <v>Hold</v>
      </c>
    </row>
    <row r="1352" spans="1:8" ht="13.5" x14ac:dyDescent="0.25">
      <c r="A1352" s="3">
        <f>TITRES_STAT!B1355</f>
        <v>44267</v>
      </c>
      <c r="B1352" s="6">
        <f>TITRES_STAT!D1355</f>
        <v>6.7141999999999999</v>
      </c>
      <c r="C1352" s="2">
        <f t="shared" si="120"/>
        <v>6.8302806584494924</v>
      </c>
      <c r="D1352" s="2">
        <f t="shared" si="122"/>
        <v>6.8698242819359283</v>
      </c>
      <c r="E1352" s="2">
        <f t="shared" si="121"/>
        <v>-3.9543623486435919E-2</v>
      </c>
      <c r="F1352" s="2">
        <f t="shared" si="125"/>
        <v>-2.9432430121691174E-2</v>
      </c>
      <c r="G1352" s="2">
        <f t="shared" si="123"/>
        <v>-1.0111193364744746E-2</v>
      </c>
      <c r="H1352" s="2" t="str">
        <f t="shared" si="124"/>
        <v>Hold</v>
      </c>
    </row>
    <row r="1353" spans="1:8" ht="13.5" x14ac:dyDescent="0.25">
      <c r="A1353" s="3">
        <f>TITRES_STAT!B1356</f>
        <v>44270</v>
      </c>
      <c r="B1353" s="6">
        <f>TITRES_STAT!D1356</f>
        <v>6.7766999999999999</v>
      </c>
      <c r="C1353" s="2">
        <f t="shared" si="120"/>
        <v>6.8268374802264935</v>
      </c>
      <c r="D1353" s="2">
        <f t="shared" si="122"/>
        <v>6.8629261869777114</v>
      </c>
      <c r="E1353" s="2">
        <f t="shared" si="121"/>
        <v>-3.6088706751217892E-2</v>
      </c>
      <c r="F1353" s="2">
        <f t="shared" si="125"/>
        <v>-3.0763685447596521E-2</v>
      </c>
      <c r="G1353" s="2">
        <f t="shared" si="123"/>
        <v>-5.3250213036213703E-3</v>
      </c>
      <c r="H1353" s="2" t="str">
        <f t="shared" si="124"/>
        <v>Hold</v>
      </c>
    </row>
    <row r="1354" spans="1:8" ht="13.5" x14ac:dyDescent="0.25">
      <c r="A1354" s="3">
        <f>TITRES_STAT!B1357</f>
        <v>44271</v>
      </c>
      <c r="B1354" s="6">
        <f>TITRES_STAT!D1357</f>
        <v>6.8860000000000001</v>
      </c>
      <c r="C1354" s="2">
        <f t="shared" si="120"/>
        <v>6.82392402173011</v>
      </c>
      <c r="D1354" s="2">
        <f t="shared" si="122"/>
        <v>6.8646353583126958</v>
      </c>
      <c r="E1354" s="2">
        <f t="shared" si="121"/>
        <v>-4.0711336582585744E-2</v>
      </c>
      <c r="F1354" s="2">
        <f t="shared" si="125"/>
        <v>-3.2753215674594369E-2</v>
      </c>
      <c r="G1354" s="2">
        <f t="shared" si="123"/>
        <v>-7.9581209079913756E-3</v>
      </c>
      <c r="H1354" s="2" t="str">
        <f t="shared" si="124"/>
        <v>Hold</v>
      </c>
    </row>
    <row r="1355" spans="1:8" ht="13.5" x14ac:dyDescent="0.25">
      <c r="A1355" s="3">
        <f>TITRES_STAT!B1358</f>
        <v>44272</v>
      </c>
      <c r="B1355" s="6">
        <f>TITRES_STAT!D1358</f>
        <v>6.8704000000000001</v>
      </c>
      <c r="C1355" s="2">
        <f t="shared" si="120"/>
        <v>6.8190587876177862</v>
      </c>
      <c r="D1355" s="2">
        <f t="shared" si="122"/>
        <v>6.8650623688080517</v>
      </c>
      <c r="E1355" s="2">
        <f t="shared" si="121"/>
        <v>-4.6003581190265486E-2</v>
      </c>
      <c r="F1355" s="2">
        <f t="shared" si="125"/>
        <v>-3.5403288777728595E-2</v>
      </c>
      <c r="G1355" s="2">
        <f t="shared" si="123"/>
        <v>-1.0600292412536891E-2</v>
      </c>
      <c r="H1355" s="2" t="str">
        <f t="shared" si="124"/>
        <v>Hold</v>
      </c>
    </row>
    <row r="1356" spans="1:8" ht="13.5" x14ac:dyDescent="0.25">
      <c r="A1356" s="3">
        <f>TITRES_STAT!B1359</f>
        <v>44273</v>
      </c>
      <c r="B1356" s="6">
        <f>TITRES_STAT!D1359</f>
        <v>6.6985999999999999</v>
      </c>
      <c r="C1356" s="2">
        <f t="shared" si="120"/>
        <v>6.8389728202919731</v>
      </c>
      <c r="D1356" s="2">
        <f t="shared" si="122"/>
        <v>6.8527318229704184</v>
      </c>
      <c r="E1356" s="2">
        <f t="shared" si="121"/>
        <v>-1.375900267844532E-2</v>
      </c>
      <c r="F1356" s="2">
        <f t="shared" si="125"/>
        <v>-3.1074431557871943E-2</v>
      </c>
      <c r="G1356" s="2">
        <f t="shared" si="123"/>
        <v>1.7315428879426623E-2</v>
      </c>
      <c r="H1356" s="2" t="str">
        <f t="shared" si="124"/>
        <v>Sell</v>
      </c>
    </row>
    <row r="1357" spans="1:8" ht="13.5" x14ac:dyDescent="0.25">
      <c r="A1357" s="3">
        <f>TITRES_STAT!B1360</f>
        <v>44274</v>
      </c>
      <c r="B1357" s="6">
        <f>TITRES_STAT!D1360</f>
        <v>6.7923</v>
      </c>
      <c r="C1357" s="2">
        <f t="shared" si="120"/>
        <v>6.8377923864009</v>
      </c>
      <c r="D1357" s="2">
        <f t="shared" si="122"/>
        <v>6.8482553916392765</v>
      </c>
      <c r="E1357" s="2">
        <f t="shared" si="121"/>
        <v>-1.046300523837651E-2</v>
      </c>
      <c r="F1357" s="2">
        <f t="shared" si="125"/>
        <v>-2.6952146293972856E-2</v>
      </c>
      <c r="G1357" s="2">
        <f t="shared" si="123"/>
        <v>1.6489141055596346E-2</v>
      </c>
      <c r="H1357" s="2" t="str">
        <f t="shared" si="124"/>
        <v>Sell</v>
      </c>
    </row>
    <row r="1358" spans="1:8" ht="13.5" x14ac:dyDescent="0.25">
      <c r="A1358" s="3">
        <f>TITRES_STAT!B1361</f>
        <v>44277</v>
      </c>
      <c r="B1358" s="6">
        <f>TITRES_STAT!D1361</f>
        <v>6.7298999999999998</v>
      </c>
      <c r="C1358" s="2">
        <f t="shared" si="120"/>
        <v>6.8187781731084538</v>
      </c>
      <c r="D1358" s="2">
        <f t="shared" si="122"/>
        <v>6.8394883255919225</v>
      </c>
      <c r="E1358" s="2">
        <f t="shared" si="121"/>
        <v>-2.0710152483468747E-2</v>
      </c>
      <c r="F1358" s="2">
        <f t="shared" si="125"/>
        <v>-2.5703747531872035E-2</v>
      </c>
      <c r="G1358" s="2">
        <f t="shared" si="123"/>
        <v>4.9935950484032883E-3</v>
      </c>
      <c r="H1358" s="2" t="str">
        <f t="shared" si="124"/>
        <v>Sell</v>
      </c>
    </row>
    <row r="1359" spans="1:8" ht="13.5" x14ac:dyDescent="0.25">
      <c r="A1359" s="3">
        <f>TITRES_STAT!B1362</f>
        <v>44278</v>
      </c>
      <c r="B1359" s="6">
        <f>TITRES_STAT!D1362</f>
        <v>6.7845000000000004</v>
      </c>
      <c r="C1359" s="2">
        <f t="shared" ref="C1359:C1422" si="126">$C$4*B1349+C1358*(1-$C$4)</f>
        <v>6.8026892233994616</v>
      </c>
      <c r="D1359" s="2">
        <f t="shared" si="122"/>
        <v>6.835415116288817</v>
      </c>
      <c r="E1359" s="2">
        <f t="shared" si="121"/>
        <v>-3.2725892889355457E-2</v>
      </c>
      <c r="F1359" s="2">
        <f t="shared" si="125"/>
        <v>-2.7108176603368721E-2</v>
      </c>
      <c r="G1359" s="2">
        <f t="shared" si="123"/>
        <v>-5.6177162859867361E-3</v>
      </c>
      <c r="H1359" s="2" t="str">
        <f t="shared" si="124"/>
        <v>Hold</v>
      </c>
    </row>
    <row r="1360" spans="1:8" ht="13.5" x14ac:dyDescent="0.25">
      <c r="A1360" s="3">
        <f>TITRES_STAT!B1363</f>
        <v>44279</v>
      </c>
      <c r="B1360" s="6">
        <f>TITRES_STAT!D1363</f>
        <v>6.7141999999999999</v>
      </c>
      <c r="C1360" s="2">
        <f t="shared" si="126"/>
        <v>6.8010908813380055</v>
      </c>
      <c r="D1360" s="2">
        <f t="shared" si="122"/>
        <v>6.8264362187859415</v>
      </c>
      <c r="E1360" s="2">
        <f t="shared" si="121"/>
        <v>-2.5345337447935989E-2</v>
      </c>
      <c r="F1360" s="2">
        <f t="shared" si="125"/>
        <v>-2.6755608772282176E-2</v>
      </c>
      <c r="G1360" s="2">
        <f t="shared" si="123"/>
        <v>1.4102713243461865E-3</v>
      </c>
      <c r="H1360" s="2" t="str">
        <f t="shared" si="124"/>
        <v>Sell</v>
      </c>
    </row>
    <row r="1361" spans="1:8" ht="13.5" x14ac:dyDescent="0.25">
      <c r="A1361" s="3">
        <f>TITRES_STAT!B1364</f>
        <v>44280</v>
      </c>
      <c r="B1361" s="6">
        <f>TITRES_STAT!D1364</f>
        <v>6.7533000000000003</v>
      </c>
      <c r="C1361" s="2">
        <f t="shared" si="126"/>
        <v>6.7997384380552361</v>
      </c>
      <c r="D1361" s="2">
        <f t="shared" si="122"/>
        <v>6.8210187210980937</v>
      </c>
      <c r="E1361" s="2">
        <f t="shared" si="121"/>
        <v>-2.1280283042857562E-2</v>
      </c>
      <c r="F1361" s="2">
        <f t="shared" si="125"/>
        <v>-2.5660543626397254E-2</v>
      </c>
      <c r="G1361" s="2">
        <f t="shared" si="123"/>
        <v>4.3802605835396927E-3</v>
      </c>
      <c r="H1361" s="2" t="str">
        <f t="shared" si="124"/>
        <v>Sell</v>
      </c>
    </row>
    <row r="1362" spans="1:8" ht="13.5" x14ac:dyDescent="0.25">
      <c r="A1362" s="3">
        <f>TITRES_STAT!B1365</f>
        <v>44281</v>
      </c>
      <c r="B1362" s="6">
        <f>TITRES_STAT!D1365</f>
        <v>6.6204999999999998</v>
      </c>
      <c r="C1362" s="2">
        <f t="shared" si="126"/>
        <v>6.7865786783544308</v>
      </c>
      <c r="D1362" s="2">
        <f t="shared" si="122"/>
        <v>6.8061654824982352</v>
      </c>
      <c r="E1362" s="2">
        <f t="shared" si="121"/>
        <v>-1.9586804143804315E-2</v>
      </c>
      <c r="F1362" s="2">
        <f t="shared" si="125"/>
        <v>-2.4445795729878667E-2</v>
      </c>
      <c r="G1362" s="2">
        <f t="shared" si="123"/>
        <v>4.8589915860743522E-3</v>
      </c>
      <c r="H1362" s="2" t="str">
        <f t="shared" si="124"/>
        <v>Sell</v>
      </c>
    </row>
    <row r="1363" spans="1:8" ht="13.5" x14ac:dyDescent="0.25">
      <c r="A1363" s="3">
        <f>TITRES_STAT!B1366</f>
        <v>44284</v>
      </c>
      <c r="B1363" s="6">
        <f>TITRES_STAT!D1366</f>
        <v>6.6361999999999997</v>
      </c>
      <c r="C1363" s="2">
        <f t="shared" si="126"/>
        <v>6.7850588816845185</v>
      </c>
      <c r="D1363" s="2">
        <f t="shared" si="122"/>
        <v>6.7935754467576253</v>
      </c>
      <c r="E1363" s="2">
        <f t="shared" si="121"/>
        <v>-8.5165650731067188E-3</v>
      </c>
      <c r="F1363" s="2">
        <f t="shared" si="125"/>
        <v>-2.1259949598524279E-2</v>
      </c>
      <c r="G1363" s="2">
        <f t="shared" si="123"/>
        <v>1.274338452541756E-2</v>
      </c>
      <c r="H1363" s="2" t="str">
        <f t="shared" si="124"/>
        <v>Sell</v>
      </c>
    </row>
    <row r="1364" spans="1:8" ht="13.5" x14ac:dyDescent="0.25">
      <c r="A1364" s="3">
        <f>TITRES_STAT!B1367</f>
        <v>44285</v>
      </c>
      <c r="B1364" s="6">
        <f>TITRES_STAT!D1367</f>
        <v>6.7064000000000004</v>
      </c>
      <c r="C1364" s="2">
        <f t="shared" si="126"/>
        <v>6.8005882845022843</v>
      </c>
      <c r="D1364" s="2">
        <f t="shared" si="122"/>
        <v>6.7871180062570602</v>
      </c>
      <c r="E1364" s="2">
        <f t="shared" si="121"/>
        <v>1.3470278245224065E-2</v>
      </c>
      <c r="F1364" s="2">
        <f t="shared" si="125"/>
        <v>-1.431390402977461E-2</v>
      </c>
      <c r="G1364" s="2">
        <f t="shared" si="123"/>
        <v>2.7784182274998674E-2</v>
      </c>
      <c r="H1364" s="2" t="str">
        <f t="shared" si="124"/>
        <v>Sell</v>
      </c>
    </row>
    <row r="1365" spans="1:8" ht="13.5" x14ac:dyDescent="0.25">
      <c r="A1365" s="3">
        <f>TITRES_STAT!B1368</f>
        <v>44286</v>
      </c>
      <c r="B1365" s="6">
        <f>TITRES_STAT!D1368</f>
        <v>6.6985999999999999</v>
      </c>
      <c r="C1365" s="2">
        <f t="shared" si="126"/>
        <v>6.8113285484250099</v>
      </c>
      <c r="D1365" s="2">
        <f t="shared" si="122"/>
        <v>6.7805611169046855</v>
      </c>
      <c r="E1365" s="2">
        <f t="shared" si="121"/>
        <v>3.0767431520324351E-2</v>
      </c>
      <c r="F1365" s="2">
        <f t="shared" si="125"/>
        <v>-5.2976369197548188E-3</v>
      </c>
      <c r="G1365" s="2">
        <f t="shared" si="123"/>
        <v>3.6065068440079173E-2</v>
      </c>
      <c r="H1365" s="2" t="str">
        <f t="shared" si="124"/>
        <v>Sell</v>
      </c>
    </row>
    <row r="1366" spans="1:8" ht="13.5" x14ac:dyDescent="0.25">
      <c r="A1366" s="3">
        <f>TITRES_STAT!B1369</f>
        <v>44287</v>
      </c>
      <c r="B1366" s="6">
        <f>TITRES_STAT!D1369</f>
        <v>6.5580999999999996</v>
      </c>
      <c r="C1366" s="2">
        <f t="shared" si="126"/>
        <v>6.7939856948211617</v>
      </c>
      <c r="D1366" s="2">
        <f t="shared" si="122"/>
        <v>6.7640825156524871</v>
      </c>
      <c r="E1366" s="2">
        <f t="shared" si="121"/>
        <v>2.9903179168674576E-2</v>
      </c>
      <c r="F1366" s="2">
        <f t="shared" si="125"/>
        <v>1.7425262979310603E-3</v>
      </c>
      <c r="G1366" s="2">
        <f t="shared" si="123"/>
        <v>2.8160652870743517E-2</v>
      </c>
      <c r="H1366" s="2" t="str">
        <f t="shared" si="124"/>
        <v>Sell</v>
      </c>
    </row>
    <row r="1367" spans="1:8" ht="13.5" x14ac:dyDescent="0.25">
      <c r="A1367" s="3">
        <f>TITRES_STAT!B1370</f>
        <v>44288</v>
      </c>
      <c r="B1367" s="6">
        <f>TITRES_STAT!D1370</f>
        <v>6.5580999999999996</v>
      </c>
      <c r="C1367" s="2">
        <f t="shared" si="126"/>
        <v>6.793726357156368</v>
      </c>
      <c r="D1367" s="2">
        <f t="shared" si="122"/>
        <v>6.7488245515300811</v>
      </c>
      <c r="E1367" s="2">
        <f t="shared" si="121"/>
        <v>4.4901805626286873E-2</v>
      </c>
      <c r="F1367" s="2">
        <f t="shared" si="125"/>
        <v>1.0374382163602223E-2</v>
      </c>
      <c r="G1367" s="2">
        <f t="shared" si="123"/>
        <v>3.4527423462684649E-2</v>
      </c>
      <c r="H1367" s="2" t="str">
        <f t="shared" si="124"/>
        <v>Sell</v>
      </c>
    </row>
    <row r="1368" spans="1:8" ht="13.5" x14ac:dyDescent="0.25">
      <c r="A1368" s="3">
        <f>TITRES_STAT!B1371</f>
        <v>44291</v>
      </c>
      <c r="B1368" s="6">
        <f>TITRES_STAT!D1371</f>
        <v>6.5503</v>
      </c>
      <c r="C1368" s="2">
        <f t="shared" si="126"/>
        <v>6.7839069175938498</v>
      </c>
      <c r="D1368" s="2">
        <f t="shared" si="122"/>
        <v>6.7341190291945194</v>
      </c>
      <c r="E1368" s="2">
        <f t="shared" si="121"/>
        <v>4.9787888399330349E-2</v>
      </c>
      <c r="F1368" s="2">
        <f t="shared" si="125"/>
        <v>1.8257083410747849E-2</v>
      </c>
      <c r="G1368" s="2">
        <f t="shared" si="123"/>
        <v>3.1530804988582503E-2</v>
      </c>
      <c r="H1368" s="2" t="str">
        <f t="shared" si="124"/>
        <v>Sell</v>
      </c>
    </row>
    <row r="1369" spans="1:8" ht="13.5" x14ac:dyDescent="0.25">
      <c r="A1369" s="3">
        <f>TITRES_STAT!B1372</f>
        <v>44292</v>
      </c>
      <c r="B1369" s="6">
        <f>TITRES_STAT!D1372</f>
        <v>6.3551000000000002</v>
      </c>
      <c r="C1369" s="2">
        <f t="shared" si="126"/>
        <v>6.7839981610409499</v>
      </c>
      <c r="D1369" s="2">
        <f t="shared" si="122"/>
        <v>6.7060435455504814</v>
      </c>
      <c r="E1369" s="2">
        <f t="shared" si="121"/>
        <v>7.7954615490468449E-2</v>
      </c>
      <c r="F1369" s="2">
        <f t="shared" si="125"/>
        <v>3.0196589826691971E-2</v>
      </c>
      <c r="G1369" s="2">
        <f t="shared" si="123"/>
        <v>4.7758025663776474E-2</v>
      </c>
      <c r="H1369" s="2" t="str">
        <f t="shared" si="124"/>
        <v>Sell</v>
      </c>
    </row>
    <row r="1370" spans="1:8" ht="13.5" x14ac:dyDescent="0.25">
      <c r="A1370" s="3">
        <f>TITRES_STAT!B1373</f>
        <v>44293</v>
      </c>
      <c r="B1370" s="6">
        <f>TITRES_STAT!D1373</f>
        <v>6.2458</v>
      </c>
      <c r="C1370" s="2">
        <f t="shared" si="126"/>
        <v>6.7732599824192654</v>
      </c>
      <c r="D1370" s="2">
        <f t="shared" si="122"/>
        <v>6.6719514310652599</v>
      </c>
      <c r="E1370" s="2">
        <f t="shared" si="121"/>
        <v>0.10130855135400552</v>
      </c>
      <c r="F1370" s="2">
        <f t="shared" si="125"/>
        <v>4.4418982132154686E-2</v>
      </c>
      <c r="G1370" s="2">
        <f t="shared" si="123"/>
        <v>5.688956922185083E-2</v>
      </c>
      <c r="H1370" s="2" t="str">
        <f t="shared" si="124"/>
        <v>Sell</v>
      </c>
    </row>
    <row r="1371" spans="1:8" ht="13.5" x14ac:dyDescent="0.25">
      <c r="A1371" s="3">
        <f>TITRES_STAT!B1374</f>
        <v>44294</v>
      </c>
      <c r="B1371" s="6">
        <f>TITRES_STAT!D1374</f>
        <v>6.3316999999999997</v>
      </c>
      <c r="C1371" s="2">
        <f t="shared" si="126"/>
        <v>6.7701892158932244</v>
      </c>
      <c r="D1371" s="2">
        <f t="shared" si="122"/>
        <v>6.646747621356722</v>
      </c>
      <c r="E1371" s="2">
        <f t="shared" si="121"/>
        <v>0.12344159453650239</v>
      </c>
      <c r="F1371" s="2">
        <f t="shared" si="125"/>
        <v>6.0223504613024226E-2</v>
      </c>
      <c r="G1371" s="2">
        <f t="shared" si="123"/>
        <v>6.321808992347816E-2</v>
      </c>
      <c r="H1371" s="2" t="str">
        <f t="shared" si="124"/>
        <v>Sell</v>
      </c>
    </row>
    <row r="1372" spans="1:8" ht="13.5" x14ac:dyDescent="0.25">
      <c r="A1372" s="3">
        <f>TITRES_STAT!B1375</f>
        <v>44298</v>
      </c>
      <c r="B1372" s="6">
        <f>TITRES_STAT!D1375</f>
        <v>6.1443000000000003</v>
      </c>
      <c r="C1372" s="2">
        <f t="shared" si="126"/>
        <v>6.747160105755805</v>
      </c>
      <c r="D1372" s="2">
        <f t="shared" si="122"/>
        <v>6.6095292790340023</v>
      </c>
      <c r="E1372" s="2">
        <f t="shared" ref="E1372:E1435" si="127">C1372-D1372</f>
        <v>0.13763082672180271</v>
      </c>
      <c r="F1372" s="2">
        <f t="shared" si="125"/>
        <v>7.5704969034779926E-2</v>
      </c>
      <c r="G1372" s="2">
        <f t="shared" si="123"/>
        <v>6.1925857687022787E-2</v>
      </c>
      <c r="H1372" s="2" t="str">
        <f t="shared" si="124"/>
        <v>Sell</v>
      </c>
    </row>
    <row r="1373" spans="1:8" ht="13.5" x14ac:dyDescent="0.25">
      <c r="A1373" s="3">
        <f>TITRES_STAT!B1376</f>
        <v>44299</v>
      </c>
      <c r="B1373" s="6">
        <f>TITRES_STAT!D1376</f>
        <v>6.2458</v>
      </c>
      <c r="C1373" s="2">
        <f t="shared" si="126"/>
        <v>6.7300893202549119</v>
      </c>
      <c r="D1373" s="2">
        <f t="shared" ref="D1373:D1436" si="128">$D$4*B1373+(1-$D$4)*D1372</f>
        <v>6.5825863694759281</v>
      </c>
      <c r="E1373" s="2">
        <f t="shared" si="127"/>
        <v>0.14750295077898379</v>
      </c>
      <c r="F1373" s="2">
        <f t="shared" si="125"/>
        <v>9.0064565383620704E-2</v>
      </c>
      <c r="G1373" s="2">
        <f t="shared" si="123"/>
        <v>5.7438385395363084E-2</v>
      </c>
      <c r="H1373" s="2" t="str">
        <f t="shared" si="124"/>
        <v>Sell</v>
      </c>
    </row>
    <row r="1374" spans="1:8" ht="13.5" x14ac:dyDescent="0.25">
      <c r="A1374" s="3">
        <f>TITRES_STAT!B1377</f>
        <v>44300</v>
      </c>
      <c r="B1374" s="6">
        <f>TITRES_STAT!D1377</f>
        <v>6.2458</v>
      </c>
      <c r="C1374" s="2">
        <f t="shared" si="126"/>
        <v>6.7264448094464644</v>
      </c>
      <c r="D1374" s="2">
        <f t="shared" si="128"/>
        <v>6.5576392309962293</v>
      </c>
      <c r="E1374" s="2">
        <f t="shared" si="127"/>
        <v>0.16880557845023514</v>
      </c>
      <c r="F1374" s="2">
        <f t="shared" si="125"/>
        <v>0.1058127679969436</v>
      </c>
      <c r="G1374" s="2">
        <f t="shared" si="123"/>
        <v>6.2992810453291539E-2</v>
      </c>
      <c r="H1374" s="2" t="str">
        <f t="shared" si="124"/>
        <v>Sell</v>
      </c>
    </row>
    <row r="1375" spans="1:8" ht="13.5" x14ac:dyDescent="0.25">
      <c r="A1375" s="3">
        <f>TITRES_STAT!B1378</f>
        <v>44301</v>
      </c>
      <c r="B1375" s="6">
        <f>TITRES_STAT!D1378</f>
        <v>6.2380000000000004</v>
      </c>
      <c r="C1375" s="2">
        <f t="shared" si="126"/>
        <v>6.7221609926085462</v>
      </c>
      <c r="D1375" s="2">
        <f t="shared" si="128"/>
        <v>6.5339622509224347</v>
      </c>
      <c r="E1375" s="2">
        <f t="shared" si="127"/>
        <v>0.1881987416861115</v>
      </c>
      <c r="F1375" s="2">
        <f t="shared" si="125"/>
        <v>0.12228996273477719</v>
      </c>
      <c r="G1375" s="2">
        <f t="shared" si="123"/>
        <v>6.5908778951334318E-2</v>
      </c>
      <c r="H1375" s="2" t="str">
        <f t="shared" si="124"/>
        <v>Sell</v>
      </c>
    </row>
    <row r="1376" spans="1:8" ht="13.5" x14ac:dyDescent="0.25">
      <c r="A1376" s="3">
        <f>TITRES_STAT!B1379</f>
        <v>44302</v>
      </c>
      <c r="B1376" s="6">
        <f>TITRES_STAT!D1379</f>
        <v>6.0271999999999997</v>
      </c>
      <c r="C1376" s="2">
        <f t="shared" si="126"/>
        <v>6.6969208398995388</v>
      </c>
      <c r="D1376" s="2">
        <f t="shared" si="128"/>
        <v>6.4964243064096614</v>
      </c>
      <c r="E1376" s="2">
        <f t="shared" si="127"/>
        <v>0.20049653348987739</v>
      </c>
      <c r="F1376" s="2">
        <f t="shared" si="125"/>
        <v>0.13793127688579723</v>
      </c>
      <c r="G1376" s="2">
        <f t="shared" si="123"/>
        <v>6.2565256604080161E-2</v>
      </c>
      <c r="H1376" s="2" t="str">
        <f t="shared" si="124"/>
        <v>Sell</v>
      </c>
    </row>
    <row r="1377" spans="1:8" ht="13.5" x14ac:dyDescent="0.25">
      <c r="A1377" s="3">
        <f>TITRES_STAT!B1380</f>
        <v>44305</v>
      </c>
      <c r="B1377" s="6">
        <f>TITRES_STAT!D1380</f>
        <v>6.0115999999999996</v>
      </c>
      <c r="C1377" s="2">
        <f t="shared" si="126"/>
        <v>6.6755637876073015</v>
      </c>
      <c r="D1377" s="2">
        <f t="shared" si="128"/>
        <v>6.4605113948237598</v>
      </c>
      <c r="E1377" s="2">
        <f t="shared" si="127"/>
        <v>0.21505239278354171</v>
      </c>
      <c r="F1377" s="2">
        <f t="shared" si="125"/>
        <v>0.15335550006534612</v>
      </c>
      <c r="G1377" s="2">
        <f t="shared" si="123"/>
        <v>6.169689271819559E-2</v>
      </c>
      <c r="H1377" s="2" t="str">
        <f t="shared" si="124"/>
        <v>Sell</v>
      </c>
    </row>
    <row r="1378" spans="1:8" ht="13.5" x14ac:dyDescent="0.25">
      <c r="A1378" s="3">
        <f>TITRES_STAT!B1381</f>
        <v>44306</v>
      </c>
      <c r="B1378" s="6">
        <f>TITRES_STAT!D1381</f>
        <v>6.1677</v>
      </c>
      <c r="C1378" s="2">
        <f t="shared" si="126"/>
        <v>6.6562924356677167</v>
      </c>
      <c r="D1378" s="2">
        <f t="shared" si="128"/>
        <v>6.4388216618738516</v>
      </c>
      <c r="E1378" s="2">
        <f t="shared" si="127"/>
        <v>0.21747077379386504</v>
      </c>
      <c r="F1378" s="2">
        <f t="shared" si="125"/>
        <v>0.16617855481104993</v>
      </c>
      <c r="G1378" s="2">
        <f t="shared" si="123"/>
        <v>5.1292218982815108E-2</v>
      </c>
      <c r="H1378" s="2" t="str">
        <f t="shared" si="124"/>
        <v>Sell</v>
      </c>
    </row>
    <row r="1379" spans="1:8" ht="13.5" x14ac:dyDescent="0.25">
      <c r="A1379" s="3">
        <f>TITRES_STAT!B1382</f>
        <v>44307</v>
      </c>
      <c r="B1379" s="6">
        <f>TITRES_STAT!D1382</f>
        <v>6.1677</v>
      </c>
      <c r="C1379" s="2">
        <f t="shared" si="126"/>
        <v>6.6099551378726833</v>
      </c>
      <c r="D1379" s="2">
        <f t="shared" si="128"/>
        <v>6.4187385758091215</v>
      </c>
      <c r="E1379" s="2">
        <f t="shared" si="127"/>
        <v>0.19121656206356175</v>
      </c>
      <c r="F1379" s="2">
        <f t="shared" si="125"/>
        <v>0.17118615626155231</v>
      </c>
      <c r="G1379" s="2">
        <f t="shared" si="123"/>
        <v>2.0030405802009432E-2</v>
      </c>
      <c r="H1379" s="2" t="str">
        <f t="shared" si="124"/>
        <v>Sell</v>
      </c>
    </row>
    <row r="1380" spans="1:8" ht="13.5" x14ac:dyDescent="0.25">
      <c r="A1380" s="3">
        <f>TITRES_STAT!B1383</f>
        <v>44308</v>
      </c>
      <c r="B1380" s="6">
        <f>TITRES_STAT!D1383</f>
        <v>5.9882</v>
      </c>
      <c r="C1380" s="2">
        <f t="shared" si="126"/>
        <v>6.5539312705076549</v>
      </c>
      <c r="D1380" s="2">
        <f t="shared" si="128"/>
        <v>6.3868468294528897</v>
      </c>
      <c r="E1380" s="2">
        <f t="shared" si="127"/>
        <v>0.16708444105476516</v>
      </c>
      <c r="F1380" s="2">
        <f t="shared" si="125"/>
        <v>0.17036581322019489</v>
      </c>
      <c r="G1380" s="2">
        <f t="shared" ref="G1380:G1443" si="129">E1380-F1380</f>
        <v>-3.2813721654297301E-3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44309</v>
      </c>
      <c r="B1381" s="6">
        <f>TITRES_STAT!D1384</f>
        <v>5.8242000000000003</v>
      </c>
      <c r="C1381" s="2">
        <f t="shared" si="126"/>
        <v>6.5197418442757078</v>
      </c>
      <c r="D1381" s="2">
        <f t="shared" si="128"/>
        <v>6.3451692865304539</v>
      </c>
      <c r="E1381" s="2">
        <f t="shared" si="127"/>
        <v>0.17457255774525393</v>
      </c>
      <c r="F1381" s="2">
        <f t="shared" ref="F1381:F1444" si="131">(E1381*(2/(10)))+((1-(2/10))*F1380)</f>
        <v>0.1712071621252067</v>
      </c>
      <c r="G1381" s="2">
        <f t="shared" si="129"/>
        <v>3.365395620047229E-3</v>
      </c>
      <c r="H1381" s="2" t="str">
        <f t="shared" si="130"/>
        <v>Sell</v>
      </c>
    </row>
    <row r="1382" spans="1:8" ht="13.5" x14ac:dyDescent="0.25">
      <c r="A1382" s="3">
        <f>TITRES_STAT!B1385</f>
        <v>44312</v>
      </c>
      <c r="B1382" s="6">
        <f>TITRES_STAT!D1385</f>
        <v>5.7070999999999996</v>
      </c>
      <c r="C1382" s="2">
        <f t="shared" si="126"/>
        <v>6.4619815605409832</v>
      </c>
      <c r="D1382" s="2">
        <f t="shared" si="128"/>
        <v>6.2979048949356056</v>
      </c>
      <c r="E1382" s="2">
        <f t="shared" si="127"/>
        <v>0.16407666560537759</v>
      </c>
      <c r="F1382" s="2">
        <f t="shared" si="131"/>
        <v>0.16978106282124089</v>
      </c>
      <c r="G1382" s="2">
        <f t="shared" si="129"/>
        <v>-5.7043972158632994E-3</v>
      </c>
      <c r="H1382" s="2" t="str">
        <f t="shared" si="130"/>
        <v>Hold</v>
      </c>
    </row>
    <row r="1383" spans="1:8" ht="13.5" x14ac:dyDescent="0.25">
      <c r="A1383" s="3">
        <f>TITRES_STAT!B1386</f>
        <v>44313</v>
      </c>
      <c r="B1383" s="6">
        <f>TITRES_STAT!D1386</f>
        <v>5.5430999999999999</v>
      </c>
      <c r="C1383" s="2">
        <f t="shared" si="126"/>
        <v>6.4287228589192935</v>
      </c>
      <c r="D1383" s="2">
        <f t="shared" si="128"/>
        <v>6.2419934212366712</v>
      </c>
      <c r="E1383" s="2">
        <f t="shared" si="127"/>
        <v>0.18672943768262229</v>
      </c>
      <c r="F1383" s="2">
        <f t="shared" si="131"/>
        <v>0.17317073779351719</v>
      </c>
      <c r="G1383" s="2">
        <f t="shared" si="129"/>
        <v>1.3558699889105102E-2</v>
      </c>
      <c r="H1383" s="2" t="str">
        <f t="shared" si="130"/>
        <v>Sell</v>
      </c>
    </row>
    <row r="1384" spans="1:8" ht="13.5" x14ac:dyDescent="0.25">
      <c r="A1384" s="3">
        <f>TITRES_STAT!B1387</f>
        <v>44314</v>
      </c>
      <c r="B1384" s="6">
        <f>TITRES_STAT!D1387</f>
        <v>5.3167</v>
      </c>
      <c r="C1384" s="2">
        <f t="shared" si="126"/>
        <v>6.400580880624017</v>
      </c>
      <c r="D1384" s="2">
        <f t="shared" si="128"/>
        <v>6.1734531678117328</v>
      </c>
      <c r="E1384" s="2">
        <f t="shared" si="127"/>
        <v>0.22712771281228417</v>
      </c>
      <c r="F1384" s="2">
        <f t="shared" si="131"/>
        <v>0.18396213279727061</v>
      </c>
      <c r="G1384" s="2">
        <f t="shared" si="129"/>
        <v>4.3165580015013555E-2</v>
      </c>
      <c r="H1384" s="2" t="str">
        <f t="shared" si="130"/>
        <v>Sell</v>
      </c>
    </row>
    <row r="1385" spans="1:8" ht="13.5" x14ac:dyDescent="0.25">
      <c r="A1385" s="3">
        <f>TITRES_STAT!B1388</f>
        <v>44315</v>
      </c>
      <c r="B1385" s="6">
        <f>TITRES_STAT!D1388</f>
        <v>5.6368</v>
      </c>
      <c r="C1385" s="2">
        <f t="shared" si="126"/>
        <v>6.3755684374510908</v>
      </c>
      <c r="D1385" s="2">
        <f t="shared" si="128"/>
        <v>6.1337010813071595</v>
      </c>
      <c r="E1385" s="2">
        <f t="shared" si="127"/>
        <v>0.24186735614393129</v>
      </c>
      <c r="F1385" s="2">
        <f t="shared" si="131"/>
        <v>0.19554317746660277</v>
      </c>
      <c r="G1385" s="2">
        <f t="shared" si="129"/>
        <v>4.632417867732852E-2</v>
      </c>
      <c r="H1385" s="2" t="str">
        <f t="shared" si="130"/>
        <v>Sell</v>
      </c>
    </row>
    <row r="1386" spans="1:8" ht="13.5" x14ac:dyDescent="0.25">
      <c r="A1386" s="3">
        <f>TITRES_STAT!B1389</f>
        <v>44316</v>
      </c>
      <c r="B1386" s="6">
        <f>TITRES_STAT!D1389</f>
        <v>5.8398000000000003</v>
      </c>
      <c r="C1386" s="2">
        <f t="shared" si="126"/>
        <v>6.3219732932278454</v>
      </c>
      <c r="D1386" s="2">
        <f t="shared" si="128"/>
        <v>6.1119306308399626</v>
      </c>
      <c r="E1386" s="2">
        <f t="shared" si="127"/>
        <v>0.21004266238788283</v>
      </c>
      <c r="F1386" s="2">
        <f t="shared" si="131"/>
        <v>0.19844307445085879</v>
      </c>
      <c r="G1386" s="2">
        <f t="shared" si="129"/>
        <v>1.1599587937024036E-2</v>
      </c>
      <c r="H1386" s="2" t="str">
        <f t="shared" si="130"/>
        <v>Sell</v>
      </c>
    </row>
    <row r="1387" spans="1:8" ht="13.5" x14ac:dyDescent="0.25">
      <c r="A1387" s="3">
        <f>TITRES_STAT!B1390</f>
        <v>44319</v>
      </c>
      <c r="B1387" s="6">
        <f>TITRES_STAT!D1390</f>
        <v>5.8398000000000003</v>
      </c>
      <c r="C1387" s="2">
        <f t="shared" si="126"/>
        <v>6.2742235558081765</v>
      </c>
      <c r="D1387" s="2">
        <f t="shared" si="128"/>
        <v>6.0917728063332985</v>
      </c>
      <c r="E1387" s="2">
        <f t="shared" si="127"/>
        <v>0.18245074947487794</v>
      </c>
      <c r="F1387" s="2">
        <f t="shared" si="131"/>
        <v>0.19524460945566263</v>
      </c>
      <c r="G1387" s="2">
        <f t="shared" si="129"/>
        <v>-1.2793859980784694E-2</v>
      </c>
      <c r="H1387" s="2" t="str">
        <f t="shared" si="130"/>
        <v>Hold</v>
      </c>
    </row>
    <row r="1388" spans="1:8" ht="13.5" x14ac:dyDescent="0.25">
      <c r="A1388" s="3">
        <f>TITRES_STAT!B1391</f>
        <v>44320</v>
      </c>
      <c r="B1388" s="6">
        <f>TITRES_STAT!D1391</f>
        <v>5.7226999999999997</v>
      </c>
      <c r="C1388" s="2">
        <f t="shared" si="126"/>
        <v>6.2578353164530718</v>
      </c>
      <c r="D1388" s="2">
        <f t="shared" si="128"/>
        <v>6.0644340799382395</v>
      </c>
      <c r="E1388" s="2">
        <f t="shared" si="127"/>
        <v>0.19340123651483232</v>
      </c>
      <c r="F1388" s="2">
        <f t="shared" si="131"/>
        <v>0.19487593486749658</v>
      </c>
      <c r="G1388" s="2">
        <f t="shared" si="129"/>
        <v>-1.4746983526642554E-3</v>
      </c>
      <c r="H1388" s="2" t="str">
        <f t="shared" si="130"/>
        <v>Hold</v>
      </c>
    </row>
    <row r="1389" spans="1:8" ht="13.5" x14ac:dyDescent="0.25">
      <c r="A1389" s="3">
        <f>TITRES_STAT!B1392</f>
        <v>44321</v>
      </c>
      <c r="B1389" s="6">
        <f>TITRES_STAT!D1392</f>
        <v>5.7930000000000001</v>
      </c>
      <c r="C1389" s="2">
        <f t="shared" si="126"/>
        <v>6.2439683446910603</v>
      </c>
      <c r="D1389" s="2">
        <f t="shared" si="128"/>
        <v>6.0443278517946659</v>
      </c>
      <c r="E1389" s="2">
        <f t="shared" si="127"/>
        <v>0.19964049289639441</v>
      </c>
      <c r="F1389" s="2">
        <f t="shared" si="131"/>
        <v>0.19582884647327614</v>
      </c>
      <c r="G1389" s="2">
        <f t="shared" si="129"/>
        <v>3.8116464231182645E-3</v>
      </c>
      <c r="H1389" s="2" t="str">
        <f t="shared" si="130"/>
        <v>Sell</v>
      </c>
    </row>
    <row r="1390" spans="1:8" ht="13.5" x14ac:dyDescent="0.25">
      <c r="A1390" s="3">
        <f>TITRES_STAT!B1393</f>
        <v>44322</v>
      </c>
      <c r="B1390" s="6">
        <f>TITRES_STAT!D1393</f>
        <v>5.8319999999999999</v>
      </c>
      <c r="C1390" s="2">
        <f t="shared" si="126"/>
        <v>6.2046193685847433</v>
      </c>
      <c r="D1390" s="2">
        <f t="shared" si="128"/>
        <v>6.0285998627728397</v>
      </c>
      <c r="E1390" s="2">
        <f t="shared" si="127"/>
        <v>0.17601950581190362</v>
      </c>
      <c r="F1390" s="2">
        <f t="shared" si="131"/>
        <v>0.19186697834100166</v>
      </c>
      <c r="G1390" s="2">
        <f t="shared" si="129"/>
        <v>-1.5847472529098044E-2</v>
      </c>
      <c r="H1390" s="2" t="str">
        <f t="shared" si="130"/>
        <v>Hold</v>
      </c>
    </row>
    <row r="1391" spans="1:8" ht="13.5" x14ac:dyDescent="0.25">
      <c r="A1391" s="3">
        <f>TITRES_STAT!B1394</f>
        <v>44323</v>
      </c>
      <c r="B1391" s="6">
        <f>TITRES_STAT!D1394</f>
        <v>5.6603000000000003</v>
      </c>
      <c r="C1391" s="2">
        <f t="shared" si="126"/>
        <v>6.1460933118793983</v>
      </c>
      <c r="D1391" s="2">
        <f t="shared" si="128"/>
        <v>6.0013183914563326</v>
      </c>
      <c r="E1391" s="2">
        <f t="shared" si="127"/>
        <v>0.14477492042306572</v>
      </c>
      <c r="F1391" s="2">
        <f t="shared" si="131"/>
        <v>0.18244856675741447</v>
      </c>
      <c r="G1391" s="2">
        <f t="shared" si="129"/>
        <v>-3.7673646334348748E-2</v>
      </c>
      <c r="H1391" s="2" t="str">
        <f t="shared" si="130"/>
        <v>Hold</v>
      </c>
    </row>
    <row r="1392" spans="1:8" ht="13.5" x14ac:dyDescent="0.25">
      <c r="A1392" s="3">
        <f>TITRES_STAT!B1395</f>
        <v>44326</v>
      </c>
      <c r="B1392" s="6">
        <f>TITRES_STAT!D1395</f>
        <v>5.6993</v>
      </c>
      <c r="C1392" s="2">
        <f t="shared" si="126"/>
        <v>6.0785558792825674</v>
      </c>
      <c r="D1392" s="2">
        <f t="shared" si="128"/>
        <v>5.9789466587558637</v>
      </c>
      <c r="E1392" s="2">
        <f t="shared" si="127"/>
        <v>9.9609220526703623E-2</v>
      </c>
      <c r="F1392" s="2">
        <f t="shared" si="131"/>
        <v>0.16588069751127232</v>
      </c>
      <c r="G1392" s="2">
        <f t="shared" si="129"/>
        <v>-6.62714769845687E-2</v>
      </c>
      <c r="H1392" s="2" t="str">
        <f t="shared" si="130"/>
        <v>Hold</v>
      </c>
    </row>
    <row r="1393" spans="1:8" ht="13.5" x14ac:dyDescent="0.25">
      <c r="A1393" s="3">
        <f>TITRES_STAT!B1396</f>
        <v>44327</v>
      </c>
      <c r="B1393" s="6">
        <f>TITRES_STAT!D1396</f>
        <v>5.6445999999999996</v>
      </c>
      <c r="C1393" s="2">
        <f t="shared" si="126"/>
        <v>5.9961780517006336</v>
      </c>
      <c r="D1393" s="2">
        <f t="shared" si="128"/>
        <v>5.9541802395887631</v>
      </c>
      <c r="E1393" s="2">
        <f t="shared" si="127"/>
        <v>4.1997812111870481E-2</v>
      </c>
      <c r="F1393" s="2">
        <f t="shared" si="131"/>
        <v>0.14110412043139198</v>
      </c>
      <c r="G1393" s="2">
        <f t="shared" si="129"/>
        <v>-9.9106308319521497E-2</v>
      </c>
      <c r="H1393" s="2" t="str">
        <f t="shared" si="130"/>
        <v>Hold</v>
      </c>
    </row>
    <row r="1394" spans="1:8" ht="13.5" x14ac:dyDescent="0.25">
      <c r="A1394" s="3">
        <f>TITRES_STAT!B1397</f>
        <v>44333</v>
      </c>
      <c r="B1394" s="6">
        <f>TITRES_STAT!D1397</f>
        <v>5.6368</v>
      </c>
      <c r="C1394" s="2">
        <f t="shared" si="126"/>
        <v>5.8916429668236123</v>
      </c>
      <c r="D1394" s="2">
        <f t="shared" si="128"/>
        <v>5.9306705922118175</v>
      </c>
      <c r="E1394" s="2">
        <f t="shared" si="127"/>
        <v>-3.9027625388205145E-2</v>
      </c>
      <c r="F1394" s="2">
        <f t="shared" si="131"/>
        <v>0.10507777126747256</v>
      </c>
      <c r="G1394" s="2">
        <f t="shared" si="129"/>
        <v>-0.1441053966556777</v>
      </c>
      <c r="H1394" s="2" t="str">
        <f t="shared" si="130"/>
        <v>Hold</v>
      </c>
    </row>
    <row r="1395" spans="1:8" ht="13.5" x14ac:dyDescent="0.25">
      <c r="A1395" s="3">
        <f>TITRES_STAT!B1398</f>
        <v>44334</v>
      </c>
      <c r="B1395" s="6">
        <f>TITRES_STAT!D1398</f>
        <v>5.4729000000000001</v>
      </c>
      <c r="C1395" s="2">
        <f t="shared" si="126"/>
        <v>5.8524363565430573</v>
      </c>
      <c r="D1395" s="2">
        <f t="shared" si="128"/>
        <v>5.8967616594553869</v>
      </c>
      <c r="E1395" s="2">
        <f t="shared" si="127"/>
        <v>-4.4325302912329612E-2</v>
      </c>
      <c r="F1395" s="2">
        <f t="shared" si="131"/>
        <v>7.5197156431512133E-2</v>
      </c>
      <c r="G1395" s="2">
        <f t="shared" si="129"/>
        <v>-0.11952245934384174</v>
      </c>
      <c r="H1395" s="2" t="str">
        <f t="shared" si="130"/>
        <v>Hold</v>
      </c>
    </row>
    <row r="1396" spans="1:8" ht="13.5" x14ac:dyDescent="0.25">
      <c r="A1396" s="3">
        <f>TITRES_STAT!B1399</f>
        <v>44335</v>
      </c>
      <c r="B1396" s="6">
        <f>TITRES_STAT!D1399</f>
        <v>5.6055999999999999</v>
      </c>
      <c r="C1396" s="2">
        <f t="shared" si="126"/>
        <v>5.850492301690279</v>
      </c>
      <c r="D1396" s="2">
        <f t="shared" si="128"/>
        <v>5.875194129125358</v>
      </c>
      <c r="E1396" s="2">
        <f t="shared" si="127"/>
        <v>-2.4701827435078982E-2</v>
      </c>
      <c r="F1396" s="2">
        <f t="shared" si="131"/>
        <v>5.521735965819391E-2</v>
      </c>
      <c r="G1396" s="2">
        <f t="shared" si="129"/>
        <v>-7.9919187093272892E-2</v>
      </c>
      <c r="H1396" s="2" t="str">
        <f t="shared" si="130"/>
        <v>Hold</v>
      </c>
    </row>
    <row r="1397" spans="1:8" ht="13.5" x14ac:dyDescent="0.25">
      <c r="A1397" s="3">
        <f>TITRES_STAT!B1400</f>
        <v>44336</v>
      </c>
      <c r="B1397" s="6">
        <f>TITRES_STAT!D1400</f>
        <v>5.5743999999999998</v>
      </c>
      <c r="C1397" s="2">
        <f t="shared" si="126"/>
        <v>5.8488473321994663</v>
      </c>
      <c r="D1397" s="2">
        <f t="shared" si="128"/>
        <v>5.8529130825234796</v>
      </c>
      <c r="E1397" s="2">
        <f t="shared" si="127"/>
        <v>-4.0657503240133508E-3</v>
      </c>
      <c r="F1397" s="2">
        <f t="shared" si="131"/>
        <v>4.3360737661752462E-2</v>
      </c>
      <c r="G1397" s="2">
        <f t="shared" si="129"/>
        <v>-4.7426487985765813E-2</v>
      </c>
      <c r="H1397" s="2" t="str">
        <f t="shared" si="130"/>
        <v>Hold</v>
      </c>
    </row>
    <row r="1398" spans="1:8" ht="13.5" x14ac:dyDescent="0.25">
      <c r="A1398" s="3">
        <f>TITRES_STAT!B1401</f>
        <v>44337</v>
      </c>
      <c r="B1398" s="6">
        <f>TITRES_STAT!D1401</f>
        <v>5.5353000000000003</v>
      </c>
      <c r="C1398" s="2">
        <f t="shared" si="126"/>
        <v>5.829440050322626</v>
      </c>
      <c r="D1398" s="2">
        <f t="shared" si="128"/>
        <v>5.8293861875217408</v>
      </c>
      <c r="E1398" s="2">
        <f t="shared" si="127"/>
        <v>5.3862800885262629E-5</v>
      </c>
      <c r="F1398" s="2">
        <f t="shared" si="131"/>
        <v>3.4699362689579023E-2</v>
      </c>
      <c r="G1398" s="2">
        <f t="shared" si="129"/>
        <v>-3.4645499888693761E-2</v>
      </c>
      <c r="H1398" s="2" t="str">
        <f t="shared" si="130"/>
        <v>Hold</v>
      </c>
    </row>
    <row r="1399" spans="1:8" ht="13.5" x14ac:dyDescent="0.25">
      <c r="A1399" s="3">
        <f>TITRES_STAT!B1402</f>
        <v>44340</v>
      </c>
      <c r="B1399" s="6">
        <f>TITRES_STAT!D1402</f>
        <v>5.6212</v>
      </c>
      <c r="C1399" s="2">
        <f t="shared" si="126"/>
        <v>5.8238338887345291</v>
      </c>
      <c r="D1399" s="2">
        <f t="shared" si="128"/>
        <v>5.8139649884460569</v>
      </c>
      <c r="E1399" s="2">
        <f t="shared" si="127"/>
        <v>9.8689002884722044E-3</v>
      </c>
      <c r="F1399" s="2">
        <f t="shared" si="131"/>
        <v>2.9733270209357662E-2</v>
      </c>
      <c r="G1399" s="2">
        <f t="shared" si="129"/>
        <v>-1.9864369920885458E-2</v>
      </c>
      <c r="H1399" s="2" t="str">
        <f t="shared" si="130"/>
        <v>Hold</v>
      </c>
    </row>
    <row r="1400" spans="1:8" ht="13.5" x14ac:dyDescent="0.25">
      <c r="A1400" s="3">
        <f>TITRES_STAT!B1403</f>
        <v>44341</v>
      </c>
      <c r="B1400" s="6">
        <f>TITRES_STAT!D1403</f>
        <v>5.6212</v>
      </c>
      <c r="C1400" s="2">
        <f t="shared" si="126"/>
        <v>5.8250902135446019</v>
      </c>
      <c r="D1400" s="2">
        <f t="shared" si="128"/>
        <v>5.799686100413016</v>
      </c>
      <c r="E1400" s="2">
        <f t="shared" si="127"/>
        <v>2.5404113131585859E-2</v>
      </c>
      <c r="F1400" s="2">
        <f t="shared" si="131"/>
        <v>2.8867438793803303E-2</v>
      </c>
      <c r="G1400" s="2">
        <f t="shared" si="129"/>
        <v>-3.4633256622174438E-3</v>
      </c>
      <c r="H1400" s="2" t="str">
        <f t="shared" si="130"/>
        <v>Hold</v>
      </c>
    </row>
    <row r="1401" spans="1:8" ht="13.5" x14ac:dyDescent="0.25">
      <c r="A1401" s="3">
        <f>TITRES_STAT!B1404</f>
        <v>44342</v>
      </c>
      <c r="B1401" s="6">
        <f>TITRES_STAT!D1404</f>
        <v>5.5197000000000003</v>
      </c>
      <c r="C1401" s="2">
        <f t="shared" si="126"/>
        <v>5.7997378729992786</v>
      </c>
      <c r="D1401" s="2">
        <f t="shared" si="128"/>
        <v>5.7789463892713107</v>
      </c>
      <c r="E1401" s="2">
        <f t="shared" si="127"/>
        <v>2.0791483727967908E-2</v>
      </c>
      <c r="F1401" s="2">
        <f t="shared" si="131"/>
        <v>2.7252247780636226E-2</v>
      </c>
      <c r="G1401" s="2">
        <f t="shared" si="129"/>
        <v>-6.4607640526683184E-3</v>
      </c>
      <c r="H1401" s="2" t="str">
        <f t="shared" si="130"/>
        <v>Hold</v>
      </c>
    </row>
    <row r="1402" spans="1:8" ht="13.5" x14ac:dyDescent="0.25">
      <c r="A1402" s="3">
        <f>TITRES_STAT!B1405</f>
        <v>44343</v>
      </c>
      <c r="B1402" s="6">
        <f>TITRES_STAT!D1405</f>
        <v>5.6055999999999999</v>
      </c>
      <c r="C1402" s="2">
        <f t="shared" si="126"/>
        <v>5.7842858925378513</v>
      </c>
      <c r="D1402" s="2">
        <f t="shared" si="128"/>
        <v>5.7661059159919539</v>
      </c>
      <c r="E1402" s="2">
        <f t="shared" si="127"/>
        <v>1.8179976545897425E-2</v>
      </c>
      <c r="F1402" s="2">
        <f t="shared" si="131"/>
        <v>2.5437793533688469E-2</v>
      </c>
      <c r="G1402" s="2">
        <f t="shared" si="129"/>
        <v>-7.2578169877910437E-3</v>
      </c>
      <c r="H1402" s="2" t="str">
        <f t="shared" si="130"/>
        <v>Hold</v>
      </c>
    </row>
    <row r="1403" spans="1:8" ht="13.5" x14ac:dyDescent="0.25">
      <c r="A1403" s="3">
        <f>TITRES_STAT!B1406</f>
        <v>44344</v>
      </c>
      <c r="B1403" s="6">
        <f>TITRES_STAT!D1406</f>
        <v>5.5822000000000003</v>
      </c>
      <c r="C1403" s="2">
        <f t="shared" si="126"/>
        <v>5.7627957552243361</v>
      </c>
      <c r="D1403" s="2">
        <f t="shared" si="128"/>
        <v>5.7524832555481051</v>
      </c>
      <c r="E1403" s="2">
        <f t="shared" si="127"/>
        <v>1.0312499676230935E-2</v>
      </c>
      <c r="F1403" s="2">
        <f t="shared" si="131"/>
        <v>2.2412734762196965E-2</v>
      </c>
      <c r="G1403" s="2">
        <f t="shared" si="129"/>
        <v>-1.210023508596603E-2</v>
      </c>
      <c r="H1403" s="2" t="str">
        <f t="shared" si="130"/>
        <v>Hold</v>
      </c>
    </row>
    <row r="1404" spans="1:8" ht="13.5" x14ac:dyDescent="0.25">
      <c r="A1404" s="3">
        <f>TITRES_STAT!B1407</f>
        <v>44347</v>
      </c>
      <c r="B1404" s="6">
        <f>TITRES_STAT!D1407</f>
        <v>5.5743999999999998</v>
      </c>
      <c r="C1404" s="2">
        <f t="shared" si="126"/>
        <v>5.7434117928821307</v>
      </c>
      <c r="D1404" s="2">
        <f t="shared" si="128"/>
        <v>5.7392919032852827</v>
      </c>
      <c r="E1404" s="2">
        <f t="shared" si="127"/>
        <v>4.1198895968479476E-3</v>
      </c>
      <c r="F1404" s="2">
        <f t="shared" si="131"/>
        <v>1.8754165729127165E-2</v>
      </c>
      <c r="G1404" s="2">
        <f t="shared" si="129"/>
        <v>-1.4634276132279217E-2</v>
      </c>
      <c r="H1404" s="2" t="str">
        <f t="shared" si="130"/>
        <v>Hold</v>
      </c>
    </row>
    <row r="1405" spans="1:8" ht="13.5" x14ac:dyDescent="0.25">
      <c r="A1405" s="3">
        <f>TITRES_STAT!B1408</f>
        <v>44348</v>
      </c>
      <c r="B1405" s="6">
        <f>TITRES_STAT!D1408</f>
        <v>5.5041000000000002</v>
      </c>
      <c r="C1405" s="2">
        <f t="shared" si="126"/>
        <v>5.701794593977187</v>
      </c>
      <c r="D1405" s="2">
        <f t="shared" si="128"/>
        <v>5.7218702808197062</v>
      </c>
      <c r="E1405" s="2">
        <f t="shared" si="127"/>
        <v>-2.0075686842519147E-2</v>
      </c>
      <c r="F1405" s="2">
        <f t="shared" si="131"/>
        <v>1.0988195214797904E-2</v>
      </c>
      <c r="G1405" s="2">
        <f t="shared" si="129"/>
        <v>-3.1063882057317051E-2</v>
      </c>
      <c r="H1405" s="2" t="str">
        <f t="shared" si="130"/>
        <v>Hold</v>
      </c>
    </row>
    <row r="1406" spans="1:8" ht="13.5" x14ac:dyDescent="0.25">
      <c r="A1406" s="3">
        <f>TITRES_STAT!B1409</f>
        <v>44349</v>
      </c>
      <c r="B1406" s="6">
        <f>TITRES_STAT!D1409</f>
        <v>5.4650999999999996</v>
      </c>
      <c r="C1406" s="2">
        <f t="shared" si="126"/>
        <v>5.686995425673004</v>
      </c>
      <c r="D1406" s="2">
        <f t="shared" si="128"/>
        <v>5.7028502600182467</v>
      </c>
      <c r="E1406" s="2">
        <f t="shared" si="127"/>
        <v>-1.5854834345242708E-2</v>
      </c>
      <c r="F1406" s="2">
        <f t="shared" si="131"/>
        <v>5.6195893027897823E-3</v>
      </c>
      <c r="G1406" s="2">
        <f t="shared" si="129"/>
        <v>-2.1474423648032488E-2</v>
      </c>
      <c r="H1406" s="2" t="str">
        <f t="shared" si="130"/>
        <v>Hold</v>
      </c>
    </row>
    <row r="1407" spans="1:8" ht="13.5" x14ac:dyDescent="0.25">
      <c r="A1407" s="3">
        <f>TITRES_STAT!B1410</f>
        <v>44350</v>
      </c>
      <c r="B1407" s="6">
        <f>TITRES_STAT!D1410</f>
        <v>5.4650999999999996</v>
      </c>
      <c r="C1407" s="2">
        <f t="shared" si="126"/>
        <v>5.6696730524925414</v>
      </c>
      <c r="D1407" s="2">
        <f t="shared" si="128"/>
        <v>5.6852391296465248</v>
      </c>
      <c r="E1407" s="2">
        <f t="shared" si="127"/>
        <v>-1.5566077153983393E-2</v>
      </c>
      <c r="F1407" s="2">
        <f t="shared" si="131"/>
        <v>1.3824560114351478E-3</v>
      </c>
      <c r="G1407" s="2">
        <f t="shared" si="129"/>
        <v>-1.6948533165418542E-2</v>
      </c>
      <c r="H1407" s="2" t="str">
        <f t="shared" si="130"/>
        <v>Hold</v>
      </c>
    </row>
    <row r="1408" spans="1:8" ht="13.5" x14ac:dyDescent="0.25">
      <c r="A1408" s="3">
        <f>TITRES_STAT!B1411</f>
        <v>44351</v>
      </c>
      <c r="B1408" s="6">
        <f>TITRES_STAT!D1411</f>
        <v>5.5430999999999999</v>
      </c>
      <c r="C1408" s="2">
        <f t="shared" si="126"/>
        <v>5.6490002751859967</v>
      </c>
      <c r="D1408" s="2">
        <f t="shared" si="128"/>
        <v>5.6747103052282633</v>
      </c>
      <c r="E1408" s="2">
        <f t="shared" si="127"/>
        <v>-2.5710030042266574E-2</v>
      </c>
      <c r="F1408" s="2">
        <f t="shared" si="131"/>
        <v>-4.0360411993051971E-3</v>
      </c>
      <c r="G1408" s="2">
        <f t="shared" si="129"/>
        <v>-2.1673988842961376E-2</v>
      </c>
      <c r="H1408" s="2" t="str">
        <f t="shared" si="130"/>
        <v>Hold</v>
      </c>
    </row>
    <row r="1409" spans="1:8" ht="13.5" x14ac:dyDescent="0.25">
      <c r="A1409" s="3">
        <f>TITRES_STAT!B1412</f>
        <v>44354</v>
      </c>
      <c r="B1409" s="6">
        <f>TITRES_STAT!D1412</f>
        <v>5.5430999999999999</v>
      </c>
      <c r="C1409" s="2">
        <f t="shared" si="126"/>
        <v>5.6447233097727665</v>
      </c>
      <c r="D1409" s="2">
        <f t="shared" si="128"/>
        <v>5.6649613937298726</v>
      </c>
      <c r="E1409" s="2">
        <f t="shared" si="127"/>
        <v>-2.0238083957106134E-2</v>
      </c>
      <c r="F1409" s="2">
        <f t="shared" si="131"/>
        <v>-7.2764497508653846E-3</v>
      </c>
      <c r="G1409" s="2">
        <f t="shared" si="129"/>
        <v>-1.296163420624075E-2</v>
      </c>
      <c r="H1409" s="2" t="str">
        <f t="shared" si="130"/>
        <v>Hold</v>
      </c>
    </row>
    <row r="1410" spans="1:8" ht="13.5" x14ac:dyDescent="0.25">
      <c r="A1410" s="3">
        <f>TITRES_STAT!B1413</f>
        <v>44355</v>
      </c>
      <c r="B1410" s="6">
        <f>TITRES_STAT!D1413</f>
        <v>5.4650999999999996</v>
      </c>
      <c r="C1410" s="2">
        <f t="shared" si="126"/>
        <v>5.6411043390384945</v>
      </c>
      <c r="D1410" s="2">
        <f t="shared" si="128"/>
        <v>5.650156846046178</v>
      </c>
      <c r="E1410" s="2">
        <f t="shared" si="127"/>
        <v>-9.0525070076834524E-3</v>
      </c>
      <c r="F1410" s="2">
        <f t="shared" si="131"/>
        <v>-7.6316612022289988E-3</v>
      </c>
      <c r="G1410" s="2">
        <f t="shared" si="129"/>
        <v>-1.4208458054544536E-3</v>
      </c>
      <c r="H1410" s="2" t="str">
        <f t="shared" si="130"/>
        <v>Hold</v>
      </c>
    </row>
    <row r="1411" spans="1:8" ht="13.5" x14ac:dyDescent="0.25">
      <c r="A1411" s="3">
        <f>TITRES_STAT!B1414</f>
        <v>44356</v>
      </c>
      <c r="B1411" s="6">
        <f>TITRES_STAT!D1414</f>
        <v>5.5353000000000003</v>
      </c>
      <c r="C1411" s="2">
        <f t="shared" si="126"/>
        <v>5.6224267484171877</v>
      </c>
      <c r="D1411" s="2">
        <f t="shared" si="128"/>
        <v>5.6416489315242391</v>
      </c>
      <c r="E1411" s="2">
        <f t="shared" si="127"/>
        <v>-1.9222183107051372E-2</v>
      </c>
      <c r="F1411" s="2">
        <f t="shared" si="131"/>
        <v>-9.9497655831934737E-3</v>
      </c>
      <c r="G1411" s="2">
        <f t="shared" si="129"/>
        <v>-9.2724175238578978E-3</v>
      </c>
      <c r="H1411" s="2" t="str">
        <f t="shared" si="130"/>
        <v>Hold</v>
      </c>
    </row>
    <row r="1412" spans="1:8" ht="13.5" x14ac:dyDescent="0.25">
      <c r="A1412" s="3">
        <f>TITRES_STAT!B1415</f>
        <v>44357</v>
      </c>
      <c r="B1412" s="6">
        <f>TITRES_STAT!D1415</f>
        <v>5.6055999999999999</v>
      </c>
      <c r="C1412" s="2">
        <f t="shared" si="126"/>
        <v>5.6198380178914666</v>
      </c>
      <c r="D1412" s="2">
        <f t="shared" si="128"/>
        <v>5.6389786403002216</v>
      </c>
      <c r="E1412" s="2">
        <f t="shared" si="127"/>
        <v>-1.9140622408754915E-2</v>
      </c>
      <c r="F1412" s="2">
        <f t="shared" si="131"/>
        <v>-1.1787936948305763E-2</v>
      </c>
      <c r="G1412" s="2">
        <f t="shared" si="129"/>
        <v>-7.3526854604491522E-3</v>
      </c>
      <c r="H1412" s="2" t="str">
        <f t="shared" si="130"/>
        <v>Hold</v>
      </c>
    </row>
    <row r="1413" spans="1:8" ht="13.5" x14ac:dyDescent="0.25">
      <c r="A1413" s="3">
        <f>TITRES_STAT!B1416</f>
        <v>44358</v>
      </c>
      <c r="B1413" s="6">
        <f>TITRES_STAT!D1416</f>
        <v>5.7149000000000001</v>
      </c>
      <c r="C1413" s="2">
        <f t="shared" si="126"/>
        <v>5.6140475536004724</v>
      </c>
      <c r="D1413" s="2">
        <f t="shared" si="128"/>
        <v>5.6446024447224268</v>
      </c>
      <c r="E1413" s="2">
        <f t="shared" si="127"/>
        <v>-3.0554891121954419E-2</v>
      </c>
      <c r="F1413" s="2">
        <f t="shared" si="131"/>
        <v>-1.5541327783035495E-2</v>
      </c>
      <c r="G1413" s="2">
        <f t="shared" si="129"/>
        <v>-1.5013563338918925E-2</v>
      </c>
      <c r="H1413" s="2" t="str">
        <f t="shared" si="130"/>
        <v>Hold</v>
      </c>
    </row>
    <row r="1414" spans="1:8" ht="13.5" x14ac:dyDescent="0.25">
      <c r="A1414" s="3">
        <f>TITRES_STAT!B1417</f>
        <v>44361</v>
      </c>
      <c r="B1414" s="6">
        <f>TITRES_STAT!D1417</f>
        <v>5.8554000000000004</v>
      </c>
      <c r="C1414" s="2">
        <f t="shared" si="126"/>
        <v>5.6079479299696304</v>
      </c>
      <c r="D1414" s="2">
        <f t="shared" si="128"/>
        <v>5.6602170784466921</v>
      </c>
      <c r="E1414" s="2">
        <f t="shared" si="127"/>
        <v>-5.2269148477061655E-2</v>
      </c>
      <c r="F1414" s="2">
        <f t="shared" si="131"/>
        <v>-2.2886891921840728E-2</v>
      </c>
      <c r="G1414" s="2">
        <f t="shared" si="129"/>
        <v>-2.9382256555220927E-2</v>
      </c>
      <c r="H1414" s="2" t="str">
        <f t="shared" si="130"/>
        <v>Hold</v>
      </c>
    </row>
    <row r="1415" spans="1:8" ht="13.5" x14ac:dyDescent="0.25">
      <c r="A1415" s="3">
        <f>TITRES_STAT!B1418</f>
        <v>44362</v>
      </c>
      <c r="B1415" s="6">
        <f>TITRES_STAT!D1418</f>
        <v>5.7695999999999996</v>
      </c>
      <c r="C1415" s="2">
        <f t="shared" si="126"/>
        <v>5.5919713253589185</v>
      </c>
      <c r="D1415" s="2">
        <f t="shared" si="128"/>
        <v>5.6683195170802705</v>
      </c>
      <c r="E1415" s="2">
        <f t="shared" si="127"/>
        <v>-7.6348191721351988E-2</v>
      </c>
      <c r="F1415" s="2">
        <f t="shared" si="131"/>
        <v>-3.3579151881742986E-2</v>
      </c>
      <c r="G1415" s="2">
        <f t="shared" si="129"/>
        <v>-4.2769039839609002E-2</v>
      </c>
      <c r="H1415" s="2" t="str">
        <f t="shared" si="130"/>
        <v>Hold</v>
      </c>
    </row>
    <row r="1416" spans="1:8" ht="13.5" x14ac:dyDescent="0.25">
      <c r="A1416" s="3">
        <f>TITRES_STAT!B1419</f>
        <v>44363</v>
      </c>
      <c r="B1416" s="6">
        <f>TITRES_STAT!D1419</f>
        <v>5.7149000000000001</v>
      </c>
      <c r="C1416" s="2">
        <f t="shared" si="126"/>
        <v>5.5724526599190849</v>
      </c>
      <c r="D1416" s="2">
        <f t="shared" si="128"/>
        <v>5.6717699232224721</v>
      </c>
      <c r="E1416" s="2">
        <f t="shared" si="127"/>
        <v>-9.9317263303387193E-2</v>
      </c>
      <c r="F1416" s="2">
        <f t="shared" si="131"/>
        <v>-4.6726774166071829E-2</v>
      </c>
      <c r="G1416" s="2">
        <f t="shared" si="129"/>
        <v>-5.2590489137315365E-2</v>
      </c>
      <c r="H1416" s="2" t="str">
        <f t="shared" si="130"/>
        <v>Hold</v>
      </c>
    </row>
    <row r="1417" spans="1:8" ht="13.5" x14ac:dyDescent="0.25">
      <c r="A1417" s="3">
        <f>TITRES_STAT!B1420</f>
        <v>44364</v>
      </c>
      <c r="B1417" s="6">
        <f>TITRES_STAT!D1420</f>
        <v>5.7382999999999997</v>
      </c>
      <c r="C1417" s="2">
        <f t="shared" si="126"/>
        <v>5.5559368660853794</v>
      </c>
      <c r="D1417" s="2">
        <f t="shared" si="128"/>
        <v>5.6766980770578446</v>
      </c>
      <c r="E1417" s="2">
        <f t="shared" si="127"/>
        <v>-0.12076121097246517</v>
      </c>
      <c r="F1417" s="2">
        <f t="shared" si="131"/>
        <v>-6.15336615273505E-2</v>
      </c>
      <c r="G1417" s="2">
        <f t="shared" si="129"/>
        <v>-5.9227549445114672E-2</v>
      </c>
      <c r="H1417" s="2" t="str">
        <f t="shared" si="130"/>
        <v>Hold</v>
      </c>
    </row>
    <row r="1418" spans="1:8" ht="13.5" x14ac:dyDescent="0.25">
      <c r="A1418" s="3">
        <f>TITRES_STAT!B1421</f>
        <v>44365</v>
      </c>
      <c r="B1418" s="6">
        <f>TITRES_STAT!D1421</f>
        <v>5.6993</v>
      </c>
      <c r="C1418" s="2">
        <f t="shared" si="126"/>
        <v>5.5539619636107052</v>
      </c>
      <c r="D1418" s="2">
        <f t="shared" si="128"/>
        <v>5.6783722935720782</v>
      </c>
      <c r="E1418" s="2">
        <f t="shared" si="127"/>
        <v>-0.12441032996137302</v>
      </c>
      <c r="F1418" s="2">
        <f t="shared" si="131"/>
        <v>-7.410899521415501E-2</v>
      </c>
      <c r="G1418" s="2">
        <f t="shared" si="129"/>
        <v>-5.0301334747218013E-2</v>
      </c>
      <c r="H1418" s="2" t="str">
        <f t="shared" si="130"/>
        <v>Hold</v>
      </c>
    </row>
    <row r="1419" spans="1:8" ht="13.5" x14ac:dyDescent="0.25">
      <c r="A1419" s="3">
        <f>TITRES_STAT!B1422</f>
        <v>44368</v>
      </c>
      <c r="B1419" s="6">
        <f>TITRES_STAT!D1422</f>
        <v>5.8554000000000004</v>
      </c>
      <c r="C1419" s="2">
        <f t="shared" si="126"/>
        <v>5.5522908922859813</v>
      </c>
      <c r="D1419" s="2">
        <f t="shared" si="128"/>
        <v>5.6914854570111837</v>
      </c>
      <c r="E1419" s="2">
        <f t="shared" si="127"/>
        <v>-0.13919456472520242</v>
      </c>
      <c r="F1419" s="2">
        <f t="shared" si="131"/>
        <v>-8.7126109116364495E-2</v>
      </c>
      <c r="G1419" s="2">
        <f t="shared" si="129"/>
        <v>-5.2068455608837924E-2</v>
      </c>
      <c r="H1419" s="2" t="str">
        <f t="shared" si="130"/>
        <v>Hold</v>
      </c>
    </row>
    <row r="1420" spans="1:8" ht="13.5" x14ac:dyDescent="0.25">
      <c r="A1420" s="3">
        <f>TITRES_STAT!B1423</f>
        <v>44369</v>
      </c>
      <c r="B1420" s="6">
        <f>TITRES_STAT!D1423</f>
        <v>5.7774000000000001</v>
      </c>
      <c r="C1420" s="2">
        <f t="shared" si="126"/>
        <v>5.5388769088573691</v>
      </c>
      <c r="D1420" s="2">
        <f t="shared" si="128"/>
        <v>5.6978494972325775</v>
      </c>
      <c r="E1420" s="2">
        <f t="shared" si="127"/>
        <v>-0.15897258837520845</v>
      </c>
      <c r="F1420" s="2">
        <f t="shared" si="131"/>
        <v>-0.10149540496813328</v>
      </c>
      <c r="G1420" s="2">
        <f t="shared" si="129"/>
        <v>-5.7477183407075166E-2</v>
      </c>
      <c r="H1420" s="2" t="str">
        <f t="shared" si="130"/>
        <v>Hold</v>
      </c>
    </row>
    <row r="1421" spans="1:8" ht="13.5" x14ac:dyDescent="0.25">
      <c r="A1421" s="3">
        <f>TITRES_STAT!B1424</f>
        <v>44370</v>
      </c>
      <c r="B1421" s="6">
        <f>TITRES_STAT!D1424</f>
        <v>5.6603000000000003</v>
      </c>
      <c r="C1421" s="2">
        <f t="shared" si="126"/>
        <v>5.5383266151870041</v>
      </c>
      <c r="D1421" s="2">
        <f t="shared" si="128"/>
        <v>5.6950680529931272</v>
      </c>
      <c r="E1421" s="2">
        <f t="shared" si="127"/>
        <v>-0.15674143780612315</v>
      </c>
      <c r="F1421" s="2">
        <f t="shared" si="131"/>
        <v>-0.11254461153573125</v>
      </c>
      <c r="G1421" s="2">
        <f t="shared" si="129"/>
        <v>-4.4196826270391898E-2</v>
      </c>
      <c r="H1421" s="2" t="str">
        <f t="shared" si="130"/>
        <v>Hold</v>
      </c>
    </row>
    <row r="1422" spans="1:8" ht="13.5" x14ac:dyDescent="0.25">
      <c r="A1422" s="3">
        <f>TITRES_STAT!B1425</f>
        <v>44371</v>
      </c>
      <c r="B1422" s="6">
        <f>TITRES_STAT!D1425</f>
        <v>5.7695999999999996</v>
      </c>
      <c r="C1422" s="2">
        <f t="shared" si="126"/>
        <v>5.5486763666966956</v>
      </c>
      <c r="D1422" s="2">
        <f t="shared" si="128"/>
        <v>5.7005889379565993</v>
      </c>
      <c r="E1422" s="2">
        <f t="shared" si="127"/>
        <v>-0.15191257125990365</v>
      </c>
      <c r="F1422" s="2">
        <f t="shared" si="131"/>
        <v>-0.12041820348056574</v>
      </c>
      <c r="G1422" s="2">
        <f t="shared" si="129"/>
        <v>-3.1494367779337909E-2</v>
      </c>
      <c r="H1422" s="2" t="str">
        <f t="shared" si="130"/>
        <v>Hold</v>
      </c>
    </row>
    <row r="1423" spans="1:8" ht="13.5" x14ac:dyDescent="0.25">
      <c r="A1423" s="3">
        <f>TITRES_STAT!B1426</f>
        <v>44372</v>
      </c>
      <c r="B1423" s="6">
        <f>TITRES_STAT!D1426</f>
        <v>5.7305000000000001</v>
      </c>
      <c r="C1423" s="2">
        <f t="shared" ref="C1423:C1486" si="132">$C$4*B1413+C1422*(1-$C$4)</f>
        <v>5.5742492333587421</v>
      </c>
      <c r="D1423" s="2">
        <f t="shared" si="128"/>
        <v>5.7028045721820364</v>
      </c>
      <c r="E1423" s="2">
        <f t="shared" si="127"/>
        <v>-0.12855533882329429</v>
      </c>
      <c r="F1423" s="2">
        <f t="shared" si="131"/>
        <v>-0.12204563054911145</v>
      </c>
      <c r="G1423" s="2">
        <f t="shared" si="129"/>
        <v>-6.5097082741828322E-3</v>
      </c>
      <c r="H1423" s="2" t="str">
        <f t="shared" si="130"/>
        <v>Hold</v>
      </c>
    </row>
    <row r="1424" spans="1:8" ht="13.5" x14ac:dyDescent="0.25">
      <c r="A1424" s="3">
        <f>TITRES_STAT!B1427</f>
        <v>44375</v>
      </c>
      <c r="B1424" s="6">
        <f>TITRES_STAT!D1427</f>
        <v>5.7382999999999997</v>
      </c>
      <c r="C1424" s="2">
        <f t="shared" si="132"/>
        <v>5.6175031974573972</v>
      </c>
      <c r="D1424" s="2">
        <f t="shared" si="128"/>
        <v>5.7054338631315158</v>
      </c>
      <c r="E1424" s="2">
        <f t="shared" si="127"/>
        <v>-8.7930665674118558E-2</v>
      </c>
      <c r="F1424" s="2">
        <f t="shared" si="131"/>
        <v>-0.11522263757411288</v>
      </c>
      <c r="G1424" s="2">
        <f t="shared" si="129"/>
        <v>2.7291971899994327E-2</v>
      </c>
      <c r="H1424" s="2" t="str">
        <f t="shared" si="130"/>
        <v>Sell</v>
      </c>
    </row>
    <row r="1425" spans="1:8" ht="13.5" x14ac:dyDescent="0.25">
      <c r="A1425" s="3">
        <f>TITRES_STAT!B1428</f>
        <v>44376</v>
      </c>
      <c r="B1425" s="6">
        <f>TITRES_STAT!D1428</f>
        <v>5.7382999999999997</v>
      </c>
      <c r="C1425" s="2">
        <f t="shared" si="132"/>
        <v>5.6409027055408751</v>
      </c>
      <c r="D1425" s="2">
        <f t="shared" si="128"/>
        <v>5.7078683917884412</v>
      </c>
      <c r="E1425" s="2">
        <f t="shared" si="127"/>
        <v>-6.6965686247566047E-2</v>
      </c>
      <c r="F1425" s="2">
        <f t="shared" si="131"/>
        <v>-0.10557124730880353</v>
      </c>
      <c r="G1425" s="2">
        <f t="shared" si="129"/>
        <v>3.8605561061237484E-2</v>
      </c>
      <c r="H1425" s="2" t="str">
        <f t="shared" si="130"/>
        <v>Sell</v>
      </c>
    </row>
    <row r="1426" spans="1:8" ht="13.5" x14ac:dyDescent="0.25">
      <c r="A1426" s="3">
        <f>TITRES_STAT!B1429</f>
        <v>44377</v>
      </c>
      <c r="B1426" s="6">
        <f>TITRES_STAT!D1429</f>
        <v>6.0465999999999998</v>
      </c>
      <c r="C1426" s="2">
        <f t="shared" si="132"/>
        <v>5.6522869046884328</v>
      </c>
      <c r="D1426" s="2">
        <f t="shared" si="128"/>
        <v>5.7329596220263346</v>
      </c>
      <c r="E1426" s="2">
        <f t="shared" si="127"/>
        <v>-8.0672717337901823E-2</v>
      </c>
      <c r="F1426" s="2">
        <f t="shared" si="131"/>
        <v>-0.1005915413146232</v>
      </c>
      <c r="G1426" s="2">
        <f t="shared" si="129"/>
        <v>1.9918823976721373E-2</v>
      </c>
      <c r="H1426" s="2" t="str">
        <f t="shared" si="130"/>
        <v>Sell</v>
      </c>
    </row>
    <row r="1427" spans="1:8" ht="13.5" x14ac:dyDescent="0.25">
      <c r="A1427" s="3">
        <f>TITRES_STAT!B1430</f>
        <v>44378</v>
      </c>
      <c r="B1427" s="6">
        <f>TITRES_STAT!D1430</f>
        <v>6.0382999999999996</v>
      </c>
      <c r="C1427" s="2">
        <f t="shared" si="132"/>
        <v>5.6655196885825205</v>
      </c>
      <c r="D1427" s="2">
        <f t="shared" si="128"/>
        <v>5.7555774278021614</v>
      </c>
      <c r="E1427" s="2">
        <f t="shared" si="127"/>
        <v>-9.0057739219640887E-2</v>
      </c>
      <c r="F1427" s="2">
        <f t="shared" si="131"/>
        <v>-9.8484780895626747E-2</v>
      </c>
      <c r="G1427" s="2">
        <f t="shared" si="129"/>
        <v>8.4270416759858607E-3</v>
      </c>
      <c r="H1427" s="2" t="str">
        <f t="shared" si="130"/>
        <v>Sell</v>
      </c>
    </row>
    <row r="1428" spans="1:8" ht="13.5" x14ac:dyDescent="0.25">
      <c r="A1428" s="3">
        <f>TITRES_STAT!B1431</f>
        <v>44379</v>
      </c>
      <c r="B1428" s="6">
        <f>TITRES_STAT!D1431</f>
        <v>6.03</v>
      </c>
      <c r="C1428" s="2">
        <f t="shared" si="132"/>
        <v>5.6707166595698251</v>
      </c>
      <c r="D1428" s="2">
        <f t="shared" si="128"/>
        <v>5.775905025742742</v>
      </c>
      <c r="E1428" s="2">
        <f t="shared" si="127"/>
        <v>-0.10518836617291694</v>
      </c>
      <c r="F1428" s="2">
        <f t="shared" si="131"/>
        <v>-9.9825497951084793E-2</v>
      </c>
      <c r="G1428" s="2">
        <f t="shared" si="129"/>
        <v>-5.3628682218321427E-3</v>
      </c>
      <c r="H1428" s="2" t="str">
        <f t="shared" si="130"/>
        <v>Hold</v>
      </c>
    </row>
    <row r="1429" spans="1:8" ht="13.5" x14ac:dyDescent="0.25">
      <c r="A1429" s="3">
        <f>TITRES_STAT!B1432</f>
        <v>44382</v>
      </c>
      <c r="B1429" s="6">
        <f>TITRES_STAT!D1432</f>
        <v>6.03</v>
      </c>
      <c r="C1429" s="2">
        <f t="shared" si="132"/>
        <v>5.6991294811744666</v>
      </c>
      <c r="D1429" s="2">
        <f t="shared" si="128"/>
        <v>5.7947268756877239</v>
      </c>
      <c r="E1429" s="2">
        <f t="shared" si="127"/>
        <v>-9.5597394513257328E-2</v>
      </c>
      <c r="F1429" s="2">
        <f t="shared" si="131"/>
        <v>-9.8979877263519297E-2</v>
      </c>
      <c r="G1429" s="2">
        <f t="shared" si="129"/>
        <v>3.3824827502619698E-3</v>
      </c>
      <c r="H1429" s="2" t="str">
        <f t="shared" si="130"/>
        <v>Sell</v>
      </c>
    </row>
    <row r="1430" spans="1:8" ht="13.5" x14ac:dyDescent="0.25">
      <c r="A1430" s="3">
        <f>TITRES_STAT!B1433</f>
        <v>44383</v>
      </c>
      <c r="B1430" s="6">
        <f>TITRES_STAT!D1433</f>
        <v>6.03</v>
      </c>
      <c r="C1430" s="2">
        <f t="shared" si="132"/>
        <v>5.711171099455318</v>
      </c>
      <c r="D1430" s="2">
        <f t="shared" si="128"/>
        <v>5.8121545145256697</v>
      </c>
      <c r="E1430" s="2">
        <f t="shared" si="127"/>
        <v>-0.10098341507035169</v>
      </c>
      <c r="F1430" s="2">
        <f t="shared" si="131"/>
        <v>-9.9380584824885779E-2</v>
      </c>
      <c r="G1430" s="2">
        <f t="shared" si="129"/>
        <v>-1.602830245465911E-3</v>
      </c>
      <c r="H1430" s="2" t="str">
        <f t="shared" si="130"/>
        <v>Hold</v>
      </c>
    </row>
    <row r="1431" spans="1:8" ht="13.5" x14ac:dyDescent="0.25">
      <c r="A1431" s="3">
        <f>TITRES_STAT!B1434</f>
        <v>44384</v>
      </c>
      <c r="B1431" s="6">
        <f>TITRES_STAT!D1434</f>
        <v>6.0216000000000003</v>
      </c>
      <c r="C1431" s="2">
        <f t="shared" si="132"/>
        <v>5.7033447764621918</v>
      </c>
      <c r="D1431" s="2">
        <f t="shared" si="128"/>
        <v>5.8276689949311757</v>
      </c>
      <c r="E1431" s="2">
        <f t="shared" si="127"/>
        <v>-0.12432421846898389</v>
      </c>
      <c r="F1431" s="2">
        <f t="shared" si="131"/>
        <v>-0.10436931155370541</v>
      </c>
      <c r="G1431" s="2">
        <f t="shared" si="129"/>
        <v>-1.9954906915278486E-2</v>
      </c>
      <c r="H1431" s="2" t="str">
        <f t="shared" si="130"/>
        <v>Hold</v>
      </c>
    </row>
    <row r="1432" spans="1:8" ht="13.5" x14ac:dyDescent="0.25">
      <c r="A1432" s="3">
        <f>TITRES_STAT!B1435</f>
        <v>44385</v>
      </c>
      <c r="B1432" s="6">
        <f>TITRES_STAT!D1435</f>
        <v>6.0049000000000001</v>
      </c>
      <c r="C1432" s="2">
        <f t="shared" si="132"/>
        <v>5.7135378877757006</v>
      </c>
      <c r="D1432" s="2">
        <f t="shared" si="128"/>
        <v>5.8407972175288663</v>
      </c>
      <c r="E1432" s="2">
        <f t="shared" si="127"/>
        <v>-0.12725932975316567</v>
      </c>
      <c r="F1432" s="2">
        <f t="shared" si="131"/>
        <v>-0.10894731519359746</v>
      </c>
      <c r="G1432" s="2">
        <f t="shared" si="129"/>
        <v>-1.8312014559568213E-2</v>
      </c>
      <c r="H1432" s="2" t="str">
        <f t="shared" si="130"/>
        <v>Hold</v>
      </c>
    </row>
    <row r="1433" spans="1:8" ht="13.5" x14ac:dyDescent="0.25">
      <c r="A1433" s="3">
        <f>TITRES_STAT!B1436</f>
        <v>44386</v>
      </c>
      <c r="B1433" s="6">
        <f>TITRES_STAT!D1436</f>
        <v>5.9965999999999999</v>
      </c>
      <c r="C1433" s="2">
        <f t="shared" si="132"/>
        <v>5.7161474435025159</v>
      </c>
      <c r="D1433" s="2">
        <f t="shared" si="128"/>
        <v>5.8523381643785806</v>
      </c>
      <c r="E1433" s="2">
        <f t="shared" si="127"/>
        <v>-0.13619072087606465</v>
      </c>
      <c r="F1433" s="2">
        <f t="shared" si="131"/>
        <v>-0.11439599633009091</v>
      </c>
      <c r="G1433" s="2">
        <f t="shared" si="129"/>
        <v>-2.179472454597374E-2</v>
      </c>
      <c r="H1433" s="2" t="str">
        <f t="shared" si="130"/>
        <v>Hold</v>
      </c>
    </row>
    <row r="1434" spans="1:8" ht="13.5" x14ac:dyDescent="0.25">
      <c r="A1434" s="3">
        <f>TITRES_STAT!B1437</f>
        <v>44389</v>
      </c>
      <c r="B1434" s="6">
        <f>TITRES_STAT!D1437</f>
        <v>6.0049000000000001</v>
      </c>
      <c r="C1434" s="2">
        <f t="shared" si="132"/>
        <v>5.719555529117514</v>
      </c>
      <c r="D1434" s="2">
        <f t="shared" si="128"/>
        <v>5.863639041091278</v>
      </c>
      <c r="E1434" s="2">
        <f t="shared" si="127"/>
        <v>-0.14408351197376401</v>
      </c>
      <c r="F1434" s="2">
        <f t="shared" si="131"/>
        <v>-0.12033349945882553</v>
      </c>
      <c r="G1434" s="2">
        <f t="shared" si="129"/>
        <v>-2.3750012514938482E-2</v>
      </c>
      <c r="H1434" s="2" t="str">
        <f t="shared" si="130"/>
        <v>Hold</v>
      </c>
    </row>
    <row r="1435" spans="1:8" ht="13.5" x14ac:dyDescent="0.25">
      <c r="A1435" s="3">
        <f>TITRES_STAT!B1438</f>
        <v>44390</v>
      </c>
      <c r="B1435" s="6">
        <f>TITRES_STAT!D1438</f>
        <v>5.9215</v>
      </c>
      <c r="C1435" s="2">
        <f t="shared" si="132"/>
        <v>5.7224392938686659</v>
      </c>
      <c r="D1435" s="2">
        <f t="shared" si="128"/>
        <v>5.8679250380474803</v>
      </c>
      <c r="E1435" s="2">
        <f t="shared" si="127"/>
        <v>-0.14548574417881444</v>
      </c>
      <c r="F1435" s="2">
        <f t="shared" si="131"/>
        <v>-0.12536394840282331</v>
      </c>
      <c r="G1435" s="2">
        <f t="shared" si="129"/>
        <v>-2.012179577599113E-2</v>
      </c>
      <c r="H1435" s="2" t="str">
        <f t="shared" si="130"/>
        <v>Hold</v>
      </c>
    </row>
    <row r="1436" spans="1:8" ht="13.5" x14ac:dyDescent="0.25">
      <c r="A1436" s="3">
        <f>TITRES_STAT!B1439</f>
        <v>44391</v>
      </c>
      <c r="B1436" s="6">
        <f>TITRES_STAT!D1439</f>
        <v>6.0049000000000001</v>
      </c>
      <c r="C1436" s="2">
        <f t="shared" si="132"/>
        <v>5.7723101717350254</v>
      </c>
      <c r="D1436" s="2">
        <f t="shared" si="128"/>
        <v>5.8780713315254447</v>
      </c>
      <c r="E1436" s="2">
        <f t="shared" ref="E1436:E1499" si="133">C1436-D1436</f>
        <v>-0.10576115979041933</v>
      </c>
      <c r="F1436" s="2">
        <f t="shared" si="131"/>
        <v>-0.12144339068034252</v>
      </c>
      <c r="G1436" s="2">
        <f t="shared" si="129"/>
        <v>1.5682230889923182E-2</v>
      </c>
      <c r="H1436" s="2" t="str">
        <f t="shared" si="130"/>
        <v>Sell</v>
      </c>
    </row>
    <row r="1437" spans="1:8" ht="13.5" x14ac:dyDescent="0.25">
      <c r="A1437" s="3">
        <f>TITRES_STAT!B1440</f>
        <v>44392</v>
      </c>
      <c r="B1437" s="6">
        <f>TITRES_STAT!D1440</f>
        <v>5.9965999999999999</v>
      </c>
      <c r="C1437" s="2">
        <f t="shared" si="132"/>
        <v>5.8132316837757907</v>
      </c>
      <c r="D1437" s="2">
        <f t="shared" ref="D1437:D1500" si="134">$D$4*B1437+(1-$D$4)*D1436</f>
        <v>5.8868512328939309</v>
      </c>
      <c r="E1437" s="2">
        <f t="shared" si="133"/>
        <v>-7.3619549118140171E-2</v>
      </c>
      <c r="F1437" s="2">
        <f t="shared" si="131"/>
        <v>-0.11187862236790205</v>
      </c>
      <c r="G1437" s="2">
        <f t="shared" si="129"/>
        <v>3.8259073249761882E-2</v>
      </c>
      <c r="H1437" s="2" t="str">
        <f t="shared" si="130"/>
        <v>Sell</v>
      </c>
    </row>
    <row r="1438" spans="1:8" ht="13.5" x14ac:dyDescent="0.25">
      <c r="A1438" s="3">
        <f>TITRES_STAT!B1441</f>
        <v>44393</v>
      </c>
      <c r="B1438" s="6">
        <f>TITRES_STAT!D1441</f>
        <v>5.9965999999999999</v>
      </c>
      <c r="C1438" s="2">
        <f t="shared" si="132"/>
        <v>5.8465806555025921</v>
      </c>
      <c r="D1438" s="2">
        <f t="shared" si="134"/>
        <v>5.8949807711980844</v>
      </c>
      <c r="E1438" s="2">
        <f t="shared" si="133"/>
        <v>-4.8400115695492296E-2</v>
      </c>
      <c r="F1438" s="2">
        <f t="shared" si="131"/>
        <v>-9.9182921033420107E-2</v>
      </c>
      <c r="G1438" s="2">
        <f t="shared" si="129"/>
        <v>5.0782805337927811E-2</v>
      </c>
      <c r="H1438" s="2" t="str">
        <f t="shared" si="130"/>
        <v>Sell</v>
      </c>
    </row>
    <row r="1439" spans="1:8" ht="13.5" x14ac:dyDescent="0.25">
      <c r="A1439" s="3">
        <f>TITRES_STAT!B1442</f>
        <v>44396</v>
      </c>
      <c r="B1439" s="6">
        <f>TITRES_STAT!D1442</f>
        <v>5.9882999999999997</v>
      </c>
      <c r="C1439" s="2">
        <f t="shared" si="132"/>
        <v>5.8747990161945012</v>
      </c>
      <c r="D1439" s="2">
        <f t="shared" si="134"/>
        <v>5.9018933066648929</v>
      </c>
      <c r="E1439" s="2">
        <f t="shared" si="133"/>
        <v>-2.7094290470391691E-2</v>
      </c>
      <c r="F1439" s="2">
        <f t="shared" si="131"/>
        <v>-8.4765194920814427E-2</v>
      </c>
      <c r="G1439" s="2">
        <f t="shared" si="129"/>
        <v>5.7670904450422736E-2</v>
      </c>
      <c r="H1439" s="2" t="str">
        <f t="shared" si="130"/>
        <v>Sell</v>
      </c>
    </row>
    <row r="1440" spans="1:8" ht="13.5" x14ac:dyDescent="0.25">
      <c r="A1440" s="3">
        <f>TITRES_STAT!B1443</f>
        <v>44399</v>
      </c>
      <c r="B1440" s="6">
        <f>TITRES_STAT!D1443</f>
        <v>5.9798999999999998</v>
      </c>
      <c r="C1440" s="2">
        <f t="shared" si="132"/>
        <v>5.8986760906261164</v>
      </c>
      <c r="D1440" s="2">
        <f t="shared" si="134"/>
        <v>5.9076715802452711</v>
      </c>
      <c r="E1440" s="2">
        <f t="shared" si="133"/>
        <v>-8.9954896191546396E-3</v>
      </c>
      <c r="F1440" s="2">
        <f t="shared" si="131"/>
        <v>-6.9611253860482475E-2</v>
      </c>
      <c r="G1440" s="2">
        <f t="shared" si="129"/>
        <v>6.0615764241327835E-2</v>
      </c>
      <c r="H1440" s="2" t="str">
        <f t="shared" si="130"/>
        <v>Sell</v>
      </c>
    </row>
    <row r="1441" spans="1:8" ht="13.5" x14ac:dyDescent="0.25">
      <c r="A1441" s="3">
        <f>TITRES_STAT!B1444</f>
        <v>44400</v>
      </c>
      <c r="B1441" s="6">
        <f>TITRES_STAT!D1444</f>
        <v>5.9215</v>
      </c>
      <c r="C1441" s="2">
        <f t="shared" si="132"/>
        <v>5.9175874612990214</v>
      </c>
      <c r="D1441" s="2">
        <f t="shared" si="134"/>
        <v>5.9086959076345105</v>
      </c>
      <c r="E1441" s="2">
        <f t="shared" si="133"/>
        <v>8.8915536645108872E-3</v>
      </c>
      <c r="F1441" s="2">
        <f t="shared" si="131"/>
        <v>-5.3910692355483805E-2</v>
      </c>
      <c r="G1441" s="2">
        <f t="shared" si="129"/>
        <v>6.2802246019994692E-2</v>
      </c>
      <c r="H1441" s="2" t="str">
        <f t="shared" si="130"/>
        <v>Sell</v>
      </c>
    </row>
    <row r="1442" spans="1:8" ht="13.5" x14ac:dyDescent="0.25">
      <c r="A1442" s="3">
        <f>TITRES_STAT!B1445</f>
        <v>44403</v>
      </c>
      <c r="B1442" s="6">
        <f>TITRES_STAT!D1445</f>
        <v>5.9215</v>
      </c>
      <c r="C1442" s="2">
        <f t="shared" si="132"/>
        <v>5.9310201595607106</v>
      </c>
      <c r="D1442" s="2">
        <f t="shared" si="134"/>
        <v>5.9096443589208434</v>
      </c>
      <c r="E1442" s="2">
        <f t="shared" si="133"/>
        <v>2.1375800639867215E-2</v>
      </c>
      <c r="F1442" s="2">
        <f t="shared" si="131"/>
        <v>-3.8853393756413605E-2</v>
      </c>
      <c r="G1442" s="2">
        <f t="shared" si="129"/>
        <v>6.022919439628082E-2</v>
      </c>
      <c r="H1442" s="2" t="str">
        <f t="shared" si="130"/>
        <v>Sell</v>
      </c>
    </row>
    <row r="1443" spans="1:8" ht="13.5" x14ac:dyDescent="0.25">
      <c r="A1443" s="3">
        <f>TITRES_STAT!B1446</f>
        <v>44404</v>
      </c>
      <c r="B1443" s="6">
        <f>TITRES_STAT!D1446</f>
        <v>5.9215</v>
      </c>
      <c r="C1443" s="2">
        <f t="shared" si="132"/>
        <v>5.9411093657821397</v>
      </c>
      <c r="D1443" s="2">
        <f t="shared" si="134"/>
        <v>5.9105225545563371</v>
      </c>
      <c r="E1443" s="2">
        <f t="shared" si="133"/>
        <v>3.0586811225802535E-2</v>
      </c>
      <c r="F1443" s="2">
        <f t="shared" si="131"/>
        <v>-2.4965352759970378E-2</v>
      </c>
      <c r="G1443" s="2">
        <f t="shared" si="129"/>
        <v>5.5552163985772909E-2</v>
      </c>
      <c r="H1443" s="2" t="str">
        <f t="shared" si="130"/>
        <v>Sell</v>
      </c>
    </row>
    <row r="1444" spans="1:8" ht="13.5" x14ac:dyDescent="0.25">
      <c r="A1444" s="3">
        <f>TITRES_STAT!B1447</f>
        <v>44405</v>
      </c>
      <c r="B1444" s="6">
        <f>TITRES_STAT!D1447</f>
        <v>5.9215</v>
      </c>
      <c r="C1444" s="2">
        <f t="shared" si="132"/>
        <v>5.9509233095079646</v>
      </c>
      <c r="D1444" s="2">
        <f t="shared" si="134"/>
        <v>5.911335698663275</v>
      </c>
      <c r="E1444" s="2">
        <f t="shared" si="133"/>
        <v>3.9587610844689536E-2</v>
      </c>
      <c r="F1444" s="2">
        <f t="shared" si="131"/>
        <v>-1.2054760039038397E-2</v>
      </c>
      <c r="G1444" s="2">
        <f t="shared" ref="G1444:G1507" si="135">E1444-F1444</f>
        <v>5.1642370883727931E-2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44406</v>
      </c>
      <c r="B1445" s="6">
        <f>TITRES_STAT!D1448</f>
        <v>5.9215</v>
      </c>
      <c r="C1445" s="2">
        <f t="shared" si="132"/>
        <v>5.9463966465067397</v>
      </c>
      <c r="D1445" s="2">
        <f t="shared" si="134"/>
        <v>5.9120886098734031</v>
      </c>
      <c r="E1445" s="2">
        <f t="shared" si="133"/>
        <v>3.4308036633336592E-2</v>
      </c>
      <c r="F1445" s="2">
        <f t="shared" ref="F1445:F1508" si="137">(E1445*(2/(10)))+((1-(2/10))*F1444)</f>
        <v>-2.7822007045633992E-3</v>
      </c>
      <c r="G1445" s="2">
        <f t="shared" si="135"/>
        <v>3.7090237337899991E-2</v>
      </c>
      <c r="H1445" s="2" t="str">
        <f t="shared" si="136"/>
        <v>Sell</v>
      </c>
    </row>
    <row r="1446" spans="1:8" ht="13.5" x14ac:dyDescent="0.25">
      <c r="A1446" s="3">
        <f>TITRES_STAT!B1449</f>
        <v>44407</v>
      </c>
      <c r="B1446" s="6">
        <f>TITRES_STAT!D1449</f>
        <v>5.9215</v>
      </c>
      <c r="C1446" s="2">
        <f t="shared" si="132"/>
        <v>5.9553971624287803</v>
      </c>
      <c r="D1446" s="2">
        <f t="shared" si="134"/>
        <v>5.9127857498827812</v>
      </c>
      <c r="E1446" s="2">
        <f t="shared" si="133"/>
        <v>4.2611412545999094E-2</v>
      </c>
      <c r="F1446" s="2">
        <f t="shared" si="137"/>
        <v>6.2965219455490985E-3</v>
      </c>
      <c r="G1446" s="2">
        <f t="shared" si="135"/>
        <v>3.6314890600449998E-2</v>
      </c>
      <c r="H1446" s="2" t="str">
        <f t="shared" si="136"/>
        <v>Sell</v>
      </c>
    </row>
    <row r="1447" spans="1:8" ht="13.5" x14ac:dyDescent="0.25">
      <c r="A1447" s="3">
        <f>TITRES_STAT!B1450</f>
        <v>44410</v>
      </c>
      <c r="B1447" s="6">
        <f>TITRES_STAT!D1450</f>
        <v>5.8380999999999998</v>
      </c>
      <c r="C1447" s="2">
        <f t="shared" si="132"/>
        <v>5.9617360605166603</v>
      </c>
      <c r="D1447" s="2">
        <f t="shared" si="134"/>
        <v>5.9072534721136858</v>
      </c>
      <c r="E1447" s="2">
        <f t="shared" si="133"/>
        <v>5.4482588402974486E-2</v>
      </c>
      <c r="F1447" s="2">
        <f t="shared" si="137"/>
        <v>1.5933735237034178E-2</v>
      </c>
      <c r="G1447" s="2">
        <f t="shared" si="135"/>
        <v>3.8548853165940311E-2</v>
      </c>
      <c r="H1447" s="2" t="str">
        <f t="shared" si="136"/>
        <v>Sell</v>
      </c>
    </row>
    <row r="1448" spans="1:8" ht="13.5" x14ac:dyDescent="0.25">
      <c r="A1448" s="3">
        <f>TITRES_STAT!B1451</f>
        <v>44411</v>
      </c>
      <c r="B1448" s="6">
        <f>TITRES_STAT!D1451</f>
        <v>5.8380999999999998</v>
      </c>
      <c r="C1448" s="2">
        <f t="shared" si="132"/>
        <v>5.9670997435140976</v>
      </c>
      <c r="D1448" s="2">
        <f t="shared" si="134"/>
        <v>5.9021309926978569</v>
      </c>
      <c r="E1448" s="2">
        <f t="shared" si="133"/>
        <v>6.496875081624065E-2</v>
      </c>
      <c r="F1448" s="2">
        <f t="shared" si="137"/>
        <v>2.5740738352875471E-2</v>
      </c>
      <c r="G1448" s="2">
        <f t="shared" si="135"/>
        <v>3.9228012463365179E-2</v>
      </c>
      <c r="H1448" s="2" t="str">
        <f t="shared" si="136"/>
        <v>Sell</v>
      </c>
    </row>
    <row r="1449" spans="1:8" ht="13.5" x14ac:dyDescent="0.25">
      <c r="A1449" s="3">
        <f>TITRES_STAT!B1452</f>
        <v>44412</v>
      </c>
      <c r="B1449" s="6">
        <f>TITRES_STAT!D1452</f>
        <v>5.8048000000000002</v>
      </c>
      <c r="C1449" s="2">
        <f t="shared" si="132"/>
        <v>5.9703613214350053</v>
      </c>
      <c r="D1449" s="2">
        <f t="shared" si="134"/>
        <v>5.894921289535052</v>
      </c>
      <c r="E1449" s="2">
        <f t="shared" si="133"/>
        <v>7.5440031899953297E-2</v>
      </c>
      <c r="F1449" s="2">
        <f t="shared" si="137"/>
        <v>3.5680597062291035E-2</v>
      </c>
      <c r="G1449" s="2">
        <f t="shared" si="135"/>
        <v>3.9759434837662262E-2</v>
      </c>
      <c r="H1449" s="2" t="str">
        <f t="shared" si="136"/>
        <v>Sell</v>
      </c>
    </row>
    <row r="1450" spans="1:8" ht="13.5" x14ac:dyDescent="0.25">
      <c r="A1450" s="3">
        <f>TITRES_STAT!B1453</f>
        <v>44413</v>
      </c>
      <c r="B1450" s="6">
        <f>TITRES_STAT!D1453</f>
        <v>5.8380999999999998</v>
      </c>
      <c r="C1450" s="2">
        <f t="shared" si="132"/>
        <v>5.9718288104450048</v>
      </c>
      <c r="D1450" s="2">
        <f t="shared" si="134"/>
        <v>5.8907123051250476</v>
      </c>
      <c r="E1450" s="2">
        <f t="shared" si="133"/>
        <v>8.1116505319957177E-2</v>
      </c>
      <c r="F1450" s="2">
        <f t="shared" si="137"/>
        <v>4.4767778713824265E-2</v>
      </c>
      <c r="G1450" s="2">
        <f t="shared" si="135"/>
        <v>3.6348726606132913E-2</v>
      </c>
      <c r="H1450" s="2" t="str">
        <f t="shared" si="136"/>
        <v>Sell</v>
      </c>
    </row>
    <row r="1451" spans="1:8" ht="13.5" x14ac:dyDescent="0.25">
      <c r="A1451" s="3">
        <f>TITRES_STAT!B1454</f>
        <v>44414</v>
      </c>
      <c r="B1451" s="6">
        <f>TITRES_STAT!D1454</f>
        <v>5.8215000000000003</v>
      </c>
      <c r="C1451" s="2">
        <f t="shared" si="132"/>
        <v>5.9640859165303883</v>
      </c>
      <c r="D1451" s="2">
        <f t="shared" si="134"/>
        <v>5.8855854677083768</v>
      </c>
      <c r="E1451" s="2">
        <f t="shared" si="133"/>
        <v>7.850044882201157E-2</v>
      </c>
      <c r="F1451" s="2">
        <f t="shared" si="137"/>
        <v>5.1514312735461726E-2</v>
      </c>
      <c r="G1451" s="2">
        <f t="shared" si="135"/>
        <v>2.6986136086549845E-2</v>
      </c>
      <c r="H1451" s="2" t="str">
        <f t="shared" si="136"/>
        <v>Sell</v>
      </c>
    </row>
    <row r="1452" spans="1:8" ht="13.5" x14ac:dyDescent="0.25">
      <c r="A1452" s="3">
        <f>TITRES_STAT!B1455</f>
        <v>44417</v>
      </c>
      <c r="B1452" s="6">
        <f>TITRES_STAT!D1455</f>
        <v>5.9131999999999998</v>
      </c>
      <c r="C1452" s="2">
        <f t="shared" si="132"/>
        <v>5.9575342370641753</v>
      </c>
      <c r="D1452" s="2">
        <f t="shared" si="134"/>
        <v>5.8876309886188674</v>
      </c>
      <c r="E1452" s="2">
        <f t="shared" si="133"/>
        <v>6.9903248445307931E-2</v>
      </c>
      <c r="F1452" s="2">
        <f t="shared" si="137"/>
        <v>5.519209987743097E-2</v>
      </c>
      <c r="G1452" s="2">
        <f t="shared" si="135"/>
        <v>1.4711148567876961E-2</v>
      </c>
      <c r="H1452" s="2" t="str">
        <f t="shared" si="136"/>
        <v>Sell</v>
      </c>
    </row>
    <row r="1453" spans="1:8" ht="13.5" x14ac:dyDescent="0.25">
      <c r="A1453" s="3">
        <f>TITRES_STAT!B1456</f>
        <v>44419</v>
      </c>
      <c r="B1453" s="6">
        <f>TITRES_STAT!D1456</f>
        <v>5.9215</v>
      </c>
      <c r="C1453" s="2">
        <f t="shared" si="132"/>
        <v>5.9519905082850713</v>
      </c>
      <c r="D1453" s="2">
        <f t="shared" si="134"/>
        <v>5.8901398042767292</v>
      </c>
      <c r="E1453" s="2">
        <f t="shared" si="133"/>
        <v>6.1850704008342028E-2</v>
      </c>
      <c r="F1453" s="2">
        <f t="shared" si="137"/>
        <v>5.6523820703613184E-2</v>
      </c>
      <c r="G1453" s="2">
        <f t="shared" si="135"/>
        <v>5.3268833047288439E-3</v>
      </c>
      <c r="H1453" s="2" t="str">
        <f t="shared" si="136"/>
        <v>Sell</v>
      </c>
    </row>
    <row r="1454" spans="1:8" ht="13.5" x14ac:dyDescent="0.25">
      <c r="A1454" s="3">
        <f>TITRES_STAT!B1457</f>
        <v>44420</v>
      </c>
      <c r="B1454" s="6">
        <f>TITRES_STAT!D1457</f>
        <v>5.8380999999999998</v>
      </c>
      <c r="C1454" s="2">
        <f t="shared" si="132"/>
        <v>5.9472996608565989</v>
      </c>
      <c r="D1454" s="2">
        <f t="shared" si="134"/>
        <v>5.8862850039599346</v>
      </c>
      <c r="E1454" s="2">
        <f t="shared" si="133"/>
        <v>6.1014656896664299E-2</v>
      </c>
      <c r="F1454" s="2">
        <f t="shared" si="137"/>
        <v>5.7421987942223404E-2</v>
      </c>
      <c r="G1454" s="2">
        <f t="shared" si="135"/>
        <v>3.5926689544408946E-3</v>
      </c>
      <c r="H1454" s="2" t="str">
        <f t="shared" si="136"/>
        <v>Sell</v>
      </c>
    </row>
    <row r="1455" spans="1:8" ht="13.5" x14ac:dyDescent="0.25">
      <c r="A1455" s="3">
        <f>TITRES_STAT!B1458</f>
        <v>44424</v>
      </c>
      <c r="B1455" s="6">
        <f>TITRES_STAT!D1458</f>
        <v>5.9549000000000003</v>
      </c>
      <c r="C1455" s="2">
        <f t="shared" si="132"/>
        <v>5.943330482263276</v>
      </c>
      <c r="D1455" s="2">
        <f t="shared" si="134"/>
        <v>5.8913675962591983</v>
      </c>
      <c r="E1455" s="2">
        <f t="shared" si="133"/>
        <v>5.1962886004077724E-2</v>
      </c>
      <c r="F1455" s="2">
        <f t="shared" si="137"/>
        <v>5.6330167554594274E-2</v>
      </c>
      <c r="G1455" s="2">
        <f t="shared" si="135"/>
        <v>-4.3672815505165496E-3</v>
      </c>
      <c r="H1455" s="2" t="str">
        <f t="shared" si="136"/>
        <v>Hold</v>
      </c>
    </row>
    <row r="1456" spans="1:8" ht="13.5" x14ac:dyDescent="0.25">
      <c r="A1456" s="3">
        <f>TITRES_STAT!B1459</f>
        <v>44425</v>
      </c>
      <c r="B1456" s="6">
        <f>TITRES_STAT!D1459</f>
        <v>5.7797999999999998</v>
      </c>
      <c r="C1456" s="2">
        <f t="shared" si="132"/>
        <v>5.9399719465304646</v>
      </c>
      <c r="D1456" s="2">
        <f t="shared" si="134"/>
        <v>5.8831033298696278</v>
      </c>
      <c r="E1456" s="2">
        <f t="shared" si="133"/>
        <v>5.6868616660836757E-2</v>
      </c>
      <c r="F1456" s="2">
        <f t="shared" si="137"/>
        <v>5.6437857375842775E-2</v>
      </c>
      <c r="G1456" s="2">
        <f t="shared" si="135"/>
        <v>4.3075928499398258E-4</v>
      </c>
      <c r="H1456" s="2" t="str">
        <f t="shared" si="136"/>
        <v>Sell</v>
      </c>
    </row>
    <row r="1457" spans="1:8" ht="13.5" x14ac:dyDescent="0.25">
      <c r="A1457" s="3">
        <f>TITRES_STAT!B1460</f>
        <v>44426</v>
      </c>
      <c r="B1457" s="6">
        <f>TITRES_STAT!D1460</f>
        <v>5.6962999999999999</v>
      </c>
      <c r="C1457" s="2">
        <f t="shared" si="132"/>
        <v>5.924299339371931</v>
      </c>
      <c r="D1457" s="2">
        <f t="shared" si="134"/>
        <v>5.8692660461755812</v>
      </c>
      <c r="E1457" s="2">
        <f t="shared" si="133"/>
        <v>5.5033293196349753E-2</v>
      </c>
      <c r="F1457" s="2">
        <f t="shared" si="137"/>
        <v>5.6156944539944173E-2</v>
      </c>
      <c r="G1457" s="2">
        <f t="shared" si="135"/>
        <v>-1.1236513435944201E-3</v>
      </c>
      <c r="H1457" s="2" t="str">
        <f t="shared" si="136"/>
        <v>Hold</v>
      </c>
    </row>
    <row r="1458" spans="1:8" ht="13.5" x14ac:dyDescent="0.25">
      <c r="A1458" s="3">
        <f>TITRES_STAT!B1461</f>
        <v>44427</v>
      </c>
      <c r="B1458" s="6">
        <f>TITRES_STAT!D1461</f>
        <v>5.8548</v>
      </c>
      <c r="C1458" s="2">
        <f t="shared" si="132"/>
        <v>5.9110379025454796</v>
      </c>
      <c r="D1458" s="2">
        <f t="shared" si="134"/>
        <v>5.8681944871996121</v>
      </c>
      <c r="E1458" s="2">
        <f t="shared" si="133"/>
        <v>4.2843415345867442E-2</v>
      </c>
      <c r="F1458" s="2">
        <f t="shared" si="137"/>
        <v>5.3494238701128828E-2</v>
      </c>
      <c r="G1458" s="2">
        <f t="shared" si="135"/>
        <v>-1.0650823355261387E-2</v>
      </c>
      <c r="H1458" s="2" t="str">
        <f t="shared" si="136"/>
        <v>Hold</v>
      </c>
    </row>
    <row r="1459" spans="1:8" ht="13.5" x14ac:dyDescent="0.25">
      <c r="A1459" s="3">
        <f>TITRES_STAT!B1462</f>
        <v>44428</v>
      </c>
      <c r="B1459" s="6">
        <f>TITRES_STAT!D1462</f>
        <v>5.8380999999999998</v>
      </c>
      <c r="C1459" s="2">
        <f t="shared" si="132"/>
        <v>5.8946936098461746</v>
      </c>
      <c r="D1459" s="2">
        <f t="shared" si="134"/>
        <v>5.865965265925567</v>
      </c>
      <c r="E1459" s="2">
        <f t="shared" si="133"/>
        <v>2.8728343920607635E-2</v>
      </c>
      <c r="F1459" s="2">
        <f t="shared" si="137"/>
        <v>4.8541059745024595E-2</v>
      </c>
      <c r="G1459" s="2">
        <f t="shared" si="135"/>
        <v>-1.981271582441696E-2</v>
      </c>
      <c r="H1459" s="2" t="str">
        <f t="shared" si="136"/>
        <v>Hold</v>
      </c>
    </row>
    <row r="1460" spans="1:8" ht="13.5" x14ac:dyDescent="0.25">
      <c r="A1460" s="3">
        <f>TITRES_STAT!B1463</f>
        <v>44431</v>
      </c>
      <c r="B1460" s="6">
        <f>TITRES_STAT!D1463</f>
        <v>5.8380999999999998</v>
      </c>
      <c r="C1460" s="2">
        <f t="shared" si="132"/>
        <v>5.8859869006390708</v>
      </c>
      <c r="D1460" s="2">
        <f t="shared" si="134"/>
        <v>5.8639011721533025</v>
      </c>
      <c r="E1460" s="2">
        <f t="shared" si="133"/>
        <v>2.2085728485768286E-2</v>
      </c>
      <c r="F1460" s="2">
        <f t="shared" si="137"/>
        <v>4.3249993493173336E-2</v>
      </c>
      <c r="G1460" s="2">
        <f t="shared" si="135"/>
        <v>-2.116426500740505E-2</v>
      </c>
      <c r="H1460" s="2" t="str">
        <f t="shared" si="136"/>
        <v>Hold</v>
      </c>
    </row>
    <row r="1461" spans="1:8" ht="13.5" x14ac:dyDescent="0.25">
      <c r="A1461" s="3">
        <f>TITRES_STAT!B1464</f>
        <v>44432</v>
      </c>
      <c r="B1461" s="6">
        <f>TITRES_STAT!D1464</f>
        <v>5.7546999999999997</v>
      </c>
      <c r="C1461" s="2">
        <f t="shared" si="132"/>
        <v>5.8760658390022904</v>
      </c>
      <c r="D1461" s="2">
        <f t="shared" si="134"/>
        <v>5.8558121964382437</v>
      </c>
      <c r="E1461" s="2">
        <f t="shared" si="133"/>
        <v>2.0253642564046714E-2</v>
      </c>
      <c r="F1461" s="2">
        <f t="shared" si="137"/>
        <v>3.8650723307348013E-2</v>
      </c>
      <c r="G1461" s="2">
        <f t="shared" si="135"/>
        <v>-1.8397080743301299E-2</v>
      </c>
      <c r="H1461" s="2" t="str">
        <f t="shared" si="136"/>
        <v>Hold</v>
      </c>
    </row>
    <row r="1462" spans="1:8" ht="13.5" x14ac:dyDescent="0.25">
      <c r="A1462" s="3">
        <f>TITRES_STAT!B1465</f>
        <v>44433</v>
      </c>
      <c r="B1462" s="6">
        <f>TITRES_STAT!D1465</f>
        <v>5.8380999999999998</v>
      </c>
      <c r="C1462" s="2">
        <f t="shared" si="132"/>
        <v>5.8817787868480922</v>
      </c>
      <c r="D1462" s="2">
        <f t="shared" si="134"/>
        <v>5.8545001818872624</v>
      </c>
      <c r="E1462" s="2">
        <f t="shared" si="133"/>
        <v>2.7278604960829789E-2</v>
      </c>
      <c r="F1462" s="2">
        <f t="shared" si="137"/>
        <v>3.6376299638044368E-2</v>
      </c>
      <c r="G1462" s="2">
        <f t="shared" si="135"/>
        <v>-9.0976946772145795E-3</v>
      </c>
      <c r="H1462" s="2" t="str">
        <f t="shared" si="136"/>
        <v>Hold</v>
      </c>
    </row>
    <row r="1463" spans="1:8" ht="13.5" x14ac:dyDescent="0.25">
      <c r="A1463" s="3">
        <f>TITRES_STAT!B1466</f>
        <v>44434</v>
      </c>
      <c r="B1463" s="6">
        <f>TITRES_STAT!D1466</f>
        <v>5.7546999999999997</v>
      </c>
      <c r="C1463" s="2">
        <f t="shared" si="132"/>
        <v>5.8878897427176167</v>
      </c>
      <c r="D1463" s="2">
        <f t="shared" si="134"/>
        <v>5.8471075758215392</v>
      </c>
      <c r="E1463" s="2">
        <f t="shared" si="133"/>
        <v>4.0782166896077499E-2</v>
      </c>
      <c r="F1463" s="2">
        <f t="shared" si="137"/>
        <v>3.7257473089650994E-2</v>
      </c>
      <c r="G1463" s="2">
        <f t="shared" si="135"/>
        <v>3.5246938064265043E-3</v>
      </c>
      <c r="H1463" s="2" t="str">
        <f t="shared" si="136"/>
        <v>Sell</v>
      </c>
    </row>
    <row r="1464" spans="1:8" ht="13.5" x14ac:dyDescent="0.25">
      <c r="A1464" s="3">
        <f>TITRES_STAT!B1467</f>
        <v>44435</v>
      </c>
      <c r="B1464" s="6">
        <f>TITRES_STAT!D1467</f>
        <v>5.8215000000000003</v>
      </c>
      <c r="C1464" s="2">
        <f t="shared" si="132"/>
        <v>5.880229782299522</v>
      </c>
      <c r="D1464" s="2">
        <f t="shared" si="134"/>
        <v>5.8452107183532771</v>
      </c>
      <c r="E1464" s="2">
        <f t="shared" si="133"/>
        <v>3.5019063946244877E-2</v>
      </c>
      <c r="F1464" s="2">
        <f t="shared" si="137"/>
        <v>3.6809791260969775E-2</v>
      </c>
      <c r="G1464" s="2">
        <f t="shared" si="135"/>
        <v>-1.7907273147248978E-3</v>
      </c>
      <c r="H1464" s="2" t="str">
        <f t="shared" si="136"/>
        <v>Hold</v>
      </c>
    </row>
    <row r="1465" spans="1:8" ht="13.5" x14ac:dyDescent="0.25">
      <c r="A1465" s="3">
        <f>TITRES_STAT!B1468</f>
        <v>44438</v>
      </c>
      <c r="B1465" s="6">
        <f>TITRES_STAT!D1468</f>
        <v>5.8215000000000003</v>
      </c>
      <c r="C1465" s="2">
        <f t="shared" si="132"/>
        <v>5.891717508099596</v>
      </c>
      <c r="D1465" s="2">
        <f t="shared" si="134"/>
        <v>5.8434543688456264</v>
      </c>
      <c r="E1465" s="2">
        <f t="shared" si="133"/>
        <v>4.8263139253969634E-2</v>
      </c>
      <c r="F1465" s="2">
        <f t="shared" si="137"/>
        <v>3.9100460859569745E-2</v>
      </c>
      <c r="G1465" s="2">
        <f t="shared" si="135"/>
        <v>9.1626783943998882E-3</v>
      </c>
      <c r="H1465" s="2" t="str">
        <f t="shared" si="136"/>
        <v>Sell</v>
      </c>
    </row>
    <row r="1466" spans="1:8" ht="13.5" x14ac:dyDescent="0.25">
      <c r="A1466" s="3">
        <f>TITRES_STAT!B1469</f>
        <v>44439</v>
      </c>
      <c r="B1466" s="6">
        <f>TITRES_STAT!D1469</f>
        <v>5.7130000000000001</v>
      </c>
      <c r="C1466" s="2">
        <f t="shared" si="132"/>
        <v>5.8744994299304274</v>
      </c>
      <c r="D1466" s="2">
        <f t="shared" si="134"/>
        <v>5.8337910822644696</v>
      </c>
      <c r="E1466" s="2">
        <f t="shared" si="133"/>
        <v>4.0708347665957767E-2</v>
      </c>
      <c r="F1466" s="2">
        <f t="shared" si="137"/>
        <v>3.9422038220847347E-2</v>
      </c>
      <c r="G1466" s="2">
        <f t="shared" si="135"/>
        <v>1.2863094451104201E-3</v>
      </c>
      <c r="H1466" s="2" t="str">
        <f t="shared" si="136"/>
        <v>Sell</v>
      </c>
    </row>
    <row r="1467" spans="1:8" ht="13.5" x14ac:dyDescent="0.25">
      <c r="A1467" s="3">
        <f>TITRES_STAT!B1470</f>
        <v>44440</v>
      </c>
      <c r="B1467" s="6">
        <f>TITRES_STAT!D1470</f>
        <v>5.8215000000000003</v>
      </c>
      <c r="C1467" s="2">
        <f t="shared" si="132"/>
        <v>5.8470841330180541</v>
      </c>
      <c r="D1467" s="2">
        <f t="shared" si="134"/>
        <v>5.8328806317263604</v>
      </c>
      <c r="E1467" s="2">
        <f t="shared" si="133"/>
        <v>1.4203501291693676E-2</v>
      </c>
      <c r="F1467" s="2">
        <f t="shared" si="137"/>
        <v>3.437833083501661E-2</v>
      </c>
      <c r="G1467" s="2">
        <f t="shared" si="135"/>
        <v>-2.0174829543322934E-2</v>
      </c>
      <c r="H1467" s="2" t="str">
        <f t="shared" si="136"/>
        <v>Hold</v>
      </c>
    </row>
    <row r="1468" spans="1:8" ht="13.5" x14ac:dyDescent="0.25">
      <c r="A1468" s="3">
        <f>TITRES_STAT!B1471</f>
        <v>44441</v>
      </c>
      <c r="B1468" s="6">
        <f>TITRES_STAT!D1471</f>
        <v>5.8215000000000003</v>
      </c>
      <c r="C1468" s="2">
        <f t="shared" si="132"/>
        <v>5.8482711894768142</v>
      </c>
      <c r="D1468" s="2">
        <f t="shared" si="134"/>
        <v>5.8320376219688521</v>
      </c>
      <c r="E1468" s="2">
        <f t="shared" si="133"/>
        <v>1.6233567507962121E-2</v>
      </c>
      <c r="F1468" s="2">
        <f t="shared" si="137"/>
        <v>3.0749378169605716E-2</v>
      </c>
      <c r="G1468" s="2">
        <f t="shared" si="135"/>
        <v>-1.4515810661643595E-2</v>
      </c>
      <c r="H1468" s="2" t="str">
        <f t="shared" si="136"/>
        <v>Hold</v>
      </c>
    </row>
    <row r="1469" spans="1:8" ht="13.5" x14ac:dyDescent="0.25">
      <c r="A1469" s="3">
        <f>TITRES_STAT!B1472</f>
        <v>44442</v>
      </c>
      <c r="B1469" s="6">
        <f>TITRES_STAT!D1472</f>
        <v>5.7464000000000004</v>
      </c>
      <c r="C1469" s="2">
        <f t="shared" si="132"/>
        <v>5.8467063910957657</v>
      </c>
      <c r="D1469" s="2">
        <f t="shared" si="134"/>
        <v>5.8256940944156037</v>
      </c>
      <c r="E1469" s="2">
        <f t="shared" si="133"/>
        <v>2.1012296680162024E-2</v>
      </c>
      <c r="F1469" s="2">
        <f t="shared" si="137"/>
        <v>2.8801961871716981E-2</v>
      </c>
      <c r="G1469" s="2">
        <f t="shared" si="135"/>
        <v>-7.7896651915549571E-3</v>
      </c>
      <c r="H1469" s="2" t="str">
        <f t="shared" si="136"/>
        <v>Hold</v>
      </c>
    </row>
    <row r="1470" spans="1:8" ht="13.5" x14ac:dyDescent="0.25">
      <c r="A1470" s="3">
        <f>TITRES_STAT!B1473</f>
        <v>44445</v>
      </c>
      <c r="B1470" s="6">
        <f>TITRES_STAT!D1473</f>
        <v>5.8380999999999998</v>
      </c>
      <c r="C1470" s="2">
        <f t="shared" si="132"/>
        <v>5.845382330927186</v>
      </c>
      <c r="D1470" s="2">
        <f t="shared" si="134"/>
        <v>5.8266130503848181</v>
      </c>
      <c r="E1470" s="2">
        <f t="shared" si="133"/>
        <v>1.8769280542367817E-2</v>
      </c>
      <c r="F1470" s="2">
        <f t="shared" si="137"/>
        <v>2.6795425605847148E-2</v>
      </c>
      <c r="G1470" s="2">
        <f t="shared" si="135"/>
        <v>-8.0261450634793313E-3</v>
      </c>
      <c r="H1470" s="2" t="str">
        <f t="shared" si="136"/>
        <v>Hold</v>
      </c>
    </row>
    <row r="1471" spans="1:8" ht="13.5" x14ac:dyDescent="0.25">
      <c r="A1471" s="3">
        <f>TITRES_STAT!B1474</f>
        <v>44446</v>
      </c>
      <c r="B1471" s="6">
        <f>TITRES_STAT!D1474</f>
        <v>5.6797000000000004</v>
      </c>
      <c r="C1471" s="2">
        <f t="shared" si="132"/>
        <v>5.831431203092234</v>
      </c>
      <c r="D1471" s="2">
        <f t="shared" si="134"/>
        <v>5.8157306022081654</v>
      </c>
      <c r="E1471" s="2">
        <f t="shared" si="133"/>
        <v>1.570060088406855E-2</v>
      </c>
      <c r="F1471" s="2">
        <f t="shared" si="137"/>
        <v>2.4576460661491429E-2</v>
      </c>
      <c r="G1471" s="2">
        <f t="shared" si="135"/>
        <v>-8.8758597774228794E-3</v>
      </c>
      <c r="H1471" s="2" t="str">
        <f t="shared" si="136"/>
        <v>Hold</v>
      </c>
    </row>
    <row r="1472" spans="1:8" ht="13.5" x14ac:dyDescent="0.25">
      <c r="A1472" s="3">
        <f>TITRES_STAT!B1475</f>
        <v>44447</v>
      </c>
      <c r="B1472" s="6">
        <f>TITRES_STAT!D1475</f>
        <v>5.7464000000000004</v>
      </c>
      <c r="C1472" s="2">
        <f t="shared" si="132"/>
        <v>5.8324571718472749</v>
      </c>
      <c r="D1472" s="2">
        <f t="shared" si="134"/>
        <v>5.8105950020445976</v>
      </c>
      <c r="E1472" s="2">
        <f t="shared" si="133"/>
        <v>2.18621698026773E-2</v>
      </c>
      <c r="F1472" s="2">
        <f t="shared" si="137"/>
        <v>2.4033602489728606E-2</v>
      </c>
      <c r="G1472" s="2">
        <f t="shared" si="135"/>
        <v>-2.1714326870513057E-3</v>
      </c>
      <c r="H1472" s="2" t="str">
        <f t="shared" si="136"/>
        <v>Hold</v>
      </c>
    </row>
    <row r="1473" spans="1:8" ht="13.5" x14ac:dyDescent="0.25">
      <c r="A1473" s="3">
        <f>TITRES_STAT!B1476</f>
        <v>44448</v>
      </c>
      <c r="B1473" s="6">
        <f>TITRES_STAT!D1476</f>
        <v>5.6712999999999996</v>
      </c>
      <c r="C1473" s="2">
        <f t="shared" si="132"/>
        <v>5.8204945300246171</v>
      </c>
      <c r="D1473" s="2">
        <f t="shared" si="134"/>
        <v>5.8002768537449976</v>
      </c>
      <c r="E1473" s="2">
        <f t="shared" si="133"/>
        <v>2.0217676279619567E-2</v>
      </c>
      <c r="F1473" s="2">
        <f t="shared" si="137"/>
        <v>2.3270417247706801E-2</v>
      </c>
      <c r="G1473" s="2">
        <f t="shared" si="135"/>
        <v>-3.0527409680872336E-3</v>
      </c>
      <c r="H1473" s="2" t="str">
        <f t="shared" si="136"/>
        <v>Hold</v>
      </c>
    </row>
    <row r="1474" spans="1:8" ht="13.5" x14ac:dyDescent="0.25">
      <c r="A1474" s="3">
        <f>TITRES_STAT!B1477</f>
        <v>44449</v>
      </c>
      <c r="B1474" s="6">
        <f>TITRES_STAT!D1477</f>
        <v>5.7130000000000001</v>
      </c>
      <c r="C1474" s="2">
        <f t="shared" si="132"/>
        <v>5.8206492177131377</v>
      </c>
      <c r="D1474" s="2">
        <f t="shared" si="134"/>
        <v>5.7938119016157392</v>
      </c>
      <c r="E1474" s="2">
        <f t="shared" si="133"/>
        <v>2.6837316097398478E-2</v>
      </c>
      <c r="F1474" s="2">
        <f t="shared" si="137"/>
        <v>2.3983797017645136E-2</v>
      </c>
      <c r="G1474" s="2">
        <f t="shared" si="135"/>
        <v>2.8535190797533416E-3</v>
      </c>
      <c r="H1474" s="2" t="str">
        <f t="shared" si="136"/>
        <v>Sell</v>
      </c>
    </row>
    <row r="1475" spans="1:8" ht="13.5" x14ac:dyDescent="0.25">
      <c r="A1475" s="3">
        <f>TITRES_STAT!B1478</f>
        <v>44452</v>
      </c>
      <c r="B1475" s="6">
        <f>TITRES_STAT!D1478</f>
        <v>5.6712999999999996</v>
      </c>
      <c r="C1475" s="2">
        <f t="shared" si="132"/>
        <v>5.8207801072957324</v>
      </c>
      <c r="D1475" s="2">
        <f t="shared" si="134"/>
        <v>5.7847369459404989</v>
      </c>
      <c r="E1475" s="2">
        <f t="shared" si="133"/>
        <v>3.6043161355233444E-2</v>
      </c>
      <c r="F1475" s="2">
        <f t="shared" si="137"/>
        <v>2.6395669885162797E-2</v>
      </c>
      <c r="G1475" s="2">
        <f t="shared" si="135"/>
        <v>9.6474914700706467E-3</v>
      </c>
      <c r="H1475" s="2" t="str">
        <f t="shared" si="136"/>
        <v>Sell</v>
      </c>
    </row>
    <row r="1476" spans="1:8" ht="13.5" x14ac:dyDescent="0.25">
      <c r="A1476" s="3">
        <f>TITRES_STAT!B1479</f>
        <v>44453</v>
      </c>
      <c r="B1476" s="6">
        <f>TITRES_STAT!D1479</f>
        <v>5.6712999999999996</v>
      </c>
      <c r="C1476" s="2">
        <f t="shared" si="132"/>
        <v>5.8041985523271586</v>
      </c>
      <c r="D1476" s="2">
        <f t="shared" si="134"/>
        <v>5.7763342092041654</v>
      </c>
      <c r="E1476" s="2">
        <f t="shared" si="133"/>
        <v>2.786434312299324E-2</v>
      </c>
      <c r="F1476" s="2">
        <f t="shared" si="137"/>
        <v>2.6689404532728889E-2</v>
      </c>
      <c r="G1476" s="2">
        <f t="shared" si="135"/>
        <v>1.1749385902643517E-3</v>
      </c>
      <c r="H1476" s="2" t="str">
        <f t="shared" si="136"/>
        <v>Sell</v>
      </c>
    </row>
    <row r="1477" spans="1:8" ht="13.5" x14ac:dyDescent="0.25">
      <c r="A1477" s="3">
        <f>TITRES_STAT!B1480</f>
        <v>44454</v>
      </c>
      <c r="B1477" s="6">
        <f>TITRES_STAT!D1480</f>
        <v>5.6295999999999999</v>
      </c>
      <c r="C1477" s="2">
        <f t="shared" si="132"/>
        <v>5.8068603135075954</v>
      </c>
      <c r="D1477" s="2">
        <f t="shared" si="134"/>
        <v>5.7654650085223755</v>
      </c>
      <c r="E1477" s="2">
        <f t="shared" si="133"/>
        <v>4.1395304985219816E-2</v>
      </c>
      <c r="F1477" s="2">
        <f t="shared" si="137"/>
        <v>2.9630584623227076E-2</v>
      </c>
      <c r="G1477" s="2">
        <f t="shared" si="135"/>
        <v>1.1764720361992741E-2</v>
      </c>
      <c r="H1477" s="2" t="str">
        <f t="shared" si="136"/>
        <v>Sell</v>
      </c>
    </row>
    <row r="1478" spans="1:8" ht="13.5" x14ac:dyDescent="0.25">
      <c r="A1478" s="3">
        <f>TITRES_STAT!B1481</f>
        <v>44455</v>
      </c>
      <c r="B1478" s="6">
        <f>TITRES_STAT!D1481</f>
        <v>5.6045999999999996</v>
      </c>
      <c r="C1478" s="2">
        <f t="shared" si="132"/>
        <v>5.8091125729679653</v>
      </c>
      <c r="D1478" s="2">
        <f t="shared" si="134"/>
        <v>5.7535490819651631</v>
      </c>
      <c r="E1478" s="2">
        <f t="shared" si="133"/>
        <v>5.5563491002802223E-2</v>
      </c>
      <c r="F1478" s="2">
        <f t="shared" si="137"/>
        <v>3.4817165899142105E-2</v>
      </c>
      <c r="G1478" s="2">
        <f t="shared" si="135"/>
        <v>2.0746325103660118E-2</v>
      </c>
      <c r="H1478" s="2" t="str">
        <f t="shared" si="136"/>
        <v>Sell</v>
      </c>
    </row>
    <row r="1479" spans="1:8" ht="13.5" x14ac:dyDescent="0.25">
      <c r="A1479" s="3">
        <f>TITRES_STAT!B1482</f>
        <v>44456</v>
      </c>
      <c r="B1479" s="6">
        <f>TITRES_STAT!D1482</f>
        <v>5.6212999999999997</v>
      </c>
      <c r="C1479" s="2">
        <f t="shared" si="132"/>
        <v>5.7994644848190475</v>
      </c>
      <c r="D1479" s="2">
        <f t="shared" si="134"/>
        <v>5.7437528536714479</v>
      </c>
      <c r="E1479" s="2">
        <f t="shared" si="133"/>
        <v>5.5711631147599583E-2</v>
      </c>
      <c r="F1479" s="2">
        <f t="shared" si="137"/>
        <v>3.8996058948833602E-2</v>
      </c>
      <c r="G1479" s="2">
        <f t="shared" si="135"/>
        <v>1.6715572198765981E-2</v>
      </c>
      <c r="H1479" s="2" t="str">
        <f t="shared" si="136"/>
        <v>Sell</v>
      </c>
    </row>
    <row r="1480" spans="1:8" ht="13.5" x14ac:dyDescent="0.25">
      <c r="A1480" s="3">
        <f>TITRES_STAT!B1483</f>
        <v>44459</v>
      </c>
      <c r="B1480" s="6">
        <f>TITRES_STAT!D1483</f>
        <v>5.7130000000000001</v>
      </c>
      <c r="C1480" s="2">
        <f t="shared" si="132"/>
        <v>5.8054084102315011</v>
      </c>
      <c r="D1480" s="2">
        <f t="shared" si="134"/>
        <v>5.7414748645106002</v>
      </c>
      <c r="E1480" s="2">
        <f t="shared" si="133"/>
        <v>6.3933545720900931E-2</v>
      </c>
      <c r="F1480" s="2">
        <f t="shared" si="137"/>
        <v>4.3983556303247073E-2</v>
      </c>
      <c r="G1480" s="2">
        <f t="shared" si="135"/>
        <v>1.9949989417653857E-2</v>
      </c>
      <c r="H1480" s="2" t="str">
        <f t="shared" si="136"/>
        <v>Sell</v>
      </c>
    </row>
    <row r="1481" spans="1:8" ht="13.5" x14ac:dyDescent="0.25">
      <c r="A1481" s="3">
        <f>TITRES_STAT!B1484</f>
        <v>44460</v>
      </c>
      <c r="B1481" s="6">
        <f>TITRES_STAT!D1484</f>
        <v>5.7297000000000002</v>
      </c>
      <c r="C1481" s="2">
        <f t="shared" si="132"/>
        <v>5.7860686548112703</v>
      </c>
      <c r="D1481" s="2">
        <f t="shared" si="134"/>
        <v>5.7406026523246299</v>
      </c>
      <c r="E1481" s="2">
        <f t="shared" si="133"/>
        <v>4.5466002486640456E-2</v>
      </c>
      <c r="F1481" s="2">
        <f t="shared" si="137"/>
        <v>4.4280045539925754E-2</v>
      </c>
      <c r="G1481" s="2">
        <f t="shared" si="135"/>
        <v>1.1859569467147016E-3</v>
      </c>
      <c r="H1481" s="2" t="str">
        <f t="shared" si="136"/>
        <v>Sell</v>
      </c>
    </row>
    <row r="1482" spans="1:8" ht="13.5" x14ac:dyDescent="0.25">
      <c r="A1482" s="3">
        <f>TITRES_STAT!B1485</f>
        <v>44461</v>
      </c>
      <c r="B1482" s="6">
        <f>TITRES_STAT!D1485</f>
        <v>5.7046999999999999</v>
      </c>
      <c r="C1482" s="2">
        <f t="shared" si="132"/>
        <v>5.7799657848403054</v>
      </c>
      <c r="D1482" s="2">
        <f t="shared" si="134"/>
        <v>5.7379431965968797</v>
      </c>
      <c r="E1482" s="2">
        <f t="shared" si="133"/>
        <v>4.2022588243425751E-2</v>
      </c>
      <c r="F1482" s="2">
        <f t="shared" si="137"/>
        <v>4.3828554080625762E-2</v>
      </c>
      <c r="G1482" s="2">
        <f t="shared" si="135"/>
        <v>-1.8059658372000104E-3</v>
      </c>
      <c r="H1482" s="2" t="str">
        <f t="shared" si="136"/>
        <v>Hold</v>
      </c>
    </row>
    <row r="1483" spans="1:8" ht="13.5" x14ac:dyDescent="0.25">
      <c r="A1483" s="3">
        <f>TITRES_STAT!B1486</f>
        <v>44462</v>
      </c>
      <c r="B1483" s="6">
        <f>TITRES_STAT!D1486</f>
        <v>5.6045999999999996</v>
      </c>
      <c r="C1483" s="2">
        <f t="shared" si="132"/>
        <v>5.7632479717879512</v>
      </c>
      <c r="D1483" s="2">
        <f t="shared" si="134"/>
        <v>5.7280659227748885</v>
      </c>
      <c r="E1483" s="2">
        <f t="shared" si="133"/>
        <v>3.5182049013062766E-2</v>
      </c>
      <c r="F1483" s="2">
        <f t="shared" si="137"/>
        <v>4.2099253067113165E-2</v>
      </c>
      <c r="G1483" s="2">
        <f t="shared" si="135"/>
        <v>-6.9172040540503993E-3</v>
      </c>
      <c r="H1483" s="2" t="str">
        <f t="shared" si="136"/>
        <v>Hold</v>
      </c>
    </row>
    <row r="1484" spans="1:8" ht="13.5" x14ac:dyDescent="0.25">
      <c r="A1484" s="3">
        <f>TITRES_STAT!B1487</f>
        <v>44463</v>
      </c>
      <c r="B1484" s="6">
        <f>TITRES_STAT!D1487</f>
        <v>5.6712999999999996</v>
      </c>
      <c r="C1484" s="2">
        <f t="shared" si="132"/>
        <v>5.7555175145898048</v>
      </c>
      <c r="D1484" s="2">
        <f t="shared" si="134"/>
        <v>5.723861039606378</v>
      </c>
      <c r="E1484" s="2">
        <f t="shared" si="133"/>
        <v>3.1656474983426719E-2</v>
      </c>
      <c r="F1484" s="2">
        <f t="shared" si="137"/>
        <v>4.001069745037588E-2</v>
      </c>
      <c r="G1484" s="2">
        <f t="shared" si="135"/>
        <v>-8.3542224669491613E-3</v>
      </c>
      <c r="H1484" s="2" t="str">
        <f t="shared" si="136"/>
        <v>Hold</v>
      </c>
    </row>
    <row r="1485" spans="1:8" ht="13.5" x14ac:dyDescent="0.25">
      <c r="A1485" s="3">
        <f>TITRES_STAT!B1488</f>
        <v>44466</v>
      </c>
      <c r="B1485" s="6">
        <f>TITRES_STAT!D1488</f>
        <v>5.6630000000000003</v>
      </c>
      <c r="C1485" s="2">
        <f t="shared" si="132"/>
        <v>5.7425609738836814</v>
      </c>
      <c r="D1485" s="2">
        <f t="shared" si="134"/>
        <v>5.7193528144503505</v>
      </c>
      <c r="E1485" s="2">
        <f t="shared" si="133"/>
        <v>2.3208159433330877E-2</v>
      </c>
      <c r="F1485" s="2">
        <f t="shared" si="137"/>
        <v>3.6650189846966885E-2</v>
      </c>
      <c r="G1485" s="2">
        <f t="shared" si="135"/>
        <v>-1.3442030413636008E-2</v>
      </c>
      <c r="H1485" s="2" t="str">
        <f t="shared" si="136"/>
        <v>Hold</v>
      </c>
    </row>
    <row r="1486" spans="1:8" ht="13.5" x14ac:dyDescent="0.25">
      <c r="A1486" s="3">
        <f>TITRES_STAT!B1489</f>
        <v>44467</v>
      </c>
      <c r="B1486" s="6">
        <f>TITRES_STAT!D1489</f>
        <v>5.6712999999999996</v>
      </c>
      <c r="C1486" s="2">
        <f t="shared" si="132"/>
        <v>5.731597747132346</v>
      </c>
      <c r="D1486" s="2">
        <f t="shared" si="134"/>
        <v>5.7157933467132871</v>
      </c>
      <c r="E1486" s="2">
        <f t="shared" si="133"/>
        <v>1.580440041905895E-2</v>
      </c>
      <c r="F1486" s="2">
        <f t="shared" si="137"/>
        <v>3.2481031961385298E-2</v>
      </c>
      <c r="G1486" s="2">
        <f t="shared" si="135"/>
        <v>-1.6676631542326348E-2</v>
      </c>
      <c r="H1486" s="2" t="str">
        <f t="shared" si="136"/>
        <v>Hold</v>
      </c>
    </row>
    <row r="1487" spans="1:8" ht="13.5" x14ac:dyDescent="0.25">
      <c r="A1487" s="3">
        <f>TITRES_STAT!B1490</f>
        <v>44468</v>
      </c>
      <c r="B1487" s="6">
        <f>TITRES_STAT!D1490</f>
        <v>5.7297000000000002</v>
      </c>
      <c r="C1487" s="2">
        <f t="shared" ref="C1487:C1550" si="138">$C$4*B1477+C1486*(1-$C$4)</f>
        <v>5.7159057860350622</v>
      </c>
      <c r="D1487" s="2">
        <f t="shared" si="134"/>
        <v>5.7168234691789692</v>
      </c>
      <c r="E1487" s="2">
        <f t="shared" si="133"/>
        <v>-9.1768314390705541E-4</v>
      </c>
      <c r="F1487" s="2">
        <f t="shared" si="137"/>
        <v>2.5801288940326829E-2</v>
      </c>
      <c r="G1487" s="2">
        <f t="shared" si="135"/>
        <v>-2.6718972084233884E-2</v>
      </c>
      <c r="H1487" s="2" t="str">
        <f t="shared" si="136"/>
        <v>Hold</v>
      </c>
    </row>
    <row r="1488" spans="1:8" ht="13.5" x14ac:dyDescent="0.25">
      <c r="A1488" s="3">
        <f>TITRES_STAT!B1491</f>
        <v>44469</v>
      </c>
      <c r="B1488" s="6">
        <f>TITRES_STAT!D1491</f>
        <v>5.7381000000000002</v>
      </c>
      <c r="C1488" s="2">
        <f t="shared" si="138"/>
        <v>5.6987818189527442</v>
      </c>
      <c r="D1488" s="2">
        <f t="shared" si="134"/>
        <v>5.7183995084990453</v>
      </c>
      <c r="E1488" s="2">
        <f t="shared" si="133"/>
        <v>-1.9617689546301165E-2</v>
      </c>
      <c r="F1488" s="2">
        <f t="shared" si="137"/>
        <v>1.671749324300123E-2</v>
      </c>
      <c r="G1488" s="2">
        <f t="shared" si="135"/>
        <v>-3.6335182789302395E-2</v>
      </c>
      <c r="H1488" s="2" t="str">
        <f t="shared" si="136"/>
        <v>Hold</v>
      </c>
    </row>
    <row r="1489" spans="1:8" ht="13.5" x14ac:dyDescent="0.25">
      <c r="A1489" s="3">
        <f>TITRES_STAT!B1492</f>
        <v>44470</v>
      </c>
      <c r="B1489" s="6">
        <f>TITRES_STAT!D1492</f>
        <v>6.0465999999999998</v>
      </c>
      <c r="C1489" s="2">
        <f t="shared" si="138"/>
        <v>5.6868615391138606</v>
      </c>
      <c r="D1489" s="2">
        <f t="shared" si="134"/>
        <v>5.7427106560176346</v>
      </c>
      <c r="E1489" s="2">
        <f t="shared" si="133"/>
        <v>-5.5849116903774032E-2</v>
      </c>
      <c r="F1489" s="2">
        <f t="shared" si="137"/>
        <v>2.2041712136461784E-3</v>
      </c>
      <c r="G1489" s="2">
        <f t="shared" si="135"/>
        <v>-5.8053288117420207E-2</v>
      </c>
      <c r="H1489" s="2" t="str">
        <f t="shared" si="136"/>
        <v>Hold</v>
      </c>
    </row>
    <row r="1490" spans="1:8" ht="13.5" x14ac:dyDescent="0.25">
      <c r="A1490" s="3">
        <f>TITRES_STAT!B1493</f>
        <v>44473</v>
      </c>
      <c r="B1490" s="6">
        <f>TITRES_STAT!D1493</f>
        <v>5.9965999999999999</v>
      </c>
      <c r="C1490" s="2">
        <f t="shared" si="138"/>
        <v>5.6908828407886514</v>
      </c>
      <c r="D1490" s="2">
        <f t="shared" si="134"/>
        <v>5.7615172740904024</v>
      </c>
      <c r="E1490" s="2">
        <f t="shared" si="133"/>
        <v>-7.063443330175101E-2</v>
      </c>
      <c r="F1490" s="2">
        <f t="shared" si="137"/>
        <v>-1.236354968943326E-2</v>
      </c>
      <c r="G1490" s="2">
        <f t="shared" si="135"/>
        <v>-5.8270883612317748E-2</v>
      </c>
      <c r="H1490" s="2" t="str">
        <f t="shared" si="136"/>
        <v>Hold</v>
      </c>
    </row>
    <row r="1491" spans="1:8" ht="13.5" x14ac:dyDescent="0.25">
      <c r="A1491" s="3">
        <f>TITRES_STAT!B1494</f>
        <v>44474</v>
      </c>
      <c r="B1491" s="6">
        <f>TITRES_STAT!D1494</f>
        <v>5.9882999999999997</v>
      </c>
      <c r="C1491" s="2">
        <f t="shared" si="138"/>
        <v>5.6968547114365515</v>
      </c>
      <c r="D1491" s="2">
        <f t="shared" si="134"/>
        <v>5.7783159945281506</v>
      </c>
      <c r="E1491" s="2">
        <f t="shared" si="133"/>
        <v>-8.1461283091599057E-2</v>
      </c>
      <c r="F1491" s="2">
        <f t="shared" si="137"/>
        <v>-2.6183096369866422E-2</v>
      </c>
      <c r="G1491" s="2">
        <f t="shared" si="135"/>
        <v>-5.5278186721732639E-2</v>
      </c>
      <c r="H1491" s="2" t="str">
        <f t="shared" si="136"/>
        <v>Hold</v>
      </c>
    </row>
    <row r="1492" spans="1:8" ht="13.5" x14ac:dyDescent="0.25">
      <c r="A1492" s="3">
        <f>TITRES_STAT!B1495</f>
        <v>44475</v>
      </c>
      <c r="B1492" s="6">
        <f>TITRES_STAT!D1495</f>
        <v>6.0465999999999998</v>
      </c>
      <c r="C1492" s="2">
        <f t="shared" si="138"/>
        <v>5.6980616789078518</v>
      </c>
      <c r="D1492" s="2">
        <f t="shared" si="134"/>
        <v>5.7981888838223616</v>
      </c>
      <c r="E1492" s="2">
        <f t="shared" si="133"/>
        <v>-0.10012720491450988</v>
      </c>
      <c r="F1492" s="2">
        <f t="shared" si="137"/>
        <v>-4.0971918078795119E-2</v>
      </c>
      <c r="G1492" s="2">
        <f t="shared" si="135"/>
        <v>-5.9155286835714763E-2</v>
      </c>
      <c r="H1492" s="2" t="str">
        <f t="shared" si="136"/>
        <v>Hold</v>
      </c>
    </row>
    <row r="1493" spans="1:8" ht="13.5" x14ac:dyDescent="0.25">
      <c r="A1493" s="3">
        <f>TITRES_STAT!B1496</f>
        <v>44476</v>
      </c>
      <c r="B1493" s="6">
        <f>TITRES_STAT!D1496</f>
        <v>6.08</v>
      </c>
      <c r="C1493" s="2">
        <f t="shared" si="138"/>
        <v>5.683682959075874</v>
      </c>
      <c r="D1493" s="2">
        <f t="shared" si="134"/>
        <v>5.8190637813170012</v>
      </c>
      <c r="E1493" s="2">
        <f t="shared" si="133"/>
        <v>-0.13538082224112724</v>
      </c>
      <c r="F1493" s="2">
        <f t="shared" si="137"/>
        <v>-5.9853698911261549E-2</v>
      </c>
      <c r="G1493" s="2">
        <f t="shared" si="135"/>
        <v>-7.5527123329865692E-2</v>
      </c>
      <c r="H1493" s="2" t="str">
        <f t="shared" si="136"/>
        <v>Hold</v>
      </c>
    </row>
    <row r="1494" spans="1:8" ht="13.5" x14ac:dyDescent="0.25">
      <c r="A1494" s="3">
        <f>TITRES_STAT!B1497</f>
        <v>44477</v>
      </c>
      <c r="B1494" s="6">
        <f>TITRES_STAT!D1497</f>
        <v>6.2134</v>
      </c>
      <c r="C1494" s="2">
        <f t="shared" si="138"/>
        <v>5.681777888448817</v>
      </c>
      <c r="D1494" s="2">
        <f t="shared" si="134"/>
        <v>5.8482738715898162</v>
      </c>
      <c r="E1494" s="2">
        <f t="shared" si="133"/>
        <v>-0.16649598314099912</v>
      </c>
      <c r="F1494" s="2">
        <f t="shared" si="137"/>
        <v>-8.1182155757209065E-2</v>
      </c>
      <c r="G1494" s="2">
        <f t="shared" si="135"/>
        <v>-8.531382738379005E-2</v>
      </c>
      <c r="H1494" s="2" t="str">
        <f t="shared" si="136"/>
        <v>Hold</v>
      </c>
    </row>
    <row r="1495" spans="1:8" ht="13.5" x14ac:dyDescent="0.25">
      <c r="A1495" s="3">
        <f>TITRES_STAT!B1498</f>
        <v>44480</v>
      </c>
      <c r="B1495" s="6">
        <f>TITRES_STAT!D1498</f>
        <v>6.2301000000000002</v>
      </c>
      <c r="C1495" s="2">
        <f t="shared" si="138"/>
        <v>5.6788889825336142</v>
      </c>
      <c r="D1495" s="2">
        <f t="shared" si="134"/>
        <v>5.8765572885090887</v>
      </c>
      <c r="E1495" s="2">
        <f t="shared" si="133"/>
        <v>-0.19766830597547447</v>
      </c>
      <c r="F1495" s="2">
        <f t="shared" si="137"/>
        <v>-0.10447938580086215</v>
      </c>
      <c r="G1495" s="2">
        <f t="shared" si="135"/>
        <v>-9.3188920174612319E-2</v>
      </c>
      <c r="H1495" s="2" t="str">
        <f t="shared" si="136"/>
        <v>Hold</v>
      </c>
    </row>
    <row r="1496" spans="1:8" ht="13.5" x14ac:dyDescent="0.25">
      <c r="A1496" s="3">
        <f>TITRES_STAT!B1499</f>
        <v>44481</v>
      </c>
      <c r="B1496" s="6">
        <f>TITRES_STAT!D1499</f>
        <v>6.4218999999999999</v>
      </c>
      <c r="C1496" s="2">
        <f t="shared" si="138"/>
        <v>5.6777214467592119</v>
      </c>
      <c r="D1496" s="2">
        <f t="shared" si="134"/>
        <v>5.9169530449158225</v>
      </c>
      <c r="E1496" s="2">
        <f t="shared" si="133"/>
        <v>-0.23923159815661066</v>
      </c>
      <c r="F1496" s="2">
        <f t="shared" si="137"/>
        <v>-0.13142982827201186</v>
      </c>
      <c r="G1496" s="2">
        <f t="shared" si="135"/>
        <v>-0.1078017698845988</v>
      </c>
      <c r="H1496" s="2" t="str">
        <f t="shared" si="136"/>
        <v>Hold</v>
      </c>
    </row>
    <row r="1497" spans="1:8" ht="13.5" x14ac:dyDescent="0.25">
      <c r="A1497" s="3">
        <f>TITRES_STAT!B1500</f>
        <v>44482</v>
      </c>
      <c r="B1497" s="6">
        <f>TITRES_STAT!D1500</f>
        <v>6.4302999999999999</v>
      </c>
      <c r="C1497" s="2">
        <f t="shared" si="138"/>
        <v>5.6857181472577949</v>
      </c>
      <c r="D1497" s="2">
        <f t="shared" si="134"/>
        <v>5.9549787452924283</v>
      </c>
      <c r="E1497" s="2">
        <f t="shared" si="133"/>
        <v>-0.26926059803463342</v>
      </c>
      <c r="F1497" s="2">
        <f t="shared" si="137"/>
        <v>-0.15899598222453618</v>
      </c>
      <c r="G1497" s="2">
        <f t="shared" si="135"/>
        <v>-0.11026461581009725</v>
      </c>
      <c r="H1497" s="2" t="str">
        <f t="shared" si="136"/>
        <v>Hold</v>
      </c>
    </row>
    <row r="1498" spans="1:8" ht="13.5" x14ac:dyDescent="0.25">
      <c r="A1498" s="3">
        <f>TITRES_STAT!B1501</f>
        <v>44483</v>
      </c>
      <c r="B1498" s="6">
        <f>TITRES_STAT!D1501</f>
        <v>6.3384999999999998</v>
      </c>
      <c r="C1498" s="2">
        <f t="shared" si="138"/>
        <v>5.6937768938335189</v>
      </c>
      <c r="D1498" s="2">
        <f t="shared" si="134"/>
        <v>5.9833877271226186</v>
      </c>
      <c r="E1498" s="2">
        <f t="shared" si="133"/>
        <v>-0.28961083328909965</v>
      </c>
      <c r="F1498" s="2">
        <f t="shared" si="137"/>
        <v>-0.18511895243744889</v>
      </c>
      <c r="G1498" s="2">
        <f t="shared" si="135"/>
        <v>-0.10449188085165076</v>
      </c>
      <c r="H1498" s="2" t="str">
        <f t="shared" si="136"/>
        <v>Hold</v>
      </c>
    </row>
    <row r="1499" spans="1:8" ht="13.5" x14ac:dyDescent="0.25">
      <c r="A1499" s="3">
        <f>TITRES_STAT!B1502</f>
        <v>44488</v>
      </c>
      <c r="B1499" s="6">
        <f>TITRES_STAT!D1502</f>
        <v>6.3384999999999998</v>
      </c>
      <c r="C1499" s="2">
        <f t="shared" si="138"/>
        <v>5.7480573717052854</v>
      </c>
      <c r="D1499" s="2">
        <f t="shared" si="134"/>
        <v>6.0096923399283506</v>
      </c>
      <c r="E1499" s="2">
        <f t="shared" si="133"/>
        <v>-0.2616349682230652</v>
      </c>
      <c r="F1499" s="2">
        <f t="shared" si="137"/>
        <v>-0.20042215559457216</v>
      </c>
      <c r="G1499" s="2">
        <f t="shared" si="135"/>
        <v>-6.1212812628493041E-2</v>
      </c>
      <c r="H1499" s="2" t="str">
        <f t="shared" si="136"/>
        <v>Hold</v>
      </c>
    </row>
    <row r="1500" spans="1:8" ht="13.5" x14ac:dyDescent="0.25">
      <c r="A1500" s="3">
        <f>TITRES_STAT!B1503</f>
        <v>44489</v>
      </c>
      <c r="B1500" s="6">
        <f>TITRES_STAT!D1503</f>
        <v>6.3384999999999998</v>
      </c>
      <c r="C1500" s="2">
        <f t="shared" si="138"/>
        <v>5.786294699135242</v>
      </c>
      <c r="D1500" s="2">
        <f t="shared" si="134"/>
        <v>6.0340484628966209</v>
      </c>
      <c r="E1500" s="2">
        <f t="shared" ref="E1500:E1563" si="139">C1500-D1500</f>
        <v>-0.24775376376137892</v>
      </c>
      <c r="F1500" s="2">
        <f t="shared" si="137"/>
        <v>-0.20988847722793352</v>
      </c>
      <c r="G1500" s="2">
        <f t="shared" si="135"/>
        <v>-3.7865286533445397E-2</v>
      </c>
      <c r="H1500" s="2" t="str">
        <f t="shared" si="136"/>
        <v>Hold</v>
      </c>
    </row>
    <row r="1501" spans="1:8" ht="13.5" x14ac:dyDescent="0.25">
      <c r="A1501" s="3">
        <f>TITRES_STAT!B1504</f>
        <v>44490</v>
      </c>
      <c r="B1501" s="6">
        <f>TITRES_STAT!D1504</f>
        <v>6.3135000000000003</v>
      </c>
      <c r="C1501" s="2">
        <f t="shared" si="138"/>
        <v>5.8173724377298202</v>
      </c>
      <c r="D1501" s="2">
        <f t="shared" ref="D1501:D1564" si="140">$D$4*B1501+(1-$D$4)*D1500</f>
        <v>6.0547485767561309</v>
      </c>
      <c r="E1501" s="2">
        <f t="shared" si="139"/>
        <v>-0.23737613902631072</v>
      </c>
      <c r="F1501" s="2">
        <f t="shared" si="137"/>
        <v>-0.21538600958760898</v>
      </c>
      <c r="G1501" s="2">
        <f t="shared" si="135"/>
        <v>-2.1990129438701739E-2</v>
      </c>
      <c r="H1501" s="2" t="str">
        <f t="shared" si="136"/>
        <v>Hold</v>
      </c>
    </row>
    <row r="1502" spans="1:8" ht="13.5" x14ac:dyDescent="0.25">
      <c r="A1502" s="3">
        <f>TITRES_STAT!B1505</f>
        <v>44491</v>
      </c>
      <c r="B1502" s="6">
        <f>TITRES_STAT!D1505</f>
        <v>6.2134</v>
      </c>
      <c r="C1502" s="2">
        <f t="shared" si="138"/>
        <v>5.8526382165406172</v>
      </c>
      <c r="D1502" s="2">
        <f t="shared" si="140"/>
        <v>6.0665005340334544</v>
      </c>
      <c r="E1502" s="2">
        <f t="shared" si="139"/>
        <v>-0.21386231749283713</v>
      </c>
      <c r="F1502" s="2">
        <f t="shared" si="137"/>
        <v>-0.21508127116865461</v>
      </c>
      <c r="G1502" s="2">
        <f t="shared" si="135"/>
        <v>1.2189536758174802E-3</v>
      </c>
      <c r="H1502" s="2" t="str">
        <f t="shared" si="136"/>
        <v>Sell</v>
      </c>
    </row>
    <row r="1503" spans="1:8" ht="13.5" x14ac:dyDescent="0.25">
      <c r="A1503" s="3">
        <f>TITRES_STAT!B1506</f>
        <v>44494</v>
      </c>
      <c r="B1503" s="6">
        <f>TITRES_STAT!D1506</f>
        <v>6.1967999999999996</v>
      </c>
      <c r="C1503" s="2">
        <f t="shared" si="138"/>
        <v>5.8876169524574449</v>
      </c>
      <c r="D1503" s="2">
        <f t="shared" si="140"/>
        <v>6.0761523463272722</v>
      </c>
      <c r="E1503" s="2">
        <f t="shared" si="139"/>
        <v>-0.18853539386982732</v>
      </c>
      <c r="F1503" s="2">
        <f t="shared" si="137"/>
        <v>-0.20977209570888916</v>
      </c>
      <c r="G1503" s="2">
        <f t="shared" si="135"/>
        <v>2.1236701839061844E-2</v>
      </c>
      <c r="H1503" s="2" t="str">
        <f t="shared" si="136"/>
        <v>Sell</v>
      </c>
    </row>
    <row r="1504" spans="1:8" ht="13.5" x14ac:dyDescent="0.25">
      <c r="A1504" s="3">
        <f>TITRES_STAT!B1507</f>
        <v>44495</v>
      </c>
      <c r="B1504" s="6">
        <f>TITRES_STAT!D1507</f>
        <v>6.0632999999999999</v>
      </c>
      <c r="C1504" s="2">
        <f t="shared" si="138"/>
        <v>5.9377374213101461</v>
      </c>
      <c r="D1504" s="2">
        <f t="shared" si="140"/>
        <v>6.0752003206734004</v>
      </c>
      <c r="E1504" s="2">
        <f t="shared" si="139"/>
        <v>-0.13746289936325429</v>
      </c>
      <c r="F1504" s="2">
        <f t="shared" si="137"/>
        <v>-0.19531025643976219</v>
      </c>
      <c r="G1504" s="2">
        <f t="shared" si="135"/>
        <v>5.7847357076507899E-2</v>
      </c>
      <c r="H1504" s="2" t="str">
        <f t="shared" si="136"/>
        <v>Sell</v>
      </c>
    </row>
    <row r="1505" spans="1:8" ht="13.5" x14ac:dyDescent="0.25">
      <c r="A1505" s="3">
        <f>TITRES_STAT!B1508</f>
        <v>44496</v>
      </c>
      <c r="B1505" s="6">
        <f>TITRES_STAT!D1508</f>
        <v>6.0883000000000003</v>
      </c>
      <c r="C1505" s="2">
        <f t="shared" si="138"/>
        <v>5.9827162795701243</v>
      </c>
      <c r="D1505" s="2">
        <f t="shared" si="140"/>
        <v>6.0761706672901852</v>
      </c>
      <c r="E1505" s="2">
        <f t="shared" si="139"/>
        <v>-9.3454387720060872E-2</v>
      </c>
      <c r="F1505" s="2">
        <f t="shared" si="137"/>
        <v>-0.17493908269582192</v>
      </c>
      <c r="G1505" s="2">
        <f t="shared" si="135"/>
        <v>8.1484694975761052E-2</v>
      </c>
      <c r="H1505" s="2" t="str">
        <f t="shared" si="136"/>
        <v>Sell</v>
      </c>
    </row>
    <row r="1506" spans="1:8" ht="13.5" x14ac:dyDescent="0.25">
      <c r="A1506" s="3">
        <f>TITRES_STAT!B1509</f>
        <v>44497</v>
      </c>
      <c r="B1506" s="6">
        <f>TITRES_STAT!D1509</f>
        <v>6.0883000000000003</v>
      </c>
      <c r="C1506" s="2">
        <f t="shared" si="138"/>
        <v>6.0502830057901047</v>
      </c>
      <c r="D1506" s="2">
        <f t="shared" si="140"/>
        <v>6.0770691363798015</v>
      </c>
      <c r="E1506" s="2">
        <f t="shared" si="139"/>
        <v>-2.678613058969681E-2</v>
      </c>
      <c r="F1506" s="2">
        <f t="shared" si="137"/>
        <v>-0.14530849227459691</v>
      </c>
      <c r="G1506" s="2">
        <f t="shared" si="135"/>
        <v>0.1185223616849001</v>
      </c>
      <c r="H1506" s="2" t="str">
        <f t="shared" si="136"/>
        <v>Sell</v>
      </c>
    </row>
    <row r="1507" spans="1:8" ht="13.5" x14ac:dyDescent="0.25">
      <c r="A1507" s="3">
        <f>TITRES_STAT!B1510</f>
        <v>44498</v>
      </c>
      <c r="B1507" s="6">
        <f>TITRES_STAT!D1510</f>
        <v>6.0883000000000003</v>
      </c>
      <c r="C1507" s="2">
        <f t="shared" si="138"/>
        <v>6.1087471587454729</v>
      </c>
      <c r="D1507" s="2">
        <f t="shared" si="140"/>
        <v>6.0779010522035204</v>
      </c>
      <c r="E1507" s="2">
        <f t="shared" si="139"/>
        <v>3.0846106541952523E-2</v>
      </c>
      <c r="F1507" s="2">
        <f t="shared" si="137"/>
        <v>-0.11007757251128703</v>
      </c>
      <c r="G1507" s="2">
        <f t="shared" si="135"/>
        <v>0.14092367905323955</v>
      </c>
      <c r="H1507" s="2" t="str">
        <f t="shared" si="136"/>
        <v>Sell</v>
      </c>
    </row>
    <row r="1508" spans="1:8" ht="13.5" x14ac:dyDescent="0.25">
      <c r="A1508" s="3">
        <f>TITRES_STAT!B1511</f>
        <v>44501</v>
      </c>
      <c r="B1508" s="6">
        <f>TITRES_STAT!D1511</f>
        <v>6.1634000000000002</v>
      </c>
      <c r="C1508" s="2">
        <f t="shared" si="138"/>
        <v>6.1440937497077082</v>
      </c>
      <c r="D1508" s="2">
        <f t="shared" si="140"/>
        <v>6.0842343075958514</v>
      </c>
      <c r="E1508" s="2">
        <f t="shared" si="139"/>
        <v>5.9859442111856787E-2</v>
      </c>
      <c r="F1508" s="2">
        <f t="shared" si="137"/>
        <v>-7.6090169586658263E-2</v>
      </c>
      <c r="G1508" s="2">
        <f t="shared" ref="G1508:G1571" si="141">E1508-F1508</f>
        <v>0.13594961169851505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44502</v>
      </c>
      <c r="B1509" s="6">
        <f>TITRES_STAT!D1512</f>
        <v>5.9882999999999997</v>
      </c>
      <c r="C1509" s="2">
        <f t="shared" si="138"/>
        <v>6.1740024035988297</v>
      </c>
      <c r="D1509" s="2">
        <f t="shared" si="140"/>
        <v>6.0771280625887512</v>
      </c>
      <c r="E1509" s="2">
        <f t="shared" si="139"/>
        <v>9.6874341010078524E-2</v>
      </c>
      <c r="F1509" s="2">
        <f t="shared" ref="F1509:F1572" si="143">(E1509*(2/(10)))+((1-(2/10))*F1508)</f>
        <v>-4.149726746731091E-2</v>
      </c>
      <c r="G1509" s="2">
        <f t="shared" si="141"/>
        <v>0.13837160847738944</v>
      </c>
      <c r="H1509" s="2" t="str">
        <f t="shared" si="142"/>
        <v>Sell</v>
      </c>
    </row>
    <row r="1510" spans="1:8" ht="13.5" x14ac:dyDescent="0.25">
      <c r="A1510" s="3">
        <f>TITRES_STAT!B1513</f>
        <v>44503</v>
      </c>
      <c r="B1510" s="6">
        <f>TITRES_STAT!D1513</f>
        <v>6.0049000000000001</v>
      </c>
      <c r="C1510" s="2">
        <f t="shared" si="138"/>
        <v>6.1993097261220864</v>
      </c>
      <c r="D1510" s="2">
        <f t="shared" si="140"/>
        <v>6.0717778357303249</v>
      </c>
      <c r="E1510" s="2">
        <f t="shared" si="139"/>
        <v>0.12753189039176149</v>
      </c>
      <c r="F1510" s="2">
        <f t="shared" si="143"/>
        <v>-7.6914358954964304E-3</v>
      </c>
      <c r="G1510" s="2">
        <f t="shared" si="141"/>
        <v>0.13522332628725792</v>
      </c>
      <c r="H1510" s="2" t="str">
        <f t="shared" si="142"/>
        <v>Sell</v>
      </c>
    </row>
    <row r="1511" spans="1:8" ht="13.5" x14ac:dyDescent="0.25">
      <c r="A1511" s="3">
        <f>TITRES_STAT!B1514</f>
        <v>44504</v>
      </c>
      <c r="B1511" s="6">
        <f>TITRES_STAT!D1514</f>
        <v>6.0049000000000001</v>
      </c>
      <c r="C1511" s="2">
        <f t="shared" si="138"/>
        <v>6.2168774605648425</v>
      </c>
      <c r="D1511" s="2">
        <f t="shared" si="140"/>
        <v>6.0668239219725226</v>
      </c>
      <c r="E1511" s="2">
        <f t="shared" si="139"/>
        <v>0.15005353859231985</v>
      </c>
      <c r="F1511" s="2">
        <f t="shared" si="143"/>
        <v>2.3857559002066826E-2</v>
      </c>
      <c r="G1511" s="2">
        <f t="shared" si="141"/>
        <v>0.12619597959025303</v>
      </c>
      <c r="H1511" s="2" t="str">
        <f t="shared" si="142"/>
        <v>Sell</v>
      </c>
    </row>
    <row r="1512" spans="1:8" ht="13.5" x14ac:dyDescent="0.25">
      <c r="A1512" s="3">
        <f>TITRES_STAT!B1515</f>
        <v>44505</v>
      </c>
      <c r="B1512" s="6">
        <f>TITRES_STAT!D1515</f>
        <v>6.0632999999999999</v>
      </c>
      <c r="C1512" s="2">
        <f t="shared" si="138"/>
        <v>6.2163424666317901</v>
      </c>
      <c r="D1512" s="2">
        <f t="shared" si="140"/>
        <v>6.0665628907152982</v>
      </c>
      <c r="E1512" s="2">
        <f t="shared" si="139"/>
        <v>0.14977957591649194</v>
      </c>
      <c r="F1512" s="2">
        <f t="shared" si="143"/>
        <v>4.9041962384951857E-2</v>
      </c>
      <c r="G1512" s="2">
        <f t="shared" si="141"/>
        <v>0.10073761353154008</v>
      </c>
      <c r="H1512" s="2" t="str">
        <f t="shared" si="142"/>
        <v>Sell</v>
      </c>
    </row>
    <row r="1513" spans="1:8" ht="13.5" x14ac:dyDescent="0.25">
      <c r="A1513" s="3">
        <f>TITRES_STAT!B1516</f>
        <v>44508</v>
      </c>
      <c r="B1513" s="6">
        <f>TITRES_STAT!D1516</f>
        <v>6.4218999999999999</v>
      </c>
      <c r="C1513" s="2">
        <f t="shared" si="138"/>
        <v>6.2133359333038225</v>
      </c>
      <c r="D1513" s="2">
        <f t="shared" si="140"/>
        <v>6.0928841580697206</v>
      </c>
      <c r="E1513" s="2">
        <f t="shared" si="139"/>
        <v>0.12045177523410189</v>
      </c>
      <c r="F1513" s="2">
        <f t="shared" si="143"/>
        <v>6.3323924954781868E-2</v>
      </c>
      <c r="G1513" s="2">
        <f t="shared" si="141"/>
        <v>5.7127850279320019E-2</v>
      </c>
      <c r="H1513" s="2" t="str">
        <f t="shared" si="142"/>
        <v>Sell</v>
      </c>
    </row>
    <row r="1514" spans="1:8" ht="13.5" x14ac:dyDescent="0.25">
      <c r="A1514" s="3">
        <f>TITRES_STAT!B1517</f>
        <v>44509</v>
      </c>
      <c r="B1514" s="6">
        <f>TITRES_STAT!D1517</f>
        <v>6.3384999999999998</v>
      </c>
      <c r="C1514" s="2">
        <f t="shared" si="138"/>
        <v>6.1902534820263115</v>
      </c>
      <c r="D1514" s="2">
        <f t="shared" si="140"/>
        <v>6.1110779241386304</v>
      </c>
      <c r="E1514" s="2">
        <f t="shared" si="139"/>
        <v>7.9175557887681158E-2</v>
      </c>
      <c r="F1514" s="2">
        <f t="shared" si="143"/>
        <v>6.6494251541361737E-2</v>
      </c>
      <c r="G1514" s="2">
        <f t="shared" si="141"/>
        <v>1.2681306346319421E-2</v>
      </c>
      <c r="H1514" s="2" t="str">
        <f t="shared" si="142"/>
        <v>Sell</v>
      </c>
    </row>
    <row r="1515" spans="1:8" ht="13.5" x14ac:dyDescent="0.25">
      <c r="A1515" s="3">
        <f>TITRES_STAT!B1518</f>
        <v>44510</v>
      </c>
      <c r="B1515" s="6">
        <f>TITRES_STAT!D1518</f>
        <v>6.5804</v>
      </c>
      <c r="C1515" s="2">
        <f t="shared" si="138"/>
        <v>6.1745683309453403</v>
      </c>
      <c r="D1515" s="2">
        <f t="shared" si="140"/>
        <v>6.1458425223505841</v>
      </c>
      <c r="E1515" s="2">
        <f t="shared" si="139"/>
        <v>2.8725808594756153E-2</v>
      </c>
      <c r="F1515" s="2">
        <f t="shared" si="143"/>
        <v>5.8940562952040622E-2</v>
      </c>
      <c r="G1515" s="2">
        <f t="shared" si="141"/>
        <v>-3.0214754357284469E-2</v>
      </c>
      <c r="H1515" s="2" t="str">
        <f t="shared" si="142"/>
        <v>Hold</v>
      </c>
    </row>
    <row r="1516" spans="1:8" ht="13.5" x14ac:dyDescent="0.25">
      <c r="A1516" s="3">
        <f>TITRES_STAT!B1519</f>
        <v>44511</v>
      </c>
      <c r="B1516" s="6">
        <f>TITRES_STAT!D1519</f>
        <v>6.6138000000000003</v>
      </c>
      <c r="C1516" s="2">
        <f t="shared" si="138"/>
        <v>6.1612962800306725</v>
      </c>
      <c r="D1516" s="2">
        <f t="shared" si="140"/>
        <v>6.1805060392135038</v>
      </c>
      <c r="E1516" s="2">
        <f t="shared" si="139"/>
        <v>-1.9209759182831299E-2</v>
      </c>
      <c r="F1516" s="2">
        <f t="shared" si="143"/>
        <v>4.3310498525066243E-2</v>
      </c>
      <c r="G1516" s="2">
        <f t="shared" si="141"/>
        <v>-6.2520257707897542E-2</v>
      </c>
      <c r="H1516" s="2" t="str">
        <f t="shared" si="142"/>
        <v>Hold</v>
      </c>
    </row>
    <row r="1517" spans="1:8" ht="13.5" x14ac:dyDescent="0.25">
      <c r="A1517" s="3">
        <f>TITRES_STAT!B1520</f>
        <v>44512</v>
      </c>
      <c r="B1517" s="6">
        <f>TITRES_STAT!D1520</f>
        <v>6.6555</v>
      </c>
      <c r="C1517" s="2">
        <f t="shared" si="138"/>
        <v>6.1500660831028764</v>
      </c>
      <c r="D1517" s="2">
        <f t="shared" si="140"/>
        <v>6.2156907770495406</v>
      </c>
      <c r="E1517" s="2">
        <f t="shared" si="139"/>
        <v>-6.5624693946664259E-2</v>
      </c>
      <c r="F1517" s="2">
        <f t="shared" si="143"/>
        <v>2.1523460030720143E-2</v>
      </c>
      <c r="G1517" s="2">
        <f t="shared" si="141"/>
        <v>-8.7148153977384402E-2</v>
      </c>
      <c r="H1517" s="2" t="str">
        <f t="shared" si="142"/>
        <v>Hold</v>
      </c>
    </row>
    <row r="1518" spans="1:8" ht="13.5" x14ac:dyDescent="0.25">
      <c r="A1518" s="3">
        <f>TITRES_STAT!B1521</f>
        <v>44515</v>
      </c>
      <c r="B1518" s="6">
        <f>TITRES_STAT!D1521</f>
        <v>6.6138000000000003</v>
      </c>
      <c r="C1518" s="2">
        <f t="shared" si="138"/>
        <v>6.1521174549332027</v>
      </c>
      <c r="D1518" s="2">
        <f t="shared" si="140"/>
        <v>6.2451803491199449</v>
      </c>
      <c r="E1518" s="2">
        <f t="shared" si="139"/>
        <v>-9.3062894186742184E-2</v>
      </c>
      <c r="F1518" s="2">
        <f t="shared" si="143"/>
        <v>-1.3938108127723239E-3</v>
      </c>
      <c r="G1518" s="2">
        <f t="shared" si="141"/>
        <v>-9.1669083373969867E-2</v>
      </c>
      <c r="H1518" s="2" t="str">
        <f t="shared" si="142"/>
        <v>Hold</v>
      </c>
    </row>
    <row r="1519" spans="1:8" ht="13.5" x14ac:dyDescent="0.25">
      <c r="A1519" s="3">
        <f>TITRES_STAT!B1522</f>
        <v>44516</v>
      </c>
      <c r="B1519" s="6">
        <f>TITRES_STAT!D1522</f>
        <v>6.5804</v>
      </c>
      <c r="C1519" s="2">
        <f t="shared" si="138"/>
        <v>6.1269147695588639</v>
      </c>
      <c r="D1519" s="2">
        <f t="shared" si="140"/>
        <v>6.2700114343703195</v>
      </c>
      <c r="E1519" s="2">
        <f t="shared" si="139"/>
        <v>-0.14309666481145555</v>
      </c>
      <c r="F1519" s="2">
        <f t="shared" si="143"/>
        <v>-2.9734381612508971E-2</v>
      </c>
      <c r="G1519" s="2">
        <f t="shared" si="141"/>
        <v>-0.11336228319894659</v>
      </c>
      <c r="H1519" s="2" t="str">
        <f t="shared" si="142"/>
        <v>Hold</v>
      </c>
    </row>
    <row r="1520" spans="1:8" ht="13.5" x14ac:dyDescent="0.25">
      <c r="A1520" s="3">
        <f>TITRES_STAT!B1523</f>
        <v>44517</v>
      </c>
      <c r="B1520" s="6">
        <f>TITRES_STAT!D1523</f>
        <v>6.5720999999999998</v>
      </c>
      <c r="C1520" s="2">
        <f t="shared" si="138"/>
        <v>6.1081432665498081</v>
      </c>
      <c r="D1520" s="2">
        <f t="shared" si="140"/>
        <v>6.2923883651577031</v>
      </c>
      <c r="E1520" s="2">
        <f t="shared" si="139"/>
        <v>-0.18424509860789495</v>
      </c>
      <c r="F1520" s="2">
        <f t="shared" si="143"/>
        <v>-6.0636525011586173E-2</v>
      </c>
      <c r="G1520" s="2">
        <f t="shared" si="141"/>
        <v>-0.12360857359630878</v>
      </c>
      <c r="H1520" s="2" t="str">
        <f t="shared" si="142"/>
        <v>Hold</v>
      </c>
    </row>
    <row r="1521" spans="1:8" ht="13.5" x14ac:dyDescent="0.25">
      <c r="A1521" s="3">
        <f>TITRES_STAT!B1524</f>
        <v>44518</v>
      </c>
      <c r="B1521" s="6">
        <f>TITRES_STAT!D1524</f>
        <v>6.6220999999999997</v>
      </c>
      <c r="C1521" s="2">
        <f t="shared" si="138"/>
        <v>6.0922596870806069</v>
      </c>
      <c r="D1521" s="2">
        <f t="shared" si="140"/>
        <v>6.3168114492200953</v>
      </c>
      <c r="E1521" s="2">
        <f t="shared" si="139"/>
        <v>-0.22455176213948835</v>
      </c>
      <c r="F1521" s="2">
        <f t="shared" si="143"/>
        <v>-9.3419572437166615E-2</v>
      </c>
      <c r="G1521" s="2">
        <f t="shared" si="141"/>
        <v>-0.13113218970232174</v>
      </c>
      <c r="H1521" s="2" t="str">
        <f t="shared" si="142"/>
        <v>Hold</v>
      </c>
    </row>
    <row r="1522" spans="1:8" ht="13.5" x14ac:dyDescent="0.25">
      <c r="A1522" s="3">
        <f>TITRES_STAT!B1525</f>
        <v>44519</v>
      </c>
      <c r="B1522" s="6">
        <f>TITRES_STAT!D1525</f>
        <v>6.5887000000000002</v>
      </c>
      <c r="C1522" s="2">
        <f t="shared" si="138"/>
        <v>6.0878043506066675</v>
      </c>
      <c r="D1522" s="2">
        <f t="shared" si="140"/>
        <v>6.3369513418704582</v>
      </c>
      <c r="E1522" s="2">
        <f t="shared" si="139"/>
        <v>-0.2491469912637907</v>
      </c>
      <c r="F1522" s="2">
        <f t="shared" si="143"/>
        <v>-0.12456505620249143</v>
      </c>
      <c r="G1522" s="2">
        <f t="shared" si="141"/>
        <v>-0.12458193506129926</v>
      </c>
      <c r="H1522" s="2" t="str">
        <f t="shared" si="142"/>
        <v>Hold</v>
      </c>
    </row>
    <row r="1523" spans="1:8" ht="13.5" x14ac:dyDescent="0.25">
      <c r="A1523" s="3">
        <f>TITRES_STAT!B1526</f>
        <v>44522</v>
      </c>
      <c r="B1523" s="6">
        <f>TITRES_STAT!D1526</f>
        <v>6.7389000000000001</v>
      </c>
      <c r="C1523" s="2">
        <f t="shared" si="138"/>
        <v>6.1392036812825648</v>
      </c>
      <c r="D1523" s="2">
        <f t="shared" si="140"/>
        <v>6.3667253165467201</v>
      </c>
      <c r="E1523" s="2">
        <f t="shared" si="139"/>
        <v>-0.22752163526415536</v>
      </c>
      <c r="F1523" s="2">
        <f t="shared" si="143"/>
        <v>-0.14515637201482423</v>
      </c>
      <c r="G1523" s="2">
        <f t="shared" si="141"/>
        <v>-8.2365263249331133E-2</v>
      </c>
      <c r="H1523" s="2" t="str">
        <f t="shared" si="142"/>
        <v>Hold</v>
      </c>
    </row>
    <row r="1524" spans="1:8" ht="13.5" x14ac:dyDescent="0.25">
      <c r="A1524" s="3">
        <f>TITRES_STAT!B1527</f>
        <v>44523</v>
      </c>
      <c r="B1524" s="6">
        <f>TITRES_STAT!D1527</f>
        <v>6.8223000000000003</v>
      </c>
      <c r="C1524" s="2">
        <f t="shared" si="138"/>
        <v>6.1698646533929393</v>
      </c>
      <c r="D1524" s="2">
        <f t="shared" si="140"/>
        <v>6.4004715893951118</v>
      </c>
      <c r="E1524" s="2">
        <f t="shared" si="139"/>
        <v>-0.23060693600217252</v>
      </c>
      <c r="F1524" s="2">
        <f t="shared" si="143"/>
        <v>-0.1622464848122939</v>
      </c>
      <c r="G1524" s="2">
        <f t="shared" si="141"/>
        <v>-6.8360451189878629E-2</v>
      </c>
      <c r="H1524" s="2" t="str">
        <f t="shared" si="142"/>
        <v>Hold</v>
      </c>
    </row>
    <row r="1525" spans="1:8" ht="13.5" x14ac:dyDescent="0.25">
      <c r="A1525" s="3">
        <f>TITRES_STAT!B1528</f>
        <v>44524</v>
      </c>
      <c r="B1525" s="6">
        <f>TITRES_STAT!D1528</f>
        <v>6.7888999999999999</v>
      </c>
      <c r="C1525" s="2">
        <f t="shared" si="138"/>
        <v>6.2330239374863332</v>
      </c>
      <c r="D1525" s="2">
        <f t="shared" si="140"/>
        <v>6.4292440642547337</v>
      </c>
      <c r="E1525" s="2">
        <f t="shared" si="139"/>
        <v>-0.1962201267684005</v>
      </c>
      <c r="F1525" s="2">
        <f t="shared" si="143"/>
        <v>-0.16904121320351523</v>
      </c>
      <c r="G1525" s="2">
        <f t="shared" si="141"/>
        <v>-2.7178913564885276E-2</v>
      </c>
      <c r="H1525" s="2" t="str">
        <f t="shared" si="142"/>
        <v>Hold</v>
      </c>
    </row>
    <row r="1526" spans="1:8" ht="13.5" x14ac:dyDescent="0.25">
      <c r="A1526" s="3">
        <f>TITRES_STAT!B1529</f>
        <v>44525</v>
      </c>
      <c r="B1526" s="6">
        <f>TITRES_STAT!D1529</f>
        <v>6.7556000000000003</v>
      </c>
      <c r="C1526" s="2">
        <f t="shared" si="138"/>
        <v>6.291604870180743</v>
      </c>
      <c r="D1526" s="2">
        <f t="shared" si="140"/>
        <v>6.4534185780136424</v>
      </c>
      <c r="E1526" s="2">
        <f t="shared" si="139"/>
        <v>-0.16181370783289939</v>
      </c>
      <c r="F1526" s="2">
        <f t="shared" si="143"/>
        <v>-0.16759571212939206</v>
      </c>
      <c r="G1526" s="2">
        <f t="shared" si="141"/>
        <v>5.782004296492671E-3</v>
      </c>
      <c r="H1526" s="2" t="str">
        <f t="shared" si="142"/>
        <v>Sell</v>
      </c>
    </row>
    <row r="1527" spans="1:8" ht="13.5" x14ac:dyDescent="0.25">
      <c r="A1527" s="3">
        <f>TITRES_STAT!B1530</f>
        <v>44526</v>
      </c>
      <c r="B1527" s="6">
        <f>TITRES_STAT!D1530</f>
        <v>6.7389000000000001</v>
      </c>
      <c r="C1527" s="2">
        <f t="shared" si="138"/>
        <v>6.3475887363067827</v>
      </c>
      <c r="D1527" s="2">
        <f t="shared" si="140"/>
        <v>6.4745653500126314</v>
      </c>
      <c r="E1527" s="2">
        <f t="shared" si="139"/>
        <v>-0.12697661370584878</v>
      </c>
      <c r="F1527" s="2">
        <f t="shared" si="143"/>
        <v>-0.15947189244468341</v>
      </c>
      <c r="G1527" s="2">
        <f t="shared" si="141"/>
        <v>3.2495278738834621E-2</v>
      </c>
      <c r="H1527" s="2" t="str">
        <f t="shared" si="142"/>
        <v>Sell</v>
      </c>
    </row>
    <row r="1528" spans="1:8" ht="13.5" x14ac:dyDescent="0.25">
      <c r="A1528" s="3">
        <f>TITRES_STAT!B1531</f>
        <v>44529</v>
      </c>
      <c r="B1528" s="6">
        <f>TITRES_STAT!D1531</f>
        <v>6.6220999999999997</v>
      </c>
      <c r="C1528" s="2">
        <f t="shared" si="138"/>
        <v>6.3885443153365085</v>
      </c>
      <c r="D1528" s="2">
        <f t="shared" si="140"/>
        <v>6.4854938426042885</v>
      </c>
      <c r="E1528" s="2">
        <f t="shared" si="139"/>
        <v>-9.6949527267780056E-2</v>
      </c>
      <c r="F1528" s="2">
        <f t="shared" si="143"/>
        <v>-0.14696741940930275</v>
      </c>
      <c r="G1528" s="2">
        <f t="shared" si="141"/>
        <v>5.0017892141522691E-2</v>
      </c>
      <c r="H1528" s="2" t="str">
        <f t="shared" si="142"/>
        <v>Sell</v>
      </c>
    </row>
    <row r="1529" spans="1:8" ht="13.5" x14ac:dyDescent="0.25">
      <c r="A1529" s="3">
        <f>TITRES_STAT!B1532</f>
        <v>44530</v>
      </c>
      <c r="B1529" s="6">
        <f>TITRES_STAT!D1532</f>
        <v>6.7972999999999999</v>
      </c>
      <c r="C1529" s="2">
        <f t="shared" si="138"/>
        <v>6.4180605745155068</v>
      </c>
      <c r="D1529" s="2">
        <f t="shared" si="140"/>
        <v>6.5085905950039704</v>
      </c>
      <c r="E1529" s="2">
        <f t="shared" si="139"/>
        <v>-9.0530020488463592E-2</v>
      </c>
      <c r="F1529" s="2">
        <f t="shared" si="143"/>
        <v>-0.13567993962513492</v>
      </c>
      <c r="G1529" s="2">
        <f t="shared" si="141"/>
        <v>4.5149919136671324E-2</v>
      </c>
      <c r="H1529" s="2" t="str">
        <f t="shared" si="142"/>
        <v>Sell</v>
      </c>
    </row>
    <row r="1530" spans="1:8" ht="13.5" x14ac:dyDescent="0.25">
      <c r="A1530" s="3">
        <f>TITRES_STAT!B1533</f>
        <v>44531</v>
      </c>
      <c r="B1530" s="6">
        <f>TITRES_STAT!D1533</f>
        <v>6.6138000000000003</v>
      </c>
      <c r="C1530" s="2">
        <f t="shared" si="138"/>
        <v>6.4417589476669672</v>
      </c>
      <c r="D1530" s="2">
        <f t="shared" si="140"/>
        <v>6.5163838842629351</v>
      </c>
      <c r="E1530" s="2">
        <f t="shared" si="139"/>
        <v>-7.4624936595967917E-2</v>
      </c>
      <c r="F1530" s="2">
        <f t="shared" si="143"/>
        <v>-0.12346893901930153</v>
      </c>
      <c r="G1530" s="2">
        <f t="shared" si="141"/>
        <v>4.8844002423333616E-2</v>
      </c>
      <c r="H1530" s="2" t="str">
        <f t="shared" si="142"/>
        <v>Sell</v>
      </c>
    </row>
    <row r="1531" spans="1:8" ht="13.5" x14ac:dyDescent="0.25">
      <c r="A1531" s="3">
        <f>TITRES_STAT!B1534</f>
        <v>44532</v>
      </c>
      <c r="B1531" s="6">
        <f>TITRES_STAT!D1534</f>
        <v>6.5887000000000002</v>
      </c>
      <c r="C1531" s="2">
        <f t="shared" si="138"/>
        <v>6.4695037249489724</v>
      </c>
      <c r="D1531" s="2">
        <f t="shared" si="140"/>
        <v>6.5217406335767913</v>
      </c>
      <c r="E1531" s="2">
        <f t="shared" si="139"/>
        <v>-5.2236908627818934E-2</v>
      </c>
      <c r="F1531" s="2">
        <f t="shared" si="143"/>
        <v>-0.10922253294100501</v>
      </c>
      <c r="G1531" s="2">
        <f t="shared" si="141"/>
        <v>5.6985624313186073E-2</v>
      </c>
      <c r="H1531" s="2" t="str">
        <f t="shared" si="142"/>
        <v>Sell</v>
      </c>
    </row>
    <row r="1532" spans="1:8" ht="13.5" x14ac:dyDescent="0.25">
      <c r="A1532" s="3">
        <f>TITRES_STAT!B1535</f>
        <v>44533</v>
      </c>
      <c r="B1532" s="6">
        <f>TITRES_STAT!D1535</f>
        <v>6.5220000000000002</v>
      </c>
      <c r="C1532" s="2">
        <f t="shared" si="138"/>
        <v>6.4878416134183619</v>
      </c>
      <c r="D1532" s="2">
        <f t="shared" si="140"/>
        <v>6.5217598459044366</v>
      </c>
      <c r="E1532" s="2">
        <f t="shared" si="139"/>
        <v>-3.3918232486074729E-2</v>
      </c>
      <c r="F1532" s="2">
        <f t="shared" si="143"/>
        <v>-9.4161672850018946E-2</v>
      </c>
      <c r="G1532" s="2">
        <f t="shared" si="141"/>
        <v>6.0243440363944217E-2</v>
      </c>
      <c r="H1532" s="2" t="str">
        <f t="shared" si="142"/>
        <v>Sell</v>
      </c>
    </row>
    <row r="1533" spans="1:8" ht="13.5" x14ac:dyDescent="0.25">
      <c r="A1533" s="3">
        <f>TITRES_STAT!B1536</f>
        <v>44536</v>
      </c>
      <c r="B1533" s="6">
        <f>TITRES_STAT!D1536</f>
        <v>6.5053000000000001</v>
      </c>
      <c r="C1533" s="2">
        <f t="shared" si="138"/>
        <v>6.5264659805847671</v>
      </c>
      <c r="D1533" s="2">
        <f t="shared" si="140"/>
        <v>6.5205405980596636</v>
      </c>
      <c r="E1533" s="2">
        <f t="shared" si="139"/>
        <v>5.9253825251035508E-3</v>
      </c>
      <c r="F1533" s="2">
        <f t="shared" si="143"/>
        <v>-7.4144261774994447E-2</v>
      </c>
      <c r="G1533" s="2">
        <f t="shared" si="141"/>
        <v>8.0069644300097997E-2</v>
      </c>
      <c r="H1533" s="2" t="str">
        <f t="shared" si="142"/>
        <v>Sell</v>
      </c>
    </row>
    <row r="1534" spans="1:8" ht="13.5" x14ac:dyDescent="0.25">
      <c r="A1534" s="3">
        <f>TITRES_STAT!B1537</f>
        <v>44537</v>
      </c>
      <c r="B1534" s="6">
        <f>TITRES_STAT!D1537</f>
        <v>6.5304000000000002</v>
      </c>
      <c r="C1534" s="2">
        <f t="shared" si="138"/>
        <v>6.5719789066486491</v>
      </c>
      <c r="D1534" s="2">
        <f t="shared" si="140"/>
        <v>6.5212709241293183</v>
      </c>
      <c r="E1534" s="2">
        <f t="shared" si="139"/>
        <v>5.0707982519330841E-2</v>
      </c>
      <c r="F1534" s="2">
        <f t="shared" si="143"/>
        <v>-4.9173812916129392E-2</v>
      </c>
      <c r="G1534" s="2">
        <f t="shared" si="141"/>
        <v>9.9881795435460233E-2</v>
      </c>
      <c r="H1534" s="2" t="str">
        <f t="shared" si="142"/>
        <v>Sell</v>
      </c>
    </row>
    <row r="1535" spans="1:8" ht="13.5" x14ac:dyDescent="0.25">
      <c r="A1535" s="3">
        <f>TITRES_STAT!B1538</f>
        <v>44538</v>
      </c>
      <c r="B1535" s="6">
        <f>TITRES_STAT!D1538</f>
        <v>6.4553000000000003</v>
      </c>
      <c r="C1535" s="2">
        <f t="shared" si="138"/>
        <v>6.6053513825488572</v>
      </c>
      <c r="D1535" s="2">
        <f t="shared" si="140"/>
        <v>6.5163841890086278</v>
      </c>
      <c r="E1535" s="2">
        <f t="shared" si="139"/>
        <v>8.8967193540229417E-2</v>
      </c>
      <c r="F1535" s="2">
        <f t="shared" si="143"/>
        <v>-2.1545611624857634E-2</v>
      </c>
      <c r="G1535" s="2">
        <f t="shared" si="141"/>
        <v>0.11051280516508705</v>
      </c>
      <c r="H1535" s="2" t="str">
        <f t="shared" si="142"/>
        <v>Sell</v>
      </c>
    </row>
    <row r="1536" spans="1:8" ht="13.5" x14ac:dyDescent="0.25">
      <c r="A1536" s="3">
        <f>TITRES_STAT!B1539</f>
        <v>44539</v>
      </c>
      <c r="B1536" s="6">
        <f>TITRES_STAT!D1539</f>
        <v>6.4553000000000003</v>
      </c>
      <c r="C1536" s="2">
        <f t="shared" si="138"/>
        <v>6.6284665544644179</v>
      </c>
      <c r="D1536" s="2">
        <f t="shared" si="140"/>
        <v>6.5118594342672482</v>
      </c>
      <c r="E1536" s="2">
        <f t="shared" si="139"/>
        <v>0.11660712019716968</v>
      </c>
      <c r="F1536" s="2">
        <f t="shared" si="143"/>
        <v>6.0849347395478294E-3</v>
      </c>
      <c r="G1536" s="2">
        <f t="shared" si="141"/>
        <v>0.11052218545762185</v>
      </c>
      <c r="H1536" s="2" t="str">
        <f t="shared" si="142"/>
        <v>Sell</v>
      </c>
    </row>
    <row r="1537" spans="1:8" ht="13.5" x14ac:dyDescent="0.25">
      <c r="A1537" s="3">
        <f>TITRES_STAT!B1540</f>
        <v>44540</v>
      </c>
      <c r="B1537" s="6">
        <f>TITRES_STAT!D1540</f>
        <v>6.4635999999999996</v>
      </c>
      <c r="C1537" s="2">
        <f t="shared" si="138"/>
        <v>6.6454563153160464</v>
      </c>
      <c r="D1537" s="2">
        <f t="shared" si="140"/>
        <v>6.5082846613585632</v>
      </c>
      <c r="E1537" s="2">
        <f t="shared" si="139"/>
        <v>0.13717165395748321</v>
      </c>
      <c r="F1537" s="2">
        <f t="shared" si="143"/>
        <v>3.2302278583134905E-2</v>
      </c>
      <c r="G1537" s="2">
        <f t="shared" si="141"/>
        <v>0.1048693753743483</v>
      </c>
      <c r="H1537" s="2" t="str">
        <f t="shared" si="142"/>
        <v>Sell</v>
      </c>
    </row>
    <row r="1538" spans="1:8" ht="13.5" x14ac:dyDescent="0.25">
      <c r="A1538" s="3">
        <f>TITRES_STAT!B1541</f>
        <v>44543</v>
      </c>
      <c r="B1538" s="6">
        <f>TITRES_STAT!D1541</f>
        <v>6.4218999999999999</v>
      </c>
      <c r="C1538" s="2">
        <f t="shared" si="138"/>
        <v>6.6418630360366544</v>
      </c>
      <c r="D1538" s="2">
        <f t="shared" si="140"/>
        <v>6.501885797554225</v>
      </c>
      <c r="E1538" s="2">
        <f t="shared" si="139"/>
        <v>0.13997723848242938</v>
      </c>
      <c r="F1538" s="2">
        <f t="shared" si="143"/>
        <v>5.3837270562993797E-2</v>
      </c>
      <c r="G1538" s="2">
        <f t="shared" si="141"/>
        <v>8.6139967919435581E-2</v>
      </c>
      <c r="H1538" s="2" t="str">
        <f t="shared" si="142"/>
        <v>Sell</v>
      </c>
    </row>
    <row r="1539" spans="1:8" ht="13.5" x14ac:dyDescent="0.25">
      <c r="A1539" s="3">
        <f>TITRES_STAT!B1542</f>
        <v>44544</v>
      </c>
      <c r="B1539" s="6">
        <f>TITRES_STAT!D1542</f>
        <v>6.3384999999999998</v>
      </c>
      <c r="C1539" s="2">
        <f t="shared" si="138"/>
        <v>6.6657764151079384</v>
      </c>
      <c r="D1539" s="2">
        <f t="shared" si="140"/>
        <v>6.4897831458835418</v>
      </c>
      <c r="E1539" s="2">
        <f t="shared" si="139"/>
        <v>0.17599326922439662</v>
      </c>
      <c r="F1539" s="2">
        <f t="shared" si="143"/>
        <v>7.8268470295274367E-2</v>
      </c>
      <c r="G1539" s="2">
        <f t="shared" si="141"/>
        <v>9.7724798929122253E-2</v>
      </c>
      <c r="H1539" s="2" t="str">
        <f t="shared" si="142"/>
        <v>Sell</v>
      </c>
    </row>
    <row r="1540" spans="1:8" ht="13.5" x14ac:dyDescent="0.25">
      <c r="A1540" s="3">
        <f>TITRES_STAT!B1543</f>
        <v>44545</v>
      </c>
      <c r="B1540" s="6">
        <f>TITRES_STAT!D1543</f>
        <v>6.3802000000000003</v>
      </c>
      <c r="C1540" s="2">
        <f t="shared" si="138"/>
        <v>6.6577800435528705</v>
      </c>
      <c r="D1540" s="2">
        <f t="shared" si="140"/>
        <v>6.4816658758180941</v>
      </c>
      <c r="E1540" s="2">
        <f t="shared" si="139"/>
        <v>0.17611416773477639</v>
      </c>
      <c r="F1540" s="2">
        <f t="shared" si="143"/>
        <v>9.7837609783174781E-2</v>
      </c>
      <c r="G1540" s="2">
        <f t="shared" si="141"/>
        <v>7.8276557951601614E-2</v>
      </c>
      <c r="H1540" s="2" t="str">
        <f t="shared" si="142"/>
        <v>Sell</v>
      </c>
    </row>
    <row r="1541" spans="1:8" ht="13.5" x14ac:dyDescent="0.25">
      <c r="A1541" s="3">
        <f>TITRES_STAT!B1544</f>
        <v>44546</v>
      </c>
      <c r="B1541" s="6">
        <f>TITRES_STAT!D1544</f>
        <v>6.3301999999999996</v>
      </c>
      <c r="C1541" s="2">
        <f t="shared" si="138"/>
        <v>6.6471523445447369</v>
      </c>
      <c r="D1541" s="2">
        <f t="shared" si="140"/>
        <v>6.4704461813130498</v>
      </c>
      <c r="E1541" s="2">
        <f t="shared" si="139"/>
        <v>0.17670616323168709</v>
      </c>
      <c r="F1541" s="2">
        <f t="shared" si="143"/>
        <v>0.11361132047287725</v>
      </c>
      <c r="G1541" s="2">
        <f t="shared" si="141"/>
        <v>6.3094842758809833E-2</v>
      </c>
      <c r="H1541" s="2" t="str">
        <f t="shared" si="142"/>
        <v>Sell</v>
      </c>
    </row>
    <row r="1542" spans="1:8" ht="13.5" x14ac:dyDescent="0.25">
      <c r="A1542" s="3">
        <f>TITRES_STAT!B1545</f>
        <v>44550</v>
      </c>
      <c r="B1542" s="6">
        <f>TITRES_STAT!D1545</f>
        <v>6.2550999999999997</v>
      </c>
      <c r="C1542" s="2">
        <f t="shared" si="138"/>
        <v>6.6278981376917008</v>
      </c>
      <c r="D1542" s="2">
        <f t="shared" si="140"/>
        <v>6.454494612326898</v>
      </c>
      <c r="E1542" s="2">
        <f t="shared" si="139"/>
        <v>0.17340352536480275</v>
      </c>
      <c r="F1542" s="2">
        <f t="shared" si="143"/>
        <v>0.12556976145126236</v>
      </c>
      <c r="G1542" s="2">
        <f t="shared" si="141"/>
        <v>4.7833763913540384E-2</v>
      </c>
      <c r="H1542" s="2" t="str">
        <f t="shared" si="142"/>
        <v>Sell</v>
      </c>
    </row>
    <row r="1543" spans="1:8" ht="13.5" x14ac:dyDescent="0.25">
      <c r="A1543" s="3">
        <f>TITRES_STAT!B1546</f>
        <v>44551</v>
      </c>
      <c r="B1543" s="6">
        <f>TITRES_STAT!D1546</f>
        <v>6.3384999999999998</v>
      </c>
      <c r="C1543" s="2">
        <f t="shared" si="138"/>
        <v>6.6090368857391315</v>
      </c>
      <c r="D1543" s="2">
        <f t="shared" si="140"/>
        <v>6.445902418821202</v>
      </c>
      <c r="E1543" s="2">
        <f t="shared" si="139"/>
        <v>0.16313446691792954</v>
      </c>
      <c r="F1543" s="2">
        <f t="shared" si="143"/>
        <v>0.13308270254459581</v>
      </c>
      <c r="G1543" s="2">
        <f t="shared" si="141"/>
        <v>3.0051764373333734E-2</v>
      </c>
      <c r="H1543" s="2" t="str">
        <f t="shared" si="142"/>
        <v>Sell</v>
      </c>
    </row>
    <row r="1544" spans="1:8" ht="13.5" x14ac:dyDescent="0.25">
      <c r="A1544" s="3">
        <f>TITRES_STAT!B1547</f>
        <v>44552</v>
      </c>
      <c r="B1544" s="6">
        <f>TITRES_STAT!D1547</f>
        <v>6.2050999999999998</v>
      </c>
      <c r="C1544" s="2">
        <f t="shared" si="138"/>
        <v>6.596938903317727</v>
      </c>
      <c r="D1544" s="2">
        <f t="shared" si="140"/>
        <v>6.428065202612224</v>
      </c>
      <c r="E1544" s="2">
        <f t="shared" si="139"/>
        <v>0.168873700705503</v>
      </c>
      <c r="F1544" s="2">
        <f t="shared" si="143"/>
        <v>0.14024090217677726</v>
      </c>
      <c r="G1544" s="2">
        <f t="shared" si="141"/>
        <v>2.8632798528725745E-2</v>
      </c>
      <c r="H1544" s="2" t="str">
        <f t="shared" si="142"/>
        <v>Sell</v>
      </c>
    </row>
    <row r="1545" spans="1:8" ht="13.5" x14ac:dyDescent="0.25">
      <c r="A1545" s="3">
        <f>TITRES_STAT!B1548</f>
        <v>44553</v>
      </c>
      <c r="B1545" s="6">
        <f>TITRES_STAT!D1548</f>
        <v>6.0883000000000003</v>
      </c>
      <c r="C1545" s="2">
        <f t="shared" si="138"/>
        <v>6.5751483028073068</v>
      </c>
      <c r="D1545" s="2">
        <f t="shared" si="140"/>
        <v>6.4028974098261333</v>
      </c>
      <c r="E1545" s="2">
        <f t="shared" si="139"/>
        <v>0.17225089298117346</v>
      </c>
      <c r="F1545" s="2">
        <f t="shared" si="143"/>
        <v>0.14664290033765651</v>
      </c>
      <c r="G1545" s="2">
        <f t="shared" si="141"/>
        <v>2.5607992643516958E-2</v>
      </c>
      <c r="H1545" s="2" t="str">
        <f t="shared" si="142"/>
        <v>Sell</v>
      </c>
    </row>
    <row r="1546" spans="1:8" ht="13.5" x14ac:dyDescent="0.25">
      <c r="A1546" s="3">
        <f>TITRES_STAT!B1549</f>
        <v>44554</v>
      </c>
      <c r="B1546" s="6">
        <f>TITRES_STAT!D1549</f>
        <v>6.2301000000000002</v>
      </c>
      <c r="C1546" s="2">
        <f t="shared" si="138"/>
        <v>6.5567101023754137</v>
      </c>
      <c r="D1546" s="2">
        <f t="shared" si="140"/>
        <v>6.3900976016908642</v>
      </c>
      <c r="E1546" s="2">
        <f t="shared" si="139"/>
        <v>0.16661250068454958</v>
      </c>
      <c r="F1546" s="2">
        <f t="shared" si="143"/>
        <v>0.15063682040703513</v>
      </c>
      <c r="G1546" s="2">
        <f t="shared" si="141"/>
        <v>1.5975680277514448E-2</v>
      </c>
      <c r="H1546" s="2" t="str">
        <f t="shared" si="142"/>
        <v>Sell</v>
      </c>
    </row>
    <row r="1547" spans="1:8" ht="13.5" x14ac:dyDescent="0.25">
      <c r="A1547" s="3">
        <f>TITRES_STAT!B1550</f>
        <v>44557</v>
      </c>
      <c r="B1547" s="6">
        <f>TITRES_STAT!D1550</f>
        <v>6.1717000000000004</v>
      </c>
      <c r="C1547" s="2">
        <f t="shared" si="138"/>
        <v>6.5423854712407348</v>
      </c>
      <c r="D1547" s="2">
        <f t="shared" si="140"/>
        <v>6.3739200015656152</v>
      </c>
      <c r="E1547" s="2">
        <f t="shared" si="139"/>
        <v>0.16846546967511955</v>
      </c>
      <c r="F1547" s="2">
        <f t="shared" si="143"/>
        <v>0.15420255026065202</v>
      </c>
      <c r="G1547" s="2">
        <f t="shared" si="141"/>
        <v>1.4262919414467529E-2</v>
      </c>
      <c r="H1547" s="2" t="str">
        <f t="shared" si="142"/>
        <v>Sell</v>
      </c>
    </row>
    <row r="1548" spans="1:8" ht="13.5" x14ac:dyDescent="0.25">
      <c r="A1548" s="3">
        <f>TITRES_STAT!B1551</f>
        <v>44558</v>
      </c>
      <c r="B1548" s="6">
        <f>TITRES_STAT!D1551</f>
        <v>6.1967999999999996</v>
      </c>
      <c r="C1548" s="2">
        <f t="shared" si="138"/>
        <v>6.5238492448960059</v>
      </c>
      <c r="D1548" s="2">
        <f t="shared" si="140"/>
        <v>6.3608000014496433</v>
      </c>
      <c r="E1548" s="2">
        <f t="shared" si="139"/>
        <v>0.16304924344636262</v>
      </c>
      <c r="F1548" s="2">
        <f t="shared" si="143"/>
        <v>0.15597188889779415</v>
      </c>
      <c r="G1548" s="2">
        <f t="shared" si="141"/>
        <v>7.0773545485684763E-3</v>
      </c>
      <c r="H1548" s="2" t="str">
        <f t="shared" si="142"/>
        <v>Sell</v>
      </c>
    </row>
    <row r="1549" spans="1:8" ht="13.5" x14ac:dyDescent="0.25">
      <c r="A1549" s="3">
        <f>TITRES_STAT!B1552</f>
        <v>44559</v>
      </c>
      <c r="B1549" s="6">
        <f>TITRES_STAT!D1552</f>
        <v>6.2301000000000002</v>
      </c>
      <c r="C1549" s="2">
        <f t="shared" si="138"/>
        <v>6.4953339764504667</v>
      </c>
      <c r="D1549" s="2">
        <f t="shared" si="140"/>
        <v>6.3511185198607807</v>
      </c>
      <c r="E1549" s="2">
        <f t="shared" si="139"/>
        <v>0.14421545658968604</v>
      </c>
      <c r="F1549" s="2">
        <f t="shared" si="143"/>
        <v>0.15362060243617254</v>
      </c>
      <c r="G1549" s="2">
        <f t="shared" si="141"/>
        <v>-9.4051458464864957E-3</v>
      </c>
      <c r="H1549" s="2" t="str">
        <f t="shared" si="142"/>
        <v>Hold</v>
      </c>
    </row>
    <row r="1550" spans="1:8" ht="13.5" x14ac:dyDescent="0.25">
      <c r="A1550" s="3">
        <f>TITRES_STAT!B1553</f>
        <v>44560</v>
      </c>
      <c r="B1550" s="6">
        <f>TITRES_STAT!D1553</f>
        <v>6.1717000000000004</v>
      </c>
      <c r="C1550" s="2">
        <f t="shared" si="138"/>
        <v>6.4776210569965489</v>
      </c>
      <c r="D1550" s="2">
        <f t="shared" si="140"/>
        <v>6.3378282591303527</v>
      </c>
      <c r="E1550" s="2">
        <f t="shared" si="139"/>
        <v>0.13979279786619614</v>
      </c>
      <c r="F1550" s="2">
        <f t="shared" si="143"/>
        <v>0.15085504152217727</v>
      </c>
      <c r="G1550" s="2">
        <f t="shared" si="141"/>
        <v>-1.106224365598113E-2</v>
      </c>
      <c r="H1550" s="2" t="str">
        <f t="shared" si="142"/>
        <v>Hold</v>
      </c>
    </row>
    <row r="1551" spans="1:8" ht="13.5" x14ac:dyDescent="0.25">
      <c r="A1551" s="3">
        <f>TITRES_STAT!B1554</f>
        <v>44561</v>
      </c>
      <c r="B1551" s="6">
        <f>TITRES_STAT!D1554</f>
        <v>6.1801000000000004</v>
      </c>
      <c r="C1551" s="2">
        <f t="shared" ref="C1551:C1614" si="144">$C$4*B1541+C1550*(1-$C$4)</f>
        <v>6.4549408943816955</v>
      </c>
      <c r="D1551" s="2">
        <f t="shared" si="140"/>
        <v>6.3261446843799556</v>
      </c>
      <c r="E1551" s="2">
        <f t="shared" si="139"/>
        <v>0.12879621000173991</v>
      </c>
      <c r="F1551" s="2">
        <f t="shared" si="143"/>
        <v>0.14644327521808981</v>
      </c>
      <c r="G1551" s="2">
        <f t="shared" si="141"/>
        <v>-1.76470652163499E-2</v>
      </c>
      <c r="H1551" s="2" t="str">
        <f t="shared" si="142"/>
        <v>Hold</v>
      </c>
    </row>
    <row r="1552" spans="1:8" ht="13.5" x14ac:dyDescent="0.25">
      <c r="A1552" s="3">
        <f>TITRES_STAT!B1555</f>
        <v>44564</v>
      </c>
      <c r="B1552" s="6">
        <f>TITRES_STAT!D1555</f>
        <v>6.08</v>
      </c>
      <c r="C1552" s="2">
        <f t="shared" si="144"/>
        <v>6.4241961413998965</v>
      </c>
      <c r="D1552" s="2">
        <f t="shared" si="140"/>
        <v>6.3079117447962547</v>
      </c>
      <c r="E1552" s="2">
        <f t="shared" si="139"/>
        <v>0.11628439660364176</v>
      </c>
      <c r="F1552" s="2">
        <f t="shared" si="143"/>
        <v>0.14041149949520021</v>
      </c>
      <c r="G1552" s="2">
        <f t="shared" si="141"/>
        <v>-2.412710289155845E-2</v>
      </c>
      <c r="H1552" s="2" t="str">
        <f t="shared" si="142"/>
        <v>Hold</v>
      </c>
    </row>
    <row r="1553" spans="1:8" ht="13.5" x14ac:dyDescent="0.25">
      <c r="A1553" s="3">
        <f>TITRES_STAT!B1556</f>
        <v>44565</v>
      </c>
      <c r="B1553" s="6">
        <f>TITRES_STAT!D1556</f>
        <v>6.0465999999999998</v>
      </c>
      <c r="C1553" s="2">
        <f t="shared" si="144"/>
        <v>6.4110121196460659</v>
      </c>
      <c r="D1553" s="2">
        <f t="shared" si="140"/>
        <v>6.2885553192557913</v>
      </c>
      <c r="E1553" s="2">
        <f t="shared" si="139"/>
        <v>0.12245680039027462</v>
      </c>
      <c r="F1553" s="2">
        <f t="shared" si="143"/>
        <v>0.13682055967421508</v>
      </c>
      <c r="G1553" s="2">
        <f t="shared" si="141"/>
        <v>-1.4363759283940458E-2</v>
      </c>
      <c r="H1553" s="2" t="str">
        <f t="shared" si="142"/>
        <v>Hold</v>
      </c>
    </row>
    <row r="1554" spans="1:8" ht="13.5" x14ac:dyDescent="0.25">
      <c r="A1554" s="3">
        <f>TITRES_STAT!B1557</f>
        <v>44566</v>
      </c>
      <c r="B1554" s="6">
        <f>TITRES_STAT!D1557</f>
        <v>6.1717000000000004</v>
      </c>
      <c r="C1554" s="2">
        <f t="shared" si="144"/>
        <v>6.3793333320082102</v>
      </c>
      <c r="D1554" s="2">
        <f t="shared" si="140"/>
        <v>6.2798993696812886</v>
      </c>
      <c r="E1554" s="2">
        <f t="shared" si="139"/>
        <v>9.9433962326921588E-2</v>
      </c>
      <c r="F1554" s="2">
        <f t="shared" si="143"/>
        <v>0.1293432402047564</v>
      </c>
      <c r="G1554" s="2">
        <f t="shared" si="141"/>
        <v>-2.9909277877834817E-2</v>
      </c>
      <c r="H1554" s="2" t="str">
        <f t="shared" si="142"/>
        <v>Hold</v>
      </c>
    </row>
    <row r="1555" spans="1:8" ht="13.5" x14ac:dyDescent="0.25">
      <c r="A1555" s="3">
        <f>TITRES_STAT!B1558</f>
        <v>44567</v>
      </c>
      <c r="B1555" s="6">
        <f>TITRES_STAT!D1558</f>
        <v>6.0465999999999998</v>
      </c>
      <c r="C1555" s="2">
        <f t="shared" si="144"/>
        <v>6.3345589732377166</v>
      </c>
      <c r="D1555" s="2">
        <f t="shared" si="140"/>
        <v>6.2626179348900815</v>
      </c>
      <c r="E1555" s="2">
        <f t="shared" si="139"/>
        <v>7.19410383476351E-2</v>
      </c>
      <c r="F1555" s="2">
        <f t="shared" si="143"/>
        <v>0.11786279983333214</v>
      </c>
      <c r="G1555" s="2">
        <f t="shared" si="141"/>
        <v>-4.5921761485697044E-2</v>
      </c>
      <c r="H1555" s="2" t="str">
        <f t="shared" si="142"/>
        <v>Hold</v>
      </c>
    </row>
    <row r="1556" spans="1:8" ht="13.5" x14ac:dyDescent="0.25">
      <c r="A1556" s="3">
        <f>TITRES_STAT!B1559</f>
        <v>44568</v>
      </c>
      <c r="B1556" s="6">
        <f>TITRES_STAT!D1559</f>
        <v>6.13</v>
      </c>
      <c r="C1556" s="2">
        <f t="shared" si="144"/>
        <v>6.3184883619703758</v>
      </c>
      <c r="D1556" s="2">
        <f t="shared" si="140"/>
        <v>6.2527943841574833</v>
      </c>
      <c r="E1556" s="2">
        <f t="shared" si="139"/>
        <v>6.5693977812892435E-2</v>
      </c>
      <c r="F1556" s="2">
        <f t="shared" si="143"/>
        <v>0.10742903542924422</v>
      </c>
      <c r="G1556" s="2">
        <f t="shared" si="141"/>
        <v>-4.1735057616351781E-2</v>
      </c>
      <c r="H1556" s="2" t="str">
        <f t="shared" si="142"/>
        <v>Hold</v>
      </c>
    </row>
    <row r="1557" spans="1:8" ht="13.5" x14ac:dyDescent="0.25">
      <c r="A1557" s="3">
        <f>TITRES_STAT!B1560</f>
        <v>44571</v>
      </c>
      <c r="B1557" s="6">
        <f>TITRES_STAT!D1560</f>
        <v>6.0465999999999998</v>
      </c>
      <c r="C1557" s="2">
        <f t="shared" si="144"/>
        <v>6.2959055370518566</v>
      </c>
      <c r="D1557" s="2">
        <f t="shared" si="140"/>
        <v>6.237520726071744</v>
      </c>
      <c r="E1557" s="2">
        <f t="shared" si="139"/>
        <v>5.8384810980112611E-2</v>
      </c>
      <c r="F1557" s="2">
        <f t="shared" si="143"/>
        <v>9.7620190539417895E-2</v>
      </c>
      <c r="G1557" s="2">
        <f t="shared" si="141"/>
        <v>-3.9235379559305283E-2</v>
      </c>
      <c r="H1557" s="2" t="str">
        <f t="shared" si="142"/>
        <v>Hold</v>
      </c>
    </row>
    <row r="1558" spans="1:8" ht="13.5" x14ac:dyDescent="0.25">
      <c r="A1558" s="3">
        <f>TITRES_STAT!B1561</f>
        <v>44572</v>
      </c>
      <c r="B1558" s="6">
        <f>TITRES_STAT!D1561</f>
        <v>6.0049000000000001</v>
      </c>
      <c r="C1558" s="2">
        <f t="shared" si="144"/>
        <v>6.2806585313515715</v>
      </c>
      <c r="D1558" s="2">
        <f t="shared" si="140"/>
        <v>6.2202895611775411</v>
      </c>
      <c r="E1558" s="2">
        <f t="shared" si="139"/>
        <v>6.0368970174030423E-2</v>
      </c>
      <c r="F1558" s="2">
        <f t="shared" si="143"/>
        <v>9.0169946466340412E-2</v>
      </c>
      <c r="G1558" s="2">
        <f t="shared" si="141"/>
        <v>-2.9800976292309989E-2</v>
      </c>
      <c r="H1558" s="2" t="str">
        <f t="shared" si="142"/>
        <v>Hold</v>
      </c>
    </row>
    <row r="1559" spans="1:8" ht="13.5" x14ac:dyDescent="0.25">
      <c r="A1559" s="3">
        <f>TITRES_STAT!B1562</f>
        <v>44573</v>
      </c>
      <c r="B1559" s="6">
        <f>TITRES_STAT!D1562</f>
        <v>6.0716999999999999</v>
      </c>
      <c r="C1559" s="2">
        <f t="shared" si="144"/>
        <v>6.2728802957590224</v>
      </c>
      <c r="D1559" s="2">
        <f t="shared" si="140"/>
        <v>6.2092829270162424</v>
      </c>
      <c r="E1559" s="2">
        <f t="shared" si="139"/>
        <v>6.3597368742779992E-2</v>
      </c>
      <c r="F1559" s="2">
        <f t="shared" si="143"/>
        <v>8.4855430921628339E-2</v>
      </c>
      <c r="G1559" s="2">
        <f t="shared" si="141"/>
        <v>-2.1258062178848347E-2</v>
      </c>
      <c r="H1559" s="2" t="str">
        <f t="shared" si="142"/>
        <v>Hold</v>
      </c>
    </row>
    <row r="1560" spans="1:8" ht="13.5" x14ac:dyDescent="0.25">
      <c r="A1560" s="3">
        <f>TITRES_STAT!B1563</f>
        <v>44574</v>
      </c>
      <c r="B1560" s="6">
        <f>TITRES_STAT!D1563</f>
        <v>6.0632999999999999</v>
      </c>
      <c r="C1560" s="2">
        <f t="shared" si="144"/>
        <v>6.2573140964114806</v>
      </c>
      <c r="D1560" s="2">
        <f t="shared" si="140"/>
        <v>6.1984693768668908</v>
      </c>
      <c r="E1560" s="2">
        <f t="shared" si="139"/>
        <v>5.8844719544589807E-2</v>
      </c>
      <c r="F1560" s="2">
        <f t="shared" si="143"/>
        <v>7.9653288646220635E-2</v>
      </c>
      <c r="G1560" s="2">
        <f t="shared" si="141"/>
        <v>-2.0808569101630828E-2</v>
      </c>
      <c r="H1560" s="2" t="str">
        <f t="shared" si="142"/>
        <v>Hold</v>
      </c>
    </row>
    <row r="1561" spans="1:8" ht="13.5" x14ac:dyDescent="0.25">
      <c r="A1561" s="3">
        <f>TITRES_STAT!B1564</f>
        <v>44575</v>
      </c>
      <c r="B1561" s="6">
        <f>TITRES_STAT!D1564</f>
        <v>6.0382999999999996</v>
      </c>
      <c r="C1561" s="2">
        <f t="shared" si="144"/>
        <v>6.2454350046558682</v>
      </c>
      <c r="D1561" s="2">
        <f t="shared" si="140"/>
        <v>6.1866049785804549</v>
      </c>
      <c r="E1561" s="2">
        <f t="shared" si="139"/>
        <v>5.8830026075413322E-2</v>
      </c>
      <c r="F1561" s="2">
        <f t="shared" si="143"/>
        <v>7.5488636132059181E-2</v>
      </c>
      <c r="G1561" s="2">
        <f t="shared" si="141"/>
        <v>-1.6658610056645859E-2</v>
      </c>
      <c r="H1561" s="2" t="str">
        <f t="shared" si="142"/>
        <v>Hold</v>
      </c>
    </row>
    <row r="1562" spans="1:8" ht="13.5" x14ac:dyDescent="0.25">
      <c r="A1562" s="3">
        <f>TITRES_STAT!B1565</f>
        <v>44578</v>
      </c>
      <c r="B1562" s="6">
        <f>TITRES_STAT!D1565</f>
        <v>5.9215</v>
      </c>
      <c r="C1562" s="2">
        <f t="shared" si="144"/>
        <v>6.2199834654780419</v>
      </c>
      <c r="D1562" s="2">
        <f t="shared" si="140"/>
        <v>6.1669675727596811</v>
      </c>
      <c r="E1562" s="2">
        <f t="shared" si="139"/>
        <v>5.3015892718360824E-2</v>
      </c>
      <c r="F1562" s="2">
        <f t="shared" si="143"/>
        <v>7.099408744931951E-2</v>
      </c>
      <c r="G1562" s="2">
        <f t="shared" si="141"/>
        <v>-1.7978194730958685E-2</v>
      </c>
      <c r="H1562" s="2" t="str">
        <f t="shared" si="142"/>
        <v>Hold</v>
      </c>
    </row>
    <row r="1563" spans="1:8" ht="13.5" x14ac:dyDescent="0.25">
      <c r="A1563" s="3">
        <f>TITRES_STAT!B1566</f>
        <v>44579</v>
      </c>
      <c r="B1563" s="6">
        <f>TITRES_STAT!D1566</f>
        <v>6.0216000000000003</v>
      </c>
      <c r="C1563" s="2">
        <f t="shared" si="144"/>
        <v>6.1933090861737279</v>
      </c>
      <c r="D1563" s="2">
        <f t="shared" si="140"/>
        <v>6.1561996044071119</v>
      </c>
      <c r="E1563" s="2">
        <f t="shared" si="139"/>
        <v>3.7109481766615993E-2</v>
      </c>
      <c r="F1563" s="2">
        <f t="shared" si="143"/>
        <v>6.4217166312778809E-2</v>
      </c>
      <c r="G1563" s="2">
        <f t="shared" si="141"/>
        <v>-2.7107684546162816E-2</v>
      </c>
      <c r="H1563" s="2" t="str">
        <f t="shared" si="142"/>
        <v>Hold</v>
      </c>
    </row>
    <row r="1564" spans="1:8" ht="13.5" x14ac:dyDescent="0.25">
      <c r="A1564" s="3">
        <f>TITRES_STAT!B1567</f>
        <v>44580</v>
      </c>
      <c r="B1564" s="6">
        <f>TITRES_STAT!D1567</f>
        <v>6.2050999999999998</v>
      </c>
      <c r="C1564" s="2">
        <f t="shared" si="144"/>
        <v>6.1899846113777706</v>
      </c>
      <c r="D1564" s="2">
        <f t="shared" si="140"/>
        <v>6.1598218559325115</v>
      </c>
      <c r="E1564" s="2">
        <f t="shared" ref="E1564:E1627" si="145">C1564-D1564</f>
        <v>3.0162755445259037E-2</v>
      </c>
      <c r="F1564" s="2">
        <f t="shared" si="143"/>
        <v>5.7406284139274857E-2</v>
      </c>
      <c r="G1564" s="2">
        <f t="shared" si="141"/>
        <v>-2.724352869401582E-2</v>
      </c>
      <c r="H1564" s="2" t="str">
        <f t="shared" si="142"/>
        <v>Hold</v>
      </c>
    </row>
    <row r="1565" spans="1:8" ht="13.5" x14ac:dyDescent="0.25">
      <c r="A1565" s="3">
        <f>TITRES_STAT!B1568</f>
        <v>44581</v>
      </c>
      <c r="B1565" s="6">
        <f>TITRES_STAT!D1568</f>
        <v>6.2134</v>
      </c>
      <c r="C1565" s="2">
        <f t="shared" si="144"/>
        <v>6.1679254403965755</v>
      </c>
      <c r="D1565" s="2">
        <f t="shared" ref="D1565:D1628" si="146">$D$4*B1565+(1-$D$4)*D1564</f>
        <v>6.163790607344918</v>
      </c>
      <c r="E1565" s="2">
        <f t="shared" si="145"/>
        <v>4.134833051657516E-3</v>
      </c>
      <c r="F1565" s="2">
        <f t="shared" si="143"/>
        <v>4.6751993921751396E-2</v>
      </c>
      <c r="G1565" s="2">
        <f t="shared" si="141"/>
        <v>-4.261716087009388E-2</v>
      </c>
      <c r="H1565" s="2" t="str">
        <f t="shared" si="142"/>
        <v>Hold</v>
      </c>
    </row>
    <row r="1566" spans="1:8" ht="13.5" x14ac:dyDescent="0.25">
      <c r="A1566" s="3">
        <f>TITRES_STAT!B1569</f>
        <v>44582</v>
      </c>
      <c r="B1566" s="6">
        <f>TITRES_STAT!D1569</f>
        <v>6.2550999999999997</v>
      </c>
      <c r="C1566" s="2">
        <f t="shared" si="144"/>
        <v>6.1620907572586407</v>
      </c>
      <c r="D1566" s="2">
        <f t="shared" si="146"/>
        <v>6.1705542660601091</v>
      </c>
      <c r="E1566" s="2">
        <f t="shared" si="145"/>
        <v>-8.4635088014684001E-3</v>
      </c>
      <c r="F1566" s="2">
        <f t="shared" si="143"/>
        <v>3.5708893377107441E-2</v>
      </c>
      <c r="G1566" s="2">
        <f t="shared" si="141"/>
        <v>-4.4172402178575841E-2</v>
      </c>
      <c r="H1566" s="2" t="str">
        <f t="shared" si="142"/>
        <v>Hold</v>
      </c>
    </row>
    <row r="1567" spans="1:8" ht="13.5" x14ac:dyDescent="0.25">
      <c r="A1567" s="3">
        <f>TITRES_STAT!B1570</f>
        <v>44585</v>
      </c>
      <c r="B1567" s="6">
        <f>TITRES_STAT!D1570</f>
        <v>6.0465999999999998</v>
      </c>
      <c r="C1567" s="2">
        <f t="shared" si="144"/>
        <v>6.1443229484496191</v>
      </c>
      <c r="D1567" s="2">
        <f t="shared" si="146"/>
        <v>6.1613724685741751</v>
      </c>
      <c r="E1567" s="2">
        <f t="shared" si="145"/>
        <v>-1.7049520124555961E-2</v>
      </c>
      <c r="F1567" s="2">
        <f t="shared" si="143"/>
        <v>2.5157210676774761E-2</v>
      </c>
      <c r="G1567" s="2">
        <f t="shared" si="141"/>
        <v>-4.2206730801330722E-2</v>
      </c>
      <c r="H1567" s="2" t="str">
        <f t="shared" si="142"/>
        <v>Hold</v>
      </c>
    </row>
    <row r="1568" spans="1:8" ht="13.5" x14ac:dyDescent="0.25">
      <c r="A1568" s="3">
        <f>TITRES_STAT!B1571</f>
        <v>44586</v>
      </c>
      <c r="B1568" s="6">
        <f>TITRES_STAT!D1571</f>
        <v>6.2550999999999997</v>
      </c>
      <c r="C1568" s="2">
        <f t="shared" si="144"/>
        <v>6.122873264072755</v>
      </c>
      <c r="D1568" s="2">
        <f t="shared" si="146"/>
        <v>6.1683152486797912</v>
      </c>
      <c r="E1568" s="2">
        <f t="shared" si="145"/>
        <v>-4.544198460703619E-2</v>
      </c>
      <c r="F1568" s="2">
        <f t="shared" si="143"/>
        <v>1.1037371620012571E-2</v>
      </c>
      <c r="G1568" s="2">
        <f t="shared" si="141"/>
        <v>-5.6479356227048763E-2</v>
      </c>
      <c r="H1568" s="2" t="str">
        <f t="shared" si="142"/>
        <v>Hold</v>
      </c>
    </row>
    <row r="1569" spans="1:8" ht="13.5" x14ac:dyDescent="0.25">
      <c r="A1569" s="3">
        <f>TITRES_STAT!B1572</f>
        <v>44587</v>
      </c>
      <c r="B1569" s="6">
        <f>TITRES_STAT!D1572</f>
        <v>6.2301000000000002</v>
      </c>
      <c r="C1569" s="2">
        <f t="shared" si="144"/>
        <v>6.1150004542154077</v>
      </c>
      <c r="D1569" s="2">
        <f t="shared" si="146"/>
        <v>6.1728918969257327</v>
      </c>
      <c r="E1569" s="2">
        <f t="shared" si="145"/>
        <v>-5.7891442710324981E-2</v>
      </c>
      <c r="F1569" s="2">
        <f t="shared" si="143"/>
        <v>-2.7483912460549379E-3</v>
      </c>
      <c r="G1569" s="2">
        <f t="shared" si="141"/>
        <v>-5.5143051464270045E-2</v>
      </c>
      <c r="H1569" s="2" t="str">
        <f t="shared" si="142"/>
        <v>Hold</v>
      </c>
    </row>
    <row r="1570" spans="1:8" ht="13.5" x14ac:dyDescent="0.25">
      <c r="A1570" s="3">
        <f>TITRES_STAT!B1573</f>
        <v>44588</v>
      </c>
      <c r="B1570" s="6">
        <f>TITRES_STAT!D1573</f>
        <v>6.1717000000000004</v>
      </c>
      <c r="C1570" s="2">
        <f t="shared" si="144"/>
        <v>6.1070465381822681</v>
      </c>
      <c r="D1570" s="2">
        <f t="shared" si="146"/>
        <v>6.1728036082645676</v>
      </c>
      <c r="E1570" s="2">
        <f t="shared" si="145"/>
        <v>-6.5757070082299585E-2</v>
      </c>
      <c r="F1570" s="2">
        <f t="shared" si="143"/>
        <v>-1.5350127013303867E-2</v>
      </c>
      <c r="G1570" s="2">
        <f t="shared" si="141"/>
        <v>-5.0406943068995722E-2</v>
      </c>
      <c r="H1570" s="2" t="str">
        <f t="shared" si="142"/>
        <v>Hold</v>
      </c>
    </row>
    <row r="1571" spans="1:8" ht="13.5" x14ac:dyDescent="0.25">
      <c r="A1571" s="3">
        <f>TITRES_STAT!B1574</f>
        <v>44589</v>
      </c>
      <c r="B1571" s="6">
        <f>TITRES_STAT!D1574</f>
        <v>6.0216000000000003</v>
      </c>
      <c r="C1571" s="2">
        <f t="shared" si="144"/>
        <v>6.0964701476926884</v>
      </c>
      <c r="D1571" s="2">
        <f t="shared" si="146"/>
        <v>6.1616033409857112</v>
      </c>
      <c r="E1571" s="2">
        <f t="shared" si="145"/>
        <v>-6.5133193293022806E-2</v>
      </c>
      <c r="F1571" s="2">
        <f t="shared" si="143"/>
        <v>-2.5306740269247653E-2</v>
      </c>
      <c r="G1571" s="2">
        <f t="shared" si="141"/>
        <v>-3.9826453023775153E-2</v>
      </c>
      <c r="H1571" s="2" t="str">
        <f t="shared" si="142"/>
        <v>Hold</v>
      </c>
    </row>
    <row r="1572" spans="1:8" ht="13.5" x14ac:dyDescent="0.25">
      <c r="A1572" s="3">
        <f>TITRES_STAT!B1575</f>
        <v>44592</v>
      </c>
      <c r="B1572" s="6">
        <f>TITRES_STAT!D1575</f>
        <v>6.1050000000000004</v>
      </c>
      <c r="C1572" s="2">
        <f t="shared" si="144"/>
        <v>6.069551663432275</v>
      </c>
      <c r="D1572" s="2">
        <f t="shared" si="146"/>
        <v>6.1574105009126949</v>
      </c>
      <c r="E1572" s="2">
        <f t="shared" si="145"/>
        <v>-8.7858837480419893E-2</v>
      </c>
      <c r="F1572" s="2">
        <f t="shared" si="143"/>
        <v>-3.7817159711482098E-2</v>
      </c>
      <c r="G1572" s="2">
        <f t="shared" ref="G1572:G1635" si="147">E1572-F1572</f>
        <v>-5.0041677768937795E-2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44593</v>
      </c>
      <c r="B1573" s="6">
        <f>TITRES_STAT!D1576</f>
        <v>6.08</v>
      </c>
      <c r="C1573" s="2">
        <f t="shared" si="144"/>
        <v>6.0621744844426946</v>
      </c>
      <c r="D1573" s="2">
        <f t="shared" si="146"/>
        <v>6.1516763897339768</v>
      </c>
      <c r="E1573" s="2">
        <f t="shared" si="145"/>
        <v>-8.9501905291282213E-2</v>
      </c>
      <c r="F1573" s="2">
        <f t="shared" ref="F1573:F1636" si="149">(E1573*(2/(10)))+((1-(2/10))*F1572)</f>
        <v>-4.815410882744213E-2</v>
      </c>
      <c r="G1573" s="2">
        <f t="shared" si="147"/>
        <v>-4.1347796463840084E-2</v>
      </c>
      <c r="H1573" s="2" t="str">
        <f t="shared" si="148"/>
        <v>Hold</v>
      </c>
    </row>
    <row r="1574" spans="1:8" ht="13.5" x14ac:dyDescent="0.25">
      <c r="A1574" s="3">
        <f>TITRES_STAT!B1577</f>
        <v>44594</v>
      </c>
      <c r="B1574" s="6">
        <f>TITRES_STAT!D1577</f>
        <v>6.08</v>
      </c>
      <c r="C1574" s="2">
        <f t="shared" si="144"/>
        <v>6.0841630252976646</v>
      </c>
      <c r="D1574" s="2">
        <f t="shared" si="146"/>
        <v>6.1463670275314604</v>
      </c>
      <c r="E1574" s="2">
        <f t="shared" si="145"/>
        <v>-6.2204002233795741E-2</v>
      </c>
      <c r="F1574" s="2">
        <f t="shared" si="149"/>
        <v>-5.0964087508712855E-2</v>
      </c>
      <c r="G1574" s="2">
        <f t="shared" si="147"/>
        <v>-1.1239914725082886E-2</v>
      </c>
      <c r="H1574" s="2" t="str">
        <f t="shared" si="148"/>
        <v>Hold</v>
      </c>
    </row>
    <row r="1575" spans="1:8" ht="13.5" x14ac:dyDescent="0.25">
      <c r="A1575" s="3">
        <f>TITRES_STAT!B1578</f>
        <v>44595</v>
      </c>
      <c r="B1575" s="6">
        <f>TITRES_STAT!D1578</f>
        <v>6.0216000000000003</v>
      </c>
      <c r="C1575" s="2">
        <f t="shared" si="144"/>
        <v>6.1040456367903317</v>
      </c>
      <c r="D1575" s="2">
        <f t="shared" si="146"/>
        <v>6.137125025492093</v>
      </c>
      <c r="E1575" s="2">
        <f t="shared" si="145"/>
        <v>-3.3079388701761303E-2</v>
      </c>
      <c r="F1575" s="2">
        <f t="shared" si="149"/>
        <v>-4.7387147747322542E-2</v>
      </c>
      <c r="G1575" s="2">
        <f t="shared" si="147"/>
        <v>1.4307759045561239E-2</v>
      </c>
      <c r="H1575" s="2" t="str">
        <f t="shared" si="148"/>
        <v>Sell</v>
      </c>
    </row>
    <row r="1576" spans="1:8" ht="13.5" x14ac:dyDescent="0.25">
      <c r="A1576" s="3">
        <f>TITRES_STAT!B1579</f>
        <v>44596</v>
      </c>
      <c r="B1576" s="6">
        <f>TITRES_STAT!D1579</f>
        <v>6.1216999999999997</v>
      </c>
      <c r="C1576" s="2">
        <f t="shared" si="144"/>
        <v>6.1272847695918191</v>
      </c>
      <c r="D1576" s="2">
        <f t="shared" si="146"/>
        <v>6.1359824310111968</v>
      </c>
      <c r="E1576" s="2">
        <f t="shared" si="145"/>
        <v>-8.6976614193776669E-3</v>
      </c>
      <c r="F1576" s="2">
        <f t="shared" si="149"/>
        <v>-3.9649250481733574E-2</v>
      </c>
      <c r="G1576" s="2">
        <f t="shared" si="147"/>
        <v>3.0951589062355907E-2</v>
      </c>
      <c r="H1576" s="2" t="str">
        <f t="shared" si="148"/>
        <v>Sell</v>
      </c>
    </row>
    <row r="1577" spans="1:8" ht="13.5" x14ac:dyDescent="0.25">
      <c r="A1577" s="3">
        <f>TITRES_STAT!B1580</f>
        <v>44599</v>
      </c>
      <c r="B1577" s="6">
        <f>TITRES_STAT!D1580</f>
        <v>6.1551</v>
      </c>
      <c r="C1577" s="2">
        <f t="shared" si="144"/>
        <v>6.1148717281161549</v>
      </c>
      <c r="D1577" s="2">
        <f t="shared" si="146"/>
        <v>6.13739854723259</v>
      </c>
      <c r="E1577" s="2">
        <f t="shared" si="145"/>
        <v>-2.2526819116435171E-2</v>
      </c>
      <c r="F1577" s="2">
        <f t="shared" si="149"/>
        <v>-3.6224764208673897E-2</v>
      </c>
      <c r="G1577" s="2">
        <f t="shared" si="147"/>
        <v>1.3697945092238727E-2</v>
      </c>
      <c r="H1577" s="2" t="str">
        <f t="shared" si="148"/>
        <v>Sell</v>
      </c>
    </row>
    <row r="1578" spans="1:8" ht="13.5" x14ac:dyDescent="0.25">
      <c r="A1578" s="3">
        <f>TITRES_STAT!B1581</f>
        <v>44600</v>
      </c>
      <c r="B1578" s="6">
        <f>TITRES_STAT!D1581</f>
        <v>6.1717000000000004</v>
      </c>
      <c r="C1578" s="2">
        <f t="shared" si="144"/>
        <v>6.1364453084059774</v>
      </c>
      <c r="D1578" s="2">
        <f t="shared" si="146"/>
        <v>6.1399393955857313</v>
      </c>
      <c r="E1578" s="2">
        <f t="shared" si="145"/>
        <v>-3.4940871797539685E-3</v>
      </c>
      <c r="F1578" s="2">
        <f t="shared" si="149"/>
        <v>-2.9678628802889913E-2</v>
      </c>
      <c r="G1578" s="2">
        <f t="shared" si="147"/>
        <v>2.6184541623135944E-2</v>
      </c>
      <c r="H1578" s="2" t="str">
        <f t="shared" si="148"/>
        <v>Sell</v>
      </c>
    </row>
    <row r="1579" spans="1:8" ht="13.5" x14ac:dyDescent="0.25">
      <c r="A1579" s="3">
        <f>TITRES_STAT!B1582</f>
        <v>44601</v>
      </c>
      <c r="B1579" s="6">
        <f>TITRES_STAT!D1582</f>
        <v>6.1551</v>
      </c>
      <c r="C1579" s="2">
        <f t="shared" si="144"/>
        <v>6.1508537224973656</v>
      </c>
      <c r="D1579" s="2">
        <f t="shared" si="146"/>
        <v>6.141062403320122</v>
      </c>
      <c r="E1579" s="2">
        <f t="shared" si="145"/>
        <v>9.7913191772436292E-3</v>
      </c>
      <c r="F1579" s="2">
        <f t="shared" si="149"/>
        <v>-2.1784639206863205E-2</v>
      </c>
      <c r="G1579" s="2">
        <f t="shared" si="147"/>
        <v>3.1575958384106831E-2</v>
      </c>
      <c r="H1579" s="2" t="str">
        <f t="shared" si="148"/>
        <v>Sell</v>
      </c>
    </row>
    <row r="1580" spans="1:8" ht="13.5" x14ac:dyDescent="0.25">
      <c r="A1580" s="3">
        <f>TITRES_STAT!B1583</f>
        <v>44602</v>
      </c>
      <c r="B1580" s="6">
        <f>TITRES_STAT!D1583</f>
        <v>6.1551</v>
      </c>
      <c r="C1580" s="2">
        <f t="shared" si="144"/>
        <v>6.1540608421131555</v>
      </c>
      <c r="D1580" s="2">
        <f t="shared" si="146"/>
        <v>6.1421022252964095</v>
      </c>
      <c r="E1580" s="2">
        <f t="shared" si="145"/>
        <v>1.1958616816746037E-2</v>
      </c>
      <c r="F1580" s="2">
        <f t="shared" si="149"/>
        <v>-1.5035988002141357E-2</v>
      </c>
      <c r="G1580" s="2">
        <f t="shared" si="147"/>
        <v>2.6994604818887394E-2</v>
      </c>
      <c r="H1580" s="2" t="str">
        <f t="shared" si="148"/>
        <v>Sell</v>
      </c>
    </row>
    <row r="1581" spans="1:8" ht="13.5" x14ac:dyDescent="0.25">
      <c r="A1581" s="3">
        <f>TITRES_STAT!B1584</f>
        <v>44603</v>
      </c>
      <c r="B1581" s="6">
        <f>TITRES_STAT!D1584</f>
        <v>6.1634000000000002</v>
      </c>
      <c r="C1581" s="2">
        <f t="shared" si="144"/>
        <v>6.1336822510188238</v>
      </c>
      <c r="D1581" s="2">
        <f t="shared" si="146"/>
        <v>6.143679838237416</v>
      </c>
      <c r="E1581" s="2">
        <f t="shared" si="145"/>
        <v>-9.9975872185922299E-3</v>
      </c>
      <c r="F1581" s="2">
        <f t="shared" si="149"/>
        <v>-1.4028307845431532E-2</v>
      </c>
      <c r="G1581" s="2">
        <f t="shared" si="147"/>
        <v>4.0307206268393025E-3</v>
      </c>
      <c r="H1581" s="2" t="str">
        <f t="shared" si="148"/>
        <v>Sell</v>
      </c>
    </row>
    <row r="1582" spans="1:8" ht="13.5" x14ac:dyDescent="0.25">
      <c r="A1582" s="3">
        <f>TITRES_STAT!B1585</f>
        <v>44606</v>
      </c>
      <c r="B1582" s="6">
        <f>TITRES_STAT!D1585</f>
        <v>6.13</v>
      </c>
      <c r="C1582" s="2">
        <f t="shared" si="144"/>
        <v>6.1292695970159272</v>
      </c>
      <c r="D1582" s="2">
        <f t="shared" si="146"/>
        <v>6.1426665168864965</v>
      </c>
      <c r="E1582" s="2">
        <f t="shared" si="145"/>
        <v>-1.3396919870569235E-2</v>
      </c>
      <c r="F1582" s="2">
        <f t="shared" si="149"/>
        <v>-1.3902030250459075E-2</v>
      </c>
      <c r="G1582" s="2">
        <f t="shared" si="147"/>
        <v>5.0511037988983966E-4</v>
      </c>
      <c r="H1582" s="2" t="str">
        <f t="shared" si="148"/>
        <v>Sell</v>
      </c>
    </row>
    <row r="1583" spans="1:8" ht="13.5" x14ac:dyDescent="0.25">
      <c r="A1583" s="3">
        <f>TITRES_STAT!B1586</f>
        <v>44607</v>
      </c>
      <c r="B1583" s="6">
        <f>TITRES_STAT!D1586</f>
        <v>6.1717000000000004</v>
      </c>
      <c r="C1583" s="2">
        <f t="shared" si="144"/>
        <v>6.1216896590134766</v>
      </c>
      <c r="D1583" s="2">
        <f t="shared" si="146"/>
        <v>6.1448171452652742</v>
      </c>
      <c r="E1583" s="2">
        <f t="shared" si="145"/>
        <v>-2.3127486251797613E-2</v>
      </c>
      <c r="F1583" s="2">
        <f t="shared" si="149"/>
        <v>-1.5747121450726785E-2</v>
      </c>
      <c r="G1583" s="2">
        <f t="shared" si="147"/>
        <v>-7.3803648010708281E-3</v>
      </c>
      <c r="H1583" s="2" t="str">
        <f t="shared" si="148"/>
        <v>Hold</v>
      </c>
    </row>
    <row r="1584" spans="1:8" ht="13.5" x14ac:dyDescent="0.25">
      <c r="A1584" s="3">
        <f>TITRES_STAT!B1587</f>
        <v>44608</v>
      </c>
      <c r="B1584" s="6">
        <f>TITRES_STAT!D1587</f>
        <v>6.2550999999999997</v>
      </c>
      <c r="C1584" s="2">
        <f t="shared" si="144"/>
        <v>6.1152758653190951</v>
      </c>
      <c r="D1584" s="2">
        <f t="shared" si="146"/>
        <v>6.1529862456159945</v>
      </c>
      <c r="E1584" s="2">
        <f t="shared" si="145"/>
        <v>-3.7710380296899437E-2</v>
      </c>
      <c r="F1584" s="2">
        <f t="shared" si="149"/>
        <v>-2.0139773219961316E-2</v>
      </c>
      <c r="G1584" s="2">
        <f t="shared" si="147"/>
        <v>-1.7570607076938121E-2</v>
      </c>
      <c r="H1584" s="2" t="str">
        <f t="shared" si="148"/>
        <v>Hold</v>
      </c>
    </row>
    <row r="1585" spans="1:8" ht="13.5" x14ac:dyDescent="0.25">
      <c r="A1585" s="3">
        <f>TITRES_STAT!B1588</f>
        <v>44609</v>
      </c>
      <c r="B1585" s="6">
        <f>TITRES_STAT!D1588</f>
        <v>6.3552</v>
      </c>
      <c r="C1585" s="2">
        <f t="shared" si="144"/>
        <v>6.1008641937315424</v>
      </c>
      <c r="D1585" s="2">
        <f t="shared" si="146"/>
        <v>6.1679650422370322</v>
      </c>
      <c r="E1585" s="2">
        <f t="shared" si="145"/>
        <v>-6.7100848505489807E-2</v>
      </c>
      <c r="F1585" s="2">
        <f t="shared" si="149"/>
        <v>-2.9531988277067017E-2</v>
      </c>
      <c r="G1585" s="2">
        <f t="shared" si="147"/>
        <v>-3.756886022842279E-2</v>
      </c>
      <c r="H1585" s="2" t="str">
        <f t="shared" si="148"/>
        <v>Hold</v>
      </c>
    </row>
    <row r="1586" spans="1:8" ht="13.5" x14ac:dyDescent="0.25">
      <c r="A1586" s="3">
        <f>TITRES_STAT!B1589</f>
        <v>44610</v>
      </c>
      <c r="B1586" s="6">
        <f>TITRES_STAT!D1589</f>
        <v>6.3301999999999996</v>
      </c>
      <c r="C1586" s="2">
        <f t="shared" si="144"/>
        <v>6.1040697023882275</v>
      </c>
      <c r="D1586" s="2">
        <f t="shared" si="146"/>
        <v>6.17998244651577</v>
      </c>
      <c r="E1586" s="2">
        <f t="shared" si="145"/>
        <v>-7.5912744127542453E-2</v>
      </c>
      <c r="F1586" s="2">
        <f t="shared" si="149"/>
        <v>-3.8808139447162104E-2</v>
      </c>
      <c r="G1586" s="2">
        <f t="shared" si="147"/>
        <v>-3.7104604680380349E-2</v>
      </c>
      <c r="H1586" s="2" t="str">
        <f t="shared" si="148"/>
        <v>Hold</v>
      </c>
    </row>
    <row r="1587" spans="1:8" ht="13.5" x14ac:dyDescent="0.25">
      <c r="A1587" s="3">
        <f>TITRES_STAT!B1590</f>
        <v>44613</v>
      </c>
      <c r="B1587" s="6">
        <f>TITRES_STAT!D1590</f>
        <v>6.2885</v>
      </c>
      <c r="C1587" s="2">
        <f t="shared" si="144"/>
        <v>6.1119205174054239</v>
      </c>
      <c r="D1587" s="2">
        <f t="shared" si="146"/>
        <v>6.1880207838108978</v>
      </c>
      <c r="E1587" s="2">
        <f t="shared" si="145"/>
        <v>-7.610026640547396E-2</v>
      </c>
      <c r="F1587" s="2">
        <f t="shared" si="149"/>
        <v>-4.6266564838824478E-2</v>
      </c>
      <c r="G1587" s="2">
        <f t="shared" si="147"/>
        <v>-2.9833701566649481E-2</v>
      </c>
      <c r="H1587" s="2" t="str">
        <f t="shared" si="148"/>
        <v>Hold</v>
      </c>
    </row>
    <row r="1588" spans="1:8" ht="13.5" x14ac:dyDescent="0.25">
      <c r="A1588" s="3">
        <f>TITRES_STAT!B1591</f>
        <v>44614</v>
      </c>
      <c r="B1588" s="6">
        <f>TITRES_STAT!D1591</f>
        <v>6.2885</v>
      </c>
      <c r="C1588" s="2">
        <f t="shared" si="144"/>
        <v>6.121117360881513</v>
      </c>
      <c r="D1588" s="2">
        <f t="shared" si="146"/>
        <v>6.1954636887137946</v>
      </c>
      <c r="E1588" s="2">
        <f t="shared" si="145"/>
        <v>-7.4346327832281567E-2</v>
      </c>
      <c r="F1588" s="2">
        <f t="shared" si="149"/>
        <v>-5.1882517437515895E-2</v>
      </c>
      <c r="G1588" s="2">
        <f t="shared" si="147"/>
        <v>-2.2463810394765672E-2</v>
      </c>
      <c r="H1588" s="2" t="str">
        <f t="shared" si="148"/>
        <v>Hold</v>
      </c>
    </row>
    <row r="1589" spans="1:8" ht="13.5" x14ac:dyDescent="0.25">
      <c r="A1589" s="3">
        <f>TITRES_STAT!B1592</f>
        <v>44615</v>
      </c>
      <c r="B1589" s="6">
        <f>TITRES_STAT!D1592</f>
        <v>6.2550999999999997</v>
      </c>
      <c r="C1589" s="2">
        <f t="shared" si="144"/>
        <v>6.1263454592074345</v>
      </c>
      <c r="D1589" s="2">
        <f t="shared" si="146"/>
        <v>6.1998811932535132</v>
      </c>
      <c r="E1589" s="2">
        <f t="shared" si="145"/>
        <v>-7.3535734046078716E-2</v>
      </c>
      <c r="F1589" s="2">
        <f t="shared" si="149"/>
        <v>-5.6213160759228456E-2</v>
      </c>
      <c r="G1589" s="2">
        <f t="shared" si="147"/>
        <v>-1.732257328685026E-2</v>
      </c>
      <c r="H1589" s="2" t="str">
        <f t="shared" si="148"/>
        <v>Hold</v>
      </c>
    </row>
    <row r="1590" spans="1:8" ht="13.5" x14ac:dyDescent="0.25">
      <c r="A1590" s="3">
        <f>TITRES_STAT!B1593</f>
        <v>44616</v>
      </c>
      <c r="B1590" s="6">
        <f>TITRES_STAT!D1593</f>
        <v>6.2050999999999998</v>
      </c>
      <c r="C1590" s="2">
        <f t="shared" si="144"/>
        <v>6.1307692347139833</v>
      </c>
      <c r="D1590" s="2">
        <f t="shared" si="146"/>
        <v>6.2002677715310313</v>
      </c>
      <c r="E1590" s="2">
        <f t="shared" si="145"/>
        <v>-6.9498536817047984E-2</v>
      </c>
      <c r="F1590" s="2">
        <f t="shared" si="149"/>
        <v>-5.8870235970792363E-2</v>
      </c>
      <c r="G1590" s="2">
        <f t="shared" si="147"/>
        <v>-1.0628300846255621E-2</v>
      </c>
      <c r="H1590" s="2" t="str">
        <f t="shared" si="148"/>
        <v>Hold</v>
      </c>
    </row>
    <row r="1591" spans="1:8" ht="13.5" x14ac:dyDescent="0.25">
      <c r="A1591" s="3">
        <f>TITRES_STAT!B1594</f>
        <v>44617</v>
      </c>
      <c r="B1591" s="6">
        <f>TITRES_STAT!D1594</f>
        <v>6.1634000000000002</v>
      </c>
      <c r="C1591" s="2">
        <f t="shared" si="144"/>
        <v>6.1357893524502938</v>
      </c>
      <c r="D1591" s="2">
        <f t="shared" si="146"/>
        <v>6.1975368254916958</v>
      </c>
      <c r="E1591" s="2">
        <f t="shared" si="145"/>
        <v>-6.1747473041402046E-2</v>
      </c>
      <c r="F1591" s="2">
        <f t="shared" si="149"/>
        <v>-5.9445683384914301E-2</v>
      </c>
      <c r="G1591" s="2">
        <f t="shared" si="147"/>
        <v>-2.3017896564877446E-3</v>
      </c>
      <c r="H1591" s="2" t="str">
        <f t="shared" si="148"/>
        <v>Hold</v>
      </c>
    </row>
    <row r="1592" spans="1:8" ht="13.5" x14ac:dyDescent="0.25">
      <c r="A1592" s="3">
        <f>TITRES_STAT!B1595</f>
        <v>44620</v>
      </c>
      <c r="B1592" s="6">
        <f>TITRES_STAT!D1595</f>
        <v>6.0883000000000003</v>
      </c>
      <c r="C1592" s="2">
        <f t="shared" si="144"/>
        <v>6.1348986828425565</v>
      </c>
      <c r="D1592" s="2">
        <f t="shared" si="146"/>
        <v>6.1894452087886069</v>
      </c>
      <c r="E1592" s="2">
        <f t="shared" si="145"/>
        <v>-5.4546525946050473E-2</v>
      </c>
      <c r="F1592" s="2">
        <f t="shared" si="149"/>
        <v>-5.8465851897141534E-2</v>
      </c>
      <c r="G1592" s="2">
        <f t="shared" si="147"/>
        <v>3.9193259510910614E-3</v>
      </c>
      <c r="H1592" s="2" t="str">
        <f t="shared" si="148"/>
        <v>Sell</v>
      </c>
    </row>
    <row r="1593" spans="1:8" ht="13.5" x14ac:dyDescent="0.25">
      <c r="A1593" s="3">
        <f>TITRES_STAT!B1596</f>
        <v>44621</v>
      </c>
      <c r="B1593" s="6">
        <f>TITRES_STAT!D1596</f>
        <v>6.0883000000000003</v>
      </c>
      <c r="C1593" s="2">
        <f t="shared" si="144"/>
        <v>6.1405604239437022</v>
      </c>
      <c r="D1593" s="2">
        <f t="shared" si="146"/>
        <v>6.1819529711005625</v>
      </c>
      <c r="E1593" s="2">
        <f t="shared" si="145"/>
        <v>-4.139254715686036E-2</v>
      </c>
      <c r="F1593" s="2">
        <f t="shared" si="149"/>
        <v>-5.5051190949085303E-2</v>
      </c>
      <c r="G1593" s="2">
        <f t="shared" si="147"/>
        <v>1.3658643792224943E-2</v>
      </c>
      <c r="H1593" s="2" t="str">
        <f t="shared" si="148"/>
        <v>Sell</v>
      </c>
    </row>
    <row r="1594" spans="1:8" ht="13.5" x14ac:dyDescent="0.25">
      <c r="A1594" s="3">
        <f>TITRES_STAT!B1597</f>
        <v>44622</v>
      </c>
      <c r="B1594" s="6">
        <f>TITRES_STAT!D1597</f>
        <v>6.2550999999999997</v>
      </c>
      <c r="C1594" s="2">
        <f t="shared" si="144"/>
        <v>6.158181897183133</v>
      </c>
      <c r="D1594" s="2">
        <f t="shared" si="146"/>
        <v>6.1873712695375573</v>
      </c>
      <c r="E1594" s="2">
        <f t="shared" si="145"/>
        <v>-2.9189372354424314E-2</v>
      </c>
      <c r="F1594" s="2">
        <f t="shared" si="149"/>
        <v>-4.9878827230153112E-2</v>
      </c>
      <c r="G1594" s="2">
        <f t="shared" si="147"/>
        <v>2.0689454875728798E-2</v>
      </c>
      <c r="H1594" s="2" t="str">
        <f t="shared" si="148"/>
        <v>Sell</v>
      </c>
    </row>
    <row r="1595" spans="1:8" ht="13.5" x14ac:dyDescent="0.25">
      <c r="A1595" s="3">
        <f>TITRES_STAT!B1598</f>
        <v>44623</v>
      </c>
      <c r="B1595" s="6">
        <f>TITRES_STAT!D1598</f>
        <v>6.3802000000000003</v>
      </c>
      <c r="C1595" s="2">
        <f t="shared" si="144"/>
        <v>6.1884923745395737</v>
      </c>
      <c r="D1595" s="2">
        <f t="shared" si="146"/>
        <v>6.2016548792014419</v>
      </c>
      <c r="E1595" s="2">
        <f t="shared" si="145"/>
        <v>-1.3162504661868191E-2</v>
      </c>
      <c r="F1595" s="2">
        <f t="shared" si="149"/>
        <v>-4.2535562716496132E-2</v>
      </c>
      <c r="G1595" s="2">
        <f t="shared" si="147"/>
        <v>2.9373058054627942E-2</v>
      </c>
      <c r="H1595" s="2" t="str">
        <f t="shared" si="148"/>
        <v>Sell</v>
      </c>
    </row>
    <row r="1596" spans="1:8" ht="13.5" x14ac:dyDescent="0.25">
      <c r="A1596" s="3">
        <f>TITRES_STAT!B1599</f>
        <v>44624</v>
      </c>
      <c r="B1596" s="6">
        <f>TITRES_STAT!D1599</f>
        <v>6.2550999999999997</v>
      </c>
      <c r="C1596" s="2">
        <f t="shared" si="144"/>
        <v>6.2102935476873311</v>
      </c>
      <c r="D1596" s="2">
        <f t="shared" si="146"/>
        <v>6.2056137770383719</v>
      </c>
      <c r="E1596" s="2">
        <f t="shared" si="145"/>
        <v>4.6797706489591917E-3</v>
      </c>
      <c r="F1596" s="2">
        <f t="shared" si="149"/>
        <v>-3.309249604340507E-2</v>
      </c>
      <c r="G1596" s="2">
        <f t="shared" si="147"/>
        <v>3.7772266692364262E-2</v>
      </c>
      <c r="H1596" s="2" t="str">
        <f t="shared" si="148"/>
        <v>Sell</v>
      </c>
    </row>
    <row r="1597" spans="1:8" ht="13.5" x14ac:dyDescent="0.25">
      <c r="A1597" s="3">
        <f>TITRES_STAT!B1600</f>
        <v>44627</v>
      </c>
      <c r="B1597" s="6">
        <f>TITRES_STAT!D1600</f>
        <v>6.1717000000000004</v>
      </c>
      <c r="C1597" s="2">
        <f t="shared" si="144"/>
        <v>6.2223253095815876</v>
      </c>
      <c r="D1597" s="2">
        <f t="shared" si="146"/>
        <v>6.2031016454058996</v>
      </c>
      <c r="E1597" s="2">
        <f t="shared" si="145"/>
        <v>1.9223664175687993E-2</v>
      </c>
      <c r="F1597" s="2">
        <f t="shared" si="149"/>
        <v>-2.2629263999586459E-2</v>
      </c>
      <c r="G1597" s="2">
        <f t="shared" si="147"/>
        <v>4.1852928175274452E-2</v>
      </c>
      <c r="H1597" s="2" t="str">
        <f t="shared" si="148"/>
        <v>Sell</v>
      </c>
    </row>
    <row r="1598" spans="1:8" ht="13.5" x14ac:dyDescent="0.25">
      <c r="A1598" s="3">
        <f>TITRES_STAT!B1601</f>
        <v>44628</v>
      </c>
      <c r="B1598" s="6">
        <f>TITRES_STAT!D1601</f>
        <v>6.2468000000000004</v>
      </c>
      <c r="C1598" s="2">
        <f t="shared" si="144"/>
        <v>6.2325060311844203</v>
      </c>
      <c r="D1598" s="2">
        <f t="shared" si="146"/>
        <v>6.2063385605610186</v>
      </c>
      <c r="E1598" s="2">
        <f t="shared" si="145"/>
        <v>2.6167470623401634E-2</v>
      </c>
      <c r="F1598" s="2">
        <f t="shared" si="149"/>
        <v>-1.286991707498884E-2</v>
      </c>
      <c r="G1598" s="2">
        <f t="shared" si="147"/>
        <v>3.9037387698390477E-2</v>
      </c>
      <c r="H1598" s="2" t="str">
        <f t="shared" si="148"/>
        <v>Sell</v>
      </c>
    </row>
    <row r="1599" spans="1:8" ht="13.5" x14ac:dyDescent="0.25">
      <c r="A1599" s="3">
        <f>TITRES_STAT!B1602</f>
        <v>44629</v>
      </c>
      <c r="B1599" s="6">
        <f>TITRES_STAT!D1602</f>
        <v>6.2134</v>
      </c>
      <c r="C1599" s="2">
        <f t="shared" si="144"/>
        <v>6.2359820263868171</v>
      </c>
      <c r="D1599" s="2">
        <f t="shared" si="146"/>
        <v>6.2068616301490911</v>
      </c>
      <c r="E1599" s="2">
        <f t="shared" si="145"/>
        <v>2.9120396237725998E-2</v>
      </c>
      <c r="F1599" s="2">
        <f t="shared" si="149"/>
        <v>-4.4718544124458725E-3</v>
      </c>
      <c r="G1599" s="2">
        <f t="shared" si="147"/>
        <v>3.3592250650171872E-2</v>
      </c>
      <c r="H1599" s="2" t="str">
        <f t="shared" si="148"/>
        <v>Sell</v>
      </c>
    </row>
    <row r="1600" spans="1:8" ht="13.5" x14ac:dyDescent="0.25">
      <c r="A1600" s="3">
        <f>TITRES_STAT!B1603</f>
        <v>44630</v>
      </c>
      <c r="B1600" s="6">
        <f>TITRES_STAT!D1603</f>
        <v>6.1467000000000001</v>
      </c>
      <c r="C1600" s="2">
        <f t="shared" si="144"/>
        <v>6.2312309454042305</v>
      </c>
      <c r="D1600" s="2">
        <f t="shared" si="146"/>
        <v>6.2024052131010103</v>
      </c>
      <c r="E1600" s="2">
        <f t="shared" si="145"/>
        <v>2.8825732303220164E-2</v>
      </c>
      <c r="F1600" s="2">
        <f t="shared" si="149"/>
        <v>2.1876629306873349E-3</v>
      </c>
      <c r="G1600" s="2">
        <f t="shared" si="147"/>
        <v>2.6638069372532828E-2</v>
      </c>
      <c r="H1600" s="2" t="str">
        <f t="shared" si="148"/>
        <v>Sell</v>
      </c>
    </row>
    <row r="1601" spans="1:8" ht="13.5" x14ac:dyDescent="0.25">
      <c r="A1601" s="3">
        <f>TITRES_STAT!B1604</f>
        <v>44631</v>
      </c>
      <c r="B1601" s="6">
        <f>TITRES_STAT!D1604</f>
        <v>6.1967999999999996</v>
      </c>
      <c r="C1601" s="2">
        <f t="shared" si="144"/>
        <v>6.2207954153420406</v>
      </c>
      <c r="D1601" s="2">
        <f t="shared" si="146"/>
        <v>6.2019900121305653</v>
      </c>
      <c r="E1601" s="2">
        <f t="shared" si="145"/>
        <v>1.880540321147528E-2</v>
      </c>
      <c r="F1601" s="2">
        <f t="shared" si="149"/>
        <v>5.5112109868449242E-3</v>
      </c>
      <c r="G1601" s="2">
        <f t="shared" si="147"/>
        <v>1.3294192224630356E-2</v>
      </c>
      <c r="H1601" s="2" t="str">
        <f t="shared" si="148"/>
        <v>Sell</v>
      </c>
    </row>
    <row r="1602" spans="1:8" ht="13.5" x14ac:dyDescent="0.25">
      <c r="A1602" s="3">
        <f>TITRES_STAT!B1605</f>
        <v>44634</v>
      </c>
      <c r="B1602" s="6">
        <f>TITRES_STAT!D1605</f>
        <v>6.1717000000000004</v>
      </c>
      <c r="C1602" s="2">
        <f t="shared" si="144"/>
        <v>6.2004115052894191</v>
      </c>
      <c r="D1602" s="2">
        <f t="shared" si="146"/>
        <v>6.1997463075283017</v>
      </c>
      <c r="E1602" s="2">
        <f t="shared" si="145"/>
        <v>6.6519776111739759E-4</v>
      </c>
      <c r="F1602" s="2">
        <f t="shared" si="149"/>
        <v>4.5420083416994189E-3</v>
      </c>
      <c r="G1602" s="2">
        <f t="shared" si="147"/>
        <v>-3.8768105805820213E-3</v>
      </c>
      <c r="H1602" s="2" t="str">
        <f t="shared" si="148"/>
        <v>Hold</v>
      </c>
    </row>
    <row r="1603" spans="1:8" ht="13.5" x14ac:dyDescent="0.25">
      <c r="A1603" s="3">
        <f>TITRES_STAT!B1606</f>
        <v>44635</v>
      </c>
      <c r="B1603" s="6">
        <f>TITRES_STAT!D1606</f>
        <v>6.2050999999999998</v>
      </c>
      <c r="C1603" s="2">
        <f t="shared" si="144"/>
        <v>6.1831635813987393</v>
      </c>
      <c r="D1603" s="2">
        <f t="shared" si="146"/>
        <v>6.2001428773410208</v>
      </c>
      <c r="E1603" s="2">
        <f t="shared" si="145"/>
        <v>-1.6979295942281425E-2</v>
      </c>
      <c r="F1603" s="2">
        <f t="shared" si="149"/>
        <v>2.3774748490325032E-4</v>
      </c>
      <c r="G1603" s="2">
        <f t="shared" si="147"/>
        <v>-1.7217043427184674E-2</v>
      </c>
      <c r="H1603" s="2" t="str">
        <f t="shared" si="148"/>
        <v>Hold</v>
      </c>
    </row>
    <row r="1604" spans="1:8" ht="13.5" x14ac:dyDescent="0.25">
      <c r="A1604" s="3">
        <f>TITRES_STAT!B1607</f>
        <v>44636</v>
      </c>
      <c r="B1604" s="6">
        <f>TITRES_STAT!D1607</f>
        <v>6.2385000000000002</v>
      </c>
      <c r="C1604" s="2">
        <f t="shared" si="144"/>
        <v>6.1942307227220104</v>
      </c>
      <c r="D1604" s="2">
        <f t="shared" si="146"/>
        <v>6.2029841456861297</v>
      </c>
      <c r="E1604" s="2">
        <f t="shared" si="145"/>
        <v>-8.7534229641192951E-3</v>
      </c>
      <c r="F1604" s="2">
        <f t="shared" si="149"/>
        <v>-1.5604866049012589E-3</v>
      </c>
      <c r="G1604" s="2">
        <f t="shared" si="147"/>
        <v>-7.192936359218036E-3</v>
      </c>
      <c r="H1604" s="2" t="str">
        <f t="shared" si="148"/>
        <v>Hold</v>
      </c>
    </row>
    <row r="1605" spans="1:8" ht="13.5" x14ac:dyDescent="0.25">
      <c r="A1605" s="3">
        <f>TITRES_STAT!B1608</f>
        <v>44637</v>
      </c>
      <c r="B1605" s="6">
        <f>TITRES_STAT!D1608</f>
        <v>6.1717000000000004</v>
      </c>
      <c r="C1605" s="2">
        <f t="shared" si="144"/>
        <v>6.2228413807647778</v>
      </c>
      <c r="D1605" s="2">
        <f t="shared" si="146"/>
        <v>6.2006668015612316</v>
      </c>
      <c r="E1605" s="2">
        <f t="shared" si="145"/>
        <v>2.2174579203546152E-2</v>
      </c>
      <c r="F1605" s="2">
        <f t="shared" si="149"/>
        <v>3.1865265567882235E-3</v>
      </c>
      <c r="G1605" s="2">
        <f t="shared" si="147"/>
        <v>1.898805264675793E-2</v>
      </c>
      <c r="H1605" s="2" t="str">
        <f t="shared" si="148"/>
        <v>Sell</v>
      </c>
    </row>
    <row r="1606" spans="1:8" ht="13.5" x14ac:dyDescent="0.25">
      <c r="A1606" s="3">
        <f>TITRES_STAT!B1609</f>
        <v>44638</v>
      </c>
      <c r="B1606" s="6">
        <f>TITRES_STAT!D1609</f>
        <v>6.2468000000000004</v>
      </c>
      <c r="C1606" s="2">
        <f t="shared" si="144"/>
        <v>6.2278042452625044</v>
      </c>
      <c r="D1606" s="2">
        <f t="shared" si="146"/>
        <v>6.2040840755196589</v>
      </c>
      <c r="E1606" s="2">
        <f t="shared" si="145"/>
        <v>2.372016974284552E-2</v>
      </c>
      <c r="F1606" s="2">
        <f t="shared" si="149"/>
        <v>7.2932551939996829E-3</v>
      </c>
      <c r="G1606" s="2">
        <f t="shared" si="147"/>
        <v>1.6426914548845838E-2</v>
      </c>
      <c r="H1606" s="2" t="str">
        <f t="shared" si="148"/>
        <v>Sell</v>
      </c>
    </row>
    <row r="1607" spans="1:8" ht="13.5" x14ac:dyDescent="0.25">
      <c r="A1607" s="3">
        <f>TITRES_STAT!B1610</f>
        <v>44641</v>
      </c>
      <c r="B1607" s="6">
        <f>TITRES_STAT!D1610</f>
        <v>6.13</v>
      </c>
      <c r="C1607" s="2">
        <f t="shared" si="144"/>
        <v>6.2191728229144267</v>
      </c>
      <c r="D1607" s="2">
        <f t="shared" si="146"/>
        <v>6.1985963662219064</v>
      </c>
      <c r="E1607" s="2">
        <f t="shared" si="145"/>
        <v>2.0576456692520395E-2</v>
      </c>
      <c r="F1607" s="2">
        <f t="shared" si="149"/>
        <v>9.9498954937038246E-3</v>
      </c>
      <c r="G1607" s="2">
        <f t="shared" si="147"/>
        <v>1.062656119881657E-2</v>
      </c>
      <c r="H1607" s="2" t="str">
        <f t="shared" si="148"/>
        <v>Sell</v>
      </c>
    </row>
    <row r="1608" spans="1:8" ht="13.5" x14ac:dyDescent="0.25">
      <c r="A1608" s="3">
        <f>TITRES_STAT!B1611</f>
        <v>44642</v>
      </c>
      <c r="B1608" s="6">
        <f>TITRES_STAT!D1611</f>
        <v>6.0883000000000003</v>
      </c>
      <c r="C1608" s="2">
        <f t="shared" si="144"/>
        <v>6.2234231578506689</v>
      </c>
      <c r="D1608" s="2">
        <f t="shared" si="146"/>
        <v>6.1904262650202835</v>
      </c>
      <c r="E1608" s="2">
        <f t="shared" si="145"/>
        <v>3.2996892830385427E-2</v>
      </c>
      <c r="F1608" s="2">
        <f t="shared" si="149"/>
        <v>1.4559294961040145E-2</v>
      </c>
      <c r="G1608" s="2">
        <f t="shared" si="147"/>
        <v>1.8437597869345283E-2</v>
      </c>
      <c r="H1608" s="2" t="str">
        <f t="shared" si="148"/>
        <v>Sell</v>
      </c>
    </row>
    <row r="1609" spans="1:8" ht="13.5" x14ac:dyDescent="0.25">
      <c r="A1609" s="3">
        <f>TITRES_STAT!B1612</f>
        <v>44643</v>
      </c>
      <c r="B1609" s="6">
        <f>TITRES_STAT!D1612</f>
        <v>6.13</v>
      </c>
      <c r="C1609" s="2">
        <f t="shared" si="144"/>
        <v>6.221881133565951</v>
      </c>
      <c r="D1609" s="2">
        <f t="shared" si="146"/>
        <v>6.1859502453891517</v>
      </c>
      <c r="E1609" s="2">
        <f t="shared" si="145"/>
        <v>3.5930888176799236E-2</v>
      </c>
      <c r="F1609" s="2">
        <f t="shared" si="149"/>
        <v>1.8833613604191963E-2</v>
      </c>
      <c r="G1609" s="2">
        <f t="shared" si="147"/>
        <v>1.7097274572607273E-2</v>
      </c>
      <c r="H1609" s="2" t="str">
        <f t="shared" si="148"/>
        <v>Sell</v>
      </c>
    </row>
    <row r="1610" spans="1:8" ht="13.5" x14ac:dyDescent="0.25">
      <c r="A1610" s="3">
        <f>TITRES_STAT!B1613</f>
        <v>44644</v>
      </c>
      <c r="B1610" s="6">
        <f>TITRES_STAT!D1613</f>
        <v>6.13</v>
      </c>
      <c r="C1610" s="2">
        <f t="shared" si="144"/>
        <v>6.2103148053250354</v>
      </c>
      <c r="D1610" s="2">
        <f t="shared" si="146"/>
        <v>6.1818057827677331</v>
      </c>
      <c r="E1610" s="2">
        <f t="shared" si="145"/>
        <v>2.8509022557302366E-2</v>
      </c>
      <c r="F1610" s="2">
        <f t="shared" si="149"/>
        <v>2.0768695394814043E-2</v>
      </c>
      <c r="G1610" s="2">
        <f t="shared" si="147"/>
        <v>7.7403271624883231E-3</v>
      </c>
      <c r="H1610" s="2" t="str">
        <f t="shared" si="148"/>
        <v>Sell</v>
      </c>
    </row>
    <row r="1611" spans="1:8" ht="13.5" x14ac:dyDescent="0.25">
      <c r="A1611" s="3">
        <f>TITRES_STAT!B1614</f>
        <v>44645</v>
      </c>
      <c r="B1611" s="6">
        <f>TITRES_STAT!D1614</f>
        <v>6.2550999999999997</v>
      </c>
      <c r="C1611" s="2">
        <f t="shared" si="144"/>
        <v>6.2082356045057994</v>
      </c>
      <c r="D1611" s="2">
        <f t="shared" si="146"/>
        <v>6.1872349840441974</v>
      </c>
      <c r="E1611" s="2">
        <f t="shared" si="145"/>
        <v>2.1000620461602004E-2</v>
      </c>
      <c r="F1611" s="2">
        <f t="shared" si="149"/>
        <v>2.0815080408171635E-2</v>
      </c>
      <c r="G1611" s="2">
        <f t="shared" si="147"/>
        <v>1.8554005343036917E-4</v>
      </c>
      <c r="H1611" s="2" t="str">
        <f t="shared" si="148"/>
        <v>Sell</v>
      </c>
    </row>
    <row r="1612" spans="1:8" ht="13.5" x14ac:dyDescent="0.25">
      <c r="A1612" s="3">
        <f>TITRES_STAT!B1615</f>
        <v>44648</v>
      </c>
      <c r="B1612" s="6">
        <f>TITRES_STAT!D1615</f>
        <v>6.0382999999999996</v>
      </c>
      <c r="C1612" s="2">
        <f t="shared" si="144"/>
        <v>6.2026147422741378</v>
      </c>
      <c r="D1612" s="2">
        <f t="shared" si="146"/>
        <v>6.1762027630038867</v>
      </c>
      <c r="E1612" s="2">
        <f t="shared" si="145"/>
        <v>2.6411979270251074E-2</v>
      </c>
      <c r="F1612" s="2">
        <f t="shared" si="149"/>
        <v>2.1934460180587523E-2</v>
      </c>
      <c r="G1612" s="2">
        <f t="shared" si="147"/>
        <v>4.4775190896635501E-3</v>
      </c>
      <c r="H1612" s="2" t="str">
        <f t="shared" si="148"/>
        <v>Sell</v>
      </c>
    </row>
    <row r="1613" spans="1:8" ht="13.5" x14ac:dyDescent="0.25">
      <c r="A1613" s="3">
        <f>TITRES_STAT!B1616</f>
        <v>44649</v>
      </c>
      <c r="B1613" s="6">
        <f>TITRES_STAT!D1616</f>
        <v>6.0465999999999998</v>
      </c>
      <c r="C1613" s="2">
        <f t="shared" si="144"/>
        <v>6.202997089616578</v>
      </c>
      <c r="D1613" s="2">
        <f t="shared" si="146"/>
        <v>6.1666025583369315</v>
      </c>
      <c r="E1613" s="2">
        <f t="shared" si="145"/>
        <v>3.6394531279646536E-2</v>
      </c>
      <c r="F1613" s="2">
        <f t="shared" si="149"/>
        <v>2.4826474400399326E-2</v>
      </c>
      <c r="G1613" s="2">
        <f t="shared" si="147"/>
        <v>1.156805687924721E-2</v>
      </c>
      <c r="H1613" s="2" t="str">
        <f t="shared" si="148"/>
        <v>Sell</v>
      </c>
    </row>
    <row r="1614" spans="1:8" ht="13.5" x14ac:dyDescent="0.25">
      <c r="A1614" s="3">
        <f>TITRES_STAT!B1617</f>
        <v>44650</v>
      </c>
      <c r="B1614" s="6">
        <f>TITRES_STAT!D1617</f>
        <v>6.2301000000000002</v>
      </c>
      <c r="C1614" s="2">
        <f t="shared" si="144"/>
        <v>6.2084590758294125</v>
      </c>
      <c r="D1614" s="2">
        <f t="shared" si="146"/>
        <v>6.1713060725341959</v>
      </c>
      <c r="E1614" s="2">
        <f t="shared" si="145"/>
        <v>3.7153003295216536E-2</v>
      </c>
      <c r="F1614" s="2">
        <f t="shared" si="149"/>
        <v>2.7291780179362769E-2</v>
      </c>
      <c r="G1614" s="2">
        <f t="shared" si="147"/>
        <v>9.8612231158537664E-3</v>
      </c>
      <c r="H1614" s="2" t="str">
        <f t="shared" si="148"/>
        <v>Sell</v>
      </c>
    </row>
    <row r="1615" spans="1:8" ht="13.5" x14ac:dyDescent="0.25">
      <c r="A1615" s="3">
        <f>TITRES_STAT!B1618</f>
        <v>44651</v>
      </c>
      <c r="B1615" s="6">
        <f>TITRES_STAT!D1618</f>
        <v>6.2301000000000002</v>
      </c>
      <c r="C1615" s="2">
        <f t="shared" ref="C1615:C1678" si="150">$C$4*B1605+C1614*(1-$C$4)</f>
        <v>6.2028038333941176</v>
      </c>
      <c r="D1615" s="2">
        <f t="shared" si="146"/>
        <v>6.1756611782724038</v>
      </c>
      <c r="E1615" s="2">
        <f t="shared" si="145"/>
        <v>2.7142655121713766E-2</v>
      </c>
      <c r="F1615" s="2">
        <f t="shared" si="149"/>
        <v>2.7261955167832971E-2</v>
      </c>
      <c r="G1615" s="2">
        <f t="shared" si="147"/>
        <v>-1.1930004611920494E-4</v>
      </c>
      <c r="H1615" s="2" t="str">
        <f t="shared" si="148"/>
        <v>Hold</v>
      </c>
    </row>
    <row r="1616" spans="1:8" ht="13.5" x14ac:dyDescent="0.25">
      <c r="A1616" s="3">
        <f>TITRES_STAT!B1619</f>
        <v>44652</v>
      </c>
      <c r="B1616" s="6">
        <f>TITRES_STAT!D1619</f>
        <v>6.1551</v>
      </c>
      <c r="C1616" s="2">
        <f t="shared" si="150"/>
        <v>6.2095724744104075</v>
      </c>
      <c r="D1616" s="2">
        <f t="shared" si="146"/>
        <v>6.1741381280300036</v>
      </c>
      <c r="E1616" s="2">
        <f t="shared" si="145"/>
        <v>3.5434346380403881E-2</v>
      </c>
      <c r="F1616" s="2">
        <f t="shared" si="149"/>
        <v>2.8896433410347155E-2</v>
      </c>
      <c r="G1616" s="2">
        <f t="shared" si="147"/>
        <v>6.5379129700567258E-3</v>
      </c>
      <c r="H1616" s="2" t="str">
        <f t="shared" si="148"/>
        <v>Sell</v>
      </c>
    </row>
    <row r="1617" spans="1:8" ht="13.5" x14ac:dyDescent="0.25">
      <c r="A1617" s="3">
        <f>TITRES_STAT!B1620</f>
        <v>44655</v>
      </c>
      <c r="B1617" s="6">
        <f>TITRES_STAT!D1620</f>
        <v>6.0382999999999996</v>
      </c>
      <c r="C1617" s="2">
        <f t="shared" si="150"/>
        <v>6.1973305552703444</v>
      </c>
      <c r="D1617" s="2">
        <f t="shared" si="146"/>
        <v>6.1640760444722256</v>
      </c>
      <c r="E1617" s="2">
        <f t="shared" si="145"/>
        <v>3.3254510798118808E-2</v>
      </c>
      <c r="F1617" s="2">
        <f t="shared" si="149"/>
        <v>2.9768048887901487E-2</v>
      </c>
      <c r="G1617" s="2">
        <f t="shared" si="147"/>
        <v>3.4864619102173214E-3</v>
      </c>
      <c r="H1617" s="2" t="str">
        <f t="shared" si="148"/>
        <v>Sell</v>
      </c>
    </row>
    <row r="1618" spans="1:8" ht="13.5" x14ac:dyDescent="0.25">
      <c r="A1618" s="3">
        <f>TITRES_STAT!B1621</f>
        <v>44656</v>
      </c>
      <c r="B1618" s="6">
        <f>TITRES_STAT!D1621</f>
        <v>6.13</v>
      </c>
      <c r="C1618" s="2">
        <f t="shared" si="150"/>
        <v>6.1805566236902916</v>
      </c>
      <c r="D1618" s="2">
        <f t="shared" si="146"/>
        <v>6.1615518930298387</v>
      </c>
      <c r="E1618" s="2">
        <f t="shared" si="145"/>
        <v>1.9004730660452829E-2</v>
      </c>
      <c r="F1618" s="2">
        <f t="shared" si="149"/>
        <v>2.7615385242411757E-2</v>
      </c>
      <c r="G1618" s="2">
        <f t="shared" si="147"/>
        <v>-8.6106545819589278E-3</v>
      </c>
      <c r="H1618" s="2" t="str">
        <f t="shared" si="148"/>
        <v>Hold</v>
      </c>
    </row>
    <row r="1619" spans="1:8" ht="13.5" x14ac:dyDescent="0.25">
      <c r="A1619" s="3">
        <f>TITRES_STAT!B1622</f>
        <v>44657</v>
      </c>
      <c r="B1619" s="6">
        <f>TITRES_STAT!D1622</f>
        <v>6.0549999999999997</v>
      </c>
      <c r="C1619" s="2">
        <f t="shared" si="150"/>
        <v>6.1727786815840924</v>
      </c>
      <c r="D1619" s="2">
        <f t="shared" si="146"/>
        <v>6.1536591602128139</v>
      </c>
      <c r="E1619" s="2">
        <f t="shared" si="145"/>
        <v>1.9119521371278481E-2</v>
      </c>
      <c r="F1619" s="2">
        <f t="shared" si="149"/>
        <v>2.5916212468185103E-2</v>
      </c>
      <c r="G1619" s="2">
        <f t="shared" si="147"/>
        <v>-6.7966910969066222E-3</v>
      </c>
      <c r="H1619" s="2" t="str">
        <f t="shared" si="148"/>
        <v>Hold</v>
      </c>
    </row>
    <row r="1620" spans="1:8" ht="13.5" x14ac:dyDescent="0.25">
      <c r="A1620" s="3">
        <f>TITRES_STAT!B1623</f>
        <v>44658</v>
      </c>
      <c r="B1620" s="6">
        <f>TITRES_STAT!D1623</f>
        <v>6.0465999999999998</v>
      </c>
      <c r="C1620" s="2">
        <f t="shared" si="150"/>
        <v>6.1661973459557702</v>
      </c>
      <c r="D1620" s="2">
        <f t="shared" si="146"/>
        <v>6.1457288520489017</v>
      </c>
      <c r="E1620" s="2">
        <f t="shared" si="145"/>
        <v>2.0468493906868446E-2</v>
      </c>
      <c r="F1620" s="2">
        <f t="shared" si="149"/>
        <v>2.4826668755921773E-2</v>
      </c>
      <c r="G1620" s="2">
        <f t="shared" si="147"/>
        <v>-4.358174849053327E-3</v>
      </c>
      <c r="H1620" s="2" t="str">
        <f t="shared" si="148"/>
        <v>Hold</v>
      </c>
    </row>
    <row r="1621" spans="1:8" ht="13.5" x14ac:dyDescent="0.25">
      <c r="A1621" s="3">
        <f>TITRES_STAT!B1624</f>
        <v>44659</v>
      </c>
      <c r="B1621" s="6">
        <f>TITRES_STAT!D1624</f>
        <v>6.0465999999999998</v>
      </c>
      <c r="C1621" s="2">
        <f t="shared" si="150"/>
        <v>6.1798746773471906</v>
      </c>
      <c r="D1621" s="2">
        <f t="shared" si="146"/>
        <v>6.1383859741193536</v>
      </c>
      <c r="E1621" s="2">
        <f t="shared" si="145"/>
        <v>4.1488703227837043E-2</v>
      </c>
      <c r="F1621" s="2">
        <f t="shared" si="149"/>
        <v>2.815907565030483E-2</v>
      </c>
      <c r="G1621" s="2">
        <f t="shared" si="147"/>
        <v>1.3329627577532213E-2</v>
      </c>
      <c r="H1621" s="2" t="str">
        <f t="shared" si="148"/>
        <v>Sell</v>
      </c>
    </row>
    <row r="1622" spans="1:8" ht="13.5" x14ac:dyDescent="0.25">
      <c r="A1622" s="3">
        <f>TITRES_STAT!B1625</f>
        <v>44662</v>
      </c>
      <c r="B1622" s="6">
        <f>TITRES_STAT!D1625</f>
        <v>6.1551</v>
      </c>
      <c r="C1622" s="2">
        <f t="shared" si="150"/>
        <v>6.1580939577553151</v>
      </c>
      <c r="D1622" s="2">
        <f t="shared" si="146"/>
        <v>6.1396240501105126</v>
      </c>
      <c r="E1622" s="2">
        <f t="shared" si="145"/>
        <v>1.8469907644802497E-2</v>
      </c>
      <c r="F1622" s="2">
        <f t="shared" si="149"/>
        <v>2.6221242049204365E-2</v>
      </c>
      <c r="G1622" s="2">
        <f t="shared" si="147"/>
        <v>-7.7513344044018682E-3</v>
      </c>
      <c r="H1622" s="2" t="str">
        <f t="shared" si="148"/>
        <v>Hold</v>
      </c>
    </row>
    <row r="1623" spans="1:8" ht="13.5" x14ac:dyDescent="0.25">
      <c r="A1623" s="3">
        <f>TITRES_STAT!B1626</f>
        <v>44663</v>
      </c>
      <c r="B1623" s="6">
        <f>TITRES_STAT!D1626</f>
        <v>6.1551</v>
      </c>
      <c r="C1623" s="2">
        <f t="shared" si="150"/>
        <v>6.140941041177574</v>
      </c>
      <c r="D1623" s="2">
        <f t="shared" si="146"/>
        <v>6.1407704167689934</v>
      </c>
      <c r="E1623" s="2">
        <f t="shared" si="145"/>
        <v>1.7062440858062189E-4</v>
      </c>
      <c r="F1623" s="2">
        <f t="shared" si="149"/>
        <v>2.1011118521079616E-2</v>
      </c>
      <c r="G1623" s="2">
        <f t="shared" si="147"/>
        <v>-2.0840494112498994E-2</v>
      </c>
      <c r="H1623" s="2" t="str">
        <f t="shared" si="148"/>
        <v>Hold</v>
      </c>
    </row>
    <row r="1624" spans="1:8" ht="13.5" x14ac:dyDescent="0.25">
      <c r="A1624" s="3">
        <f>TITRES_STAT!B1627</f>
        <v>44664</v>
      </c>
      <c r="B1624" s="6">
        <f>TITRES_STAT!D1627</f>
        <v>6.0049000000000001</v>
      </c>
      <c r="C1624" s="2">
        <f t="shared" si="150"/>
        <v>6.1546578040733317</v>
      </c>
      <c r="D1624" s="2">
        <f t="shared" si="146"/>
        <v>6.1307059414527716</v>
      </c>
      <c r="E1624" s="2">
        <f t="shared" si="145"/>
        <v>2.3951862620560149E-2</v>
      </c>
      <c r="F1624" s="2">
        <f t="shared" si="149"/>
        <v>2.1599267340975722E-2</v>
      </c>
      <c r="G1624" s="2">
        <f t="shared" si="147"/>
        <v>2.3525952795844275E-3</v>
      </c>
      <c r="H1624" s="2" t="str">
        <f t="shared" si="148"/>
        <v>Sell</v>
      </c>
    </row>
    <row r="1625" spans="1:8" ht="13.5" x14ac:dyDescent="0.25">
      <c r="A1625" s="3">
        <f>TITRES_STAT!B1628</f>
        <v>44665</v>
      </c>
      <c r="B1625" s="6">
        <f>TITRES_STAT!D1628</f>
        <v>6.13</v>
      </c>
      <c r="C1625" s="2">
        <f t="shared" si="150"/>
        <v>6.1662642957543579</v>
      </c>
      <c r="D1625" s="2">
        <f t="shared" si="146"/>
        <v>6.1306536494933077</v>
      </c>
      <c r="E1625" s="2">
        <f t="shared" si="145"/>
        <v>3.561064626105015E-2</v>
      </c>
      <c r="F1625" s="2">
        <f t="shared" si="149"/>
        <v>2.4401543124990606E-2</v>
      </c>
      <c r="G1625" s="2">
        <f t="shared" si="147"/>
        <v>1.1209103136059544E-2</v>
      </c>
      <c r="H1625" s="2" t="str">
        <f t="shared" si="148"/>
        <v>Sell</v>
      </c>
    </row>
    <row r="1626" spans="1:8" ht="13.5" x14ac:dyDescent="0.25">
      <c r="A1626" s="3">
        <f>TITRES_STAT!B1629</f>
        <v>44666</v>
      </c>
      <c r="B1626" s="6">
        <f>TITRES_STAT!D1629</f>
        <v>6.0883000000000003</v>
      </c>
      <c r="C1626" s="2">
        <f t="shared" si="150"/>
        <v>6.1645467117921493</v>
      </c>
      <c r="D1626" s="2">
        <f t="shared" si="146"/>
        <v>6.1275163421234335</v>
      </c>
      <c r="E1626" s="2">
        <f t="shared" si="145"/>
        <v>3.7030369668715757E-2</v>
      </c>
      <c r="F1626" s="2">
        <f t="shared" si="149"/>
        <v>2.6927308433735638E-2</v>
      </c>
      <c r="G1626" s="2">
        <f t="shared" si="147"/>
        <v>1.0103061234980119E-2</v>
      </c>
      <c r="H1626" s="2" t="str">
        <f t="shared" si="148"/>
        <v>Sell</v>
      </c>
    </row>
    <row r="1627" spans="1:8" ht="13.5" x14ac:dyDescent="0.25">
      <c r="A1627" s="3">
        <f>TITRES_STAT!B1630</f>
        <v>44669</v>
      </c>
      <c r="B1627" s="6">
        <f>TITRES_STAT!D1630</f>
        <v>6.0883000000000003</v>
      </c>
      <c r="C1627" s="2">
        <f t="shared" si="150"/>
        <v>6.1451241407472033</v>
      </c>
      <c r="D1627" s="2">
        <f t="shared" si="146"/>
        <v>6.1246114278920682</v>
      </c>
      <c r="E1627" s="2">
        <f t="shared" si="145"/>
        <v>2.0512712855135007E-2</v>
      </c>
      <c r="F1627" s="2">
        <f t="shared" si="149"/>
        <v>2.5644389318015513E-2</v>
      </c>
      <c r="G1627" s="2">
        <f t="shared" si="147"/>
        <v>-5.1316764628805064E-3</v>
      </c>
      <c r="H1627" s="2" t="str">
        <f t="shared" si="148"/>
        <v>Hold</v>
      </c>
    </row>
    <row r="1628" spans="1:8" ht="13.5" x14ac:dyDescent="0.25">
      <c r="A1628" s="3">
        <f>TITRES_STAT!B1631</f>
        <v>44670</v>
      </c>
      <c r="B1628" s="6">
        <f>TITRES_STAT!D1631</f>
        <v>6.1216999999999997</v>
      </c>
      <c r="C1628" s="2">
        <f t="shared" si="150"/>
        <v>6.1427973498630175</v>
      </c>
      <c r="D1628" s="2">
        <f t="shared" si="146"/>
        <v>6.1243957665667299</v>
      </c>
      <c r="E1628" s="2">
        <f t="shared" ref="E1628:E1691" si="151">C1628-D1628</f>
        <v>1.8401583296287605E-2</v>
      </c>
      <c r="F1628" s="2">
        <f t="shared" si="149"/>
        <v>2.419582811366993E-2</v>
      </c>
      <c r="G1628" s="2">
        <f t="shared" si="147"/>
        <v>-5.7942448173823255E-3</v>
      </c>
      <c r="H1628" s="2" t="str">
        <f t="shared" si="148"/>
        <v>Hold</v>
      </c>
    </row>
    <row r="1629" spans="1:8" ht="13.5" x14ac:dyDescent="0.25">
      <c r="A1629" s="3">
        <f>TITRES_STAT!B1632</f>
        <v>44671</v>
      </c>
      <c r="B1629" s="6">
        <f>TITRES_STAT!D1632</f>
        <v>6.0465999999999998</v>
      </c>
      <c r="C1629" s="2">
        <f t="shared" si="150"/>
        <v>6.129290065268707</v>
      </c>
      <c r="D1629" s="2">
        <f t="shared" ref="D1629:D1692" si="152">$D$4*B1629+(1-$D$4)*D1628</f>
        <v>6.1186331171914166</v>
      </c>
      <c r="E1629" s="2">
        <f t="shared" si="151"/>
        <v>1.0656948077290451E-2</v>
      </c>
      <c r="F1629" s="2">
        <f t="shared" si="149"/>
        <v>2.1488052106394036E-2</v>
      </c>
      <c r="G1629" s="2">
        <f t="shared" si="147"/>
        <v>-1.0831104029103585E-2</v>
      </c>
      <c r="H1629" s="2" t="str">
        <f t="shared" si="148"/>
        <v>Hold</v>
      </c>
    </row>
    <row r="1630" spans="1:8" ht="13.5" x14ac:dyDescent="0.25">
      <c r="A1630" s="3">
        <f>TITRES_STAT!B1633</f>
        <v>44672</v>
      </c>
      <c r="B1630" s="6">
        <f>TITRES_STAT!D1633</f>
        <v>6.0049000000000001</v>
      </c>
      <c r="C1630" s="2">
        <f t="shared" si="150"/>
        <v>6.1165685167658292</v>
      </c>
      <c r="D1630" s="2">
        <f t="shared" si="152"/>
        <v>6.1102084418439038</v>
      </c>
      <c r="E1630" s="2">
        <f t="shared" si="151"/>
        <v>6.3600749219254737E-3</v>
      </c>
      <c r="F1630" s="2">
        <f t="shared" si="149"/>
        <v>1.8462456669500325E-2</v>
      </c>
      <c r="G1630" s="2">
        <f t="shared" si="147"/>
        <v>-1.2102381747574852E-2</v>
      </c>
      <c r="H1630" s="2" t="str">
        <f t="shared" si="148"/>
        <v>Hold</v>
      </c>
    </row>
    <row r="1631" spans="1:8" ht="13.5" x14ac:dyDescent="0.25">
      <c r="A1631" s="3">
        <f>TITRES_STAT!B1634</f>
        <v>44673</v>
      </c>
      <c r="B1631" s="6">
        <f>TITRES_STAT!D1634</f>
        <v>5.9631999999999996</v>
      </c>
      <c r="C1631" s="2">
        <f t="shared" si="150"/>
        <v>6.1058041295710863</v>
      </c>
      <c r="D1631" s="2">
        <f t="shared" si="152"/>
        <v>6.0993189276332442</v>
      </c>
      <c r="E1631" s="2">
        <f t="shared" si="151"/>
        <v>6.4852019378420778E-3</v>
      </c>
      <c r="F1631" s="2">
        <f t="shared" si="149"/>
        <v>1.6067005723168677E-2</v>
      </c>
      <c r="G1631" s="2">
        <f t="shared" si="147"/>
        <v>-9.5818037853265987E-3</v>
      </c>
      <c r="H1631" s="2" t="str">
        <f t="shared" si="148"/>
        <v>Hold</v>
      </c>
    </row>
    <row r="1632" spans="1:8" ht="13.5" x14ac:dyDescent="0.25">
      <c r="A1632" s="3">
        <f>TITRES_STAT!B1635</f>
        <v>44676</v>
      </c>
      <c r="B1632" s="6">
        <f>TITRES_STAT!D1635</f>
        <v>5.9631999999999996</v>
      </c>
      <c r="C1632" s="2">
        <f t="shared" si="150"/>
        <v>6.1133881096370732</v>
      </c>
      <c r="D1632" s="2">
        <f t="shared" si="152"/>
        <v>6.0892360441048563</v>
      </c>
      <c r="E1632" s="2">
        <f t="shared" si="151"/>
        <v>2.4152065532216938E-2</v>
      </c>
      <c r="F1632" s="2">
        <f t="shared" si="149"/>
        <v>1.7684017684978327E-2</v>
      </c>
      <c r="G1632" s="2">
        <f t="shared" si="147"/>
        <v>6.4680478472386102E-3</v>
      </c>
      <c r="H1632" s="2" t="str">
        <f t="shared" si="148"/>
        <v>Sell</v>
      </c>
    </row>
    <row r="1633" spans="1:8" ht="13.5" x14ac:dyDescent="0.25">
      <c r="A1633" s="3">
        <f>TITRES_STAT!B1636</f>
        <v>44677</v>
      </c>
      <c r="B1633" s="6">
        <f>TITRES_STAT!D1636</f>
        <v>6.0216000000000003</v>
      </c>
      <c r="C1633" s="2">
        <f t="shared" si="150"/>
        <v>6.1198053235390626</v>
      </c>
      <c r="D1633" s="2">
        <f t="shared" si="152"/>
        <v>6.0842259667637562</v>
      </c>
      <c r="E1633" s="2">
        <f t="shared" si="151"/>
        <v>3.5579356775306437E-2</v>
      </c>
      <c r="F1633" s="2">
        <f t="shared" si="149"/>
        <v>2.1263085503043951E-2</v>
      </c>
      <c r="G1633" s="2">
        <f t="shared" si="147"/>
        <v>1.4316271272262485E-2</v>
      </c>
      <c r="H1633" s="2" t="str">
        <f t="shared" si="148"/>
        <v>Sell</v>
      </c>
    </row>
    <row r="1634" spans="1:8" ht="13.5" x14ac:dyDescent="0.25">
      <c r="A1634" s="3">
        <f>TITRES_STAT!B1637</f>
        <v>44678</v>
      </c>
      <c r="B1634" s="6">
        <f>TITRES_STAT!D1637</f>
        <v>5.9215</v>
      </c>
      <c r="C1634" s="2">
        <f t="shared" si="150"/>
        <v>6.1021275814561298</v>
      </c>
      <c r="D1634" s="2">
        <f t="shared" si="152"/>
        <v>6.0721721914479225</v>
      </c>
      <c r="E1634" s="2">
        <f t="shared" si="151"/>
        <v>2.9955390008207239E-2</v>
      </c>
      <c r="F1634" s="2">
        <f t="shared" si="149"/>
        <v>2.300154640407661E-2</v>
      </c>
      <c r="G1634" s="2">
        <f t="shared" si="147"/>
        <v>6.9538436041306287E-3</v>
      </c>
      <c r="H1634" s="2" t="str">
        <f t="shared" si="148"/>
        <v>Sell</v>
      </c>
    </row>
    <row r="1635" spans="1:8" ht="13.5" x14ac:dyDescent="0.25">
      <c r="A1635" s="3">
        <f>TITRES_STAT!B1638</f>
        <v>44679</v>
      </c>
      <c r="B1635" s="6">
        <f>TITRES_STAT!D1638</f>
        <v>6.0049000000000001</v>
      </c>
      <c r="C1635" s="2">
        <f t="shared" si="150"/>
        <v>6.1064156458474939</v>
      </c>
      <c r="D1635" s="2">
        <f t="shared" si="152"/>
        <v>6.0671890661554837</v>
      </c>
      <c r="E1635" s="2">
        <f t="shared" si="151"/>
        <v>3.9226579692010155E-2</v>
      </c>
      <c r="F1635" s="2">
        <f t="shared" si="149"/>
        <v>2.6246553061663319E-2</v>
      </c>
      <c r="G1635" s="2">
        <f t="shared" si="147"/>
        <v>1.2980026630346836E-2</v>
      </c>
      <c r="H1635" s="2" t="str">
        <f t="shared" si="148"/>
        <v>Sell</v>
      </c>
    </row>
    <row r="1636" spans="1:8" ht="13.5" x14ac:dyDescent="0.25">
      <c r="A1636" s="3">
        <f>TITRES_STAT!B1639</f>
        <v>44680</v>
      </c>
      <c r="B1636" s="6">
        <f>TITRES_STAT!D1639</f>
        <v>6.0049000000000001</v>
      </c>
      <c r="C1636" s="2">
        <f t="shared" si="150"/>
        <v>6.1036286234094179</v>
      </c>
      <c r="D1636" s="2">
        <f t="shared" si="152"/>
        <v>6.0625750612550773</v>
      </c>
      <c r="E1636" s="2">
        <f t="shared" si="151"/>
        <v>4.1053562154340639E-2</v>
      </c>
      <c r="F1636" s="2">
        <f t="shared" si="149"/>
        <v>2.9207954880198783E-2</v>
      </c>
      <c r="G1636" s="2">
        <f t="shared" ref="G1636:G1699" si="153">E1636-F1636</f>
        <v>1.1845607274141856E-2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44685</v>
      </c>
      <c r="B1637" s="6">
        <f>TITRES_STAT!D1640</f>
        <v>5.9631999999999996</v>
      </c>
      <c r="C1637" s="2">
        <f t="shared" si="150"/>
        <v>6.1012703736541232</v>
      </c>
      <c r="D1637" s="2">
        <f t="shared" si="152"/>
        <v>6.0552139456065532</v>
      </c>
      <c r="E1637" s="2">
        <f t="shared" si="151"/>
        <v>4.6056428047569931E-2</v>
      </c>
      <c r="F1637" s="2">
        <f t="shared" ref="F1637:F1700" si="155">(E1637*(2/(10)))+((1-(2/10))*F1636)</f>
        <v>3.2577649513673014E-2</v>
      </c>
      <c r="G1637" s="2">
        <f t="shared" si="153"/>
        <v>1.3478778533896917E-2</v>
      </c>
      <c r="H1637" s="2" t="str">
        <f t="shared" si="154"/>
        <v>Sell</v>
      </c>
    </row>
    <row r="1638" spans="1:8" ht="13.5" x14ac:dyDescent="0.25">
      <c r="A1638" s="3">
        <f>TITRES_STAT!B1641</f>
        <v>44686</v>
      </c>
      <c r="B1638" s="6">
        <f>TITRES_STAT!D1641</f>
        <v>5.9215</v>
      </c>
      <c r="C1638" s="2">
        <f t="shared" si="150"/>
        <v>6.1044133930919502</v>
      </c>
      <c r="D1638" s="2">
        <f t="shared" si="152"/>
        <v>6.0453092088949569</v>
      </c>
      <c r="E1638" s="2">
        <f t="shared" si="151"/>
        <v>5.9104184196993259E-2</v>
      </c>
      <c r="F1638" s="2">
        <f t="shared" si="155"/>
        <v>3.7882956450337069E-2</v>
      </c>
      <c r="G1638" s="2">
        <f t="shared" si="153"/>
        <v>2.122122774665619E-2</v>
      </c>
      <c r="H1638" s="2" t="str">
        <f t="shared" si="154"/>
        <v>Sell</v>
      </c>
    </row>
    <row r="1639" spans="1:8" ht="13.5" x14ac:dyDescent="0.25">
      <c r="A1639" s="3">
        <f>TITRES_STAT!B1642</f>
        <v>44687</v>
      </c>
      <c r="B1639" s="6">
        <f>TITRES_STAT!D1642</f>
        <v>5.9215</v>
      </c>
      <c r="C1639" s="2">
        <f t="shared" si="150"/>
        <v>6.0955190249239575</v>
      </c>
      <c r="D1639" s="2">
        <f t="shared" si="152"/>
        <v>6.0361381563842196</v>
      </c>
      <c r="E1639" s="2">
        <f t="shared" si="151"/>
        <v>5.9380868539737897E-2</v>
      </c>
      <c r="F1639" s="2">
        <f t="shared" si="155"/>
        <v>4.218253886821724E-2</v>
      </c>
      <c r="G1639" s="2">
        <f t="shared" si="153"/>
        <v>1.7198329671520657E-2</v>
      </c>
      <c r="H1639" s="2" t="str">
        <f t="shared" si="154"/>
        <v>Sell</v>
      </c>
    </row>
    <row r="1640" spans="1:8" ht="13.5" x14ac:dyDescent="0.25">
      <c r="A1640" s="3">
        <f>TITRES_STAT!B1643</f>
        <v>44690</v>
      </c>
      <c r="B1640" s="6">
        <f>TITRES_STAT!D1643</f>
        <v>5.8380999999999998</v>
      </c>
      <c r="C1640" s="2">
        <f t="shared" si="150"/>
        <v>6.0815776364741181</v>
      </c>
      <c r="D1640" s="2">
        <f t="shared" si="152"/>
        <v>6.0214686633187213</v>
      </c>
      <c r="E1640" s="2">
        <f t="shared" si="151"/>
        <v>6.0108973155396761E-2</v>
      </c>
      <c r="F1640" s="2">
        <f t="shared" si="155"/>
        <v>4.5767825725653147E-2</v>
      </c>
      <c r="G1640" s="2">
        <f t="shared" si="153"/>
        <v>1.4341147429743614E-2</v>
      </c>
      <c r="H1640" s="2" t="str">
        <f t="shared" si="154"/>
        <v>Sell</v>
      </c>
    </row>
    <row r="1641" spans="1:8" ht="13.5" x14ac:dyDescent="0.25">
      <c r="A1641" s="3">
        <f>TITRES_STAT!B1644</f>
        <v>44691</v>
      </c>
      <c r="B1641" s="6">
        <f>TITRES_STAT!D1644</f>
        <v>5.8380999999999998</v>
      </c>
      <c r="C1641" s="2">
        <f t="shared" si="150"/>
        <v>6.0633656924011774</v>
      </c>
      <c r="D1641" s="2">
        <f t="shared" si="152"/>
        <v>6.0078857993691859</v>
      </c>
      <c r="E1641" s="2">
        <f t="shared" si="151"/>
        <v>5.5479893031991523E-2</v>
      </c>
      <c r="F1641" s="2">
        <f t="shared" si="155"/>
        <v>4.7710239186920828E-2</v>
      </c>
      <c r="G1641" s="2">
        <f t="shared" si="153"/>
        <v>7.7696538450706953E-3</v>
      </c>
      <c r="H1641" s="2" t="str">
        <f t="shared" si="154"/>
        <v>Sell</v>
      </c>
    </row>
    <row r="1642" spans="1:8" ht="13.5" x14ac:dyDescent="0.25">
      <c r="A1642" s="3">
        <f>TITRES_STAT!B1645</f>
        <v>44692</v>
      </c>
      <c r="B1642" s="6">
        <f>TITRES_STAT!D1645</f>
        <v>5.8380999999999998</v>
      </c>
      <c r="C1642" s="2">
        <f t="shared" si="150"/>
        <v>6.0479555858779195</v>
      </c>
      <c r="D1642" s="2">
        <f t="shared" si="152"/>
        <v>5.9953090734899863</v>
      </c>
      <c r="E1642" s="2">
        <f t="shared" si="151"/>
        <v>5.2646512387933164E-2</v>
      </c>
      <c r="F1642" s="2">
        <f t="shared" si="155"/>
        <v>4.8697493827123302E-2</v>
      </c>
      <c r="G1642" s="2">
        <f t="shared" si="153"/>
        <v>3.9490185608098624E-3</v>
      </c>
      <c r="H1642" s="2" t="str">
        <f t="shared" si="154"/>
        <v>Sell</v>
      </c>
    </row>
    <row r="1643" spans="1:8" ht="13.5" x14ac:dyDescent="0.25">
      <c r="A1643" s="3">
        <f>TITRES_STAT!B1646</f>
        <v>44693</v>
      </c>
      <c r="B1643" s="6">
        <f>TITRES_STAT!D1646</f>
        <v>5.9882999999999997</v>
      </c>
      <c r="C1643" s="2">
        <f t="shared" si="150"/>
        <v>6.0439008803582395</v>
      </c>
      <c r="D1643" s="2">
        <f t="shared" si="152"/>
        <v>5.9947898828610979</v>
      </c>
      <c r="E1643" s="2">
        <f t="shared" si="151"/>
        <v>4.911099749714154E-2</v>
      </c>
      <c r="F1643" s="2">
        <f t="shared" si="155"/>
        <v>4.8780194561126949E-2</v>
      </c>
      <c r="G1643" s="2">
        <f t="shared" si="153"/>
        <v>3.3080293601459032E-4</v>
      </c>
      <c r="H1643" s="2" t="str">
        <f t="shared" si="154"/>
        <v>Sell</v>
      </c>
    </row>
    <row r="1644" spans="1:8" ht="13.5" x14ac:dyDescent="0.25">
      <c r="A1644" s="3">
        <f>TITRES_STAT!B1647</f>
        <v>44694</v>
      </c>
      <c r="B1644" s="6">
        <f>TITRES_STAT!D1647</f>
        <v>5.9215</v>
      </c>
      <c r="C1644" s="2">
        <f t="shared" si="150"/>
        <v>6.0250699756877406</v>
      </c>
      <c r="D1644" s="2">
        <f t="shared" si="152"/>
        <v>5.989361002649165</v>
      </c>
      <c r="E1644" s="2">
        <f t="shared" si="151"/>
        <v>3.5708973038575564E-2</v>
      </c>
      <c r="F1644" s="2">
        <f t="shared" si="155"/>
        <v>4.6165950256616677E-2</v>
      </c>
      <c r="G1644" s="2">
        <f t="shared" si="153"/>
        <v>-1.0456977218041112E-2</v>
      </c>
      <c r="H1644" s="2" t="str">
        <f t="shared" si="154"/>
        <v>Hold</v>
      </c>
    </row>
    <row r="1645" spans="1:8" ht="13.5" x14ac:dyDescent="0.25">
      <c r="A1645" s="3">
        <f>TITRES_STAT!B1648</f>
        <v>44697</v>
      </c>
      <c r="B1645" s="6">
        <f>TITRES_STAT!D1648</f>
        <v>5.8380999999999998</v>
      </c>
      <c r="C1645" s="2">
        <f t="shared" si="150"/>
        <v>6.0219669025050111</v>
      </c>
      <c r="D1645" s="2">
        <f t="shared" si="152"/>
        <v>5.9781564839344119</v>
      </c>
      <c r="E1645" s="2">
        <f t="shared" si="151"/>
        <v>4.3810418570599197E-2</v>
      </c>
      <c r="F1645" s="2">
        <f t="shared" si="155"/>
        <v>4.5694843919413183E-2</v>
      </c>
      <c r="G1645" s="2">
        <f t="shared" si="153"/>
        <v>-1.8844253488139867E-3</v>
      </c>
      <c r="H1645" s="2" t="str">
        <f t="shared" si="154"/>
        <v>Hold</v>
      </c>
    </row>
    <row r="1646" spans="1:8" ht="13.5" x14ac:dyDescent="0.25">
      <c r="A1646" s="3">
        <f>TITRES_STAT!B1649</f>
        <v>44698</v>
      </c>
      <c r="B1646" s="6">
        <f>TITRES_STAT!D1649</f>
        <v>5.8131000000000004</v>
      </c>
      <c r="C1646" s="2">
        <f t="shared" si="150"/>
        <v>6.0193412251965484</v>
      </c>
      <c r="D1646" s="2">
        <f t="shared" si="152"/>
        <v>5.9659300777170481</v>
      </c>
      <c r="E1646" s="2">
        <f t="shared" si="151"/>
        <v>5.3411147479500265E-2</v>
      </c>
      <c r="F1646" s="2">
        <f t="shared" si="155"/>
        <v>4.7238104631430598E-2</v>
      </c>
      <c r="G1646" s="2">
        <f t="shared" si="153"/>
        <v>6.1730428480696667E-3</v>
      </c>
      <c r="H1646" s="2" t="str">
        <f t="shared" si="154"/>
        <v>Sell</v>
      </c>
    </row>
    <row r="1647" spans="1:8" ht="13.5" x14ac:dyDescent="0.25">
      <c r="A1647" s="3">
        <f>TITRES_STAT!B1650</f>
        <v>44699</v>
      </c>
      <c r="B1647" s="6">
        <f>TITRES_STAT!D1650</f>
        <v>5.8380999999999998</v>
      </c>
      <c r="C1647" s="2">
        <f t="shared" si="150"/>
        <v>6.010704113627849</v>
      </c>
      <c r="D1647" s="2">
        <f t="shared" si="152"/>
        <v>5.9564611830713403</v>
      </c>
      <c r="E1647" s="2">
        <f t="shared" si="151"/>
        <v>5.4242930556508639E-2</v>
      </c>
      <c r="F1647" s="2">
        <f t="shared" si="155"/>
        <v>4.8639069816446209E-2</v>
      </c>
      <c r="G1647" s="2">
        <f t="shared" si="153"/>
        <v>5.6038607400624302E-3</v>
      </c>
      <c r="H1647" s="2" t="str">
        <f t="shared" si="154"/>
        <v>Sell</v>
      </c>
    </row>
    <row r="1648" spans="1:8" ht="13.5" x14ac:dyDescent="0.25">
      <c r="A1648" s="3">
        <f>TITRES_STAT!B1651</f>
        <v>44700</v>
      </c>
      <c r="B1648" s="6">
        <f>TITRES_STAT!D1651</f>
        <v>5.9215</v>
      </c>
      <c r="C1648" s="2">
        <f t="shared" si="150"/>
        <v>5.9969804038389487</v>
      </c>
      <c r="D1648" s="2">
        <f t="shared" si="152"/>
        <v>5.953871465806797</v>
      </c>
      <c r="E1648" s="2">
        <f t="shared" si="151"/>
        <v>4.3108938032151656E-2</v>
      </c>
      <c r="F1648" s="2">
        <f t="shared" si="155"/>
        <v>4.7533043459587296E-2</v>
      </c>
      <c r="G1648" s="2">
        <f t="shared" si="153"/>
        <v>-4.4241054274356401E-3</v>
      </c>
      <c r="H1648" s="2" t="str">
        <f t="shared" si="154"/>
        <v>Hold</v>
      </c>
    </row>
    <row r="1649" spans="1:8" ht="13.5" x14ac:dyDescent="0.25">
      <c r="A1649" s="3">
        <f>TITRES_STAT!B1652</f>
        <v>44701</v>
      </c>
      <c r="B1649" s="6">
        <f>TITRES_STAT!D1652</f>
        <v>5.9215</v>
      </c>
      <c r="C1649" s="2">
        <f t="shared" si="150"/>
        <v>5.9853680340175721</v>
      </c>
      <c r="D1649" s="2">
        <f t="shared" si="152"/>
        <v>5.9514735794507381</v>
      </c>
      <c r="E1649" s="2">
        <f t="shared" si="151"/>
        <v>3.3894454566834042E-2</v>
      </c>
      <c r="F1649" s="2">
        <f t="shared" si="155"/>
        <v>4.4805325681036651E-2</v>
      </c>
      <c r="G1649" s="2">
        <f t="shared" si="153"/>
        <v>-1.0910871114202608E-2</v>
      </c>
      <c r="H1649" s="2" t="str">
        <f t="shared" si="154"/>
        <v>Hold</v>
      </c>
    </row>
    <row r="1650" spans="1:8" ht="13.5" x14ac:dyDescent="0.25">
      <c r="A1650" s="3">
        <f>TITRES_STAT!B1653</f>
        <v>44704</v>
      </c>
      <c r="B1650" s="6">
        <f>TITRES_STAT!D1653</f>
        <v>5.7964000000000002</v>
      </c>
      <c r="C1650" s="2">
        <f t="shared" si="150"/>
        <v>5.9627114133994841</v>
      </c>
      <c r="D1650" s="2">
        <f t="shared" si="152"/>
        <v>5.9399866476395724</v>
      </c>
      <c r="E1650" s="2">
        <f t="shared" si="151"/>
        <v>2.2724765759911669E-2</v>
      </c>
      <c r="F1650" s="2">
        <f t="shared" si="155"/>
        <v>4.0389213696811657E-2</v>
      </c>
      <c r="G1650" s="2">
        <f t="shared" si="153"/>
        <v>-1.7664447936899988E-2</v>
      </c>
      <c r="H1650" s="2" t="str">
        <f t="shared" si="154"/>
        <v>Hold</v>
      </c>
    </row>
    <row r="1651" spans="1:8" ht="13.5" x14ac:dyDescent="0.25">
      <c r="A1651" s="3">
        <f>TITRES_STAT!B1654</f>
        <v>44705</v>
      </c>
      <c r="B1651" s="6">
        <f>TITRES_STAT!D1654</f>
        <v>5.8380999999999998</v>
      </c>
      <c r="C1651" s="2">
        <f t="shared" si="150"/>
        <v>5.9435404267226399</v>
      </c>
      <c r="D1651" s="2">
        <f t="shared" si="152"/>
        <v>5.9324394885551595</v>
      </c>
      <c r="E1651" s="2">
        <f t="shared" si="151"/>
        <v>1.1100938167480479E-2</v>
      </c>
      <c r="F1651" s="2">
        <f t="shared" si="155"/>
        <v>3.4531558590945421E-2</v>
      </c>
      <c r="G1651" s="2">
        <f t="shared" si="153"/>
        <v>-2.3430620423464943E-2</v>
      </c>
      <c r="H1651" s="2" t="str">
        <f t="shared" si="154"/>
        <v>Hold</v>
      </c>
    </row>
    <row r="1652" spans="1:8" ht="13.5" x14ac:dyDescent="0.25">
      <c r="A1652" s="3">
        <f>TITRES_STAT!B1655</f>
        <v>44706</v>
      </c>
      <c r="B1652" s="6">
        <f>TITRES_STAT!D1655</f>
        <v>5.8215000000000003</v>
      </c>
      <c r="C1652" s="2">
        <f t="shared" si="150"/>
        <v>5.9273188226114639</v>
      </c>
      <c r="D1652" s="2">
        <f t="shared" si="152"/>
        <v>5.9242217486621849</v>
      </c>
      <c r="E1652" s="2">
        <f t="shared" si="151"/>
        <v>3.09707394927905E-3</v>
      </c>
      <c r="F1652" s="2">
        <f t="shared" si="155"/>
        <v>2.824466166261215E-2</v>
      </c>
      <c r="G1652" s="2">
        <f t="shared" si="153"/>
        <v>-2.51475877133331E-2</v>
      </c>
      <c r="H1652" s="2" t="str">
        <f t="shared" si="154"/>
        <v>Hold</v>
      </c>
    </row>
    <row r="1653" spans="1:8" ht="13.5" x14ac:dyDescent="0.25">
      <c r="A1653" s="3">
        <f>TITRES_STAT!B1656</f>
        <v>44707</v>
      </c>
      <c r="B1653" s="6">
        <f>TITRES_STAT!D1656</f>
        <v>5.7297000000000002</v>
      </c>
      <c r="C1653" s="2">
        <f t="shared" si="150"/>
        <v>5.9367005422097003</v>
      </c>
      <c r="D1653" s="2">
        <f t="shared" si="152"/>
        <v>5.9098127302427637</v>
      </c>
      <c r="E1653" s="2">
        <f t="shared" si="151"/>
        <v>2.6887811966936681E-2</v>
      </c>
      <c r="F1653" s="2">
        <f t="shared" si="155"/>
        <v>2.7973291723477057E-2</v>
      </c>
      <c r="G1653" s="2">
        <f t="shared" si="153"/>
        <v>-1.0854797565403758E-3</v>
      </c>
      <c r="H1653" s="2" t="str">
        <f t="shared" si="154"/>
        <v>Hold</v>
      </c>
    </row>
    <row r="1654" spans="1:8" ht="13.5" x14ac:dyDescent="0.25">
      <c r="A1654" s="3">
        <f>TITRES_STAT!B1657</f>
        <v>44708</v>
      </c>
      <c r="B1654" s="6">
        <f>TITRES_STAT!D1657</f>
        <v>5.7630999999999997</v>
      </c>
      <c r="C1654" s="2">
        <f t="shared" si="150"/>
        <v>5.9343619972543618</v>
      </c>
      <c r="D1654" s="2">
        <f t="shared" si="152"/>
        <v>5.8989451205951511</v>
      </c>
      <c r="E1654" s="2">
        <f t="shared" si="151"/>
        <v>3.5416876659210672E-2</v>
      </c>
      <c r="F1654" s="2">
        <f t="shared" si="155"/>
        <v>2.946200871062378E-2</v>
      </c>
      <c r="G1654" s="2">
        <f t="shared" si="153"/>
        <v>5.9548679485868922E-3</v>
      </c>
      <c r="H1654" s="2" t="str">
        <f t="shared" si="154"/>
        <v>Sell</v>
      </c>
    </row>
    <row r="1655" spans="1:8" ht="13.5" x14ac:dyDescent="0.25">
      <c r="A1655" s="3">
        <f>TITRES_STAT!B1658</f>
        <v>44711</v>
      </c>
      <c r="B1655" s="6">
        <f>TITRES_STAT!D1658</f>
        <v>5.8297999999999996</v>
      </c>
      <c r="C1655" s="2">
        <f t="shared" si="150"/>
        <v>5.9195524592152289</v>
      </c>
      <c r="D1655" s="2">
        <f t="shared" si="152"/>
        <v>5.8938232598103255</v>
      </c>
      <c r="E1655" s="2">
        <f t="shared" si="151"/>
        <v>2.5729199404903369E-2</v>
      </c>
      <c r="F1655" s="2">
        <f t="shared" si="155"/>
        <v>2.8715446849479697E-2</v>
      </c>
      <c r="G1655" s="2">
        <f t="shared" si="153"/>
        <v>-2.986247444576328E-3</v>
      </c>
      <c r="H1655" s="2" t="str">
        <f t="shared" si="154"/>
        <v>Hold</v>
      </c>
    </row>
    <row r="1656" spans="1:8" ht="13.5" x14ac:dyDescent="0.25">
      <c r="A1656" s="3">
        <f>TITRES_STAT!B1659</f>
        <v>44712</v>
      </c>
      <c r="B1656" s="6">
        <f>TITRES_STAT!D1659</f>
        <v>5.8380999999999998</v>
      </c>
      <c r="C1656" s="2">
        <f t="shared" si="150"/>
        <v>5.9031751577975013</v>
      </c>
      <c r="D1656" s="2">
        <f t="shared" si="152"/>
        <v>5.8896956109354868</v>
      </c>
      <c r="E1656" s="2">
        <f t="shared" si="151"/>
        <v>1.347954686201458E-2</v>
      </c>
      <c r="F1656" s="2">
        <f t="shared" si="155"/>
        <v>2.5668266851986678E-2</v>
      </c>
      <c r="G1656" s="2">
        <f t="shared" si="153"/>
        <v>-1.2188719989972098E-2</v>
      </c>
      <c r="H1656" s="2" t="str">
        <f t="shared" si="154"/>
        <v>Hold</v>
      </c>
    </row>
    <row r="1657" spans="1:8" ht="13.5" x14ac:dyDescent="0.25">
      <c r="A1657" s="3">
        <f>TITRES_STAT!B1660</f>
        <v>44713</v>
      </c>
      <c r="B1657" s="6">
        <f>TITRES_STAT!D1660</f>
        <v>5.7964000000000002</v>
      </c>
      <c r="C1657" s="2">
        <f t="shared" si="150"/>
        <v>5.8931635950594243</v>
      </c>
      <c r="D1657" s="2">
        <f t="shared" si="152"/>
        <v>5.8827848249402654</v>
      </c>
      <c r="E1657" s="2">
        <f t="shared" si="151"/>
        <v>1.0378770119158887E-2</v>
      </c>
      <c r="F1657" s="2">
        <f t="shared" si="155"/>
        <v>2.2610367505421121E-2</v>
      </c>
      <c r="G1657" s="2">
        <f t="shared" si="153"/>
        <v>-1.2231597386262234E-2</v>
      </c>
      <c r="H1657" s="2" t="str">
        <f t="shared" si="154"/>
        <v>Hold</v>
      </c>
    </row>
    <row r="1658" spans="1:8" ht="13.5" x14ac:dyDescent="0.25">
      <c r="A1658" s="3">
        <f>TITRES_STAT!B1661</f>
        <v>44714</v>
      </c>
      <c r="B1658" s="6">
        <f>TITRES_STAT!D1661</f>
        <v>5.7964000000000002</v>
      </c>
      <c r="C1658" s="2">
        <f t="shared" si="150"/>
        <v>5.8975230419733595</v>
      </c>
      <c r="D1658" s="2">
        <f t="shared" si="152"/>
        <v>5.876385949018764</v>
      </c>
      <c r="E1658" s="2">
        <f t="shared" si="151"/>
        <v>2.1137092954595538E-2</v>
      </c>
      <c r="F1658" s="2">
        <f t="shared" si="155"/>
        <v>2.2315712595256006E-2</v>
      </c>
      <c r="G1658" s="2">
        <f t="shared" si="153"/>
        <v>-1.1786196406604679E-3</v>
      </c>
      <c r="H1658" s="2" t="str">
        <f t="shared" si="154"/>
        <v>Hold</v>
      </c>
    </row>
    <row r="1659" spans="1:8" ht="13.5" x14ac:dyDescent="0.25">
      <c r="A1659" s="3">
        <f>TITRES_STAT!B1662</f>
        <v>44715</v>
      </c>
      <c r="B1659" s="6">
        <f>TITRES_STAT!D1662</f>
        <v>5.8215000000000003</v>
      </c>
      <c r="C1659" s="2">
        <f t="shared" si="150"/>
        <v>5.9012118047466888</v>
      </c>
      <c r="D1659" s="2">
        <f t="shared" si="152"/>
        <v>5.8723203231655221</v>
      </c>
      <c r="E1659" s="2">
        <f t="shared" si="151"/>
        <v>2.8891481581166722E-2</v>
      </c>
      <c r="F1659" s="2">
        <f t="shared" si="155"/>
        <v>2.3630866392438148E-2</v>
      </c>
      <c r="G1659" s="2">
        <f t="shared" si="153"/>
        <v>5.2606151887285742E-3</v>
      </c>
      <c r="H1659" s="2" t="str">
        <f t="shared" si="154"/>
        <v>Sell</v>
      </c>
    </row>
    <row r="1660" spans="1:8" ht="13.5" x14ac:dyDescent="0.25">
      <c r="A1660" s="3">
        <f>TITRES_STAT!B1663</f>
        <v>44718</v>
      </c>
      <c r="B1660" s="6">
        <f>TITRES_STAT!D1663</f>
        <v>5.7297000000000002</v>
      </c>
      <c r="C1660" s="2">
        <f t="shared" si="150"/>
        <v>5.8850869117087363</v>
      </c>
      <c r="D1660" s="2">
        <f t="shared" si="152"/>
        <v>5.8617558547828903</v>
      </c>
      <c r="E1660" s="2">
        <f t="shared" si="151"/>
        <v>2.3331056925846028E-2</v>
      </c>
      <c r="F1660" s="2">
        <f t="shared" si="155"/>
        <v>2.3570904499119725E-2</v>
      </c>
      <c r="G1660" s="2">
        <f t="shared" si="153"/>
        <v>-2.3984757327369724E-4</v>
      </c>
      <c r="H1660" s="2" t="str">
        <f t="shared" si="154"/>
        <v>Hold</v>
      </c>
    </row>
    <row r="1661" spans="1:8" ht="13.5" x14ac:dyDescent="0.25">
      <c r="A1661" s="3">
        <f>TITRES_STAT!B1664</f>
        <v>44719</v>
      </c>
      <c r="B1661" s="6">
        <f>TITRES_STAT!D1664</f>
        <v>5.8297999999999996</v>
      </c>
      <c r="C1661" s="2">
        <f t="shared" si="150"/>
        <v>5.8778581560612384</v>
      </c>
      <c r="D1661" s="2">
        <f t="shared" si="152"/>
        <v>5.8593887544286023</v>
      </c>
      <c r="E1661" s="2">
        <f t="shared" si="151"/>
        <v>1.8469401632636107E-2</v>
      </c>
      <c r="F1661" s="2">
        <f t="shared" si="155"/>
        <v>2.2550603925823004E-2</v>
      </c>
      <c r="G1661" s="2">
        <f t="shared" si="153"/>
        <v>-4.0812022931868974E-3</v>
      </c>
      <c r="H1661" s="2" t="str">
        <f t="shared" si="154"/>
        <v>Hold</v>
      </c>
    </row>
    <row r="1662" spans="1:8" ht="13.5" x14ac:dyDescent="0.25">
      <c r="A1662" s="3">
        <f>TITRES_STAT!B1665</f>
        <v>44720</v>
      </c>
      <c r="B1662" s="6">
        <f>TITRES_STAT!D1665</f>
        <v>5.6712999999999996</v>
      </c>
      <c r="C1662" s="2">
        <f t="shared" si="150"/>
        <v>5.8691876705133552</v>
      </c>
      <c r="D1662" s="2">
        <f t="shared" si="152"/>
        <v>5.845456254100557</v>
      </c>
      <c r="E1662" s="2">
        <f t="shared" si="151"/>
        <v>2.373141641279819E-2</v>
      </c>
      <c r="F1662" s="2">
        <f t="shared" si="155"/>
        <v>2.2786766423218044E-2</v>
      </c>
      <c r="G1662" s="2">
        <f t="shared" si="153"/>
        <v>9.4464998958014579E-4</v>
      </c>
      <c r="H1662" s="2" t="str">
        <f t="shared" si="154"/>
        <v>Sell</v>
      </c>
    </row>
    <row r="1663" spans="1:8" ht="13.5" x14ac:dyDescent="0.25">
      <c r="A1663" s="3">
        <f>TITRES_STAT!B1666</f>
        <v>44721</v>
      </c>
      <c r="B1663" s="6">
        <f>TITRES_STAT!D1666</f>
        <v>5.7464000000000004</v>
      </c>
      <c r="C1663" s="2">
        <f t="shared" si="150"/>
        <v>5.8477280288959159</v>
      </c>
      <c r="D1663" s="2">
        <f t="shared" si="152"/>
        <v>5.8381187537968122</v>
      </c>
      <c r="E1663" s="2">
        <f t="shared" si="151"/>
        <v>9.6092750991036979E-3</v>
      </c>
      <c r="F1663" s="2">
        <f t="shared" si="155"/>
        <v>2.0151268158395175E-2</v>
      </c>
      <c r="G1663" s="2">
        <f t="shared" si="153"/>
        <v>-1.0541993059291477E-2</v>
      </c>
      <c r="H1663" s="2" t="str">
        <f t="shared" si="154"/>
        <v>Hold</v>
      </c>
    </row>
    <row r="1664" spans="1:8" ht="13.5" x14ac:dyDescent="0.25">
      <c r="A1664" s="3">
        <f>TITRES_STAT!B1667</f>
        <v>44722</v>
      </c>
      <c r="B1664" s="6">
        <f>TITRES_STAT!D1667</f>
        <v>5.7464000000000004</v>
      </c>
      <c r="C1664" s="2">
        <f t="shared" si="150"/>
        <v>5.8347083321426982</v>
      </c>
      <c r="D1664" s="2">
        <f t="shared" si="152"/>
        <v>5.8313247720340851</v>
      </c>
      <c r="E1664" s="2">
        <f t="shared" si="151"/>
        <v>3.3835601086131817E-3</v>
      </c>
      <c r="F1664" s="2">
        <f t="shared" si="155"/>
        <v>1.6797726548438779E-2</v>
      </c>
      <c r="G1664" s="2">
        <f t="shared" si="153"/>
        <v>-1.3414166439825598E-2</v>
      </c>
      <c r="H1664" s="2" t="str">
        <f t="shared" si="154"/>
        <v>Hold</v>
      </c>
    </row>
    <row r="1665" spans="1:8" ht="13.5" x14ac:dyDescent="0.25">
      <c r="A1665" s="3">
        <f>TITRES_STAT!B1668</f>
        <v>44725</v>
      </c>
      <c r="B1665" s="6">
        <f>TITRES_STAT!D1668</f>
        <v>5.6463000000000001</v>
      </c>
      <c r="C1665" s="2">
        <f t="shared" si="150"/>
        <v>5.8339532041207445</v>
      </c>
      <c r="D1665" s="2">
        <f t="shared" si="152"/>
        <v>5.8176192333648933</v>
      </c>
      <c r="E1665" s="2">
        <f t="shared" si="151"/>
        <v>1.633397075585119E-2</v>
      </c>
      <c r="F1665" s="2">
        <f t="shared" si="155"/>
        <v>1.6704975389921262E-2</v>
      </c>
      <c r="G1665" s="2">
        <f t="shared" si="153"/>
        <v>-3.7100463407007192E-4</v>
      </c>
      <c r="H1665" s="2" t="str">
        <f t="shared" si="154"/>
        <v>Hold</v>
      </c>
    </row>
    <row r="1666" spans="1:8" ht="13.5" x14ac:dyDescent="0.25">
      <c r="A1666" s="3">
        <f>TITRES_STAT!B1669</f>
        <v>44726</v>
      </c>
      <c r="B1666" s="6">
        <f>TITRES_STAT!D1669</f>
        <v>5.7881</v>
      </c>
      <c r="C1666" s="2">
        <f t="shared" si="150"/>
        <v>5.8345911727175528</v>
      </c>
      <c r="D1666" s="2">
        <f t="shared" si="152"/>
        <v>5.8154326234860125</v>
      </c>
      <c r="E1666" s="2">
        <f t="shared" si="151"/>
        <v>1.9158549231540256E-2</v>
      </c>
      <c r="F1666" s="2">
        <f t="shared" si="155"/>
        <v>1.7195690158245062E-2</v>
      </c>
      <c r="G1666" s="2">
        <f t="shared" si="153"/>
        <v>1.9628590732951937E-3</v>
      </c>
      <c r="H1666" s="2" t="str">
        <f t="shared" si="154"/>
        <v>Sell</v>
      </c>
    </row>
    <row r="1667" spans="1:8" ht="13.5" x14ac:dyDescent="0.25">
      <c r="A1667" s="3">
        <f>TITRES_STAT!B1670</f>
        <v>44727</v>
      </c>
      <c r="B1667" s="6">
        <f>TITRES_STAT!D1670</f>
        <v>5.8297999999999996</v>
      </c>
      <c r="C1667" s="2">
        <f t="shared" si="150"/>
        <v>5.8287156076840834</v>
      </c>
      <c r="D1667" s="2">
        <f t="shared" si="152"/>
        <v>5.8164968735981599</v>
      </c>
      <c r="E1667" s="2">
        <f t="shared" si="151"/>
        <v>1.2218734085923444E-2</v>
      </c>
      <c r="F1667" s="2">
        <f t="shared" si="155"/>
        <v>1.6200298943780739E-2</v>
      </c>
      <c r="G1667" s="2">
        <f t="shared" si="153"/>
        <v>-3.9815648578572956E-3</v>
      </c>
      <c r="H1667" s="2" t="str">
        <f t="shared" si="154"/>
        <v>Hold</v>
      </c>
    </row>
    <row r="1668" spans="1:8" ht="13.5" x14ac:dyDescent="0.25">
      <c r="A1668" s="3">
        <f>TITRES_STAT!B1671</f>
        <v>44728</v>
      </c>
      <c r="B1668" s="6">
        <f>TITRES_STAT!D1671</f>
        <v>5.7546999999999997</v>
      </c>
      <c r="C1668" s="2">
        <f t="shared" si="150"/>
        <v>5.8237439757326861</v>
      </c>
      <c r="D1668" s="2">
        <f t="shared" si="152"/>
        <v>5.8119193274057039</v>
      </c>
      <c r="E1668" s="2">
        <f t="shared" si="151"/>
        <v>1.1824648326982157E-2</v>
      </c>
      <c r="F1668" s="2">
        <f t="shared" si="155"/>
        <v>1.5325168820421023E-2</v>
      </c>
      <c r="G1668" s="2">
        <f t="shared" si="153"/>
        <v>-3.5005204934388662E-3</v>
      </c>
      <c r="H1668" s="2" t="str">
        <f t="shared" si="154"/>
        <v>Hold</v>
      </c>
    </row>
    <row r="1669" spans="1:8" ht="13.5" x14ac:dyDescent="0.25">
      <c r="A1669" s="3">
        <f>TITRES_STAT!B1672</f>
        <v>44729</v>
      </c>
      <c r="B1669" s="6">
        <f>TITRES_STAT!D1672</f>
        <v>5.7546999999999997</v>
      </c>
      <c r="C1669" s="2">
        <f t="shared" si="150"/>
        <v>5.8233987486968886</v>
      </c>
      <c r="D1669" s="2">
        <f t="shared" si="152"/>
        <v>5.8076808587089852</v>
      </c>
      <c r="E1669" s="2">
        <f t="shared" si="151"/>
        <v>1.5717889987903355E-2</v>
      </c>
      <c r="F1669" s="2">
        <f t="shared" si="155"/>
        <v>1.540371305391749E-2</v>
      </c>
      <c r="G1669" s="2">
        <f t="shared" si="153"/>
        <v>3.1417693398586542E-4</v>
      </c>
      <c r="H1669" s="2" t="str">
        <f t="shared" si="154"/>
        <v>Sell</v>
      </c>
    </row>
    <row r="1670" spans="1:8" ht="13.5" x14ac:dyDescent="0.25">
      <c r="A1670" s="3">
        <f>TITRES_STAT!B1673</f>
        <v>44732</v>
      </c>
      <c r="B1670" s="6">
        <f>TITRES_STAT!D1673</f>
        <v>6.0049000000000001</v>
      </c>
      <c r="C1670" s="2">
        <f t="shared" si="150"/>
        <v>5.8089835565896752</v>
      </c>
      <c r="D1670" s="2">
        <f t="shared" si="152"/>
        <v>5.8222896839898013</v>
      </c>
      <c r="E1670" s="2">
        <f t="shared" si="151"/>
        <v>-1.3306127400126044E-2</v>
      </c>
      <c r="F1670" s="2">
        <f t="shared" si="155"/>
        <v>9.6617449631087836E-3</v>
      </c>
      <c r="G1670" s="2">
        <f t="shared" si="153"/>
        <v>-2.2967872363234828E-2</v>
      </c>
      <c r="H1670" s="2" t="str">
        <f t="shared" si="154"/>
        <v>Hold</v>
      </c>
    </row>
    <row r="1671" spans="1:8" ht="13.5" x14ac:dyDescent="0.25">
      <c r="A1671" s="3">
        <f>TITRES_STAT!B1674</f>
        <v>44733</v>
      </c>
      <c r="B1671" s="6">
        <f>TITRES_STAT!D1674</f>
        <v>6.1216999999999997</v>
      </c>
      <c r="C1671" s="2">
        <f t="shared" si="150"/>
        <v>5.8121860863451094</v>
      </c>
      <c r="D1671" s="2">
        <f t="shared" si="152"/>
        <v>5.8444682259164829</v>
      </c>
      <c r="E1671" s="2">
        <f t="shared" si="151"/>
        <v>-3.2282139571373492E-2</v>
      </c>
      <c r="F1671" s="2">
        <f t="shared" si="155"/>
        <v>1.2729680562123293E-3</v>
      </c>
      <c r="G1671" s="2">
        <f t="shared" si="153"/>
        <v>-3.3555107627585817E-2</v>
      </c>
      <c r="H1671" s="2" t="str">
        <f t="shared" si="154"/>
        <v>Hold</v>
      </c>
    </row>
    <row r="1672" spans="1:8" ht="13.5" x14ac:dyDescent="0.25">
      <c r="A1672" s="3">
        <f>TITRES_STAT!B1675</f>
        <v>44734</v>
      </c>
      <c r="B1672" s="6">
        <f>TITRES_STAT!D1675</f>
        <v>6.1634000000000002</v>
      </c>
      <c r="C1672" s="2">
        <f t="shared" si="150"/>
        <v>5.7905113038304776</v>
      </c>
      <c r="D1672" s="2">
        <f t="shared" si="152"/>
        <v>5.8680928017745213</v>
      </c>
      <c r="E1672" s="2">
        <f t="shared" si="151"/>
        <v>-7.7581497944043676E-2</v>
      </c>
      <c r="F1672" s="2">
        <f t="shared" si="155"/>
        <v>-1.4497925143838871E-2</v>
      </c>
      <c r="G1672" s="2">
        <f t="shared" si="153"/>
        <v>-6.308357280020481E-2</v>
      </c>
      <c r="H1672" s="2" t="str">
        <f t="shared" si="154"/>
        <v>Hold</v>
      </c>
    </row>
    <row r="1673" spans="1:8" ht="13.5" x14ac:dyDescent="0.25">
      <c r="A1673" s="3">
        <f>TITRES_STAT!B1676</f>
        <v>44735</v>
      </c>
      <c r="B1673" s="6">
        <f>TITRES_STAT!D1676</f>
        <v>6.2050999999999998</v>
      </c>
      <c r="C1673" s="2">
        <f t="shared" si="150"/>
        <v>5.7837249493950198</v>
      </c>
      <c r="D1673" s="2">
        <f t="shared" si="152"/>
        <v>5.8930562979393715</v>
      </c>
      <c r="E1673" s="2">
        <f t="shared" si="151"/>
        <v>-0.10933134854435167</v>
      </c>
      <c r="F1673" s="2">
        <f t="shared" si="155"/>
        <v>-3.3464609823941435E-2</v>
      </c>
      <c r="G1673" s="2">
        <f t="shared" si="153"/>
        <v>-7.5866738720410234E-2</v>
      </c>
      <c r="H1673" s="2" t="str">
        <f t="shared" si="154"/>
        <v>Hold</v>
      </c>
    </row>
    <row r="1674" spans="1:8" ht="13.5" x14ac:dyDescent="0.25">
      <c r="A1674" s="3">
        <f>TITRES_STAT!B1677</f>
        <v>44736</v>
      </c>
      <c r="B1674" s="6">
        <f>TITRES_STAT!D1677</f>
        <v>6.08</v>
      </c>
      <c r="C1674" s="2">
        <f t="shared" si="150"/>
        <v>5.7779826494880933</v>
      </c>
      <c r="D1674" s="2">
        <f t="shared" si="152"/>
        <v>5.9069039795734923</v>
      </c>
      <c r="E1674" s="2">
        <f t="shared" si="151"/>
        <v>-0.12892133008539908</v>
      </c>
      <c r="F1674" s="2">
        <f t="shared" si="155"/>
        <v>-5.2555953876232964E-2</v>
      </c>
      <c r="G1674" s="2">
        <f t="shared" si="153"/>
        <v>-7.6365376209166114E-2</v>
      </c>
      <c r="H1674" s="2" t="str">
        <f t="shared" si="154"/>
        <v>Hold</v>
      </c>
    </row>
    <row r="1675" spans="1:8" ht="13.5" x14ac:dyDescent="0.25">
      <c r="A1675" s="3">
        <f>TITRES_STAT!B1678</f>
        <v>44739</v>
      </c>
      <c r="B1675" s="6">
        <f>TITRES_STAT!D1678</f>
        <v>6.0632999999999999</v>
      </c>
      <c r="C1675" s="2">
        <f t="shared" si="150"/>
        <v>5.7577237803360788</v>
      </c>
      <c r="D1675" s="2">
        <f t="shared" si="152"/>
        <v>5.9184888699754561</v>
      </c>
      <c r="E1675" s="2">
        <f t="shared" si="151"/>
        <v>-0.1607650896393773</v>
      </c>
      <c r="F1675" s="2">
        <f t="shared" si="155"/>
        <v>-7.4197781028861834E-2</v>
      </c>
      <c r="G1675" s="2">
        <f t="shared" si="153"/>
        <v>-8.6567308610515467E-2</v>
      </c>
      <c r="H1675" s="2" t="str">
        <f t="shared" si="154"/>
        <v>Hold</v>
      </c>
    </row>
    <row r="1676" spans="1:8" ht="13.5" x14ac:dyDescent="0.25">
      <c r="A1676" s="3">
        <f>TITRES_STAT!B1679</f>
        <v>44740</v>
      </c>
      <c r="B1676" s="6">
        <f>TITRES_STAT!D1679</f>
        <v>5.9965999999999999</v>
      </c>
      <c r="C1676" s="2">
        <f t="shared" si="150"/>
        <v>5.7623970448997586</v>
      </c>
      <c r="D1676" s="2">
        <f t="shared" si="152"/>
        <v>5.9242748796069042</v>
      </c>
      <c r="E1676" s="2">
        <f t="shared" si="151"/>
        <v>-0.16187783470714567</v>
      </c>
      <c r="F1676" s="2">
        <f t="shared" si="155"/>
        <v>-9.173379176451861E-2</v>
      </c>
      <c r="G1676" s="2">
        <f t="shared" si="153"/>
        <v>-7.0144042942627063E-2</v>
      </c>
      <c r="H1676" s="2" t="str">
        <f t="shared" si="154"/>
        <v>Hold</v>
      </c>
    </row>
    <row r="1677" spans="1:8" ht="13.5" x14ac:dyDescent="0.25">
      <c r="A1677" s="3">
        <f>TITRES_STAT!B1680</f>
        <v>44741</v>
      </c>
      <c r="B1677" s="6">
        <f>TITRES_STAT!D1680</f>
        <v>5.9798999999999998</v>
      </c>
      <c r="C1677" s="2">
        <f t="shared" si="150"/>
        <v>5.7727667302997956</v>
      </c>
      <c r="D1677" s="2">
        <f t="shared" si="152"/>
        <v>5.9283952588952822</v>
      </c>
      <c r="E1677" s="2">
        <f t="shared" si="151"/>
        <v>-0.15562852859548659</v>
      </c>
      <c r="F1677" s="2">
        <f t="shared" si="155"/>
        <v>-0.10451273913071221</v>
      </c>
      <c r="G1677" s="2">
        <f t="shared" si="153"/>
        <v>-5.111578946477438E-2</v>
      </c>
      <c r="H1677" s="2" t="str">
        <f t="shared" si="154"/>
        <v>Hold</v>
      </c>
    </row>
    <row r="1678" spans="1:8" ht="13.5" x14ac:dyDescent="0.25">
      <c r="A1678" s="3">
        <f>TITRES_STAT!B1681</f>
        <v>44742</v>
      </c>
      <c r="B1678" s="6">
        <f>TITRES_STAT!D1681</f>
        <v>5.9549000000000003</v>
      </c>
      <c r="C1678" s="2">
        <f t="shared" si="150"/>
        <v>5.7699872333305962</v>
      </c>
      <c r="D1678" s="2">
        <f t="shared" si="152"/>
        <v>5.930358573051187</v>
      </c>
      <c r="E1678" s="2">
        <f t="shared" si="151"/>
        <v>-0.16037133972059081</v>
      </c>
      <c r="F1678" s="2">
        <f t="shared" si="155"/>
        <v>-0.11568445924868793</v>
      </c>
      <c r="G1678" s="2">
        <f t="shared" si="153"/>
        <v>-4.4686880471902876E-2</v>
      </c>
      <c r="H1678" s="2" t="str">
        <f t="shared" si="154"/>
        <v>Hold</v>
      </c>
    </row>
    <row r="1679" spans="1:8" ht="13.5" x14ac:dyDescent="0.25">
      <c r="A1679" s="3">
        <f>TITRES_STAT!B1682</f>
        <v>44743</v>
      </c>
      <c r="B1679" s="6">
        <f>TITRES_STAT!D1682</f>
        <v>6.0716999999999999</v>
      </c>
      <c r="C1679" s="2">
        <f t="shared" ref="C1679:C1742" si="156">$C$4*B1669+C1678*(1-$C$4)</f>
        <v>5.7676353512797354</v>
      </c>
      <c r="D1679" s="2">
        <f t="shared" si="152"/>
        <v>5.9408283083807287</v>
      </c>
      <c r="E1679" s="2">
        <f t="shared" si="151"/>
        <v>-0.17319295710099336</v>
      </c>
      <c r="F1679" s="2">
        <f t="shared" si="155"/>
        <v>-0.12718615881914902</v>
      </c>
      <c r="G1679" s="2">
        <f t="shared" si="153"/>
        <v>-4.6006798281844341E-2</v>
      </c>
      <c r="H1679" s="2" t="str">
        <f t="shared" si="154"/>
        <v>Hold</v>
      </c>
    </row>
    <row r="1680" spans="1:8" ht="13.5" x14ac:dyDescent="0.25">
      <c r="A1680" s="3">
        <f>TITRES_STAT!B1683</f>
        <v>44746</v>
      </c>
      <c r="B1680" s="6">
        <f>TITRES_STAT!D1683</f>
        <v>6.0716999999999999</v>
      </c>
      <c r="C1680" s="2">
        <f t="shared" si="156"/>
        <v>5.8041376049290072</v>
      </c>
      <c r="D1680" s="2">
        <f t="shared" si="152"/>
        <v>5.950522507759934</v>
      </c>
      <c r="E1680" s="2">
        <f t="shared" si="151"/>
        <v>-0.14638490283092676</v>
      </c>
      <c r="F1680" s="2">
        <f t="shared" si="155"/>
        <v>-0.13102590762150457</v>
      </c>
      <c r="G1680" s="2">
        <f t="shared" si="153"/>
        <v>-1.5358995209422188E-2</v>
      </c>
      <c r="H1680" s="2" t="str">
        <f t="shared" si="154"/>
        <v>Hold</v>
      </c>
    </row>
    <row r="1681" spans="1:8" ht="13.5" x14ac:dyDescent="0.25">
      <c r="A1681" s="3">
        <f>TITRES_STAT!B1684</f>
        <v>44747</v>
      </c>
      <c r="B1681" s="6">
        <f>TITRES_STAT!D1684</f>
        <v>6.0716999999999999</v>
      </c>
      <c r="C1681" s="2">
        <f t="shared" si="156"/>
        <v>5.8529933580168523</v>
      </c>
      <c r="D1681" s="2">
        <f t="shared" si="152"/>
        <v>5.9594986182962355</v>
      </c>
      <c r="E1681" s="2">
        <f t="shared" si="151"/>
        <v>-0.10650526027938323</v>
      </c>
      <c r="F1681" s="2">
        <f t="shared" si="155"/>
        <v>-0.12612177815308032</v>
      </c>
      <c r="G1681" s="2">
        <f t="shared" si="153"/>
        <v>1.9616517873697087E-2</v>
      </c>
      <c r="H1681" s="2" t="str">
        <f t="shared" si="154"/>
        <v>Sell</v>
      </c>
    </row>
    <row r="1682" spans="1:8" ht="13.5" x14ac:dyDescent="0.25">
      <c r="A1682" s="3">
        <f>TITRES_STAT!B1685</f>
        <v>44748</v>
      </c>
      <c r="B1682" s="6">
        <f>TITRES_STAT!D1685</f>
        <v>6.1832000000000003</v>
      </c>
      <c r="C1682" s="2">
        <f t="shared" si="156"/>
        <v>5.9007482260142599</v>
      </c>
      <c r="D1682" s="2">
        <f t="shared" si="152"/>
        <v>5.9760690910150336</v>
      </c>
      <c r="E1682" s="2">
        <f t="shared" si="151"/>
        <v>-7.5320865000773729E-2</v>
      </c>
      <c r="F1682" s="2">
        <f t="shared" si="155"/>
        <v>-0.115961595522619</v>
      </c>
      <c r="G1682" s="2">
        <f t="shared" si="153"/>
        <v>4.0640730521845275E-2</v>
      </c>
      <c r="H1682" s="2" t="str">
        <f t="shared" si="154"/>
        <v>Sell</v>
      </c>
    </row>
    <row r="1683" spans="1:8" ht="13.5" x14ac:dyDescent="0.25">
      <c r="A1683" s="3">
        <f>TITRES_STAT!B1686</f>
        <v>44749</v>
      </c>
      <c r="B1683" s="6">
        <f>TITRES_STAT!D1686</f>
        <v>6.2272999999999996</v>
      </c>
      <c r="C1683" s="2">
        <f t="shared" si="156"/>
        <v>5.9475715758582206</v>
      </c>
      <c r="D1683" s="2">
        <f t="shared" si="152"/>
        <v>5.9946787879768824</v>
      </c>
      <c r="E1683" s="2">
        <f t="shared" si="151"/>
        <v>-4.7107212118661757E-2</v>
      </c>
      <c r="F1683" s="2">
        <f t="shared" si="155"/>
        <v>-0.10219071884182757</v>
      </c>
      <c r="G1683" s="2">
        <f t="shared" si="153"/>
        <v>5.5083506723165809E-2</v>
      </c>
      <c r="H1683" s="2" t="str">
        <f t="shared" si="154"/>
        <v>Sell</v>
      </c>
    </row>
    <row r="1684" spans="1:8" ht="13.5" x14ac:dyDescent="0.25">
      <c r="A1684" s="3">
        <f>TITRES_STAT!B1687</f>
        <v>44750</v>
      </c>
      <c r="B1684" s="6">
        <f>TITRES_STAT!D1687</f>
        <v>6.2272999999999996</v>
      </c>
      <c r="C1684" s="2">
        <f t="shared" si="156"/>
        <v>5.9679451795723404</v>
      </c>
      <c r="D1684" s="2">
        <f t="shared" si="152"/>
        <v>6.0119099888674832</v>
      </c>
      <c r="E1684" s="2">
        <f t="shared" si="151"/>
        <v>-4.3964809295142793E-2</v>
      </c>
      <c r="F1684" s="2">
        <f t="shared" si="155"/>
        <v>-9.0545536932490622E-2</v>
      </c>
      <c r="G1684" s="2">
        <f t="shared" si="153"/>
        <v>4.658072763734783E-2</v>
      </c>
      <c r="H1684" s="2" t="str">
        <f t="shared" si="154"/>
        <v>Sell</v>
      </c>
    </row>
    <row r="1685" spans="1:8" ht="13.5" x14ac:dyDescent="0.25">
      <c r="A1685" s="3">
        <f>TITRES_STAT!B1688</f>
        <v>44753</v>
      </c>
      <c r="B1685" s="6">
        <f>TITRES_STAT!D1688</f>
        <v>6.4039999999999999</v>
      </c>
      <c r="C1685" s="2">
        <f t="shared" si="156"/>
        <v>5.9826151519458266</v>
      </c>
      <c r="D1685" s="2">
        <f t="shared" si="152"/>
        <v>6.0409536933958181</v>
      </c>
      <c r="E1685" s="2">
        <f t="shared" si="151"/>
        <v>-5.833854144999151E-2</v>
      </c>
      <c r="F1685" s="2">
        <f t="shared" si="155"/>
        <v>-8.41041378359908E-2</v>
      </c>
      <c r="G1685" s="2">
        <f t="shared" si="153"/>
        <v>2.576559638599929E-2</v>
      </c>
      <c r="H1685" s="2" t="str">
        <f t="shared" si="154"/>
        <v>Sell</v>
      </c>
    </row>
    <row r="1686" spans="1:8" ht="13.5" x14ac:dyDescent="0.25">
      <c r="A1686" s="3">
        <f>TITRES_STAT!B1689</f>
        <v>44754</v>
      </c>
      <c r="B1686" s="6">
        <f>TITRES_STAT!D1689</f>
        <v>6.5187999999999997</v>
      </c>
      <c r="C1686" s="2">
        <f t="shared" si="156"/>
        <v>5.9847666670310842</v>
      </c>
      <c r="D1686" s="2">
        <f t="shared" si="152"/>
        <v>6.0763497161072388</v>
      </c>
      <c r="E1686" s="2">
        <f t="shared" si="151"/>
        <v>-9.1583049076154666E-2</v>
      </c>
      <c r="F1686" s="2">
        <f t="shared" si="155"/>
        <v>-8.5599920084023576E-2</v>
      </c>
      <c r="G1686" s="2">
        <f t="shared" si="153"/>
        <v>-5.9831289921310898E-3</v>
      </c>
      <c r="H1686" s="2" t="str">
        <f t="shared" si="154"/>
        <v>Hold</v>
      </c>
    </row>
    <row r="1687" spans="1:8" ht="13.5" x14ac:dyDescent="0.25">
      <c r="A1687" s="3">
        <f>TITRES_STAT!B1690</f>
        <v>44755</v>
      </c>
      <c r="B1687" s="6">
        <f>TITRES_STAT!D1690</f>
        <v>6.4305000000000003</v>
      </c>
      <c r="C1687" s="2">
        <f t="shared" si="156"/>
        <v>5.9840179490263026</v>
      </c>
      <c r="D1687" s="2">
        <f t="shared" si="152"/>
        <v>6.1025830704696657</v>
      </c>
      <c r="E1687" s="2">
        <f t="shared" si="151"/>
        <v>-0.11856512144336318</v>
      </c>
      <c r="F1687" s="2">
        <f t="shared" si="155"/>
        <v>-9.2192960355891501E-2</v>
      </c>
      <c r="G1687" s="2">
        <f t="shared" si="153"/>
        <v>-2.6372161087471674E-2</v>
      </c>
      <c r="H1687" s="2" t="str">
        <f t="shared" si="154"/>
        <v>Hold</v>
      </c>
    </row>
    <row r="1688" spans="1:8" ht="13.5" x14ac:dyDescent="0.25">
      <c r="A1688" s="3">
        <f>TITRES_STAT!B1691</f>
        <v>44756</v>
      </c>
      <c r="B1688" s="6">
        <f>TITRES_STAT!D1691</f>
        <v>6.4481000000000002</v>
      </c>
      <c r="C1688" s="2">
        <f t="shared" si="156"/>
        <v>5.979538264560718</v>
      </c>
      <c r="D1688" s="2">
        <f t="shared" si="152"/>
        <v>6.1281769171015421</v>
      </c>
      <c r="E1688" s="2">
        <f t="shared" si="151"/>
        <v>-0.14863865254082409</v>
      </c>
      <c r="F1688" s="2">
        <f t="shared" si="155"/>
        <v>-0.10348209879287802</v>
      </c>
      <c r="G1688" s="2">
        <f t="shared" si="153"/>
        <v>-4.5156553747946068E-2</v>
      </c>
      <c r="H1688" s="2" t="str">
        <f t="shared" si="154"/>
        <v>Hold</v>
      </c>
    </row>
    <row r="1689" spans="1:8" ht="13.5" x14ac:dyDescent="0.25">
      <c r="A1689" s="3">
        <f>TITRES_STAT!B1692</f>
        <v>44757</v>
      </c>
      <c r="B1689" s="6">
        <f>TITRES_STAT!D1692</f>
        <v>6.4481000000000002</v>
      </c>
      <c r="C1689" s="2">
        <f t="shared" si="156"/>
        <v>5.993716993089838</v>
      </c>
      <c r="D1689" s="2">
        <f t="shared" si="152"/>
        <v>6.1518749232421683</v>
      </c>
      <c r="E1689" s="2">
        <f t="shared" si="151"/>
        <v>-0.15815793015233037</v>
      </c>
      <c r="F1689" s="2">
        <f t="shared" si="155"/>
        <v>-0.1144172650647685</v>
      </c>
      <c r="G1689" s="2">
        <f t="shared" si="153"/>
        <v>-4.3740665087561872E-2</v>
      </c>
      <c r="H1689" s="2" t="str">
        <f t="shared" si="154"/>
        <v>Hold</v>
      </c>
    </row>
    <row r="1690" spans="1:8" ht="13.5" x14ac:dyDescent="0.25">
      <c r="A1690" s="3">
        <f>TITRES_STAT!B1693</f>
        <v>44760</v>
      </c>
      <c r="B1690" s="6">
        <f>TITRES_STAT!D1693</f>
        <v>6.4481000000000002</v>
      </c>
      <c r="C1690" s="2">
        <f t="shared" si="156"/>
        <v>6.0057143787683245</v>
      </c>
      <c r="D1690" s="2">
        <f t="shared" si="152"/>
        <v>6.173817521520526</v>
      </c>
      <c r="E1690" s="2">
        <f t="shared" si="151"/>
        <v>-0.16810314275220151</v>
      </c>
      <c r="F1690" s="2">
        <f t="shared" si="155"/>
        <v>-0.12515444060225511</v>
      </c>
      <c r="G1690" s="2">
        <f t="shared" si="153"/>
        <v>-4.2948702149946394E-2</v>
      </c>
      <c r="H1690" s="2" t="str">
        <f t="shared" si="154"/>
        <v>Hold</v>
      </c>
    </row>
    <row r="1691" spans="1:8" ht="13.5" x14ac:dyDescent="0.25">
      <c r="A1691" s="3">
        <f>TITRES_STAT!B1694</f>
        <v>44761</v>
      </c>
      <c r="B1691" s="6">
        <f>TITRES_STAT!D1694</f>
        <v>6.4305000000000003</v>
      </c>
      <c r="C1691" s="2">
        <f t="shared" si="156"/>
        <v>6.0158660128039667</v>
      </c>
      <c r="D1691" s="2">
        <f t="shared" si="152"/>
        <v>6.1928310384449317</v>
      </c>
      <c r="E1691" s="2">
        <f t="shared" si="151"/>
        <v>-0.17696502564096495</v>
      </c>
      <c r="F1691" s="2">
        <f t="shared" si="155"/>
        <v>-0.13551655760999709</v>
      </c>
      <c r="G1691" s="2">
        <f t="shared" si="153"/>
        <v>-4.1448468030967855E-2</v>
      </c>
      <c r="H1691" s="2" t="str">
        <f t="shared" si="154"/>
        <v>Hold</v>
      </c>
    </row>
    <row r="1692" spans="1:8" ht="13.5" x14ac:dyDescent="0.25">
      <c r="A1692" s="3">
        <f>TITRES_STAT!B1695</f>
        <v>44762</v>
      </c>
      <c r="B1692" s="6">
        <f>TITRES_STAT!D1695</f>
        <v>6.4481000000000002</v>
      </c>
      <c r="C1692" s="2">
        <f t="shared" si="156"/>
        <v>6.0416097031418179</v>
      </c>
      <c r="D1692" s="2">
        <f t="shared" si="152"/>
        <v>6.2117398504119734</v>
      </c>
      <c r="E1692" s="2">
        <f t="shared" ref="E1692:E1755" si="157">C1692-D1692</f>
        <v>-0.17013014727015552</v>
      </c>
      <c r="F1692" s="2">
        <f t="shared" si="155"/>
        <v>-0.14243927554202879</v>
      </c>
      <c r="G1692" s="2">
        <f t="shared" si="153"/>
        <v>-2.7690871728126731E-2</v>
      </c>
      <c r="H1692" s="2" t="str">
        <f t="shared" si="154"/>
        <v>Hold</v>
      </c>
    </row>
    <row r="1693" spans="1:8" ht="13.5" x14ac:dyDescent="0.25">
      <c r="A1693" s="3">
        <f>TITRES_STAT!B1696</f>
        <v>44763</v>
      </c>
      <c r="B1693" s="6">
        <f>TITRES_STAT!D1696</f>
        <v>6.2714999999999996</v>
      </c>
      <c r="C1693" s="2">
        <f t="shared" si="156"/>
        <v>6.0701774411200002</v>
      </c>
      <c r="D1693" s="2">
        <f t="shared" ref="D1693:D1756" si="158">$D$4*B1693+(1-$D$4)*D1692</f>
        <v>6.216166528159234</v>
      </c>
      <c r="E1693" s="2">
        <f t="shared" si="157"/>
        <v>-0.14598908703923374</v>
      </c>
      <c r="F1693" s="2">
        <f t="shared" si="155"/>
        <v>-0.1431492378414698</v>
      </c>
      <c r="G1693" s="2">
        <f t="shared" si="153"/>
        <v>-2.8398491977639495E-3</v>
      </c>
      <c r="H1693" s="2" t="str">
        <f t="shared" si="154"/>
        <v>Hold</v>
      </c>
    </row>
    <row r="1694" spans="1:8" ht="13.5" x14ac:dyDescent="0.25">
      <c r="A1694" s="3">
        <f>TITRES_STAT!B1697</f>
        <v>44764</v>
      </c>
      <c r="B1694" s="6">
        <f>TITRES_STAT!D1697</f>
        <v>6.351</v>
      </c>
      <c r="C1694" s="2">
        <f t="shared" si="156"/>
        <v>6.0943501424861539</v>
      </c>
      <c r="D1694" s="2">
        <f t="shared" si="158"/>
        <v>6.2261541927400312</v>
      </c>
      <c r="E1694" s="2">
        <f t="shared" si="157"/>
        <v>-0.13180405025387731</v>
      </c>
      <c r="F1694" s="2">
        <f t="shared" si="155"/>
        <v>-0.14088020032395132</v>
      </c>
      <c r="G1694" s="2">
        <f t="shared" si="153"/>
        <v>9.0761500700740072E-3</v>
      </c>
      <c r="H1694" s="2" t="str">
        <f t="shared" si="154"/>
        <v>Sell</v>
      </c>
    </row>
    <row r="1695" spans="1:8" ht="13.5" x14ac:dyDescent="0.25">
      <c r="A1695" s="3">
        <f>TITRES_STAT!B1698</f>
        <v>44768</v>
      </c>
      <c r="B1695" s="6">
        <f>TITRES_STAT!D1698</f>
        <v>6.3597999999999999</v>
      </c>
      <c r="C1695" s="2">
        <f t="shared" si="156"/>
        <v>6.1419885821036688</v>
      </c>
      <c r="D1695" s="2">
        <f t="shared" si="158"/>
        <v>6.2360538821666953</v>
      </c>
      <c r="E1695" s="2">
        <f t="shared" si="157"/>
        <v>-9.4065300063026491E-2</v>
      </c>
      <c r="F1695" s="2">
        <f t="shared" si="155"/>
        <v>-0.13151722027176638</v>
      </c>
      <c r="G1695" s="2">
        <f t="shared" si="153"/>
        <v>3.7451920208739886E-2</v>
      </c>
      <c r="H1695" s="2" t="str">
        <f t="shared" si="154"/>
        <v>Sell</v>
      </c>
    </row>
    <row r="1696" spans="1:8" ht="13.5" x14ac:dyDescent="0.25">
      <c r="A1696" s="3">
        <f>TITRES_STAT!B1699</f>
        <v>44769</v>
      </c>
      <c r="B1696" s="6">
        <f>TITRES_STAT!D1699</f>
        <v>6.3421000000000003</v>
      </c>
      <c r="C1696" s="2">
        <f t="shared" si="156"/>
        <v>6.1999595694723357</v>
      </c>
      <c r="D1696" s="2">
        <f t="shared" si="158"/>
        <v>6.243909150154348</v>
      </c>
      <c r="E1696" s="2">
        <f t="shared" si="157"/>
        <v>-4.3949580682012268E-2</v>
      </c>
      <c r="F1696" s="2">
        <f t="shared" si="155"/>
        <v>-0.11400369235381556</v>
      </c>
      <c r="G1696" s="2">
        <f t="shared" si="153"/>
        <v>7.0054111671803296E-2</v>
      </c>
      <c r="H1696" s="2" t="str">
        <f t="shared" si="154"/>
        <v>Sell</v>
      </c>
    </row>
    <row r="1697" spans="1:8" ht="13.5" x14ac:dyDescent="0.25">
      <c r="A1697" s="3">
        <f>TITRES_STAT!B1700</f>
        <v>44770</v>
      </c>
      <c r="B1697" s="6">
        <f>TITRES_STAT!D1700</f>
        <v>6.3421000000000003</v>
      </c>
      <c r="C1697" s="2">
        <f t="shared" si="156"/>
        <v>6.235427328015053</v>
      </c>
      <c r="D1697" s="2">
        <f t="shared" si="158"/>
        <v>6.2511825464392112</v>
      </c>
      <c r="E1697" s="2">
        <f t="shared" si="157"/>
        <v>-1.5755218424158279E-2</v>
      </c>
      <c r="F1697" s="2">
        <f t="shared" si="155"/>
        <v>-9.435399756788411E-2</v>
      </c>
      <c r="G1697" s="2">
        <f t="shared" si="153"/>
        <v>7.859877914372583E-2</v>
      </c>
      <c r="H1697" s="2" t="str">
        <f t="shared" si="154"/>
        <v>Sell</v>
      </c>
    </row>
    <row r="1698" spans="1:8" ht="13.5" x14ac:dyDescent="0.25">
      <c r="A1698" s="3">
        <f>TITRES_STAT!B1701</f>
        <v>44771</v>
      </c>
      <c r="B1698" s="6">
        <f>TITRES_STAT!D1701</f>
        <v>6.4215999999999998</v>
      </c>
      <c r="C1698" s="2">
        <f t="shared" si="156"/>
        <v>6.2681462006281219</v>
      </c>
      <c r="D1698" s="2">
        <f t="shared" si="158"/>
        <v>6.263806061517788</v>
      </c>
      <c r="E1698" s="2">
        <f t="shared" si="157"/>
        <v>4.3401391103339293E-3</v>
      </c>
      <c r="F1698" s="2">
        <f t="shared" si="155"/>
        <v>-7.4615170232240513E-2</v>
      </c>
      <c r="G1698" s="2">
        <f t="shared" si="153"/>
        <v>7.8955309342574442E-2</v>
      </c>
      <c r="H1698" s="2" t="str">
        <f t="shared" si="154"/>
        <v>Sell</v>
      </c>
    </row>
    <row r="1699" spans="1:8" ht="13.5" x14ac:dyDescent="0.25">
      <c r="A1699" s="3">
        <f>TITRES_STAT!B1702</f>
        <v>44774</v>
      </c>
      <c r="B1699" s="6">
        <f>TITRES_STAT!D1702</f>
        <v>6.4039999999999999</v>
      </c>
      <c r="C1699" s="2">
        <f t="shared" si="156"/>
        <v>6.2958314005314886</v>
      </c>
      <c r="D1699" s="2">
        <f t="shared" si="158"/>
        <v>6.2741907977016558</v>
      </c>
      <c r="E1699" s="2">
        <f t="shared" si="157"/>
        <v>2.1640602829832822E-2</v>
      </c>
      <c r="F1699" s="2">
        <f t="shared" si="155"/>
        <v>-5.5364015619825853E-2</v>
      </c>
      <c r="G1699" s="2">
        <f t="shared" si="153"/>
        <v>7.7004618449658668E-2</v>
      </c>
      <c r="H1699" s="2" t="str">
        <f t="shared" si="154"/>
        <v>Sell</v>
      </c>
    </row>
    <row r="1700" spans="1:8" ht="13.5" x14ac:dyDescent="0.25">
      <c r="A1700" s="3">
        <f>TITRES_STAT!B1703</f>
        <v>44775</v>
      </c>
      <c r="B1700" s="6">
        <f>TITRES_STAT!D1703</f>
        <v>6.3775000000000004</v>
      </c>
      <c r="C1700" s="2">
        <f t="shared" si="156"/>
        <v>6.3192573389112603</v>
      </c>
      <c r="D1700" s="2">
        <f t="shared" si="158"/>
        <v>6.281843331205236</v>
      </c>
      <c r="E1700" s="2">
        <f t="shared" si="157"/>
        <v>3.7414007706024321E-2</v>
      </c>
      <c r="F1700" s="2">
        <f t="shared" si="155"/>
        <v>-3.6808410954655819E-2</v>
      </c>
      <c r="G1700" s="2">
        <f t="shared" ref="G1700:G1763" si="159">E1700-F1700</f>
        <v>7.4222418660680134E-2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44776</v>
      </c>
      <c r="B1701" s="6">
        <f>TITRES_STAT!D1704</f>
        <v>6.3597999999999999</v>
      </c>
      <c r="C1701" s="2">
        <f t="shared" si="156"/>
        <v>6.3363715944633743</v>
      </c>
      <c r="D1701" s="2">
        <f t="shared" si="158"/>
        <v>6.2876178992641076</v>
      </c>
      <c r="E1701" s="2">
        <f t="shared" si="157"/>
        <v>4.8753695199266645E-2</v>
      </c>
      <c r="F1701" s="2">
        <f t="shared" ref="F1701:F1764" si="161">(E1701*(2/(10)))+((1-(2/10))*F1700)</f>
        <v>-1.9695989723871328E-2</v>
      </c>
      <c r="G1701" s="2">
        <f t="shared" si="159"/>
        <v>6.8449684923137966E-2</v>
      </c>
      <c r="H1701" s="2" t="str">
        <f t="shared" si="160"/>
        <v>Sell</v>
      </c>
    </row>
    <row r="1702" spans="1:8" ht="13.5" x14ac:dyDescent="0.25">
      <c r="A1702" s="3">
        <f>TITRES_STAT!B1705</f>
        <v>44777</v>
      </c>
      <c r="B1702" s="6">
        <f>TITRES_STAT!D1705</f>
        <v>6.4215999999999998</v>
      </c>
      <c r="C1702" s="2">
        <f t="shared" si="156"/>
        <v>6.3535605799305479</v>
      </c>
      <c r="D1702" s="2">
        <f t="shared" si="158"/>
        <v>6.2975424993186175</v>
      </c>
      <c r="E1702" s="2">
        <f t="shared" si="157"/>
        <v>5.6018080611930365E-2</v>
      </c>
      <c r="F1702" s="2">
        <f t="shared" si="161"/>
        <v>-4.5531756567109907E-3</v>
      </c>
      <c r="G1702" s="2">
        <f t="shared" si="159"/>
        <v>6.0571256268641356E-2</v>
      </c>
      <c r="H1702" s="2" t="str">
        <f t="shared" si="160"/>
        <v>Sell</v>
      </c>
    </row>
    <row r="1703" spans="1:8" ht="13.5" x14ac:dyDescent="0.25">
      <c r="A1703" s="3">
        <f>TITRES_STAT!B1706</f>
        <v>44778</v>
      </c>
      <c r="B1703" s="6">
        <f>TITRES_STAT!D1706</f>
        <v>6.3863000000000003</v>
      </c>
      <c r="C1703" s="2">
        <f t="shared" si="156"/>
        <v>6.3409358753258482</v>
      </c>
      <c r="D1703" s="2">
        <f t="shared" si="158"/>
        <v>6.3041171289987199</v>
      </c>
      <c r="E1703" s="2">
        <f t="shared" si="157"/>
        <v>3.6818746327128338E-2</v>
      </c>
      <c r="F1703" s="2">
        <f t="shared" si="161"/>
        <v>3.7212087400568749E-3</v>
      </c>
      <c r="G1703" s="2">
        <f t="shared" si="159"/>
        <v>3.3097537587071464E-2</v>
      </c>
      <c r="H1703" s="2" t="str">
        <f t="shared" si="160"/>
        <v>Sell</v>
      </c>
    </row>
    <row r="1704" spans="1:8" ht="13.5" x14ac:dyDescent="0.25">
      <c r="A1704" s="3">
        <f>TITRES_STAT!B1707</f>
        <v>44781</v>
      </c>
      <c r="B1704" s="6">
        <f>TITRES_STAT!D1707</f>
        <v>6.3775000000000004</v>
      </c>
      <c r="C1704" s="2">
        <f t="shared" si="156"/>
        <v>6.3424842021987953</v>
      </c>
      <c r="D1704" s="2">
        <f t="shared" si="158"/>
        <v>6.3095528972210371</v>
      </c>
      <c r="E1704" s="2">
        <f t="shared" si="157"/>
        <v>3.2931304977758202E-2</v>
      </c>
      <c r="F1704" s="2">
        <f t="shared" si="161"/>
        <v>9.5632279875971418E-3</v>
      </c>
      <c r="G1704" s="2">
        <f t="shared" si="159"/>
        <v>2.3368076990161059E-2</v>
      </c>
      <c r="H1704" s="2" t="str">
        <f t="shared" si="160"/>
        <v>Sell</v>
      </c>
    </row>
    <row r="1705" spans="1:8" ht="13.5" x14ac:dyDescent="0.25">
      <c r="A1705" s="3">
        <f>TITRES_STAT!B1708</f>
        <v>44782</v>
      </c>
      <c r="B1705" s="6">
        <f>TITRES_STAT!D1708</f>
        <v>6.4039999999999999</v>
      </c>
      <c r="C1705" s="2">
        <f t="shared" si="156"/>
        <v>6.3451481710912878</v>
      </c>
      <c r="D1705" s="2">
        <f t="shared" si="158"/>
        <v>6.3165489789083678</v>
      </c>
      <c r="E1705" s="2">
        <f t="shared" si="157"/>
        <v>2.8599192182920063E-2</v>
      </c>
      <c r="F1705" s="2">
        <f t="shared" si="161"/>
        <v>1.3370420826661726E-2</v>
      </c>
      <c r="G1705" s="2">
        <f t="shared" si="159"/>
        <v>1.5228771356258337E-2</v>
      </c>
      <c r="H1705" s="2" t="str">
        <f t="shared" si="160"/>
        <v>Sell</v>
      </c>
    </row>
    <row r="1706" spans="1:8" ht="13.5" x14ac:dyDescent="0.25">
      <c r="A1706" s="3">
        <f>TITRES_STAT!B1709</f>
        <v>44783</v>
      </c>
      <c r="B1706" s="6">
        <f>TITRES_STAT!D1709</f>
        <v>6.6955</v>
      </c>
      <c r="C1706" s="2">
        <f t="shared" si="156"/>
        <v>6.344679221692628</v>
      </c>
      <c r="D1706" s="2">
        <f t="shared" si="158"/>
        <v>6.3446194249151553</v>
      </c>
      <c r="E1706" s="2">
        <f t="shared" si="157"/>
        <v>5.9796777472698182E-5</v>
      </c>
      <c r="F1706" s="2">
        <f t="shared" si="161"/>
        <v>1.070829601682392E-2</v>
      </c>
      <c r="G1706" s="2">
        <f t="shared" si="159"/>
        <v>-1.0648499239351222E-2</v>
      </c>
      <c r="H1706" s="2" t="str">
        <f t="shared" si="160"/>
        <v>Hold</v>
      </c>
    </row>
    <row r="1707" spans="1:8" ht="13.5" x14ac:dyDescent="0.25">
      <c r="A1707" s="3">
        <f>TITRES_STAT!B1710</f>
        <v>44784</v>
      </c>
      <c r="B1707" s="6">
        <f>TITRES_STAT!D1710</f>
        <v>6.8898000000000001</v>
      </c>
      <c r="C1707" s="2">
        <f t="shared" si="156"/>
        <v>6.3442824183553004</v>
      </c>
      <c r="D1707" s="2">
        <f t="shared" si="158"/>
        <v>6.3850031712177371</v>
      </c>
      <c r="E1707" s="2">
        <f t="shared" si="157"/>
        <v>-4.0720752862436704E-2</v>
      </c>
      <c r="F1707" s="2">
        <f t="shared" si="161"/>
        <v>4.224862409717943E-4</v>
      </c>
      <c r="G1707" s="2">
        <f t="shared" si="159"/>
        <v>-4.1143239103408502E-2</v>
      </c>
      <c r="H1707" s="2" t="str">
        <f t="shared" si="160"/>
        <v>Hold</v>
      </c>
    </row>
    <row r="1708" spans="1:8" ht="13.5" x14ac:dyDescent="0.25">
      <c r="A1708" s="3">
        <f>TITRES_STAT!B1711</f>
        <v>44785</v>
      </c>
      <c r="B1708" s="6">
        <f>TITRES_STAT!D1711</f>
        <v>6.8368000000000002</v>
      </c>
      <c r="C1708" s="2">
        <f t="shared" si="156"/>
        <v>6.3561774309160235</v>
      </c>
      <c r="D1708" s="2">
        <f t="shared" si="158"/>
        <v>6.4184696029793855</v>
      </c>
      <c r="E1708" s="2">
        <f t="shared" si="157"/>
        <v>-6.2292172063362017E-2</v>
      </c>
      <c r="F1708" s="2">
        <f t="shared" si="161"/>
        <v>-1.2120445419894968E-2</v>
      </c>
      <c r="G1708" s="2">
        <f t="shared" si="159"/>
        <v>-5.017172664346705E-2</v>
      </c>
      <c r="H1708" s="2" t="str">
        <f t="shared" si="160"/>
        <v>Hold</v>
      </c>
    </row>
    <row r="1709" spans="1:8" ht="13.5" x14ac:dyDescent="0.25">
      <c r="A1709" s="3">
        <f>TITRES_STAT!B1712</f>
        <v>44788</v>
      </c>
      <c r="B1709" s="6">
        <f>TITRES_STAT!D1712</f>
        <v>6.7838000000000003</v>
      </c>
      <c r="C1709" s="2">
        <f t="shared" si="156"/>
        <v>6.363534749236635</v>
      </c>
      <c r="D1709" s="2">
        <f t="shared" si="158"/>
        <v>6.4455311138698015</v>
      </c>
      <c r="E1709" s="2">
        <f t="shared" si="157"/>
        <v>-8.1996364633166507E-2</v>
      </c>
      <c r="F1709" s="2">
        <f t="shared" si="161"/>
        <v>-2.6095629262549276E-2</v>
      </c>
      <c r="G1709" s="2">
        <f t="shared" si="159"/>
        <v>-5.5900735370617231E-2</v>
      </c>
      <c r="H1709" s="2" t="str">
        <f t="shared" si="160"/>
        <v>Hold</v>
      </c>
    </row>
    <row r="1710" spans="1:8" ht="13.5" x14ac:dyDescent="0.25">
      <c r="A1710" s="3">
        <f>TITRES_STAT!B1713</f>
        <v>44789</v>
      </c>
      <c r="B1710" s="6">
        <f>TITRES_STAT!D1713</f>
        <v>6.7308000000000003</v>
      </c>
      <c r="C1710" s="2">
        <f t="shared" si="156"/>
        <v>6.3656832493540758</v>
      </c>
      <c r="D1710" s="2">
        <f t="shared" si="158"/>
        <v>6.466662142472039</v>
      </c>
      <c r="E1710" s="2">
        <f t="shared" si="157"/>
        <v>-0.10097889311796315</v>
      </c>
      <c r="F1710" s="2">
        <f t="shared" si="161"/>
        <v>-4.1072282033632057E-2</v>
      </c>
      <c r="G1710" s="2">
        <f t="shared" si="159"/>
        <v>-5.9906611084331096E-2</v>
      </c>
      <c r="H1710" s="2" t="str">
        <f t="shared" si="160"/>
        <v>Hold</v>
      </c>
    </row>
    <row r="1711" spans="1:8" ht="13.5" x14ac:dyDescent="0.25">
      <c r="A1711" s="3">
        <f>TITRES_STAT!B1714</f>
        <v>44790</v>
      </c>
      <c r="B1711" s="6">
        <f>TITRES_STAT!D1714</f>
        <v>6.5275999999999996</v>
      </c>
      <c r="C1711" s="2">
        <f t="shared" si="156"/>
        <v>6.3647781340688336</v>
      </c>
      <c r="D1711" s="2">
        <f t="shared" si="158"/>
        <v>6.4711760578444801</v>
      </c>
      <c r="E1711" s="2">
        <f t="shared" si="157"/>
        <v>-0.1063979237756465</v>
      </c>
      <c r="F1711" s="2">
        <f t="shared" si="161"/>
        <v>-5.4137410382034942E-2</v>
      </c>
      <c r="G1711" s="2">
        <f t="shared" si="159"/>
        <v>-5.2260513393611555E-2</v>
      </c>
      <c r="H1711" s="2" t="str">
        <f t="shared" si="160"/>
        <v>Hold</v>
      </c>
    </row>
    <row r="1712" spans="1:8" ht="13.5" x14ac:dyDescent="0.25">
      <c r="A1712" s="3">
        <f>TITRES_STAT!B1715</f>
        <v>44791</v>
      </c>
      <c r="B1712" s="6">
        <f>TITRES_STAT!D1715</f>
        <v>6.5365000000000002</v>
      </c>
      <c r="C1712" s="2">
        <f t="shared" si="156"/>
        <v>6.3735199595967051</v>
      </c>
      <c r="D1712" s="2">
        <f t="shared" si="158"/>
        <v>6.4760148683745191</v>
      </c>
      <c r="E1712" s="2">
        <f t="shared" si="157"/>
        <v>-0.10249490877781398</v>
      </c>
      <c r="F1712" s="2">
        <f t="shared" si="161"/>
        <v>-6.3808910061190757E-2</v>
      </c>
      <c r="G1712" s="2">
        <f t="shared" si="159"/>
        <v>-3.8685998716623218E-2</v>
      </c>
      <c r="H1712" s="2" t="str">
        <f t="shared" si="160"/>
        <v>Hold</v>
      </c>
    </row>
    <row r="1713" spans="1:8" ht="13.5" x14ac:dyDescent="0.25">
      <c r="A1713" s="3">
        <f>TITRES_STAT!B1716</f>
        <v>44792</v>
      </c>
      <c r="B1713" s="6">
        <f>TITRES_STAT!D1716</f>
        <v>6.6689999999999996</v>
      </c>
      <c r="C1713" s="2">
        <f t="shared" si="156"/>
        <v>6.37548611965875</v>
      </c>
      <c r="D1713" s="2">
        <f t="shared" si="158"/>
        <v>6.4903100633097397</v>
      </c>
      <c r="E1713" s="2">
        <f t="shared" si="157"/>
        <v>-0.11482394365098969</v>
      </c>
      <c r="F1713" s="2">
        <f t="shared" si="161"/>
        <v>-7.4011916779150547E-2</v>
      </c>
      <c r="G1713" s="2">
        <f t="shared" si="159"/>
        <v>-4.0812026871839144E-2</v>
      </c>
      <c r="H1713" s="2" t="str">
        <f t="shared" si="160"/>
        <v>Hold</v>
      </c>
    </row>
    <row r="1714" spans="1:8" ht="13.5" x14ac:dyDescent="0.25">
      <c r="A1714" s="3">
        <f>TITRES_STAT!B1717</f>
        <v>44795</v>
      </c>
      <c r="B1714" s="6">
        <f>TITRES_STAT!D1717</f>
        <v>6.6600999999999999</v>
      </c>
      <c r="C1714" s="2">
        <f t="shared" si="156"/>
        <v>6.3757959474035584</v>
      </c>
      <c r="D1714" s="2">
        <f t="shared" si="158"/>
        <v>6.502887095657166</v>
      </c>
      <c r="E1714" s="2">
        <f t="shared" si="157"/>
        <v>-0.12709114825360768</v>
      </c>
      <c r="F1714" s="2">
        <f t="shared" si="161"/>
        <v>-8.4627763074041976E-2</v>
      </c>
      <c r="G1714" s="2">
        <f t="shared" si="159"/>
        <v>-4.2463385179565702E-2</v>
      </c>
      <c r="H1714" s="2" t="str">
        <f t="shared" si="160"/>
        <v>Hold</v>
      </c>
    </row>
    <row r="1715" spans="1:8" ht="13.5" x14ac:dyDescent="0.25">
      <c r="A1715" s="3">
        <f>TITRES_STAT!B1718</f>
        <v>44796</v>
      </c>
      <c r="B1715" s="6">
        <f>TITRES_STAT!D1718</f>
        <v>6.5805999999999996</v>
      </c>
      <c r="C1715" s="2">
        <f t="shared" si="156"/>
        <v>6.3801350324183952</v>
      </c>
      <c r="D1715" s="2">
        <f t="shared" si="158"/>
        <v>6.5086436070899687</v>
      </c>
      <c r="E1715" s="2">
        <f t="shared" si="157"/>
        <v>-0.12850857467157351</v>
      </c>
      <c r="F1715" s="2">
        <f t="shared" si="161"/>
        <v>-9.3403925393548276E-2</v>
      </c>
      <c r="G1715" s="2">
        <f t="shared" si="159"/>
        <v>-3.5104649278025229E-2</v>
      </c>
      <c r="H1715" s="2" t="str">
        <f t="shared" si="160"/>
        <v>Hold</v>
      </c>
    </row>
    <row r="1716" spans="1:8" ht="13.5" x14ac:dyDescent="0.25">
      <c r="A1716" s="3">
        <f>TITRES_STAT!B1719</f>
        <v>44797</v>
      </c>
      <c r="B1716" s="6">
        <f>TITRES_STAT!D1719</f>
        <v>6.6159999999999997</v>
      </c>
      <c r="C1716" s="2">
        <f t="shared" si="156"/>
        <v>6.4286527197386416</v>
      </c>
      <c r="D1716" s="2">
        <f t="shared" si="158"/>
        <v>6.5165959324907119</v>
      </c>
      <c r="E1716" s="2">
        <f t="shared" si="157"/>
        <v>-8.7943212752070288E-2</v>
      </c>
      <c r="F1716" s="2">
        <f t="shared" si="161"/>
        <v>-9.2311782865252684E-2</v>
      </c>
      <c r="G1716" s="2">
        <f t="shared" si="159"/>
        <v>4.3685701131823962E-3</v>
      </c>
      <c r="H1716" s="2" t="str">
        <f t="shared" si="160"/>
        <v>Sell</v>
      </c>
    </row>
    <row r="1717" spans="1:8" ht="13.5" x14ac:dyDescent="0.25">
      <c r="A1717" s="3">
        <f>TITRES_STAT!B1720</f>
        <v>44798</v>
      </c>
      <c r="B1717" s="6">
        <f>TITRES_STAT!D1720</f>
        <v>6.8014999999999999</v>
      </c>
      <c r="C1717" s="2">
        <f t="shared" si="156"/>
        <v>6.4995984551634658</v>
      </c>
      <c r="D1717" s="2">
        <f t="shared" si="158"/>
        <v>6.5376999374914</v>
      </c>
      <c r="E1717" s="2">
        <f t="shared" si="157"/>
        <v>-3.81014823279342E-2</v>
      </c>
      <c r="F1717" s="2">
        <f t="shared" si="161"/>
        <v>-8.1469722757788993E-2</v>
      </c>
      <c r="G1717" s="2">
        <f t="shared" si="159"/>
        <v>4.3368240429854793E-2</v>
      </c>
      <c r="H1717" s="2" t="str">
        <f t="shared" si="160"/>
        <v>Sell</v>
      </c>
    </row>
    <row r="1718" spans="1:8" ht="13.5" x14ac:dyDescent="0.25">
      <c r="A1718" s="3">
        <f>TITRES_STAT!B1721</f>
        <v>44799</v>
      </c>
      <c r="B1718" s="6">
        <f>TITRES_STAT!D1721</f>
        <v>6.8810000000000002</v>
      </c>
      <c r="C1718" s="2">
        <f t="shared" si="156"/>
        <v>6.551475615907548</v>
      </c>
      <c r="D1718" s="2">
        <f t="shared" si="158"/>
        <v>6.5631295717512961</v>
      </c>
      <c r="E1718" s="2">
        <f t="shared" si="157"/>
        <v>-1.1653955843748065E-2</v>
      </c>
      <c r="F1718" s="2">
        <f t="shared" si="161"/>
        <v>-6.7506569374980813E-2</v>
      </c>
      <c r="G1718" s="2">
        <f t="shared" si="159"/>
        <v>5.5852613531232748E-2</v>
      </c>
      <c r="H1718" s="2" t="str">
        <f t="shared" si="160"/>
        <v>Sell</v>
      </c>
    </row>
    <row r="1719" spans="1:8" ht="13.5" x14ac:dyDescent="0.25">
      <c r="A1719" s="3">
        <f>TITRES_STAT!B1722</f>
        <v>44802</v>
      </c>
      <c r="B1719" s="6">
        <f>TITRES_STAT!D1722</f>
        <v>7.0223000000000004</v>
      </c>
      <c r="C1719" s="2">
        <f t="shared" si="156"/>
        <v>6.5872178288448486</v>
      </c>
      <c r="D1719" s="2">
        <f t="shared" si="158"/>
        <v>6.5971421960660148</v>
      </c>
      <c r="E1719" s="2">
        <f t="shared" si="157"/>
        <v>-9.924367221166186E-3</v>
      </c>
      <c r="F1719" s="2">
        <f t="shared" si="161"/>
        <v>-5.5990128944217891E-2</v>
      </c>
      <c r="G1719" s="2">
        <f t="shared" si="159"/>
        <v>4.6065761723051706E-2</v>
      </c>
      <c r="H1719" s="2" t="str">
        <f t="shared" si="160"/>
        <v>Sell</v>
      </c>
    </row>
    <row r="1720" spans="1:8" ht="13.5" x14ac:dyDescent="0.25">
      <c r="A1720" s="3">
        <f>TITRES_STAT!B1723</f>
        <v>44803</v>
      </c>
      <c r="B1720" s="6">
        <f>TITRES_STAT!D1723</f>
        <v>7.1547999999999998</v>
      </c>
      <c r="C1720" s="2">
        <f t="shared" si="156"/>
        <v>6.6093073936379483</v>
      </c>
      <c r="D1720" s="2">
        <f t="shared" si="158"/>
        <v>6.6384501815426065</v>
      </c>
      <c r="E1720" s="2">
        <f t="shared" si="157"/>
        <v>-2.9142787904658185E-2</v>
      </c>
      <c r="F1720" s="2">
        <f t="shared" si="161"/>
        <v>-5.0620660736305959E-2</v>
      </c>
      <c r="G1720" s="2">
        <f t="shared" si="159"/>
        <v>2.1477872831647773E-2</v>
      </c>
      <c r="H1720" s="2" t="str">
        <f t="shared" si="160"/>
        <v>Sell</v>
      </c>
    </row>
    <row r="1721" spans="1:8" ht="13.5" x14ac:dyDescent="0.25">
      <c r="A1721" s="3">
        <f>TITRES_STAT!B1724</f>
        <v>44804</v>
      </c>
      <c r="B1721" s="6">
        <f>TITRES_STAT!D1724</f>
        <v>6.9781000000000004</v>
      </c>
      <c r="C1721" s="2">
        <f t="shared" si="156"/>
        <v>6.5967370253859565</v>
      </c>
      <c r="D1721" s="2">
        <f t="shared" si="158"/>
        <v>6.663609427354265</v>
      </c>
      <c r="E1721" s="2">
        <f t="shared" si="157"/>
        <v>-6.6872401968308459E-2</v>
      </c>
      <c r="F1721" s="2">
        <f t="shared" si="161"/>
        <v>-5.3871008982706463E-2</v>
      </c>
      <c r="G1721" s="2">
        <f t="shared" si="159"/>
        <v>-1.3001392985601996E-2</v>
      </c>
      <c r="H1721" s="2" t="str">
        <f t="shared" si="160"/>
        <v>Hold</v>
      </c>
    </row>
    <row r="1722" spans="1:8" ht="13.5" x14ac:dyDescent="0.25">
      <c r="A1722" s="3">
        <f>TITRES_STAT!B1725</f>
        <v>44805</v>
      </c>
      <c r="B1722" s="6">
        <f>TITRES_STAT!D1725</f>
        <v>6.8898000000000001</v>
      </c>
      <c r="C1722" s="2">
        <f t="shared" si="156"/>
        <v>6.5874697907111939</v>
      </c>
      <c r="D1722" s="2">
        <f t="shared" si="158"/>
        <v>6.6803642845872826</v>
      </c>
      <c r="E1722" s="2">
        <f t="shared" si="157"/>
        <v>-9.2894493876088724E-2</v>
      </c>
      <c r="F1722" s="2">
        <f t="shared" si="161"/>
        <v>-6.1675705961382915E-2</v>
      </c>
      <c r="G1722" s="2">
        <f t="shared" si="159"/>
        <v>-3.1218787914705809E-2</v>
      </c>
      <c r="H1722" s="2" t="str">
        <f t="shared" si="160"/>
        <v>Hold</v>
      </c>
    </row>
    <row r="1723" spans="1:8" ht="13.5" x14ac:dyDescent="0.25">
      <c r="A1723" s="3">
        <f>TITRES_STAT!B1726</f>
        <v>44806</v>
      </c>
      <c r="B1723" s="6">
        <f>TITRES_STAT!D1726</f>
        <v>6.9781000000000004</v>
      </c>
      <c r="C1723" s="2">
        <f t="shared" si="156"/>
        <v>6.6000128998325485</v>
      </c>
      <c r="D1723" s="2">
        <f t="shared" si="158"/>
        <v>6.7024187820252612</v>
      </c>
      <c r="E1723" s="2">
        <f t="shared" si="157"/>
        <v>-0.10240588219271274</v>
      </c>
      <c r="F1723" s="2">
        <f t="shared" si="161"/>
        <v>-6.9821741207648891E-2</v>
      </c>
      <c r="G1723" s="2">
        <f t="shared" si="159"/>
        <v>-3.2584140985063847E-2</v>
      </c>
      <c r="H1723" s="2" t="str">
        <f t="shared" si="160"/>
        <v>Hold</v>
      </c>
    </row>
    <row r="1724" spans="1:8" ht="13.5" x14ac:dyDescent="0.25">
      <c r="A1724" s="3">
        <f>TITRES_STAT!B1727</f>
        <v>44809</v>
      </c>
      <c r="B1724" s="6">
        <f>TITRES_STAT!D1727</f>
        <v>7.0223000000000004</v>
      </c>
      <c r="C1724" s="2">
        <f t="shared" si="156"/>
        <v>6.6092570690890788</v>
      </c>
      <c r="D1724" s="2">
        <f t="shared" si="158"/>
        <v>6.726113687060427</v>
      </c>
      <c r="E1724" s="2">
        <f t="shared" si="157"/>
        <v>-0.11685661797134816</v>
      </c>
      <c r="F1724" s="2">
        <f t="shared" si="161"/>
        <v>-7.922871656038874E-2</v>
      </c>
      <c r="G1724" s="2">
        <f t="shared" si="159"/>
        <v>-3.7627901410959425E-2</v>
      </c>
      <c r="H1724" s="2" t="str">
        <f t="shared" si="160"/>
        <v>Hold</v>
      </c>
    </row>
    <row r="1725" spans="1:8" ht="13.5" x14ac:dyDescent="0.25">
      <c r="A1725" s="3">
        <f>TITRES_STAT!B1728</f>
        <v>44810</v>
      </c>
      <c r="B1725" s="6">
        <f>TITRES_STAT!D1728</f>
        <v>6.8986000000000001</v>
      </c>
      <c r="C1725" s="2">
        <f t="shared" si="156"/>
        <v>6.6048482892292206</v>
      </c>
      <c r="D1725" s="2">
        <f t="shared" si="158"/>
        <v>6.7388904509818772</v>
      </c>
      <c r="E1725" s="2">
        <f t="shared" si="157"/>
        <v>-0.1340421617526566</v>
      </c>
      <c r="F1725" s="2">
        <f t="shared" si="161"/>
        <v>-9.0191405598842311E-2</v>
      </c>
      <c r="G1725" s="2">
        <f t="shared" si="159"/>
        <v>-4.3850756153814285E-2</v>
      </c>
      <c r="H1725" s="2" t="str">
        <f t="shared" si="160"/>
        <v>Hold</v>
      </c>
    </row>
    <row r="1726" spans="1:8" ht="13.5" x14ac:dyDescent="0.25">
      <c r="A1726" s="3">
        <f>TITRES_STAT!B1729</f>
        <v>44811</v>
      </c>
      <c r="B1726" s="6">
        <f>TITRES_STAT!D1729</f>
        <v>6.9604999999999997</v>
      </c>
      <c r="C1726" s="2">
        <f t="shared" si="156"/>
        <v>6.6065639370401099</v>
      </c>
      <c r="D1726" s="2">
        <f t="shared" si="158"/>
        <v>6.7553059731313683</v>
      </c>
      <c r="E1726" s="2">
        <f t="shared" si="157"/>
        <v>-0.14874203609125836</v>
      </c>
      <c r="F1726" s="2">
        <f t="shared" si="161"/>
        <v>-0.10190153169732552</v>
      </c>
      <c r="G1726" s="2">
        <f t="shared" si="159"/>
        <v>-4.6840504393932836E-2</v>
      </c>
      <c r="H1726" s="2" t="str">
        <f t="shared" si="160"/>
        <v>Hold</v>
      </c>
    </row>
    <row r="1727" spans="1:8" ht="13.5" x14ac:dyDescent="0.25">
      <c r="A1727" s="3">
        <f>TITRES_STAT!B1730</f>
        <v>44812</v>
      </c>
      <c r="B1727" s="6">
        <f>TITRES_STAT!D1730</f>
        <v>6.8456000000000001</v>
      </c>
      <c r="C1727" s="2">
        <f t="shared" si="156"/>
        <v>6.6365541005724005</v>
      </c>
      <c r="D1727" s="2">
        <f t="shared" si="158"/>
        <v>6.7619944195660819</v>
      </c>
      <c r="E1727" s="2">
        <f t="shared" si="157"/>
        <v>-0.12544031899368147</v>
      </c>
      <c r="F1727" s="2">
        <f t="shared" si="161"/>
        <v>-0.10660928915659672</v>
      </c>
      <c r="G1727" s="2">
        <f t="shared" si="159"/>
        <v>-1.8831029837084748E-2</v>
      </c>
      <c r="H1727" s="2" t="str">
        <f t="shared" si="160"/>
        <v>Hold</v>
      </c>
    </row>
    <row r="1728" spans="1:8" ht="13.5" x14ac:dyDescent="0.25">
      <c r="A1728" s="3">
        <f>TITRES_STAT!B1731</f>
        <v>44813</v>
      </c>
      <c r="B1728" s="6">
        <f>TITRES_STAT!D1731</f>
        <v>6.8810000000000002</v>
      </c>
      <c r="C1728" s="2">
        <f t="shared" si="156"/>
        <v>6.6741611620228003</v>
      </c>
      <c r="D1728" s="2">
        <f t="shared" si="158"/>
        <v>6.770809647746372</v>
      </c>
      <c r="E1728" s="2">
        <f t="shared" si="157"/>
        <v>-9.6648485723571653E-2</v>
      </c>
      <c r="F1728" s="2">
        <f t="shared" si="161"/>
        <v>-0.10461712846999172</v>
      </c>
      <c r="G1728" s="2">
        <f t="shared" si="159"/>
        <v>7.9686427464200627E-3</v>
      </c>
      <c r="H1728" s="2" t="str">
        <f t="shared" si="160"/>
        <v>Sell</v>
      </c>
    </row>
    <row r="1729" spans="1:8" ht="13.5" x14ac:dyDescent="0.25">
      <c r="A1729" s="3">
        <f>TITRES_STAT!B1732</f>
        <v>44816</v>
      </c>
      <c r="B1729" s="6">
        <f>TITRES_STAT!D1732</f>
        <v>6.8190999999999997</v>
      </c>
      <c r="C1729" s="2">
        <f t="shared" si="156"/>
        <v>6.7277209832500615</v>
      </c>
      <c r="D1729" s="2">
        <f t="shared" si="158"/>
        <v>6.7743867108762705</v>
      </c>
      <c r="E1729" s="2">
        <f t="shared" si="157"/>
        <v>-4.6665727626209019E-2</v>
      </c>
      <c r="F1729" s="2">
        <f t="shared" si="161"/>
        <v>-9.3026848301235185E-2</v>
      </c>
      <c r="G1729" s="2">
        <f t="shared" si="159"/>
        <v>4.6361120675026166E-2</v>
      </c>
      <c r="H1729" s="2" t="str">
        <f t="shared" si="160"/>
        <v>Sell</v>
      </c>
    </row>
    <row r="1730" spans="1:8" ht="13.5" x14ac:dyDescent="0.25">
      <c r="A1730" s="3">
        <f>TITRES_STAT!B1733</f>
        <v>44817</v>
      </c>
      <c r="B1730" s="6">
        <f>TITRES_STAT!D1733</f>
        <v>6.8720999999999997</v>
      </c>
      <c r="C1730" s="2">
        <f t="shared" si="156"/>
        <v>6.7934254473654363</v>
      </c>
      <c r="D1730" s="2">
        <f t="shared" si="158"/>
        <v>6.7816247322928431</v>
      </c>
      <c r="E1730" s="2">
        <f t="shared" si="157"/>
        <v>1.1800715072593171E-2</v>
      </c>
      <c r="F1730" s="2">
        <f t="shared" si="161"/>
        <v>-7.2061335626469519E-2</v>
      </c>
      <c r="G1730" s="2">
        <f t="shared" si="159"/>
        <v>8.386205069906269E-2</v>
      </c>
      <c r="H1730" s="2" t="str">
        <f t="shared" si="160"/>
        <v>Sell</v>
      </c>
    </row>
    <row r="1731" spans="1:8" ht="13.5" x14ac:dyDescent="0.25">
      <c r="A1731" s="3">
        <f>TITRES_STAT!B1734</f>
        <v>44818</v>
      </c>
      <c r="B1731" s="6">
        <f>TITRES_STAT!D1734</f>
        <v>6.5805999999999996</v>
      </c>
      <c r="C1731" s="2">
        <f t="shared" si="156"/>
        <v>6.8218369170015229</v>
      </c>
      <c r="D1731" s="2">
        <f t="shared" si="158"/>
        <v>6.7667340113822618</v>
      </c>
      <c r="E1731" s="2">
        <f t="shared" si="157"/>
        <v>5.5102905619261122E-2</v>
      </c>
      <c r="F1731" s="2">
        <f t="shared" si="161"/>
        <v>-4.6628487377323391E-2</v>
      </c>
      <c r="G1731" s="2">
        <f t="shared" si="159"/>
        <v>0.10173139299658451</v>
      </c>
      <c r="H1731" s="2" t="str">
        <f t="shared" si="160"/>
        <v>Sell</v>
      </c>
    </row>
    <row r="1732" spans="1:8" ht="13.5" x14ac:dyDescent="0.25">
      <c r="A1732" s="3">
        <f>TITRES_STAT!B1735</f>
        <v>44819</v>
      </c>
      <c r="B1732" s="6">
        <f>TITRES_STAT!D1735</f>
        <v>6.5453000000000001</v>
      </c>
      <c r="C1732" s="2">
        <f t="shared" si="156"/>
        <v>6.8322927759243655</v>
      </c>
      <c r="D1732" s="2">
        <f t="shared" si="158"/>
        <v>6.7503314920206128</v>
      </c>
      <c r="E1732" s="2">
        <f t="shared" si="157"/>
        <v>8.196128390375268E-2</v>
      </c>
      <c r="F1732" s="2">
        <f t="shared" si="161"/>
        <v>-2.0910533121108178E-2</v>
      </c>
      <c r="G1732" s="2">
        <f t="shared" si="159"/>
        <v>0.10287181702486085</v>
      </c>
      <c r="H1732" s="2" t="str">
        <f t="shared" si="160"/>
        <v>Sell</v>
      </c>
    </row>
    <row r="1733" spans="1:8" ht="13.5" x14ac:dyDescent="0.25">
      <c r="A1733" s="3">
        <f>TITRES_STAT!B1736</f>
        <v>44820</v>
      </c>
      <c r="B1733" s="6">
        <f>TITRES_STAT!D1736</f>
        <v>6.5365000000000002</v>
      </c>
      <c r="C1733" s="2">
        <f t="shared" si="156"/>
        <v>6.8547246565513857</v>
      </c>
      <c r="D1733" s="2">
        <f t="shared" si="158"/>
        <v>6.7344921222413081</v>
      </c>
      <c r="E1733" s="2">
        <f t="shared" si="157"/>
        <v>0.12023253431007763</v>
      </c>
      <c r="F1733" s="2">
        <f t="shared" si="161"/>
        <v>7.3180803651289837E-3</v>
      </c>
      <c r="G1733" s="2">
        <f t="shared" si="159"/>
        <v>0.11291445394494865</v>
      </c>
      <c r="H1733" s="2" t="str">
        <f t="shared" si="160"/>
        <v>Sell</v>
      </c>
    </row>
    <row r="1734" spans="1:8" ht="13.5" x14ac:dyDescent="0.25">
      <c r="A1734" s="3">
        <f>TITRES_STAT!B1737</f>
        <v>44823</v>
      </c>
      <c r="B1734" s="6">
        <f>TITRES_STAT!D1737</f>
        <v>6.4923000000000002</v>
      </c>
      <c r="C1734" s="2">
        <f t="shared" si="156"/>
        <v>6.8805054786204032</v>
      </c>
      <c r="D1734" s="2">
        <f t="shared" si="158"/>
        <v>6.7165519650382484</v>
      </c>
      <c r="E1734" s="2">
        <f t="shared" si="157"/>
        <v>0.16395351358215482</v>
      </c>
      <c r="F1734" s="2">
        <f t="shared" si="161"/>
        <v>3.8645167008534154E-2</v>
      </c>
      <c r="G1734" s="2">
        <f t="shared" si="159"/>
        <v>0.12530834657362067</v>
      </c>
      <c r="H1734" s="2" t="str">
        <f t="shared" si="160"/>
        <v>Sell</v>
      </c>
    </row>
    <row r="1735" spans="1:8" ht="13.5" x14ac:dyDescent="0.25">
      <c r="A1735" s="3">
        <f>TITRES_STAT!B1738</f>
        <v>44824</v>
      </c>
      <c r="B1735" s="6">
        <f>TITRES_STAT!D1738</f>
        <v>6.8190999999999997</v>
      </c>
      <c r="C1735" s="2">
        <f t="shared" si="156"/>
        <v>6.8832892511403418</v>
      </c>
      <c r="D1735" s="2">
        <f t="shared" si="158"/>
        <v>6.7241481157761553</v>
      </c>
      <c r="E1735" s="2">
        <f t="shared" si="157"/>
        <v>0.1591411353641865</v>
      </c>
      <c r="F1735" s="2">
        <f t="shared" si="161"/>
        <v>6.2744360679664629E-2</v>
      </c>
      <c r="G1735" s="2">
        <f t="shared" si="159"/>
        <v>9.6396774684521874E-2</v>
      </c>
      <c r="H1735" s="2" t="str">
        <f t="shared" si="160"/>
        <v>Sell</v>
      </c>
    </row>
    <row r="1736" spans="1:8" ht="13.5" x14ac:dyDescent="0.25">
      <c r="A1736" s="3">
        <f>TITRES_STAT!B1739</f>
        <v>44825</v>
      </c>
      <c r="B1736" s="6">
        <f>TITRES_STAT!D1739</f>
        <v>6.8456000000000001</v>
      </c>
      <c r="C1736" s="2">
        <f t="shared" si="156"/>
        <v>6.895167827887982</v>
      </c>
      <c r="D1736" s="2">
        <f t="shared" si="158"/>
        <v>6.7331445516445889</v>
      </c>
      <c r="E1736" s="2">
        <f t="shared" si="157"/>
        <v>0.16202327624339308</v>
      </c>
      <c r="F1736" s="2">
        <f t="shared" si="161"/>
        <v>8.2600143792410319E-2</v>
      </c>
      <c r="G1736" s="2">
        <f t="shared" si="159"/>
        <v>7.9423132450982759E-2</v>
      </c>
      <c r="H1736" s="2" t="str">
        <f t="shared" si="160"/>
        <v>Sell</v>
      </c>
    </row>
    <row r="1737" spans="1:8" ht="13.5" x14ac:dyDescent="0.25">
      <c r="A1737" s="3">
        <f>TITRES_STAT!B1740</f>
        <v>44826</v>
      </c>
      <c r="B1737" s="6">
        <f>TITRES_STAT!D1740</f>
        <v>6.8014999999999999</v>
      </c>
      <c r="C1737" s="2">
        <f t="shared" si="156"/>
        <v>6.8875420082129075</v>
      </c>
      <c r="D1737" s="2">
        <f t="shared" si="158"/>
        <v>6.7382079181894348</v>
      </c>
      <c r="E1737" s="2">
        <f t="shared" si="157"/>
        <v>0.14933409002347275</v>
      </c>
      <c r="F1737" s="2">
        <f t="shared" si="161"/>
        <v>9.5946933038622811E-2</v>
      </c>
      <c r="G1737" s="2">
        <f t="shared" si="159"/>
        <v>5.3387156984849943E-2</v>
      </c>
      <c r="H1737" s="2" t="str">
        <f t="shared" si="160"/>
        <v>Sell</v>
      </c>
    </row>
    <row r="1738" spans="1:8" ht="13.5" x14ac:dyDescent="0.25">
      <c r="A1738" s="3">
        <f>TITRES_STAT!B1741</f>
        <v>44827</v>
      </c>
      <c r="B1738" s="6">
        <f>TITRES_STAT!D1741</f>
        <v>6.8014999999999999</v>
      </c>
      <c r="C1738" s="2">
        <f t="shared" si="156"/>
        <v>6.8865355454109212</v>
      </c>
      <c r="D1738" s="2">
        <f t="shared" si="158"/>
        <v>6.7428962205457728</v>
      </c>
      <c r="E1738" s="2">
        <f t="shared" si="157"/>
        <v>0.14363932486514841</v>
      </c>
      <c r="F1738" s="2">
        <f t="shared" si="161"/>
        <v>0.10548541140392795</v>
      </c>
      <c r="G1738" s="2">
        <f t="shared" si="159"/>
        <v>3.8153913461220462E-2</v>
      </c>
      <c r="H1738" s="2" t="str">
        <f t="shared" si="160"/>
        <v>Sell</v>
      </c>
    </row>
    <row r="1739" spans="1:8" ht="13.5" x14ac:dyDescent="0.25">
      <c r="A1739" s="3">
        <f>TITRES_STAT!B1742</f>
        <v>44830</v>
      </c>
      <c r="B1739" s="6">
        <f>TITRES_STAT!D1742</f>
        <v>6.8014999999999999</v>
      </c>
      <c r="C1739" s="2">
        <f t="shared" si="156"/>
        <v>6.8761608461169335</v>
      </c>
      <c r="D1739" s="2">
        <f t="shared" si="158"/>
        <v>6.7472372412460864</v>
      </c>
      <c r="E1739" s="2">
        <f t="shared" si="157"/>
        <v>0.12892360487084709</v>
      </c>
      <c r="F1739" s="2">
        <f t="shared" si="161"/>
        <v>0.11017305009731179</v>
      </c>
      <c r="G1739" s="2">
        <f t="shared" si="159"/>
        <v>1.8750554773535294E-2</v>
      </c>
      <c r="H1739" s="2" t="str">
        <f t="shared" si="160"/>
        <v>Sell</v>
      </c>
    </row>
    <row r="1740" spans="1:8" ht="13.5" x14ac:dyDescent="0.25">
      <c r="A1740" s="3">
        <f>TITRES_STAT!B1743</f>
        <v>44831</v>
      </c>
      <c r="B1740" s="6">
        <f>TITRES_STAT!D1743</f>
        <v>6.7130999999999998</v>
      </c>
      <c r="C1740" s="2">
        <f t="shared" si="156"/>
        <v>6.875536100560482</v>
      </c>
      <c r="D1740" s="2">
        <f t="shared" si="158"/>
        <v>6.7447085567093392</v>
      </c>
      <c r="E1740" s="2">
        <f t="shared" si="157"/>
        <v>0.13082754385114281</v>
      </c>
      <c r="F1740" s="2">
        <f t="shared" si="161"/>
        <v>0.114303948848078</v>
      </c>
      <c r="G1740" s="2">
        <f t="shared" si="159"/>
        <v>1.6523595003064814E-2</v>
      </c>
      <c r="H1740" s="2" t="str">
        <f t="shared" si="160"/>
        <v>Sell</v>
      </c>
    </row>
    <row r="1741" spans="1:8" ht="13.5" x14ac:dyDescent="0.25">
      <c r="A1741" s="3">
        <f>TITRES_STAT!B1744</f>
        <v>44832</v>
      </c>
      <c r="B1741" s="6">
        <f>TITRES_STAT!D1744</f>
        <v>6.7750000000000004</v>
      </c>
      <c r="C1741" s="2">
        <f t="shared" si="156"/>
        <v>6.8301613158588701</v>
      </c>
      <c r="D1741" s="2">
        <f t="shared" si="158"/>
        <v>6.7469523673234617</v>
      </c>
      <c r="E1741" s="2">
        <f t="shared" si="157"/>
        <v>8.3208948535408389E-2</v>
      </c>
      <c r="F1741" s="2">
        <f t="shared" si="161"/>
        <v>0.10808494878554407</v>
      </c>
      <c r="G1741" s="2">
        <f t="shared" si="159"/>
        <v>-2.4876000250135685E-2</v>
      </c>
      <c r="H1741" s="2" t="str">
        <f t="shared" si="160"/>
        <v>Hold</v>
      </c>
    </row>
    <row r="1742" spans="1:8" ht="13.5" x14ac:dyDescent="0.25">
      <c r="A1742" s="3">
        <f>TITRES_STAT!B1745</f>
        <v>44833</v>
      </c>
      <c r="B1742" s="6">
        <f>TITRES_STAT!D1745</f>
        <v>6.6247999999999996</v>
      </c>
      <c r="C1742" s="2">
        <f t="shared" si="156"/>
        <v>6.7863364980344292</v>
      </c>
      <c r="D1742" s="2">
        <f t="shared" si="158"/>
        <v>6.7379040438180198</v>
      </c>
      <c r="E1742" s="2">
        <f t="shared" si="157"/>
        <v>4.8432454216409404E-2</v>
      </c>
      <c r="F1742" s="2">
        <f t="shared" si="161"/>
        <v>9.6154449871717146E-2</v>
      </c>
      <c r="G1742" s="2">
        <f t="shared" si="159"/>
        <v>-4.7721995655307742E-2</v>
      </c>
      <c r="H1742" s="2" t="str">
        <f t="shared" si="160"/>
        <v>Hold</v>
      </c>
    </row>
    <row r="1743" spans="1:8" ht="13.5" x14ac:dyDescent="0.25">
      <c r="A1743" s="3">
        <f>TITRES_STAT!B1746</f>
        <v>44834</v>
      </c>
      <c r="B1743" s="6">
        <f>TITRES_STAT!D1746</f>
        <v>6.7042999999999999</v>
      </c>
      <c r="C1743" s="2">
        <f t="shared" ref="C1743:C1806" si="162">$C$4*B1733+C1742*(1-$C$4)</f>
        <v>6.7479001137214398</v>
      </c>
      <c r="D1743" s="2">
        <f t="shared" si="158"/>
        <v>6.735414855387055</v>
      </c>
      <c r="E1743" s="2">
        <f t="shared" si="157"/>
        <v>1.2485258334384852E-2</v>
      </c>
      <c r="F1743" s="2">
        <f t="shared" si="161"/>
        <v>7.942061156425069E-2</v>
      </c>
      <c r="G1743" s="2">
        <f t="shared" si="159"/>
        <v>-6.6935353229865838E-2</v>
      </c>
      <c r="H1743" s="2" t="str">
        <f t="shared" si="160"/>
        <v>Hold</v>
      </c>
    </row>
    <row r="1744" spans="1:8" ht="13.5" x14ac:dyDescent="0.25">
      <c r="A1744" s="3">
        <f>TITRES_STAT!B1747</f>
        <v>44837</v>
      </c>
      <c r="B1744" s="6">
        <f>TITRES_STAT!D1747</f>
        <v>6.5895000000000001</v>
      </c>
      <c r="C1744" s="2">
        <f t="shared" si="162"/>
        <v>6.7085770193027567</v>
      </c>
      <c r="D1744" s="2">
        <f t="shared" si="158"/>
        <v>6.7246063475806066</v>
      </c>
      <c r="E1744" s="2">
        <f t="shared" si="157"/>
        <v>-1.6029328277849864E-2</v>
      </c>
      <c r="F1744" s="2">
        <f t="shared" si="161"/>
        <v>6.0330623595830579E-2</v>
      </c>
      <c r="G1744" s="2">
        <f t="shared" si="159"/>
        <v>-7.6359951873680443E-2</v>
      </c>
      <c r="H1744" s="2" t="str">
        <f t="shared" si="160"/>
        <v>Hold</v>
      </c>
    </row>
    <row r="1745" spans="1:8" ht="13.5" x14ac:dyDescent="0.25">
      <c r="A1745" s="3">
        <f>TITRES_STAT!B1748</f>
        <v>44838</v>
      </c>
      <c r="B1745" s="6">
        <f>TITRES_STAT!D1748</f>
        <v>6.7130999999999998</v>
      </c>
      <c r="C1745" s="2">
        <f t="shared" si="162"/>
        <v>6.7255805547946403</v>
      </c>
      <c r="D1745" s="2">
        <f t="shared" si="158"/>
        <v>6.7237540255375983</v>
      </c>
      <c r="E1745" s="2">
        <f t="shared" si="157"/>
        <v>1.8265292570420755E-3</v>
      </c>
      <c r="F1745" s="2">
        <f t="shared" si="161"/>
        <v>4.8629804728072878E-2</v>
      </c>
      <c r="G1745" s="2">
        <f t="shared" si="159"/>
        <v>-4.6803275471030803E-2</v>
      </c>
      <c r="H1745" s="2" t="str">
        <f t="shared" si="160"/>
        <v>Hold</v>
      </c>
    </row>
    <row r="1746" spans="1:8" ht="13.5" x14ac:dyDescent="0.25">
      <c r="A1746" s="3">
        <f>TITRES_STAT!B1749</f>
        <v>44839</v>
      </c>
      <c r="B1746" s="6">
        <f>TITRES_STAT!D1749</f>
        <v>6.6689999999999996</v>
      </c>
      <c r="C1746" s="2">
        <f t="shared" si="162"/>
        <v>6.7440450848262339</v>
      </c>
      <c r="D1746" s="2">
        <f t="shared" si="158"/>
        <v>6.7196981717940725</v>
      </c>
      <c r="E1746" s="2">
        <f t="shared" si="157"/>
        <v>2.434691303216141E-2</v>
      </c>
      <c r="F1746" s="2">
        <f t="shared" si="161"/>
        <v>4.3773226388890592E-2</v>
      </c>
      <c r="G1746" s="2">
        <f t="shared" si="159"/>
        <v>-1.9426313356729182E-2</v>
      </c>
      <c r="H1746" s="2" t="str">
        <f t="shared" si="160"/>
        <v>Hold</v>
      </c>
    </row>
    <row r="1747" spans="1:8" ht="13.5" x14ac:dyDescent="0.25">
      <c r="A1747" s="3">
        <f>TITRES_STAT!B1750</f>
        <v>44840</v>
      </c>
      <c r="B1747" s="6">
        <f>TITRES_STAT!D1750</f>
        <v>6.5805999999999996</v>
      </c>
      <c r="C1747" s="2">
        <f t="shared" si="162"/>
        <v>6.7528843025452741</v>
      </c>
      <c r="D1747" s="2">
        <f t="shared" si="158"/>
        <v>6.7093946035130294</v>
      </c>
      <c r="E1747" s="2">
        <f t="shared" si="157"/>
        <v>4.3489699032244644E-2</v>
      </c>
      <c r="F1747" s="2">
        <f t="shared" si="161"/>
        <v>4.3716520917561404E-2</v>
      </c>
      <c r="G1747" s="2">
        <f t="shared" si="159"/>
        <v>-2.2682188531675945E-4</v>
      </c>
      <c r="H1747" s="2" t="str">
        <f t="shared" si="160"/>
        <v>Hold</v>
      </c>
    </row>
    <row r="1748" spans="1:8" ht="13.5" x14ac:dyDescent="0.25">
      <c r="A1748" s="3">
        <f>TITRES_STAT!B1751</f>
        <v>44841</v>
      </c>
      <c r="B1748" s="6">
        <f>TITRES_STAT!D1751</f>
        <v>6.6600999999999999</v>
      </c>
      <c r="C1748" s="2">
        <f t="shared" si="162"/>
        <v>6.7603636406152319</v>
      </c>
      <c r="D1748" s="2">
        <f t="shared" si="158"/>
        <v>6.7057431514009531</v>
      </c>
      <c r="E1748" s="2">
        <f t="shared" si="157"/>
        <v>5.4620489214278756E-2</v>
      </c>
      <c r="F1748" s="2">
        <f t="shared" si="161"/>
        <v>4.5897314576904873E-2</v>
      </c>
      <c r="G1748" s="2">
        <f t="shared" si="159"/>
        <v>8.723174637373883E-3</v>
      </c>
      <c r="H1748" s="2" t="str">
        <f t="shared" si="160"/>
        <v>Sell</v>
      </c>
    </row>
    <row r="1749" spans="1:8" ht="13.5" x14ac:dyDescent="0.25">
      <c r="A1749" s="3">
        <f>TITRES_STAT!B1752</f>
        <v>44844</v>
      </c>
      <c r="B1749" s="6">
        <f>TITRES_STAT!D1752</f>
        <v>6.5541</v>
      </c>
      <c r="C1749" s="2">
        <f t="shared" si="162"/>
        <v>6.7666923112898107</v>
      </c>
      <c r="D1749" s="2">
        <f t="shared" si="158"/>
        <v>6.6945103253712528</v>
      </c>
      <c r="E1749" s="2">
        <f t="shared" si="157"/>
        <v>7.2181985918557956E-2</v>
      </c>
      <c r="F1749" s="2">
        <f t="shared" si="161"/>
        <v>5.1154248845235492E-2</v>
      </c>
      <c r="G1749" s="2">
        <f t="shared" si="159"/>
        <v>2.1027737073322464E-2</v>
      </c>
      <c r="H1749" s="2" t="str">
        <f t="shared" si="160"/>
        <v>Sell</v>
      </c>
    </row>
    <row r="1750" spans="1:8" ht="13.5" x14ac:dyDescent="0.25">
      <c r="A1750" s="3">
        <f>TITRES_STAT!B1753</f>
        <v>44845</v>
      </c>
      <c r="B1750" s="6">
        <f>TITRES_STAT!D1753</f>
        <v>6.5365000000000002</v>
      </c>
      <c r="C1750" s="2">
        <f t="shared" si="162"/>
        <v>6.7584473403221477</v>
      </c>
      <c r="D1750" s="2">
        <f t="shared" si="158"/>
        <v>6.682805856825234</v>
      </c>
      <c r="E1750" s="2">
        <f t="shared" si="157"/>
        <v>7.5641483496913686E-2</v>
      </c>
      <c r="F1750" s="2">
        <f t="shared" si="161"/>
        <v>5.6051695775571134E-2</v>
      </c>
      <c r="G1750" s="2">
        <f t="shared" si="159"/>
        <v>1.9589787721342553E-2</v>
      </c>
      <c r="H1750" s="2" t="str">
        <f t="shared" si="160"/>
        <v>Sell</v>
      </c>
    </row>
    <row r="1751" spans="1:8" ht="13.5" x14ac:dyDescent="0.25">
      <c r="A1751" s="3">
        <f>TITRES_STAT!B1754</f>
        <v>44846</v>
      </c>
      <c r="B1751" s="6">
        <f>TITRES_STAT!D1754</f>
        <v>6.6689999999999996</v>
      </c>
      <c r="C1751" s="2">
        <f t="shared" si="162"/>
        <v>6.760993903349509</v>
      </c>
      <c r="D1751" s="2">
        <f t="shared" si="158"/>
        <v>6.6817832007641051</v>
      </c>
      <c r="E1751" s="2">
        <f t="shared" si="157"/>
        <v>7.9210702585403858E-2</v>
      </c>
      <c r="F1751" s="2">
        <f t="shared" si="161"/>
        <v>6.0683497137537679E-2</v>
      </c>
      <c r="G1751" s="2">
        <f t="shared" si="159"/>
        <v>1.852720544786618E-2</v>
      </c>
      <c r="H1751" s="2" t="str">
        <f t="shared" si="160"/>
        <v>Sell</v>
      </c>
    </row>
    <row r="1752" spans="1:8" ht="13.5" x14ac:dyDescent="0.25">
      <c r="A1752" s="3">
        <f>TITRES_STAT!B1755</f>
        <v>44847</v>
      </c>
      <c r="B1752" s="6">
        <f>TITRES_STAT!D1755</f>
        <v>6.6689999999999996</v>
      </c>
      <c r="C1752" s="2">
        <f t="shared" si="162"/>
        <v>6.740040995141892</v>
      </c>
      <c r="D1752" s="2">
        <f t="shared" si="158"/>
        <v>6.6808362970038004</v>
      </c>
      <c r="E1752" s="2">
        <f t="shared" si="157"/>
        <v>5.9204698138091594E-2</v>
      </c>
      <c r="F1752" s="2">
        <f t="shared" si="161"/>
        <v>6.0387737337648469E-2</v>
      </c>
      <c r="G1752" s="2">
        <f t="shared" si="159"/>
        <v>-1.1830391995568748E-3</v>
      </c>
      <c r="H1752" s="2" t="str">
        <f t="shared" si="160"/>
        <v>Hold</v>
      </c>
    </row>
    <row r="1753" spans="1:8" ht="13.5" x14ac:dyDescent="0.25">
      <c r="A1753" s="3">
        <f>TITRES_STAT!B1756</f>
        <v>44848</v>
      </c>
      <c r="B1753" s="6">
        <f>TITRES_STAT!D1756</f>
        <v>6.7130999999999998</v>
      </c>
      <c r="C1753" s="2">
        <f t="shared" si="162"/>
        <v>6.7345423805046778</v>
      </c>
      <c r="D1753" s="2">
        <f t="shared" si="158"/>
        <v>6.683226200929445</v>
      </c>
      <c r="E1753" s="2">
        <f t="shared" si="157"/>
        <v>5.1316179575232823E-2</v>
      </c>
      <c r="F1753" s="2">
        <f t="shared" si="161"/>
        <v>5.8573425785165348E-2</v>
      </c>
      <c r="G1753" s="2">
        <f t="shared" si="159"/>
        <v>-7.2572462099325247E-3</v>
      </c>
      <c r="H1753" s="2" t="str">
        <f t="shared" si="160"/>
        <v>Hold</v>
      </c>
    </row>
    <row r="1754" spans="1:8" ht="13.5" x14ac:dyDescent="0.25">
      <c r="A1754" s="3">
        <f>TITRES_STAT!B1757</f>
        <v>44851</v>
      </c>
      <c r="B1754" s="6">
        <f>TITRES_STAT!D1757</f>
        <v>6.6159999999999997</v>
      </c>
      <c r="C1754" s="2">
        <f t="shared" si="162"/>
        <v>6.7122281681193421</v>
      </c>
      <c r="D1754" s="2">
        <f t="shared" si="158"/>
        <v>6.6782464823420788</v>
      </c>
      <c r="E1754" s="2">
        <f t="shared" si="157"/>
        <v>3.3981685777263237E-2</v>
      </c>
      <c r="F1754" s="2">
        <f t="shared" si="161"/>
        <v>5.3655077783584929E-2</v>
      </c>
      <c r="G1754" s="2">
        <f t="shared" si="159"/>
        <v>-1.9673392006321691E-2</v>
      </c>
      <c r="H1754" s="2" t="str">
        <f t="shared" si="160"/>
        <v>Hold</v>
      </c>
    </row>
    <row r="1755" spans="1:8" ht="13.5" x14ac:dyDescent="0.25">
      <c r="A1755" s="3">
        <f>TITRES_STAT!B1758</f>
        <v>44852</v>
      </c>
      <c r="B1755" s="6">
        <f>TITRES_STAT!D1758</f>
        <v>6.5011000000000001</v>
      </c>
      <c r="C1755" s="2">
        <f t="shared" si="162"/>
        <v>6.7123622961009817</v>
      </c>
      <c r="D1755" s="2">
        <f t="shared" si="158"/>
        <v>6.6651245206871099</v>
      </c>
      <c r="E1755" s="2">
        <f t="shared" si="157"/>
        <v>4.7237775413871752E-2</v>
      </c>
      <c r="F1755" s="2">
        <f t="shared" si="161"/>
        <v>5.23716173096423E-2</v>
      </c>
      <c r="G1755" s="2">
        <f t="shared" si="159"/>
        <v>-5.1338418957705481E-3</v>
      </c>
      <c r="H1755" s="2" t="str">
        <f t="shared" si="160"/>
        <v>Hold</v>
      </c>
    </row>
    <row r="1756" spans="1:8" ht="13.5" x14ac:dyDescent="0.25">
      <c r="A1756" s="3">
        <f>TITRES_STAT!B1759</f>
        <v>44853</v>
      </c>
      <c r="B1756" s="6">
        <f>TITRES_STAT!D1759</f>
        <v>6.4923000000000002</v>
      </c>
      <c r="C1756" s="2">
        <f t="shared" si="162"/>
        <v>6.7056911736239071</v>
      </c>
      <c r="D1756" s="2">
        <f t="shared" si="158"/>
        <v>6.6523227043399169</v>
      </c>
      <c r="E1756" s="2">
        <f t="shared" ref="E1756:E1819" si="163">C1756-D1756</f>
        <v>5.3368469283990194E-2</v>
      </c>
      <c r="F1756" s="2">
        <f t="shared" si="161"/>
        <v>5.2570987704511886E-2</v>
      </c>
      <c r="G1756" s="2">
        <f t="shared" si="159"/>
        <v>7.9748157947830828E-4</v>
      </c>
      <c r="H1756" s="2" t="str">
        <f t="shared" si="160"/>
        <v>Sell</v>
      </c>
    </row>
    <row r="1757" spans="1:8" ht="13.5" x14ac:dyDescent="0.25">
      <c r="A1757" s="3">
        <f>TITRES_STAT!B1760</f>
        <v>44854</v>
      </c>
      <c r="B1757" s="6">
        <f>TITRES_STAT!D1760</f>
        <v>6.4481000000000002</v>
      </c>
      <c r="C1757" s="2">
        <f t="shared" si="162"/>
        <v>6.6864463776817669</v>
      </c>
      <c r="D1757" s="2">
        <f t="shared" ref="D1757:D1820" si="164">$D$4*B1757+(1-$D$4)*D1756</f>
        <v>6.637195096611034</v>
      </c>
      <c r="E1757" s="2">
        <f t="shared" si="163"/>
        <v>4.9251281070732844E-2</v>
      </c>
      <c r="F1757" s="2">
        <f t="shared" si="161"/>
        <v>5.1907046377756082E-2</v>
      </c>
      <c r="G1757" s="2">
        <f t="shared" si="159"/>
        <v>-2.6557653070232376E-3</v>
      </c>
      <c r="H1757" s="2" t="str">
        <f t="shared" si="160"/>
        <v>Hold</v>
      </c>
    </row>
    <row r="1758" spans="1:8" ht="13.5" x14ac:dyDescent="0.25">
      <c r="A1758" s="3">
        <f>TITRES_STAT!B1761</f>
        <v>44855</v>
      </c>
      <c r="B1758" s="6">
        <f>TITRES_STAT!D1761</f>
        <v>6.5365000000000002</v>
      </c>
      <c r="C1758" s="2">
        <f t="shared" si="162"/>
        <v>6.6823930888076486</v>
      </c>
      <c r="D1758" s="2">
        <f t="shared" si="164"/>
        <v>6.6297362005657723</v>
      </c>
      <c r="E1758" s="2">
        <f t="shared" si="163"/>
        <v>5.265688824187631E-2</v>
      </c>
      <c r="F1758" s="2">
        <f t="shared" si="161"/>
        <v>5.2057014750580131E-2</v>
      </c>
      <c r="G1758" s="2">
        <f t="shared" si="159"/>
        <v>5.9987349129617812E-4</v>
      </c>
      <c r="H1758" s="2" t="str">
        <f t="shared" si="160"/>
        <v>Sell</v>
      </c>
    </row>
    <row r="1759" spans="1:8" ht="13.5" x14ac:dyDescent="0.25">
      <c r="A1759" s="3">
        <f>TITRES_STAT!B1762</f>
        <v>44858</v>
      </c>
      <c r="B1759" s="6">
        <f>TITRES_STAT!D1762</f>
        <v>6.6159999999999997</v>
      </c>
      <c r="C1759" s="2">
        <f t="shared" si="162"/>
        <v>6.6626556905295482</v>
      </c>
      <c r="D1759" s="2">
        <f t="shared" si="164"/>
        <v>6.628718704227567</v>
      </c>
      <c r="E1759" s="2">
        <f t="shared" si="163"/>
        <v>3.3936986301981165E-2</v>
      </c>
      <c r="F1759" s="2">
        <f t="shared" si="161"/>
        <v>4.8433009060860344E-2</v>
      </c>
      <c r="G1759" s="2">
        <f t="shared" si="159"/>
        <v>-1.4496022758879179E-2</v>
      </c>
      <c r="H1759" s="2" t="str">
        <f t="shared" si="160"/>
        <v>Hold</v>
      </c>
    </row>
    <row r="1760" spans="1:8" ht="13.5" x14ac:dyDescent="0.25">
      <c r="A1760" s="3">
        <f>TITRES_STAT!B1763</f>
        <v>44859</v>
      </c>
      <c r="B1760" s="6">
        <f>TITRES_STAT!D1763</f>
        <v>6.5365000000000002</v>
      </c>
      <c r="C1760" s="2">
        <f t="shared" si="162"/>
        <v>6.6432471227557714</v>
      </c>
      <c r="D1760" s="2">
        <f t="shared" si="164"/>
        <v>6.6218876890995997</v>
      </c>
      <c r="E1760" s="2">
        <f t="shared" si="163"/>
        <v>2.1359433656171767E-2</v>
      </c>
      <c r="F1760" s="2">
        <f t="shared" si="161"/>
        <v>4.3018293979922628E-2</v>
      </c>
      <c r="G1760" s="2">
        <f t="shared" si="159"/>
        <v>-2.1658860323750861E-2</v>
      </c>
      <c r="H1760" s="2" t="str">
        <f t="shared" si="160"/>
        <v>Hold</v>
      </c>
    </row>
    <row r="1761" spans="1:8" ht="13.5" x14ac:dyDescent="0.25">
      <c r="A1761" s="3">
        <f>TITRES_STAT!B1764</f>
        <v>44860</v>
      </c>
      <c r="B1761" s="6">
        <f>TITRES_STAT!D1764</f>
        <v>6.5365000000000002</v>
      </c>
      <c r="C1761" s="2">
        <f t="shared" si="162"/>
        <v>6.6472091038702681</v>
      </c>
      <c r="D1761" s="2">
        <f t="shared" si="164"/>
        <v>6.6155626750922218</v>
      </c>
      <c r="E1761" s="2">
        <f t="shared" si="163"/>
        <v>3.1646428778046243E-2</v>
      </c>
      <c r="F1761" s="2">
        <f t="shared" si="161"/>
        <v>4.0743920939547359E-2</v>
      </c>
      <c r="G1761" s="2">
        <f t="shared" si="159"/>
        <v>-9.0974921615011167E-3</v>
      </c>
      <c r="H1761" s="2" t="str">
        <f t="shared" si="160"/>
        <v>Hold</v>
      </c>
    </row>
    <row r="1762" spans="1:8" ht="13.5" x14ac:dyDescent="0.25">
      <c r="A1762" s="3">
        <f>TITRES_STAT!B1765</f>
        <v>44861</v>
      </c>
      <c r="B1762" s="6">
        <f>TITRES_STAT!D1765</f>
        <v>6.5365000000000002</v>
      </c>
      <c r="C1762" s="2">
        <f t="shared" si="162"/>
        <v>6.650561549428688</v>
      </c>
      <c r="D1762" s="2">
        <f t="shared" si="164"/>
        <v>6.6097061806409467</v>
      </c>
      <c r="E1762" s="2">
        <f t="shared" si="163"/>
        <v>4.085536878774132E-2</v>
      </c>
      <c r="F1762" s="2">
        <f t="shared" si="161"/>
        <v>4.0766210509186149E-2</v>
      </c>
      <c r="G1762" s="2">
        <f t="shared" si="159"/>
        <v>8.9158278555170889E-5</v>
      </c>
      <c r="H1762" s="2" t="str">
        <f t="shared" si="160"/>
        <v>Sell</v>
      </c>
    </row>
    <row r="1763" spans="1:8" ht="13.5" x14ac:dyDescent="0.25">
      <c r="A1763" s="3">
        <f>TITRES_STAT!B1766</f>
        <v>44862</v>
      </c>
      <c r="B1763" s="6">
        <f>TITRES_STAT!D1766</f>
        <v>6.5717999999999996</v>
      </c>
      <c r="C1763" s="2">
        <f t="shared" si="162"/>
        <v>6.6601828495165822</v>
      </c>
      <c r="D1763" s="2">
        <f t="shared" si="164"/>
        <v>6.6068983154082837</v>
      </c>
      <c r="E1763" s="2">
        <f t="shared" si="163"/>
        <v>5.3284534108298587E-2</v>
      </c>
      <c r="F1763" s="2">
        <f t="shared" si="161"/>
        <v>4.3269875229008638E-2</v>
      </c>
      <c r="G1763" s="2">
        <f t="shared" si="159"/>
        <v>1.0014658879289949E-2</v>
      </c>
      <c r="H1763" s="2" t="str">
        <f t="shared" si="160"/>
        <v>Sell</v>
      </c>
    </row>
    <row r="1764" spans="1:8" ht="13.5" x14ac:dyDescent="0.25">
      <c r="A1764" s="3">
        <f>TITRES_STAT!B1767</f>
        <v>44865</v>
      </c>
      <c r="B1764" s="6">
        <f>TITRES_STAT!D1767</f>
        <v>6.51</v>
      </c>
      <c r="C1764" s="2">
        <f t="shared" si="162"/>
        <v>6.6533854880524927</v>
      </c>
      <c r="D1764" s="2">
        <f t="shared" si="164"/>
        <v>6.599720662415077</v>
      </c>
      <c r="E1764" s="2">
        <f t="shared" si="163"/>
        <v>5.3664825637415703E-2</v>
      </c>
      <c r="F1764" s="2">
        <f t="shared" si="161"/>
        <v>4.5348865310690052E-2</v>
      </c>
      <c r="G1764" s="2">
        <f t="shared" ref="G1764:G1827" si="165">E1764-F1764</f>
        <v>8.3159603267256507E-3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44866</v>
      </c>
      <c r="B1765" s="6">
        <f>TITRES_STAT!D1768</f>
        <v>6.5365000000000002</v>
      </c>
      <c r="C1765" s="2">
        <f t="shared" si="162"/>
        <v>6.6299569514290324</v>
      </c>
      <c r="D1765" s="2">
        <f t="shared" si="164"/>
        <v>6.5950376503843309</v>
      </c>
      <c r="E1765" s="2">
        <f t="shared" si="163"/>
        <v>3.4919301044701534E-2</v>
      </c>
      <c r="F1765" s="2">
        <f t="shared" ref="F1765:F1828" si="167">(E1765*(2/(10)))+((1-(2/10))*F1764)</f>
        <v>4.3262952457492357E-2</v>
      </c>
      <c r="G1765" s="2">
        <f t="shared" si="165"/>
        <v>-8.3436514127908229E-3</v>
      </c>
      <c r="H1765" s="2" t="str">
        <f t="shared" si="166"/>
        <v>Hold</v>
      </c>
    </row>
    <row r="1766" spans="1:8" ht="13.5" x14ac:dyDescent="0.25">
      <c r="A1766" s="3">
        <f>TITRES_STAT!B1769</f>
        <v>44867</v>
      </c>
      <c r="B1766" s="6">
        <f>TITRES_STAT!D1769</f>
        <v>6.4481000000000002</v>
      </c>
      <c r="C1766" s="2">
        <f t="shared" si="162"/>
        <v>6.6087789589014889</v>
      </c>
      <c r="D1766" s="2">
        <f t="shared" si="164"/>
        <v>6.5841533799854917</v>
      </c>
      <c r="E1766" s="2">
        <f t="shared" si="163"/>
        <v>2.4625578915997259E-2</v>
      </c>
      <c r="F1766" s="2">
        <f t="shared" si="167"/>
        <v>3.9535477749193339E-2</v>
      </c>
      <c r="G1766" s="2">
        <f t="shared" si="165"/>
        <v>-1.4909898833196079E-2</v>
      </c>
      <c r="H1766" s="2" t="str">
        <f t="shared" si="166"/>
        <v>Hold</v>
      </c>
    </row>
    <row r="1767" spans="1:8" ht="13.5" x14ac:dyDescent="0.25">
      <c r="A1767" s="3">
        <f>TITRES_STAT!B1770</f>
        <v>44868</v>
      </c>
      <c r="B1767" s="6">
        <f>TITRES_STAT!D1770</f>
        <v>6.3597999999999999</v>
      </c>
      <c r="C1767" s="2">
        <f t="shared" si="162"/>
        <v>6.5840591190704902</v>
      </c>
      <c r="D1767" s="2">
        <f t="shared" si="164"/>
        <v>6.5675346110976776</v>
      </c>
      <c r="E1767" s="2">
        <f t="shared" si="163"/>
        <v>1.6524507972812685E-2</v>
      </c>
      <c r="F1767" s="2">
        <f t="shared" si="167"/>
        <v>3.4933283793917212E-2</v>
      </c>
      <c r="G1767" s="2">
        <f t="shared" si="165"/>
        <v>-1.8408775821104527E-2</v>
      </c>
      <c r="H1767" s="2" t="str">
        <f t="shared" si="166"/>
        <v>Hold</v>
      </c>
    </row>
    <row r="1768" spans="1:8" ht="13.5" x14ac:dyDescent="0.25">
      <c r="A1768" s="3">
        <f>TITRES_STAT!B1771</f>
        <v>44869</v>
      </c>
      <c r="B1768" s="6">
        <f>TITRES_STAT!D1771</f>
        <v>6.4923000000000002</v>
      </c>
      <c r="C1768" s="2">
        <f t="shared" si="162"/>
        <v>6.5767423315211841</v>
      </c>
      <c r="D1768" s="2">
        <f t="shared" si="164"/>
        <v>6.5619616769422944</v>
      </c>
      <c r="E1768" s="2">
        <f t="shared" si="163"/>
        <v>1.4780654578889774E-2</v>
      </c>
      <c r="F1768" s="2">
        <f t="shared" si="167"/>
        <v>3.0902757950911727E-2</v>
      </c>
      <c r="G1768" s="2">
        <f t="shared" si="165"/>
        <v>-1.6122103372021954E-2</v>
      </c>
      <c r="H1768" s="2" t="str">
        <f t="shared" si="166"/>
        <v>Hold</v>
      </c>
    </row>
    <row r="1769" spans="1:8" ht="13.5" x14ac:dyDescent="0.25">
      <c r="A1769" s="3">
        <f>TITRES_STAT!B1772</f>
        <v>44872</v>
      </c>
      <c r="B1769" s="6">
        <f>TITRES_STAT!D1772</f>
        <v>6.4923000000000002</v>
      </c>
      <c r="C1769" s="2">
        <f t="shared" si="162"/>
        <v>6.5827819728256172</v>
      </c>
      <c r="D1769" s="2">
        <f t="shared" si="164"/>
        <v>6.5568015527243473</v>
      </c>
      <c r="E1769" s="2">
        <f t="shared" si="163"/>
        <v>2.5980420101269885E-2</v>
      </c>
      <c r="F1769" s="2">
        <f t="shared" si="167"/>
        <v>2.9918290380983363E-2</v>
      </c>
      <c r="G1769" s="2">
        <f t="shared" si="165"/>
        <v>-3.9378702797134776E-3</v>
      </c>
      <c r="H1769" s="2" t="str">
        <f t="shared" si="166"/>
        <v>Hold</v>
      </c>
    </row>
    <row r="1770" spans="1:8" ht="13.5" x14ac:dyDescent="0.25">
      <c r="A1770" s="3">
        <f>TITRES_STAT!B1773</f>
        <v>44873</v>
      </c>
      <c r="B1770" s="6">
        <f>TITRES_STAT!D1773</f>
        <v>6.51</v>
      </c>
      <c r="C1770" s="2">
        <f t="shared" si="162"/>
        <v>6.575661669313984</v>
      </c>
      <c r="D1770" s="2">
        <f t="shared" si="164"/>
        <v>6.5533347710410625</v>
      </c>
      <c r="E1770" s="2">
        <f t="shared" si="163"/>
        <v>2.2326898272921447E-2</v>
      </c>
      <c r="F1770" s="2">
        <f t="shared" si="167"/>
        <v>2.8400011959370981E-2</v>
      </c>
      <c r="G1770" s="2">
        <f t="shared" si="165"/>
        <v>-6.0731136864495341E-3</v>
      </c>
      <c r="H1770" s="2" t="str">
        <f t="shared" si="166"/>
        <v>Hold</v>
      </c>
    </row>
    <row r="1771" spans="1:8" ht="13.5" x14ac:dyDescent="0.25">
      <c r="A1771" s="3">
        <f>TITRES_STAT!B1774</f>
        <v>44874</v>
      </c>
      <c r="B1771" s="6">
        <f>TITRES_STAT!D1774</f>
        <v>6.5365000000000002</v>
      </c>
      <c r="C1771" s="2">
        <f t="shared" si="162"/>
        <v>6.5696367971118326</v>
      </c>
      <c r="D1771" s="2">
        <f t="shared" si="164"/>
        <v>6.5520877509639472</v>
      </c>
      <c r="E1771" s="2">
        <f t="shared" si="163"/>
        <v>1.7549046147885328E-2</v>
      </c>
      <c r="F1771" s="2">
        <f t="shared" si="167"/>
        <v>2.622981879707385E-2</v>
      </c>
      <c r="G1771" s="2">
        <f t="shared" si="165"/>
        <v>-8.6807726491885222E-3</v>
      </c>
      <c r="H1771" s="2" t="str">
        <f t="shared" si="166"/>
        <v>Hold</v>
      </c>
    </row>
    <row r="1772" spans="1:8" ht="13.5" x14ac:dyDescent="0.25">
      <c r="A1772" s="3">
        <f>TITRES_STAT!B1775</f>
        <v>44875</v>
      </c>
      <c r="B1772" s="6">
        <f>TITRES_STAT!D1775</f>
        <v>6.4923000000000002</v>
      </c>
      <c r="C1772" s="2">
        <f t="shared" si="162"/>
        <v>6.5645388283253965</v>
      </c>
      <c r="D1772" s="2">
        <f t="shared" si="164"/>
        <v>6.5476590286703216</v>
      </c>
      <c r="E1772" s="2">
        <f t="shared" si="163"/>
        <v>1.6879799655074912E-2</v>
      </c>
      <c r="F1772" s="2">
        <f t="shared" si="167"/>
        <v>2.4359814968674062E-2</v>
      </c>
      <c r="G1772" s="2">
        <f t="shared" si="165"/>
        <v>-7.4800153135991497E-3</v>
      </c>
      <c r="H1772" s="2" t="str">
        <f t="shared" si="166"/>
        <v>Hold</v>
      </c>
    </row>
    <row r="1773" spans="1:8" ht="13.5" x14ac:dyDescent="0.25">
      <c r="A1773" s="3">
        <f>TITRES_STAT!B1776</f>
        <v>44876</v>
      </c>
      <c r="B1773" s="6">
        <f>TITRES_STAT!D1776</f>
        <v>6.4835000000000003</v>
      </c>
      <c r="C1773" s="2">
        <f t="shared" si="162"/>
        <v>6.5656559316599505</v>
      </c>
      <c r="D1773" s="2">
        <f t="shared" si="164"/>
        <v>6.5429065080280759</v>
      </c>
      <c r="E1773" s="2">
        <f t="shared" si="163"/>
        <v>2.2749423631874599E-2</v>
      </c>
      <c r="F1773" s="2">
        <f t="shared" si="167"/>
        <v>2.403773670131417E-2</v>
      </c>
      <c r="G1773" s="2">
        <f t="shared" si="165"/>
        <v>-1.2883130694395714E-3</v>
      </c>
      <c r="H1773" s="2" t="str">
        <f t="shared" si="166"/>
        <v>Hold</v>
      </c>
    </row>
    <row r="1774" spans="1:8" ht="13.5" x14ac:dyDescent="0.25">
      <c r="A1774" s="3">
        <f>TITRES_STAT!B1777</f>
        <v>44879</v>
      </c>
      <c r="B1774" s="6">
        <f>TITRES_STAT!D1777</f>
        <v>6.4835000000000003</v>
      </c>
      <c r="C1774" s="2">
        <f t="shared" si="162"/>
        <v>6.5570934806353431</v>
      </c>
      <c r="D1774" s="2">
        <f t="shared" si="164"/>
        <v>6.5385060259519223</v>
      </c>
      <c r="E1774" s="2">
        <f t="shared" si="163"/>
        <v>1.8587454683420823E-2</v>
      </c>
      <c r="F1774" s="2">
        <f t="shared" si="167"/>
        <v>2.2947680297735501E-2</v>
      </c>
      <c r="G1774" s="2">
        <f t="shared" si="165"/>
        <v>-4.3602256143146778E-3</v>
      </c>
      <c r="H1774" s="2" t="str">
        <f t="shared" si="166"/>
        <v>Hold</v>
      </c>
    </row>
    <row r="1775" spans="1:8" ht="13.5" x14ac:dyDescent="0.25">
      <c r="A1775" s="3">
        <f>TITRES_STAT!B1778</f>
        <v>44880</v>
      </c>
      <c r="B1775" s="6">
        <f>TITRES_STAT!D1778</f>
        <v>6.3597999999999999</v>
      </c>
      <c r="C1775" s="2">
        <f t="shared" si="162"/>
        <v>6.55392525284529</v>
      </c>
      <c r="D1775" s="2">
        <f t="shared" si="164"/>
        <v>6.5252685425480763</v>
      </c>
      <c r="E1775" s="2">
        <f t="shared" si="163"/>
        <v>2.8656710297213728E-2</v>
      </c>
      <c r="F1775" s="2">
        <f t="shared" si="167"/>
        <v>2.4089486297631149E-2</v>
      </c>
      <c r="G1775" s="2">
        <f t="shared" si="165"/>
        <v>4.5672239995825786E-3</v>
      </c>
      <c r="H1775" s="2" t="str">
        <f t="shared" si="166"/>
        <v>Sell</v>
      </c>
    </row>
    <row r="1776" spans="1:8" ht="13.5" x14ac:dyDescent="0.25">
      <c r="A1776" s="3">
        <f>TITRES_STAT!B1779</f>
        <v>44881</v>
      </c>
      <c r="B1776" s="6">
        <f>TITRES_STAT!D1779</f>
        <v>6.3597999999999999</v>
      </c>
      <c r="C1776" s="2">
        <f t="shared" si="162"/>
        <v>6.5376444447152462</v>
      </c>
      <c r="D1776" s="2">
        <f t="shared" si="164"/>
        <v>6.5130116134704412</v>
      </c>
      <c r="E1776" s="2">
        <f t="shared" si="163"/>
        <v>2.4632831244804976E-2</v>
      </c>
      <c r="F1776" s="2">
        <f t="shared" si="167"/>
        <v>2.4198155287065915E-2</v>
      </c>
      <c r="G1776" s="2">
        <f t="shared" si="165"/>
        <v>4.3467595773906062E-4</v>
      </c>
      <c r="H1776" s="2" t="str">
        <f t="shared" si="166"/>
        <v>Sell</v>
      </c>
    </row>
    <row r="1777" spans="1:8" ht="13.5" x14ac:dyDescent="0.25">
      <c r="A1777" s="3">
        <f>TITRES_STAT!B1780</f>
        <v>44882</v>
      </c>
      <c r="B1777" s="6">
        <f>TITRES_STAT!D1780</f>
        <v>6.4481000000000002</v>
      </c>
      <c r="C1777" s="2">
        <f t="shared" si="162"/>
        <v>6.510283760912901</v>
      </c>
      <c r="D1777" s="2">
        <f t="shared" si="164"/>
        <v>6.5082033458059643</v>
      </c>
      <c r="E1777" s="2">
        <f t="shared" si="163"/>
        <v>2.0804151069366839E-3</v>
      </c>
      <c r="F1777" s="2">
        <f t="shared" si="167"/>
        <v>1.977460725104007E-2</v>
      </c>
      <c r="G1777" s="2">
        <f t="shared" si="165"/>
        <v>-1.7694192144103386E-2</v>
      </c>
      <c r="H1777" s="2" t="str">
        <f t="shared" si="166"/>
        <v>Hold</v>
      </c>
    </row>
    <row r="1778" spans="1:8" ht="13.5" x14ac:dyDescent="0.25">
      <c r="A1778" s="3">
        <f>TITRES_STAT!B1781</f>
        <v>44883</v>
      </c>
      <c r="B1778" s="6">
        <f>TITRES_STAT!D1781</f>
        <v>6.4393000000000002</v>
      </c>
      <c r="C1778" s="2">
        <f t="shared" si="162"/>
        <v>6.5075170284647621</v>
      </c>
      <c r="D1778" s="2">
        <f t="shared" si="164"/>
        <v>6.5030993942647823</v>
      </c>
      <c r="E1778" s="2">
        <f t="shared" si="163"/>
        <v>4.4176341999797586E-3</v>
      </c>
      <c r="F1778" s="2">
        <f t="shared" si="167"/>
        <v>1.6703212640828007E-2</v>
      </c>
      <c r="G1778" s="2">
        <f t="shared" si="165"/>
        <v>-1.2285578440848249E-2</v>
      </c>
      <c r="H1778" s="2" t="str">
        <f t="shared" si="166"/>
        <v>Hold</v>
      </c>
    </row>
    <row r="1779" spans="1:8" ht="13.5" x14ac:dyDescent="0.25">
      <c r="A1779" s="3">
        <f>TITRES_STAT!B1782</f>
        <v>44886</v>
      </c>
      <c r="B1779" s="6">
        <f>TITRES_STAT!D1782</f>
        <v>6.4305000000000003</v>
      </c>
      <c r="C1779" s="2">
        <f t="shared" si="162"/>
        <v>6.505175947162491</v>
      </c>
      <c r="D1779" s="2">
        <f t="shared" si="164"/>
        <v>6.4977216613562803</v>
      </c>
      <c r="E1779" s="2">
        <f t="shared" si="163"/>
        <v>7.4542858062107697E-3</v>
      </c>
      <c r="F1779" s="2">
        <f t="shared" si="167"/>
        <v>1.4853427273904561E-2</v>
      </c>
      <c r="G1779" s="2">
        <f t="shared" si="165"/>
        <v>-7.3991414676937914E-3</v>
      </c>
      <c r="H1779" s="2" t="str">
        <f t="shared" si="166"/>
        <v>Hold</v>
      </c>
    </row>
    <row r="1780" spans="1:8" ht="13.5" x14ac:dyDescent="0.25">
      <c r="A1780" s="3">
        <f>TITRES_STAT!B1783</f>
        <v>44887</v>
      </c>
      <c r="B1780" s="6">
        <f>TITRES_STAT!D1783</f>
        <v>6.4481000000000002</v>
      </c>
      <c r="C1780" s="2">
        <f t="shared" si="162"/>
        <v>6.5059181091374922</v>
      </c>
      <c r="D1780" s="2">
        <f t="shared" si="164"/>
        <v>6.4940459827372967</v>
      </c>
      <c r="E1780" s="2">
        <f t="shared" si="163"/>
        <v>1.1872126400195526E-2</v>
      </c>
      <c r="F1780" s="2">
        <f t="shared" si="167"/>
        <v>1.4257167099162756E-2</v>
      </c>
      <c r="G1780" s="2">
        <f t="shared" si="165"/>
        <v>-2.3850406989672293E-3</v>
      </c>
      <c r="H1780" s="2" t="str">
        <f t="shared" si="166"/>
        <v>Hold</v>
      </c>
    </row>
    <row r="1781" spans="1:8" ht="13.5" x14ac:dyDescent="0.25">
      <c r="A1781" s="3">
        <f>TITRES_STAT!B1784</f>
        <v>44888</v>
      </c>
      <c r="B1781" s="6">
        <f>TITRES_STAT!D1784</f>
        <v>6.3597999999999999</v>
      </c>
      <c r="C1781" s="2">
        <f t="shared" si="162"/>
        <v>6.5106230154240317</v>
      </c>
      <c r="D1781" s="2">
        <f t="shared" si="164"/>
        <v>6.4841018358678673</v>
      </c>
      <c r="E1781" s="2">
        <f t="shared" si="163"/>
        <v>2.6521179556164398E-2</v>
      </c>
      <c r="F1781" s="2">
        <f t="shared" si="167"/>
        <v>1.6709969590563083E-2</v>
      </c>
      <c r="G1781" s="2">
        <f t="shared" si="165"/>
        <v>9.8112099656013155E-3</v>
      </c>
      <c r="H1781" s="2" t="str">
        <f t="shared" si="166"/>
        <v>Sell</v>
      </c>
    </row>
    <row r="1782" spans="1:8" ht="13.5" x14ac:dyDescent="0.25">
      <c r="A1782" s="3">
        <f>TITRES_STAT!B1785</f>
        <v>44889</v>
      </c>
      <c r="B1782" s="6">
        <f>TITRES_STAT!D1785</f>
        <v>6.3597999999999999</v>
      </c>
      <c r="C1782" s="2">
        <f t="shared" si="162"/>
        <v>6.5078040899741803</v>
      </c>
      <c r="D1782" s="2">
        <f t="shared" si="164"/>
        <v>6.4748942924702471</v>
      </c>
      <c r="E1782" s="2">
        <f t="shared" si="163"/>
        <v>3.2909797503933191E-2</v>
      </c>
      <c r="F1782" s="2">
        <f t="shared" si="167"/>
        <v>1.9949935173237107E-2</v>
      </c>
      <c r="G1782" s="2">
        <f t="shared" si="165"/>
        <v>1.2959862330696084E-2</v>
      </c>
      <c r="H1782" s="2" t="str">
        <f t="shared" si="166"/>
        <v>Sell</v>
      </c>
    </row>
    <row r="1783" spans="1:8" ht="13.5" x14ac:dyDescent="0.25">
      <c r="A1783" s="3">
        <f>TITRES_STAT!B1786</f>
        <v>44890</v>
      </c>
      <c r="B1783" s="6">
        <f>TITRES_STAT!D1786</f>
        <v>6.4393000000000002</v>
      </c>
      <c r="C1783" s="2">
        <f t="shared" si="162"/>
        <v>6.5040649992089223</v>
      </c>
      <c r="D1783" s="2">
        <f t="shared" si="164"/>
        <v>6.4722576782131922</v>
      </c>
      <c r="E1783" s="2">
        <f t="shared" si="163"/>
        <v>3.1807320995730137E-2</v>
      </c>
      <c r="F1783" s="2">
        <f t="shared" si="167"/>
        <v>2.2321412337735713E-2</v>
      </c>
      <c r="G1783" s="2">
        <f t="shared" si="165"/>
        <v>9.4859086579944241E-3</v>
      </c>
      <c r="H1783" s="2" t="str">
        <f t="shared" si="166"/>
        <v>Sell</v>
      </c>
    </row>
    <row r="1784" spans="1:8" ht="13.5" x14ac:dyDescent="0.25">
      <c r="A1784" s="3">
        <f>TITRES_STAT!B1787</f>
        <v>44893</v>
      </c>
      <c r="B1784" s="6">
        <f>TITRES_STAT!D1787</f>
        <v>6.4481000000000002</v>
      </c>
      <c r="C1784" s="2">
        <f t="shared" si="162"/>
        <v>6.5009011531767804</v>
      </c>
      <c r="D1784" s="2">
        <f t="shared" si="164"/>
        <v>6.4704682205677706</v>
      </c>
      <c r="E1784" s="2">
        <f t="shared" si="163"/>
        <v>3.0432932609009811E-2</v>
      </c>
      <c r="F1784" s="2">
        <f t="shared" si="167"/>
        <v>2.3943716391990534E-2</v>
      </c>
      <c r="G1784" s="2">
        <f t="shared" si="165"/>
        <v>6.4892162170192766E-3</v>
      </c>
      <c r="H1784" s="2" t="str">
        <f t="shared" si="166"/>
        <v>Sell</v>
      </c>
    </row>
    <row r="1785" spans="1:8" ht="13.5" x14ac:dyDescent="0.25">
      <c r="A1785" s="3">
        <f>TITRES_STAT!B1788</f>
        <v>44894</v>
      </c>
      <c r="B1785" s="6">
        <f>TITRES_STAT!D1788</f>
        <v>6.3244999999999996</v>
      </c>
      <c r="C1785" s="2">
        <f t="shared" si="162"/>
        <v>6.4791932834572759</v>
      </c>
      <c r="D1785" s="2">
        <f t="shared" si="164"/>
        <v>6.4596557597849724</v>
      </c>
      <c r="E1785" s="2">
        <f t="shared" si="163"/>
        <v>1.9537523672303436E-2</v>
      </c>
      <c r="F1785" s="2">
        <f t="shared" si="167"/>
        <v>2.3062477848053119E-2</v>
      </c>
      <c r="G1785" s="2">
        <f t="shared" si="165"/>
        <v>-3.5249541757496825E-3</v>
      </c>
      <c r="H1785" s="2" t="str">
        <f t="shared" si="166"/>
        <v>Hold</v>
      </c>
    </row>
    <row r="1786" spans="1:8" ht="13.5" x14ac:dyDescent="0.25">
      <c r="A1786" s="3">
        <f>TITRES_STAT!B1789</f>
        <v>44895</v>
      </c>
      <c r="B1786" s="6">
        <f>TITRES_STAT!D1789</f>
        <v>6.5365000000000002</v>
      </c>
      <c r="C1786" s="2">
        <f t="shared" si="162"/>
        <v>6.46082508600231</v>
      </c>
      <c r="D1786" s="2">
        <f t="shared" si="164"/>
        <v>6.4653479257268263</v>
      </c>
      <c r="E1786" s="2">
        <f t="shared" si="163"/>
        <v>-4.522839724516281E-3</v>
      </c>
      <c r="F1786" s="2">
        <f t="shared" si="167"/>
        <v>1.754541433353924E-2</v>
      </c>
      <c r="G1786" s="2">
        <f t="shared" si="165"/>
        <v>-2.2068254058055521E-2</v>
      </c>
      <c r="H1786" s="2" t="str">
        <f t="shared" si="166"/>
        <v>Hold</v>
      </c>
    </row>
    <row r="1787" spans="1:8" ht="13.5" x14ac:dyDescent="0.25">
      <c r="A1787" s="3">
        <f>TITRES_STAT!B1790</f>
        <v>44896</v>
      </c>
      <c r="B1787" s="6">
        <f>TITRES_STAT!D1790</f>
        <v>6.5365000000000002</v>
      </c>
      <c r="C1787" s="2">
        <f t="shared" si="162"/>
        <v>6.4588673804634933</v>
      </c>
      <c r="D1787" s="2">
        <f t="shared" si="164"/>
        <v>6.4706184497470618</v>
      </c>
      <c r="E1787" s="2">
        <f t="shared" si="163"/>
        <v>-1.1751069283568505E-2</v>
      </c>
      <c r="F1787" s="2">
        <f t="shared" si="167"/>
        <v>1.1686117610117692E-2</v>
      </c>
      <c r="G1787" s="2">
        <f t="shared" si="165"/>
        <v>-2.3437186893686197E-2</v>
      </c>
      <c r="H1787" s="2" t="str">
        <f t="shared" si="166"/>
        <v>Hold</v>
      </c>
    </row>
    <row r="1788" spans="1:8" ht="13.5" x14ac:dyDescent="0.25">
      <c r="A1788" s="3">
        <f>TITRES_STAT!B1791</f>
        <v>44897</v>
      </c>
      <c r="B1788" s="6">
        <f>TITRES_STAT!D1791</f>
        <v>6.5365000000000002</v>
      </c>
      <c r="C1788" s="2">
        <f t="shared" si="162"/>
        <v>6.4558570142383402</v>
      </c>
      <c r="D1788" s="2">
        <f t="shared" si="164"/>
        <v>6.4754985645806133</v>
      </c>
      <c r="E1788" s="2">
        <f t="shared" si="163"/>
        <v>-1.9641550342273106E-2</v>
      </c>
      <c r="F1788" s="2">
        <f t="shared" si="167"/>
        <v>5.4205840196395322E-3</v>
      </c>
      <c r="G1788" s="2">
        <f t="shared" si="165"/>
        <v>-2.5062134361912639E-2</v>
      </c>
      <c r="H1788" s="2" t="str">
        <f t="shared" si="166"/>
        <v>Hold</v>
      </c>
    </row>
    <row r="1789" spans="1:8" ht="13.5" x14ac:dyDescent="0.25">
      <c r="A1789" s="3">
        <f>TITRES_STAT!B1792</f>
        <v>44900</v>
      </c>
      <c r="B1789" s="6">
        <f>TITRES_STAT!D1792</f>
        <v>6.4481000000000002</v>
      </c>
      <c r="C1789" s="2">
        <f t="shared" si="162"/>
        <v>6.4519559351247491</v>
      </c>
      <c r="D1789" s="2">
        <f t="shared" si="164"/>
        <v>6.4734690412783458</v>
      </c>
      <c r="E1789" s="2">
        <f t="shared" si="163"/>
        <v>-2.1513106153596695E-2</v>
      </c>
      <c r="F1789" s="2">
        <f t="shared" si="167"/>
        <v>3.3845984992286748E-5</v>
      </c>
      <c r="G1789" s="2">
        <f t="shared" si="165"/>
        <v>-2.1546952138588982E-2</v>
      </c>
      <c r="H1789" s="2" t="str">
        <f t="shared" si="166"/>
        <v>Hold</v>
      </c>
    </row>
    <row r="1790" spans="1:8" ht="13.5" x14ac:dyDescent="0.25">
      <c r="A1790" s="3">
        <f>TITRES_STAT!B1793</f>
        <v>44901</v>
      </c>
      <c r="B1790" s="6">
        <f>TITRES_STAT!D1793</f>
        <v>6.4039999999999999</v>
      </c>
      <c r="C1790" s="2">
        <f t="shared" si="162"/>
        <v>6.4513627143363266</v>
      </c>
      <c r="D1790" s="2">
        <f t="shared" si="164"/>
        <v>6.4683231863688384</v>
      </c>
      <c r="E1790" s="2">
        <f t="shared" si="163"/>
        <v>-1.6960472032511831E-2</v>
      </c>
      <c r="F1790" s="2">
        <f t="shared" si="167"/>
        <v>-3.365017618508537E-3</v>
      </c>
      <c r="G1790" s="2">
        <f t="shared" si="165"/>
        <v>-1.3595454414003293E-2</v>
      </c>
      <c r="H1790" s="2" t="str">
        <f t="shared" si="166"/>
        <v>Hold</v>
      </c>
    </row>
    <row r="1791" spans="1:8" ht="13.5" x14ac:dyDescent="0.25">
      <c r="A1791" s="3">
        <f>TITRES_STAT!B1794</f>
        <v>44902</v>
      </c>
      <c r="B1791" s="6">
        <f>TITRES_STAT!D1794</f>
        <v>6.3597999999999999</v>
      </c>
      <c r="C1791" s="2">
        <f t="shared" si="162"/>
        <v>6.437276142899969</v>
      </c>
      <c r="D1791" s="2">
        <f t="shared" si="164"/>
        <v>6.4602844318229984</v>
      </c>
      <c r="E1791" s="2">
        <f t="shared" si="163"/>
        <v>-2.3008288923029419E-2</v>
      </c>
      <c r="F1791" s="2">
        <f t="shared" si="167"/>
        <v>-7.2936718794127144E-3</v>
      </c>
      <c r="G1791" s="2">
        <f t="shared" si="165"/>
        <v>-1.5714617043616704E-2</v>
      </c>
      <c r="H1791" s="2" t="str">
        <f t="shared" si="166"/>
        <v>Hold</v>
      </c>
    </row>
    <row r="1792" spans="1:8" ht="13.5" x14ac:dyDescent="0.25">
      <c r="A1792" s="3">
        <f>TITRES_STAT!B1795</f>
        <v>44903</v>
      </c>
      <c r="B1792" s="6">
        <f>TITRES_STAT!D1795</f>
        <v>6.4039999999999999</v>
      </c>
      <c r="C1792" s="2">
        <f t="shared" si="162"/>
        <v>6.4253567362999737</v>
      </c>
      <c r="D1792" s="2">
        <f t="shared" si="164"/>
        <v>6.4561152146509242</v>
      </c>
      <c r="E1792" s="2">
        <f t="shared" si="163"/>
        <v>-3.0758478350950469E-2</v>
      </c>
      <c r="F1792" s="2">
        <f t="shared" si="167"/>
        <v>-1.1986633173720266E-2</v>
      </c>
      <c r="G1792" s="2">
        <f t="shared" si="165"/>
        <v>-1.8771845177230205E-2</v>
      </c>
      <c r="H1792" s="2" t="str">
        <f t="shared" si="166"/>
        <v>Hold</v>
      </c>
    </row>
    <row r="1793" spans="1:8" ht="13.5" x14ac:dyDescent="0.25">
      <c r="A1793" s="3">
        <f>TITRES_STAT!B1796</f>
        <v>44904</v>
      </c>
      <c r="B1793" s="6">
        <f>TITRES_STAT!D1796</f>
        <v>6.3951000000000002</v>
      </c>
      <c r="C1793" s="2">
        <f t="shared" si="162"/>
        <v>6.4275018537922852</v>
      </c>
      <c r="D1793" s="2">
        <f t="shared" si="164"/>
        <v>6.4515955691212259</v>
      </c>
      <c r="E1793" s="2">
        <f t="shared" si="163"/>
        <v>-2.4093715328940668E-2</v>
      </c>
      <c r="F1793" s="2">
        <f t="shared" si="167"/>
        <v>-1.4408049604764347E-2</v>
      </c>
      <c r="G1793" s="2">
        <f t="shared" si="165"/>
        <v>-9.6856657241763209E-3</v>
      </c>
      <c r="H1793" s="2" t="str">
        <f t="shared" si="166"/>
        <v>Hold</v>
      </c>
    </row>
    <row r="1794" spans="1:8" ht="13.5" x14ac:dyDescent="0.25">
      <c r="A1794" s="3">
        <f>TITRES_STAT!B1797</f>
        <v>44907</v>
      </c>
      <c r="B1794" s="6">
        <f>TITRES_STAT!D1797</f>
        <v>6.4039999999999999</v>
      </c>
      <c r="C1794" s="2">
        <f t="shared" si="162"/>
        <v>6.4306707993627032</v>
      </c>
      <c r="D1794" s="2">
        <f t="shared" si="164"/>
        <v>6.4480699714085423</v>
      </c>
      <c r="E1794" s="2">
        <f t="shared" si="163"/>
        <v>-1.7399172045839073E-2</v>
      </c>
      <c r="F1794" s="2">
        <f t="shared" si="167"/>
        <v>-1.5006274092979294E-2</v>
      </c>
      <c r="G1794" s="2">
        <f t="shared" si="165"/>
        <v>-2.3928979528597787E-3</v>
      </c>
      <c r="H1794" s="2" t="str">
        <f t="shared" si="166"/>
        <v>Hold</v>
      </c>
    </row>
    <row r="1795" spans="1:8" ht="13.5" x14ac:dyDescent="0.25">
      <c r="A1795" s="3">
        <f>TITRES_STAT!B1798</f>
        <v>44908</v>
      </c>
      <c r="B1795" s="6">
        <f>TITRES_STAT!D1798</f>
        <v>6.3863000000000003</v>
      </c>
      <c r="C1795" s="2">
        <f t="shared" si="162"/>
        <v>6.4143368302299795</v>
      </c>
      <c r="D1795" s="2">
        <f t="shared" si="164"/>
        <v>6.4434944179708724</v>
      </c>
      <c r="E1795" s="2">
        <f t="shared" si="163"/>
        <v>-2.9157587740892943E-2</v>
      </c>
      <c r="F1795" s="2">
        <f t="shared" si="167"/>
        <v>-1.7836536822562025E-2</v>
      </c>
      <c r="G1795" s="2">
        <f t="shared" si="165"/>
        <v>-1.1321050918330917E-2</v>
      </c>
      <c r="H1795" s="2" t="str">
        <f t="shared" si="166"/>
        <v>Hold</v>
      </c>
    </row>
    <row r="1796" spans="1:8" ht="13.5" x14ac:dyDescent="0.25">
      <c r="A1796" s="3">
        <f>TITRES_STAT!B1799</f>
        <v>44909</v>
      </c>
      <c r="B1796" s="6">
        <f>TITRES_STAT!D1799</f>
        <v>6.2714999999999996</v>
      </c>
      <c r="C1796" s="2">
        <f t="shared" si="162"/>
        <v>6.433131164040752</v>
      </c>
      <c r="D1796" s="2">
        <f t="shared" si="164"/>
        <v>6.4307540907137701</v>
      </c>
      <c r="E1796" s="2">
        <f t="shared" si="163"/>
        <v>2.3770733269818933E-3</v>
      </c>
      <c r="F1796" s="2">
        <f t="shared" si="167"/>
        <v>-1.3793814792653241E-2</v>
      </c>
      <c r="G1796" s="2">
        <f t="shared" si="165"/>
        <v>1.6170888119635136E-2</v>
      </c>
      <c r="H1796" s="2" t="str">
        <f t="shared" si="166"/>
        <v>Sell</v>
      </c>
    </row>
    <row r="1797" spans="1:8" ht="13.5" x14ac:dyDescent="0.25">
      <c r="A1797" s="3">
        <f>TITRES_STAT!B1800</f>
        <v>44910</v>
      </c>
      <c r="B1797" s="6">
        <f>TITRES_STAT!D1800</f>
        <v>6.2714999999999996</v>
      </c>
      <c r="C1797" s="2">
        <f t="shared" si="162"/>
        <v>6.4490340618806359</v>
      </c>
      <c r="D1797" s="2">
        <f t="shared" si="164"/>
        <v>6.4189574914016383</v>
      </c>
      <c r="E1797" s="2">
        <f t="shared" si="163"/>
        <v>3.0076570478997589E-2</v>
      </c>
      <c r="F1797" s="2">
        <f t="shared" si="167"/>
        <v>-5.0197377383230761E-3</v>
      </c>
      <c r="G1797" s="2">
        <f t="shared" si="165"/>
        <v>3.5096308217320668E-2</v>
      </c>
      <c r="H1797" s="2" t="str">
        <f t="shared" si="166"/>
        <v>Sell</v>
      </c>
    </row>
    <row r="1798" spans="1:8" ht="13.5" x14ac:dyDescent="0.25">
      <c r="A1798" s="3">
        <f>TITRES_STAT!B1801</f>
        <v>44911</v>
      </c>
      <c r="B1798" s="6">
        <f>TITRES_STAT!D1801</f>
        <v>6.2714999999999996</v>
      </c>
      <c r="C1798" s="2">
        <f t="shared" si="162"/>
        <v>6.4624903600528461</v>
      </c>
      <c r="D1798" s="2">
        <f t="shared" si="164"/>
        <v>6.4080347142607756</v>
      </c>
      <c r="E1798" s="2">
        <f t="shared" si="163"/>
        <v>5.4455645792070406E-2</v>
      </c>
      <c r="F1798" s="2">
        <f t="shared" si="167"/>
        <v>6.8753389677556204E-3</v>
      </c>
      <c r="G1798" s="2">
        <f t="shared" si="165"/>
        <v>4.7580306824314786E-2</v>
      </c>
      <c r="H1798" s="2" t="str">
        <f t="shared" si="166"/>
        <v>Sell</v>
      </c>
    </row>
    <row r="1799" spans="1:8" ht="13.5" x14ac:dyDescent="0.25">
      <c r="A1799" s="3">
        <f>TITRES_STAT!B1802</f>
        <v>44914</v>
      </c>
      <c r="B1799" s="6">
        <f>TITRES_STAT!D1802</f>
        <v>6.298</v>
      </c>
      <c r="C1799" s="2">
        <f t="shared" si="162"/>
        <v>6.4602764585062538</v>
      </c>
      <c r="D1799" s="2">
        <f t="shared" si="164"/>
        <v>6.3998839946859034</v>
      </c>
      <c r="E1799" s="2">
        <f t="shared" si="163"/>
        <v>6.0392463820350351E-2</v>
      </c>
      <c r="F1799" s="2">
        <f t="shared" si="167"/>
        <v>1.7578763938274566E-2</v>
      </c>
      <c r="G1799" s="2">
        <f t="shared" si="165"/>
        <v>4.2813699882075784E-2</v>
      </c>
      <c r="H1799" s="2" t="str">
        <f t="shared" si="166"/>
        <v>Sell</v>
      </c>
    </row>
    <row r="1800" spans="1:8" ht="13.5" x14ac:dyDescent="0.25">
      <c r="A1800" s="3">
        <f>TITRES_STAT!B1803</f>
        <v>44915</v>
      </c>
      <c r="B1800" s="6">
        <f>TITRES_STAT!D1803</f>
        <v>6.2714999999999996</v>
      </c>
      <c r="C1800" s="2">
        <f t="shared" si="162"/>
        <v>6.4516185418129837</v>
      </c>
      <c r="D1800" s="2">
        <f t="shared" si="164"/>
        <v>6.3903740691536139</v>
      </c>
      <c r="E1800" s="2">
        <f t="shared" si="163"/>
        <v>6.124447265936972E-2</v>
      </c>
      <c r="F1800" s="2">
        <f t="shared" si="167"/>
        <v>2.63119056824936E-2</v>
      </c>
      <c r="G1800" s="2">
        <f t="shared" si="165"/>
        <v>3.493256697687612E-2</v>
      </c>
      <c r="H1800" s="2" t="str">
        <f t="shared" si="166"/>
        <v>Sell</v>
      </c>
    </row>
    <row r="1801" spans="1:8" ht="13.5" x14ac:dyDescent="0.25">
      <c r="A1801" s="3">
        <f>TITRES_STAT!B1804</f>
        <v>44916</v>
      </c>
      <c r="B1801" s="6">
        <f>TITRES_STAT!D1804</f>
        <v>6.1832000000000003</v>
      </c>
      <c r="C1801" s="2">
        <f t="shared" si="162"/>
        <v>6.4374926123032941</v>
      </c>
      <c r="D1801" s="2">
        <f t="shared" si="164"/>
        <v>6.3750278418089019</v>
      </c>
      <c r="E1801" s="2">
        <f t="shared" si="163"/>
        <v>6.2464770494392141E-2</v>
      </c>
      <c r="F1801" s="2">
        <f t="shared" si="167"/>
        <v>3.3542478644873308E-2</v>
      </c>
      <c r="G1801" s="2">
        <f t="shared" si="165"/>
        <v>2.8922291849518833E-2</v>
      </c>
      <c r="H1801" s="2" t="str">
        <f t="shared" si="166"/>
        <v>Sell</v>
      </c>
    </row>
    <row r="1802" spans="1:8" ht="13.5" x14ac:dyDescent="0.25">
      <c r="A1802" s="3">
        <f>TITRES_STAT!B1805</f>
        <v>44917</v>
      </c>
      <c r="B1802" s="6">
        <f>TITRES_STAT!D1805</f>
        <v>6.1742999999999997</v>
      </c>
      <c r="C1802" s="2">
        <f t="shared" si="162"/>
        <v>6.432339902718172</v>
      </c>
      <c r="D1802" s="2">
        <f t="shared" si="164"/>
        <v>6.36015911278602</v>
      </c>
      <c r="E1802" s="2">
        <f t="shared" si="163"/>
        <v>7.2180789932152045E-2</v>
      </c>
      <c r="F1802" s="2">
        <f t="shared" si="167"/>
        <v>4.1270140902329056E-2</v>
      </c>
      <c r="G1802" s="2">
        <f t="shared" si="165"/>
        <v>3.091064902982299E-2</v>
      </c>
      <c r="H1802" s="2" t="str">
        <f t="shared" si="166"/>
        <v>Sell</v>
      </c>
    </row>
    <row r="1803" spans="1:8" ht="13.5" x14ac:dyDescent="0.25">
      <c r="A1803" s="3">
        <f>TITRES_STAT!B1806</f>
        <v>44918</v>
      </c>
      <c r="B1803" s="6">
        <f>TITRES_STAT!D1806</f>
        <v>6.1742999999999997</v>
      </c>
      <c r="C1803" s="2">
        <f t="shared" si="162"/>
        <v>6.4266106869153763</v>
      </c>
      <c r="D1803" s="2">
        <f t="shared" si="164"/>
        <v>6.3463917710981672</v>
      </c>
      <c r="E1803" s="2">
        <f t="shared" si="163"/>
        <v>8.021891581720908E-2</v>
      </c>
      <c r="F1803" s="2">
        <f t="shared" si="167"/>
        <v>4.9059895885305058E-2</v>
      </c>
      <c r="G1803" s="2">
        <f t="shared" si="165"/>
        <v>3.1159019931904022E-2</v>
      </c>
      <c r="H1803" s="2" t="str">
        <f t="shared" si="166"/>
        <v>Sell</v>
      </c>
    </row>
    <row r="1804" spans="1:8" ht="13.5" x14ac:dyDescent="0.25">
      <c r="A1804" s="3">
        <f>TITRES_STAT!B1807</f>
        <v>44921</v>
      </c>
      <c r="B1804" s="6">
        <f>TITRES_STAT!D1807</f>
        <v>6.0948000000000002</v>
      </c>
      <c r="C1804" s="2">
        <f t="shared" si="162"/>
        <v>6.4231321196976259</v>
      </c>
      <c r="D1804" s="2">
        <f t="shared" si="164"/>
        <v>6.3277553436094145</v>
      </c>
      <c r="E1804" s="2">
        <f t="shared" si="163"/>
        <v>9.5376776088211379E-2</v>
      </c>
      <c r="F1804" s="2">
        <f t="shared" si="167"/>
        <v>5.8323271925886322E-2</v>
      </c>
      <c r="G1804" s="2">
        <f t="shared" si="165"/>
        <v>3.7053504162325057E-2</v>
      </c>
      <c r="H1804" s="2" t="str">
        <f t="shared" si="166"/>
        <v>Sell</v>
      </c>
    </row>
    <row r="1805" spans="1:8" ht="13.5" x14ac:dyDescent="0.25">
      <c r="A1805" s="3">
        <f>TITRES_STAT!B1808</f>
        <v>44922</v>
      </c>
      <c r="B1805" s="6">
        <f>TITRES_STAT!D1808</f>
        <v>6.3155999999999999</v>
      </c>
      <c r="C1805" s="2">
        <f t="shared" si="162"/>
        <v>6.4174656397441447</v>
      </c>
      <c r="D1805" s="2">
        <f t="shared" si="164"/>
        <v>6.3268549477864946</v>
      </c>
      <c r="E1805" s="2">
        <f t="shared" si="163"/>
        <v>9.0610691957650147E-2</v>
      </c>
      <c r="F1805" s="2">
        <f t="shared" si="167"/>
        <v>6.4780755932239087E-2</v>
      </c>
      <c r="G1805" s="2">
        <f t="shared" si="165"/>
        <v>2.582993602541106E-2</v>
      </c>
      <c r="H1805" s="2" t="str">
        <f t="shared" si="166"/>
        <v>Sell</v>
      </c>
    </row>
    <row r="1806" spans="1:8" ht="13.5" x14ac:dyDescent="0.25">
      <c r="A1806" s="3">
        <f>TITRES_STAT!B1809</f>
        <v>44923</v>
      </c>
      <c r="B1806" s="6">
        <f>TITRES_STAT!D1809</f>
        <v>6.298</v>
      </c>
      <c r="C1806" s="2">
        <f t="shared" si="162"/>
        <v>6.3950093874758149</v>
      </c>
      <c r="D1806" s="2">
        <f t="shared" si="164"/>
        <v>6.324717544246754</v>
      </c>
      <c r="E1806" s="2">
        <f t="shared" si="163"/>
        <v>7.0291843229060902E-2</v>
      </c>
      <c r="F1806" s="2">
        <f t="shared" si="167"/>
        <v>6.5882973391603455E-2</v>
      </c>
      <c r="G1806" s="2">
        <f t="shared" si="165"/>
        <v>4.4088698374574464E-3</v>
      </c>
      <c r="H1806" s="2" t="str">
        <f t="shared" si="166"/>
        <v>Sell</v>
      </c>
    </row>
    <row r="1807" spans="1:8" ht="13.5" x14ac:dyDescent="0.25">
      <c r="A1807" s="3">
        <f>TITRES_STAT!B1810</f>
        <v>44924</v>
      </c>
      <c r="B1807" s="6">
        <f>TITRES_STAT!D1810</f>
        <v>6.3068</v>
      </c>
      <c r="C1807" s="2">
        <f t="shared" ref="C1807:C1870" si="168">$C$4*B1797+C1806*(1-$C$4)</f>
        <v>6.3760079432487666</v>
      </c>
      <c r="D1807" s="2">
        <f t="shared" si="164"/>
        <v>6.323390318746994</v>
      </c>
      <c r="E1807" s="2">
        <f t="shared" si="163"/>
        <v>5.2617624501772653E-2</v>
      </c>
      <c r="F1807" s="2">
        <f t="shared" si="167"/>
        <v>6.3229903613637298E-2</v>
      </c>
      <c r="G1807" s="2">
        <f t="shared" si="165"/>
        <v>-1.0612279111864645E-2</v>
      </c>
      <c r="H1807" s="2" t="str">
        <f t="shared" si="166"/>
        <v>Hold</v>
      </c>
    </row>
    <row r="1808" spans="1:8" ht="13.5" x14ac:dyDescent="0.25">
      <c r="A1808" s="3">
        <f>TITRES_STAT!B1811</f>
        <v>44925</v>
      </c>
      <c r="B1808" s="6">
        <f>TITRES_STAT!D1811</f>
        <v>6.2891000000000004</v>
      </c>
      <c r="C1808" s="2">
        <f t="shared" si="168"/>
        <v>6.3599297981335718</v>
      </c>
      <c r="D1808" s="2">
        <f t="shared" si="164"/>
        <v>6.3208502951361059</v>
      </c>
      <c r="E1808" s="2">
        <f t="shared" si="163"/>
        <v>3.9079502997465987E-2</v>
      </c>
      <c r="F1808" s="2">
        <f t="shared" si="167"/>
        <v>5.8399823490403041E-2</v>
      </c>
      <c r="G1808" s="2">
        <f t="shared" si="165"/>
        <v>-1.9320320492937054E-2</v>
      </c>
      <c r="H1808" s="2" t="str">
        <f t="shared" si="166"/>
        <v>Hold</v>
      </c>
    </row>
    <row r="1809" spans="1:8" ht="13.5" x14ac:dyDescent="0.25">
      <c r="A1809" s="3">
        <f>TITRES_STAT!B1812</f>
        <v>44928</v>
      </c>
      <c r="B1809" s="6">
        <f>TITRES_STAT!D1812</f>
        <v>6.1742999999999997</v>
      </c>
      <c r="C1809" s="2">
        <f t="shared" si="168"/>
        <v>6.350402136882253</v>
      </c>
      <c r="D1809" s="2">
        <f t="shared" si="164"/>
        <v>6.3099947177186166</v>
      </c>
      <c r="E1809" s="2">
        <f t="shared" si="163"/>
        <v>4.0407419163636327E-2</v>
      </c>
      <c r="F1809" s="2">
        <f t="shared" si="167"/>
        <v>5.4801342625049695E-2</v>
      </c>
      <c r="G1809" s="2">
        <f t="shared" si="165"/>
        <v>-1.4393923461413369E-2</v>
      </c>
      <c r="H1809" s="2" t="str">
        <f t="shared" si="166"/>
        <v>Hold</v>
      </c>
    </row>
    <row r="1810" spans="1:8" ht="13.5" x14ac:dyDescent="0.25">
      <c r="A1810" s="3">
        <f>TITRES_STAT!B1813</f>
        <v>44929</v>
      </c>
      <c r="B1810" s="6">
        <f>TITRES_STAT!D1813</f>
        <v>6.0948000000000002</v>
      </c>
      <c r="C1810" s="2">
        <f t="shared" si="168"/>
        <v>6.3382633465926759</v>
      </c>
      <c r="D1810" s="2">
        <f t="shared" si="164"/>
        <v>6.2940543682579788</v>
      </c>
      <c r="E1810" s="2">
        <f t="shared" si="163"/>
        <v>4.4208978334697058E-2</v>
      </c>
      <c r="F1810" s="2">
        <f t="shared" si="167"/>
        <v>5.2682869766979175E-2</v>
      </c>
      <c r="G1810" s="2">
        <f t="shared" si="165"/>
        <v>-8.4738914322821171E-3</v>
      </c>
      <c r="H1810" s="2" t="str">
        <f t="shared" si="166"/>
        <v>Hold</v>
      </c>
    </row>
    <row r="1811" spans="1:8" ht="13.5" x14ac:dyDescent="0.25">
      <c r="A1811" s="3">
        <f>TITRES_STAT!B1814</f>
        <v>44930</v>
      </c>
      <c r="B1811" s="6">
        <f>TITRES_STAT!D1814</f>
        <v>6.0065</v>
      </c>
      <c r="C1811" s="2">
        <f t="shared" si="168"/>
        <v>6.3144074471168796</v>
      </c>
      <c r="D1811" s="2">
        <f t="shared" si="164"/>
        <v>6.2727540446833139</v>
      </c>
      <c r="E1811" s="2">
        <f t="shared" si="163"/>
        <v>4.1653402433565745E-2</v>
      </c>
      <c r="F1811" s="2">
        <f t="shared" si="167"/>
        <v>5.0476976300296489E-2</v>
      </c>
      <c r="G1811" s="2">
        <f t="shared" si="165"/>
        <v>-8.823573866730744E-3</v>
      </c>
      <c r="H1811" s="2" t="str">
        <f t="shared" si="166"/>
        <v>Hold</v>
      </c>
    </row>
    <row r="1812" spans="1:8" ht="13.5" x14ac:dyDescent="0.25">
      <c r="A1812" s="3">
        <f>TITRES_STAT!B1815</f>
        <v>44931</v>
      </c>
      <c r="B1812" s="6">
        <f>TITRES_STAT!D1815</f>
        <v>5.98</v>
      </c>
      <c r="C1812" s="2">
        <f t="shared" si="168"/>
        <v>6.2928524552527438</v>
      </c>
      <c r="D1812" s="2">
        <f t="shared" si="164"/>
        <v>6.2510685598919578</v>
      </c>
      <c r="E1812" s="2">
        <f t="shared" si="163"/>
        <v>4.1783895360786083E-2</v>
      </c>
      <c r="F1812" s="2">
        <f t="shared" si="167"/>
        <v>4.8738360112394415E-2</v>
      </c>
      <c r="G1812" s="2">
        <f t="shared" si="165"/>
        <v>-6.9544647516083316E-3</v>
      </c>
      <c r="H1812" s="2" t="str">
        <f t="shared" si="166"/>
        <v>Hold</v>
      </c>
    </row>
    <row r="1813" spans="1:8" ht="13.5" x14ac:dyDescent="0.25">
      <c r="A1813" s="3">
        <f>TITRES_STAT!B1816</f>
        <v>44932</v>
      </c>
      <c r="B1813" s="6">
        <f>TITRES_STAT!D1816</f>
        <v>5.9181999999999997</v>
      </c>
      <c r="C1813" s="2">
        <f t="shared" si="168"/>
        <v>6.2746136159830908</v>
      </c>
      <c r="D1813" s="2">
        <f t="shared" si="164"/>
        <v>6.2264116295295899</v>
      </c>
      <c r="E1813" s="2">
        <f t="shared" si="163"/>
        <v>4.8201986453500822E-2</v>
      </c>
      <c r="F1813" s="2">
        <f t="shared" si="167"/>
        <v>4.8631085380615703E-2</v>
      </c>
      <c r="G1813" s="2">
        <f t="shared" si="165"/>
        <v>-4.2909892711488068E-4</v>
      </c>
      <c r="H1813" s="2" t="str">
        <f t="shared" si="166"/>
        <v>Hold</v>
      </c>
    </row>
    <row r="1814" spans="1:8" ht="13.5" x14ac:dyDescent="0.25">
      <c r="A1814" s="3">
        <f>TITRES_STAT!B1817</f>
        <v>44935</v>
      </c>
      <c r="B1814" s="6">
        <f>TITRES_STAT!D1817</f>
        <v>5.9977</v>
      </c>
      <c r="C1814" s="2">
        <f t="shared" si="168"/>
        <v>6.2469499827549235</v>
      </c>
      <c r="D1814" s="2">
        <f t="shared" si="164"/>
        <v>6.2094700273422125</v>
      </c>
      <c r="E1814" s="2">
        <f t="shared" si="163"/>
        <v>3.7479955412710986E-2</v>
      </c>
      <c r="F1814" s="2">
        <f t="shared" si="167"/>
        <v>4.6400859387034761E-2</v>
      </c>
      <c r="G1814" s="2">
        <f t="shared" si="165"/>
        <v>-8.9209039743237753E-3</v>
      </c>
      <c r="H1814" s="2" t="str">
        <f t="shared" si="166"/>
        <v>Hold</v>
      </c>
    </row>
    <row r="1815" spans="1:8" ht="13.5" x14ac:dyDescent="0.25">
      <c r="A1815" s="3">
        <f>TITRES_STAT!B1818</f>
        <v>44936</v>
      </c>
      <c r="B1815" s="6">
        <f>TITRES_STAT!D1818</f>
        <v>5.9888000000000003</v>
      </c>
      <c r="C1815" s="2">
        <f t="shared" si="168"/>
        <v>6.2575115238695505</v>
      </c>
      <c r="D1815" s="2">
        <f t="shared" si="164"/>
        <v>6.1931240993909373</v>
      </c>
      <c r="E1815" s="2">
        <f t="shared" si="163"/>
        <v>6.438742447861312E-2</v>
      </c>
      <c r="F1815" s="2">
        <f t="shared" si="167"/>
        <v>4.9998172405350434E-2</v>
      </c>
      <c r="G1815" s="2">
        <f t="shared" si="165"/>
        <v>1.4389252073262686E-2</v>
      </c>
      <c r="H1815" s="2" t="str">
        <f t="shared" si="166"/>
        <v>Sell</v>
      </c>
    </row>
    <row r="1816" spans="1:8" ht="13.5" x14ac:dyDescent="0.25">
      <c r="A1816" s="3">
        <f>TITRES_STAT!B1819</f>
        <v>44937</v>
      </c>
      <c r="B1816" s="6">
        <f>TITRES_STAT!D1819</f>
        <v>5.9181999999999997</v>
      </c>
      <c r="C1816" s="2">
        <f t="shared" si="168"/>
        <v>6.2637405201973122</v>
      </c>
      <c r="D1816" s="2">
        <f t="shared" si="164"/>
        <v>6.1727593512879047</v>
      </c>
      <c r="E1816" s="2">
        <f t="shared" si="163"/>
        <v>9.098116890940755E-2</v>
      </c>
      <c r="F1816" s="2">
        <f t="shared" si="167"/>
        <v>5.8194771706161857E-2</v>
      </c>
      <c r="G1816" s="2">
        <f t="shared" si="165"/>
        <v>3.2786397203245693E-2</v>
      </c>
      <c r="H1816" s="2" t="str">
        <f t="shared" si="166"/>
        <v>Sell</v>
      </c>
    </row>
    <row r="1817" spans="1:8" ht="13.5" x14ac:dyDescent="0.25">
      <c r="A1817" s="3">
        <f>TITRES_STAT!B1820</f>
        <v>44938</v>
      </c>
      <c r="B1817" s="6">
        <f>TITRES_STAT!D1820</f>
        <v>5.8827999999999996</v>
      </c>
      <c r="C1817" s="2">
        <f t="shared" si="168"/>
        <v>6.2703650555515722</v>
      </c>
      <c r="D1817" s="2">
        <f t="shared" si="164"/>
        <v>6.1512808808221342</v>
      </c>
      <c r="E1817" s="2">
        <f t="shared" si="163"/>
        <v>0.119084174729438</v>
      </c>
      <c r="F1817" s="2">
        <f t="shared" si="167"/>
        <v>7.0372652310817088E-2</v>
      </c>
      <c r="G1817" s="2">
        <f t="shared" si="165"/>
        <v>4.8711522418620909E-2</v>
      </c>
      <c r="H1817" s="2" t="str">
        <f t="shared" si="166"/>
        <v>Sell</v>
      </c>
    </row>
    <row r="1818" spans="1:8" ht="13.5" x14ac:dyDescent="0.25">
      <c r="A1818" s="3">
        <f>TITRES_STAT!B1821</f>
        <v>44939</v>
      </c>
      <c r="B1818" s="6">
        <f>TITRES_STAT!D1821</f>
        <v>6.1302000000000003</v>
      </c>
      <c r="C1818" s="2">
        <f t="shared" si="168"/>
        <v>6.2732473546974843</v>
      </c>
      <c r="D1818" s="2">
        <f t="shared" si="164"/>
        <v>6.1497193340945691</v>
      </c>
      <c r="E1818" s="2">
        <f t="shared" si="163"/>
        <v>0.12352802060291523</v>
      </c>
      <c r="F1818" s="2">
        <f t="shared" si="167"/>
        <v>8.1003725969236717E-2</v>
      </c>
      <c r="G1818" s="2">
        <f t="shared" si="165"/>
        <v>4.2524294633678517E-2</v>
      </c>
      <c r="H1818" s="2" t="str">
        <f t="shared" si="166"/>
        <v>Sell</v>
      </c>
    </row>
    <row r="1819" spans="1:8" ht="13.5" x14ac:dyDescent="0.25">
      <c r="A1819" s="3">
        <f>TITRES_STAT!B1822</f>
        <v>44942</v>
      </c>
      <c r="B1819" s="6">
        <f>TITRES_STAT!D1822</f>
        <v>6.0860000000000003</v>
      </c>
      <c r="C1819" s="2">
        <f t="shared" si="168"/>
        <v>6.2580246847440248</v>
      </c>
      <c r="D1819" s="2">
        <f t="shared" si="164"/>
        <v>6.1449993834208971</v>
      </c>
      <c r="E1819" s="2">
        <f t="shared" si="163"/>
        <v>0.11302530132312771</v>
      </c>
      <c r="F1819" s="2">
        <f t="shared" si="167"/>
        <v>8.7408041040014914E-2</v>
      </c>
      <c r="G1819" s="2">
        <f t="shared" si="165"/>
        <v>2.56172602831128E-2</v>
      </c>
      <c r="H1819" s="2" t="str">
        <f t="shared" si="166"/>
        <v>Sell</v>
      </c>
    </row>
    <row r="1820" spans="1:8" ht="13.5" x14ac:dyDescent="0.25">
      <c r="A1820" s="3">
        <f>TITRES_STAT!B1823</f>
        <v>44943</v>
      </c>
      <c r="B1820" s="6">
        <f>TITRES_STAT!D1823</f>
        <v>6.0682999999999998</v>
      </c>
      <c r="C1820" s="2">
        <f t="shared" si="168"/>
        <v>6.2329131947834062</v>
      </c>
      <c r="D1820" s="2">
        <f t="shared" si="164"/>
        <v>6.1393179476119411</v>
      </c>
      <c r="E1820" s="2">
        <f t="shared" ref="E1820:E1883" si="169">C1820-D1820</f>
        <v>9.3595247171465168E-2</v>
      </c>
      <c r="F1820" s="2">
        <f t="shared" si="167"/>
        <v>8.8645482266304962E-2</v>
      </c>
      <c r="G1820" s="2">
        <f t="shared" si="165"/>
        <v>4.9497649051602061E-3</v>
      </c>
      <c r="H1820" s="2" t="str">
        <f t="shared" si="166"/>
        <v>Sell</v>
      </c>
    </row>
    <row r="1821" spans="1:8" ht="13.5" x14ac:dyDescent="0.25">
      <c r="A1821" s="3">
        <f>TITRES_STAT!B1824</f>
        <v>44944</v>
      </c>
      <c r="B1821" s="6">
        <f>TITRES_STAT!D1824</f>
        <v>6.0065</v>
      </c>
      <c r="C1821" s="2">
        <f t="shared" si="168"/>
        <v>6.1980803955859587</v>
      </c>
      <c r="D1821" s="2">
        <f t="shared" ref="D1821:D1884" si="170">$D$4*B1821+(1-$D$4)*D1820</f>
        <v>6.1294795811221672</v>
      </c>
      <c r="E1821" s="2">
        <f t="shared" si="169"/>
        <v>6.8600814463791515E-2</v>
      </c>
      <c r="F1821" s="2">
        <f t="shared" si="167"/>
        <v>8.4636548705802284E-2</v>
      </c>
      <c r="G1821" s="2">
        <f t="shared" si="165"/>
        <v>-1.6035734242010768E-2</v>
      </c>
      <c r="H1821" s="2" t="str">
        <f t="shared" si="166"/>
        <v>Hold</v>
      </c>
    </row>
    <row r="1822" spans="1:8" ht="13.5" x14ac:dyDescent="0.25">
      <c r="A1822" s="3">
        <f>TITRES_STAT!B1825</f>
        <v>44945</v>
      </c>
      <c r="B1822" s="6">
        <f>TITRES_STAT!D1825</f>
        <v>5.9181999999999997</v>
      </c>
      <c r="C1822" s="2">
        <f t="shared" si="168"/>
        <v>6.164529565495811</v>
      </c>
      <c r="D1822" s="2">
        <f t="shared" si="170"/>
        <v>6.1138292417797837</v>
      </c>
      <c r="E1822" s="2">
        <f t="shared" si="169"/>
        <v>5.0700323716027285E-2</v>
      </c>
      <c r="F1822" s="2">
        <f t="shared" si="167"/>
        <v>7.7849303707847289E-2</v>
      </c>
      <c r="G1822" s="2">
        <f t="shared" si="165"/>
        <v>-2.7148979991820005E-2</v>
      </c>
      <c r="H1822" s="2" t="str">
        <f t="shared" si="166"/>
        <v>Hold</v>
      </c>
    </row>
    <row r="1823" spans="1:8" ht="13.5" x14ac:dyDescent="0.25">
      <c r="A1823" s="3">
        <f>TITRES_STAT!B1826</f>
        <v>44946</v>
      </c>
      <c r="B1823" s="6">
        <f>TITRES_STAT!D1826</f>
        <v>5.9977</v>
      </c>
      <c r="C1823" s="2">
        <f t="shared" si="168"/>
        <v>6.126632709265686</v>
      </c>
      <c r="D1823" s="2">
        <f t="shared" si="170"/>
        <v>6.1052270757220217</v>
      </c>
      <c r="E1823" s="2">
        <f t="shared" si="169"/>
        <v>2.1405633543664315E-2</v>
      </c>
      <c r="F1823" s="2">
        <f t="shared" si="167"/>
        <v>6.65605696750107E-2</v>
      </c>
      <c r="G1823" s="2">
        <f t="shared" si="165"/>
        <v>-4.5154936131346385E-2</v>
      </c>
      <c r="H1823" s="2" t="str">
        <f t="shared" si="166"/>
        <v>Hold</v>
      </c>
    </row>
    <row r="1824" spans="1:8" ht="13.5" x14ac:dyDescent="0.25">
      <c r="A1824" s="3">
        <f>TITRES_STAT!B1827</f>
        <v>44949</v>
      </c>
      <c r="B1824" s="6">
        <f>TITRES_STAT!D1827</f>
        <v>5.9977</v>
      </c>
      <c r="C1824" s="2">
        <f t="shared" si="168"/>
        <v>6.106796907840196</v>
      </c>
      <c r="D1824" s="2">
        <f t="shared" si="170"/>
        <v>6.0972621071500201</v>
      </c>
      <c r="E1824" s="2">
        <f t="shared" si="169"/>
        <v>9.5348006901758708E-3</v>
      </c>
      <c r="F1824" s="2">
        <f t="shared" si="167"/>
        <v>5.5155415878043734E-2</v>
      </c>
      <c r="G1824" s="2">
        <f t="shared" si="165"/>
        <v>-4.5620615187867863E-2</v>
      </c>
      <c r="H1824" s="2" t="str">
        <f t="shared" si="166"/>
        <v>Hold</v>
      </c>
    </row>
    <row r="1825" spans="1:8" ht="13.5" x14ac:dyDescent="0.25">
      <c r="A1825" s="3">
        <f>TITRES_STAT!B1828</f>
        <v>44950</v>
      </c>
      <c r="B1825" s="6">
        <f>TITRES_STAT!D1828</f>
        <v>6.2538</v>
      </c>
      <c r="C1825" s="2">
        <f t="shared" si="168"/>
        <v>6.088643537403243</v>
      </c>
      <c r="D1825" s="2">
        <f t="shared" si="170"/>
        <v>6.1088575066203887</v>
      </c>
      <c r="E1825" s="2">
        <f t="shared" si="169"/>
        <v>-2.0213969217145689E-2</v>
      </c>
      <c r="F1825" s="2">
        <f t="shared" si="167"/>
        <v>4.0081538859005852E-2</v>
      </c>
      <c r="G1825" s="2">
        <f t="shared" si="165"/>
        <v>-6.0295508076151541E-2</v>
      </c>
      <c r="H1825" s="2" t="str">
        <f t="shared" si="166"/>
        <v>Hold</v>
      </c>
    </row>
    <row r="1826" spans="1:8" ht="13.5" x14ac:dyDescent="0.25">
      <c r="A1826" s="3">
        <f>TITRES_STAT!B1829</f>
        <v>44951</v>
      </c>
      <c r="B1826" s="6">
        <f>TITRES_STAT!D1829</f>
        <v>6.2538</v>
      </c>
      <c r="C1826" s="2">
        <f t="shared" si="168"/>
        <v>6.0624214547258211</v>
      </c>
      <c r="D1826" s="2">
        <f t="shared" si="170"/>
        <v>6.1195939876114709</v>
      </c>
      <c r="E1826" s="2">
        <f t="shared" si="169"/>
        <v>-5.7172532885649829E-2</v>
      </c>
      <c r="F1826" s="2">
        <f t="shared" si="167"/>
        <v>2.0630724510074715E-2</v>
      </c>
      <c r="G1826" s="2">
        <f t="shared" si="165"/>
        <v>-7.7803257395724551E-2</v>
      </c>
      <c r="H1826" s="2" t="str">
        <f t="shared" si="166"/>
        <v>Hold</v>
      </c>
    </row>
    <row r="1827" spans="1:8" ht="13.5" x14ac:dyDescent="0.25">
      <c r="A1827" s="3">
        <f>TITRES_STAT!B1830</f>
        <v>44952</v>
      </c>
      <c r="B1827" s="6">
        <f>TITRES_STAT!D1830</f>
        <v>6.2625999999999999</v>
      </c>
      <c r="C1827" s="2">
        <f t="shared" si="168"/>
        <v>6.0347873847680029</v>
      </c>
      <c r="D1827" s="2">
        <f t="shared" si="170"/>
        <v>6.1301870255661761</v>
      </c>
      <c r="E1827" s="2">
        <f t="shared" si="169"/>
        <v>-9.5399640798173202E-2</v>
      </c>
      <c r="F1827" s="2">
        <f t="shared" si="167"/>
        <v>-2.5753485515748707E-3</v>
      </c>
      <c r="G1827" s="2">
        <f t="shared" si="165"/>
        <v>-9.2824292246598328E-2</v>
      </c>
      <c r="H1827" s="2" t="str">
        <f t="shared" si="166"/>
        <v>Hold</v>
      </c>
    </row>
    <row r="1828" spans="1:8" ht="13.5" x14ac:dyDescent="0.25">
      <c r="A1828" s="3">
        <f>TITRES_STAT!B1831</f>
        <v>44953</v>
      </c>
      <c r="B1828" s="6">
        <f>TITRES_STAT!D1831</f>
        <v>6.2008000000000001</v>
      </c>
      <c r="C1828" s="2">
        <f t="shared" si="168"/>
        <v>6.0494662486498489</v>
      </c>
      <c r="D1828" s="2">
        <f t="shared" si="170"/>
        <v>6.1354176162649781</v>
      </c>
      <c r="E1828" s="2">
        <f t="shared" si="169"/>
        <v>-8.5951367615129115E-2</v>
      </c>
      <c r="F1828" s="2">
        <f t="shared" si="167"/>
        <v>-1.925055236428572E-2</v>
      </c>
      <c r="G1828" s="2">
        <f t="shared" ref="G1828:G1891" si="171">E1828-F1828</f>
        <v>-6.6700815250843398E-2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44956</v>
      </c>
      <c r="B1829" s="6">
        <f>TITRES_STAT!D1832</f>
        <v>6.3155999999999999</v>
      </c>
      <c r="C1829" s="2">
        <f t="shared" si="168"/>
        <v>6.0550868257806414</v>
      </c>
      <c r="D1829" s="2">
        <f t="shared" si="170"/>
        <v>6.1487644595046094</v>
      </c>
      <c r="E1829" s="2">
        <f t="shared" si="169"/>
        <v>-9.3677633723967979E-2</v>
      </c>
      <c r="F1829" s="2">
        <f t="shared" ref="F1829:F1892" si="173">(E1829*(2/(10)))+((1-(2/10))*F1828)</f>
        <v>-3.4135968636222175E-2</v>
      </c>
      <c r="G1829" s="2">
        <f t="shared" si="171"/>
        <v>-5.9541665087745804E-2</v>
      </c>
      <c r="H1829" s="2" t="str">
        <f t="shared" si="172"/>
        <v>Hold</v>
      </c>
    </row>
    <row r="1830" spans="1:8" ht="13.5" x14ac:dyDescent="0.25">
      <c r="A1830" s="3">
        <f>TITRES_STAT!B1833</f>
        <v>44957</v>
      </c>
      <c r="B1830" s="6">
        <f>TITRES_STAT!D1833</f>
        <v>6.3068</v>
      </c>
      <c r="C1830" s="2">
        <f t="shared" si="168"/>
        <v>6.0571196218143886</v>
      </c>
      <c r="D1830" s="2">
        <f t="shared" si="170"/>
        <v>6.1604707958376013</v>
      </c>
      <c r="E1830" s="2">
        <f t="shared" si="169"/>
        <v>-0.1033511740232127</v>
      </c>
      <c r="F1830" s="2">
        <f t="shared" si="173"/>
        <v>-4.7979009713620284E-2</v>
      </c>
      <c r="G1830" s="2">
        <f t="shared" si="171"/>
        <v>-5.5372164309592416E-2</v>
      </c>
      <c r="H1830" s="2" t="str">
        <f t="shared" si="172"/>
        <v>Hold</v>
      </c>
    </row>
    <row r="1831" spans="1:8" ht="13.5" x14ac:dyDescent="0.25">
      <c r="A1831" s="3">
        <f>TITRES_STAT!B1834</f>
        <v>44958</v>
      </c>
      <c r="B1831" s="6">
        <f>TITRES_STAT!D1834</f>
        <v>6.3068</v>
      </c>
      <c r="C1831" s="2">
        <f t="shared" si="168"/>
        <v>6.0493319876890981</v>
      </c>
      <c r="D1831" s="2">
        <f t="shared" si="170"/>
        <v>6.1713099961459266</v>
      </c>
      <c r="E1831" s="2">
        <f t="shared" si="169"/>
        <v>-0.12197800845682849</v>
      </c>
      <c r="F1831" s="2">
        <f t="shared" si="173"/>
        <v>-6.2778809462261928E-2</v>
      </c>
      <c r="G1831" s="2">
        <f t="shared" si="171"/>
        <v>-5.9199198994566563E-2</v>
      </c>
      <c r="H1831" s="2" t="str">
        <f t="shared" si="172"/>
        <v>Hold</v>
      </c>
    </row>
    <row r="1832" spans="1:8" ht="13.5" x14ac:dyDescent="0.25">
      <c r="A1832" s="3">
        <f>TITRES_STAT!B1835</f>
        <v>44959</v>
      </c>
      <c r="B1832" s="6">
        <f>TITRES_STAT!D1835</f>
        <v>6.298</v>
      </c>
      <c r="C1832" s="2">
        <f t="shared" si="168"/>
        <v>6.0291578357369291</v>
      </c>
      <c r="D1832" s="2">
        <f t="shared" si="170"/>
        <v>6.1806944408758584</v>
      </c>
      <c r="E1832" s="2">
        <f t="shared" si="169"/>
        <v>-0.1515366051389293</v>
      </c>
      <c r="F1832" s="2">
        <f t="shared" si="173"/>
        <v>-8.0530368597595409E-2</v>
      </c>
      <c r="G1832" s="2">
        <f t="shared" si="171"/>
        <v>-7.1006236541333895E-2</v>
      </c>
      <c r="H1832" s="2" t="str">
        <f t="shared" si="172"/>
        <v>Hold</v>
      </c>
    </row>
    <row r="1833" spans="1:8" ht="13.5" x14ac:dyDescent="0.25">
      <c r="A1833" s="3">
        <f>TITRES_STAT!B1836</f>
        <v>44960</v>
      </c>
      <c r="B1833" s="6">
        <f>TITRES_STAT!D1836</f>
        <v>6.5187999999999997</v>
      </c>
      <c r="C1833" s="2">
        <f t="shared" si="168"/>
        <v>6.0243181687004785</v>
      </c>
      <c r="D1833" s="2">
        <f t="shared" si="170"/>
        <v>6.205739297107276</v>
      </c>
      <c r="E1833" s="2">
        <f t="shared" si="169"/>
        <v>-0.18142112840679747</v>
      </c>
      <c r="F1833" s="2">
        <f t="shared" si="173"/>
        <v>-0.10070852055943583</v>
      </c>
      <c r="G1833" s="2">
        <f t="shared" si="171"/>
        <v>-8.0712607847361645E-2</v>
      </c>
      <c r="H1833" s="2" t="str">
        <f t="shared" si="172"/>
        <v>Hold</v>
      </c>
    </row>
    <row r="1834" spans="1:8" ht="13.5" x14ac:dyDescent="0.25">
      <c r="A1834" s="3">
        <f>TITRES_STAT!B1837</f>
        <v>44963</v>
      </c>
      <c r="B1834" s="6">
        <f>TITRES_STAT!D1837</f>
        <v>6.51</v>
      </c>
      <c r="C1834" s="2">
        <f t="shared" si="168"/>
        <v>6.0202230658234823</v>
      </c>
      <c r="D1834" s="2">
        <f t="shared" si="170"/>
        <v>6.2282771269511814</v>
      </c>
      <c r="E1834" s="2">
        <f t="shared" si="169"/>
        <v>-0.20805406112769909</v>
      </c>
      <c r="F1834" s="2">
        <f t="shared" si="173"/>
        <v>-0.12217762867308848</v>
      </c>
      <c r="G1834" s="2">
        <f t="shared" si="171"/>
        <v>-8.5876432454610602E-2</v>
      </c>
      <c r="H1834" s="2" t="str">
        <f t="shared" si="172"/>
        <v>Hold</v>
      </c>
    </row>
    <row r="1835" spans="1:8" ht="13.5" x14ac:dyDescent="0.25">
      <c r="A1835" s="3">
        <f>TITRES_STAT!B1838</f>
        <v>44964</v>
      </c>
      <c r="B1835" s="6">
        <f>TITRES_STAT!D1838</f>
        <v>6.4835000000000003</v>
      </c>
      <c r="C1835" s="2">
        <f t="shared" si="168"/>
        <v>6.0561579787737161</v>
      </c>
      <c r="D1835" s="2">
        <f t="shared" si="170"/>
        <v>6.2471825249547983</v>
      </c>
      <c r="E1835" s="2">
        <f t="shared" si="169"/>
        <v>-0.19102454618108222</v>
      </c>
      <c r="F1835" s="2">
        <f t="shared" si="173"/>
        <v>-0.13594701217468724</v>
      </c>
      <c r="G1835" s="2">
        <f t="shared" si="171"/>
        <v>-5.5077534006394979E-2</v>
      </c>
      <c r="H1835" s="2" t="str">
        <f t="shared" si="172"/>
        <v>Hold</v>
      </c>
    </row>
    <row r="1836" spans="1:8" ht="13.5" x14ac:dyDescent="0.25">
      <c r="A1836" s="3">
        <f>TITRES_STAT!B1839</f>
        <v>44965</v>
      </c>
      <c r="B1836" s="6">
        <f>TITRES_STAT!D1839</f>
        <v>6.4745999999999997</v>
      </c>
      <c r="C1836" s="2">
        <f t="shared" si="168"/>
        <v>6.0865644435777595</v>
      </c>
      <c r="D1836" s="2">
        <f t="shared" si="170"/>
        <v>6.2640282638470355</v>
      </c>
      <c r="E1836" s="2">
        <f t="shared" si="169"/>
        <v>-0.17746382026927598</v>
      </c>
      <c r="F1836" s="2">
        <f t="shared" si="173"/>
        <v>-0.144250373793605</v>
      </c>
      <c r="G1836" s="2">
        <f t="shared" si="171"/>
        <v>-3.3213446475670982E-2</v>
      </c>
      <c r="H1836" s="2" t="str">
        <f t="shared" si="172"/>
        <v>Hold</v>
      </c>
    </row>
    <row r="1837" spans="1:8" ht="13.5" x14ac:dyDescent="0.25">
      <c r="A1837" s="3">
        <f>TITRES_STAT!B1840</f>
        <v>44966</v>
      </c>
      <c r="B1837" s="6">
        <f>TITRES_STAT!D1840</f>
        <v>6.2803000000000004</v>
      </c>
      <c r="C1837" s="2">
        <f t="shared" si="168"/>
        <v>6.1136468368734889</v>
      </c>
      <c r="D1837" s="2">
        <f t="shared" si="170"/>
        <v>6.2652335776361445</v>
      </c>
      <c r="E1837" s="2">
        <f t="shared" si="169"/>
        <v>-0.15158674076265566</v>
      </c>
      <c r="F1837" s="2">
        <f t="shared" si="173"/>
        <v>-0.14571764718741514</v>
      </c>
      <c r="G1837" s="2">
        <f t="shared" si="171"/>
        <v>-5.8690935752405138E-3</v>
      </c>
      <c r="H1837" s="2" t="str">
        <f t="shared" si="172"/>
        <v>Hold</v>
      </c>
    </row>
    <row r="1838" spans="1:8" ht="13.5" x14ac:dyDescent="0.25">
      <c r="A1838" s="3">
        <f>TITRES_STAT!B1841</f>
        <v>44967</v>
      </c>
      <c r="B1838" s="6">
        <f>TITRES_STAT!D1841</f>
        <v>6.4745999999999997</v>
      </c>
      <c r="C1838" s="2">
        <f t="shared" si="168"/>
        <v>6.1270550158160297</v>
      </c>
      <c r="D1838" s="2">
        <f t="shared" si="170"/>
        <v>6.2807422015149479</v>
      </c>
      <c r="E1838" s="2">
        <f t="shared" si="169"/>
        <v>-0.15368718569891815</v>
      </c>
      <c r="F1838" s="2">
        <f t="shared" si="173"/>
        <v>-0.14731155488971576</v>
      </c>
      <c r="G1838" s="2">
        <f t="shared" si="171"/>
        <v>-6.3756308092023928E-3</v>
      </c>
      <c r="H1838" s="2" t="str">
        <f t="shared" si="172"/>
        <v>Hold</v>
      </c>
    </row>
    <row r="1839" spans="1:8" ht="13.5" x14ac:dyDescent="0.25">
      <c r="A1839" s="3">
        <f>TITRES_STAT!B1842</f>
        <v>44970</v>
      </c>
      <c r="B1839" s="6">
        <f>TITRES_STAT!D1842</f>
        <v>6.4481000000000002</v>
      </c>
      <c r="C1839" s="2">
        <f t="shared" si="168"/>
        <v>6.1560619364597171</v>
      </c>
      <c r="D1839" s="2">
        <f t="shared" si="170"/>
        <v>6.2931390754768035</v>
      </c>
      <c r="E1839" s="2">
        <f t="shared" si="169"/>
        <v>-0.1370771390170864</v>
      </c>
      <c r="F1839" s="2">
        <f t="shared" si="173"/>
        <v>-0.14526467171518989</v>
      </c>
      <c r="G1839" s="2">
        <f t="shared" si="171"/>
        <v>8.187532698103489E-3</v>
      </c>
      <c r="H1839" s="2" t="str">
        <f t="shared" si="172"/>
        <v>Sell</v>
      </c>
    </row>
    <row r="1840" spans="1:8" ht="13.5" x14ac:dyDescent="0.25">
      <c r="A1840" s="3">
        <f>TITRES_STAT!B1843</f>
        <v>44971</v>
      </c>
      <c r="B1840" s="6">
        <f>TITRES_STAT!D1843</f>
        <v>6.4481000000000002</v>
      </c>
      <c r="C1840" s="2">
        <f t="shared" si="168"/>
        <v>6.1792524077736068</v>
      </c>
      <c r="D1840" s="2">
        <f t="shared" si="170"/>
        <v>6.3046176624785222</v>
      </c>
      <c r="E1840" s="2">
        <f t="shared" si="169"/>
        <v>-0.12536525470491533</v>
      </c>
      <c r="F1840" s="2">
        <f t="shared" si="173"/>
        <v>-0.14128478831313498</v>
      </c>
      <c r="G1840" s="2">
        <f t="shared" si="171"/>
        <v>1.5919533608219655E-2</v>
      </c>
      <c r="H1840" s="2" t="str">
        <f t="shared" si="172"/>
        <v>Sell</v>
      </c>
    </row>
    <row r="1841" spans="1:8" ht="13.5" x14ac:dyDescent="0.25">
      <c r="A1841" s="3">
        <f>TITRES_STAT!B1844</f>
        <v>44972</v>
      </c>
      <c r="B1841" s="6">
        <f>TITRES_STAT!D1844</f>
        <v>6.2714999999999996</v>
      </c>
      <c r="C1841" s="2">
        <f t="shared" si="168"/>
        <v>6.198875114269975</v>
      </c>
      <c r="D1841" s="2">
        <f t="shared" si="170"/>
        <v>6.3021645022949278</v>
      </c>
      <c r="E1841" s="2">
        <f t="shared" si="169"/>
        <v>-0.1032893880249528</v>
      </c>
      <c r="F1841" s="2">
        <f t="shared" si="173"/>
        <v>-0.13368570825549855</v>
      </c>
      <c r="G1841" s="2">
        <f t="shared" si="171"/>
        <v>3.0396320230545754E-2</v>
      </c>
      <c r="H1841" s="2" t="str">
        <f t="shared" si="172"/>
        <v>Sell</v>
      </c>
    </row>
    <row r="1842" spans="1:8" ht="13.5" x14ac:dyDescent="0.25">
      <c r="A1842" s="3">
        <f>TITRES_STAT!B1845</f>
        <v>44973</v>
      </c>
      <c r="B1842" s="6">
        <f>TITRES_STAT!D1845</f>
        <v>6.3951000000000002</v>
      </c>
      <c r="C1842" s="2">
        <f t="shared" si="168"/>
        <v>6.2141250966899788</v>
      </c>
      <c r="D1842" s="2">
        <f t="shared" si="170"/>
        <v>6.3090486132360439</v>
      </c>
      <c r="E1842" s="2">
        <f t="shared" si="169"/>
        <v>-9.4923516546065123E-2</v>
      </c>
      <c r="F1842" s="2">
        <f t="shared" si="173"/>
        <v>-0.12593326991361187</v>
      </c>
      <c r="G1842" s="2">
        <f t="shared" si="171"/>
        <v>3.1009753367546744E-2</v>
      </c>
      <c r="H1842" s="2" t="str">
        <f t="shared" si="172"/>
        <v>Sell</v>
      </c>
    </row>
    <row r="1843" spans="1:8" ht="13.5" x14ac:dyDescent="0.25">
      <c r="A1843" s="3">
        <f>TITRES_STAT!B1846</f>
        <v>44974</v>
      </c>
      <c r="B1843" s="6">
        <f>TITRES_STAT!D1846</f>
        <v>6.2714999999999996</v>
      </c>
      <c r="C1843" s="2">
        <f t="shared" si="168"/>
        <v>6.2609981587376744</v>
      </c>
      <c r="D1843" s="2">
        <f t="shared" si="170"/>
        <v>6.3062672344778177</v>
      </c>
      <c r="E1843" s="2">
        <f t="shared" si="169"/>
        <v>-4.5269075740143272E-2</v>
      </c>
      <c r="F1843" s="2">
        <f t="shared" si="173"/>
        <v>-0.10980043107891815</v>
      </c>
      <c r="G1843" s="2">
        <f t="shared" si="171"/>
        <v>6.4531355338774882E-2</v>
      </c>
      <c r="H1843" s="2" t="str">
        <f t="shared" si="172"/>
        <v>Sell</v>
      </c>
    </row>
    <row r="1844" spans="1:8" ht="13.5" x14ac:dyDescent="0.25">
      <c r="A1844" s="3">
        <f>TITRES_STAT!B1847</f>
        <v>44977</v>
      </c>
      <c r="B1844" s="6">
        <f>TITRES_STAT!D1847</f>
        <v>6.3155999999999999</v>
      </c>
      <c r="C1844" s="2">
        <f t="shared" si="168"/>
        <v>6.2993061343164936</v>
      </c>
      <c r="D1844" s="2">
        <f t="shared" si="170"/>
        <v>6.3069585504424239</v>
      </c>
      <c r="E1844" s="2">
        <f t="shared" si="169"/>
        <v>-7.6524161259303725E-3</v>
      </c>
      <c r="F1844" s="2">
        <f t="shared" si="173"/>
        <v>-8.93708280883206E-2</v>
      </c>
      <c r="G1844" s="2">
        <f t="shared" si="171"/>
        <v>8.1718411962390228E-2</v>
      </c>
      <c r="H1844" s="2" t="str">
        <f t="shared" si="172"/>
        <v>Sell</v>
      </c>
    </row>
    <row r="1845" spans="1:8" ht="13.5" x14ac:dyDescent="0.25">
      <c r="A1845" s="3">
        <f>TITRES_STAT!B1848</f>
        <v>44978</v>
      </c>
      <c r="B1845" s="6">
        <f>TITRES_STAT!D1848</f>
        <v>6.3155999999999999</v>
      </c>
      <c r="C1845" s="2">
        <f t="shared" si="168"/>
        <v>6.3276436521139567</v>
      </c>
      <c r="D1845" s="2">
        <f t="shared" si="170"/>
        <v>6.3075986578170591</v>
      </c>
      <c r="E1845" s="2">
        <f t="shared" si="169"/>
        <v>2.0044994296897656E-2</v>
      </c>
      <c r="F1845" s="2">
        <f t="shared" si="173"/>
        <v>-6.7487663611276963E-2</v>
      </c>
      <c r="G1845" s="2">
        <f t="shared" si="171"/>
        <v>8.7532657908174619E-2</v>
      </c>
      <c r="H1845" s="2" t="str">
        <f t="shared" si="172"/>
        <v>Sell</v>
      </c>
    </row>
    <row r="1846" spans="1:8" ht="13.5" x14ac:dyDescent="0.25">
      <c r="A1846" s="3">
        <f>TITRES_STAT!B1849</f>
        <v>44979</v>
      </c>
      <c r="B1846" s="6">
        <f>TITRES_STAT!D1849</f>
        <v>6.4039999999999999</v>
      </c>
      <c r="C1846" s="2">
        <f t="shared" si="168"/>
        <v>6.3502523210195019</v>
      </c>
      <c r="D1846" s="2">
        <f t="shared" si="170"/>
        <v>6.3147394979787581</v>
      </c>
      <c r="E1846" s="2">
        <f t="shared" si="169"/>
        <v>3.5512823040743768E-2</v>
      </c>
      <c r="F1846" s="2">
        <f t="shared" si="173"/>
        <v>-4.6887566280872824E-2</v>
      </c>
      <c r="G1846" s="2">
        <f t="shared" si="171"/>
        <v>8.2400389321616585E-2</v>
      </c>
      <c r="H1846" s="2" t="str">
        <f t="shared" si="172"/>
        <v>Sell</v>
      </c>
    </row>
    <row r="1847" spans="1:8" ht="13.5" x14ac:dyDescent="0.25">
      <c r="A1847" s="3">
        <f>TITRES_STAT!B1850</f>
        <v>44980</v>
      </c>
      <c r="B1847" s="6">
        <f>TITRES_STAT!D1850</f>
        <v>6.2714999999999996</v>
      </c>
      <c r="C1847" s="2">
        <f t="shared" si="168"/>
        <v>6.33949042547804</v>
      </c>
      <c r="D1847" s="2">
        <f t="shared" si="170"/>
        <v>6.3115365722025532</v>
      </c>
      <c r="E1847" s="2">
        <f t="shared" si="169"/>
        <v>2.7953853275486829E-2</v>
      </c>
      <c r="F1847" s="2">
        <f t="shared" si="173"/>
        <v>-3.1919282369600892E-2</v>
      </c>
      <c r="G1847" s="2">
        <f t="shared" si="171"/>
        <v>5.987313564508772E-2</v>
      </c>
      <c r="H1847" s="2" t="str">
        <f t="shared" si="172"/>
        <v>Sell</v>
      </c>
    </row>
    <row r="1848" spans="1:8" ht="13.5" x14ac:dyDescent="0.25">
      <c r="A1848" s="3">
        <f>TITRES_STAT!B1851</f>
        <v>44981</v>
      </c>
      <c r="B1848" s="6">
        <f>TITRES_STAT!D1851</f>
        <v>6.2538</v>
      </c>
      <c r="C1848" s="2">
        <f t="shared" si="168"/>
        <v>6.360276513866034</v>
      </c>
      <c r="D1848" s="2">
        <f t="shared" si="170"/>
        <v>6.3072597890764381</v>
      </c>
      <c r="E1848" s="2">
        <f t="shared" si="169"/>
        <v>5.3016724789595848E-2</v>
      </c>
      <c r="F1848" s="2">
        <f t="shared" si="173"/>
        <v>-1.4932080937761544E-2</v>
      </c>
      <c r="G1848" s="2">
        <f t="shared" si="171"/>
        <v>6.7948805727357398E-2</v>
      </c>
      <c r="H1848" s="2" t="str">
        <f t="shared" si="172"/>
        <v>Sell</v>
      </c>
    </row>
    <row r="1849" spans="1:8" ht="13.5" x14ac:dyDescent="0.25">
      <c r="A1849" s="3">
        <f>TITRES_STAT!B1852</f>
        <v>44984</v>
      </c>
      <c r="B1849" s="6">
        <f>TITRES_STAT!D1852</f>
        <v>6.2714999999999996</v>
      </c>
      <c r="C1849" s="2">
        <f t="shared" si="168"/>
        <v>6.3737878194251056</v>
      </c>
      <c r="D1849" s="2">
        <f t="shared" si="170"/>
        <v>6.3046109158115167</v>
      </c>
      <c r="E1849" s="2">
        <f t="shared" si="169"/>
        <v>6.9176903613588969E-2</v>
      </c>
      <c r="F1849" s="2">
        <f t="shared" si="173"/>
        <v>1.8897159725085582E-3</v>
      </c>
      <c r="G1849" s="2">
        <f t="shared" si="171"/>
        <v>6.7287187641080409E-2</v>
      </c>
      <c r="H1849" s="2" t="str">
        <f t="shared" si="172"/>
        <v>Sell</v>
      </c>
    </row>
    <row r="1850" spans="1:8" ht="13.5" x14ac:dyDescent="0.25">
      <c r="A1850" s="3">
        <f>TITRES_STAT!B1853</f>
        <v>44985</v>
      </c>
      <c r="B1850" s="6">
        <f>TITRES_STAT!D1853</f>
        <v>6.3597999999999999</v>
      </c>
      <c r="C1850" s="2">
        <f t="shared" si="168"/>
        <v>6.3852204625904747</v>
      </c>
      <c r="D1850" s="2">
        <f t="shared" si="170"/>
        <v>6.308698996121775</v>
      </c>
      <c r="E1850" s="2">
        <f t="shared" si="169"/>
        <v>7.6521466468699728E-2</v>
      </c>
      <c r="F1850" s="2">
        <f t="shared" si="173"/>
        <v>1.6816066071746794E-2</v>
      </c>
      <c r="G1850" s="2">
        <f t="shared" si="171"/>
        <v>5.9705400396952935E-2</v>
      </c>
      <c r="H1850" s="2" t="str">
        <f t="shared" si="172"/>
        <v>Sell</v>
      </c>
    </row>
    <row r="1851" spans="1:8" ht="13.5" x14ac:dyDescent="0.25">
      <c r="A1851" s="3">
        <f>TITRES_STAT!B1854</f>
        <v>44986</v>
      </c>
      <c r="B1851" s="6">
        <f>TITRES_STAT!D1854</f>
        <v>6.4393000000000002</v>
      </c>
      <c r="C1851" s="2">
        <f t="shared" si="168"/>
        <v>6.3677250068073246</v>
      </c>
      <c r="D1851" s="2">
        <f t="shared" si="170"/>
        <v>6.3183731445571993</v>
      </c>
      <c r="E1851" s="2">
        <f t="shared" si="169"/>
        <v>4.9351862250125222E-2</v>
      </c>
      <c r="F1851" s="2">
        <f t="shared" si="173"/>
        <v>2.3323225307422479E-2</v>
      </c>
      <c r="G1851" s="2">
        <f t="shared" si="171"/>
        <v>2.6028636942702743E-2</v>
      </c>
      <c r="H1851" s="2" t="str">
        <f t="shared" si="172"/>
        <v>Sell</v>
      </c>
    </row>
    <row r="1852" spans="1:8" ht="13.5" x14ac:dyDescent="0.25">
      <c r="A1852" s="3">
        <f>TITRES_STAT!B1855</f>
        <v>44987</v>
      </c>
      <c r="B1852" s="6">
        <f>TITRES_STAT!D1855</f>
        <v>6.4305000000000003</v>
      </c>
      <c r="C1852" s="2">
        <f t="shared" si="168"/>
        <v>6.3719365442215823</v>
      </c>
      <c r="D1852" s="2">
        <f t="shared" si="170"/>
        <v>6.3266788375529623</v>
      </c>
      <c r="E1852" s="2">
        <f t="shared" si="169"/>
        <v>4.5257706668619946E-2</v>
      </c>
      <c r="F1852" s="2">
        <f t="shared" si="173"/>
        <v>2.7710121579661972E-2</v>
      </c>
      <c r="G1852" s="2">
        <f t="shared" si="171"/>
        <v>1.7547585088957974E-2</v>
      </c>
      <c r="H1852" s="2" t="str">
        <f t="shared" si="172"/>
        <v>Sell</v>
      </c>
    </row>
    <row r="1853" spans="1:8" ht="13.5" x14ac:dyDescent="0.25">
      <c r="A1853" s="3">
        <f>TITRES_STAT!B1856</f>
        <v>44988</v>
      </c>
      <c r="B1853" s="6">
        <f>TITRES_STAT!D1856</f>
        <v>6.4215999999999998</v>
      </c>
      <c r="C1853" s="2">
        <f t="shared" si="168"/>
        <v>6.3564847681874932</v>
      </c>
      <c r="D1853" s="2">
        <f t="shared" si="170"/>
        <v>6.3337100347712614</v>
      </c>
      <c r="E1853" s="2">
        <f t="shared" si="169"/>
        <v>2.2774733416231818E-2</v>
      </c>
      <c r="F1853" s="2">
        <f t="shared" si="173"/>
        <v>2.6723043946975941E-2</v>
      </c>
      <c r="G1853" s="2">
        <f t="shared" si="171"/>
        <v>-3.9483105307441223E-3</v>
      </c>
      <c r="H1853" s="2" t="str">
        <f t="shared" si="172"/>
        <v>Hold</v>
      </c>
    </row>
    <row r="1854" spans="1:8" ht="13.5" x14ac:dyDescent="0.25">
      <c r="A1854" s="3">
        <f>TITRES_STAT!B1857</f>
        <v>44991</v>
      </c>
      <c r="B1854" s="6">
        <f>TITRES_STAT!D1857</f>
        <v>6.4215999999999998</v>
      </c>
      <c r="C1854" s="2">
        <f t="shared" si="168"/>
        <v>6.3501948038509557</v>
      </c>
      <c r="D1854" s="2">
        <f t="shared" si="170"/>
        <v>6.3402204025659827</v>
      </c>
      <c r="E1854" s="2">
        <f t="shared" si="169"/>
        <v>9.9744012849729558E-3</v>
      </c>
      <c r="F1854" s="2">
        <f t="shared" si="173"/>
        <v>2.3373315414575345E-2</v>
      </c>
      <c r="G1854" s="2">
        <f t="shared" si="171"/>
        <v>-1.3398914129602389E-2</v>
      </c>
      <c r="H1854" s="2" t="str">
        <f t="shared" si="172"/>
        <v>Hold</v>
      </c>
    </row>
    <row r="1855" spans="1:8" ht="13.5" x14ac:dyDescent="0.25">
      <c r="A1855" s="3">
        <f>TITRES_STAT!B1858</f>
        <v>44992</v>
      </c>
      <c r="B1855" s="6">
        <f>TITRES_STAT!D1858</f>
        <v>6.4127999999999998</v>
      </c>
      <c r="C1855" s="2">
        <f t="shared" si="168"/>
        <v>6.3448725263354238</v>
      </c>
      <c r="D1855" s="2">
        <f t="shared" si="170"/>
        <v>6.3455966690425765</v>
      </c>
      <c r="E1855" s="2">
        <f t="shared" si="169"/>
        <v>-7.2414270715270845E-4</v>
      </c>
      <c r="F1855" s="2">
        <f t="shared" si="173"/>
        <v>1.8553823790229733E-2</v>
      </c>
      <c r="G1855" s="2">
        <f t="shared" si="171"/>
        <v>-1.9277966497382441E-2</v>
      </c>
      <c r="H1855" s="2" t="str">
        <f t="shared" si="172"/>
        <v>Hold</v>
      </c>
    </row>
    <row r="1856" spans="1:8" ht="13.5" x14ac:dyDescent="0.25">
      <c r="A1856" s="3">
        <f>TITRES_STAT!B1859</f>
        <v>44993</v>
      </c>
      <c r="B1856" s="6">
        <f>TITRES_STAT!D1859</f>
        <v>6.2714999999999996</v>
      </c>
      <c r="C1856" s="2">
        <f t="shared" si="168"/>
        <v>6.3539690607453583</v>
      </c>
      <c r="D1856" s="2">
        <f t="shared" si="170"/>
        <v>6.340108026891274</v>
      </c>
      <c r="E1856" s="2">
        <f t="shared" si="169"/>
        <v>1.3861033854084326E-2</v>
      </c>
      <c r="F1856" s="2">
        <f t="shared" si="173"/>
        <v>1.7615265803000654E-2</v>
      </c>
      <c r="G1856" s="2">
        <f t="shared" si="171"/>
        <v>-3.7542319489163277E-3</v>
      </c>
      <c r="H1856" s="2" t="str">
        <f t="shared" si="172"/>
        <v>Hold</v>
      </c>
    </row>
    <row r="1857" spans="1:8" ht="13.5" x14ac:dyDescent="0.25">
      <c r="A1857" s="3">
        <f>TITRES_STAT!B1860</f>
        <v>44994</v>
      </c>
      <c r="B1857" s="6">
        <f>TITRES_STAT!D1860</f>
        <v>6.2714999999999996</v>
      </c>
      <c r="C1857" s="2">
        <f t="shared" si="168"/>
        <v>6.3412815129383802</v>
      </c>
      <c r="D1857" s="2">
        <f t="shared" si="170"/>
        <v>6.3350259508252531</v>
      </c>
      <c r="E1857" s="2">
        <f t="shared" si="169"/>
        <v>6.2555621131270556E-3</v>
      </c>
      <c r="F1857" s="2">
        <f t="shared" si="173"/>
        <v>1.5343325065025934E-2</v>
      </c>
      <c r="G1857" s="2">
        <f t="shared" si="171"/>
        <v>-9.0877629518988784E-3</v>
      </c>
      <c r="H1857" s="2" t="str">
        <f t="shared" si="172"/>
        <v>Hold</v>
      </c>
    </row>
    <row r="1858" spans="1:8" ht="13.5" x14ac:dyDescent="0.25">
      <c r="A1858" s="3">
        <f>TITRES_STAT!B1861</f>
        <v>44995</v>
      </c>
      <c r="B1858" s="6">
        <f>TITRES_STAT!D1861</f>
        <v>6.2714999999999996</v>
      </c>
      <c r="C1858" s="2">
        <f t="shared" si="168"/>
        <v>6.3278228186401675</v>
      </c>
      <c r="D1858" s="2">
        <f t="shared" si="170"/>
        <v>6.3303203248381967</v>
      </c>
      <c r="E1858" s="2">
        <f t="shared" si="169"/>
        <v>-2.4975061980292423E-3</v>
      </c>
      <c r="F1858" s="2">
        <f t="shared" si="173"/>
        <v>1.17751588124149E-2</v>
      </c>
      <c r="G1858" s="2">
        <f t="shared" si="171"/>
        <v>-1.4272665010444142E-2</v>
      </c>
      <c r="H1858" s="2" t="str">
        <f t="shared" si="172"/>
        <v>Hold</v>
      </c>
    </row>
    <row r="1859" spans="1:8" ht="13.5" x14ac:dyDescent="0.25">
      <c r="A1859" s="3">
        <f>TITRES_STAT!B1862</f>
        <v>44998</v>
      </c>
      <c r="B1859" s="6">
        <f>TITRES_STAT!D1862</f>
        <v>6.2272999999999996</v>
      </c>
      <c r="C1859" s="2">
        <f t="shared" si="168"/>
        <v>6.3191577696186032</v>
      </c>
      <c r="D1859" s="2">
        <f t="shared" si="170"/>
        <v>6.322689189664997</v>
      </c>
      <c r="E1859" s="2">
        <f t="shared" si="169"/>
        <v>-3.5314200463938406E-3</v>
      </c>
      <c r="F1859" s="2">
        <f t="shared" si="173"/>
        <v>8.7138430406531516E-3</v>
      </c>
      <c r="G1859" s="2">
        <f t="shared" si="171"/>
        <v>-1.2245263087046992E-2</v>
      </c>
      <c r="H1859" s="2" t="str">
        <f t="shared" si="172"/>
        <v>Hold</v>
      </c>
    </row>
    <row r="1860" spans="1:8" ht="13.5" x14ac:dyDescent="0.25">
      <c r="A1860" s="3">
        <f>TITRES_STAT!B1863</f>
        <v>44999</v>
      </c>
      <c r="B1860" s="6">
        <f>TITRES_STAT!D1863</f>
        <v>6.2625999999999999</v>
      </c>
      <c r="C1860" s="2">
        <f t="shared" si="168"/>
        <v>6.3254104204465103</v>
      </c>
      <c r="D1860" s="2">
        <f t="shared" si="170"/>
        <v>6.3182381385787005</v>
      </c>
      <c r="E1860" s="2">
        <f t="shared" si="169"/>
        <v>7.1722818678097155E-3</v>
      </c>
      <c r="F1860" s="2">
        <f t="shared" si="173"/>
        <v>8.4055308060844644E-3</v>
      </c>
      <c r="G1860" s="2">
        <f t="shared" si="171"/>
        <v>-1.2332489382747489E-3</v>
      </c>
      <c r="H1860" s="2" t="str">
        <f t="shared" si="172"/>
        <v>Hold</v>
      </c>
    </row>
    <row r="1861" spans="1:8" ht="13.5" x14ac:dyDescent="0.25">
      <c r="A1861" s="3">
        <f>TITRES_STAT!B1864</f>
        <v>45000</v>
      </c>
      <c r="B1861" s="6">
        <f>TITRES_STAT!D1864</f>
        <v>6.2272999999999996</v>
      </c>
      <c r="C1861" s="2">
        <f t="shared" si="168"/>
        <v>6.3429318942239705</v>
      </c>
      <c r="D1861" s="2">
        <f t="shared" si="170"/>
        <v>6.3115019801654633</v>
      </c>
      <c r="E1861" s="2">
        <f t="shared" si="169"/>
        <v>3.1429914058507258E-2</v>
      </c>
      <c r="F1861" s="2">
        <f t="shared" si="173"/>
        <v>1.3010407456569024E-2</v>
      </c>
      <c r="G1861" s="2">
        <f t="shared" si="171"/>
        <v>1.8419506601938234E-2</v>
      </c>
      <c r="H1861" s="2" t="str">
        <f t="shared" si="172"/>
        <v>Sell</v>
      </c>
    </row>
    <row r="1862" spans="1:8" ht="13.5" x14ac:dyDescent="0.25">
      <c r="A1862" s="3">
        <f>TITRES_STAT!B1865</f>
        <v>45001</v>
      </c>
      <c r="B1862" s="6">
        <f>TITRES_STAT!D1865</f>
        <v>6.3421000000000003</v>
      </c>
      <c r="C1862" s="2">
        <f t="shared" si="168"/>
        <v>6.3564039104972059</v>
      </c>
      <c r="D1862" s="2">
        <f t="shared" si="170"/>
        <v>6.3137685001532065</v>
      </c>
      <c r="E1862" s="2">
        <f t="shared" si="169"/>
        <v>4.2635410343999425E-2</v>
      </c>
      <c r="F1862" s="2">
        <f t="shared" si="173"/>
        <v>1.8935408034055107E-2</v>
      </c>
      <c r="G1862" s="2">
        <f t="shared" si="171"/>
        <v>2.3700002309944318E-2</v>
      </c>
      <c r="H1862" s="2" t="str">
        <f t="shared" si="172"/>
        <v>Sell</v>
      </c>
    </row>
    <row r="1863" spans="1:8" ht="13.5" x14ac:dyDescent="0.25">
      <c r="A1863" s="3">
        <f>TITRES_STAT!B1866</f>
        <v>45002</v>
      </c>
      <c r="B1863" s="6">
        <f>TITRES_STAT!D1866</f>
        <v>6.3421000000000003</v>
      </c>
      <c r="C1863" s="2">
        <f t="shared" si="168"/>
        <v>6.36643407811302</v>
      </c>
      <c r="D1863" s="2">
        <f t="shared" si="170"/>
        <v>6.3158671297714877</v>
      </c>
      <c r="E1863" s="2">
        <f t="shared" si="169"/>
        <v>5.0566948341532303E-2</v>
      </c>
      <c r="F1863" s="2">
        <f t="shared" si="173"/>
        <v>2.5261716095550547E-2</v>
      </c>
      <c r="G1863" s="2">
        <f t="shared" si="171"/>
        <v>2.5305232245981756E-2</v>
      </c>
      <c r="H1863" s="2" t="str">
        <f t="shared" si="172"/>
        <v>Sell</v>
      </c>
    </row>
    <row r="1864" spans="1:8" ht="13.5" x14ac:dyDescent="0.25">
      <c r="A1864" s="3">
        <f>TITRES_STAT!B1867</f>
        <v>45006</v>
      </c>
      <c r="B1864" s="6">
        <f>TITRES_STAT!D1867</f>
        <v>6.3421000000000003</v>
      </c>
      <c r="C1864" s="2">
        <f t="shared" si="168"/>
        <v>6.3749211430187094</v>
      </c>
      <c r="D1864" s="2">
        <f t="shared" si="170"/>
        <v>6.3178103053439703</v>
      </c>
      <c r="E1864" s="2">
        <f t="shared" si="169"/>
        <v>5.7110837674739123E-2</v>
      </c>
      <c r="F1864" s="2">
        <f t="shared" si="173"/>
        <v>3.1631540411388263E-2</v>
      </c>
      <c r="G1864" s="2">
        <f t="shared" si="171"/>
        <v>2.547929726335086E-2</v>
      </c>
      <c r="H1864" s="2" t="str">
        <f t="shared" si="172"/>
        <v>Sell</v>
      </c>
    </row>
    <row r="1865" spans="1:8" ht="13.5" x14ac:dyDescent="0.25">
      <c r="A1865" s="3">
        <f>TITRES_STAT!B1868</f>
        <v>45007</v>
      </c>
      <c r="B1865" s="6">
        <f>TITRES_STAT!D1868</f>
        <v>6.4393000000000002</v>
      </c>
      <c r="C1865" s="2">
        <f t="shared" si="168"/>
        <v>6.3807486594773692</v>
      </c>
      <c r="D1865" s="2">
        <f t="shared" si="170"/>
        <v>6.326809541985158</v>
      </c>
      <c r="E1865" s="2">
        <f t="shared" si="169"/>
        <v>5.3939117492211253E-2</v>
      </c>
      <c r="F1865" s="2">
        <f t="shared" si="173"/>
        <v>3.6093055827552858E-2</v>
      </c>
      <c r="G1865" s="2">
        <f t="shared" si="171"/>
        <v>1.7846061664658394E-2</v>
      </c>
      <c r="H1865" s="2" t="str">
        <f t="shared" si="172"/>
        <v>Sell</v>
      </c>
    </row>
    <row r="1866" spans="1:8" ht="13.5" x14ac:dyDescent="0.25">
      <c r="A1866" s="3">
        <f>TITRES_STAT!B1869</f>
        <v>45008</v>
      </c>
      <c r="B1866" s="6">
        <f>TITRES_STAT!D1869</f>
        <v>6.4745999999999997</v>
      </c>
      <c r="C1866" s="2">
        <f t="shared" si="168"/>
        <v>6.3639411734039282</v>
      </c>
      <c r="D1866" s="2">
        <f t="shared" si="170"/>
        <v>6.3377569833195899</v>
      </c>
      <c r="E1866" s="2">
        <f t="shared" si="169"/>
        <v>2.6184190084338255E-2</v>
      </c>
      <c r="F1866" s="2">
        <f t="shared" si="173"/>
        <v>3.4111282678909942E-2</v>
      </c>
      <c r="G1866" s="2">
        <f t="shared" si="171"/>
        <v>-7.9270925945716872E-3</v>
      </c>
      <c r="H1866" s="2" t="str">
        <f t="shared" si="172"/>
        <v>Hold</v>
      </c>
    </row>
    <row r="1867" spans="1:8" ht="13.5" x14ac:dyDescent="0.25">
      <c r="A1867" s="3">
        <f>TITRES_STAT!B1870</f>
        <v>45009</v>
      </c>
      <c r="B1867" s="6">
        <f>TITRES_STAT!D1870</f>
        <v>6.6071</v>
      </c>
      <c r="C1867" s="2">
        <f t="shared" si="168"/>
        <v>6.3497194544187083</v>
      </c>
      <c r="D1867" s="2">
        <f t="shared" si="170"/>
        <v>6.357708317888509</v>
      </c>
      <c r="E1867" s="2">
        <f t="shared" si="169"/>
        <v>-7.9888634698006555E-3</v>
      </c>
      <c r="F1867" s="2">
        <f t="shared" si="173"/>
        <v>2.5691253449167825E-2</v>
      </c>
      <c r="G1867" s="2">
        <f t="shared" si="171"/>
        <v>-3.3680116918968481E-2</v>
      </c>
      <c r="H1867" s="2" t="str">
        <f t="shared" si="172"/>
        <v>Hold</v>
      </c>
    </row>
    <row r="1868" spans="1:8" ht="13.5" x14ac:dyDescent="0.25">
      <c r="A1868" s="3">
        <f>TITRES_STAT!B1871</f>
        <v>45012</v>
      </c>
      <c r="B1868" s="6">
        <f>TITRES_STAT!D1871</f>
        <v>6.5717999999999996</v>
      </c>
      <c r="C1868" s="2">
        <f t="shared" si="168"/>
        <v>6.3376856922004459</v>
      </c>
      <c r="D1868" s="2">
        <f t="shared" si="170"/>
        <v>6.373566961007878</v>
      </c>
      <c r="E1868" s="2">
        <f t="shared" si="169"/>
        <v>-3.5881268807432143E-2</v>
      </c>
      <c r="F1868" s="2">
        <f t="shared" si="173"/>
        <v>1.3376748997847833E-2</v>
      </c>
      <c r="G1868" s="2">
        <f t="shared" si="171"/>
        <v>-4.9258017805279976E-2</v>
      </c>
      <c r="H1868" s="2" t="str">
        <f t="shared" si="172"/>
        <v>Hold</v>
      </c>
    </row>
    <row r="1869" spans="1:8" ht="13.5" x14ac:dyDescent="0.25">
      <c r="A1869" s="3">
        <f>TITRES_STAT!B1872</f>
        <v>45013</v>
      </c>
      <c r="B1869" s="6">
        <f>TITRES_STAT!D1872</f>
        <v>6.4835000000000003</v>
      </c>
      <c r="C1869" s="2">
        <f t="shared" si="168"/>
        <v>6.3207032780157624</v>
      </c>
      <c r="D1869" s="2">
        <f t="shared" si="170"/>
        <v>6.3817101490813686</v>
      </c>
      <c r="E1869" s="2">
        <f t="shared" si="169"/>
        <v>-6.1006871065606205E-2</v>
      </c>
      <c r="F1869" s="2">
        <f t="shared" si="173"/>
        <v>-1.4999750148429747E-3</v>
      </c>
      <c r="G1869" s="2">
        <f t="shared" si="171"/>
        <v>-5.9506896050763231E-2</v>
      </c>
      <c r="H1869" s="2" t="str">
        <f t="shared" si="172"/>
        <v>Hold</v>
      </c>
    </row>
    <row r="1870" spans="1:8" ht="13.5" x14ac:dyDescent="0.25">
      <c r="A1870" s="3">
        <f>TITRES_STAT!B1873</f>
        <v>45014</v>
      </c>
      <c r="B1870" s="6">
        <f>TITRES_STAT!D1873</f>
        <v>6.4481000000000002</v>
      </c>
      <c r="C1870" s="2">
        <f t="shared" si="168"/>
        <v>6.3117643121671838</v>
      </c>
      <c r="D1870" s="2">
        <f t="shared" si="170"/>
        <v>6.3866279158160824</v>
      </c>
      <c r="E1870" s="2">
        <f t="shared" si="169"/>
        <v>-7.4863603648898547E-2</v>
      </c>
      <c r="F1870" s="2">
        <f t="shared" si="173"/>
        <v>-1.617270074165409E-2</v>
      </c>
      <c r="G1870" s="2">
        <f t="shared" si="171"/>
        <v>-5.8690902907244456E-2</v>
      </c>
      <c r="H1870" s="2" t="str">
        <f t="shared" si="172"/>
        <v>Hold</v>
      </c>
    </row>
    <row r="1871" spans="1:8" ht="13.5" x14ac:dyDescent="0.25">
      <c r="A1871" s="3">
        <f>TITRES_STAT!B1874</f>
        <v>45015</v>
      </c>
      <c r="B1871" s="6">
        <f>TITRES_STAT!D1874</f>
        <v>6.4481000000000002</v>
      </c>
      <c r="C1871" s="2">
        <f t="shared" ref="C1871:C1934" si="174">$C$4*B1861+C1870*(1-$C$4)</f>
        <v>6.2987698026030019</v>
      </c>
      <c r="D1871" s="2">
        <f t="shared" si="170"/>
        <v>6.3911814035334098</v>
      </c>
      <c r="E1871" s="2">
        <f t="shared" si="169"/>
        <v>-9.24116009304079E-2</v>
      </c>
      <c r="F1871" s="2">
        <f t="shared" si="173"/>
        <v>-3.1420480779404854E-2</v>
      </c>
      <c r="G1871" s="2">
        <f t="shared" si="171"/>
        <v>-6.0991120151003046E-2</v>
      </c>
      <c r="H1871" s="2" t="str">
        <f t="shared" si="172"/>
        <v>Hold</v>
      </c>
    </row>
    <row r="1872" spans="1:8" ht="13.5" x14ac:dyDescent="0.25">
      <c r="A1872" s="3">
        <f>TITRES_STAT!B1875</f>
        <v>45016</v>
      </c>
      <c r="B1872" s="6">
        <f>TITRES_STAT!D1875</f>
        <v>6.4835000000000003</v>
      </c>
      <c r="C1872" s="2">
        <f t="shared" si="174"/>
        <v>6.3054359868179244</v>
      </c>
      <c r="D1872" s="2">
        <f t="shared" si="170"/>
        <v>6.3980198180864907</v>
      </c>
      <c r="E1872" s="2">
        <f t="shared" si="169"/>
        <v>-9.2583831268566286E-2</v>
      </c>
      <c r="F1872" s="2">
        <f t="shared" si="173"/>
        <v>-4.3653150877237146E-2</v>
      </c>
      <c r="G1872" s="2">
        <f t="shared" si="171"/>
        <v>-4.893068039132914E-2</v>
      </c>
      <c r="H1872" s="2" t="str">
        <f t="shared" si="172"/>
        <v>Hold</v>
      </c>
    </row>
    <row r="1873" spans="1:8" ht="13.5" x14ac:dyDescent="0.25">
      <c r="A1873" s="3">
        <f>TITRES_STAT!B1876</f>
        <v>45019</v>
      </c>
      <c r="B1873" s="6">
        <f>TITRES_STAT!D1876</f>
        <v>6.4481000000000002</v>
      </c>
      <c r="C1873" s="2">
        <f t="shared" si="174"/>
        <v>6.3110766042305517</v>
      </c>
      <c r="D1873" s="2">
        <f t="shared" si="170"/>
        <v>6.401729461191195</v>
      </c>
      <c r="E1873" s="2">
        <f t="shared" si="169"/>
        <v>-9.0652856960643291E-2</v>
      </c>
      <c r="F1873" s="2">
        <f t="shared" si="173"/>
        <v>-5.3053092093918369E-2</v>
      </c>
      <c r="G1873" s="2">
        <f t="shared" si="171"/>
        <v>-3.7599764866724922E-2</v>
      </c>
      <c r="H1873" s="2" t="str">
        <f t="shared" si="172"/>
        <v>Hold</v>
      </c>
    </row>
    <row r="1874" spans="1:8" ht="13.5" x14ac:dyDescent="0.25">
      <c r="A1874" s="3">
        <f>TITRES_STAT!B1877</f>
        <v>45020</v>
      </c>
      <c r="B1874" s="6">
        <f>TITRES_STAT!D1877</f>
        <v>6.4127999999999998</v>
      </c>
      <c r="C1874" s="2">
        <f t="shared" si="174"/>
        <v>6.3158494343489284</v>
      </c>
      <c r="D1874" s="2">
        <f t="shared" si="170"/>
        <v>6.4025495011029578</v>
      </c>
      <c r="E1874" s="2">
        <f t="shared" si="169"/>
        <v>-8.6700066754029415E-2</v>
      </c>
      <c r="F1874" s="2">
        <f t="shared" si="173"/>
        <v>-5.9782487025940578E-2</v>
      </c>
      <c r="G1874" s="2">
        <f t="shared" si="171"/>
        <v>-2.6917579728088836E-2</v>
      </c>
      <c r="H1874" s="2" t="str">
        <f t="shared" si="172"/>
        <v>Hold</v>
      </c>
    </row>
    <row r="1875" spans="1:8" ht="13.5" x14ac:dyDescent="0.25">
      <c r="A1875" s="3">
        <f>TITRES_STAT!B1878</f>
        <v>45021</v>
      </c>
      <c r="B1875" s="6">
        <f>TITRES_STAT!D1878</f>
        <v>6.3863000000000003</v>
      </c>
      <c r="C1875" s="2">
        <f t="shared" si="174"/>
        <v>6.3348418290644783</v>
      </c>
      <c r="D1875" s="2">
        <f t="shared" si="170"/>
        <v>6.4013458343545908</v>
      </c>
      <c r="E1875" s="2">
        <f t="shared" si="169"/>
        <v>-6.6504005290112467E-2</v>
      </c>
      <c r="F1875" s="2">
        <f t="shared" si="173"/>
        <v>-6.1126790678774953E-2</v>
      </c>
      <c r="G1875" s="2">
        <f t="shared" si="171"/>
        <v>-5.3772146113375136E-3</v>
      </c>
      <c r="H1875" s="2" t="str">
        <f t="shared" si="172"/>
        <v>Hold</v>
      </c>
    </row>
    <row r="1876" spans="1:8" ht="13.5" x14ac:dyDescent="0.25">
      <c r="A1876" s="3">
        <f>TITRES_STAT!B1879</f>
        <v>45022</v>
      </c>
      <c r="B1876" s="6">
        <f>TITRES_STAT!D1879</f>
        <v>6.4481000000000002</v>
      </c>
      <c r="C1876" s="2">
        <f t="shared" si="174"/>
        <v>6.3563430861314822</v>
      </c>
      <c r="D1876" s="2">
        <f t="shared" si="170"/>
        <v>6.4048091058838805</v>
      </c>
      <c r="E1876" s="2">
        <f t="shared" si="169"/>
        <v>-4.8466019752398282E-2</v>
      </c>
      <c r="F1876" s="2">
        <f t="shared" si="173"/>
        <v>-5.8594636493499622E-2</v>
      </c>
      <c r="G1876" s="2">
        <f t="shared" si="171"/>
        <v>1.012861674110134E-2</v>
      </c>
      <c r="H1876" s="2" t="str">
        <f t="shared" si="172"/>
        <v>Sell</v>
      </c>
    </row>
    <row r="1877" spans="1:8" ht="13.5" x14ac:dyDescent="0.25">
      <c r="A1877" s="3">
        <f>TITRES_STAT!B1880</f>
        <v>45023</v>
      </c>
      <c r="B1877" s="6">
        <f>TITRES_STAT!D1880</f>
        <v>6.4923000000000002</v>
      </c>
      <c r="C1877" s="2">
        <f t="shared" si="174"/>
        <v>6.3949210728804848</v>
      </c>
      <c r="D1877" s="2">
        <f t="shared" si="170"/>
        <v>6.4112899128554455</v>
      </c>
      <c r="E1877" s="2">
        <f t="shared" si="169"/>
        <v>-1.6368839974960636E-2</v>
      </c>
      <c r="F1877" s="2">
        <f t="shared" si="173"/>
        <v>-5.0149477189791826E-2</v>
      </c>
      <c r="G1877" s="2">
        <f t="shared" si="171"/>
        <v>3.378063721483119E-2</v>
      </c>
      <c r="H1877" s="2" t="str">
        <f t="shared" si="172"/>
        <v>Sell</v>
      </c>
    </row>
    <row r="1878" spans="1:8" ht="13.5" x14ac:dyDescent="0.25">
      <c r="A1878" s="3">
        <f>TITRES_STAT!B1881</f>
        <v>45026</v>
      </c>
      <c r="B1878" s="6">
        <f>TITRES_STAT!D1881</f>
        <v>6.3597999999999999</v>
      </c>
      <c r="C1878" s="2">
        <f t="shared" si="174"/>
        <v>6.4221332155142568</v>
      </c>
      <c r="D1878" s="2">
        <f t="shared" si="170"/>
        <v>6.4074758452365232</v>
      </c>
      <c r="E1878" s="2">
        <f t="shared" si="169"/>
        <v>1.4657370277733506E-2</v>
      </c>
      <c r="F1878" s="2">
        <f t="shared" si="173"/>
        <v>-3.7188107696286762E-2</v>
      </c>
      <c r="G1878" s="2">
        <f t="shared" si="171"/>
        <v>5.1845477974020268E-2</v>
      </c>
      <c r="H1878" s="2" t="str">
        <f t="shared" si="172"/>
        <v>Sell</v>
      </c>
    </row>
    <row r="1879" spans="1:8" ht="13.5" x14ac:dyDescent="0.25">
      <c r="A1879" s="3">
        <f>TITRES_STAT!B1882</f>
        <v>45027</v>
      </c>
      <c r="B1879" s="6">
        <f>TITRES_STAT!D1882</f>
        <v>6.3421000000000003</v>
      </c>
      <c r="C1879" s="2">
        <f t="shared" si="174"/>
        <v>6.4315742592812946</v>
      </c>
      <c r="D1879" s="2">
        <f t="shared" si="170"/>
        <v>6.4026331900338178</v>
      </c>
      <c r="E1879" s="2">
        <f t="shared" si="169"/>
        <v>2.8941069247476747E-2</v>
      </c>
      <c r="F1879" s="2">
        <f t="shared" si="173"/>
        <v>-2.396227230753406E-2</v>
      </c>
      <c r="G1879" s="2">
        <f t="shared" si="171"/>
        <v>5.2903341555010808E-2</v>
      </c>
      <c r="H1879" s="2" t="str">
        <f t="shared" si="172"/>
        <v>Sell</v>
      </c>
    </row>
    <row r="1880" spans="1:8" ht="13.5" x14ac:dyDescent="0.25">
      <c r="A1880" s="3">
        <f>TITRES_STAT!B1883</f>
        <v>45028</v>
      </c>
      <c r="B1880" s="6">
        <f>TITRES_STAT!D1883</f>
        <v>6.3421000000000003</v>
      </c>
      <c r="C1880" s="2">
        <f t="shared" si="174"/>
        <v>6.4341166809303267</v>
      </c>
      <c r="D1880" s="2">
        <f t="shared" si="170"/>
        <v>6.3981492500313131</v>
      </c>
      <c r="E1880" s="2">
        <f t="shared" si="169"/>
        <v>3.5967430899013664E-2</v>
      </c>
      <c r="F1880" s="2">
        <f t="shared" si="173"/>
        <v>-1.1976331666224516E-2</v>
      </c>
      <c r="G1880" s="2">
        <f t="shared" si="171"/>
        <v>4.7943762565238177E-2</v>
      </c>
      <c r="H1880" s="2" t="str">
        <f t="shared" si="172"/>
        <v>Sell</v>
      </c>
    </row>
    <row r="1881" spans="1:8" ht="13.5" x14ac:dyDescent="0.25">
      <c r="A1881" s="3">
        <f>TITRES_STAT!B1884</f>
        <v>45029</v>
      </c>
      <c r="B1881" s="6">
        <f>TITRES_STAT!D1884</f>
        <v>6.4393000000000002</v>
      </c>
      <c r="C1881" s="2">
        <f t="shared" si="174"/>
        <v>6.4362679607872</v>
      </c>
      <c r="D1881" s="2">
        <f t="shared" si="170"/>
        <v>6.4011974537326974</v>
      </c>
      <c r="E1881" s="2">
        <f t="shared" si="169"/>
        <v>3.5070507054502542E-2</v>
      </c>
      <c r="F1881" s="2">
        <f t="shared" si="173"/>
        <v>-2.5669639220791051E-3</v>
      </c>
      <c r="G1881" s="2">
        <f t="shared" si="171"/>
        <v>3.7637470976581648E-2</v>
      </c>
      <c r="H1881" s="2" t="str">
        <f t="shared" si="172"/>
        <v>Sell</v>
      </c>
    </row>
    <row r="1882" spans="1:8" ht="13.5" x14ac:dyDescent="0.25">
      <c r="A1882" s="3">
        <f>TITRES_STAT!B1885</f>
        <v>45030</v>
      </c>
      <c r="B1882" s="6">
        <f>TITRES_STAT!D1885</f>
        <v>6.4039999999999999</v>
      </c>
      <c r="C1882" s="2">
        <f t="shared" si="174"/>
        <v>6.4435344283584</v>
      </c>
      <c r="D1882" s="2">
        <f t="shared" si="170"/>
        <v>6.4014050497524977</v>
      </c>
      <c r="E1882" s="2">
        <f t="shared" si="169"/>
        <v>4.2129378605902268E-2</v>
      </c>
      <c r="F1882" s="2">
        <f t="shared" si="173"/>
        <v>6.3723045835171691E-3</v>
      </c>
      <c r="G1882" s="2">
        <f t="shared" si="171"/>
        <v>3.5757074022385101E-2</v>
      </c>
      <c r="H1882" s="2" t="str">
        <f t="shared" si="172"/>
        <v>Sell</v>
      </c>
    </row>
    <row r="1883" spans="1:8" ht="13.5" x14ac:dyDescent="0.25">
      <c r="A1883" s="3">
        <f>TITRES_STAT!B1886</f>
        <v>45033</v>
      </c>
      <c r="B1883" s="6">
        <f>TITRES_STAT!D1886</f>
        <v>6.3775000000000004</v>
      </c>
      <c r="C1883" s="2">
        <f t="shared" si="174"/>
        <v>6.4442368239955687</v>
      </c>
      <c r="D1883" s="2">
        <f t="shared" si="170"/>
        <v>6.3996343053263871</v>
      </c>
      <c r="E1883" s="2">
        <f t="shared" si="169"/>
        <v>4.4602518669181634E-2</v>
      </c>
      <c r="F1883" s="2">
        <f t="shared" si="173"/>
        <v>1.4018347400650062E-2</v>
      </c>
      <c r="G1883" s="2">
        <f t="shared" si="171"/>
        <v>3.0584171268531572E-2</v>
      </c>
      <c r="H1883" s="2" t="str">
        <f t="shared" si="172"/>
        <v>Sell</v>
      </c>
    </row>
    <row r="1884" spans="1:8" ht="13.5" x14ac:dyDescent="0.25">
      <c r="A1884" s="3">
        <f>TITRES_STAT!B1887</f>
        <v>45034</v>
      </c>
      <c r="B1884" s="6">
        <f>TITRES_STAT!D1887</f>
        <v>6.3775000000000004</v>
      </c>
      <c r="C1884" s="2">
        <f t="shared" si="174"/>
        <v>6.4394003895347112</v>
      </c>
      <c r="D1884" s="2">
        <f t="shared" si="170"/>
        <v>6.397994727154062</v>
      </c>
      <c r="E1884" s="2">
        <f t="shared" ref="E1884:E1947" si="175">C1884-D1884</f>
        <v>4.1405662380649133E-2</v>
      </c>
      <c r="F1884" s="2">
        <f t="shared" si="173"/>
        <v>1.9495810396649875E-2</v>
      </c>
      <c r="G1884" s="2">
        <f t="shared" si="171"/>
        <v>2.1909851983999258E-2</v>
      </c>
      <c r="H1884" s="2" t="str">
        <f t="shared" si="172"/>
        <v>Sell</v>
      </c>
    </row>
    <row r="1885" spans="1:8" ht="13.5" x14ac:dyDescent="0.25">
      <c r="A1885" s="3">
        <f>TITRES_STAT!B1888</f>
        <v>45035</v>
      </c>
      <c r="B1885" s="6">
        <f>TITRES_STAT!D1888</f>
        <v>6.4039999999999999</v>
      </c>
      <c r="C1885" s="2">
        <f t="shared" si="174"/>
        <v>6.4312310988370633</v>
      </c>
      <c r="D1885" s="2">
        <f t="shared" ref="D1885:D1948" si="176">$D$4*B1885+(1-$D$4)*D1884</f>
        <v>6.3984395621796875</v>
      </c>
      <c r="E1885" s="2">
        <f t="shared" si="175"/>
        <v>3.2791536657375886E-2</v>
      </c>
      <c r="F1885" s="2">
        <f t="shared" si="173"/>
        <v>2.2154955648795077E-2</v>
      </c>
      <c r="G1885" s="2">
        <f t="shared" si="171"/>
        <v>1.0636581008580809E-2</v>
      </c>
      <c r="H1885" s="2" t="str">
        <f t="shared" si="172"/>
        <v>Sell</v>
      </c>
    </row>
    <row r="1886" spans="1:8" ht="13.5" x14ac:dyDescent="0.25">
      <c r="A1886" s="3">
        <f>TITRES_STAT!B1889</f>
        <v>45036</v>
      </c>
      <c r="B1886" s="6">
        <f>TITRES_STAT!D1889</f>
        <v>6.4305000000000003</v>
      </c>
      <c r="C1886" s="2">
        <f t="shared" si="174"/>
        <v>6.4338263144005925</v>
      </c>
      <c r="D1886" s="2">
        <f t="shared" si="176"/>
        <v>6.400814409425637</v>
      </c>
      <c r="E1886" s="2">
        <f t="shared" si="175"/>
        <v>3.3011904974955542E-2</v>
      </c>
      <c r="F1886" s="2">
        <f t="shared" si="173"/>
        <v>2.4326345514027171E-2</v>
      </c>
      <c r="G1886" s="2">
        <f t="shared" si="171"/>
        <v>8.6855594609283708E-3</v>
      </c>
      <c r="H1886" s="2" t="str">
        <f t="shared" si="172"/>
        <v>Sell</v>
      </c>
    </row>
    <row r="1887" spans="1:8" ht="13.5" x14ac:dyDescent="0.25">
      <c r="A1887" s="3">
        <f>TITRES_STAT!B1890</f>
        <v>45040</v>
      </c>
      <c r="B1887" s="6">
        <f>TITRES_STAT!D1890</f>
        <v>6.6513</v>
      </c>
      <c r="C1887" s="2">
        <f t="shared" si="174"/>
        <v>6.4428222660312704</v>
      </c>
      <c r="D1887" s="2">
        <f t="shared" si="176"/>
        <v>6.419368897616331</v>
      </c>
      <c r="E1887" s="2">
        <f t="shared" si="175"/>
        <v>2.3453368414939391E-2</v>
      </c>
      <c r="F1887" s="2">
        <f t="shared" si="173"/>
        <v>2.4151750094209615E-2</v>
      </c>
      <c r="G1887" s="2">
        <f t="shared" si="171"/>
        <v>-6.9838167927022479E-4</v>
      </c>
      <c r="H1887" s="2" t="str">
        <f t="shared" si="172"/>
        <v>Hold</v>
      </c>
    </row>
    <row r="1888" spans="1:8" ht="13.5" x14ac:dyDescent="0.25">
      <c r="A1888" s="3">
        <f>TITRES_STAT!B1891</f>
        <v>45041</v>
      </c>
      <c r="B1888" s="6">
        <f>TITRES_STAT!D1891</f>
        <v>6.6247999999999996</v>
      </c>
      <c r="C1888" s="2">
        <f t="shared" si="174"/>
        <v>6.4300496097187674</v>
      </c>
      <c r="D1888" s="2">
        <f t="shared" si="176"/>
        <v>6.4345860163114175</v>
      </c>
      <c r="E1888" s="2">
        <f t="shared" si="175"/>
        <v>-4.5364065926500885E-3</v>
      </c>
      <c r="F1888" s="2">
        <f t="shared" si="173"/>
        <v>1.8414118756837676E-2</v>
      </c>
      <c r="G1888" s="2">
        <f t="shared" si="171"/>
        <v>-2.2950525349487765E-2</v>
      </c>
      <c r="H1888" s="2" t="str">
        <f t="shared" si="172"/>
        <v>Hold</v>
      </c>
    </row>
    <row r="1889" spans="1:8" ht="13.5" x14ac:dyDescent="0.25">
      <c r="A1889" s="3">
        <f>TITRES_STAT!B1892</f>
        <v>45042</v>
      </c>
      <c r="B1889" s="6">
        <f>TITRES_STAT!D1892</f>
        <v>6.6159999999999997</v>
      </c>
      <c r="C1889" s="2">
        <f t="shared" si="174"/>
        <v>6.4165189005312655</v>
      </c>
      <c r="D1889" s="2">
        <f t="shared" si="176"/>
        <v>6.4480240891772382</v>
      </c>
      <c r="E1889" s="2">
        <f t="shared" si="175"/>
        <v>-3.1505188645972737E-2</v>
      </c>
      <c r="F1889" s="2">
        <f t="shared" si="173"/>
        <v>8.4302572762755944E-3</v>
      </c>
      <c r="G1889" s="2">
        <f t="shared" si="171"/>
        <v>-3.9935445922248333E-2</v>
      </c>
      <c r="H1889" s="2" t="str">
        <f t="shared" si="172"/>
        <v>Hold</v>
      </c>
    </row>
    <row r="1890" spans="1:8" ht="13.5" x14ac:dyDescent="0.25">
      <c r="A1890" s="3">
        <f>TITRES_STAT!B1893</f>
        <v>45043</v>
      </c>
      <c r="B1890" s="6">
        <f>TITRES_STAT!D1893</f>
        <v>6.4481000000000002</v>
      </c>
      <c r="C1890" s="2">
        <f t="shared" si="174"/>
        <v>6.4050698389110714</v>
      </c>
      <c r="D1890" s="2">
        <f t="shared" si="176"/>
        <v>6.448029712201147</v>
      </c>
      <c r="E1890" s="2">
        <f t="shared" si="175"/>
        <v>-4.2959873290075556E-2</v>
      </c>
      <c r="F1890" s="2">
        <f t="shared" si="173"/>
        <v>-1.8477688369946356E-3</v>
      </c>
      <c r="G1890" s="2">
        <f t="shared" si="171"/>
        <v>-4.1112104453080923E-2</v>
      </c>
      <c r="H1890" s="2" t="str">
        <f t="shared" si="172"/>
        <v>Hold</v>
      </c>
    </row>
    <row r="1891" spans="1:8" ht="13.5" x14ac:dyDescent="0.25">
      <c r="A1891" s="3">
        <f>TITRES_STAT!B1894</f>
        <v>45044</v>
      </c>
      <c r="B1891" s="6">
        <f>TITRES_STAT!D1894</f>
        <v>6.5187999999999997</v>
      </c>
      <c r="C1891" s="2">
        <f t="shared" si="174"/>
        <v>6.4103360175401374</v>
      </c>
      <c r="D1891" s="2">
        <f t="shared" si="176"/>
        <v>6.4532719557418021</v>
      </c>
      <c r="E1891" s="2">
        <f t="shared" si="175"/>
        <v>-4.2935938201664747E-2</v>
      </c>
      <c r="F1891" s="2">
        <f t="shared" si="173"/>
        <v>-1.0065402709928659E-2</v>
      </c>
      <c r="G1891" s="2">
        <f t="shared" si="171"/>
        <v>-3.2870535491736089E-2</v>
      </c>
      <c r="H1891" s="2" t="str">
        <f t="shared" si="172"/>
        <v>Hold</v>
      </c>
    </row>
    <row r="1892" spans="1:8" ht="13.5" x14ac:dyDescent="0.25">
      <c r="A1892" s="3">
        <f>TITRES_STAT!B1895</f>
        <v>45048</v>
      </c>
      <c r="B1892" s="6">
        <f>TITRES_STAT!D1895</f>
        <v>6.4481000000000002</v>
      </c>
      <c r="C1892" s="2">
        <f t="shared" si="174"/>
        <v>6.4093612456108859</v>
      </c>
      <c r="D1892" s="2">
        <f t="shared" si="176"/>
        <v>6.452888847909076</v>
      </c>
      <c r="E1892" s="2">
        <f t="shared" si="175"/>
        <v>-4.3527602298190082E-2</v>
      </c>
      <c r="F1892" s="2">
        <f t="shared" si="173"/>
        <v>-1.6757842627580944E-2</v>
      </c>
      <c r="G1892" s="2">
        <f t="shared" ref="G1892:G1955" si="177">E1892-F1892</f>
        <v>-2.6769759670609138E-2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45049</v>
      </c>
      <c r="B1893" s="6">
        <f>TITRES_STAT!D1896</f>
        <v>6.4923000000000002</v>
      </c>
      <c r="C1893" s="2">
        <f t="shared" si="174"/>
        <v>6.404459515516904</v>
      </c>
      <c r="D1893" s="2">
        <f t="shared" si="176"/>
        <v>6.4558081925084041</v>
      </c>
      <c r="E1893" s="2">
        <f t="shared" si="175"/>
        <v>-5.1348676991500142E-2</v>
      </c>
      <c r="F1893" s="2">
        <f t="shared" ref="F1893:F1956" si="179">(E1893*(2/(10)))+((1-(2/10))*F1892)</f>
        <v>-2.3676009500364782E-2</v>
      </c>
      <c r="G1893" s="2">
        <f t="shared" si="177"/>
        <v>-2.767266749113536E-2</v>
      </c>
      <c r="H1893" s="2" t="str">
        <f t="shared" si="178"/>
        <v>Hold</v>
      </c>
    </row>
    <row r="1894" spans="1:8" ht="13.5" x14ac:dyDescent="0.25">
      <c r="A1894" s="3">
        <f>TITRES_STAT!B1897</f>
        <v>45050</v>
      </c>
      <c r="B1894" s="6">
        <f>TITRES_STAT!D1897</f>
        <v>6.4481000000000002</v>
      </c>
      <c r="C1894" s="2">
        <f t="shared" si="174"/>
        <v>6.4003118977450733</v>
      </c>
      <c r="D1894" s="2">
        <f t="shared" si="176"/>
        <v>6.4552372152855595</v>
      </c>
      <c r="E1894" s="2">
        <f t="shared" si="175"/>
        <v>-5.492531754048624E-2</v>
      </c>
      <c r="F1894" s="2">
        <f t="shared" si="179"/>
        <v>-2.9925871108389075E-2</v>
      </c>
      <c r="G1894" s="2">
        <f t="shared" si="177"/>
        <v>-2.4999446432097165E-2</v>
      </c>
      <c r="H1894" s="2" t="str">
        <f t="shared" si="178"/>
        <v>Hold</v>
      </c>
    </row>
    <row r="1895" spans="1:8" ht="13.5" x14ac:dyDescent="0.25">
      <c r="A1895" s="3">
        <f>TITRES_STAT!B1898</f>
        <v>45051</v>
      </c>
      <c r="B1895" s="6">
        <f>TITRES_STAT!D1898</f>
        <v>6.4481000000000002</v>
      </c>
      <c r="C1895" s="2">
        <f t="shared" si="174"/>
        <v>6.4008792980919855</v>
      </c>
      <c r="D1895" s="2">
        <f t="shared" si="176"/>
        <v>6.4547085326718143</v>
      </c>
      <c r="E1895" s="2">
        <f t="shared" si="175"/>
        <v>-5.38292345798288E-2</v>
      </c>
      <c r="F1895" s="2">
        <f t="shared" si="179"/>
        <v>-3.4706543802677021E-2</v>
      </c>
      <c r="G1895" s="2">
        <f t="shared" si="177"/>
        <v>-1.9122690777151778E-2</v>
      </c>
      <c r="H1895" s="2" t="str">
        <f t="shared" si="178"/>
        <v>Hold</v>
      </c>
    </row>
    <row r="1896" spans="1:8" ht="13.5" x14ac:dyDescent="0.25">
      <c r="A1896" s="3">
        <f>TITRES_STAT!B1899</f>
        <v>45054</v>
      </c>
      <c r="B1896" s="6">
        <f>TITRES_STAT!D1899</f>
        <v>6.5365000000000002</v>
      </c>
      <c r="C1896" s="2">
        <f t="shared" si="174"/>
        <v>6.4054363291547567</v>
      </c>
      <c r="D1896" s="2">
        <f t="shared" si="176"/>
        <v>6.4607671598813097</v>
      </c>
      <c r="E1896" s="2">
        <f t="shared" si="175"/>
        <v>-5.5330830726552982E-2</v>
      </c>
      <c r="F1896" s="2">
        <f t="shared" si="179"/>
        <v>-3.8831401187452215E-2</v>
      </c>
      <c r="G1896" s="2">
        <f t="shared" si="177"/>
        <v>-1.6499429539100767E-2</v>
      </c>
      <c r="H1896" s="2" t="str">
        <f t="shared" si="178"/>
        <v>Hold</v>
      </c>
    </row>
    <row r="1897" spans="1:8" ht="13.5" x14ac:dyDescent="0.25">
      <c r="A1897" s="3">
        <f>TITRES_STAT!B1900</f>
        <v>45055</v>
      </c>
      <c r="B1897" s="6">
        <f>TITRES_STAT!D1900</f>
        <v>6.4481000000000002</v>
      </c>
      <c r="C1897" s="2">
        <f t="shared" si="174"/>
        <v>6.4432615092847945</v>
      </c>
      <c r="D1897" s="2">
        <f t="shared" si="176"/>
        <v>6.4598288517419533</v>
      </c>
      <c r="E1897" s="2">
        <f t="shared" si="175"/>
        <v>-1.6567342457158851E-2</v>
      </c>
      <c r="F1897" s="2">
        <f t="shared" si="179"/>
        <v>-3.4378589441393548E-2</v>
      </c>
      <c r="G1897" s="2">
        <f t="shared" si="177"/>
        <v>1.7811246984234697E-2</v>
      </c>
      <c r="H1897" s="2" t="str">
        <f t="shared" si="178"/>
        <v>Sell</v>
      </c>
    </row>
    <row r="1898" spans="1:8" ht="13.5" x14ac:dyDescent="0.25">
      <c r="A1898" s="3">
        <f>TITRES_STAT!B1901</f>
        <v>45056</v>
      </c>
      <c r="B1898" s="6">
        <f>TITRES_STAT!D1901</f>
        <v>6.4305000000000003</v>
      </c>
      <c r="C1898" s="2">
        <f t="shared" si="174"/>
        <v>6.4711905078563641</v>
      </c>
      <c r="D1898" s="2">
        <f t="shared" si="176"/>
        <v>6.457656344205513</v>
      </c>
      <c r="E1898" s="2">
        <f t="shared" si="175"/>
        <v>1.3534163650851028E-2</v>
      </c>
      <c r="F1898" s="2">
        <f t="shared" si="179"/>
        <v>-2.4796038822944635E-2</v>
      </c>
      <c r="G1898" s="2">
        <f t="shared" si="177"/>
        <v>3.8330202473795663E-2</v>
      </c>
      <c r="H1898" s="2" t="str">
        <f t="shared" si="178"/>
        <v>Sell</v>
      </c>
    </row>
    <row r="1899" spans="1:8" ht="13.5" x14ac:dyDescent="0.25">
      <c r="A1899" s="3">
        <f>TITRES_STAT!B1902</f>
        <v>45057</v>
      </c>
      <c r="B1899" s="6">
        <f>TITRES_STAT!D1902</f>
        <v>6.5805999999999996</v>
      </c>
      <c r="C1899" s="2">
        <f t="shared" si="174"/>
        <v>6.4934688912630776</v>
      </c>
      <c r="D1899" s="2">
        <f t="shared" si="176"/>
        <v>6.4667632816717706</v>
      </c>
      <c r="E1899" s="2">
        <f t="shared" si="175"/>
        <v>2.6705609591306967E-2</v>
      </c>
      <c r="F1899" s="2">
        <f t="shared" si="179"/>
        <v>-1.4495709140094314E-2</v>
      </c>
      <c r="G1899" s="2">
        <f t="shared" si="177"/>
        <v>4.120131873140128E-2</v>
      </c>
      <c r="H1899" s="2" t="str">
        <f t="shared" si="178"/>
        <v>Sell</v>
      </c>
    </row>
    <row r="1900" spans="1:8" ht="13.5" x14ac:dyDescent="0.25">
      <c r="A1900" s="3">
        <f>TITRES_STAT!B1903</f>
        <v>45058</v>
      </c>
      <c r="B1900" s="6">
        <f>TITRES_STAT!D1903</f>
        <v>6.4481000000000002</v>
      </c>
      <c r="C1900" s="2">
        <f t="shared" si="174"/>
        <v>6.4864890618379896</v>
      </c>
      <c r="D1900" s="2">
        <f t="shared" si="176"/>
        <v>6.4653808163627504</v>
      </c>
      <c r="E1900" s="2">
        <f t="shared" si="175"/>
        <v>2.1108245475239151E-2</v>
      </c>
      <c r="F1900" s="2">
        <f t="shared" si="179"/>
        <v>-7.3749182170276201E-3</v>
      </c>
      <c r="G1900" s="2">
        <f t="shared" si="177"/>
        <v>2.8483163692266771E-2</v>
      </c>
      <c r="H1900" s="2" t="str">
        <f t="shared" si="178"/>
        <v>Sell</v>
      </c>
    </row>
    <row r="1901" spans="1:8" ht="13.5" x14ac:dyDescent="0.25">
      <c r="A1901" s="3">
        <f>TITRES_STAT!B1904</f>
        <v>45061</v>
      </c>
      <c r="B1901" s="6">
        <f>TITRES_STAT!D1904</f>
        <v>6.4481000000000002</v>
      </c>
      <c r="C1901" s="2">
        <f t="shared" si="174"/>
        <v>6.4914599754013764</v>
      </c>
      <c r="D1901" s="2">
        <f t="shared" si="176"/>
        <v>6.4641007558914358</v>
      </c>
      <c r="E1901" s="2">
        <f t="shared" si="175"/>
        <v>2.735921950994058E-2</v>
      </c>
      <c r="F1901" s="2">
        <f t="shared" si="179"/>
        <v>-4.280906716339801E-4</v>
      </c>
      <c r="G1901" s="2">
        <f t="shared" si="177"/>
        <v>2.778731018157456E-2</v>
      </c>
      <c r="H1901" s="2" t="str">
        <f t="shared" si="178"/>
        <v>Sell</v>
      </c>
    </row>
    <row r="1902" spans="1:8" ht="13.5" x14ac:dyDescent="0.25">
      <c r="A1902" s="3">
        <f>TITRES_STAT!B1905</f>
        <v>45062</v>
      </c>
      <c r="B1902" s="6">
        <f>TITRES_STAT!D1905</f>
        <v>6.5365000000000002</v>
      </c>
      <c r="C1902" s="2">
        <f t="shared" si="174"/>
        <v>6.4847892099550108</v>
      </c>
      <c r="D1902" s="2">
        <f t="shared" si="176"/>
        <v>6.4694636628624407</v>
      </c>
      <c r="E1902" s="2">
        <f t="shared" si="175"/>
        <v>1.5325547092570169E-2</v>
      </c>
      <c r="F1902" s="2">
        <f t="shared" si="179"/>
        <v>2.7226368812068502E-3</v>
      </c>
      <c r="G1902" s="2">
        <f t="shared" si="177"/>
        <v>1.2602910211363318E-2</v>
      </c>
      <c r="H1902" s="2" t="str">
        <f t="shared" si="178"/>
        <v>Sell</v>
      </c>
    </row>
    <row r="1903" spans="1:8" ht="13.5" x14ac:dyDescent="0.25">
      <c r="A1903" s="3">
        <f>TITRES_STAT!B1906</f>
        <v>45063</v>
      </c>
      <c r="B1903" s="6">
        <f>TITRES_STAT!D1906</f>
        <v>6.4305000000000003</v>
      </c>
      <c r="C1903" s="2">
        <f t="shared" si="174"/>
        <v>6.4859447161157782</v>
      </c>
      <c r="D1903" s="2">
        <f t="shared" si="176"/>
        <v>6.466577465613371</v>
      </c>
      <c r="E1903" s="2">
        <f t="shared" si="175"/>
        <v>1.9367250502407174E-2</v>
      </c>
      <c r="F1903" s="2">
        <f t="shared" si="179"/>
        <v>6.0515596054469146E-3</v>
      </c>
      <c r="G1903" s="2">
        <f t="shared" si="177"/>
        <v>1.3315690896960259E-2</v>
      </c>
      <c r="H1903" s="2" t="str">
        <f t="shared" si="178"/>
        <v>Sell</v>
      </c>
    </row>
    <row r="1904" spans="1:8" ht="13.5" x14ac:dyDescent="0.25">
      <c r="A1904" s="3">
        <f>TITRES_STAT!B1907</f>
        <v>45064</v>
      </c>
      <c r="B1904" s="6">
        <f>TITRES_STAT!D1907</f>
        <v>6.4481000000000002</v>
      </c>
      <c r="C1904" s="2">
        <f t="shared" si="174"/>
        <v>6.4801224520979659</v>
      </c>
      <c r="D1904" s="2">
        <f t="shared" si="176"/>
        <v>6.4652087644568255</v>
      </c>
      <c r="E1904" s="2">
        <f t="shared" si="175"/>
        <v>1.4913687641140427E-2</v>
      </c>
      <c r="F1904" s="2">
        <f t="shared" si="179"/>
        <v>7.8239852125856178E-3</v>
      </c>
      <c r="G1904" s="2">
        <f t="shared" si="177"/>
        <v>7.0897024285548095E-3</v>
      </c>
      <c r="H1904" s="2" t="str">
        <f t="shared" si="178"/>
        <v>Sell</v>
      </c>
    </row>
    <row r="1905" spans="1:8" ht="13.5" x14ac:dyDescent="0.25">
      <c r="A1905" s="3">
        <f>TITRES_STAT!B1908</f>
        <v>45065</v>
      </c>
      <c r="B1905" s="6">
        <f>TITRES_STAT!D1908</f>
        <v>6.5187999999999997</v>
      </c>
      <c r="C1905" s="2">
        <f t="shared" si="174"/>
        <v>6.4751959210059713</v>
      </c>
      <c r="D1905" s="2">
        <f t="shared" si="176"/>
        <v>6.4691784856081718</v>
      </c>
      <c r="E1905" s="2">
        <f t="shared" si="175"/>
        <v>6.017435397799531E-3</v>
      </c>
      <c r="F1905" s="2">
        <f t="shared" si="179"/>
        <v>7.4626752496284006E-3</v>
      </c>
      <c r="G1905" s="2">
        <f t="shared" si="177"/>
        <v>-1.4452398518288697E-3</v>
      </c>
      <c r="H1905" s="2" t="str">
        <f t="shared" si="178"/>
        <v>Hold</v>
      </c>
    </row>
    <row r="1906" spans="1:8" ht="13.5" x14ac:dyDescent="0.25">
      <c r="A1906" s="3">
        <f>TITRES_STAT!B1909</f>
        <v>45068</v>
      </c>
      <c r="B1906" s="6">
        <f>TITRES_STAT!D1909</f>
        <v>6.51</v>
      </c>
      <c r="C1906" s="2">
        <f t="shared" si="174"/>
        <v>6.484627317774283</v>
      </c>
      <c r="D1906" s="2">
        <f t="shared" si="176"/>
        <v>6.4722023014890482</v>
      </c>
      <c r="E1906" s="2">
        <f t="shared" si="175"/>
        <v>1.2425016285234847E-2</v>
      </c>
      <c r="F1906" s="2">
        <f t="shared" si="179"/>
        <v>8.4551434567496902E-3</v>
      </c>
      <c r="G1906" s="2">
        <f t="shared" si="177"/>
        <v>3.9698728284851565E-3</v>
      </c>
      <c r="H1906" s="2" t="str">
        <f t="shared" si="178"/>
        <v>Sell</v>
      </c>
    </row>
    <row r="1907" spans="1:8" ht="13.5" x14ac:dyDescent="0.25">
      <c r="A1907" s="3">
        <f>TITRES_STAT!B1910</f>
        <v>45069</v>
      </c>
      <c r="B1907" s="6">
        <f>TITRES_STAT!D1910</f>
        <v>6.4923000000000002</v>
      </c>
      <c r="C1907" s="2">
        <f t="shared" si="174"/>
        <v>6.479007730424394</v>
      </c>
      <c r="D1907" s="2">
        <f t="shared" si="176"/>
        <v>6.4736910198972675</v>
      </c>
      <c r="E1907" s="2">
        <f t="shared" si="175"/>
        <v>5.3167105271265669E-3</v>
      </c>
      <c r="F1907" s="2">
        <f t="shared" si="179"/>
        <v>7.8274568708250648E-3</v>
      </c>
      <c r="G1907" s="2">
        <f t="shared" si="177"/>
        <v>-2.5107463436984979E-3</v>
      </c>
      <c r="H1907" s="2" t="str">
        <f t="shared" si="178"/>
        <v>Hold</v>
      </c>
    </row>
    <row r="1908" spans="1:8" ht="13.5" x14ac:dyDescent="0.25">
      <c r="A1908" s="3">
        <f>TITRES_STAT!B1911</f>
        <v>45070</v>
      </c>
      <c r="B1908" s="6">
        <f>TITRES_STAT!D1911</f>
        <v>6.4923000000000002</v>
      </c>
      <c r="C1908" s="2">
        <f t="shared" si="174"/>
        <v>6.4715450026667947</v>
      </c>
      <c r="D1908" s="2">
        <f t="shared" si="176"/>
        <v>6.4750694628678405</v>
      </c>
      <c r="E1908" s="2">
        <f t="shared" si="175"/>
        <v>-3.5244602010457982E-3</v>
      </c>
      <c r="F1908" s="2">
        <f t="shared" si="179"/>
        <v>5.5570734564508919E-3</v>
      </c>
      <c r="G1908" s="2">
        <f t="shared" si="177"/>
        <v>-9.08153365749669E-3</v>
      </c>
      <c r="H1908" s="2" t="str">
        <f t="shared" si="178"/>
        <v>Hold</v>
      </c>
    </row>
    <row r="1909" spans="1:8" ht="13.5" x14ac:dyDescent="0.25">
      <c r="A1909" s="3">
        <f>TITRES_STAT!B1912</f>
        <v>45071</v>
      </c>
      <c r="B1909" s="6">
        <f>TITRES_STAT!D1912</f>
        <v>6.5365000000000002</v>
      </c>
      <c r="C1909" s="2">
        <f t="shared" si="174"/>
        <v>6.4883226945642107</v>
      </c>
      <c r="D1909" s="2">
        <f t="shared" si="176"/>
        <v>6.4796198730257784</v>
      </c>
      <c r="E1909" s="2">
        <f t="shared" si="175"/>
        <v>8.7028215384323815E-3</v>
      </c>
      <c r="F1909" s="2">
        <f t="shared" si="179"/>
        <v>6.1862230728471895E-3</v>
      </c>
      <c r="G1909" s="2">
        <f t="shared" si="177"/>
        <v>2.516598465585192E-3</v>
      </c>
      <c r="H1909" s="2" t="str">
        <f t="shared" si="178"/>
        <v>Sell</v>
      </c>
    </row>
    <row r="1910" spans="1:8" ht="13.5" x14ac:dyDescent="0.25">
      <c r="A1910" s="3">
        <f>TITRES_STAT!B1913</f>
        <v>45072</v>
      </c>
      <c r="B1910" s="6">
        <f>TITRES_STAT!D1913</f>
        <v>6.5187999999999997</v>
      </c>
      <c r="C1910" s="2">
        <f t="shared" si="174"/>
        <v>6.4821345877081775</v>
      </c>
      <c r="D1910" s="2">
        <f t="shared" si="176"/>
        <v>6.4825221046534987</v>
      </c>
      <c r="E1910" s="2">
        <f t="shared" si="175"/>
        <v>-3.8751694532113135E-4</v>
      </c>
      <c r="F1910" s="2">
        <f t="shared" si="179"/>
        <v>4.8714750692135256E-3</v>
      </c>
      <c r="G1910" s="2">
        <f t="shared" si="177"/>
        <v>-5.258992014534657E-3</v>
      </c>
      <c r="H1910" s="2" t="str">
        <f t="shared" si="178"/>
        <v>Hold</v>
      </c>
    </row>
    <row r="1911" spans="1:8" ht="13.5" x14ac:dyDescent="0.25">
      <c r="A1911" s="3">
        <f>TITRES_STAT!B1914</f>
        <v>45075</v>
      </c>
      <c r="B1911" s="6">
        <f>TITRES_STAT!D1914</f>
        <v>6.4481000000000002</v>
      </c>
      <c r="C1911" s="2">
        <f t="shared" si="174"/>
        <v>6.4768984972915344</v>
      </c>
      <c r="D1911" s="2">
        <f t="shared" si="176"/>
        <v>6.4799723191236103</v>
      </c>
      <c r="E1911" s="2">
        <f t="shared" si="175"/>
        <v>-3.0738218320758293E-3</v>
      </c>
      <c r="F1911" s="2">
        <f t="shared" si="179"/>
        <v>3.282415688955655E-3</v>
      </c>
      <c r="G1911" s="2">
        <f t="shared" si="177"/>
        <v>-6.3562375210314843E-3</v>
      </c>
      <c r="H1911" s="2" t="str">
        <f t="shared" si="178"/>
        <v>Hold</v>
      </c>
    </row>
    <row r="1912" spans="1:8" ht="13.5" x14ac:dyDescent="0.25">
      <c r="A1912" s="3">
        <f>TITRES_STAT!B1915</f>
        <v>45076</v>
      </c>
      <c r="B1912" s="6">
        <f>TITRES_STAT!D1915</f>
        <v>6.3863000000000003</v>
      </c>
      <c r="C1912" s="2">
        <f t="shared" si="174"/>
        <v>6.4860679592466832</v>
      </c>
      <c r="D1912" s="2">
        <f t="shared" si="176"/>
        <v>6.4730336288181576</v>
      </c>
      <c r="E1912" s="2">
        <f t="shared" si="175"/>
        <v>1.3034330428525642E-2</v>
      </c>
      <c r="F1912" s="2">
        <f t="shared" si="179"/>
        <v>5.2327986368696528E-3</v>
      </c>
      <c r="G1912" s="2">
        <f t="shared" si="177"/>
        <v>7.8015317916559895E-3</v>
      </c>
      <c r="H1912" s="2" t="str">
        <f t="shared" si="178"/>
        <v>Sell</v>
      </c>
    </row>
    <row r="1913" spans="1:8" ht="13.5" x14ac:dyDescent="0.25">
      <c r="A1913" s="3">
        <f>TITRES_STAT!B1916</f>
        <v>45077</v>
      </c>
      <c r="B1913" s="6">
        <f>TITRES_STAT!D1916</f>
        <v>6.4481000000000002</v>
      </c>
      <c r="C1913" s="2">
        <f t="shared" si="174"/>
        <v>6.4775190424395008</v>
      </c>
      <c r="D1913" s="2">
        <f t="shared" si="176"/>
        <v>6.4711866933501456</v>
      </c>
      <c r="E1913" s="2">
        <f t="shared" si="175"/>
        <v>6.3323490893552048E-3</v>
      </c>
      <c r="F1913" s="2">
        <f t="shared" si="179"/>
        <v>5.4527087273667637E-3</v>
      </c>
      <c r="G1913" s="2">
        <f t="shared" si="177"/>
        <v>8.7964036198844107E-4</v>
      </c>
      <c r="H1913" s="2" t="str">
        <f t="shared" si="178"/>
        <v>Sell</v>
      </c>
    </row>
    <row r="1914" spans="1:8" ht="13.5" x14ac:dyDescent="0.25">
      <c r="A1914" s="3">
        <f>TITRES_STAT!B1917</f>
        <v>45078</v>
      </c>
      <c r="B1914" s="6">
        <f>TITRES_STAT!D1917</f>
        <v>6.4481000000000002</v>
      </c>
      <c r="C1914" s="2">
        <f t="shared" si="174"/>
        <v>6.4729930359103474</v>
      </c>
      <c r="D1914" s="2">
        <f t="shared" si="176"/>
        <v>6.4694765679168018</v>
      </c>
      <c r="E1914" s="2">
        <f t="shared" si="175"/>
        <v>3.5164679935455467E-3</v>
      </c>
      <c r="F1914" s="2">
        <f t="shared" si="179"/>
        <v>5.06546058060252E-3</v>
      </c>
      <c r="G1914" s="2">
        <f t="shared" si="177"/>
        <v>-1.5489925870569732E-3</v>
      </c>
      <c r="H1914" s="2" t="str">
        <f t="shared" si="178"/>
        <v>Hold</v>
      </c>
    </row>
    <row r="1915" spans="1:8" ht="13.5" x14ac:dyDescent="0.25">
      <c r="A1915" s="3">
        <f>TITRES_STAT!B1918</f>
        <v>45079</v>
      </c>
      <c r="B1915" s="6">
        <f>TITRES_STAT!D1918</f>
        <v>6.5187999999999997</v>
      </c>
      <c r="C1915" s="2">
        <f t="shared" si="174"/>
        <v>6.4800402611549099</v>
      </c>
      <c r="D1915" s="2">
        <f t="shared" si="176"/>
        <v>6.4731301554785201</v>
      </c>
      <c r="E1915" s="2">
        <f t="shared" si="175"/>
        <v>6.9101056763898328E-3</v>
      </c>
      <c r="F1915" s="2">
        <f t="shared" si="179"/>
        <v>5.4343895997599825E-3</v>
      </c>
      <c r="G1915" s="2">
        <f t="shared" si="177"/>
        <v>1.4757160766298502E-3</v>
      </c>
      <c r="H1915" s="2" t="str">
        <f t="shared" si="178"/>
        <v>Sell</v>
      </c>
    </row>
    <row r="1916" spans="1:8" ht="13.5" x14ac:dyDescent="0.25">
      <c r="A1916" s="3">
        <f>TITRES_STAT!B1919</f>
        <v>45082</v>
      </c>
      <c r="B1916" s="6">
        <f>TITRES_STAT!D1919</f>
        <v>6.5717999999999996</v>
      </c>
      <c r="C1916" s="2">
        <f t="shared" si="174"/>
        <v>6.4846494517464626</v>
      </c>
      <c r="D1916" s="2">
        <f t="shared" si="176"/>
        <v>6.4804390328504811</v>
      </c>
      <c r="E1916" s="2">
        <f t="shared" si="175"/>
        <v>4.2104188959815048E-3</v>
      </c>
      <c r="F1916" s="2">
        <f t="shared" si="179"/>
        <v>5.1895954590042868E-3</v>
      </c>
      <c r="G1916" s="2">
        <f t="shared" si="177"/>
        <v>-9.7917656302278205E-4</v>
      </c>
      <c r="H1916" s="2" t="str">
        <f t="shared" si="178"/>
        <v>Hold</v>
      </c>
    </row>
    <row r="1917" spans="1:8" ht="13.5" x14ac:dyDescent="0.25">
      <c r="A1917" s="3">
        <f>TITRES_STAT!B1920</f>
        <v>45083</v>
      </c>
      <c r="B1917" s="6">
        <f>TITRES_STAT!D1920</f>
        <v>6.5365000000000002</v>
      </c>
      <c r="C1917" s="2">
        <f t="shared" si="174"/>
        <v>6.4858264591700836</v>
      </c>
      <c r="D1917" s="2">
        <f t="shared" si="176"/>
        <v>6.4845916970837791</v>
      </c>
      <c r="E1917" s="2">
        <f t="shared" si="175"/>
        <v>1.2347620863044639E-3</v>
      </c>
      <c r="F1917" s="2">
        <f t="shared" si="179"/>
        <v>4.3986287844643224E-3</v>
      </c>
      <c r="G1917" s="2">
        <f t="shared" si="177"/>
        <v>-3.1638666981598585E-3</v>
      </c>
      <c r="H1917" s="2" t="str">
        <f t="shared" si="178"/>
        <v>Hold</v>
      </c>
    </row>
    <row r="1918" spans="1:8" ht="13.5" x14ac:dyDescent="0.25">
      <c r="A1918" s="3">
        <f>TITRES_STAT!B1921</f>
        <v>45084</v>
      </c>
      <c r="B1918" s="6">
        <f>TITRES_STAT!D1921</f>
        <v>6.5805999999999996</v>
      </c>
      <c r="C1918" s="2">
        <f t="shared" si="174"/>
        <v>6.4868223885285321</v>
      </c>
      <c r="D1918" s="2">
        <f t="shared" si="176"/>
        <v>6.4917034232257222</v>
      </c>
      <c r="E1918" s="2">
        <f t="shared" si="175"/>
        <v>-4.8810346971901453E-3</v>
      </c>
      <c r="F1918" s="2">
        <f t="shared" si="179"/>
        <v>2.542696088133429E-3</v>
      </c>
      <c r="G1918" s="2">
        <f t="shared" si="177"/>
        <v>-7.4237307853235743E-3</v>
      </c>
      <c r="H1918" s="2" t="str">
        <f t="shared" si="178"/>
        <v>Hold</v>
      </c>
    </row>
    <row r="1919" spans="1:8" ht="13.5" x14ac:dyDescent="0.25">
      <c r="A1919" s="3">
        <f>TITRES_STAT!B1922</f>
        <v>45085</v>
      </c>
      <c r="B1919" s="6">
        <f>TITRES_STAT!D1922</f>
        <v>6.6600999999999999</v>
      </c>
      <c r="C1919" s="2">
        <f t="shared" si="174"/>
        <v>6.4944650979856808</v>
      </c>
      <c r="D1919" s="2">
        <f t="shared" si="176"/>
        <v>6.5041772437275203</v>
      </c>
      <c r="E1919" s="2">
        <f t="shared" si="175"/>
        <v>-9.7121457418394286E-3</v>
      </c>
      <c r="F1919" s="2">
        <f t="shared" si="179"/>
        <v>9.172772213885739E-5</v>
      </c>
      <c r="G1919" s="2">
        <f t="shared" si="177"/>
        <v>-9.8038734639782858E-3</v>
      </c>
      <c r="H1919" s="2" t="str">
        <f t="shared" si="178"/>
        <v>Hold</v>
      </c>
    </row>
    <row r="1920" spans="1:8" ht="13.5" x14ac:dyDescent="0.25">
      <c r="A1920" s="3">
        <f>TITRES_STAT!B1923</f>
        <v>45086</v>
      </c>
      <c r="B1920" s="6">
        <f>TITRES_STAT!D1923</f>
        <v>6.6689999999999996</v>
      </c>
      <c r="C1920" s="2">
        <f t="shared" si="174"/>
        <v>6.4982089290648073</v>
      </c>
      <c r="D1920" s="2">
        <f t="shared" si="176"/>
        <v>6.5163863367847412</v>
      </c>
      <c r="E1920" s="2">
        <f t="shared" si="175"/>
        <v>-1.8177407719933925E-2</v>
      </c>
      <c r="F1920" s="2">
        <f t="shared" si="179"/>
        <v>-3.5620993662756994E-3</v>
      </c>
      <c r="G1920" s="2">
        <f t="shared" si="177"/>
        <v>-1.4615308353658225E-2</v>
      </c>
      <c r="H1920" s="2" t="str">
        <f t="shared" si="178"/>
        <v>Hold</v>
      </c>
    </row>
    <row r="1921" spans="1:8" ht="13.5" x14ac:dyDescent="0.25">
      <c r="A1921" s="3">
        <f>TITRES_STAT!B1924</f>
        <v>45089</v>
      </c>
      <c r="B1921" s="6">
        <f>TITRES_STAT!D1924</f>
        <v>6.6689999999999996</v>
      </c>
      <c r="C1921" s="2">
        <f t="shared" si="174"/>
        <v>6.4904998630548363</v>
      </c>
      <c r="D1921" s="2">
        <f t="shared" si="176"/>
        <v>6.5276910525784642</v>
      </c>
      <c r="E1921" s="2">
        <f t="shared" si="175"/>
        <v>-3.7191189523627877E-2</v>
      </c>
      <c r="F1921" s="2">
        <f t="shared" si="179"/>
        <v>-1.0287917397746135E-2</v>
      </c>
      <c r="G1921" s="2">
        <f t="shared" si="177"/>
        <v>-2.6903272125881741E-2</v>
      </c>
      <c r="H1921" s="2" t="str">
        <f t="shared" si="178"/>
        <v>Hold</v>
      </c>
    </row>
    <row r="1922" spans="1:8" ht="13.5" x14ac:dyDescent="0.25">
      <c r="A1922" s="3">
        <f>TITRES_STAT!B1925</f>
        <v>45090</v>
      </c>
      <c r="B1922" s="6">
        <f>TITRES_STAT!D1925</f>
        <v>6.7220000000000004</v>
      </c>
      <c r="C1922" s="2">
        <f t="shared" si="174"/>
        <v>6.4744691148925533</v>
      </c>
      <c r="D1922" s="2">
        <f t="shared" si="176"/>
        <v>6.5420843079430222</v>
      </c>
      <c r="E1922" s="2">
        <f t="shared" si="175"/>
        <v>-6.7615193050468925E-2</v>
      </c>
      <c r="F1922" s="2">
        <f t="shared" si="179"/>
        <v>-2.1753372528290696E-2</v>
      </c>
      <c r="G1922" s="2">
        <f t="shared" si="177"/>
        <v>-4.5861820522178229E-2</v>
      </c>
      <c r="H1922" s="2" t="str">
        <f t="shared" si="178"/>
        <v>Hold</v>
      </c>
    </row>
    <row r="1923" spans="1:8" ht="13.5" x14ac:dyDescent="0.25">
      <c r="A1923" s="3">
        <f>TITRES_STAT!B1926</f>
        <v>45091</v>
      </c>
      <c r="B1923" s="6">
        <f>TITRES_STAT!D1926</f>
        <v>6.7130999999999998</v>
      </c>
      <c r="C1923" s="2">
        <f t="shared" si="174"/>
        <v>6.470412327986006</v>
      </c>
      <c r="D1923" s="2">
        <f t="shared" si="176"/>
        <v>6.5547521369842796</v>
      </c>
      <c r="E1923" s="2">
        <f t="shared" si="175"/>
        <v>-8.4339808998273647E-2</v>
      </c>
      <c r="F1923" s="2">
        <f t="shared" si="179"/>
        <v>-3.4270659822287289E-2</v>
      </c>
      <c r="G1923" s="2">
        <f t="shared" si="177"/>
        <v>-5.0069149175986358E-2</v>
      </c>
      <c r="H1923" s="2" t="str">
        <f t="shared" si="178"/>
        <v>Hold</v>
      </c>
    </row>
    <row r="1924" spans="1:8" ht="13.5" x14ac:dyDescent="0.25">
      <c r="A1924" s="3">
        <f>TITRES_STAT!B1927</f>
        <v>45092</v>
      </c>
      <c r="B1924" s="6">
        <f>TITRES_STAT!D1927</f>
        <v>6.7660999999999998</v>
      </c>
      <c r="C1924" s="2">
        <f t="shared" si="174"/>
        <v>6.4669796621420055</v>
      </c>
      <c r="D1924" s="2">
        <f t="shared" si="176"/>
        <v>6.570407534244703</v>
      </c>
      <c r="E1924" s="2">
        <f t="shared" si="175"/>
        <v>-0.10342787210269755</v>
      </c>
      <c r="F1924" s="2">
        <f t="shared" si="179"/>
        <v>-4.8102102278369342E-2</v>
      </c>
      <c r="G1924" s="2">
        <f t="shared" si="177"/>
        <v>-5.5325769824328207E-2</v>
      </c>
      <c r="H1924" s="2" t="str">
        <f t="shared" si="178"/>
        <v>Hold</v>
      </c>
    </row>
    <row r="1925" spans="1:8" ht="13.5" x14ac:dyDescent="0.25">
      <c r="A1925" s="3">
        <f>TITRES_STAT!B1928</f>
        <v>45093</v>
      </c>
      <c r="B1925" s="6">
        <f>TITRES_STAT!D1928</f>
        <v>6.7660999999999998</v>
      </c>
      <c r="C1925" s="2">
        <f t="shared" si="174"/>
        <v>6.4749520218124665</v>
      </c>
      <c r="D1925" s="2">
        <f t="shared" si="176"/>
        <v>6.5849032724487992</v>
      </c>
      <c r="E1925" s="2">
        <f t="shared" si="175"/>
        <v>-0.10995125063633271</v>
      </c>
      <c r="F1925" s="2">
        <f t="shared" si="179"/>
        <v>-6.0471931949962018E-2</v>
      </c>
      <c r="G1925" s="2">
        <f t="shared" si="177"/>
        <v>-4.9479318686370691E-2</v>
      </c>
      <c r="H1925" s="2" t="str">
        <f t="shared" si="178"/>
        <v>Hold</v>
      </c>
    </row>
    <row r="1926" spans="1:8" ht="13.5" x14ac:dyDescent="0.25">
      <c r="A1926" s="3">
        <f>TITRES_STAT!B1929</f>
        <v>45096</v>
      </c>
      <c r="B1926" s="6">
        <f>TITRES_STAT!D1929</f>
        <v>6.7484999999999999</v>
      </c>
      <c r="C1926" s="2">
        <f t="shared" si="174"/>
        <v>6.4898517107643947</v>
      </c>
      <c r="D1926" s="2">
        <f t="shared" si="176"/>
        <v>6.5970215485637036</v>
      </c>
      <c r="E1926" s="2">
        <f t="shared" si="175"/>
        <v>-0.10716983779930889</v>
      </c>
      <c r="F1926" s="2">
        <f t="shared" si="179"/>
        <v>-6.98115131198314E-2</v>
      </c>
      <c r="G1926" s="2">
        <f t="shared" si="177"/>
        <v>-3.7358324679477486E-2</v>
      </c>
      <c r="H1926" s="2" t="str">
        <f t="shared" si="178"/>
        <v>Hold</v>
      </c>
    </row>
    <row r="1927" spans="1:8" ht="13.5" x14ac:dyDescent="0.25">
      <c r="A1927" s="3">
        <f>TITRES_STAT!B1930</f>
        <v>45097</v>
      </c>
      <c r="B1927" s="6">
        <f>TITRES_STAT!D1930</f>
        <v>6.8014999999999999</v>
      </c>
      <c r="C1927" s="2">
        <f t="shared" si="174"/>
        <v>6.4970283706467953</v>
      </c>
      <c r="D1927" s="2">
        <f t="shared" si="176"/>
        <v>6.6121681005219477</v>
      </c>
      <c r="E1927" s="2">
        <f t="shared" si="175"/>
        <v>-0.11513972987515242</v>
      </c>
      <c r="F1927" s="2">
        <f t="shared" si="179"/>
        <v>-7.8877156470895604E-2</v>
      </c>
      <c r="G1927" s="2">
        <f t="shared" si="177"/>
        <v>-3.6262573404256815E-2</v>
      </c>
      <c r="H1927" s="2" t="str">
        <f t="shared" si="178"/>
        <v>Hold</v>
      </c>
    </row>
    <row r="1928" spans="1:8" ht="13.5" x14ac:dyDescent="0.25">
      <c r="A1928" s="3">
        <f>TITRES_STAT!B1931</f>
        <v>45098</v>
      </c>
      <c r="B1928" s="6">
        <f>TITRES_STAT!D1931</f>
        <v>6.9781000000000004</v>
      </c>
      <c r="C1928" s="2">
        <f t="shared" si="174"/>
        <v>6.5098855443934429</v>
      </c>
      <c r="D1928" s="2">
        <f t="shared" si="176"/>
        <v>6.6392741671499511</v>
      </c>
      <c r="E1928" s="2">
        <f t="shared" si="175"/>
        <v>-0.1293886227565082</v>
      </c>
      <c r="F1928" s="2">
        <f t="shared" si="179"/>
        <v>-8.8979449728018134E-2</v>
      </c>
      <c r="G1928" s="2">
        <f t="shared" si="177"/>
        <v>-4.0409173028490064E-2</v>
      </c>
      <c r="H1928" s="2" t="str">
        <f t="shared" si="178"/>
        <v>Hold</v>
      </c>
    </row>
    <row r="1929" spans="1:8" ht="13.5" x14ac:dyDescent="0.25">
      <c r="A1929" s="3">
        <f>TITRES_STAT!B1932</f>
        <v>45099</v>
      </c>
      <c r="B1929" s="6">
        <f>TITRES_STAT!D1932</f>
        <v>6.9870000000000001</v>
      </c>
      <c r="C1929" s="2">
        <f t="shared" si="174"/>
        <v>6.5329954606406053</v>
      </c>
      <c r="D1929" s="2">
        <f t="shared" si="176"/>
        <v>6.6650316362499549</v>
      </c>
      <c r="E1929" s="2">
        <f t="shared" si="175"/>
        <v>-0.13203617560934955</v>
      </c>
      <c r="F1929" s="2">
        <f t="shared" si="179"/>
        <v>-9.7590794904284434E-2</v>
      </c>
      <c r="G1929" s="2">
        <f t="shared" si="177"/>
        <v>-3.4445380705065115E-2</v>
      </c>
      <c r="H1929" s="2" t="str">
        <f t="shared" si="178"/>
        <v>Hold</v>
      </c>
    </row>
    <row r="1930" spans="1:8" ht="13.5" x14ac:dyDescent="0.25">
      <c r="A1930" s="3">
        <f>TITRES_STAT!B1933</f>
        <v>45100</v>
      </c>
      <c r="B1930" s="6">
        <f>TITRES_STAT!D1933</f>
        <v>6.9781000000000004</v>
      </c>
      <c r="C1930" s="2">
        <f t="shared" si="174"/>
        <v>6.5539192359266654</v>
      </c>
      <c r="D1930" s="2">
        <f t="shared" si="176"/>
        <v>6.6882218854166249</v>
      </c>
      <c r="E1930" s="2">
        <f t="shared" si="175"/>
        <v>-0.13430264948995951</v>
      </c>
      <c r="F1930" s="2">
        <f t="shared" si="179"/>
        <v>-0.10493316582141946</v>
      </c>
      <c r="G1930" s="2">
        <f t="shared" si="177"/>
        <v>-2.9369483668540058E-2</v>
      </c>
      <c r="H1930" s="2" t="str">
        <f t="shared" si="178"/>
        <v>Hold</v>
      </c>
    </row>
    <row r="1931" spans="1:8" ht="13.5" x14ac:dyDescent="0.25">
      <c r="A1931" s="3">
        <f>TITRES_STAT!B1934</f>
        <v>45103</v>
      </c>
      <c r="B1931" s="6">
        <f>TITRES_STAT!D1934</f>
        <v>6.9781000000000004</v>
      </c>
      <c r="C1931" s="2">
        <f t="shared" si="174"/>
        <v>6.5716239688610241</v>
      </c>
      <c r="D1931" s="2">
        <f t="shared" si="176"/>
        <v>6.7096943383487266</v>
      </c>
      <c r="E1931" s="2">
        <f t="shared" si="175"/>
        <v>-0.13807036948770257</v>
      </c>
      <c r="F1931" s="2">
        <f t="shared" si="179"/>
        <v>-0.11156060655467609</v>
      </c>
      <c r="G1931" s="2">
        <f t="shared" si="177"/>
        <v>-2.6509762933026482E-2</v>
      </c>
      <c r="H1931" s="2" t="str">
        <f t="shared" si="178"/>
        <v>Hold</v>
      </c>
    </row>
    <row r="1932" spans="1:8" ht="13.5" x14ac:dyDescent="0.25">
      <c r="A1932" s="3">
        <f>TITRES_STAT!B1935</f>
        <v>45104</v>
      </c>
      <c r="B1932" s="6">
        <f>TITRES_STAT!D1935</f>
        <v>6.9781000000000004</v>
      </c>
      <c r="C1932" s="2">
        <f t="shared" si="174"/>
        <v>6.594758742882405</v>
      </c>
      <c r="D1932" s="2">
        <f t="shared" si="176"/>
        <v>6.7295762392117835</v>
      </c>
      <c r="E1932" s="2">
        <f t="shared" si="175"/>
        <v>-0.13481749632937845</v>
      </c>
      <c r="F1932" s="2">
        <f t="shared" si="179"/>
        <v>-0.11621198450961656</v>
      </c>
      <c r="G1932" s="2">
        <f t="shared" si="177"/>
        <v>-1.8605511819761889E-2</v>
      </c>
      <c r="H1932" s="2" t="str">
        <f t="shared" si="178"/>
        <v>Hold</v>
      </c>
    </row>
    <row r="1933" spans="1:8" ht="13.5" x14ac:dyDescent="0.25">
      <c r="A1933" s="3">
        <f>TITRES_STAT!B1936</f>
        <v>45107</v>
      </c>
      <c r="B1933" s="6">
        <f>TITRES_STAT!D1936</f>
        <v>6.9781000000000004</v>
      </c>
      <c r="C1933" s="2">
        <f t="shared" si="174"/>
        <v>6.612965090131266</v>
      </c>
      <c r="D1933" s="2">
        <f t="shared" si="176"/>
        <v>6.7479854066775768</v>
      </c>
      <c r="E1933" s="2">
        <f t="shared" si="175"/>
        <v>-0.13502031654631086</v>
      </c>
      <c r="F1933" s="2">
        <f t="shared" si="179"/>
        <v>-0.11997365091695542</v>
      </c>
      <c r="G1933" s="2">
        <f t="shared" si="177"/>
        <v>-1.5046665629355443E-2</v>
      </c>
      <c r="H1933" s="2" t="str">
        <f t="shared" si="178"/>
        <v>Hold</v>
      </c>
    </row>
    <row r="1934" spans="1:8" ht="13.5" x14ac:dyDescent="0.25">
      <c r="A1934" s="3">
        <f>TITRES_STAT!B1937</f>
        <v>45110</v>
      </c>
      <c r="B1934" s="6">
        <f>TITRES_STAT!D1937</f>
        <v>7.1105999999999998</v>
      </c>
      <c r="C1934" s="2">
        <f t="shared" si="174"/>
        <v>6.636524307034148</v>
      </c>
      <c r="D1934" s="2">
        <f t="shared" si="176"/>
        <v>6.774845746923682</v>
      </c>
      <c r="E1934" s="2">
        <f t="shared" si="175"/>
        <v>-0.13832143988953405</v>
      </c>
      <c r="F1934" s="2">
        <f t="shared" si="179"/>
        <v>-0.12364320871147115</v>
      </c>
      <c r="G1934" s="2">
        <f t="shared" si="177"/>
        <v>-1.4678231178062898E-2</v>
      </c>
      <c r="H1934" s="2" t="str">
        <f t="shared" si="178"/>
        <v>Hold</v>
      </c>
    </row>
    <row r="1935" spans="1:8" ht="13.5" x14ac:dyDescent="0.25">
      <c r="A1935" s="3">
        <f>TITRES_STAT!B1938</f>
        <v>45111</v>
      </c>
      <c r="B1935" s="6">
        <f>TITRES_STAT!D1938</f>
        <v>7.0664999999999996</v>
      </c>
      <c r="C1935" s="2">
        <f t="shared" ref="C1935:C1998" si="180">$C$4*B1925+C1934*(1-$C$4)</f>
        <v>6.6564590290288939</v>
      </c>
      <c r="D1935" s="2">
        <f t="shared" si="176"/>
        <v>6.7964497656700757</v>
      </c>
      <c r="E1935" s="2">
        <f t="shared" si="175"/>
        <v>-0.13999073664118189</v>
      </c>
      <c r="F1935" s="2">
        <f t="shared" si="179"/>
        <v>-0.1269127142974133</v>
      </c>
      <c r="G1935" s="2">
        <f t="shared" si="177"/>
        <v>-1.3078022343768592E-2</v>
      </c>
      <c r="H1935" s="2" t="str">
        <f t="shared" si="178"/>
        <v>Hold</v>
      </c>
    </row>
    <row r="1936" spans="1:8" ht="13.5" x14ac:dyDescent="0.25">
      <c r="A1936" s="3">
        <f>TITRES_STAT!B1939</f>
        <v>45112</v>
      </c>
      <c r="B1936" s="6">
        <f>TITRES_STAT!D1939</f>
        <v>7.1459999999999999</v>
      </c>
      <c r="C1936" s="2">
        <f t="shared" si="180"/>
        <v>6.6706191784090638</v>
      </c>
      <c r="D1936" s="2">
        <f t="shared" si="176"/>
        <v>6.8223423756204404</v>
      </c>
      <c r="E1936" s="2">
        <f t="shared" si="175"/>
        <v>-0.15172319721137661</v>
      </c>
      <c r="F1936" s="2">
        <f t="shared" si="179"/>
        <v>-0.13187481088020597</v>
      </c>
      <c r="G1936" s="2">
        <f t="shared" si="177"/>
        <v>-1.9848386331170642E-2</v>
      </c>
      <c r="H1936" s="2" t="str">
        <f t="shared" si="178"/>
        <v>Hold</v>
      </c>
    </row>
    <row r="1937" spans="1:8" ht="13.5" x14ac:dyDescent="0.25">
      <c r="A1937" s="3">
        <f>TITRES_STAT!B1940</f>
        <v>45113</v>
      </c>
      <c r="B1937" s="6">
        <f>TITRES_STAT!D1940</f>
        <v>7.1371000000000002</v>
      </c>
      <c r="C1937" s="2">
        <f t="shared" si="180"/>
        <v>6.6907546894230538</v>
      </c>
      <c r="D1937" s="2">
        <f t="shared" si="176"/>
        <v>6.8456577552041118</v>
      </c>
      <c r="E1937" s="2">
        <f t="shared" si="175"/>
        <v>-0.15490306578105795</v>
      </c>
      <c r="F1937" s="2">
        <f t="shared" si="179"/>
        <v>-0.13648046186037638</v>
      </c>
      <c r="G1937" s="2">
        <f t="shared" si="177"/>
        <v>-1.8422603920681568E-2</v>
      </c>
      <c r="H1937" s="2" t="str">
        <f t="shared" si="178"/>
        <v>Hold</v>
      </c>
    </row>
    <row r="1938" spans="1:8" ht="13.5" x14ac:dyDescent="0.25">
      <c r="A1938" s="3">
        <f>TITRES_STAT!B1941</f>
        <v>45114</v>
      </c>
      <c r="B1938" s="6">
        <f>TITRES_STAT!D1941</f>
        <v>7.1371000000000002</v>
      </c>
      <c r="C1938" s="2">
        <f t="shared" si="180"/>
        <v>6.7349616602810451</v>
      </c>
      <c r="D1938" s="2">
        <f t="shared" si="176"/>
        <v>6.8672460696334365</v>
      </c>
      <c r="E1938" s="2">
        <f t="shared" si="175"/>
        <v>-0.13228440935239139</v>
      </c>
      <c r="F1938" s="2">
        <f t="shared" si="179"/>
        <v>-0.13564125135877939</v>
      </c>
      <c r="G1938" s="2">
        <f t="shared" si="177"/>
        <v>3.356842006388E-3</v>
      </c>
      <c r="H1938" s="2" t="str">
        <f t="shared" si="178"/>
        <v>Sell</v>
      </c>
    </row>
    <row r="1939" spans="1:8" ht="13.5" x14ac:dyDescent="0.25">
      <c r="A1939" s="3">
        <f>TITRES_STAT!B1942</f>
        <v>45117</v>
      </c>
      <c r="B1939" s="6">
        <f>TITRES_STAT!D1942</f>
        <v>7.0753000000000004</v>
      </c>
      <c r="C1939" s="2">
        <f t="shared" si="180"/>
        <v>6.7737367894685763</v>
      </c>
      <c r="D1939" s="2">
        <f t="shared" si="176"/>
        <v>6.8826574718828111</v>
      </c>
      <c r="E1939" s="2">
        <f t="shared" si="175"/>
        <v>-0.1089206824142348</v>
      </c>
      <c r="F1939" s="2">
        <f t="shared" si="179"/>
        <v>-0.13029713756987046</v>
      </c>
      <c r="G1939" s="2">
        <f t="shared" si="177"/>
        <v>2.137645515563566E-2</v>
      </c>
      <c r="H1939" s="2" t="str">
        <f t="shared" si="178"/>
        <v>Sell</v>
      </c>
    </row>
    <row r="1940" spans="1:8" ht="13.5" x14ac:dyDescent="0.25">
      <c r="A1940" s="3">
        <f>TITRES_STAT!B1943</f>
        <v>45118</v>
      </c>
      <c r="B1940" s="6">
        <f>TITRES_STAT!D1943</f>
        <v>7.1547999999999998</v>
      </c>
      <c r="C1940" s="2">
        <f t="shared" si="180"/>
        <v>6.8051772833964872</v>
      </c>
      <c r="D1940" s="2">
        <f t="shared" si="176"/>
        <v>6.90281617766927</v>
      </c>
      <c r="E1940" s="2">
        <f t="shared" si="175"/>
        <v>-9.7638894272782828E-2</v>
      </c>
      <c r="F1940" s="2">
        <f t="shared" si="179"/>
        <v>-0.12376548891045294</v>
      </c>
      <c r="G1940" s="2">
        <f t="shared" si="177"/>
        <v>2.6126594637670114E-2</v>
      </c>
      <c r="H1940" s="2" t="str">
        <f t="shared" si="178"/>
        <v>Sell</v>
      </c>
    </row>
    <row r="1941" spans="1:8" ht="13.5" x14ac:dyDescent="0.25">
      <c r="A1941" s="3">
        <f>TITRES_STAT!B1944</f>
        <v>45119</v>
      </c>
      <c r="B1941" s="6">
        <f>TITRES_STAT!D1944</f>
        <v>7.0664999999999996</v>
      </c>
      <c r="C1941" s="2">
        <f t="shared" si="180"/>
        <v>6.8317807782585662</v>
      </c>
      <c r="D1941" s="2">
        <f t="shared" si="176"/>
        <v>6.914940905249324</v>
      </c>
      <c r="E1941" s="2">
        <f t="shared" si="175"/>
        <v>-8.316012699075781E-2</v>
      </c>
      <c r="F1941" s="2">
        <f t="shared" si="179"/>
        <v>-0.11564441652651392</v>
      </c>
      <c r="G1941" s="2">
        <f t="shared" si="177"/>
        <v>3.2484289535756106E-2</v>
      </c>
      <c r="H1941" s="2" t="str">
        <f t="shared" si="178"/>
        <v>Sell</v>
      </c>
    </row>
    <row r="1942" spans="1:8" ht="13.5" x14ac:dyDescent="0.25">
      <c r="A1942" s="3">
        <f>TITRES_STAT!B1945</f>
        <v>45120</v>
      </c>
      <c r="B1942" s="6">
        <f>TITRES_STAT!D1945</f>
        <v>6.9958</v>
      </c>
      <c r="C1942" s="2">
        <f t="shared" si="180"/>
        <v>6.8542914277572482</v>
      </c>
      <c r="D1942" s="2">
        <f t="shared" si="176"/>
        <v>6.9209304678234487</v>
      </c>
      <c r="E1942" s="2">
        <f t="shared" si="175"/>
        <v>-6.6639040066200472E-2</v>
      </c>
      <c r="F1942" s="2">
        <f t="shared" si="179"/>
        <v>-0.10584334123445124</v>
      </c>
      <c r="G1942" s="2">
        <f t="shared" si="177"/>
        <v>3.9204301168250771E-2</v>
      </c>
      <c r="H1942" s="2" t="str">
        <f t="shared" si="178"/>
        <v>Sell</v>
      </c>
    </row>
    <row r="1943" spans="1:8" ht="13.5" x14ac:dyDescent="0.25">
      <c r="A1943" s="3">
        <f>TITRES_STAT!B1946</f>
        <v>45121</v>
      </c>
      <c r="B1943" s="6">
        <f>TITRES_STAT!D1946</f>
        <v>6.9781000000000004</v>
      </c>
      <c r="C1943" s="2">
        <f t="shared" si="180"/>
        <v>6.873338900409979</v>
      </c>
      <c r="D1943" s="2">
        <f t="shared" si="176"/>
        <v>6.9251652479846744</v>
      </c>
      <c r="E1943" s="2">
        <f t="shared" si="175"/>
        <v>-5.1826347574695397E-2</v>
      </c>
      <c r="F1943" s="2">
        <f t="shared" si="179"/>
        <v>-9.5039942502500085E-2</v>
      </c>
      <c r="G1943" s="2">
        <f t="shared" si="177"/>
        <v>4.3213594927804688E-2</v>
      </c>
      <c r="H1943" s="2" t="str">
        <f t="shared" si="178"/>
        <v>Sell</v>
      </c>
    </row>
    <row r="1944" spans="1:8" ht="13.5" x14ac:dyDescent="0.25">
      <c r="A1944" s="3">
        <f>TITRES_STAT!B1947</f>
        <v>45124</v>
      </c>
      <c r="B1944" s="6">
        <f>TITRES_STAT!D1947</f>
        <v>6.8898000000000001</v>
      </c>
      <c r="C1944" s="2">
        <f t="shared" si="180"/>
        <v>6.9098406080392127</v>
      </c>
      <c r="D1944" s="2">
        <f t="shared" si="176"/>
        <v>6.9225455999858099</v>
      </c>
      <c r="E1944" s="2">
        <f t="shared" si="175"/>
        <v>-1.2704991946597133E-2</v>
      </c>
      <c r="F1944" s="2">
        <f t="shared" si="179"/>
        <v>-7.8572952391319506E-2</v>
      </c>
      <c r="G1944" s="2">
        <f t="shared" si="177"/>
        <v>6.5867960444722373E-2</v>
      </c>
      <c r="H1944" s="2" t="str">
        <f t="shared" si="178"/>
        <v>Sell</v>
      </c>
    </row>
    <row r="1945" spans="1:8" ht="13.5" x14ac:dyDescent="0.25">
      <c r="A1945" s="3">
        <f>TITRES_STAT!B1948</f>
        <v>45125</v>
      </c>
      <c r="B1945" s="6">
        <f>TITRES_STAT!D1948</f>
        <v>6.9516</v>
      </c>
      <c r="C1945" s="2">
        <f t="shared" si="180"/>
        <v>6.9339420529562572</v>
      </c>
      <c r="D1945" s="2">
        <f t="shared" si="176"/>
        <v>6.9246977777646386</v>
      </c>
      <c r="E1945" s="2">
        <f t="shared" si="175"/>
        <v>9.2442751916186339E-3</v>
      </c>
      <c r="F1945" s="2">
        <f t="shared" si="179"/>
        <v>-6.1009506874731875E-2</v>
      </c>
      <c r="G1945" s="2">
        <f t="shared" si="177"/>
        <v>7.0253782066350509E-2</v>
      </c>
      <c r="H1945" s="2" t="str">
        <f t="shared" si="178"/>
        <v>Sell</v>
      </c>
    </row>
    <row r="1946" spans="1:8" ht="13.5" x14ac:dyDescent="0.25">
      <c r="A1946" s="3">
        <f>TITRES_STAT!B1949</f>
        <v>45127</v>
      </c>
      <c r="B1946" s="6">
        <f>TITRES_STAT!D1949</f>
        <v>6.9516</v>
      </c>
      <c r="C1946" s="2">
        <f t="shared" si="180"/>
        <v>6.9665663525014487</v>
      </c>
      <c r="D1946" s="2">
        <f t="shared" si="176"/>
        <v>6.9266905349672578</v>
      </c>
      <c r="E1946" s="2">
        <f t="shared" si="175"/>
        <v>3.9875817534190894E-2</v>
      </c>
      <c r="F1946" s="2">
        <f t="shared" si="179"/>
        <v>-4.0832441992947319E-2</v>
      </c>
      <c r="G1946" s="2">
        <f t="shared" si="177"/>
        <v>8.0708259527138212E-2</v>
      </c>
      <c r="H1946" s="2" t="str">
        <f t="shared" si="178"/>
        <v>Sell</v>
      </c>
    </row>
    <row r="1947" spans="1:8" ht="13.5" x14ac:dyDescent="0.25">
      <c r="A1947" s="3">
        <f>TITRES_STAT!B1950</f>
        <v>45128</v>
      </c>
      <c r="B1947" s="6">
        <f>TITRES_STAT!D1950</f>
        <v>7.1989999999999998</v>
      </c>
      <c r="C1947" s="2">
        <f t="shared" si="180"/>
        <v>6.9928022982704565</v>
      </c>
      <c r="D1947" s="2">
        <f t="shared" si="176"/>
        <v>6.946861606451165</v>
      </c>
      <c r="E1947" s="2">
        <f t="shared" si="175"/>
        <v>4.5940691819291501E-2</v>
      </c>
      <c r="F1947" s="2">
        <f t="shared" si="179"/>
        <v>-2.3477815230499556E-2</v>
      </c>
      <c r="G1947" s="2">
        <f t="shared" si="177"/>
        <v>6.9418507049791051E-2</v>
      </c>
      <c r="H1947" s="2" t="str">
        <f t="shared" si="178"/>
        <v>Sell</v>
      </c>
    </row>
    <row r="1948" spans="1:8" ht="13.5" x14ac:dyDescent="0.25">
      <c r="A1948" s="3">
        <f>TITRES_STAT!B1951</f>
        <v>45131</v>
      </c>
      <c r="B1948" s="6">
        <f>TITRES_STAT!D1951</f>
        <v>7.1901000000000002</v>
      </c>
      <c r="C1948" s="2">
        <f t="shared" si="180"/>
        <v>7.0150019446903862</v>
      </c>
      <c r="D1948" s="2">
        <f t="shared" si="176"/>
        <v>6.9648792652325611</v>
      </c>
      <c r="E1948" s="2">
        <f t="shared" ref="E1948:E2011" si="181">C1948-D1948</f>
        <v>5.0122679457825114E-2</v>
      </c>
      <c r="F1948" s="2">
        <f t="shared" si="179"/>
        <v>-8.7577162928346233E-3</v>
      </c>
      <c r="G1948" s="2">
        <f t="shared" si="177"/>
        <v>5.8880395750659738E-2</v>
      </c>
      <c r="H1948" s="2" t="str">
        <f t="shared" si="178"/>
        <v>Sell</v>
      </c>
    </row>
    <row r="1949" spans="1:8" ht="13.5" x14ac:dyDescent="0.25">
      <c r="A1949" s="3">
        <f>TITRES_STAT!B1952</f>
        <v>45133</v>
      </c>
      <c r="B1949" s="6">
        <f>TITRES_STAT!D1952</f>
        <v>7.2431000000000001</v>
      </c>
      <c r="C1949" s="2">
        <f t="shared" si="180"/>
        <v>7.0242785685841724</v>
      </c>
      <c r="D1949" s="2">
        <f t="shared" ref="D1949:D2012" si="182">$D$4*B1949+(1-$D$4)*D1948</f>
        <v>6.9854882085486683</v>
      </c>
      <c r="E1949" s="2">
        <f t="shared" si="181"/>
        <v>3.8790360035504179E-2</v>
      </c>
      <c r="F1949" s="2">
        <f t="shared" si="179"/>
        <v>7.5189897283313694E-4</v>
      </c>
      <c r="G1949" s="2">
        <f t="shared" si="177"/>
        <v>3.8038461062671045E-2</v>
      </c>
      <c r="H1949" s="2" t="str">
        <f t="shared" si="178"/>
        <v>Sell</v>
      </c>
    </row>
    <row r="1950" spans="1:8" ht="13.5" x14ac:dyDescent="0.25">
      <c r="A1950" s="3">
        <f>TITRES_STAT!B1953</f>
        <v>45134</v>
      </c>
      <c r="B1950" s="6">
        <f>TITRES_STAT!D1953</f>
        <v>7.2873000000000001</v>
      </c>
      <c r="C1950" s="2">
        <f t="shared" si="180"/>
        <v>7.0443587888019916</v>
      </c>
      <c r="D1950" s="2">
        <f t="shared" si="182"/>
        <v>7.0078446375450625</v>
      </c>
      <c r="E1950" s="2">
        <f t="shared" si="181"/>
        <v>3.6514151256929139E-2</v>
      </c>
      <c r="F1950" s="2">
        <f t="shared" si="179"/>
        <v>7.9043494296523378E-3</v>
      </c>
      <c r="G1950" s="2">
        <f t="shared" si="177"/>
        <v>2.86098018272768E-2</v>
      </c>
      <c r="H1950" s="2" t="str">
        <f t="shared" si="178"/>
        <v>Sell</v>
      </c>
    </row>
    <row r="1951" spans="1:8" ht="13.5" x14ac:dyDescent="0.25">
      <c r="A1951" s="3">
        <f>TITRES_STAT!B1954</f>
        <v>45135</v>
      </c>
      <c r="B1951" s="6">
        <f>TITRES_STAT!D1954</f>
        <v>7.2607999999999997</v>
      </c>
      <c r="C1951" s="2">
        <f t="shared" si="180"/>
        <v>7.0477651289863008</v>
      </c>
      <c r="D1951" s="2">
        <f t="shared" si="182"/>
        <v>7.0265820718009842</v>
      </c>
      <c r="E1951" s="2">
        <f t="shared" si="181"/>
        <v>2.1183057185316656E-2</v>
      </c>
      <c r="F1951" s="2">
        <f t="shared" si="179"/>
        <v>1.0560090980785201E-2</v>
      </c>
      <c r="G1951" s="2">
        <f t="shared" si="177"/>
        <v>1.0622966204531455E-2</v>
      </c>
      <c r="H1951" s="2" t="str">
        <f t="shared" si="178"/>
        <v>Sell</v>
      </c>
    </row>
    <row r="1952" spans="1:8" ht="13.5" x14ac:dyDescent="0.25">
      <c r="A1952" s="3">
        <f>TITRES_STAT!B1955</f>
        <v>45138</v>
      </c>
      <c r="B1952" s="6">
        <f>TITRES_STAT!D1955</f>
        <v>7.3990999999999998</v>
      </c>
      <c r="C1952" s="2">
        <f t="shared" si="180"/>
        <v>7.0397704937576391</v>
      </c>
      <c r="D1952" s="2">
        <f t="shared" si="182"/>
        <v>7.0541759924083181</v>
      </c>
      <c r="E1952" s="2">
        <f t="shared" si="181"/>
        <v>-1.4405498650678972E-2</v>
      </c>
      <c r="F1952" s="2">
        <f t="shared" si="179"/>
        <v>5.5669730544923657E-3</v>
      </c>
      <c r="G1952" s="2">
        <f t="shared" si="177"/>
        <v>-1.9972471705171337E-2</v>
      </c>
      <c r="H1952" s="2" t="str">
        <f t="shared" si="178"/>
        <v>Hold</v>
      </c>
    </row>
    <row r="1953" spans="1:8" ht="13.5" x14ac:dyDescent="0.25">
      <c r="A1953" s="3">
        <f>TITRES_STAT!B1956</f>
        <v>45139</v>
      </c>
      <c r="B1953" s="6">
        <f>TITRES_STAT!D1956</f>
        <v>7.4366000000000003</v>
      </c>
      <c r="C1953" s="2">
        <f t="shared" si="180"/>
        <v>7.0302827254872327</v>
      </c>
      <c r="D1953" s="2">
        <f t="shared" si="182"/>
        <v>7.0825036966743689</v>
      </c>
      <c r="E1953" s="2">
        <f t="shared" si="181"/>
        <v>-5.22209711871362E-2</v>
      </c>
      <c r="F1953" s="2">
        <f t="shared" si="179"/>
        <v>-5.9906157938333484E-3</v>
      </c>
      <c r="G1953" s="2">
        <f t="shared" si="177"/>
        <v>-4.6230355393302849E-2</v>
      </c>
      <c r="H1953" s="2" t="str">
        <f t="shared" si="178"/>
        <v>Hold</v>
      </c>
    </row>
    <row r="1954" spans="1:8" ht="13.5" x14ac:dyDescent="0.25">
      <c r="A1954" s="3">
        <f>TITRES_STAT!B1957</f>
        <v>45140</v>
      </c>
      <c r="B1954" s="6">
        <f>TITRES_STAT!D1957</f>
        <v>7.4366000000000003</v>
      </c>
      <c r="C1954" s="2">
        <f t="shared" si="180"/>
        <v>7.0086699984891974</v>
      </c>
      <c r="D1954" s="2">
        <f t="shared" si="182"/>
        <v>7.1087330524762677</v>
      </c>
      <c r="E1954" s="2">
        <f t="shared" si="181"/>
        <v>-0.10006305398707038</v>
      </c>
      <c r="F1954" s="2">
        <f t="shared" si="179"/>
        <v>-2.4805103432480758E-2</v>
      </c>
      <c r="G1954" s="2">
        <f t="shared" si="177"/>
        <v>-7.5257950554589628E-2</v>
      </c>
      <c r="H1954" s="2" t="str">
        <f t="shared" si="178"/>
        <v>Hold</v>
      </c>
    </row>
    <row r="1955" spans="1:8" ht="13.5" x14ac:dyDescent="0.25">
      <c r="A1955" s="3">
        <f>TITRES_STAT!B1958</f>
        <v>45141</v>
      </c>
      <c r="B1955" s="6">
        <f>TITRES_STAT!D1958</f>
        <v>7.3990999999999998</v>
      </c>
      <c r="C1955" s="2">
        <f t="shared" si="180"/>
        <v>6.9998899987216285</v>
      </c>
      <c r="D1955" s="2">
        <f t="shared" si="182"/>
        <v>7.1302417152558029</v>
      </c>
      <c r="E1955" s="2">
        <f t="shared" si="181"/>
        <v>-0.13035171653417432</v>
      </c>
      <c r="F1955" s="2">
        <f t="shared" si="179"/>
        <v>-4.5914426052819472E-2</v>
      </c>
      <c r="G1955" s="2">
        <f t="shared" si="177"/>
        <v>-8.4437290481354843E-2</v>
      </c>
      <c r="H1955" s="2" t="str">
        <f t="shared" si="178"/>
        <v>Hold</v>
      </c>
    </row>
    <row r="1956" spans="1:8" ht="13.5" x14ac:dyDescent="0.25">
      <c r="A1956" s="3">
        <f>TITRES_STAT!B1959</f>
        <v>45142</v>
      </c>
      <c r="B1956" s="6">
        <f>TITRES_STAT!D1959</f>
        <v>7.3522999999999996</v>
      </c>
      <c r="C1956" s="2">
        <f t="shared" si="180"/>
        <v>6.99246076814907</v>
      </c>
      <c r="D1956" s="2">
        <f t="shared" si="182"/>
        <v>7.1466904770887067</v>
      </c>
      <c r="E1956" s="2">
        <f t="shared" si="181"/>
        <v>-0.15422970893963672</v>
      </c>
      <c r="F1956" s="2">
        <f t="shared" si="179"/>
        <v>-6.7577482630182928E-2</v>
      </c>
      <c r="G1956" s="2">
        <f t="shared" ref="G1956:G2019" si="183">E1956-F1956</f>
        <v>-8.6652226309453795E-2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45145</v>
      </c>
      <c r="B1957" s="6">
        <f>TITRES_STAT!D1960</f>
        <v>7.3522999999999996</v>
      </c>
      <c r="C1957" s="2">
        <f t="shared" si="180"/>
        <v>7.0242360345876742</v>
      </c>
      <c r="D1957" s="2">
        <f t="shared" si="182"/>
        <v>7.1619208121191731</v>
      </c>
      <c r="E1957" s="2">
        <f t="shared" si="181"/>
        <v>-0.13768477753149888</v>
      </c>
      <c r="F1957" s="2">
        <f t="shared" ref="F1957:F2020" si="185">(E1957*(2/(10)))+((1-(2/10))*F1956)</f>
        <v>-8.1598941610446118E-2</v>
      </c>
      <c r="G1957" s="2">
        <f t="shared" si="183"/>
        <v>-5.6085835921052762E-2</v>
      </c>
      <c r="H1957" s="2" t="str">
        <f t="shared" si="184"/>
        <v>Hold</v>
      </c>
    </row>
    <row r="1958" spans="1:8" ht="13.5" x14ac:dyDescent="0.25">
      <c r="A1958" s="3">
        <f>TITRES_STAT!B1961</f>
        <v>45146</v>
      </c>
      <c r="B1958" s="6">
        <f>TITRES_STAT!D1961</f>
        <v>7.2961</v>
      </c>
      <c r="C1958" s="2">
        <f t="shared" si="180"/>
        <v>7.0497535677280316</v>
      </c>
      <c r="D1958" s="2">
        <f t="shared" si="182"/>
        <v>7.1718600112214572</v>
      </c>
      <c r="E1958" s="2">
        <f t="shared" si="181"/>
        <v>-0.12210644349342559</v>
      </c>
      <c r="F1958" s="2">
        <f t="shared" si="185"/>
        <v>-8.9700441987042023E-2</v>
      </c>
      <c r="G1958" s="2">
        <f t="shared" si="183"/>
        <v>-3.2406001506383564E-2</v>
      </c>
      <c r="H1958" s="2" t="str">
        <f t="shared" si="184"/>
        <v>Hold</v>
      </c>
    </row>
    <row r="1959" spans="1:8" ht="13.5" x14ac:dyDescent="0.25">
      <c r="A1959" s="3">
        <f>TITRES_STAT!B1962</f>
        <v>45147</v>
      </c>
      <c r="B1959" s="6">
        <f>TITRES_STAT!D1962</f>
        <v>7.1555999999999997</v>
      </c>
      <c r="C1959" s="2">
        <f t="shared" si="180"/>
        <v>7.0794991726929499</v>
      </c>
      <c r="D1959" s="2">
        <f t="shared" si="182"/>
        <v>7.1706555659457933</v>
      </c>
      <c r="E1959" s="2">
        <f t="shared" si="181"/>
        <v>-9.1156393252843415E-2</v>
      </c>
      <c r="F1959" s="2">
        <f t="shared" si="185"/>
        <v>-8.9991632240202304E-2</v>
      </c>
      <c r="G1959" s="2">
        <f t="shared" si="183"/>
        <v>-1.1647610126411106E-3</v>
      </c>
      <c r="H1959" s="2" t="str">
        <f t="shared" si="184"/>
        <v>Hold</v>
      </c>
    </row>
    <row r="1960" spans="1:8" ht="13.5" x14ac:dyDescent="0.25">
      <c r="A1960" s="3">
        <f>TITRES_STAT!B1963</f>
        <v>45148</v>
      </c>
      <c r="B1960" s="6">
        <f>TITRES_STAT!D1963</f>
        <v>7.1181999999999999</v>
      </c>
      <c r="C1960" s="2">
        <f t="shared" si="180"/>
        <v>7.1114685307401881</v>
      </c>
      <c r="D1960" s="2">
        <f t="shared" si="182"/>
        <v>7.1667699684683273</v>
      </c>
      <c r="E1960" s="2">
        <f t="shared" si="181"/>
        <v>-5.5301437728139113E-2</v>
      </c>
      <c r="F1960" s="2">
        <f t="shared" si="185"/>
        <v>-8.3053593337789666E-2</v>
      </c>
      <c r="G1960" s="2">
        <f t="shared" si="183"/>
        <v>2.7752155609650553E-2</v>
      </c>
      <c r="H1960" s="2" t="str">
        <f t="shared" si="184"/>
        <v>Sell</v>
      </c>
    </row>
    <row r="1961" spans="1:8" ht="13.5" x14ac:dyDescent="0.25">
      <c r="A1961" s="3">
        <f>TITRES_STAT!B1964</f>
        <v>45149</v>
      </c>
      <c r="B1961" s="6">
        <f>TITRES_STAT!D1964</f>
        <v>7.2961</v>
      </c>
      <c r="C1961" s="2">
        <f t="shared" si="180"/>
        <v>7.1344426029340049</v>
      </c>
      <c r="D1961" s="2">
        <f t="shared" si="182"/>
        <v>7.1763499708040071</v>
      </c>
      <c r="E1961" s="2">
        <f t="shared" si="181"/>
        <v>-4.1907367870002155E-2</v>
      </c>
      <c r="F1961" s="2">
        <f t="shared" si="185"/>
        <v>-7.4824348244232161E-2</v>
      </c>
      <c r="G1961" s="2">
        <f t="shared" si="183"/>
        <v>3.2916980374230007E-2</v>
      </c>
      <c r="H1961" s="2" t="str">
        <f t="shared" si="184"/>
        <v>Sell</v>
      </c>
    </row>
    <row r="1962" spans="1:8" ht="13.5" x14ac:dyDescent="0.25">
      <c r="A1962" s="3">
        <f>TITRES_STAT!B1965</f>
        <v>45152</v>
      </c>
      <c r="B1962" s="6">
        <f>TITRES_STAT!D1965</f>
        <v>7.2118000000000002</v>
      </c>
      <c r="C1962" s="2">
        <f t="shared" si="180"/>
        <v>7.1751591255595422</v>
      </c>
      <c r="D1962" s="2">
        <f t="shared" si="182"/>
        <v>7.1789758988925998</v>
      </c>
      <c r="E1962" s="2">
        <f t="shared" si="181"/>
        <v>-3.8167733330576326E-3</v>
      </c>
      <c r="F1962" s="2">
        <f t="shared" si="185"/>
        <v>-6.0622833261997258E-2</v>
      </c>
      <c r="G1962" s="2">
        <f t="shared" si="183"/>
        <v>5.6806059928939626E-2</v>
      </c>
      <c r="H1962" s="2" t="str">
        <f t="shared" si="184"/>
        <v>Sell</v>
      </c>
    </row>
    <row r="1963" spans="1:8" ht="13.5" x14ac:dyDescent="0.25">
      <c r="A1963" s="3">
        <f>TITRES_STAT!B1966</f>
        <v>45153</v>
      </c>
      <c r="B1963" s="6">
        <f>TITRES_STAT!D1966</f>
        <v>7.3055000000000003</v>
      </c>
      <c r="C1963" s="2">
        <f t="shared" si="180"/>
        <v>7.2153807985503819</v>
      </c>
      <c r="D1963" s="2">
        <f t="shared" si="182"/>
        <v>7.1883480545301843</v>
      </c>
      <c r="E1963" s="2">
        <f t="shared" si="181"/>
        <v>2.7032744020197619E-2</v>
      </c>
      <c r="F1963" s="2">
        <f t="shared" si="185"/>
        <v>-4.3091717805558281E-2</v>
      </c>
      <c r="G1963" s="2">
        <f t="shared" si="183"/>
        <v>7.0124461825755907E-2</v>
      </c>
      <c r="H1963" s="2" t="str">
        <f t="shared" si="184"/>
        <v>Sell</v>
      </c>
    </row>
    <row r="1964" spans="1:8" ht="13.5" x14ac:dyDescent="0.25">
      <c r="A1964" s="3">
        <f>TITRES_STAT!B1967</f>
        <v>45154</v>
      </c>
      <c r="B1964" s="6">
        <f>TITRES_STAT!D1967</f>
        <v>7.2866999999999997</v>
      </c>
      <c r="C1964" s="2">
        <f t="shared" si="180"/>
        <v>7.2494145218503228</v>
      </c>
      <c r="D1964" s="2">
        <f t="shared" si="182"/>
        <v>7.1956333838242452</v>
      </c>
      <c r="E1964" s="2">
        <f t="shared" si="181"/>
        <v>5.3781138026077535E-2</v>
      </c>
      <c r="F1964" s="2">
        <f t="shared" si="185"/>
        <v>-2.3717146639231114E-2</v>
      </c>
      <c r="G1964" s="2">
        <f t="shared" si="183"/>
        <v>7.7498284665308642E-2</v>
      </c>
      <c r="H1964" s="2" t="str">
        <f t="shared" si="184"/>
        <v>Sell</v>
      </c>
    </row>
    <row r="1965" spans="1:8" ht="13.5" x14ac:dyDescent="0.25">
      <c r="A1965" s="3">
        <f>TITRES_STAT!B1968</f>
        <v>45155</v>
      </c>
      <c r="B1965" s="6">
        <f>TITRES_STAT!D1968</f>
        <v>7.2211999999999996</v>
      </c>
      <c r="C1965" s="2">
        <f t="shared" si="180"/>
        <v>7.2724430569502729</v>
      </c>
      <c r="D1965" s="2">
        <f t="shared" si="182"/>
        <v>7.1975272072446721</v>
      </c>
      <c r="E1965" s="2">
        <f t="shared" si="181"/>
        <v>7.4915849705600834E-2</v>
      </c>
      <c r="F1965" s="2">
        <f t="shared" si="185"/>
        <v>-3.9905473702647239E-3</v>
      </c>
      <c r="G1965" s="2">
        <f t="shared" si="183"/>
        <v>7.8906397075865553E-2</v>
      </c>
      <c r="H1965" s="2" t="str">
        <f t="shared" si="184"/>
        <v>Sell</v>
      </c>
    </row>
    <row r="1966" spans="1:8" ht="13.5" x14ac:dyDescent="0.25">
      <c r="A1966" s="3">
        <f>TITRES_STAT!B1969</f>
        <v>45156</v>
      </c>
      <c r="B1966" s="6">
        <f>TITRES_STAT!D1969</f>
        <v>7.1368999999999998</v>
      </c>
      <c r="C1966" s="2">
        <f t="shared" si="180"/>
        <v>7.2847287404963854</v>
      </c>
      <c r="D1966" s="2">
        <f t="shared" si="182"/>
        <v>7.1930363030043267</v>
      </c>
      <c r="E1966" s="2">
        <f t="shared" si="181"/>
        <v>9.1692437492058687E-2</v>
      </c>
      <c r="F1966" s="2">
        <f t="shared" si="185"/>
        <v>1.514604960219996E-2</v>
      </c>
      <c r="G1966" s="2">
        <f t="shared" si="183"/>
        <v>7.6546387889858722E-2</v>
      </c>
      <c r="H1966" s="2" t="str">
        <f t="shared" si="184"/>
        <v>Sell</v>
      </c>
    </row>
    <row r="1967" spans="1:8" ht="13.5" x14ac:dyDescent="0.25">
      <c r="A1967" s="3">
        <f>TITRES_STAT!B1970</f>
        <v>45159</v>
      </c>
      <c r="B1967" s="6">
        <f>TITRES_STAT!D1970</f>
        <v>7.0994000000000002</v>
      </c>
      <c r="C1967" s="2">
        <f t="shared" si="180"/>
        <v>7.2951243188815571</v>
      </c>
      <c r="D1967" s="2">
        <f t="shared" si="182"/>
        <v>7.186100280559562</v>
      </c>
      <c r="E1967" s="2">
        <f t="shared" si="181"/>
        <v>0.10902403832199514</v>
      </c>
      <c r="F1967" s="2">
        <f t="shared" si="185"/>
        <v>3.3921647346159003E-2</v>
      </c>
      <c r="G1967" s="2">
        <f t="shared" si="183"/>
        <v>7.5102390975836139E-2</v>
      </c>
      <c r="H1967" s="2" t="str">
        <f t="shared" si="184"/>
        <v>Sell</v>
      </c>
    </row>
    <row r="1968" spans="1:8" ht="13.5" x14ac:dyDescent="0.25">
      <c r="A1968" s="3">
        <f>TITRES_STAT!B1971</f>
        <v>45160</v>
      </c>
      <c r="B1968" s="6">
        <f>TITRES_STAT!D1971</f>
        <v>7.2118000000000002</v>
      </c>
      <c r="C1968" s="2">
        <f t="shared" si="180"/>
        <v>7.2952744236690101</v>
      </c>
      <c r="D1968" s="2">
        <f t="shared" si="182"/>
        <v>7.1880039634810764</v>
      </c>
      <c r="E1968" s="2">
        <f t="shared" si="181"/>
        <v>0.10727046018793374</v>
      </c>
      <c r="F1968" s="2">
        <f t="shared" si="185"/>
        <v>4.8591409914513953E-2</v>
      </c>
      <c r="G1968" s="2">
        <f t="shared" si="183"/>
        <v>5.8679050273419783E-2</v>
      </c>
      <c r="H1968" s="2" t="str">
        <f t="shared" si="184"/>
        <v>Sell</v>
      </c>
    </row>
    <row r="1969" spans="1:8" ht="13.5" x14ac:dyDescent="0.25">
      <c r="A1969" s="3">
        <f>TITRES_STAT!B1972</f>
        <v>45161</v>
      </c>
      <c r="B1969" s="6">
        <f>TITRES_STAT!D1972</f>
        <v>7.2024999999999997</v>
      </c>
      <c r="C1969" s="2">
        <f t="shared" si="180"/>
        <v>7.273786050796855</v>
      </c>
      <c r="D1969" s="2">
        <f t="shared" si="182"/>
        <v>7.1890777439639599</v>
      </c>
      <c r="E1969" s="2">
        <f t="shared" si="181"/>
        <v>8.4708306832895097E-2</v>
      </c>
      <c r="F1969" s="2">
        <f t="shared" si="185"/>
        <v>5.5814789298190184E-2</v>
      </c>
      <c r="G1969" s="2">
        <f t="shared" si="183"/>
        <v>2.8893517534704913E-2</v>
      </c>
      <c r="H1969" s="2" t="str">
        <f t="shared" si="184"/>
        <v>Sell</v>
      </c>
    </row>
    <row r="1970" spans="1:8" ht="13.5" x14ac:dyDescent="0.25">
      <c r="A1970" s="3">
        <f>TITRES_STAT!B1973</f>
        <v>45162</v>
      </c>
      <c r="B1970" s="6">
        <f>TITRES_STAT!D1973</f>
        <v>7.2118000000000002</v>
      </c>
      <c r="C1970" s="2">
        <f t="shared" si="180"/>
        <v>7.2498497352896472</v>
      </c>
      <c r="D1970" s="2">
        <f t="shared" si="182"/>
        <v>7.1907608740407039</v>
      </c>
      <c r="E1970" s="2">
        <f t="shared" si="181"/>
        <v>5.9088861248943303E-2</v>
      </c>
      <c r="F1970" s="2">
        <f t="shared" si="185"/>
        <v>5.6469603688340808E-2</v>
      </c>
      <c r="G1970" s="2">
        <f t="shared" si="183"/>
        <v>2.6192575606024948E-3</v>
      </c>
      <c r="H1970" s="2" t="str">
        <f t="shared" si="184"/>
        <v>Sell</v>
      </c>
    </row>
    <row r="1971" spans="1:8" ht="13.5" x14ac:dyDescent="0.25">
      <c r="A1971" s="3">
        <f>TITRES_STAT!B1974</f>
        <v>45163</v>
      </c>
      <c r="B1971" s="6">
        <f>TITRES_STAT!D1974</f>
        <v>7.2024999999999997</v>
      </c>
      <c r="C1971" s="2">
        <f t="shared" si="180"/>
        <v>7.2569651606297016</v>
      </c>
      <c r="D1971" s="2">
        <f t="shared" si="182"/>
        <v>7.1916304389265777</v>
      </c>
      <c r="E1971" s="2">
        <f t="shared" si="181"/>
        <v>6.5334721703123932E-2</v>
      </c>
      <c r="F1971" s="2">
        <f t="shared" si="185"/>
        <v>5.8242627291297436E-2</v>
      </c>
      <c r="G1971" s="2">
        <f t="shared" si="183"/>
        <v>7.0920944118264967E-3</v>
      </c>
      <c r="H1971" s="2" t="str">
        <f t="shared" si="184"/>
        <v>Sell</v>
      </c>
    </row>
    <row r="1972" spans="1:8" ht="13.5" x14ac:dyDescent="0.25">
      <c r="A1972" s="3">
        <f>TITRES_STAT!B1975</f>
        <v>45166</v>
      </c>
      <c r="B1972" s="6">
        <f>TITRES_STAT!D1975</f>
        <v>7.2492999999999999</v>
      </c>
      <c r="C1972" s="2">
        <f t="shared" si="180"/>
        <v>7.250016674378978</v>
      </c>
      <c r="D1972" s="2">
        <f t="shared" si="182"/>
        <v>7.1959022582653498</v>
      </c>
      <c r="E1972" s="2">
        <f t="shared" si="181"/>
        <v>5.4114416113628216E-2</v>
      </c>
      <c r="F1972" s="2">
        <f t="shared" si="185"/>
        <v>5.7416985055763592E-2</v>
      </c>
      <c r="G1972" s="2">
        <f t="shared" si="183"/>
        <v>-3.3025689421353754E-3</v>
      </c>
      <c r="H1972" s="2" t="str">
        <f t="shared" si="184"/>
        <v>Hold</v>
      </c>
    </row>
    <row r="1973" spans="1:8" ht="13.5" x14ac:dyDescent="0.25">
      <c r="A1973" s="3">
        <f>TITRES_STAT!B1976</f>
        <v>45167</v>
      </c>
      <c r="B1973" s="6">
        <f>TITRES_STAT!D1976</f>
        <v>7.2118000000000002</v>
      </c>
      <c r="C1973" s="2">
        <f t="shared" si="180"/>
        <v>7.2585525706283667</v>
      </c>
      <c r="D1973" s="2">
        <f t="shared" si="182"/>
        <v>7.197079868764213</v>
      </c>
      <c r="E1973" s="2">
        <f t="shared" si="181"/>
        <v>6.1472701864153656E-2</v>
      </c>
      <c r="F1973" s="2">
        <f t="shared" si="185"/>
        <v>5.8228128417441606E-2</v>
      </c>
      <c r="G1973" s="2">
        <f t="shared" si="183"/>
        <v>3.2445734467120499E-3</v>
      </c>
      <c r="H1973" s="2" t="str">
        <f t="shared" si="184"/>
        <v>Sell</v>
      </c>
    </row>
    <row r="1974" spans="1:8" ht="13.5" x14ac:dyDescent="0.25">
      <c r="A1974" s="3">
        <f>TITRES_STAT!B1977</f>
        <v>45168</v>
      </c>
      <c r="B1974" s="6">
        <f>TITRES_STAT!D1977</f>
        <v>7.2118000000000002</v>
      </c>
      <c r="C1974" s="2">
        <f t="shared" si="180"/>
        <v>7.2628829443778482</v>
      </c>
      <c r="D1974" s="2">
        <f t="shared" si="182"/>
        <v>7.1981702488557531</v>
      </c>
      <c r="E1974" s="2">
        <f t="shared" si="181"/>
        <v>6.4712695522095132E-2</v>
      </c>
      <c r="F1974" s="2">
        <f t="shared" si="185"/>
        <v>5.952504183837231E-2</v>
      </c>
      <c r="G1974" s="2">
        <f t="shared" si="183"/>
        <v>5.1876536837228218E-3</v>
      </c>
      <c r="H1974" s="2" t="str">
        <f t="shared" si="184"/>
        <v>Sell</v>
      </c>
    </row>
    <row r="1975" spans="1:8" ht="13.5" x14ac:dyDescent="0.25">
      <c r="A1975" s="3">
        <f>TITRES_STAT!B1978</f>
        <v>45169</v>
      </c>
      <c r="B1975" s="6">
        <f>TITRES_STAT!D1978</f>
        <v>7.165</v>
      </c>
      <c r="C1975" s="2">
        <f t="shared" si="180"/>
        <v>7.2564701837043328</v>
      </c>
      <c r="D1975" s="2">
        <f t="shared" si="182"/>
        <v>7.1957131933849565</v>
      </c>
      <c r="E1975" s="2">
        <f t="shared" si="181"/>
        <v>6.0756990319376314E-2</v>
      </c>
      <c r="F1975" s="2">
        <f t="shared" si="185"/>
        <v>5.9771431534573108E-2</v>
      </c>
      <c r="G1975" s="2">
        <f t="shared" si="183"/>
        <v>9.8555878480320602E-4</v>
      </c>
      <c r="H1975" s="2" t="str">
        <f t="shared" si="184"/>
        <v>Sell</v>
      </c>
    </row>
    <row r="1976" spans="1:8" ht="13.5" x14ac:dyDescent="0.25">
      <c r="A1976" s="3">
        <f>TITRES_STAT!B1979</f>
        <v>45170</v>
      </c>
      <c r="B1976" s="6">
        <f>TITRES_STAT!D1979</f>
        <v>7.165</v>
      </c>
      <c r="C1976" s="2">
        <f t="shared" si="180"/>
        <v>7.238074770826743</v>
      </c>
      <c r="D1976" s="2">
        <f t="shared" si="182"/>
        <v>7.1934381420231075</v>
      </c>
      <c r="E1976" s="2">
        <f t="shared" si="181"/>
        <v>4.4636628803635503E-2</v>
      </c>
      <c r="F1976" s="2">
        <f t="shared" si="185"/>
        <v>5.6744470988385587E-2</v>
      </c>
      <c r="G1976" s="2">
        <f t="shared" si="183"/>
        <v>-1.2107842184750084E-2</v>
      </c>
      <c r="H1976" s="2" t="str">
        <f t="shared" si="184"/>
        <v>Hold</v>
      </c>
    </row>
    <row r="1977" spans="1:8" ht="13.5" x14ac:dyDescent="0.25">
      <c r="A1977" s="3">
        <f>TITRES_STAT!B1980</f>
        <v>45173</v>
      </c>
      <c r="B1977" s="6">
        <f>TITRES_STAT!D1980</f>
        <v>7.2118000000000002</v>
      </c>
      <c r="C1977" s="2">
        <f t="shared" si="180"/>
        <v>7.2167401906995519</v>
      </c>
      <c r="D1977" s="2">
        <f t="shared" si="182"/>
        <v>7.1947982796510255</v>
      </c>
      <c r="E1977" s="2">
        <f t="shared" si="181"/>
        <v>2.1941911048526386E-2</v>
      </c>
      <c r="F1977" s="2">
        <f t="shared" si="185"/>
        <v>4.9783959000413748E-2</v>
      </c>
      <c r="G1977" s="2">
        <f t="shared" si="183"/>
        <v>-2.7842047951887362E-2</v>
      </c>
      <c r="H1977" s="2" t="str">
        <f t="shared" si="184"/>
        <v>Hold</v>
      </c>
    </row>
    <row r="1978" spans="1:8" ht="13.5" x14ac:dyDescent="0.25">
      <c r="A1978" s="3">
        <f>TITRES_STAT!B1981</f>
        <v>45174</v>
      </c>
      <c r="B1978" s="6">
        <f>TITRES_STAT!D1981</f>
        <v>7.1931000000000003</v>
      </c>
      <c r="C1978" s="2">
        <f t="shared" si="180"/>
        <v>7.2159801613611592</v>
      </c>
      <c r="D1978" s="2">
        <f t="shared" si="182"/>
        <v>7.1946724811583573</v>
      </c>
      <c r="E1978" s="2">
        <f t="shared" si="181"/>
        <v>2.1307680202801826E-2</v>
      </c>
      <c r="F1978" s="2">
        <f t="shared" si="185"/>
        <v>4.4088703240891362E-2</v>
      </c>
      <c r="G1978" s="2">
        <f t="shared" si="183"/>
        <v>-2.2781023038089536E-2</v>
      </c>
      <c r="H1978" s="2" t="str">
        <f t="shared" si="184"/>
        <v>Hold</v>
      </c>
    </row>
    <row r="1979" spans="1:8" ht="13.5" x14ac:dyDescent="0.25">
      <c r="A1979" s="3">
        <f>TITRES_STAT!B1982</f>
        <v>45175</v>
      </c>
      <c r="B1979" s="6">
        <f>TITRES_STAT!D1982</f>
        <v>7.3522999999999996</v>
      </c>
      <c r="C1979" s="2">
        <f t="shared" si="180"/>
        <v>7.2139062903825195</v>
      </c>
      <c r="D1979" s="2">
        <f t="shared" si="182"/>
        <v>7.2063485936651457</v>
      </c>
      <c r="E1979" s="2">
        <f t="shared" si="181"/>
        <v>7.5576967173738296E-3</v>
      </c>
      <c r="F1979" s="2">
        <f t="shared" si="185"/>
        <v>3.6782501936187859E-2</v>
      </c>
      <c r="G1979" s="2">
        <f t="shared" si="183"/>
        <v>-2.9224805218814029E-2</v>
      </c>
      <c r="H1979" s="2" t="str">
        <f t="shared" si="184"/>
        <v>Hold</v>
      </c>
    </row>
    <row r="1980" spans="1:8" ht="13.5" x14ac:dyDescent="0.25">
      <c r="A1980" s="3">
        <f>TITRES_STAT!B1983</f>
        <v>45176</v>
      </c>
      <c r="B1980" s="6">
        <f>TITRES_STAT!D1983</f>
        <v>7.3055000000000003</v>
      </c>
      <c r="C1980" s="2">
        <f t="shared" si="180"/>
        <v>7.2135822457082863</v>
      </c>
      <c r="D1980" s="2">
        <f t="shared" si="182"/>
        <v>7.2136931422825423</v>
      </c>
      <c r="E1980" s="2">
        <f t="shared" si="181"/>
        <v>-1.1089657425600308E-4</v>
      </c>
      <c r="F1980" s="2">
        <f t="shared" si="185"/>
        <v>2.9403822234099087E-2</v>
      </c>
      <c r="G1980" s="2">
        <f t="shared" si="183"/>
        <v>-2.951471880835509E-2</v>
      </c>
      <c r="H1980" s="2" t="str">
        <f t="shared" si="184"/>
        <v>Hold</v>
      </c>
    </row>
    <row r="1981" spans="1:8" ht="13.5" x14ac:dyDescent="0.25">
      <c r="A1981" s="3">
        <f>TITRES_STAT!B1984</f>
        <v>45177</v>
      </c>
      <c r="B1981" s="6">
        <f>TITRES_STAT!D1984</f>
        <v>7.3429000000000002</v>
      </c>
      <c r="C1981" s="2">
        <f t="shared" si="180"/>
        <v>7.2118772848300878</v>
      </c>
      <c r="D1981" s="2">
        <f t="shared" si="182"/>
        <v>7.2232640206319836</v>
      </c>
      <c r="E1981" s="2">
        <f t="shared" si="181"/>
        <v>-1.1386735801895753E-2</v>
      </c>
      <c r="F1981" s="2">
        <f t="shared" si="185"/>
        <v>2.124571062690012E-2</v>
      </c>
      <c r="G1981" s="2">
        <f t="shared" si="183"/>
        <v>-3.2632446428795869E-2</v>
      </c>
      <c r="H1981" s="2" t="str">
        <f t="shared" si="184"/>
        <v>Hold</v>
      </c>
    </row>
    <row r="1982" spans="1:8" ht="13.5" x14ac:dyDescent="0.25">
      <c r="A1982" s="3">
        <f>TITRES_STAT!B1985</f>
        <v>45180</v>
      </c>
      <c r="B1982" s="6">
        <f>TITRES_STAT!D1985</f>
        <v>7.4179000000000004</v>
      </c>
      <c r="C1982" s="2">
        <f t="shared" si="180"/>
        <v>7.2176346256254584</v>
      </c>
      <c r="D1982" s="2">
        <f t="shared" si="182"/>
        <v>7.23768150058517</v>
      </c>
      <c r="E1982" s="2">
        <f t="shared" si="181"/>
        <v>-2.004687495971158E-2</v>
      </c>
      <c r="F1982" s="2">
        <f t="shared" si="185"/>
        <v>1.298719350957778E-2</v>
      </c>
      <c r="G1982" s="2">
        <f t="shared" si="183"/>
        <v>-3.3034068469289357E-2</v>
      </c>
      <c r="H1982" s="2" t="str">
        <f t="shared" si="184"/>
        <v>Hold</v>
      </c>
    </row>
    <row r="1983" spans="1:8" ht="13.5" x14ac:dyDescent="0.25">
      <c r="A1983" s="3">
        <f>TITRES_STAT!B1986</f>
        <v>45181</v>
      </c>
      <c r="B1983" s="6">
        <f>TITRES_STAT!D1986</f>
        <v>7.4179000000000004</v>
      </c>
      <c r="C1983" s="2">
        <f t="shared" si="180"/>
        <v>7.2167369909138497</v>
      </c>
      <c r="D1983" s="2">
        <f t="shared" si="182"/>
        <v>7.2510310190603429</v>
      </c>
      <c r="E1983" s="2">
        <f t="shared" si="181"/>
        <v>-3.4294028146493183E-2</v>
      </c>
      <c r="F1983" s="2">
        <f t="shared" si="185"/>
        <v>3.530949178363588E-3</v>
      </c>
      <c r="G1983" s="2">
        <f t="shared" si="183"/>
        <v>-3.7824977324856769E-2</v>
      </c>
      <c r="H1983" s="2" t="str">
        <f t="shared" si="184"/>
        <v>Hold</v>
      </c>
    </row>
    <row r="1984" spans="1:8" ht="13.5" x14ac:dyDescent="0.25">
      <c r="A1984" s="3">
        <f>TITRES_STAT!B1987</f>
        <v>45182</v>
      </c>
      <c r="B1984" s="6">
        <f>TITRES_STAT!D1987</f>
        <v>7.4741</v>
      </c>
      <c r="C1984" s="2">
        <f t="shared" si="180"/>
        <v>7.2159774538501811</v>
      </c>
      <c r="D1984" s="2">
        <f t="shared" si="182"/>
        <v>7.2675546472780947</v>
      </c>
      <c r="E1984" s="2">
        <f t="shared" si="181"/>
        <v>-5.157719342791367E-2</v>
      </c>
      <c r="F1984" s="2">
        <f t="shared" si="185"/>
        <v>-7.4906793428918643E-3</v>
      </c>
      <c r="G1984" s="2">
        <f t="shared" si="183"/>
        <v>-4.4086514085021802E-2</v>
      </c>
      <c r="H1984" s="2" t="str">
        <f t="shared" si="184"/>
        <v>Hold</v>
      </c>
    </row>
    <row r="1985" spans="1:8" ht="13.5" x14ac:dyDescent="0.25">
      <c r="A1985" s="3">
        <f>TITRES_STAT!B1988</f>
        <v>45183</v>
      </c>
      <c r="B1985" s="6">
        <f>TITRES_STAT!D1988</f>
        <v>7.4927999999999999</v>
      </c>
      <c r="C1985" s="2">
        <f t="shared" si="180"/>
        <v>7.2081347686424611</v>
      </c>
      <c r="D1985" s="2">
        <f t="shared" si="182"/>
        <v>7.2842394882204582</v>
      </c>
      <c r="E1985" s="2">
        <f t="shared" si="181"/>
        <v>-7.6104719577997137E-2</v>
      </c>
      <c r="F1985" s="2">
        <f t="shared" si="185"/>
        <v>-2.1213487389912921E-2</v>
      </c>
      <c r="G1985" s="2">
        <f t="shared" si="183"/>
        <v>-5.4891232188084213E-2</v>
      </c>
      <c r="H1985" s="2" t="str">
        <f t="shared" si="184"/>
        <v>Hold</v>
      </c>
    </row>
    <row r="1986" spans="1:8" ht="13.5" x14ac:dyDescent="0.25">
      <c r="A1986" s="3">
        <f>TITRES_STAT!B1989</f>
        <v>45184</v>
      </c>
      <c r="B1986" s="6">
        <f>TITRES_STAT!D1989</f>
        <v>7.4927999999999999</v>
      </c>
      <c r="C1986" s="2">
        <f t="shared" si="180"/>
        <v>7.2014986503897749</v>
      </c>
      <c r="D1986" s="2">
        <f t="shared" si="182"/>
        <v>7.2996884150189425</v>
      </c>
      <c r="E1986" s="2">
        <f t="shared" si="181"/>
        <v>-9.818976462916762E-2</v>
      </c>
      <c r="F1986" s="2">
        <f t="shared" si="185"/>
        <v>-3.6608742837763858E-2</v>
      </c>
      <c r="G1986" s="2">
        <f t="shared" si="183"/>
        <v>-6.1581021791403762E-2</v>
      </c>
      <c r="H1986" s="2" t="str">
        <f t="shared" si="184"/>
        <v>Hold</v>
      </c>
    </row>
    <row r="1987" spans="1:8" ht="13.5" x14ac:dyDescent="0.25">
      <c r="A1987" s="3">
        <f>TITRES_STAT!B1990</f>
        <v>45187</v>
      </c>
      <c r="B1987" s="6">
        <f>TITRES_STAT!D1990</f>
        <v>7.4927999999999999</v>
      </c>
      <c r="C1987" s="2">
        <f t="shared" si="180"/>
        <v>7.2030834734067319</v>
      </c>
      <c r="D1987" s="2">
        <f t="shared" si="182"/>
        <v>7.3139929768693914</v>
      </c>
      <c r="E1987" s="2">
        <f t="shared" si="181"/>
        <v>-0.11090950346265949</v>
      </c>
      <c r="F1987" s="2">
        <f t="shared" si="185"/>
        <v>-5.1468894962742984E-2</v>
      </c>
      <c r="G1987" s="2">
        <f t="shared" si="183"/>
        <v>-5.9440608499916503E-2</v>
      </c>
      <c r="H1987" s="2" t="str">
        <f t="shared" si="184"/>
        <v>Hold</v>
      </c>
    </row>
    <row r="1988" spans="1:8" ht="13.5" x14ac:dyDescent="0.25">
      <c r="A1988" s="3">
        <f>TITRES_STAT!B1991</f>
        <v>45188</v>
      </c>
      <c r="B1988" s="6">
        <f>TITRES_STAT!D1991</f>
        <v>7.4459999999999997</v>
      </c>
      <c r="C1988" s="2">
        <f t="shared" si="180"/>
        <v>7.2015475544210812</v>
      </c>
      <c r="D1988" s="2">
        <f t="shared" si="182"/>
        <v>7.323771274879066</v>
      </c>
      <c r="E1988" s="2">
        <f t="shared" si="181"/>
        <v>-0.1222237204579848</v>
      </c>
      <c r="F1988" s="2">
        <f t="shared" si="185"/>
        <v>-6.5619860061791352E-2</v>
      </c>
      <c r="G1988" s="2">
        <f t="shared" si="183"/>
        <v>-5.6603860396193445E-2</v>
      </c>
      <c r="H1988" s="2" t="str">
        <f t="shared" si="184"/>
        <v>Hold</v>
      </c>
    </row>
    <row r="1989" spans="1:8" ht="13.5" x14ac:dyDescent="0.25">
      <c r="A1989" s="3">
        <f>TITRES_STAT!B1992</f>
        <v>45189</v>
      </c>
      <c r="B1989" s="6">
        <f>TITRES_STAT!D1992</f>
        <v>7.3898000000000001</v>
      </c>
      <c r="C1989" s="2">
        <f t="shared" si="180"/>
        <v>7.2247402383562989</v>
      </c>
      <c r="D1989" s="2">
        <f t="shared" si="182"/>
        <v>7.3286622915546902</v>
      </c>
      <c r="E1989" s="2">
        <f t="shared" si="181"/>
        <v>-0.10392205319839132</v>
      </c>
      <c r="F1989" s="2">
        <f t="shared" si="185"/>
        <v>-7.3280298689111345E-2</v>
      </c>
      <c r="G1989" s="2">
        <f t="shared" si="183"/>
        <v>-3.0641754509279973E-2</v>
      </c>
      <c r="H1989" s="2" t="str">
        <f t="shared" si="184"/>
        <v>Hold</v>
      </c>
    </row>
    <row r="1990" spans="1:8" ht="13.5" x14ac:dyDescent="0.25">
      <c r="A1990" s="3">
        <f>TITRES_STAT!B1993</f>
        <v>45190</v>
      </c>
      <c r="B1990" s="6">
        <f>TITRES_STAT!D1993</f>
        <v>7.2866999999999997</v>
      </c>
      <c r="C1990" s="2">
        <f t="shared" si="180"/>
        <v>7.237164817070715</v>
      </c>
      <c r="D1990" s="2">
        <f t="shared" si="182"/>
        <v>7.3255539736617505</v>
      </c>
      <c r="E1990" s="2">
        <f t="shared" si="181"/>
        <v>-8.8389156591035523E-2</v>
      </c>
      <c r="F1990" s="2">
        <f t="shared" si="185"/>
        <v>-7.6302070269496175E-2</v>
      </c>
      <c r="G1990" s="2">
        <f t="shared" si="183"/>
        <v>-1.2087086321539348E-2</v>
      </c>
      <c r="H1990" s="2" t="str">
        <f t="shared" si="184"/>
        <v>Hold</v>
      </c>
    </row>
    <row r="1991" spans="1:8" ht="13.5" x14ac:dyDescent="0.25">
      <c r="A1991" s="3">
        <f>TITRES_STAT!B1994</f>
        <v>45191</v>
      </c>
      <c r="B1991" s="6">
        <f>TITRES_STAT!D1994</f>
        <v>7.2866999999999997</v>
      </c>
      <c r="C1991" s="2">
        <f t="shared" si="180"/>
        <v>7.2534317682906053</v>
      </c>
      <c r="D1991" s="2">
        <f t="shared" si="182"/>
        <v>7.3226759015386582</v>
      </c>
      <c r="E1991" s="2">
        <f t="shared" si="181"/>
        <v>-6.9244133248052897E-2</v>
      </c>
      <c r="F1991" s="2">
        <f t="shared" si="185"/>
        <v>-7.4890482865207525E-2</v>
      </c>
      <c r="G1991" s="2">
        <f t="shared" si="183"/>
        <v>5.6463496171546279E-3</v>
      </c>
      <c r="H1991" s="2" t="str">
        <f t="shared" si="184"/>
        <v>Sell</v>
      </c>
    </row>
    <row r="1992" spans="1:8" ht="13.5" x14ac:dyDescent="0.25">
      <c r="A1992" s="3">
        <f>TITRES_STAT!B1995</f>
        <v>45194</v>
      </c>
      <c r="B1992" s="6">
        <f>TITRES_STAT!D1995</f>
        <v>7.2118000000000002</v>
      </c>
      <c r="C1992" s="2">
        <f t="shared" si="180"/>
        <v>7.2787345731689737</v>
      </c>
      <c r="D1992" s="2">
        <f t="shared" si="182"/>
        <v>7.3144628717950546</v>
      </c>
      <c r="E1992" s="2">
        <f t="shared" si="181"/>
        <v>-3.5728298626080957E-2</v>
      </c>
      <c r="F1992" s="2">
        <f t="shared" si="185"/>
        <v>-6.7058046017382217E-2</v>
      </c>
      <c r="G1992" s="2">
        <f t="shared" si="183"/>
        <v>3.132974739130126E-2</v>
      </c>
      <c r="H1992" s="2" t="str">
        <f t="shared" si="184"/>
        <v>Sell</v>
      </c>
    </row>
    <row r="1993" spans="1:8" ht="13.5" x14ac:dyDescent="0.25">
      <c r="A1993" s="3">
        <f>TITRES_STAT!B1996</f>
        <v>45195</v>
      </c>
      <c r="B1993" s="6">
        <f>TITRES_STAT!D1996</f>
        <v>7.2961</v>
      </c>
      <c r="C1993" s="2">
        <f t="shared" si="180"/>
        <v>7.3001446388352855</v>
      </c>
      <c r="D1993" s="2">
        <f t="shared" si="182"/>
        <v>7.3131026590694956</v>
      </c>
      <c r="E1993" s="2">
        <f t="shared" si="181"/>
        <v>-1.295802023421011E-2</v>
      </c>
      <c r="F1993" s="2">
        <f t="shared" si="185"/>
        <v>-5.6238040860747796E-2</v>
      </c>
      <c r="G1993" s="2">
        <f t="shared" si="183"/>
        <v>4.3280020626537685E-2</v>
      </c>
      <c r="H1993" s="2" t="str">
        <f t="shared" si="184"/>
        <v>Sell</v>
      </c>
    </row>
    <row r="1994" spans="1:8" ht="13.5" x14ac:dyDescent="0.25">
      <c r="A1994" s="3">
        <f>TITRES_STAT!B1997</f>
        <v>45197</v>
      </c>
      <c r="B1994" s="6">
        <f>TITRES_STAT!D1997</f>
        <v>7.2118000000000002</v>
      </c>
      <c r="C1994" s="2">
        <f t="shared" si="180"/>
        <v>7.3269070020913958</v>
      </c>
      <c r="D1994" s="2">
        <f t="shared" si="182"/>
        <v>7.3055987583976814</v>
      </c>
      <c r="E1994" s="2">
        <f t="shared" si="181"/>
        <v>2.1308243693714424E-2</v>
      </c>
      <c r="F1994" s="2">
        <f t="shared" si="185"/>
        <v>-4.0728783949855352E-2</v>
      </c>
      <c r="G1994" s="2">
        <f t="shared" si="183"/>
        <v>6.2037027643569775E-2</v>
      </c>
      <c r="H1994" s="2" t="str">
        <f t="shared" si="184"/>
        <v>Sell</v>
      </c>
    </row>
    <row r="1995" spans="1:8" ht="13.5" x14ac:dyDescent="0.25">
      <c r="A1995" s="3">
        <f>TITRES_STAT!B1998</f>
        <v>45198</v>
      </c>
      <c r="B1995" s="6">
        <f>TITRES_STAT!D1998</f>
        <v>7.2118000000000002</v>
      </c>
      <c r="C1995" s="2">
        <f t="shared" si="180"/>
        <v>7.352429001769643</v>
      </c>
      <c r="D1995" s="2">
        <f t="shared" si="182"/>
        <v>7.2986507022200753</v>
      </c>
      <c r="E1995" s="2">
        <f t="shared" si="181"/>
        <v>5.3778299549567699E-2</v>
      </c>
      <c r="F1995" s="2">
        <f t="shared" si="185"/>
        <v>-2.1827367249970739E-2</v>
      </c>
      <c r="G1995" s="2">
        <f t="shared" si="183"/>
        <v>7.5605666799538437E-2</v>
      </c>
      <c r="H1995" s="2" t="str">
        <f t="shared" si="184"/>
        <v>Sell</v>
      </c>
    </row>
    <row r="1996" spans="1:8" ht="13.5" x14ac:dyDescent="0.25">
      <c r="A1996" s="3">
        <f>TITRES_STAT!B1999</f>
        <v>45201</v>
      </c>
      <c r="B1996" s="6">
        <f>TITRES_STAT!D1999</f>
        <v>7.2118000000000002</v>
      </c>
      <c r="C1996" s="2">
        <f t="shared" si="180"/>
        <v>7.3740245399589277</v>
      </c>
      <c r="D1996" s="2">
        <f t="shared" si="182"/>
        <v>7.2922173168704401</v>
      </c>
      <c r="E1996" s="2">
        <f t="shared" si="181"/>
        <v>8.1807223088487646E-2</v>
      </c>
      <c r="F1996" s="2">
        <f t="shared" si="185"/>
        <v>-1.1004491822790598E-3</v>
      </c>
      <c r="G1996" s="2">
        <f t="shared" si="183"/>
        <v>8.2907672270766702E-2</v>
      </c>
      <c r="H1996" s="2" t="str">
        <f t="shared" si="184"/>
        <v>Sell</v>
      </c>
    </row>
    <row r="1997" spans="1:8" ht="13.5" x14ac:dyDescent="0.25">
      <c r="A1997" s="3">
        <f>TITRES_STAT!B2000</f>
        <v>45202</v>
      </c>
      <c r="B1997" s="6">
        <f>TITRES_STAT!D2000</f>
        <v>7.5396000000000001</v>
      </c>
      <c r="C1997" s="2">
        <f t="shared" si="180"/>
        <v>7.3922976876575532</v>
      </c>
      <c r="D1997" s="2">
        <f t="shared" si="182"/>
        <v>7.3105419600652226</v>
      </c>
      <c r="E1997" s="2">
        <f t="shared" si="181"/>
        <v>8.1755727592330629E-2</v>
      </c>
      <c r="F1997" s="2">
        <f t="shared" si="185"/>
        <v>1.5470786172642878E-2</v>
      </c>
      <c r="G1997" s="2">
        <f t="shared" si="183"/>
        <v>6.6284941419687757E-2</v>
      </c>
      <c r="H1997" s="2" t="str">
        <f t="shared" si="184"/>
        <v>Sell</v>
      </c>
    </row>
    <row r="1998" spans="1:8" ht="13.5" x14ac:dyDescent="0.25">
      <c r="A1998" s="3">
        <f>TITRES_STAT!B2001</f>
        <v>45203</v>
      </c>
      <c r="B1998" s="6">
        <f>TITRES_STAT!D2001</f>
        <v>7.3990999999999998</v>
      </c>
      <c r="C1998" s="2">
        <f t="shared" si="180"/>
        <v>7.4005595818640835</v>
      </c>
      <c r="D1998" s="2">
        <f t="shared" si="182"/>
        <v>7.3171018148752056</v>
      </c>
      <c r="E1998" s="2">
        <f t="shared" si="181"/>
        <v>8.3457766988877857E-2</v>
      </c>
      <c r="F1998" s="2">
        <f t="shared" si="185"/>
        <v>2.9068182335889873E-2</v>
      </c>
      <c r="G1998" s="2">
        <f t="shared" si="183"/>
        <v>5.4389584652987988E-2</v>
      </c>
      <c r="H1998" s="2" t="str">
        <f t="shared" si="184"/>
        <v>Sell</v>
      </c>
    </row>
    <row r="1999" spans="1:8" ht="13.5" x14ac:dyDescent="0.25">
      <c r="A1999" s="3">
        <f>TITRES_STAT!B2002</f>
        <v>45204</v>
      </c>
      <c r="B1999" s="6">
        <f>TITRES_STAT!D2002</f>
        <v>7.3710000000000004</v>
      </c>
      <c r="C1999" s="2">
        <f t="shared" ref="C1999:C2062" si="186">$C$4*B1989+C1998*(1-$C$4)</f>
        <v>7.3989042615773011</v>
      </c>
      <c r="D1999" s="2">
        <f t="shared" si="182"/>
        <v>7.3210942730325979</v>
      </c>
      <c r="E1999" s="2">
        <f t="shared" si="181"/>
        <v>7.7809988544703224E-2</v>
      </c>
      <c r="F1999" s="2">
        <f t="shared" si="185"/>
        <v>3.8816543577652546E-2</v>
      </c>
      <c r="G1999" s="2">
        <f t="shared" si="183"/>
        <v>3.8993444967050678E-2</v>
      </c>
      <c r="H1999" s="2" t="str">
        <f t="shared" si="184"/>
        <v>Sell</v>
      </c>
    </row>
    <row r="2000" spans="1:8" ht="13.5" x14ac:dyDescent="0.25">
      <c r="A2000" s="3">
        <f>TITRES_STAT!B2003</f>
        <v>45205</v>
      </c>
      <c r="B2000" s="6">
        <f>TITRES_STAT!D2003</f>
        <v>7.3990999999999998</v>
      </c>
      <c r="C2000" s="2">
        <f t="shared" si="186"/>
        <v>7.3816420674884853</v>
      </c>
      <c r="D2000" s="2">
        <f t="shared" si="182"/>
        <v>7.326872475030183</v>
      </c>
      <c r="E2000" s="2">
        <f t="shared" si="181"/>
        <v>5.4769592458302263E-2</v>
      </c>
      <c r="F2000" s="2">
        <f t="shared" si="185"/>
        <v>4.2007153353782495E-2</v>
      </c>
      <c r="G2000" s="2">
        <f t="shared" si="183"/>
        <v>1.2762439104519768E-2</v>
      </c>
      <c r="H2000" s="2" t="str">
        <f t="shared" si="184"/>
        <v>Sell</v>
      </c>
    </row>
    <row r="2001" spans="1:8" ht="13.5" x14ac:dyDescent="0.25">
      <c r="A2001" s="3">
        <f>TITRES_STAT!B2004</f>
        <v>45208</v>
      </c>
      <c r="B2001" s="6">
        <f>TITRES_STAT!D2004</f>
        <v>7.3898000000000001</v>
      </c>
      <c r="C2001" s="2">
        <f t="shared" si="186"/>
        <v>7.36703559556718</v>
      </c>
      <c r="D2001" s="2">
        <f t="shared" si="182"/>
        <v>7.331533773176095</v>
      </c>
      <c r="E2001" s="2">
        <f t="shared" si="181"/>
        <v>3.5501822391085014E-2</v>
      </c>
      <c r="F2001" s="2">
        <f t="shared" si="185"/>
        <v>4.0706087161243E-2</v>
      </c>
      <c r="G2001" s="2">
        <f t="shared" si="183"/>
        <v>-5.2042647701579861E-3</v>
      </c>
      <c r="H2001" s="2" t="str">
        <f t="shared" si="184"/>
        <v>Hold</v>
      </c>
    </row>
    <row r="2002" spans="1:8" ht="13.5" x14ac:dyDescent="0.25">
      <c r="A2002" s="3">
        <f>TITRES_STAT!B2005</f>
        <v>45209</v>
      </c>
      <c r="B2002" s="6">
        <f>TITRES_STAT!D2005</f>
        <v>7.2492999999999999</v>
      </c>
      <c r="C2002" s="2">
        <f t="shared" si="186"/>
        <v>7.343153196249153</v>
      </c>
      <c r="D2002" s="2">
        <f t="shared" si="182"/>
        <v>7.3254423825704578</v>
      </c>
      <c r="E2002" s="2">
        <f t="shared" si="181"/>
        <v>1.7710813678695203E-2</v>
      </c>
      <c r="F2002" s="2">
        <f t="shared" si="185"/>
        <v>3.6107032464733443E-2</v>
      </c>
      <c r="G2002" s="2">
        <f t="shared" si="183"/>
        <v>-1.839621878603824E-2</v>
      </c>
      <c r="H2002" s="2" t="str">
        <f t="shared" si="184"/>
        <v>Hold</v>
      </c>
    </row>
    <row r="2003" spans="1:8" ht="13.5" x14ac:dyDescent="0.25">
      <c r="A2003" s="3">
        <f>TITRES_STAT!B2006</f>
        <v>45210</v>
      </c>
      <c r="B2003" s="6">
        <f>TITRES_STAT!D2006</f>
        <v>7.2211999999999996</v>
      </c>
      <c r="C2003" s="2">
        <f t="shared" si="186"/>
        <v>7.3359142429800528</v>
      </c>
      <c r="D2003" s="2">
        <f t="shared" si="182"/>
        <v>7.3177207246022764</v>
      </c>
      <c r="E2003" s="2">
        <f t="shared" si="181"/>
        <v>1.8193518377776385E-2</v>
      </c>
      <c r="F2003" s="2">
        <f t="shared" si="185"/>
        <v>3.2524329647342032E-2</v>
      </c>
      <c r="G2003" s="2">
        <f t="shared" si="183"/>
        <v>-1.4330811269565646E-2</v>
      </c>
      <c r="H2003" s="2" t="str">
        <f t="shared" si="184"/>
        <v>Hold</v>
      </c>
    </row>
    <row r="2004" spans="1:8" ht="13.5" x14ac:dyDescent="0.25">
      <c r="A2004" s="3">
        <f>TITRES_STAT!B2007</f>
        <v>45211</v>
      </c>
      <c r="B2004" s="6">
        <f>TITRES_STAT!D2007</f>
        <v>7.2587000000000002</v>
      </c>
      <c r="C2004" s="2">
        <f t="shared" si="186"/>
        <v>7.3168197440600444</v>
      </c>
      <c r="D2004" s="2">
        <f t="shared" si="182"/>
        <v>7.3133488190761815</v>
      </c>
      <c r="E2004" s="2">
        <f t="shared" si="181"/>
        <v>3.4709249838629219E-3</v>
      </c>
      <c r="F2004" s="2">
        <f t="shared" si="185"/>
        <v>2.6713648714646213E-2</v>
      </c>
      <c r="G2004" s="2">
        <f t="shared" si="183"/>
        <v>-2.3242723730783291E-2</v>
      </c>
      <c r="H2004" s="2" t="str">
        <f t="shared" si="184"/>
        <v>Hold</v>
      </c>
    </row>
    <row r="2005" spans="1:8" ht="13.5" x14ac:dyDescent="0.25">
      <c r="A2005" s="3">
        <f>TITRES_STAT!B2008</f>
        <v>45212</v>
      </c>
      <c r="B2005" s="6">
        <f>TITRES_STAT!D2008</f>
        <v>7.2587000000000002</v>
      </c>
      <c r="C2005" s="2">
        <f t="shared" si="186"/>
        <v>7.3006628603584982</v>
      </c>
      <c r="D2005" s="2">
        <f t="shared" si="182"/>
        <v>7.3093007584038716</v>
      </c>
      <c r="E2005" s="2">
        <f t="shared" si="181"/>
        <v>-8.6378980453734044E-3</v>
      </c>
      <c r="F2005" s="2">
        <f t="shared" si="185"/>
        <v>1.9643339362642294E-2</v>
      </c>
      <c r="G2005" s="2">
        <f t="shared" si="183"/>
        <v>-2.8281237408015698E-2</v>
      </c>
      <c r="H2005" s="2" t="str">
        <f t="shared" si="184"/>
        <v>Hold</v>
      </c>
    </row>
    <row r="2006" spans="1:8" ht="13.5" x14ac:dyDescent="0.25">
      <c r="A2006" s="3">
        <f>TITRES_STAT!B2009</f>
        <v>45215</v>
      </c>
      <c r="B2006" s="6">
        <f>TITRES_STAT!D2009</f>
        <v>7.2587000000000002</v>
      </c>
      <c r="C2006" s="2">
        <f t="shared" si="186"/>
        <v>7.2869916510725758</v>
      </c>
      <c r="D2006" s="2">
        <f t="shared" si="182"/>
        <v>7.3055525540776589</v>
      </c>
      <c r="E2006" s="2">
        <f t="shared" si="181"/>
        <v>-1.8560903005083063E-2</v>
      </c>
      <c r="F2006" s="2">
        <f t="shared" si="185"/>
        <v>1.2002490889097222E-2</v>
      </c>
      <c r="G2006" s="2">
        <f t="shared" si="183"/>
        <v>-3.0563393894180287E-2</v>
      </c>
      <c r="H2006" s="2" t="str">
        <f t="shared" si="184"/>
        <v>Hold</v>
      </c>
    </row>
    <row r="2007" spans="1:8" ht="13.5" x14ac:dyDescent="0.25">
      <c r="A2007" s="3">
        <f>TITRES_STAT!B2010</f>
        <v>45216</v>
      </c>
      <c r="B2007" s="6">
        <f>TITRES_STAT!D2010</f>
        <v>7.2679999999999998</v>
      </c>
      <c r="C2007" s="2">
        <f t="shared" si="186"/>
        <v>7.3258544739844869</v>
      </c>
      <c r="D2007" s="2">
        <f t="shared" si="182"/>
        <v>7.3027708834052394</v>
      </c>
      <c r="E2007" s="2">
        <f t="shared" si="181"/>
        <v>2.308359057924747E-2</v>
      </c>
      <c r="F2007" s="2">
        <f t="shared" si="185"/>
        <v>1.4218710827127272E-2</v>
      </c>
      <c r="G2007" s="2">
        <f t="shared" si="183"/>
        <v>8.8648797521201986E-3</v>
      </c>
      <c r="H2007" s="2" t="str">
        <f t="shared" si="184"/>
        <v>Sell</v>
      </c>
    </row>
    <row r="2008" spans="1:8" ht="13.5" x14ac:dyDescent="0.25">
      <c r="A2008" s="3">
        <f>TITRES_STAT!B2011</f>
        <v>45217</v>
      </c>
      <c r="B2008" s="6">
        <f>TITRES_STAT!D2011</f>
        <v>7.4366000000000003</v>
      </c>
      <c r="C2008" s="2">
        <f t="shared" si="186"/>
        <v>7.3371230164484125</v>
      </c>
      <c r="D2008" s="2">
        <f t="shared" si="182"/>
        <v>7.3126841513011476</v>
      </c>
      <c r="E2008" s="2">
        <f t="shared" si="181"/>
        <v>2.4438865147264899E-2</v>
      </c>
      <c r="F2008" s="2">
        <f t="shared" si="185"/>
        <v>1.6262741691154797E-2</v>
      </c>
      <c r="G2008" s="2">
        <f t="shared" si="183"/>
        <v>8.1761234561101015E-3</v>
      </c>
      <c r="H2008" s="2" t="str">
        <f t="shared" si="184"/>
        <v>Sell</v>
      </c>
    </row>
    <row r="2009" spans="1:8" ht="13.5" x14ac:dyDescent="0.25">
      <c r="A2009" s="3">
        <f>TITRES_STAT!B2012</f>
        <v>45218</v>
      </c>
      <c r="B2009" s="6">
        <f>TITRES_STAT!D2012</f>
        <v>7.3055000000000003</v>
      </c>
      <c r="C2009" s="2">
        <f t="shared" si="186"/>
        <v>7.342334860071734</v>
      </c>
      <c r="D2009" s="2">
        <f t="shared" si="182"/>
        <v>7.3121519919455071</v>
      </c>
      <c r="E2009" s="2">
        <f t="shared" si="181"/>
        <v>3.0182868126226836E-2</v>
      </c>
      <c r="F2009" s="2">
        <f t="shared" si="185"/>
        <v>1.9046766978169205E-2</v>
      </c>
      <c r="G2009" s="2">
        <f t="shared" si="183"/>
        <v>1.1136101148057631E-2</v>
      </c>
      <c r="H2009" s="2" t="str">
        <f t="shared" si="184"/>
        <v>Sell</v>
      </c>
    </row>
    <row r="2010" spans="1:8" ht="13.5" x14ac:dyDescent="0.25">
      <c r="A2010" s="3">
        <f>TITRES_STAT!B2013</f>
        <v>45219</v>
      </c>
      <c r="B2010" s="6">
        <f>TITRES_STAT!D2013</f>
        <v>7.2587000000000002</v>
      </c>
      <c r="C2010" s="2">
        <f t="shared" si="186"/>
        <v>7.3510679585222363</v>
      </c>
      <c r="D2010" s="2">
        <f t="shared" si="182"/>
        <v>7.3081925851347291</v>
      </c>
      <c r="E2010" s="2">
        <f t="shared" si="181"/>
        <v>4.2875373387507132E-2</v>
      </c>
      <c r="F2010" s="2">
        <f t="shared" si="185"/>
        <v>2.381248826003679E-2</v>
      </c>
      <c r="G2010" s="2">
        <f t="shared" si="183"/>
        <v>1.9062885127470341E-2</v>
      </c>
      <c r="H2010" s="2" t="str">
        <f t="shared" si="184"/>
        <v>Sell</v>
      </c>
    </row>
    <row r="2011" spans="1:8" ht="13.5" x14ac:dyDescent="0.25">
      <c r="A2011" s="3">
        <f>TITRES_STAT!B2014</f>
        <v>45222</v>
      </c>
      <c r="B2011" s="6">
        <f>TITRES_STAT!D2014</f>
        <v>7.3055000000000003</v>
      </c>
      <c r="C2011" s="2">
        <f t="shared" si="186"/>
        <v>7.3570267341341999</v>
      </c>
      <c r="D2011" s="2">
        <f t="shared" si="182"/>
        <v>7.3079931343840077</v>
      </c>
      <c r="E2011" s="2">
        <f t="shared" si="181"/>
        <v>4.903359975019228E-2</v>
      </c>
      <c r="F2011" s="2">
        <f t="shared" si="185"/>
        <v>2.8856710558067891E-2</v>
      </c>
      <c r="G2011" s="2">
        <f t="shared" si="183"/>
        <v>2.0176889192124389E-2</v>
      </c>
      <c r="H2011" s="2" t="str">
        <f t="shared" si="184"/>
        <v>Sell</v>
      </c>
    </row>
    <row r="2012" spans="1:8" ht="13.5" x14ac:dyDescent="0.25">
      <c r="A2012" s="3">
        <f>TITRES_STAT!B2015</f>
        <v>45223</v>
      </c>
      <c r="B2012" s="6">
        <f>TITRES_STAT!D2015</f>
        <v>7.2587000000000002</v>
      </c>
      <c r="C2012" s="2">
        <f t="shared" si="186"/>
        <v>7.3404533904212457</v>
      </c>
      <c r="D2012" s="2">
        <f t="shared" si="182"/>
        <v>7.3043417910963031</v>
      </c>
      <c r="E2012" s="2">
        <f t="shared" ref="E2012:E2075" si="187">C2012-D2012</f>
        <v>3.6111599324942567E-2</v>
      </c>
      <c r="F2012" s="2">
        <f t="shared" si="185"/>
        <v>3.0307688311442826E-2</v>
      </c>
      <c r="G2012" s="2">
        <f t="shared" si="183"/>
        <v>5.8039110134997414E-3</v>
      </c>
      <c r="H2012" s="2" t="str">
        <f t="shared" si="184"/>
        <v>Sell</v>
      </c>
    </row>
    <row r="2013" spans="1:8" ht="13.5" x14ac:dyDescent="0.25">
      <c r="A2013" s="3">
        <f>TITRES_STAT!B2016</f>
        <v>45224</v>
      </c>
      <c r="B2013" s="6">
        <f>TITRES_STAT!D2016</f>
        <v>7.2587000000000002</v>
      </c>
      <c r="C2013" s="2">
        <f t="shared" si="186"/>
        <v>7.3221067149718229</v>
      </c>
      <c r="D2013" s="2">
        <f t="shared" ref="D2013:D2076" si="188">$D$4*B2013+(1-$D$4)*D2012</f>
        <v>7.3009609176817625</v>
      </c>
      <c r="E2013" s="2">
        <f t="shared" si="187"/>
        <v>2.1145797290060386E-2</v>
      </c>
      <c r="F2013" s="2">
        <f t="shared" si="185"/>
        <v>2.8475310107166342E-2</v>
      </c>
      <c r="G2013" s="2">
        <f t="shared" si="183"/>
        <v>-7.3295128171059556E-3</v>
      </c>
      <c r="H2013" s="2" t="str">
        <f t="shared" si="184"/>
        <v>Hold</v>
      </c>
    </row>
    <row r="2014" spans="1:8" ht="13.5" x14ac:dyDescent="0.25">
      <c r="A2014" s="3">
        <f>TITRES_STAT!B2017</f>
        <v>45225</v>
      </c>
      <c r="B2014" s="6">
        <f>TITRES_STAT!D2017</f>
        <v>7.2587000000000002</v>
      </c>
      <c r="C2014" s="2">
        <f t="shared" si="186"/>
        <v>7.3123518357453889</v>
      </c>
      <c r="D2014" s="2">
        <f t="shared" si="188"/>
        <v>7.2978304793349649</v>
      </c>
      <c r="E2014" s="2">
        <f t="shared" si="187"/>
        <v>1.4521356410424069E-2</v>
      </c>
      <c r="F2014" s="2">
        <f t="shared" si="185"/>
        <v>2.568451936781789E-2</v>
      </c>
      <c r="G2014" s="2">
        <f t="shared" si="183"/>
        <v>-1.1163162957393821E-2</v>
      </c>
      <c r="H2014" s="2" t="str">
        <f t="shared" si="184"/>
        <v>Hold</v>
      </c>
    </row>
    <row r="2015" spans="1:8" ht="13.5" x14ac:dyDescent="0.25">
      <c r="A2015" s="3">
        <f>TITRES_STAT!B2018</f>
        <v>45226</v>
      </c>
      <c r="B2015" s="6">
        <f>TITRES_STAT!D2018</f>
        <v>7.2587000000000002</v>
      </c>
      <c r="C2015" s="2">
        <f t="shared" si="186"/>
        <v>7.3040977071691753</v>
      </c>
      <c r="D2015" s="2">
        <f t="shared" si="188"/>
        <v>7.294931925310153</v>
      </c>
      <c r="E2015" s="2">
        <f t="shared" si="187"/>
        <v>9.1657818590222817E-3</v>
      </c>
      <c r="F2015" s="2">
        <f t="shared" si="185"/>
        <v>2.2380771866058771E-2</v>
      </c>
      <c r="G2015" s="2">
        <f t="shared" si="183"/>
        <v>-1.3214990007036489E-2</v>
      </c>
      <c r="H2015" s="2" t="str">
        <f t="shared" si="184"/>
        <v>Hold</v>
      </c>
    </row>
    <row r="2016" spans="1:8" ht="13.5" x14ac:dyDescent="0.25">
      <c r="A2016" s="3">
        <f>TITRES_STAT!B2019</f>
        <v>45229</v>
      </c>
      <c r="B2016" s="6">
        <f>TITRES_STAT!D2019</f>
        <v>7.2587000000000002</v>
      </c>
      <c r="C2016" s="2">
        <f t="shared" si="186"/>
        <v>7.2971134445277634</v>
      </c>
      <c r="D2016" s="2">
        <f t="shared" si="188"/>
        <v>7.2922480789908821</v>
      </c>
      <c r="E2016" s="2">
        <f t="shared" si="187"/>
        <v>4.8653655368813276E-3</v>
      </c>
      <c r="F2016" s="2">
        <f t="shared" si="185"/>
        <v>1.8877690600223283E-2</v>
      </c>
      <c r="G2016" s="2">
        <f t="shared" si="183"/>
        <v>-1.4012325063341956E-2</v>
      </c>
      <c r="H2016" s="2" t="str">
        <f t="shared" si="184"/>
        <v>Hold</v>
      </c>
    </row>
    <row r="2017" spans="1:8" ht="13.5" x14ac:dyDescent="0.25">
      <c r="A2017" s="3">
        <f>TITRES_STAT!B2020</f>
        <v>45230</v>
      </c>
      <c r="B2017" s="6">
        <f>TITRES_STAT!D2020</f>
        <v>7.1931000000000003</v>
      </c>
      <c r="C2017" s="2">
        <f t="shared" si="186"/>
        <v>7.2926344530619538</v>
      </c>
      <c r="D2017" s="2">
        <f t="shared" si="188"/>
        <v>7.2849037768434091</v>
      </c>
      <c r="E2017" s="2">
        <f t="shared" si="187"/>
        <v>7.7306762185447297E-3</v>
      </c>
      <c r="F2017" s="2">
        <f t="shared" si="185"/>
        <v>1.6648287723887573E-2</v>
      </c>
      <c r="G2017" s="2">
        <f t="shared" si="183"/>
        <v>-8.9176115053428429E-3</v>
      </c>
      <c r="H2017" s="2" t="str">
        <f t="shared" si="184"/>
        <v>Hold</v>
      </c>
    </row>
    <row r="2018" spans="1:8" ht="13.5" x14ac:dyDescent="0.25">
      <c r="A2018" s="3">
        <f>TITRES_STAT!B2021</f>
        <v>45231</v>
      </c>
      <c r="B2018" s="6">
        <f>TITRES_STAT!D2021</f>
        <v>7.3710000000000004</v>
      </c>
      <c r="C2018" s="2">
        <f t="shared" si="186"/>
        <v>7.3147829987447297</v>
      </c>
      <c r="D2018" s="2">
        <f t="shared" si="188"/>
        <v>7.2912812748550087</v>
      </c>
      <c r="E2018" s="2">
        <f t="shared" si="187"/>
        <v>2.3501723889721049E-2</v>
      </c>
      <c r="F2018" s="2">
        <f t="shared" si="185"/>
        <v>1.8018974957054269E-2</v>
      </c>
      <c r="G2018" s="2">
        <f t="shared" si="183"/>
        <v>5.4827489326667797E-3</v>
      </c>
      <c r="H2018" s="2" t="str">
        <f t="shared" si="184"/>
        <v>Sell</v>
      </c>
    </row>
    <row r="2019" spans="1:8" ht="13.5" x14ac:dyDescent="0.25">
      <c r="A2019" s="3">
        <f>TITRES_STAT!B2022</f>
        <v>45232</v>
      </c>
      <c r="B2019" s="6">
        <f>TITRES_STAT!D2022</f>
        <v>7.3055000000000003</v>
      </c>
      <c r="C2019" s="2">
        <f t="shared" si="186"/>
        <v>7.3133548450916948</v>
      </c>
      <c r="D2019" s="2">
        <f t="shared" si="188"/>
        <v>7.2923345137546374</v>
      </c>
      <c r="E2019" s="2">
        <f t="shared" si="187"/>
        <v>2.1020331337057385E-2</v>
      </c>
      <c r="F2019" s="2">
        <f t="shared" si="185"/>
        <v>1.8619246233054894E-2</v>
      </c>
      <c r="G2019" s="2">
        <f t="shared" si="183"/>
        <v>2.4010851040024914E-3</v>
      </c>
      <c r="H2019" s="2" t="str">
        <f t="shared" si="184"/>
        <v>Sell</v>
      </c>
    </row>
    <row r="2020" spans="1:8" ht="13.5" x14ac:dyDescent="0.25">
      <c r="A2020" s="3">
        <f>TITRES_STAT!B2023</f>
        <v>45233</v>
      </c>
      <c r="B2020" s="6">
        <f>TITRES_STAT!D2023</f>
        <v>7.3055000000000003</v>
      </c>
      <c r="C2020" s="2">
        <f t="shared" si="186"/>
        <v>7.3049464073852803</v>
      </c>
      <c r="D2020" s="2">
        <f t="shared" si="188"/>
        <v>7.2933097349579974</v>
      </c>
      <c r="E2020" s="2">
        <f t="shared" si="187"/>
        <v>1.1636672427282946E-2</v>
      </c>
      <c r="F2020" s="2">
        <f t="shared" si="185"/>
        <v>1.7222731471900506E-2</v>
      </c>
      <c r="G2020" s="2">
        <f t="shared" ref="G2020:G2083" si="189">E2020-F2020</f>
        <v>-5.5860590446175605E-3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45236</v>
      </c>
      <c r="B2021" s="6">
        <f>TITRES_STAT!D2024</f>
        <v>7.3055000000000003</v>
      </c>
      <c r="C2021" s="2">
        <f t="shared" si="186"/>
        <v>7.3050315754798527</v>
      </c>
      <c r="D2021" s="2">
        <f t="shared" si="188"/>
        <v>7.2942127175537017</v>
      </c>
      <c r="E2021" s="2">
        <f t="shared" si="187"/>
        <v>1.0818857926151004E-2</v>
      </c>
      <c r="F2021" s="2">
        <f t="shared" ref="F2021:F2084" si="191">(E2021*(2/(10)))+((1-(2/10))*F2020)</f>
        <v>1.5941956762750606E-2</v>
      </c>
      <c r="G2021" s="2">
        <f t="shared" si="189"/>
        <v>-5.1230988365996016E-3</v>
      </c>
      <c r="H2021" s="2" t="str">
        <f t="shared" si="190"/>
        <v>Hold</v>
      </c>
    </row>
    <row r="2022" spans="1:8" ht="13.5" x14ac:dyDescent="0.25">
      <c r="A2022" s="3">
        <f>TITRES_STAT!B2025</f>
        <v>45237</v>
      </c>
      <c r="B2022" s="6">
        <f>TITRES_STAT!D2025</f>
        <v>7.3055000000000003</v>
      </c>
      <c r="C2022" s="2">
        <f t="shared" si="186"/>
        <v>7.2979036407906444</v>
      </c>
      <c r="D2022" s="2">
        <f t="shared" si="188"/>
        <v>7.295048812549723</v>
      </c>
      <c r="E2022" s="2">
        <f t="shared" si="187"/>
        <v>2.8548282409213144E-3</v>
      </c>
      <c r="F2022" s="2">
        <f t="shared" si="191"/>
        <v>1.3324531058384749E-2</v>
      </c>
      <c r="G2022" s="2">
        <f t="shared" si="189"/>
        <v>-1.0469702817463435E-2</v>
      </c>
      <c r="H2022" s="2" t="str">
        <f t="shared" si="190"/>
        <v>Hold</v>
      </c>
    </row>
    <row r="2023" spans="1:8" ht="13.5" x14ac:dyDescent="0.25">
      <c r="A2023" s="3">
        <f>TITRES_STAT!B2026</f>
        <v>45238</v>
      </c>
      <c r="B2023" s="6">
        <f>TITRES_STAT!D2026</f>
        <v>7.2774000000000001</v>
      </c>
      <c r="C2023" s="2">
        <f t="shared" si="186"/>
        <v>7.2918723114382376</v>
      </c>
      <c r="D2023" s="2">
        <f t="shared" si="188"/>
        <v>7.2937414931015958</v>
      </c>
      <c r="E2023" s="2">
        <f t="shared" si="187"/>
        <v>-1.8691816633582548E-3</v>
      </c>
      <c r="F2023" s="2">
        <f t="shared" si="191"/>
        <v>1.0285788514036149E-2</v>
      </c>
      <c r="G2023" s="2">
        <f t="shared" si="189"/>
        <v>-1.2154970177394404E-2</v>
      </c>
      <c r="H2023" s="2" t="str">
        <f t="shared" si="190"/>
        <v>Hold</v>
      </c>
    </row>
    <row r="2024" spans="1:8" ht="13.5" x14ac:dyDescent="0.25">
      <c r="A2024" s="3">
        <f>TITRES_STAT!B2027</f>
        <v>45239</v>
      </c>
      <c r="B2024" s="6">
        <f>TITRES_STAT!D2027</f>
        <v>7.2774000000000001</v>
      </c>
      <c r="C2024" s="2">
        <f t="shared" si="186"/>
        <v>7.2867688789092782</v>
      </c>
      <c r="D2024" s="2">
        <f t="shared" si="188"/>
        <v>7.2925310121311071</v>
      </c>
      <c r="E2024" s="2">
        <f t="shared" si="187"/>
        <v>-5.7621332218289467E-3</v>
      </c>
      <c r="F2024" s="2">
        <f t="shared" si="191"/>
        <v>7.0762041668631301E-3</v>
      </c>
      <c r="G2024" s="2">
        <f t="shared" si="189"/>
        <v>-1.2838337388692077E-2</v>
      </c>
      <c r="H2024" s="2" t="str">
        <f t="shared" si="190"/>
        <v>Hold</v>
      </c>
    </row>
    <row r="2025" spans="1:8" ht="13.5" x14ac:dyDescent="0.25">
      <c r="A2025" s="3">
        <f>TITRES_STAT!B2028</f>
        <v>45240</v>
      </c>
      <c r="B2025" s="6">
        <f>TITRES_STAT!D2028</f>
        <v>7.2118000000000002</v>
      </c>
      <c r="C2025" s="2">
        <f t="shared" si="186"/>
        <v>7.2824505898463121</v>
      </c>
      <c r="D2025" s="2">
        <f t="shared" si="188"/>
        <v>7.2865509371584327</v>
      </c>
      <c r="E2025" s="2">
        <f t="shared" si="187"/>
        <v>-4.1003473121206113E-3</v>
      </c>
      <c r="F2025" s="2">
        <f t="shared" si="191"/>
        <v>4.840893871066382E-3</v>
      </c>
      <c r="G2025" s="2">
        <f t="shared" si="189"/>
        <v>-8.9412411831869924E-3</v>
      </c>
      <c r="H2025" s="2" t="str">
        <f t="shared" si="190"/>
        <v>Hold</v>
      </c>
    </row>
    <row r="2026" spans="1:8" ht="13.5" x14ac:dyDescent="0.25">
      <c r="A2026" s="3">
        <f>TITRES_STAT!B2029</f>
        <v>45243</v>
      </c>
      <c r="B2026" s="6">
        <f>TITRES_STAT!D2029</f>
        <v>6.8840000000000003</v>
      </c>
      <c r="C2026" s="2">
        <f t="shared" si="186"/>
        <v>7.2787966529468795</v>
      </c>
      <c r="D2026" s="2">
        <f t="shared" si="188"/>
        <v>7.2567323492207709</v>
      </c>
      <c r="E2026" s="2">
        <f t="shared" si="187"/>
        <v>2.2064303726108569E-2</v>
      </c>
      <c r="F2026" s="2">
        <f t="shared" si="191"/>
        <v>8.2855758420748195E-3</v>
      </c>
      <c r="G2026" s="2">
        <f t="shared" si="189"/>
        <v>1.377872788403375E-2</v>
      </c>
      <c r="H2026" s="2" t="str">
        <f t="shared" si="190"/>
        <v>Sell</v>
      </c>
    </row>
    <row r="2027" spans="1:8" ht="13.5" x14ac:dyDescent="0.25">
      <c r="A2027" s="3">
        <f>TITRES_STAT!B2030</f>
        <v>45244</v>
      </c>
      <c r="B2027" s="6">
        <f>TITRES_STAT!D2030</f>
        <v>6.9683000000000002</v>
      </c>
      <c r="C2027" s="2">
        <f t="shared" si="186"/>
        <v>7.2656125524935131</v>
      </c>
      <c r="D2027" s="2">
        <f t="shared" si="188"/>
        <v>7.2353669900192328</v>
      </c>
      <c r="E2027" s="2">
        <f t="shared" si="187"/>
        <v>3.0245562474280341E-2</v>
      </c>
      <c r="F2027" s="2">
        <f t="shared" si="191"/>
        <v>1.2677573168515924E-2</v>
      </c>
      <c r="G2027" s="2">
        <f t="shared" si="189"/>
        <v>1.7567989305764416E-2</v>
      </c>
      <c r="H2027" s="2" t="str">
        <f t="shared" si="190"/>
        <v>Sell</v>
      </c>
    </row>
    <row r="2028" spans="1:8" ht="13.5" x14ac:dyDescent="0.25">
      <c r="A2028" s="3">
        <f>TITRES_STAT!B2031</f>
        <v>45245</v>
      </c>
      <c r="B2028" s="6">
        <f>TITRES_STAT!D2031</f>
        <v>6.8746</v>
      </c>
      <c r="C2028" s="2">
        <f t="shared" si="186"/>
        <v>7.2818260059560496</v>
      </c>
      <c r="D2028" s="2">
        <f t="shared" si="188"/>
        <v>7.2086435092770671</v>
      </c>
      <c r="E2028" s="2">
        <f t="shared" si="187"/>
        <v>7.3182496678982467E-2</v>
      </c>
      <c r="F2028" s="2">
        <f t="shared" si="191"/>
        <v>2.4778557870609234E-2</v>
      </c>
      <c r="G2028" s="2">
        <f t="shared" si="189"/>
        <v>4.8403938808373237E-2</v>
      </c>
      <c r="H2028" s="2" t="str">
        <f t="shared" si="190"/>
        <v>Sell</v>
      </c>
    </row>
    <row r="2029" spans="1:8" ht="13.5" x14ac:dyDescent="0.25">
      <c r="A2029" s="3">
        <f>TITRES_STAT!B2032</f>
        <v>45246</v>
      </c>
      <c r="B2029" s="6">
        <f>TITRES_STAT!D2032</f>
        <v>6.8746</v>
      </c>
      <c r="C2029" s="2">
        <f t="shared" si="186"/>
        <v>7.2854681588858883</v>
      </c>
      <c r="D2029" s="2">
        <f t="shared" si="188"/>
        <v>7.1838995456269137</v>
      </c>
      <c r="E2029" s="2">
        <f t="shared" si="187"/>
        <v>0.10156861325897459</v>
      </c>
      <c r="F2029" s="2">
        <f t="shared" si="191"/>
        <v>4.0136568948282311E-2</v>
      </c>
      <c r="G2029" s="2">
        <f t="shared" si="189"/>
        <v>6.1432044310692283E-2</v>
      </c>
      <c r="H2029" s="2" t="str">
        <f t="shared" si="190"/>
        <v>Sell</v>
      </c>
    </row>
    <row r="2030" spans="1:8" ht="13.5" x14ac:dyDescent="0.25">
      <c r="A2030" s="3">
        <f>TITRES_STAT!B2033</f>
        <v>45247</v>
      </c>
      <c r="B2030" s="6">
        <f>TITRES_STAT!D2033</f>
        <v>6.8277999999999999</v>
      </c>
      <c r="C2030" s="2">
        <f t="shared" si="186"/>
        <v>7.2885499805957519</v>
      </c>
      <c r="D2030" s="2">
        <f t="shared" si="188"/>
        <v>7.1575218015064017</v>
      </c>
      <c r="E2030" s="2">
        <f t="shared" si="187"/>
        <v>0.13102817908935016</v>
      </c>
      <c r="F2030" s="2">
        <f t="shared" si="191"/>
        <v>5.8314890976495885E-2</v>
      </c>
      <c r="G2030" s="2">
        <f t="shared" si="189"/>
        <v>7.2713288112854269E-2</v>
      </c>
      <c r="H2030" s="2" t="str">
        <f t="shared" si="190"/>
        <v>Sell</v>
      </c>
    </row>
    <row r="2031" spans="1:8" ht="13.5" x14ac:dyDescent="0.25">
      <c r="A2031" s="3">
        <f>TITRES_STAT!B2034</f>
        <v>45250</v>
      </c>
      <c r="B2031" s="6">
        <f>TITRES_STAT!D2034</f>
        <v>6.7996999999999996</v>
      </c>
      <c r="C2031" s="2">
        <f t="shared" si="186"/>
        <v>7.2911576758887131</v>
      </c>
      <c r="D2031" s="2">
        <f t="shared" si="188"/>
        <v>7.1310164828762979</v>
      </c>
      <c r="E2031" s="2">
        <f t="shared" si="187"/>
        <v>0.16014119301241525</v>
      </c>
      <c r="F2031" s="2">
        <f t="shared" si="191"/>
        <v>7.8680151383679758E-2</v>
      </c>
      <c r="G2031" s="2">
        <f t="shared" si="189"/>
        <v>8.1461041628735492E-2</v>
      </c>
      <c r="H2031" s="2" t="str">
        <f t="shared" si="190"/>
        <v>Sell</v>
      </c>
    </row>
    <row r="2032" spans="1:8" ht="13.5" x14ac:dyDescent="0.25">
      <c r="A2032" s="3">
        <f>TITRES_STAT!B2035</f>
        <v>45251</v>
      </c>
      <c r="B2032" s="6">
        <f>TITRES_STAT!D2035</f>
        <v>6.9307999999999996</v>
      </c>
      <c r="C2032" s="2">
        <f t="shared" si="186"/>
        <v>7.2933641872904502</v>
      </c>
      <c r="D2032" s="2">
        <f t="shared" si="188"/>
        <v>7.1161856322928685</v>
      </c>
      <c r="E2032" s="2">
        <f t="shared" si="187"/>
        <v>0.17717855499758173</v>
      </c>
      <c r="F2032" s="2">
        <f t="shared" si="191"/>
        <v>9.8379832106460147E-2</v>
      </c>
      <c r="G2032" s="2">
        <f t="shared" si="189"/>
        <v>7.8798722891121581E-2</v>
      </c>
      <c r="H2032" s="2" t="str">
        <f t="shared" si="190"/>
        <v>Sell</v>
      </c>
    </row>
    <row r="2033" spans="1:8" ht="13.5" x14ac:dyDescent="0.25">
      <c r="A2033" s="3">
        <f>TITRES_STAT!B2036</f>
        <v>45252</v>
      </c>
      <c r="B2033" s="6">
        <f>TITRES_STAT!D2036</f>
        <v>6.8746</v>
      </c>
      <c r="C2033" s="2">
        <f t="shared" si="186"/>
        <v>7.290908158476535</v>
      </c>
      <c r="D2033" s="2">
        <f t="shared" si="188"/>
        <v>7.0982904002711749</v>
      </c>
      <c r="E2033" s="2">
        <f t="shared" si="187"/>
        <v>0.19261775820536009</v>
      </c>
      <c r="F2033" s="2">
        <f t="shared" si="191"/>
        <v>0.11722741732624015</v>
      </c>
      <c r="G2033" s="2">
        <f t="shared" si="189"/>
        <v>7.5390340879119944E-2</v>
      </c>
      <c r="H2033" s="2" t="str">
        <f t="shared" si="190"/>
        <v>Sell</v>
      </c>
    </row>
    <row r="2034" spans="1:8" ht="13.5" x14ac:dyDescent="0.25">
      <c r="A2034" s="3">
        <f>TITRES_STAT!B2037</f>
        <v>45253</v>
      </c>
      <c r="B2034" s="6">
        <f>TITRES_STAT!D2037</f>
        <v>6.8746</v>
      </c>
      <c r="C2034" s="2">
        <f t="shared" si="186"/>
        <v>7.2888299802493757</v>
      </c>
      <c r="D2034" s="2">
        <f t="shared" si="188"/>
        <v>7.0817207409918286</v>
      </c>
      <c r="E2034" s="2">
        <f t="shared" si="187"/>
        <v>0.2071092392575471</v>
      </c>
      <c r="F2034" s="2">
        <f t="shared" si="191"/>
        <v>0.13520378171250155</v>
      </c>
      <c r="G2034" s="2">
        <f t="shared" si="189"/>
        <v>7.1905457545045542E-2</v>
      </c>
      <c r="H2034" s="2" t="str">
        <f t="shared" si="190"/>
        <v>Sell</v>
      </c>
    </row>
    <row r="2035" spans="1:8" ht="13.5" x14ac:dyDescent="0.25">
      <c r="A2035" s="3">
        <f>TITRES_STAT!B2038</f>
        <v>45254</v>
      </c>
      <c r="B2035" s="6">
        <f>TITRES_STAT!D2038</f>
        <v>6.9120999999999997</v>
      </c>
      <c r="C2035" s="2">
        <f t="shared" si="186"/>
        <v>7.2769792140571639</v>
      </c>
      <c r="D2035" s="2">
        <f t="shared" si="188"/>
        <v>7.0691562416591003</v>
      </c>
      <c r="E2035" s="2">
        <f t="shared" si="187"/>
        <v>0.20782297239806358</v>
      </c>
      <c r="F2035" s="2">
        <f t="shared" si="191"/>
        <v>0.14972761984961397</v>
      </c>
      <c r="G2035" s="2">
        <f t="shared" si="189"/>
        <v>5.8095352548449608E-2</v>
      </c>
      <c r="H2035" s="2" t="str">
        <f t="shared" si="190"/>
        <v>Sell</v>
      </c>
    </row>
    <row r="2036" spans="1:8" ht="13.5" x14ac:dyDescent="0.25">
      <c r="A2036" s="3">
        <f>TITRES_STAT!B2039</f>
        <v>45257</v>
      </c>
      <c r="B2036" s="6">
        <f>TITRES_STAT!D2039</f>
        <v>6.9215</v>
      </c>
      <c r="C2036" s="2">
        <f t="shared" si="186"/>
        <v>7.2165208734329855</v>
      </c>
      <c r="D2036" s="2">
        <f t="shared" si="188"/>
        <v>7.0582187422769449</v>
      </c>
      <c r="E2036" s="2">
        <f t="shared" si="187"/>
        <v>0.15830213115604064</v>
      </c>
      <c r="F2036" s="2">
        <f t="shared" si="191"/>
        <v>0.15144252211089931</v>
      </c>
      <c r="G2036" s="2">
        <f t="shared" si="189"/>
        <v>6.8596090451413239E-3</v>
      </c>
      <c r="H2036" s="2" t="str">
        <f t="shared" si="190"/>
        <v>Sell</v>
      </c>
    </row>
    <row r="2037" spans="1:8" ht="13.5" x14ac:dyDescent="0.25">
      <c r="A2037" s="3">
        <f>TITRES_STAT!B2040</f>
        <v>45258</v>
      </c>
      <c r="B2037" s="6">
        <f>TITRES_STAT!D2040</f>
        <v>6.9215</v>
      </c>
      <c r="C2037" s="2">
        <f t="shared" si="186"/>
        <v>7.1783330467509874</v>
      </c>
      <c r="D2037" s="2">
        <f t="shared" si="188"/>
        <v>7.0480914280342084</v>
      </c>
      <c r="E2037" s="2">
        <f t="shared" si="187"/>
        <v>0.13024161871677897</v>
      </c>
      <c r="F2037" s="2">
        <f t="shared" si="191"/>
        <v>0.14720234143207525</v>
      </c>
      <c r="G2037" s="2">
        <f t="shared" si="189"/>
        <v>-1.6960722715296278E-2</v>
      </c>
      <c r="H2037" s="2" t="str">
        <f t="shared" si="190"/>
        <v>Hold</v>
      </c>
    </row>
    <row r="2038" spans="1:8" ht="13.5" x14ac:dyDescent="0.25">
      <c r="A2038" s="3">
        <f>TITRES_STAT!B2041</f>
        <v>45259</v>
      </c>
      <c r="B2038" s="6">
        <f>TITRES_STAT!D2041</f>
        <v>6.9215</v>
      </c>
      <c r="C2038" s="2">
        <f t="shared" si="186"/>
        <v>7.1316048857123739</v>
      </c>
      <c r="D2038" s="2">
        <f t="shared" si="188"/>
        <v>7.0387142852168596</v>
      </c>
      <c r="E2038" s="2">
        <f t="shared" si="187"/>
        <v>9.2890600495514342E-2</v>
      </c>
      <c r="F2038" s="2">
        <f t="shared" si="191"/>
        <v>0.13633999324476309</v>
      </c>
      <c r="G2038" s="2">
        <f t="shared" si="189"/>
        <v>-4.344939274924875E-2</v>
      </c>
      <c r="H2038" s="2" t="str">
        <f t="shared" si="190"/>
        <v>Hold</v>
      </c>
    </row>
    <row r="2039" spans="1:8" ht="13.5" x14ac:dyDescent="0.25">
      <c r="A2039" s="3">
        <f>TITRES_STAT!B2042</f>
        <v>45260</v>
      </c>
      <c r="B2039" s="6">
        <f>TITRES_STAT!D2042</f>
        <v>6.9776999999999996</v>
      </c>
      <c r="C2039" s="2">
        <f t="shared" si="186"/>
        <v>7.0920656725258553</v>
      </c>
      <c r="D2039" s="2">
        <f t="shared" si="188"/>
        <v>7.0341947085341285</v>
      </c>
      <c r="E2039" s="2">
        <f t="shared" si="187"/>
        <v>5.7870963991726754E-2</v>
      </c>
      <c r="F2039" s="2">
        <f t="shared" si="191"/>
        <v>0.12064618739415583</v>
      </c>
      <c r="G2039" s="2">
        <f t="shared" si="189"/>
        <v>-6.2775223402429081E-2</v>
      </c>
      <c r="H2039" s="2" t="str">
        <f t="shared" si="190"/>
        <v>Hold</v>
      </c>
    </row>
    <row r="2040" spans="1:8" ht="13.5" x14ac:dyDescent="0.25">
      <c r="A2040" s="3">
        <f>TITRES_STAT!B2043</f>
        <v>45261</v>
      </c>
      <c r="B2040" s="6">
        <f>TITRES_STAT!D2043</f>
        <v>6.9588999999999999</v>
      </c>
      <c r="C2040" s="2">
        <f t="shared" si="186"/>
        <v>7.0514094152141853</v>
      </c>
      <c r="D2040" s="2">
        <f t="shared" si="188"/>
        <v>7.0286173227167854</v>
      </c>
      <c r="E2040" s="2">
        <f t="shared" si="187"/>
        <v>2.2792092497399885E-2</v>
      </c>
      <c r="F2040" s="2">
        <f t="shared" si="191"/>
        <v>0.10107536841480465</v>
      </c>
      <c r="G2040" s="2">
        <f t="shared" si="189"/>
        <v>-7.8283275917404763E-2</v>
      </c>
      <c r="H2040" s="2" t="str">
        <f t="shared" si="190"/>
        <v>Hold</v>
      </c>
    </row>
    <row r="2041" spans="1:8" ht="13.5" x14ac:dyDescent="0.25">
      <c r="A2041" s="3">
        <f>TITRES_STAT!B2044</f>
        <v>45264</v>
      </c>
      <c r="B2041" s="6">
        <f>TITRES_STAT!D2044</f>
        <v>6.9401999999999999</v>
      </c>
      <c r="C2041" s="2">
        <f t="shared" si="186"/>
        <v>7.0126848897966179</v>
      </c>
      <c r="D2041" s="2">
        <f t="shared" si="188"/>
        <v>7.022067891404431</v>
      </c>
      <c r="E2041" s="2">
        <f t="shared" si="187"/>
        <v>-9.3830016078131351E-3</v>
      </c>
      <c r="F2041" s="2">
        <f t="shared" si="191"/>
        <v>7.8983694410281094E-2</v>
      </c>
      <c r="G2041" s="2">
        <f t="shared" si="189"/>
        <v>-8.8366696018094229E-2</v>
      </c>
      <c r="H2041" s="2" t="str">
        <f t="shared" si="190"/>
        <v>Hold</v>
      </c>
    </row>
    <row r="2042" spans="1:8" ht="13.5" x14ac:dyDescent="0.25">
      <c r="A2042" s="3">
        <f>TITRES_STAT!B2045</f>
        <v>45265</v>
      </c>
      <c r="B2042" s="6">
        <f>TITRES_STAT!D2045</f>
        <v>6.7435</v>
      </c>
      <c r="C2042" s="2">
        <f t="shared" si="186"/>
        <v>7.0000872144432922</v>
      </c>
      <c r="D2042" s="2">
        <f t="shared" si="188"/>
        <v>7.0014332327818813</v>
      </c>
      <c r="E2042" s="2">
        <f t="shared" si="187"/>
        <v>-1.3460183385891611E-3</v>
      </c>
      <c r="F2042" s="2">
        <f t="shared" si="191"/>
        <v>6.2917751860507048E-2</v>
      </c>
      <c r="G2042" s="2">
        <f t="shared" si="189"/>
        <v>-6.426377019909621E-2</v>
      </c>
      <c r="H2042" s="2" t="str">
        <f t="shared" si="190"/>
        <v>Hold</v>
      </c>
    </row>
    <row r="2043" spans="1:8" ht="13.5" x14ac:dyDescent="0.25">
      <c r="A2043" s="3">
        <f>TITRES_STAT!B2046</f>
        <v>45266</v>
      </c>
      <c r="B2043" s="6">
        <f>TITRES_STAT!D2046</f>
        <v>6.8183999999999996</v>
      </c>
      <c r="C2043" s="2">
        <f t="shared" si="186"/>
        <v>6.9807814891443245</v>
      </c>
      <c r="D2043" s="2">
        <f t="shared" si="188"/>
        <v>6.9878752155387787</v>
      </c>
      <c r="E2043" s="2">
        <f t="shared" si="187"/>
        <v>-7.0937263944541584E-3</v>
      </c>
      <c r="F2043" s="2">
        <f t="shared" si="191"/>
        <v>4.8915456209514811E-2</v>
      </c>
      <c r="G2043" s="2">
        <f t="shared" si="189"/>
        <v>-5.600918260396897E-2</v>
      </c>
      <c r="H2043" s="2" t="str">
        <f t="shared" si="190"/>
        <v>Hold</v>
      </c>
    </row>
    <row r="2044" spans="1:8" ht="13.5" x14ac:dyDescent="0.25">
      <c r="A2044" s="3">
        <f>TITRES_STAT!B2047</f>
        <v>45267</v>
      </c>
      <c r="B2044" s="6">
        <f>TITRES_STAT!D2047</f>
        <v>6.5561999999999996</v>
      </c>
      <c r="C2044" s="2">
        <f t="shared" si="186"/>
        <v>6.9644458754298135</v>
      </c>
      <c r="D2044" s="2">
        <f t="shared" si="188"/>
        <v>6.9558992736470175</v>
      </c>
      <c r="E2044" s="2">
        <f t="shared" si="187"/>
        <v>8.5466017827959817E-3</v>
      </c>
      <c r="F2044" s="2">
        <f t="shared" si="191"/>
        <v>4.0841685324171054E-2</v>
      </c>
      <c r="G2044" s="2">
        <f t="shared" si="189"/>
        <v>-3.2295083541375072E-2</v>
      </c>
      <c r="H2044" s="2" t="str">
        <f t="shared" si="190"/>
        <v>Hold</v>
      </c>
    </row>
    <row r="2045" spans="1:8" ht="13.5" x14ac:dyDescent="0.25">
      <c r="A2045" s="3">
        <f>TITRES_STAT!B2048</f>
        <v>45268</v>
      </c>
      <c r="B2045" s="6">
        <f>TITRES_STAT!D2048</f>
        <v>6.5749000000000004</v>
      </c>
      <c r="C2045" s="2">
        <f t="shared" si="186"/>
        <v>6.956392663825226</v>
      </c>
      <c r="D2045" s="2">
        <f t="shared" si="188"/>
        <v>6.92767710522872</v>
      </c>
      <c r="E2045" s="2">
        <f t="shared" si="187"/>
        <v>2.8715558596505986E-2</v>
      </c>
      <c r="F2045" s="2">
        <f t="shared" si="191"/>
        <v>3.8416459978638039E-2</v>
      </c>
      <c r="G2045" s="2">
        <f t="shared" si="189"/>
        <v>-9.7009013821320531E-3</v>
      </c>
      <c r="H2045" s="2" t="str">
        <f t="shared" si="190"/>
        <v>Hold</v>
      </c>
    </row>
    <row r="2046" spans="1:8" ht="13.5" x14ac:dyDescent="0.25">
      <c r="A2046" s="3">
        <f>TITRES_STAT!B2049</f>
        <v>45271</v>
      </c>
      <c r="B2046" s="6">
        <f>TITRES_STAT!D2049</f>
        <v>6.5749000000000004</v>
      </c>
      <c r="C2046" s="2">
        <f t="shared" si="186"/>
        <v>6.9510245616982678</v>
      </c>
      <c r="D2046" s="2">
        <f t="shared" si="188"/>
        <v>6.9015454678043708</v>
      </c>
      <c r="E2046" s="2">
        <f t="shared" si="187"/>
        <v>4.947909389389693E-2</v>
      </c>
      <c r="F2046" s="2">
        <f t="shared" si="191"/>
        <v>4.0628986761689821E-2</v>
      </c>
      <c r="G2046" s="2">
        <f t="shared" si="189"/>
        <v>8.8501071322071093E-3</v>
      </c>
      <c r="H2046" s="2" t="str">
        <f t="shared" si="190"/>
        <v>Sell</v>
      </c>
    </row>
    <row r="2047" spans="1:8" ht="13.5" x14ac:dyDescent="0.25">
      <c r="A2047" s="3">
        <f>TITRES_STAT!B2050</f>
        <v>45272</v>
      </c>
      <c r="B2047" s="6">
        <f>TITRES_STAT!D2050</f>
        <v>6.7342000000000004</v>
      </c>
      <c r="C2047" s="2">
        <f t="shared" si="186"/>
        <v>6.9464823214369957</v>
      </c>
      <c r="D2047" s="2">
        <f t="shared" si="188"/>
        <v>6.8891495072262696</v>
      </c>
      <c r="E2047" s="2">
        <f t="shared" si="187"/>
        <v>5.7332814210726113E-2</v>
      </c>
      <c r="F2047" s="2">
        <f t="shared" si="191"/>
        <v>4.3969752251497081E-2</v>
      </c>
      <c r="G2047" s="2">
        <f t="shared" si="189"/>
        <v>1.3363061959229032E-2</v>
      </c>
      <c r="H2047" s="2" t="str">
        <f t="shared" si="190"/>
        <v>Sell</v>
      </c>
    </row>
    <row r="2048" spans="1:8" ht="13.5" x14ac:dyDescent="0.25">
      <c r="A2048" s="3">
        <f>TITRES_STAT!B2051</f>
        <v>45273</v>
      </c>
      <c r="B2048" s="6">
        <f>TITRES_STAT!D2051</f>
        <v>6.7153999999999998</v>
      </c>
      <c r="C2048" s="2">
        <f t="shared" si="186"/>
        <v>6.9426388873697658</v>
      </c>
      <c r="D2048" s="2">
        <f t="shared" si="188"/>
        <v>6.8762791733576574</v>
      </c>
      <c r="E2048" s="2">
        <f t="shared" si="187"/>
        <v>6.6359714012108384E-2</v>
      </c>
      <c r="F2048" s="2">
        <f t="shared" si="191"/>
        <v>4.8447744603619343E-2</v>
      </c>
      <c r="G2048" s="2">
        <f t="shared" si="189"/>
        <v>1.7911969408489041E-2</v>
      </c>
      <c r="H2048" s="2" t="str">
        <f t="shared" si="190"/>
        <v>Sell</v>
      </c>
    </row>
    <row r="2049" spans="1:8" ht="13.5" x14ac:dyDescent="0.25">
      <c r="A2049" s="3">
        <f>TITRES_STAT!B2052</f>
        <v>45274</v>
      </c>
      <c r="B2049" s="6">
        <f>TITRES_STAT!D2052</f>
        <v>6.7435</v>
      </c>
      <c r="C2049" s="2">
        <f t="shared" si="186"/>
        <v>6.9480329046974942</v>
      </c>
      <c r="D2049" s="2">
        <f t="shared" si="188"/>
        <v>6.8664436790348677</v>
      </c>
      <c r="E2049" s="2">
        <f t="shared" si="187"/>
        <v>8.1589225662626497E-2</v>
      </c>
      <c r="F2049" s="2">
        <f t="shared" si="191"/>
        <v>5.5076040815420779E-2</v>
      </c>
      <c r="G2049" s="2">
        <f t="shared" si="189"/>
        <v>2.6513184847205717E-2</v>
      </c>
      <c r="H2049" s="2" t="str">
        <f t="shared" si="190"/>
        <v>Sell</v>
      </c>
    </row>
    <row r="2050" spans="1:8" ht="13.5" x14ac:dyDescent="0.25">
      <c r="A2050" s="3">
        <f>TITRES_STAT!B2053</f>
        <v>45275</v>
      </c>
      <c r="B2050" s="6">
        <f>TITRES_STAT!D2053</f>
        <v>6.6685999999999996</v>
      </c>
      <c r="C2050" s="2">
        <f t="shared" si="186"/>
        <v>6.949704765513264</v>
      </c>
      <c r="D2050" s="2">
        <f t="shared" si="188"/>
        <v>6.8517885916989512</v>
      </c>
      <c r="E2050" s="2">
        <f t="shared" si="187"/>
        <v>9.7916173814312835E-2</v>
      </c>
      <c r="F2050" s="2">
        <f t="shared" si="191"/>
        <v>6.3644067415199193E-2</v>
      </c>
      <c r="G2050" s="2">
        <f t="shared" si="189"/>
        <v>3.4272106399113642E-2</v>
      </c>
      <c r="H2050" s="2" t="str">
        <f t="shared" si="190"/>
        <v>Sell</v>
      </c>
    </row>
    <row r="2051" spans="1:8" ht="13.5" x14ac:dyDescent="0.25">
      <c r="A2051" s="3">
        <f>TITRES_STAT!B2054</f>
        <v>45278</v>
      </c>
      <c r="B2051" s="6">
        <f>TITRES_STAT!D2054</f>
        <v>6.7622999999999998</v>
      </c>
      <c r="C2051" s="2">
        <f t="shared" si="186"/>
        <v>6.9482424938958385</v>
      </c>
      <c r="D2051" s="2">
        <f t="shared" si="188"/>
        <v>6.8451598071286579</v>
      </c>
      <c r="E2051" s="2">
        <f t="shared" si="187"/>
        <v>0.10308268676718058</v>
      </c>
      <c r="F2051" s="2">
        <f t="shared" si="191"/>
        <v>7.1531791285595475E-2</v>
      </c>
      <c r="G2051" s="2">
        <f t="shared" si="189"/>
        <v>3.1550895481585101E-2</v>
      </c>
      <c r="H2051" s="2" t="str">
        <f t="shared" si="190"/>
        <v>Sell</v>
      </c>
    </row>
    <row r="2052" spans="1:8" ht="13.5" x14ac:dyDescent="0.25">
      <c r="A2052" s="3">
        <f>TITRES_STAT!B2055</f>
        <v>45279</v>
      </c>
      <c r="B2052" s="6">
        <f>TITRES_STAT!D2055</f>
        <v>6.7435</v>
      </c>
      <c r="C2052" s="2">
        <f t="shared" si="186"/>
        <v>6.9167436486810931</v>
      </c>
      <c r="D2052" s="2">
        <f t="shared" si="188"/>
        <v>6.8376294510450535</v>
      </c>
      <c r="E2052" s="2">
        <f t="shared" si="187"/>
        <v>7.9114197636039663E-2</v>
      </c>
      <c r="F2052" s="2">
        <f t="shared" si="191"/>
        <v>7.3048272555684315E-2</v>
      </c>
      <c r="G2052" s="2">
        <f t="shared" si="189"/>
        <v>6.0659250803553472E-3</v>
      </c>
      <c r="H2052" s="2" t="str">
        <f t="shared" si="190"/>
        <v>Sell</v>
      </c>
    </row>
    <row r="2053" spans="1:8" ht="13.5" x14ac:dyDescent="0.25">
      <c r="A2053" s="3">
        <f>TITRES_STAT!B2056</f>
        <v>45280</v>
      </c>
      <c r="B2053" s="6">
        <f>TITRES_STAT!D2056</f>
        <v>6.7435</v>
      </c>
      <c r="C2053" s="2">
        <f t="shared" si="186"/>
        <v>6.9016138565763097</v>
      </c>
      <c r="D2053" s="2">
        <f t="shared" si="188"/>
        <v>6.830656899115791</v>
      </c>
      <c r="E2053" s="2">
        <f t="shared" si="187"/>
        <v>7.0956957460518666E-2</v>
      </c>
      <c r="F2053" s="2">
        <f t="shared" si="191"/>
        <v>7.2630009536651191E-2</v>
      </c>
      <c r="G2053" s="2">
        <f t="shared" si="189"/>
        <v>-1.6730520761325252E-3</v>
      </c>
      <c r="H2053" s="2" t="str">
        <f t="shared" si="190"/>
        <v>Hold</v>
      </c>
    </row>
    <row r="2054" spans="1:8" ht="13.5" x14ac:dyDescent="0.25">
      <c r="A2054" s="3">
        <f>TITRES_STAT!B2057</f>
        <v>45281</v>
      </c>
      <c r="B2054" s="6">
        <f>TITRES_STAT!D2057</f>
        <v>6.7716000000000003</v>
      </c>
      <c r="C2054" s="2">
        <f t="shared" si="186"/>
        <v>6.8484732632568779</v>
      </c>
      <c r="D2054" s="2">
        <f t="shared" si="188"/>
        <v>6.8262823139961029</v>
      </c>
      <c r="E2054" s="2">
        <f t="shared" si="187"/>
        <v>2.2190949260775028E-2</v>
      </c>
      <c r="F2054" s="2">
        <f t="shared" si="191"/>
        <v>6.2542197481475964E-2</v>
      </c>
      <c r="G2054" s="2">
        <f t="shared" si="189"/>
        <v>-4.0351248220700936E-2</v>
      </c>
      <c r="H2054" s="2" t="str">
        <f t="shared" si="190"/>
        <v>Hold</v>
      </c>
    </row>
    <row r="2055" spans="1:8" ht="13.5" x14ac:dyDescent="0.25">
      <c r="A2055" s="3">
        <f>TITRES_STAT!B2058</f>
        <v>45282</v>
      </c>
      <c r="B2055" s="6">
        <f>TITRES_STAT!D2058</f>
        <v>6.8653000000000004</v>
      </c>
      <c r="C2055" s="2">
        <f t="shared" si="186"/>
        <v>6.8063850689096661</v>
      </c>
      <c r="D2055" s="2">
        <f t="shared" si="188"/>
        <v>6.8291725129593548</v>
      </c>
      <c r="E2055" s="2">
        <f t="shared" si="187"/>
        <v>-2.2787444049688688E-2</v>
      </c>
      <c r="F2055" s="2">
        <f t="shared" si="191"/>
        <v>4.5476269175243035E-2</v>
      </c>
      <c r="G2055" s="2">
        <f t="shared" si="189"/>
        <v>-6.8263713224931716E-2</v>
      </c>
      <c r="H2055" s="2" t="str">
        <f t="shared" si="190"/>
        <v>Hold</v>
      </c>
    </row>
    <row r="2056" spans="1:8" ht="13.5" x14ac:dyDescent="0.25">
      <c r="A2056" s="3">
        <f>TITRES_STAT!B2059</f>
        <v>45285</v>
      </c>
      <c r="B2056" s="6">
        <f>TITRES_STAT!D2059</f>
        <v>6.9307999999999996</v>
      </c>
      <c r="C2056" s="2">
        <f t="shared" si="186"/>
        <v>6.7707719813851019</v>
      </c>
      <c r="D2056" s="2">
        <f t="shared" si="188"/>
        <v>6.836700474962365</v>
      </c>
      <c r="E2056" s="2">
        <f t="shared" si="187"/>
        <v>-6.5928493577263048E-2</v>
      </c>
      <c r="F2056" s="2">
        <f t="shared" si="191"/>
        <v>2.3195316624741821E-2</v>
      </c>
      <c r="G2056" s="2">
        <f t="shared" si="189"/>
        <v>-8.9123810202004869E-2</v>
      </c>
      <c r="H2056" s="2" t="str">
        <f t="shared" si="190"/>
        <v>Hold</v>
      </c>
    </row>
    <row r="2057" spans="1:8" ht="13.5" x14ac:dyDescent="0.25">
      <c r="A2057" s="3">
        <f>TITRES_STAT!B2060</f>
        <v>45286</v>
      </c>
      <c r="B2057" s="6">
        <f>TITRES_STAT!D2060</f>
        <v>7.0057999999999998</v>
      </c>
      <c r="C2057" s="2">
        <f t="shared" si="186"/>
        <v>6.7651455227104709</v>
      </c>
      <c r="D2057" s="2">
        <f t="shared" si="188"/>
        <v>6.8492263657058929</v>
      </c>
      <c r="E2057" s="2">
        <f t="shared" si="187"/>
        <v>-8.4080842995422067E-2</v>
      </c>
      <c r="F2057" s="2">
        <f t="shared" si="191"/>
        <v>1.7400847007090457E-3</v>
      </c>
      <c r="G2057" s="2">
        <f t="shared" si="189"/>
        <v>-8.5820927696131116E-2</v>
      </c>
      <c r="H2057" s="2" t="str">
        <f t="shared" si="190"/>
        <v>Hold</v>
      </c>
    </row>
    <row r="2058" spans="1:8" ht="13.5" x14ac:dyDescent="0.25">
      <c r="A2058" s="3">
        <f>TITRES_STAT!B2061</f>
        <v>45287</v>
      </c>
      <c r="B2058" s="6">
        <f>TITRES_STAT!D2061</f>
        <v>7.0057999999999998</v>
      </c>
      <c r="C2058" s="2">
        <f t="shared" si="186"/>
        <v>6.7574923653703989</v>
      </c>
      <c r="D2058" s="2">
        <f t="shared" si="188"/>
        <v>6.8608244126906417</v>
      </c>
      <c r="E2058" s="2">
        <f t="shared" si="187"/>
        <v>-0.10333204732024281</v>
      </c>
      <c r="F2058" s="2">
        <f t="shared" si="191"/>
        <v>-1.9274341703481326E-2</v>
      </c>
      <c r="G2058" s="2">
        <f t="shared" si="189"/>
        <v>-8.4057705616761486E-2</v>
      </c>
      <c r="H2058" s="2" t="str">
        <f t="shared" si="190"/>
        <v>Hold</v>
      </c>
    </row>
    <row r="2059" spans="1:8" ht="13.5" x14ac:dyDescent="0.25">
      <c r="A2059" s="3">
        <f>TITRES_STAT!B2062</f>
        <v>45288</v>
      </c>
      <c r="B2059" s="6">
        <f>TITRES_STAT!D2062</f>
        <v>7.0244999999999997</v>
      </c>
      <c r="C2059" s="2">
        <f t="shared" si="186"/>
        <v>6.7553396937749532</v>
      </c>
      <c r="D2059" s="2">
        <f t="shared" si="188"/>
        <v>6.8729485302691131</v>
      </c>
      <c r="E2059" s="2">
        <f t="shared" si="187"/>
        <v>-0.11760883649415987</v>
      </c>
      <c r="F2059" s="2">
        <f t="shared" si="191"/>
        <v>-3.8941240661617041E-2</v>
      </c>
      <c r="G2059" s="2">
        <f t="shared" si="189"/>
        <v>-7.8667595832542833E-2</v>
      </c>
      <c r="H2059" s="2" t="str">
        <f t="shared" si="190"/>
        <v>Hold</v>
      </c>
    </row>
    <row r="2060" spans="1:8" ht="13.5" x14ac:dyDescent="0.25">
      <c r="A2060" s="3">
        <f>TITRES_STAT!B2063</f>
        <v>45289</v>
      </c>
      <c r="B2060" s="6">
        <f>TITRES_STAT!D2063</f>
        <v>7.0057999999999998</v>
      </c>
      <c r="C2060" s="2">
        <f t="shared" si="186"/>
        <v>6.7419951255018837</v>
      </c>
      <c r="D2060" s="2">
        <f t="shared" si="188"/>
        <v>6.8827893798788082</v>
      </c>
      <c r="E2060" s="2">
        <f t="shared" si="187"/>
        <v>-0.1407942543769245</v>
      </c>
      <c r="F2060" s="2">
        <f t="shared" si="191"/>
        <v>-5.9311843404678537E-2</v>
      </c>
      <c r="G2060" s="2">
        <f t="shared" si="189"/>
        <v>-8.1482410972245956E-2</v>
      </c>
      <c r="H2060" s="2" t="str">
        <f t="shared" si="190"/>
        <v>Hold</v>
      </c>
    </row>
    <row r="2061" spans="1:8" ht="13.5" x14ac:dyDescent="0.25">
      <c r="A2061" s="3">
        <f>TITRES_STAT!B2064</f>
        <v>45293</v>
      </c>
      <c r="B2061" s="6">
        <f>TITRES_STAT!D2064</f>
        <v>7.0712999999999999</v>
      </c>
      <c r="C2061" s="2">
        <f t="shared" si="186"/>
        <v>6.7451189523477479</v>
      </c>
      <c r="D2061" s="2">
        <f t="shared" si="188"/>
        <v>6.8967531295174149</v>
      </c>
      <c r="E2061" s="2">
        <f t="shared" si="187"/>
        <v>-0.15163417716966698</v>
      </c>
      <c r="F2061" s="2">
        <f t="shared" si="191"/>
        <v>-7.7776310157676234E-2</v>
      </c>
      <c r="G2061" s="2">
        <f t="shared" si="189"/>
        <v>-7.3857867011990749E-2</v>
      </c>
      <c r="H2061" s="2" t="str">
        <f t="shared" si="190"/>
        <v>Hold</v>
      </c>
    </row>
    <row r="2062" spans="1:8" ht="13.5" x14ac:dyDescent="0.25">
      <c r="A2062" s="3">
        <f>TITRES_STAT!B2065</f>
        <v>45294</v>
      </c>
      <c r="B2062" s="6">
        <f>TITRES_STAT!D2065</f>
        <v>6.9496000000000002</v>
      </c>
      <c r="C2062" s="2">
        <f t="shared" si="186"/>
        <v>6.7448698827557863</v>
      </c>
      <c r="D2062" s="2">
        <f t="shared" si="188"/>
        <v>6.9006677125161247</v>
      </c>
      <c r="E2062" s="2">
        <f t="shared" si="187"/>
        <v>-0.1557978297603384</v>
      </c>
      <c r="F2062" s="2">
        <f t="shared" si="191"/>
        <v>-9.3380614078208662E-2</v>
      </c>
      <c r="G2062" s="2">
        <f t="shared" si="189"/>
        <v>-6.241721568212974E-2</v>
      </c>
      <c r="H2062" s="2" t="str">
        <f t="shared" si="190"/>
        <v>Hold</v>
      </c>
    </row>
    <row r="2063" spans="1:8" ht="13.5" x14ac:dyDescent="0.25">
      <c r="A2063" s="3">
        <f>TITRES_STAT!B2066</f>
        <v>45295</v>
      </c>
      <c r="B2063" s="6">
        <f>TITRES_STAT!D2066</f>
        <v>6.8840000000000003</v>
      </c>
      <c r="C2063" s="2">
        <f t="shared" ref="C2063:C2126" si="192">$C$4*B2053+C2062*(1-$C$4)</f>
        <v>6.7446591315625888</v>
      </c>
      <c r="D2063" s="2">
        <f t="shared" si="188"/>
        <v>6.8994330671445603</v>
      </c>
      <c r="E2063" s="2">
        <f t="shared" si="187"/>
        <v>-0.1547739355819715</v>
      </c>
      <c r="F2063" s="2">
        <f t="shared" si="191"/>
        <v>-0.10565927837896125</v>
      </c>
      <c r="G2063" s="2">
        <f t="shared" si="189"/>
        <v>-4.9114657203010254E-2</v>
      </c>
      <c r="H2063" s="2" t="str">
        <f t="shared" si="190"/>
        <v>Hold</v>
      </c>
    </row>
    <row r="2064" spans="1:8" ht="13.5" x14ac:dyDescent="0.25">
      <c r="A2064" s="3">
        <f>TITRES_STAT!B2067</f>
        <v>45296</v>
      </c>
      <c r="B2064" s="6">
        <f>TITRES_STAT!D2067</f>
        <v>6.6498999999999997</v>
      </c>
      <c r="C2064" s="2">
        <f t="shared" si="192"/>
        <v>6.7488038805529591</v>
      </c>
      <c r="D2064" s="2">
        <f t="shared" si="188"/>
        <v>6.880949136244964</v>
      </c>
      <c r="E2064" s="2">
        <f t="shared" si="187"/>
        <v>-0.13214525569200486</v>
      </c>
      <c r="F2064" s="2">
        <f t="shared" si="191"/>
        <v>-0.11095647384156998</v>
      </c>
      <c r="G2064" s="2">
        <f t="shared" si="189"/>
        <v>-2.1188781850434879E-2</v>
      </c>
      <c r="H2064" s="2" t="str">
        <f t="shared" si="190"/>
        <v>Hold</v>
      </c>
    </row>
    <row r="2065" spans="1:8" ht="13.5" x14ac:dyDescent="0.25">
      <c r="A2065" s="3">
        <f>TITRES_STAT!B2068</f>
        <v>45299</v>
      </c>
      <c r="B2065" s="6">
        <f>TITRES_STAT!D2068</f>
        <v>6.6498999999999997</v>
      </c>
      <c r="C2065" s="2">
        <f t="shared" si="192"/>
        <v>6.7667263604678887</v>
      </c>
      <c r="D2065" s="2">
        <f t="shared" si="188"/>
        <v>6.8638343854120043</v>
      </c>
      <c r="E2065" s="2">
        <f t="shared" si="187"/>
        <v>-9.7108024944115634E-2</v>
      </c>
      <c r="F2065" s="2">
        <f t="shared" si="191"/>
        <v>-0.10818678406207911</v>
      </c>
      <c r="G2065" s="2">
        <f t="shared" si="189"/>
        <v>1.107875911796348E-2</v>
      </c>
      <c r="H2065" s="2" t="str">
        <f t="shared" si="190"/>
        <v>Sell</v>
      </c>
    </row>
    <row r="2066" spans="1:8" ht="13.5" x14ac:dyDescent="0.25">
      <c r="A2066" s="3">
        <f>TITRES_STAT!B2069</f>
        <v>45300</v>
      </c>
      <c r="B2066" s="6">
        <f>TITRES_STAT!D2069</f>
        <v>6.6029999999999998</v>
      </c>
      <c r="C2066" s="2">
        <f t="shared" si="192"/>
        <v>6.7919684588574434</v>
      </c>
      <c r="D2066" s="2">
        <f t="shared" si="188"/>
        <v>6.8445133198259294</v>
      </c>
      <c r="E2066" s="2">
        <f t="shared" si="187"/>
        <v>-5.2544860968485985E-2</v>
      </c>
      <c r="F2066" s="2">
        <f t="shared" si="191"/>
        <v>-9.7058399443360505E-2</v>
      </c>
      <c r="G2066" s="2">
        <f t="shared" si="189"/>
        <v>4.451353847487452E-2</v>
      </c>
      <c r="H2066" s="2" t="str">
        <f t="shared" si="190"/>
        <v>Sell</v>
      </c>
    </row>
    <row r="2067" spans="1:8" ht="13.5" x14ac:dyDescent="0.25">
      <c r="A2067" s="3">
        <f>TITRES_STAT!B2070</f>
        <v>45301</v>
      </c>
      <c r="B2067" s="6">
        <f>TITRES_STAT!D2070</f>
        <v>6.5281000000000002</v>
      </c>
      <c r="C2067" s="2">
        <f t="shared" si="192"/>
        <v>6.824865619033222</v>
      </c>
      <c r="D2067" s="2">
        <f t="shared" si="188"/>
        <v>6.8210752961351195</v>
      </c>
      <c r="E2067" s="2">
        <f t="shared" si="187"/>
        <v>3.7903228981024384E-3</v>
      </c>
      <c r="F2067" s="2">
        <f t="shared" si="191"/>
        <v>-7.6888654975067916E-2</v>
      </c>
      <c r="G2067" s="2">
        <f t="shared" si="189"/>
        <v>8.0678977873170354E-2</v>
      </c>
      <c r="H2067" s="2" t="str">
        <f t="shared" si="190"/>
        <v>Sell</v>
      </c>
    </row>
    <row r="2068" spans="1:8" ht="13.5" x14ac:dyDescent="0.25">
      <c r="A2068" s="3">
        <f>TITRES_STAT!B2071</f>
        <v>45302</v>
      </c>
      <c r="B2068" s="6">
        <f>TITRES_STAT!D2071</f>
        <v>6.6498999999999997</v>
      </c>
      <c r="C2068" s="2">
        <f t="shared" si="192"/>
        <v>6.8527016776434948</v>
      </c>
      <c r="D2068" s="2">
        <f t="shared" si="188"/>
        <v>6.808395644569555</v>
      </c>
      <c r="E2068" s="2">
        <f t="shared" si="187"/>
        <v>4.4306033073939766E-2</v>
      </c>
      <c r="F2068" s="2">
        <f t="shared" si="191"/>
        <v>-5.2649717365266385E-2</v>
      </c>
      <c r="G2068" s="2">
        <f t="shared" si="189"/>
        <v>9.6955750439206151E-2</v>
      </c>
      <c r="H2068" s="2" t="str">
        <f t="shared" si="190"/>
        <v>Sell</v>
      </c>
    </row>
    <row r="2069" spans="1:8" ht="13.5" x14ac:dyDescent="0.25">
      <c r="A2069" s="3">
        <f>TITRES_STAT!B2072</f>
        <v>45303</v>
      </c>
      <c r="B2069" s="6">
        <f>TITRES_STAT!D2072</f>
        <v>6.6592000000000002</v>
      </c>
      <c r="C2069" s="2">
        <f t="shared" si="192"/>
        <v>6.8791321887752641</v>
      </c>
      <c r="D2069" s="2">
        <f t="shared" si="188"/>
        <v>6.797344115342181</v>
      </c>
      <c r="E2069" s="2">
        <f t="shared" si="187"/>
        <v>8.1788073433083142E-2</v>
      </c>
      <c r="F2069" s="2">
        <f t="shared" si="191"/>
        <v>-2.5762159205596481E-2</v>
      </c>
      <c r="G2069" s="2">
        <f t="shared" si="189"/>
        <v>0.10755023263867962</v>
      </c>
      <c r="H2069" s="2" t="str">
        <f t="shared" si="190"/>
        <v>Sell</v>
      </c>
    </row>
    <row r="2070" spans="1:8" ht="13.5" x14ac:dyDescent="0.25">
      <c r="A2070" s="3">
        <f>TITRES_STAT!B2073</f>
        <v>45306</v>
      </c>
      <c r="B2070" s="6">
        <f>TITRES_STAT!D2073</f>
        <v>6.6592000000000002</v>
      </c>
      <c r="C2070" s="2">
        <f t="shared" si="192"/>
        <v>6.8986195443482998</v>
      </c>
      <c r="D2070" s="2">
        <f t="shared" si="188"/>
        <v>6.7871112179094268</v>
      </c>
      <c r="E2070" s="2">
        <f t="shared" si="187"/>
        <v>0.11150832643887298</v>
      </c>
      <c r="F2070" s="2">
        <f t="shared" si="191"/>
        <v>1.6919379232974117E-3</v>
      </c>
      <c r="G2070" s="2">
        <f t="shared" si="189"/>
        <v>0.10981638851557557</v>
      </c>
      <c r="H2070" s="2" t="str">
        <f t="shared" si="190"/>
        <v>Sell</v>
      </c>
    </row>
    <row r="2071" spans="1:8" ht="13.5" x14ac:dyDescent="0.25">
      <c r="A2071" s="3">
        <f>TITRES_STAT!B2074</f>
        <v>45307</v>
      </c>
      <c r="B2071" s="6">
        <f>TITRES_STAT!D2074</f>
        <v>6.7153999999999998</v>
      </c>
      <c r="C2071" s="2">
        <f t="shared" si="192"/>
        <v>6.9251857682947158</v>
      </c>
      <c r="D2071" s="2">
        <f t="shared" si="188"/>
        <v>6.7817992758420624</v>
      </c>
      <c r="E2071" s="2">
        <f t="shared" si="187"/>
        <v>0.14338649245265334</v>
      </c>
      <c r="F2071" s="2">
        <f t="shared" si="191"/>
        <v>3.0030848829168597E-2</v>
      </c>
      <c r="G2071" s="2">
        <f t="shared" si="189"/>
        <v>0.11335564362348474</v>
      </c>
      <c r="H2071" s="2" t="str">
        <f t="shared" si="190"/>
        <v>Sell</v>
      </c>
    </row>
    <row r="2072" spans="1:8" ht="13.5" x14ac:dyDescent="0.25">
      <c r="A2072" s="3">
        <f>TITRES_STAT!B2075</f>
        <v>45308</v>
      </c>
      <c r="B2072" s="6">
        <f>TITRES_STAT!D2075</f>
        <v>6.8372000000000002</v>
      </c>
      <c r="C2072" s="2">
        <f t="shared" si="192"/>
        <v>6.928941803941683</v>
      </c>
      <c r="D2072" s="2">
        <f t="shared" si="188"/>
        <v>6.7859030331870942</v>
      </c>
      <c r="E2072" s="2">
        <f t="shared" si="187"/>
        <v>0.14303877075458882</v>
      </c>
      <c r="F2072" s="2">
        <f t="shared" si="191"/>
        <v>5.2632433214252643E-2</v>
      </c>
      <c r="G2072" s="2">
        <f t="shared" si="189"/>
        <v>9.0406337540336168E-2</v>
      </c>
      <c r="H2072" s="2" t="str">
        <f t="shared" si="190"/>
        <v>Sell</v>
      </c>
    </row>
    <row r="2073" spans="1:8" ht="13.5" x14ac:dyDescent="0.25">
      <c r="A2073" s="3">
        <f>TITRES_STAT!B2076</f>
        <v>45309</v>
      </c>
      <c r="B2073" s="6">
        <f>TITRES_STAT!D2076</f>
        <v>6.8183999999999996</v>
      </c>
      <c r="C2073" s="2">
        <f t="shared" si="192"/>
        <v>6.9220276802583474</v>
      </c>
      <c r="D2073" s="2">
        <f t="shared" si="188"/>
        <v>6.7883102159139757</v>
      </c>
      <c r="E2073" s="2">
        <f t="shared" si="187"/>
        <v>0.13371746434437171</v>
      </c>
      <c r="F2073" s="2">
        <f t="shared" si="191"/>
        <v>6.8849439440276466E-2</v>
      </c>
      <c r="G2073" s="2">
        <f t="shared" si="189"/>
        <v>6.4868024904095239E-2</v>
      </c>
      <c r="H2073" s="2" t="str">
        <f t="shared" si="190"/>
        <v>Sell</v>
      </c>
    </row>
    <row r="2074" spans="1:8" ht="13.5" x14ac:dyDescent="0.25">
      <c r="A2074" s="3">
        <f>TITRES_STAT!B2077</f>
        <v>45310</v>
      </c>
      <c r="B2074" s="6">
        <f>TITRES_STAT!D2077</f>
        <v>6.7622999999999998</v>
      </c>
      <c r="C2074" s="2">
        <f t="shared" si="192"/>
        <v>6.8801618832955249</v>
      </c>
      <c r="D2074" s="2">
        <f t="shared" si="188"/>
        <v>6.786383533253681</v>
      </c>
      <c r="E2074" s="2">
        <f t="shared" si="187"/>
        <v>9.3778350041843872E-2</v>
      </c>
      <c r="F2074" s="2">
        <f t="shared" si="191"/>
        <v>7.3835221560589956E-2</v>
      </c>
      <c r="G2074" s="2">
        <f t="shared" si="189"/>
        <v>1.9943128481253916E-2</v>
      </c>
      <c r="H2074" s="2" t="str">
        <f t="shared" si="190"/>
        <v>Sell</v>
      </c>
    </row>
    <row r="2075" spans="1:8" ht="13.5" x14ac:dyDescent="0.25">
      <c r="A2075" s="3">
        <f>TITRES_STAT!B2078</f>
        <v>45313</v>
      </c>
      <c r="B2075" s="6">
        <f>TITRES_STAT!D2078</f>
        <v>6.7435</v>
      </c>
      <c r="C2075" s="2">
        <f t="shared" si="192"/>
        <v>6.8447369781731364</v>
      </c>
      <c r="D2075" s="2">
        <f t="shared" si="188"/>
        <v>6.78320697523489</v>
      </c>
      <c r="E2075" s="2">
        <f t="shared" si="187"/>
        <v>6.1530002938246398E-2</v>
      </c>
      <c r="F2075" s="2">
        <f t="shared" si="191"/>
        <v>7.1374177836121239E-2</v>
      </c>
      <c r="G2075" s="2">
        <f t="shared" si="189"/>
        <v>-9.8441748978748411E-3</v>
      </c>
      <c r="H2075" s="2" t="str">
        <f t="shared" si="190"/>
        <v>Hold</v>
      </c>
    </row>
    <row r="2076" spans="1:8" ht="13.5" x14ac:dyDescent="0.25">
      <c r="A2076" s="3">
        <f>TITRES_STAT!B2079</f>
        <v>45314</v>
      </c>
      <c r="B2076" s="6">
        <f>TITRES_STAT!D2079</f>
        <v>6.6966999999999999</v>
      </c>
      <c r="C2076" s="2">
        <f t="shared" si="192"/>
        <v>6.8075466738388073</v>
      </c>
      <c r="D2076" s="2">
        <f t="shared" si="188"/>
        <v>6.7767990511434162</v>
      </c>
      <c r="E2076" s="2">
        <f t="shared" ref="E2076:E2139" si="193">C2076-D2076</f>
        <v>3.0747622695391108E-2</v>
      </c>
      <c r="F2076" s="2">
        <f t="shared" si="191"/>
        <v>6.3248866807975215E-2</v>
      </c>
      <c r="G2076" s="2">
        <f t="shared" si="189"/>
        <v>-3.2501244112584107E-2</v>
      </c>
      <c r="H2076" s="2" t="str">
        <f t="shared" si="190"/>
        <v>Hold</v>
      </c>
    </row>
    <row r="2077" spans="1:8" ht="13.5" x14ac:dyDescent="0.25">
      <c r="A2077" s="3">
        <f>TITRES_STAT!B2080</f>
        <v>45315</v>
      </c>
      <c r="B2077" s="6">
        <f>TITRES_STAT!D2080</f>
        <v>6.5561999999999996</v>
      </c>
      <c r="C2077" s="2">
        <f t="shared" si="192"/>
        <v>6.7645548778636062</v>
      </c>
      <c r="D2077" s="2">
        <f t="shared" ref="D2077:D2140" si="194">$D$4*B2077+(1-$D$4)*D2076</f>
        <v>6.7604583806883483</v>
      </c>
      <c r="E2077" s="2">
        <f t="shared" si="193"/>
        <v>4.0964971752579515E-3</v>
      </c>
      <c r="F2077" s="2">
        <f t="shared" si="191"/>
        <v>5.1418392881431761E-2</v>
      </c>
      <c r="G2077" s="2">
        <f t="shared" si="189"/>
        <v>-4.732189570617381E-2</v>
      </c>
      <c r="H2077" s="2" t="str">
        <f t="shared" si="190"/>
        <v>Hold</v>
      </c>
    </row>
    <row r="2078" spans="1:8" ht="13.5" x14ac:dyDescent="0.25">
      <c r="A2078" s="3">
        <f>TITRES_STAT!B2081</f>
        <v>45316</v>
      </c>
      <c r="B2078" s="6">
        <f>TITRES_STAT!D2081</f>
        <v>6.7435</v>
      </c>
      <c r="C2078" s="2">
        <f t="shared" si="192"/>
        <v>6.7469156658845897</v>
      </c>
      <c r="D2078" s="2">
        <f t="shared" si="194"/>
        <v>6.7592022043410633</v>
      </c>
      <c r="E2078" s="2">
        <f t="shared" si="193"/>
        <v>-1.228653845647365E-2</v>
      </c>
      <c r="F2078" s="2">
        <f t="shared" si="191"/>
        <v>3.8677406613850683E-2</v>
      </c>
      <c r="G2078" s="2">
        <f t="shared" si="189"/>
        <v>-5.0963945070324333E-2</v>
      </c>
      <c r="H2078" s="2" t="str">
        <f t="shared" si="190"/>
        <v>Hold</v>
      </c>
    </row>
    <row r="2079" spans="1:8" ht="13.5" x14ac:dyDescent="0.25">
      <c r="A2079" s="3">
        <f>TITRES_STAT!B2082</f>
        <v>45317</v>
      </c>
      <c r="B2079" s="6">
        <f>TITRES_STAT!D2082</f>
        <v>6.7342000000000004</v>
      </c>
      <c r="C2079" s="2">
        <f t="shared" si="192"/>
        <v>6.7334209480561915</v>
      </c>
      <c r="D2079" s="2">
        <f t="shared" si="194"/>
        <v>6.757350189204689</v>
      </c>
      <c r="E2079" s="2">
        <f t="shared" si="193"/>
        <v>-2.3929241148497482E-2</v>
      </c>
      <c r="F2079" s="2">
        <f t="shared" si="191"/>
        <v>2.6156077061381049E-2</v>
      </c>
      <c r="G2079" s="2">
        <f t="shared" si="189"/>
        <v>-5.0085318209878535E-2</v>
      </c>
      <c r="H2079" s="2" t="str">
        <f t="shared" si="190"/>
        <v>Hold</v>
      </c>
    </row>
    <row r="2080" spans="1:8" ht="13.5" x14ac:dyDescent="0.25">
      <c r="A2080" s="3">
        <f>TITRES_STAT!B2083</f>
        <v>45320</v>
      </c>
      <c r="B2080" s="6">
        <f>TITRES_STAT!D2083</f>
        <v>6.7435</v>
      </c>
      <c r="C2080" s="2">
        <f t="shared" si="192"/>
        <v>6.7220023406629315</v>
      </c>
      <c r="D2080" s="2">
        <f t="shared" si="194"/>
        <v>6.7563242492636011</v>
      </c>
      <c r="E2080" s="2">
        <f t="shared" si="193"/>
        <v>-3.4321908600669637E-2</v>
      </c>
      <c r="F2080" s="2">
        <f t="shared" si="191"/>
        <v>1.4060479928970915E-2</v>
      </c>
      <c r="G2080" s="2">
        <f t="shared" si="189"/>
        <v>-4.8382388529640552E-2</v>
      </c>
      <c r="H2080" s="2" t="str">
        <f t="shared" si="190"/>
        <v>Hold</v>
      </c>
    </row>
    <row r="2081" spans="1:8" ht="13.5" x14ac:dyDescent="0.25">
      <c r="A2081" s="3">
        <f>TITRES_STAT!B2084</f>
        <v>45321</v>
      </c>
      <c r="B2081" s="6">
        <f>TITRES_STAT!D2084</f>
        <v>6.7996999999999996</v>
      </c>
      <c r="C2081" s="2">
        <f t="shared" si="192"/>
        <v>6.7209865959455577</v>
      </c>
      <c r="D2081" s="2">
        <f t="shared" si="194"/>
        <v>6.7595372678366674</v>
      </c>
      <c r="E2081" s="2">
        <f t="shared" si="193"/>
        <v>-3.8550671891109722E-2</v>
      </c>
      <c r="F2081" s="2">
        <f t="shared" si="191"/>
        <v>3.5382495649547872E-3</v>
      </c>
      <c r="G2081" s="2">
        <f t="shared" si="189"/>
        <v>-4.2088921456064507E-2</v>
      </c>
      <c r="H2081" s="2" t="str">
        <f t="shared" si="190"/>
        <v>Hold</v>
      </c>
    </row>
    <row r="2082" spans="1:8" ht="13.5" x14ac:dyDescent="0.25">
      <c r="A2082" s="3">
        <f>TITRES_STAT!B2085</f>
        <v>45322</v>
      </c>
      <c r="B2082" s="6">
        <f>TITRES_STAT!D2085</f>
        <v>6.7904</v>
      </c>
      <c r="C2082" s="2">
        <f t="shared" si="192"/>
        <v>6.7388655811847027</v>
      </c>
      <c r="D2082" s="2">
        <f t="shared" si="194"/>
        <v>6.7618233961450622</v>
      </c>
      <c r="E2082" s="2">
        <f t="shared" si="193"/>
        <v>-2.2957814960359535E-2</v>
      </c>
      <c r="F2082" s="2">
        <f t="shared" si="191"/>
        <v>-1.7609633401080771E-3</v>
      </c>
      <c r="G2082" s="2">
        <f t="shared" si="189"/>
        <v>-2.1196851620251457E-2</v>
      </c>
      <c r="H2082" s="2" t="str">
        <f t="shared" si="190"/>
        <v>Hold</v>
      </c>
    </row>
    <row r="2083" spans="1:8" ht="13.5" x14ac:dyDescent="0.25">
      <c r="A2083" s="3">
        <f>TITRES_STAT!B2086</f>
        <v>45323</v>
      </c>
      <c r="B2083" s="6">
        <f>TITRES_STAT!D2086</f>
        <v>6.7435</v>
      </c>
      <c r="C2083" s="2">
        <f t="shared" si="192"/>
        <v>6.7511016456178252</v>
      </c>
      <c r="D2083" s="2">
        <f t="shared" si="194"/>
        <v>6.7604661075417241</v>
      </c>
      <c r="E2083" s="2">
        <f t="shared" si="193"/>
        <v>-9.3644619238988369E-3</v>
      </c>
      <c r="F2083" s="2">
        <f t="shared" si="191"/>
        <v>-3.2816630568662294E-3</v>
      </c>
      <c r="G2083" s="2">
        <f t="shared" si="189"/>
        <v>-6.0827988670326075E-3</v>
      </c>
      <c r="H2083" s="2" t="str">
        <f t="shared" si="190"/>
        <v>Hold</v>
      </c>
    </row>
    <row r="2084" spans="1:8" ht="13.5" x14ac:dyDescent="0.25">
      <c r="A2084" s="3">
        <f>TITRES_STAT!B2087</f>
        <v>45324</v>
      </c>
      <c r="B2084" s="6">
        <f>TITRES_STAT!D2087</f>
        <v>6.7061000000000002</v>
      </c>
      <c r="C2084" s="2">
        <f t="shared" si="192"/>
        <v>6.752824469368929</v>
      </c>
      <c r="D2084" s="2">
        <f t="shared" si="194"/>
        <v>6.7564389884645593</v>
      </c>
      <c r="E2084" s="2">
        <f t="shared" si="193"/>
        <v>-3.6145190956302642E-3</v>
      </c>
      <c r="F2084" s="2">
        <f t="shared" si="191"/>
        <v>-3.3482342646190366E-3</v>
      </c>
      <c r="G2084" s="2">
        <f t="shared" ref="G2084:G2147" si="195">E2084-F2084</f>
        <v>-2.6628483101122759E-4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45327</v>
      </c>
      <c r="B2085" s="6">
        <f>TITRES_STAT!D2088</f>
        <v>6.7342000000000004</v>
      </c>
      <c r="C2085" s="2">
        <f t="shared" si="192"/>
        <v>6.7513899356198621</v>
      </c>
      <c r="D2085" s="2">
        <f t="shared" si="194"/>
        <v>6.7547916559857031</v>
      </c>
      <c r="E2085" s="2">
        <f t="shared" si="193"/>
        <v>-3.4017203658409656E-3</v>
      </c>
      <c r="F2085" s="2">
        <f t="shared" ref="F2085:F2148" si="197">(E2085*(2/(10)))+((1-(2/10))*F2084)</f>
        <v>-3.3589314848634227E-3</v>
      </c>
      <c r="G2085" s="2">
        <f t="shared" si="195"/>
        <v>-4.2788880977542854E-5</v>
      </c>
      <c r="H2085" s="2" t="str">
        <f t="shared" si="196"/>
        <v>Hold</v>
      </c>
    </row>
    <row r="2086" spans="1:8" ht="13.5" x14ac:dyDescent="0.25">
      <c r="A2086" s="3">
        <f>TITRES_STAT!B2089</f>
        <v>45328</v>
      </c>
      <c r="B2086" s="6">
        <f>TITRES_STAT!D2089</f>
        <v>6.7248000000000001</v>
      </c>
      <c r="C2086" s="2">
        <f t="shared" si="192"/>
        <v>6.7429760993706527</v>
      </c>
      <c r="D2086" s="2">
        <f t="shared" si="194"/>
        <v>6.7525700518386138</v>
      </c>
      <c r="E2086" s="2">
        <f t="shared" si="193"/>
        <v>-9.593952467961131E-3</v>
      </c>
      <c r="F2086" s="2">
        <f t="shared" si="197"/>
        <v>-4.605935681482964E-3</v>
      </c>
      <c r="G2086" s="2">
        <f t="shared" si="195"/>
        <v>-4.9880167864781669E-3</v>
      </c>
      <c r="H2086" s="2" t="str">
        <f t="shared" si="196"/>
        <v>Hold</v>
      </c>
    </row>
    <row r="2087" spans="1:8" ht="13.5" x14ac:dyDescent="0.25">
      <c r="A2087" s="3">
        <f>TITRES_STAT!B2090</f>
        <v>45329</v>
      </c>
      <c r="B2087" s="6">
        <f>TITRES_STAT!D2090</f>
        <v>6.7342000000000004</v>
      </c>
      <c r="C2087" s="2">
        <f t="shared" si="192"/>
        <v>6.7142413148520905</v>
      </c>
      <c r="D2087" s="2">
        <f t="shared" si="194"/>
        <v>6.7512093072579757</v>
      </c>
      <c r="E2087" s="2">
        <f t="shared" si="193"/>
        <v>-3.6967992405885219E-2</v>
      </c>
      <c r="F2087" s="2">
        <f t="shared" si="197"/>
        <v>-1.1078347026363415E-2</v>
      </c>
      <c r="G2087" s="2">
        <f t="shared" si="195"/>
        <v>-2.5889645379521806E-2</v>
      </c>
      <c r="H2087" s="2" t="str">
        <f t="shared" si="196"/>
        <v>Hold</v>
      </c>
    </row>
    <row r="2088" spans="1:8" ht="13.5" x14ac:dyDescent="0.25">
      <c r="A2088" s="3">
        <f>TITRES_STAT!B2091</f>
        <v>45330</v>
      </c>
      <c r="B2088" s="6">
        <f>TITRES_STAT!D2091</f>
        <v>6.5561999999999996</v>
      </c>
      <c r="C2088" s="2">
        <f t="shared" si="192"/>
        <v>6.7187426510286912</v>
      </c>
      <c r="D2088" s="2">
        <f t="shared" si="194"/>
        <v>6.7367641733870149</v>
      </c>
      <c r="E2088" s="2">
        <f t="shared" si="193"/>
        <v>-1.8021522358323772E-2</v>
      </c>
      <c r="F2088" s="2">
        <f t="shared" si="197"/>
        <v>-1.2466982092755487E-2</v>
      </c>
      <c r="G2088" s="2">
        <f t="shared" si="195"/>
        <v>-5.5545402655682845E-3</v>
      </c>
      <c r="H2088" s="2" t="str">
        <f t="shared" si="196"/>
        <v>Hold</v>
      </c>
    </row>
    <row r="2089" spans="1:8" ht="13.5" x14ac:dyDescent="0.25">
      <c r="A2089" s="3">
        <f>TITRES_STAT!B2092</f>
        <v>45331</v>
      </c>
      <c r="B2089" s="6">
        <f>TITRES_STAT!D2092</f>
        <v>6.5561999999999996</v>
      </c>
      <c r="C2089" s="2">
        <f t="shared" si="192"/>
        <v>6.7211207047165846</v>
      </c>
      <c r="D2089" s="2">
        <f t="shared" si="194"/>
        <v>6.7233890494324218</v>
      </c>
      <c r="E2089" s="2">
        <f t="shared" si="193"/>
        <v>-2.268344715837145E-3</v>
      </c>
      <c r="F2089" s="2">
        <f t="shared" si="197"/>
        <v>-1.0427254617371819E-2</v>
      </c>
      <c r="G2089" s="2">
        <f t="shared" si="195"/>
        <v>8.158909901534674E-3</v>
      </c>
      <c r="H2089" s="2" t="str">
        <f t="shared" si="196"/>
        <v>Sell</v>
      </c>
    </row>
    <row r="2090" spans="1:8" ht="13.5" x14ac:dyDescent="0.25">
      <c r="A2090" s="3">
        <f>TITRES_STAT!B2093</f>
        <v>45334</v>
      </c>
      <c r="B2090" s="6">
        <f>TITRES_STAT!D2093</f>
        <v>6.5561999999999996</v>
      </c>
      <c r="C2090" s="2">
        <f t="shared" si="192"/>
        <v>6.7245636732217253</v>
      </c>
      <c r="D2090" s="2">
        <f t="shared" si="194"/>
        <v>6.7110046754003907</v>
      </c>
      <c r="E2090" s="2">
        <f t="shared" si="193"/>
        <v>1.3558997821334628E-2</v>
      </c>
      <c r="F2090" s="2">
        <f t="shared" si="197"/>
        <v>-5.6300041296305295E-3</v>
      </c>
      <c r="G2090" s="2">
        <f t="shared" si="195"/>
        <v>1.9189001950965158E-2</v>
      </c>
      <c r="H2090" s="2" t="str">
        <f t="shared" si="196"/>
        <v>Sell</v>
      </c>
    </row>
    <row r="2091" spans="1:8" ht="13.5" x14ac:dyDescent="0.25">
      <c r="A2091" s="3">
        <f>TITRES_STAT!B2094</f>
        <v>45335</v>
      </c>
      <c r="B2091" s="6">
        <f>TITRES_STAT!D2094</f>
        <v>6.6311</v>
      </c>
      <c r="C2091" s="2">
        <f t="shared" si="192"/>
        <v>6.7361231081106903</v>
      </c>
      <c r="D2091" s="2">
        <f t="shared" si="194"/>
        <v>6.705085810555917</v>
      </c>
      <c r="E2091" s="2">
        <f t="shared" si="193"/>
        <v>3.1037297554773247E-2</v>
      </c>
      <c r="F2091" s="2">
        <f t="shared" si="197"/>
        <v>1.7034562072502256E-3</v>
      </c>
      <c r="G2091" s="2">
        <f t="shared" si="195"/>
        <v>2.933384134752302E-2</v>
      </c>
      <c r="H2091" s="2" t="str">
        <f t="shared" si="196"/>
        <v>Sell</v>
      </c>
    </row>
    <row r="2092" spans="1:8" ht="13.5" x14ac:dyDescent="0.25">
      <c r="A2092" s="3">
        <f>TITRES_STAT!B2095</f>
        <v>45336</v>
      </c>
      <c r="B2092" s="6">
        <f>TITRES_STAT!D2095</f>
        <v>6.7248000000000001</v>
      </c>
      <c r="C2092" s="2">
        <f t="shared" si="192"/>
        <v>6.7444733991705839</v>
      </c>
      <c r="D2092" s="2">
        <f t="shared" si="194"/>
        <v>6.7065461208851085</v>
      </c>
      <c r="E2092" s="2">
        <f t="shared" si="193"/>
        <v>3.7927278285475374E-2</v>
      </c>
      <c r="F2092" s="2">
        <f t="shared" si="197"/>
        <v>8.948220622895256E-3</v>
      </c>
      <c r="G2092" s="2">
        <f t="shared" si="195"/>
        <v>2.8979057662580118E-2</v>
      </c>
      <c r="H2092" s="2" t="str">
        <f t="shared" si="196"/>
        <v>Sell</v>
      </c>
    </row>
    <row r="2093" spans="1:8" ht="13.5" x14ac:dyDescent="0.25">
      <c r="A2093" s="3">
        <f>TITRES_STAT!B2096</f>
        <v>45337</v>
      </c>
      <c r="B2093" s="6">
        <f>TITRES_STAT!D2096</f>
        <v>6.6872999999999996</v>
      </c>
      <c r="C2093" s="2">
        <f t="shared" si="192"/>
        <v>6.7443236454520328</v>
      </c>
      <c r="D2093" s="2">
        <f t="shared" si="194"/>
        <v>6.7051204823010258</v>
      </c>
      <c r="E2093" s="2">
        <f t="shared" si="193"/>
        <v>3.9203163151007026E-2</v>
      </c>
      <c r="F2093" s="2">
        <f t="shared" si="197"/>
        <v>1.4999209128517609E-2</v>
      </c>
      <c r="G2093" s="2">
        <f t="shared" si="195"/>
        <v>2.4203954022489416E-2</v>
      </c>
      <c r="H2093" s="2" t="str">
        <f t="shared" si="196"/>
        <v>Sell</v>
      </c>
    </row>
    <row r="2094" spans="1:8" ht="13.5" x14ac:dyDescent="0.25">
      <c r="A2094" s="3">
        <f>TITRES_STAT!B2097</f>
        <v>45338</v>
      </c>
      <c r="B2094" s="6">
        <f>TITRES_STAT!D2097</f>
        <v>6.6872999999999996</v>
      </c>
      <c r="C2094" s="2">
        <f t="shared" si="192"/>
        <v>6.7384430846132588</v>
      </c>
      <c r="D2094" s="2">
        <f t="shared" si="194"/>
        <v>6.7038004465750234</v>
      </c>
      <c r="E2094" s="2">
        <f t="shared" si="193"/>
        <v>3.4642638038235418E-2</v>
      </c>
      <c r="F2094" s="2">
        <f t="shared" si="197"/>
        <v>1.8927894910461172E-2</v>
      </c>
      <c r="G2094" s="2">
        <f t="shared" si="195"/>
        <v>1.5714743127774246E-2</v>
      </c>
      <c r="H2094" s="2" t="str">
        <f t="shared" si="196"/>
        <v>Sell</v>
      </c>
    </row>
    <row r="2095" spans="1:8" ht="13.5" x14ac:dyDescent="0.25">
      <c r="A2095" s="3">
        <f>TITRES_STAT!B2098</f>
        <v>45341</v>
      </c>
      <c r="B2095" s="6">
        <f>TITRES_STAT!D2098</f>
        <v>6.6498999999999997</v>
      </c>
      <c r="C2095" s="2">
        <f t="shared" si="192"/>
        <v>6.7377903023650649</v>
      </c>
      <c r="D2095" s="2">
        <f t="shared" si="194"/>
        <v>6.6998078209027998</v>
      </c>
      <c r="E2095" s="2">
        <f t="shared" si="193"/>
        <v>3.7982481462265127E-2</v>
      </c>
      <c r="F2095" s="2">
        <f t="shared" si="197"/>
        <v>2.2738812220821965E-2</v>
      </c>
      <c r="G2095" s="2">
        <f t="shared" si="195"/>
        <v>1.5243669241443162E-2</v>
      </c>
      <c r="H2095" s="2" t="str">
        <f t="shared" si="196"/>
        <v>Sell</v>
      </c>
    </row>
    <row r="2096" spans="1:8" ht="13.5" x14ac:dyDescent="0.25">
      <c r="A2096" s="3">
        <f>TITRES_STAT!B2099</f>
        <v>45342</v>
      </c>
      <c r="B2096" s="6">
        <f>TITRES_STAT!D2099</f>
        <v>6.6872999999999996</v>
      </c>
      <c r="C2096" s="2">
        <f t="shared" si="192"/>
        <v>6.7357917943089003</v>
      </c>
      <c r="D2096" s="2">
        <f t="shared" si="194"/>
        <v>6.6988813156507403</v>
      </c>
      <c r="E2096" s="2">
        <f t="shared" si="193"/>
        <v>3.6910478658159995E-2</v>
      </c>
      <c r="F2096" s="2">
        <f t="shared" si="197"/>
        <v>2.5573145508289572E-2</v>
      </c>
      <c r="G2096" s="2">
        <f t="shared" si="195"/>
        <v>1.1337333149870423E-2</v>
      </c>
      <c r="H2096" s="2" t="str">
        <f t="shared" si="196"/>
        <v>Sell</v>
      </c>
    </row>
    <row r="2097" spans="1:8" ht="13.5" x14ac:dyDescent="0.25">
      <c r="A2097" s="3">
        <f>TITRES_STAT!B2100</f>
        <v>45343</v>
      </c>
      <c r="B2097" s="6">
        <f>TITRES_STAT!D2100</f>
        <v>6.7435</v>
      </c>
      <c r="C2097" s="2">
        <f t="shared" si="192"/>
        <v>6.7355469028767612</v>
      </c>
      <c r="D2097" s="2">
        <f t="shared" si="194"/>
        <v>6.7021864033803151</v>
      </c>
      <c r="E2097" s="2">
        <f t="shared" si="193"/>
        <v>3.3360499496446039E-2</v>
      </c>
      <c r="F2097" s="2">
        <f t="shared" si="197"/>
        <v>2.7130616305920868E-2</v>
      </c>
      <c r="G2097" s="2">
        <f t="shared" si="195"/>
        <v>6.2298831905251706E-3</v>
      </c>
      <c r="H2097" s="2" t="str">
        <f t="shared" si="196"/>
        <v>Sell</v>
      </c>
    </row>
    <row r="2098" spans="1:8" ht="13.5" x14ac:dyDescent="0.25">
      <c r="A2098" s="3">
        <f>TITRES_STAT!B2101</f>
        <v>45344</v>
      </c>
      <c r="B2098" s="6">
        <f>TITRES_STAT!D2101</f>
        <v>6.7248000000000001</v>
      </c>
      <c r="C2098" s="2">
        <f t="shared" si="192"/>
        <v>6.7079550716649514</v>
      </c>
      <c r="D2098" s="2">
        <f t="shared" si="194"/>
        <v>6.7038614846114033</v>
      </c>
      <c r="E2098" s="2">
        <f t="shared" si="193"/>
        <v>4.09358705354812E-3</v>
      </c>
      <c r="F2098" s="2">
        <f t="shared" si="197"/>
        <v>2.2523210455446318E-2</v>
      </c>
      <c r="G2098" s="2">
        <f t="shared" si="195"/>
        <v>-1.8429623401898198E-2</v>
      </c>
      <c r="H2098" s="2" t="str">
        <f t="shared" si="196"/>
        <v>Hold</v>
      </c>
    </row>
    <row r="2099" spans="1:8" ht="13.5" x14ac:dyDescent="0.25">
      <c r="A2099" s="3">
        <f>TITRES_STAT!B2102</f>
        <v>45345</v>
      </c>
      <c r="B2099" s="6">
        <f>TITRES_STAT!D2102</f>
        <v>6.6498999999999997</v>
      </c>
      <c r="C2099" s="2">
        <f t="shared" si="192"/>
        <v>6.6846081375626518</v>
      </c>
      <c r="D2099" s="2">
        <f t="shared" si="194"/>
        <v>6.6998643376031515</v>
      </c>
      <c r="E2099" s="2">
        <f t="shared" si="193"/>
        <v>-1.5256200040499657E-2</v>
      </c>
      <c r="F2099" s="2">
        <f t="shared" si="197"/>
        <v>1.4967328356257123E-2</v>
      </c>
      <c r="G2099" s="2">
        <f t="shared" si="195"/>
        <v>-3.022352839675678E-2</v>
      </c>
      <c r="H2099" s="2" t="str">
        <f t="shared" si="196"/>
        <v>Hold</v>
      </c>
    </row>
    <row r="2100" spans="1:8" ht="13.5" x14ac:dyDescent="0.25">
      <c r="A2100" s="3">
        <f>TITRES_STAT!B2103</f>
        <v>45348</v>
      </c>
      <c r="B2100" s="6">
        <f>TITRES_STAT!D2103</f>
        <v>6.6029999999999998</v>
      </c>
      <c r="C2100" s="2">
        <f t="shared" si="192"/>
        <v>6.664853039476089</v>
      </c>
      <c r="D2100" s="2">
        <f t="shared" si="194"/>
        <v>6.6926892014843995</v>
      </c>
      <c r="E2100" s="2">
        <f t="shared" si="193"/>
        <v>-2.7836162008310517E-2</v>
      </c>
      <c r="F2100" s="2">
        <f t="shared" si="197"/>
        <v>6.4066302833435959E-3</v>
      </c>
      <c r="G2100" s="2">
        <f t="shared" si="195"/>
        <v>-3.4242792291654112E-2</v>
      </c>
      <c r="H2100" s="2" t="str">
        <f t="shared" si="196"/>
        <v>Hold</v>
      </c>
    </row>
    <row r="2101" spans="1:8" ht="13.5" x14ac:dyDescent="0.25">
      <c r="A2101" s="3">
        <f>TITRES_STAT!B2104</f>
        <v>45349</v>
      </c>
      <c r="B2101" s="6">
        <f>TITRES_STAT!D2104</f>
        <v>6.5842999999999998</v>
      </c>
      <c r="C2101" s="2">
        <f t="shared" si="192"/>
        <v>6.659660264172075</v>
      </c>
      <c r="D2101" s="2">
        <f t="shared" si="194"/>
        <v>6.6846603717448136</v>
      </c>
      <c r="E2101" s="2">
        <f t="shared" si="193"/>
        <v>-2.5000107572738628E-2</v>
      </c>
      <c r="F2101" s="2">
        <f t="shared" si="197"/>
        <v>1.2528271212715152E-4</v>
      </c>
      <c r="G2101" s="2">
        <f t="shared" si="195"/>
        <v>-2.5125390284865781E-2</v>
      </c>
      <c r="H2101" s="2" t="str">
        <f t="shared" si="196"/>
        <v>Hold</v>
      </c>
    </row>
    <row r="2102" spans="1:8" ht="13.5" x14ac:dyDescent="0.25">
      <c r="A2102" s="3">
        <f>TITRES_STAT!B2105</f>
        <v>45350</v>
      </c>
      <c r="B2102" s="6">
        <f>TITRES_STAT!D2105</f>
        <v>6.5561999999999996</v>
      </c>
      <c r="C2102" s="2">
        <f t="shared" si="192"/>
        <v>6.6696817619917557</v>
      </c>
      <c r="D2102" s="2">
        <f t="shared" si="194"/>
        <v>6.675144788652605</v>
      </c>
      <c r="E2102" s="2">
        <f t="shared" si="193"/>
        <v>-5.4630266608493017E-3</v>
      </c>
      <c r="F2102" s="2">
        <f t="shared" si="197"/>
        <v>-9.9237916246813925E-4</v>
      </c>
      <c r="G2102" s="2">
        <f t="shared" si="195"/>
        <v>-4.4706474983811622E-3</v>
      </c>
      <c r="H2102" s="2" t="str">
        <f t="shared" si="196"/>
        <v>Hold</v>
      </c>
    </row>
    <row r="2103" spans="1:8" ht="13.5" x14ac:dyDescent="0.25">
      <c r="A2103" s="3">
        <f>TITRES_STAT!B2106</f>
        <v>45351</v>
      </c>
      <c r="B2103" s="6">
        <f>TITRES_STAT!D2106</f>
        <v>6.6029999999999998</v>
      </c>
      <c r="C2103" s="2">
        <f t="shared" si="192"/>
        <v>6.6723922601468706</v>
      </c>
      <c r="D2103" s="2">
        <f t="shared" si="194"/>
        <v>6.6698007302338933</v>
      </c>
      <c r="E2103" s="2">
        <f t="shared" si="193"/>
        <v>2.5915299129772862E-3</v>
      </c>
      <c r="F2103" s="2">
        <f t="shared" si="197"/>
        <v>-2.7559734737905416E-4</v>
      </c>
      <c r="G2103" s="2">
        <f t="shared" si="195"/>
        <v>2.8671272603563403E-3</v>
      </c>
      <c r="H2103" s="2" t="str">
        <f t="shared" si="196"/>
        <v>Sell</v>
      </c>
    </row>
    <row r="2104" spans="1:8" ht="13.5" x14ac:dyDescent="0.25">
      <c r="A2104" s="3">
        <f>TITRES_STAT!B2107</f>
        <v>45352</v>
      </c>
      <c r="B2104" s="6">
        <f>TITRES_STAT!D2107</f>
        <v>6.8277999999999999</v>
      </c>
      <c r="C2104" s="2">
        <f t="shared" si="192"/>
        <v>6.6746857585858139</v>
      </c>
      <c r="D2104" s="2">
        <f t="shared" si="194"/>
        <v>6.6815043798461975</v>
      </c>
      <c r="E2104" s="2">
        <f t="shared" si="193"/>
        <v>-6.8186212603835727E-3</v>
      </c>
      <c r="F2104" s="2">
        <f t="shared" si="197"/>
        <v>-1.5842021299799581E-3</v>
      </c>
      <c r="G2104" s="2">
        <f t="shared" si="195"/>
        <v>-5.2344191304036147E-3</v>
      </c>
      <c r="H2104" s="2" t="str">
        <f t="shared" si="196"/>
        <v>Hold</v>
      </c>
    </row>
    <row r="2105" spans="1:8" ht="13.5" x14ac:dyDescent="0.25">
      <c r="A2105" s="3">
        <f>TITRES_STAT!B2108</f>
        <v>45355</v>
      </c>
      <c r="B2105" s="6">
        <f>TITRES_STAT!D2108</f>
        <v>6.8559000000000001</v>
      </c>
      <c r="C2105" s="2">
        <f t="shared" si="192"/>
        <v>6.6708725649572269</v>
      </c>
      <c r="D2105" s="2">
        <f t="shared" si="194"/>
        <v>6.6944225739316643</v>
      </c>
      <c r="E2105" s="2">
        <f t="shared" si="193"/>
        <v>-2.3550008974437375E-2</v>
      </c>
      <c r="F2105" s="2">
        <f t="shared" si="197"/>
        <v>-5.9773634988714418E-3</v>
      </c>
      <c r="G2105" s="2">
        <f t="shared" si="195"/>
        <v>-1.7572645475565932E-2</v>
      </c>
      <c r="H2105" s="2" t="str">
        <f t="shared" si="196"/>
        <v>Hold</v>
      </c>
    </row>
    <row r="2106" spans="1:8" ht="13.5" x14ac:dyDescent="0.25">
      <c r="A2106" s="3">
        <f>TITRES_STAT!B2109</f>
        <v>45356</v>
      </c>
      <c r="B2106" s="6">
        <f>TITRES_STAT!D2109</f>
        <v>6.7342000000000004</v>
      </c>
      <c r="C2106" s="2">
        <f t="shared" si="192"/>
        <v>6.6733998626561153</v>
      </c>
      <c r="D2106" s="2">
        <f t="shared" si="194"/>
        <v>6.6973690499367269</v>
      </c>
      <c r="E2106" s="2">
        <f t="shared" si="193"/>
        <v>-2.3969187280611592E-2</v>
      </c>
      <c r="F2106" s="2">
        <f t="shared" si="197"/>
        <v>-9.5757282552194727E-3</v>
      </c>
      <c r="G2106" s="2">
        <f t="shared" si="195"/>
        <v>-1.439345902539212E-2</v>
      </c>
      <c r="H2106" s="2" t="str">
        <f t="shared" si="196"/>
        <v>Hold</v>
      </c>
    </row>
    <row r="2107" spans="1:8" ht="13.5" x14ac:dyDescent="0.25">
      <c r="A2107" s="3">
        <f>TITRES_STAT!B2110</f>
        <v>45357</v>
      </c>
      <c r="B2107" s="6">
        <f>TITRES_STAT!D2110</f>
        <v>6.8559000000000001</v>
      </c>
      <c r="C2107" s="2">
        <f t="shared" si="192"/>
        <v>6.6841844991705592</v>
      </c>
      <c r="D2107" s="2">
        <f t="shared" si="194"/>
        <v>6.7091120832747473</v>
      </c>
      <c r="E2107" s="2">
        <f t="shared" si="193"/>
        <v>-2.492758410418805E-2</v>
      </c>
      <c r="F2107" s="2">
        <f t="shared" si="197"/>
        <v>-1.2646099425013189E-2</v>
      </c>
      <c r="G2107" s="2">
        <f t="shared" si="195"/>
        <v>-1.2281484679174861E-2</v>
      </c>
      <c r="H2107" s="2" t="str">
        <f t="shared" si="196"/>
        <v>Hold</v>
      </c>
    </row>
    <row r="2108" spans="1:8" ht="13.5" x14ac:dyDescent="0.25">
      <c r="A2108" s="3">
        <f>TITRES_STAT!B2111</f>
        <v>45358</v>
      </c>
      <c r="B2108" s="6">
        <f>TITRES_STAT!D2111</f>
        <v>6.7622999999999998</v>
      </c>
      <c r="C2108" s="2">
        <f t="shared" si="192"/>
        <v>6.6904330377597034</v>
      </c>
      <c r="D2108" s="2">
        <f t="shared" si="194"/>
        <v>6.713051928958099</v>
      </c>
      <c r="E2108" s="2">
        <f t="shared" si="193"/>
        <v>-2.2618891198395552E-2</v>
      </c>
      <c r="F2108" s="2">
        <f t="shared" si="197"/>
        <v>-1.4640657779689663E-2</v>
      </c>
      <c r="G2108" s="2">
        <f t="shared" si="195"/>
        <v>-7.9782334187058889E-3</v>
      </c>
      <c r="H2108" s="2" t="str">
        <f t="shared" si="196"/>
        <v>Hold</v>
      </c>
    </row>
    <row r="2109" spans="1:8" ht="13.5" x14ac:dyDescent="0.25">
      <c r="A2109" s="3">
        <f>TITRES_STAT!B2112</f>
        <v>45359</v>
      </c>
      <c r="B2109" s="6">
        <f>TITRES_STAT!D2112</f>
        <v>6.7904</v>
      </c>
      <c r="C2109" s="2">
        <f t="shared" si="192"/>
        <v>6.6841971857966724</v>
      </c>
      <c r="D2109" s="2">
        <f t="shared" si="194"/>
        <v>6.7187814157019439</v>
      </c>
      <c r="E2109" s="2">
        <f t="shared" si="193"/>
        <v>-3.4584229905271435E-2</v>
      </c>
      <c r="F2109" s="2">
        <f t="shared" si="197"/>
        <v>-1.8629372204806018E-2</v>
      </c>
      <c r="G2109" s="2">
        <f t="shared" si="195"/>
        <v>-1.5954857700465418E-2</v>
      </c>
      <c r="H2109" s="2" t="str">
        <f t="shared" si="196"/>
        <v>Hold</v>
      </c>
    </row>
    <row r="2110" spans="1:8" ht="13.5" x14ac:dyDescent="0.25">
      <c r="A2110" s="3">
        <f>TITRES_STAT!B2113</f>
        <v>45362</v>
      </c>
      <c r="B2110" s="6">
        <f>TITRES_STAT!D2113</f>
        <v>6.8183999999999996</v>
      </c>
      <c r="C2110" s="2">
        <f t="shared" si="192"/>
        <v>6.671705311058723</v>
      </c>
      <c r="D2110" s="2">
        <f t="shared" si="194"/>
        <v>6.7261605700943932</v>
      </c>
      <c r="E2110" s="2">
        <f t="shared" si="193"/>
        <v>-5.4455259035670167E-2</v>
      </c>
      <c r="F2110" s="2">
        <f t="shared" si="197"/>
        <v>-2.5794549570978847E-2</v>
      </c>
      <c r="G2110" s="2">
        <f t="shared" si="195"/>
        <v>-2.866070946469132E-2</v>
      </c>
      <c r="H2110" s="2" t="str">
        <f t="shared" si="196"/>
        <v>Hold</v>
      </c>
    </row>
    <row r="2111" spans="1:8" ht="13.5" x14ac:dyDescent="0.25">
      <c r="A2111" s="3">
        <f>TITRES_STAT!B2114</f>
        <v>45363</v>
      </c>
      <c r="B2111" s="6">
        <f>TITRES_STAT!D2114</f>
        <v>6.7435</v>
      </c>
      <c r="C2111" s="2">
        <f t="shared" si="192"/>
        <v>6.6582583401266113</v>
      </c>
      <c r="D2111" s="2">
        <f t="shared" si="194"/>
        <v>6.7274449723096232</v>
      </c>
      <c r="E2111" s="2">
        <f t="shared" si="193"/>
        <v>-6.9186632183011909E-2</v>
      </c>
      <c r="F2111" s="2">
        <f t="shared" si="197"/>
        <v>-3.447296609338546E-2</v>
      </c>
      <c r="G2111" s="2">
        <f t="shared" si="195"/>
        <v>-3.4713666089626449E-2</v>
      </c>
      <c r="H2111" s="2" t="str">
        <f t="shared" si="196"/>
        <v>Hold</v>
      </c>
    </row>
    <row r="2112" spans="1:8" ht="13.5" x14ac:dyDescent="0.25">
      <c r="A2112" s="3">
        <f>TITRES_STAT!B2115</f>
        <v>45364</v>
      </c>
      <c r="B2112" s="6">
        <f>TITRES_STAT!D2115</f>
        <v>6.6218000000000004</v>
      </c>
      <c r="C2112" s="2">
        <f t="shared" si="192"/>
        <v>6.6425570570302099</v>
      </c>
      <c r="D2112" s="2">
        <f t="shared" si="194"/>
        <v>6.7196194188052063</v>
      </c>
      <c r="E2112" s="2">
        <f t="shared" si="193"/>
        <v>-7.7062361774996369E-2</v>
      </c>
      <c r="F2112" s="2">
        <f t="shared" si="197"/>
        <v>-4.2990845229707642E-2</v>
      </c>
      <c r="G2112" s="2">
        <f t="shared" si="195"/>
        <v>-3.4071516545288727E-2</v>
      </c>
      <c r="H2112" s="2" t="str">
        <f t="shared" si="196"/>
        <v>Hold</v>
      </c>
    </row>
    <row r="2113" spans="1:8" ht="13.5" x14ac:dyDescent="0.25">
      <c r="A2113" s="3">
        <f>TITRES_STAT!B2116</f>
        <v>45365</v>
      </c>
      <c r="B2113" s="6">
        <f>TITRES_STAT!D2116</f>
        <v>6.6966999999999999</v>
      </c>
      <c r="C2113" s="2">
        <f t="shared" si="192"/>
        <v>6.6364713559486397</v>
      </c>
      <c r="D2113" s="2">
        <f t="shared" si="194"/>
        <v>6.7179216840788945</v>
      </c>
      <c r="E2113" s="2">
        <f t="shared" si="193"/>
        <v>-8.1450328130254768E-2</v>
      </c>
      <c r="F2113" s="2">
        <f t="shared" si="197"/>
        <v>-5.0682741809817071E-2</v>
      </c>
      <c r="G2113" s="2">
        <f t="shared" si="195"/>
        <v>-3.0767586320437697E-2</v>
      </c>
      <c r="H2113" s="2" t="str">
        <f t="shared" si="196"/>
        <v>Hold</v>
      </c>
    </row>
    <row r="2114" spans="1:8" ht="13.5" x14ac:dyDescent="0.25">
      <c r="A2114" s="3">
        <f>TITRES_STAT!B2117</f>
        <v>45366</v>
      </c>
      <c r="B2114" s="6">
        <f>TITRES_STAT!D2117</f>
        <v>6.6966999999999999</v>
      </c>
      <c r="C2114" s="2">
        <f t="shared" si="192"/>
        <v>6.6659065319565416</v>
      </c>
      <c r="D2114" s="2">
        <f t="shared" si="194"/>
        <v>6.7163497074804575</v>
      </c>
      <c r="E2114" s="2">
        <f t="shared" si="193"/>
        <v>-5.0443175523915862E-2</v>
      </c>
      <c r="F2114" s="2">
        <f t="shared" si="197"/>
        <v>-5.0634828552636832E-2</v>
      </c>
      <c r="G2114" s="2">
        <f t="shared" si="195"/>
        <v>1.9165302872097001E-4</v>
      </c>
      <c r="H2114" s="2" t="str">
        <f t="shared" si="196"/>
        <v>Sell</v>
      </c>
    </row>
    <row r="2115" spans="1:8" ht="13.5" x14ac:dyDescent="0.25">
      <c r="A2115" s="3">
        <f>TITRES_STAT!B2118</f>
        <v>45369</v>
      </c>
      <c r="B2115" s="6">
        <f>TITRES_STAT!D2118</f>
        <v>6.6966999999999999</v>
      </c>
      <c r="C2115" s="2">
        <f t="shared" si="192"/>
        <v>6.6951362962709196</v>
      </c>
      <c r="D2115" s="2">
        <f t="shared" si="194"/>
        <v>6.7148941735930157</v>
      </c>
      <c r="E2115" s="2">
        <f t="shared" si="193"/>
        <v>-1.9757877322096107E-2</v>
      </c>
      <c r="F2115" s="2">
        <f t="shared" si="197"/>
        <v>-4.4459438306528695E-2</v>
      </c>
      <c r="G2115" s="2">
        <f t="shared" si="195"/>
        <v>2.4701560984432588E-2</v>
      </c>
      <c r="H2115" s="2" t="str">
        <f t="shared" si="196"/>
        <v>Sell</v>
      </c>
    </row>
    <row r="2116" spans="1:8" ht="13.5" x14ac:dyDescent="0.25">
      <c r="A2116" s="3">
        <f>TITRES_STAT!B2119</f>
        <v>45370</v>
      </c>
      <c r="B2116" s="6">
        <f>TITRES_STAT!D2119</f>
        <v>6.7061000000000002</v>
      </c>
      <c r="C2116" s="2">
        <f t="shared" si="192"/>
        <v>6.7011460968446244</v>
      </c>
      <c r="D2116" s="2">
        <f t="shared" si="194"/>
        <v>6.7142427533268663</v>
      </c>
      <c r="E2116" s="2">
        <f t="shared" si="193"/>
        <v>-1.3096656482241897E-2</v>
      </c>
      <c r="F2116" s="2">
        <f t="shared" si="197"/>
        <v>-3.8186881941671337E-2</v>
      </c>
      <c r="G2116" s="2">
        <f t="shared" si="195"/>
        <v>2.509022545942944E-2</v>
      </c>
      <c r="H2116" s="2" t="str">
        <f t="shared" si="196"/>
        <v>Sell</v>
      </c>
    </row>
    <row r="2117" spans="1:8" ht="13.5" x14ac:dyDescent="0.25">
      <c r="A2117" s="3">
        <f>TITRES_STAT!B2120</f>
        <v>45372</v>
      </c>
      <c r="B2117" s="6">
        <f>TITRES_STAT!D2120</f>
        <v>6.8183999999999996</v>
      </c>
      <c r="C2117" s="2">
        <f t="shared" si="192"/>
        <v>6.7249543896377588</v>
      </c>
      <c r="D2117" s="2">
        <f t="shared" si="194"/>
        <v>6.7219581049322841</v>
      </c>
      <c r="E2117" s="2">
        <f t="shared" si="193"/>
        <v>2.9962847054747499E-3</v>
      </c>
      <c r="F2117" s="2">
        <f t="shared" si="197"/>
        <v>-2.995024861224212E-2</v>
      </c>
      <c r="G2117" s="2">
        <f t="shared" si="195"/>
        <v>3.2946533317716867E-2</v>
      </c>
      <c r="H2117" s="2" t="str">
        <f t="shared" si="196"/>
        <v>Sell</v>
      </c>
    </row>
    <row r="2118" spans="1:8" ht="13.5" x14ac:dyDescent="0.25">
      <c r="A2118" s="3">
        <f>TITRES_STAT!B2121</f>
        <v>45373</v>
      </c>
      <c r="B2118" s="6">
        <f>TITRES_STAT!D2121</f>
        <v>6.7809999999999997</v>
      </c>
      <c r="C2118" s="2">
        <f t="shared" si="192"/>
        <v>6.7306998681550265</v>
      </c>
      <c r="D2118" s="2">
        <f t="shared" si="194"/>
        <v>6.7263315786410036</v>
      </c>
      <c r="E2118" s="2">
        <f t="shared" si="193"/>
        <v>4.368289514022905E-3</v>
      </c>
      <c r="F2118" s="2">
        <f t="shared" si="197"/>
        <v>-2.3086540986989118E-2</v>
      </c>
      <c r="G2118" s="2">
        <f t="shared" si="195"/>
        <v>2.7454830501012023E-2</v>
      </c>
      <c r="H2118" s="2" t="str">
        <f t="shared" si="196"/>
        <v>Sell</v>
      </c>
    </row>
    <row r="2119" spans="1:8" ht="13.5" x14ac:dyDescent="0.25">
      <c r="A2119" s="3">
        <f>TITRES_STAT!B2122</f>
        <v>45376</v>
      </c>
      <c r="B2119" s="6">
        <f>TITRES_STAT!D2122</f>
        <v>6.8090999999999999</v>
      </c>
      <c r="C2119" s="2">
        <f t="shared" si="192"/>
        <v>6.7398845038234843</v>
      </c>
      <c r="D2119" s="2">
        <f t="shared" si="194"/>
        <v>6.7324625728157441</v>
      </c>
      <c r="E2119" s="2">
        <f t="shared" si="193"/>
        <v>7.4219310077401346E-3</v>
      </c>
      <c r="F2119" s="2">
        <f t="shared" si="197"/>
        <v>-1.6984846588043268E-2</v>
      </c>
      <c r="G2119" s="2">
        <f t="shared" si="195"/>
        <v>2.4406777595783403E-2</v>
      </c>
      <c r="H2119" s="2" t="str">
        <f t="shared" si="196"/>
        <v>Sell</v>
      </c>
    </row>
    <row r="2120" spans="1:8" ht="13.5" x14ac:dyDescent="0.25">
      <c r="A2120" s="3">
        <f>TITRES_STAT!B2123</f>
        <v>45377</v>
      </c>
      <c r="B2120" s="6">
        <f>TITRES_STAT!D2123</f>
        <v>6.7716000000000003</v>
      </c>
      <c r="C2120" s="2">
        <f t="shared" si="192"/>
        <v>6.7519638109275633</v>
      </c>
      <c r="D2120" s="2">
        <f t="shared" si="194"/>
        <v>6.7353616414960591</v>
      </c>
      <c r="E2120" s="2">
        <f t="shared" si="193"/>
        <v>1.6602169431504166E-2</v>
      </c>
      <c r="F2120" s="2">
        <f t="shared" si="197"/>
        <v>-1.0267443384133781E-2</v>
      </c>
      <c r="G2120" s="2">
        <f t="shared" si="195"/>
        <v>2.6869612815637947E-2</v>
      </c>
      <c r="H2120" s="2" t="str">
        <f t="shared" si="196"/>
        <v>Sell</v>
      </c>
    </row>
    <row r="2121" spans="1:8" ht="13.5" x14ac:dyDescent="0.25">
      <c r="A2121" s="3">
        <f>TITRES_STAT!B2124</f>
        <v>45378</v>
      </c>
      <c r="B2121" s="6">
        <f>TITRES_STAT!D2124</f>
        <v>6.7716000000000003</v>
      </c>
      <c r="C2121" s="2">
        <f t="shared" si="192"/>
        <v>6.7506616861694759</v>
      </c>
      <c r="D2121" s="2">
        <f t="shared" si="194"/>
        <v>6.7380459643482027</v>
      </c>
      <c r="E2121" s="2">
        <f t="shared" si="193"/>
        <v>1.261572182127324E-2</v>
      </c>
      <c r="F2121" s="2">
        <f t="shared" si="197"/>
        <v>-5.6908103430523774E-3</v>
      </c>
      <c r="G2121" s="2">
        <f t="shared" si="195"/>
        <v>1.8306532164325616E-2</v>
      </c>
      <c r="H2121" s="2" t="str">
        <f t="shared" si="196"/>
        <v>Sell</v>
      </c>
    </row>
    <row r="2122" spans="1:8" ht="13.5" x14ac:dyDescent="0.25">
      <c r="A2122" s="3">
        <f>TITRES_STAT!B2125</f>
        <v>45379</v>
      </c>
      <c r="B2122" s="6">
        <f>TITRES_STAT!D2125</f>
        <v>6.8090999999999999</v>
      </c>
      <c r="C2122" s="2">
        <f t="shared" si="192"/>
        <v>6.7308368113741723</v>
      </c>
      <c r="D2122" s="2">
        <f t="shared" si="194"/>
        <v>6.7433092262483365</v>
      </c>
      <c r="E2122" s="2">
        <f t="shared" si="193"/>
        <v>-1.2472414874164173E-2</v>
      </c>
      <c r="F2122" s="2">
        <f t="shared" si="197"/>
        <v>-7.0471312492747362E-3</v>
      </c>
      <c r="G2122" s="2">
        <f t="shared" si="195"/>
        <v>-5.4252836248894366E-3</v>
      </c>
      <c r="H2122" s="2" t="str">
        <f t="shared" si="196"/>
        <v>Hold</v>
      </c>
    </row>
    <row r="2123" spans="1:8" ht="13.5" x14ac:dyDescent="0.25">
      <c r="A2123" s="3">
        <f>TITRES_STAT!B2126</f>
        <v>45380</v>
      </c>
      <c r="B2123" s="6">
        <f>TITRES_STAT!D2126</f>
        <v>6.7716000000000003</v>
      </c>
      <c r="C2123" s="2">
        <f t="shared" si="192"/>
        <v>6.7255849942396848</v>
      </c>
      <c r="D2123" s="2">
        <f t="shared" si="194"/>
        <v>6.7454048391188302</v>
      </c>
      <c r="E2123" s="2">
        <f t="shared" si="193"/>
        <v>-1.9819844879145343E-2</v>
      </c>
      <c r="F2123" s="2">
        <f t="shared" si="197"/>
        <v>-9.6016739752488589E-3</v>
      </c>
      <c r="G2123" s="2">
        <f t="shared" si="195"/>
        <v>-1.0218170903896484E-2</v>
      </c>
      <c r="H2123" s="2" t="str">
        <f t="shared" si="196"/>
        <v>Hold</v>
      </c>
    </row>
    <row r="2124" spans="1:8" ht="13.5" x14ac:dyDescent="0.25">
      <c r="A2124" s="3">
        <f>TITRES_STAT!B2127</f>
        <v>45383</v>
      </c>
      <c r="B2124" s="6">
        <f>TITRES_STAT!D2127</f>
        <v>6.8746</v>
      </c>
      <c r="C2124" s="2">
        <f t="shared" si="192"/>
        <v>6.7211411489720412</v>
      </c>
      <c r="D2124" s="2">
        <f t="shared" si="194"/>
        <v>6.7549748510359535</v>
      </c>
      <c r="E2124" s="2">
        <f t="shared" si="193"/>
        <v>-3.3833702063912341E-2</v>
      </c>
      <c r="F2124" s="2">
        <f t="shared" si="197"/>
        <v>-1.4448079592981555E-2</v>
      </c>
      <c r="G2124" s="2">
        <f t="shared" si="195"/>
        <v>-1.9385622470930786E-2</v>
      </c>
      <c r="H2124" s="2" t="str">
        <f t="shared" si="196"/>
        <v>Hold</v>
      </c>
    </row>
    <row r="2125" spans="1:8" ht="13.5" x14ac:dyDescent="0.25">
      <c r="A2125" s="3">
        <f>TITRES_STAT!B2128</f>
        <v>45384</v>
      </c>
      <c r="B2125" s="6">
        <f>TITRES_STAT!D2128</f>
        <v>6.9215</v>
      </c>
      <c r="C2125" s="2">
        <f t="shared" si="192"/>
        <v>6.7173809722071116</v>
      </c>
      <c r="D2125" s="2">
        <f t="shared" si="194"/>
        <v>6.7673100472555126</v>
      </c>
      <c r="E2125" s="2">
        <f t="shared" si="193"/>
        <v>-4.9929075048400939E-2</v>
      </c>
      <c r="F2125" s="2">
        <f t="shared" si="197"/>
        <v>-2.1544278684065436E-2</v>
      </c>
      <c r="G2125" s="2">
        <f t="shared" si="195"/>
        <v>-2.8384796364335503E-2</v>
      </c>
      <c r="H2125" s="2" t="str">
        <f t="shared" si="196"/>
        <v>Hold</v>
      </c>
    </row>
    <row r="2126" spans="1:8" ht="13.5" x14ac:dyDescent="0.25">
      <c r="A2126" s="3">
        <f>TITRES_STAT!B2129</f>
        <v>45385</v>
      </c>
      <c r="B2126" s="6">
        <f>TITRES_STAT!D2129</f>
        <v>6.8840000000000003</v>
      </c>
      <c r="C2126" s="2">
        <f t="shared" si="192"/>
        <v>6.7156454380214026</v>
      </c>
      <c r="D2126" s="2">
        <f t="shared" si="194"/>
        <v>6.7759537474588081</v>
      </c>
      <c r="E2126" s="2">
        <f t="shared" si="193"/>
        <v>-6.0308309437405505E-2</v>
      </c>
      <c r="F2126" s="2">
        <f t="shared" si="197"/>
        <v>-2.929708483473345E-2</v>
      </c>
      <c r="G2126" s="2">
        <f t="shared" si="195"/>
        <v>-3.1011224602672055E-2</v>
      </c>
      <c r="H2126" s="2" t="str">
        <f t="shared" si="196"/>
        <v>Hold</v>
      </c>
    </row>
    <row r="2127" spans="1:8" ht="13.5" x14ac:dyDescent="0.25">
      <c r="A2127" s="3">
        <f>TITRES_STAT!B2130</f>
        <v>45386</v>
      </c>
      <c r="B2127" s="6">
        <f>TITRES_STAT!D2130</f>
        <v>6.8746</v>
      </c>
      <c r="C2127" s="2">
        <f t="shared" ref="C2127:C2190" si="198">$C$4*B2117+C2126*(1-$C$4)</f>
        <v>6.7314538321719555</v>
      </c>
      <c r="D2127" s="2">
        <f t="shared" si="194"/>
        <v>6.7832608772766738</v>
      </c>
      <c r="E2127" s="2">
        <f t="shared" si="193"/>
        <v>-5.1807045104718341E-2</v>
      </c>
      <c r="F2127" s="2">
        <f t="shared" si="197"/>
        <v>-3.3799076888730434E-2</v>
      </c>
      <c r="G2127" s="2">
        <f t="shared" si="195"/>
        <v>-1.8007968215987907E-2</v>
      </c>
      <c r="H2127" s="2" t="str">
        <f t="shared" si="196"/>
        <v>Hold</v>
      </c>
    </row>
    <row r="2128" spans="1:8" ht="13.5" x14ac:dyDescent="0.25">
      <c r="A2128" s="3">
        <f>TITRES_STAT!B2131</f>
        <v>45387</v>
      </c>
      <c r="B2128" s="6">
        <f>TITRES_STAT!D2131</f>
        <v>6.8746</v>
      </c>
      <c r="C2128" s="2">
        <f t="shared" si="198"/>
        <v>6.739076319530116</v>
      </c>
      <c r="D2128" s="2">
        <f t="shared" si="194"/>
        <v>6.7900267382191428</v>
      </c>
      <c r="E2128" s="2">
        <f t="shared" si="193"/>
        <v>-5.0950418689026833E-2</v>
      </c>
      <c r="F2128" s="2">
        <f t="shared" si="197"/>
        <v>-3.7229345248789715E-2</v>
      </c>
      <c r="G2128" s="2">
        <f t="shared" si="195"/>
        <v>-1.3721073440237118E-2</v>
      </c>
      <c r="H2128" s="2" t="str">
        <f t="shared" si="196"/>
        <v>Hold</v>
      </c>
    </row>
    <row r="2129" spans="1:8" ht="13.5" x14ac:dyDescent="0.25">
      <c r="A2129" s="3">
        <f>TITRES_STAT!B2132</f>
        <v>45390</v>
      </c>
      <c r="B2129" s="6">
        <f>TITRES_STAT!D2132</f>
        <v>6.9120999999999997</v>
      </c>
      <c r="C2129" s="2">
        <f t="shared" si="198"/>
        <v>6.7498491934485596</v>
      </c>
      <c r="D2129" s="2">
        <f t="shared" si="194"/>
        <v>6.7990692020547616</v>
      </c>
      <c r="E2129" s="2">
        <f t="shared" si="193"/>
        <v>-4.9220008606202015E-2</v>
      </c>
      <c r="F2129" s="2">
        <f t="shared" si="197"/>
        <v>-3.9627477920272179E-2</v>
      </c>
      <c r="G2129" s="2">
        <f t="shared" si="195"/>
        <v>-9.5925306859298357E-3</v>
      </c>
      <c r="H2129" s="2" t="str">
        <f t="shared" si="196"/>
        <v>Hold</v>
      </c>
    </row>
    <row r="2130" spans="1:8" ht="13.5" x14ac:dyDescent="0.25">
      <c r="A2130" s="3">
        <f>TITRES_STAT!B2133</f>
        <v>45394</v>
      </c>
      <c r="B2130" s="6">
        <f>TITRES_STAT!D2133</f>
        <v>6.8372000000000002</v>
      </c>
      <c r="C2130" s="2">
        <f t="shared" si="198"/>
        <v>6.7531954713795503</v>
      </c>
      <c r="D2130" s="2">
        <f t="shared" si="194"/>
        <v>6.8018937056062603</v>
      </c>
      <c r="E2130" s="2">
        <f t="shared" si="193"/>
        <v>-4.8698234226709936E-2</v>
      </c>
      <c r="F2130" s="2">
        <f t="shared" si="197"/>
        <v>-4.1441629181559733E-2</v>
      </c>
      <c r="G2130" s="2">
        <f t="shared" si="195"/>
        <v>-7.2566050451502023E-3</v>
      </c>
      <c r="H2130" s="2" t="str">
        <f t="shared" si="196"/>
        <v>Hold</v>
      </c>
    </row>
    <row r="2131" spans="1:8" ht="13.5" x14ac:dyDescent="0.25">
      <c r="A2131" s="3">
        <f>TITRES_STAT!B2134</f>
        <v>45397</v>
      </c>
      <c r="B2131" s="6">
        <f>TITRES_STAT!D2134</f>
        <v>6.7342000000000004</v>
      </c>
      <c r="C2131" s="2">
        <f t="shared" si="198"/>
        <v>6.7560269373211579</v>
      </c>
      <c r="D2131" s="2">
        <f t="shared" si="194"/>
        <v>6.7968793570428341</v>
      </c>
      <c r="E2131" s="2">
        <f t="shared" si="193"/>
        <v>-4.0852419721676192E-2</v>
      </c>
      <c r="F2131" s="2">
        <f t="shared" si="197"/>
        <v>-4.1323787289583032E-2</v>
      </c>
      <c r="G2131" s="2">
        <f t="shared" si="195"/>
        <v>4.7136756790683992E-4</v>
      </c>
      <c r="H2131" s="2" t="str">
        <f t="shared" si="196"/>
        <v>Sell</v>
      </c>
    </row>
    <row r="2132" spans="1:8" ht="13.5" x14ac:dyDescent="0.25">
      <c r="A2132" s="3">
        <f>TITRES_STAT!B2135</f>
        <v>45398</v>
      </c>
      <c r="B2132" s="6">
        <f>TITRES_STAT!D2135</f>
        <v>6.7342000000000004</v>
      </c>
      <c r="C2132" s="2">
        <f t="shared" si="198"/>
        <v>6.7641920238871336</v>
      </c>
      <c r="D2132" s="2">
        <f t="shared" si="194"/>
        <v>6.7922364417063283</v>
      </c>
      <c r="E2132" s="2">
        <f t="shared" si="193"/>
        <v>-2.8044417819194756E-2</v>
      </c>
      <c r="F2132" s="2">
        <f t="shared" si="197"/>
        <v>-3.8667913395505377E-2</v>
      </c>
      <c r="G2132" s="2">
        <f t="shared" si="195"/>
        <v>1.0623495576310621E-2</v>
      </c>
      <c r="H2132" s="2" t="str">
        <f t="shared" si="196"/>
        <v>Sell</v>
      </c>
    </row>
    <row r="2133" spans="1:8" ht="13.5" x14ac:dyDescent="0.25">
      <c r="A2133" s="3">
        <f>TITRES_STAT!B2136</f>
        <v>45399</v>
      </c>
      <c r="B2133" s="6">
        <f>TITRES_STAT!D2136</f>
        <v>6.7248000000000001</v>
      </c>
      <c r="C2133" s="2">
        <f t="shared" si="198"/>
        <v>6.7653317125198829</v>
      </c>
      <c r="D2133" s="2">
        <f t="shared" si="194"/>
        <v>6.7872411497280822</v>
      </c>
      <c r="E2133" s="2">
        <f t="shared" si="193"/>
        <v>-2.1909437208199378E-2</v>
      </c>
      <c r="F2133" s="2">
        <f t="shared" si="197"/>
        <v>-3.5316218158044178E-2</v>
      </c>
      <c r="G2133" s="2">
        <f t="shared" si="195"/>
        <v>1.34067809498448E-2</v>
      </c>
      <c r="H2133" s="2" t="str">
        <f t="shared" si="196"/>
        <v>Sell</v>
      </c>
    </row>
    <row r="2134" spans="1:8" ht="13.5" x14ac:dyDescent="0.25">
      <c r="A2134" s="3">
        <f>TITRES_STAT!B2137</f>
        <v>45400</v>
      </c>
      <c r="B2134" s="6">
        <f>TITRES_STAT!D2137</f>
        <v>6.7248000000000001</v>
      </c>
      <c r="C2134" s="2">
        <f t="shared" si="198"/>
        <v>6.7821422182860545</v>
      </c>
      <c r="D2134" s="2">
        <f t="shared" si="194"/>
        <v>6.7826158793778539</v>
      </c>
      <c r="E2134" s="2">
        <f t="shared" si="193"/>
        <v>-4.7366109179947102E-4</v>
      </c>
      <c r="F2134" s="2">
        <f t="shared" si="197"/>
        <v>-2.8347706744795236E-2</v>
      </c>
      <c r="G2134" s="2">
        <f t="shared" si="195"/>
        <v>2.7874045652995765E-2</v>
      </c>
      <c r="H2134" s="2" t="str">
        <f t="shared" si="196"/>
        <v>Sell</v>
      </c>
    </row>
    <row r="2135" spans="1:8" ht="13.5" x14ac:dyDescent="0.25">
      <c r="A2135" s="3">
        <f>TITRES_STAT!B2138</f>
        <v>45401</v>
      </c>
      <c r="B2135" s="6">
        <f>TITRES_STAT!D2138</f>
        <v>6.7342000000000004</v>
      </c>
      <c r="C2135" s="2">
        <f t="shared" si="198"/>
        <v>6.8035818770112764</v>
      </c>
      <c r="D2135" s="2">
        <f t="shared" si="194"/>
        <v>6.7790295179424573</v>
      </c>
      <c r="E2135" s="2">
        <f t="shared" si="193"/>
        <v>2.455235906881903E-2</v>
      </c>
      <c r="F2135" s="2">
        <f t="shared" si="197"/>
        <v>-1.7767693582072384E-2</v>
      </c>
      <c r="G2135" s="2">
        <f t="shared" si="195"/>
        <v>4.2320052650891414E-2</v>
      </c>
      <c r="H2135" s="2" t="str">
        <f t="shared" si="196"/>
        <v>Sell</v>
      </c>
    </row>
    <row r="2136" spans="1:8" ht="13.5" x14ac:dyDescent="0.25">
      <c r="A2136" s="3">
        <f>TITRES_STAT!B2139</f>
        <v>45404</v>
      </c>
      <c r="B2136" s="6">
        <f>TITRES_STAT!D2139</f>
        <v>6.7061000000000002</v>
      </c>
      <c r="C2136" s="2">
        <f t="shared" si="198"/>
        <v>6.8159538959326191</v>
      </c>
      <c r="D2136" s="2">
        <f t="shared" si="194"/>
        <v>6.7736273314282016</v>
      </c>
      <c r="E2136" s="2">
        <f t="shared" si="193"/>
        <v>4.2326564504417519E-2</v>
      </c>
      <c r="F2136" s="2">
        <f t="shared" si="197"/>
        <v>-5.7488419647744038E-3</v>
      </c>
      <c r="G2136" s="2">
        <f t="shared" si="195"/>
        <v>4.8075406469191923E-2</v>
      </c>
      <c r="H2136" s="2" t="str">
        <f t="shared" si="196"/>
        <v>Sell</v>
      </c>
    </row>
    <row r="2137" spans="1:8" ht="13.5" x14ac:dyDescent="0.25">
      <c r="A2137" s="3">
        <f>TITRES_STAT!B2140</f>
        <v>45405</v>
      </c>
      <c r="B2137" s="6">
        <f>TITRES_STAT!D2140</f>
        <v>6.8372000000000002</v>
      </c>
      <c r="C2137" s="2">
        <f t="shared" si="198"/>
        <v>6.824976373481447</v>
      </c>
      <c r="D2137" s="2">
        <f t="shared" si="194"/>
        <v>6.7783364179890757</v>
      </c>
      <c r="E2137" s="2">
        <f t="shared" si="193"/>
        <v>4.6639955492371321E-2</v>
      </c>
      <c r="F2137" s="2">
        <f t="shared" si="197"/>
        <v>4.7289175266547407E-3</v>
      </c>
      <c r="G2137" s="2">
        <f t="shared" si="195"/>
        <v>4.1911037965716581E-2</v>
      </c>
      <c r="H2137" s="2" t="str">
        <f t="shared" si="196"/>
        <v>Sell</v>
      </c>
    </row>
    <row r="2138" spans="1:8" ht="13.5" x14ac:dyDescent="0.25">
      <c r="A2138" s="3">
        <f>TITRES_STAT!B2141</f>
        <v>45406</v>
      </c>
      <c r="B2138" s="6">
        <f>TITRES_STAT!D2141</f>
        <v>6.8277999999999999</v>
      </c>
      <c r="C2138" s="2">
        <f t="shared" si="198"/>
        <v>6.8326107775612241</v>
      </c>
      <c r="D2138" s="2">
        <f t="shared" si="194"/>
        <v>6.7820003870269225</v>
      </c>
      <c r="E2138" s="2">
        <f t="shared" si="193"/>
        <v>5.0610390534301608E-2</v>
      </c>
      <c r="F2138" s="2">
        <f t="shared" si="197"/>
        <v>1.3905212128184114E-2</v>
      </c>
      <c r="G2138" s="2">
        <f t="shared" si="195"/>
        <v>3.6705178406117492E-2</v>
      </c>
      <c r="H2138" s="2" t="str">
        <f t="shared" si="196"/>
        <v>Sell</v>
      </c>
    </row>
    <row r="2139" spans="1:8" ht="13.5" x14ac:dyDescent="0.25">
      <c r="A2139" s="3">
        <f>TITRES_STAT!B2142</f>
        <v>45407</v>
      </c>
      <c r="B2139" s="6">
        <f>TITRES_STAT!D2142</f>
        <v>6.7809999999999997</v>
      </c>
      <c r="C2139" s="2">
        <f t="shared" si="198"/>
        <v>6.8448398887056507</v>
      </c>
      <c r="D2139" s="2">
        <f t="shared" si="194"/>
        <v>6.7819262842841876</v>
      </c>
      <c r="E2139" s="2">
        <f t="shared" si="193"/>
        <v>6.2913604421463099E-2</v>
      </c>
      <c r="F2139" s="2">
        <f t="shared" si="197"/>
        <v>2.3706890586839911E-2</v>
      </c>
      <c r="G2139" s="2">
        <f t="shared" si="195"/>
        <v>3.9206713834623187E-2</v>
      </c>
      <c r="H2139" s="2" t="str">
        <f t="shared" si="196"/>
        <v>Sell</v>
      </c>
    </row>
    <row r="2140" spans="1:8" ht="13.5" x14ac:dyDescent="0.25">
      <c r="A2140" s="3">
        <f>TITRES_STAT!B2143</f>
        <v>45408</v>
      </c>
      <c r="B2140" s="6">
        <f>TITRES_STAT!D2143</f>
        <v>6.7622999999999998</v>
      </c>
      <c r="C2140" s="2">
        <f t="shared" si="198"/>
        <v>6.8436645212124736</v>
      </c>
      <c r="D2140" s="2">
        <f t="shared" si="194"/>
        <v>6.780472485448322</v>
      </c>
      <c r="E2140" s="2">
        <f t="shared" ref="E2140:E2203" si="199">C2140-D2140</f>
        <v>6.3192035764151555E-2</v>
      </c>
      <c r="F2140" s="2">
        <f t="shared" si="197"/>
        <v>3.1603919622302246E-2</v>
      </c>
      <c r="G2140" s="2">
        <f t="shared" si="195"/>
        <v>3.1588116141849309E-2</v>
      </c>
      <c r="H2140" s="2" t="str">
        <f t="shared" si="196"/>
        <v>Sell</v>
      </c>
    </row>
    <row r="2141" spans="1:8" ht="13.5" x14ac:dyDescent="0.25">
      <c r="A2141" s="3">
        <f>TITRES_STAT!B2144</f>
        <v>45411</v>
      </c>
      <c r="B2141" s="6">
        <f>TITRES_STAT!D2144</f>
        <v>6.7904</v>
      </c>
      <c r="C2141" s="2">
        <f t="shared" si="198"/>
        <v>6.8268238256413234</v>
      </c>
      <c r="D2141" s="2">
        <f t="shared" ref="D2141:D2204" si="200">$D$4*B2141+(1-$D$4)*D2140</f>
        <v>6.7812078568965948</v>
      </c>
      <c r="E2141" s="2">
        <f t="shared" si="199"/>
        <v>4.5615968744728619E-2</v>
      </c>
      <c r="F2141" s="2">
        <f t="shared" si="197"/>
        <v>3.4406329446787523E-2</v>
      </c>
      <c r="G2141" s="2">
        <f t="shared" si="195"/>
        <v>1.1209639297941096E-2</v>
      </c>
      <c r="H2141" s="2" t="str">
        <f t="shared" si="196"/>
        <v>Sell</v>
      </c>
    </row>
    <row r="2142" spans="1:8" ht="13.5" x14ac:dyDescent="0.25">
      <c r="A2142" s="3">
        <f>TITRES_STAT!B2145</f>
        <v>45412</v>
      </c>
      <c r="B2142" s="6">
        <f>TITRES_STAT!D2145</f>
        <v>6.7435</v>
      </c>
      <c r="C2142" s="2">
        <f t="shared" si="198"/>
        <v>6.8125740063118885</v>
      </c>
      <c r="D2142" s="2">
        <f t="shared" si="200"/>
        <v>6.7784146823116611</v>
      </c>
      <c r="E2142" s="2">
        <f t="shared" si="199"/>
        <v>3.4159324000227365E-2</v>
      </c>
      <c r="F2142" s="2">
        <f t="shared" si="197"/>
        <v>3.4356928357475496E-2</v>
      </c>
      <c r="G2142" s="2">
        <f t="shared" si="195"/>
        <v>-1.9760435724813091E-4</v>
      </c>
      <c r="H2142" s="2" t="str">
        <f t="shared" si="196"/>
        <v>Hold</v>
      </c>
    </row>
    <row r="2143" spans="1:8" ht="13.5" x14ac:dyDescent="0.25">
      <c r="A2143" s="3">
        <f>TITRES_STAT!B2146</f>
        <v>45414</v>
      </c>
      <c r="B2143" s="6">
        <f>TITRES_STAT!D2146</f>
        <v>6.7248000000000001</v>
      </c>
      <c r="C2143" s="2">
        <f t="shared" si="198"/>
        <v>6.7990703130331358</v>
      </c>
      <c r="D2143" s="2">
        <f t="shared" si="200"/>
        <v>6.7744432243626491</v>
      </c>
      <c r="E2143" s="2">
        <f t="shared" si="199"/>
        <v>2.4627088670486685E-2</v>
      </c>
      <c r="F2143" s="2">
        <f t="shared" si="197"/>
        <v>3.2410960420077739E-2</v>
      </c>
      <c r="G2143" s="2">
        <f t="shared" si="195"/>
        <v>-7.7838717495910537E-3</v>
      </c>
      <c r="H2143" s="2" t="str">
        <f t="shared" si="196"/>
        <v>Hold</v>
      </c>
    </row>
    <row r="2144" spans="1:8" ht="13.5" x14ac:dyDescent="0.25">
      <c r="A2144" s="3">
        <f>TITRES_STAT!B2147</f>
        <v>45415</v>
      </c>
      <c r="B2144" s="6">
        <f>TITRES_STAT!D2147</f>
        <v>6.7153999999999998</v>
      </c>
      <c r="C2144" s="2">
        <f t="shared" si="198"/>
        <v>6.7876441110280386</v>
      </c>
      <c r="D2144" s="2">
        <f t="shared" si="200"/>
        <v>6.7700696521876385</v>
      </c>
      <c r="E2144" s="2">
        <f t="shared" si="199"/>
        <v>1.7574458840400098E-2</v>
      </c>
      <c r="F2144" s="2">
        <f t="shared" si="197"/>
        <v>2.9443660104142212E-2</v>
      </c>
      <c r="G2144" s="2">
        <f t="shared" si="195"/>
        <v>-1.1869201263742114E-2</v>
      </c>
      <c r="H2144" s="2" t="str">
        <f t="shared" si="196"/>
        <v>Hold</v>
      </c>
    </row>
    <row r="2145" spans="1:8" ht="13.5" x14ac:dyDescent="0.25">
      <c r="A2145" s="3">
        <f>TITRES_STAT!B2148</f>
        <v>45418</v>
      </c>
      <c r="B2145" s="6">
        <f>TITRES_STAT!D2148</f>
        <v>6.8372000000000002</v>
      </c>
      <c r="C2145" s="2">
        <f t="shared" si="198"/>
        <v>6.7794219401006481</v>
      </c>
      <c r="D2145" s="2">
        <f t="shared" si="200"/>
        <v>6.7750422705441098</v>
      </c>
      <c r="E2145" s="2">
        <f t="shared" si="199"/>
        <v>4.3796695565383459E-3</v>
      </c>
      <c r="F2145" s="2">
        <f t="shared" si="197"/>
        <v>2.4430861994621442E-2</v>
      </c>
      <c r="G2145" s="2">
        <f t="shared" si="195"/>
        <v>-2.0051192438083097E-2</v>
      </c>
      <c r="H2145" s="2" t="str">
        <f t="shared" si="196"/>
        <v>Hold</v>
      </c>
    </row>
    <row r="2146" spans="1:8" ht="13.5" x14ac:dyDescent="0.25">
      <c r="A2146" s="3">
        <f>TITRES_STAT!B2149</f>
        <v>45419</v>
      </c>
      <c r="B2146" s="6">
        <f>TITRES_STAT!D2149</f>
        <v>6.8372000000000002</v>
      </c>
      <c r="C2146" s="2">
        <f t="shared" si="198"/>
        <v>6.7681416416236253</v>
      </c>
      <c r="D2146" s="2">
        <f t="shared" si="200"/>
        <v>6.7796465468001017</v>
      </c>
      <c r="E2146" s="2">
        <f t="shared" si="199"/>
        <v>-1.1504905176476399E-2</v>
      </c>
      <c r="F2146" s="2">
        <f t="shared" si="197"/>
        <v>1.7243708560401874E-2</v>
      </c>
      <c r="G2146" s="2">
        <f t="shared" si="195"/>
        <v>-2.8748613736878273E-2</v>
      </c>
      <c r="H2146" s="2" t="str">
        <f t="shared" si="196"/>
        <v>Hold</v>
      </c>
    </row>
    <row r="2147" spans="1:8" ht="13.5" x14ac:dyDescent="0.25">
      <c r="A2147" s="3">
        <f>TITRES_STAT!B2150</f>
        <v>45420</v>
      </c>
      <c r="B2147" s="6">
        <f>TITRES_STAT!D2150</f>
        <v>6.8277999999999999</v>
      </c>
      <c r="C2147" s="2">
        <f t="shared" si="198"/>
        <v>6.7787660044507598</v>
      </c>
      <c r="D2147" s="2">
        <f t="shared" si="200"/>
        <v>6.7832134692593531</v>
      </c>
      <c r="E2147" s="2">
        <f t="shared" si="199"/>
        <v>-4.44746480859326E-3</v>
      </c>
      <c r="F2147" s="2">
        <f t="shared" si="197"/>
        <v>1.2905473886602849E-2</v>
      </c>
      <c r="G2147" s="2">
        <f t="shared" si="195"/>
        <v>-1.7352938695196107E-2</v>
      </c>
      <c r="H2147" s="2" t="str">
        <f t="shared" si="196"/>
        <v>Hold</v>
      </c>
    </row>
    <row r="2148" spans="1:8" ht="13.5" x14ac:dyDescent="0.25">
      <c r="A2148" s="3">
        <f>TITRES_STAT!B2151</f>
        <v>45421</v>
      </c>
      <c r="B2148" s="6">
        <f>TITRES_STAT!D2151</f>
        <v>6.8090999999999999</v>
      </c>
      <c r="C2148" s="2">
        <f t="shared" si="198"/>
        <v>6.7863096960737197</v>
      </c>
      <c r="D2148" s="2">
        <f t="shared" si="200"/>
        <v>6.7851309900549568</v>
      </c>
      <c r="E2148" s="2">
        <f t="shared" si="199"/>
        <v>1.1787060187629095E-3</v>
      </c>
      <c r="F2148" s="2">
        <f t="shared" si="197"/>
        <v>1.0560120313034861E-2</v>
      </c>
      <c r="G2148" s="2">
        <f t="shared" ref="G2148:G2211" si="201">E2148-F2148</f>
        <v>-9.3814142942719517E-3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45422</v>
      </c>
      <c r="B2149" s="6">
        <f>TITRES_STAT!D2152</f>
        <v>6.7809999999999997</v>
      </c>
      <c r="C2149" s="2">
        <f t="shared" si="198"/>
        <v>6.785492819754686</v>
      </c>
      <c r="D2149" s="2">
        <f t="shared" si="200"/>
        <v>6.7848249907916269</v>
      </c>
      <c r="E2149" s="2">
        <f t="shared" si="199"/>
        <v>6.6782896305905837E-4</v>
      </c>
      <c r="F2149" s="2">
        <f t="shared" ref="F2149:F2212" si="203">(E2149*(2/(10)))+((1-(2/10))*F2148)</f>
        <v>8.5816620430397006E-3</v>
      </c>
      <c r="G2149" s="2">
        <f t="shared" si="201"/>
        <v>-7.9138330799806422E-3</v>
      </c>
      <c r="H2149" s="2" t="str">
        <f t="shared" si="202"/>
        <v>Hold</v>
      </c>
    </row>
    <row r="2150" spans="1:8" ht="13.5" x14ac:dyDescent="0.25">
      <c r="A2150" s="3">
        <f>TITRES_STAT!B2153</f>
        <v>45425</v>
      </c>
      <c r="B2150" s="6">
        <f>TITRES_STAT!D2153</f>
        <v>6.6498999999999997</v>
      </c>
      <c r="C2150" s="2">
        <f t="shared" si="198"/>
        <v>6.7819246936385804</v>
      </c>
      <c r="D2150" s="2">
        <f t="shared" si="200"/>
        <v>6.7748305470292847</v>
      </c>
      <c r="E2150" s="2">
        <f t="shared" si="199"/>
        <v>7.0941466092957484E-3</v>
      </c>
      <c r="F2150" s="2">
        <f t="shared" si="203"/>
        <v>8.2841589562909108E-3</v>
      </c>
      <c r="G2150" s="2">
        <f t="shared" si="201"/>
        <v>-1.1900123469951625E-3</v>
      </c>
      <c r="H2150" s="2" t="str">
        <f t="shared" si="202"/>
        <v>Hold</v>
      </c>
    </row>
    <row r="2151" spans="1:8" ht="13.5" x14ac:dyDescent="0.25">
      <c r="A2151" s="3">
        <f>TITRES_STAT!B2154</f>
        <v>45426</v>
      </c>
      <c r="B2151" s="6">
        <f>TITRES_STAT!D2154</f>
        <v>6.6405000000000003</v>
      </c>
      <c r="C2151" s="2">
        <f t="shared" si="198"/>
        <v>6.7832285869249525</v>
      </c>
      <c r="D2151" s="2">
        <f t="shared" si="200"/>
        <v>6.7648801361382267</v>
      </c>
      <c r="E2151" s="2">
        <f t="shared" si="199"/>
        <v>1.8348450786725756E-2</v>
      </c>
      <c r="F2151" s="2">
        <f t="shared" si="203"/>
        <v>1.029701732237788E-2</v>
      </c>
      <c r="G2151" s="2">
        <f t="shared" si="201"/>
        <v>8.0514334643478763E-3</v>
      </c>
      <c r="H2151" s="2" t="str">
        <f t="shared" si="202"/>
        <v>Sell</v>
      </c>
    </row>
    <row r="2152" spans="1:8" ht="13.5" x14ac:dyDescent="0.25">
      <c r="A2152" s="3">
        <f>TITRES_STAT!B2155</f>
        <v>45427</v>
      </c>
      <c r="B2152" s="6">
        <f>TITRES_STAT!D2155</f>
        <v>6.6405000000000003</v>
      </c>
      <c r="C2152" s="2">
        <f t="shared" si="198"/>
        <v>6.7771164966288051</v>
      </c>
      <c r="D2152" s="2">
        <f t="shared" si="200"/>
        <v>6.7556667927205805</v>
      </c>
      <c r="E2152" s="2">
        <f t="shared" si="199"/>
        <v>2.1449703908224649E-2</v>
      </c>
      <c r="F2152" s="2">
        <f t="shared" si="203"/>
        <v>1.2527554639547234E-2</v>
      </c>
      <c r="G2152" s="2">
        <f t="shared" si="201"/>
        <v>8.9221492686774144E-3</v>
      </c>
      <c r="H2152" s="2" t="str">
        <f t="shared" si="202"/>
        <v>Sell</v>
      </c>
    </row>
    <row r="2153" spans="1:8" ht="13.5" x14ac:dyDescent="0.25">
      <c r="A2153" s="3">
        <f>TITRES_STAT!B2156</f>
        <v>45428</v>
      </c>
      <c r="B2153" s="6">
        <f>TITRES_STAT!D2156</f>
        <v>6.7904</v>
      </c>
      <c r="C2153" s="2">
        <f t="shared" si="198"/>
        <v>6.769067804839759</v>
      </c>
      <c r="D2153" s="2">
        <f t="shared" si="200"/>
        <v>6.7582396228894268</v>
      </c>
      <c r="E2153" s="2">
        <f t="shared" si="199"/>
        <v>1.0828181950332194E-2</v>
      </c>
      <c r="F2153" s="2">
        <f t="shared" si="203"/>
        <v>1.2187680101704228E-2</v>
      </c>
      <c r="G2153" s="2">
        <f t="shared" si="201"/>
        <v>-1.3594981513720336E-3</v>
      </c>
      <c r="H2153" s="2" t="str">
        <f t="shared" si="202"/>
        <v>Hold</v>
      </c>
    </row>
    <row r="2154" spans="1:8" ht="13.5" x14ac:dyDescent="0.25">
      <c r="A2154" s="3">
        <f>TITRES_STAT!B2157</f>
        <v>45429</v>
      </c>
      <c r="B2154" s="6">
        <f>TITRES_STAT!D2157</f>
        <v>6.7622999999999998</v>
      </c>
      <c r="C2154" s="2">
        <f t="shared" si="198"/>
        <v>6.7608112194797965</v>
      </c>
      <c r="D2154" s="2">
        <f t="shared" si="200"/>
        <v>6.7585403915642841</v>
      </c>
      <c r="E2154" s="2">
        <f t="shared" si="199"/>
        <v>2.2708279155123634E-3</v>
      </c>
      <c r="F2154" s="2">
        <f t="shared" si="203"/>
        <v>1.0204309664465856E-2</v>
      </c>
      <c r="G2154" s="2">
        <f t="shared" si="201"/>
        <v>-7.9334817489534921E-3</v>
      </c>
      <c r="H2154" s="2" t="str">
        <f t="shared" si="202"/>
        <v>Hold</v>
      </c>
    </row>
    <row r="2155" spans="1:8" ht="13.5" x14ac:dyDescent="0.25">
      <c r="A2155" s="3">
        <f>TITRES_STAT!B2158</f>
        <v>45432</v>
      </c>
      <c r="B2155" s="6">
        <f>TITRES_STAT!D2158</f>
        <v>6.7153999999999998</v>
      </c>
      <c r="C2155" s="2">
        <f t="shared" si="198"/>
        <v>6.7725633395598281</v>
      </c>
      <c r="D2155" s="2">
        <f t="shared" si="200"/>
        <v>6.7553448070039668</v>
      </c>
      <c r="E2155" s="2">
        <f t="shared" si="199"/>
        <v>1.7218532555861366E-2</v>
      </c>
      <c r="F2155" s="2">
        <f t="shared" si="203"/>
        <v>1.1607154242744958E-2</v>
      </c>
      <c r="G2155" s="2">
        <f t="shared" si="201"/>
        <v>5.611378313116408E-3</v>
      </c>
      <c r="H2155" s="2" t="str">
        <f t="shared" si="202"/>
        <v>Sell</v>
      </c>
    </row>
    <row r="2156" spans="1:8" ht="13.5" x14ac:dyDescent="0.25">
      <c r="A2156" s="3">
        <f>TITRES_STAT!B2159</f>
        <v>45433</v>
      </c>
      <c r="B2156" s="6">
        <f>TITRES_STAT!D2159</f>
        <v>6.6966999999999999</v>
      </c>
      <c r="C2156" s="2">
        <f t="shared" si="198"/>
        <v>6.7825074411660085</v>
      </c>
      <c r="D2156" s="2">
        <f t="shared" si="200"/>
        <v>6.7510007472258948</v>
      </c>
      <c r="E2156" s="2">
        <f t="shared" si="199"/>
        <v>3.1506693940113628E-2</v>
      </c>
      <c r="F2156" s="2">
        <f t="shared" si="203"/>
        <v>1.5587062182218694E-2</v>
      </c>
      <c r="G2156" s="2">
        <f t="shared" si="201"/>
        <v>1.5919631757894934E-2</v>
      </c>
      <c r="H2156" s="2" t="str">
        <f t="shared" si="202"/>
        <v>Sell</v>
      </c>
    </row>
    <row r="2157" spans="1:8" ht="13.5" x14ac:dyDescent="0.25">
      <c r="A2157" s="3">
        <f>TITRES_STAT!B2160</f>
        <v>45434</v>
      </c>
      <c r="B2157" s="6">
        <f>TITRES_STAT!D2160</f>
        <v>6.6966999999999999</v>
      </c>
      <c r="C2157" s="2">
        <f t="shared" si="198"/>
        <v>6.7894755271404685</v>
      </c>
      <c r="D2157" s="2">
        <f t="shared" si="200"/>
        <v>6.7469784696536061</v>
      </c>
      <c r="E2157" s="2">
        <f t="shared" si="199"/>
        <v>4.2497057486862388E-2</v>
      </c>
      <c r="F2157" s="2">
        <f t="shared" si="203"/>
        <v>2.0969061243147433E-2</v>
      </c>
      <c r="G2157" s="2">
        <f t="shared" si="201"/>
        <v>2.1527996243714955E-2</v>
      </c>
      <c r="H2157" s="2" t="str">
        <f t="shared" si="202"/>
        <v>Sell</v>
      </c>
    </row>
    <row r="2158" spans="1:8" ht="13.5" x14ac:dyDescent="0.25">
      <c r="A2158" s="3">
        <f>TITRES_STAT!B2161</f>
        <v>45435</v>
      </c>
      <c r="B2158" s="6">
        <f>TITRES_STAT!D2161</f>
        <v>6.6124000000000001</v>
      </c>
      <c r="C2158" s="2">
        <f t="shared" si="198"/>
        <v>6.7924946768111658</v>
      </c>
      <c r="D2158" s="2">
        <f t="shared" si="200"/>
        <v>6.7370096941237092</v>
      </c>
      <c r="E2158" s="2">
        <f t="shared" si="199"/>
        <v>5.5484982687456608E-2</v>
      </c>
      <c r="F2158" s="2">
        <f t="shared" si="203"/>
        <v>2.7872245532009267E-2</v>
      </c>
      <c r="G2158" s="2">
        <f t="shared" si="201"/>
        <v>2.7612737155447341E-2</v>
      </c>
      <c r="H2158" s="2" t="str">
        <f t="shared" si="202"/>
        <v>Sell</v>
      </c>
    </row>
    <row r="2159" spans="1:8" ht="13.5" x14ac:dyDescent="0.25">
      <c r="A2159" s="3">
        <f>TITRES_STAT!B2162</f>
        <v>45436</v>
      </c>
      <c r="B2159" s="6">
        <f>TITRES_STAT!D2162</f>
        <v>6.6685999999999996</v>
      </c>
      <c r="C2159" s="2">
        <f t="shared" si="198"/>
        <v>6.7907262649940634</v>
      </c>
      <c r="D2159" s="2">
        <f t="shared" si="200"/>
        <v>6.731942309373804</v>
      </c>
      <c r="E2159" s="2">
        <f t="shared" si="199"/>
        <v>5.8783955620259398E-2</v>
      </c>
      <c r="F2159" s="2">
        <f t="shared" si="203"/>
        <v>3.4054587549659295E-2</v>
      </c>
      <c r="G2159" s="2">
        <f t="shared" si="201"/>
        <v>2.4729368070600104E-2</v>
      </c>
      <c r="H2159" s="2" t="str">
        <f t="shared" si="202"/>
        <v>Sell</v>
      </c>
    </row>
    <row r="2160" spans="1:8" ht="13.5" x14ac:dyDescent="0.25">
      <c r="A2160" s="3">
        <f>TITRES_STAT!B2163</f>
        <v>45439</v>
      </c>
      <c r="B2160" s="6">
        <f>TITRES_STAT!D2163</f>
        <v>6.6498999999999997</v>
      </c>
      <c r="C2160" s="2">
        <f t="shared" si="198"/>
        <v>6.7690606857642077</v>
      </c>
      <c r="D2160" s="2">
        <f t="shared" si="200"/>
        <v>6.7258651012720412</v>
      </c>
      <c r="E2160" s="2">
        <f t="shared" si="199"/>
        <v>4.3195584492166539E-2</v>
      </c>
      <c r="F2160" s="2">
        <f t="shared" si="203"/>
        <v>3.5882786938160743E-2</v>
      </c>
      <c r="G2160" s="2">
        <f t="shared" si="201"/>
        <v>7.3127975540057955E-3</v>
      </c>
      <c r="H2160" s="2" t="str">
        <f t="shared" si="202"/>
        <v>Sell</v>
      </c>
    </row>
    <row r="2161" spans="1:8" ht="13.5" x14ac:dyDescent="0.25">
      <c r="A2161" s="3">
        <f>TITRES_STAT!B2164</f>
        <v>45440</v>
      </c>
      <c r="B2161" s="6">
        <f>TITRES_STAT!D2164</f>
        <v>6.3689</v>
      </c>
      <c r="C2161" s="2">
        <f t="shared" si="198"/>
        <v>6.7492821187235599</v>
      </c>
      <c r="D2161" s="2">
        <f t="shared" si="200"/>
        <v>6.6994232419185566</v>
      </c>
      <c r="E2161" s="2">
        <f t="shared" si="199"/>
        <v>4.9858876805003227E-2</v>
      </c>
      <c r="F2161" s="2">
        <f t="shared" si="203"/>
        <v>3.8678004911529243E-2</v>
      </c>
      <c r="G2161" s="2">
        <f t="shared" si="201"/>
        <v>1.1180871893473984E-2</v>
      </c>
      <c r="H2161" s="2" t="str">
        <f t="shared" si="202"/>
        <v>Sell</v>
      </c>
    </row>
    <row r="2162" spans="1:8" ht="13.5" x14ac:dyDescent="0.25">
      <c r="A2162" s="3">
        <f>TITRES_STAT!B2165</f>
        <v>45441</v>
      </c>
      <c r="B2162" s="6">
        <f>TITRES_STAT!D2165</f>
        <v>6.3220999999999998</v>
      </c>
      <c r="C2162" s="2">
        <f t="shared" si="198"/>
        <v>6.7325464081507045</v>
      </c>
      <c r="D2162" s="2">
        <f t="shared" si="200"/>
        <v>6.6714733721468118</v>
      </c>
      <c r="E2162" s="2">
        <f t="shared" si="199"/>
        <v>6.1073036003892689E-2</v>
      </c>
      <c r="F2162" s="2">
        <f t="shared" si="203"/>
        <v>4.3157011130001935E-2</v>
      </c>
      <c r="G2162" s="2">
        <f t="shared" si="201"/>
        <v>1.7916024873890754E-2</v>
      </c>
      <c r="H2162" s="2" t="str">
        <f t="shared" si="202"/>
        <v>Sell</v>
      </c>
    </row>
    <row r="2163" spans="1:8" ht="13.5" x14ac:dyDescent="0.25">
      <c r="A2163" s="3">
        <f>TITRES_STAT!B2166</f>
        <v>45442</v>
      </c>
      <c r="B2163" s="6">
        <f>TITRES_STAT!D2166</f>
        <v>6.3220999999999998</v>
      </c>
      <c r="C2163" s="2">
        <f t="shared" si="198"/>
        <v>6.7414469607429037</v>
      </c>
      <c r="D2163" s="2">
        <f t="shared" si="200"/>
        <v>6.6455938630988998</v>
      </c>
      <c r="E2163" s="2">
        <f t="shared" si="199"/>
        <v>9.5853097644003959E-2</v>
      </c>
      <c r="F2163" s="2">
        <f t="shared" si="203"/>
        <v>5.3696228432802341E-2</v>
      </c>
      <c r="G2163" s="2">
        <f t="shared" si="201"/>
        <v>4.2156869211201618E-2</v>
      </c>
      <c r="H2163" s="2" t="str">
        <f t="shared" si="202"/>
        <v>Sell</v>
      </c>
    </row>
    <row r="2164" spans="1:8" ht="13.5" x14ac:dyDescent="0.25">
      <c r="A2164" s="3">
        <f>TITRES_STAT!B2167</f>
        <v>45443</v>
      </c>
      <c r="B2164" s="6">
        <f>TITRES_STAT!D2167</f>
        <v>6.2751999999999999</v>
      </c>
      <c r="C2164" s="2">
        <f t="shared" si="198"/>
        <v>6.7446551206286109</v>
      </c>
      <c r="D2164" s="2">
        <f t="shared" si="200"/>
        <v>6.6181572806471287</v>
      </c>
      <c r="E2164" s="2">
        <f t="shared" si="199"/>
        <v>0.12649783998148223</v>
      </c>
      <c r="F2164" s="2">
        <f t="shared" si="203"/>
        <v>6.8256550742538322E-2</v>
      </c>
      <c r="G2164" s="2">
        <f t="shared" si="201"/>
        <v>5.8241289238943908E-2</v>
      </c>
      <c r="H2164" s="2" t="str">
        <f t="shared" si="202"/>
        <v>Sell</v>
      </c>
    </row>
    <row r="2165" spans="1:8" ht="13.5" x14ac:dyDescent="0.25">
      <c r="A2165" s="3">
        <f>TITRES_STAT!B2168</f>
        <v>45446</v>
      </c>
      <c r="B2165" s="6">
        <f>TITRES_STAT!D2168</f>
        <v>6.2751999999999999</v>
      </c>
      <c r="C2165" s="2">
        <f t="shared" si="198"/>
        <v>6.7401543328395936</v>
      </c>
      <c r="D2165" s="2">
        <f t="shared" si="200"/>
        <v>6.5927530376362302</v>
      </c>
      <c r="E2165" s="2">
        <f t="shared" si="199"/>
        <v>0.14740129520336342</v>
      </c>
      <c r="F2165" s="2">
        <f t="shared" si="203"/>
        <v>8.408549963470334E-2</v>
      </c>
      <c r="G2165" s="2">
        <f t="shared" si="201"/>
        <v>6.3315795568660085E-2</v>
      </c>
      <c r="H2165" s="2" t="str">
        <f t="shared" si="202"/>
        <v>Sell</v>
      </c>
    </row>
    <row r="2166" spans="1:8" ht="13.5" x14ac:dyDescent="0.25">
      <c r="A2166" s="3">
        <f>TITRES_STAT!B2169</f>
        <v>45447</v>
      </c>
      <c r="B2166" s="6">
        <f>TITRES_STAT!D2169</f>
        <v>6.2283999999999997</v>
      </c>
      <c r="C2166" s="2">
        <f t="shared" si="198"/>
        <v>6.7334690508642714</v>
      </c>
      <c r="D2166" s="2">
        <f t="shared" si="200"/>
        <v>6.5657639237372498</v>
      </c>
      <c r="E2166" s="2">
        <f t="shared" si="199"/>
        <v>0.16770512712702157</v>
      </c>
      <c r="F2166" s="2">
        <f t="shared" si="203"/>
        <v>0.10080942513316699</v>
      </c>
      <c r="G2166" s="2">
        <f t="shared" si="201"/>
        <v>6.6895701993854584E-2</v>
      </c>
      <c r="H2166" s="2" t="str">
        <f t="shared" si="202"/>
        <v>Sell</v>
      </c>
    </row>
    <row r="2167" spans="1:8" ht="13.5" x14ac:dyDescent="0.25">
      <c r="A2167" s="3">
        <f>TITRES_STAT!B2170</f>
        <v>45448</v>
      </c>
      <c r="B2167" s="6">
        <f>TITRES_STAT!D2170</f>
        <v>6.2283999999999997</v>
      </c>
      <c r="C2167" s="2">
        <f t="shared" si="198"/>
        <v>6.7278122738082295</v>
      </c>
      <c r="D2167" s="2">
        <f t="shared" si="200"/>
        <v>6.5407740034604167</v>
      </c>
      <c r="E2167" s="2">
        <f t="shared" si="199"/>
        <v>0.18703827034781284</v>
      </c>
      <c r="F2167" s="2">
        <f t="shared" si="203"/>
        <v>0.11805519417609617</v>
      </c>
      <c r="G2167" s="2">
        <f t="shared" si="201"/>
        <v>6.8983076171716673E-2</v>
      </c>
      <c r="H2167" s="2" t="str">
        <f t="shared" si="202"/>
        <v>Sell</v>
      </c>
    </row>
    <row r="2168" spans="1:8" ht="13.5" x14ac:dyDescent="0.25">
      <c r="A2168" s="3">
        <f>TITRES_STAT!B2171</f>
        <v>45449</v>
      </c>
      <c r="B2168" s="6">
        <f>TITRES_STAT!D2171</f>
        <v>6.2751999999999999</v>
      </c>
      <c r="C2168" s="2">
        <f t="shared" si="198"/>
        <v>6.7100565393761942</v>
      </c>
      <c r="D2168" s="2">
        <f t="shared" si="200"/>
        <v>6.5211018550559414</v>
      </c>
      <c r="E2168" s="2">
        <f t="shared" si="199"/>
        <v>0.18895468432025275</v>
      </c>
      <c r="F2168" s="2">
        <f t="shared" si="203"/>
        <v>0.13223509220492749</v>
      </c>
      <c r="G2168" s="2">
        <f t="shared" si="201"/>
        <v>5.6719592115325262E-2</v>
      </c>
      <c r="H2168" s="2" t="str">
        <f t="shared" si="202"/>
        <v>Sell</v>
      </c>
    </row>
    <row r="2169" spans="1:8" ht="13.5" x14ac:dyDescent="0.25">
      <c r="A2169" s="3">
        <f>TITRES_STAT!B2172</f>
        <v>45450</v>
      </c>
      <c r="B2169" s="6">
        <f>TITRES_STAT!D2172</f>
        <v>6.2751999999999999</v>
      </c>
      <c r="C2169" s="2">
        <f t="shared" si="198"/>
        <v>6.7036786102413952</v>
      </c>
      <c r="D2169" s="2">
        <f t="shared" si="200"/>
        <v>6.5028869028295748</v>
      </c>
      <c r="E2169" s="2">
        <f t="shared" si="199"/>
        <v>0.2007917074118204</v>
      </c>
      <c r="F2169" s="2">
        <f t="shared" si="203"/>
        <v>0.14594641524630608</v>
      </c>
      <c r="G2169" s="2">
        <f t="shared" si="201"/>
        <v>5.4845292165514314E-2</v>
      </c>
      <c r="H2169" s="2" t="str">
        <f t="shared" si="202"/>
        <v>Sell</v>
      </c>
    </row>
    <row r="2170" spans="1:8" ht="13.5" x14ac:dyDescent="0.25">
      <c r="A2170" s="3">
        <f>TITRES_STAT!B2173</f>
        <v>45453</v>
      </c>
      <c r="B2170" s="6">
        <f>TITRES_STAT!D2173</f>
        <v>6.1627999999999998</v>
      </c>
      <c r="C2170" s="2">
        <f t="shared" si="198"/>
        <v>6.6954049778965654</v>
      </c>
      <c r="D2170" s="2">
        <f t="shared" si="200"/>
        <v>6.4776952803977546</v>
      </c>
      <c r="E2170" s="2">
        <f t="shared" si="199"/>
        <v>0.21770969749881086</v>
      </c>
      <c r="F2170" s="2">
        <f t="shared" si="203"/>
        <v>0.16029907169680704</v>
      </c>
      <c r="G2170" s="2">
        <f t="shared" si="201"/>
        <v>5.7410625802003817E-2</v>
      </c>
      <c r="H2170" s="2" t="str">
        <f t="shared" si="202"/>
        <v>Sell</v>
      </c>
    </row>
    <row r="2171" spans="1:8" ht="13.5" x14ac:dyDescent="0.25">
      <c r="A2171" s="3">
        <f>TITRES_STAT!B2174</f>
        <v>45454</v>
      </c>
      <c r="B2171" s="6">
        <f>TITRES_STAT!D2174</f>
        <v>6.0879000000000003</v>
      </c>
      <c r="C2171" s="2">
        <f t="shared" si="198"/>
        <v>6.6451734428355556</v>
      </c>
      <c r="D2171" s="2">
        <f t="shared" si="200"/>
        <v>6.4488215559238471</v>
      </c>
      <c r="E2171" s="2">
        <f t="shared" si="199"/>
        <v>0.19635188691170846</v>
      </c>
      <c r="F2171" s="2">
        <f t="shared" si="203"/>
        <v>0.16750963473978736</v>
      </c>
      <c r="G2171" s="2">
        <f t="shared" si="201"/>
        <v>2.8842252171921101E-2</v>
      </c>
      <c r="H2171" s="2" t="str">
        <f t="shared" si="202"/>
        <v>Sell</v>
      </c>
    </row>
    <row r="2172" spans="1:8" ht="13.5" x14ac:dyDescent="0.25">
      <c r="A2172" s="3">
        <f>TITRES_STAT!B2175</f>
        <v>45455</v>
      </c>
      <c r="B2172" s="6">
        <f>TITRES_STAT!D2175</f>
        <v>6.0879000000000003</v>
      </c>
      <c r="C2172" s="2">
        <f t="shared" si="198"/>
        <v>6.5954698362454698</v>
      </c>
      <c r="D2172" s="2">
        <f t="shared" si="200"/>
        <v>6.4220866258554139</v>
      </c>
      <c r="E2172" s="2">
        <f t="shared" si="199"/>
        <v>0.17338321039005589</v>
      </c>
      <c r="F2172" s="2">
        <f t="shared" si="203"/>
        <v>0.16868434986984107</v>
      </c>
      <c r="G2172" s="2">
        <f t="shared" si="201"/>
        <v>4.6988605202148148E-3</v>
      </c>
      <c r="H2172" s="2" t="str">
        <f t="shared" si="202"/>
        <v>Sell</v>
      </c>
    </row>
    <row r="2173" spans="1:8" ht="13.5" x14ac:dyDescent="0.25">
      <c r="A2173" s="3">
        <f>TITRES_STAT!B2176</f>
        <v>45456</v>
      </c>
      <c r="B2173" s="6">
        <f>TITRES_STAT!D2176</f>
        <v>6.0411000000000001</v>
      </c>
      <c r="C2173" s="2">
        <f t="shared" si="198"/>
        <v>6.5534129383615518</v>
      </c>
      <c r="D2173" s="2">
        <f t="shared" si="200"/>
        <v>6.3938653943105681</v>
      </c>
      <c r="E2173" s="2">
        <f t="shared" si="199"/>
        <v>0.1595475440509837</v>
      </c>
      <c r="F2173" s="2">
        <f t="shared" si="203"/>
        <v>0.1668569887060696</v>
      </c>
      <c r="G2173" s="2">
        <f t="shared" si="201"/>
        <v>-7.3094446550859005E-3</v>
      </c>
      <c r="H2173" s="2" t="str">
        <f t="shared" si="202"/>
        <v>Hold</v>
      </c>
    </row>
    <row r="2174" spans="1:8" ht="13.5" x14ac:dyDescent="0.25">
      <c r="A2174" s="3">
        <f>TITRES_STAT!B2177</f>
        <v>45457</v>
      </c>
      <c r="B2174" s="6">
        <f>TITRES_STAT!D2177</f>
        <v>6.0411000000000001</v>
      </c>
      <c r="C2174" s="2">
        <f t="shared" si="198"/>
        <v>6.5106109478443903</v>
      </c>
      <c r="D2174" s="2">
        <f t="shared" si="200"/>
        <v>6.3677346243616366</v>
      </c>
      <c r="E2174" s="2">
        <f t="shared" si="199"/>
        <v>0.1428763234827537</v>
      </c>
      <c r="F2174" s="2">
        <f t="shared" si="203"/>
        <v>0.16206085566140643</v>
      </c>
      <c r="G2174" s="2">
        <f t="shared" si="201"/>
        <v>-1.9184532178652736E-2</v>
      </c>
      <c r="H2174" s="2" t="str">
        <f t="shared" si="202"/>
        <v>Hold</v>
      </c>
    </row>
    <row r="2175" spans="1:8" ht="13.5" x14ac:dyDescent="0.25">
      <c r="A2175" s="3">
        <f>TITRES_STAT!B2178</f>
        <v>45461</v>
      </c>
      <c r="B2175" s="6">
        <f>TITRES_STAT!D2178</f>
        <v>5.9005999999999998</v>
      </c>
      <c r="C2175" s="2">
        <f t="shared" si="198"/>
        <v>6.4743938789452535</v>
      </c>
      <c r="D2175" s="2">
        <f t="shared" si="200"/>
        <v>6.3331320595941083</v>
      </c>
      <c r="E2175" s="2">
        <f t="shared" si="199"/>
        <v>0.14126181935114523</v>
      </c>
      <c r="F2175" s="2">
        <f t="shared" si="203"/>
        <v>0.1579010483993542</v>
      </c>
      <c r="G2175" s="2">
        <f t="shared" si="201"/>
        <v>-1.663922904820897E-2</v>
      </c>
      <c r="H2175" s="2" t="str">
        <f t="shared" si="202"/>
        <v>Hold</v>
      </c>
    </row>
    <row r="2176" spans="1:8" ht="13.5" x14ac:dyDescent="0.25">
      <c r="A2176" s="3">
        <f>TITRES_STAT!B2179</f>
        <v>45462</v>
      </c>
      <c r="B2176" s="6">
        <f>TITRES_STAT!D2179</f>
        <v>5.9005999999999998</v>
      </c>
      <c r="C2176" s="2">
        <f t="shared" si="198"/>
        <v>6.4365486667998297</v>
      </c>
      <c r="D2176" s="2">
        <f t="shared" si="200"/>
        <v>6.3010926477723226</v>
      </c>
      <c r="E2176" s="2">
        <f t="shared" si="199"/>
        <v>0.13545601902750715</v>
      </c>
      <c r="F2176" s="2">
        <f t="shared" si="203"/>
        <v>0.1534120425249848</v>
      </c>
      <c r="G2176" s="2">
        <f t="shared" si="201"/>
        <v>-1.7956023497477658E-2</v>
      </c>
      <c r="H2176" s="2" t="str">
        <f t="shared" si="202"/>
        <v>Hold</v>
      </c>
    </row>
    <row r="2177" spans="1:8" ht="13.5" x14ac:dyDescent="0.25">
      <c r="A2177" s="3">
        <f>TITRES_STAT!B2180</f>
        <v>45463</v>
      </c>
      <c r="B2177" s="6">
        <f>TITRES_STAT!D2180</f>
        <v>5.7881999999999998</v>
      </c>
      <c r="C2177" s="2">
        <f t="shared" si="198"/>
        <v>6.4045257949844716</v>
      </c>
      <c r="D2177" s="2">
        <f t="shared" si="200"/>
        <v>6.2631005997891869</v>
      </c>
      <c r="E2177" s="2">
        <f t="shared" si="199"/>
        <v>0.14142519519528474</v>
      </c>
      <c r="F2177" s="2">
        <f t="shared" si="203"/>
        <v>0.15101467305904481</v>
      </c>
      <c r="G2177" s="2">
        <f t="shared" si="201"/>
        <v>-9.5894778637600764E-3</v>
      </c>
      <c r="H2177" s="2" t="str">
        <f t="shared" si="202"/>
        <v>Hold</v>
      </c>
    </row>
    <row r="2178" spans="1:8" ht="13.5" x14ac:dyDescent="0.25">
      <c r="A2178" s="3">
        <f>TITRES_STAT!B2181</f>
        <v>45464</v>
      </c>
      <c r="B2178" s="6">
        <f>TITRES_STAT!D2181</f>
        <v>6.1254</v>
      </c>
      <c r="C2178" s="2">
        <f t="shared" si="198"/>
        <v>6.3846295188330151</v>
      </c>
      <c r="D2178" s="2">
        <f t="shared" si="200"/>
        <v>6.252900555360358</v>
      </c>
      <c r="E2178" s="2">
        <f t="shared" si="199"/>
        <v>0.13172896347265706</v>
      </c>
      <c r="F2178" s="2">
        <f t="shared" si="203"/>
        <v>0.14715753114176727</v>
      </c>
      <c r="G2178" s="2">
        <f t="shared" si="201"/>
        <v>-1.5428567669110216E-2</v>
      </c>
      <c r="H2178" s="2" t="str">
        <f t="shared" si="202"/>
        <v>Hold</v>
      </c>
    </row>
    <row r="2179" spans="1:8" ht="13.5" x14ac:dyDescent="0.25">
      <c r="A2179" s="3">
        <f>TITRES_STAT!B2182</f>
        <v>45467</v>
      </c>
      <c r="B2179" s="6">
        <f>TITRES_STAT!D2182</f>
        <v>6.0879000000000003</v>
      </c>
      <c r="C2179" s="2">
        <f t="shared" si="198"/>
        <v>6.3677942082433212</v>
      </c>
      <c r="D2179" s="2">
        <f t="shared" si="200"/>
        <v>6.2406782920003314</v>
      </c>
      <c r="E2179" s="2">
        <f t="shared" si="199"/>
        <v>0.12711591624298979</v>
      </c>
      <c r="F2179" s="2">
        <f t="shared" si="203"/>
        <v>0.14314920816201179</v>
      </c>
      <c r="G2179" s="2">
        <f t="shared" si="201"/>
        <v>-1.6033291919022002E-2</v>
      </c>
      <c r="H2179" s="2" t="str">
        <f t="shared" si="202"/>
        <v>Hold</v>
      </c>
    </row>
    <row r="2180" spans="1:8" ht="13.5" x14ac:dyDescent="0.25">
      <c r="A2180" s="3">
        <f>TITRES_STAT!B2183</f>
        <v>45468</v>
      </c>
      <c r="B2180" s="6">
        <f>TITRES_STAT!D2183</f>
        <v>5.9942000000000002</v>
      </c>
      <c r="C2180" s="2">
        <f t="shared" si="198"/>
        <v>6.3362566377443486</v>
      </c>
      <c r="D2180" s="2">
        <f t="shared" si="200"/>
        <v>6.2224206407410474</v>
      </c>
      <c r="E2180" s="2">
        <f t="shared" si="199"/>
        <v>0.11383599700330116</v>
      </c>
      <c r="F2180" s="2">
        <f t="shared" si="203"/>
        <v>0.13728656593026967</v>
      </c>
      <c r="G2180" s="2">
        <f t="shared" si="201"/>
        <v>-2.3450568926968507E-2</v>
      </c>
      <c r="H2180" s="2" t="str">
        <f t="shared" si="202"/>
        <v>Hold</v>
      </c>
    </row>
    <row r="2181" spans="1:8" ht="13.5" x14ac:dyDescent="0.25">
      <c r="A2181" s="3">
        <f>TITRES_STAT!B2184</f>
        <v>45469</v>
      </c>
      <c r="B2181" s="6">
        <f>TITRES_STAT!D2184</f>
        <v>6.0785</v>
      </c>
      <c r="C2181" s="2">
        <f t="shared" si="198"/>
        <v>6.2980479242452185</v>
      </c>
      <c r="D2181" s="2">
        <f t="shared" si="200"/>
        <v>6.2117598525380071</v>
      </c>
      <c r="E2181" s="2">
        <f t="shared" si="199"/>
        <v>8.6288071707211422E-2</v>
      </c>
      <c r="F2181" s="2">
        <f t="shared" si="203"/>
        <v>0.12708686708565803</v>
      </c>
      <c r="G2181" s="2">
        <f t="shared" si="201"/>
        <v>-4.0798795378446606E-2</v>
      </c>
      <c r="H2181" s="2" t="str">
        <f t="shared" si="202"/>
        <v>Hold</v>
      </c>
    </row>
    <row r="2182" spans="1:8" ht="13.5" x14ac:dyDescent="0.25">
      <c r="A2182" s="3">
        <f>TITRES_STAT!B2185</f>
        <v>45470</v>
      </c>
      <c r="B2182" s="6">
        <f>TITRES_STAT!D2185</f>
        <v>5.9942000000000002</v>
      </c>
      <c r="C2182" s="2">
        <f t="shared" si="198"/>
        <v>6.2657174743613391</v>
      </c>
      <c r="D2182" s="2">
        <f t="shared" si="200"/>
        <v>6.1956443079055621</v>
      </c>
      <c r="E2182" s="2">
        <f t="shared" si="199"/>
        <v>7.0073166455776992E-2</v>
      </c>
      <c r="F2182" s="2">
        <f t="shared" si="203"/>
        <v>0.11568412695968183</v>
      </c>
      <c r="G2182" s="2">
        <f t="shared" si="201"/>
        <v>-4.561096050390484E-2</v>
      </c>
      <c r="H2182" s="2" t="str">
        <f t="shared" si="202"/>
        <v>Hold</v>
      </c>
    </row>
    <row r="2183" spans="1:8" ht="13.5" x14ac:dyDescent="0.25">
      <c r="A2183" s="3">
        <f>TITRES_STAT!B2186</f>
        <v>45471</v>
      </c>
      <c r="B2183" s="6">
        <f>TITRES_STAT!D2186</f>
        <v>6.3220999999999998</v>
      </c>
      <c r="C2183" s="2">
        <f t="shared" si="198"/>
        <v>6.2311609398442105</v>
      </c>
      <c r="D2183" s="2">
        <f t="shared" si="200"/>
        <v>6.205011396208854</v>
      </c>
      <c r="E2183" s="2">
        <f t="shared" si="199"/>
        <v>2.6149543635356487E-2</v>
      </c>
      <c r="F2183" s="2">
        <f t="shared" si="203"/>
        <v>9.7777210294816772E-2</v>
      </c>
      <c r="G2183" s="2">
        <f t="shared" si="201"/>
        <v>-7.1627666659460285E-2</v>
      </c>
      <c r="H2183" s="2" t="str">
        <f t="shared" si="202"/>
        <v>Hold</v>
      </c>
    </row>
    <row r="2184" spans="1:8" ht="13.5" x14ac:dyDescent="0.25">
      <c r="A2184" s="3">
        <f>TITRES_STAT!B2187</f>
        <v>45474</v>
      </c>
      <c r="B2184" s="6">
        <f>TITRES_STAT!D2187</f>
        <v>6.2751999999999999</v>
      </c>
      <c r="C2184" s="2">
        <f t="shared" si="198"/>
        <v>6.2019207952527937</v>
      </c>
      <c r="D2184" s="2">
        <f t="shared" si="200"/>
        <v>6.2102105520452344</v>
      </c>
      <c r="E2184" s="2">
        <f t="shared" si="199"/>
        <v>-8.2897567924407056E-3</v>
      </c>
      <c r="F2184" s="2">
        <f t="shared" si="203"/>
        <v>7.6563816877365271E-2</v>
      </c>
      <c r="G2184" s="2">
        <f t="shared" si="201"/>
        <v>-8.4853573669805976E-2</v>
      </c>
      <c r="H2184" s="2" t="str">
        <f t="shared" si="202"/>
        <v>Hold</v>
      </c>
    </row>
    <row r="2185" spans="1:8" ht="13.5" x14ac:dyDescent="0.25">
      <c r="A2185" s="3">
        <f>TITRES_STAT!B2188</f>
        <v>45475</v>
      </c>
      <c r="B2185" s="6">
        <f>TITRES_STAT!D2188</f>
        <v>6.2751999999999999</v>
      </c>
      <c r="C2185" s="2">
        <f t="shared" si="198"/>
        <v>6.1555637498292874</v>
      </c>
      <c r="D2185" s="2">
        <f t="shared" si="200"/>
        <v>6.2150245852270682</v>
      </c>
      <c r="E2185" s="2">
        <f t="shared" si="199"/>
        <v>-5.9460835397780798E-2</v>
      </c>
      <c r="F2185" s="2">
        <f t="shared" si="203"/>
        <v>4.935888642233606E-2</v>
      </c>
      <c r="G2185" s="2">
        <f t="shared" si="201"/>
        <v>-0.10881972182011686</v>
      </c>
      <c r="H2185" s="2" t="str">
        <f t="shared" si="202"/>
        <v>Hold</v>
      </c>
    </row>
    <row r="2186" spans="1:8" ht="13.5" x14ac:dyDescent="0.25">
      <c r="A2186" s="3">
        <f>TITRES_STAT!B2189</f>
        <v>45476</v>
      </c>
      <c r="B2186" s="6">
        <f>TITRES_STAT!D2189</f>
        <v>6.3689</v>
      </c>
      <c r="C2186" s="2">
        <f t="shared" si="198"/>
        <v>6.1163385575478584</v>
      </c>
      <c r="D2186" s="2">
        <f t="shared" si="200"/>
        <v>6.2264227640991372</v>
      </c>
      <c r="E2186" s="2">
        <f t="shared" si="199"/>
        <v>-0.11008420655127882</v>
      </c>
      <c r="F2186" s="2">
        <f t="shared" si="203"/>
        <v>1.7470267827613083E-2</v>
      </c>
      <c r="G2186" s="2">
        <f t="shared" si="201"/>
        <v>-0.12755447437889189</v>
      </c>
      <c r="H2186" s="2" t="str">
        <f t="shared" si="202"/>
        <v>Hold</v>
      </c>
    </row>
    <row r="2187" spans="1:8" ht="13.5" x14ac:dyDescent="0.25">
      <c r="A2187" s="3">
        <f>TITRES_STAT!B2190</f>
        <v>45477</v>
      </c>
      <c r="B2187" s="6">
        <f>TITRES_STAT!D2190</f>
        <v>6.4625000000000004</v>
      </c>
      <c r="C2187" s="2">
        <f t="shared" si="198"/>
        <v>6.065855702540496</v>
      </c>
      <c r="D2187" s="2">
        <f t="shared" si="200"/>
        <v>6.2439099667584603</v>
      </c>
      <c r="E2187" s="2">
        <f t="shared" si="199"/>
        <v>-0.17805426421796433</v>
      </c>
      <c r="F2187" s="2">
        <f t="shared" si="203"/>
        <v>-2.1634638581502399E-2</v>
      </c>
      <c r="G2187" s="2">
        <f t="shared" si="201"/>
        <v>-0.15641962563646195</v>
      </c>
      <c r="H2187" s="2" t="str">
        <f t="shared" si="202"/>
        <v>Hold</v>
      </c>
    </row>
    <row r="2188" spans="1:8" ht="13.5" x14ac:dyDescent="0.25">
      <c r="A2188" s="3">
        <f>TITRES_STAT!B2191</f>
        <v>45478</v>
      </c>
      <c r="B2188" s="6">
        <f>TITRES_STAT!D2191</f>
        <v>6.3689</v>
      </c>
      <c r="C2188" s="2">
        <f t="shared" si="198"/>
        <v>6.0750163636881114</v>
      </c>
      <c r="D2188" s="2">
        <f t="shared" si="200"/>
        <v>6.2531684877393152</v>
      </c>
      <c r="E2188" s="2">
        <f t="shared" si="199"/>
        <v>-0.17815212405120384</v>
      </c>
      <c r="F2188" s="2">
        <f t="shared" si="203"/>
        <v>-5.2938135675442692E-2</v>
      </c>
      <c r="G2188" s="2">
        <f t="shared" si="201"/>
        <v>-0.12521398837576114</v>
      </c>
      <c r="H2188" s="2" t="str">
        <f t="shared" si="202"/>
        <v>Hold</v>
      </c>
    </row>
    <row r="2189" spans="1:8" ht="13.5" x14ac:dyDescent="0.25">
      <c r="A2189" s="3">
        <f>TITRES_STAT!B2192</f>
        <v>45481</v>
      </c>
      <c r="B2189" s="6">
        <f>TITRES_STAT!D2192</f>
        <v>6.3689</v>
      </c>
      <c r="C2189" s="2">
        <f t="shared" si="198"/>
        <v>6.0769984615822485</v>
      </c>
      <c r="D2189" s="2">
        <f t="shared" si="200"/>
        <v>6.2617411923512174</v>
      </c>
      <c r="E2189" s="2">
        <f t="shared" si="199"/>
        <v>-0.18474273076896885</v>
      </c>
      <c r="F2189" s="2">
        <f t="shared" si="203"/>
        <v>-7.9299054694147941E-2</v>
      </c>
      <c r="G2189" s="2">
        <f t="shared" si="201"/>
        <v>-0.10544367607482091</v>
      </c>
      <c r="H2189" s="2" t="str">
        <f t="shared" si="202"/>
        <v>Hold</v>
      </c>
    </row>
    <row r="2190" spans="1:8" ht="13.5" x14ac:dyDescent="0.25">
      <c r="A2190" s="3">
        <f>TITRES_STAT!B2193</f>
        <v>45482</v>
      </c>
      <c r="B2190" s="6">
        <f>TITRES_STAT!D2193</f>
        <v>6.4438000000000004</v>
      </c>
      <c r="C2190" s="2">
        <f t="shared" si="198"/>
        <v>6.0642602367234417</v>
      </c>
      <c r="D2190" s="2">
        <f t="shared" si="200"/>
        <v>6.2752270299548307</v>
      </c>
      <c r="E2190" s="2">
        <f t="shared" si="199"/>
        <v>-0.210966793231389</v>
      </c>
      <c r="F2190" s="2">
        <f t="shared" si="203"/>
        <v>-0.10563260240159617</v>
      </c>
      <c r="G2190" s="2">
        <f t="shared" si="201"/>
        <v>-0.10533419082979284</v>
      </c>
      <c r="H2190" s="2" t="str">
        <f t="shared" si="202"/>
        <v>Hold</v>
      </c>
    </row>
    <row r="2191" spans="1:8" ht="13.5" x14ac:dyDescent="0.25">
      <c r="A2191" s="3">
        <f>TITRES_STAT!B2194</f>
        <v>45483</v>
      </c>
      <c r="B2191" s="6">
        <f>TITRES_STAT!D2194</f>
        <v>6.4625000000000004</v>
      </c>
      <c r="C2191" s="2">
        <f t="shared" ref="C2191:C2254" si="204">$C$4*B2181+C2190*(1-$C$4)</f>
        <v>6.0664509695352198</v>
      </c>
      <c r="D2191" s="2">
        <f t="shared" si="200"/>
        <v>6.2890991018100282</v>
      </c>
      <c r="E2191" s="2">
        <f t="shared" si="199"/>
        <v>-0.2226481322748084</v>
      </c>
      <c r="F2191" s="2">
        <f t="shared" si="203"/>
        <v>-0.12903570837623862</v>
      </c>
      <c r="G2191" s="2">
        <f t="shared" si="201"/>
        <v>-9.3612423898569774E-2</v>
      </c>
      <c r="H2191" s="2" t="str">
        <f t="shared" si="202"/>
        <v>Hold</v>
      </c>
    </row>
    <row r="2192" spans="1:8" ht="13.5" x14ac:dyDescent="0.25">
      <c r="A2192" s="3">
        <f>TITRES_STAT!B2195</f>
        <v>45484</v>
      </c>
      <c r="B2192" s="6">
        <f>TITRES_STAT!D2195</f>
        <v>6.4718999999999998</v>
      </c>
      <c r="C2192" s="2">
        <f t="shared" si="204"/>
        <v>6.0553354357605711</v>
      </c>
      <c r="D2192" s="2">
        <f t="shared" si="200"/>
        <v>6.3026399090833598</v>
      </c>
      <c r="E2192" s="2">
        <f t="shared" si="199"/>
        <v>-0.24730447332278871</v>
      </c>
      <c r="F2192" s="2">
        <f t="shared" si="203"/>
        <v>-0.15268946136554865</v>
      </c>
      <c r="G2192" s="2">
        <f t="shared" si="201"/>
        <v>-9.4615011957240064E-2</v>
      </c>
      <c r="H2192" s="2" t="str">
        <f t="shared" si="202"/>
        <v>Hold</v>
      </c>
    </row>
    <row r="2193" spans="1:8" ht="13.5" x14ac:dyDescent="0.25">
      <c r="A2193" s="3">
        <f>TITRES_STAT!B2196</f>
        <v>45485</v>
      </c>
      <c r="B2193" s="6">
        <f>TITRES_STAT!D2196</f>
        <v>6.5094000000000003</v>
      </c>
      <c r="C2193" s="2">
        <f t="shared" si="204"/>
        <v>6.0963761379512524</v>
      </c>
      <c r="D2193" s="2">
        <f t="shared" si="200"/>
        <v>6.3179554713734811</v>
      </c>
      <c r="E2193" s="2">
        <f t="shared" si="199"/>
        <v>-0.22157933342222869</v>
      </c>
      <c r="F2193" s="2">
        <f t="shared" si="203"/>
        <v>-0.16646743577688466</v>
      </c>
      <c r="G2193" s="2">
        <f t="shared" si="201"/>
        <v>-5.5111897645344021E-2</v>
      </c>
      <c r="H2193" s="2" t="str">
        <f t="shared" si="202"/>
        <v>Hold</v>
      </c>
    </row>
    <row r="2194" spans="1:8" ht="13.5" x14ac:dyDescent="0.25">
      <c r="A2194" s="3">
        <f>TITRES_STAT!B2197</f>
        <v>45488</v>
      </c>
      <c r="B2194" s="6">
        <f>TITRES_STAT!D2197</f>
        <v>6.5281000000000002</v>
      </c>
      <c r="C2194" s="2">
        <f t="shared" si="204"/>
        <v>6.1238875013433676</v>
      </c>
      <c r="D2194" s="2">
        <f t="shared" si="200"/>
        <v>6.3335217327532227</v>
      </c>
      <c r="E2194" s="2">
        <f t="shared" si="199"/>
        <v>-0.20963423140985515</v>
      </c>
      <c r="F2194" s="2">
        <f t="shared" si="203"/>
        <v>-0.1751007949034788</v>
      </c>
      <c r="G2194" s="2">
        <f t="shared" si="201"/>
        <v>-3.4533436506376358E-2</v>
      </c>
      <c r="H2194" s="2" t="str">
        <f t="shared" si="202"/>
        <v>Hold</v>
      </c>
    </row>
    <row r="2195" spans="1:8" ht="13.5" x14ac:dyDescent="0.25">
      <c r="A2195" s="3">
        <f>TITRES_STAT!B2198</f>
        <v>45489</v>
      </c>
      <c r="B2195" s="6">
        <f>TITRES_STAT!D2198</f>
        <v>6.6498999999999997</v>
      </c>
      <c r="C2195" s="2">
        <f t="shared" si="204"/>
        <v>6.1471663472905425</v>
      </c>
      <c r="D2195" s="2">
        <f t="shared" si="200"/>
        <v>6.3569571599566883</v>
      </c>
      <c r="E2195" s="2">
        <f t="shared" si="199"/>
        <v>-0.20979081266614585</v>
      </c>
      <c r="F2195" s="2">
        <f t="shared" si="203"/>
        <v>-0.18203879845601223</v>
      </c>
      <c r="G2195" s="2">
        <f t="shared" si="201"/>
        <v>-2.7752014210133624E-2</v>
      </c>
      <c r="H2195" s="2" t="str">
        <f t="shared" si="202"/>
        <v>Hold</v>
      </c>
    </row>
    <row r="2196" spans="1:8" ht="13.5" x14ac:dyDescent="0.25">
      <c r="A2196" s="3">
        <f>TITRES_STAT!B2199</f>
        <v>45490</v>
      </c>
      <c r="B2196" s="6">
        <f>TITRES_STAT!D2199</f>
        <v>6.6029999999999998</v>
      </c>
      <c r="C2196" s="2">
        <f t="shared" si="204"/>
        <v>6.1812792169381519</v>
      </c>
      <c r="D2196" s="2">
        <f t="shared" si="200"/>
        <v>6.375182555515452</v>
      </c>
      <c r="E2196" s="2">
        <f t="shared" si="199"/>
        <v>-0.19390333857730013</v>
      </c>
      <c r="F2196" s="2">
        <f t="shared" si="203"/>
        <v>-0.18441170648026983</v>
      </c>
      <c r="G2196" s="2">
        <f t="shared" si="201"/>
        <v>-9.4916320970303003E-3</v>
      </c>
      <c r="H2196" s="2" t="str">
        <f t="shared" si="202"/>
        <v>Hold</v>
      </c>
    </row>
    <row r="2197" spans="1:8" ht="13.5" x14ac:dyDescent="0.25">
      <c r="A2197" s="3">
        <f>TITRES_STAT!B2200</f>
        <v>45491</v>
      </c>
      <c r="B2197" s="6">
        <f>TITRES_STAT!D2200</f>
        <v>6.5561999999999996</v>
      </c>
      <c r="C2197" s="2">
        <f t="shared" si="204"/>
        <v>6.2245439527938213</v>
      </c>
      <c r="D2197" s="2">
        <f t="shared" si="200"/>
        <v>6.3885912551069</v>
      </c>
      <c r="E2197" s="2">
        <f t="shared" si="199"/>
        <v>-0.16404730231307862</v>
      </c>
      <c r="F2197" s="2">
        <f t="shared" si="203"/>
        <v>-0.1803388256468316</v>
      </c>
      <c r="G2197" s="2">
        <f t="shared" si="201"/>
        <v>1.6291523333752972E-2</v>
      </c>
      <c r="H2197" s="2" t="str">
        <f t="shared" si="202"/>
        <v>Sell</v>
      </c>
    </row>
    <row r="2198" spans="1:8" ht="13.5" x14ac:dyDescent="0.25">
      <c r="A2198" s="3">
        <f>TITRES_STAT!B2201</f>
        <v>45492</v>
      </c>
      <c r="B2198" s="6">
        <f>TITRES_STAT!D2201</f>
        <v>6.5561999999999996</v>
      </c>
      <c r="C2198" s="2">
        <f t="shared" si="204"/>
        <v>6.2467525754409259</v>
      </c>
      <c r="D2198" s="2">
        <f t="shared" si="200"/>
        <v>6.4010067176915744</v>
      </c>
      <c r="E2198" s="2">
        <f t="shared" si="199"/>
        <v>-0.15425414225064848</v>
      </c>
      <c r="F2198" s="2">
        <f t="shared" si="203"/>
        <v>-0.17512188896759498</v>
      </c>
      <c r="G2198" s="2">
        <f t="shared" si="201"/>
        <v>2.0867746716946495E-2</v>
      </c>
      <c r="H2198" s="2" t="str">
        <f t="shared" si="202"/>
        <v>Sell</v>
      </c>
    </row>
    <row r="2199" spans="1:8" ht="13.5" x14ac:dyDescent="0.25">
      <c r="A2199" s="3">
        <f>TITRES_STAT!B2202</f>
        <v>45495</v>
      </c>
      <c r="B2199" s="6">
        <f>TITRES_STAT!D2202</f>
        <v>6.6218000000000004</v>
      </c>
      <c r="C2199" s="2">
        <f t="shared" si="204"/>
        <v>6.2655444869115531</v>
      </c>
      <c r="D2199" s="2">
        <f t="shared" si="200"/>
        <v>6.4173617756403463</v>
      </c>
      <c r="E2199" s="2">
        <f t="shared" si="199"/>
        <v>-0.15181728872879319</v>
      </c>
      <c r="F2199" s="2">
        <f t="shared" si="203"/>
        <v>-0.17046096891983462</v>
      </c>
      <c r="G2199" s="2">
        <f t="shared" si="201"/>
        <v>1.8643680191041428E-2</v>
      </c>
      <c r="H2199" s="2" t="str">
        <f t="shared" si="202"/>
        <v>Sell</v>
      </c>
    </row>
    <row r="2200" spans="1:8" ht="13.5" x14ac:dyDescent="0.25">
      <c r="A2200" s="3">
        <f>TITRES_STAT!B2203</f>
        <v>45496</v>
      </c>
      <c r="B2200" s="6">
        <f>TITRES_STAT!D2203</f>
        <v>6.5937000000000001</v>
      </c>
      <c r="C2200" s="2">
        <f t="shared" si="204"/>
        <v>6.2929684120020841</v>
      </c>
      <c r="D2200" s="2">
        <f t="shared" si="200"/>
        <v>6.4304238663336539</v>
      </c>
      <c r="E2200" s="2">
        <f t="shared" si="199"/>
        <v>-0.1374554543315698</v>
      </c>
      <c r="F2200" s="2">
        <f t="shared" si="203"/>
        <v>-0.16385986600218166</v>
      </c>
      <c r="G2200" s="2">
        <f t="shared" si="201"/>
        <v>2.640441167061186E-2</v>
      </c>
      <c r="H2200" s="2" t="str">
        <f t="shared" si="202"/>
        <v>Sell</v>
      </c>
    </row>
    <row r="2201" spans="1:8" ht="13.5" x14ac:dyDescent="0.25">
      <c r="A2201" s="3">
        <f>TITRES_STAT!B2204</f>
        <v>45497</v>
      </c>
      <c r="B2201" s="6">
        <f>TITRES_STAT!D2204</f>
        <v>6.6218000000000004</v>
      </c>
      <c r="C2201" s="2">
        <f t="shared" si="204"/>
        <v>6.3190501947709947</v>
      </c>
      <c r="D2201" s="2">
        <f t="shared" si="200"/>
        <v>6.4445998762348644</v>
      </c>
      <c r="E2201" s="2">
        <f t="shared" si="199"/>
        <v>-0.12554968146386969</v>
      </c>
      <c r="F2201" s="2">
        <f t="shared" si="203"/>
        <v>-0.15619782909451929</v>
      </c>
      <c r="G2201" s="2">
        <f t="shared" si="201"/>
        <v>3.0648147630649603E-2</v>
      </c>
      <c r="H2201" s="2" t="str">
        <f t="shared" si="202"/>
        <v>Sell</v>
      </c>
    </row>
    <row r="2202" spans="1:8" ht="13.5" x14ac:dyDescent="0.25">
      <c r="A2202" s="3">
        <f>TITRES_STAT!B2205</f>
        <v>45499</v>
      </c>
      <c r="B2202" s="6">
        <f>TITRES_STAT!D2205</f>
        <v>6.6218000000000004</v>
      </c>
      <c r="C2202" s="2">
        <f t="shared" si="204"/>
        <v>6.3425655494216109</v>
      </c>
      <c r="D2202" s="2">
        <f t="shared" si="200"/>
        <v>6.4577258113285785</v>
      </c>
      <c r="E2202" s="2">
        <f t="shared" si="199"/>
        <v>-0.1151602619069676</v>
      </c>
      <c r="F2202" s="2">
        <f t="shared" si="203"/>
        <v>-0.14799031565700896</v>
      </c>
      <c r="G2202" s="2">
        <f t="shared" si="201"/>
        <v>3.283005375004136E-2</v>
      </c>
      <c r="H2202" s="2" t="str">
        <f t="shared" si="202"/>
        <v>Sell</v>
      </c>
    </row>
    <row r="2203" spans="1:8" ht="13.5" x14ac:dyDescent="0.25">
      <c r="A2203" s="3">
        <f>TITRES_STAT!B2206</f>
        <v>45502</v>
      </c>
      <c r="B2203" s="6">
        <f>TITRES_STAT!D2206</f>
        <v>6.6218000000000004</v>
      </c>
      <c r="C2203" s="2">
        <f t="shared" si="204"/>
        <v>6.3682323879721325</v>
      </c>
      <c r="D2203" s="2">
        <f t="shared" si="200"/>
        <v>6.469879454933869</v>
      </c>
      <c r="E2203" s="2">
        <f t="shared" si="199"/>
        <v>-0.10164706696173642</v>
      </c>
      <c r="F2203" s="2">
        <f t="shared" si="203"/>
        <v>-0.13872166591795446</v>
      </c>
      <c r="G2203" s="2">
        <f t="shared" si="201"/>
        <v>3.7074598956218036E-2</v>
      </c>
      <c r="H2203" s="2" t="str">
        <f t="shared" si="202"/>
        <v>Sell</v>
      </c>
    </row>
    <row r="2204" spans="1:8" ht="13.5" x14ac:dyDescent="0.25">
      <c r="A2204" s="3">
        <f>TITRES_STAT!B2207</f>
        <v>45503</v>
      </c>
      <c r="B2204" s="6">
        <f>TITRES_STAT!D2207</f>
        <v>6.5561999999999996</v>
      </c>
      <c r="C2204" s="2">
        <f t="shared" si="204"/>
        <v>6.3928274052071892</v>
      </c>
      <c r="D2204" s="2">
        <f t="shared" si="200"/>
        <v>6.4762735693832125</v>
      </c>
      <c r="E2204" s="2">
        <f t="shared" ref="E2204:E2267" si="205">C2204-D2204</f>
        <v>-8.3446164176023352E-2</v>
      </c>
      <c r="F2204" s="2">
        <f t="shared" si="203"/>
        <v>-0.12766656556956824</v>
      </c>
      <c r="G2204" s="2">
        <f t="shared" si="201"/>
        <v>4.4220401393544884E-2</v>
      </c>
      <c r="H2204" s="2" t="str">
        <f t="shared" si="202"/>
        <v>Sell</v>
      </c>
    </row>
    <row r="2205" spans="1:8" ht="13.5" x14ac:dyDescent="0.25">
      <c r="A2205" s="3">
        <f>TITRES_STAT!B2208</f>
        <v>45504</v>
      </c>
      <c r="B2205" s="6">
        <f>TITRES_STAT!D2208</f>
        <v>6.5561999999999996</v>
      </c>
      <c r="C2205" s="2">
        <f t="shared" si="204"/>
        <v>6.432377035175314</v>
      </c>
      <c r="D2205" s="2">
        <f t="shared" ref="D2205:D2268" si="206">$D$4*B2205+(1-$D$4)*D2204</f>
        <v>6.4821940457251968</v>
      </c>
      <c r="E2205" s="2">
        <f t="shared" si="205"/>
        <v>-4.9817010549882745E-2</v>
      </c>
      <c r="F2205" s="2">
        <f t="shared" si="203"/>
        <v>-0.11209665456563114</v>
      </c>
      <c r="G2205" s="2">
        <f t="shared" si="201"/>
        <v>6.2279644015748398E-2</v>
      </c>
      <c r="H2205" s="2" t="str">
        <f t="shared" si="202"/>
        <v>Sell</v>
      </c>
    </row>
    <row r="2206" spans="1:8" ht="13.5" x14ac:dyDescent="0.25">
      <c r="A2206" s="3">
        <f>TITRES_STAT!B2209</f>
        <v>45505</v>
      </c>
      <c r="B2206" s="6">
        <f>TITRES_STAT!D2209</f>
        <v>6.5561999999999996</v>
      </c>
      <c r="C2206" s="2">
        <f t="shared" si="204"/>
        <v>6.4586267220714202</v>
      </c>
      <c r="D2206" s="2">
        <f t="shared" si="206"/>
        <v>6.487675968264071</v>
      </c>
      <c r="E2206" s="2">
        <f t="shared" si="205"/>
        <v>-2.9049246192650813E-2</v>
      </c>
      <c r="F2206" s="2">
        <f t="shared" si="203"/>
        <v>-9.5487172891035074E-2</v>
      </c>
      <c r="G2206" s="2">
        <f t="shared" si="201"/>
        <v>6.6437926698384261E-2</v>
      </c>
      <c r="H2206" s="2" t="str">
        <f t="shared" si="202"/>
        <v>Sell</v>
      </c>
    </row>
    <row r="2207" spans="1:8" ht="13.5" x14ac:dyDescent="0.25">
      <c r="A2207" s="3">
        <f>TITRES_STAT!B2210</f>
        <v>45506</v>
      </c>
      <c r="B2207" s="6">
        <f>TITRES_STAT!D2210</f>
        <v>6.6498999999999997</v>
      </c>
      <c r="C2207" s="2">
        <f t="shared" si="204"/>
        <v>6.4736379955988941</v>
      </c>
      <c r="D2207" s="2">
        <f t="shared" si="206"/>
        <v>6.4996925632074731</v>
      </c>
      <c r="E2207" s="2">
        <f t="shared" si="205"/>
        <v>-2.6054567608579049E-2</v>
      </c>
      <c r="F2207" s="2">
        <f t="shared" si="203"/>
        <v>-8.1600651834543875E-2</v>
      </c>
      <c r="G2207" s="2">
        <f t="shared" si="201"/>
        <v>5.5546084225964826E-2</v>
      </c>
      <c r="H2207" s="2" t="str">
        <f t="shared" si="202"/>
        <v>Sell</v>
      </c>
    </row>
    <row r="2208" spans="1:8" ht="13.5" x14ac:dyDescent="0.25">
      <c r="A2208" s="3">
        <f>TITRES_STAT!B2211</f>
        <v>45509</v>
      </c>
      <c r="B2208" s="6">
        <f>TITRES_STAT!D2211</f>
        <v>6.6498999999999997</v>
      </c>
      <c r="C2208" s="2">
        <f t="shared" si="204"/>
        <v>6.4863398424298335</v>
      </c>
      <c r="D2208" s="2">
        <f t="shared" si="206"/>
        <v>6.5108190400069201</v>
      </c>
      <c r="E2208" s="2">
        <f t="shared" si="205"/>
        <v>-2.4479197577086609E-2</v>
      </c>
      <c r="F2208" s="2">
        <f t="shared" si="203"/>
        <v>-7.0176360983052424E-2</v>
      </c>
      <c r="G2208" s="2">
        <f t="shared" si="201"/>
        <v>4.5697163405965815E-2</v>
      </c>
      <c r="H2208" s="2" t="str">
        <f t="shared" si="202"/>
        <v>Sell</v>
      </c>
    </row>
    <row r="2209" spans="1:8" ht="13.5" x14ac:dyDescent="0.25">
      <c r="A2209" s="3">
        <f>TITRES_STAT!B2212</f>
        <v>45510</v>
      </c>
      <c r="B2209" s="6">
        <f>TITRES_STAT!D2212</f>
        <v>6.6405000000000003</v>
      </c>
      <c r="C2209" s="2">
        <f t="shared" si="204"/>
        <v>6.5071798666713976</v>
      </c>
      <c r="D2209" s="2">
        <f t="shared" si="206"/>
        <v>6.5204250370434451</v>
      </c>
      <c r="E2209" s="2">
        <f t="shared" si="205"/>
        <v>-1.3245170372047532E-2</v>
      </c>
      <c r="F2209" s="2">
        <f t="shared" si="203"/>
        <v>-5.8790122860851453E-2</v>
      </c>
      <c r="G2209" s="2">
        <f t="shared" si="201"/>
        <v>4.5544952488803921E-2</v>
      </c>
      <c r="H2209" s="2" t="str">
        <f t="shared" si="202"/>
        <v>Sell</v>
      </c>
    </row>
    <row r="2210" spans="1:8" ht="13.5" x14ac:dyDescent="0.25">
      <c r="A2210" s="3">
        <f>TITRES_STAT!B2213</f>
        <v>45511</v>
      </c>
      <c r="B2210" s="6">
        <f>TITRES_STAT!D2213</f>
        <v>6.6218000000000004</v>
      </c>
      <c r="C2210" s="2">
        <f t="shared" si="204"/>
        <v>6.5204906564142595</v>
      </c>
      <c r="D2210" s="2">
        <f t="shared" si="206"/>
        <v>6.5279342935587454</v>
      </c>
      <c r="E2210" s="2">
        <f t="shared" si="205"/>
        <v>-7.4436371444859262E-3</v>
      </c>
      <c r="F2210" s="2">
        <f t="shared" si="203"/>
        <v>-4.8520825717578348E-2</v>
      </c>
      <c r="G2210" s="2">
        <f t="shared" si="201"/>
        <v>4.1077188573092421E-2</v>
      </c>
      <c r="H2210" s="2" t="str">
        <f t="shared" si="202"/>
        <v>Sell</v>
      </c>
    </row>
    <row r="2211" spans="1:8" ht="13.5" x14ac:dyDescent="0.25">
      <c r="A2211" s="3">
        <f>TITRES_STAT!B2214</f>
        <v>45512</v>
      </c>
      <c r="B2211" s="6">
        <f>TITRES_STAT!D2214</f>
        <v>6.6218000000000004</v>
      </c>
      <c r="C2211" s="2">
        <f t="shared" si="204"/>
        <v>6.5360767092736038</v>
      </c>
      <c r="D2211" s="2">
        <f t="shared" si="206"/>
        <v>6.5348873088506902</v>
      </c>
      <c r="E2211" s="2">
        <f t="shared" si="205"/>
        <v>1.1894004229136002E-3</v>
      </c>
      <c r="F2211" s="2">
        <f t="shared" si="203"/>
        <v>-3.8578780489479964E-2</v>
      </c>
      <c r="G2211" s="2">
        <f t="shared" si="201"/>
        <v>3.9768180912393564E-2</v>
      </c>
      <c r="H2211" s="2" t="str">
        <f t="shared" si="202"/>
        <v>Sell</v>
      </c>
    </row>
    <row r="2212" spans="1:8" ht="13.5" x14ac:dyDescent="0.25">
      <c r="A2212" s="3">
        <f>TITRES_STAT!B2215</f>
        <v>45513</v>
      </c>
      <c r="B2212" s="6">
        <f>TITRES_STAT!D2215</f>
        <v>6.6218000000000004</v>
      </c>
      <c r="C2212" s="2">
        <f t="shared" si="204"/>
        <v>6.5492649078468954</v>
      </c>
      <c r="D2212" s="2">
        <f t="shared" si="206"/>
        <v>6.541325285972861</v>
      </c>
      <c r="E2212" s="2">
        <f t="shared" si="205"/>
        <v>7.9396218740344082E-3</v>
      </c>
      <c r="F2212" s="2">
        <f t="shared" si="203"/>
        <v>-2.9275100016777092E-2</v>
      </c>
      <c r="G2212" s="2">
        <f t="shared" ref="G2212:G2275" si="207">E2212-F2212</f>
        <v>3.72147218908115E-2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45516</v>
      </c>
      <c r="B2213" s="6">
        <f>TITRES_STAT!D2216</f>
        <v>6.5655999999999999</v>
      </c>
      <c r="C2213" s="2">
        <f t="shared" si="204"/>
        <v>6.5604241527935265</v>
      </c>
      <c r="D2213" s="2">
        <f t="shared" si="206"/>
        <v>6.5431234129378346</v>
      </c>
      <c r="E2213" s="2">
        <f t="shared" si="205"/>
        <v>1.7300739855691916E-2</v>
      </c>
      <c r="F2213" s="2">
        <f t="shared" ref="F2213:F2276" si="209">(E2213*(2/(10)))+((1-(2/10))*F2212)</f>
        <v>-1.9959932042283295E-2</v>
      </c>
      <c r="G2213" s="2">
        <f t="shared" si="207"/>
        <v>3.726067189797521E-2</v>
      </c>
      <c r="H2213" s="2" t="str">
        <f t="shared" si="208"/>
        <v>Sell</v>
      </c>
    </row>
    <row r="2214" spans="1:8" ht="13.5" x14ac:dyDescent="0.25">
      <c r="A2214" s="3">
        <f>TITRES_STAT!B2217</f>
        <v>45518</v>
      </c>
      <c r="B2214" s="6">
        <f>TITRES_STAT!D2217</f>
        <v>6.6029999999999998</v>
      </c>
      <c r="C2214" s="2">
        <f t="shared" si="204"/>
        <v>6.5597742831329846</v>
      </c>
      <c r="D2214" s="2">
        <f t="shared" si="206"/>
        <v>6.5475587156831798</v>
      </c>
      <c r="E2214" s="2">
        <f t="shared" si="205"/>
        <v>1.2215567449804787E-2</v>
      </c>
      <c r="F2214" s="2">
        <f t="shared" si="209"/>
        <v>-1.352483214386568E-2</v>
      </c>
      <c r="G2214" s="2">
        <f t="shared" si="207"/>
        <v>2.5740399593670468E-2</v>
      </c>
      <c r="H2214" s="2" t="str">
        <f t="shared" si="208"/>
        <v>Sell</v>
      </c>
    </row>
    <row r="2215" spans="1:8" ht="13.5" x14ac:dyDescent="0.25">
      <c r="A2215" s="3">
        <f>TITRES_STAT!B2218</f>
        <v>45519</v>
      </c>
      <c r="B2215" s="6">
        <f>TITRES_STAT!D2218</f>
        <v>6.6029999999999998</v>
      </c>
      <c r="C2215" s="2">
        <f t="shared" si="204"/>
        <v>6.5592243934202177</v>
      </c>
      <c r="D2215" s="2">
        <f t="shared" si="206"/>
        <v>6.5516654774844252</v>
      </c>
      <c r="E2215" s="2">
        <f t="shared" si="205"/>
        <v>7.5589159357924984E-3</v>
      </c>
      <c r="F2215" s="2">
        <f t="shared" si="209"/>
        <v>-9.3080825279340459E-3</v>
      </c>
      <c r="G2215" s="2">
        <f t="shared" si="207"/>
        <v>1.6866998463726544E-2</v>
      </c>
      <c r="H2215" s="2" t="str">
        <f t="shared" si="208"/>
        <v>Sell</v>
      </c>
    </row>
    <row r="2216" spans="1:8" ht="13.5" x14ac:dyDescent="0.25">
      <c r="A2216" s="3">
        <f>TITRES_STAT!B2219</f>
        <v>45520</v>
      </c>
      <c r="B2216" s="6">
        <f>TITRES_STAT!D2219</f>
        <v>6.6029999999999998</v>
      </c>
      <c r="C2216" s="2">
        <f t="shared" si="204"/>
        <v>6.5587591021247995</v>
      </c>
      <c r="D2216" s="2">
        <f t="shared" si="206"/>
        <v>6.5554680347078005</v>
      </c>
      <c r="E2216" s="2">
        <f t="shared" si="205"/>
        <v>3.2910674169990273E-3</v>
      </c>
      <c r="F2216" s="2">
        <f t="shared" si="209"/>
        <v>-6.7882525389474316E-3</v>
      </c>
      <c r="G2216" s="2">
        <f t="shared" si="207"/>
        <v>1.0079319955946459E-2</v>
      </c>
      <c r="H2216" s="2" t="str">
        <f t="shared" si="208"/>
        <v>Sell</v>
      </c>
    </row>
    <row r="2217" spans="1:8" ht="13.5" x14ac:dyDescent="0.25">
      <c r="A2217" s="3">
        <f>TITRES_STAT!B2220</f>
        <v>45523</v>
      </c>
      <c r="B2217" s="6">
        <f>TITRES_STAT!D2220</f>
        <v>6.6029999999999998</v>
      </c>
      <c r="C2217" s="2">
        <f t="shared" si="204"/>
        <v>6.5727807787209844</v>
      </c>
      <c r="D2217" s="2">
        <f t="shared" si="206"/>
        <v>6.5589889210257413</v>
      </c>
      <c r="E2217" s="2">
        <f t="shared" si="205"/>
        <v>1.3791857695243159E-2</v>
      </c>
      <c r="F2217" s="2">
        <f t="shared" si="209"/>
        <v>-2.6722304921093136E-3</v>
      </c>
      <c r="G2217" s="2">
        <f t="shared" si="207"/>
        <v>1.6464088187352472E-2</v>
      </c>
      <c r="H2217" s="2" t="str">
        <f t="shared" si="208"/>
        <v>Sell</v>
      </c>
    </row>
    <row r="2218" spans="1:8" ht="13.5" x14ac:dyDescent="0.25">
      <c r="A2218" s="3">
        <f>TITRES_STAT!B2221</f>
        <v>45524</v>
      </c>
      <c r="B2218" s="6">
        <f>TITRES_STAT!D2221</f>
        <v>6.5842999999999998</v>
      </c>
      <c r="C2218" s="2">
        <f t="shared" si="204"/>
        <v>6.584645274302372</v>
      </c>
      <c r="D2218" s="2">
        <f t="shared" si="206"/>
        <v>6.5608638157645753</v>
      </c>
      <c r="E2218" s="2">
        <f t="shared" si="205"/>
        <v>2.3781458537796674E-2</v>
      </c>
      <c r="F2218" s="2">
        <f t="shared" si="209"/>
        <v>2.6185073138718842E-3</v>
      </c>
      <c r="G2218" s="2">
        <f t="shared" si="207"/>
        <v>2.1162951223924788E-2</v>
      </c>
      <c r="H2218" s="2" t="str">
        <f t="shared" si="208"/>
        <v>Sell</v>
      </c>
    </row>
    <row r="2219" spans="1:8" ht="13.5" x14ac:dyDescent="0.25">
      <c r="A2219" s="3">
        <f>TITRES_STAT!B2222</f>
        <v>45525</v>
      </c>
      <c r="B2219" s="6">
        <f>TITRES_STAT!D2222</f>
        <v>6.6405000000000003</v>
      </c>
      <c r="C2219" s="2">
        <f t="shared" si="204"/>
        <v>6.5932383090250841</v>
      </c>
      <c r="D2219" s="2">
        <f t="shared" si="206"/>
        <v>6.5667627923746066</v>
      </c>
      <c r="E2219" s="2">
        <f t="shared" si="205"/>
        <v>2.6475516650477537E-2</v>
      </c>
      <c r="F2219" s="2">
        <f t="shared" si="209"/>
        <v>7.3899091811930155E-3</v>
      </c>
      <c r="G2219" s="2">
        <f t="shared" si="207"/>
        <v>1.9085607469284522E-2</v>
      </c>
      <c r="H2219" s="2" t="str">
        <f t="shared" si="208"/>
        <v>Sell</v>
      </c>
    </row>
    <row r="2220" spans="1:8" ht="13.5" x14ac:dyDescent="0.25">
      <c r="A2220" s="3">
        <f>TITRES_STAT!B2223</f>
        <v>45526</v>
      </c>
      <c r="B2220" s="6">
        <f>TITRES_STAT!D2223</f>
        <v>6.5842999999999998</v>
      </c>
      <c r="C2220" s="2">
        <f t="shared" si="204"/>
        <v>6.597632415328917</v>
      </c>
      <c r="D2220" s="2">
        <f t="shared" si="206"/>
        <v>6.568061844791302</v>
      </c>
      <c r="E2220" s="2">
        <f t="shared" si="205"/>
        <v>2.9570570537615026E-2</v>
      </c>
      <c r="F2220" s="2">
        <f t="shared" si="209"/>
        <v>1.1826041452477419E-2</v>
      </c>
      <c r="G2220" s="2">
        <f t="shared" si="207"/>
        <v>1.7744529085137607E-2</v>
      </c>
      <c r="H2220" s="2" t="str">
        <f t="shared" si="208"/>
        <v>Sell</v>
      </c>
    </row>
    <row r="2221" spans="1:8" ht="13.5" x14ac:dyDescent="0.25">
      <c r="A2221" s="3">
        <f>TITRES_STAT!B2224</f>
        <v>45527</v>
      </c>
      <c r="B2221" s="6">
        <f>TITRES_STAT!D2224</f>
        <v>6.5655999999999999</v>
      </c>
      <c r="C2221" s="2">
        <f t="shared" si="204"/>
        <v>6.6013505052783144</v>
      </c>
      <c r="D2221" s="2">
        <f t="shared" si="206"/>
        <v>6.5678794859178726</v>
      </c>
      <c r="E2221" s="2">
        <f t="shared" si="205"/>
        <v>3.3471019360441723E-2</v>
      </c>
      <c r="F2221" s="2">
        <f t="shared" si="209"/>
        <v>1.6155037034070282E-2</v>
      </c>
      <c r="G2221" s="2">
        <f t="shared" si="207"/>
        <v>1.7315982326371441E-2</v>
      </c>
      <c r="H2221" s="2" t="str">
        <f t="shared" si="208"/>
        <v>Sell</v>
      </c>
    </row>
    <row r="2222" spans="1:8" ht="13.5" x14ac:dyDescent="0.25">
      <c r="A2222" s="3">
        <f>TITRES_STAT!B2225</f>
        <v>45530</v>
      </c>
      <c r="B2222" s="6">
        <f>TITRES_STAT!D2225</f>
        <v>6.5842999999999998</v>
      </c>
      <c r="C2222" s="2">
        <f t="shared" si="204"/>
        <v>6.604496581389343</v>
      </c>
      <c r="D2222" s="2">
        <f t="shared" si="206"/>
        <v>6.5690958202943257</v>
      </c>
      <c r="E2222" s="2">
        <f t="shared" si="205"/>
        <v>3.540076109501733E-2</v>
      </c>
      <c r="F2222" s="2">
        <f t="shared" si="209"/>
        <v>2.0004181846259694E-2</v>
      </c>
      <c r="G2222" s="2">
        <f t="shared" si="207"/>
        <v>1.5396579248757637E-2</v>
      </c>
      <c r="H2222" s="2" t="str">
        <f t="shared" si="208"/>
        <v>Sell</v>
      </c>
    </row>
    <row r="2223" spans="1:8" ht="13.5" x14ac:dyDescent="0.25">
      <c r="A2223" s="3">
        <f>TITRES_STAT!B2226</f>
        <v>45531</v>
      </c>
      <c r="B2223" s="6">
        <f>TITRES_STAT!D2226</f>
        <v>6.5655999999999999</v>
      </c>
      <c r="C2223" s="2">
        <f t="shared" si="204"/>
        <v>6.5985124919448284</v>
      </c>
      <c r="D2223" s="2">
        <f t="shared" si="206"/>
        <v>6.5688368706428948</v>
      </c>
      <c r="E2223" s="2">
        <f t="shared" si="205"/>
        <v>2.9675621301933575E-2</v>
      </c>
      <c r="F2223" s="2">
        <f t="shared" si="209"/>
        <v>2.1938469737394471E-2</v>
      </c>
      <c r="G2223" s="2">
        <f t="shared" si="207"/>
        <v>7.7371515645391041E-3</v>
      </c>
      <c r="H2223" s="2" t="str">
        <f t="shared" si="208"/>
        <v>Sell</v>
      </c>
    </row>
    <row r="2224" spans="1:8" ht="13.5" x14ac:dyDescent="0.25">
      <c r="A2224" s="3">
        <f>TITRES_STAT!B2227</f>
        <v>45532</v>
      </c>
      <c r="B2224" s="6">
        <f>TITRES_STAT!D2227</f>
        <v>6.5842999999999998</v>
      </c>
      <c r="C2224" s="2">
        <f t="shared" si="204"/>
        <v>6.5992028777994705</v>
      </c>
      <c r="D2224" s="2">
        <f t="shared" si="206"/>
        <v>6.5699822876323104</v>
      </c>
      <c r="E2224" s="2">
        <f t="shared" si="205"/>
        <v>2.9220590167160054E-2</v>
      </c>
      <c r="F2224" s="2">
        <f t="shared" si="209"/>
        <v>2.3394893823347591E-2</v>
      </c>
      <c r="G2224" s="2">
        <f t="shared" si="207"/>
        <v>5.8256963438124629E-3</v>
      </c>
      <c r="H2224" s="2" t="str">
        <f t="shared" si="208"/>
        <v>Sell</v>
      </c>
    </row>
    <row r="2225" spans="1:8" ht="13.5" x14ac:dyDescent="0.25">
      <c r="A2225" s="3">
        <f>TITRES_STAT!B2228</f>
        <v>45533</v>
      </c>
      <c r="B2225" s="6">
        <f>TITRES_STAT!D2228</f>
        <v>6.5842999999999998</v>
      </c>
      <c r="C2225" s="2">
        <f t="shared" si="204"/>
        <v>6.5997870504457055</v>
      </c>
      <c r="D2225" s="2">
        <f t="shared" si="206"/>
        <v>6.5710428589188066</v>
      </c>
      <c r="E2225" s="2">
        <f t="shared" si="205"/>
        <v>2.8744191526898888E-2</v>
      </c>
      <c r="F2225" s="2">
        <f t="shared" si="209"/>
        <v>2.4464753364057852E-2</v>
      </c>
      <c r="G2225" s="2">
        <f t="shared" si="207"/>
        <v>4.2794381628410358E-3</v>
      </c>
      <c r="H2225" s="2" t="str">
        <f t="shared" si="208"/>
        <v>Sell</v>
      </c>
    </row>
    <row r="2226" spans="1:8" ht="13.5" x14ac:dyDescent="0.25">
      <c r="A2226" s="3">
        <f>TITRES_STAT!B2229</f>
        <v>45534</v>
      </c>
      <c r="B2226" s="6">
        <f>TITRES_STAT!D2229</f>
        <v>6.7435</v>
      </c>
      <c r="C2226" s="2">
        <f t="shared" si="204"/>
        <v>6.600281350377136</v>
      </c>
      <c r="D2226" s="2">
        <f t="shared" si="206"/>
        <v>6.5838174619618588</v>
      </c>
      <c r="E2226" s="2">
        <f t="shared" si="205"/>
        <v>1.6463888415277239E-2</v>
      </c>
      <c r="F2226" s="2">
        <f t="shared" si="209"/>
        <v>2.2864580374301731E-2</v>
      </c>
      <c r="G2226" s="2">
        <f t="shared" si="207"/>
        <v>-6.4006919590244918E-3</v>
      </c>
      <c r="H2226" s="2" t="str">
        <f t="shared" si="208"/>
        <v>Hold</v>
      </c>
    </row>
    <row r="2227" spans="1:8" ht="13.5" x14ac:dyDescent="0.25">
      <c r="A2227" s="3">
        <f>TITRES_STAT!B2230</f>
        <v>45537</v>
      </c>
      <c r="B2227" s="6">
        <f>TITRES_STAT!D2230</f>
        <v>6.7248000000000001</v>
      </c>
      <c r="C2227" s="2">
        <f t="shared" si="204"/>
        <v>6.6006996041652695</v>
      </c>
      <c r="D2227" s="2">
        <f t="shared" si="206"/>
        <v>6.5942606129276475</v>
      </c>
      <c r="E2227" s="2">
        <f t="shared" si="205"/>
        <v>6.4389912376219272E-3</v>
      </c>
      <c r="F2227" s="2">
        <f t="shared" si="209"/>
        <v>1.957946254696577E-2</v>
      </c>
      <c r="G2227" s="2">
        <f t="shared" si="207"/>
        <v>-1.3140471309343843E-2</v>
      </c>
      <c r="H2227" s="2" t="str">
        <f t="shared" si="208"/>
        <v>Hold</v>
      </c>
    </row>
    <row r="2228" spans="1:8" ht="13.5" x14ac:dyDescent="0.25">
      <c r="A2228" s="3">
        <f>TITRES_STAT!B2231</f>
        <v>45538</v>
      </c>
      <c r="B2228" s="6">
        <f>TITRES_STAT!D2231</f>
        <v>6.8183999999999996</v>
      </c>
      <c r="C2228" s="2">
        <f t="shared" si="204"/>
        <v>6.5981765881398431</v>
      </c>
      <c r="D2228" s="2">
        <f t="shared" si="206"/>
        <v>6.6108635304885617</v>
      </c>
      <c r="E2228" s="2">
        <f t="shared" si="205"/>
        <v>-1.2686942348718588E-2</v>
      </c>
      <c r="F2228" s="2">
        <f t="shared" si="209"/>
        <v>1.3126181567828899E-2</v>
      </c>
      <c r="G2228" s="2">
        <f t="shared" si="207"/>
        <v>-2.5813123916547488E-2</v>
      </c>
      <c r="H2228" s="2" t="str">
        <f t="shared" si="208"/>
        <v>Hold</v>
      </c>
    </row>
    <row r="2229" spans="1:8" ht="13.5" x14ac:dyDescent="0.25">
      <c r="A2229" s="3">
        <f>TITRES_STAT!B2232</f>
        <v>45539</v>
      </c>
      <c r="B2229" s="6">
        <f>TITRES_STAT!D2232</f>
        <v>6.8183999999999996</v>
      </c>
      <c r="C2229" s="2">
        <f t="shared" si="204"/>
        <v>6.6046878822721746</v>
      </c>
      <c r="D2229" s="2">
        <f t="shared" si="206"/>
        <v>6.626236602304223</v>
      </c>
      <c r="E2229" s="2">
        <f t="shared" si="205"/>
        <v>-2.154872003204833E-2</v>
      </c>
      <c r="F2229" s="2">
        <f t="shared" si="209"/>
        <v>6.1912012478534542E-3</v>
      </c>
      <c r="G2229" s="2">
        <f t="shared" si="207"/>
        <v>-2.7739921279901783E-2</v>
      </c>
      <c r="H2229" s="2" t="str">
        <f t="shared" si="208"/>
        <v>Hold</v>
      </c>
    </row>
    <row r="2230" spans="1:8" ht="13.5" x14ac:dyDescent="0.25">
      <c r="A2230" s="3">
        <f>TITRES_STAT!B2233</f>
        <v>45540</v>
      </c>
      <c r="B2230" s="6">
        <f>TITRES_STAT!D2233</f>
        <v>6.7904</v>
      </c>
      <c r="C2230" s="2">
        <f t="shared" si="204"/>
        <v>6.6015512849995321</v>
      </c>
      <c r="D2230" s="2">
        <f t="shared" si="206"/>
        <v>6.6383968539853919</v>
      </c>
      <c r="E2230" s="2">
        <f t="shared" si="205"/>
        <v>-3.6845568985859778E-2</v>
      </c>
      <c r="F2230" s="2">
        <f t="shared" si="209"/>
        <v>-2.4161527988891922E-3</v>
      </c>
      <c r="G2230" s="2">
        <f t="shared" si="207"/>
        <v>-3.4429416186970582E-2</v>
      </c>
      <c r="H2230" s="2" t="str">
        <f t="shared" si="208"/>
        <v>Hold</v>
      </c>
    </row>
    <row r="2231" spans="1:8" ht="13.5" x14ac:dyDescent="0.25">
      <c r="A2231" s="3">
        <f>TITRES_STAT!B2234</f>
        <v>45541</v>
      </c>
      <c r="B2231" s="6">
        <f>TITRES_STAT!D2234</f>
        <v>6.7153999999999998</v>
      </c>
      <c r="C2231" s="2">
        <f t="shared" si="204"/>
        <v>6.5960203180765271</v>
      </c>
      <c r="D2231" s="2">
        <f t="shared" si="206"/>
        <v>6.6441007907272152</v>
      </c>
      <c r="E2231" s="2">
        <f t="shared" si="205"/>
        <v>-4.8080472650688044E-2</v>
      </c>
      <c r="F2231" s="2">
        <f t="shared" si="209"/>
        <v>-1.1549016769248964E-2</v>
      </c>
      <c r="G2231" s="2">
        <f t="shared" si="207"/>
        <v>-3.6531455881439079E-2</v>
      </c>
      <c r="H2231" s="2" t="str">
        <f t="shared" si="208"/>
        <v>Hold</v>
      </c>
    </row>
    <row r="2232" spans="1:8" ht="13.5" x14ac:dyDescent="0.25">
      <c r="A2232" s="3">
        <f>TITRES_STAT!B2235</f>
        <v>45544</v>
      </c>
      <c r="B2232" s="6">
        <f>TITRES_STAT!D2235</f>
        <v>6.5937000000000001</v>
      </c>
      <c r="C2232" s="2">
        <f t="shared" si="204"/>
        <v>6.5942171922186006</v>
      </c>
      <c r="D2232" s="2">
        <f t="shared" si="206"/>
        <v>6.6403673988214953</v>
      </c>
      <c r="E2232" s="2">
        <f t="shared" si="205"/>
        <v>-4.6150206602894706E-2</v>
      </c>
      <c r="F2232" s="2">
        <f t="shared" si="209"/>
        <v>-1.8469254735978113E-2</v>
      </c>
      <c r="G2232" s="2">
        <f t="shared" si="207"/>
        <v>-2.7680951866916593E-2</v>
      </c>
      <c r="H2232" s="2" t="str">
        <f t="shared" si="208"/>
        <v>Hold</v>
      </c>
    </row>
    <row r="2233" spans="1:8" ht="13.5" x14ac:dyDescent="0.25">
      <c r="A2233" s="3">
        <f>TITRES_STAT!B2236</f>
        <v>45545</v>
      </c>
      <c r="B2233" s="6">
        <f>TITRES_STAT!D2236</f>
        <v>6.7153999999999998</v>
      </c>
      <c r="C2233" s="2">
        <f t="shared" si="204"/>
        <v>6.5898145472618923</v>
      </c>
      <c r="D2233" s="2">
        <f t="shared" si="206"/>
        <v>6.645925369279162</v>
      </c>
      <c r="E2233" s="2">
        <f t="shared" si="205"/>
        <v>-5.611082201726969E-2</v>
      </c>
      <c r="F2233" s="2">
        <f t="shared" si="209"/>
        <v>-2.5997568192236427E-2</v>
      </c>
      <c r="G2233" s="2">
        <f t="shared" si="207"/>
        <v>-3.0113253825033263E-2</v>
      </c>
      <c r="H2233" s="2" t="str">
        <f t="shared" si="208"/>
        <v>Hold</v>
      </c>
    </row>
    <row r="2234" spans="1:8" ht="13.5" x14ac:dyDescent="0.25">
      <c r="A2234" s="3">
        <f>TITRES_STAT!B2237</f>
        <v>45546</v>
      </c>
      <c r="B2234" s="6">
        <f>TITRES_STAT!D2237</f>
        <v>6.6685999999999996</v>
      </c>
      <c r="C2234" s="2">
        <f t="shared" si="204"/>
        <v>6.5889661553754468</v>
      </c>
      <c r="D2234" s="2">
        <f t="shared" si="206"/>
        <v>6.6476049715547791</v>
      </c>
      <c r="E2234" s="2">
        <f t="shared" si="205"/>
        <v>-5.8638816179332309E-2</v>
      </c>
      <c r="F2234" s="2">
        <f t="shared" si="209"/>
        <v>-3.2525817789655603E-2</v>
      </c>
      <c r="G2234" s="2">
        <f t="shared" si="207"/>
        <v>-2.6112998389676706E-2</v>
      </c>
      <c r="H2234" s="2" t="str">
        <f t="shared" si="208"/>
        <v>Hold</v>
      </c>
    </row>
    <row r="2235" spans="1:8" ht="13.5" x14ac:dyDescent="0.25">
      <c r="A2235" s="3">
        <f>TITRES_STAT!B2238</f>
        <v>45547</v>
      </c>
      <c r="B2235" s="6">
        <f>TITRES_STAT!D2238</f>
        <v>6.6405000000000003</v>
      </c>
      <c r="C2235" s="2">
        <f t="shared" si="204"/>
        <v>6.588248285317686</v>
      </c>
      <c r="D2235" s="2">
        <f t="shared" si="206"/>
        <v>6.6470786773655366</v>
      </c>
      <c r="E2235" s="2">
        <f t="shared" si="205"/>
        <v>-5.8830392047850566E-2</v>
      </c>
      <c r="F2235" s="2">
        <f t="shared" si="209"/>
        <v>-3.7786732641294597E-2</v>
      </c>
      <c r="G2235" s="2">
        <f t="shared" si="207"/>
        <v>-2.1043659406555969E-2</v>
      </c>
      <c r="H2235" s="2" t="str">
        <f t="shared" si="208"/>
        <v>Hold</v>
      </c>
    </row>
    <row r="2236" spans="1:8" ht="13.5" x14ac:dyDescent="0.25">
      <c r="A2236" s="3">
        <f>TITRES_STAT!B2239</f>
        <v>45548</v>
      </c>
      <c r="B2236" s="6">
        <f>TITRES_STAT!D2239</f>
        <v>6.6029999999999998</v>
      </c>
      <c r="C2236" s="2">
        <f t="shared" si="204"/>
        <v>6.6121331644995802</v>
      </c>
      <c r="D2236" s="2">
        <f t="shared" si="206"/>
        <v>6.6438135901532744</v>
      </c>
      <c r="E2236" s="2">
        <f t="shared" si="205"/>
        <v>-3.1680425653694222E-2</v>
      </c>
      <c r="F2236" s="2">
        <f t="shared" si="209"/>
        <v>-3.6565471243774524E-2</v>
      </c>
      <c r="G2236" s="2">
        <f t="shared" si="207"/>
        <v>4.8850455900803016E-3</v>
      </c>
      <c r="H2236" s="2" t="str">
        <f t="shared" si="208"/>
        <v>Sell</v>
      </c>
    </row>
    <row r="2237" spans="1:8" ht="13.5" x14ac:dyDescent="0.25">
      <c r="A2237" s="3">
        <f>TITRES_STAT!B2240</f>
        <v>45551</v>
      </c>
      <c r="B2237" s="6">
        <f>TITRES_STAT!D2240</f>
        <v>6.6498999999999997</v>
      </c>
      <c r="C2237" s="2">
        <f t="shared" si="204"/>
        <v>6.6294665238073378</v>
      </c>
      <c r="D2237" s="2">
        <f t="shared" si="206"/>
        <v>6.6442644353271065</v>
      </c>
      <c r="E2237" s="2">
        <f t="shared" si="205"/>
        <v>-1.4797911519768725E-2</v>
      </c>
      <c r="F2237" s="2">
        <f t="shared" si="209"/>
        <v>-3.2211959298973365E-2</v>
      </c>
      <c r="G2237" s="2">
        <f t="shared" si="207"/>
        <v>1.741404777920464E-2</v>
      </c>
      <c r="H2237" s="2" t="str">
        <f t="shared" si="208"/>
        <v>Sell</v>
      </c>
    </row>
    <row r="2238" spans="1:8" ht="13.5" x14ac:dyDescent="0.25">
      <c r="A2238" s="3">
        <f>TITRES_STAT!B2241</f>
        <v>45552</v>
      </c>
      <c r="B2238" s="6">
        <f>TITRES_STAT!D2241</f>
        <v>6.6779999999999999</v>
      </c>
      <c r="C2238" s="2">
        <f t="shared" si="204"/>
        <v>6.6585332124523626</v>
      </c>
      <c r="D2238" s="2">
        <f t="shared" si="206"/>
        <v>6.6467633660436167</v>
      </c>
      <c r="E2238" s="2">
        <f t="shared" si="205"/>
        <v>1.1769846408745899E-2</v>
      </c>
      <c r="F2238" s="2">
        <f t="shared" si="209"/>
        <v>-2.3415598157429513E-2</v>
      </c>
      <c r="G2238" s="2">
        <f t="shared" si="207"/>
        <v>3.5185444566175408E-2</v>
      </c>
      <c r="H2238" s="2" t="str">
        <f t="shared" si="208"/>
        <v>Sell</v>
      </c>
    </row>
    <row r="2239" spans="1:8" ht="13.5" x14ac:dyDescent="0.25">
      <c r="A2239" s="3">
        <f>TITRES_STAT!B2242</f>
        <v>45553</v>
      </c>
      <c r="B2239" s="6">
        <f>TITRES_STAT!D2242</f>
        <v>6.6592000000000002</v>
      </c>
      <c r="C2239" s="2">
        <f t="shared" si="204"/>
        <v>6.6831281028443064</v>
      </c>
      <c r="D2239" s="2">
        <f t="shared" si="206"/>
        <v>6.6476845981885342</v>
      </c>
      <c r="E2239" s="2">
        <f t="shared" si="205"/>
        <v>3.5443504655772173E-2</v>
      </c>
      <c r="F2239" s="2">
        <f t="shared" si="209"/>
        <v>-1.1643777594789177E-2</v>
      </c>
      <c r="G2239" s="2">
        <f t="shared" si="207"/>
        <v>4.7087282250561351E-2</v>
      </c>
      <c r="H2239" s="2" t="str">
        <f t="shared" si="208"/>
        <v>Sell</v>
      </c>
    </row>
    <row r="2240" spans="1:8" ht="13.5" x14ac:dyDescent="0.25">
      <c r="A2240" s="3">
        <f>TITRES_STAT!B2243</f>
        <v>45554</v>
      </c>
      <c r="B2240" s="6">
        <f>TITRES_STAT!D2243</f>
        <v>6.6685999999999996</v>
      </c>
      <c r="C2240" s="2">
        <f t="shared" si="204"/>
        <v>6.6996314716374901</v>
      </c>
      <c r="D2240" s="2">
        <f t="shared" si="206"/>
        <v>6.6492338872116052</v>
      </c>
      <c r="E2240" s="2">
        <f t="shared" si="205"/>
        <v>5.0397584425884823E-2</v>
      </c>
      <c r="F2240" s="2">
        <f t="shared" si="209"/>
        <v>7.6449480934562275E-4</v>
      </c>
      <c r="G2240" s="2">
        <f t="shared" si="207"/>
        <v>4.96330896165392E-2</v>
      </c>
      <c r="H2240" s="2" t="str">
        <f t="shared" si="208"/>
        <v>Sell</v>
      </c>
    </row>
    <row r="2241" spans="1:8" ht="13.5" x14ac:dyDescent="0.25">
      <c r="A2241" s="3">
        <f>TITRES_STAT!B2244</f>
        <v>45555</v>
      </c>
      <c r="B2241" s="6">
        <f>TITRES_STAT!D2244</f>
        <v>6.6405000000000003</v>
      </c>
      <c r="C2241" s="2">
        <f t="shared" si="204"/>
        <v>6.7020573990778765</v>
      </c>
      <c r="D2241" s="2">
        <f t="shared" si="206"/>
        <v>6.6485869326033384</v>
      </c>
      <c r="E2241" s="2">
        <f t="shared" si="205"/>
        <v>5.3470466474538014E-2</v>
      </c>
      <c r="F2241" s="2">
        <f t="shared" si="209"/>
        <v>1.1305689142384102E-2</v>
      </c>
      <c r="G2241" s="2">
        <f t="shared" si="207"/>
        <v>4.2164777332153916E-2</v>
      </c>
      <c r="H2241" s="2" t="str">
        <f t="shared" si="208"/>
        <v>Sell</v>
      </c>
    </row>
    <row r="2242" spans="1:8" ht="13.5" x14ac:dyDescent="0.25">
      <c r="A2242" s="3">
        <f>TITRES_STAT!B2245</f>
        <v>45558</v>
      </c>
      <c r="B2242" s="6">
        <f>TITRES_STAT!D2245</f>
        <v>6.7248000000000001</v>
      </c>
      <c r="C2242" s="2">
        <f t="shared" si="204"/>
        <v>6.6853870299889726</v>
      </c>
      <c r="D2242" s="2">
        <f t="shared" si="206"/>
        <v>6.6542323450030914</v>
      </c>
      <c r="E2242" s="2">
        <f t="shared" si="205"/>
        <v>3.1154684985881254E-2</v>
      </c>
      <c r="F2242" s="2">
        <f t="shared" si="209"/>
        <v>1.5275488311083532E-2</v>
      </c>
      <c r="G2242" s="2">
        <f t="shared" si="207"/>
        <v>1.5879196674797723E-2</v>
      </c>
      <c r="H2242" s="2" t="str">
        <f t="shared" si="208"/>
        <v>Sell</v>
      </c>
    </row>
    <row r="2243" spans="1:8" ht="13.5" x14ac:dyDescent="0.25">
      <c r="A2243" s="3">
        <f>TITRES_STAT!B2246</f>
        <v>45559</v>
      </c>
      <c r="B2243" s="6">
        <f>TITRES_STAT!D2246</f>
        <v>6.7248000000000001</v>
      </c>
      <c r="C2243" s="2">
        <f t="shared" si="204"/>
        <v>6.690004409990669</v>
      </c>
      <c r="D2243" s="2">
        <f t="shared" si="206"/>
        <v>6.6594595787065662</v>
      </c>
      <c r="E2243" s="2">
        <f t="shared" si="205"/>
        <v>3.0544831284102791E-2</v>
      </c>
      <c r="F2243" s="2">
        <f t="shared" si="209"/>
        <v>1.8329356905687384E-2</v>
      </c>
      <c r="G2243" s="2">
        <f t="shared" si="207"/>
        <v>1.2215474378415407E-2</v>
      </c>
      <c r="H2243" s="2" t="str">
        <f t="shared" si="208"/>
        <v>Sell</v>
      </c>
    </row>
    <row r="2244" spans="1:8" ht="13.5" x14ac:dyDescent="0.25">
      <c r="A2244" s="3">
        <f>TITRES_STAT!B2247</f>
        <v>45560</v>
      </c>
      <c r="B2244" s="6">
        <f>TITRES_STAT!D2247</f>
        <v>6.7248000000000001</v>
      </c>
      <c r="C2244" s="2">
        <f t="shared" si="204"/>
        <v>6.6867114238382586</v>
      </c>
      <c r="D2244" s="2">
        <f t="shared" si="206"/>
        <v>6.6642996099134875</v>
      </c>
      <c r="E2244" s="2">
        <f t="shared" si="205"/>
        <v>2.2411813924771096E-2</v>
      </c>
      <c r="F2244" s="2">
        <f t="shared" si="209"/>
        <v>1.9145848309504127E-2</v>
      </c>
      <c r="G2244" s="2">
        <f t="shared" si="207"/>
        <v>3.2659656152669685E-3</v>
      </c>
      <c r="H2244" s="2" t="str">
        <f t="shared" si="208"/>
        <v>Sell</v>
      </c>
    </row>
    <row r="2245" spans="1:8" ht="13.5" x14ac:dyDescent="0.25">
      <c r="A2245" s="3">
        <f>TITRES_STAT!B2248</f>
        <v>45561</v>
      </c>
      <c r="B2245" s="6">
        <f>TITRES_STAT!D2248</f>
        <v>6.7153999999999998</v>
      </c>
      <c r="C2245" s="2">
        <f t="shared" si="204"/>
        <v>6.6796019740169879</v>
      </c>
      <c r="D2245" s="2">
        <f t="shared" si="206"/>
        <v>6.6680848239939703</v>
      </c>
      <c r="E2245" s="2">
        <f t="shared" si="205"/>
        <v>1.1517150023017564E-2</v>
      </c>
      <c r="F2245" s="2">
        <f t="shared" si="209"/>
        <v>1.7620108652206815E-2</v>
      </c>
      <c r="G2245" s="2">
        <f t="shared" si="207"/>
        <v>-6.1029586291892514E-3</v>
      </c>
      <c r="H2245" s="2" t="str">
        <f t="shared" si="208"/>
        <v>Hold</v>
      </c>
    </row>
    <row r="2246" spans="1:8" ht="13.5" x14ac:dyDescent="0.25">
      <c r="A2246" s="3">
        <f>TITRES_STAT!B2249</f>
        <v>45562</v>
      </c>
      <c r="B2246" s="6">
        <f>TITRES_STAT!D2249</f>
        <v>6.8277999999999999</v>
      </c>
      <c r="C2246" s="2">
        <f t="shared" si="204"/>
        <v>6.6678170549374514</v>
      </c>
      <c r="D2246" s="2">
        <f t="shared" si="206"/>
        <v>6.6799155777721939</v>
      </c>
      <c r="E2246" s="2">
        <f t="shared" si="205"/>
        <v>-1.2098522834742553E-2</v>
      </c>
      <c r="F2246" s="2">
        <f t="shared" si="209"/>
        <v>1.1676382354816942E-2</v>
      </c>
      <c r="G2246" s="2">
        <f t="shared" si="207"/>
        <v>-2.3774905189559496E-2</v>
      </c>
      <c r="H2246" s="2" t="str">
        <f t="shared" si="208"/>
        <v>Hold</v>
      </c>
    </row>
    <row r="2247" spans="1:8" ht="13.5" x14ac:dyDescent="0.25">
      <c r="A2247" s="3">
        <f>TITRES_STAT!B2250</f>
        <v>45565</v>
      </c>
      <c r="B2247" s="6">
        <f>TITRES_STAT!D2250</f>
        <v>6.8277999999999999</v>
      </c>
      <c r="C2247" s="2">
        <f t="shared" si="204"/>
        <v>6.6650605849470743</v>
      </c>
      <c r="D2247" s="2">
        <f t="shared" si="206"/>
        <v>6.6908699794186983</v>
      </c>
      <c r="E2247" s="2">
        <f t="shared" si="205"/>
        <v>-2.5809394471624003E-2</v>
      </c>
      <c r="F2247" s="2">
        <f t="shared" si="209"/>
        <v>4.1792269895287526E-3</v>
      </c>
      <c r="G2247" s="2">
        <f t="shared" si="207"/>
        <v>-2.9988621461152755E-2</v>
      </c>
      <c r="H2247" s="2" t="str">
        <f t="shared" si="208"/>
        <v>Hold</v>
      </c>
    </row>
    <row r="2248" spans="1:8" ht="13.5" x14ac:dyDescent="0.25">
      <c r="A2248" s="3">
        <f>TITRES_STAT!B2251</f>
        <v>45566</v>
      </c>
      <c r="B2248" s="6">
        <f>TITRES_STAT!D2251</f>
        <v>6.6966999999999999</v>
      </c>
      <c r="C2248" s="2">
        <f t="shared" si="204"/>
        <v>6.6670512641859858</v>
      </c>
      <c r="D2248" s="2">
        <f t="shared" si="206"/>
        <v>6.6913018327950908</v>
      </c>
      <c r="E2248" s="2">
        <f t="shared" si="205"/>
        <v>-2.4250568609105017E-2</v>
      </c>
      <c r="F2248" s="2">
        <f t="shared" si="209"/>
        <v>-1.5067321301980015E-3</v>
      </c>
      <c r="G2248" s="2">
        <f t="shared" si="207"/>
        <v>-2.2743836478907015E-2</v>
      </c>
      <c r="H2248" s="2" t="str">
        <f t="shared" si="208"/>
        <v>Hold</v>
      </c>
    </row>
    <row r="2249" spans="1:8" ht="13.5" x14ac:dyDescent="0.25">
      <c r="A2249" s="3">
        <f>TITRES_STAT!B2252</f>
        <v>45567</v>
      </c>
      <c r="B2249" s="6">
        <f>TITRES_STAT!D2252</f>
        <v>6.7904</v>
      </c>
      <c r="C2249" s="2">
        <f t="shared" si="204"/>
        <v>6.6658433773881418</v>
      </c>
      <c r="D2249" s="2">
        <f t="shared" si="206"/>
        <v>6.6986424377732323</v>
      </c>
      <c r="E2249" s="2">
        <f t="shared" si="205"/>
        <v>-3.2799060385090506E-2</v>
      </c>
      <c r="F2249" s="2">
        <f t="shared" si="209"/>
        <v>-7.7651977811765034E-3</v>
      </c>
      <c r="G2249" s="2">
        <f t="shared" si="207"/>
        <v>-2.5033862603914003E-2</v>
      </c>
      <c r="H2249" s="2" t="str">
        <f t="shared" si="208"/>
        <v>Hold</v>
      </c>
    </row>
    <row r="2250" spans="1:8" ht="13.5" x14ac:dyDescent="0.25">
      <c r="A2250" s="3">
        <f>TITRES_STAT!B2253</f>
        <v>45568</v>
      </c>
      <c r="B2250" s="6">
        <f>TITRES_STAT!D2253</f>
        <v>6.7904</v>
      </c>
      <c r="C2250" s="2">
        <f t="shared" si="204"/>
        <v>6.6662674731745817</v>
      </c>
      <c r="D2250" s="2">
        <f t="shared" si="206"/>
        <v>6.7054392942344743</v>
      </c>
      <c r="E2250" s="2">
        <f t="shared" si="205"/>
        <v>-3.9171821059892586E-2</v>
      </c>
      <c r="F2250" s="2">
        <f t="shared" si="209"/>
        <v>-1.4046522436919721E-2</v>
      </c>
      <c r="G2250" s="2">
        <f t="shared" si="207"/>
        <v>-2.5125298622972865E-2</v>
      </c>
      <c r="H2250" s="2" t="str">
        <f t="shared" si="208"/>
        <v>Hold</v>
      </c>
    </row>
    <row r="2251" spans="1:8" ht="13.5" x14ac:dyDescent="0.25">
      <c r="A2251" s="3">
        <f>TITRES_STAT!B2254</f>
        <v>45569</v>
      </c>
      <c r="B2251" s="6">
        <f>TITRES_STAT!D2254</f>
        <v>6.7904</v>
      </c>
      <c r="C2251" s="2">
        <f t="shared" si="204"/>
        <v>6.6623032465323382</v>
      </c>
      <c r="D2251" s="2">
        <f t="shared" si="206"/>
        <v>6.7117326798467358</v>
      </c>
      <c r="E2251" s="2">
        <f t="shared" si="205"/>
        <v>-4.9429433314397642E-2</v>
      </c>
      <c r="F2251" s="2">
        <f t="shared" si="209"/>
        <v>-2.1123104612415306E-2</v>
      </c>
      <c r="G2251" s="2">
        <f t="shared" si="207"/>
        <v>-2.8306328701982335E-2</v>
      </c>
      <c r="H2251" s="2" t="str">
        <f t="shared" si="208"/>
        <v>Hold</v>
      </c>
    </row>
    <row r="2252" spans="1:8" ht="13.5" x14ac:dyDescent="0.25">
      <c r="A2252" s="3">
        <f>TITRES_STAT!B2255</f>
        <v>45572</v>
      </c>
      <c r="B2252" s="6">
        <f>TITRES_STAT!D2255</f>
        <v>6.7809999999999997</v>
      </c>
      <c r="C2252" s="2">
        <f t="shared" si="204"/>
        <v>6.6719181316812097</v>
      </c>
      <c r="D2252" s="2">
        <f t="shared" si="206"/>
        <v>6.7168635924506814</v>
      </c>
      <c r="E2252" s="2">
        <f t="shared" si="205"/>
        <v>-4.4945460769471701E-2</v>
      </c>
      <c r="F2252" s="2">
        <f t="shared" si="209"/>
        <v>-2.5887575843826588E-2</v>
      </c>
      <c r="G2252" s="2">
        <f t="shared" si="207"/>
        <v>-1.9057884925645113E-2</v>
      </c>
      <c r="H2252" s="2" t="str">
        <f t="shared" si="208"/>
        <v>Hold</v>
      </c>
    </row>
    <row r="2253" spans="1:8" ht="13.5" x14ac:dyDescent="0.25">
      <c r="A2253" s="3">
        <f>TITRES_STAT!B2256</f>
        <v>45573</v>
      </c>
      <c r="B2253" s="6">
        <f>TITRES_STAT!D2256</f>
        <v>6.7809999999999997</v>
      </c>
      <c r="C2253" s="2">
        <f t="shared" si="204"/>
        <v>6.6800538037302548</v>
      </c>
      <c r="D2253" s="2">
        <f t="shared" si="206"/>
        <v>6.7216144374543347</v>
      </c>
      <c r="E2253" s="2">
        <f t="shared" si="205"/>
        <v>-4.1560633724079921E-2</v>
      </c>
      <c r="F2253" s="2">
        <f t="shared" si="209"/>
        <v>-2.9022187419877256E-2</v>
      </c>
      <c r="G2253" s="2">
        <f t="shared" si="207"/>
        <v>-1.2538446304202665E-2</v>
      </c>
      <c r="H2253" s="2" t="str">
        <f t="shared" si="208"/>
        <v>Hold</v>
      </c>
    </row>
    <row r="2254" spans="1:8" ht="13.5" x14ac:dyDescent="0.25">
      <c r="A2254" s="3">
        <f>TITRES_STAT!B2257</f>
        <v>45574</v>
      </c>
      <c r="B2254" s="6">
        <f>TITRES_STAT!D2257</f>
        <v>6.7716000000000003</v>
      </c>
      <c r="C2254" s="2">
        <f t="shared" si="204"/>
        <v>6.6869378339256009</v>
      </c>
      <c r="D2254" s="2">
        <f t="shared" si="206"/>
        <v>6.7253170717169768</v>
      </c>
      <c r="E2254" s="2">
        <f t="shared" si="205"/>
        <v>-3.8379237791375864E-2</v>
      </c>
      <c r="F2254" s="2">
        <f t="shared" si="209"/>
        <v>-3.0893597494176979E-2</v>
      </c>
      <c r="G2254" s="2">
        <f t="shared" si="207"/>
        <v>-7.4856402971988853E-3</v>
      </c>
      <c r="H2254" s="2" t="str">
        <f t="shared" si="208"/>
        <v>Hold</v>
      </c>
    </row>
    <row r="2255" spans="1:8" ht="13.5" x14ac:dyDescent="0.25">
      <c r="A2255" s="3">
        <f>TITRES_STAT!B2258</f>
        <v>45575</v>
      </c>
      <c r="B2255" s="6">
        <f>TITRES_STAT!D2258</f>
        <v>6.7622999999999998</v>
      </c>
      <c r="C2255" s="2">
        <f t="shared" ref="C2255:C2318" si="210">$C$4*B2245+C2254*(1-$C$4)</f>
        <v>6.6913166287062777</v>
      </c>
      <c r="D2255" s="2">
        <f t="shared" si="206"/>
        <v>6.728056547886089</v>
      </c>
      <c r="E2255" s="2">
        <f t="shared" si="205"/>
        <v>-3.6739919179811231E-2</v>
      </c>
      <c r="F2255" s="2">
        <f t="shared" si="209"/>
        <v>-3.2062861831303829E-2</v>
      </c>
      <c r="G2255" s="2">
        <f t="shared" si="207"/>
        <v>-4.6770573485074018E-3</v>
      </c>
      <c r="H2255" s="2" t="str">
        <f t="shared" si="208"/>
        <v>Hold</v>
      </c>
    </row>
    <row r="2256" spans="1:8" ht="13.5" x14ac:dyDescent="0.25">
      <c r="A2256" s="3">
        <f>TITRES_STAT!B2259</f>
        <v>45576</v>
      </c>
      <c r="B2256" s="6">
        <f>TITRES_STAT!D2259</f>
        <v>6.8183999999999996</v>
      </c>
      <c r="C2256" s="2">
        <f t="shared" si="210"/>
        <v>6.7123140704437736</v>
      </c>
      <c r="D2256" s="2">
        <f t="shared" si="206"/>
        <v>6.7347486554500815</v>
      </c>
      <c r="E2256" s="2">
        <f t="shared" si="205"/>
        <v>-2.2434585006307906E-2</v>
      </c>
      <c r="F2256" s="2">
        <f t="shared" si="209"/>
        <v>-3.0137206466304647E-2</v>
      </c>
      <c r="G2256" s="2">
        <f t="shared" si="207"/>
        <v>7.7026214599967419E-3</v>
      </c>
      <c r="H2256" s="2" t="str">
        <f t="shared" si="208"/>
        <v>Sell</v>
      </c>
    </row>
    <row r="2257" spans="1:8" ht="13.5" x14ac:dyDescent="0.25">
      <c r="A2257" s="3">
        <f>TITRES_STAT!B2260</f>
        <v>45579</v>
      </c>
      <c r="B2257" s="6">
        <f>TITRES_STAT!D2260</f>
        <v>6.8277999999999999</v>
      </c>
      <c r="C2257" s="2">
        <f t="shared" si="210"/>
        <v>6.7300811365293471</v>
      </c>
      <c r="D2257" s="2">
        <f t="shared" si="206"/>
        <v>6.7416413476389643</v>
      </c>
      <c r="E2257" s="2">
        <f t="shared" si="205"/>
        <v>-1.1560211109617136E-2</v>
      </c>
      <c r="F2257" s="2">
        <f t="shared" si="209"/>
        <v>-2.6421807394967148E-2</v>
      </c>
      <c r="G2257" s="2">
        <f t="shared" si="207"/>
        <v>1.4861596285350012E-2</v>
      </c>
      <c r="H2257" s="2" t="str">
        <f t="shared" si="208"/>
        <v>Sell</v>
      </c>
    </row>
    <row r="2258" spans="1:8" ht="13.5" x14ac:dyDescent="0.25">
      <c r="A2258" s="3">
        <f>TITRES_STAT!B2261</f>
        <v>45581</v>
      </c>
      <c r="B2258" s="6">
        <f>TITRES_STAT!D2261</f>
        <v>6.8277999999999999</v>
      </c>
      <c r="C2258" s="2">
        <f t="shared" si="210"/>
        <v>6.724945577063294</v>
      </c>
      <c r="D2258" s="2">
        <f t="shared" si="206"/>
        <v>6.7480234700360775</v>
      </c>
      <c r="E2258" s="2">
        <f t="shared" si="205"/>
        <v>-2.3077892972783509E-2</v>
      </c>
      <c r="F2258" s="2">
        <f t="shared" si="209"/>
        <v>-2.5753024510530419E-2</v>
      </c>
      <c r="G2258" s="2">
        <f t="shared" si="207"/>
        <v>2.6751315377469102E-3</v>
      </c>
      <c r="H2258" s="2" t="str">
        <f t="shared" si="208"/>
        <v>Sell</v>
      </c>
    </row>
    <row r="2259" spans="1:8" ht="13.5" x14ac:dyDescent="0.25">
      <c r="A2259" s="3">
        <f>TITRES_STAT!B2262</f>
        <v>45582</v>
      </c>
      <c r="B2259" s="6">
        <f>TITRES_STAT!D2262</f>
        <v>6.7435</v>
      </c>
      <c r="C2259" s="2">
        <f t="shared" si="210"/>
        <v>6.7350154882843256</v>
      </c>
      <c r="D2259" s="2">
        <f t="shared" si="206"/>
        <v>6.7476883981815536</v>
      </c>
      <c r="E2259" s="2">
        <f t="shared" si="205"/>
        <v>-1.2672909897228024E-2</v>
      </c>
      <c r="F2259" s="2">
        <f t="shared" si="209"/>
        <v>-2.3137001587869941E-2</v>
      </c>
      <c r="G2259" s="2">
        <f t="shared" si="207"/>
        <v>1.0464091690641917E-2</v>
      </c>
      <c r="H2259" s="2" t="str">
        <f t="shared" si="208"/>
        <v>Sell</v>
      </c>
    </row>
    <row r="2260" spans="1:8" ht="13.5" x14ac:dyDescent="0.25">
      <c r="A2260" s="3">
        <f>TITRES_STAT!B2263</f>
        <v>45583</v>
      </c>
      <c r="B2260" s="6">
        <f>TITRES_STAT!D2263</f>
        <v>6.7809999999999997</v>
      </c>
      <c r="C2260" s="2">
        <f t="shared" si="210"/>
        <v>6.7435361823944291</v>
      </c>
      <c r="D2260" s="2">
        <f t="shared" si="206"/>
        <v>6.7501559242421791</v>
      </c>
      <c r="E2260" s="2">
        <f t="shared" si="205"/>
        <v>-6.6197418477500491E-3</v>
      </c>
      <c r="F2260" s="2">
        <f t="shared" si="209"/>
        <v>-1.9833549639845963E-2</v>
      </c>
      <c r="G2260" s="2">
        <f t="shared" si="207"/>
        <v>1.3213807792095914E-2</v>
      </c>
      <c r="H2260" s="2" t="str">
        <f t="shared" si="208"/>
        <v>Sell</v>
      </c>
    </row>
    <row r="2261" spans="1:8" ht="13.5" x14ac:dyDescent="0.25">
      <c r="A2261" s="3">
        <f>TITRES_STAT!B2264</f>
        <v>45586</v>
      </c>
      <c r="B2261" s="6">
        <f>TITRES_STAT!D2264</f>
        <v>6.7809999999999997</v>
      </c>
      <c r="C2261" s="2">
        <f t="shared" si="210"/>
        <v>6.7507460004875943</v>
      </c>
      <c r="D2261" s="2">
        <f t="shared" si="206"/>
        <v>6.7524406705946101</v>
      </c>
      <c r="E2261" s="2">
        <f t="shared" si="205"/>
        <v>-1.6946701070157388E-3</v>
      </c>
      <c r="F2261" s="2">
        <f t="shared" si="209"/>
        <v>-1.6205773733279919E-2</v>
      </c>
      <c r="G2261" s="2">
        <f t="shared" si="207"/>
        <v>1.451110362626418E-2</v>
      </c>
      <c r="H2261" s="2" t="str">
        <f t="shared" si="208"/>
        <v>Sell</v>
      </c>
    </row>
    <row r="2262" spans="1:8" ht="13.5" x14ac:dyDescent="0.25">
      <c r="A2262" s="3">
        <f>TITRES_STAT!B2265</f>
        <v>45587</v>
      </c>
      <c r="B2262" s="6">
        <f>TITRES_STAT!D2265</f>
        <v>6.7716000000000003</v>
      </c>
      <c r="C2262" s="2">
        <f t="shared" si="210"/>
        <v>6.7554004619510408</v>
      </c>
      <c r="D2262" s="2">
        <f t="shared" si="206"/>
        <v>6.7538598801801948</v>
      </c>
      <c r="E2262" s="2">
        <f t="shared" si="205"/>
        <v>1.540581770846039E-3</v>
      </c>
      <c r="F2262" s="2">
        <f t="shared" si="209"/>
        <v>-1.2656502632454728E-2</v>
      </c>
      <c r="G2262" s="2">
        <f t="shared" si="207"/>
        <v>1.4197084403300766E-2</v>
      </c>
      <c r="H2262" s="2" t="str">
        <f t="shared" si="208"/>
        <v>Sell</v>
      </c>
    </row>
    <row r="2263" spans="1:8" ht="13.5" x14ac:dyDescent="0.25">
      <c r="A2263" s="3">
        <f>TITRES_STAT!B2266</f>
        <v>45588</v>
      </c>
      <c r="B2263" s="6">
        <f>TITRES_STAT!D2266</f>
        <v>6.7622999999999998</v>
      </c>
      <c r="C2263" s="2">
        <f t="shared" si="210"/>
        <v>6.759338852420111</v>
      </c>
      <c r="D2263" s="2">
        <f t="shared" si="206"/>
        <v>6.7544850742409208</v>
      </c>
      <c r="E2263" s="2">
        <f t="shared" si="205"/>
        <v>4.8537781791901935E-3</v>
      </c>
      <c r="F2263" s="2">
        <f t="shared" si="209"/>
        <v>-9.154446470125744E-3</v>
      </c>
      <c r="G2263" s="2">
        <f t="shared" si="207"/>
        <v>1.4008224649315937E-2</v>
      </c>
      <c r="H2263" s="2" t="str">
        <f t="shared" si="208"/>
        <v>Sell</v>
      </c>
    </row>
    <row r="2264" spans="1:8" ht="13.5" x14ac:dyDescent="0.25">
      <c r="A2264" s="3">
        <f>TITRES_STAT!B2267</f>
        <v>45589</v>
      </c>
      <c r="B2264" s="6">
        <f>TITRES_STAT!D2267</f>
        <v>6.7809999999999997</v>
      </c>
      <c r="C2264" s="2">
        <f t="shared" si="210"/>
        <v>6.7612251828170162</v>
      </c>
      <c r="D2264" s="2">
        <f t="shared" si="206"/>
        <v>6.7564491428156677</v>
      </c>
      <c r="E2264" s="2">
        <f t="shared" si="205"/>
        <v>4.7760400013485693E-3</v>
      </c>
      <c r="F2264" s="2">
        <f t="shared" si="209"/>
        <v>-6.3683491758308817E-3</v>
      </c>
      <c r="G2264" s="2">
        <f t="shared" si="207"/>
        <v>1.1144389177179451E-2</v>
      </c>
      <c r="H2264" s="2" t="str">
        <f t="shared" si="208"/>
        <v>Sell</v>
      </c>
    </row>
    <row r="2265" spans="1:8" ht="13.5" x14ac:dyDescent="0.25">
      <c r="A2265" s="3">
        <f>TITRES_STAT!B2268</f>
        <v>45590</v>
      </c>
      <c r="B2265" s="6">
        <f>TITRES_STAT!D2268</f>
        <v>6.7435</v>
      </c>
      <c r="C2265" s="2">
        <f t="shared" si="210"/>
        <v>6.7613905393067064</v>
      </c>
      <c r="D2265" s="2">
        <f t="shared" si="206"/>
        <v>6.7554899470515437</v>
      </c>
      <c r="E2265" s="2">
        <f t="shared" si="205"/>
        <v>5.9005922551627066E-3</v>
      </c>
      <c r="F2265" s="2">
        <f t="shared" si="209"/>
        <v>-3.9145608896321649E-3</v>
      </c>
      <c r="G2265" s="2">
        <f t="shared" si="207"/>
        <v>9.8151531447948706E-3</v>
      </c>
      <c r="H2265" s="2" t="str">
        <f t="shared" si="208"/>
        <v>Sell</v>
      </c>
    </row>
    <row r="2266" spans="1:8" ht="13.5" x14ac:dyDescent="0.25">
      <c r="A2266" s="3">
        <f>TITRES_STAT!B2269</f>
        <v>45593</v>
      </c>
      <c r="B2266" s="6">
        <f>TITRES_STAT!D2269</f>
        <v>6.7435</v>
      </c>
      <c r="C2266" s="2">
        <f t="shared" si="210"/>
        <v>6.7701612255672128</v>
      </c>
      <c r="D2266" s="2">
        <f t="shared" si="206"/>
        <v>6.754601802825503</v>
      </c>
      <c r="E2266" s="2">
        <f t="shared" si="205"/>
        <v>1.5559422741709739E-2</v>
      </c>
      <c r="F2266" s="2">
        <f t="shared" si="209"/>
        <v>-1.9764163363784112E-5</v>
      </c>
      <c r="G2266" s="2">
        <f t="shared" si="207"/>
        <v>1.5579186905073523E-2</v>
      </c>
      <c r="H2266" s="2" t="str">
        <f t="shared" si="208"/>
        <v>Sell</v>
      </c>
    </row>
    <row r="2267" spans="1:8" ht="13.5" x14ac:dyDescent="0.25">
      <c r="A2267" s="3">
        <f>TITRES_STAT!B2270</f>
        <v>45594</v>
      </c>
      <c r="B2267" s="6">
        <f>TITRES_STAT!D2270</f>
        <v>6.8277999999999999</v>
      </c>
      <c r="C2267" s="2">
        <f t="shared" si="210"/>
        <v>6.7790287293261029</v>
      </c>
      <c r="D2267" s="2">
        <f t="shared" si="206"/>
        <v>6.7600238915050959</v>
      </c>
      <c r="E2267" s="2">
        <f t="shared" si="205"/>
        <v>1.9004837821007037E-2</v>
      </c>
      <c r="F2267" s="2">
        <f t="shared" si="209"/>
        <v>3.7851562335103803E-3</v>
      </c>
      <c r="G2267" s="2">
        <f t="shared" si="207"/>
        <v>1.5219681587496656E-2</v>
      </c>
      <c r="H2267" s="2" t="str">
        <f t="shared" si="208"/>
        <v>Sell</v>
      </c>
    </row>
    <row r="2268" spans="1:8" ht="13.5" x14ac:dyDescent="0.25">
      <c r="A2268" s="3">
        <f>TITRES_STAT!B2271</f>
        <v>45595</v>
      </c>
      <c r="B2268" s="6">
        <f>TITRES_STAT!D2271</f>
        <v>6.7435</v>
      </c>
      <c r="C2268" s="2">
        <f t="shared" si="210"/>
        <v>6.7865320017374717</v>
      </c>
      <c r="D2268" s="2">
        <f t="shared" si="206"/>
        <v>6.7587998995417546</v>
      </c>
      <c r="E2268" s="2">
        <f t="shared" ref="E2268:E2331" si="211">C2268-D2268</f>
        <v>2.773210219571709E-2</v>
      </c>
      <c r="F2268" s="2">
        <f t="shared" si="209"/>
        <v>8.5745454259517229E-3</v>
      </c>
      <c r="G2268" s="2">
        <f t="shared" si="207"/>
        <v>1.9157556769765369E-2</v>
      </c>
      <c r="H2268" s="2" t="str">
        <f t="shared" si="208"/>
        <v>Sell</v>
      </c>
    </row>
    <row r="2269" spans="1:8" ht="13.5" x14ac:dyDescent="0.25">
      <c r="A2269" s="3">
        <f>TITRES_STAT!B2272</f>
        <v>45596</v>
      </c>
      <c r="B2269" s="6">
        <f>TITRES_STAT!D2272</f>
        <v>6.6966999999999999</v>
      </c>
      <c r="C2269" s="2">
        <f t="shared" si="210"/>
        <v>6.7799116937778603</v>
      </c>
      <c r="D2269" s="2">
        <f t="shared" ref="D2269:D2332" si="212">$D$4*B2269+(1-$D$4)*D2268</f>
        <v>6.7541999069831062</v>
      </c>
      <c r="E2269" s="2">
        <f t="shared" si="211"/>
        <v>2.5711786794754055E-2</v>
      </c>
      <c r="F2269" s="2">
        <f t="shared" si="209"/>
        <v>1.200199369971219E-2</v>
      </c>
      <c r="G2269" s="2">
        <f t="shared" si="207"/>
        <v>1.3709793095041865E-2</v>
      </c>
      <c r="H2269" s="2" t="str">
        <f t="shared" si="208"/>
        <v>Sell</v>
      </c>
    </row>
    <row r="2270" spans="1:8" ht="13.5" x14ac:dyDescent="0.25">
      <c r="A2270" s="3">
        <f>TITRES_STAT!B2273</f>
        <v>45597</v>
      </c>
      <c r="B2270" s="6">
        <f>TITRES_STAT!D2273</f>
        <v>6.7248000000000001</v>
      </c>
      <c r="C2270" s="2">
        <f t="shared" si="210"/>
        <v>6.7800791255043436</v>
      </c>
      <c r="D2270" s="2">
        <f t="shared" si="212"/>
        <v>6.7520221360954693</v>
      </c>
      <c r="E2270" s="2">
        <f t="shared" si="211"/>
        <v>2.8056989408874244E-2</v>
      </c>
      <c r="F2270" s="2">
        <f t="shared" si="209"/>
        <v>1.5212992841544603E-2</v>
      </c>
      <c r="G2270" s="2">
        <f t="shared" si="207"/>
        <v>1.2843996567329641E-2</v>
      </c>
      <c r="H2270" s="2" t="str">
        <f t="shared" si="208"/>
        <v>Sell</v>
      </c>
    </row>
    <row r="2271" spans="1:8" ht="13.5" x14ac:dyDescent="0.25">
      <c r="A2271" s="3">
        <f>TITRES_STAT!B2274</f>
        <v>45600</v>
      </c>
      <c r="B2271" s="6">
        <f>TITRES_STAT!D2274</f>
        <v>6.7435</v>
      </c>
      <c r="C2271" s="2">
        <f t="shared" si="210"/>
        <v>6.7802207985036755</v>
      </c>
      <c r="D2271" s="2">
        <f t="shared" si="212"/>
        <v>6.7513908667550648</v>
      </c>
      <c r="E2271" s="2">
        <f t="shared" si="211"/>
        <v>2.8829931748610704E-2</v>
      </c>
      <c r="F2271" s="2">
        <f t="shared" si="209"/>
        <v>1.7936380622957826E-2</v>
      </c>
      <c r="G2271" s="2">
        <f t="shared" si="207"/>
        <v>1.0893551125652878E-2</v>
      </c>
      <c r="H2271" s="2" t="str">
        <f t="shared" si="208"/>
        <v>Sell</v>
      </c>
    </row>
    <row r="2272" spans="1:8" ht="13.5" x14ac:dyDescent="0.25">
      <c r="A2272" s="3">
        <f>TITRES_STAT!B2275</f>
        <v>45601</v>
      </c>
      <c r="B2272" s="6">
        <f>TITRES_STAT!D2275</f>
        <v>6.7435</v>
      </c>
      <c r="C2272" s="2">
        <f t="shared" si="210"/>
        <v>6.7788945218108019</v>
      </c>
      <c r="D2272" s="2">
        <f t="shared" si="212"/>
        <v>6.7508063581065407</v>
      </c>
      <c r="E2272" s="2">
        <f t="shared" si="211"/>
        <v>2.8088163704261149E-2</v>
      </c>
      <c r="F2272" s="2">
        <f t="shared" si="209"/>
        <v>1.9966737239218491E-2</v>
      </c>
      <c r="G2272" s="2">
        <f t="shared" si="207"/>
        <v>8.1214264650426582E-3</v>
      </c>
      <c r="H2272" s="2" t="str">
        <f t="shared" si="208"/>
        <v>Sell</v>
      </c>
    </row>
    <row r="2273" spans="1:8" ht="13.5" x14ac:dyDescent="0.25">
      <c r="A2273" s="3">
        <f>TITRES_STAT!B2276</f>
        <v>45602</v>
      </c>
      <c r="B2273" s="6">
        <f>TITRES_STAT!D2276</f>
        <v>6.7342000000000004</v>
      </c>
      <c r="C2273" s="2">
        <f t="shared" si="210"/>
        <v>6.7763415184552942</v>
      </c>
      <c r="D2273" s="2">
        <f t="shared" si="212"/>
        <v>6.7495762575060567</v>
      </c>
      <c r="E2273" s="2">
        <f t="shared" si="211"/>
        <v>2.6765260949237479E-2</v>
      </c>
      <c r="F2273" s="2">
        <f t="shared" si="209"/>
        <v>2.1326441981222289E-2</v>
      </c>
      <c r="G2273" s="2">
        <f t="shared" si="207"/>
        <v>5.4388189680151904E-3</v>
      </c>
      <c r="H2273" s="2" t="str">
        <f t="shared" si="208"/>
        <v>Sell</v>
      </c>
    </row>
    <row r="2274" spans="1:8" ht="13.5" x14ac:dyDescent="0.25">
      <c r="A2274" s="3">
        <f>TITRES_STAT!B2277</f>
        <v>45603</v>
      </c>
      <c r="B2274" s="6">
        <f>TITRES_STAT!D2277</f>
        <v>6.7342000000000004</v>
      </c>
      <c r="C2274" s="2">
        <f t="shared" si="210"/>
        <v>6.7770582079237105</v>
      </c>
      <c r="D2274" s="2">
        <f t="shared" si="212"/>
        <v>6.7484372754685715</v>
      </c>
      <c r="E2274" s="2">
        <f t="shared" si="211"/>
        <v>2.862093245513897E-2</v>
      </c>
      <c r="F2274" s="2">
        <f t="shared" si="209"/>
        <v>2.2785340076005627E-2</v>
      </c>
      <c r="G2274" s="2">
        <f t="shared" si="207"/>
        <v>5.8355923791333433E-3</v>
      </c>
      <c r="H2274" s="2" t="str">
        <f t="shared" si="208"/>
        <v>Sell</v>
      </c>
    </row>
    <row r="2275" spans="1:8" ht="13.5" x14ac:dyDescent="0.25">
      <c r="A2275" s="3">
        <f>TITRES_STAT!B2278</f>
        <v>45604</v>
      </c>
      <c r="B2275" s="6">
        <f>TITRES_STAT!D2278</f>
        <v>6.8372000000000002</v>
      </c>
      <c r="C2275" s="2">
        <f t="shared" si="210"/>
        <v>6.7718954067046777</v>
      </c>
      <c r="D2275" s="2">
        <f t="shared" si="212"/>
        <v>6.7550122921005293</v>
      </c>
      <c r="E2275" s="2">
        <f t="shared" si="211"/>
        <v>1.6883114604148375E-2</v>
      </c>
      <c r="F2275" s="2">
        <f t="shared" si="209"/>
        <v>2.1604894981634176E-2</v>
      </c>
      <c r="G2275" s="2">
        <f t="shared" si="207"/>
        <v>-4.7217803774858014E-3</v>
      </c>
      <c r="H2275" s="2" t="str">
        <f t="shared" si="208"/>
        <v>Hold</v>
      </c>
    </row>
    <row r="2276" spans="1:8" ht="13.5" x14ac:dyDescent="0.25">
      <c r="A2276" s="3">
        <f>TITRES_STAT!B2279</f>
        <v>45607</v>
      </c>
      <c r="B2276" s="6">
        <f>TITRES_STAT!D2279</f>
        <v>6.7809999999999997</v>
      </c>
      <c r="C2276" s="2">
        <f t="shared" si="210"/>
        <v>6.7675268825962664</v>
      </c>
      <c r="D2276" s="2">
        <f t="shared" si="212"/>
        <v>6.7569373075004897</v>
      </c>
      <c r="E2276" s="2">
        <f t="shared" si="211"/>
        <v>1.0589575095776738E-2</v>
      </c>
      <c r="F2276" s="2">
        <f t="shared" si="209"/>
        <v>1.9401831004462692E-2</v>
      </c>
      <c r="G2276" s="2">
        <f t="shared" ref="G2276:G2339" si="213">E2276-F2276</f>
        <v>-8.8122559086859543E-3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45608</v>
      </c>
      <c r="B2277" s="6">
        <f>TITRES_STAT!D2280</f>
        <v>6.7809999999999997</v>
      </c>
      <c r="C2277" s="2">
        <f t="shared" si="210"/>
        <v>6.7767996698891482</v>
      </c>
      <c r="D2277" s="2">
        <f t="shared" si="212"/>
        <v>6.7587197291671197</v>
      </c>
      <c r="E2277" s="2">
        <f t="shared" si="211"/>
        <v>1.8079940722028454E-2</v>
      </c>
      <c r="F2277" s="2">
        <f t="shared" ref="F2277:F2340" si="215">(E2277*(2/(10)))+((1-(2/10))*F2276)</f>
        <v>1.9137452947975843E-2</v>
      </c>
      <c r="G2277" s="2">
        <f t="shared" si="213"/>
        <v>-1.0575122259473893E-3</v>
      </c>
      <c r="H2277" s="2" t="str">
        <f t="shared" si="214"/>
        <v>Hold</v>
      </c>
    </row>
    <row r="2278" spans="1:8" ht="13.5" x14ac:dyDescent="0.25">
      <c r="A2278" s="3">
        <f>TITRES_STAT!B2281</f>
        <v>45609</v>
      </c>
      <c r="B2278" s="6">
        <f>TITRES_STAT!D2281</f>
        <v>6.7435</v>
      </c>
      <c r="C2278" s="2">
        <f t="shared" si="210"/>
        <v>6.7716766437523557</v>
      </c>
      <c r="D2278" s="2">
        <f t="shared" si="212"/>
        <v>6.7575923418214074</v>
      </c>
      <c r="E2278" s="2">
        <f t="shared" si="211"/>
        <v>1.4084301930948229E-2</v>
      </c>
      <c r="F2278" s="2">
        <f t="shared" si="215"/>
        <v>1.8126822744570323E-2</v>
      </c>
      <c r="G2278" s="2">
        <f t="shared" si="213"/>
        <v>-4.0425208136220941E-3</v>
      </c>
      <c r="H2278" s="2" t="str">
        <f t="shared" si="214"/>
        <v>Hold</v>
      </c>
    </row>
    <row r="2279" spans="1:8" ht="13.5" x14ac:dyDescent="0.25">
      <c r="A2279" s="3">
        <f>TITRES_STAT!B2282</f>
        <v>45610</v>
      </c>
      <c r="B2279" s="6">
        <f>TITRES_STAT!D2282</f>
        <v>6.7435</v>
      </c>
      <c r="C2279" s="2">
        <f t="shared" si="210"/>
        <v>6.7601417754827624</v>
      </c>
      <c r="D2279" s="2">
        <f t="shared" si="212"/>
        <v>6.7565484646494518</v>
      </c>
      <c r="E2279" s="2">
        <f t="shared" si="211"/>
        <v>3.5933108333106034E-3</v>
      </c>
      <c r="F2279" s="2">
        <f t="shared" si="215"/>
        <v>1.5220120362318379E-2</v>
      </c>
      <c r="G2279" s="2">
        <f t="shared" si="213"/>
        <v>-1.1626809529007775E-2</v>
      </c>
      <c r="H2279" s="2" t="str">
        <f t="shared" si="214"/>
        <v>Hold</v>
      </c>
    </row>
    <row r="2280" spans="1:8" ht="13.5" x14ac:dyDescent="0.25">
      <c r="A2280" s="3">
        <f>TITRES_STAT!B2283</f>
        <v>45611</v>
      </c>
      <c r="B2280" s="6">
        <f>TITRES_STAT!D2283</f>
        <v>6.7342000000000004</v>
      </c>
      <c r="C2280" s="2">
        <f t="shared" si="210"/>
        <v>6.7547045792546445</v>
      </c>
      <c r="D2280" s="2">
        <f t="shared" si="212"/>
        <v>6.7548930228235671</v>
      </c>
      <c r="E2280" s="2">
        <f t="shared" si="211"/>
        <v>-1.8844356892255831E-4</v>
      </c>
      <c r="F2280" s="2">
        <f t="shared" si="215"/>
        <v>1.2138407576070192E-2</v>
      </c>
      <c r="G2280" s="2">
        <f t="shared" si="213"/>
        <v>-1.232685114499275E-2</v>
      </c>
      <c r="H2280" s="2" t="str">
        <f t="shared" si="214"/>
        <v>Hold</v>
      </c>
    </row>
    <row r="2281" spans="1:8" ht="13.5" x14ac:dyDescent="0.25">
      <c r="A2281" s="3">
        <f>TITRES_STAT!B2284</f>
        <v>45614</v>
      </c>
      <c r="B2281" s="6">
        <f>TITRES_STAT!D2284</f>
        <v>6.6966999999999999</v>
      </c>
      <c r="C2281" s="2">
        <f t="shared" si="210"/>
        <v>6.7529807978308529</v>
      </c>
      <c r="D2281" s="2">
        <f t="shared" si="212"/>
        <v>6.7505824285403397</v>
      </c>
      <c r="E2281" s="2">
        <f t="shared" si="211"/>
        <v>2.3983692905131804E-3</v>
      </c>
      <c r="F2281" s="2">
        <f t="shared" si="215"/>
        <v>1.019039991895879E-2</v>
      </c>
      <c r="G2281" s="2">
        <f t="shared" si="213"/>
        <v>-7.7920306284456099E-3</v>
      </c>
      <c r="H2281" s="2" t="str">
        <f t="shared" si="214"/>
        <v>Hold</v>
      </c>
    </row>
    <row r="2282" spans="1:8" ht="13.5" x14ac:dyDescent="0.25">
      <c r="A2282" s="3">
        <f>TITRES_STAT!B2285</f>
        <v>45615</v>
      </c>
      <c r="B2282" s="6">
        <f>TITRES_STAT!D2285</f>
        <v>6.6966999999999999</v>
      </c>
      <c r="C2282" s="2">
        <f t="shared" si="210"/>
        <v>6.7515222135491832</v>
      </c>
      <c r="D2282" s="2">
        <f t="shared" si="212"/>
        <v>6.7465911375373517</v>
      </c>
      <c r="E2282" s="2">
        <f t="shared" si="211"/>
        <v>4.9310760118315144E-3</v>
      </c>
      <c r="F2282" s="2">
        <f t="shared" si="215"/>
        <v>9.1385351375333351E-3</v>
      </c>
      <c r="G2282" s="2">
        <f t="shared" si="213"/>
        <v>-4.2074591257018207E-3</v>
      </c>
      <c r="H2282" s="2" t="str">
        <f t="shared" si="214"/>
        <v>Hold</v>
      </c>
    </row>
    <row r="2283" spans="1:8" ht="13.5" x14ac:dyDescent="0.25">
      <c r="A2283" s="3">
        <f>TITRES_STAT!B2286</f>
        <v>45616</v>
      </c>
      <c r="B2283" s="6">
        <f>TITRES_STAT!D2286</f>
        <v>6.6498999999999997</v>
      </c>
      <c r="C2283" s="2">
        <f t="shared" si="210"/>
        <v>6.7488572576185391</v>
      </c>
      <c r="D2283" s="2">
        <f t="shared" si="212"/>
        <v>6.7394288310531039</v>
      </c>
      <c r="E2283" s="2">
        <f t="shared" si="211"/>
        <v>9.4284265654351884E-3</v>
      </c>
      <c r="F2283" s="2">
        <f t="shared" si="215"/>
        <v>9.1965134231137072E-3</v>
      </c>
      <c r="G2283" s="2">
        <f t="shared" si="213"/>
        <v>2.3191314232148125E-4</v>
      </c>
      <c r="H2283" s="2" t="str">
        <f t="shared" si="214"/>
        <v>Sell</v>
      </c>
    </row>
    <row r="2284" spans="1:8" ht="13.5" x14ac:dyDescent="0.25">
      <c r="A2284" s="3">
        <f>TITRES_STAT!B2287</f>
        <v>45617</v>
      </c>
      <c r="B2284" s="6">
        <f>TITRES_STAT!D2287</f>
        <v>6.6872999999999996</v>
      </c>
      <c r="C2284" s="2">
        <f t="shared" si="210"/>
        <v>6.7466022949079942</v>
      </c>
      <c r="D2284" s="2">
        <f t="shared" si="212"/>
        <v>6.7355674361602809</v>
      </c>
      <c r="E2284" s="2">
        <f t="shared" si="211"/>
        <v>1.1034858747713372E-2</v>
      </c>
      <c r="F2284" s="2">
        <f t="shared" si="215"/>
        <v>9.5641824880336405E-3</v>
      </c>
      <c r="G2284" s="2">
        <f t="shared" si="213"/>
        <v>1.4706762596797315E-3</v>
      </c>
      <c r="H2284" s="2" t="str">
        <f t="shared" si="214"/>
        <v>Sell</v>
      </c>
    </row>
    <row r="2285" spans="1:8" ht="13.5" x14ac:dyDescent="0.25">
      <c r="A2285" s="3">
        <f>TITRES_STAT!B2288</f>
        <v>45618</v>
      </c>
      <c r="B2285" s="6">
        <f>TITRES_STAT!D2288</f>
        <v>6.6966999999999999</v>
      </c>
      <c r="C2285" s="2">
        <f t="shared" si="210"/>
        <v>6.760540403383688</v>
      </c>
      <c r="D2285" s="2">
        <f t="shared" si="212"/>
        <v>6.7326883668150748</v>
      </c>
      <c r="E2285" s="2">
        <f t="shared" si="211"/>
        <v>2.7852036568613237E-2</v>
      </c>
      <c r="F2285" s="2">
        <f t="shared" si="215"/>
        <v>1.3221753304149561E-2</v>
      </c>
      <c r="G2285" s="2">
        <f t="shared" si="213"/>
        <v>1.4630283264463676E-2</v>
      </c>
      <c r="H2285" s="2" t="str">
        <f t="shared" si="214"/>
        <v>Sell</v>
      </c>
    </row>
    <row r="2286" spans="1:8" ht="13.5" x14ac:dyDescent="0.25">
      <c r="A2286" s="3">
        <f>TITRES_STAT!B2289</f>
        <v>45621</v>
      </c>
      <c r="B2286" s="6">
        <f>TITRES_STAT!D2289</f>
        <v>6.6498999999999997</v>
      </c>
      <c r="C2286" s="2">
        <f t="shared" si="210"/>
        <v>6.7636880336323513</v>
      </c>
      <c r="D2286" s="2">
        <f t="shared" si="212"/>
        <v>6.7265558951991435</v>
      </c>
      <c r="E2286" s="2">
        <f t="shared" si="211"/>
        <v>3.7132138433207729E-2</v>
      </c>
      <c r="F2286" s="2">
        <f t="shared" si="215"/>
        <v>1.8003830329961196E-2</v>
      </c>
      <c r="G2286" s="2">
        <f t="shared" si="213"/>
        <v>1.9128308103246533E-2</v>
      </c>
      <c r="H2286" s="2" t="str">
        <f t="shared" si="214"/>
        <v>Sell</v>
      </c>
    </row>
    <row r="2287" spans="1:8" ht="13.5" x14ac:dyDescent="0.25">
      <c r="A2287" s="3">
        <f>TITRES_STAT!B2290</f>
        <v>45622</v>
      </c>
      <c r="B2287" s="6">
        <f>TITRES_STAT!D2290</f>
        <v>6.6966999999999999</v>
      </c>
      <c r="C2287" s="2">
        <f t="shared" si="210"/>
        <v>6.7663514130735276</v>
      </c>
      <c r="D2287" s="2">
        <f t="shared" si="212"/>
        <v>6.724344347406614</v>
      </c>
      <c r="E2287" s="2">
        <f t="shared" si="211"/>
        <v>4.200706566691359E-2</v>
      </c>
      <c r="F2287" s="2">
        <f t="shared" si="215"/>
        <v>2.2804477397351676E-2</v>
      </c>
      <c r="G2287" s="2">
        <f t="shared" si="213"/>
        <v>1.9202588269561914E-2</v>
      </c>
      <c r="H2287" s="2" t="str">
        <f t="shared" si="214"/>
        <v>Sell</v>
      </c>
    </row>
    <row r="2288" spans="1:8" ht="13.5" x14ac:dyDescent="0.25">
      <c r="A2288" s="3">
        <f>TITRES_STAT!B2291</f>
        <v>45623</v>
      </c>
      <c r="B2288" s="6">
        <f>TITRES_STAT!D2291</f>
        <v>6.6966999999999999</v>
      </c>
      <c r="C2288" s="2">
        <f t="shared" si="210"/>
        <v>6.7628358110622155</v>
      </c>
      <c r="D2288" s="2">
        <f t="shared" si="212"/>
        <v>6.7222966179690866</v>
      </c>
      <c r="E2288" s="2">
        <f t="shared" si="211"/>
        <v>4.0539193093128922E-2</v>
      </c>
      <c r="F2288" s="2">
        <f t="shared" si="215"/>
        <v>2.6351420536507127E-2</v>
      </c>
      <c r="G2288" s="2">
        <f t="shared" si="213"/>
        <v>1.4187772556621795E-2</v>
      </c>
      <c r="H2288" s="2" t="str">
        <f t="shared" si="214"/>
        <v>Sell</v>
      </c>
    </row>
    <row r="2289" spans="1:8" ht="13.5" x14ac:dyDescent="0.25">
      <c r="A2289" s="3">
        <f>TITRES_STAT!B2292</f>
        <v>45624</v>
      </c>
      <c r="B2289" s="6">
        <f>TITRES_STAT!D2292</f>
        <v>6.6966999999999999</v>
      </c>
      <c r="C2289" s="2">
        <f t="shared" si="210"/>
        <v>6.759861070898797</v>
      </c>
      <c r="D2289" s="2">
        <f t="shared" si="212"/>
        <v>6.7204005721935989</v>
      </c>
      <c r="E2289" s="2">
        <f t="shared" si="211"/>
        <v>3.9460498705198077E-2</v>
      </c>
      <c r="F2289" s="2">
        <f t="shared" si="215"/>
        <v>2.8973236170245317E-2</v>
      </c>
      <c r="G2289" s="2">
        <f t="shared" si="213"/>
        <v>1.048726253495276E-2</v>
      </c>
      <c r="H2289" s="2" t="str">
        <f t="shared" si="214"/>
        <v>Sell</v>
      </c>
    </row>
    <row r="2290" spans="1:8" ht="13.5" x14ac:dyDescent="0.25">
      <c r="A2290" s="3">
        <f>TITRES_STAT!B2293</f>
        <v>45625</v>
      </c>
      <c r="B2290" s="6">
        <f>TITRES_STAT!D2293</f>
        <v>6.6498999999999997</v>
      </c>
      <c r="C2290" s="2">
        <f t="shared" si="210"/>
        <v>6.7559132138374434</v>
      </c>
      <c r="D2290" s="2">
        <f t="shared" si="212"/>
        <v>6.7151783075866662</v>
      </c>
      <c r="E2290" s="2">
        <f t="shared" si="211"/>
        <v>4.0734906250777136E-2</v>
      </c>
      <c r="F2290" s="2">
        <f t="shared" si="215"/>
        <v>3.1325570186351681E-2</v>
      </c>
      <c r="G2290" s="2">
        <f t="shared" si="213"/>
        <v>9.4093360644254553E-3</v>
      </c>
      <c r="H2290" s="2" t="str">
        <f t="shared" si="214"/>
        <v>Sell</v>
      </c>
    </row>
    <row r="2291" spans="1:8" ht="13.5" x14ac:dyDescent="0.25">
      <c r="A2291" s="3">
        <f>TITRES_STAT!B2294</f>
        <v>45628</v>
      </c>
      <c r="B2291" s="6">
        <f>TITRES_STAT!D2294</f>
        <v>6.6872999999999996</v>
      </c>
      <c r="C2291" s="2">
        <f t="shared" si="210"/>
        <v>6.7468034886316834</v>
      </c>
      <c r="D2291" s="2">
        <f t="shared" si="212"/>
        <v>6.7131132477654312</v>
      </c>
      <c r="E2291" s="2">
        <f t="shared" si="211"/>
        <v>3.3690240866252275E-2</v>
      </c>
      <c r="F2291" s="2">
        <f t="shared" si="215"/>
        <v>3.1798504322331805E-2</v>
      </c>
      <c r="G2291" s="2">
        <f t="shared" si="213"/>
        <v>1.8917365439204692E-3</v>
      </c>
      <c r="H2291" s="2" t="str">
        <f t="shared" si="214"/>
        <v>Sell</v>
      </c>
    </row>
    <row r="2292" spans="1:8" ht="13.5" x14ac:dyDescent="0.25">
      <c r="A2292" s="3">
        <f>TITRES_STAT!B2295</f>
        <v>45629</v>
      </c>
      <c r="B2292" s="6">
        <f>TITRES_STAT!D2295</f>
        <v>6.6498999999999997</v>
      </c>
      <c r="C2292" s="2">
        <f t="shared" si="210"/>
        <v>6.7390952596114246</v>
      </c>
      <c r="D2292" s="2">
        <f t="shared" si="212"/>
        <v>6.7084307849679918</v>
      </c>
      <c r="E2292" s="2">
        <f t="shared" si="211"/>
        <v>3.0664474643432804E-2</v>
      </c>
      <c r="F2292" s="2">
        <f t="shared" si="215"/>
        <v>3.1571698386552008E-2</v>
      </c>
      <c r="G2292" s="2">
        <f t="shared" si="213"/>
        <v>-9.0722374311920373E-4</v>
      </c>
      <c r="H2292" s="2" t="str">
        <f t="shared" si="214"/>
        <v>Hold</v>
      </c>
    </row>
    <row r="2293" spans="1:8" ht="13.5" x14ac:dyDescent="0.25">
      <c r="A2293" s="3">
        <f>TITRES_STAT!B2296</f>
        <v>45630</v>
      </c>
      <c r="B2293" s="6">
        <f>TITRES_STAT!D2296</f>
        <v>6.8372000000000002</v>
      </c>
      <c r="C2293" s="2">
        <f t="shared" si="210"/>
        <v>6.7253729119788979</v>
      </c>
      <c r="D2293" s="2">
        <f t="shared" si="212"/>
        <v>6.7179692453407327</v>
      </c>
      <c r="E2293" s="2">
        <f t="shared" si="211"/>
        <v>7.4036666381651628E-3</v>
      </c>
      <c r="F2293" s="2">
        <f t="shared" si="215"/>
        <v>2.673809203687464E-2</v>
      </c>
      <c r="G2293" s="2">
        <f t="shared" si="213"/>
        <v>-1.9334425398709477E-2</v>
      </c>
      <c r="H2293" s="2" t="str">
        <f t="shared" si="214"/>
        <v>Hold</v>
      </c>
    </row>
    <row r="2294" spans="1:8" ht="13.5" x14ac:dyDescent="0.25">
      <c r="A2294" s="3">
        <f>TITRES_STAT!B2297</f>
        <v>45631</v>
      </c>
      <c r="B2294" s="6">
        <f>TITRES_STAT!D2297</f>
        <v>6.7809999999999997</v>
      </c>
      <c r="C2294" s="2">
        <f t="shared" si="210"/>
        <v>6.7195155409052214</v>
      </c>
      <c r="D2294" s="2">
        <f t="shared" si="212"/>
        <v>6.7226381901303078</v>
      </c>
      <c r="E2294" s="2">
        <f t="shared" si="211"/>
        <v>-3.1226492250864268E-3</v>
      </c>
      <c r="F2294" s="2">
        <f t="shared" si="215"/>
        <v>2.0765943784482429E-2</v>
      </c>
      <c r="G2294" s="2">
        <f t="shared" si="213"/>
        <v>-2.3888593009568856E-2</v>
      </c>
      <c r="H2294" s="2" t="str">
        <f t="shared" si="214"/>
        <v>Hold</v>
      </c>
    </row>
    <row r="2295" spans="1:8" ht="13.5" x14ac:dyDescent="0.25">
      <c r="A2295" s="3">
        <f>TITRES_STAT!B2298</f>
        <v>45632</v>
      </c>
      <c r="B2295" s="6">
        <f>TITRES_STAT!D2298</f>
        <v>6.7716000000000003</v>
      </c>
      <c r="C2295" s="2">
        <f t="shared" si="210"/>
        <v>6.7160054576890333</v>
      </c>
      <c r="D2295" s="2">
        <f t="shared" si="212"/>
        <v>6.7262649908613961</v>
      </c>
      <c r="E2295" s="2">
        <f t="shared" si="211"/>
        <v>-1.0259533172362723E-2</v>
      </c>
      <c r="F2295" s="2">
        <f t="shared" si="215"/>
        <v>1.4560848393113399E-2</v>
      </c>
      <c r="G2295" s="2">
        <f t="shared" si="213"/>
        <v>-2.482038156547612E-2</v>
      </c>
      <c r="H2295" s="2" t="str">
        <f t="shared" si="214"/>
        <v>Hold</v>
      </c>
    </row>
    <row r="2296" spans="1:8" ht="13.5" x14ac:dyDescent="0.25">
      <c r="A2296" s="3">
        <f>TITRES_STAT!B2299</f>
        <v>45635</v>
      </c>
      <c r="B2296" s="6">
        <f>TITRES_STAT!D2299</f>
        <v>6.7809999999999997</v>
      </c>
      <c r="C2296" s="2">
        <f t="shared" si="210"/>
        <v>6.7058353872753358</v>
      </c>
      <c r="D2296" s="2">
        <f t="shared" si="212"/>
        <v>6.730319435982774</v>
      </c>
      <c r="E2296" s="2">
        <f t="shared" si="211"/>
        <v>-2.4484048707438255E-2</v>
      </c>
      <c r="F2296" s="2">
        <f t="shared" si="215"/>
        <v>6.7518689730030682E-3</v>
      </c>
      <c r="G2296" s="2">
        <f t="shared" si="213"/>
        <v>-3.1235917680441323E-2</v>
      </c>
      <c r="H2296" s="2" t="str">
        <f t="shared" si="214"/>
        <v>Hold</v>
      </c>
    </row>
    <row r="2297" spans="1:8" ht="13.5" x14ac:dyDescent="0.25">
      <c r="A2297" s="3">
        <f>TITRES_STAT!B2300</f>
        <v>45636</v>
      </c>
      <c r="B2297" s="6">
        <f>TITRES_STAT!D2300</f>
        <v>6.7716000000000003</v>
      </c>
      <c r="C2297" s="2">
        <f t="shared" si="210"/>
        <v>6.7044299430791305</v>
      </c>
      <c r="D2297" s="2">
        <f t="shared" si="212"/>
        <v>6.7333772555396054</v>
      </c>
      <c r="E2297" s="2">
        <f t="shared" si="211"/>
        <v>-2.8947312460474883E-2</v>
      </c>
      <c r="F2297" s="2">
        <f t="shared" si="215"/>
        <v>-3.8796731369252196E-4</v>
      </c>
      <c r="G2297" s="2">
        <f t="shared" si="213"/>
        <v>-2.855934514678236E-2</v>
      </c>
      <c r="H2297" s="2" t="str">
        <f t="shared" si="214"/>
        <v>Hold</v>
      </c>
    </row>
    <row r="2298" spans="1:8" ht="13.5" x14ac:dyDescent="0.25">
      <c r="A2298" s="3">
        <f>TITRES_STAT!B2301</f>
        <v>45637</v>
      </c>
      <c r="B2298" s="6">
        <f>TITRES_STAT!D2301</f>
        <v>6.7809999999999997</v>
      </c>
      <c r="C2298" s="2">
        <f t="shared" si="210"/>
        <v>6.7032407210669565</v>
      </c>
      <c r="D2298" s="2">
        <f t="shared" si="212"/>
        <v>6.7369048662403754</v>
      </c>
      <c r="E2298" s="2">
        <f t="shared" si="211"/>
        <v>-3.366414517341898E-2</v>
      </c>
      <c r="F2298" s="2">
        <f t="shared" si="215"/>
        <v>-7.0432028856378141E-3</v>
      </c>
      <c r="G2298" s="2">
        <f t="shared" si="213"/>
        <v>-2.6620942287781165E-2</v>
      </c>
      <c r="H2298" s="2" t="str">
        <f t="shared" si="214"/>
        <v>Hold</v>
      </c>
    </row>
    <row r="2299" spans="1:8" ht="13.5" x14ac:dyDescent="0.25">
      <c r="A2299" s="3">
        <f>TITRES_STAT!B2302</f>
        <v>45638</v>
      </c>
      <c r="B2299" s="6">
        <f>TITRES_STAT!D2302</f>
        <v>6.6779999999999999</v>
      </c>
      <c r="C2299" s="2">
        <f t="shared" si="210"/>
        <v>6.7022344562874245</v>
      </c>
      <c r="D2299" s="2">
        <f t="shared" si="212"/>
        <v>6.732541542815162</v>
      </c>
      <c r="E2299" s="2">
        <f t="shared" si="211"/>
        <v>-3.0307086527737503E-2</v>
      </c>
      <c r="F2299" s="2">
        <f t="shared" si="215"/>
        <v>-1.1695979614057751E-2</v>
      </c>
      <c r="G2299" s="2">
        <f t="shared" si="213"/>
        <v>-1.8611106913679752E-2</v>
      </c>
      <c r="H2299" s="2" t="str">
        <f t="shared" si="214"/>
        <v>Hold</v>
      </c>
    </row>
    <row r="2300" spans="1:8" ht="13.5" x14ac:dyDescent="0.25">
      <c r="A2300" s="3">
        <f>TITRES_STAT!B2303</f>
        <v>45639</v>
      </c>
      <c r="B2300" s="6">
        <f>TITRES_STAT!D2303</f>
        <v>6.7435</v>
      </c>
      <c r="C2300" s="2">
        <f t="shared" si="210"/>
        <v>6.6941830014739745</v>
      </c>
      <c r="D2300" s="2">
        <f t="shared" si="212"/>
        <v>6.7333532803844101</v>
      </c>
      <c r="E2300" s="2">
        <f t="shared" si="211"/>
        <v>-3.9170278910435563E-2</v>
      </c>
      <c r="F2300" s="2">
        <f t="shared" si="215"/>
        <v>-1.7190839473333316E-2</v>
      </c>
      <c r="G2300" s="2">
        <f t="shared" si="213"/>
        <v>-2.1979439437102247E-2</v>
      </c>
      <c r="H2300" s="2" t="str">
        <f t="shared" si="214"/>
        <v>Hold</v>
      </c>
    </row>
    <row r="2301" spans="1:8" ht="13.5" x14ac:dyDescent="0.25">
      <c r="A2301" s="3">
        <f>TITRES_STAT!B2304</f>
        <v>45642</v>
      </c>
      <c r="B2301" s="6">
        <f>TITRES_STAT!D2304</f>
        <v>6.7435</v>
      </c>
      <c r="C2301" s="2">
        <f t="shared" si="210"/>
        <v>6.6931240781702863</v>
      </c>
      <c r="D2301" s="2">
        <f t="shared" si="212"/>
        <v>6.7341048892448239</v>
      </c>
      <c r="E2301" s="2">
        <f t="shared" si="211"/>
        <v>-4.0980811074537549E-2</v>
      </c>
      <c r="F2301" s="2">
        <f t="shared" si="215"/>
        <v>-2.1948833793574166E-2</v>
      </c>
      <c r="G2301" s="2">
        <f t="shared" si="213"/>
        <v>-1.9031977280963383E-2</v>
      </c>
      <c r="H2301" s="2" t="str">
        <f t="shared" si="214"/>
        <v>Hold</v>
      </c>
    </row>
    <row r="2302" spans="1:8" ht="13.5" x14ac:dyDescent="0.25">
      <c r="A2302" s="3">
        <f>TITRES_STAT!B2305</f>
        <v>45644</v>
      </c>
      <c r="B2302" s="6">
        <f>TITRES_STAT!D2305</f>
        <v>6.7435</v>
      </c>
      <c r="C2302" s="2">
        <f t="shared" si="210"/>
        <v>6.6864742199902425</v>
      </c>
      <c r="D2302" s="2">
        <f t="shared" si="212"/>
        <v>6.7348008233748367</v>
      </c>
      <c r="E2302" s="2">
        <f t="shared" si="211"/>
        <v>-4.8326603384594158E-2</v>
      </c>
      <c r="F2302" s="2">
        <f t="shared" si="215"/>
        <v>-2.7224387711778163E-2</v>
      </c>
      <c r="G2302" s="2">
        <f t="shared" si="213"/>
        <v>-2.1102215672815994E-2</v>
      </c>
      <c r="H2302" s="2" t="str">
        <f t="shared" si="214"/>
        <v>Hold</v>
      </c>
    </row>
    <row r="2303" spans="1:8" ht="13.5" x14ac:dyDescent="0.25">
      <c r="A2303" s="3">
        <f>TITRES_STAT!B2306</f>
        <v>45645</v>
      </c>
      <c r="B2303" s="6">
        <f>TITRES_STAT!D2306</f>
        <v>6.6029999999999998</v>
      </c>
      <c r="C2303" s="2">
        <f t="shared" si="210"/>
        <v>6.7096628015302056</v>
      </c>
      <c r="D2303" s="2">
        <f t="shared" si="212"/>
        <v>6.7250377994211448</v>
      </c>
      <c r="E2303" s="2">
        <f t="shared" si="211"/>
        <v>-1.5374997890939213E-2</v>
      </c>
      <c r="F2303" s="2">
        <f t="shared" si="215"/>
        <v>-2.4854509747610377E-2</v>
      </c>
      <c r="G2303" s="2">
        <f t="shared" si="213"/>
        <v>9.4795118566711641E-3</v>
      </c>
      <c r="H2303" s="2" t="str">
        <f t="shared" si="214"/>
        <v>Sell</v>
      </c>
    </row>
    <row r="2304" spans="1:8" ht="13.5" x14ac:dyDescent="0.25">
      <c r="A2304" s="3">
        <f>TITRES_STAT!B2307</f>
        <v>45646</v>
      </c>
      <c r="B2304" s="6">
        <f>TITRES_STAT!D2307</f>
        <v>6.6029999999999998</v>
      </c>
      <c r="C2304" s="2">
        <f t="shared" si="210"/>
        <v>6.7206377551409426</v>
      </c>
      <c r="D2304" s="2">
        <f t="shared" si="212"/>
        <v>6.7159979624269859</v>
      </c>
      <c r="E2304" s="2">
        <f t="shared" si="211"/>
        <v>4.6397927139567585E-3</v>
      </c>
      <c r="F2304" s="2">
        <f t="shared" si="215"/>
        <v>-1.8955649255296948E-2</v>
      </c>
      <c r="G2304" s="2">
        <f t="shared" si="213"/>
        <v>2.3595441969253707E-2</v>
      </c>
      <c r="H2304" s="2" t="str">
        <f t="shared" si="214"/>
        <v>Sell</v>
      </c>
    </row>
    <row r="2305" spans="1:8" ht="13.5" x14ac:dyDescent="0.25">
      <c r="A2305" s="3">
        <f>TITRES_STAT!B2308</f>
        <v>45649</v>
      </c>
      <c r="B2305" s="6">
        <f>TITRES_STAT!D2308</f>
        <v>6.6029999999999998</v>
      </c>
      <c r="C2305" s="2">
        <f t="shared" si="210"/>
        <v>6.7284781005038745</v>
      </c>
      <c r="D2305" s="2">
        <f t="shared" si="212"/>
        <v>6.7076277429879498</v>
      </c>
      <c r="E2305" s="2">
        <f t="shared" si="211"/>
        <v>2.0850357515924678E-2</v>
      </c>
      <c r="F2305" s="2">
        <f t="shared" si="215"/>
        <v>-1.0994447901052624E-2</v>
      </c>
      <c r="G2305" s="2">
        <f t="shared" si="213"/>
        <v>3.1844805416977304E-2</v>
      </c>
      <c r="H2305" s="2" t="str">
        <f t="shared" si="214"/>
        <v>Sell</v>
      </c>
    </row>
    <row r="2306" spans="1:8" ht="13.5" x14ac:dyDescent="0.25">
      <c r="A2306" s="3">
        <f>TITRES_STAT!B2309</f>
        <v>45650</v>
      </c>
      <c r="B2306" s="6">
        <f>TITRES_STAT!D2309</f>
        <v>6.5937000000000001</v>
      </c>
      <c r="C2306" s="2">
        <f t="shared" si="210"/>
        <v>6.7365583927340476</v>
      </c>
      <c r="D2306" s="2">
        <f t="shared" si="212"/>
        <v>6.6991886509147678</v>
      </c>
      <c r="E2306" s="2">
        <f t="shared" si="211"/>
        <v>3.7369741819279767E-2</v>
      </c>
      <c r="F2306" s="2">
        <f t="shared" si="215"/>
        <v>-1.3216099569861462E-3</v>
      </c>
      <c r="G2306" s="2">
        <f t="shared" si="213"/>
        <v>3.8691351776265911E-2</v>
      </c>
      <c r="H2306" s="2" t="str">
        <f t="shared" si="214"/>
        <v>Sell</v>
      </c>
    </row>
    <row r="2307" spans="1:8" ht="13.5" x14ac:dyDescent="0.25">
      <c r="A2307" s="3">
        <f>TITRES_STAT!B2310</f>
        <v>45651</v>
      </c>
      <c r="B2307" s="6">
        <f>TITRES_STAT!D2310</f>
        <v>6.5281000000000002</v>
      </c>
      <c r="C2307" s="2">
        <f t="shared" si="210"/>
        <v>6.7419494092365024</v>
      </c>
      <c r="D2307" s="2">
        <f t="shared" si="212"/>
        <v>6.6865154175136734</v>
      </c>
      <c r="E2307" s="2">
        <f t="shared" si="211"/>
        <v>5.5433991722829035E-2</v>
      </c>
      <c r="F2307" s="2">
        <f t="shared" si="215"/>
        <v>1.0029510378976892E-2</v>
      </c>
      <c r="G2307" s="2">
        <f t="shared" si="213"/>
        <v>4.5404481343852145E-2</v>
      </c>
      <c r="H2307" s="2" t="str">
        <f t="shared" si="214"/>
        <v>Sell</v>
      </c>
    </row>
    <row r="2308" spans="1:8" ht="13.5" x14ac:dyDescent="0.25">
      <c r="A2308" s="3">
        <f>TITRES_STAT!B2311</f>
        <v>45652</v>
      </c>
      <c r="B2308" s="6">
        <f>TITRES_STAT!D2311</f>
        <v>6.6685999999999996</v>
      </c>
      <c r="C2308" s="2">
        <f t="shared" si="210"/>
        <v>6.7479571924308868</v>
      </c>
      <c r="D2308" s="2">
        <f t="shared" si="212"/>
        <v>6.6851883495496969</v>
      </c>
      <c r="E2308" s="2">
        <f t="shared" si="211"/>
        <v>6.276884288118989E-2</v>
      </c>
      <c r="F2308" s="2">
        <f t="shared" si="215"/>
        <v>2.0577376879419493E-2</v>
      </c>
      <c r="G2308" s="2">
        <f t="shared" si="213"/>
        <v>4.21914660017704E-2</v>
      </c>
      <c r="H2308" s="2" t="str">
        <f t="shared" si="214"/>
        <v>Sell</v>
      </c>
    </row>
    <row r="2309" spans="1:8" ht="13.5" x14ac:dyDescent="0.25">
      <c r="A2309" s="3">
        <f>TITRES_STAT!B2312</f>
        <v>45653</v>
      </c>
      <c r="B2309" s="6">
        <f>TITRES_STAT!D2312</f>
        <v>6.6498999999999997</v>
      </c>
      <c r="C2309" s="2">
        <f t="shared" si="210"/>
        <v>6.7371945474415202</v>
      </c>
      <c r="D2309" s="2">
        <f t="shared" si="212"/>
        <v>6.6825743977312015</v>
      </c>
      <c r="E2309" s="2">
        <f t="shared" si="211"/>
        <v>5.4620149710318699E-2</v>
      </c>
      <c r="F2309" s="2">
        <f t="shared" si="215"/>
        <v>2.7385931445599337E-2</v>
      </c>
      <c r="G2309" s="2">
        <f t="shared" si="213"/>
        <v>2.7234218264719362E-2</v>
      </c>
      <c r="H2309" s="2" t="str">
        <f t="shared" si="214"/>
        <v>Sell</v>
      </c>
    </row>
    <row r="2310" spans="1:8" ht="13.5" x14ac:dyDescent="0.25">
      <c r="A2310" s="3">
        <f>TITRES_STAT!B2313</f>
        <v>45656</v>
      </c>
      <c r="B2310" s="6">
        <f>TITRES_STAT!D2313</f>
        <v>6.6498999999999997</v>
      </c>
      <c r="C2310" s="2">
        <f t="shared" si="210"/>
        <v>6.7381646170659018</v>
      </c>
      <c r="D2310" s="2">
        <f t="shared" si="212"/>
        <v>6.6801540719733348</v>
      </c>
      <c r="E2310" s="2">
        <f t="shared" si="211"/>
        <v>5.8010545092566979E-2</v>
      </c>
      <c r="F2310" s="2">
        <f t="shared" si="215"/>
        <v>3.3510854174992867E-2</v>
      </c>
      <c r="G2310" s="2">
        <f t="shared" si="213"/>
        <v>2.4499690917574111E-2</v>
      </c>
      <c r="H2310" s="2" t="str">
        <f t="shared" si="214"/>
        <v>Sell</v>
      </c>
    </row>
    <row r="2311" spans="1:8" ht="13.5" x14ac:dyDescent="0.25">
      <c r="A2311" s="3">
        <f>TITRES_STAT!B2314</f>
        <v>45657</v>
      </c>
      <c r="B2311" s="6">
        <f>TITRES_STAT!D2314</f>
        <v>6.6779999999999999</v>
      </c>
      <c r="C2311" s="2">
        <f t="shared" si="210"/>
        <v>6.7389854452096092</v>
      </c>
      <c r="D2311" s="2">
        <f t="shared" si="212"/>
        <v>6.6799945110864209</v>
      </c>
      <c r="E2311" s="2">
        <f t="shared" si="211"/>
        <v>5.8990934123188232E-2</v>
      </c>
      <c r="F2311" s="2">
        <f t="shared" si="215"/>
        <v>3.8606870164631941E-2</v>
      </c>
      <c r="G2311" s="2">
        <f t="shared" si="213"/>
        <v>2.0384063958556291E-2</v>
      </c>
      <c r="H2311" s="2" t="str">
        <f t="shared" si="214"/>
        <v>Sell</v>
      </c>
    </row>
    <row r="2312" spans="1:8" ht="13.5" x14ac:dyDescent="0.25">
      <c r="A2312" s="3">
        <f>TITRES_STAT!B2315</f>
        <v>45659</v>
      </c>
      <c r="B2312" s="6">
        <f>TITRES_STAT!D2315</f>
        <v>6.5468000000000002</v>
      </c>
      <c r="C2312" s="2">
        <f t="shared" si="210"/>
        <v>6.739679992100438</v>
      </c>
      <c r="D2312" s="2">
        <f t="shared" si="212"/>
        <v>6.670128251005945</v>
      </c>
      <c r="E2312" s="2">
        <f t="shared" si="211"/>
        <v>6.9551741094493025E-2</v>
      </c>
      <c r="F2312" s="2">
        <f t="shared" si="215"/>
        <v>4.4795844350604158E-2</v>
      </c>
      <c r="G2312" s="2">
        <f t="shared" si="213"/>
        <v>2.4755896743888867E-2</v>
      </c>
      <c r="H2312" s="2" t="str">
        <f t="shared" si="214"/>
        <v>Sell</v>
      </c>
    </row>
    <row r="2313" spans="1:8" ht="13.5" x14ac:dyDescent="0.25">
      <c r="A2313" s="3">
        <f>TITRES_STAT!B2316</f>
        <v>45660</v>
      </c>
      <c r="B2313" s="6">
        <f>TITRES_STAT!D2316</f>
        <v>6.6029999999999998</v>
      </c>
      <c r="C2313" s="2">
        <f t="shared" si="210"/>
        <v>6.7186523010080634</v>
      </c>
      <c r="D2313" s="2">
        <f t="shared" si="212"/>
        <v>6.6651557879684677</v>
      </c>
      <c r="E2313" s="2">
        <f t="shared" si="211"/>
        <v>5.3496513039595683E-2</v>
      </c>
      <c r="F2313" s="2">
        <f t="shared" si="215"/>
        <v>4.6535978088402465E-2</v>
      </c>
      <c r="G2313" s="2">
        <f t="shared" si="213"/>
        <v>6.9605349511932188E-3</v>
      </c>
      <c r="H2313" s="2" t="str">
        <f t="shared" si="214"/>
        <v>Sell</v>
      </c>
    </row>
    <row r="2314" spans="1:8" ht="13.5" x14ac:dyDescent="0.25">
      <c r="A2314" s="3">
        <f>TITRES_STAT!B2317</f>
        <v>45663</v>
      </c>
      <c r="B2314" s="6">
        <f>TITRES_STAT!D2317</f>
        <v>6.4905999999999997</v>
      </c>
      <c r="C2314" s="2">
        <f t="shared" si="210"/>
        <v>6.7008596393145154</v>
      </c>
      <c r="D2314" s="2">
        <f t="shared" si="212"/>
        <v>6.652225729600433</v>
      </c>
      <c r="E2314" s="2">
        <f t="shared" si="211"/>
        <v>4.8633909714082435E-2</v>
      </c>
      <c r="F2314" s="2">
        <f t="shared" si="215"/>
        <v>4.6955564413538459E-2</v>
      </c>
      <c r="G2314" s="2">
        <f t="shared" si="213"/>
        <v>1.6783453005439763E-3</v>
      </c>
      <c r="H2314" s="2" t="str">
        <f t="shared" si="214"/>
        <v>Sell</v>
      </c>
    </row>
    <row r="2315" spans="1:8" ht="13.5" x14ac:dyDescent="0.25">
      <c r="A2315" s="3">
        <f>TITRES_STAT!B2318</f>
        <v>45664</v>
      </c>
      <c r="B2315" s="6">
        <f>TITRES_STAT!D2318</f>
        <v>6.4905999999999997</v>
      </c>
      <c r="C2315" s="2">
        <f t="shared" si="210"/>
        <v>6.6858043101892051</v>
      </c>
      <c r="D2315" s="2">
        <f t="shared" si="212"/>
        <v>6.6402534533337345</v>
      </c>
      <c r="E2315" s="2">
        <f t="shared" si="211"/>
        <v>4.5550856855470556E-2</v>
      </c>
      <c r="F2315" s="2">
        <f t="shared" si="215"/>
        <v>4.6674622901924881E-2</v>
      </c>
      <c r="G2315" s="2">
        <f t="shared" si="213"/>
        <v>-1.1237660464543248E-3</v>
      </c>
      <c r="H2315" s="2" t="str">
        <f t="shared" si="214"/>
        <v>Hold</v>
      </c>
    </row>
    <row r="2316" spans="1:8" ht="13.5" x14ac:dyDescent="0.25">
      <c r="A2316" s="3">
        <f>TITRES_STAT!B2319</f>
        <v>45665</v>
      </c>
      <c r="B2316" s="6">
        <f>TITRES_STAT!D2319</f>
        <v>6.5094000000000003</v>
      </c>
      <c r="C2316" s="2">
        <f t="shared" si="210"/>
        <v>6.6716344163139425</v>
      </c>
      <c r="D2316" s="2">
        <f t="shared" si="212"/>
        <v>6.6305606049386423</v>
      </c>
      <c r="E2316" s="2">
        <f t="shared" si="211"/>
        <v>4.1073811375300195E-2</v>
      </c>
      <c r="F2316" s="2">
        <f t="shared" si="215"/>
        <v>4.5554460596599941E-2</v>
      </c>
      <c r="G2316" s="2">
        <f t="shared" si="213"/>
        <v>-4.4806492212997456E-3</v>
      </c>
      <c r="H2316" s="2" t="str">
        <f t="shared" si="214"/>
        <v>Hold</v>
      </c>
    </row>
    <row r="2317" spans="1:8" ht="13.5" x14ac:dyDescent="0.25">
      <c r="A2317" s="3">
        <f>TITRES_STAT!B2320</f>
        <v>45666</v>
      </c>
      <c r="B2317" s="6">
        <f>TITRES_STAT!D2320</f>
        <v>6.4438000000000004</v>
      </c>
      <c r="C2317" s="2">
        <f t="shared" si="210"/>
        <v>6.6495521984194896</v>
      </c>
      <c r="D2317" s="2">
        <f t="shared" si="212"/>
        <v>6.616726486054298</v>
      </c>
      <c r="E2317" s="2">
        <f t="shared" si="211"/>
        <v>3.2825712365191606E-2</v>
      </c>
      <c r="F2317" s="2">
        <f t="shared" si="215"/>
        <v>4.3008710950318274E-2</v>
      </c>
      <c r="G2317" s="2">
        <f t="shared" si="213"/>
        <v>-1.0182998585126668E-2</v>
      </c>
      <c r="H2317" s="2" t="str">
        <f t="shared" si="214"/>
        <v>Hold</v>
      </c>
    </row>
    <row r="2318" spans="1:8" ht="13.5" x14ac:dyDescent="0.25">
      <c r="A2318" s="3">
        <f>TITRES_STAT!B2321</f>
        <v>45667</v>
      </c>
      <c r="B2318" s="6">
        <f>TITRES_STAT!D2321</f>
        <v>6.5561999999999996</v>
      </c>
      <c r="C2318" s="2">
        <f t="shared" si="210"/>
        <v>6.6524826294318755</v>
      </c>
      <c r="D2318" s="2">
        <f t="shared" si="212"/>
        <v>6.6122430426428691</v>
      </c>
      <c r="E2318" s="2">
        <f t="shared" si="211"/>
        <v>4.023958678900641E-2</v>
      </c>
      <c r="F2318" s="2">
        <f t="shared" si="215"/>
        <v>4.2454886118055903E-2</v>
      </c>
      <c r="G2318" s="2">
        <f t="shared" si="213"/>
        <v>-2.2152993290494929E-3</v>
      </c>
      <c r="H2318" s="2" t="str">
        <f t="shared" si="214"/>
        <v>Hold</v>
      </c>
    </row>
    <row r="2319" spans="1:8" ht="13.5" x14ac:dyDescent="0.25">
      <c r="A2319" s="3">
        <f>TITRES_STAT!B2322</f>
        <v>45670</v>
      </c>
      <c r="B2319" s="6">
        <f>TITRES_STAT!D2322</f>
        <v>6.5</v>
      </c>
      <c r="C2319" s="2">
        <f t="shared" ref="C2319:C2382" si="216">$C$4*B2309+C2318*(1-$C$4)</f>
        <v>6.6520853018269719</v>
      </c>
      <c r="D2319" s="2">
        <f t="shared" si="212"/>
        <v>6.6039287431878417</v>
      </c>
      <c r="E2319" s="2">
        <f t="shared" si="211"/>
        <v>4.8156558639130154E-2</v>
      </c>
      <c r="F2319" s="2">
        <f t="shared" si="215"/>
        <v>4.3595220622270753E-2</v>
      </c>
      <c r="G2319" s="2">
        <f t="shared" si="213"/>
        <v>4.5613380168594009E-3</v>
      </c>
      <c r="H2319" s="2" t="str">
        <f t="shared" si="214"/>
        <v>Sell</v>
      </c>
    </row>
    <row r="2320" spans="1:8" ht="13.5" x14ac:dyDescent="0.25">
      <c r="A2320" s="3">
        <f>TITRES_STAT!B2323</f>
        <v>45671</v>
      </c>
      <c r="B2320" s="6">
        <f>TITRES_STAT!D2323</f>
        <v>6.5561999999999996</v>
      </c>
      <c r="C2320" s="2">
        <f t="shared" si="216"/>
        <v>6.6517491015458994</v>
      </c>
      <c r="D2320" s="2">
        <f t="shared" si="212"/>
        <v>6.6003932807294836</v>
      </c>
      <c r="E2320" s="2">
        <f t="shared" si="211"/>
        <v>5.1355820816415765E-2</v>
      </c>
      <c r="F2320" s="2">
        <f t="shared" si="215"/>
        <v>4.5147340661099752E-2</v>
      </c>
      <c r="G2320" s="2">
        <f t="shared" si="213"/>
        <v>6.2084801553160124E-3</v>
      </c>
      <c r="H2320" s="2" t="str">
        <f t="shared" si="214"/>
        <v>Sell</v>
      </c>
    </row>
    <row r="2321" spans="1:8" ht="13.5" x14ac:dyDescent="0.25">
      <c r="A2321" s="3">
        <f>TITRES_STAT!B2324</f>
        <v>45672</v>
      </c>
      <c r="B2321" s="6">
        <f>TITRES_STAT!D2324</f>
        <v>6.6029999999999998</v>
      </c>
      <c r="C2321" s="2">
        <f t="shared" si="216"/>
        <v>6.6557877013080677</v>
      </c>
      <c r="D2321" s="2">
        <f t="shared" si="212"/>
        <v>6.6005863710458179</v>
      </c>
      <c r="E2321" s="2">
        <f t="shared" si="211"/>
        <v>5.5201330262249826E-2</v>
      </c>
      <c r="F2321" s="2">
        <f t="shared" si="215"/>
        <v>4.7158138581329771E-2</v>
      </c>
      <c r="G2321" s="2">
        <f t="shared" si="213"/>
        <v>8.0431916809200546E-3</v>
      </c>
      <c r="H2321" s="2" t="str">
        <f t="shared" si="214"/>
        <v>Sell</v>
      </c>
    </row>
    <row r="2322" spans="1:8" ht="13.5" x14ac:dyDescent="0.25">
      <c r="A2322" s="3">
        <f>TITRES_STAT!B2325</f>
        <v>45673</v>
      </c>
      <c r="B2322" s="6">
        <f>TITRES_STAT!D2325</f>
        <v>6.6029999999999998</v>
      </c>
      <c r="C2322" s="2">
        <f t="shared" si="216"/>
        <v>6.6390203626452884</v>
      </c>
      <c r="D2322" s="2">
        <f t="shared" si="212"/>
        <v>6.6007651583757569</v>
      </c>
      <c r="E2322" s="2">
        <f t="shared" si="211"/>
        <v>3.825520426953144E-2</v>
      </c>
      <c r="F2322" s="2">
        <f t="shared" si="215"/>
        <v>4.5377551718970108E-2</v>
      </c>
      <c r="G2322" s="2">
        <f t="shared" si="213"/>
        <v>-7.1223474494386679E-3</v>
      </c>
      <c r="H2322" s="2" t="str">
        <f t="shared" si="214"/>
        <v>Hold</v>
      </c>
    </row>
    <row r="2323" spans="1:8" ht="13.5" x14ac:dyDescent="0.25">
      <c r="A2323" s="3">
        <f>TITRES_STAT!B2326</f>
        <v>45674</v>
      </c>
      <c r="B2323" s="6">
        <f>TITRES_STAT!D2326</f>
        <v>6.5374999999999996</v>
      </c>
      <c r="C2323" s="2">
        <f t="shared" si="216"/>
        <v>6.6334787683921679</v>
      </c>
      <c r="D2323" s="2">
        <f t="shared" si="212"/>
        <v>6.5960788503479231</v>
      </c>
      <c r="E2323" s="2">
        <f t="shared" si="211"/>
        <v>3.7399918044244806E-2</v>
      </c>
      <c r="F2323" s="2">
        <f t="shared" si="215"/>
        <v>4.3782024984025045E-2</v>
      </c>
      <c r="G2323" s="2">
        <f t="shared" si="213"/>
        <v>-6.3821069397802382E-3</v>
      </c>
      <c r="H2323" s="2" t="str">
        <f t="shared" si="214"/>
        <v>Hold</v>
      </c>
    </row>
    <row r="2324" spans="1:8" ht="13.5" x14ac:dyDescent="0.25">
      <c r="A2324" s="3">
        <f>TITRES_STAT!B2327</f>
        <v>45677</v>
      </c>
      <c r="B2324" s="6">
        <f>TITRES_STAT!D2327</f>
        <v>6.5374999999999996</v>
      </c>
      <c r="C2324" s="2">
        <f t="shared" si="216"/>
        <v>6.6114974194087575</v>
      </c>
      <c r="D2324" s="2">
        <f t="shared" si="212"/>
        <v>6.5917396762480767</v>
      </c>
      <c r="E2324" s="2">
        <f t="shared" si="211"/>
        <v>1.9757743160680796E-2</v>
      </c>
      <c r="F2324" s="2">
        <f t="shared" si="215"/>
        <v>3.8977168619356198E-2</v>
      </c>
      <c r="G2324" s="2">
        <f t="shared" si="213"/>
        <v>-1.9219425458675402E-2</v>
      </c>
      <c r="H2324" s="2" t="str">
        <f t="shared" si="214"/>
        <v>Hold</v>
      </c>
    </row>
    <row r="2325" spans="1:8" ht="13.5" x14ac:dyDescent="0.25">
      <c r="A2325" s="3">
        <f>TITRES_STAT!B2328</f>
        <v>45678</v>
      </c>
      <c r="B2325" s="6">
        <f>TITRES_STAT!D2328</f>
        <v>6.5937000000000001</v>
      </c>
      <c r="C2325" s="2">
        <f t="shared" si="216"/>
        <v>6.592897816422794</v>
      </c>
      <c r="D2325" s="2">
        <f t="shared" si="212"/>
        <v>6.5918848854148857</v>
      </c>
      <c r="E2325" s="2">
        <f t="shared" si="211"/>
        <v>1.0129310079083353E-3</v>
      </c>
      <c r="F2325" s="2">
        <f t="shared" si="215"/>
        <v>3.1384321097066625E-2</v>
      </c>
      <c r="G2325" s="2">
        <f t="shared" si="213"/>
        <v>-3.037139008915829E-2</v>
      </c>
      <c r="H2325" s="2" t="str">
        <f t="shared" si="214"/>
        <v>Hold</v>
      </c>
    </row>
    <row r="2326" spans="1:8" ht="13.5" x14ac:dyDescent="0.25">
      <c r="A2326" s="3">
        <f>TITRES_STAT!B2329</f>
        <v>45679</v>
      </c>
      <c r="B2326" s="6">
        <f>TITRES_STAT!D2329</f>
        <v>6.7153999999999998</v>
      </c>
      <c r="C2326" s="2">
        <f t="shared" si="216"/>
        <v>6.5800519985115953</v>
      </c>
      <c r="D2326" s="2">
        <f t="shared" si="212"/>
        <v>6.6010341531619314</v>
      </c>
      <c r="E2326" s="2">
        <f t="shared" si="211"/>
        <v>-2.0982154650336149E-2</v>
      </c>
      <c r="F2326" s="2">
        <f t="shared" si="215"/>
        <v>2.0911025947586072E-2</v>
      </c>
      <c r="G2326" s="2">
        <f t="shared" si="213"/>
        <v>-4.1893180597922221E-2</v>
      </c>
      <c r="H2326" s="2" t="str">
        <f t="shared" si="214"/>
        <v>Hold</v>
      </c>
    </row>
    <row r="2327" spans="1:8" ht="13.5" x14ac:dyDescent="0.25">
      <c r="A2327" s="3">
        <f>TITRES_STAT!B2330</f>
        <v>45680</v>
      </c>
      <c r="B2327" s="6">
        <f>TITRES_STAT!D2330</f>
        <v>6.6405000000000003</v>
      </c>
      <c r="C2327" s="2">
        <f t="shared" si="216"/>
        <v>6.5590901525867338</v>
      </c>
      <c r="D2327" s="2">
        <f t="shared" si="212"/>
        <v>6.6039575492240106</v>
      </c>
      <c r="E2327" s="2">
        <f t="shared" si="211"/>
        <v>-4.4867396637276791E-2</v>
      </c>
      <c r="F2327" s="2">
        <f t="shared" si="215"/>
        <v>7.7553414306135004E-3</v>
      </c>
      <c r="G2327" s="2">
        <f t="shared" si="213"/>
        <v>-5.2622738067890293E-2</v>
      </c>
      <c r="H2327" s="2" t="str">
        <f t="shared" si="214"/>
        <v>Hold</v>
      </c>
    </row>
    <row r="2328" spans="1:8" ht="13.5" x14ac:dyDescent="0.25">
      <c r="A2328" s="3">
        <f>TITRES_STAT!B2331</f>
        <v>45681</v>
      </c>
      <c r="B2328" s="6">
        <f>TITRES_STAT!D2331</f>
        <v>6.6029999999999998</v>
      </c>
      <c r="C2328" s="2">
        <f t="shared" si="216"/>
        <v>6.5586455137272353</v>
      </c>
      <c r="D2328" s="2">
        <f t="shared" si="212"/>
        <v>6.6038866196518615</v>
      </c>
      <c r="E2328" s="2">
        <f t="shared" si="211"/>
        <v>-4.5241105924626268E-2</v>
      </c>
      <c r="F2328" s="2">
        <f t="shared" si="215"/>
        <v>-2.8439480404344533E-3</v>
      </c>
      <c r="G2328" s="2">
        <f t="shared" si="213"/>
        <v>-4.2397157884191815E-2</v>
      </c>
      <c r="H2328" s="2" t="str">
        <f t="shared" si="214"/>
        <v>Hold</v>
      </c>
    </row>
    <row r="2329" spans="1:8" ht="13.5" x14ac:dyDescent="0.25">
      <c r="A2329" s="3">
        <f>TITRES_STAT!B2332</f>
        <v>45684</v>
      </c>
      <c r="B2329" s="6">
        <f>TITRES_STAT!D2332</f>
        <v>6.6029999999999998</v>
      </c>
      <c r="C2329" s="2">
        <f t="shared" si="216"/>
        <v>6.5496231269999683</v>
      </c>
      <c r="D2329" s="2">
        <f t="shared" si="212"/>
        <v>6.6038209441220941</v>
      </c>
      <c r="E2329" s="2">
        <f t="shared" si="211"/>
        <v>-5.4197817122125791E-2</v>
      </c>
      <c r="F2329" s="2">
        <f t="shared" si="215"/>
        <v>-1.3114721856772722E-2</v>
      </c>
      <c r="G2329" s="2">
        <f t="shared" si="213"/>
        <v>-4.1083095265353073E-2</v>
      </c>
      <c r="H2329" s="2" t="str">
        <f t="shared" si="214"/>
        <v>Hold</v>
      </c>
    </row>
    <row r="2330" spans="1:8" ht="13.5" x14ac:dyDescent="0.25">
      <c r="A2330" s="3">
        <f>TITRES_STAT!B2333</f>
        <v>45685</v>
      </c>
      <c r="B2330" s="6">
        <f>TITRES_STAT!D2333</f>
        <v>6.5186999999999999</v>
      </c>
      <c r="C2330" s="2">
        <f t="shared" si="216"/>
        <v>6.5506349536153579</v>
      </c>
      <c r="D2330" s="2">
        <f t="shared" si="212"/>
        <v>6.5975156890019386</v>
      </c>
      <c r="E2330" s="2">
        <f t="shared" si="211"/>
        <v>-4.6880735386580774E-2</v>
      </c>
      <c r="F2330" s="2">
        <f t="shared" si="215"/>
        <v>-1.9867924562734333E-2</v>
      </c>
      <c r="G2330" s="2">
        <f t="shared" si="213"/>
        <v>-2.7012810823846441E-2</v>
      </c>
      <c r="H2330" s="2" t="str">
        <f t="shared" si="214"/>
        <v>Hold</v>
      </c>
    </row>
    <row r="2331" spans="1:8" ht="13.5" x14ac:dyDescent="0.25">
      <c r="A2331" s="3">
        <f>TITRES_STAT!B2334</f>
        <v>45686</v>
      </c>
      <c r="B2331" s="6">
        <f>TITRES_STAT!D2334</f>
        <v>6.6311</v>
      </c>
      <c r="C2331" s="2">
        <f t="shared" si="216"/>
        <v>6.558691114597611</v>
      </c>
      <c r="D2331" s="2">
        <f t="shared" si="212"/>
        <v>6.6000034157425356</v>
      </c>
      <c r="E2331" s="2">
        <f t="shared" si="211"/>
        <v>-4.1312301144924568E-2</v>
      </c>
      <c r="F2331" s="2">
        <f t="shared" si="215"/>
        <v>-2.415679987917238E-2</v>
      </c>
      <c r="G2331" s="2">
        <f t="shared" si="213"/>
        <v>-1.7155501265752188E-2</v>
      </c>
      <c r="H2331" s="2" t="str">
        <f t="shared" si="214"/>
        <v>Hold</v>
      </c>
    </row>
    <row r="2332" spans="1:8" ht="13.5" x14ac:dyDescent="0.25">
      <c r="A2332" s="3">
        <f>TITRES_STAT!B2335</f>
        <v>45687</v>
      </c>
      <c r="B2332" s="6">
        <f>TITRES_STAT!D2335</f>
        <v>6.5561999999999996</v>
      </c>
      <c r="C2332" s="2">
        <f t="shared" si="216"/>
        <v>6.5655078661979793</v>
      </c>
      <c r="D2332" s="2">
        <f t="shared" si="212"/>
        <v>6.5967587182801255</v>
      </c>
      <c r="E2332" s="2">
        <f t="shared" ref="E2332:E2395" si="217">C2332-D2332</f>
        <v>-3.1250852082146174E-2</v>
      </c>
      <c r="F2332" s="2">
        <f t="shared" si="215"/>
        <v>-2.5575610319767138E-2</v>
      </c>
      <c r="G2332" s="2">
        <f t="shared" si="213"/>
        <v>-5.6752417623790359E-3</v>
      </c>
      <c r="H2332" s="2" t="str">
        <f t="shared" si="214"/>
        <v>Hold</v>
      </c>
    </row>
    <row r="2333" spans="1:8" ht="13.5" x14ac:dyDescent="0.25">
      <c r="A2333" s="3">
        <f>TITRES_STAT!B2336</f>
        <v>45688</v>
      </c>
      <c r="B2333" s="6">
        <f>TITRES_STAT!D2336</f>
        <v>6.5561999999999996</v>
      </c>
      <c r="C2333" s="2">
        <f t="shared" si="216"/>
        <v>6.5611989637059818</v>
      </c>
      <c r="D2333" s="2">
        <f t="shared" ref="D2333:D2396" si="218">$D$4*B2333+(1-$D$4)*D2332</f>
        <v>6.5937543687778941</v>
      </c>
      <c r="E2333" s="2">
        <f t="shared" si="217"/>
        <v>-3.2555405071912347E-2</v>
      </c>
      <c r="F2333" s="2">
        <f t="shared" si="215"/>
        <v>-2.6971569270196182E-2</v>
      </c>
      <c r="G2333" s="2">
        <f t="shared" si="213"/>
        <v>-5.5838358017161645E-3</v>
      </c>
      <c r="H2333" s="2" t="str">
        <f t="shared" si="214"/>
        <v>Hold</v>
      </c>
    </row>
    <row r="2334" spans="1:8" ht="13.5" x14ac:dyDescent="0.25">
      <c r="A2334" s="3">
        <f>TITRES_STAT!B2337</f>
        <v>45691</v>
      </c>
      <c r="B2334" s="6">
        <f>TITRES_STAT!D2337</f>
        <v>6.6029999999999998</v>
      </c>
      <c r="C2334" s="2">
        <f t="shared" si="216"/>
        <v>6.5575529692896772</v>
      </c>
      <c r="D2334" s="2">
        <f t="shared" si="218"/>
        <v>6.5944392303499013</v>
      </c>
      <c r="E2334" s="2">
        <f t="shared" si="217"/>
        <v>-3.6886261060224079E-2</v>
      </c>
      <c r="F2334" s="2">
        <f t="shared" si="215"/>
        <v>-2.8954507628201762E-2</v>
      </c>
      <c r="G2334" s="2">
        <f t="shared" si="213"/>
        <v>-7.9317534320223169E-3</v>
      </c>
      <c r="H2334" s="2" t="str">
        <f t="shared" si="214"/>
        <v>Hold</v>
      </c>
    </row>
    <row r="2335" spans="1:8" ht="13.5" x14ac:dyDescent="0.25">
      <c r="A2335" s="3">
        <f>TITRES_STAT!B2338</f>
        <v>45692</v>
      </c>
      <c r="B2335" s="6">
        <f>TITRES_STAT!D2338</f>
        <v>6.6029999999999998</v>
      </c>
      <c r="C2335" s="2">
        <f t="shared" si="216"/>
        <v>6.5631140509374193</v>
      </c>
      <c r="D2335" s="2">
        <f t="shared" si="218"/>
        <v>6.5950733614350936</v>
      </c>
      <c r="E2335" s="2">
        <f t="shared" si="217"/>
        <v>-3.1959310497674309E-2</v>
      </c>
      <c r="F2335" s="2">
        <f t="shared" si="215"/>
        <v>-2.9555468202096272E-2</v>
      </c>
      <c r="G2335" s="2">
        <f t="shared" si="213"/>
        <v>-2.4038422955780375E-3</v>
      </c>
      <c r="H2335" s="2" t="str">
        <f t="shared" si="214"/>
        <v>Hold</v>
      </c>
    </row>
    <row r="2336" spans="1:8" ht="13.5" x14ac:dyDescent="0.25">
      <c r="A2336" s="3">
        <f>TITRES_STAT!B2339</f>
        <v>45693</v>
      </c>
      <c r="B2336" s="6">
        <f>TITRES_STAT!D2339</f>
        <v>6.5561999999999996</v>
      </c>
      <c r="C2336" s="2">
        <f t="shared" si="216"/>
        <v>6.5865426584855085</v>
      </c>
      <c r="D2336" s="2">
        <f t="shared" si="218"/>
        <v>6.5921938531806425</v>
      </c>
      <c r="E2336" s="2">
        <f t="shared" si="217"/>
        <v>-5.6511946951340875E-3</v>
      </c>
      <c r="F2336" s="2">
        <f t="shared" si="215"/>
        <v>-2.4774613500703837E-2</v>
      </c>
      <c r="G2336" s="2">
        <f t="shared" si="213"/>
        <v>1.9123418805569749E-2</v>
      </c>
      <c r="H2336" s="2" t="str">
        <f t="shared" si="214"/>
        <v>Sell</v>
      </c>
    </row>
    <row r="2337" spans="1:8" ht="13.5" x14ac:dyDescent="0.25">
      <c r="A2337" s="3">
        <f>TITRES_STAT!B2340</f>
        <v>45694</v>
      </c>
      <c r="B2337" s="6">
        <f>TITRES_STAT!D2340</f>
        <v>6.5561999999999996</v>
      </c>
      <c r="C2337" s="2">
        <f t="shared" si="216"/>
        <v>6.5948437879492765</v>
      </c>
      <c r="D2337" s="2">
        <f t="shared" si="218"/>
        <v>6.5895276418339286</v>
      </c>
      <c r="E2337" s="2">
        <f t="shared" si="217"/>
        <v>5.3161461153479195E-3</v>
      </c>
      <c r="F2337" s="2">
        <f t="shared" si="215"/>
        <v>-1.8756461577493489E-2</v>
      </c>
      <c r="G2337" s="2">
        <f t="shared" si="213"/>
        <v>2.4072607692841409E-2</v>
      </c>
      <c r="H2337" s="2" t="str">
        <f t="shared" si="214"/>
        <v>Sell</v>
      </c>
    </row>
    <row r="2338" spans="1:8" ht="13.5" x14ac:dyDescent="0.25">
      <c r="A2338" s="3">
        <f>TITRES_STAT!B2341</f>
        <v>45695</v>
      </c>
      <c r="B2338" s="6">
        <f>TITRES_STAT!D2341</f>
        <v>6.5561999999999996</v>
      </c>
      <c r="C2338" s="2">
        <f t="shared" si="216"/>
        <v>6.5960985898032334</v>
      </c>
      <c r="D2338" s="2">
        <f t="shared" si="218"/>
        <v>6.5870589276240077</v>
      </c>
      <c r="E2338" s="2">
        <f t="shared" si="217"/>
        <v>9.0396621792256937E-3</v>
      </c>
      <c r="F2338" s="2">
        <f t="shared" si="215"/>
        <v>-1.3197236826149653E-2</v>
      </c>
      <c r="G2338" s="2">
        <f t="shared" si="213"/>
        <v>2.2236899005375347E-2</v>
      </c>
      <c r="H2338" s="2" t="str">
        <f t="shared" si="214"/>
        <v>Sell</v>
      </c>
    </row>
    <row r="2339" spans="1:8" ht="13.5" x14ac:dyDescent="0.25">
      <c r="A2339" s="3">
        <f>TITRES_STAT!B2342</f>
        <v>45698</v>
      </c>
      <c r="B2339" s="6">
        <f>TITRES_STAT!D2342</f>
        <v>6.5937000000000001</v>
      </c>
      <c r="C2339" s="2">
        <f t="shared" si="216"/>
        <v>6.5971603452181213</v>
      </c>
      <c r="D2339" s="2">
        <f t="shared" si="218"/>
        <v>6.5875508589111176</v>
      </c>
      <c r="E2339" s="2">
        <f t="shared" si="217"/>
        <v>9.6094863070037562E-3</v>
      </c>
      <c r="F2339" s="2">
        <f t="shared" si="215"/>
        <v>-8.6358921995189734E-3</v>
      </c>
      <c r="G2339" s="2">
        <f t="shared" si="213"/>
        <v>1.824537850652273E-2</v>
      </c>
      <c r="H2339" s="2" t="str">
        <f t="shared" si="214"/>
        <v>Sell</v>
      </c>
    </row>
    <row r="2340" spans="1:8" ht="13.5" x14ac:dyDescent="0.25">
      <c r="A2340" s="3">
        <f>TITRES_STAT!B2343</f>
        <v>45699</v>
      </c>
      <c r="B2340" s="6">
        <f>TITRES_STAT!D2343</f>
        <v>6.5561999999999996</v>
      </c>
      <c r="C2340" s="2">
        <f t="shared" si="216"/>
        <v>6.5850895228768715</v>
      </c>
      <c r="D2340" s="2">
        <f t="shared" si="218"/>
        <v>6.5852285730658497</v>
      </c>
      <c r="E2340" s="2">
        <f t="shared" si="217"/>
        <v>-1.3905018897819588E-4</v>
      </c>
      <c r="F2340" s="2">
        <f t="shared" si="215"/>
        <v>-6.9365237974108188E-3</v>
      </c>
      <c r="G2340" s="2">
        <f t="shared" ref="G2340:G2403" si="219">E2340-F2340</f>
        <v>6.7974736084326229E-3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45700</v>
      </c>
      <c r="B2341" s="6">
        <f>TITRES_STAT!D2344</f>
        <v>6.5561999999999996</v>
      </c>
      <c r="C2341" s="2">
        <f t="shared" si="216"/>
        <v>6.592168057818891</v>
      </c>
      <c r="D2341" s="2">
        <f t="shared" si="218"/>
        <v>6.5830783083943052</v>
      </c>
      <c r="E2341" s="2">
        <f t="shared" si="217"/>
        <v>9.0897494245858468E-3</v>
      </c>
      <c r="F2341" s="2">
        <f t="shared" ref="F2341:F2404" si="221">(E2341*(2/(10)))+((1-(2/10))*F2340)</f>
        <v>-3.731269153011486E-3</v>
      </c>
      <c r="G2341" s="2">
        <f t="shared" si="219"/>
        <v>1.2821018577597333E-2</v>
      </c>
      <c r="H2341" s="2" t="str">
        <f t="shared" si="220"/>
        <v>Sell</v>
      </c>
    </row>
    <row r="2342" spans="1:8" ht="13.5" x14ac:dyDescent="0.25">
      <c r="A2342" s="3">
        <f>TITRES_STAT!B2345</f>
        <v>45701</v>
      </c>
      <c r="B2342" s="6">
        <f>TITRES_STAT!D2345</f>
        <v>6.5374999999999996</v>
      </c>
      <c r="C2342" s="2">
        <f t="shared" si="216"/>
        <v>6.5866345104621384</v>
      </c>
      <c r="D2342" s="2">
        <f t="shared" si="218"/>
        <v>6.5797021374021343</v>
      </c>
      <c r="E2342" s="2">
        <f t="shared" si="217"/>
        <v>6.93237306000416E-3</v>
      </c>
      <c r="F2342" s="2">
        <f t="shared" si="221"/>
        <v>-1.5985407104083568E-3</v>
      </c>
      <c r="G2342" s="2">
        <f t="shared" si="219"/>
        <v>8.5309137704125161E-3</v>
      </c>
      <c r="H2342" s="2" t="str">
        <f t="shared" si="220"/>
        <v>Sell</v>
      </c>
    </row>
    <row r="2343" spans="1:8" ht="13.5" x14ac:dyDescent="0.25">
      <c r="A2343" s="3">
        <f>TITRES_STAT!B2346</f>
        <v>45702</v>
      </c>
      <c r="B2343" s="6">
        <f>TITRES_STAT!D2346</f>
        <v>6.4905999999999997</v>
      </c>
      <c r="C2343" s="2">
        <f t="shared" si="216"/>
        <v>6.5819522780833477</v>
      </c>
      <c r="D2343" s="2">
        <f t="shared" si="218"/>
        <v>6.5731019790760508</v>
      </c>
      <c r="E2343" s="2">
        <f t="shared" si="217"/>
        <v>8.8502990072969467E-3</v>
      </c>
      <c r="F2343" s="2">
        <f t="shared" si="221"/>
        <v>4.9122723313270379E-4</v>
      </c>
      <c r="G2343" s="2">
        <f t="shared" si="219"/>
        <v>8.3590717741642423E-3</v>
      </c>
      <c r="H2343" s="2" t="str">
        <f t="shared" si="220"/>
        <v>Sell</v>
      </c>
    </row>
    <row r="2344" spans="1:8" ht="13.5" x14ac:dyDescent="0.25">
      <c r="A2344" s="3">
        <f>TITRES_STAT!B2347</f>
        <v>45705</v>
      </c>
      <c r="B2344" s="6">
        <f>TITRES_STAT!D2347</f>
        <v>6.5281000000000002</v>
      </c>
      <c r="C2344" s="2">
        <f t="shared" si="216"/>
        <v>6.5851903891474475</v>
      </c>
      <c r="D2344" s="2">
        <f t="shared" si="218"/>
        <v>6.5697684991444909</v>
      </c>
      <c r="E2344" s="2">
        <f t="shared" si="217"/>
        <v>1.5421890002956573E-2</v>
      </c>
      <c r="F2344" s="2">
        <f t="shared" si="221"/>
        <v>3.4773597870974777E-3</v>
      </c>
      <c r="G2344" s="2">
        <f t="shared" si="219"/>
        <v>1.1944530215859096E-2</v>
      </c>
      <c r="H2344" s="2" t="str">
        <f t="shared" si="220"/>
        <v>Sell</v>
      </c>
    </row>
    <row r="2345" spans="1:8" ht="13.5" x14ac:dyDescent="0.25">
      <c r="A2345" s="3">
        <f>TITRES_STAT!B2348</f>
        <v>45706</v>
      </c>
      <c r="B2345" s="6">
        <f>TITRES_STAT!D2348</f>
        <v>6.5094000000000003</v>
      </c>
      <c r="C2345" s="2">
        <f t="shared" si="216"/>
        <v>6.5879303292786098</v>
      </c>
      <c r="D2345" s="2">
        <f t="shared" si="218"/>
        <v>6.5652967584671211</v>
      </c>
      <c r="E2345" s="2">
        <f t="shared" si="217"/>
        <v>2.2633570811488646E-2</v>
      </c>
      <c r="F2345" s="2">
        <f t="shared" si="221"/>
        <v>7.3086019919757113E-3</v>
      </c>
      <c r="G2345" s="2">
        <f t="shared" si="219"/>
        <v>1.5324968819512935E-2</v>
      </c>
      <c r="H2345" s="2" t="str">
        <f t="shared" si="220"/>
        <v>Sell</v>
      </c>
    </row>
    <row r="2346" spans="1:8" ht="13.5" x14ac:dyDescent="0.25">
      <c r="A2346" s="3">
        <f>TITRES_STAT!B2349</f>
        <v>45707</v>
      </c>
      <c r="B2346" s="6">
        <f>TITRES_STAT!D2349</f>
        <v>6.4905999999999997</v>
      </c>
      <c r="C2346" s="2">
        <f t="shared" si="216"/>
        <v>6.5830487401588229</v>
      </c>
      <c r="D2346" s="2">
        <f t="shared" si="218"/>
        <v>6.5597636652473348</v>
      </c>
      <c r="E2346" s="2">
        <f t="shared" si="217"/>
        <v>2.3285074911488124E-2</v>
      </c>
      <c r="F2346" s="2">
        <f t="shared" si="221"/>
        <v>1.0503896575878195E-2</v>
      </c>
      <c r="G2346" s="2">
        <f t="shared" si="219"/>
        <v>1.2781178335609929E-2</v>
      </c>
      <c r="H2346" s="2" t="str">
        <f t="shared" si="220"/>
        <v>Sell</v>
      </c>
    </row>
    <row r="2347" spans="1:8" ht="13.5" x14ac:dyDescent="0.25">
      <c r="A2347" s="3">
        <f>TITRES_STAT!B2350</f>
        <v>45708</v>
      </c>
      <c r="B2347" s="6">
        <f>TITRES_STAT!D2350</f>
        <v>6.4813000000000001</v>
      </c>
      <c r="C2347" s="2">
        <f t="shared" si="216"/>
        <v>6.5789181647497728</v>
      </c>
      <c r="D2347" s="2">
        <f t="shared" si="218"/>
        <v>6.5539515418956809</v>
      </c>
      <c r="E2347" s="2">
        <f t="shared" si="217"/>
        <v>2.4966622854091902E-2</v>
      </c>
      <c r="F2347" s="2">
        <f t="shared" si="221"/>
        <v>1.3396441831520937E-2</v>
      </c>
      <c r="G2347" s="2">
        <f t="shared" si="219"/>
        <v>1.1570181022570965E-2</v>
      </c>
      <c r="H2347" s="2" t="str">
        <f t="shared" si="220"/>
        <v>Sell</v>
      </c>
    </row>
    <row r="2348" spans="1:8" ht="13.5" x14ac:dyDescent="0.25">
      <c r="A2348" s="3">
        <f>TITRES_STAT!B2351</f>
        <v>45709</v>
      </c>
      <c r="B2348" s="6">
        <f>TITRES_STAT!D2351</f>
        <v>6.4905999999999997</v>
      </c>
      <c r="C2348" s="2">
        <f t="shared" si="216"/>
        <v>6.5754230624805761</v>
      </c>
      <c r="D2348" s="2">
        <f t="shared" si="218"/>
        <v>6.5492588350885939</v>
      </c>
      <c r="E2348" s="2">
        <f t="shared" si="217"/>
        <v>2.6164227391982209E-2</v>
      </c>
      <c r="F2348" s="2">
        <f t="shared" si="221"/>
        <v>1.5949998943613194E-2</v>
      </c>
      <c r="G2348" s="2">
        <f t="shared" si="219"/>
        <v>1.0214228448369014E-2</v>
      </c>
      <c r="H2348" s="2" t="str">
        <f t="shared" si="220"/>
        <v>Sell</v>
      </c>
    </row>
    <row r="2349" spans="1:8" ht="13.5" x14ac:dyDescent="0.25">
      <c r="A2349" s="3">
        <f>TITRES_STAT!B2352</f>
        <v>45712</v>
      </c>
      <c r="B2349" s="6">
        <f>TITRES_STAT!D2352</f>
        <v>6.5</v>
      </c>
      <c r="C2349" s="2">
        <f t="shared" si="216"/>
        <v>6.5782348990220259</v>
      </c>
      <c r="D2349" s="2">
        <f t="shared" si="218"/>
        <v>6.5456100324894395</v>
      </c>
      <c r="E2349" s="2">
        <f t="shared" si="217"/>
        <v>3.2624866532586339E-2</v>
      </c>
      <c r="F2349" s="2">
        <f t="shared" si="221"/>
        <v>1.9284972461407826E-2</v>
      </c>
      <c r="G2349" s="2">
        <f t="shared" si="219"/>
        <v>1.3339894071178512E-2</v>
      </c>
      <c r="H2349" s="2" t="str">
        <f t="shared" si="220"/>
        <v>Sell</v>
      </c>
    </row>
    <row r="2350" spans="1:8" ht="13.5" x14ac:dyDescent="0.25">
      <c r="A2350" s="3">
        <f>TITRES_STAT!B2353</f>
        <v>45713</v>
      </c>
      <c r="B2350" s="6">
        <f>TITRES_STAT!D2353</f>
        <v>6.4813000000000001</v>
      </c>
      <c r="C2350" s="2">
        <f t="shared" si="216"/>
        <v>6.5748449145570991</v>
      </c>
      <c r="D2350" s="2">
        <f t="shared" si="218"/>
        <v>6.5408463263791106</v>
      </c>
      <c r="E2350" s="2">
        <f t="shared" si="217"/>
        <v>3.3998588177988509E-2</v>
      </c>
      <c r="F2350" s="2">
        <f t="shared" si="221"/>
        <v>2.2227695604723964E-2</v>
      </c>
      <c r="G2350" s="2">
        <f t="shared" si="219"/>
        <v>1.1770892573264545E-2</v>
      </c>
      <c r="H2350" s="2" t="str">
        <f t="shared" si="220"/>
        <v>Sell</v>
      </c>
    </row>
    <row r="2351" spans="1:8" ht="13.5" x14ac:dyDescent="0.25">
      <c r="A2351" s="3">
        <f>TITRES_STAT!B2354</f>
        <v>45714</v>
      </c>
      <c r="B2351" s="6">
        <f>TITRES_STAT!D2354</f>
        <v>6.5</v>
      </c>
      <c r="C2351" s="2">
        <f t="shared" si="216"/>
        <v>6.571976466163699</v>
      </c>
      <c r="D2351" s="2">
        <f t="shared" si="218"/>
        <v>6.5378206725732513</v>
      </c>
      <c r="E2351" s="2">
        <f t="shared" si="217"/>
        <v>3.4155793590447736E-2</v>
      </c>
      <c r="F2351" s="2">
        <f t="shared" si="221"/>
        <v>2.461331520186872E-2</v>
      </c>
      <c r="G2351" s="2">
        <f t="shared" si="219"/>
        <v>9.5424783885790163E-3</v>
      </c>
      <c r="H2351" s="2" t="str">
        <f t="shared" si="220"/>
        <v>Sell</v>
      </c>
    </row>
    <row r="2352" spans="1:8" ht="13.5" x14ac:dyDescent="0.25">
      <c r="A2352" s="3">
        <f>TITRES_STAT!B2355</f>
        <v>45715</v>
      </c>
      <c r="B2352" s="6">
        <f>TITRES_STAT!D2355</f>
        <v>6.6498999999999997</v>
      </c>
      <c r="C2352" s="2">
        <f t="shared" si="216"/>
        <v>6.566672394446206</v>
      </c>
      <c r="D2352" s="2">
        <f t="shared" si="218"/>
        <v>6.5461228449752333</v>
      </c>
      <c r="E2352" s="2">
        <f t="shared" si="217"/>
        <v>2.054954947097265E-2</v>
      </c>
      <c r="F2352" s="2">
        <f t="shared" si="221"/>
        <v>2.3800562055689506E-2</v>
      </c>
      <c r="G2352" s="2">
        <f t="shared" si="219"/>
        <v>-3.2510125847168558E-3</v>
      </c>
      <c r="H2352" s="2" t="str">
        <f t="shared" si="220"/>
        <v>Hold</v>
      </c>
    </row>
    <row r="2353" spans="1:8" ht="13.5" x14ac:dyDescent="0.25">
      <c r="A2353" s="3">
        <f>TITRES_STAT!B2356</f>
        <v>45716</v>
      </c>
      <c r="B2353" s="6">
        <f>TITRES_STAT!D2356</f>
        <v>6.5842999999999998</v>
      </c>
      <c r="C2353" s="2">
        <f t="shared" si="216"/>
        <v>6.5549689491467893</v>
      </c>
      <c r="D2353" s="2">
        <f t="shared" si="218"/>
        <v>6.548950782384475</v>
      </c>
      <c r="E2353" s="2">
        <f t="shared" si="217"/>
        <v>6.0181667623142587E-3</v>
      </c>
      <c r="F2353" s="2">
        <f t="shared" si="221"/>
        <v>2.0244082997014461E-2</v>
      </c>
      <c r="G2353" s="2">
        <f t="shared" si="219"/>
        <v>-1.4225916234700202E-2</v>
      </c>
      <c r="H2353" s="2" t="str">
        <f t="shared" si="220"/>
        <v>Hold</v>
      </c>
    </row>
    <row r="2354" spans="1:8" ht="13.5" x14ac:dyDescent="0.25">
      <c r="A2354" s="3">
        <f>TITRES_STAT!B2357</f>
        <v>45719</v>
      </c>
      <c r="B2354" s="6">
        <f>TITRES_STAT!D2357</f>
        <v>6.5842999999999998</v>
      </c>
      <c r="C2354" s="2">
        <f t="shared" si="216"/>
        <v>6.550835264662668</v>
      </c>
      <c r="D2354" s="2">
        <f t="shared" si="218"/>
        <v>6.5515692429485881</v>
      </c>
      <c r="E2354" s="2">
        <f t="shared" si="217"/>
        <v>-7.3397828592014491E-4</v>
      </c>
      <c r="F2354" s="2">
        <f t="shared" si="221"/>
        <v>1.6048470740427541E-2</v>
      </c>
      <c r="G2354" s="2">
        <f t="shared" si="219"/>
        <v>-1.6782449026347686E-2</v>
      </c>
      <c r="H2354" s="2" t="str">
        <f t="shared" si="220"/>
        <v>Hold</v>
      </c>
    </row>
    <row r="2355" spans="1:8" ht="13.5" x14ac:dyDescent="0.25">
      <c r="A2355" s="3">
        <f>TITRES_STAT!B2358</f>
        <v>45720</v>
      </c>
      <c r="B2355" s="6">
        <f>TITRES_STAT!D2358</f>
        <v>6.6498999999999997</v>
      </c>
      <c r="C2355" s="2">
        <f t="shared" si="216"/>
        <v>6.5444606085607191</v>
      </c>
      <c r="D2355" s="2">
        <f t="shared" si="218"/>
        <v>6.5588530027301744</v>
      </c>
      <c r="E2355" s="2">
        <f t="shared" si="217"/>
        <v>-1.4392394169455258E-2</v>
      </c>
      <c r="F2355" s="2">
        <f t="shared" si="221"/>
        <v>9.9602977584509807E-3</v>
      </c>
      <c r="G2355" s="2">
        <f t="shared" si="219"/>
        <v>-2.4352691927906241E-2</v>
      </c>
      <c r="H2355" s="2" t="str">
        <f t="shared" si="220"/>
        <v>Hold</v>
      </c>
    </row>
    <row r="2356" spans="1:8" ht="13.5" x14ac:dyDescent="0.25">
      <c r="A2356" s="3">
        <f>TITRES_STAT!B2359</f>
        <v>45721</v>
      </c>
      <c r="B2356" s="6">
        <f>TITRES_STAT!D2359</f>
        <v>6.7248000000000001</v>
      </c>
      <c r="C2356" s="2">
        <f t="shared" si="216"/>
        <v>6.5361743610898388</v>
      </c>
      <c r="D2356" s="2">
        <f t="shared" si="218"/>
        <v>6.57114537289831</v>
      </c>
      <c r="E2356" s="2">
        <f t="shared" si="217"/>
        <v>-3.4971011808471175E-2</v>
      </c>
      <c r="F2356" s="2">
        <f t="shared" si="221"/>
        <v>9.7403584506654955E-4</v>
      </c>
      <c r="G2356" s="2">
        <f t="shared" si="219"/>
        <v>-3.5945047653537725E-2</v>
      </c>
      <c r="H2356" s="2" t="str">
        <f t="shared" si="220"/>
        <v>Hold</v>
      </c>
    </row>
    <row r="2357" spans="1:8" ht="13.5" x14ac:dyDescent="0.25">
      <c r="A2357" s="3">
        <f>TITRES_STAT!B2360</f>
        <v>45722</v>
      </c>
      <c r="B2357" s="6">
        <f>TITRES_STAT!D2360</f>
        <v>6.6966999999999999</v>
      </c>
      <c r="C2357" s="2">
        <f t="shared" si="216"/>
        <v>6.527732151691402</v>
      </c>
      <c r="D2357" s="2">
        <f t="shared" si="218"/>
        <v>6.580445715646583</v>
      </c>
      <c r="E2357" s="2">
        <f t="shared" si="217"/>
        <v>-5.2713563955181009E-2</v>
      </c>
      <c r="F2357" s="2">
        <f t="shared" si="221"/>
        <v>-9.7634841149829635E-3</v>
      </c>
      <c r="G2357" s="2">
        <f t="shared" si="219"/>
        <v>-4.2950079840198045E-2</v>
      </c>
      <c r="H2357" s="2" t="str">
        <f t="shared" si="220"/>
        <v>Hold</v>
      </c>
    </row>
    <row r="2358" spans="1:8" ht="13.5" x14ac:dyDescent="0.25">
      <c r="A2358" s="3">
        <f>TITRES_STAT!B2361</f>
        <v>45723</v>
      </c>
      <c r="B2358" s="6">
        <f>TITRES_STAT!D2361</f>
        <v>6.7248000000000001</v>
      </c>
      <c r="C2358" s="2">
        <f t="shared" si="216"/>
        <v>6.5220195129696474</v>
      </c>
      <c r="D2358" s="2">
        <f t="shared" si="218"/>
        <v>6.5911386255986883</v>
      </c>
      <c r="E2358" s="2">
        <f t="shared" si="217"/>
        <v>-6.9119112629040913E-2</v>
      </c>
      <c r="F2358" s="2">
        <f t="shared" si="221"/>
        <v>-2.1634609817794553E-2</v>
      </c>
      <c r="G2358" s="2">
        <f t="shared" si="219"/>
        <v>-4.748450281124636E-2</v>
      </c>
      <c r="H2358" s="2" t="str">
        <f t="shared" si="220"/>
        <v>Hold</v>
      </c>
    </row>
    <row r="2359" spans="1:8" ht="13.5" x14ac:dyDescent="0.25">
      <c r="A2359" s="3">
        <f>TITRES_STAT!B2362</f>
        <v>45726</v>
      </c>
      <c r="B2359" s="6">
        <f>TITRES_STAT!D2362</f>
        <v>6.8746</v>
      </c>
      <c r="C2359" s="2">
        <f t="shared" si="216"/>
        <v>6.518631895589702</v>
      </c>
      <c r="D2359" s="2">
        <f t="shared" si="218"/>
        <v>6.6121357644432299</v>
      </c>
      <c r="E2359" s="2">
        <f t="shared" si="217"/>
        <v>-9.3503868853527905E-2</v>
      </c>
      <c r="F2359" s="2">
        <f t="shared" si="221"/>
        <v>-3.6008461624941229E-2</v>
      </c>
      <c r="G2359" s="2">
        <f t="shared" si="219"/>
        <v>-5.7495407228586676E-2</v>
      </c>
      <c r="H2359" s="2" t="str">
        <f t="shared" si="220"/>
        <v>Hold</v>
      </c>
    </row>
    <row r="2360" spans="1:8" ht="13.5" x14ac:dyDescent="0.25">
      <c r="A2360" s="3">
        <f>TITRES_STAT!B2363</f>
        <v>45727</v>
      </c>
      <c r="B2360" s="6">
        <f>TITRES_STAT!D2363</f>
        <v>6.8840000000000003</v>
      </c>
      <c r="C2360" s="2">
        <f t="shared" si="216"/>
        <v>6.5128885270374406</v>
      </c>
      <c r="D2360" s="2">
        <f t="shared" si="218"/>
        <v>6.6322738559659538</v>
      </c>
      <c r="E2360" s="2">
        <f t="shared" si="217"/>
        <v>-0.11938532892851317</v>
      </c>
      <c r="F2360" s="2">
        <f t="shared" si="221"/>
        <v>-5.268383508565562E-2</v>
      </c>
      <c r="G2360" s="2">
        <f t="shared" si="219"/>
        <v>-6.6701493842857548E-2</v>
      </c>
      <c r="H2360" s="2" t="str">
        <f t="shared" si="220"/>
        <v>Hold</v>
      </c>
    </row>
    <row r="2361" spans="1:8" ht="13.5" x14ac:dyDescent="0.25">
      <c r="A2361" s="3">
        <f>TITRES_STAT!B2364</f>
        <v>45728</v>
      </c>
      <c r="B2361" s="6">
        <f>TITRES_STAT!D2364</f>
        <v>6.8933999999999997</v>
      </c>
      <c r="C2361" s="2">
        <f t="shared" si="216"/>
        <v>6.5109056767239881</v>
      </c>
      <c r="D2361" s="2">
        <f t="shared" si="218"/>
        <v>6.6516165333018096</v>
      </c>
      <c r="E2361" s="2">
        <f t="shared" si="217"/>
        <v>-0.14071085657782145</v>
      </c>
      <c r="F2361" s="2">
        <f t="shared" si="221"/>
        <v>-7.0289239384088792E-2</v>
      </c>
      <c r="G2361" s="2">
        <f t="shared" si="219"/>
        <v>-7.0421617193732661E-2</v>
      </c>
      <c r="H2361" s="2" t="str">
        <f t="shared" si="220"/>
        <v>Hold</v>
      </c>
    </row>
    <row r="2362" spans="1:8" ht="13.5" x14ac:dyDescent="0.25">
      <c r="A2362" s="3">
        <f>TITRES_STAT!B2365</f>
        <v>45729</v>
      </c>
      <c r="B2362" s="6">
        <f>TITRES_STAT!D2365</f>
        <v>6.8746</v>
      </c>
      <c r="C2362" s="2">
        <f t="shared" si="216"/>
        <v>6.5322894187664513</v>
      </c>
      <c r="D2362" s="2">
        <f t="shared" si="218"/>
        <v>6.6681338271313049</v>
      </c>
      <c r="E2362" s="2">
        <f t="shared" si="217"/>
        <v>-0.13584440836485356</v>
      </c>
      <c r="F2362" s="2">
        <f t="shared" si="221"/>
        <v>-8.3400273180241749E-2</v>
      </c>
      <c r="G2362" s="2">
        <f t="shared" si="219"/>
        <v>-5.2444135184611815E-2</v>
      </c>
      <c r="H2362" s="2" t="str">
        <f t="shared" si="220"/>
        <v>Hold</v>
      </c>
    </row>
    <row r="2363" spans="1:8" ht="13.5" x14ac:dyDescent="0.25">
      <c r="A2363" s="3">
        <f>TITRES_STAT!B2366</f>
        <v>45730</v>
      </c>
      <c r="B2363" s="6">
        <f>TITRES_STAT!D2366</f>
        <v>6.8559000000000001</v>
      </c>
      <c r="C2363" s="2">
        <f t="shared" si="216"/>
        <v>6.5402910466485356</v>
      </c>
      <c r="D2363" s="2">
        <f t="shared" si="218"/>
        <v>6.682042432528986</v>
      </c>
      <c r="E2363" s="2">
        <f t="shared" si="217"/>
        <v>-0.14175138588045044</v>
      </c>
      <c r="F2363" s="2">
        <f t="shared" si="221"/>
        <v>-9.507049572028349E-2</v>
      </c>
      <c r="G2363" s="2">
        <f t="shared" si="219"/>
        <v>-4.6680890160166952E-2</v>
      </c>
      <c r="H2363" s="2" t="str">
        <f t="shared" si="220"/>
        <v>Hold</v>
      </c>
    </row>
    <row r="2364" spans="1:8" ht="13.5" x14ac:dyDescent="0.25">
      <c r="A2364" s="3">
        <f>TITRES_STAT!B2367</f>
        <v>45733</v>
      </c>
      <c r="B2364" s="6">
        <f>TITRES_STAT!D2367</f>
        <v>6.8840000000000003</v>
      </c>
      <c r="C2364" s="2">
        <f t="shared" si="216"/>
        <v>6.5470616548564529</v>
      </c>
      <c r="D2364" s="2">
        <f t="shared" si="218"/>
        <v>6.6970022523416537</v>
      </c>
      <c r="E2364" s="2">
        <f t="shared" si="217"/>
        <v>-0.14994059748520083</v>
      </c>
      <c r="F2364" s="2">
        <f t="shared" si="221"/>
        <v>-0.10604451607326697</v>
      </c>
      <c r="G2364" s="2">
        <f t="shared" si="219"/>
        <v>-4.3896081411933865E-2</v>
      </c>
      <c r="H2364" s="2" t="str">
        <f t="shared" si="220"/>
        <v>Hold</v>
      </c>
    </row>
    <row r="2365" spans="1:8" ht="13.5" x14ac:dyDescent="0.25">
      <c r="A2365" s="3">
        <f>TITRES_STAT!B2368</f>
        <v>45734</v>
      </c>
      <c r="B2365" s="6">
        <f>TITRES_STAT!D2368</f>
        <v>6.9120999999999997</v>
      </c>
      <c r="C2365" s="2">
        <f t="shared" si="216"/>
        <v>6.562882938724691</v>
      </c>
      <c r="D2365" s="2">
        <f t="shared" si="218"/>
        <v>6.7129354188348644</v>
      </c>
      <c r="E2365" s="2">
        <f t="shared" si="217"/>
        <v>-0.15005248011017347</v>
      </c>
      <c r="F2365" s="2">
        <f t="shared" si="221"/>
        <v>-0.11484610888064826</v>
      </c>
      <c r="G2365" s="2">
        <f t="shared" si="219"/>
        <v>-3.5206371229525205E-2</v>
      </c>
      <c r="H2365" s="2" t="str">
        <f t="shared" si="220"/>
        <v>Hold</v>
      </c>
    </row>
    <row r="2366" spans="1:8" ht="13.5" x14ac:dyDescent="0.25">
      <c r="A2366" s="3">
        <f>TITRES_STAT!B2369</f>
        <v>45735</v>
      </c>
      <c r="B2366" s="6">
        <f>TITRES_STAT!D2369</f>
        <v>6.8746</v>
      </c>
      <c r="C2366" s="2">
        <f t="shared" si="216"/>
        <v>6.5877932558439696</v>
      </c>
      <c r="D2366" s="2">
        <f t="shared" si="218"/>
        <v>6.7249105729952445</v>
      </c>
      <c r="E2366" s="2">
        <f t="shared" si="217"/>
        <v>-0.13711731715127495</v>
      </c>
      <c r="F2366" s="2">
        <f t="shared" si="221"/>
        <v>-0.11930035053477361</v>
      </c>
      <c r="G2366" s="2">
        <f t="shared" si="219"/>
        <v>-1.781696661650134E-2</v>
      </c>
      <c r="H2366" s="2" t="str">
        <f t="shared" si="220"/>
        <v>Hold</v>
      </c>
    </row>
    <row r="2367" spans="1:8" ht="13.5" x14ac:dyDescent="0.25">
      <c r="A2367" s="3">
        <f>TITRES_STAT!B2370</f>
        <v>45737</v>
      </c>
      <c r="B2367" s="6">
        <f>TITRES_STAT!D2370</f>
        <v>6.9776999999999996</v>
      </c>
      <c r="C2367" s="2">
        <f t="shared" si="216"/>
        <v>6.6045481395602819</v>
      </c>
      <c r="D2367" s="2">
        <f t="shared" si="218"/>
        <v>6.7436357157363371</v>
      </c>
      <c r="E2367" s="2">
        <f t="shared" si="217"/>
        <v>-0.13908757617605527</v>
      </c>
      <c r="F2367" s="2">
        <f t="shared" si="221"/>
        <v>-0.12325779566302995</v>
      </c>
      <c r="G2367" s="2">
        <f t="shared" si="219"/>
        <v>-1.5829780513025318E-2</v>
      </c>
      <c r="H2367" s="2" t="str">
        <f t="shared" si="220"/>
        <v>Hold</v>
      </c>
    </row>
    <row r="2368" spans="1:8" ht="13.5" x14ac:dyDescent="0.25">
      <c r="A2368" s="3">
        <f>TITRES_STAT!B2371</f>
        <v>45740</v>
      </c>
      <c r="B2368" s="6">
        <f>TITRES_STAT!D2371</f>
        <v>7.0244999999999997</v>
      </c>
      <c r="C2368" s="2">
        <f t="shared" si="216"/>
        <v>6.6230484257817768</v>
      </c>
      <c r="D2368" s="2">
        <f t="shared" si="218"/>
        <v>6.7644404775336451</v>
      </c>
      <c r="E2368" s="2">
        <f t="shared" si="217"/>
        <v>-0.14139205175186831</v>
      </c>
      <c r="F2368" s="2">
        <f t="shared" si="221"/>
        <v>-0.12688464688079765</v>
      </c>
      <c r="G2368" s="2">
        <f t="shared" si="219"/>
        <v>-1.4507404871070662E-2</v>
      </c>
      <c r="H2368" s="2" t="str">
        <f t="shared" si="220"/>
        <v>Hold</v>
      </c>
    </row>
    <row r="2369" spans="1:8" ht="13.5" x14ac:dyDescent="0.25">
      <c r="A2369" s="3">
        <f>TITRES_STAT!B2372</f>
        <v>45741</v>
      </c>
      <c r="B2369" s="6">
        <f>TITRES_STAT!D2372</f>
        <v>7.0712999999999999</v>
      </c>
      <c r="C2369" s="2">
        <f t="shared" si="216"/>
        <v>6.6617486679691957</v>
      </c>
      <c r="D2369" s="2">
        <f t="shared" si="218"/>
        <v>6.7871708125311523</v>
      </c>
      <c r="E2369" s="2">
        <f t="shared" si="217"/>
        <v>-0.12542214456195655</v>
      </c>
      <c r="F2369" s="2">
        <f t="shared" si="221"/>
        <v>-0.12659214641702943</v>
      </c>
      <c r="G2369" s="2">
        <f t="shared" si="219"/>
        <v>1.1700018550728775E-3</v>
      </c>
      <c r="H2369" s="2" t="str">
        <f t="shared" si="220"/>
        <v>Sell</v>
      </c>
    </row>
    <row r="2370" spans="1:8" ht="13.5" x14ac:dyDescent="0.25">
      <c r="A2370" s="3">
        <f>TITRES_STAT!B2373</f>
        <v>45742</v>
      </c>
      <c r="B2370" s="6">
        <f>TITRES_STAT!D2373</f>
        <v>7.0994000000000002</v>
      </c>
      <c r="C2370" s="2">
        <f t="shared" si="216"/>
        <v>6.6959411805893199</v>
      </c>
      <c r="D2370" s="2">
        <f t="shared" si="218"/>
        <v>6.8102989004918077</v>
      </c>
      <c r="E2370" s="2">
        <f t="shared" si="217"/>
        <v>-0.11435771990248789</v>
      </c>
      <c r="F2370" s="2">
        <f t="shared" si="221"/>
        <v>-0.12414526111412112</v>
      </c>
      <c r="G2370" s="2">
        <f t="shared" si="219"/>
        <v>9.7875412116332355E-3</v>
      </c>
      <c r="H2370" s="2" t="str">
        <f t="shared" si="220"/>
        <v>Sell</v>
      </c>
    </row>
    <row r="2371" spans="1:8" ht="13.5" x14ac:dyDescent="0.25">
      <c r="A2371" s="3">
        <f>TITRES_STAT!B2374</f>
        <v>45743</v>
      </c>
      <c r="B2371" s="6">
        <f>TITRES_STAT!D2374</f>
        <v>7.0900999999999996</v>
      </c>
      <c r="C2371" s="2">
        <f t="shared" si="216"/>
        <v>6.7263194604986554</v>
      </c>
      <c r="D2371" s="2">
        <f t="shared" si="218"/>
        <v>6.8310249078627852</v>
      </c>
      <c r="E2371" s="2">
        <f t="shared" si="217"/>
        <v>-0.10470544736412979</v>
      </c>
      <c r="F2371" s="2">
        <f t="shared" si="221"/>
        <v>-0.12025729836412286</v>
      </c>
      <c r="G2371" s="2">
        <f t="shared" si="219"/>
        <v>1.5551850999993067E-2</v>
      </c>
      <c r="H2371" s="2" t="str">
        <f t="shared" si="220"/>
        <v>Sell</v>
      </c>
    </row>
    <row r="2372" spans="1:8" ht="13.5" x14ac:dyDescent="0.25">
      <c r="A2372" s="3">
        <f>TITRES_STAT!B2375</f>
        <v>45744</v>
      </c>
      <c r="B2372" s="6">
        <f>TITRES_STAT!D2375</f>
        <v>7.0712999999999999</v>
      </c>
      <c r="C2372" s="2">
        <f t="shared" si="216"/>
        <v>6.7491318511911702</v>
      </c>
      <c r="D2372" s="2">
        <f t="shared" si="218"/>
        <v>6.8488230628359119</v>
      </c>
      <c r="E2372" s="2">
        <f t="shared" si="217"/>
        <v>-9.9691211644741706E-2</v>
      </c>
      <c r="F2372" s="2">
        <f t="shared" si="221"/>
        <v>-0.11614408102024662</v>
      </c>
      <c r="G2372" s="2">
        <f t="shared" si="219"/>
        <v>1.6452869375504914E-2</v>
      </c>
      <c r="H2372" s="2" t="str">
        <f t="shared" si="220"/>
        <v>Sell</v>
      </c>
    </row>
    <row r="2373" spans="1:8" ht="13.5" x14ac:dyDescent="0.25">
      <c r="A2373" s="3">
        <f>TITRES_STAT!B2376</f>
        <v>45749</v>
      </c>
      <c r="B2373" s="6">
        <f>TITRES_STAT!D2376</f>
        <v>7.0712999999999999</v>
      </c>
      <c r="C2373" s="2">
        <f t="shared" si="216"/>
        <v>6.7655577202386823</v>
      </c>
      <c r="D2373" s="2">
        <f t="shared" si="218"/>
        <v>6.8653028359591772</v>
      </c>
      <c r="E2373" s="2">
        <f t="shared" si="217"/>
        <v>-9.9745115720494937E-2</v>
      </c>
      <c r="F2373" s="2">
        <f t="shared" si="221"/>
        <v>-0.11286428796029629</v>
      </c>
      <c r="G2373" s="2">
        <f t="shared" si="219"/>
        <v>1.3119172239801358E-2</v>
      </c>
      <c r="H2373" s="2" t="str">
        <f t="shared" si="220"/>
        <v>Sell</v>
      </c>
    </row>
    <row r="2374" spans="1:8" ht="13.5" x14ac:dyDescent="0.25">
      <c r="A2374" s="3">
        <f>TITRES_STAT!B2377</f>
        <v>45750</v>
      </c>
      <c r="B2374" s="6">
        <f>TITRES_STAT!D2377</f>
        <v>7.0712999999999999</v>
      </c>
      <c r="C2374" s="2">
        <f t="shared" si="216"/>
        <v>6.7837796094327318</v>
      </c>
      <c r="D2374" s="2">
        <f t="shared" si="218"/>
        <v>6.8805618851473858</v>
      </c>
      <c r="E2374" s="2">
        <f t="shared" si="217"/>
        <v>-9.678227571465392E-2</v>
      </c>
      <c r="F2374" s="2">
        <f t="shared" si="221"/>
        <v>-0.10964788551116783</v>
      </c>
      <c r="G2374" s="2">
        <f t="shared" si="219"/>
        <v>1.286560979651391E-2</v>
      </c>
      <c r="H2374" s="2" t="str">
        <f t="shared" si="220"/>
        <v>Sell</v>
      </c>
    </row>
    <row r="2375" spans="1:8" ht="13.5" x14ac:dyDescent="0.25">
      <c r="A2375" s="3">
        <f>TITRES_STAT!B2378</f>
        <v>45751</v>
      </c>
      <c r="B2375" s="6">
        <f>TITRES_STAT!D2378</f>
        <v>7.0151000000000003</v>
      </c>
      <c r="C2375" s="2">
        <f t="shared" si="216"/>
        <v>6.8035212079815421</v>
      </c>
      <c r="D2375" s="2">
        <f t="shared" si="218"/>
        <v>6.8905276714327641</v>
      </c>
      <c r="E2375" s="2">
        <f t="shared" si="217"/>
        <v>-8.7006463451221983E-2</v>
      </c>
      <c r="F2375" s="2">
        <f t="shared" si="221"/>
        <v>-0.10511960109917867</v>
      </c>
      <c r="G2375" s="2">
        <f t="shared" si="219"/>
        <v>1.811313764795669E-2</v>
      </c>
      <c r="H2375" s="2" t="str">
        <f t="shared" si="220"/>
        <v>Sell</v>
      </c>
    </row>
    <row r="2376" spans="1:8" ht="13.5" x14ac:dyDescent="0.25">
      <c r="A2376" s="3">
        <f>TITRES_STAT!B2379</f>
        <v>45754</v>
      </c>
      <c r="B2376" s="6">
        <f>TITRES_STAT!D2379</f>
        <v>6.9964000000000004</v>
      </c>
      <c r="C2376" s="2">
        <f t="shared" si="216"/>
        <v>6.8144564067536129</v>
      </c>
      <c r="D2376" s="2">
        <f t="shared" si="218"/>
        <v>6.8983700661414478</v>
      </c>
      <c r="E2376" s="2">
        <f t="shared" si="217"/>
        <v>-8.3913659387834905E-2</v>
      </c>
      <c r="F2376" s="2">
        <f t="shared" si="221"/>
        <v>-0.10087841275690992</v>
      </c>
      <c r="G2376" s="2">
        <f t="shared" si="219"/>
        <v>1.696475336907502E-2</v>
      </c>
      <c r="H2376" s="2" t="str">
        <f t="shared" si="220"/>
        <v>Sell</v>
      </c>
    </row>
    <row r="2377" spans="1:8" ht="13.5" x14ac:dyDescent="0.25">
      <c r="A2377" s="3">
        <f>TITRES_STAT!B2380</f>
        <v>45755</v>
      </c>
      <c r="B2377" s="6">
        <f>TITRES_STAT!D2380</f>
        <v>6.9683000000000002</v>
      </c>
      <c r="C2377" s="2">
        <f t="shared" si="216"/>
        <v>6.8395708057145956</v>
      </c>
      <c r="D2377" s="2">
        <f t="shared" si="218"/>
        <v>6.9035500612420817</v>
      </c>
      <c r="E2377" s="2">
        <f t="shared" si="217"/>
        <v>-6.3979255527486067E-2</v>
      </c>
      <c r="F2377" s="2">
        <f t="shared" si="221"/>
        <v>-9.3498581311025161E-2</v>
      </c>
      <c r="G2377" s="2">
        <f t="shared" si="219"/>
        <v>2.9519325783539094E-2</v>
      </c>
      <c r="H2377" s="2" t="str">
        <f t="shared" si="220"/>
        <v>Sell</v>
      </c>
    </row>
    <row r="2378" spans="1:8" ht="13.5" x14ac:dyDescent="0.25">
      <c r="A2378" s="3">
        <f>TITRES_STAT!B2381</f>
        <v>45757</v>
      </c>
      <c r="B2378" s="6">
        <f>TITRES_STAT!D2381</f>
        <v>6.9307999999999996</v>
      </c>
      <c r="C2378" s="2">
        <f t="shared" si="216"/>
        <v>6.8680214509892732</v>
      </c>
      <c r="D2378" s="2">
        <f t="shared" si="218"/>
        <v>6.9055685752241498</v>
      </c>
      <c r="E2378" s="2">
        <f t="shared" si="217"/>
        <v>-3.7547124234876605E-2</v>
      </c>
      <c r="F2378" s="2">
        <f t="shared" si="221"/>
        <v>-8.2308289895795458E-2</v>
      </c>
      <c r="G2378" s="2">
        <f t="shared" si="219"/>
        <v>4.4761165660918853E-2</v>
      </c>
      <c r="H2378" s="2" t="str">
        <f t="shared" si="220"/>
        <v>Sell</v>
      </c>
    </row>
    <row r="2379" spans="1:8" ht="13.5" x14ac:dyDescent="0.25">
      <c r="A2379" s="3">
        <f>TITRES_STAT!B2382</f>
        <v>45758</v>
      </c>
      <c r="B2379" s="6">
        <f>TITRES_STAT!D2382</f>
        <v>6.9120999999999997</v>
      </c>
      <c r="C2379" s="2">
        <f t="shared" si="216"/>
        <v>6.8992950739140007</v>
      </c>
      <c r="D2379" s="2">
        <f t="shared" si="218"/>
        <v>6.9060523844668049</v>
      </c>
      <c r="E2379" s="2">
        <f t="shared" si="217"/>
        <v>-6.7573105528042632E-3</v>
      </c>
      <c r="F2379" s="2">
        <f t="shared" si="221"/>
        <v>-6.7198094027197217E-2</v>
      </c>
      <c r="G2379" s="2">
        <f t="shared" si="219"/>
        <v>6.0440783474392953E-2</v>
      </c>
      <c r="H2379" s="2" t="str">
        <f t="shared" si="220"/>
        <v>Sell</v>
      </c>
    </row>
    <row r="2380" spans="1:8" ht="13.5" x14ac:dyDescent="0.25">
      <c r="A2380" s="3">
        <f>TITRES_STAT!B2383</f>
        <v>45761</v>
      </c>
      <c r="B2380" s="6">
        <f>TITRES_STAT!D2383</f>
        <v>6.9588999999999999</v>
      </c>
      <c r="C2380" s="2">
        <f t="shared" si="216"/>
        <v>6.9300804471580015</v>
      </c>
      <c r="D2380" s="2">
        <f t="shared" si="218"/>
        <v>6.909967022654449</v>
      </c>
      <c r="E2380" s="2">
        <f t="shared" si="217"/>
        <v>2.0113424503552579E-2</v>
      </c>
      <c r="F2380" s="2">
        <f t="shared" si="221"/>
        <v>-4.973579032104726E-2</v>
      </c>
      <c r="G2380" s="2">
        <f t="shared" si="219"/>
        <v>6.984921482459984E-2</v>
      </c>
      <c r="H2380" s="2" t="str">
        <f t="shared" si="220"/>
        <v>Sell</v>
      </c>
    </row>
    <row r="2381" spans="1:8" ht="13.5" x14ac:dyDescent="0.25">
      <c r="A2381" s="3">
        <f>TITRES_STAT!B2384</f>
        <v>45762</v>
      </c>
      <c r="B2381" s="6">
        <f>TITRES_STAT!D2384</f>
        <v>6.9496000000000002</v>
      </c>
      <c r="C2381" s="2">
        <f t="shared" si="216"/>
        <v>6.9546988399029246</v>
      </c>
      <c r="D2381" s="2">
        <f t="shared" si="218"/>
        <v>6.9129027987541196</v>
      </c>
      <c r="E2381" s="2">
        <f t="shared" si="217"/>
        <v>4.1796041148804974E-2</v>
      </c>
      <c r="F2381" s="2">
        <f t="shared" si="221"/>
        <v>-3.1429424027076817E-2</v>
      </c>
      <c r="G2381" s="2">
        <f t="shared" si="219"/>
        <v>7.3225465175881799E-2</v>
      </c>
      <c r="H2381" s="2" t="str">
        <f t="shared" si="220"/>
        <v>Sell</v>
      </c>
    </row>
    <row r="2382" spans="1:8" ht="13.5" x14ac:dyDescent="0.25">
      <c r="A2382" s="3">
        <f>TITRES_STAT!B2385</f>
        <v>45763</v>
      </c>
      <c r="B2382" s="6">
        <f>TITRES_STAT!D2385</f>
        <v>6.9307999999999996</v>
      </c>
      <c r="C2382" s="2">
        <f t="shared" si="216"/>
        <v>6.972637479917859</v>
      </c>
      <c r="D2382" s="2">
        <f t="shared" si="218"/>
        <v>6.9142285173649256</v>
      </c>
      <c r="E2382" s="2">
        <f t="shared" si="217"/>
        <v>5.8408962552933374E-2</v>
      </c>
      <c r="F2382" s="2">
        <f t="shared" si="221"/>
        <v>-1.3461746711074781E-2</v>
      </c>
      <c r="G2382" s="2">
        <f t="shared" si="219"/>
        <v>7.1870709264008154E-2</v>
      </c>
      <c r="H2382" s="2" t="str">
        <f t="shared" si="220"/>
        <v>Sell</v>
      </c>
    </row>
    <row r="2383" spans="1:8" ht="13.5" x14ac:dyDescent="0.25">
      <c r="A2383" s="3">
        <f>TITRES_STAT!B2386</f>
        <v>45764</v>
      </c>
      <c r="B2383" s="6">
        <f>TITRES_STAT!D2386</f>
        <v>6.8840000000000003</v>
      </c>
      <c r="C2383" s="2">
        <f t="shared" ref="C2383:C2446" si="222">$C$4*B2373+C2382*(1-$C$4)</f>
        <v>6.9878163291612658</v>
      </c>
      <c r="D2383" s="2">
        <f t="shared" si="218"/>
        <v>6.9119893679304871</v>
      </c>
      <c r="E2383" s="2">
        <f t="shared" si="217"/>
        <v>7.58269612307787E-2</v>
      </c>
      <c r="F2383" s="2">
        <f t="shared" si="221"/>
        <v>4.3959948772959168E-3</v>
      </c>
      <c r="G2383" s="2">
        <f t="shared" si="219"/>
        <v>7.1430966353482783E-2</v>
      </c>
      <c r="H2383" s="2" t="str">
        <f t="shared" si="220"/>
        <v>Sell</v>
      </c>
    </row>
    <row r="2384" spans="1:8" ht="13.5" x14ac:dyDescent="0.25">
      <c r="A2384" s="3">
        <f>TITRES_STAT!B2387</f>
        <v>45765</v>
      </c>
      <c r="B2384" s="6">
        <f>TITRES_STAT!D2387</f>
        <v>6.8840000000000003</v>
      </c>
      <c r="C2384" s="2">
        <f t="shared" si="222"/>
        <v>7.0006599708287638</v>
      </c>
      <c r="D2384" s="2">
        <f t="shared" si="218"/>
        <v>6.9099160814171183</v>
      </c>
      <c r="E2384" s="2">
        <f t="shared" si="217"/>
        <v>9.0743889411645462E-2</v>
      </c>
      <c r="F2384" s="2">
        <f t="shared" si="221"/>
        <v>2.1665573784165826E-2</v>
      </c>
      <c r="G2384" s="2">
        <f t="shared" si="219"/>
        <v>6.9078315627479639E-2</v>
      </c>
      <c r="H2384" s="2" t="str">
        <f t="shared" si="220"/>
        <v>Sell</v>
      </c>
    </row>
    <row r="2385" spans="1:8" ht="13.5" x14ac:dyDescent="0.25">
      <c r="A2385" s="3">
        <f>TITRES_STAT!B2388</f>
        <v>45768</v>
      </c>
      <c r="B2385" s="6">
        <f>TITRES_STAT!D2388</f>
        <v>6.8653000000000004</v>
      </c>
      <c r="C2385" s="2">
        <f t="shared" si="222"/>
        <v>7.0028815137781848</v>
      </c>
      <c r="D2385" s="2">
        <f t="shared" si="218"/>
        <v>6.9066111864973321</v>
      </c>
      <c r="E2385" s="2">
        <f t="shared" si="217"/>
        <v>9.6270327280852719E-2</v>
      </c>
      <c r="F2385" s="2">
        <f t="shared" si="221"/>
        <v>3.6586524483503205E-2</v>
      </c>
      <c r="G2385" s="2">
        <f t="shared" si="219"/>
        <v>5.9683802797349514E-2</v>
      </c>
      <c r="H2385" s="2" t="str">
        <f t="shared" si="220"/>
        <v>Sell</v>
      </c>
    </row>
    <row r="2386" spans="1:8" ht="13.5" x14ac:dyDescent="0.25">
      <c r="A2386" s="3">
        <f>TITRES_STAT!B2389</f>
        <v>45769</v>
      </c>
      <c r="B2386" s="6">
        <f>TITRES_STAT!D2389</f>
        <v>6.9027000000000003</v>
      </c>
      <c r="C2386" s="2">
        <f t="shared" si="222"/>
        <v>7.00188435781231</v>
      </c>
      <c r="D2386" s="2">
        <f t="shared" si="218"/>
        <v>6.9063214689790104</v>
      </c>
      <c r="E2386" s="2">
        <f t="shared" si="217"/>
        <v>9.5562888833299553E-2</v>
      </c>
      <c r="F2386" s="2">
        <f t="shared" si="221"/>
        <v>4.8381797353462472E-2</v>
      </c>
      <c r="G2386" s="2">
        <f t="shared" si="219"/>
        <v>4.7181091479837081E-2</v>
      </c>
      <c r="H2386" s="2" t="str">
        <f t="shared" si="220"/>
        <v>Sell</v>
      </c>
    </row>
    <row r="2387" spans="1:8" ht="13.5" x14ac:dyDescent="0.25">
      <c r="A2387" s="3">
        <f>TITRES_STAT!B2390</f>
        <v>45770</v>
      </c>
      <c r="B2387" s="6">
        <f>TITRES_STAT!D2390</f>
        <v>6.8840000000000003</v>
      </c>
      <c r="C2387" s="2">
        <f t="shared" si="222"/>
        <v>6.9967175335334932</v>
      </c>
      <c r="D2387" s="2">
        <f t="shared" si="218"/>
        <v>6.9046680268324172</v>
      </c>
      <c r="E2387" s="2">
        <f t="shared" si="217"/>
        <v>9.2049506701076034E-2</v>
      </c>
      <c r="F2387" s="2">
        <f t="shared" si="221"/>
        <v>5.7115339222985187E-2</v>
      </c>
      <c r="G2387" s="2">
        <f t="shared" si="219"/>
        <v>3.4934167478090847E-2</v>
      </c>
      <c r="H2387" s="2" t="str">
        <f t="shared" si="220"/>
        <v>Sell</v>
      </c>
    </row>
    <row r="2388" spans="1:8" ht="13.5" x14ac:dyDescent="0.25">
      <c r="A2388" s="3">
        <f>TITRES_STAT!B2391</f>
        <v>45771</v>
      </c>
      <c r="B2388" s="6">
        <f>TITRES_STAT!D2391</f>
        <v>6.7622999999999998</v>
      </c>
      <c r="C2388" s="2">
        <f t="shared" si="222"/>
        <v>6.9865763745283402</v>
      </c>
      <c r="D2388" s="2">
        <f t="shared" si="218"/>
        <v>6.8941222470670525</v>
      </c>
      <c r="E2388" s="2">
        <f t="shared" si="217"/>
        <v>9.2454127461287783E-2</v>
      </c>
      <c r="F2388" s="2">
        <f t="shared" si="221"/>
        <v>6.4183096870645717E-2</v>
      </c>
      <c r="G2388" s="2">
        <f t="shared" si="219"/>
        <v>2.8271030590642066E-2</v>
      </c>
      <c r="H2388" s="2" t="str">
        <f t="shared" si="220"/>
        <v>Sell</v>
      </c>
    </row>
    <row r="2389" spans="1:8" ht="13.5" x14ac:dyDescent="0.25">
      <c r="A2389" s="3">
        <f>TITRES_STAT!B2392</f>
        <v>45772</v>
      </c>
      <c r="B2389" s="6">
        <f>TITRES_STAT!D2392</f>
        <v>6.6872999999999996</v>
      </c>
      <c r="C2389" s="2">
        <f t="shared" si="222"/>
        <v>6.9751184707547491</v>
      </c>
      <c r="D2389" s="2">
        <f t="shared" si="218"/>
        <v>6.8788020806176409</v>
      </c>
      <c r="E2389" s="2">
        <f t="shared" si="217"/>
        <v>9.6316390137108243E-2</v>
      </c>
      <c r="F2389" s="2">
        <f t="shared" si="221"/>
        <v>7.0609755523938222E-2</v>
      </c>
      <c r="G2389" s="2">
        <f t="shared" si="219"/>
        <v>2.5706634613170021E-2</v>
      </c>
      <c r="H2389" s="2" t="str">
        <f t="shared" si="220"/>
        <v>Sell</v>
      </c>
    </row>
    <row r="2390" spans="1:8" ht="13.5" x14ac:dyDescent="0.25">
      <c r="A2390" s="3">
        <f>TITRES_STAT!B2393</f>
        <v>45775</v>
      </c>
      <c r="B2390" s="6">
        <f>TITRES_STAT!D2393</f>
        <v>6.7248000000000001</v>
      </c>
      <c r="C2390" s="2">
        <f t="shared" si="222"/>
        <v>6.9726233214078643</v>
      </c>
      <c r="D2390" s="2">
        <f t="shared" si="218"/>
        <v>6.8673945190904089</v>
      </c>
      <c r="E2390" s="2">
        <f t="shared" si="217"/>
        <v>0.10522880231745546</v>
      </c>
      <c r="F2390" s="2">
        <f t="shared" si="221"/>
        <v>7.7533564882641667E-2</v>
      </c>
      <c r="G2390" s="2">
        <f t="shared" si="219"/>
        <v>2.7695237434813794E-2</v>
      </c>
      <c r="H2390" s="2" t="str">
        <f t="shared" si="220"/>
        <v>Sell</v>
      </c>
    </row>
    <row r="2391" spans="1:8" ht="13.5" x14ac:dyDescent="0.25">
      <c r="A2391" s="3">
        <f>TITRES_STAT!B2394</f>
        <v>45776</v>
      </c>
      <c r="B2391" s="6">
        <f>TITRES_STAT!D2394</f>
        <v>6.7153999999999998</v>
      </c>
      <c r="C2391" s="2">
        <f t="shared" si="222"/>
        <v>6.9690812719605004</v>
      </c>
      <c r="D2391" s="2">
        <f t="shared" si="218"/>
        <v>6.8561356658244526</v>
      </c>
      <c r="E2391" s="2">
        <f t="shared" si="217"/>
        <v>0.11294560613604787</v>
      </c>
      <c r="F2391" s="2">
        <f t="shared" si="221"/>
        <v>8.4615973133322919E-2</v>
      </c>
      <c r="G2391" s="2">
        <f t="shared" si="219"/>
        <v>2.8329633002724952E-2</v>
      </c>
      <c r="H2391" s="2" t="str">
        <f t="shared" si="220"/>
        <v>Sell</v>
      </c>
    </row>
    <row r="2392" spans="1:8" ht="13.5" x14ac:dyDescent="0.25">
      <c r="A2392" s="3">
        <f>TITRES_STAT!B2395</f>
        <v>45777</v>
      </c>
      <c r="B2392" s="6">
        <f>TITRES_STAT!D2395</f>
        <v>6.8183999999999996</v>
      </c>
      <c r="C2392" s="2">
        <f t="shared" si="222"/>
        <v>6.9631918455050386</v>
      </c>
      <c r="D2392" s="2">
        <f t="shared" si="218"/>
        <v>6.8533404313189372</v>
      </c>
      <c r="E2392" s="2">
        <f t="shared" si="217"/>
        <v>0.10985141418610134</v>
      </c>
      <c r="F2392" s="2">
        <f t="shared" si="221"/>
        <v>8.9663061343878608E-2</v>
      </c>
      <c r="G2392" s="2">
        <f t="shared" si="219"/>
        <v>2.0188352842222729E-2</v>
      </c>
      <c r="H2392" s="2" t="str">
        <f t="shared" si="220"/>
        <v>Sell</v>
      </c>
    </row>
    <row r="2393" spans="1:8" ht="13.5" x14ac:dyDescent="0.25">
      <c r="A2393" s="3">
        <f>TITRES_STAT!B2396</f>
        <v>45779</v>
      </c>
      <c r="B2393" s="6">
        <f>TITRES_STAT!D2396</f>
        <v>6.7153999999999998</v>
      </c>
      <c r="C2393" s="2">
        <f t="shared" si="222"/>
        <v>6.9510084846581099</v>
      </c>
      <c r="D2393" s="2">
        <f t="shared" si="218"/>
        <v>6.8431226215916086</v>
      </c>
      <c r="E2393" s="2">
        <f t="shared" si="217"/>
        <v>0.10788586306650139</v>
      </c>
      <c r="F2393" s="2">
        <f t="shared" si="221"/>
        <v>9.3307621688403161E-2</v>
      </c>
      <c r="G2393" s="2">
        <f t="shared" si="219"/>
        <v>1.4578241378098225E-2</v>
      </c>
      <c r="H2393" s="2" t="str">
        <f t="shared" si="220"/>
        <v>Sell</v>
      </c>
    </row>
    <row r="2394" spans="1:8" ht="13.5" x14ac:dyDescent="0.25">
      <c r="A2394" s="3">
        <f>TITRES_STAT!B2397</f>
        <v>45782</v>
      </c>
      <c r="B2394" s="6">
        <f>TITRES_STAT!D2397</f>
        <v>6.8090999999999999</v>
      </c>
      <c r="C2394" s="2">
        <f t="shared" si="222"/>
        <v>6.9406994870184011</v>
      </c>
      <c r="D2394" s="2">
        <f t="shared" si="218"/>
        <v>6.840602427399638</v>
      </c>
      <c r="E2394" s="2">
        <f t="shared" si="217"/>
        <v>0.10009705961876314</v>
      </c>
      <c r="F2394" s="2">
        <f t="shared" si="221"/>
        <v>9.466550927447516E-2</v>
      </c>
      <c r="G2394" s="2">
        <f t="shared" si="219"/>
        <v>5.4315503442879803E-3</v>
      </c>
      <c r="H2394" s="2" t="str">
        <f t="shared" si="220"/>
        <v>Sell</v>
      </c>
    </row>
    <row r="2395" spans="1:8" ht="13.5" x14ac:dyDescent="0.25">
      <c r="A2395" s="3">
        <f>TITRES_STAT!B2398</f>
        <v>45783</v>
      </c>
      <c r="B2395" s="6">
        <f>TITRES_STAT!D2398</f>
        <v>6.9776999999999996</v>
      </c>
      <c r="C2395" s="2">
        <f t="shared" si="222"/>
        <v>6.9290995659386478</v>
      </c>
      <c r="D2395" s="2">
        <f t="shared" si="218"/>
        <v>6.8507578031478129</v>
      </c>
      <c r="E2395" s="2">
        <f t="shared" si="217"/>
        <v>7.8341762790834935E-2</v>
      </c>
      <c r="F2395" s="2">
        <f t="shared" si="221"/>
        <v>9.1400759977747131E-2</v>
      </c>
      <c r="G2395" s="2">
        <f t="shared" si="219"/>
        <v>-1.3058997186912197E-2</v>
      </c>
      <c r="H2395" s="2" t="str">
        <f t="shared" si="220"/>
        <v>Hold</v>
      </c>
    </row>
    <row r="2396" spans="1:8" ht="13.5" x14ac:dyDescent="0.25">
      <c r="A2396" s="3">
        <f>TITRES_STAT!B2399</f>
        <v>45784</v>
      </c>
      <c r="B2396" s="6">
        <f>TITRES_STAT!D2399</f>
        <v>7.3898000000000001</v>
      </c>
      <c r="C2396" s="2">
        <f t="shared" si="222"/>
        <v>6.925038094255779</v>
      </c>
      <c r="D2396" s="2">
        <f t="shared" si="218"/>
        <v>6.8906868547664928</v>
      </c>
      <c r="E2396" s="2">
        <f t="shared" ref="E2396:E2459" si="223">C2396-D2396</f>
        <v>3.4351239489286201E-2</v>
      </c>
      <c r="F2396" s="2">
        <f t="shared" si="221"/>
        <v>7.9990855880054945E-2</v>
      </c>
      <c r="G2396" s="2">
        <f t="shared" si="219"/>
        <v>-4.5639616390768745E-2</v>
      </c>
      <c r="H2396" s="2" t="str">
        <f t="shared" si="220"/>
        <v>Hold</v>
      </c>
    </row>
    <row r="2397" spans="1:8" ht="13.5" x14ac:dyDescent="0.25">
      <c r="A2397" s="3">
        <f>TITRES_STAT!B2400</f>
        <v>45785</v>
      </c>
      <c r="B2397" s="6">
        <f>TITRES_STAT!D2400</f>
        <v>7.2118000000000002</v>
      </c>
      <c r="C2397" s="2">
        <f t="shared" si="222"/>
        <v>6.9187245412933516</v>
      </c>
      <c r="D2397" s="2">
        <f t="shared" ref="D2397:D2460" si="224">$D$4*B2397+(1-$D$4)*D2396</f>
        <v>6.9144730136726791</v>
      </c>
      <c r="E2397" s="2">
        <f t="shared" si="223"/>
        <v>4.2515276206724906E-3</v>
      </c>
      <c r="F2397" s="2">
        <f t="shared" si="221"/>
        <v>6.4842990228178451E-2</v>
      </c>
      <c r="G2397" s="2">
        <f t="shared" si="219"/>
        <v>-6.0591462607505961E-2</v>
      </c>
      <c r="H2397" s="2" t="str">
        <f t="shared" si="220"/>
        <v>Hold</v>
      </c>
    </row>
    <row r="2398" spans="1:8" ht="13.5" x14ac:dyDescent="0.25">
      <c r="A2398" s="3">
        <f>TITRES_STAT!B2401</f>
        <v>45786</v>
      </c>
      <c r="B2398" s="6">
        <f>TITRES_STAT!D2401</f>
        <v>6.7809999999999997</v>
      </c>
      <c r="C2398" s="2">
        <f t="shared" si="222"/>
        <v>6.8946592272482201</v>
      </c>
      <c r="D2398" s="2">
        <f t="shared" si="224"/>
        <v>6.9045861237709989</v>
      </c>
      <c r="E2398" s="2">
        <f t="shared" si="223"/>
        <v>-9.9268965227787831E-3</v>
      </c>
      <c r="F2398" s="2">
        <f t="shared" si="221"/>
        <v>4.9889012877987006E-2</v>
      </c>
      <c r="G2398" s="2">
        <f t="shared" si="219"/>
        <v>-5.9815909400765789E-2</v>
      </c>
      <c r="H2398" s="2" t="str">
        <f t="shared" si="220"/>
        <v>Hold</v>
      </c>
    </row>
    <row r="2399" spans="1:8" ht="13.5" x14ac:dyDescent="0.25">
      <c r="A2399" s="3">
        <f>TITRES_STAT!B2402</f>
        <v>45789</v>
      </c>
      <c r="B2399" s="6">
        <f>TITRES_STAT!D2402</f>
        <v>6.8277999999999999</v>
      </c>
      <c r="C2399" s="2">
        <f t="shared" si="222"/>
        <v>6.8627578076715707</v>
      </c>
      <c r="D2399" s="2">
        <f t="shared" si="224"/>
        <v>6.8988982627509241</v>
      </c>
      <c r="E2399" s="2">
        <f t="shared" si="223"/>
        <v>-3.6140455079353373E-2</v>
      </c>
      <c r="F2399" s="2">
        <f t="shared" si="221"/>
        <v>3.268311928651893E-2</v>
      </c>
      <c r="G2399" s="2">
        <f t="shared" si="219"/>
        <v>-6.8823574365872303E-2</v>
      </c>
      <c r="H2399" s="2" t="str">
        <f t="shared" si="220"/>
        <v>Hold</v>
      </c>
    </row>
    <row r="2400" spans="1:8" ht="13.5" x14ac:dyDescent="0.25">
      <c r="A2400" s="3">
        <f>TITRES_STAT!B2403</f>
        <v>45790</v>
      </c>
      <c r="B2400" s="6">
        <f>TITRES_STAT!D2403</f>
        <v>6.7529000000000003</v>
      </c>
      <c r="C2400" s="2">
        <f t="shared" si="222"/>
        <v>6.8415335295682524</v>
      </c>
      <c r="D2400" s="2">
        <f t="shared" si="224"/>
        <v>6.8880835766212254</v>
      </c>
      <c r="E2400" s="2">
        <f t="shared" si="223"/>
        <v>-4.6550047052972943E-2</v>
      </c>
      <c r="F2400" s="2">
        <f t="shared" si="221"/>
        <v>1.6836486018620554E-2</v>
      </c>
      <c r="G2400" s="2">
        <f t="shared" si="219"/>
        <v>-6.3386533071593504E-2</v>
      </c>
      <c r="H2400" s="2" t="str">
        <f t="shared" si="220"/>
        <v>Hold</v>
      </c>
    </row>
    <row r="2401" spans="1:8" ht="13.5" x14ac:dyDescent="0.25">
      <c r="A2401" s="3">
        <f>TITRES_STAT!B2404</f>
        <v>45791</v>
      </c>
      <c r="B2401" s="6">
        <f>TITRES_STAT!D2404</f>
        <v>7.0712999999999999</v>
      </c>
      <c r="C2401" s="2">
        <f t="shared" si="222"/>
        <v>6.8221283711731369</v>
      </c>
      <c r="D2401" s="2">
        <f t="shared" si="224"/>
        <v>6.9016551635381713</v>
      </c>
      <c r="E2401" s="2">
        <f t="shared" si="223"/>
        <v>-7.952679236503446E-2</v>
      </c>
      <c r="F2401" s="2">
        <f t="shared" si="221"/>
        <v>-2.4361696581104483E-3</v>
      </c>
      <c r="G2401" s="2">
        <f t="shared" si="219"/>
        <v>-7.7090622706924017E-2</v>
      </c>
      <c r="H2401" s="2" t="str">
        <f t="shared" si="220"/>
        <v>Hold</v>
      </c>
    </row>
    <row r="2402" spans="1:8" ht="13.5" x14ac:dyDescent="0.25">
      <c r="A2402" s="3">
        <f>TITRES_STAT!B2405</f>
        <v>45792</v>
      </c>
      <c r="B2402" s="6">
        <f>TITRES_STAT!D2405</f>
        <v>7.0151000000000003</v>
      </c>
      <c r="C2402" s="2">
        <f t="shared" si="222"/>
        <v>6.821554775608039</v>
      </c>
      <c r="D2402" s="2">
        <f t="shared" si="224"/>
        <v>6.9100584847575659</v>
      </c>
      <c r="E2402" s="2">
        <f t="shared" si="223"/>
        <v>-8.8503709149526877E-2</v>
      </c>
      <c r="F2402" s="2">
        <f t="shared" si="221"/>
        <v>-1.9649677556393734E-2</v>
      </c>
      <c r="G2402" s="2">
        <f t="shared" si="219"/>
        <v>-6.8854031593133136E-2</v>
      </c>
      <c r="H2402" s="2" t="str">
        <f t="shared" si="220"/>
        <v>Hold</v>
      </c>
    </row>
    <row r="2403" spans="1:8" ht="13.5" x14ac:dyDescent="0.25">
      <c r="A2403" s="3">
        <f>TITRES_STAT!B2406</f>
        <v>45793</v>
      </c>
      <c r="B2403" s="6">
        <f>TITRES_STAT!D2406</f>
        <v>7.0712999999999999</v>
      </c>
      <c r="C2403" s="2">
        <f t="shared" si="222"/>
        <v>6.805223271668341</v>
      </c>
      <c r="D2403" s="2">
        <f t="shared" si="224"/>
        <v>6.9220023007014495</v>
      </c>
      <c r="E2403" s="2">
        <f t="shared" si="223"/>
        <v>-0.11677902903310855</v>
      </c>
      <c r="F2403" s="2">
        <f t="shared" si="221"/>
        <v>-3.9075547851736697E-2</v>
      </c>
      <c r="G2403" s="2">
        <f t="shared" si="219"/>
        <v>-7.7703481181371853E-2</v>
      </c>
      <c r="H2403" s="2" t="str">
        <f t="shared" si="220"/>
        <v>Hold</v>
      </c>
    </row>
    <row r="2404" spans="1:8" ht="13.5" x14ac:dyDescent="0.25">
      <c r="A2404" s="3">
        <f>TITRES_STAT!B2407</f>
        <v>45796</v>
      </c>
      <c r="B2404" s="6">
        <f>TITRES_STAT!D2407</f>
        <v>7.0339</v>
      </c>
      <c r="C2404" s="2">
        <f t="shared" si="222"/>
        <v>6.8058196914116733</v>
      </c>
      <c r="D2404" s="2">
        <f t="shared" si="224"/>
        <v>6.9302910191680089</v>
      </c>
      <c r="E2404" s="2">
        <f t="shared" si="223"/>
        <v>-0.12447132775633563</v>
      </c>
      <c r="F2404" s="2">
        <f t="shared" si="221"/>
        <v>-5.6154703832656486E-2</v>
      </c>
      <c r="G2404" s="2">
        <f t="shared" ref="G2404:G2467" si="225">E2404-F2404</f>
        <v>-6.831662392367914E-2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45797</v>
      </c>
      <c r="B2405" s="6">
        <f>TITRES_STAT!D2408</f>
        <v>7.1181999999999999</v>
      </c>
      <c r="C2405" s="2">
        <f t="shared" si="222"/>
        <v>6.8322628158098775</v>
      </c>
      <c r="D2405" s="2">
        <f t="shared" si="224"/>
        <v>6.9442102029333421</v>
      </c>
      <c r="E2405" s="2">
        <f t="shared" si="223"/>
        <v>-0.11194738712346464</v>
      </c>
      <c r="F2405" s="2">
        <f t="shared" ref="F2405:F2468" si="227">(E2405*(2/(10)))+((1-(2/10))*F2404)</f>
        <v>-6.7313240490818119E-2</v>
      </c>
      <c r="G2405" s="2">
        <f t="shared" si="225"/>
        <v>-4.4634146632646518E-2</v>
      </c>
      <c r="H2405" s="2" t="str">
        <f t="shared" si="226"/>
        <v>Hold</v>
      </c>
    </row>
    <row r="2406" spans="1:8" ht="13.5" x14ac:dyDescent="0.25">
      <c r="A2406" s="3">
        <f>TITRES_STAT!B2409</f>
        <v>45798</v>
      </c>
      <c r="B2406" s="6">
        <f>TITRES_STAT!D2409</f>
        <v>7.1368999999999998</v>
      </c>
      <c r="C2406" s="2">
        <f t="shared" si="222"/>
        <v>6.9180377672237423</v>
      </c>
      <c r="D2406" s="2">
        <f t="shared" si="224"/>
        <v>6.9584835212345766</v>
      </c>
      <c r="E2406" s="2">
        <f t="shared" si="223"/>
        <v>-4.0445754010834278E-2</v>
      </c>
      <c r="F2406" s="2">
        <f t="shared" si="227"/>
        <v>-6.1939743194821352E-2</v>
      </c>
      <c r="G2406" s="2">
        <f t="shared" si="225"/>
        <v>2.1493989183987074E-2</v>
      </c>
      <c r="H2406" s="2" t="str">
        <f t="shared" si="226"/>
        <v>Sell</v>
      </c>
    </row>
    <row r="2407" spans="1:8" ht="13.5" x14ac:dyDescent="0.25">
      <c r="A2407" s="3">
        <f>TITRES_STAT!B2410</f>
        <v>45799</v>
      </c>
      <c r="B2407" s="6">
        <f>TITRES_STAT!D2410</f>
        <v>7.1181999999999999</v>
      </c>
      <c r="C2407" s="2">
        <f t="shared" si="222"/>
        <v>6.9632319568816285</v>
      </c>
      <c r="D2407" s="2">
        <f t="shared" si="224"/>
        <v>6.9703143715134974</v>
      </c>
      <c r="E2407" s="2">
        <f t="shared" si="223"/>
        <v>-7.0824146318688719E-3</v>
      </c>
      <c r="F2407" s="2">
        <f t="shared" si="227"/>
        <v>-5.0968277482230859E-2</v>
      </c>
      <c r="G2407" s="2">
        <f t="shared" si="225"/>
        <v>4.3885862850361987E-2</v>
      </c>
      <c r="H2407" s="2" t="str">
        <f t="shared" si="226"/>
        <v>Sell</v>
      </c>
    </row>
    <row r="2408" spans="1:8" ht="13.5" x14ac:dyDescent="0.25">
      <c r="A2408" s="3">
        <f>TITRES_STAT!B2411</f>
        <v>45800</v>
      </c>
      <c r="B2408" s="6">
        <f>TITRES_STAT!D2411</f>
        <v>7.0244999999999997</v>
      </c>
      <c r="C2408" s="2">
        <f t="shared" si="222"/>
        <v>6.9351962712075315</v>
      </c>
      <c r="D2408" s="2">
        <f t="shared" si="224"/>
        <v>6.974328121771757</v>
      </c>
      <c r="E2408" s="2">
        <f t="shared" si="223"/>
        <v>-3.9131850564225523E-2</v>
      </c>
      <c r="F2408" s="2">
        <f t="shared" si="227"/>
        <v>-4.8600992098629794E-2</v>
      </c>
      <c r="G2408" s="2">
        <f t="shared" si="225"/>
        <v>9.4691415344042712E-3</v>
      </c>
      <c r="H2408" s="2" t="str">
        <f t="shared" si="226"/>
        <v>Sell</v>
      </c>
    </row>
    <row r="2409" spans="1:8" ht="13.5" x14ac:dyDescent="0.25">
      <c r="A2409" s="3">
        <f>TITRES_STAT!B2412</f>
        <v>45803</v>
      </c>
      <c r="B2409" s="6">
        <f>TITRES_STAT!D2412</f>
        <v>7.1087999999999996</v>
      </c>
      <c r="C2409" s="2">
        <f t="shared" si="222"/>
        <v>6.918673767944834</v>
      </c>
      <c r="D2409" s="2">
        <f t="shared" si="224"/>
        <v>6.9842890016405157</v>
      </c>
      <c r="E2409" s="2">
        <f t="shared" si="223"/>
        <v>-6.5615233695681674E-2</v>
      </c>
      <c r="F2409" s="2">
        <f t="shared" si="227"/>
        <v>-5.2003840418040174E-2</v>
      </c>
      <c r="G2409" s="2">
        <f t="shared" si="225"/>
        <v>-1.3611393277641499E-2</v>
      </c>
      <c r="H2409" s="2" t="str">
        <f t="shared" si="226"/>
        <v>Hold</v>
      </c>
    </row>
    <row r="2410" spans="1:8" ht="13.5" x14ac:dyDescent="0.25">
      <c r="A2410" s="3">
        <f>TITRES_STAT!B2413</f>
        <v>45804</v>
      </c>
      <c r="B2410" s="6">
        <f>TITRES_STAT!D2413</f>
        <v>7.0994000000000002</v>
      </c>
      <c r="C2410" s="2">
        <f t="shared" si="222"/>
        <v>6.8931701113379358</v>
      </c>
      <c r="D2410" s="2">
        <f t="shared" si="224"/>
        <v>6.9928157422597366</v>
      </c>
      <c r="E2410" s="2">
        <f t="shared" si="223"/>
        <v>-9.9645630921800787E-2</v>
      </c>
      <c r="F2410" s="2">
        <f t="shared" si="227"/>
        <v>-6.1532198518792297E-2</v>
      </c>
      <c r="G2410" s="2">
        <f t="shared" si="225"/>
        <v>-3.811343240300849E-2</v>
      </c>
      <c r="H2410" s="2" t="str">
        <f t="shared" si="226"/>
        <v>Hold</v>
      </c>
    </row>
    <row r="2411" spans="1:8" ht="13.5" x14ac:dyDescent="0.25">
      <c r="A2411" s="3">
        <f>TITRES_STAT!B2414</f>
        <v>45805</v>
      </c>
      <c r="B2411" s="6">
        <f>TITRES_STAT!D2414</f>
        <v>7.0900999999999996</v>
      </c>
      <c r="C2411" s="2">
        <f t="shared" si="222"/>
        <v>6.9205747095936374</v>
      </c>
      <c r="D2411" s="2">
        <f t="shared" si="224"/>
        <v>7.0000219835738298</v>
      </c>
      <c r="E2411" s="2">
        <f t="shared" si="223"/>
        <v>-7.9447273980192357E-2</v>
      </c>
      <c r="F2411" s="2">
        <f t="shared" si="227"/>
        <v>-6.5115213611072309E-2</v>
      </c>
      <c r="G2411" s="2">
        <f t="shared" si="225"/>
        <v>-1.4332060369120048E-2</v>
      </c>
      <c r="H2411" s="2" t="str">
        <f t="shared" si="226"/>
        <v>Hold</v>
      </c>
    </row>
    <row r="2412" spans="1:8" ht="13.5" x14ac:dyDescent="0.25">
      <c r="A2412" s="3">
        <f>TITRES_STAT!B2415</f>
        <v>45806</v>
      </c>
      <c r="B2412" s="6">
        <f>TITRES_STAT!D2415</f>
        <v>7.0244999999999997</v>
      </c>
      <c r="C2412" s="2">
        <f t="shared" si="222"/>
        <v>6.9351170619638474</v>
      </c>
      <c r="D2412" s="2">
        <f t="shared" si="224"/>
        <v>7.0018351699757684</v>
      </c>
      <c r="E2412" s="2">
        <f t="shared" si="223"/>
        <v>-6.6718108011921018E-2</v>
      </c>
      <c r="F2412" s="2">
        <f t="shared" si="227"/>
        <v>-6.5435792491242054E-2</v>
      </c>
      <c r="G2412" s="2">
        <f t="shared" si="225"/>
        <v>-1.2823155206789644E-3</v>
      </c>
      <c r="H2412" s="2" t="str">
        <f t="shared" si="226"/>
        <v>Hold</v>
      </c>
    </row>
    <row r="2413" spans="1:8" ht="13.5" x14ac:dyDescent="0.25">
      <c r="A2413" s="3">
        <f>TITRES_STAT!B2416</f>
        <v>45807</v>
      </c>
      <c r="B2413" s="6">
        <f>TITRES_STAT!D2416</f>
        <v>6.9964000000000004</v>
      </c>
      <c r="C2413" s="2">
        <f t="shared" si="222"/>
        <v>6.9560682832001781</v>
      </c>
      <c r="D2413" s="2">
        <f t="shared" si="224"/>
        <v>7.0014325647923776</v>
      </c>
      <c r="E2413" s="2">
        <f t="shared" si="223"/>
        <v>-4.5364281592199518E-2</v>
      </c>
      <c r="F2413" s="2">
        <f t="shared" si="227"/>
        <v>-6.1421490311433548E-2</v>
      </c>
      <c r="G2413" s="2">
        <f t="shared" si="225"/>
        <v>1.605720871923403E-2</v>
      </c>
      <c r="H2413" s="2" t="str">
        <f t="shared" si="226"/>
        <v>Sell</v>
      </c>
    </row>
    <row r="2414" spans="1:8" ht="13.5" x14ac:dyDescent="0.25">
      <c r="A2414" s="3">
        <f>TITRES_STAT!B2417</f>
        <v>45810</v>
      </c>
      <c r="B2414" s="6">
        <f>TITRES_STAT!D2417</f>
        <v>7.0712999999999999</v>
      </c>
      <c r="C2414" s="2">
        <f t="shared" si="222"/>
        <v>6.9680423934770737</v>
      </c>
      <c r="D2414" s="2">
        <f t="shared" si="224"/>
        <v>7.0066079303633124</v>
      </c>
      <c r="E2414" s="2">
        <f t="shared" si="223"/>
        <v>-3.856553688623876E-2</v>
      </c>
      <c r="F2414" s="2">
        <f t="shared" si="227"/>
        <v>-5.6850299626394589E-2</v>
      </c>
      <c r="G2414" s="2">
        <f t="shared" si="225"/>
        <v>1.8284762740155829E-2</v>
      </c>
      <c r="H2414" s="2" t="str">
        <f t="shared" si="226"/>
        <v>Sell</v>
      </c>
    </row>
    <row r="2415" spans="1:8" ht="13.5" x14ac:dyDescent="0.25">
      <c r="A2415" s="3">
        <f>TITRES_STAT!B2418</f>
        <v>45811</v>
      </c>
      <c r="B2415" s="6">
        <f>TITRES_STAT!D2418</f>
        <v>7.1087999999999996</v>
      </c>
      <c r="C2415" s="2">
        <f t="shared" si="222"/>
        <v>6.9911435637113701</v>
      </c>
      <c r="D2415" s="2">
        <f t="shared" si="224"/>
        <v>7.0141777132993637</v>
      </c>
      <c r="E2415" s="2">
        <f t="shared" si="223"/>
        <v>-2.3034149587993547E-2</v>
      </c>
      <c r="F2415" s="2">
        <f t="shared" si="227"/>
        <v>-5.0087069618714383E-2</v>
      </c>
      <c r="G2415" s="2">
        <f t="shared" si="225"/>
        <v>2.7052920030720837E-2</v>
      </c>
      <c r="H2415" s="2" t="str">
        <f t="shared" si="226"/>
        <v>Sell</v>
      </c>
    </row>
    <row r="2416" spans="1:8" ht="13.5" x14ac:dyDescent="0.25">
      <c r="A2416" s="3">
        <f>TITRES_STAT!B2419</f>
        <v>45812</v>
      </c>
      <c r="B2416" s="6">
        <f>TITRES_STAT!D2419</f>
        <v>6.9307999999999996</v>
      </c>
      <c r="C2416" s="2">
        <f t="shared" si="222"/>
        <v>7.0135676308326982</v>
      </c>
      <c r="D2416" s="2">
        <f t="shared" si="224"/>
        <v>7.0080015863882998</v>
      </c>
      <c r="E2416" s="2">
        <f t="shared" si="223"/>
        <v>5.5660444443983437E-3</v>
      </c>
      <c r="F2416" s="2">
        <f t="shared" si="227"/>
        <v>-3.8956446806091838E-2</v>
      </c>
      <c r="G2416" s="2">
        <f t="shared" si="225"/>
        <v>4.4522491250490182E-2</v>
      </c>
      <c r="H2416" s="2" t="str">
        <f t="shared" si="226"/>
        <v>Sell</v>
      </c>
    </row>
    <row r="2417" spans="1:8" ht="13.5" x14ac:dyDescent="0.25">
      <c r="A2417" s="3">
        <f>TITRES_STAT!B2420</f>
        <v>45813</v>
      </c>
      <c r="B2417" s="6">
        <f>TITRES_STAT!D2420</f>
        <v>6.9776999999999996</v>
      </c>
      <c r="C2417" s="2">
        <f t="shared" si="222"/>
        <v>7.0296649183968984</v>
      </c>
      <c r="D2417" s="2">
        <f t="shared" si="224"/>
        <v>7.0057570244336116</v>
      </c>
      <c r="E2417" s="2">
        <f t="shared" si="223"/>
        <v>2.3907893963286853E-2</v>
      </c>
      <c r="F2417" s="2">
        <f t="shared" si="227"/>
        <v>-2.6383578652216098E-2</v>
      </c>
      <c r="G2417" s="2">
        <f t="shared" si="225"/>
        <v>5.0291472615502951E-2</v>
      </c>
      <c r="H2417" s="2" t="str">
        <f t="shared" si="226"/>
        <v>Sell</v>
      </c>
    </row>
    <row r="2418" spans="1:8" ht="13.5" x14ac:dyDescent="0.25">
      <c r="A2418" s="3">
        <f>TITRES_STAT!B2421</f>
        <v>45817</v>
      </c>
      <c r="B2418" s="6">
        <f>TITRES_STAT!D2421</f>
        <v>6.9588999999999999</v>
      </c>
      <c r="C2418" s="2">
        <f t="shared" si="222"/>
        <v>7.028870315566607</v>
      </c>
      <c r="D2418" s="2">
        <f t="shared" si="224"/>
        <v>7.0022861337348257</v>
      </c>
      <c r="E2418" s="2">
        <f t="shared" si="223"/>
        <v>2.6584181831781351E-2</v>
      </c>
      <c r="F2418" s="2">
        <f t="shared" si="227"/>
        <v>-1.5790026555416611E-2</v>
      </c>
      <c r="G2418" s="2">
        <f t="shared" si="225"/>
        <v>4.2374208387197965E-2</v>
      </c>
      <c r="H2418" s="2" t="str">
        <f t="shared" si="226"/>
        <v>Sell</v>
      </c>
    </row>
    <row r="2419" spans="1:8" ht="13.5" x14ac:dyDescent="0.25">
      <c r="A2419" s="3">
        <f>TITRES_STAT!B2422</f>
        <v>45818</v>
      </c>
      <c r="B2419" s="6">
        <f>TITRES_STAT!D2422</f>
        <v>6.9307999999999996</v>
      </c>
      <c r="C2419" s="2">
        <f t="shared" si="222"/>
        <v>7.0411671900948214</v>
      </c>
      <c r="D2419" s="2">
        <f t="shared" si="224"/>
        <v>6.9969908645692831</v>
      </c>
      <c r="E2419" s="2">
        <f t="shared" si="223"/>
        <v>4.4176325525538296E-2</v>
      </c>
      <c r="F2419" s="2">
        <f t="shared" si="227"/>
        <v>-3.7967561392256311E-3</v>
      </c>
      <c r="G2419" s="2">
        <f t="shared" si="225"/>
        <v>4.7973081664763925E-2</v>
      </c>
      <c r="H2419" s="2" t="str">
        <f t="shared" si="226"/>
        <v>Sell</v>
      </c>
    </row>
    <row r="2420" spans="1:8" ht="13.5" x14ac:dyDescent="0.25">
      <c r="A2420" s="3">
        <f>TITRES_STAT!B2423</f>
        <v>45819</v>
      </c>
      <c r="B2420" s="6">
        <f>TITRES_STAT!D2423</f>
        <v>6.9307999999999996</v>
      </c>
      <c r="C2420" s="2">
        <f t="shared" si="222"/>
        <v>7.0501260839263882</v>
      </c>
      <c r="D2420" s="2">
        <f t="shared" si="224"/>
        <v>6.9920878375641511</v>
      </c>
      <c r="E2420" s="2">
        <f t="shared" si="223"/>
        <v>5.8038246362237089E-2</v>
      </c>
      <c r="F2420" s="2">
        <f t="shared" si="227"/>
        <v>8.5702443610669136E-3</v>
      </c>
      <c r="G2420" s="2">
        <f t="shared" si="225"/>
        <v>4.9468002001170172E-2</v>
      </c>
      <c r="H2420" s="2" t="str">
        <f t="shared" si="226"/>
        <v>Sell</v>
      </c>
    </row>
    <row r="2421" spans="1:8" ht="13.5" x14ac:dyDescent="0.25">
      <c r="A2421" s="3">
        <f>TITRES_STAT!B2424</f>
        <v>45820</v>
      </c>
      <c r="B2421" s="6">
        <f>TITRES_STAT!D2424</f>
        <v>6.9215</v>
      </c>
      <c r="C2421" s="2">
        <f t="shared" si="222"/>
        <v>7.0562759171684819</v>
      </c>
      <c r="D2421" s="2">
        <f t="shared" si="224"/>
        <v>6.9868591088556951</v>
      </c>
      <c r="E2421" s="2">
        <f t="shared" si="223"/>
        <v>6.9416808312786848E-2</v>
      </c>
      <c r="F2421" s="2">
        <f t="shared" si="227"/>
        <v>2.0739557151410903E-2</v>
      </c>
      <c r="G2421" s="2">
        <f t="shared" si="225"/>
        <v>4.8677251161375945E-2</v>
      </c>
      <c r="H2421" s="2" t="str">
        <f t="shared" si="226"/>
        <v>Sell</v>
      </c>
    </row>
    <row r="2422" spans="1:8" ht="13.5" x14ac:dyDescent="0.25">
      <c r="A2422" s="3">
        <f>TITRES_STAT!B2425</f>
        <v>45821</v>
      </c>
      <c r="B2422" s="6">
        <f>TITRES_STAT!D2425</f>
        <v>6.8372000000000002</v>
      </c>
      <c r="C2422" s="2">
        <f t="shared" si="222"/>
        <v>7.0513873145271777</v>
      </c>
      <c r="D2422" s="2">
        <f t="shared" si="224"/>
        <v>6.9757732489404578</v>
      </c>
      <c r="E2422" s="2">
        <f t="shared" si="223"/>
        <v>7.5614065586719903E-2</v>
      </c>
      <c r="F2422" s="2">
        <f t="shared" si="227"/>
        <v>3.1714458838472709E-2</v>
      </c>
      <c r="G2422" s="2">
        <f t="shared" si="225"/>
        <v>4.3899606748247194E-2</v>
      </c>
      <c r="H2422" s="2" t="str">
        <f t="shared" si="226"/>
        <v>Sell</v>
      </c>
    </row>
    <row r="2423" spans="1:8" ht="13.5" x14ac:dyDescent="0.25">
      <c r="A2423" s="3">
        <f>TITRES_STAT!B2426</f>
        <v>45824</v>
      </c>
      <c r="B2423" s="6">
        <f>TITRES_STAT!D2426</f>
        <v>6.8090999999999999</v>
      </c>
      <c r="C2423" s="2">
        <f t="shared" si="222"/>
        <v>7.0429277276768429</v>
      </c>
      <c r="D2423" s="2">
        <f t="shared" si="224"/>
        <v>6.9634270823522764</v>
      </c>
      <c r="E2423" s="2">
        <f t="shared" si="223"/>
        <v>7.9500645324566577E-2</v>
      </c>
      <c r="F2423" s="2">
        <f t="shared" si="227"/>
        <v>4.1271696135691482E-2</v>
      </c>
      <c r="G2423" s="2">
        <f t="shared" si="225"/>
        <v>3.8228949188875094E-2</v>
      </c>
      <c r="H2423" s="2" t="str">
        <f t="shared" si="226"/>
        <v>Sell</v>
      </c>
    </row>
    <row r="2424" spans="1:8" ht="13.5" x14ac:dyDescent="0.25">
      <c r="A2424" s="3">
        <f>TITRES_STAT!B2427</f>
        <v>45825</v>
      </c>
      <c r="B2424" s="6">
        <f>TITRES_STAT!D2427</f>
        <v>6.7904</v>
      </c>
      <c r="C2424" s="2">
        <f t="shared" si="222"/>
        <v>7.047292692649636</v>
      </c>
      <c r="D2424" s="2">
        <f t="shared" si="224"/>
        <v>6.9506102614372933</v>
      </c>
      <c r="E2424" s="2">
        <f t="shared" si="223"/>
        <v>9.6682431212342657E-2</v>
      </c>
      <c r="F2424" s="2">
        <f t="shared" si="227"/>
        <v>5.235384315102172E-2</v>
      </c>
      <c r="G2424" s="2">
        <f t="shared" si="225"/>
        <v>4.4328588061320937E-2</v>
      </c>
      <c r="H2424" s="2" t="str">
        <f t="shared" si="226"/>
        <v>Sell</v>
      </c>
    </row>
    <row r="2425" spans="1:8" ht="13.5" x14ac:dyDescent="0.25">
      <c r="A2425" s="3">
        <f>TITRES_STAT!B2428</f>
        <v>45826</v>
      </c>
      <c r="B2425" s="6">
        <f>TITRES_STAT!D2428</f>
        <v>7.0057999999999998</v>
      </c>
      <c r="C2425" s="2">
        <f t="shared" si="222"/>
        <v>7.0567553553189226</v>
      </c>
      <c r="D2425" s="2">
        <f t="shared" si="224"/>
        <v>6.9546983902197157</v>
      </c>
      <c r="E2425" s="2">
        <f t="shared" si="223"/>
        <v>0.10205696509920692</v>
      </c>
      <c r="F2425" s="2">
        <f t="shared" si="227"/>
        <v>6.2294467540658767E-2</v>
      </c>
      <c r="G2425" s="2">
        <f t="shared" si="225"/>
        <v>3.9762497558548153E-2</v>
      </c>
      <c r="H2425" s="2" t="str">
        <f t="shared" si="226"/>
        <v>Sell</v>
      </c>
    </row>
    <row r="2426" spans="1:8" ht="13.5" x14ac:dyDescent="0.25">
      <c r="A2426" s="3">
        <f>TITRES_STAT!B2429</f>
        <v>45827</v>
      </c>
      <c r="B2426" s="6">
        <f>TITRES_STAT!D2429</f>
        <v>7.1181999999999999</v>
      </c>
      <c r="C2426" s="2">
        <f t="shared" si="222"/>
        <v>7.0373776083467803</v>
      </c>
      <c r="D2426" s="2">
        <f t="shared" si="224"/>
        <v>6.9668096205738106</v>
      </c>
      <c r="E2426" s="2">
        <f t="shared" si="223"/>
        <v>7.0567987772969687E-2</v>
      </c>
      <c r="F2426" s="2">
        <f t="shared" si="227"/>
        <v>6.3949171587120962E-2</v>
      </c>
      <c r="G2426" s="2">
        <f t="shared" si="225"/>
        <v>6.6188161858487249E-3</v>
      </c>
      <c r="H2426" s="2" t="str">
        <f t="shared" si="226"/>
        <v>Sell</v>
      </c>
    </row>
    <row r="2427" spans="1:8" ht="13.5" x14ac:dyDescent="0.25">
      <c r="A2427" s="3">
        <f>TITRES_STAT!B2430</f>
        <v>45828</v>
      </c>
      <c r="B2427" s="6">
        <f>TITRES_STAT!D2430</f>
        <v>7.1181999999999999</v>
      </c>
      <c r="C2427" s="2">
        <f t="shared" si="222"/>
        <v>7.0281964378318911</v>
      </c>
      <c r="D2427" s="2">
        <f t="shared" si="224"/>
        <v>6.9780237227535284</v>
      </c>
      <c r="E2427" s="2">
        <f t="shared" si="223"/>
        <v>5.0172715078362629E-2</v>
      </c>
      <c r="F2427" s="2">
        <f t="shared" si="227"/>
        <v>6.1193880285369297E-2</v>
      </c>
      <c r="G2427" s="2">
        <f t="shared" si="225"/>
        <v>-1.1021165207006668E-2</v>
      </c>
      <c r="H2427" s="2" t="str">
        <f t="shared" si="226"/>
        <v>Hold</v>
      </c>
    </row>
    <row r="2428" spans="1:8" ht="13.5" x14ac:dyDescent="0.25">
      <c r="A2428" s="3">
        <f>TITRES_STAT!B2431</f>
        <v>45831</v>
      </c>
      <c r="B2428" s="6">
        <f>TITRES_STAT!D2431</f>
        <v>7.4927999999999999</v>
      </c>
      <c r="C2428" s="2">
        <f t="shared" si="222"/>
        <v>7.0175354473962148</v>
      </c>
      <c r="D2428" s="2">
        <f t="shared" si="224"/>
        <v>7.0161552988458595</v>
      </c>
      <c r="E2428" s="2">
        <f t="shared" si="223"/>
        <v>1.3801485503552868E-3</v>
      </c>
      <c r="F2428" s="2">
        <f t="shared" si="227"/>
        <v>4.9231133938366492E-2</v>
      </c>
      <c r="G2428" s="2">
        <f t="shared" si="225"/>
        <v>-4.7850985388011205E-2</v>
      </c>
      <c r="H2428" s="2" t="str">
        <f t="shared" si="226"/>
        <v>Hold</v>
      </c>
    </row>
    <row r="2429" spans="1:8" ht="13.5" x14ac:dyDescent="0.25">
      <c r="A2429" s="3">
        <f>TITRES_STAT!B2432</f>
        <v>45832</v>
      </c>
      <c r="B2429" s="6">
        <f>TITRES_STAT!D2432</f>
        <v>7.5677000000000003</v>
      </c>
      <c r="C2429" s="2">
        <f t="shared" si="222"/>
        <v>7.0041915324121824</v>
      </c>
      <c r="D2429" s="2">
        <f t="shared" si="224"/>
        <v>7.0570104618943139</v>
      </c>
      <c r="E2429" s="2">
        <f t="shared" si="223"/>
        <v>-5.2818929482131516E-2</v>
      </c>
      <c r="F2429" s="2">
        <f t="shared" si="227"/>
        <v>2.8821121254266894E-2</v>
      </c>
      <c r="G2429" s="2">
        <f t="shared" si="225"/>
        <v>-8.1640050736398406E-2</v>
      </c>
      <c r="H2429" s="2" t="str">
        <f t="shared" si="226"/>
        <v>Hold</v>
      </c>
    </row>
    <row r="2430" spans="1:8" ht="13.5" x14ac:dyDescent="0.25">
      <c r="A2430" s="3">
        <f>TITRES_STAT!B2433</f>
        <v>45833</v>
      </c>
      <c r="B2430" s="6">
        <f>TITRES_STAT!D2433</f>
        <v>7.5770999999999997</v>
      </c>
      <c r="C2430" s="2">
        <f t="shared" si="222"/>
        <v>6.992900527425693</v>
      </c>
      <c r="D2430" s="2">
        <f t="shared" si="224"/>
        <v>7.0955356128651053</v>
      </c>
      <c r="E2430" s="2">
        <f t="shared" si="223"/>
        <v>-0.10263508543941224</v>
      </c>
      <c r="F2430" s="2">
        <f t="shared" si="227"/>
        <v>2.5298799155310664E-3</v>
      </c>
      <c r="G2430" s="2">
        <f t="shared" si="225"/>
        <v>-0.10516496535494331</v>
      </c>
      <c r="H2430" s="2" t="str">
        <f t="shared" si="226"/>
        <v>Hold</v>
      </c>
    </row>
    <row r="2431" spans="1:8" ht="13.5" x14ac:dyDescent="0.25">
      <c r="A2431" s="3">
        <f>TITRES_STAT!B2434</f>
        <v>45835</v>
      </c>
      <c r="B2431" s="6">
        <f>TITRES_STAT!D2434</f>
        <v>7.5865</v>
      </c>
      <c r="C2431" s="2">
        <f t="shared" si="222"/>
        <v>6.9819158308986635</v>
      </c>
      <c r="D2431" s="2">
        <f t="shared" si="224"/>
        <v>7.1319033452454681</v>
      </c>
      <c r="E2431" s="2">
        <f t="shared" si="223"/>
        <v>-0.14998751434680457</v>
      </c>
      <c r="F2431" s="2">
        <f t="shared" si="227"/>
        <v>-2.7973598936936062E-2</v>
      </c>
      <c r="G2431" s="2">
        <f t="shared" si="225"/>
        <v>-0.12201391540986851</v>
      </c>
      <c r="H2431" s="2" t="str">
        <f t="shared" si="226"/>
        <v>Hold</v>
      </c>
    </row>
    <row r="2432" spans="1:8" ht="13.5" x14ac:dyDescent="0.25">
      <c r="A2432" s="3">
        <f>TITRES_STAT!B2435</f>
        <v>45838</v>
      </c>
      <c r="B2432" s="6">
        <f>TITRES_STAT!D2435</f>
        <v>7.5865</v>
      </c>
      <c r="C2432" s="2">
        <f t="shared" si="222"/>
        <v>6.9596518569142543</v>
      </c>
      <c r="D2432" s="2">
        <f t="shared" si="224"/>
        <v>7.1655771715235819</v>
      </c>
      <c r="E2432" s="2">
        <f t="shared" si="223"/>
        <v>-0.20592531460932761</v>
      </c>
      <c r="F2432" s="2">
        <f t="shared" si="227"/>
        <v>-6.3563942071414373E-2</v>
      </c>
      <c r="G2432" s="2">
        <f t="shared" si="225"/>
        <v>-0.14236137253791326</v>
      </c>
      <c r="H2432" s="2" t="str">
        <f t="shared" si="226"/>
        <v>Hold</v>
      </c>
    </row>
    <row r="2433" spans="1:8" ht="13.5" x14ac:dyDescent="0.25">
      <c r="A2433" s="3">
        <f>TITRES_STAT!B2436</f>
        <v>45839</v>
      </c>
      <c r="B2433" s="6">
        <f>TITRES_STAT!D2436</f>
        <v>7.4927999999999999</v>
      </c>
      <c r="C2433" s="2">
        <f t="shared" si="222"/>
        <v>6.9364900327735999</v>
      </c>
      <c r="D2433" s="2">
        <f t="shared" si="224"/>
        <v>7.1898158995588721</v>
      </c>
      <c r="E2433" s="2">
        <f t="shared" si="223"/>
        <v>-0.25332586678527225</v>
      </c>
      <c r="F2433" s="2">
        <f t="shared" si="227"/>
        <v>-0.10151632701418595</v>
      </c>
      <c r="G2433" s="2">
        <f t="shared" si="225"/>
        <v>-0.1518095397710863</v>
      </c>
      <c r="H2433" s="2" t="str">
        <f t="shared" si="226"/>
        <v>Hold</v>
      </c>
    </row>
    <row r="2434" spans="1:8" ht="13.5" x14ac:dyDescent="0.25">
      <c r="A2434" s="3">
        <f>TITRES_STAT!B2437</f>
        <v>45840</v>
      </c>
      <c r="B2434" s="6">
        <f>TITRES_STAT!D2437</f>
        <v>7.8673999999999999</v>
      </c>
      <c r="C2434" s="2">
        <f t="shared" si="222"/>
        <v>6.9140146431161229</v>
      </c>
      <c r="D2434" s="2">
        <f t="shared" si="224"/>
        <v>7.2400073144063626</v>
      </c>
      <c r="E2434" s="2">
        <f t="shared" si="223"/>
        <v>-0.32599267129023968</v>
      </c>
      <c r="F2434" s="2">
        <f t="shared" si="227"/>
        <v>-0.1464115958693967</v>
      </c>
      <c r="G2434" s="2">
        <f t="shared" si="225"/>
        <v>-0.17958107542084298</v>
      </c>
      <c r="H2434" s="2" t="str">
        <f t="shared" si="226"/>
        <v>Hold</v>
      </c>
    </row>
    <row r="2435" spans="1:8" ht="13.5" x14ac:dyDescent="0.25">
      <c r="A2435" s="3">
        <f>TITRES_STAT!B2438</f>
        <v>45841</v>
      </c>
      <c r="B2435" s="6">
        <f>TITRES_STAT!D2438</f>
        <v>7.7737999999999996</v>
      </c>
      <c r="C2435" s="2">
        <f t="shared" si="222"/>
        <v>6.9281354672521047</v>
      </c>
      <c r="D2435" s="2">
        <f t="shared" si="224"/>
        <v>7.2795475133392245</v>
      </c>
      <c r="E2435" s="2">
        <f t="shared" si="223"/>
        <v>-0.35141204608711973</v>
      </c>
      <c r="F2435" s="2">
        <f t="shared" si="227"/>
        <v>-0.18741168591294133</v>
      </c>
      <c r="G2435" s="2">
        <f t="shared" si="225"/>
        <v>-0.16400036017417841</v>
      </c>
      <c r="H2435" s="2" t="str">
        <f t="shared" si="226"/>
        <v>Hold</v>
      </c>
    </row>
    <row r="2436" spans="1:8" ht="13.5" x14ac:dyDescent="0.25">
      <c r="A2436" s="3">
        <f>TITRES_STAT!B2439</f>
        <v>45842</v>
      </c>
      <c r="B2436" s="6">
        <f>TITRES_STAT!D2439</f>
        <v>7.7270000000000003</v>
      </c>
      <c r="C2436" s="2">
        <f t="shared" si="222"/>
        <v>6.9573761645979353</v>
      </c>
      <c r="D2436" s="2">
        <f t="shared" si="224"/>
        <v>7.3126921419807633</v>
      </c>
      <c r="E2436" s="2">
        <f t="shared" si="223"/>
        <v>-0.35531597738282805</v>
      </c>
      <c r="F2436" s="2">
        <f t="shared" si="227"/>
        <v>-0.22099254420691869</v>
      </c>
      <c r="G2436" s="2">
        <f t="shared" si="225"/>
        <v>-0.13432343317590936</v>
      </c>
      <c r="H2436" s="2" t="str">
        <f t="shared" si="226"/>
        <v>Hold</v>
      </c>
    </row>
    <row r="2437" spans="1:8" ht="13.5" x14ac:dyDescent="0.25">
      <c r="A2437" s="3">
        <f>TITRES_STAT!B2440</f>
        <v>45845</v>
      </c>
      <c r="B2437" s="6">
        <f>TITRES_STAT!D2440</f>
        <v>7.7176</v>
      </c>
      <c r="C2437" s="2">
        <f t="shared" si="222"/>
        <v>6.9821182931213297</v>
      </c>
      <c r="D2437" s="2">
        <f t="shared" si="224"/>
        <v>7.342685316648855</v>
      </c>
      <c r="E2437" s="2">
        <f t="shared" si="223"/>
        <v>-0.36056702352752534</v>
      </c>
      <c r="F2437" s="2">
        <f t="shared" si="227"/>
        <v>-0.24890744007104004</v>
      </c>
      <c r="G2437" s="2">
        <f t="shared" si="225"/>
        <v>-0.1116595834564853</v>
      </c>
      <c r="H2437" s="2" t="str">
        <f t="shared" si="226"/>
        <v>Hold</v>
      </c>
    </row>
    <row r="2438" spans="1:8" ht="13.5" x14ac:dyDescent="0.25">
      <c r="A2438" s="3">
        <f>TITRES_STAT!B2441</f>
        <v>45846</v>
      </c>
      <c r="B2438" s="6">
        <f>TITRES_STAT!D2441</f>
        <v>7.6333000000000002</v>
      </c>
      <c r="C2438" s="2">
        <f t="shared" si="222"/>
        <v>7.0606847095642014</v>
      </c>
      <c r="D2438" s="2">
        <f t="shared" si="224"/>
        <v>7.364212330230421</v>
      </c>
      <c r="E2438" s="2">
        <f t="shared" si="223"/>
        <v>-0.30352762066621963</v>
      </c>
      <c r="F2438" s="2">
        <f t="shared" si="227"/>
        <v>-0.25983147619007596</v>
      </c>
      <c r="G2438" s="2">
        <f t="shared" si="225"/>
        <v>-4.3696144476143672E-2</v>
      </c>
      <c r="H2438" s="2" t="str">
        <f t="shared" si="226"/>
        <v>Hold</v>
      </c>
    </row>
    <row r="2439" spans="1:8" ht="13.5" x14ac:dyDescent="0.25">
      <c r="A2439" s="3">
        <f>TITRES_STAT!B2442</f>
        <v>45847</v>
      </c>
      <c r="B2439" s="6">
        <f>TITRES_STAT!D2442</f>
        <v>7.6801000000000004</v>
      </c>
      <c r="C2439" s="2">
        <f t="shared" si="222"/>
        <v>7.1386870619389402</v>
      </c>
      <c r="D2439" s="2">
        <f t="shared" si="224"/>
        <v>7.38761141688002</v>
      </c>
      <c r="E2439" s="2">
        <f t="shared" si="223"/>
        <v>-0.24892435494107978</v>
      </c>
      <c r="F2439" s="2">
        <f t="shared" si="227"/>
        <v>-0.25765005194027674</v>
      </c>
      <c r="G2439" s="2">
        <f t="shared" si="225"/>
        <v>8.7256969991969524E-3</v>
      </c>
      <c r="H2439" s="2" t="str">
        <f t="shared" si="226"/>
        <v>Sell</v>
      </c>
    </row>
    <row r="2440" spans="1:8" ht="13.5" x14ac:dyDescent="0.25">
      <c r="A2440" s="3">
        <f>TITRES_STAT!B2443</f>
        <v>45848</v>
      </c>
      <c r="B2440" s="6">
        <f>TITRES_STAT!D2443</f>
        <v>7.8018999999999998</v>
      </c>
      <c r="C2440" s="2">
        <f t="shared" si="222"/>
        <v>7.2061352062560262</v>
      </c>
      <c r="D2440" s="2">
        <f t="shared" si="224"/>
        <v>7.4182994600740928</v>
      </c>
      <c r="E2440" s="2">
        <f t="shared" si="223"/>
        <v>-0.21216425381806658</v>
      </c>
      <c r="F2440" s="2">
        <f t="shared" si="227"/>
        <v>-0.24855289231583472</v>
      </c>
      <c r="G2440" s="2">
        <f t="shared" si="225"/>
        <v>3.6388638497768133E-2</v>
      </c>
      <c r="H2440" s="2" t="str">
        <f t="shared" si="226"/>
        <v>Sell</v>
      </c>
    </row>
    <row r="2441" spans="1:8" ht="13.5" x14ac:dyDescent="0.25">
      <c r="A2441" s="3">
        <f>TITRES_STAT!B2444</f>
        <v>45849</v>
      </c>
      <c r="B2441" s="6">
        <f>TITRES_STAT!D2444</f>
        <v>8.0078999999999994</v>
      </c>
      <c r="C2441" s="2">
        <f t="shared" si="222"/>
        <v>7.264652866832022</v>
      </c>
      <c r="D2441" s="2">
        <f t="shared" si="224"/>
        <v>7.4619735741426787</v>
      </c>
      <c r="E2441" s="2">
        <f t="shared" si="223"/>
        <v>-0.19732070731065665</v>
      </c>
      <c r="F2441" s="2">
        <f t="shared" si="227"/>
        <v>-0.23830645531479913</v>
      </c>
      <c r="G2441" s="2">
        <f t="shared" si="225"/>
        <v>4.098574800414248E-2</v>
      </c>
      <c r="H2441" s="2" t="str">
        <f t="shared" si="226"/>
        <v>Sell</v>
      </c>
    </row>
    <row r="2442" spans="1:8" ht="13.5" x14ac:dyDescent="0.25">
      <c r="A2442" s="3">
        <f>TITRES_STAT!B2445</f>
        <v>45852</v>
      </c>
      <c r="B2442" s="6">
        <f>TITRES_STAT!D2445</f>
        <v>7.9611000000000001</v>
      </c>
      <c r="C2442" s="2">
        <f t="shared" si="222"/>
        <v>7.3141678103963264</v>
      </c>
      <c r="D2442" s="2">
        <f t="shared" si="224"/>
        <v>7.4989459019839613</v>
      </c>
      <c r="E2442" s="2">
        <f t="shared" si="223"/>
        <v>-0.18477809158763492</v>
      </c>
      <c r="F2442" s="2">
        <f t="shared" si="227"/>
        <v>-0.22760078256936628</v>
      </c>
      <c r="G2442" s="2">
        <f t="shared" si="225"/>
        <v>4.2822690981731359E-2</v>
      </c>
      <c r="H2442" s="2" t="str">
        <f t="shared" si="226"/>
        <v>Sell</v>
      </c>
    </row>
    <row r="2443" spans="1:8" ht="13.5" x14ac:dyDescent="0.25">
      <c r="A2443" s="3">
        <f>TITRES_STAT!B2446</f>
        <v>45853</v>
      </c>
      <c r="B2443" s="6">
        <f>TITRES_STAT!D2446</f>
        <v>7.9611000000000001</v>
      </c>
      <c r="C2443" s="2">
        <f t="shared" si="222"/>
        <v>7.3416496857199682</v>
      </c>
      <c r="D2443" s="2">
        <f t="shared" si="224"/>
        <v>7.5331795388740384</v>
      </c>
      <c r="E2443" s="2">
        <f t="shared" si="223"/>
        <v>-0.19152985315407012</v>
      </c>
      <c r="F2443" s="2">
        <f t="shared" si="227"/>
        <v>-0.22038659668630706</v>
      </c>
      <c r="G2443" s="2">
        <f t="shared" si="225"/>
        <v>2.8856743532236939E-2</v>
      </c>
      <c r="H2443" s="2" t="str">
        <f t="shared" si="226"/>
        <v>Sell</v>
      </c>
    </row>
    <row r="2444" spans="1:8" ht="13.5" x14ac:dyDescent="0.25">
      <c r="A2444" s="3">
        <f>TITRES_STAT!B2447</f>
        <v>45854</v>
      </c>
      <c r="B2444" s="6">
        <f>TITRES_STAT!D2447</f>
        <v>7.9516999999999998</v>
      </c>
      <c r="C2444" s="2">
        <f t="shared" si="222"/>
        <v>7.4225343494553577</v>
      </c>
      <c r="D2444" s="2">
        <f t="shared" si="224"/>
        <v>7.5641810545129982</v>
      </c>
      <c r="E2444" s="2">
        <f t="shared" si="223"/>
        <v>-0.14164670505764043</v>
      </c>
      <c r="F2444" s="2">
        <f t="shared" si="227"/>
        <v>-0.20463861836057376</v>
      </c>
      <c r="G2444" s="2">
        <f t="shared" si="225"/>
        <v>6.2991913302933328E-2</v>
      </c>
      <c r="H2444" s="2" t="str">
        <f t="shared" si="226"/>
        <v>Sell</v>
      </c>
    </row>
    <row r="2445" spans="1:8" ht="13.5" x14ac:dyDescent="0.25">
      <c r="A2445" s="3">
        <f>TITRES_STAT!B2448</f>
        <v>45855</v>
      </c>
      <c r="B2445" s="6">
        <f>TITRES_STAT!D2448</f>
        <v>7.8205999999999998</v>
      </c>
      <c r="C2445" s="2">
        <f t="shared" si="222"/>
        <v>7.4765752187699182</v>
      </c>
      <c r="D2445" s="2">
        <f t="shared" si="224"/>
        <v>7.5831750504749982</v>
      </c>
      <c r="E2445" s="2">
        <f t="shared" si="223"/>
        <v>-0.10659983170508003</v>
      </c>
      <c r="F2445" s="2">
        <f t="shared" si="227"/>
        <v>-0.18503086102947502</v>
      </c>
      <c r="G2445" s="2">
        <f t="shared" si="225"/>
        <v>7.8431029324394996E-2</v>
      </c>
      <c r="H2445" s="2" t="str">
        <f t="shared" si="226"/>
        <v>Sell</v>
      </c>
    </row>
    <row r="2446" spans="1:8" ht="13.5" x14ac:dyDescent="0.25">
      <c r="A2446" s="3">
        <f>TITRES_STAT!B2449</f>
        <v>45856</v>
      </c>
      <c r="B2446" s="6">
        <f>TITRES_STAT!D2449</f>
        <v>7.8673999999999999</v>
      </c>
      <c r="C2446" s="2">
        <f t="shared" si="222"/>
        <v>7.5151021081899305</v>
      </c>
      <c r="D2446" s="2">
        <f t="shared" si="224"/>
        <v>7.6042287504398125</v>
      </c>
      <c r="E2446" s="2">
        <f t="shared" si="223"/>
        <v>-8.9126642249881982E-2</v>
      </c>
      <c r="F2446" s="2">
        <f t="shared" si="227"/>
        <v>-0.16585001727355642</v>
      </c>
      <c r="G2446" s="2">
        <f t="shared" si="225"/>
        <v>7.6723375023674434E-2</v>
      </c>
      <c r="H2446" s="2" t="str">
        <f t="shared" si="226"/>
        <v>Sell</v>
      </c>
    </row>
    <row r="2447" spans="1:8" ht="13.5" x14ac:dyDescent="0.25">
      <c r="A2447" s="3">
        <f>TITRES_STAT!B2450</f>
        <v>45859</v>
      </c>
      <c r="B2447" s="6">
        <f>TITRES_STAT!D2450</f>
        <v>8.0548000000000002</v>
      </c>
      <c r="C2447" s="2">
        <f t="shared" ref="C2447:C2510" si="228">$C$4*B2437+C2446*(1-$C$4)</f>
        <v>7.5462556300068639</v>
      </c>
      <c r="D2447" s="2">
        <f t="shared" si="224"/>
        <v>7.6376043985553821</v>
      </c>
      <c r="E2447" s="2">
        <f t="shared" si="223"/>
        <v>-9.1348768548518144E-2</v>
      </c>
      <c r="F2447" s="2">
        <f t="shared" si="227"/>
        <v>-0.15094976752854877</v>
      </c>
      <c r="G2447" s="2">
        <f t="shared" si="225"/>
        <v>5.9600998980030628E-2</v>
      </c>
      <c r="H2447" s="2" t="str">
        <f t="shared" si="226"/>
        <v>Sell</v>
      </c>
    </row>
    <row r="2448" spans="1:8" ht="13.5" x14ac:dyDescent="0.25">
      <c r="A2448" s="3">
        <f>TITRES_STAT!B2451</f>
        <v>45860</v>
      </c>
      <c r="B2448" s="6">
        <f>TITRES_STAT!D2451</f>
        <v>8.1952999999999996</v>
      </c>
      <c r="C2448" s="2">
        <f t="shared" si="228"/>
        <v>7.5596470715442701</v>
      </c>
      <c r="D2448" s="2">
        <f t="shared" si="224"/>
        <v>7.6789151838475753</v>
      </c>
      <c r="E2448" s="2">
        <f t="shared" si="223"/>
        <v>-0.11926811230330525</v>
      </c>
      <c r="F2448" s="2">
        <f t="shared" si="227"/>
        <v>-0.14461343648350009</v>
      </c>
      <c r="G2448" s="2">
        <f t="shared" si="225"/>
        <v>2.5345324180194834E-2</v>
      </c>
      <c r="H2448" s="2" t="str">
        <f t="shared" si="226"/>
        <v>Sell</v>
      </c>
    </row>
    <row r="2449" spans="1:8" ht="13.5" x14ac:dyDescent="0.25">
      <c r="A2449" s="3">
        <f>TITRES_STAT!B2452</f>
        <v>45861</v>
      </c>
      <c r="B2449" s="6">
        <f>TITRES_STAT!D2452</f>
        <v>8.2233000000000001</v>
      </c>
      <c r="C2449" s="2">
        <f t="shared" si="228"/>
        <v>7.5781782913066902</v>
      </c>
      <c r="D2449" s="2">
        <f t="shared" si="224"/>
        <v>7.7192399850440516</v>
      </c>
      <c r="E2449" s="2">
        <f t="shared" si="223"/>
        <v>-0.14106169373736144</v>
      </c>
      <c r="F2449" s="2">
        <f t="shared" si="227"/>
        <v>-0.14390308793427237</v>
      </c>
      <c r="G2449" s="2">
        <f t="shared" si="225"/>
        <v>2.8413941969109291E-3</v>
      </c>
      <c r="H2449" s="2" t="str">
        <f t="shared" si="226"/>
        <v>Sell</v>
      </c>
    </row>
    <row r="2450" spans="1:8" ht="13.5" x14ac:dyDescent="0.25">
      <c r="A2450" s="3">
        <f>TITRES_STAT!B2453</f>
        <v>45862</v>
      </c>
      <c r="B2450" s="6">
        <f>TITRES_STAT!D2453</f>
        <v>8.6636000000000006</v>
      </c>
      <c r="C2450" s="2">
        <f t="shared" si="228"/>
        <v>7.612597015721045</v>
      </c>
      <c r="D2450" s="2">
        <f t="shared" si="224"/>
        <v>7.7891925787444922</v>
      </c>
      <c r="E2450" s="2">
        <f t="shared" si="223"/>
        <v>-0.17659556302344726</v>
      </c>
      <c r="F2450" s="2">
        <f t="shared" si="227"/>
        <v>-0.15044158295210736</v>
      </c>
      <c r="G2450" s="2">
        <f t="shared" si="225"/>
        <v>-2.61539800713399E-2</v>
      </c>
      <c r="H2450" s="2" t="str">
        <f t="shared" si="226"/>
        <v>Hold</v>
      </c>
    </row>
    <row r="2451" spans="1:8" ht="13.5" x14ac:dyDescent="0.25">
      <c r="A2451" s="3">
        <f>TITRES_STAT!B2454</f>
        <v>45866</v>
      </c>
      <c r="B2451" s="6">
        <f>TITRES_STAT!D2454</f>
        <v>8.5699000000000005</v>
      </c>
      <c r="C2451" s="2">
        <f t="shared" si="228"/>
        <v>7.6734128594562687</v>
      </c>
      <c r="D2451" s="2">
        <f t="shared" si="224"/>
        <v>7.8470227580967524</v>
      </c>
      <c r="E2451" s="2">
        <f t="shared" si="223"/>
        <v>-0.17360989864048371</v>
      </c>
      <c r="F2451" s="2">
        <f t="shared" si="227"/>
        <v>-0.15507524608978263</v>
      </c>
      <c r="G2451" s="2">
        <f t="shared" si="225"/>
        <v>-1.8534652550701081E-2</v>
      </c>
      <c r="H2451" s="2" t="str">
        <f t="shared" si="226"/>
        <v>Hold</v>
      </c>
    </row>
    <row r="2452" spans="1:8" ht="13.5" x14ac:dyDescent="0.25">
      <c r="A2452" s="3">
        <f>TITRES_STAT!B2455</f>
        <v>45867</v>
      </c>
      <c r="B2452" s="6">
        <f>TITRES_STAT!D2455</f>
        <v>8.5230999999999995</v>
      </c>
      <c r="C2452" s="2">
        <f t="shared" si="228"/>
        <v>7.7176724195399196</v>
      </c>
      <c r="D2452" s="2">
        <f t="shared" si="224"/>
        <v>7.8971025537932888</v>
      </c>
      <c r="E2452" s="2">
        <f t="shared" si="223"/>
        <v>-0.17943013425336929</v>
      </c>
      <c r="F2452" s="2">
        <f t="shared" si="227"/>
        <v>-0.15994622372249997</v>
      </c>
      <c r="G2452" s="2">
        <f t="shared" si="225"/>
        <v>-1.9483910530869314E-2</v>
      </c>
      <c r="H2452" s="2" t="str">
        <f t="shared" si="226"/>
        <v>Hold</v>
      </c>
    </row>
    <row r="2453" spans="1:8" ht="13.5" x14ac:dyDescent="0.25">
      <c r="A2453" s="3">
        <f>TITRES_STAT!B2456</f>
        <v>45868</v>
      </c>
      <c r="B2453" s="6">
        <f>TITRES_STAT!D2456</f>
        <v>8.4762000000000004</v>
      </c>
      <c r="C2453" s="2">
        <f t="shared" si="228"/>
        <v>7.7551228165337776</v>
      </c>
      <c r="D2453" s="2">
        <f t="shared" si="224"/>
        <v>7.939998660919712</v>
      </c>
      <c r="E2453" s="2">
        <f t="shared" si="223"/>
        <v>-0.18487584438593441</v>
      </c>
      <c r="F2453" s="2">
        <f t="shared" si="227"/>
        <v>-0.16493214785518687</v>
      </c>
      <c r="G2453" s="2">
        <f t="shared" si="225"/>
        <v>-1.994369653074754E-2</v>
      </c>
      <c r="H2453" s="2" t="str">
        <f t="shared" si="226"/>
        <v>Hold</v>
      </c>
    </row>
    <row r="2454" spans="1:8" ht="13.5" x14ac:dyDescent="0.25">
      <c r="A2454" s="3">
        <f>TITRES_STAT!B2457</f>
        <v>45869</v>
      </c>
      <c r="B2454" s="6">
        <f>TITRES_STAT!D2457</f>
        <v>8.6448</v>
      </c>
      <c r="C2454" s="2">
        <f t="shared" si="228"/>
        <v>7.7853654601439661</v>
      </c>
      <c r="D2454" s="2">
        <f t="shared" si="224"/>
        <v>7.9922061675182521</v>
      </c>
      <c r="E2454" s="2">
        <f t="shared" si="223"/>
        <v>-0.20684070737428595</v>
      </c>
      <c r="F2454" s="2">
        <f t="shared" si="227"/>
        <v>-0.17331385975900671</v>
      </c>
      <c r="G2454" s="2">
        <f t="shared" si="225"/>
        <v>-3.3526847615279243E-2</v>
      </c>
      <c r="H2454" s="2" t="str">
        <f t="shared" si="226"/>
        <v>Hold</v>
      </c>
    </row>
    <row r="2455" spans="1:8" ht="13.5" x14ac:dyDescent="0.25">
      <c r="A2455" s="3">
        <f>TITRES_STAT!B2458</f>
        <v>45870</v>
      </c>
      <c r="B2455" s="6">
        <f>TITRES_STAT!D2458</f>
        <v>8.6636000000000006</v>
      </c>
      <c r="C2455" s="2">
        <f t="shared" si="228"/>
        <v>7.7907861585833551</v>
      </c>
      <c r="D2455" s="2">
        <f t="shared" si="224"/>
        <v>8.0419390439983811</v>
      </c>
      <c r="E2455" s="2">
        <f t="shared" si="223"/>
        <v>-0.25115288541502601</v>
      </c>
      <c r="F2455" s="2">
        <f t="shared" si="227"/>
        <v>-0.18888166489021058</v>
      </c>
      <c r="G2455" s="2">
        <f t="shared" si="225"/>
        <v>-6.2271220524815429E-2</v>
      </c>
      <c r="H2455" s="2" t="str">
        <f t="shared" si="226"/>
        <v>Hold</v>
      </c>
    </row>
    <row r="2456" spans="1:8" ht="13.5" x14ac:dyDescent="0.25">
      <c r="A2456" s="3">
        <f>TITRES_STAT!B2459</f>
        <v>45873</v>
      </c>
      <c r="B2456" s="6">
        <f>TITRES_STAT!D2459</f>
        <v>8.7103999999999999</v>
      </c>
      <c r="C2456" s="2">
        <f t="shared" si="228"/>
        <v>7.8025729034166851</v>
      </c>
      <c r="D2456" s="2">
        <f t="shared" si="224"/>
        <v>8.0914546703688703</v>
      </c>
      <c r="E2456" s="2">
        <f t="shared" si="223"/>
        <v>-0.28888176695218526</v>
      </c>
      <c r="F2456" s="2">
        <f t="shared" si="227"/>
        <v>-0.20888168530260551</v>
      </c>
      <c r="G2456" s="2">
        <f t="shared" si="225"/>
        <v>-8.0000081649579752E-2</v>
      </c>
      <c r="H2456" s="2" t="str">
        <f t="shared" si="226"/>
        <v>Hold</v>
      </c>
    </row>
    <row r="2457" spans="1:8" ht="13.5" x14ac:dyDescent="0.25">
      <c r="A2457" s="3">
        <f>TITRES_STAT!B2460</f>
        <v>45874</v>
      </c>
      <c r="B2457" s="6">
        <f>TITRES_STAT!D2460</f>
        <v>8.8040000000000003</v>
      </c>
      <c r="C2457" s="2">
        <f t="shared" si="228"/>
        <v>7.8413770721218103</v>
      </c>
      <c r="D2457" s="2">
        <f t="shared" si="224"/>
        <v>8.1442358058971021</v>
      </c>
      <c r="E2457" s="2">
        <f t="shared" si="223"/>
        <v>-0.30285873377529171</v>
      </c>
      <c r="F2457" s="2">
        <f t="shared" si="227"/>
        <v>-0.22767709499714278</v>
      </c>
      <c r="G2457" s="2">
        <f t="shared" si="225"/>
        <v>-7.5181638778148929E-2</v>
      </c>
      <c r="H2457" s="2" t="str">
        <f t="shared" si="226"/>
        <v>Hold</v>
      </c>
    </row>
    <row r="2458" spans="1:8" ht="13.5" x14ac:dyDescent="0.25">
      <c r="A2458" s="3">
        <f>TITRES_STAT!B2461</f>
        <v>45875</v>
      </c>
      <c r="B2458" s="6">
        <f>TITRES_STAT!D2461</f>
        <v>8.7571999999999992</v>
      </c>
      <c r="C2458" s="2">
        <f t="shared" si="228"/>
        <v>7.8958267533338393</v>
      </c>
      <c r="D2458" s="2">
        <f t="shared" si="224"/>
        <v>8.1896405610158354</v>
      </c>
      <c r="E2458" s="2">
        <f t="shared" si="223"/>
        <v>-0.29381380768199605</v>
      </c>
      <c r="F2458" s="2">
        <f t="shared" si="227"/>
        <v>-0.24090443753411345</v>
      </c>
      <c r="G2458" s="2">
        <f t="shared" si="225"/>
        <v>-5.2909370147882606E-2</v>
      </c>
      <c r="H2458" s="2" t="str">
        <f t="shared" si="226"/>
        <v>Hold</v>
      </c>
    </row>
    <row r="2459" spans="1:8" ht="13.5" x14ac:dyDescent="0.25">
      <c r="A2459" s="3">
        <f>TITRES_STAT!B2462</f>
        <v>45876</v>
      </c>
      <c r="B2459" s="6">
        <f>TITRES_STAT!D2462</f>
        <v>8.7103999999999999</v>
      </c>
      <c r="C2459" s="2">
        <f t="shared" si="228"/>
        <v>7.9462072528209404</v>
      </c>
      <c r="D2459" s="2">
        <f t="shared" si="224"/>
        <v>8.228215334273921</v>
      </c>
      <c r="E2459" s="2">
        <f t="shared" si="223"/>
        <v>-0.28200808145298062</v>
      </c>
      <c r="F2459" s="2">
        <f t="shared" si="227"/>
        <v>-0.24912516631788689</v>
      </c>
      <c r="G2459" s="2">
        <f t="shared" si="225"/>
        <v>-3.2882915135093727E-2</v>
      </c>
      <c r="H2459" s="2" t="str">
        <f t="shared" si="226"/>
        <v>Hold</v>
      </c>
    </row>
    <row r="2460" spans="1:8" ht="13.5" x14ac:dyDescent="0.25">
      <c r="A2460" s="3">
        <f>TITRES_STAT!B2463</f>
        <v>45877</v>
      </c>
      <c r="B2460" s="6">
        <f>TITRES_STAT!D2463</f>
        <v>8.7852999999999994</v>
      </c>
      <c r="C2460" s="2">
        <f t="shared" si="228"/>
        <v>8.0565753677715648</v>
      </c>
      <c r="D2460" s="2">
        <f t="shared" si="224"/>
        <v>8.269480865068445</v>
      </c>
      <c r="E2460" s="2">
        <f t="shared" ref="E2460:E2523" si="229">C2460-D2460</f>
        <v>-0.21290549729688024</v>
      </c>
      <c r="F2460" s="2">
        <f t="shared" si="227"/>
        <v>-0.24188123251368557</v>
      </c>
      <c r="G2460" s="2">
        <f t="shared" si="225"/>
        <v>2.8975735216805326E-2</v>
      </c>
      <c r="H2460" s="2" t="str">
        <f t="shared" si="226"/>
        <v>Sell</v>
      </c>
    </row>
    <row r="2461" spans="1:8" ht="13.5" x14ac:dyDescent="0.25">
      <c r="A2461" s="3">
        <f>TITRES_STAT!B2464</f>
        <v>45880</v>
      </c>
      <c r="B2461" s="6">
        <f>TITRES_STAT!D2464</f>
        <v>8.9258000000000006</v>
      </c>
      <c r="C2461" s="2">
        <f t="shared" si="228"/>
        <v>8.1355483881144011</v>
      </c>
      <c r="D2461" s="2">
        <f t="shared" ref="D2461:D2524" si="230">$D$4*B2461+(1-$D$4)*D2460</f>
        <v>8.3180970972855981</v>
      </c>
      <c r="E2461" s="2">
        <f t="shared" si="229"/>
        <v>-0.18254870917119703</v>
      </c>
      <c r="F2461" s="2">
        <f t="shared" si="227"/>
        <v>-0.23001472784518787</v>
      </c>
      <c r="G2461" s="2">
        <f t="shared" si="225"/>
        <v>4.7466018673990834E-2</v>
      </c>
      <c r="H2461" s="2" t="str">
        <f t="shared" si="226"/>
        <v>Sell</v>
      </c>
    </row>
    <row r="2462" spans="1:8" ht="13.5" x14ac:dyDescent="0.25">
      <c r="A2462" s="3">
        <f>TITRES_STAT!B2465</f>
        <v>45881</v>
      </c>
      <c r="B2462" s="6">
        <f>TITRES_STAT!D2465</f>
        <v>8.8040000000000003</v>
      </c>
      <c r="C2462" s="2">
        <f t="shared" si="228"/>
        <v>8.195171713019878</v>
      </c>
      <c r="D2462" s="2">
        <f t="shared" si="230"/>
        <v>8.3540899048940727</v>
      </c>
      <c r="E2462" s="2">
        <f t="shared" si="229"/>
        <v>-0.15891819187419465</v>
      </c>
      <c r="F2462" s="2">
        <f t="shared" si="227"/>
        <v>-0.21579542065098925</v>
      </c>
      <c r="G2462" s="2">
        <f t="shared" si="225"/>
        <v>5.6877228776794603E-2</v>
      </c>
      <c r="H2462" s="2" t="str">
        <f t="shared" si="226"/>
        <v>Sell</v>
      </c>
    </row>
    <row r="2463" spans="1:8" ht="13.5" x14ac:dyDescent="0.25">
      <c r="A2463" s="3">
        <f>TITRES_STAT!B2466</f>
        <v>45883</v>
      </c>
      <c r="B2463" s="6">
        <f>TITRES_STAT!D2466</f>
        <v>8.5230999999999995</v>
      </c>
      <c r="C2463" s="2">
        <f t="shared" si="228"/>
        <v>8.2384068340937429</v>
      </c>
      <c r="D2463" s="2">
        <f t="shared" si="230"/>
        <v>8.3666091711982151</v>
      </c>
      <c r="E2463" s="2">
        <f t="shared" si="229"/>
        <v>-0.12820233710447226</v>
      </c>
      <c r="F2463" s="2">
        <f t="shared" si="227"/>
        <v>-0.19827680394168587</v>
      </c>
      <c r="G2463" s="2">
        <f t="shared" si="225"/>
        <v>7.0074466837213606E-2</v>
      </c>
      <c r="H2463" s="2" t="str">
        <f t="shared" si="226"/>
        <v>Sell</v>
      </c>
    </row>
    <row r="2464" spans="1:8" ht="13.5" x14ac:dyDescent="0.25">
      <c r="A2464" s="3">
        <f>TITRES_STAT!B2467</f>
        <v>45884</v>
      </c>
      <c r="B2464" s="6">
        <f>TITRES_STAT!D2467</f>
        <v>8.5699000000000005</v>
      </c>
      <c r="C2464" s="2">
        <f t="shared" si="228"/>
        <v>8.3009288596177822</v>
      </c>
      <c r="D2464" s="2">
        <f t="shared" si="230"/>
        <v>8.3816677511094575</v>
      </c>
      <c r="E2464" s="2">
        <f t="shared" si="229"/>
        <v>-8.0738891491675346E-2</v>
      </c>
      <c r="F2464" s="2">
        <f t="shared" si="227"/>
        <v>-0.17476922145168378</v>
      </c>
      <c r="G2464" s="2">
        <f t="shared" si="225"/>
        <v>9.403032996000843E-2</v>
      </c>
      <c r="H2464" s="2" t="str">
        <f t="shared" si="226"/>
        <v>Sell</v>
      </c>
    </row>
    <row r="2465" spans="1:8" ht="13.5" x14ac:dyDescent="0.25">
      <c r="A2465" s="3">
        <f>TITRES_STAT!B2468</f>
        <v>45887</v>
      </c>
      <c r="B2465" s="6">
        <f>TITRES_STAT!D2468</f>
        <v>8.5230999999999995</v>
      </c>
      <c r="C2465" s="2">
        <f t="shared" si="228"/>
        <v>8.3567244196765849</v>
      </c>
      <c r="D2465" s="2">
        <f t="shared" si="230"/>
        <v>8.3921442139902389</v>
      </c>
      <c r="E2465" s="2">
        <f t="shared" si="229"/>
        <v>-3.5419794313654052E-2</v>
      </c>
      <c r="F2465" s="2">
        <f t="shared" si="227"/>
        <v>-0.14689933602407784</v>
      </c>
      <c r="G2465" s="2">
        <f t="shared" si="225"/>
        <v>0.11147954171042379</v>
      </c>
      <c r="H2465" s="2" t="str">
        <f t="shared" si="226"/>
        <v>Sell</v>
      </c>
    </row>
    <row r="2466" spans="1:8" ht="13.5" x14ac:dyDescent="0.25">
      <c r="A2466" s="3">
        <f>TITRES_STAT!B2469</f>
        <v>45888</v>
      </c>
      <c r="B2466" s="6">
        <f>TITRES_STAT!D2469</f>
        <v>8.4762000000000004</v>
      </c>
      <c r="C2466" s="2">
        <f t="shared" si="228"/>
        <v>8.4111360474186494</v>
      </c>
      <c r="D2466" s="2">
        <f t="shared" si="230"/>
        <v>8.3983705685094794</v>
      </c>
      <c r="E2466" s="2">
        <f t="shared" si="229"/>
        <v>1.2765478909170014E-2</v>
      </c>
      <c r="F2466" s="2">
        <f t="shared" si="227"/>
        <v>-0.11496637303742828</v>
      </c>
      <c r="G2466" s="2">
        <f t="shared" si="225"/>
        <v>0.12773185194659831</v>
      </c>
      <c r="H2466" s="2" t="str">
        <f t="shared" si="226"/>
        <v>Sell</v>
      </c>
    </row>
    <row r="2467" spans="1:8" ht="13.5" x14ac:dyDescent="0.25">
      <c r="A2467" s="3">
        <f>TITRES_STAT!B2470</f>
        <v>45889</v>
      </c>
      <c r="B2467" s="6">
        <f>TITRES_STAT!D2470</f>
        <v>8.42</v>
      </c>
      <c r="C2467" s="2">
        <f t="shared" si="228"/>
        <v>8.4715766555080876</v>
      </c>
      <c r="D2467" s="2">
        <f t="shared" si="230"/>
        <v>8.3999727486198879</v>
      </c>
      <c r="E2467" s="2">
        <f t="shared" si="229"/>
        <v>7.1603906888199731E-2</v>
      </c>
      <c r="F2467" s="2">
        <f t="shared" si="227"/>
        <v>-7.7652317052302675E-2</v>
      </c>
      <c r="G2467" s="2">
        <f t="shared" si="225"/>
        <v>0.14925622394050242</v>
      </c>
      <c r="H2467" s="2" t="str">
        <f t="shared" si="226"/>
        <v>Sell</v>
      </c>
    </row>
    <row r="2468" spans="1:8" ht="13.5" x14ac:dyDescent="0.25">
      <c r="A2468" s="3">
        <f>TITRES_STAT!B2471</f>
        <v>45890</v>
      </c>
      <c r="B2468" s="6">
        <f>TITRES_STAT!D2471</f>
        <v>8.4293999999999993</v>
      </c>
      <c r="C2468" s="2">
        <f t="shared" si="228"/>
        <v>8.5155187085068427</v>
      </c>
      <c r="D2468" s="2">
        <f t="shared" si="230"/>
        <v>8.4021525450184154</v>
      </c>
      <c r="E2468" s="2">
        <f t="shared" si="229"/>
        <v>0.11336616348842732</v>
      </c>
      <c r="F2468" s="2">
        <f t="shared" si="227"/>
        <v>-3.9448620944156673E-2</v>
      </c>
      <c r="G2468" s="2">
        <f t="shared" ref="G2468:G2531" si="231">E2468-F2468</f>
        <v>0.15281478443258401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45891</v>
      </c>
      <c r="B2469" s="6">
        <f>TITRES_STAT!D2472</f>
        <v>8.4293999999999993</v>
      </c>
      <c r="C2469" s="2">
        <f t="shared" si="228"/>
        <v>8.545500445659636</v>
      </c>
      <c r="D2469" s="2">
        <f t="shared" si="230"/>
        <v>8.4041708750170514</v>
      </c>
      <c r="E2469" s="2">
        <f t="shared" si="229"/>
        <v>0.14132957064258456</v>
      </c>
      <c r="F2469" s="2">
        <f t="shared" ref="F2469:F2532" si="233">(E2469*(2/(10)))+((1-(2/10))*F2468)</f>
        <v>-3.2929826268084279E-3</v>
      </c>
      <c r="G2469" s="2">
        <f t="shared" si="231"/>
        <v>0.14462255326939299</v>
      </c>
      <c r="H2469" s="2" t="str">
        <f t="shared" si="232"/>
        <v>Sell</v>
      </c>
    </row>
    <row r="2470" spans="1:8" ht="13.5" x14ac:dyDescent="0.25">
      <c r="A2470" s="3">
        <f>TITRES_STAT!B2473</f>
        <v>45894</v>
      </c>
      <c r="B2470" s="6">
        <f>TITRES_STAT!D2473</f>
        <v>8.5230999999999995</v>
      </c>
      <c r="C2470" s="2">
        <f t="shared" si="228"/>
        <v>8.5823926847889229</v>
      </c>
      <c r="D2470" s="2">
        <f t="shared" si="230"/>
        <v>8.4129804398306032</v>
      </c>
      <c r="E2470" s="2">
        <f t="shared" si="229"/>
        <v>0.16941224495831975</v>
      </c>
      <c r="F2470" s="2">
        <f t="shared" si="233"/>
        <v>3.1248062890217206E-2</v>
      </c>
      <c r="G2470" s="2">
        <f t="shared" si="231"/>
        <v>0.13816418206810255</v>
      </c>
      <c r="H2470" s="2" t="str">
        <f t="shared" si="232"/>
        <v>Sell</v>
      </c>
    </row>
    <row r="2471" spans="1:8" ht="13.5" x14ac:dyDescent="0.25">
      <c r="A2471" s="3">
        <f>TITRES_STAT!B2474</f>
        <v>45895</v>
      </c>
      <c r="B2471" s="6">
        <f>TITRES_STAT!D2474</f>
        <v>8.64</v>
      </c>
      <c r="C2471" s="2">
        <f t="shared" si="228"/>
        <v>8.6352245794367803</v>
      </c>
      <c r="D2471" s="2">
        <f t="shared" si="230"/>
        <v>8.4297967035468542</v>
      </c>
      <c r="E2471" s="2">
        <f t="shared" si="229"/>
        <v>0.20542787588992617</v>
      </c>
      <c r="F2471" s="2">
        <f t="shared" si="233"/>
        <v>6.6084025490159001E-2</v>
      </c>
      <c r="G2471" s="2">
        <f t="shared" si="231"/>
        <v>0.13934385039976716</v>
      </c>
      <c r="H2471" s="2" t="str">
        <f t="shared" si="232"/>
        <v>Sell</v>
      </c>
    </row>
    <row r="2472" spans="1:8" ht="13.5" x14ac:dyDescent="0.25">
      <c r="A2472" s="3">
        <f>TITRES_STAT!B2475</f>
        <v>45896</v>
      </c>
      <c r="B2472" s="6">
        <f>TITRES_STAT!D2475</f>
        <v>8.75</v>
      </c>
      <c r="C2472" s="2">
        <f t="shared" si="228"/>
        <v>8.6611900287541985</v>
      </c>
      <c r="D2472" s="2">
        <f t="shared" si="230"/>
        <v>8.4535154662470866</v>
      </c>
      <c r="E2472" s="2">
        <f t="shared" si="229"/>
        <v>0.20767456250711192</v>
      </c>
      <c r="F2472" s="2">
        <f t="shared" si="233"/>
        <v>9.4402132893549595E-2</v>
      </c>
      <c r="G2472" s="2">
        <f t="shared" si="231"/>
        <v>0.11327242961356232</v>
      </c>
      <c r="H2472" s="2" t="str">
        <f t="shared" si="232"/>
        <v>Sell</v>
      </c>
    </row>
    <row r="2473" spans="1:8" ht="13.5" x14ac:dyDescent="0.25">
      <c r="A2473" s="3">
        <f>TITRES_STAT!B2476</f>
        <v>45897</v>
      </c>
      <c r="B2473" s="6">
        <f>TITRES_STAT!D2476</f>
        <v>8.6999999999999993</v>
      </c>
      <c r="C2473" s="2">
        <f t="shared" si="228"/>
        <v>8.6399454089458594</v>
      </c>
      <c r="D2473" s="2">
        <f t="shared" si="230"/>
        <v>8.4717735798584126</v>
      </c>
      <c r="E2473" s="2">
        <f t="shared" si="229"/>
        <v>0.16817182908744677</v>
      </c>
      <c r="F2473" s="2">
        <f t="shared" si="233"/>
        <v>0.10915607213232903</v>
      </c>
      <c r="G2473" s="2">
        <f t="shared" si="231"/>
        <v>5.9015756955117737E-2</v>
      </c>
      <c r="H2473" s="2" t="str">
        <f t="shared" si="232"/>
        <v>Sell</v>
      </c>
    </row>
    <row r="2474" spans="1:8" ht="13.5" x14ac:dyDescent="0.25">
      <c r="A2474" s="3">
        <f>TITRES_STAT!B2477</f>
        <v>45898</v>
      </c>
      <c r="B2474" s="6">
        <f>TITRES_STAT!D2477</f>
        <v>8.6999999999999993</v>
      </c>
      <c r="C2474" s="2">
        <f t="shared" si="228"/>
        <v>8.6291691921849587</v>
      </c>
      <c r="D2474" s="2">
        <f t="shared" si="230"/>
        <v>8.4886792406096419</v>
      </c>
      <c r="E2474" s="2">
        <f t="shared" si="229"/>
        <v>0.14048995157531685</v>
      </c>
      <c r="F2474" s="2">
        <f t="shared" si="233"/>
        <v>0.1154228480209266</v>
      </c>
      <c r="G2474" s="2">
        <f t="shared" si="231"/>
        <v>2.5067103554390249E-2</v>
      </c>
      <c r="H2474" s="2" t="str">
        <f t="shared" si="232"/>
        <v>Sell</v>
      </c>
    </row>
    <row r="2475" spans="1:8" ht="13.5" x14ac:dyDescent="0.25">
      <c r="A2475" s="3">
        <f>TITRES_STAT!B2478</f>
        <v>45901</v>
      </c>
      <c r="B2475" s="6">
        <f>TITRES_STAT!D2478</f>
        <v>8.7100000000000009</v>
      </c>
      <c r="C2475" s="2">
        <f t="shared" si="228"/>
        <v>8.6128508549257337</v>
      </c>
      <c r="D2475" s="2">
        <f t="shared" si="230"/>
        <v>8.5050733709348538</v>
      </c>
      <c r="E2475" s="2">
        <f t="shared" si="229"/>
        <v>0.10777748399087983</v>
      </c>
      <c r="F2475" s="2">
        <f t="shared" si="233"/>
        <v>0.11389377521491725</v>
      </c>
      <c r="G2475" s="2">
        <f t="shared" si="231"/>
        <v>-6.1162912240374234E-3</v>
      </c>
      <c r="H2475" s="2" t="str">
        <f t="shared" si="232"/>
        <v>Hold</v>
      </c>
    </row>
    <row r="2476" spans="1:8" ht="13.5" x14ac:dyDescent="0.25">
      <c r="A2476" s="3">
        <f>TITRES_STAT!B2479</f>
        <v>45902</v>
      </c>
      <c r="B2476" s="6">
        <f>TITRES_STAT!D2479</f>
        <v>8.64</v>
      </c>
      <c r="C2476" s="2">
        <f t="shared" si="228"/>
        <v>8.59182764647562</v>
      </c>
      <c r="D2476" s="2">
        <f t="shared" si="230"/>
        <v>8.5150679360507908</v>
      </c>
      <c r="E2476" s="2">
        <f t="shared" si="229"/>
        <v>7.6759710424829208E-2</v>
      </c>
      <c r="F2476" s="2">
        <f t="shared" si="233"/>
        <v>0.10646696225689965</v>
      </c>
      <c r="G2476" s="2">
        <f t="shared" si="231"/>
        <v>-2.9707251832070444E-2</v>
      </c>
      <c r="H2476" s="2" t="str">
        <f t="shared" si="232"/>
        <v>Hold</v>
      </c>
    </row>
    <row r="2477" spans="1:8" ht="13.5" x14ac:dyDescent="0.25">
      <c r="A2477" s="3">
        <f>TITRES_STAT!B2480</f>
        <v>45903</v>
      </c>
      <c r="B2477" s="6">
        <f>TITRES_STAT!D2480</f>
        <v>8.7799999999999994</v>
      </c>
      <c r="C2477" s="2">
        <f t="shared" si="228"/>
        <v>8.5653926239409088</v>
      </c>
      <c r="D2477" s="2">
        <f t="shared" si="230"/>
        <v>8.5346925333803618</v>
      </c>
      <c r="E2477" s="2">
        <f t="shared" si="229"/>
        <v>3.0700090560547011E-2</v>
      </c>
      <c r="F2477" s="2">
        <f t="shared" si="233"/>
        <v>9.1313587917629127E-2</v>
      </c>
      <c r="G2477" s="2">
        <f t="shared" si="231"/>
        <v>-6.0613497357082116E-2</v>
      </c>
      <c r="H2477" s="2" t="str">
        <f t="shared" si="232"/>
        <v>Hold</v>
      </c>
    </row>
    <row r="2478" spans="1:8" ht="13.5" x14ac:dyDescent="0.25">
      <c r="A2478" s="3">
        <f>TITRES_STAT!B2481</f>
        <v>45905</v>
      </c>
      <c r="B2478" s="6">
        <f>TITRES_STAT!D2481</f>
        <v>8.6999999999999993</v>
      </c>
      <c r="C2478" s="2">
        <f t="shared" si="228"/>
        <v>8.5444706817961542</v>
      </c>
      <c r="D2478" s="2">
        <f t="shared" si="230"/>
        <v>8.5469375309077424</v>
      </c>
      <c r="E2478" s="2">
        <f t="shared" si="229"/>
        <v>-2.4668491115882318E-3</v>
      </c>
      <c r="F2478" s="2">
        <f t="shared" si="233"/>
        <v>7.2557500511785653E-2</v>
      </c>
      <c r="G2478" s="2">
        <f t="shared" si="231"/>
        <v>-7.5024349623373884E-2</v>
      </c>
      <c r="H2478" s="2" t="str">
        <f t="shared" si="232"/>
        <v>Hold</v>
      </c>
    </row>
    <row r="2479" spans="1:8" ht="13.5" x14ac:dyDescent="0.25">
      <c r="A2479" s="3">
        <f>TITRES_STAT!B2482</f>
        <v>45908</v>
      </c>
      <c r="B2479" s="6">
        <f>TITRES_STAT!D2482</f>
        <v>8.4499999999999993</v>
      </c>
      <c r="C2479" s="2">
        <f t="shared" si="228"/>
        <v>8.5267674999813607</v>
      </c>
      <c r="D2479" s="2">
        <f t="shared" si="230"/>
        <v>8.5397569730627243</v>
      </c>
      <c r="E2479" s="2">
        <f t="shared" si="229"/>
        <v>-1.2989473081363556E-2</v>
      </c>
      <c r="F2479" s="2">
        <f t="shared" si="233"/>
        <v>5.5448105793155816E-2</v>
      </c>
      <c r="G2479" s="2">
        <f t="shared" si="231"/>
        <v>-6.8437578874519372E-2</v>
      </c>
      <c r="H2479" s="2" t="str">
        <f t="shared" si="232"/>
        <v>Hold</v>
      </c>
    </row>
    <row r="2480" spans="1:8" ht="13.5" x14ac:dyDescent="0.25">
      <c r="A2480" s="3">
        <f>TITRES_STAT!B2483</f>
        <v>45909</v>
      </c>
      <c r="B2480" s="6">
        <f>TITRES_STAT!D2483</f>
        <v>8.5500000000000007</v>
      </c>
      <c r="C2480" s="2">
        <f t="shared" si="228"/>
        <v>8.5262032692149976</v>
      </c>
      <c r="D2480" s="2">
        <f t="shared" si="230"/>
        <v>8.5405157157988185</v>
      </c>
      <c r="E2480" s="2">
        <f t="shared" si="229"/>
        <v>-1.4312446583820915E-2</v>
      </c>
      <c r="F2480" s="2">
        <f t="shared" si="233"/>
        <v>4.1495995317760478E-2</v>
      </c>
      <c r="G2480" s="2">
        <f t="shared" si="231"/>
        <v>-5.5808441901581393E-2</v>
      </c>
      <c r="H2480" s="2" t="str">
        <f t="shared" si="232"/>
        <v>Hold</v>
      </c>
    </row>
    <row r="2481" spans="1:8" ht="13.5" x14ac:dyDescent="0.25">
      <c r="A2481" s="3">
        <f>TITRES_STAT!B2484</f>
        <v>45910</v>
      </c>
      <c r="B2481" s="6">
        <f>TITRES_STAT!D2484</f>
        <v>8.4499999999999993</v>
      </c>
      <c r="C2481" s="2">
        <f t="shared" si="228"/>
        <v>8.5437104585665367</v>
      </c>
      <c r="D2481" s="2">
        <f t="shared" si="230"/>
        <v>8.5338108479618686</v>
      </c>
      <c r="E2481" s="2">
        <f t="shared" si="229"/>
        <v>9.899610604668041E-3</v>
      </c>
      <c r="F2481" s="2">
        <f t="shared" si="233"/>
        <v>3.517671837514199E-2</v>
      </c>
      <c r="G2481" s="2">
        <f t="shared" si="231"/>
        <v>-2.5277107770473949E-2</v>
      </c>
      <c r="H2481" s="2" t="str">
        <f t="shared" si="232"/>
        <v>Hold</v>
      </c>
    </row>
    <row r="2482" spans="1:8" ht="13.5" x14ac:dyDescent="0.25">
      <c r="A2482" s="3">
        <f>TITRES_STAT!B2485</f>
        <v>45911</v>
      </c>
      <c r="B2482" s="6">
        <f>TITRES_STAT!D2485</f>
        <v>8.4499999999999993</v>
      </c>
      <c r="C2482" s="2">
        <f t="shared" si="228"/>
        <v>8.5754473110947611</v>
      </c>
      <c r="D2482" s="2">
        <f t="shared" si="230"/>
        <v>8.5276026370017313</v>
      </c>
      <c r="E2482" s="2">
        <f t="shared" si="229"/>
        <v>4.7844674093029838E-2</v>
      </c>
      <c r="F2482" s="2">
        <f t="shared" si="233"/>
        <v>3.7710309518719565E-2</v>
      </c>
      <c r="G2482" s="2">
        <f t="shared" si="231"/>
        <v>1.0134364574310273E-2</v>
      </c>
      <c r="H2482" s="2" t="str">
        <f t="shared" si="232"/>
        <v>Sell</v>
      </c>
    </row>
    <row r="2483" spans="1:8" ht="13.5" x14ac:dyDescent="0.25">
      <c r="A2483" s="3">
        <f>TITRES_STAT!B2486</f>
        <v>45912</v>
      </c>
      <c r="B2483" s="6">
        <f>TITRES_STAT!D2486</f>
        <v>8.48</v>
      </c>
      <c r="C2483" s="2">
        <f t="shared" si="228"/>
        <v>8.5946092632340285</v>
      </c>
      <c r="D2483" s="2">
        <f t="shared" si="230"/>
        <v>8.5240765157423439</v>
      </c>
      <c r="E2483" s="2">
        <f t="shared" si="229"/>
        <v>7.0532747491684589E-2</v>
      </c>
      <c r="F2483" s="2">
        <f t="shared" si="233"/>
        <v>4.4274797113312572E-2</v>
      </c>
      <c r="G2483" s="2">
        <f t="shared" si="231"/>
        <v>2.6257950378372016E-2</v>
      </c>
      <c r="H2483" s="2" t="str">
        <f t="shared" si="232"/>
        <v>Sell</v>
      </c>
    </row>
    <row r="2484" spans="1:8" ht="13.5" x14ac:dyDescent="0.25">
      <c r="A2484" s="3">
        <f>TITRES_STAT!B2487</f>
        <v>45915</v>
      </c>
      <c r="B2484" s="6">
        <f>TITRES_STAT!D2487</f>
        <v>8.4700000000000006</v>
      </c>
      <c r="C2484" s="2">
        <f t="shared" si="228"/>
        <v>8.6108232227364851</v>
      </c>
      <c r="D2484" s="2">
        <f t="shared" si="230"/>
        <v>8.5200708479095777</v>
      </c>
      <c r="E2484" s="2">
        <f t="shared" si="229"/>
        <v>9.0752374826907456E-2</v>
      </c>
      <c r="F2484" s="2">
        <f t="shared" si="233"/>
        <v>5.3570312656031557E-2</v>
      </c>
      <c r="G2484" s="2">
        <f t="shared" si="231"/>
        <v>3.7182062170875899E-2</v>
      </c>
      <c r="H2484" s="2" t="str">
        <f t="shared" si="232"/>
        <v>Sell</v>
      </c>
    </row>
    <row r="2485" spans="1:8" ht="13.5" x14ac:dyDescent="0.25">
      <c r="A2485" s="3">
        <f>TITRES_STAT!B2488</f>
        <v>45916</v>
      </c>
      <c r="B2485" s="6">
        <f>TITRES_STAT!D2488</f>
        <v>8.5</v>
      </c>
      <c r="C2485" s="2">
        <f t="shared" si="228"/>
        <v>8.6260811884693336</v>
      </c>
      <c r="D2485" s="2">
        <f t="shared" si="230"/>
        <v>8.5185841184347932</v>
      </c>
      <c r="E2485" s="2">
        <f t="shared" si="229"/>
        <v>0.10749707003454034</v>
      </c>
      <c r="F2485" s="2">
        <f t="shared" si="233"/>
        <v>6.4355664131733312E-2</v>
      </c>
      <c r="G2485" s="2">
        <f t="shared" si="231"/>
        <v>4.3141405902807031E-2</v>
      </c>
      <c r="H2485" s="2" t="str">
        <f t="shared" si="232"/>
        <v>Sell</v>
      </c>
    </row>
    <row r="2486" spans="1:8" ht="13.5" x14ac:dyDescent="0.25">
      <c r="A2486" s="3">
        <f>TITRES_STAT!B2489</f>
        <v>45917</v>
      </c>
      <c r="B2486" s="6">
        <f>TITRES_STAT!D2489</f>
        <v>8.7200000000000006</v>
      </c>
      <c r="C2486" s="2">
        <f t="shared" si="228"/>
        <v>8.6282225440894358</v>
      </c>
      <c r="D2486" s="2">
        <f t="shared" si="230"/>
        <v>8.5335038133655488</v>
      </c>
      <c r="E2486" s="2">
        <f t="shared" si="229"/>
        <v>9.4718730723887035E-2</v>
      </c>
      <c r="F2486" s="2">
        <f t="shared" si="233"/>
        <v>7.0428277450164056E-2</v>
      </c>
      <c r="G2486" s="2">
        <f t="shared" si="231"/>
        <v>2.4290453273722978E-2</v>
      </c>
      <c r="H2486" s="2" t="str">
        <f t="shared" si="232"/>
        <v>Sell</v>
      </c>
    </row>
    <row r="2487" spans="1:8" ht="13.5" x14ac:dyDescent="0.25">
      <c r="A2487" s="3">
        <f>TITRES_STAT!B2490</f>
        <v>45918</v>
      </c>
      <c r="B2487" s="6">
        <f>TITRES_STAT!D2490</f>
        <v>8.85</v>
      </c>
      <c r="C2487" s="2">
        <f t="shared" si="228"/>
        <v>8.6515729219218294</v>
      </c>
      <c r="D2487" s="2">
        <f t="shared" si="230"/>
        <v>8.5569479753384705</v>
      </c>
      <c r="E2487" s="2">
        <f t="shared" si="229"/>
        <v>9.4624946583358849E-2</v>
      </c>
      <c r="F2487" s="2">
        <f t="shared" si="233"/>
        <v>7.5267611276803023E-2</v>
      </c>
      <c r="G2487" s="2">
        <f t="shared" si="231"/>
        <v>1.9357335306555826E-2</v>
      </c>
      <c r="H2487" s="2" t="str">
        <f t="shared" si="232"/>
        <v>Sell</v>
      </c>
    </row>
    <row r="2488" spans="1:8" ht="13.5" x14ac:dyDescent="0.25">
      <c r="A2488" s="3">
        <f>TITRES_STAT!B2491</f>
        <v>45919</v>
      </c>
      <c r="B2488" s="6">
        <f>TITRES_STAT!D2491</f>
        <v>8.7899999999999991</v>
      </c>
      <c r="C2488" s="2">
        <f t="shared" si="228"/>
        <v>8.6590232416261639</v>
      </c>
      <c r="D2488" s="2">
        <f t="shared" si="230"/>
        <v>8.5742110882763622</v>
      </c>
      <c r="E2488" s="2">
        <f t="shared" si="229"/>
        <v>8.4812153349801633E-2</v>
      </c>
      <c r="F2488" s="2">
        <f t="shared" si="233"/>
        <v>7.7176519691402753E-2</v>
      </c>
      <c r="G2488" s="2">
        <f t="shared" si="231"/>
        <v>7.6356336583988799E-3</v>
      </c>
      <c r="H2488" s="2" t="str">
        <f t="shared" si="232"/>
        <v>Sell</v>
      </c>
    </row>
    <row r="2489" spans="1:8" ht="13.5" x14ac:dyDescent="0.25">
      <c r="A2489" s="3">
        <f>TITRES_STAT!B2492</f>
        <v>45922</v>
      </c>
      <c r="B2489" s="6">
        <f>TITRES_STAT!D2492</f>
        <v>8.75</v>
      </c>
      <c r="C2489" s="2">
        <f t="shared" si="228"/>
        <v>8.6268658198375228</v>
      </c>
      <c r="D2489" s="2">
        <f t="shared" si="230"/>
        <v>8.58723248914478</v>
      </c>
      <c r="E2489" s="2">
        <f t="shared" si="229"/>
        <v>3.9633330692742774E-2</v>
      </c>
      <c r="F2489" s="2">
        <f t="shared" si="233"/>
        <v>6.9667881891670766E-2</v>
      </c>
      <c r="G2489" s="2">
        <f t="shared" si="231"/>
        <v>-3.0034551198927992E-2</v>
      </c>
      <c r="H2489" s="2" t="str">
        <f t="shared" si="232"/>
        <v>Hold</v>
      </c>
    </row>
    <row r="2490" spans="1:8" ht="13.5" x14ac:dyDescent="0.25">
      <c r="A2490" s="3">
        <f>TITRES_STAT!B2493</f>
        <v>45923</v>
      </c>
      <c r="B2490" s="6">
        <f>TITRES_STAT!D2493</f>
        <v>8.6999999999999993</v>
      </c>
      <c r="C2490" s="2">
        <f t="shared" si="228"/>
        <v>8.6150403090932883</v>
      </c>
      <c r="D2490" s="2">
        <f t="shared" si="230"/>
        <v>8.5955856380970186</v>
      </c>
      <c r="E2490" s="2">
        <f t="shared" si="229"/>
        <v>1.9454670996269741E-2</v>
      </c>
      <c r="F2490" s="2">
        <f t="shared" si="233"/>
        <v>5.9625239712590559E-2</v>
      </c>
      <c r="G2490" s="2">
        <f t="shared" si="231"/>
        <v>-4.0170568716320819E-2</v>
      </c>
      <c r="H2490" s="2" t="str">
        <f t="shared" si="232"/>
        <v>Hold</v>
      </c>
    </row>
    <row r="2491" spans="1:8" ht="13.5" x14ac:dyDescent="0.25">
      <c r="A2491" s="3">
        <f>TITRES_STAT!B2494</f>
        <v>45924</v>
      </c>
      <c r="B2491" s="6">
        <f>TITRES_STAT!D2494</f>
        <v>8.6999999999999993</v>
      </c>
      <c r="C2491" s="2">
        <f t="shared" si="228"/>
        <v>8.5896494923097055</v>
      </c>
      <c r="D2491" s="2">
        <f t="shared" si="230"/>
        <v>8.6033200352750168</v>
      </c>
      <c r="E2491" s="2">
        <f t="shared" si="229"/>
        <v>-1.3670542965311228E-2</v>
      </c>
      <c r="F2491" s="2">
        <f t="shared" si="233"/>
        <v>4.4966083177010209E-2</v>
      </c>
      <c r="G2491" s="2">
        <f t="shared" si="231"/>
        <v>-5.8636626142321437E-2</v>
      </c>
      <c r="H2491" s="2" t="str">
        <f t="shared" si="232"/>
        <v>Hold</v>
      </c>
    </row>
    <row r="2492" spans="1:8" ht="13.5" x14ac:dyDescent="0.25">
      <c r="A2492" s="3">
        <f>TITRES_STAT!B2495</f>
        <v>45925</v>
      </c>
      <c r="B2492" s="6">
        <f>TITRES_STAT!D2495</f>
        <v>8.6300000000000008</v>
      </c>
      <c r="C2492" s="2">
        <f t="shared" si="228"/>
        <v>8.5681649550312891</v>
      </c>
      <c r="D2492" s="2">
        <f t="shared" si="230"/>
        <v>8.6052963289583477</v>
      </c>
      <c r="E2492" s="2">
        <f t="shared" si="229"/>
        <v>-3.7131373927058675E-2</v>
      </c>
      <c r="F2492" s="2">
        <f t="shared" si="233"/>
        <v>2.8546591756196431E-2</v>
      </c>
      <c r="G2492" s="2">
        <f t="shared" si="231"/>
        <v>-6.567796568325511E-2</v>
      </c>
      <c r="H2492" s="2" t="str">
        <f t="shared" si="232"/>
        <v>Hold</v>
      </c>
    </row>
    <row r="2493" spans="1:8" ht="13.5" x14ac:dyDescent="0.25">
      <c r="A2493" s="3">
        <f>TITRES_STAT!B2496</f>
        <v>45926</v>
      </c>
      <c r="B2493" s="6">
        <f>TITRES_STAT!D2496</f>
        <v>8.6199999999999992</v>
      </c>
      <c r="C2493" s="2">
        <f t="shared" si="228"/>
        <v>8.5546011157957054</v>
      </c>
      <c r="D2493" s="2">
        <f t="shared" si="230"/>
        <v>8.6063854897762475</v>
      </c>
      <c r="E2493" s="2">
        <f t="shared" si="229"/>
        <v>-5.1784373980542142E-2</v>
      </c>
      <c r="F2493" s="2">
        <f t="shared" si="233"/>
        <v>1.2480398608848716E-2</v>
      </c>
      <c r="G2493" s="2">
        <f t="shared" si="231"/>
        <v>-6.4264772589390853E-2</v>
      </c>
      <c r="H2493" s="2" t="str">
        <f t="shared" si="232"/>
        <v>Hold</v>
      </c>
    </row>
    <row r="2494" spans="1:8" ht="13.5" x14ac:dyDescent="0.25">
      <c r="A2494" s="3">
        <f>TITRES_STAT!B2497</f>
        <v>45929</v>
      </c>
      <c r="B2494" s="6">
        <f>TITRES_STAT!D2497</f>
        <v>8.58</v>
      </c>
      <c r="C2494" s="2">
        <f t="shared" si="228"/>
        <v>8.5415855595194436</v>
      </c>
      <c r="D2494" s="2">
        <f t="shared" si="230"/>
        <v>8.6044310090520817</v>
      </c>
      <c r="E2494" s="2">
        <f t="shared" si="229"/>
        <v>-6.2845449532638042E-2</v>
      </c>
      <c r="F2494" s="2">
        <f t="shared" si="233"/>
        <v>-2.584771019448635E-3</v>
      </c>
      <c r="G2494" s="2">
        <f t="shared" si="231"/>
        <v>-6.0260678513189406E-2</v>
      </c>
      <c r="H2494" s="2" t="str">
        <f t="shared" si="232"/>
        <v>Hold</v>
      </c>
    </row>
    <row r="2495" spans="1:8" ht="13.5" x14ac:dyDescent="0.25">
      <c r="A2495" s="3">
        <f>TITRES_STAT!B2498</f>
        <v>45930</v>
      </c>
      <c r="B2495" s="6">
        <f>TITRES_STAT!D2498</f>
        <v>8.5500000000000007</v>
      </c>
      <c r="C2495" s="2">
        <f t="shared" si="228"/>
        <v>8.5351877811318371</v>
      </c>
      <c r="D2495" s="2">
        <f t="shared" si="230"/>
        <v>8.6003990824556311</v>
      </c>
      <c r="E2495" s="2">
        <f t="shared" si="229"/>
        <v>-6.5211301323794046E-2</v>
      </c>
      <c r="F2495" s="2">
        <f t="shared" si="233"/>
        <v>-1.5110077080317719E-2</v>
      </c>
      <c r="G2495" s="2">
        <f t="shared" si="231"/>
        <v>-5.0101224243476329E-2</v>
      </c>
      <c r="H2495" s="2" t="str">
        <f t="shared" si="232"/>
        <v>Hold</v>
      </c>
    </row>
    <row r="2496" spans="1:8" ht="13.5" x14ac:dyDescent="0.25">
      <c r="A2496" s="3">
        <f>TITRES_STAT!B2499</f>
        <v>45931</v>
      </c>
      <c r="B2496" s="6">
        <f>TITRES_STAT!D2499</f>
        <v>8.59</v>
      </c>
      <c r="C2496" s="2">
        <f t="shared" si="228"/>
        <v>8.5636204301884771</v>
      </c>
      <c r="D2496" s="2">
        <f t="shared" si="230"/>
        <v>8.5996287800515105</v>
      </c>
      <c r="E2496" s="2">
        <f t="shared" si="229"/>
        <v>-3.6008349863033473E-2</v>
      </c>
      <c r="F2496" s="2">
        <f t="shared" si="233"/>
        <v>-1.9289731636860871E-2</v>
      </c>
      <c r="G2496" s="2">
        <f t="shared" si="231"/>
        <v>-1.6718618226172603E-2</v>
      </c>
      <c r="H2496" s="2" t="str">
        <f t="shared" si="232"/>
        <v>Hold</v>
      </c>
    </row>
    <row r="2497" spans="1:8" ht="13.5" x14ac:dyDescent="0.25">
      <c r="A2497" s="3">
        <f>TITRES_STAT!B2500</f>
        <v>45932</v>
      </c>
      <c r="B2497" s="6">
        <f>TITRES_STAT!D2500</f>
        <v>8.4700000000000006</v>
      </c>
      <c r="C2497" s="2">
        <f t="shared" si="228"/>
        <v>8.6076788255440952</v>
      </c>
      <c r="D2497" s="2">
        <f t="shared" si="230"/>
        <v>8.5900266481958436</v>
      </c>
      <c r="E2497" s="2">
        <f t="shared" si="229"/>
        <v>1.7652177348251641E-2</v>
      </c>
      <c r="F2497" s="2">
        <f t="shared" si="233"/>
        <v>-1.1901349839838368E-2</v>
      </c>
      <c r="G2497" s="2">
        <f t="shared" si="231"/>
        <v>2.9553527188090008E-2</v>
      </c>
      <c r="H2497" s="2" t="str">
        <f t="shared" si="232"/>
        <v>Sell</v>
      </c>
    </row>
    <row r="2498" spans="1:8" ht="13.5" x14ac:dyDescent="0.25">
      <c r="A2498" s="3">
        <f>TITRES_STAT!B2501</f>
        <v>45933</v>
      </c>
      <c r="B2498" s="6">
        <f>TITRES_STAT!D2501</f>
        <v>8.4</v>
      </c>
      <c r="C2498" s="2">
        <f t="shared" si="228"/>
        <v>8.6357282369988493</v>
      </c>
      <c r="D2498" s="2">
        <f t="shared" si="230"/>
        <v>8.5759506001813364</v>
      </c>
      <c r="E2498" s="2">
        <f t="shared" si="229"/>
        <v>5.9777636817512914E-2</v>
      </c>
      <c r="F2498" s="2">
        <f t="shared" si="233"/>
        <v>2.4344474916318873E-3</v>
      </c>
      <c r="G2498" s="2">
        <f t="shared" si="231"/>
        <v>5.7343189325881026E-2</v>
      </c>
      <c r="H2498" s="2" t="str">
        <f t="shared" si="232"/>
        <v>Sell</v>
      </c>
    </row>
    <row r="2499" spans="1:8" ht="13.5" x14ac:dyDescent="0.25">
      <c r="A2499" s="3">
        <f>TITRES_STAT!B2502</f>
        <v>45936</v>
      </c>
      <c r="B2499" s="6">
        <f>TITRES_STAT!D2502</f>
        <v>8.5299999999999994</v>
      </c>
      <c r="C2499" s="2">
        <f t="shared" si="228"/>
        <v>8.6533085082297951</v>
      </c>
      <c r="D2499" s="2">
        <f t="shared" si="230"/>
        <v>8.5725468520197552</v>
      </c>
      <c r="E2499" s="2">
        <f t="shared" si="229"/>
        <v>8.0761656210039945E-2</v>
      </c>
      <c r="F2499" s="2">
        <f t="shared" si="233"/>
        <v>1.8099889235313499E-2</v>
      </c>
      <c r="G2499" s="2">
        <f t="shared" si="231"/>
        <v>6.2661766974726446E-2</v>
      </c>
      <c r="H2499" s="2" t="str">
        <f t="shared" si="232"/>
        <v>Sell</v>
      </c>
    </row>
    <row r="2500" spans="1:8" ht="13.5" x14ac:dyDescent="0.25">
      <c r="A2500" s="3">
        <f>TITRES_STAT!B2503</f>
        <v>45937</v>
      </c>
      <c r="B2500" s="6">
        <f>TITRES_STAT!D2503</f>
        <v>8.5</v>
      </c>
      <c r="C2500" s="2">
        <f t="shared" si="228"/>
        <v>8.6604918146559804</v>
      </c>
      <c r="D2500" s="2">
        <f t="shared" si="230"/>
        <v>8.5671730111294035</v>
      </c>
      <c r="E2500" s="2">
        <f t="shared" si="229"/>
        <v>9.3318803526576843E-2</v>
      </c>
      <c r="F2500" s="2">
        <f t="shared" si="233"/>
        <v>3.3143672093566168E-2</v>
      </c>
      <c r="G2500" s="2">
        <f t="shared" si="231"/>
        <v>6.0175131433010676E-2</v>
      </c>
      <c r="H2500" s="2" t="str">
        <f t="shared" si="232"/>
        <v>Sell</v>
      </c>
    </row>
    <row r="2501" spans="1:8" ht="13.5" x14ac:dyDescent="0.25">
      <c r="A2501" s="3">
        <f>TITRES_STAT!B2504</f>
        <v>45938</v>
      </c>
      <c r="B2501" s="6">
        <f>TITRES_STAT!D2504</f>
        <v>8.4499999999999993</v>
      </c>
      <c r="C2501" s="2">
        <f t="shared" si="228"/>
        <v>8.6665699970165981</v>
      </c>
      <c r="D2501" s="2">
        <f t="shared" si="230"/>
        <v>8.5584935288235222</v>
      </c>
      <c r="E2501" s="2">
        <f t="shared" si="229"/>
        <v>0.10807646819307593</v>
      </c>
      <c r="F2501" s="2">
        <f t="shared" si="233"/>
        <v>4.8130231313468122E-2</v>
      </c>
      <c r="G2501" s="2">
        <f t="shared" si="231"/>
        <v>5.9946236879607803E-2</v>
      </c>
      <c r="H2501" s="2" t="str">
        <f t="shared" si="232"/>
        <v>Sell</v>
      </c>
    </row>
    <row r="2502" spans="1:8" ht="13.5" x14ac:dyDescent="0.25">
      <c r="A2502" s="3">
        <f>TITRES_STAT!B2505</f>
        <v>45939</v>
      </c>
      <c r="B2502" s="6">
        <f>TITRES_STAT!D2505</f>
        <v>8.4499999999999993</v>
      </c>
      <c r="C2502" s="2">
        <f t="shared" si="228"/>
        <v>8.660943843629429</v>
      </c>
      <c r="D2502" s="2">
        <f t="shared" si="230"/>
        <v>8.5504569711328919</v>
      </c>
      <c r="E2502" s="2">
        <f t="shared" si="229"/>
        <v>0.1104868724965371</v>
      </c>
      <c r="F2502" s="2">
        <f t="shared" si="233"/>
        <v>6.0601559550081924E-2</v>
      </c>
      <c r="G2502" s="2">
        <f t="shared" si="231"/>
        <v>4.9885312946455179E-2</v>
      </c>
      <c r="H2502" s="2" t="str">
        <f t="shared" si="232"/>
        <v>Sell</v>
      </c>
    </row>
    <row r="2503" spans="1:8" ht="13.5" x14ac:dyDescent="0.25">
      <c r="A2503" s="3">
        <f>TITRES_STAT!B2506</f>
        <v>45940</v>
      </c>
      <c r="B2503" s="6">
        <f>TITRES_STAT!D2506</f>
        <v>8.43</v>
      </c>
      <c r="C2503" s="2">
        <f t="shared" si="228"/>
        <v>8.6546447907633635</v>
      </c>
      <c r="D2503" s="2">
        <f t="shared" si="230"/>
        <v>8.5415342325304557</v>
      </c>
      <c r="E2503" s="2">
        <f t="shared" si="229"/>
        <v>0.11311055823290772</v>
      </c>
      <c r="F2503" s="2">
        <f t="shared" si="233"/>
        <v>7.1103359286647086E-2</v>
      </c>
      <c r="G2503" s="2">
        <f t="shared" si="231"/>
        <v>4.2007198946260635E-2</v>
      </c>
      <c r="H2503" s="2" t="str">
        <f t="shared" si="232"/>
        <v>Sell</v>
      </c>
    </row>
    <row r="2504" spans="1:8" ht="13.5" x14ac:dyDescent="0.25">
      <c r="A2504" s="3">
        <f>TITRES_STAT!B2507</f>
        <v>45943</v>
      </c>
      <c r="B2504" s="6">
        <f>TITRES_STAT!D2507</f>
        <v>8.2899999999999991</v>
      </c>
      <c r="C2504" s="2">
        <f t="shared" si="228"/>
        <v>8.6431609767997681</v>
      </c>
      <c r="D2504" s="2">
        <f t="shared" si="230"/>
        <v>8.5229020671578297</v>
      </c>
      <c r="E2504" s="2">
        <f t="shared" si="229"/>
        <v>0.12025890964193842</v>
      </c>
      <c r="F2504" s="2">
        <f t="shared" si="233"/>
        <v>8.093446935770536E-2</v>
      </c>
      <c r="G2504" s="2">
        <f t="shared" si="231"/>
        <v>3.9324440284233056E-2</v>
      </c>
      <c r="H2504" s="2" t="str">
        <f t="shared" si="232"/>
        <v>Sell</v>
      </c>
    </row>
    <row r="2505" spans="1:8" ht="13.5" x14ac:dyDescent="0.25">
      <c r="A2505" s="3">
        <f>TITRES_STAT!B2508</f>
        <v>45944</v>
      </c>
      <c r="B2505" s="6">
        <f>TITRES_STAT!D2508</f>
        <v>8.27</v>
      </c>
      <c r="C2505" s="2">
        <f t="shared" si="228"/>
        <v>8.6288285188305736</v>
      </c>
      <c r="D2505" s="2">
        <f t="shared" si="230"/>
        <v>8.5041685807016947</v>
      </c>
      <c r="E2505" s="2">
        <f t="shared" si="229"/>
        <v>0.12465993812887888</v>
      </c>
      <c r="F2505" s="2">
        <f t="shared" si="233"/>
        <v>8.9679563111940072E-2</v>
      </c>
      <c r="G2505" s="2">
        <f t="shared" si="231"/>
        <v>3.4980375016938806E-2</v>
      </c>
      <c r="H2505" s="2" t="str">
        <f t="shared" si="232"/>
        <v>Sell</v>
      </c>
    </row>
    <row r="2506" spans="1:8" ht="13.5" x14ac:dyDescent="0.25">
      <c r="A2506" s="3">
        <f>TITRES_STAT!B2509</f>
        <v>45946</v>
      </c>
      <c r="B2506" s="6">
        <f>TITRES_STAT!D2509</f>
        <v>8.25</v>
      </c>
      <c r="C2506" s="2">
        <f t="shared" si="228"/>
        <v>8.6228549005489477</v>
      </c>
      <c r="D2506" s="2">
        <f t="shared" si="230"/>
        <v>8.4853412784274944</v>
      </c>
      <c r="E2506" s="2">
        <f t="shared" si="229"/>
        <v>0.13751362212145324</v>
      </c>
      <c r="F2506" s="2">
        <f t="shared" si="233"/>
        <v>9.9246374913842708E-2</v>
      </c>
      <c r="G2506" s="2">
        <f t="shared" si="231"/>
        <v>3.826724720761053E-2</v>
      </c>
      <c r="H2506" s="2" t="str">
        <f t="shared" si="232"/>
        <v>Sell</v>
      </c>
    </row>
    <row r="2507" spans="1:8" ht="13.5" x14ac:dyDescent="0.25">
      <c r="A2507" s="3">
        <f>TITRES_STAT!B2510</f>
        <v>45947</v>
      </c>
      <c r="B2507" s="6">
        <f>TITRES_STAT!D2510</f>
        <v>8.09</v>
      </c>
      <c r="C2507" s="2">
        <f t="shared" si="228"/>
        <v>8.5993387620029562</v>
      </c>
      <c r="D2507" s="2">
        <f t="shared" si="230"/>
        <v>8.4560567392847172</v>
      </c>
      <c r="E2507" s="2">
        <f t="shared" si="229"/>
        <v>0.14328202271823898</v>
      </c>
      <c r="F2507" s="2">
        <f t="shared" si="233"/>
        <v>0.10805350447472198</v>
      </c>
      <c r="G2507" s="2">
        <f t="shared" si="231"/>
        <v>3.5228518243516999E-2</v>
      </c>
      <c r="H2507" s="2" t="str">
        <f t="shared" si="232"/>
        <v>Sell</v>
      </c>
    </row>
    <row r="2508" spans="1:8" ht="13.5" x14ac:dyDescent="0.25">
      <c r="A2508" s="3">
        <f>TITRES_STAT!B2511</f>
        <v>45950</v>
      </c>
      <c r="B2508" s="6">
        <f>TITRES_STAT!D2511</f>
        <v>8.1999999999999993</v>
      </c>
      <c r="C2508" s="2">
        <f t="shared" si="228"/>
        <v>8.5686712601563482</v>
      </c>
      <c r="D2508" s="2">
        <f t="shared" si="230"/>
        <v>8.4370895734117752</v>
      </c>
      <c r="E2508" s="2">
        <f t="shared" si="229"/>
        <v>0.13158168674457293</v>
      </c>
      <c r="F2508" s="2">
        <f t="shared" si="233"/>
        <v>0.11275914092869217</v>
      </c>
      <c r="G2508" s="2">
        <f t="shared" si="231"/>
        <v>1.8822545815880762E-2</v>
      </c>
      <c r="H2508" s="2" t="str">
        <f t="shared" si="232"/>
        <v>Sell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8.5627218355169106</v>
      </c>
      <c r="D2509" s="2">
        <f t="shared" si="230"/>
        <v>7.8121199753812736</v>
      </c>
      <c r="E2509" s="2">
        <f t="shared" si="229"/>
        <v>0.75060186013563701</v>
      </c>
      <c r="F2509" s="2">
        <f t="shared" si="233"/>
        <v>0.24032768477008115</v>
      </c>
      <c r="G2509" s="2">
        <f t="shared" si="231"/>
        <v>0.51027417536555586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8.5530723223604621</v>
      </c>
      <c r="D2510" s="2">
        <f t="shared" si="230"/>
        <v>7.2334444216493274</v>
      </c>
      <c r="E2510" s="2">
        <f t="shared" si="229"/>
        <v>1.3196279007111347</v>
      </c>
      <c r="F2510" s="2">
        <f t="shared" si="233"/>
        <v>0.45618772795829188</v>
      </c>
      <c r="G2510" s="2">
        <f t="shared" si="231"/>
        <v>0.86344017275284279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8.5372150419973138</v>
      </c>
      <c r="D2511" s="2">
        <f t="shared" si="230"/>
        <v>6.6976337237493775</v>
      </c>
      <c r="E2511" s="2">
        <f t="shared" si="229"/>
        <v>1.8395813182479364</v>
      </c>
      <c r="F2511" s="2">
        <f t="shared" si="233"/>
        <v>0.73286644601622086</v>
      </c>
      <c r="G2511" s="2">
        <f t="shared" si="231"/>
        <v>1.1067148722317155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8.5237973432284964</v>
      </c>
      <c r="D2512" s="2">
        <f t="shared" si="230"/>
        <v>6.2015127071753495</v>
      </c>
      <c r="E2512" s="2">
        <f t="shared" si="229"/>
        <v>2.3222846360531468</v>
      </c>
      <c r="F2512" s="2">
        <f t="shared" si="233"/>
        <v>1.0507500840236061</v>
      </c>
      <c r="G2512" s="2">
        <f t="shared" si="231"/>
        <v>1.2715345520295407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8.5093669827318053</v>
      </c>
      <c r="D2513" s="2">
        <f t="shared" si="230"/>
        <v>5.7421413955327312</v>
      </c>
      <c r="E2513" s="2">
        <f t="shared" si="229"/>
        <v>2.7672255871990741</v>
      </c>
      <c r="F2513" s="2">
        <f t="shared" si="233"/>
        <v>1.3940451846586996</v>
      </c>
      <c r="G2513" s="2">
        <f t="shared" si="231"/>
        <v>1.3731804025403744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8.475618216157681</v>
      </c>
      <c r="D2514" s="2">
        <f t="shared" si="230"/>
        <v>5.3167975884562324</v>
      </c>
      <c r="E2514" s="2">
        <f t="shared" si="229"/>
        <v>3.1588206277014486</v>
      </c>
      <c r="F2514" s="2">
        <f t="shared" si="233"/>
        <v>1.7470002732672494</v>
      </c>
      <c r="G2514" s="2">
        <f t="shared" si="231"/>
        <v>1.4118203544341992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8.4439846444411142</v>
      </c>
      <c r="D2515" s="2">
        <f t="shared" si="230"/>
        <v>4.9229607300520675</v>
      </c>
      <c r="E2515" s="2">
        <f t="shared" si="229"/>
        <v>3.5210239143890467</v>
      </c>
      <c r="F2515" s="2">
        <f t="shared" si="233"/>
        <v>2.1018050014916092</v>
      </c>
      <c r="G2515" s="2">
        <f t="shared" si="231"/>
        <v>1.4192189128974375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8.4141408529886359</v>
      </c>
      <c r="D2516" s="2">
        <f t="shared" si="230"/>
        <v>4.5582969722704325</v>
      </c>
      <c r="E2516" s="2">
        <f t="shared" si="229"/>
        <v>3.8558438807182034</v>
      </c>
      <c r="F2516" s="2">
        <f t="shared" si="233"/>
        <v>2.4526127773369284</v>
      </c>
      <c r="G2516" s="2">
        <f t="shared" si="231"/>
        <v>1.403231103381275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8.3642730294519225</v>
      </c>
      <c r="D2517" s="2">
        <f t="shared" si="230"/>
        <v>4.2206453446948453</v>
      </c>
      <c r="E2517" s="2">
        <f t="shared" si="229"/>
        <v>4.1436276847570772</v>
      </c>
      <c r="F2517" s="2">
        <f t="shared" si="233"/>
        <v>2.7908157588209583</v>
      </c>
      <c r="G2517" s="2">
        <f t="shared" si="231"/>
        <v>1.3528119259361189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8.3390002556900882</v>
      </c>
      <c r="D2518" s="2">
        <f t="shared" si="230"/>
        <v>3.9080049487915236</v>
      </c>
      <c r="E2518" s="2">
        <f t="shared" si="229"/>
        <v>4.4309953068985646</v>
      </c>
      <c r="F2518" s="2">
        <f t="shared" si="233"/>
        <v>3.1188516684364798</v>
      </c>
      <c r="G2518" s="2">
        <f t="shared" si="231"/>
        <v>1.3121436384620848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7.0560771394300748</v>
      </c>
      <c r="D2519" s="2">
        <f t="shared" si="230"/>
        <v>3.6185231007328924</v>
      </c>
      <c r="E2519" s="2">
        <f t="shared" si="229"/>
        <v>3.4375540386971823</v>
      </c>
      <c r="F2519" s="2">
        <f t="shared" si="233"/>
        <v>3.1825921424886205</v>
      </c>
      <c r="G2519" s="2">
        <f t="shared" si="231"/>
        <v>0.2549618962085618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5.9705268102869864</v>
      </c>
      <c r="D2520" s="2">
        <f t="shared" si="230"/>
        <v>3.3504843525304557</v>
      </c>
      <c r="E2520" s="2">
        <f t="shared" si="229"/>
        <v>2.6200424577565307</v>
      </c>
      <c r="F2520" s="2">
        <f t="shared" si="233"/>
        <v>3.0700822055422026</v>
      </c>
      <c r="G2520" s="2">
        <f t="shared" si="231"/>
        <v>-0.45003974778567191</v>
      </c>
      <c r="H2520" s="2" t="str">
        <f t="shared" si="232"/>
        <v>Hold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5.0519842240889883</v>
      </c>
      <c r="D2521" s="2">
        <f t="shared" si="230"/>
        <v>3.1023003264170885</v>
      </c>
      <c r="E2521" s="2">
        <f t="shared" si="229"/>
        <v>1.9496838976718998</v>
      </c>
      <c r="F2521" s="2">
        <f t="shared" si="233"/>
        <v>2.846002543968142</v>
      </c>
      <c r="G2521" s="2">
        <f t="shared" si="231"/>
        <v>-0.89631864629624225</v>
      </c>
      <c r="H2521" s="2" t="str">
        <f t="shared" si="232"/>
        <v>Hold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4.2747558819214513</v>
      </c>
      <c r="D2522" s="2">
        <f t="shared" si="230"/>
        <v>2.8725003022380449</v>
      </c>
      <c r="E2522" s="2">
        <f t="shared" si="229"/>
        <v>1.4022555796834064</v>
      </c>
      <c r="F2522" s="2">
        <f t="shared" si="233"/>
        <v>2.5572531511111949</v>
      </c>
      <c r="G2522" s="2">
        <f t="shared" si="231"/>
        <v>-1.1549975714277885</v>
      </c>
      <c r="H2522" s="2" t="str">
        <f t="shared" si="232"/>
        <v>Hold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3.6171011308566126</v>
      </c>
      <c r="D2523" s="2">
        <f t="shared" si="230"/>
        <v>2.6597225020722637</v>
      </c>
      <c r="E2523" s="2">
        <f t="shared" si="229"/>
        <v>0.95737862878434887</v>
      </c>
      <c r="F2523" s="2">
        <f t="shared" si="233"/>
        <v>2.2372782466458259</v>
      </c>
      <c r="G2523" s="2">
        <f t="shared" si="231"/>
        <v>-1.279899617861477</v>
      </c>
      <c r="H2523" s="2" t="str">
        <f t="shared" si="232"/>
        <v>Hold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3.0606240338017492</v>
      </c>
      <c r="D2524" s="2">
        <f t="shared" si="230"/>
        <v>2.462706020437281</v>
      </c>
      <c r="E2524" s="2">
        <f t="shared" ref="E2524:E2587" si="235">C2524-D2524</f>
        <v>0.59791801336446815</v>
      </c>
      <c r="F2524" s="2">
        <f t="shared" si="233"/>
        <v>1.9094061999895544</v>
      </c>
      <c r="G2524" s="2">
        <f t="shared" si="231"/>
        <v>-1.3114881866250863</v>
      </c>
      <c r="H2524" s="2" t="str">
        <f t="shared" si="232"/>
        <v>Hold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2.5897587978322494</v>
      </c>
      <c r="D2525" s="2">
        <f t="shared" ref="D2525:D2588" si="236">$D$4*B2525+(1-$D$4)*D2524</f>
        <v>2.2802833522567418</v>
      </c>
      <c r="E2525" s="2">
        <f t="shared" si="235"/>
        <v>0.30947544557550755</v>
      </c>
      <c r="F2525" s="2">
        <f t="shared" si="233"/>
        <v>1.5894200491067452</v>
      </c>
      <c r="G2525" s="2">
        <f t="shared" si="231"/>
        <v>-1.2799446035312376</v>
      </c>
      <c r="H2525" s="2" t="str">
        <f t="shared" si="232"/>
        <v>Hold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2.1913343673965189</v>
      </c>
      <c r="D2526" s="2">
        <f t="shared" si="236"/>
        <v>2.1113734743117982</v>
      </c>
      <c r="E2526" s="2">
        <f t="shared" si="235"/>
        <v>7.9960893084720652E-2</v>
      </c>
      <c r="F2526" s="2">
        <f t="shared" si="233"/>
        <v>1.2875282179023404</v>
      </c>
      <c r="G2526" s="2">
        <f t="shared" si="231"/>
        <v>-1.2075673248176197</v>
      </c>
      <c r="H2526" s="2" t="str">
        <f t="shared" si="232"/>
        <v>Hold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1.8542060031816698</v>
      </c>
      <c r="D2527" s="2">
        <f t="shared" si="236"/>
        <v>1.9549754391775909</v>
      </c>
      <c r="E2527" s="2">
        <f t="shared" si="235"/>
        <v>-0.10076943599592103</v>
      </c>
      <c r="F2527" s="2">
        <f t="shared" si="233"/>
        <v>1.0098686871226881</v>
      </c>
      <c r="G2527" s="2">
        <f t="shared" si="231"/>
        <v>-1.1106381231186091</v>
      </c>
      <c r="H2527" s="2" t="str">
        <f t="shared" si="232"/>
        <v>Hold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1.5689435411537207</v>
      </c>
      <c r="D2528" s="2">
        <f t="shared" si="236"/>
        <v>1.8101624436829544</v>
      </c>
      <c r="E2528" s="2">
        <f t="shared" si="235"/>
        <v>-0.24121890252923373</v>
      </c>
      <c r="F2528" s="2">
        <f t="shared" si="233"/>
        <v>0.75965116919230369</v>
      </c>
      <c r="G2528" s="2">
        <f t="shared" si="231"/>
        <v>-1.0008700717215375</v>
      </c>
      <c r="H2528" s="2" t="str">
        <f t="shared" si="232"/>
        <v>Hold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1.327567611745456</v>
      </c>
      <c r="D2529" s="2">
        <f t="shared" si="236"/>
        <v>1.6760763367434763</v>
      </c>
      <c r="E2529" s="2">
        <f t="shared" si="235"/>
        <v>-0.34850872499802033</v>
      </c>
      <c r="F2529" s="2">
        <f t="shared" si="233"/>
        <v>0.53801919035423895</v>
      </c>
      <c r="G2529" s="2">
        <f t="shared" si="231"/>
        <v>-0.88652791535225928</v>
      </c>
      <c r="H2529" s="2" t="str">
        <f t="shared" si="232"/>
        <v>Hold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1.1233264407076935</v>
      </c>
      <c r="D2530" s="2">
        <f t="shared" si="236"/>
        <v>1.5519225340217373</v>
      </c>
      <c r="E2530" s="2">
        <f t="shared" si="235"/>
        <v>-0.4285960933140438</v>
      </c>
      <c r="F2530" s="2">
        <f t="shared" si="233"/>
        <v>0.34469613362058238</v>
      </c>
      <c r="G2530" s="2">
        <f t="shared" si="231"/>
        <v>-0.77329222693462618</v>
      </c>
      <c r="H2530" s="2" t="str">
        <f t="shared" si="232"/>
        <v>Hold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0.95050698829112523</v>
      </c>
      <c r="D2531" s="2">
        <f t="shared" si="236"/>
        <v>1.4369653092793864</v>
      </c>
      <c r="E2531" s="2">
        <f t="shared" si="235"/>
        <v>-0.48645832098826114</v>
      </c>
      <c r="F2531" s="2">
        <f t="shared" si="233"/>
        <v>0.1784652426988137</v>
      </c>
      <c r="G2531" s="2">
        <f t="shared" si="231"/>
        <v>-0.66492356368707484</v>
      </c>
      <c r="H2531" s="2" t="str">
        <f t="shared" si="232"/>
        <v>Hold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0.80427514393864441</v>
      </c>
      <c r="D2532" s="2">
        <f t="shared" si="236"/>
        <v>1.3305234345179504</v>
      </c>
      <c r="E2532" s="2">
        <f t="shared" si="235"/>
        <v>-0.526248290579306</v>
      </c>
      <c r="F2532" s="2">
        <f t="shared" si="233"/>
        <v>3.7522536043189753E-2</v>
      </c>
      <c r="G2532" s="2">
        <f t="shared" ref="G2532:G2595" si="237">E2532-F2532</f>
        <v>-0.56377082662249578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0.68054050640962216</v>
      </c>
      <c r="D2533" s="2">
        <f t="shared" si="236"/>
        <v>1.2319661430721762</v>
      </c>
      <c r="E2533" s="2">
        <f t="shared" si="235"/>
        <v>-0.55142563666255406</v>
      </c>
      <c r="F2533" s="2">
        <f t="shared" ref="F2533:F2596" si="239">(E2533*(2/(10)))+((1-(2/10))*F2532)</f>
        <v>-8.0267098497959016E-2</v>
      </c>
      <c r="G2533" s="2">
        <f t="shared" si="237"/>
        <v>-0.47115853816459508</v>
      </c>
      <c r="H2533" s="2" t="str">
        <f t="shared" si="238"/>
        <v>Hold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0.57584196696198797</v>
      </c>
      <c r="D2534" s="2">
        <f t="shared" si="236"/>
        <v>1.1407093917334965</v>
      </c>
      <c r="E2534" s="2">
        <f t="shared" si="235"/>
        <v>-0.56486742477150853</v>
      </c>
      <c r="F2534" s="2">
        <f t="shared" si="239"/>
        <v>-0.17718716375266891</v>
      </c>
      <c r="G2534" s="2">
        <f t="shared" si="237"/>
        <v>-0.38768026101883962</v>
      </c>
      <c r="H2534" s="2" t="str">
        <f t="shared" si="238"/>
        <v>Hold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0.48725089512168213</v>
      </c>
      <c r="D2535" s="2">
        <f t="shared" si="236"/>
        <v>1.0562123997532376</v>
      </c>
      <c r="E2535" s="2">
        <f t="shared" si="235"/>
        <v>-0.56896150463155548</v>
      </c>
      <c r="F2535" s="2">
        <f t="shared" si="239"/>
        <v>-0.25554203192844627</v>
      </c>
      <c r="G2535" s="2">
        <f t="shared" si="237"/>
        <v>-0.31341947270310921</v>
      </c>
      <c r="H2535" s="2" t="str">
        <f t="shared" si="238"/>
        <v>Hold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0.41228921894911563</v>
      </c>
      <c r="D2536" s="2">
        <f t="shared" si="236"/>
        <v>0.97797444421596069</v>
      </c>
      <c r="E2536" s="2">
        <f t="shared" si="235"/>
        <v>-0.56568522526684506</v>
      </c>
      <c r="F2536" s="2">
        <f t="shared" si="239"/>
        <v>-0.31757067059612604</v>
      </c>
      <c r="G2536" s="2">
        <f t="shared" si="237"/>
        <v>-0.24811455467071902</v>
      </c>
      <c r="H2536" s="2" t="str">
        <f t="shared" si="238"/>
        <v>Hold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0.34886010834155939</v>
      </c>
      <c r="D2537" s="2">
        <f t="shared" si="236"/>
        <v>0.90553189279255619</v>
      </c>
      <c r="E2537" s="2">
        <f t="shared" si="235"/>
        <v>-0.55667178445099674</v>
      </c>
      <c r="F2537" s="2">
        <f t="shared" si="239"/>
        <v>-0.36539089336710018</v>
      </c>
      <c r="G2537" s="2">
        <f t="shared" si="237"/>
        <v>-0.19128089108389656</v>
      </c>
      <c r="H2537" s="2" t="str">
        <f t="shared" si="238"/>
        <v>Hold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0.29518932244285795</v>
      </c>
      <c r="D2538" s="2">
        <f t="shared" si="236"/>
        <v>0.83845545628940388</v>
      </c>
      <c r="E2538" s="2">
        <f t="shared" si="235"/>
        <v>-0.54326613384654587</v>
      </c>
      <c r="F2538" s="2">
        <f t="shared" si="239"/>
        <v>-0.40096594146298931</v>
      </c>
      <c r="G2538" s="2">
        <f t="shared" si="237"/>
        <v>-0.14230019238355657</v>
      </c>
      <c r="H2538" s="2" t="str">
        <f t="shared" si="238"/>
        <v>Hold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0.2497755805285721</v>
      </c>
      <c r="D2539" s="2">
        <f t="shared" si="236"/>
        <v>0.77634764471241102</v>
      </c>
      <c r="E2539" s="2">
        <f t="shared" si="235"/>
        <v>-0.52657206418383895</v>
      </c>
      <c r="F2539" s="2">
        <f t="shared" si="239"/>
        <v>-0.42608716600715923</v>
      </c>
      <c r="G2539" s="2">
        <f t="shared" si="237"/>
        <v>-0.10048489817667972</v>
      </c>
      <c r="H2539" s="2" t="str">
        <f t="shared" si="238"/>
        <v>Hold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0.21134856813956102</v>
      </c>
      <c r="D2540" s="2">
        <f t="shared" si="236"/>
        <v>0.71884041177075098</v>
      </c>
      <c r="E2540" s="2">
        <f t="shared" si="235"/>
        <v>-0.50749184363118993</v>
      </c>
      <c r="F2540" s="2">
        <f t="shared" si="239"/>
        <v>-0.44236810153196537</v>
      </c>
      <c r="G2540" s="2">
        <f t="shared" si="237"/>
        <v>-6.5123742099224557E-2</v>
      </c>
      <c r="H2540" s="2" t="str">
        <f t="shared" si="238"/>
        <v>Hold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0.17883340381039778</v>
      </c>
      <c r="D2541" s="2">
        <f t="shared" si="236"/>
        <v>0.66559297386180649</v>
      </c>
      <c r="E2541" s="2">
        <f t="shared" si="235"/>
        <v>-0.48675957005140869</v>
      </c>
      <c r="F2541" s="2">
        <f t="shared" si="239"/>
        <v>-0.45124639523585408</v>
      </c>
      <c r="G2541" s="2">
        <f t="shared" si="237"/>
        <v>-3.5513174815554605E-2</v>
      </c>
      <c r="H2541" s="2" t="str">
        <f t="shared" si="238"/>
        <v>Hold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0.15132057245495195</v>
      </c>
      <c r="D2542" s="2">
        <f t="shared" si="236"/>
        <v>0.61628979061278377</v>
      </c>
      <c r="E2542" s="2">
        <f t="shared" si="235"/>
        <v>-0.46496921815783182</v>
      </c>
      <c r="F2542" s="2">
        <f t="shared" si="239"/>
        <v>-0.45399095982024967</v>
      </c>
      <c r="G2542" s="2">
        <f t="shared" si="237"/>
        <v>-1.0978258337582147E-2</v>
      </c>
      <c r="H2542" s="2" t="str">
        <f t="shared" si="238"/>
        <v>Hold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0.12804048438495935</v>
      </c>
      <c r="D2543" s="2">
        <f t="shared" si="236"/>
        <v>0.57063869501183684</v>
      </c>
      <c r="E2543" s="2">
        <f t="shared" si="235"/>
        <v>-0.44259821062687749</v>
      </c>
      <c r="F2543" s="2">
        <f t="shared" si="239"/>
        <v>-0.45171240998157525</v>
      </c>
      <c r="G2543" s="2">
        <f t="shared" si="237"/>
        <v>9.1141993546977607E-3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0.10834194832573484</v>
      </c>
      <c r="D2544" s="2">
        <f t="shared" si="236"/>
        <v>0.52836916204799711</v>
      </c>
      <c r="E2544" s="2">
        <f t="shared" si="235"/>
        <v>-0.42002721372226226</v>
      </c>
      <c r="F2544" s="2">
        <f t="shared" si="239"/>
        <v>-0.44537537072971267</v>
      </c>
      <c r="G2544" s="2">
        <f t="shared" si="237"/>
        <v>2.5348157007450411E-2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9.1673956275621776E-2</v>
      </c>
      <c r="D2545" s="2">
        <f t="shared" si="236"/>
        <v>0.48923070559999732</v>
      </c>
      <c r="E2545" s="2">
        <f t="shared" si="235"/>
        <v>-0.39755674932437557</v>
      </c>
      <c r="F2545" s="2">
        <f t="shared" si="239"/>
        <v>-0.43581164644864528</v>
      </c>
      <c r="G2545" s="2">
        <f t="shared" si="237"/>
        <v>3.8254897124269716E-2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7.7570270694756888E-2</v>
      </c>
      <c r="D2546" s="2">
        <f t="shared" si="236"/>
        <v>0.45299139407407157</v>
      </c>
      <c r="E2546" s="2">
        <f t="shared" si="235"/>
        <v>-0.37542112337931466</v>
      </c>
      <c r="F2546" s="2">
        <f t="shared" si="239"/>
        <v>-0.42373354183477918</v>
      </c>
      <c r="G2546" s="2">
        <f t="shared" si="237"/>
        <v>4.8312418455464523E-2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6.5636382895563519E-2</v>
      </c>
      <c r="D2547" s="2">
        <f t="shared" si="236"/>
        <v>0.41943647599451073</v>
      </c>
      <c r="E2547" s="2">
        <f t="shared" si="235"/>
        <v>-0.35380009309894722</v>
      </c>
      <c r="F2547" s="2">
        <f t="shared" si="239"/>
        <v>-0.40974685208761286</v>
      </c>
      <c r="G2547" s="2">
        <f t="shared" si="237"/>
        <v>5.5946758988665635E-2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5.5538477834707591E-2</v>
      </c>
      <c r="D2548" s="2">
        <f t="shared" si="236"/>
        <v>0.38836710740232477</v>
      </c>
      <c r="E2548" s="2">
        <f t="shared" si="235"/>
        <v>-0.33282862956761716</v>
      </c>
      <c r="F2548" s="2">
        <f t="shared" si="239"/>
        <v>-0.39436320758361376</v>
      </c>
      <c r="G2548" s="2">
        <f t="shared" si="237"/>
        <v>6.1534578015996599E-2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4.699409662936796E-2</v>
      </c>
      <c r="D2549" s="2">
        <f t="shared" si="236"/>
        <v>0.35959917352067111</v>
      </c>
      <c r="E2549" s="2">
        <f t="shared" si="235"/>
        <v>-0.31260507689130312</v>
      </c>
      <c r="F2549" s="2">
        <f t="shared" si="239"/>
        <v>-0.37801158144515168</v>
      </c>
      <c r="G2549" s="2">
        <f t="shared" si="237"/>
        <v>6.5406504553848555E-2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3.9764235609465196E-2</v>
      </c>
      <c r="D2550" s="2">
        <f t="shared" si="236"/>
        <v>0.33296219770432511</v>
      </c>
      <c r="E2550" s="2">
        <f t="shared" si="235"/>
        <v>-0.29319796209485993</v>
      </c>
      <c r="F2550" s="2">
        <f t="shared" si="239"/>
        <v>-0.36104885757509336</v>
      </c>
      <c r="G2550" s="2">
        <f t="shared" si="237"/>
        <v>6.7850895480233431E-2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3.3646660900316705E-2</v>
      </c>
      <c r="D2551" s="2">
        <f t="shared" si="236"/>
        <v>0.30829833120770844</v>
      </c>
      <c r="E2551" s="2">
        <f t="shared" si="235"/>
        <v>-0.27465167030739174</v>
      </c>
      <c r="F2551" s="2">
        <f t="shared" si="239"/>
        <v>-0.34376942012155304</v>
      </c>
      <c r="G2551" s="2">
        <f t="shared" si="237"/>
        <v>6.91177498141613E-2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2.8470251531037213E-2</v>
      </c>
      <c r="D2552" s="2">
        <f t="shared" si="236"/>
        <v>0.28546141778491524</v>
      </c>
      <c r="E2552" s="2">
        <f t="shared" si="235"/>
        <v>-0.25699116625387802</v>
      </c>
      <c r="F2552" s="2">
        <f t="shared" si="239"/>
        <v>-0.32641376934801802</v>
      </c>
      <c r="G2552" s="2">
        <f t="shared" si="237"/>
        <v>6.9422603094140001E-2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2.4090212833954565E-2</v>
      </c>
      <c r="D2553" s="2">
        <f t="shared" si="236"/>
        <v>0.26431612757862522</v>
      </c>
      <c r="E2553" s="2">
        <f t="shared" si="235"/>
        <v>-0.24022591474467064</v>
      </c>
      <c r="F2553" s="2">
        <f t="shared" si="239"/>
        <v>-0.30917619842734856</v>
      </c>
      <c r="G2553" s="2">
        <f t="shared" si="237"/>
        <v>6.8950283682677915E-2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2.0384026244115401E-2</v>
      </c>
      <c r="D2554" s="2">
        <f t="shared" si="236"/>
        <v>0.24473715516539371</v>
      </c>
      <c r="E2554" s="2">
        <f t="shared" si="235"/>
        <v>-0.22435312892127832</v>
      </c>
      <c r="F2554" s="2">
        <f t="shared" si="239"/>
        <v>-0.29221158452613455</v>
      </c>
      <c r="G2554" s="2">
        <f t="shared" si="237"/>
        <v>6.7858455604856233E-2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1.7248022206559185E-2</v>
      </c>
      <c r="D2555" s="2">
        <f t="shared" si="236"/>
        <v>0.22660847700499417</v>
      </c>
      <c r="E2555" s="2">
        <f t="shared" si="235"/>
        <v>-0.20936045479843499</v>
      </c>
      <c r="F2555" s="2">
        <f t="shared" si="239"/>
        <v>-0.27564135858059469</v>
      </c>
      <c r="G2555" s="2">
        <f t="shared" si="237"/>
        <v>6.62809037821597E-2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1.4594480328627002E-2</v>
      </c>
      <c r="D2556" s="2">
        <f t="shared" si="236"/>
        <v>0.20982266389351312</v>
      </c>
      <c r="E2556" s="2">
        <f t="shared" si="235"/>
        <v>-0.19522818356488611</v>
      </c>
      <c r="F2556" s="2">
        <f t="shared" si="239"/>
        <v>-0.25955872357745302</v>
      </c>
      <c r="G2556" s="2">
        <f t="shared" si="237"/>
        <v>6.4330540012566911E-2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1.2349175662684387E-2</v>
      </c>
      <c r="D2557" s="2">
        <f t="shared" si="236"/>
        <v>0.19428024434584548</v>
      </c>
      <c r="E2557" s="2">
        <f t="shared" si="235"/>
        <v>-0.18193106868316108</v>
      </c>
      <c r="F2557" s="2">
        <f t="shared" si="239"/>
        <v>-0.24403319259859466</v>
      </c>
      <c r="G2557" s="2">
        <f t="shared" si="237"/>
        <v>6.2102123915433571E-2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1.0449302483809866E-2</v>
      </c>
      <c r="D2558" s="2">
        <f t="shared" si="236"/>
        <v>0.1798891151350421</v>
      </c>
      <c r="E2558" s="2">
        <f t="shared" si="235"/>
        <v>-0.16943981265123223</v>
      </c>
      <c r="F2558" s="2">
        <f t="shared" si="239"/>
        <v>-0.22911451660912219</v>
      </c>
      <c r="G2558" s="2">
        <f t="shared" si="237"/>
        <v>5.9674703957889957E-2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8.8417174863006549E-3</v>
      </c>
      <c r="D2559" s="2">
        <f t="shared" si="236"/>
        <v>0.16656399549540934</v>
      </c>
      <c r="E2559" s="2">
        <f t="shared" si="235"/>
        <v>-0.15772227800910868</v>
      </c>
      <c r="F2559" s="2">
        <f t="shared" si="239"/>
        <v>-0.21483606888911949</v>
      </c>
      <c r="G2559" s="2">
        <f t="shared" si="237"/>
        <v>5.7113790880010812E-2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7.4814532576390159E-3</v>
      </c>
      <c r="D2560" s="2">
        <f t="shared" si="236"/>
        <v>0.15422592175500865</v>
      </c>
      <c r="E2560" s="2">
        <f t="shared" si="235"/>
        <v>-0.14674446849736963</v>
      </c>
      <c r="F2560" s="2">
        <f t="shared" si="239"/>
        <v>-0.20121774881076954</v>
      </c>
      <c r="G2560" s="2">
        <f t="shared" si="237"/>
        <v>5.4473280313399902E-2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6.3304604487714753E-3</v>
      </c>
      <c r="D2561" s="2">
        <f t="shared" si="236"/>
        <v>0.14280177940278579</v>
      </c>
      <c r="E2561" s="2">
        <f t="shared" si="235"/>
        <v>-0.13647131895401432</v>
      </c>
      <c r="F2561" s="2">
        <f t="shared" si="239"/>
        <v>-0.1882684628394185</v>
      </c>
      <c r="G2561" s="2">
        <f t="shared" si="237"/>
        <v>5.1797143885404184E-2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5.3565434566527868E-3</v>
      </c>
      <c r="D2562" s="2">
        <f t="shared" si="236"/>
        <v>0.13222386981739426</v>
      </c>
      <c r="E2562" s="2">
        <f t="shared" si="235"/>
        <v>-0.12686732636074147</v>
      </c>
      <c r="F2562" s="2">
        <f t="shared" si="239"/>
        <v>-0.17598823554368309</v>
      </c>
      <c r="G2562" s="2">
        <f t="shared" si="237"/>
        <v>4.9120909182941624E-2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4.5324598479369732E-3</v>
      </c>
      <c r="D2563" s="2">
        <f t="shared" si="236"/>
        <v>0.12242950909017987</v>
      </c>
      <c r="E2563" s="2">
        <f t="shared" si="235"/>
        <v>-0.1178970492422429</v>
      </c>
      <c r="F2563" s="2">
        <f t="shared" si="239"/>
        <v>-0.16436999828339507</v>
      </c>
      <c r="G2563" s="2">
        <f t="shared" si="237"/>
        <v>4.6472949041152178E-2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3.8351583328697465E-3</v>
      </c>
      <c r="D2564" s="2">
        <f t="shared" si="236"/>
        <v>0.11336065656498136</v>
      </c>
      <c r="E2564" s="2">
        <f t="shared" si="235"/>
        <v>-0.10952549823211161</v>
      </c>
      <c r="F2564" s="2">
        <f t="shared" si="239"/>
        <v>-0.15340109827313839</v>
      </c>
      <c r="G2564" s="2">
        <f t="shared" si="237"/>
        <v>4.387560004102678E-2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3.2451339739667084E-3</v>
      </c>
      <c r="D2565" s="2">
        <f t="shared" si="236"/>
        <v>0.10496357089350125</v>
      </c>
      <c r="E2565" s="2">
        <f t="shared" si="235"/>
        <v>-0.10171843691953454</v>
      </c>
      <c r="F2565" s="2">
        <f t="shared" si="239"/>
        <v>-0.14306456600241763</v>
      </c>
      <c r="G2565" s="2">
        <f t="shared" si="237"/>
        <v>4.1346129082883085E-2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2.7458825933564454E-3</v>
      </c>
      <c r="D2566" s="2">
        <f t="shared" si="236"/>
        <v>9.7188491568056715E-2</v>
      </c>
      <c r="E2566" s="2">
        <f t="shared" si="235"/>
        <v>-9.4442608974700276E-2</v>
      </c>
      <c r="F2566" s="2">
        <f t="shared" si="239"/>
        <v>-0.13334017459687417</v>
      </c>
      <c r="G2566" s="2">
        <f t="shared" si="237"/>
        <v>3.8897565622173891E-2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2.3234391174554538E-3</v>
      </c>
      <c r="D2567" s="2">
        <f t="shared" si="236"/>
        <v>8.9989344044496961E-2</v>
      </c>
      <c r="E2567" s="2">
        <f t="shared" si="235"/>
        <v>-8.7665904927041502E-2</v>
      </c>
      <c r="F2567" s="2">
        <f t="shared" si="239"/>
        <v>-0.12420532066290764</v>
      </c>
      <c r="G2567" s="2">
        <f t="shared" si="237"/>
        <v>3.6539415735866138E-2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1.9659869455392301E-3</v>
      </c>
      <c r="D2568" s="2">
        <f t="shared" si="236"/>
        <v>8.3323466707867555E-2</v>
      </c>
      <c r="E2568" s="2">
        <f t="shared" si="235"/>
        <v>-8.1357479762328322E-2</v>
      </c>
      <c r="F2568" s="2">
        <f t="shared" si="239"/>
        <v>-0.11563575248279179</v>
      </c>
      <c r="G2568" s="2">
        <f t="shared" si="237"/>
        <v>3.4278272720463465E-2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1.6635274154562715E-3</v>
      </c>
      <c r="D2569" s="2">
        <f t="shared" si="236"/>
        <v>7.7151358062840333E-2</v>
      </c>
      <c r="E2569" s="2">
        <f t="shared" si="235"/>
        <v>-7.5487830647384069E-2</v>
      </c>
      <c r="F2569" s="2">
        <f t="shared" si="239"/>
        <v>-0.10760616811571025</v>
      </c>
      <c r="G2569" s="2">
        <f t="shared" si="237"/>
        <v>3.211833746832618E-2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1.4076001207706914E-3</v>
      </c>
      <c r="D2570" s="2">
        <f t="shared" si="236"/>
        <v>7.1436442650778087E-2</v>
      </c>
      <c r="E2570" s="2">
        <f t="shared" si="235"/>
        <v>-7.0028842530007393E-2</v>
      </c>
      <c r="F2570" s="2">
        <f t="shared" si="239"/>
        <v>-0.10009070299856969</v>
      </c>
      <c r="G2570" s="2">
        <f t="shared" si="237"/>
        <v>3.0061860468562296E-2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1.1910462560367388E-3</v>
      </c>
      <c r="D2571" s="2">
        <f t="shared" si="236"/>
        <v>6.6144854306276007E-2</v>
      </c>
      <c r="E2571" s="2">
        <f t="shared" si="235"/>
        <v>-6.4953808050239273E-2</v>
      </c>
      <c r="F2571" s="2">
        <f t="shared" si="239"/>
        <v>-9.3063324008903603E-2</v>
      </c>
      <c r="G2571" s="2">
        <f t="shared" si="237"/>
        <v>2.810951595866433E-2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1.0078083704926251E-3</v>
      </c>
      <c r="D2572" s="2">
        <f t="shared" si="236"/>
        <v>6.1245235468774084E-2</v>
      </c>
      <c r="E2572" s="2">
        <f t="shared" si="235"/>
        <v>-6.0237427098281462E-2</v>
      </c>
      <c r="F2572" s="2">
        <f t="shared" si="239"/>
        <v>-8.6498144626779183E-2</v>
      </c>
      <c r="G2572" s="2">
        <f t="shared" si="237"/>
        <v>2.6260717528497721E-2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8.5276092887837508E-4</v>
      </c>
      <c r="D2573" s="2">
        <f t="shared" si="236"/>
        <v>5.6708551359976003E-2</v>
      </c>
      <c r="E2573" s="2">
        <f t="shared" si="235"/>
        <v>-5.5855790431097625E-2</v>
      </c>
      <c r="F2573" s="2">
        <f t="shared" si="239"/>
        <v>-8.036967378764287E-2</v>
      </c>
      <c r="G2573" s="2">
        <f t="shared" si="237"/>
        <v>2.4513883356545245E-2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7.2156693982016352E-4</v>
      </c>
      <c r="D2574" s="2">
        <f t="shared" si="236"/>
        <v>5.2507917925903709E-2</v>
      </c>
      <c r="E2574" s="2">
        <f t="shared" si="235"/>
        <v>-5.1786350986083543E-2</v>
      </c>
      <c r="F2574" s="2">
        <f t="shared" si="239"/>
        <v>-7.4653009227331008E-2</v>
      </c>
      <c r="G2574" s="2">
        <f t="shared" si="237"/>
        <v>2.2866658241247464E-2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6.1055664138629222E-4</v>
      </c>
      <c r="D2575" s="2">
        <f t="shared" si="236"/>
        <v>4.8618442523984916E-2</v>
      </c>
      <c r="E2575" s="2">
        <f t="shared" si="235"/>
        <v>-4.8007885882598626E-2</v>
      </c>
      <c r="F2575" s="2">
        <f t="shared" si="239"/>
        <v>-6.9323984558384538E-2</v>
      </c>
      <c r="G2575" s="2">
        <f t="shared" si="237"/>
        <v>2.1316098675785912E-2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5.1662485040378573E-4</v>
      </c>
      <c r="D2576" s="2">
        <f t="shared" si="236"/>
        <v>4.5017076411097146E-2</v>
      </c>
      <c r="E2576" s="2">
        <f t="shared" si="235"/>
        <v>-4.4500451560693363E-2</v>
      </c>
      <c r="F2576" s="2">
        <f t="shared" si="239"/>
        <v>-6.43592779588463E-2</v>
      </c>
      <c r="G2576" s="2">
        <f t="shared" si="237"/>
        <v>1.9858826398152937E-2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4.3714410418781868E-4</v>
      </c>
      <c r="D2577" s="2">
        <f t="shared" si="236"/>
        <v>4.1682478158423283E-2</v>
      </c>
      <c r="E2577" s="2">
        <f t="shared" si="235"/>
        <v>-4.1245334054235465E-2</v>
      </c>
      <c r="F2577" s="2">
        <f t="shared" si="239"/>
        <v>-5.9736489177924137E-2</v>
      </c>
      <c r="G2577" s="2">
        <f t="shared" si="237"/>
        <v>1.8491155123688673E-2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3.6989116508200044E-4</v>
      </c>
      <c r="D2578" s="2">
        <f t="shared" si="236"/>
        <v>3.8594887183725266E-2</v>
      </c>
      <c r="E2578" s="2">
        <f t="shared" si="235"/>
        <v>-3.8224996018643265E-2</v>
      </c>
      <c r="F2578" s="2">
        <f t="shared" si="239"/>
        <v>-5.5434190546067963E-2</v>
      </c>
      <c r="G2578" s="2">
        <f t="shared" si="237"/>
        <v>1.7209194527424698E-2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3.1298483199246189E-4</v>
      </c>
      <c r="D2579" s="2">
        <f t="shared" si="236"/>
        <v>3.5736006651597471E-2</v>
      </c>
      <c r="E2579" s="2">
        <f t="shared" si="235"/>
        <v>-3.5423021819605008E-2</v>
      </c>
      <c r="F2579" s="2">
        <f t="shared" si="239"/>
        <v>-5.1431956800775377E-2</v>
      </c>
      <c r="G2579" s="2">
        <f t="shared" si="237"/>
        <v>1.600893498117037E-2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2.6483331937823698E-4</v>
      </c>
      <c r="D2580" s="2">
        <f t="shared" si="236"/>
        <v>3.3088895047775436E-2</v>
      </c>
      <c r="E2580" s="2">
        <f t="shared" si="235"/>
        <v>-3.2824061728397198E-2</v>
      </c>
      <c r="F2580" s="2">
        <f t="shared" si="239"/>
        <v>-4.7710377786299746E-2</v>
      </c>
      <c r="G2580" s="2">
        <f t="shared" si="237"/>
        <v>1.4886316057902547E-2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2.2408973178158513E-4</v>
      </c>
      <c r="D2581" s="2">
        <f t="shared" si="236"/>
        <v>3.0637865784977257E-2</v>
      </c>
      <c r="E2581" s="2">
        <f t="shared" si="235"/>
        <v>-3.0413776053195674E-2</v>
      </c>
      <c r="F2581" s="2">
        <f t="shared" si="239"/>
        <v>-4.4251057439678936E-2</v>
      </c>
      <c r="G2581" s="2">
        <f t="shared" si="237"/>
        <v>1.3837281386483262E-2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1.8961438843057203E-4</v>
      </c>
      <c r="D2582" s="2">
        <f t="shared" si="236"/>
        <v>2.8368394245349312E-2</v>
      </c>
      <c r="E2582" s="2">
        <f t="shared" si="235"/>
        <v>-2.8178779856918738E-2</v>
      </c>
      <c r="F2582" s="2">
        <f t="shared" si="239"/>
        <v>-4.10366019231269E-2</v>
      </c>
      <c r="G2582" s="2">
        <f t="shared" si="237"/>
        <v>1.2857822066208162E-2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1.6044294405663786E-4</v>
      </c>
      <c r="D2583" s="2">
        <f t="shared" si="236"/>
        <v>2.6267031708656772E-2</v>
      </c>
      <c r="E2583" s="2">
        <f t="shared" si="235"/>
        <v>-2.6106588764600133E-2</v>
      </c>
      <c r="F2583" s="2">
        <f t="shared" si="239"/>
        <v>-3.8050599291421551E-2</v>
      </c>
      <c r="G2583" s="2">
        <f t="shared" si="237"/>
        <v>1.1944010526821418E-2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1.3575941420177048E-4</v>
      </c>
      <c r="D2584" s="2">
        <f t="shared" si="236"/>
        <v>2.4321325656163677E-2</v>
      </c>
      <c r="E2584" s="2">
        <f t="shared" si="235"/>
        <v>-2.4185566241961907E-2</v>
      </c>
      <c r="F2584" s="2">
        <f t="shared" si="239"/>
        <v>-3.5277592681529621E-2</v>
      </c>
      <c r="G2584" s="2">
        <f t="shared" si="237"/>
        <v>1.1092026439567713E-2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1.1487335047842118E-4</v>
      </c>
      <c r="D2585" s="2">
        <f t="shared" si="236"/>
        <v>2.2519745977929332E-2</v>
      </c>
      <c r="E2585" s="2">
        <f t="shared" si="235"/>
        <v>-2.240487262745091E-2</v>
      </c>
      <c r="F2585" s="2">
        <f t="shared" si="239"/>
        <v>-3.2703048670713879E-2</v>
      </c>
      <c r="G2585" s="2">
        <f t="shared" si="237"/>
        <v>1.0298176043262969E-2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9.7200527327894842E-5</v>
      </c>
      <c r="D2586" s="2">
        <f t="shared" si="236"/>
        <v>2.0851616646230864E-2</v>
      </c>
      <c r="E2586" s="2">
        <f t="shared" si="235"/>
        <v>-2.0754416118902969E-2</v>
      </c>
      <c r="F2586" s="2">
        <f t="shared" si="239"/>
        <v>-3.0313322160351701E-2</v>
      </c>
      <c r="G2586" s="2">
        <f t="shared" si="237"/>
        <v>9.5589060414487323E-3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8.2246600046680256E-5</v>
      </c>
      <c r="D2587" s="2">
        <f t="shared" si="236"/>
        <v>1.9307052450213764E-2</v>
      </c>
      <c r="E2587" s="2">
        <f t="shared" si="235"/>
        <v>-1.9224805850167084E-2</v>
      </c>
      <c r="F2587" s="2">
        <f t="shared" si="239"/>
        <v>-2.8095618898314779E-2</v>
      </c>
      <c r="G2587" s="2">
        <f t="shared" si="237"/>
        <v>8.8708130481476959E-3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6.9593276962575605E-5</v>
      </c>
      <c r="D2588" s="2">
        <f t="shared" si="236"/>
        <v>1.7876900416864596E-2</v>
      </c>
      <c r="E2588" s="2">
        <f t="shared" ref="E2588:E2651" si="241">C2588-D2588</f>
        <v>-1.7807307139902022E-2</v>
      </c>
      <c r="F2588" s="2">
        <f t="shared" si="239"/>
        <v>-2.6037956546632227E-2</v>
      </c>
      <c r="G2588" s="2">
        <f t="shared" si="237"/>
        <v>8.2306494067302047E-3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5.8886618968333204E-5</v>
      </c>
      <c r="D2589" s="2">
        <f t="shared" ref="D2589:D2652" si="242">$D$4*B2589+(1-$D$4)*D2588</f>
        <v>1.6552685571170924E-2</v>
      </c>
      <c r="E2589" s="2">
        <f t="shared" si="241"/>
        <v>-1.6493798952202592E-2</v>
      </c>
      <c r="F2589" s="2">
        <f t="shared" si="239"/>
        <v>-2.41291250277463E-2</v>
      </c>
      <c r="G2589" s="2">
        <f t="shared" si="237"/>
        <v>7.635326075543708E-3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4.982713912705117E-5</v>
      </c>
      <c r="D2590" s="2">
        <f t="shared" si="242"/>
        <v>1.5326560714047152E-2</v>
      </c>
      <c r="E2590" s="2">
        <f t="shared" si="241"/>
        <v>-1.5276733574920102E-2</v>
      </c>
      <c r="F2590" s="2">
        <f t="shared" si="239"/>
        <v>-2.2358646737181062E-2</v>
      </c>
      <c r="G2590" s="2">
        <f t="shared" si="237"/>
        <v>7.0819131622609603E-3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4.2161425415197141E-5</v>
      </c>
      <c r="D2591" s="2">
        <f t="shared" si="242"/>
        <v>1.4191259920414031E-2</v>
      </c>
      <c r="E2591" s="2">
        <f t="shared" si="241"/>
        <v>-1.4149098494998834E-2</v>
      </c>
      <c r="F2591" s="2">
        <f t="shared" si="239"/>
        <v>-2.0716737088744615E-2</v>
      </c>
      <c r="G2591" s="2">
        <f t="shared" si="237"/>
        <v>6.5676385937457806E-3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3.5675052274397579E-5</v>
      </c>
      <c r="D2592" s="2">
        <f t="shared" si="242"/>
        <v>1.3140055481864844E-2</v>
      </c>
      <c r="E2592" s="2">
        <f t="shared" si="241"/>
        <v>-1.3104380429590447E-2</v>
      </c>
      <c r="F2592" s="2">
        <f t="shared" si="239"/>
        <v>-1.9194265756913784E-2</v>
      </c>
      <c r="G2592" s="2">
        <f t="shared" si="237"/>
        <v>6.0898853273233366E-3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3.0186582693721028E-5</v>
      </c>
      <c r="D2593" s="2">
        <f t="shared" si="242"/>
        <v>1.2166718038763746E-2</v>
      </c>
      <c r="E2593" s="2">
        <f t="shared" si="241"/>
        <v>-1.2136531456070025E-2</v>
      </c>
      <c r="F2593" s="2">
        <f t="shared" si="239"/>
        <v>-1.7782718896745032E-2</v>
      </c>
      <c r="G2593" s="2">
        <f t="shared" si="237"/>
        <v>5.6461874406750073E-3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2.5542493048533178E-5</v>
      </c>
      <c r="D2594" s="2">
        <f t="shared" si="242"/>
        <v>1.1265479665521987E-2</v>
      </c>
      <c r="E2594" s="2">
        <f t="shared" si="241"/>
        <v>-1.1239937172473454E-2</v>
      </c>
      <c r="F2594" s="2">
        <f t="shared" si="239"/>
        <v>-1.6474162551890718E-2</v>
      </c>
      <c r="G2594" s="2">
        <f t="shared" si="237"/>
        <v>5.2342253794172636E-3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2.1612878733374229E-5</v>
      </c>
      <c r="D2595" s="2">
        <f t="shared" si="242"/>
        <v>1.0430999690298136E-2</v>
      </c>
      <c r="E2595" s="2">
        <f t="shared" si="241"/>
        <v>-1.0409386811564761E-2</v>
      </c>
      <c r="F2595" s="2">
        <f t="shared" si="239"/>
        <v>-1.5261207403825527E-2</v>
      </c>
      <c r="G2595" s="2">
        <f t="shared" si="237"/>
        <v>4.8518205922607662E-3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1.8287820466701269E-5</v>
      </c>
      <c r="D2596" s="2">
        <f t="shared" si="242"/>
        <v>9.6583330465723483E-3</v>
      </c>
      <c r="E2596" s="2">
        <f t="shared" si="241"/>
        <v>-9.6400452261056462E-3</v>
      </c>
      <c r="F2596" s="2">
        <f t="shared" si="239"/>
        <v>-1.4136974968281552E-2</v>
      </c>
      <c r="G2596" s="2">
        <f t="shared" ref="G2596:G2659" si="243">E2596-F2596</f>
        <v>4.496929742175906E-3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1.5474309625670305E-5</v>
      </c>
      <c r="D2597" s="2">
        <f t="shared" si="242"/>
        <v>8.9429009690484701E-3</v>
      </c>
      <c r="E2597" s="2">
        <f t="shared" si="241"/>
        <v>-8.9274266594227998E-3</v>
      </c>
      <c r="F2597" s="2">
        <f t="shared" ref="F2597:F2660" si="245">(E2597*(2/(10)))+((1-(2/10))*F2596)</f>
        <v>-1.3095065306509801E-2</v>
      </c>
      <c r="G2597" s="2">
        <f t="shared" si="243"/>
        <v>4.1676386470870016E-3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1.3093646606336413E-5</v>
      </c>
      <c r="D2598" s="2">
        <f t="shared" si="242"/>
        <v>8.2804638602300643E-3</v>
      </c>
      <c r="E2598" s="2">
        <f t="shared" si="241"/>
        <v>-8.2673702136237277E-3</v>
      </c>
      <c r="F2598" s="2">
        <f t="shared" si="245"/>
        <v>-1.2129526287932587E-2</v>
      </c>
      <c r="G2598" s="2">
        <f t="shared" si="243"/>
        <v>3.8621560743088597E-3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1.1079239436130811E-5</v>
      </c>
      <c r="D2599" s="2">
        <f t="shared" si="242"/>
        <v>7.6670961668796889E-3</v>
      </c>
      <c r="E2599" s="2">
        <f t="shared" si="241"/>
        <v>-7.6560169274435584E-3</v>
      </c>
      <c r="F2599" s="2">
        <f t="shared" si="245"/>
        <v>-1.1234824415834782E-2</v>
      </c>
      <c r="G2599" s="2">
        <f t="shared" si="243"/>
        <v>3.578807488391224E-3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9.3747410613414559E-6</v>
      </c>
      <c r="D2600" s="2">
        <f t="shared" si="242"/>
        <v>7.0991631174811935E-3</v>
      </c>
      <c r="E2600" s="2">
        <f t="shared" si="241"/>
        <v>-7.0897883764198524E-3</v>
      </c>
      <c r="F2600" s="2">
        <f t="shared" si="245"/>
        <v>-1.0405817207951796E-2</v>
      </c>
      <c r="G2600" s="2">
        <f t="shared" si="243"/>
        <v>3.3160288315319435E-3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7.9324732057504627E-6</v>
      </c>
      <c r="D2601" s="2">
        <f t="shared" si="242"/>
        <v>6.5732991828529571E-3</v>
      </c>
      <c r="E2601" s="2">
        <f t="shared" si="241"/>
        <v>-6.5653667096472069E-3</v>
      </c>
      <c r="F2601" s="2">
        <f t="shared" si="245"/>
        <v>-9.6377271082908784E-3</v>
      </c>
      <c r="G2601" s="2">
        <f t="shared" si="243"/>
        <v>3.0723603986436716E-3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6.7120927125580841E-6</v>
      </c>
      <c r="D2602" s="2">
        <f t="shared" si="242"/>
        <v>6.0863881322712563E-3</v>
      </c>
      <c r="E2602" s="2">
        <f t="shared" si="241"/>
        <v>-6.0796760395586983E-3</v>
      </c>
      <c r="F2602" s="2">
        <f t="shared" si="245"/>
        <v>-8.9261168945444433E-3</v>
      </c>
      <c r="G2602" s="2">
        <f t="shared" si="243"/>
        <v>2.846440854985745E-3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5.6794630644722245E-6</v>
      </c>
      <c r="D2603" s="2">
        <f t="shared" si="242"/>
        <v>5.6355445669178297E-3</v>
      </c>
      <c r="E2603" s="2">
        <f t="shared" si="241"/>
        <v>-5.6298651038533577E-3</v>
      </c>
      <c r="F2603" s="2">
        <f t="shared" si="245"/>
        <v>-8.2668665364062262E-3</v>
      </c>
      <c r="G2603" s="2">
        <f t="shared" si="243"/>
        <v>2.6370014325528685E-3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4.8056995160918818E-6</v>
      </c>
      <c r="D2604" s="2">
        <f t="shared" si="242"/>
        <v>5.2180968212202127E-3</v>
      </c>
      <c r="E2604" s="2">
        <f t="shared" si="241"/>
        <v>-5.2132911217041208E-3</v>
      </c>
      <c r="F2604" s="2">
        <f t="shared" si="245"/>
        <v>-7.6561514534658048E-3</v>
      </c>
      <c r="G2604" s="2">
        <f t="shared" si="243"/>
        <v>2.4428603317616839E-3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4.066361129000823E-6</v>
      </c>
      <c r="D2605" s="2">
        <f t="shared" si="242"/>
        <v>4.831571130759456E-3</v>
      </c>
      <c r="E2605" s="2">
        <f t="shared" si="241"/>
        <v>-4.8275047696304555E-3</v>
      </c>
      <c r="F2605" s="2">
        <f t="shared" si="245"/>
        <v>-7.0904221166987356E-3</v>
      </c>
      <c r="G2605" s="2">
        <f t="shared" si="243"/>
        <v>2.2629173470682801E-3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3.4407671091545426E-6</v>
      </c>
      <c r="D2606" s="2">
        <f t="shared" si="242"/>
        <v>4.4736769729254219E-3</v>
      </c>
      <c r="E2606" s="2">
        <f t="shared" si="241"/>
        <v>-4.4702362058162675E-3</v>
      </c>
      <c r="F2606" s="2">
        <f t="shared" si="245"/>
        <v>-6.5663849345222423E-3</v>
      </c>
      <c r="G2606" s="2">
        <f t="shared" si="243"/>
        <v>2.0961487287059748E-3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2.9114183231307669E-6</v>
      </c>
      <c r="D2607" s="2">
        <f t="shared" si="242"/>
        <v>4.1422934934494645E-3</v>
      </c>
      <c r="E2607" s="2">
        <f t="shared" si="241"/>
        <v>-4.1393820751263336E-3</v>
      </c>
      <c r="F2607" s="2">
        <f t="shared" si="245"/>
        <v>-6.0809843626430608E-3</v>
      </c>
      <c r="G2607" s="2">
        <f t="shared" si="243"/>
        <v>1.9416022875167272E-3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2.4635078118798795E-6</v>
      </c>
      <c r="D2608" s="2">
        <f t="shared" si="242"/>
        <v>3.8354569383791336E-3</v>
      </c>
      <c r="E2608" s="2">
        <f t="shared" si="241"/>
        <v>-3.8329934305672535E-3</v>
      </c>
      <c r="F2608" s="2">
        <f t="shared" si="245"/>
        <v>-5.6313861762278998E-3</v>
      </c>
      <c r="G2608" s="2">
        <f t="shared" si="243"/>
        <v>1.7983927456606463E-3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2.0845066100522058E-6</v>
      </c>
      <c r="D2609" s="2">
        <f t="shared" si="242"/>
        <v>3.5513490170177163E-3</v>
      </c>
      <c r="E2609" s="2">
        <f t="shared" si="241"/>
        <v>-3.5492645104076639E-3</v>
      </c>
      <c r="F2609" s="2">
        <f t="shared" si="245"/>
        <v>-5.2149618430638528E-3</v>
      </c>
      <c r="G2609" s="2">
        <f t="shared" si="243"/>
        <v>1.6656973326561889E-3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1.7638132854287894E-6</v>
      </c>
      <c r="D2610" s="2">
        <f t="shared" si="242"/>
        <v>3.288286126868256E-3</v>
      </c>
      <c r="E2610" s="2">
        <f t="shared" si="241"/>
        <v>-3.2865223135828273E-3</v>
      </c>
      <c r="F2610" s="2">
        <f t="shared" si="245"/>
        <v>-4.8292739371676484E-3</v>
      </c>
      <c r="G2610" s="2">
        <f t="shared" si="243"/>
        <v>1.5427516235848211E-3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1.4924573953628217E-6</v>
      </c>
      <c r="D2611" s="2">
        <f t="shared" si="242"/>
        <v>3.0447093767298665E-3</v>
      </c>
      <c r="E2611" s="2">
        <f t="shared" si="241"/>
        <v>-3.0432169193345036E-3</v>
      </c>
      <c r="F2611" s="2">
        <f t="shared" si="245"/>
        <v>-4.4720625336010199E-3</v>
      </c>
      <c r="G2611" s="2">
        <f t="shared" si="243"/>
        <v>1.4288456142665163E-3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1.262848565307003E-6</v>
      </c>
      <c r="D2612" s="2">
        <f t="shared" si="242"/>
        <v>2.8191753488239503E-3</v>
      </c>
      <c r="E2612" s="2">
        <f t="shared" si="241"/>
        <v>-2.8179125002586432E-3</v>
      </c>
      <c r="F2612" s="2">
        <f t="shared" si="245"/>
        <v>-4.1412325269325444E-3</v>
      </c>
      <c r="G2612" s="2">
        <f t="shared" si="243"/>
        <v>1.3233200266739012E-3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1.0685641706443872E-6</v>
      </c>
      <c r="D2613" s="2">
        <f t="shared" si="242"/>
        <v>2.6103475452073613E-3</v>
      </c>
      <c r="E2613" s="2">
        <f t="shared" si="241"/>
        <v>-2.6092789810367167E-3</v>
      </c>
      <c r="F2613" s="2">
        <f t="shared" si="245"/>
        <v>-3.8348418177533792E-3</v>
      </c>
      <c r="G2613" s="2">
        <f t="shared" si="243"/>
        <v>1.2255628367166625E-3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9.04169682852943E-7</v>
      </c>
      <c r="D2614" s="2">
        <f t="shared" si="242"/>
        <v>2.4169884677845937E-3</v>
      </c>
      <c r="E2614" s="2">
        <f t="shared" si="241"/>
        <v>-2.416084298101741E-3</v>
      </c>
      <c r="F2614" s="2">
        <f t="shared" si="245"/>
        <v>-3.551090313823052E-3</v>
      </c>
      <c r="G2614" s="2">
        <f t="shared" si="243"/>
        <v>1.135006015721311E-3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7.6506665472172103E-7</v>
      </c>
      <c r="D2615" s="2">
        <f t="shared" si="242"/>
        <v>2.2379522849857347E-3</v>
      </c>
      <c r="E2615" s="2">
        <f t="shared" si="241"/>
        <v>-2.2371872183310128E-3</v>
      </c>
      <c r="F2615" s="2">
        <f t="shared" si="245"/>
        <v>-3.2883096947246442E-3</v>
      </c>
      <c r="G2615" s="2">
        <f t="shared" si="243"/>
        <v>1.0511224763936314E-3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6.4736409245684088E-7</v>
      </c>
      <c r="D2616" s="2">
        <f t="shared" si="242"/>
        <v>2.0721780416534581E-3</v>
      </c>
      <c r="E2616" s="2">
        <f t="shared" si="241"/>
        <v>-2.071530677561001E-3</v>
      </c>
      <c r="F2616" s="2">
        <f t="shared" si="245"/>
        <v>-3.0449538912919157E-3</v>
      </c>
      <c r="G2616" s="2">
        <f t="shared" si="243"/>
        <v>9.7342321373091465E-4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5.4776961669424999E-7</v>
      </c>
      <c r="D2617" s="2">
        <f t="shared" si="242"/>
        <v>1.91868337190135E-3</v>
      </c>
      <c r="E2617" s="2">
        <f t="shared" si="241"/>
        <v>-1.9181356022846558E-3</v>
      </c>
      <c r="F2617" s="2">
        <f t="shared" si="245"/>
        <v>-2.8195902334904642E-3</v>
      </c>
      <c r="G2617" s="2">
        <f t="shared" si="243"/>
        <v>9.0145463120580843E-4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4.6349736797205768E-7</v>
      </c>
      <c r="D2618" s="2">
        <f t="shared" si="242"/>
        <v>1.7765586776864353E-3</v>
      </c>
      <c r="E2618" s="2">
        <f t="shared" si="241"/>
        <v>-1.7760951803184632E-3</v>
      </c>
      <c r="F2618" s="2">
        <f t="shared" si="245"/>
        <v>-2.6108912228560641E-3</v>
      </c>
      <c r="G2618" s="2">
        <f t="shared" si="243"/>
        <v>8.3479604253760089E-4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3.9219008059174113E-7</v>
      </c>
      <c r="D2619" s="2">
        <f t="shared" si="242"/>
        <v>1.6449617385985511E-3</v>
      </c>
      <c r="E2619" s="2">
        <f t="shared" si="241"/>
        <v>-1.6445695485179594E-3</v>
      </c>
      <c r="F2619" s="2">
        <f t="shared" si="245"/>
        <v>-2.4176268879884432E-3</v>
      </c>
      <c r="G2619" s="2">
        <f t="shared" si="243"/>
        <v>7.730573394704838E-4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3.3185314511608864E-7</v>
      </c>
      <c r="D2620" s="2">
        <f t="shared" si="242"/>
        <v>1.5231127209245844E-3</v>
      </c>
      <c r="E2620" s="2">
        <f t="shared" si="241"/>
        <v>-1.5227808677794683E-3</v>
      </c>
      <c r="F2620" s="2">
        <f t="shared" si="245"/>
        <v>-2.2386576839466482E-3</v>
      </c>
      <c r="G2620" s="2">
        <f t="shared" si="243"/>
        <v>7.158768161671799E-4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2.8079881509822884E-7</v>
      </c>
      <c r="D2621" s="2">
        <f t="shared" si="242"/>
        <v>1.4102895564116523E-3</v>
      </c>
      <c r="E2621" s="2">
        <f t="shared" si="241"/>
        <v>-1.4100087575965542E-3</v>
      </c>
      <c r="F2621" s="2">
        <f t="shared" si="245"/>
        <v>-2.0729278986766297E-3</v>
      </c>
      <c r="G2621" s="2">
        <f t="shared" si="243"/>
        <v>6.6291914108007545E-4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2.3759899739080901E-7</v>
      </c>
      <c r="D2622" s="2">
        <f t="shared" si="242"/>
        <v>1.3058236633441225E-3</v>
      </c>
      <c r="E2622" s="2">
        <f t="shared" si="241"/>
        <v>-1.3055860643467316E-3</v>
      </c>
      <c r="F2622" s="2">
        <f t="shared" si="245"/>
        <v>-1.9194595318106503E-3</v>
      </c>
      <c r="G2622" s="2">
        <f t="shared" si="243"/>
        <v>6.1387346746391873E-4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2.010453054845307E-7</v>
      </c>
      <c r="D2623" s="2">
        <f t="shared" si="242"/>
        <v>1.2090959845778911E-3</v>
      </c>
      <c r="E2623" s="2">
        <f t="shared" si="241"/>
        <v>-1.2088949392724067E-3</v>
      </c>
      <c r="F2623" s="2">
        <f t="shared" si="245"/>
        <v>-1.7773466133030017E-3</v>
      </c>
      <c r="G2623" s="2">
        <f t="shared" si="243"/>
        <v>5.6845167403059499E-4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1.7011525848691058E-7</v>
      </c>
      <c r="D2624" s="2">
        <f t="shared" si="242"/>
        <v>1.1195333190536028E-3</v>
      </c>
      <c r="E2624" s="2">
        <f t="shared" si="241"/>
        <v>-1.1193632037951159E-3</v>
      </c>
      <c r="F2624" s="2">
        <f t="shared" si="245"/>
        <v>-1.6457499314014247E-3</v>
      </c>
      <c r="G2624" s="2">
        <f t="shared" si="243"/>
        <v>5.2638672760630875E-4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1.4394368025815511E-7</v>
      </c>
      <c r="D2625" s="2">
        <f t="shared" si="242"/>
        <v>1.0366049250496322E-3</v>
      </c>
      <c r="E2625" s="2">
        <f t="shared" si="241"/>
        <v>-1.0364609813693739E-3</v>
      </c>
      <c r="F2625" s="2">
        <f t="shared" si="245"/>
        <v>-1.5238921413950146E-3</v>
      </c>
      <c r="G2625" s="2">
        <f t="shared" si="243"/>
        <v>4.8743116002564072E-4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1.217984986799774E-7</v>
      </c>
      <c r="D2626" s="2">
        <f t="shared" si="242"/>
        <v>9.5981937504595566E-4</v>
      </c>
      <c r="E2626" s="2">
        <f t="shared" si="241"/>
        <v>-9.5969757654727566E-4</v>
      </c>
      <c r="F2626" s="2">
        <f t="shared" si="245"/>
        <v>-1.4110532284254669E-3</v>
      </c>
      <c r="G2626" s="2">
        <f t="shared" si="243"/>
        <v>4.5135565187819126E-4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1.0306026811382703E-7</v>
      </c>
      <c r="D2627" s="2">
        <f t="shared" si="242"/>
        <v>8.8872164356107008E-4</v>
      </c>
      <c r="E2627" s="2">
        <f t="shared" si="241"/>
        <v>-8.8861858329295623E-4</v>
      </c>
      <c r="F2627" s="2">
        <f t="shared" si="245"/>
        <v>-1.3065662993989649E-3</v>
      </c>
      <c r="G2627" s="2">
        <f t="shared" si="243"/>
        <v>4.1794771610600869E-4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8.7204842250161336E-8</v>
      </c>
      <c r="D2628" s="2">
        <f t="shared" si="242"/>
        <v>8.2289041070469449E-4</v>
      </c>
      <c r="E2628" s="2">
        <f t="shared" si="241"/>
        <v>-8.2280320586244438E-4</v>
      </c>
      <c r="F2628" s="2">
        <f t="shared" si="245"/>
        <v>-1.2098136806916607E-3</v>
      </c>
      <c r="G2628" s="2">
        <f t="shared" si="243"/>
        <v>3.8701047482921633E-4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7.3788712673213436E-8</v>
      </c>
      <c r="D2629" s="2">
        <f t="shared" si="242"/>
        <v>7.6193556546730974E-4</v>
      </c>
      <c r="E2629" s="2">
        <f t="shared" si="241"/>
        <v>-7.6186177675463648E-4</v>
      </c>
      <c r="F2629" s="2">
        <f t="shared" si="245"/>
        <v>-1.120223299904256E-3</v>
      </c>
      <c r="G2629" s="2">
        <f t="shared" si="243"/>
        <v>3.5836152314961951E-4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6.2436603031180601E-8</v>
      </c>
      <c r="D2630" s="2">
        <f t="shared" si="242"/>
        <v>7.0549589395121274E-4</v>
      </c>
      <c r="E2630" s="2">
        <f t="shared" si="241"/>
        <v>-7.0543345734818156E-4</v>
      </c>
      <c r="F2630" s="2">
        <f t="shared" si="245"/>
        <v>-1.0372653313930412E-3</v>
      </c>
      <c r="G2630" s="2">
        <f t="shared" si="243"/>
        <v>3.3183187404485959E-4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5.2830971795614354E-8</v>
      </c>
      <c r="D2631" s="2">
        <f t="shared" si="242"/>
        <v>6.5323693884371552E-4</v>
      </c>
      <c r="E2631" s="2">
        <f t="shared" si="241"/>
        <v>-6.5318410787191985E-4</v>
      </c>
      <c r="F2631" s="2">
        <f t="shared" si="245"/>
        <v>-9.6044908668881698E-4</v>
      </c>
      <c r="G2631" s="2">
        <f t="shared" si="243"/>
        <v>3.0726497881689713E-4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4.4703129980904451E-8</v>
      </c>
      <c r="D2632" s="2">
        <f t="shared" si="242"/>
        <v>6.0484901744788479E-4</v>
      </c>
      <c r="E2632" s="2">
        <f t="shared" si="241"/>
        <v>-6.0480431431790386E-4</v>
      </c>
      <c r="F2632" s="2">
        <f t="shared" si="245"/>
        <v>-8.893201322146344E-4</v>
      </c>
      <c r="G2632" s="2">
        <f t="shared" si="243"/>
        <v>2.8451581789673054E-4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3.7825725368457611E-8</v>
      </c>
      <c r="D2633" s="2">
        <f t="shared" si="242"/>
        <v>5.6004538652581928E-4</v>
      </c>
      <c r="E2633" s="2">
        <f t="shared" si="241"/>
        <v>-5.6000756080045084E-4</v>
      </c>
      <c r="F2633" s="2">
        <f t="shared" si="245"/>
        <v>-8.2345761793179773E-4</v>
      </c>
      <c r="G2633" s="2">
        <f t="shared" si="243"/>
        <v>2.6345005713134689E-4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3.2006383004079518E-8</v>
      </c>
      <c r="D2634" s="2">
        <f t="shared" si="242"/>
        <v>5.1856054307946231E-4</v>
      </c>
      <c r="E2634" s="2">
        <f t="shared" si="241"/>
        <v>-5.185285366964582E-4</v>
      </c>
      <c r="F2634" s="2">
        <f t="shared" si="245"/>
        <v>-7.6247180168472991E-4</v>
      </c>
      <c r="G2634" s="2">
        <f t="shared" si="243"/>
        <v>2.4394326498827171E-4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2.7082324080374978E-8</v>
      </c>
      <c r="D2635" s="2">
        <f t="shared" si="242"/>
        <v>4.8014865099950215E-4</v>
      </c>
      <c r="E2635" s="2">
        <f t="shared" si="241"/>
        <v>-4.8012156867542177E-4</v>
      </c>
      <c r="F2635" s="2">
        <f t="shared" si="245"/>
        <v>-7.0600175508286835E-4</v>
      </c>
      <c r="G2635" s="2">
        <f t="shared" si="243"/>
        <v>2.2588018640744658E-4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2.291581268339421E-8</v>
      </c>
      <c r="D2636" s="2">
        <f t="shared" si="242"/>
        <v>4.445820842587983E-4</v>
      </c>
      <c r="E2636" s="2">
        <f t="shared" si="241"/>
        <v>-4.4455916844611488E-4</v>
      </c>
      <c r="F2636" s="2">
        <f t="shared" si="245"/>
        <v>-6.5371323775551774E-4</v>
      </c>
      <c r="G2636" s="2">
        <f t="shared" si="243"/>
        <v>2.0915406930940286E-4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1.9390303039795101E-8</v>
      </c>
      <c r="D2637" s="2">
        <f t="shared" si="242"/>
        <v>4.1165007801740585E-4</v>
      </c>
      <c r="E2637" s="2">
        <f t="shared" si="241"/>
        <v>-4.1163068771436605E-4</v>
      </c>
      <c r="F2637" s="2">
        <f t="shared" si="245"/>
        <v>-6.0529672774728741E-4</v>
      </c>
      <c r="G2637" s="2">
        <f t="shared" si="243"/>
        <v>1.9366604003292137E-4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1.6407179495211238E-8</v>
      </c>
      <c r="D2638" s="2">
        <f t="shared" si="242"/>
        <v>3.8115747964574616E-4</v>
      </c>
      <c r="E2638" s="2">
        <f t="shared" si="241"/>
        <v>-3.8114107246625092E-4</v>
      </c>
      <c r="F2638" s="2">
        <f t="shared" si="245"/>
        <v>-5.6046559669108013E-4</v>
      </c>
      <c r="G2638" s="2">
        <f t="shared" si="243"/>
        <v>1.793245242248292E-4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1.3882998034409509E-8</v>
      </c>
      <c r="D2639" s="2">
        <f t="shared" si="242"/>
        <v>3.5292359226457977E-4</v>
      </c>
      <c r="E2639" s="2">
        <f t="shared" si="241"/>
        <v>-3.5290970926654534E-4</v>
      </c>
      <c r="F2639" s="2">
        <f t="shared" si="245"/>
        <v>-5.1895441920617321E-4</v>
      </c>
      <c r="G2639" s="2">
        <f t="shared" si="243"/>
        <v>1.6604470993962788E-4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1.1747152182961892E-8</v>
      </c>
      <c r="D2640" s="2">
        <f t="shared" si="242"/>
        <v>3.2678110394868495E-4</v>
      </c>
      <c r="E2640" s="2">
        <f t="shared" si="241"/>
        <v>-3.2676935679650199E-4</v>
      </c>
      <c r="F2640" s="2">
        <f t="shared" si="245"/>
        <v>-4.80517406724239E-4</v>
      </c>
      <c r="G2640" s="2">
        <f t="shared" si="243"/>
        <v>1.5374804992773701E-4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9.9398980009677556E-9</v>
      </c>
      <c r="D2641" s="2">
        <f t="shared" si="242"/>
        <v>3.0257509624878235E-4</v>
      </c>
      <c r="E2641" s="2">
        <f t="shared" si="241"/>
        <v>-3.0256515635078136E-4</v>
      </c>
      <c r="F2641" s="2">
        <f t="shared" si="245"/>
        <v>-4.449269566495475E-4</v>
      </c>
      <c r="G2641" s="2">
        <f t="shared" si="243"/>
        <v>1.4236180029876614E-4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8.4106829238957936E-9</v>
      </c>
      <c r="D2642" s="2">
        <f t="shared" si="242"/>
        <v>2.8016212615627995E-4</v>
      </c>
      <c r="E2642" s="2">
        <f t="shared" si="241"/>
        <v>-2.8015371547335607E-4</v>
      </c>
      <c r="F2642" s="2">
        <f t="shared" si="245"/>
        <v>-4.1197230841430926E-4</v>
      </c>
      <c r="G2642" s="2">
        <f t="shared" si="243"/>
        <v>1.3181859294095319E-4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7.1167317048349019E-9</v>
      </c>
      <c r="D2643" s="2">
        <f t="shared" si="242"/>
        <v>2.594093760706296E-4</v>
      </c>
      <c r="E2643" s="2">
        <f t="shared" si="241"/>
        <v>-2.5940225933892479E-4</v>
      </c>
      <c r="F2643" s="2">
        <f t="shared" si="245"/>
        <v>-3.8145829859923241E-4</v>
      </c>
      <c r="G2643" s="2">
        <f t="shared" si="243"/>
        <v>1.2205603926030762E-4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6.0218499040910709E-9</v>
      </c>
      <c r="D2644" s="2">
        <f t="shared" si="242"/>
        <v>2.4019386673206444E-4</v>
      </c>
      <c r="E2644" s="2">
        <f t="shared" si="241"/>
        <v>-2.4018784488216035E-4</v>
      </c>
      <c r="F2644" s="2">
        <f t="shared" si="245"/>
        <v>-3.5320420785581804E-4</v>
      </c>
      <c r="G2644" s="2">
        <f t="shared" si="243"/>
        <v>1.1301636297365769E-4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5.0954114573078288E-9</v>
      </c>
      <c r="D2645" s="2">
        <f t="shared" si="242"/>
        <v>2.2240172845561522E-4</v>
      </c>
      <c r="E2645" s="2">
        <f t="shared" si="241"/>
        <v>-2.2239663304415792E-4</v>
      </c>
      <c r="F2645" s="2">
        <f t="shared" si="245"/>
        <v>-3.2704269289348607E-4</v>
      </c>
      <c r="G2645" s="2">
        <f t="shared" si="243"/>
        <v>1.0464605984932814E-4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4.3115020023373933E-9</v>
      </c>
      <c r="D2646" s="2">
        <f t="shared" si="242"/>
        <v>2.0592752634779186E-4</v>
      </c>
      <c r="E2646" s="2">
        <f t="shared" si="241"/>
        <v>-2.0592321484578952E-4</v>
      </c>
      <c r="F2646" s="2">
        <f t="shared" si="245"/>
        <v>-3.0281879728394676E-4</v>
      </c>
      <c r="G2646" s="2">
        <f t="shared" si="243"/>
        <v>9.6895582438157247E-5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3.6481940019777942E-9</v>
      </c>
      <c r="D2647" s="2">
        <f t="shared" si="242"/>
        <v>1.9067363550721468E-4</v>
      </c>
      <c r="E2647" s="2">
        <f t="shared" si="241"/>
        <v>-1.9066998731321271E-4</v>
      </c>
      <c r="F2647" s="2">
        <f t="shared" si="245"/>
        <v>-2.8038903528979997E-4</v>
      </c>
      <c r="G2647" s="2">
        <f t="shared" si="243"/>
        <v>8.9719047976587261E-5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3.0869333862889028E-9</v>
      </c>
      <c r="D2648" s="2">
        <f t="shared" si="242"/>
        <v>1.7654966250668026E-4</v>
      </c>
      <c r="E2648" s="2">
        <f t="shared" si="241"/>
        <v>-1.7654657557329397E-4</v>
      </c>
      <c r="F2648" s="2">
        <f t="shared" si="245"/>
        <v>-2.5962054334649877E-4</v>
      </c>
      <c r="G2648" s="2">
        <f t="shared" si="243"/>
        <v>8.3073967773204804E-5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2.6120205576290715E-9</v>
      </c>
      <c r="D2649" s="2">
        <f t="shared" si="242"/>
        <v>1.6347190972840764E-4</v>
      </c>
      <c r="E2649" s="2">
        <f t="shared" si="241"/>
        <v>-1.6346929770785001E-4</v>
      </c>
      <c r="F2649" s="2">
        <f t="shared" si="245"/>
        <v>-2.4039029421876903E-4</v>
      </c>
      <c r="G2649" s="2">
        <f t="shared" si="243"/>
        <v>7.6920996510919018E-5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2.2101712410707528E-9</v>
      </c>
      <c r="D2650" s="2">
        <f t="shared" si="242"/>
        <v>1.5136287937815522E-4</v>
      </c>
      <c r="E2650" s="2">
        <f t="shared" si="241"/>
        <v>-1.5136066920691415E-4</v>
      </c>
      <c r="F2650" s="2">
        <f t="shared" si="245"/>
        <v>-2.2258436921639805E-4</v>
      </c>
      <c r="G2650" s="2">
        <f t="shared" si="243"/>
        <v>7.1223700009483896E-5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1.870144896290637E-9</v>
      </c>
      <c r="D2651" s="2">
        <f t="shared" si="242"/>
        <v>1.4015081423903261E-4</v>
      </c>
      <c r="E2651" s="2">
        <f t="shared" si="241"/>
        <v>-1.4014894409413632E-4</v>
      </c>
      <c r="F2651" s="2">
        <f t="shared" si="245"/>
        <v>-2.0609728419194572E-4</v>
      </c>
      <c r="G2651" s="2">
        <f t="shared" si="243"/>
        <v>6.5948340097809398E-5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1.5824302968613082E-9</v>
      </c>
      <c r="D2652" s="2">
        <f t="shared" si="242"/>
        <v>1.2976927244354872E-4</v>
      </c>
      <c r="E2652" s="2">
        <f t="shared" ref="E2652:E2693" si="247">C2652-D2652</f>
        <v>-1.2976769001325186E-4</v>
      </c>
      <c r="F2652" s="2">
        <f t="shared" si="245"/>
        <v>-1.9083136535620696E-4</v>
      </c>
      <c r="G2652" s="2">
        <f t="shared" si="243"/>
        <v>6.1063675342955097E-5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1.3389794819595686E-9</v>
      </c>
      <c r="D2653" s="2">
        <f t="shared" ref="D2653:D2693" si="248">$D$4*B2653+(1-$D$4)*D2652</f>
        <v>1.2015673374402659E-4</v>
      </c>
      <c r="E2653" s="2">
        <f t="shared" si="247"/>
        <v>-1.2015539476454463E-4</v>
      </c>
      <c r="F2653" s="2">
        <f t="shared" si="245"/>
        <v>-1.766961712378745E-4</v>
      </c>
      <c r="G2653" s="2">
        <f t="shared" si="243"/>
        <v>5.6540776473329872E-5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1.1329826385811734E-9</v>
      </c>
      <c r="D2654" s="2">
        <f t="shared" si="248"/>
        <v>1.1125623494817277E-4</v>
      </c>
      <c r="E2654" s="2">
        <f t="shared" si="247"/>
        <v>-1.1125510196553419E-4</v>
      </c>
      <c r="F2654" s="2">
        <f t="shared" si="245"/>
        <v>-1.6360795738340643E-4</v>
      </c>
      <c r="G2654" s="2">
        <f t="shared" si="243"/>
        <v>5.2352855417872241E-5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9.5867761726099281E-10</v>
      </c>
      <c r="D2655" s="2">
        <f t="shared" si="248"/>
        <v>1.0301503235941922E-4</v>
      </c>
      <c r="E2655" s="2">
        <f t="shared" si="247"/>
        <v>-1.0301407368180197E-4</v>
      </c>
      <c r="F2655" s="2">
        <f t="shared" si="245"/>
        <v>-1.5148918064308555E-4</v>
      </c>
      <c r="G2655" s="2">
        <f t="shared" si="243"/>
        <v>4.8475106961283579E-5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8.1118875306699389E-10</v>
      </c>
      <c r="D2656" s="2">
        <f t="shared" si="248"/>
        <v>9.5384289221684464E-5</v>
      </c>
      <c r="E2656" s="2">
        <f t="shared" si="247"/>
        <v>-9.53834780329314E-5</v>
      </c>
      <c r="F2656" s="2">
        <f t="shared" si="245"/>
        <v>-1.4026804012105473E-4</v>
      </c>
      <c r="G2656" s="2">
        <f t="shared" si="243"/>
        <v>4.4884562088123332E-5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6.8639048336437941E-10</v>
      </c>
      <c r="D2657" s="2">
        <f t="shared" si="248"/>
        <v>8.8318786316374511E-5</v>
      </c>
      <c r="E2657" s="2">
        <f t="shared" si="247"/>
        <v>-8.8318099925891147E-5</v>
      </c>
      <c r="F2657" s="2">
        <f t="shared" si="245"/>
        <v>-1.2987805208202201E-4</v>
      </c>
      <c r="G2657" s="2">
        <f t="shared" si="243"/>
        <v>4.1559952156130863E-5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5.807919474621672E-10</v>
      </c>
      <c r="D2658" s="2">
        <f t="shared" si="248"/>
        <v>8.1776653996643066E-5</v>
      </c>
      <c r="E2658" s="2">
        <f t="shared" si="247"/>
        <v>-8.1776073204695599E-5</v>
      </c>
      <c r="F2658" s="2">
        <f t="shared" si="245"/>
        <v>-1.2025765630655673E-4</v>
      </c>
      <c r="G2658" s="2">
        <f t="shared" si="243"/>
        <v>3.8481583101861134E-5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4.9143934016029526E-10</v>
      </c>
      <c r="D2659" s="2">
        <f t="shared" si="248"/>
        <v>7.5719124070965807E-5</v>
      </c>
      <c r="E2659" s="2">
        <f t="shared" si="247"/>
        <v>-7.5718632631625643E-5</v>
      </c>
      <c r="F2659" s="2">
        <f t="shared" si="245"/>
        <v>-1.1134985157157052E-4</v>
      </c>
      <c r="G2659" s="2">
        <f t="shared" si="243"/>
        <v>3.563121893994488E-5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4.1583328782794213E-10</v>
      </c>
      <c r="D2660" s="2">
        <f t="shared" si="248"/>
        <v>7.0110300065709074E-5</v>
      </c>
      <c r="E2660" s="2">
        <f t="shared" si="247"/>
        <v>-7.010988423242124E-5</v>
      </c>
      <c r="F2660" s="2">
        <f t="shared" si="245"/>
        <v>-1.0310185810374068E-4</v>
      </c>
      <c r="G2660" s="2">
        <f t="shared" ref="G2660:G2693" si="249">E2660-F2660</f>
        <v>3.299197387131944E-5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3.5185893585441256E-10</v>
      </c>
      <c r="D2661" s="2">
        <f t="shared" si="248"/>
        <v>6.4916944505286184E-5</v>
      </c>
      <c r="E2661" s="2">
        <f t="shared" si="247"/>
        <v>-6.491659264635033E-5</v>
      </c>
      <c r="F2661" s="2">
        <f t="shared" ref="F2661:F2706" si="251">(E2661*(2/(10)))+((1-(2/10))*F2660)</f>
        <v>-9.5464805012262613E-5</v>
      </c>
      <c r="G2661" s="2">
        <f t="shared" si="249"/>
        <v>3.0548212365912283E-5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2.977267918768106E-10</v>
      </c>
      <c r="D2662" s="2">
        <f t="shared" si="248"/>
        <v>6.010828194933906E-5</v>
      </c>
      <c r="E2662" s="2">
        <f t="shared" si="247"/>
        <v>-6.0107984222547184E-5</v>
      </c>
      <c r="F2662" s="2">
        <f t="shared" si="251"/>
        <v>-8.8393440854319541E-5</v>
      </c>
      <c r="G2662" s="2">
        <f t="shared" si="249"/>
        <v>2.8285456631772356E-5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2.5192267004960897E-10</v>
      </c>
      <c r="D2663" s="2">
        <f t="shared" si="248"/>
        <v>5.5655816619758389E-5</v>
      </c>
      <c r="E2663" s="2">
        <f t="shared" si="247"/>
        <v>-5.565556469708834E-5</v>
      </c>
      <c r="F2663" s="2">
        <f t="shared" si="251"/>
        <v>-8.1845865622873294E-5</v>
      </c>
      <c r="G2663" s="2">
        <f t="shared" si="249"/>
        <v>2.6190300925784954E-5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2.1316533619582296E-10</v>
      </c>
      <c r="D2664" s="2">
        <f t="shared" si="248"/>
        <v>5.1533163536813326E-5</v>
      </c>
      <c r="E2664" s="2">
        <f t="shared" si="247"/>
        <v>-5.1532950371477127E-5</v>
      </c>
      <c r="F2664" s="2">
        <f t="shared" si="251"/>
        <v>-7.5783282572594056E-5</v>
      </c>
      <c r="G2664" s="2">
        <f t="shared" si="249"/>
        <v>2.4250332201116929E-5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1.8037066908877327E-10</v>
      </c>
      <c r="D2665" s="2">
        <f t="shared" si="248"/>
        <v>4.7715892163716046E-5</v>
      </c>
      <c r="E2665" s="2">
        <f t="shared" si="247"/>
        <v>-4.7715711793046955E-5</v>
      </c>
      <c r="F2665" s="2">
        <f t="shared" si="251"/>
        <v>-7.0169768416684637E-5</v>
      </c>
      <c r="G2665" s="2">
        <f t="shared" si="249"/>
        <v>2.2454056623637683E-5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1.5262133538280814E-10</v>
      </c>
      <c r="D2666" s="2">
        <f t="shared" si="248"/>
        <v>4.418138163307041E-5</v>
      </c>
      <c r="E2666" s="2">
        <f t="shared" si="247"/>
        <v>-4.4181229011735027E-5</v>
      </c>
      <c r="F2666" s="2">
        <f t="shared" si="251"/>
        <v>-6.4972060535694717E-5</v>
      </c>
      <c r="G2666" s="2">
        <f t="shared" si="249"/>
        <v>2.0790831523959689E-5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1.2914112993929919E-10</v>
      </c>
      <c r="D2667" s="2">
        <f t="shared" si="248"/>
        <v>4.0908686697287414E-5</v>
      </c>
      <c r="E2667" s="2">
        <f t="shared" si="247"/>
        <v>-4.0908557556157475E-5</v>
      </c>
      <c r="F2667" s="2">
        <f t="shared" si="251"/>
        <v>-6.0159359939787276E-5</v>
      </c>
      <c r="G2667" s="2">
        <f t="shared" si="249"/>
        <v>1.9250802383629801E-5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1.0927326379479162E-10</v>
      </c>
      <c r="D2668" s="2">
        <f t="shared" si="248"/>
        <v>3.7878413608599456E-5</v>
      </c>
      <c r="E2668" s="2">
        <f t="shared" si="247"/>
        <v>-3.7878304335335659E-5</v>
      </c>
      <c r="F2668" s="2">
        <f t="shared" si="251"/>
        <v>-5.5703148818896956E-5</v>
      </c>
      <c r="G2668" s="2">
        <f t="shared" si="249"/>
        <v>1.7824844483561297E-5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9.2461992441746755E-11</v>
      </c>
      <c r="D2669" s="2">
        <f t="shared" si="248"/>
        <v>3.5072605193147643E-5</v>
      </c>
      <c r="E2669" s="2">
        <f t="shared" si="247"/>
        <v>-3.5072512731155201E-5</v>
      </c>
      <c r="F2669" s="2">
        <f t="shared" si="251"/>
        <v>-5.157702160134861E-5</v>
      </c>
      <c r="G2669" s="2">
        <f t="shared" si="249"/>
        <v>1.6504508870193409E-5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7.823707052763187E-11</v>
      </c>
      <c r="D2670" s="2">
        <f t="shared" si="248"/>
        <v>3.2474634438099673E-5</v>
      </c>
      <c r="E2670" s="2">
        <f t="shared" si="247"/>
        <v>-3.2474556201029144E-5</v>
      </c>
      <c r="F2670" s="2">
        <f t="shared" si="251"/>
        <v>-4.7756528521284715E-5</v>
      </c>
      <c r="G2670" s="2">
        <f t="shared" si="249"/>
        <v>1.5281972320255572E-5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6.6200598138765426E-11</v>
      </c>
      <c r="D2671" s="2">
        <f t="shared" si="248"/>
        <v>3.00691059612034E-5</v>
      </c>
      <c r="E2671" s="2">
        <f t="shared" si="247"/>
        <v>-3.0069039760605262E-5</v>
      </c>
      <c r="F2671" s="2">
        <f t="shared" si="251"/>
        <v>-4.4219030769148823E-5</v>
      </c>
      <c r="G2671" s="2">
        <f t="shared" si="249"/>
        <v>1.4149991008543561E-5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5.6015890732801511E-11</v>
      </c>
      <c r="D2672" s="2">
        <f t="shared" si="248"/>
        <v>2.7841764778892037E-5</v>
      </c>
      <c r="E2672" s="2">
        <f t="shared" si="247"/>
        <v>-2.7841708763001302E-5</v>
      </c>
      <c r="F2672" s="2">
        <f t="shared" si="251"/>
        <v>-4.0943566367919324E-5</v>
      </c>
      <c r="G2672" s="2">
        <f t="shared" si="249"/>
        <v>1.3101857604918022E-5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4.7398061389293586E-11</v>
      </c>
      <c r="D2673" s="2">
        <f t="shared" si="248"/>
        <v>2.5779411832307441E-5</v>
      </c>
      <c r="E2673" s="2">
        <f t="shared" si="247"/>
        <v>-2.5779364434246051E-5</v>
      </c>
      <c r="F2673" s="2">
        <f t="shared" si="251"/>
        <v>-3.7910725981184668E-5</v>
      </c>
      <c r="G2673" s="2">
        <f t="shared" si="249"/>
        <v>1.2131361546938617E-5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4.0106051944786883E-11</v>
      </c>
      <c r="D2674" s="2">
        <f t="shared" si="248"/>
        <v>2.3869825770655039E-5</v>
      </c>
      <c r="E2674" s="2">
        <f t="shared" si="247"/>
        <v>-2.3869785664603093E-5</v>
      </c>
      <c r="F2674" s="2">
        <f t="shared" si="251"/>
        <v>-3.5102537917868354E-5</v>
      </c>
      <c r="G2674" s="2">
        <f t="shared" si="249"/>
        <v>1.1232752253265261E-5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3.393589010712736E-11</v>
      </c>
      <c r="D2675" s="2">
        <f t="shared" si="248"/>
        <v>2.2101690528384297E-5</v>
      </c>
      <c r="E2675" s="2">
        <f t="shared" si="247"/>
        <v>-2.2101656592494188E-5</v>
      </c>
      <c r="F2675" s="2">
        <f t="shared" si="251"/>
        <v>-3.2502361652793523E-5</v>
      </c>
      <c r="G2675" s="2">
        <f t="shared" si="249"/>
        <v>1.0400705060299334E-5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2.8714983936800075E-11</v>
      </c>
      <c r="D2676" s="2">
        <f t="shared" si="248"/>
        <v>2.0464528267022499E-5</v>
      </c>
      <c r="E2676" s="2">
        <f t="shared" si="247"/>
        <v>-2.0464499552038562E-5</v>
      </c>
      <c r="F2676" s="2">
        <f t="shared" si="251"/>
        <v>-3.0094789232642531E-5</v>
      </c>
      <c r="G2676" s="2">
        <f t="shared" si="249"/>
        <v>9.6302896806039681E-6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2.4297294100369292E-11</v>
      </c>
      <c r="D2677" s="2">
        <f t="shared" si="248"/>
        <v>1.8948637284280091E-5</v>
      </c>
      <c r="E2677" s="2">
        <f t="shared" si="247"/>
        <v>-1.8948612986985992E-5</v>
      </c>
      <c r="F2677" s="2">
        <f t="shared" si="251"/>
        <v>-2.7865553983511223E-5</v>
      </c>
      <c r="G2677" s="2">
        <f t="shared" si="249"/>
        <v>8.9169409965252318E-6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2.055924885415863E-11</v>
      </c>
      <c r="D2678" s="2">
        <f t="shared" si="248"/>
        <v>1.7545034522481566E-5</v>
      </c>
      <c r="E2678" s="2">
        <f t="shared" si="247"/>
        <v>-1.7545013963232713E-5</v>
      </c>
      <c r="F2678" s="2">
        <f t="shared" si="251"/>
        <v>-2.5801445979455523E-5</v>
      </c>
      <c r="G2678" s="2">
        <f t="shared" si="249"/>
        <v>8.2564320162228107E-6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1.7396287491980379E-11</v>
      </c>
      <c r="D2679" s="2">
        <f t="shared" si="248"/>
        <v>1.624540233563108E-5</v>
      </c>
      <c r="E2679" s="2">
        <f t="shared" si="247"/>
        <v>-1.6245384939343589E-5</v>
      </c>
      <c r="F2679" s="2">
        <f t="shared" si="251"/>
        <v>-2.389023377143314E-5</v>
      </c>
      <c r="G2679" s="2">
        <f t="shared" si="249"/>
        <v>7.644848832089551E-6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1.4719935570137242E-11</v>
      </c>
      <c r="D2680" s="2">
        <f t="shared" si="248"/>
        <v>1.5042039199658408E-5</v>
      </c>
      <c r="E2680" s="2">
        <f t="shared" si="247"/>
        <v>-1.5042024479722837E-5</v>
      </c>
      <c r="F2680" s="2">
        <f t="shared" si="251"/>
        <v>-2.212059191309108E-5</v>
      </c>
      <c r="G2680" s="2">
        <f t="shared" si="249"/>
        <v>7.0785674333682427E-6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1.2455330097808436E-11</v>
      </c>
      <c r="D2681" s="2">
        <f t="shared" si="248"/>
        <v>1.3927814073757785E-5</v>
      </c>
      <c r="E2681" s="2">
        <f t="shared" si="247"/>
        <v>-1.3927801618427688E-5</v>
      </c>
      <c r="F2681" s="2">
        <f t="shared" si="251"/>
        <v>-2.04820338541584E-5</v>
      </c>
      <c r="G2681" s="2">
        <f t="shared" si="249"/>
        <v>6.5542322357307125E-6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1.0539125467376369E-11</v>
      </c>
      <c r="D2682" s="2">
        <f t="shared" si="248"/>
        <v>1.2896124142368319E-5</v>
      </c>
      <c r="E2682" s="2">
        <f t="shared" si="247"/>
        <v>-1.2896113603242852E-5</v>
      </c>
      <c r="F2682" s="2">
        <f t="shared" si="251"/>
        <v>-1.8964849803975294E-5</v>
      </c>
      <c r="G2682" s="2">
        <f t="shared" si="249"/>
        <v>6.0687362007324413E-6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8.917721549318466E-12</v>
      </c>
      <c r="D2683" s="2">
        <f t="shared" si="248"/>
        <v>1.1940855687378073E-5</v>
      </c>
      <c r="E2683" s="2">
        <f t="shared" si="247"/>
        <v>-1.1940846769656523E-5</v>
      </c>
      <c r="F2683" s="2">
        <f t="shared" si="251"/>
        <v>-1.7560049197111542E-5</v>
      </c>
      <c r="G2683" s="2">
        <f t="shared" si="249"/>
        <v>5.6192024274550184E-6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7.5457643878848559E-12</v>
      </c>
      <c r="D2684" s="2">
        <f t="shared" si="248"/>
        <v>1.1056347858683401E-5</v>
      </c>
      <c r="E2684" s="2">
        <f t="shared" si="247"/>
        <v>-1.1056340312919013E-5</v>
      </c>
      <c r="F2684" s="2">
        <f t="shared" si="251"/>
        <v>-1.6259307420273037E-5</v>
      </c>
      <c r="G2684" s="2">
        <f t="shared" si="249"/>
        <v>5.2029671073540236E-6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6.3848775589794934E-12</v>
      </c>
      <c r="D2685" s="2">
        <f t="shared" si="248"/>
        <v>1.0237359128410556E-5</v>
      </c>
      <c r="E2685" s="2">
        <f t="shared" si="247"/>
        <v>-1.0237352743532997E-5</v>
      </c>
      <c r="F2685" s="2">
        <f t="shared" si="251"/>
        <v>-1.505491648492503E-5</v>
      </c>
      <c r="G2685" s="2">
        <f t="shared" si="249"/>
        <v>4.817563741392033E-6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5.4025887037518792E-12</v>
      </c>
      <c r="D2686" s="2">
        <f t="shared" si="248"/>
        <v>9.4790362300097745E-6</v>
      </c>
      <c r="E2686" s="2">
        <f t="shared" si="247"/>
        <v>-9.4790308274210706E-6</v>
      </c>
      <c r="F2686" s="2">
        <f t="shared" si="251"/>
        <v>-1.3939739353424239E-5</v>
      </c>
      <c r="G2686" s="2">
        <f t="shared" si="249"/>
        <v>4.4607085260031689E-6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4.5714212108669744E-12</v>
      </c>
      <c r="D2687" s="2">
        <f t="shared" si="248"/>
        <v>8.7768853981571978E-6</v>
      </c>
      <c r="E2687" s="2">
        <f t="shared" si="247"/>
        <v>-8.7768808267359872E-6</v>
      </c>
      <c r="F2687" s="2">
        <f t="shared" si="251"/>
        <v>-1.2907167648086589E-5</v>
      </c>
      <c r="G2687" s="2">
        <f t="shared" si="249"/>
        <v>4.1302868213506018E-6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3.8681256399643628E-12</v>
      </c>
      <c r="D2688" s="2">
        <f t="shared" si="248"/>
        <v>8.1267457390344417E-6</v>
      </c>
      <c r="E2688" s="2">
        <f t="shared" si="247"/>
        <v>-8.1267418709088021E-6</v>
      </c>
      <c r="F2688" s="2">
        <f t="shared" si="251"/>
        <v>-1.1951082492651032E-5</v>
      </c>
      <c r="G2688" s="2">
        <f t="shared" si="249"/>
        <v>3.8243406217422302E-6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3.2730293876621531E-12</v>
      </c>
      <c r="D2689" s="2">
        <f t="shared" si="248"/>
        <v>7.524764573180039E-6</v>
      </c>
      <c r="E2689" s="2">
        <f t="shared" si="247"/>
        <v>-7.5247613001506517E-6</v>
      </c>
      <c r="F2689" s="2">
        <f t="shared" si="251"/>
        <v>-1.1065818254150956E-5</v>
      </c>
      <c r="G2689" s="2">
        <f t="shared" si="249"/>
        <v>3.5410569540003043E-6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2.7694864049448987E-12</v>
      </c>
      <c r="D2690" s="2">
        <f t="shared" si="248"/>
        <v>6.9673746047963323E-6</v>
      </c>
      <c r="E2690" s="2">
        <f t="shared" si="247"/>
        <v>-6.9673718353099277E-6</v>
      </c>
      <c r="F2690" s="2">
        <f t="shared" si="251"/>
        <v>-1.024612897038275E-5</v>
      </c>
      <c r="G2690" s="2">
        <f t="shared" si="249"/>
        <v>3.2787571350728227E-6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2.3434115734149145E-12</v>
      </c>
      <c r="D2691" s="2">
        <f t="shared" si="248"/>
        <v>6.451272782218826E-6</v>
      </c>
      <c r="E2691" s="2">
        <f t="shared" si="247"/>
        <v>-6.451270438807253E-6</v>
      </c>
      <c r="F2691" s="2">
        <f t="shared" si="251"/>
        <v>-9.4871572640676512E-6</v>
      </c>
      <c r="G2691" s="2">
        <f t="shared" si="249"/>
        <v>3.0358868252603982E-6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1.9828867159664659E-12</v>
      </c>
      <c r="D2692" s="2">
        <f t="shared" si="248"/>
        <v>5.9734007242766909E-6</v>
      </c>
      <c r="E2692" s="2">
        <f t="shared" si="247"/>
        <v>-5.9733987413899746E-6</v>
      </c>
      <c r="F2692" s="2">
        <f t="shared" si="251"/>
        <v>-8.7844055595321168E-6</v>
      </c>
      <c r="G2692" s="2">
        <f t="shared" si="249"/>
        <v>2.8110068181421421E-6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1.6778272212023942E-12</v>
      </c>
      <c r="D2693" s="2">
        <f t="shared" si="248"/>
        <v>5.5309265965524918E-6</v>
      </c>
      <c r="E2693" s="2">
        <f t="shared" si="247"/>
        <v>-5.5309249187252709E-6</v>
      </c>
      <c r="F2693" s="2">
        <f t="shared" si="251"/>
        <v>-8.1337094313707469E-6</v>
      </c>
      <c r="G2693" s="2">
        <f t="shared" si="249"/>
        <v>2.602784512645476E-6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1.4196999564020258E-12</v>
      </c>
      <c r="D2694" s="2">
        <f t="shared" ref="D2694:D2706" si="253">$D$4*B2694+(1-$D$4)*D2693</f>
        <v>5.1212283301411964E-6</v>
      </c>
      <c r="E2694" s="2">
        <f t="shared" ref="E2694:E2706" si="254">C2694-D2694</f>
        <v>-5.1212269104412404E-6</v>
      </c>
      <c r="F2694" s="2">
        <f t="shared" si="251"/>
        <v>-7.5312129271848463E-6</v>
      </c>
      <c r="G2694" s="2">
        <f t="shared" ref="G2694:G2706" si="255">E2694-F2694</f>
        <v>2.4099860167436059E-6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1.2012845784940217E-12</v>
      </c>
      <c r="D2695" s="2">
        <f t="shared" si="253"/>
        <v>4.7418780834640704E-6</v>
      </c>
      <c r="E2695" s="2">
        <f t="shared" si="254"/>
        <v>-4.7418768821794923E-6</v>
      </c>
      <c r="F2695" s="2">
        <f t="shared" si="251"/>
        <v>-6.9733457181837755E-6</v>
      </c>
      <c r="G2695" s="2">
        <f t="shared" si="255"/>
        <v>2.2314688360042832E-6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1.0164715664180184E-12</v>
      </c>
      <c r="D2696" s="2">
        <f t="shared" si="253"/>
        <v>4.3906278550593244E-6</v>
      </c>
      <c r="E2696" s="2">
        <f t="shared" si="254"/>
        <v>-4.390626838587758E-6</v>
      </c>
      <c r="F2696" s="2">
        <f t="shared" si="251"/>
        <v>-6.4568019422645727E-6</v>
      </c>
      <c r="G2696" s="2">
        <f t="shared" si="255"/>
        <v>2.0661751036768147E-6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8.60091325430631E-13</v>
      </c>
      <c r="D2697" s="2">
        <f t="shared" si="253"/>
        <v>4.0653961620919669E-6</v>
      </c>
      <c r="E2697" s="2">
        <f t="shared" si="254"/>
        <v>-4.0653953020006414E-6</v>
      </c>
      <c r="F2697" s="2">
        <f t="shared" si="251"/>
        <v>-5.9785206142117862E-6</v>
      </c>
      <c r="G2697" s="2">
        <f t="shared" si="255"/>
        <v>1.9131253122111448E-6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7.2776958305668777E-13</v>
      </c>
      <c r="D2698" s="2">
        <f t="shared" si="253"/>
        <v>3.76425570564071E-6</v>
      </c>
      <c r="E2698" s="2">
        <f t="shared" si="254"/>
        <v>-3.764254977871127E-6</v>
      </c>
      <c r="F2698" s="2">
        <f t="shared" si="251"/>
        <v>-5.5356674869436542E-6</v>
      </c>
      <c r="G2698" s="2">
        <f t="shared" si="255"/>
        <v>1.7714125090725272E-6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6.1580503181719734E-13</v>
      </c>
      <c r="D2699" s="2">
        <f t="shared" si="253"/>
        <v>3.4854219496673239E-6</v>
      </c>
      <c r="E2699" s="2">
        <f t="shared" si="254"/>
        <v>-3.4854213338622921E-6</v>
      </c>
      <c r="F2699" s="2">
        <f t="shared" si="251"/>
        <v>-5.1256182563273823E-6</v>
      </c>
      <c r="G2699" s="2">
        <f t="shared" si="255"/>
        <v>1.6401969224650902E-6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5.2106579615301311E-13</v>
      </c>
      <c r="D2700" s="2">
        <f t="shared" si="253"/>
        <v>3.2272425459882628E-6</v>
      </c>
      <c r="E2700" s="2">
        <f t="shared" si="254"/>
        <v>-3.2272420249224665E-6</v>
      </c>
      <c r="F2700" s="2">
        <f t="shared" si="251"/>
        <v>-4.7459430100463993E-6</v>
      </c>
      <c r="G2700" s="2">
        <f t="shared" si="255"/>
        <v>1.5187009851239328E-6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4.40901827514088E-13</v>
      </c>
      <c r="D2701" s="2">
        <f t="shared" si="253"/>
        <v>2.9881875425817248E-6</v>
      </c>
      <c r="E2701" s="2">
        <f t="shared" si="254"/>
        <v>-2.9881871016798974E-6</v>
      </c>
      <c r="F2701" s="2">
        <f t="shared" si="251"/>
        <v>-4.3943918283730988E-6</v>
      </c>
      <c r="G2701" s="2">
        <f t="shared" si="255"/>
        <v>1.4062047266932014E-6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3.7307077712730521E-13</v>
      </c>
      <c r="D2702" s="2">
        <f t="shared" si="253"/>
        <v>2.7668403172053008E-6</v>
      </c>
      <c r="E2702" s="2">
        <f t="shared" si="254"/>
        <v>-2.7668399441345236E-6</v>
      </c>
      <c r="F2702" s="2">
        <f t="shared" si="251"/>
        <v>-4.0688814515253839E-6</v>
      </c>
      <c r="G2702" s="2">
        <f t="shared" si="255"/>
        <v>1.3020415073908603E-6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3.1567527295387366E-13</v>
      </c>
      <c r="D2703" s="2">
        <f t="shared" si="253"/>
        <v>2.5618891825975008E-6</v>
      </c>
      <c r="E2703" s="2">
        <f t="shared" si="254"/>
        <v>-2.5618888669222279E-6</v>
      </c>
      <c r="F2703" s="2">
        <f t="shared" si="251"/>
        <v>-3.7674829346047528E-6</v>
      </c>
      <c r="G2703" s="2">
        <f t="shared" si="255"/>
        <v>1.2055940676825249E-6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2.671098463455854E-13</v>
      </c>
      <c r="D2704" s="2">
        <f t="shared" si="253"/>
        <v>2.3721196135162043E-6</v>
      </c>
      <c r="E2704" s="2">
        <f t="shared" si="254"/>
        <v>-2.3721193464063579E-6</v>
      </c>
      <c r="F2704" s="2">
        <f t="shared" si="251"/>
        <v>-3.4884102169650739E-6</v>
      </c>
      <c r="G2704" s="2">
        <f t="shared" si="255"/>
        <v>1.116290870558716E-6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2.2601602383087995E-13</v>
      </c>
      <c r="D2705" s="2">
        <f t="shared" si="253"/>
        <v>2.1964070495520409E-6</v>
      </c>
      <c r="E2705" s="2">
        <f t="shared" si="254"/>
        <v>-2.196406823536017E-6</v>
      </c>
      <c r="F2705" s="2">
        <f t="shared" si="251"/>
        <v>-3.2300095382792626E-6</v>
      </c>
      <c r="G2705" s="2">
        <f t="shared" si="255"/>
        <v>1.0336027147432456E-6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1.9124432785689841E-13</v>
      </c>
      <c r="D2706" s="2">
        <f t="shared" si="253"/>
        <v>2.0337102310667048E-6</v>
      </c>
      <c r="E2706" s="2">
        <f t="shared" si="254"/>
        <v>-2.0337100398223769E-6</v>
      </c>
      <c r="F2706" s="2">
        <f t="shared" si="251"/>
        <v>-2.9907496385878856E-6</v>
      </c>
      <c r="G2706" s="2">
        <f t="shared" si="255"/>
        <v>9.5703959876550875E-7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workbookViewId="0">
      <selection activeCell="G12" sqref="G12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42298</v>
      </c>
      <c r="B2" s="6">
        <f>TITRES_STAT!C5</f>
        <v>11.9</v>
      </c>
      <c r="C2" s="6">
        <f>TITRES_STAT!D5</f>
        <v>6.6104000000000003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42299</v>
      </c>
      <c r="B3" s="6">
        <f>TITRES_STAT!C6</f>
        <v>11.9</v>
      </c>
      <c r="C3" s="6">
        <f>TITRES_STAT!D6</f>
        <v>6.6104000000000003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42300</v>
      </c>
      <c r="B4" s="6">
        <f>TITRES_STAT!C7</f>
        <v>11.9</v>
      </c>
      <c r="C4" s="6">
        <f>TITRES_STAT!D7</f>
        <v>6.6104000000000003</v>
      </c>
      <c r="D4" s="6">
        <f>TITRES_STAT!E7</f>
        <v>0</v>
      </c>
      <c r="E4" s="2">
        <f t="shared" ref="E4:E67" si="0">IF(B4&gt;B3, E3+D4, IF(B4&lt;B3, E3-D4, E3))</f>
        <v>0</v>
      </c>
      <c r="F4" s="6"/>
      <c r="G4" s="6"/>
      <c r="H4" s="6"/>
    </row>
    <row r="5" spans="1:8" ht="13.5" x14ac:dyDescent="0.25">
      <c r="A5" s="3">
        <f>TITRES_STAT!B8</f>
        <v>42303</v>
      </c>
      <c r="B5" s="6">
        <f>TITRES_STAT!C8</f>
        <v>11.9</v>
      </c>
      <c r="C5" s="6">
        <f>TITRES_STAT!D8</f>
        <v>6.6104000000000003</v>
      </c>
      <c r="D5" s="6">
        <f>TITRES_STAT!E8</f>
        <v>0</v>
      </c>
      <c r="E5" s="2">
        <f t="shared" si="0"/>
        <v>0</v>
      </c>
      <c r="F5" s="6"/>
      <c r="G5" s="6"/>
      <c r="H5" s="6"/>
    </row>
    <row r="6" spans="1:8" ht="13.5" x14ac:dyDescent="0.25">
      <c r="A6" s="3">
        <f>TITRES_STAT!B9</f>
        <v>42304</v>
      </c>
      <c r="B6" s="6">
        <f>TITRES_STAT!C9</f>
        <v>11.9</v>
      </c>
      <c r="C6" s="6">
        <f>TITRES_STAT!D9</f>
        <v>6.6104000000000003</v>
      </c>
      <c r="D6" s="6">
        <f>TITRES_STAT!E9</f>
        <v>0</v>
      </c>
      <c r="E6" s="2">
        <f t="shared" si="0"/>
        <v>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42305</v>
      </c>
      <c r="B7" s="6">
        <f>TITRES_STAT!C10</f>
        <v>11.9</v>
      </c>
      <c r="C7" s="6">
        <f>TITRES_STAT!D10</f>
        <v>6.6104000000000003</v>
      </c>
      <c r="D7" s="6">
        <f>TITRES_STAT!E10</f>
        <v>0</v>
      </c>
      <c r="E7" s="2">
        <f t="shared" si="0"/>
        <v>0</v>
      </c>
      <c r="F7" s="6" t="str">
        <f>IF(E7&gt;E2,"BULLISH",IF(E7&lt;E2,"BEARISH","NEUTRAL"))</f>
        <v>NEUTRAL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NEUTRAL</v>
      </c>
    </row>
    <row r="8" spans="1:8" ht="13.5" x14ac:dyDescent="0.25">
      <c r="A8" s="3">
        <f>TITRES_STAT!B11</f>
        <v>42306</v>
      </c>
      <c r="B8" s="6">
        <f>TITRES_STAT!C11</f>
        <v>11.9</v>
      </c>
      <c r="C8" s="6">
        <f>TITRES_STAT!D11</f>
        <v>6.6104000000000003</v>
      </c>
      <c r="D8" s="6">
        <f>TITRES_STAT!E11</f>
        <v>0</v>
      </c>
      <c r="E8" s="2">
        <f t="shared" si="0"/>
        <v>0</v>
      </c>
      <c r="F8" s="6" t="str">
        <f t="shared" ref="F8:F71" si="3">IF(E8&gt;E3,"BULLISH",IF(E8&lt;E3,"BEARISH","NEUTRAL"))</f>
        <v>NEUTRAL</v>
      </c>
      <c r="G8" s="6" t="e">
        <f t="shared" si="2"/>
        <v>#DIV/0!</v>
      </c>
      <c r="H8" s="6" t="str">
        <f t="shared" si="1"/>
        <v>NEUTRAL</v>
      </c>
    </row>
    <row r="9" spans="1:8" ht="13.5" x14ac:dyDescent="0.25">
      <c r="A9" s="3">
        <f>TITRES_STAT!B12</f>
        <v>42307</v>
      </c>
      <c r="B9" s="6">
        <f>TITRES_STAT!C12</f>
        <v>11.9</v>
      </c>
      <c r="C9" s="6">
        <f>TITRES_STAT!D12</f>
        <v>6.6104000000000003</v>
      </c>
      <c r="D9" s="6">
        <f>TITRES_STAT!E12</f>
        <v>0</v>
      </c>
      <c r="E9" s="2">
        <f t="shared" si="0"/>
        <v>0</v>
      </c>
      <c r="F9" s="6" t="str">
        <f t="shared" si="3"/>
        <v>NEUTRAL</v>
      </c>
      <c r="G9" s="6" t="e">
        <f t="shared" si="2"/>
        <v>#DIV/0!</v>
      </c>
      <c r="H9" s="6" t="str">
        <f t="shared" si="1"/>
        <v>NEUTRAL</v>
      </c>
    </row>
    <row r="10" spans="1:8" ht="13.5" x14ac:dyDescent="0.25">
      <c r="A10" s="3">
        <f>TITRES_STAT!B13</f>
        <v>42310</v>
      </c>
      <c r="B10" s="6">
        <f>TITRES_STAT!C13</f>
        <v>11.9</v>
      </c>
      <c r="C10" s="6">
        <f>TITRES_STAT!D13</f>
        <v>6.6104000000000003</v>
      </c>
      <c r="D10" s="6">
        <f>TITRES_STAT!E13</f>
        <v>0</v>
      </c>
      <c r="E10" s="2">
        <f t="shared" si="0"/>
        <v>0</v>
      </c>
      <c r="F10" s="6" t="str">
        <f t="shared" si="3"/>
        <v>NEUTRAL</v>
      </c>
      <c r="G10" s="6" t="e">
        <f>IF((E10-E5)/E5 &gt; 0.02, "STRONG",
 IF((E10-E5)/E5 &lt; -0.02, "WEAK", "NEUTRAL"))</f>
        <v>#DIV/0!</v>
      </c>
      <c r="H10" s="6" t="str">
        <f t="shared" si="1"/>
        <v>NEUTRAL</v>
      </c>
    </row>
    <row r="11" spans="1:8" ht="13.5" x14ac:dyDescent="0.25">
      <c r="A11" s="3">
        <f>TITRES_STAT!B14</f>
        <v>42311</v>
      </c>
      <c r="B11" s="6">
        <f>TITRES_STAT!C14</f>
        <v>11.9</v>
      </c>
      <c r="C11" s="6">
        <f>TITRES_STAT!D14</f>
        <v>6.6104000000000003</v>
      </c>
      <c r="D11" s="6">
        <f>TITRES_STAT!E14</f>
        <v>0</v>
      </c>
      <c r="E11" s="2">
        <f t="shared" si="0"/>
        <v>0</v>
      </c>
      <c r="F11" s="6" t="str">
        <f t="shared" si="3"/>
        <v>NEUTRAL</v>
      </c>
      <c r="G11" s="6" t="e">
        <f t="shared" si="2"/>
        <v>#DIV/0!</v>
      </c>
      <c r="H11" s="6" t="str">
        <f t="shared" si="1"/>
        <v>NEUTRAL</v>
      </c>
    </row>
    <row r="12" spans="1:8" ht="13.5" x14ac:dyDescent="0.25">
      <c r="A12" s="3">
        <f>TITRES_STAT!B15</f>
        <v>42312</v>
      </c>
      <c r="B12" s="6">
        <f>TITRES_STAT!C15</f>
        <v>11.9</v>
      </c>
      <c r="C12" s="6">
        <f>TITRES_STAT!D15</f>
        <v>6.6104000000000003</v>
      </c>
      <c r="D12" s="6">
        <f>TITRES_STAT!E15</f>
        <v>0</v>
      </c>
      <c r="E12" s="2">
        <f t="shared" si="0"/>
        <v>0</v>
      </c>
      <c r="F12" s="6" t="str">
        <f t="shared" si="3"/>
        <v>NEUTRAL</v>
      </c>
      <c r="G12" s="6" t="e">
        <f t="shared" si="2"/>
        <v>#DIV/0!</v>
      </c>
      <c r="H12" s="6" t="str">
        <f t="shared" si="1"/>
        <v>NEUTRAL</v>
      </c>
    </row>
    <row r="13" spans="1:8" ht="13.5" x14ac:dyDescent="0.25">
      <c r="A13" s="3">
        <f>TITRES_STAT!B16</f>
        <v>42313</v>
      </c>
      <c r="B13" s="6">
        <f>TITRES_STAT!C16</f>
        <v>11.9</v>
      </c>
      <c r="C13" s="6">
        <f>TITRES_STAT!D16</f>
        <v>6.6104000000000003</v>
      </c>
      <c r="D13" s="6">
        <f>TITRES_STAT!E16</f>
        <v>0</v>
      </c>
      <c r="E13" s="2">
        <f t="shared" si="0"/>
        <v>0</v>
      </c>
      <c r="F13" s="6" t="str">
        <f t="shared" si="3"/>
        <v>NEUTRAL</v>
      </c>
      <c r="G13" s="6" t="e">
        <f t="shared" si="2"/>
        <v>#DIV/0!</v>
      </c>
      <c r="H13" s="6" t="str">
        <f t="shared" si="1"/>
        <v>NEUTRAL</v>
      </c>
    </row>
    <row r="14" spans="1:8" ht="13.5" x14ac:dyDescent="0.25">
      <c r="A14" s="3">
        <f>TITRES_STAT!B17</f>
        <v>42314</v>
      </c>
      <c r="B14" s="6">
        <f>TITRES_STAT!C17</f>
        <v>11.9</v>
      </c>
      <c r="C14" s="6">
        <f>TITRES_STAT!D17</f>
        <v>6.6104000000000003</v>
      </c>
      <c r="D14" s="6">
        <f>TITRES_STAT!E17</f>
        <v>0</v>
      </c>
      <c r="E14" s="2">
        <f t="shared" si="0"/>
        <v>0</v>
      </c>
      <c r="F14" s="6" t="str">
        <f t="shared" si="3"/>
        <v>NEUTRAL</v>
      </c>
      <c r="G14" s="6" t="e">
        <f t="shared" si="2"/>
        <v>#DIV/0!</v>
      </c>
      <c r="H14" s="6" t="str">
        <f t="shared" si="1"/>
        <v>NEUTRAL</v>
      </c>
    </row>
    <row r="15" spans="1:8" ht="13.5" x14ac:dyDescent="0.25">
      <c r="A15" s="3">
        <f>TITRES_STAT!B18</f>
        <v>42317</v>
      </c>
      <c r="B15" s="6">
        <f>TITRES_STAT!C18</f>
        <v>11.9</v>
      </c>
      <c r="C15" s="6">
        <f>TITRES_STAT!D18</f>
        <v>6.6104000000000003</v>
      </c>
      <c r="D15" s="6">
        <f>TITRES_STAT!E18</f>
        <v>0</v>
      </c>
      <c r="E15" s="2">
        <f t="shared" si="0"/>
        <v>0</v>
      </c>
      <c r="F15" s="6" t="str">
        <f t="shared" si="3"/>
        <v>NEUTRAL</v>
      </c>
      <c r="G15" s="6" t="e">
        <f t="shared" si="2"/>
        <v>#DIV/0!</v>
      </c>
      <c r="H15" s="6" t="str">
        <f t="shared" si="1"/>
        <v>NEUTRAL</v>
      </c>
    </row>
    <row r="16" spans="1:8" ht="13.5" x14ac:dyDescent="0.25">
      <c r="A16" s="3">
        <f>TITRES_STAT!B19</f>
        <v>42318</v>
      </c>
      <c r="B16" s="6">
        <f>TITRES_STAT!C19</f>
        <v>11.9</v>
      </c>
      <c r="C16" s="6">
        <f>TITRES_STAT!D19</f>
        <v>6.6104000000000003</v>
      </c>
      <c r="D16" s="6">
        <f>TITRES_STAT!E19</f>
        <v>0</v>
      </c>
      <c r="E16" s="2">
        <f t="shared" si="0"/>
        <v>0</v>
      </c>
      <c r="F16" s="6" t="str">
        <f t="shared" si="3"/>
        <v>NEUTRAL</v>
      </c>
      <c r="G16" s="6" t="e">
        <f t="shared" si="2"/>
        <v>#DIV/0!</v>
      </c>
      <c r="H16" s="6" t="str">
        <f t="shared" si="1"/>
        <v>NEUTRAL</v>
      </c>
    </row>
    <row r="17" spans="1:8" ht="13.5" x14ac:dyDescent="0.25">
      <c r="A17" s="3">
        <f>TITRES_STAT!B20</f>
        <v>42319</v>
      </c>
      <c r="B17" s="6">
        <f>TITRES_STAT!C20</f>
        <v>11.9</v>
      </c>
      <c r="C17" s="6">
        <f>TITRES_STAT!D20</f>
        <v>6.6104000000000003</v>
      </c>
      <c r="D17" s="6">
        <f>TITRES_STAT!E20</f>
        <v>0</v>
      </c>
      <c r="E17" s="2">
        <f t="shared" si="0"/>
        <v>0</v>
      </c>
      <c r="F17" s="6" t="str">
        <f t="shared" si="3"/>
        <v>NEUTRAL</v>
      </c>
      <c r="G17" s="6" t="e">
        <f t="shared" si="2"/>
        <v>#DIV/0!</v>
      </c>
      <c r="H17" s="6" t="str">
        <f t="shared" si="1"/>
        <v>NEUTRAL</v>
      </c>
    </row>
    <row r="18" spans="1:8" ht="13.5" x14ac:dyDescent="0.25">
      <c r="A18" s="3">
        <f>TITRES_STAT!B21</f>
        <v>42320</v>
      </c>
      <c r="B18" s="6">
        <f>TITRES_STAT!C21</f>
        <v>11.9</v>
      </c>
      <c r="C18" s="6">
        <f>TITRES_STAT!D21</f>
        <v>6.6104000000000003</v>
      </c>
      <c r="D18" s="6">
        <f>TITRES_STAT!E21</f>
        <v>0</v>
      </c>
      <c r="E18" s="2">
        <f t="shared" si="0"/>
        <v>0</v>
      </c>
      <c r="F18" s="6" t="str">
        <f t="shared" si="3"/>
        <v>NEUTRAL</v>
      </c>
      <c r="G18" s="6" t="e">
        <f t="shared" si="2"/>
        <v>#DIV/0!</v>
      </c>
      <c r="H18" s="6" t="str">
        <f t="shared" si="1"/>
        <v>NEUTRAL</v>
      </c>
    </row>
    <row r="19" spans="1:8" ht="13.5" x14ac:dyDescent="0.25">
      <c r="A19" s="3">
        <f>TITRES_STAT!B22</f>
        <v>42321</v>
      </c>
      <c r="B19" s="6">
        <f>TITRES_STAT!C22</f>
        <v>11.9</v>
      </c>
      <c r="C19" s="6">
        <f>TITRES_STAT!D22</f>
        <v>6.6104000000000003</v>
      </c>
      <c r="D19" s="6">
        <f>TITRES_STAT!E22</f>
        <v>0</v>
      </c>
      <c r="E19" s="2">
        <f t="shared" si="0"/>
        <v>0</v>
      </c>
      <c r="F19" s="6" t="str">
        <f t="shared" si="3"/>
        <v>NEUTRAL</v>
      </c>
      <c r="G19" s="6" t="e">
        <f t="shared" si="2"/>
        <v>#DIV/0!</v>
      </c>
      <c r="H19" s="6" t="str">
        <f t="shared" si="1"/>
        <v>NEUTRAL</v>
      </c>
    </row>
    <row r="20" spans="1:8" ht="13.5" x14ac:dyDescent="0.25">
      <c r="A20" s="3">
        <f>TITRES_STAT!B23</f>
        <v>42324</v>
      </c>
      <c r="B20" s="6">
        <f>TITRES_STAT!C23</f>
        <v>11.9</v>
      </c>
      <c r="C20" s="6">
        <f>TITRES_STAT!D23</f>
        <v>6.6104000000000003</v>
      </c>
      <c r="D20" s="6">
        <f>TITRES_STAT!E23</f>
        <v>0</v>
      </c>
      <c r="E20" s="2">
        <f t="shared" si="0"/>
        <v>0</v>
      </c>
      <c r="F20" s="6" t="str">
        <f t="shared" si="3"/>
        <v>NEUTRAL</v>
      </c>
      <c r="G20" s="6" t="e">
        <f t="shared" si="2"/>
        <v>#DIV/0!</v>
      </c>
      <c r="H20" s="6" t="str">
        <f t="shared" si="1"/>
        <v>NEUTRAL</v>
      </c>
    </row>
    <row r="21" spans="1:8" ht="13.5" x14ac:dyDescent="0.25">
      <c r="A21" s="3">
        <f>TITRES_STAT!B24</f>
        <v>42325</v>
      </c>
      <c r="B21" s="6">
        <f>TITRES_STAT!C24</f>
        <v>11.9</v>
      </c>
      <c r="C21" s="6">
        <f>TITRES_STAT!D24</f>
        <v>6.6104000000000003</v>
      </c>
      <c r="D21" s="6">
        <f>TITRES_STAT!E24</f>
        <v>0</v>
      </c>
      <c r="E21" s="2">
        <f t="shared" si="0"/>
        <v>0</v>
      </c>
      <c r="F21" s="6" t="str">
        <f t="shared" si="3"/>
        <v>NEUTRAL</v>
      </c>
      <c r="G21" s="6" t="e">
        <f t="shared" si="2"/>
        <v>#DIV/0!</v>
      </c>
      <c r="H21" s="6" t="str">
        <f t="shared" si="1"/>
        <v>NEUTRAL</v>
      </c>
    </row>
    <row r="22" spans="1:8" ht="13.5" x14ac:dyDescent="0.25">
      <c r="A22" s="3">
        <f>TITRES_STAT!B25</f>
        <v>42326</v>
      </c>
      <c r="B22" s="6">
        <f>TITRES_STAT!C25</f>
        <v>11.9</v>
      </c>
      <c r="C22" s="6">
        <f>TITRES_STAT!D25</f>
        <v>6.6104000000000003</v>
      </c>
      <c r="D22" s="6">
        <f>TITRES_STAT!E25</f>
        <v>0</v>
      </c>
      <c r="E22" s="2">
        <f t="shared" si="0"/>
        <v>0</v>
      </c>
      <c r="F22" s="6" t="str">
        <f t="shared" si="3"/>
        <v>NEUTRAL</v>
      </c>
      <c r="G22" s="6" t="e">
        <f t="shared" si="2"/>
        <v>#DIV/0!</v>
      </c>
      <c r="H22" s="6" t="str">
        <f t="shared" si="1"/>
        <v>NEUTRAL</v>
      </c>
    </row>
    <row r="23" spans="1:8" ht="13.5" x14ac:dyDescent="0.25">
      <c r="A23" s="3">
        <f>TITRES_STAT!B26</f>
        <v>42327</v>
      </c>
      <c r="B23" s="6">
        <f>TITRES_STAT!C26</f>
        <v>11.9</v>
      </c>
      <c r="C23" s="6">
        <f>TITRES_STAT!D26</f>
        <v>6.6104000000000003</v>
      </c>
      <c r="D23" s="6">
        <f>TITRES_STAT!E26</f>
        <v>0</v>
      </c>
      <c r="E23" s="2">
        <f t="shared" si="0"/>
        <v>0</v>
      </c>
      <c r="F23" s="6" t="str">
        <f t="shared" si="3"/>
        <v>NEUTRAL</v>
      </c>
      <c r="G23" s="6" t="e">
        <f t="shared" si="2"/>
        <v>#DIV/0!</v>
      </c>
      <c r="H23" s="6" t="str">
        <f t="shared" si="1"/>
        <v>NEUTRAL</v>
      </c>
    </row>
    <row r="24" spans="1:8" ht="13.5" x14ac:dyDescent="0.25">
      <c r="A24" s="3">
        <f>TITRES_STAT!B27</f>
        <v>42328</v>
      </c>
      <c r="B24" s="6">
        <f>TITRES_STAT!C27</f>
        <v>11.9</v>
      </c>
      <c r="C24" s="6">
        <f>TITRES_STAT!D27</f>
        <v>6.6104000000000003</v>
      </c>
      <c r="D24" s="6">
        <f>TITRES_STAT!E27</f>
        <v>0</v>
      </c>
      <c r="E24" s="2">
        <f t="shared" si="0"/>
        <v>0</v>
      </c>
      <c r="F24" s="6" t="str">
        <f t="shared" si="3"/>
        <v>NEUTRAL</v>
      </c>
      <c r="G24" s="6" t="e">
        <f t="shared" si="2"/>
        <v>#DIV/0!</v>
      </c>
      <c r="H24" s="6" t="str">
        <f t="shared" si="1"/>
        <v>NEUTRAL</v>
      </c>
    </row>
    <row r="25" spans="1:8" ht="13.5" x14ac:dyDescent="0.25">
      <c r="A25" s="3">
        <f>TITRES_STAT!B28</f>
        <v>42331</v>
      </c>
      <c r="B25" s="6">
        <f>TITRES_STAT!C28</f>
        <v>11.9</v>
      </c>
      <c r="C25" s="6">
        <f>TITRES_STAT!D28</f>
        <v>6.6104000000000003</v>
      </c>
      <c r="D25" s="6">
        <f>TITRES_STAT!E28</f>
        <v>0</v>
      </c>
      <c r="E25" s="2">
        <f t="shared" si="0"/>
        <v>0</v>
      </c>
      <c r="F25" s="6" t="str">
        <f t="shared" si="3"/>
        <v>NEUTRAL</v>
      </c>
      <c r="G25" s="6" t="e">
        <f t="shared" si="2"/>
        <v>#DIV/0!</v>
      </c>
      <c r="H25" s="6" t="str">
        <f t="shared" si="1"/>
        <v>NEUTRAL</v>
      </c>
    </row>
    <row r="26" spans="1:8" ht="13.5" x14ac:dyDescent="0.25">
      <c r="A26" s="3">
        <f>TITRES_STAT!B29</f>
        <v>42332</v>
      </c>
      <c r="B26" s="6">
        <f>TITRES_STAT!C29</f>
        <v>11.9</v>
      </c>
      <c r="C26" s="6">
        <f>TITRES_STAT!D29</f>
        <v>6.6104000000000003</v>
      </c>
      <c r="D26" s="6">
        <f>TITRES_STAT!E29</f>
        <v>0</v>
      </c>
      <c r="E26" s="2">
        <f t="shared" si="0"/>
        <v>0</v>
      </c>
      <c r="F26" s="6" t="str">
        <f t="shared" si="3"/>
        <v>NEUTRAL</v>
      </c>
      <c r="G26" s="6" t="e">
        <f t="shared" si="2"/>
        <v>#DIV/0!</v>
      </c>
      <c r="H26" s="6" t="str">
        <f t="shared" si="1"/>
        <v>NEUTRAL</v>
      </c>
    </row>
    <row r="27" spans="1:8" ht="13.5" x14ac:dyDescent="0.25">
      <c r="A27" s="3">
        <f>TITRES_STAT!B30</f>
        <v>42333</v>
      </c>
      <c r="B27" s="6">
        <f>TITRES_STAT!C30</f>
        <v>11.9</v>
      </c>
      <c r="C27" s="6">
        <f>TITRES_STAT!D30</f>
        <v>6.6104000000000003</v>
      </c>
      <c r="D27" s="6">
        <f>TITRES_STAT!E30</f>
        <v>0</v>
      </c>
      <c r="E27" s="2">
        <f t="shared" si="0"/>
        <v>0</v>
      </c>
      <c r="F27" s="6" t="str">
        <f t="shared" si="3"/>
        <v>NEUTRAL</v>
      </c>
      <c r="G27" s="6" t="e">
        <f t="shared" si="2"/>
        <v>#DIV/0!</v>
      </c>
      <c r="H27" s="6" t="str">
        <f t="shared" si="1"/>
        <v>NEUTRAL</v>
      </c>
    </row>
    <row r="28" spans="1:8" ht="13.5" x14ac:dyDescent="0.25">
      <c r="A28" s="3">
        <f>TITRES_STAT!B31</f>
        <v>42334</v>
      </c>
      <c r="B28" s="6">
        <f>TITRES_STAT!C31</f>
        <v>11.9</v>
      </c>
      <c r="C28" s="6">
        <f>TITRES_STAT!D31</f>
        <v>6.6104000000000003</v>
      </c>
      <c r="D28" s="6">
        <f>TITRES_STAT!E31</f>
        <v>0</v>
      </c>
      <c r="E28" s="2">
        <f t="shared" si="0"/>
        <v>0</v>
      </c>
      <c r="F28" s="6" t="str">
        <f t="shared" si="3"/>
        <v>NEUTRAL</v>
      </c>
      <c r="G28" s="6" t="e">
        <f t="shared" si="2"/>
        <v>#DIV/0!</v>
      </c>
      <c r="H28" s="6" t="str">
        <f t="shared" si="1"/>
        <v>NEUTRAL</v>
      </c>
    </row>
    <row r="29" spans="1:8" ht="13.5" x14ac:dyDescent="0.25">
      <c r="A29" s="3">
        <f>TITRES_STAT!B32</f>
        <v>42335</v>
      </c>
      <c r="B29" s="6">
        <f>TITRES_STAT!C32</f>
        <v>11.9</v>
      </c>
      <c r="C29" s="6">
        <f>TITRES_STAT!D32</f>
        <v>6.6104000000000003</v>
      </c>
      <c r="D29" s="6">
        <f>TITRES_STAT!E32</f>
        <v>0</v>
      </c>
      <c r="E29" s="2">
        <f t="shared" si="0"/>
        <v>0</v>
      </c>
      <c r="F29" s="6" t="str">
        <f t="shared" si="3"/>
        <v>NEUTRAL</v>
      </c>
      <c r="G29" s="6" t="e">
        <f t="shared" si="2"/>
        <v>#DIV/0!</v>
      </c>
      <c r="H29" s="6" t="str">
        <f t="shared" si="1"/>
        <v>NEUTRAL</v>
      </c>
    </row>
    <row r="30" spans="1:8" ht="13.5" x14ac:dyDescent="0.25">
      <c r="A30" s="3">
        <f>TITRES_STAT!B33</f>
        <v>42338</v>
      </c>
      <c r="B30" s="6">
        <f>TITRES_STAT!C33</f>
        <v>11.9</v>
      </c>
      <c r="C30" s="6">
        <f>TITRES_STAT!D33</f>
        <v>6.6104000000000003</v>
      </c>
      <c r="D30" s="6">
        <f>TITRES_STAT!E33</f>
        <v>0</v>
      </c>
      <c r="E30" s="2">
        <f t="shared" si="0"/>
        <v>0</v>
      </c>
      <c r="F30" s="6" t="str">
        <f t="shared" si="3"/>
        <v>NEUTRAL</v>
      </c>
      <c r="G30" s="6" t="e">
        <f t="shared" si="2"/>
        <v>#DIV/0!</v>
      </c>
      <c r="H30" s="6" t="str">
        <f t="shared" si="1"/>
        <v>NEUTRAL</v>
      </c>
    </row>
    <row r="31" spans="1:8" ht="13.5" x14ac:dyDescent="0.25">
      <c r="A31" s="3">
        <f>TITRES_STAT!B34</f>
        <v>42339</v>
      </c>
      <c r="B31" s="6">
        <f>TITRES_STAT!C34</f>
        <v>11.9</v>
      </c>
      <c r="C31" s="6">
        <f>TITRES_STAT!D34</f>
        <v>6.6104000000000003</v>
      </c>
      <c r="D31" s="6">
        <f>TITRES_STAT!E34</f>
        <v>0</v>
      </c>
      <c r="E31" s="2">
        <f t="shared" si="0"/>
        <v>0</v>
      </c>
      <c r="F31" s="6" t="str">
        <f t="shared" si="3"/>
        <v>NEUTRAL</v>
      </c>
      <c r="G31" s="6" t="e">
        <f t="shared" si="2"/>
        <v>#DIV/0!</v>
      </c>
      <c r="H31" s="6" t="str">
        <f t="shared" si="1"/>
        <v>NEUTRAL</v>
      </c>
    </row>
    <row r="32" spans="1:8" ht="13.5" x14ac:dyDescent="0.25">
      <c r="A32" s="3">
        <f>TITRES_STAT!B35</f>
        <v>42340</v>
      </c>
      <c r="B32" s="6">
        <f>TITRES_STAT!C35</f>
        <v>11.9</v>
      </c>
      <c r="C32" s="6">
        <f>TITRES_STAT!D35</f>
        <v>6.6104000000000003</v>
      </c>
      <c r="D32" s="6">
        <f>TITRES_STAT!E35</f>
        <v>0</v>
      </c>
      <c r="E32" s="2">
        <f t="shared" si="0"/>
        <v>0</v>
      </c>
      <c r="F32" s="6" t="str">
        <f t="shared" si="3"/>
        <v>NEUTRAL</v>
      </c>
      <c r="G32" s="6" t="e">
        <f t="shared" si="2"/>
        <v>#DIV/0!</v>
      </c>
      <c r="H32" s="6" t="str">
        <f t="shared" si="1"/>
        <v>NEUTRAL</v>
      </c>
    </row>
    <row r="33" spans="1:8" ht="13.5" x14ac:dyDescent="0.25">
      <c r="A33" s="3">
        <f>TITRES_STAT!B36</f>
        <v>42341</v>
      </c>
      <c r="B33" s="6">
        <f>TITRES_STAT!C36</f>
        <v>11.9</v>
      </c>
      <c r="C33" s="6">
        <f>TITRES_STAT!D36</f>
        <v>6.6104000000000003</v>
      </c>
      <c r="D33" s="6">
        <f>TITRES_STAT!E36</f>
        <v>0</v>
      </c>
      <c r="E33" s="2">
        <f t="shared" si="0"/>
        <v>0</v>
      </c>
      <c r="F33" s="6" t="str">
        <f t="shared" si="3"/>
        <v>NEUTRAL</v>
      </c>
      <c r="G33" s="6" t="e">
        <f t="shared" si="2"/>
        <v>#DIV/0!</v>
      </c>
      <c r="H33" s="6" t="str">
        <f t="shared" si="1"/>
        <v>NEUTRAL</v>
      </c>
    </row>
    <row r="34" spans="1:8" ht="13.5" x14ac:dyDescent="0.25">
      <c r="A34" s="3">
        <f>TITRES_STAT!B37</f>
        <v>42342</v>
      </c>
      <c r="B34" s="6">
        <f>TITRES_STAT!C37</f>
        <v>11.9</v>
      </c>
      <c r="C34" s="6">
        <f>TITRES_STAT!D37</f>
        <v>6.6104000000000003</v>
      </c>
      <c r="D34" s="6">
        <f>TITRES_STAT!E37</f>
        <v>0</v>
      </c>
      <c r="E34" s="2">
        <f t="shared" si="0"/>
        <v>0</v>
      </c>
      <c r="F34" s="6" t="str">
        <f t="shared" si="3"/>
        <v>NEUTRAL</v>
      </c>
      <c r="G34" s="6" t="e">
        <f t="shared" si="2"/>
        <v>#DIV/0!</v>
      </c>
      <c r="H34" s="6" t="str">
        <f t="shared" si="1"/>
        <v>NEUTRAL</v>
      </c>
    </row>
    <row r="35" spans="1:8" ht="13.5" x14ac:dyDescent="0.25">
      <c r="A35" s="3">
        <f>TITRES_STAT!B38</f>
        <v>42345</v>
      </c>
      <c r="B35" s="6">
        <f>TITRES_STAT!C38</f>
        <v>11.9</v>
      </c>
      <c r="C35" s="6">
        <f>TITRES_STAT!D38</f>
        <v>6.6104000000000003</v>
      </c>
      <c r="D35" s="6">
        <f>TITRES_STAT!E38</f>
        <v>0</v>
      </c>
      <c r="E35" s="2">
        <f t="shared" si="0"/>
        <v>0</v>
      </c>
      <c r="F35" s="6" t="str">
        <f t="shared" si="3"/>
        <v>NEUTRAL</v>
      </c>
      <c r="G35" s="6" t="e">
        <f t="shared" si="2"/>
        <v>#DIV/0!</v>
      </c>
      <c r="H35" s="6" t="str">
        <f t="shared" si="1"/>
        <v>NEUTRAL</v>
      </c>
    </row>
    <row r="36" spans="1:8" ht="13.5" x14ac:dyDescent="0.25">
      <c r="A36" s="3">
        <f>TITRES_STAT!B39</f>
        <v>42346</v>
      </c>
      <c r="B36" s="6">
        <f>TITRES_STAT!C39</f>
        <v>11.9</v>
      </c>
      <c r="C36" s="6">
        <f>TITRES_STAT!D39</f>
        <v>6.6104000000000003</v>
      </c>
      <c r="D36" s="6">
        <f>TITRES_STAT!E39</f>
        <v>0</v>
      </c>
      <c r="E36" s="2">
        <f t="shared" si="0"/>
        <v>0</v>
      </c>
      <c r="F36" s="6" t="str">
        <f t="shared" si="3"/>
        <v>NEUTRAL</v>
      </c>
      <c r="G36" s="6" t="e">
        <f t="shared" si="2"/>
        <v>#DIV/0!</v>
      </c>
      <c r="H36" s="6" t="str">
        <f t="shared" si="1"/>
        <v>NEUTRAL</v>
      </c>
    </row>
    <row r="37" spans="1:8" ht="13.5" x14ac:dyDescent="0.25">
      <c r="A37" s="3">
        <f>TITRES_STAT!B40</f>
        <v>42347</v>
      </c>
      <c r="B37" s="6">
        <f>TITRES_STAT!C40</f>
        <v>11.9</v>
      </c>
      <c r="C37" s="6">
        <f>TITRES_STAT!D40</f>
        <v>6.6104000000000003</v>
      </c>
      <c r="D37" s="6">
        <f>TITRES_STAT!E40</f>
        <v>0</v>
      </c>
      <c r="E37" s="2">
        <f t="shared" si="0"/>
        <v>0</v>
      </c>
      <c r="F37" s="6" t="str">
        <f t="shared" si="3"/>
        <v>NEUTRAL</v>
      </c>
      <c r="G37" s="6" t="e">
        <f t="shared" si="2"/>
        <v>#DIV/0!</v>
      </c>
      <c r="H37" s="6" t="str">
        <f t="shared" si="1"/>
        <v>NEUTRAL</v>
      </c>
    </row>
    <row r="38" spans="1:8" ht="13.5" x14ac:dyDescent="0.25">
      <c r="A38" s="3">
        <f>TITRES_STAT!B41</f>
        <v>42348</v>
      </c>
      <c r="B38" s="6">
        <f>TITRES_STAT!C41</f>
        <v>11.9</v>
      </c>
      <c r="C38" s="6">
        <f>TITRES_STAT!D41</f>
        <v>6.6104000000000003</v>
      </c>
      <c r="D38" s="6">
        <f>TITRES_STAT!E41</f>
        <v>0</v>
      </c>
      <c r="E38" s="2">
        <f t="shared" si="0"/>
        <v>0</v>
      </c>
      <c r="F38" s="6" t="str">
        <f t="shared" si="3"/>
        <v>NEUTRAL</v>
      </c>
      <c r="G38" s="6" t="e">
        <f t="shared" si="2"/>
        <v>#DIV/0!</v>
      </c>
      <c r="H38" s="6" t="str">
        <f t="shared" si="1"/>
        <v>NEUTRAL</v>
      </c>
    </row>
    <row r="39" spans="1:8" ht="13.5" x14ac:dyDescent="0.25">
      <c r="A39" s="3">
        <f>TITRES_STAT!B42</f>
        <v>42349</v>
      </c>
      <c r="B39" s="6">
        <f>TITRES_STAT!C42</f>
        <v>11.9</v>
      </c>
      <c r="C39" s="6">
        <f>TITRES_STAT!D42</f>
        <v>6.6104000000000003</v>
      </c>
      <c r="D39" s="6">
        <f>TITRES_STAT!E42</f>
        <v>0</v>
      </c>
      <c r="E39" s="2">
        <f t="shared" si="0"/>
        <v>0</v>
      </c>
      <c r="F39" s="6" t="str">
        <f t="shared" si="3"/>
        <v>NEUTRAL</v>
      </c>
      <c r="G39" s="6" t="e">
        <f t="shared" si="2"/>
        <v>#DIV/0!</v>
      </c>
      <c r="H39" s="6" t="str">
        <f t="shared" si="1"/>
        <v>NEUTRAL</v>
      </c>
    </row>
    <row r="40" spans="1:8" ht="13.5" x14ac:dyDescent="0.25">
      <c r="A40" s="3">
        <f>TITRES_STAT!B43</f>
        <v>42352</v>
      </c>
      <c r="B40" s="6">
        <f>TITRES_STAT!C43</f>
        <v>11.9</v>
      </c>
      <c r="C40" s="6">
        <f>TITRES_STAT!D43</f>
        <v>6.6104000000000003</v>
      </c>
      <c r="D40" s="6">
        <f>TITRES_STAT!E43</f>
        <v>0</v>
      </c>
      <c r="E40" s="2">
        <f t="shared" si="0"/>
        <v>0</v>
      </c>
      <c r="F40" s="6" t="str">
        <f t="shared" si="3"/>
        <v>NEUTRAL</v>
      </c>
      <c r="G40" s="6" t="e">
        <f t="shared" si="2"/>
        <v>#DIV/0!</v>
      </c>
      <c r="H40" s="6" t="str">
        <f t="shared" si="1"/>
        <v>NEUTRAL</v>
      </c>
    </row>
    <row r="41" spans="1:8" ht="13.5" x14ac:dyDescent="0.25">
      <c r="A41" s="3">
        <f>TITRES_STAT!B44</f>
        <v>42353</v>
      </c>
      <c r="B41" s="6">
        <f>TITRES_STAT!C44</f>
        <v>11.9</v>
      </c>
      <c r="C41" s="6">
        <f>TITRES_STAT!D44</f>
        <v>6.6104000000000003</v>
      </c>
      <c r="D41" s="6">
        <f>TITRES_STAT!E44</f>
        <v>0</v>
      </c>
      <c r="E41" s="2">
        <f t="shared" si="0"/>
        <v>0</v>
      </c>
      <c r="F41" s="6" t="str">
        <f t="shared" si="3"/>
        <v>NEUTRAL</v>
      </c>
      <c r="G41" s="6" t="e">
        <f t="shared" si="2"/>
        <v>#DIV/0!</v>
      </c>
      <c r="H41" s="6" t="str">
        <f t="shared" si="1"/>
        <v>NEUTRAL</v>
      </c>
    </row>
    <row r="42" spans="1:8" ht="13.5" x14ac:dyDescent="0.25">
      <c r="A42" s="3">
        <f>TITRES_STAT!B45</f>
        <v>42354</v>
      </c>
      <c r="B42" s="6">
        <f>TITRES_STAT!C45</f>
        <v>11.9</v>
      </c>
      <c r="C42" s="6">
        <f>TITRES_STAT!D45</f>
        <v>6.6104000000000003</v>
      </c>
      <c r="D42" s="6">
        <f>TITRES_STAT!E45</f>
        <v>0</v>
      </c>
      <c r="E42" s="2">
        <f t="shared" si="0"/>
        <v>0</v>
      </c>
      <c r="F42" s="6" t="str">
        <f t="shared" si="3"/>
        <v>NEUTRAL</v>
      </c>
      <c r="G42" s="6" t="e">
        <f t="shared" si="2"/>
        <v>#DIV/0!</v>
      </c>
      <c r="H42" s="6" t="str">
        <f t="shared" si="1"/>
        <v>NEUTRAL</v>
      </c>
    </row>
    <row r="43" spans="1:8" ht="13.5" x14ac:dyDescent="0.25">
      <c r="A43" s="3">
        <f>TITRES_STAT!B46</f>
        <v>42355</v>
      </c>
      <c r="B43" s="6">
        <f>TITRES_STAT!C46</f>
        <v>11.9</v>
      </c>
      <c r="C43" s="6">
        <f>TITRES_STAT!D46</f>
        <v>6.6104000000000003</v>
      </c>
      <c r="D43" s="6">
        <f>TITRES_STAT!E46</f>
        <v>0</v>
      </c>
      <c r="E43" s="2">
        <f t="shared" si="0"/>
        <v>0</v>
      </c>
      <c r="F43" s="6" t="str">
        <f t="shared" si="3"/>
        <v>NEUTRAL</v>
      </c>
      <c r="G43" s="6" t="e">
        <f t="shared" si="2"/>
        <v>#DIV/0!</v>
      </c>
      <c r="H43" s="6" t="str">
        <f t="shared" si="1"/>
        <v>NEUTRAL</v>
      </c>
    </row>
    <row r="44" spans="1:8" ht="13.5" x14ac:dyDescent="0.25">
      <c r="A44" s="3">
        <f>TITRES_STAT!B47</f>
        <v>42356</v>
      </c>
      <c r="B44" s="6">
        <f>TITRES_STAT!C47</f>
        <v>11.9</v>
      </c>
      <c r="C44" s="6">
        <f>TITRES_STAT!D47</f>
        <v>6.6104000000000003</v>
      </c>
      <c r="D44" s="6">
        <f>TITRES_STAT!E47</f>
        <v>0</v>
      </c>
      <c r="E44" s="2">
        <f t="shared" si="0"/>
        <v>0</v>
      </c>
      <c r="F44" s="6" t="str">
        <f t="shared" si="3"/>
        <v>NEUTRAL</v>
      </c>
      <c r="G44" s="6" t="e">
        <f t="shared" si="2"/>
        <v>#DIV/0!</v>
      </c>
      <c r="H44" s="6" t="str">
        <f t="shared" si="1"/>
        <v>NEUTRAL</v>
      </c>
    </row>
    <row r="45" spans="1:8" ht="13.5" x14ac:dyDescent="0.25">
      <c r="A45" s="3">
        <f>TITRES_STAT!B48</f>
        <v>42359</v>
      </c>
      <c r="B45" s="6">
        <f>TITRES_STAT!C48</f>
        <v>11.9</v>
      </c>
      <c r="C45" s="6">
        <f>TITRES_STAT!D48</f>
        <v>6.6104000000000003</v>
      </c>
      <c r="D45" s="6">
        <f>TITRES_STAT!E48</f>
        <v>0</v>
      </c>
      <c r="E45" s="2">
        <f t="shared" si="0"/>
        <v>0</v>
      </c>
      <c r="F45" s="6" t="str">
        <f t="shared" si="3"/>
        <v>NEUTRAL</v>
      </c>
      <c r="G45" s="6" t="e">
        <f t="shared" si="2"/>
        <v>#DIV/0!</v>
      </c>
      <c r="H45" s="6" t="str">
        <f t="shared" si="1"/>
        <v>NEUTRAL</v>
      </c>
    </row>
    <row r="46" spans="1:8" ht="13.5" x14ac:dyDescent="0.25">
      <c r="A46" s="3">
        <f>TITRES_STAT!B49</f>
        <v>42360</v>
      </c>
      <c r="B46" s="6">
        <f>TITRES_STAT!C49</f>
        <v>11.9</v>
      </c>
      <c r="C46" s="6">
        <f>TITRES_STAT!D49</f>
        <v>6.6104000000000003</v>
      </c>
      <c r="D46" s="6">
        <f>TITRES_STAT!E49</f>
        <v>0</v>
      </c>
      <c r="E46" s="2">
        <f t="shared" si="0"/>
        <v>0</v>
      </c>
      <c r="F46" s="6" t="str">
        <f t="shared" si="3"/>
        <v>NEUTRAL</v>
      </c>
      <c r="G46" s="6" t="e">
        <f t="shared" si="2"/>
        <v>#DIV/0!</v>
      </c>
      <c r="H46" s="6" t="str">
        <f t="shared" si="1"/>
        <v>NEUTRAL</v>
      </c>
    </row>
    <row r="47" spans="1:8" ht="13.5" x14ac:dyDescent="0.25">
      <c r="A47" s="3">
        <f>TITRES_STAT!B50</f>
        <v>42361</v>
      </c>
      <c r="B47" s="6">
        <f>TITRES_STAT!C50</f>
        <v>11.9</v>
      </c>
      <c r="C47" s="6">
        <f>TITRES_STAT!D50</f>
        <v>6.6104000000000003</v>
      </c>
      <c r="D47" s="6">
        <f>TITRES_STAT!E50</f>
        <v>0</v>
      </c>
      <c r="E47" s="2">
        <f t="shared" si="0"/>
        <v>0</v>
      </c>
      <c r="F47" s="6" t="str">
        <f t="shared" si="3"/>
        <v>NEUTRAL</v>
      </c>
      <c r="G47" s="6" t="e">
        <f t="shared" si="2"/>
        <v>#DIV/0!</v>
      </c>
      <c r="H47" s="6" t="str">
        <f t="shared" si="1"/>
        <v>NEUTRAL</v>
      </c>
    </row>
    <row r="48" spans="1:8" ht="13.5" x14ac:dyDescent="0.25">
      <c r="A48" s="3">
        <f>TITRES_STAT!B51</f>
        <v>42363</v>
      </c>
      <c r="B48" s="6">
        <f>TITRES_STAT!C51</f>
        <v>11.9</v>
      </c>
      <c r="C48" s="6">
        <f>TITRES_STAT!D51</f>
        <v>6.6104000000000003</v>
      </c>
      <c r="D48" s="6">
        <f>TITRES_STAT!E51</f>
        <v>0</v>
      </c>
      <c r="E48" s="2">
        <f t="shared" si="0"/>
        <v>0</v>
      </c>
      <c r="F48" s="6" t="str">
        <f t="shared" si="3"/>
        <v>NEUTRAL</v>
      </c>
      <c r="G48" s="6" t="e">
        <f t="shared" si="2"/>
        <v>#DIV/0!</v>
      </c>
      <c r="H48" s="6" t="str">
        <f t="shared" si="1"/>
        <v>NEUTRAL</v>
      </c>
    </row>
    <row r="49" spans="1:8" ht="13.5" x14ac:dyDescent="0.25">
      <c r="A49" s="3">
        <f>TITRES_STAT!B52</f>
        <v>42366</v>
      </c>
      <c r="B49" s="6">
        <f>TITRES_STAT!C52</f>
        <v>11.9</v>
      </c>
      <c r="C49" s="6">
        <f>TITRES_STAT!D52</f>
        <v>6.6104000000000003</v>
      </c>
      <c r="D49" s="6">
        <f>TITRES_STAT!E52</f>
        <v>0</v>
      </c>
      <c r="E49" s="2">
        <f t="shared" si="0"/>
        <v>0</v>
      </c>
      <c r="F49" s="6" t="str">
        <f t="shared" si="3"/>
        <v>NEUTRAL</v>
      </c>
      <c r="G49" s="6" t="e">
        <f t="shared" si="2"/>
        <v>#DIV/0!</v>
      </c>
      <c r="H49" s="6" t="str">
        <f t="shared" si="1"/>
        <v>NEUTRAL</v>
      </c>
    </row>
    <row r="50" spans="1:8" ht="13.5" x14ac:dyDescent="0.25">
      <c r="A50" s="3">
        <f>TITRES_STAT!B53</f>
        <v>42367</v>
      </c>
      <c r="B50" s="6">
        <f>TITRES_STAT!C53</f>
        <v>11.9</v>
      </c>
      <c r="C50" s="6">
        <f>TITRES_STAT!D53</f>
        <v>6.6104000000000003</v>
      </c>
      <c r="D50" s="6">
        <f>TITRES_STAT!E53</f>
        <v>0</v>
      </c>
      <c r="E50" s="2">
        <f t="shared" si="0"/>
        <v>0</v>
      </c>
      <c r="F50" s="6" t="str">
        <f t="shared" si="3"/>
        <v>NEUTRAL</v>
      </c>
      <c r="G50" s="6" t="e">
        <f t="shared" si="2"/>
        <v>#DIV/0!</v>
      </c>
      <c r="H50" s="6" t="str">
        <f t="shared" si="1"/>
        <v>NEUTRAL</v>
      </c>
    </row>
    <row r="51" spans="1:8" ht="13.5" x14ac:dyDescent="0.25">
      <c r="A51" s="3">
        <f>TITRES_STAT!B54</f>
        <v>42368</v>
      </c>
      <c r="B51" s="6">
        <f>TITRES_STAT!C54</f>
        <v>11.9</v>
      </c>
      <c r="C51" s="6">
        <f>TITRES_STAT!D54</f>
        <v>6.6104000000000003</v>
      </c>
      <c r="D51" s="6">
        <f>TITRES_STAT!E54</f>
        <v>0</v>
      </c>
      <c r="E51" s="2">
        <f t="shared" si="0"/>
        <v>0</v>
      </c>
      <c r="F51" s="6" t="str">
        <f t="shared" si="3"/>
        <v>NEUTRAL</v>
      </c>
      <c r="G51" s="6" t="e">
        <f t="shared" si="2"/>
        <v>#DIV/0!</v>
      </c>
      <c r="H51" s="6" t="str">
        <f t="shared" si="1"/>
        <v>NEUTRAL</v>
      </c>
    </row>
    <row r="52" spans="1:8" ht="13.5" x14ac:dyDescent="0.25">
      <c r="A52" s="3">
        <f>TITRES_STAT!B55</f>
        <v>42369</v>
      </c>
      <c r="B52" s="6">
        <f>TITRES_STAT!C55</f>
        <v>11.9</v>
      </c>
      <c r="C52" s="6">
        <f>TITRES_STAT!D55</f>
        <v>6.6104000000000003</v>
      </c>
      <c r="D52" s="6">
        <f>TITRES_STAT!E55</f>
        <v>0</v>
      </c>
      <c r="E52" s="2">
        <f t="shared" si="0"/>
        <v>0</v>
      </c>
      <c r="F52" s="6" t="str">
        <f t="shared" si="3"/>
        <v>NEUTRAL</v>
      </c>
      <c r="G52" s="6" t="e">
        <f t="shared" si="2"/>
        <v>#DIV/0!</v>
      </c>
      <c r="H52" s="6" t="str">
        <f t="shared" si="1"/>
        <v>NEUTRAL</v>
      </c>
    </row>
    <row r="53" spans="1:8" ht="13.5" x14ac:dyDescent="0.25">
      <c r="A53" s="3">
        <f>TITRES_STAT!B56</f>
        <v>42373</v>
      </c>
      <c r="B53" s="6">
        <f>TITRES_STAT!C56</f>
        <v>11.9</v>
      </c>
      <c r="C53" s="6">
        <f>TITRES_STAT!D56</f>
        <v>6.6104000000000003</v>
      </c>
      <c r="D53" s="6">
        <f>TITRES_STAT!E56</f>
        <v>0</v>
      </c>
      <c r="E53" s="2">
        <f t="shared" si="0"/>
        <v>0</v>
      </c>
      <c r="F53" s="6" t="str">
        <f t="shared" si="3"/>
        <v>NEUTRAL</v>
      </c>
      <c r="G53" s="6" t="e">
        <f t="shared" si="2"/>
        <v>#DIV/0!</v>
      </c>
      <c r="H53" s="6" t="str">
        <f t="shared" si="1"/>
        <v>NEUTRAL</v>
      </c>
    </row>
    <row r="54" spans="1:8" ht="13.5" x14ac:dyDescent="0.25">
      <c r="A54" s="3">
        <f>TITRES_STAT!B57</f>
        <v>42374</v>
      </c>
      <c r="B54" s="6">
        <f>TITRES_STAT!C57</f>
        <v>11.9</v>
      </c>
      <c r="C54" s="6">
        <f>TITRES_STAT!D57</f>
        <v>6.6104000000000003</v>
      </c>
      <c r="D54" s="6">
        <f>TITRES_STAT!E57</f>
        <v>0</v>
      </c>
      <c r="E54" s="2">
        <f t="shared" si="0"/>
        <v>0</v>
      </c>
      <c r="F54" s="6" t="str">
        <f t="shared" si="3"/>
        <v>NEUTRAL</v>
      </c>
      <c r="G54" s="6" t="e">
        <f t="shared" si="2"/>
        <v>#DIV/0!</v>
      </c>
      <c r="H54" s="6" t="str">
        <f t="shared" si="1"/>
        <v>NEUTRAL</v>
      </c>
    </row>
    <row r="55" spans="1:8" ht="13.5" x14ac:dyDescent="0.25">
      <c r="A55" s="3">
        <f>TITRES_STAT!B58</f>
        <v>42375</v>
      </c>
      <c r="B55" s="6">
        <f>TITRES_STAT!C58</f>
        <v>11.9</v>
      </c>
      <c r="C55" s="6">
        <f>TITRES_STAT!D58</f>
        <v>6.6104000000000003</v>
      </c>
      <c r="D55" s="6">
        <f>TITRES_STAT!E58</f>
        <v>0</v>
      </c>
      <c r="E55" s="2">
        <f t="shared" si="0"/>
        <v>0</v>
      </c>
      <c r="F55" s="6" t="str">
        <f t="shared" si="3"/>
        <v>NEUTRAL</v>
      </c>
      <c r="G55" s="6" t="e">
        <f t="shared" si="2"/>
        <v>#DIV/0!</v>
      </c>
      <c r="H55" s="6" t="str">
        <f t="shared" si="1"/>
        <v>NEUTRAL</v>
      </c>
    </row>
    <row r="56" spans="1:8" ht="13.5" x14ac:dyDescent="0.25">
      <c r="A56" s="3">
        <f>TITRES_STAT!B59</f>
        <v>42376</v>
      </c>
      <c r="B56" s="6">
        <f>TITRES_STAT!C59</f>
        <v>11.9</v>
      </c>
      <c r="C56" s="6">
        <f>TITRES_STAT!D59</f>
        <v>6.6104000000000003</v>
      </c>
      <c r="D56" s="6">
        <f>TITRES_STAT!E59</f>
        <v>0</v>
      </c>
      <c r="E56" s="2">
        <f t="shared" si="0"/>
        <v>0</v>
      </c>
      <c r="F56" s="6" t="str">
        <f t="shared" si="3"/>
        <v>NEUTRAL</v>
      </c>
      <c r="G56" s="6" t="e">
        <f t="shared" si="2"/>
        <v>#DIV/0!</v>
      </c>
      <c r="H56" s="6" t="str">
        <f t="shared" si="1"/>
        <v>NEUTRAL</v>
      </c>
    </row>
    <row r="57" spans="1:8" ht="13.5" x14ac:dyDescent="0.25">
      <c r="A57" s="3">
        <f>TITRES_STAT!B60</f>
        <v>42377</v>
      </c>
      <c r="B57" s="6">
        <f>TITRES_STAT!C60</f>
        <v>11.9</v>
      </c>
      <c r="C57" s="6">
        <f>TITRES_STAT!D60</f>
        <v>6.6104000000000003</v>
      </c>
      <c r="D57" s="6">
        <f>TITRES_STAT!E60</f>
        <v>0</v>
      </c>
      <c r="E57" s="2">
        <f t="shared" si="0"/>
        <v>0</v>
      </c>
      <c r="F57" s="6" t="str">
        <f t="shared" si="3"/>
        <v>NEUTRAL</v>
      </c>
      <c r="G57" s="6" t="e">
        <f t="shared" si="2"/>
        <v>#DIV/0!</v>
      </c>
      <c r="H57" s="6" t="str">
        <f t="shared" si="1"/>
        <v>NEUTRAL</v>
      </c>
    </row>
    <row r="58" spans="1:8" ht="13.5" x14ac:dyDescent="0.25">
      <c r="A58" s="3">
        <f>TITRES_STAT!B61</f>
        <v>42380</v>
      </c>
      <c r="B58" s="6">
        <f>TITRES_STAT!C61</f>
        <v>11.9</v>
      </c>
      <c r="C58" s="6">
        <f>TITRES_STAT!D61</f>
        <v>6.6104000000000003</v>
      </c>
      <c r="D58" s="6">
        <f>TITRES_STAT!E61</f>
        <v>0</v>
      </c>
      <c r="E58" s="2">
        <f t="shared" si="0"/>
        <v>0</v>
      </c>
      <c r="F58" s="6" t="str">
        <f t="shared" si="3"/>
        <v>NEUTRAL</v>
      </c>
      <c r="G58" s="6" t="e">
        <f t="shared" si="2"/>
        <v>#DIV/0!</v>
      </c>
      <c r="H58" s="6" t="str">
        <f t="shared" si="1"/>
        <v>NEUTRAL</v>
      </c>
    </row>
    <row r="59" spans="1:8" ht="13.5" x14ac:dyDescent="0.25">
      <c r="A59" s="3">
        <f>TITRES_STAT!B62</f>
        <v>42381</v>
      </c>
      <c r="B59" s="6">
        <f>TITRES_STAT!C62</f>
        <v>11.9</v>
      </c>
      <c r="C59" s="6">
        <f>TITRES_STAT!D62</f>
        <v>6.6104000000000003</v>
      </c>
      <c r="D59" s="6">
        <f>TITRES_STAT!E62</f>
        <v>0</v>
      </c>
      <c r="E59" s="2">
        <f t="shared" si="0"/>
        <v>0</v>
      </c>
      <c r="F59" s="6" t="str">
        <f t="shared" si="3"/>
        <v>NEUTRAL</v>
      </c>
      <c r="G59" s="6" t="e">
        <f t="shared" si="2"/>
        <v>#DIV/0!</v>
      </c>
      <c r="H59" s="6" t="str">
        <f t="shared" si="1"/>
        <v>NEUTRAL</v>
      </c>
    </row>
    <row r="60" spans="1:8" ht="13.5" x14ac:dyDescent="0.25">
      <c r="A60" s="3">
        <f>TITRES_STAT!B63</f>
        <v>42382</v>
      </c>
      <c r="B60" s="6">
        <f>TITRES_STAT!C63</f>
        <v>11.9</v>
      </c>
      <c r="C60" s="6">
        <f>TITRES_STAT!D63</f>
        <v>6.6104000000000003</v>
      </c>
      <c r="D60" s="6">
        <f>TITRES_STAT!E63</f>
        <v>0</v>
      </c>
      <c r="E60" s="2">
        <f t="shared" si="0"/>
        <v>0</v>
      </c>
      <c r="F60" s="6" t="str">
        <f t="shared" si="3"/>
        <v>NEUTRAL</v>
      </c>
      <c r="G60" s="6" t="e">
        <f t="shared" si="2"/>
        <v>#DIV/0!</v>
      </c>
      <c r="H60" s="6" t="str">
        <f t="shared" si="1"/>
        <v>NEUTRAL</v>
      </c>
    </row>
    <row r="61" spans="1:8" ht="13.5" x14ac:dyDescent="0.25">
      <c r="A61" s="3">
        <f>TITRES_STAT!B64</f>
        <v>42384</v>
      </c>
      <c r="B61" s="6">
        <f>TITRES_STAT!C64</f>
        <v>11.9</v>
      </c>
      <c r="C61" s="6">
        <f>TITRES_STAT!D64</f>
        <v>6.6104000000000003</v>
      </c>
      <c r="D61" s="6">
        <f>TITRES_STAT!E64</f>
        <v>0</v>
      </c>
      <c r="E61" s="2">
        <f t="shared" si="0"/>
        <v>0</v>
      </c>
      <c r="F61" s="6" t="str">
        <f t="shared" si="3"/>
        <v>NEUTRAL</v>
      </c>
      <c r="G61" s="6" t="e">
        <f t="shared" si="2"/>
        <v>#DIV/0!</v>
      </c>
      <c r="H61" s="6" t="str">
        <f t="shared" si="1"/>
        <v>NEUTRAL</v>
      </c>
    </row>
    <row r="62" spans="1:8" ht="13.5" x14ac:dyDescent="0.25">
      <c r="A62" s="3">
        <f>TITRES_STAT!B65</f>
        <v>42387</v>
      </c>
      <c r="B62" s="6">
        <f>TITRES_STAT!C65</f>
        <v>11.9</v>
      </c>
      <c r="C62" s="6">
        <f>TITRES_STAT!D65</f>
        <v>6.6104000000000003</v>
      </c>
      <c r="D62" s="6">
        <f>TITRES_STAT!E65</f>
        <v>0</v>
      </c>
      <c r="E62" s="2">
        <f t="shared" si="0"/>
        <v>0</v>
      </c>
      <c r="F62" s="6" t="str">
        <f t="shared" si="3"/>
        <v>NEUTRAL</v>
      </c>
      <c r="G62" s="6" t="e">
        <f t="shared" si="2"/>
        <v>#DIV/0!</v>
      </c>
      <c r="H62" s="6" t="str">
        <f t="shared" si="1"/>
        <v>NEUTRAL</v>
      </c>
    </row>
    <row r="63" spans="1:8" ht="13.5" x14ac:dyDescent="0.25">
      <c r="A63" s="3">
        <f>TITRES_STAT!B66</f>
        <v>42388</v>
      </c>
      <c r="B63" s="6">
        <f>TITRES_STAT!C66</f>
        <v>11.9</v>
      </c>
      <c r="C63" s="6">
        <f>TITRES_STAT!D66</f>
        <v>6.6104000000000003</v>
      </c>
      <c r="D63" s="6">
        <f>TITRES_STAT!E66</f>
        <v>0</v>
      </c>
      <c r="E63" s="2">
        <f t="shared" si="0"/>
        <v>0</v>
      </c>
      <c r="F63" s="6" t="str">
        <f t="shared" si="3"/>
        <v>NEUTRAL</v>
      </c>
      <c r="G63" s="6" t="e">
        <f t="shared" si="2"/>
        <v>#DIV/0!</v>
      </c>
      <c r="H63" s="6" t="str">
        <f t="shared" si="1"/>
        <v>NEUTRAL</v>
      </c>
    </row>
    <row r="64" spans="1:8" ht="13.5" x14ac:dyDescent="0.25">
      <c r="A64" s="3">
        <f>TITRES_STAT!B67</f>
        <v>42389</v>
      </c>
      <c r="B64" s="6">
        <f>TITRES_STAT!C67</f>
        <v>11.9</v>
      </c>
      <c r="C64" s="6">
        <f>TITRES_STAT!D67</f>
        <v>6.6104000000000003</v>
      </c>
      <c r="D64" s="6">
        <f>TITRES_STAT!E67</f>
        <v>0</v>
      </c>
      <c r="E64" s="2">
        <f t="shared" si="0"/>
        <v>0</v>
      </c>
      <c r="F64" s="6" t="str">
        <f t="shared" si="3"/>
        <v>NEUTRAL</v>
      </c>
      <c r="G64" s="6" t="e">
        <f t="shared" si="2"/>
        <v>#DIV/0!</v>
      </c>
      <c r="H64" s="6" t="str">
        <f t="shared" si="1"/>
        <v>NEUTRAL</v>
      </c>
    </row>
    <row r="65" spans="1:8" ht="13.5" x14ac:dyDescent="0.25">
      <c r="A65" s="3">
        <f>TITRES_STAT!B68</f>
        <v>42390</v>
      </c>
      <c r="B65" s="6">
        <f>TITRES_STAT!C68</f>
        <v>11.9</v>
      </c>
      <c r="C65" s="6">
        <f>TITRES_STAT!D68</f>
        <v>6.6104000000000003</v>
      </c>
      <c r="D65" s="6">
        <f>TITRES_STAT!E68</f>
        <v>0</v>
      </c>
      <c r="E65" s="2">
        <f t="shared" si="0"/>
        <v>0</v>
      </c>
      <c r="F65" s="6" t="str">
        <f t="shared" si="3"/>
        <v>NEUTRAL</v>
      </c>
      <c r="G65" s="6" t="e">
        <f t="shared" si="2"/>
        <v>#DIV/0!</v>
      </c>
      <c r="H65" s="6" t="str">
        <f t="shared" si="1"/>
        <v>NEUTRAL</v>
      </c>
    </row>
    <row r="66" spans="1:8" ht="13.5" x14ac:dyDescent="0.25">
      <c r="A66" s="3">
        <f>TITRES_STAT!B69</f>
        <v>42391</v>
      </c>
      <c r="B66" s="6">
        <f>TITRES_STAT!C69</f>
        <v>11.9</v>
      </c>
      <c r="C66" s="6">
        <f>TITRES_STAT!D69</f>
        <v>6.6104000000000003</v>
      </c>
      <c r="D66" s="6">
        <f>TITRES_STAT!E69</f>
        <v>0</v>
      </c>
      <c r="E66" s="2">
        <f t="shared" si="0"/>
        <v>0</v>
      </c>
      <c r="F66" s="6" t="str">
        <f t="shared" si="3"/>
        <v>NEUTRAL</v>
      </c>
      <c r="G66" s="6" t="e">
        <f t="shared" si="2"/>
        <v>#DIV/0!</v>
      </c>
      <c r="H66" s="6" t="str">
        <f t="shared" si="1"/>
        <v>NEUTRAL</v>
      </c>
    </row>
    <row r="67" spans="1:8" ht="13.5" x14ac:dyDescent="0.25">
      <c r="A67" s="3">
        <f>TITRES_STAT!B70</f>
        <v>42394</v>
      </c>
      <c r="B67" s="6">
        <f>TITRES_STAT!C70</f>
        <v>11.9</v>
      </c>
      <c r="C67" s="6">
        <f>TITRES_STAT!D70</f>
        <v>6.6104000000000003</v>
      </c>
      <c r="D67" s="6">
        <f>TITRES_STAT!E70</f>
        <v>0</v>
      </c>
      <c r="E67" s="2">
        <f t="shared" si="0"/>
        <v>0</v>
      </c>
      <c r="F67" s="6" t="str">
        <f t="shared" si="3"/>
        <v>NEUTRAL</v>
      </c>
      <c r="G67" s="6" t="e">
        <f t="shared" si="2"/>
        <v>#DIV/0!</v>
      </c>
      <c r="H67" s="6" t="str">
        <f t="shared" si="1"/>
        <v>NEUTRAL</v>
      </c>
    </row>
    <row r="68" spans="1:8" ht="13.5" x14ac:dyDescent="0.25">
      <c r="A68" s="3">
        <f>TITRES_STAT!B71</f>
        <v>42395</v>
      </c>
      <c r="B68" s="6">
        <f>TITRES_STAT!C71</f>
        <v>11.9</v>
      </c>
      <c r="C68" s="6">
        <f>TITRES_STAT!D71</f>
        <v>6.6104000000000003</v>
      </c>
      <c r="D68" s="6">
        <f>TITRES_STAT!E71</f>
        <v>0</v>
      </c>
      <c r="E68" s="2">
        <f t="shared" ref="E68:E131" si="4">IF(B68&gt;B67, E67+D68, IF(B68&lt;B67, E67-D68, E67))</f>
        <v>0</v>
      </c>
      <c r="F68" s="6" t="str">
        <f t="shared" si="3"/>
        <v>NEUTRAL</v>
      </c>
      <c r="G68" s="6" t="e">
        <f t="shared" si="2"/>
        <v>#DIV/0!</v>
      </c>
      <c r="H68" s="6" t="str">
        <f t="shared" si="1"/>
        <v>NEUTRAL</v>
      </c>
    </row>
    <row r="69" spans="1:8" ht="13.5" x14ac:dyDescent="0.25">
      <c r="A69" s="3">
        <f>TITRES_STAT!B72</f>
        <v>42396</v>
      </c>
      <c r="B69" s="6">
        <f>TITRES_STAT!C72</f>
        <v>11.9</v>
      </c>
      <c r="C69" s="6">
        <f>TITRES_STAT!D72</f>
        <v>6.6104000000000003</v>
      </c>
      <c r="D69" s="6">
        <f>TITRES_STAT!E72</f>
        <v>0</v>
      </c>
      <c r="E69" s="2">
        <f t="shared" si="4"/>
        <v>0</v>
      </c>
      <c r="F69" s="6" t="str">
        <f t="shared" si="3"/>
        <v>NEUTRAL</v>
      </c>
      <c r="G69" s="6" t="e">
        <f t="shared" si="2"/>
        <v>#DIV/0!</v>
      </c>
      <c r="H69" s="6" t="str">
        <f t="shared" si="1"/>
        <v>NEUTRAL</v>
      </c>
    </row>
    <row r="70" spans="1:8" ht="13.5" x14ac:dyDescent="0.25">
      <c r="A70" s="3">
        <f>TITRES_STAT!B73</f>
        <v>42397</v>
      </c>
      <c r="B70" s="6">
        <f>TITRES_STAT!C73</f>
        <v>11.9</v>
      </c>
      <c r="C70" s="6">
        <f>TITRES_STAT!D73</f>
        <v>6.6104000000000003</v>
      </c>
      <c r="D70" s="6">
        <f>TITRES_STAT!E73</f>
        <v>0</v>
      </c>
      <c r="E70" s="2">
        <f t="shared" si="4"/>
        <v>0</v>
      </c>
      <c r="F70" s="6" t="str">
        <f t="shared" si="3"/>
        <v>NEUTRAL</v>
      </c>
      <c r="G70" s="6" t="e">
        <f t="shared" si="2"/>
        <v>#DIV/0!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42398</v>
      </c>
      <c r="B71" s="6">
        <f>TITRES_STAT!C74</f>
        <v>11.9</v>
      </c>
      <c r="C71" s="6">
        <f>TITRES_STAT!D74</f>
        <v>6.6104000000000003</v>
      </c>
      <c r="D71" s="6">
        <f>TITRES_STAT!E74</f>
        <v>0</v>
      </c>
      <c r="E71" s="2">
        <f t="shared" si="4"/>
        <v>0</v>
      </c>
      <c r="F71" s="6" t="str">
        <f t="shared" si="3"/>
        <v>NEUTRAL</v>
      </c>
      <c r="G71" s="6" t="e">
        <f t="shared" ref="G71:G134" si="6">IF((E71-E66)/E66 &gt; 0.02, "STRONG",
 IF((E71-E66)/E66 &lt; -0.02, "WEAK", "NEUTRAL"))</f>
        <v>#DIV/0!</v>
      </c>
      <c r="H71" s="6" t="str">
        <f t="shared" si="5"/>
        <v>NEUTRAL</v>
      </c>
    </row>
    <row r="72" spans="1:8" ht="13.5" x14ac:dyDescent="0.25">
      <c r="A72" s="3">
        <f>TITRES_STAT!B75</f>
        <v>42401</v>
      </c>
      <c r="B72" s="6">
        <f>TITRES_STAT!C75</f>
        <v>11.9</v>
      </c>
      <c r="C72" s="6">
        <f>TITRES_STAT!D75</f>
        <v>6.6104000000000003</v>
      </c>
      <c r="D72" s="6">
        <f>TITRES_STAT!E75</f>
        <v>0</v>
      </c>
      <c r="E72" s="2">
        <f t="shared" si="4"/>
        <v>0</v>
      </c>
      <c r="F72" s="6" t="str">
        <f t="shared" ref="F72:F135" si="7">IF(E72&gt;E67,"BULLISH",IF(E72&lt;E67,"BEARISH","NEUTRAL"))</f>
        <v>NEUTRAL</v>
      </c>
      <c r="G72" s="6" t="e">
        <f t="shared" si="6"/>
        <v>#DIV/0!</v>
      </c>
      <c r="H72" s="6" t="str">
        <f t="shared" si="5"/>
        <v>NEUTRAL</v>
      </c>
    </row>
    <row r="73" spans="1:8" ht="13.5" x14ac:dyDescent="0.25">
      <c r="A73" s="3">
        <f>TITRES_STAT!B76</f>
        <v>42402</v>
      </c>
      <c r="B73" s="6">
        <f>TITRES_STAT!C76</f>
        <v>11.9</v>
      </c>
      <c r="C73" s="6">
        <f>TITRES_STAT!D76</f>
        <v>6.6104000000000003</v>
      </c>
      <c r="D73" s="6">
        <f>TITRES_STAT!E76</f>
        <v>0</v>
      </c>
      <c r="E73" s="2">
        <f t="shared" si="4"/>
        <v>0</v>
      </c>
      <c r="F73" s="6" t="str">
        <f t="shared" si="7"/>
        <v>NEUTRAL</v>
      </c>
      <c r="G73" s="6" t="e">
        <f t="shared" si="6"/>
        <v>#DIV/0!</v>
      </c>
      <c r="H73" s="6" t="str">
        <f t="shared" si="5"/>
        <v>NEUTRAL</v>
      </c>
    </row>
    <row r="74" spans="1:8" ht="13.5" x14ac:dyDescent="0.25">
      <c r="A74" s="3">
        <f>TITRES_STAT!B77</f>
        <v>42403</v>
      </c>
      <c r="B74" s="6">
        <f>TITRES_STAT!C77</f>
        <v>11.9</v>
      </c>
      <c r="C74" s="6">
        <f>TITRES_STAT!D77</f>
        <v>6.6104000000000003</v>
      </c>
      <c r="D74" s="6">
        <f>TITRES_STAT!E77</f>
        <v>0</v>
      </c>
      <c r="E74" s="2">
        <f t="shared" si="4"/>
        <v>0</v>
      </c>
      <c r="F74" s="6" t="str">
        <f t="shared" si="7"/>
        <v>NEUTRAL</v>
      </c>
      <c r="G74" s="6" t="e">
        <f t="shared" si="6"/>
        <v>#DIV/0!</v>
      </c>
      <c r="H74" s="6" t="str">
        <f t="shared" si="5"/>
        <v>NEUTRAL</v>
      </c>
    </row>
    <row r="75" spans="1:8" ht="13.5" x14ac:dyDescent="0.25">
      <c r="A75" s="3">
        <f>TITRES_STAT!B78</f>
        <v>42404</v>
      </c>
      <c r="B75" s="6">
        <f>TITRES_STAT!C78</f>
        <v>11.9</v>
      </c>
      <c r="C75" s="6">
        <f>TITRES_STAT!D78</f>
        <v>6.6104000000000003</v>
      </c>
      <c r="D75" s="6">
        <f>TITRES_STAT!E78</f>
        <v>0</v>
      </c>
      <c r="E75" s="2">
        <f t="shared" si="4"/>
        <v>0</v>
      </c>
      <c r="F75" s="6" t="str">
        <f t="shared" si="7"/>
        <v>NEUTRAL</v>
      </c>
      <c r="G75" s="6" t="e">
        <f t="shared" si="6"/>
        <v>#DIV/0!</v>
      </c>
      <c r="H75" s="6" t="str">
        <f t="shared" si="5"/>
        <v>NEUTRAL</v>
      </c>
    </row>
    <row r="76" spans="1:8" ht="13.5" x14ac:dyDescent="0.25">
      <c r="A76" s="3">
        <f>TITRES_STAT!B79</f>
        <v>42405</v>
      </c>
      <c r="B76" s="6">
        <f>TITRES_STAT!C79</f>
        <v>11.9</v>
      </c>
      <c r="C76" s="6">
        <f>TITRES_STAT!D79</f>
        <v>6.6104000000000003</v>
      </c>
      <c r="D76" s="6">
        <f>TITRES_STAT!E79</f>
        <v>0</v>
      </c>
      <c r="E76" s="2">
        <f t="shared" si="4"/>
        <v>0</v>
      </c>
      <c r="F76" s="6" t="str">
        <f t="shared" si="7"/>
        <v>NEUTRAL</v>
      </c>
      <c r="G76" s="6" t="e">
        <f t="shared" si="6"/>
        <v>#DIV/0!</v>
      </c>
      <c r="H76" s="6" t="str">
        <f t="shared" si="5"/>
        <v>NEUTRAL</v>
      </c>
    </row>
    <row r="77" spans="1:8" ht="13.5" x14ac:dyDescent="0.25">
      <c r="A77" s="3">
        <f>TITRES_STAT!B80</f>
        <v>42408</v>
      </c>
      <c r="B77" s="6">
        <f>TITRES_STAT!C80</f>
        <v>11.9</v>
      </c>
      <c r="C77" s="6">
        <f>TITRES_STAT!D80</f>
        <v>6.6104000000000003</v>
      </c>
      <c r="D77" s="6">
        <f>TITRES_STAT!E80</f>
        <v>0</v>
      </c>
      <c r="E77" s="2">
        <f t="shared" si="4"/>
        <v>0</v>
      </c>
      <c r="F77" s="6" t="str">
        <f t="shared" si="7"/>
        <v>NEUTRAL</v>
      </c>
      <c r="G77" s="6" t="e">
        <f t="shared" si="6"/>
        <v>#DIV/0!</v>
      </c>
      <c r="H77" s="6" t="str">
        <f t="shared" si="5"/>
        <v>NEUTRAL</v>
      </c>
    </row>
    <row r="78" spans="1:8" ht="13.5" x14ac:dyDescent="0.25">
      <c r="A78" s="3">
        <f>TITRES_STAT!B81</f>
        <v>42409</v>
      </c>
      <c r="B78" s="6">
        <f>TITRES_STAT!C81</f>
        <v>11.9</v>
      </c>
      <c r="C78" s="6">
        <f>TITRES_STAT!D81</f>
        <v>6.6104000000000003</v>
      </c>
      <c r="D78" s="6">
        <f>TITRES_STAT!E81</f>
        <v>0</v>
      </c>
      <c r="E78" s="2">
        <f t="shared" si="4"/>
        <v>0</v>
      </c>
      <c r="F78" s="6" t="str">
        <f t="shared" si="7"/>
        <v>NEUTRAL</v>
      </c>
      <c r="G78" s="6" t="e">
        <f t="shared" si="6"/>
        <v>#DIV/0!</v>
      </c>
      <c r="H78" s="6" t="str">
        <f t="shared" si="5"/>
        <v>NEUTRAL</v>
      </c>
    </row>
    <row r="79" spans="1:8" ht="13.5" x14ac:dyDescent="0.25">
      <c r="A79" s="3">
        <f>TITRES_STAT!B82</f>
        <v>42410</v>
      </c>
      <c r="B79" s="6">
        <f>TITRES_STAT!C82</f>
        <v>11.9</v>
      </c>
      <c r="C79" s="6">
        <f>TITRES_STAT!D82</f>
        <v>6.6104000000000003</v>
      </c>
      <c r="D79" s="6">
        <f>TITRES_STAT!E82</f>
        <v>0</v>
      </c>
      <c r="E79" s="2">
        <f t="shared" si="4"/>
        <v>0</v>
      </c>
      <c r="F79" s="6" t="str">
        <f t="shared" si="7"/>
        <v>NEUTRAL</v>
      </c>
      <c r="G79" s="6" t="e">
        <f t="shared" si="6"/>
        <v>#DIV/0!</v>
      </c>
      <c r="H79" s="6" t="str">
        <f t="shared" si="5"/>
        <v>NEUTRAL</v>
      </c>
    </row>
    <row r="80" spans="1:8" ht="13.5" x14ac:dyDescent="0.25">
      <c r="A80" s="3">
        <f>TITRES_STAT!B83</f>
        <v>42411</v>
      </c>
      <c r="B80" s="6">
        <f>TITRES_STAT!C83</f>
        <v>11.9</v>
      </c>
      <c r="C80" s="6">
        <f>TITRES_STAT!D83</f>
        <v>6.6104000000000003</v>
      </c>
      <c r="D80" s="6">
        <f>TITRES_STAT!E83</f>
        <v>0</v>
      </c>
      <c r="E80" s="2">
        <f t="shared" si="4"/>
        <v>0</v>
      </c>
      <c r="F80" s="6" t="str">
        <f t="shared" si="7"/>
        <v>NEUTRAL</v>
      </c>
      <c r="G80" s="6" t="e">
        <f t="shared" si="6"/>
        <v>#DIV/0!</v>
      </c>
      <c r="H80" s="6" t="str">
        <f t="shared" si="5"/>
        <v>NEUTRAL</v>
      </c>
    </row>
    <row r="81" spans="1:8" ht="13.5" x14ac:dyDescent="0.25">
      <c r="A81" s="3">
        <f>TITRES_STAT!B84</f>
        <v>42412</v>
      </c>
      <c r="B81" s="6">
        <f>TITRES_STAT!C84</f>
        <v>11.9</v>
      </c>
      <c r="C81" s="6">
        <f>TITRES_STAT!D84</f>
        <v>6.6104000000000003</v>
      </c>
      <c r="D81" s="6">
        <f>TITRES_STAT!E84</f>
        <v>0</v>
      </c>
      <c r="E81" s="2">
        <f t="shared" si="4"/>
        <v>0</v>
      </c>
      <c r="F81" s="6" t="str">
        <f t="shared" si="7"/>
        <v>NEUTRAL</v>
      </c>
      <c r="G81" s="6" t="e">
        <f t="shared" si="6"/>
        <v>#DIV/0!</v>
      </c>
      <c r="H81" s="6" t="str">
        <f t="shared" si="5"/>
        <v>NEUTRAL</v>
      </c>
    </row>
    <row r="82" spans="1:8" ht="13.5" x14ac:dyDescent="0.25">
      <c r="A82" s="3">
        <f>TITRES_STAT!B85</f>
        <v>42415</v>
      </c>
      <c r="B82" s="6">
        <f>TITRES_STAT!C85</f>
        <v>11.9</v>
      </c>
      <c r="C82" s="6">
        <f>TITRES_STAT!D85</f>
        <v>6.6104000000000003</v>
      </c>
      <c r="D82" s="6">
        <f>TITRES_STAT!E85</f>
        <v>0</v>
      </c>
      <c r="E82" s="2">
        <f t="shared" si="4"/>
        <v>0</v>
      </c>
      <c r="F82" s="6" t="str">
        <f t="shared" si="7"/>
        <v>NEUTRAL</v>
      </c>
      <c r="G82" s="6" t="e">
        <f t="shared" si="6"/>
        <v>#DIV/0!</v>
      </c>
      <c r="H82" s="6" t="str">
        <f t="shared" si="5"/>
        <v>NEUTRAL</v>
      </c>
    </row>
    <row r="83" spans="1:8" ht="13.5" x14ac:dyDescent="0.25">
      <c r="A83" s="3">
        <f>TITRES_STAT!B86</f>
        <v>42416</v>
      </c>
      <c r="B83" s="6">
        <f>TITRES_STAT!C86</f>
        <v>11.9</v>
      </c>
      <c r="C83" s="6">
        <f>TITRES_STAT!D86</f>
        <v>6.6104000000000003</v>
      </c>
      <c r="D83" s="6">
        <f>TITRES_STAT!E86</f>
        <v>0</v>
      </c>
      <c r="E83" s="2">
        <f t="shared" si="4"/>
        <v>0</v>
      </c>
      <c r="F83" s="6" t="str">
        <f t="shared" si="7"/>
        <v>NEUTRAL</v>
      </c>
      <c r="G83" s="6" t="e">
        <f t="shared" si="6"/>
        <v>#DIV/0!</v>
      </c>
      <c r="H83" s="6" t="str">
        <f t="shared" si="5"/>
        <v>NEUTRAL</v>
      </c>
    </row>
    <row r="84" spans="1:8" ht="13.5" x14ac:dyDescent="0.25">
      <c r="A84" s="3">
        <f>TITRES_STAT!B87</f>
        <v>42417</v>
      </c>
      <c r="B84" s="6">
        <f>TITRES_STAT!C87</f>
        <v>11.9</v>
      </c>
      <c r="C84" s="6">
        <f>TITRES_STAT!D87</f>
        <v>6.6104000000000003</v>
      </c>
      <c r="D84" s="6">
        <f>TITRES_STAT!E87</f>
        <v>0</v>
      </c>
      <c r="E84" s="2">
        <f t="shared" si="4"/>
        <v>0</v>
      </c>
      <c r="F84" s="6" t="str">
        <f t="shared" si="7"/>
        <v>NEUTRAL</v>
      </c>
      <c r="G84" s="6" t="e">
        <f t="shared" si="6"/>
        <v>#DIV/0!</v>
      </c>
      <c r="H84" s="6" t="str">
        <f t="shared" si="5"/>
        <v>NEUTRAL</v>
      </c>
    </row>
    <row r="85" spans="1:8" ht="13.5" x14ac:dyDescent="0.25">
      <c r="A85" s="3">
        <f>TITRES_STAT!B88</f>
        <v>42418</v>
      </c>
      <c r="B85" s="6">
        <f>TITRES_STAT!C88</f>
        <v>11.9</v>
      </c>
      <c r="C85" s="6">
        <f>TITRES_STAT!D88</f>
        <v>6.6104000000000003</v>
      </c>
      <c r="D85" s="6">
        <f>TITRES_STAT!E88</f>
        <v>0</v>
      </c>
      <c r="E85" s="2">
        <f t="shared" si="4"/>
        <v>0</v>
      </c>
      <c r="F85" s="6" t="str">
        <f t="shared" si="7"/>
        <v>NEUTRAL</v>
      </c>
      <c r="G85" s="6" t="e">
        <f t="shared" si="6"/>
        <v>#DIV/0!</v>
      </c>
      <c r="H85" s="6" t="str">
        <f t="shared" si="5"/>
        <v>NEUTRAL</v>
      </c>
    </row>
    <row r="86" spans="1:8" ht="13.5" x14ac:dyDescent="0.25">
      <c r="A86" s="3">
        <f>TITRES_STAT!B89</f>
        <v>42419</v>
      </c>
      <c r="B86" s="6">
        <f>TITRES_STAT!C89</f>
        <v>11.9</v>
      </c>
      <c r="C86" s="6">
        <f>TITRES_STAT!D89</f>
        <v>6.6104000000000003</v>
      </c>
      <c r="D86" s="6">
        <f>TITRES_STAT!E89</f>
        <v>0</v>
      </c>
      <c r="E86" s="2">
        <f t="shared" si="4"/>
        <v>0</v>
      </c>
      <c r="F86" s="6" t="str">
        <f t="shared" si="7"/>
        <v>NEUTRAL</v>
      </c>
      <c r="G86" s="6" t="e">
        <f t="shared" si="6"/>
        <v>#DIV/0!</v>
      </c>
      <c r="H86" s="6" t="str">
        <f t="shared" si="5"/>
        <v>NEUTRAL</v>
      </c>
    </row>
    <row r="87" spans="1:8" ht="13.5" x14ac:dyDescent="0.25">
      <c r="A87" s="3">
        <f>TITRES_STAT!B90</f>
        <v>42422</v>
      </c>
      <c r="B87" s="6">
        <f>TITRES_STAT!C90</f>
        <v>11.9</v>
      </c>
      <c r="C87" s="6">
        <f>TITRES_STAT!D90</f>
        <v>6.6104000000000003</v>
      </c>
      <c r="D87" s="6">
        <f>TITRES_STAT!E90</f>
        <v>0</v>
      </c>
      <c r="E87" s="2">
        <f t="shared" si="4"/>
        <v>0</v>
      </c>
      <c r="F87" s="6" t="str">
        <f t="shared" si="7"/>
        <v>NEUTRAL</v>
      </c>
      <c r="G87" s="6" t="e">
        <f t="shared" si="6"/>
        <v>#DIV/0!</v>
      </c>
      <c r="H87" s="6" t="str">
        <f t="shared" si="5"/>
        <v>NEUTRAL</v>
      </c>
    </row>
    <row r="88" spans="1:8" ht="13.5" x14ac:dyDescent="0.25">
      <c r="A88" s="3">
        <f>TITRES_STAT!B91</f>
        <v>42423</v>
      </c>
      <c r="B88" s="6">
        <f>TITRES_STAT!C91</f>
        <v>11.9</v>
      </c>
      <c r="C88" s="6">
        <f>TITRES_STAT!D91</f>
        <v>6.6104000000000003</v>
      </c>
      <c r="D88" s="6">
        <f>TITRES_STAT!E91</f>
        <v>0</v>
      </c>
      <c r="E88" s="2">
        <f t="shared" si="4"/>
        <v>0</v>
      </c>
      <c r="F88" s="6" t="str">
        <f t="shared" si="7"/>
        <v>NEUTRAL</v>
      </c>
      <c r="G88" s="6" t="e">
        <f t="shared" si="6"/>
        <v>#DIV/0!</v>
      </c>
      <c r="H88" s="6" t="str">
        <f t="shared" si="5"/>
        <v>NEUTRAL</v>
      </c>
    </row>
    <row r="89" spans="1:8" ht="13.5" x14ac:dyDescent="0.25">
      <c r="A89" s="3">
        <f>TITRES_STAT!B92</f>
        <v>42424</v>
      </c>
      <c r="B89" s="6">
        <f>TITRES_STAT!C92</f>
        <v>11.9</v>
      </c>
      <c r="C89" s="6">
        <f>TITRES_STAT!D92</f>
        <v>6.6104000000000003</v>
      </c>
      <c r="D89" s="6">
        <f>TITRES_STAT!E92</f>
        <v>0</v>
      </c>
      <c r="E89" s="2">
        <f t="shared" si="4"/>
        <v>0</v>
      </c>
      <c r="F89" s="6" t="str">
        <f t="shared" si="7"/>
        <v>NEUTRAL</v>
      </c>
      <c r="G89" s="6" t="e">
        <f t="shared" si="6"/>
        <v>#DIV/0!</v>
      </c>
      <c r="H89" s="6" t="str">
        <f t="shared" si="5"/>
        <v>NEUTRAL</v>
      </c>
    </row>
    <row r="90" spans="1:8" ht="13.5" x14ac:dyDescent="0.25">
      <c r="A90" s="3">
        <f>TITRES_STAT!B93</f>
        <v>42425</v>
      </c>
      <c r="B90" s="6">
        <f>TITRES_STAT!C93</f>
        <v>11.9</v>
      </c>
      <c r="C90" s="6">
        <f>TITRES_STAT!D93</f>
        <v>6.6104000000000003</v>
      </c>
      <c r="D90" s="6">
        <f>TITRES_STAT!E93</f>
        <v>0</v>
      </c>
      <c r="E90" s="2">
        <f t="shared" si="4"/>
        <v>0</v>
      </c>
      <c r="F90" s="6" t="str">
        <f t="shared" si="7"/>
        <v>NEUTRAL</v>
      </c>
      <c r="G90" s="6" t="e">
        <f t="shared" si="6"/>
        <v>#DIV/0!</v>
      </c>
      <c r="H90" s="6" t="str">
        <f t="shared" si="5"/>
        <v>NEUTRAL</v>
      </c>
    </row>
    <row r="91" spans="1:8" ht="13.5" x14ac:dyDescent="0.25">
      <c r="A91" s="3">
        <f>TITRES_STAT!B94</f>
        <v>42426</v>
      </c>
      <c r="B91" s="6">
        <f>TITRES_STAT!C94</f>
        <v>11.9</v>
      </c>
      <c r="C91" s="6">
        <f>TITRES_STAT!D94</f>
        <v>6.6104000000000003</v>
      </c>
      <c r="D91" s="6">
        <f>TITRES_STAT!E94</f>
        <v>0</v>
      </c>
      <c r="E91" s="2">
        <f t="shared" si="4"/>
        <v>0</v>
      </c>
      <c r="F91" s="6" t="str">
        <f t="shared" si="7"/>
        <v>NEUTRAL</v>
      </c>
      <c r="G91" s="6" t="e">
        <f t="shared" si="6"/>
        <v>#DIV/0!</v>
      </c>
      <c r="H91" s="6" t="str">
        <f t="shared" si="5"/>
        <v>NEUTRAL</v>
      </c>
    </row>
    <row r="92" spans="1:8" ht="13.5" x14ac:dyDescent="0.25">
      <c r="A92" s="3">
        <f>TITRES_STAT!B95</f>
        <v>42429</v>
      </c>
      <c r="B92" s="6">
        <f>TITRES_STAT!C95</f>
        <v>11.9</v>
      </c>
      <c r="C92" s="6">
        <f>TITRES_STAT!D95</f>
        <v>6.6104000000000003</v>
      </c>
      <c r="D92" s="6">
        <f>TITRES_STAT!E95</f>
        <v>0</v>
      </c>
      <c r="E92" s="2">
        <f t="shared" si="4"/>
        <v>0</v>
      </c>
      <c r="F92" s="6" t="str">
        <f t="shared" si="7"/>
        <v>NEUTRAL</v>
      </c>
      <c r="G92" s="6" t="e">
        <f t="shared" si="6"/>
        <v>#DIV/0!</v>
      </c>
      <c r="H92" s="6" t="str">
        <f t="shared" si="5"/>
        <v>NEUTRAL</v>
      </c>
    </row>
    <row r="93" spans="1:8" ht="13.5" x14ac:dyDescent="0.25">
      <c r="A93" s="3">
        <f>TITRES_STAT!B96</f>
        <v>42430</v>
      </c>
      <c r="B93" s="6">
        <f>TITRES_STAT!C96</f>
        <v>11.9</v>
      </c>
      <c r="C93" s="6">
        <f>TITRES_STAT!D96</f>
        <v>6.6104000000000003</v>
      </c>
      <c r="D93" s="6">
        <f>TITRES_STAT!E96</f>
        <v>0</v>
      </c>
      <c r="E93" s="2">
        <f t="shared" si="4"/>
        <v>0</v>
      </c>
      <c r="F93" s="6" t="str">
        <f t="shared" si="7"/>
        <v>NEUTRAL</v>
      </c>
      <c r="G93" s="6" t="e">
        <f t="shared" si="6"/>
        <v>#DIV/0!</v>
      </c>
      <c r="H93" s="6" t="str">
        <f t="shared" si="5"/>
        <v>NEUTRAL</v>
      </c>
    </row>
    <row r="94" spans="1:8" ht="13.5" x14ac:dyDescent="0.25">
      <c r="A94" s="3">
        <f>TITRES_STAT!B97</f>
        <v>42431</v>
      </c>
      <c r="B94" s="6">
        <f>TITRES_STAT!C97</f>
        <v>11.9</v>
      </c>
      <c r="C94" s="6">
        <f>TITRES_STAT!D97</f>
        <v>6.6104000000000003</v>
      </c>
      <c r="D94" s="6">
        <f>TITRES_STAT!E97</f>
        <v>0</v>
      </c>
      <c r="E94" s="2">
        <f t="shared" si="4"/>
        <v>0</v>
      </c>
      <c r="F94" s="6" t="str">
        <f t="shared" si="7"/>
        <v>NEUTRAL</v>
      </c>
      <c r="G94" s="6" t="e">
        <f t="shared" si="6"/>
        <v>#DIV/0!</v>
      </c>
      <c r="H94" s="6" t="str">
        <f t="shared" si="5"/>
        <v>NEUTRAL</v>
      </c>
    </row>
    <row r="95" spans="1:8" ht="13.5" x14ac:dyDescent="0.25">
      <c r="A95" s="3">
        <f>TITRES_STAT!B98</f>
        <v>42432</v>
      </c>
      <c r="B95" s="6">
        <f>TITRES_STAT!C98</f>
        <v>11.9</v>
      </c>
      <c r="C95" s="6">
        <f>TITRES_STAT!D98</f>
        <v>6.6104000000000003</v>
      </c>
      <c r="D95" s="6">
        <f>TITRES_STAT!E98</f>
        <v>0</v>
      </c>
      <c r="E95" s="2">
        <f t="shared" si="4"/>
        <v>0</v>
      </c>
      <c r="F95" s="6" t="str">
        <f t="shared" si="7"/>
        <v>NEUTRAL</v>
      </c>
      <c r="G95" s="6" t="e">
        <f t="shared" si="6"/>
        <v>#DIV/0!</v>
      </c>
      <c r="H95" s="6" t="str">
        <f t="shared" si="5"/>
        <v>NEUTRAL</v>
      </c>
    </row>
    <row r="96" spans="1:8" ht="13.5" x14ac:dyDescent="0.25">
      <c r="A96" s="3">
        <f>TITRES_STAT!B99</f>
        <v>42433</v>
      </c>
      <c r="B96" s="6">
        <f>TITRES_STAT!C99</f>
        <v>11.9</v>
      </c>
      <c r="C96" s="6">
        <f>TITRES_STAT!D99</f>
        <v>6.6104000000000003</v>
      </c>
      <c r="D96" s="6">
        <f>TITRES_STAT!E99</f>
        <v>0</v>
      </c>
      <c r="E96" s="2">
        <f t="shared" si="4"/>
        <v>0</v>
      </c>
      <c r="F96" s="6" t="str">
        <f t="shared" si="7"/>
        <v>NEUTRAL</v>
      </c>
      <c r="G96" s="6" t="e">
        <f t="shared" si="6"/>
        <v>#DIV/0!</v>
      </c>
      <c r="H96" s="6" t="str">
        <f t="shared" si="5"/>
        <v>NEUTRAL</v>
      </c>
    </row>
    <row r="97" spans="1:8" ht="13.5" x14ac:dyDescent="0.25">
      <c r="A97" s="3">
        <f>TITRES_STAT!B100</f>
        <v>42436</v>
      </c>
      <c r="B97" s="6">
        <f>TITRES_STAT!C100</f>
        <v>11.9</v>
      </c>
      <c r="C97" s="6">
        <f>TITRES_STAT!D100</f>
        <v>6.6104000000000003</v>
      </c>
      <c r="D97" s="6">
        <f>TITRES_STAT!E100</f>
        <v>0</v>
      </c>
      <c r="E97" s="2">
        <f t="shared" si="4"/>
        <v>0</v>
      </c>
      <c r="F97" s="6" t="str">
        <f t="shared" si="7"/>
        <v>NEUTRAL</v>
      </c>
      <c r="G97" s="6" t="e">
        <f t="shared" si="6"/>
        <v>#DIV/0!</v>
      </c>
      <c r="H97" s="6" t="str">
        <f t="shared" si="5"/>
        <v>NEUTRAL</v>
      </c>
    </row>
    <row r="98" spans="1:8" ht="13.5" x14ac:dyDescent="0.25">
      <c r="A98" s="3">
        <f>TITRES_STAT!B101</f>
        <v>42437</v>
      </c>
      <c r="B98" s="6">
        <f>TITRES_STAT!C101</f>
        <v>11.9</v>
      </c>
      <c r="C98" s="6">
        <f>TITRES_STAT!D101</f>
        <v>6.6104000000000003</v>
      </c>
      <c r="D98" s="6">
        <f>TITRES_STAT!E101</f>
        <v>0</v>
      </c>
      <c r="E98" s="2">
        <f t="shared" si="4"/>
        <v>0</v>
      </c>
      <c r="F98" s="6" t="str">
        <f t="shared" si="7"/>
        <v>NEUTRAL</v>
      </c>
      <c r="G98" s="6" t="e">
        <f t="shared" si="6"/>
        <v>#DIV/0!</v>
      </c>
      <c r="H98" s="6" t="str">
        <f t="shared" si="5"/>
        <v>NEUTRAL</v>
      </c>
    </row>
    <row r="99" spans="1:8" ht="13.5" x14ac:dyDescent="0.25">
      <c r="A99" s="3">
        <f>TITRES_STAT!B102</f>
        <v>42438</v>
      </c>
      <c r="B99" s="6">
        <f>TITRES_STAT!C102</f>
        <v>11.9</v>
      </c>
      <c r="C99" s="6">
        <f>TITRES_STAT!D102</f>
        <v>6.6104000000000003</v>
      </c>
      <c r="D99" s="6">
        <f>TITRES_STAT!E102</f>
        <v>0</v>
      </c>
      <c r="E99" s="2">
        <f t="shared" si="4"/>
        <v>0</v>
      </c>
      <c r="F99" s="6" t="str">
        <f t="shared" si="7"/>
        <v>NEUTRAL</v>
      </c>
      <c r="G99" s="6" t="e">
        <f t="shared" si="6"/>
        <v>#DIV/0!</v>
      </c>
      <c r="H99" s="6" t="str">
        <f t="shared" si="5"/>
        <v>NEUTRAL</v>
      </c>
    </row>
    <row r="100" spans="1:8" ht="13.5" x14ac:dyDescent="0.25">
      <c r="A100" s="3">
        <f>TITRES_STAT!B103</f>
        <v>42439</v>
      </c>
      <c r="B100" s="6">
        <f>TITRES_STAT!C103</f>
        <v>11.9</v>
      </c>
      <c r="C100" s="6">
        <f>TITRES_STAT!D103</f>
        <v>6.6104000000000003</v>
      </c>
      <c r="D100" s="6">
        <f>TITRES_STAT!E103</f>
        <v>0</v>
      </c>
      <c r="E100" s="2">
        <f t="shared" si="4"/>
        <v>0</v>
      </c>
      <c r="F100" s="6" t="str">
        <f t="shared" si="7"/>
        <v>NEUTRAL</v>
      </c>
      <c r="G100" s="6" t="e">
        <f t="shared" si="6"/>
        <v>#DIV/0!</v>
      </c>
      <c r="H100" s="6" t="str">
        <f t="shared" si="5"/>
        <v>NEUTRAL</v>
      </c>
    </row>
    <row r="101" spans="1:8" ht="13.5" x14ac:dyDescent="0.25">
      <c r="A101" s="3">
        <f>TITRES_STAT!B104</f>
        <v>42440</v>
      </c>
      <c r="B101" s="6">
        <f>TITRES_STAT!C104</f>
        <v>11.9</v>
      </c>
      <c r="C101" s="6">
        <f>TITRES_STAT!D104</f>
        <v>6.6104000000000003</v>
      </c>
      <c r="D101" s="6">
        <f>TITRES_STAT!E104</f>
        <v>0</v>
      </c>
      <c r="E101" s="2">
        <f t="shared" si="4"/>
        <v>0</v>
      </c>
      <c r="F101" s="6" t="str">
        <f t="shared" si="7"/>
        <v>NEUTRAL</v>
      </c>
      <c r="G101" s="6" t="e">
        <f t="shared" si="6"/>
        <v>#DIV/0!</v>
      </c>
      <c r="H101" s="6" t="str">
        <f t="shared" si="5"/>
        <v>NEUTRAL</v>
      </c>
    </row>
    <row r="102" spans="1:8" ht="13.5" x14ac:dyDescent="0.25">
      <c r="A102" s="3">
        <f>TITRES_STAT!B105</f>
        <v>42443</v>
      </c>
      <c r="B102" s="6">
        <f>TITRES_STAT!C105</f>
        <v>11.9</v>
      </c>
      <c r="C102" s="6">
        <f>TITRES_STAT!D105</f>
        <v>6.6104000000000003</v>
      </c>
      <c r="D102" s="6">
        <f>TITRES_STAT!E105</f>
        <v>0</v>
      </c>
      <c r="E102" s="2">
        <f t="shared" si="4"/>
        <v>0</v>
      </c>
      <c r="F102" s="6" t="str">
        <f t="shared" si="7"/>
        <v>NEUTRAL</v>
      </c>
      <c r="G102" s="6" t="e">
        <f t="shared" si="6"/>
        <v>#DIV/0!</v>
      </c>
      <c r="H102" s="6" t="str">
        <f t="shared" si="5"/>
        <v>NEUTRAL</v>
      </c>
    </row>
    <row r="103" spans="1:8" ht="13.5" x14ac:dyDescent="0.25">
      <c r="A103" s="3">
        <f>TITRES_STAT!B106</f>
        <v>42444</v>
      </c>
      <c r="B103" s="6">
        <f>TITRES_STAT!C106</f>
        <v>11.9</v>
      </c>
      <c r="C103" s="6">
        <f>TITRES_STAT!D106</f>
        <v>6.6104000000000003</v>
      </c>
      <c r="D103" s="6">
        <f>TITRES_STAT!E106</f>
        <v>0</v>
      </c>
      <c r="E103" s="2">
        <f t="shared" si="4"/>
        <v>0</v>
      </c>
      <c r="F103" s="6" t="str">
        <f t="shared" si="7"/>
        <v>NEUTRAL</v>
      </c>
      <c r="G103" s="6" t="e">
        <f t="shared" si="6"/>
        <v>#DIV/0!</v>
      </c>
      <c r="H103" s="6" t="str">
        <f t="shared" si="5"/>
        <v>NEUTRAL</v>
      </c>
    </row>
    <row r="104" spans="1:8" ht="13.5" x14ac:dyDescent="0.25">
      <c r="A104" s="3">
        <f>TITRES_STAT!B107</f>
        <v>42445</v>
      </c>
      <c r="B104" s="6">
        <f>TITRES_STAT!C107</f>
        <v>11.9</v>
      </c>
      <c r="C104" s="6">
        <f>TITRES_STAT!D107</f>
        <v>6.6104000000000003</v>
      </c>
      <c r="D104" s="6">
        <f>TITRES_STAT!E107</f>
        <v>0</v>
      </c>
      <c r="E104" s="2">
        <f t="shared" si="4"/>
        <v>0</v>
      </c>
      <c r="F104" s="6" t="str">
        <f t="shared" si="7"/>
        <v>NEUTRAL</v>
      </c>
      <c r="G104" s="6" t="e">
        <f t="shared" si="6"/>
        <v>#DIV/0!</v>
      </c>
      <c r="H104" s="6" t="str">
        <f t="shared" si="5"/>
        <v>NEUTRAL</v>
      </c>
    </row>
    <row r="105" spans="1:8" ht="13.5" x14ac:dyDescent="0.25">
      <c r="A105" s="3">
        <f>TITRES_STAT!B108</f>
        <v>42446</v>
      </c>
      <c r="B105" s="6">
        <f>TITRES_STAT!C108</f>
        <v>11.9</v>
      </c>
      <c r="C105" s="6">
        <f>TITRES_STAT!D108</f>
        <v>6.6104000000000003</v>
      </c>
      <c r="D105" s="6">
        <f>TITRES_STAT!E108</f>
        <v>0</v>
      </c>
      <c r="E105" s="2">
        <f t="shared" si="4"/>
        <v>0</v>
      </c>
      <c r="F105" s="6" t="str">
        <f t="shared" si="7"/>
        <v>NEUTRAL</v>
      </c>
      <c r="G105" s="6" t="e">
        <f t="shared" si="6"/>
        <v>#DIV/0!</v>
      </c>
      <c r="H105" s="6" t="str">
        <f t="shared" si="5"/>
        <v>NEUTRAL</v>
      </c>
    </row>
    <row r="106" spans="1:8" ht="13.5" x14ac:dyDescent="0.25">
      <c r="A106" s="3">
        <f>TITRES_STAT!B109</f>
        <v>42447</v>
      </c>
      <c r="B106" s="6">
        <f>TITRES_STAT!C109</f>
        <v>11.9</v>
      </c>
      <c r="C106" s="6">
        <f>TITRES_STAT!D109</f>
        <v>6.6104000000000003</v>
      </c>
      <c r="D106" s="6">
        <f>TITRES_STAT!E109</f>
        <v>0</v>
      </c>
      <c r="E106" s="2">
        <f t="shared" si="4"/>
        <v>0</v>
      </c>
      <c r="F106" s="6" t="str">
        <f t="shared" si="7"/>
        <v>NEUTRAL</v>
      </c>
      <c r="G106" s="6" t="e">
        <f t="shared" si="6"/>
        <v>#DIV/0!</v>
      </c>
      <c r="H106" s="6" t="str">
        <f t="shared" si="5"/>
        <v>NEUTRAL</v>
      </c>
    </row>
    <row r="107" spans="1:8" ht="13.5" x14ac:dyDescent="0.25">
      <c r="A107" s="3">
        <f>TITRES_STAT!B110</f>
        <v>42450</v>
      </c>
      <c r="B107" s="6">
        <f>TITRES_STAT!C110</f>
        <v>11.9</v>
      </c>
      <c r="C107" s="6">
        <f>TITRES_STAT!D110</f>
        <v>6.6104000000000003</v>
      </c>
      <c r="D107" s="6">
        <f>TITRES_STAT!E110</f>
        <v>0</v>
      </c>
      <c r="E107" s="2">
        <f t="shared" si="4"/>
        <v>0</v>
      </c>
      <c r="F107" s="6" t="str">
        <f t="shared" si="7"/>
        <v>NEUTRAL</v>
      </c>
      <c r="G107" s="6" t="e">
        <f t="shared" si="6"/>
        <v>#DIV/0!</v>
      </c>
      <c r="H107" s="6" t="str">
        <f t="shared" si="5"/>
        <v>NEUTRAL</v>
      </c>
    </row>
    <row r="108" spans="1:8" ht="13.5" x14ac:dyDescent="0.25">
      <c r="A108" s="3">
        <f>TITRES_STAT!B111</f>
        <v>42451</v>
      </c>
      <c r="B108" s="6">
        <f>TITRES_STAT!C111</f>
        <v>11.9</v>
      </c>
      <c r="C108" s="6">
        <f>TITRES_STAT!D111</f>
        <v>6.6104000000000003</v>
      </c>
      <c r="D108" s="6">
        <f>TITRES_STAT!E111</f>
        <v>0</v>
      </c>
      <c r="E108" s="2">
        <f t="shared" si="4"/>
        <v>0</v>
      </c>
      <c r="F108" s="6" t="str">
        <f t="shared" si="7"/>
        <v>NEUTRAL</v>
      </c>
      <c r="G108" s="6" t="e">
        <f t="shared" si="6"/>
        <v>#DIV/0!</v>
      </c>
      <c r="H108" s="6" t="str">
        <f t="shared" si="5"/>
        <v>NEUTRAL</v>
      </c>
    </row>
    <row r="109" spans="1:8" ht="13.5" x14ac:dyDescent="0.25">
      <c r="A109" s="3">
        <f>TITRES_STAT!B112</f>
        <v>42452</v>
      </c>
      <c r="B109" s="6">
        <f>TITRES_STAT!C112</f>
        <v>11.9</v>
      </c>
      <c r="C109" s="6">
        <f>TITRES_STAT!D112</f>
        <v>6.6104000000000003</v>
      </c>
      <c r="D109" s="6">
        <f>TITRES_STAT!E112</f>
        <v>0</v>
      </c>
      <c r="E109" s="2">
        <f t="shared" si="4"/>
        <v>0</v>
      </c>
      <c r="F109" s="6" t="str">
        <f t="shared" si="7"/>
        <v>NEUTRAL</v>
      </c>
      <c r="G109" s="6" t="e">
        <f t="shared" si="6"/>
        <v>#DIV/0!</v>
      </c>
      <c r="H109" s="6" t="str">
        <f t="shared" si="5"/>
        <v>NEUTRAL</v>
      </c>
    </row>
    <row r="110" spans="1:8" ht="13.5" x14ac:dyDescent="0.25">
      <c r="A110" s="3">
        <f>TITRES_STAT!B113</f>
        <v>42453</v>
      </c>
      <c r="B110" s="6">
        <f>TITRES_STAT!C113</f>
        <v>11.9</v>
      </c>
      <c r="C110" s="6">
        <f>TITRES_STAT!D113</f>
        <v>6.6104000000000003</v>
      </c>
      <c r="D110" s="6">
        <f>TITRES_STAT!E113</f>
        <v>0</v>
      </c>
      <c r="E110" s="2">
        <f t="shared" si="4"/>
        <v>0</v>
      </c>
      <c r="F110" s="6" t="str">
        <f t="shared" si="7"/>
        <v>NEUTRAL</v>
      </c>
      <c r="G110" s="6" t="e">
        <f t="shared" si="6"/>
        <v>#DIV/0!</v>
      </c>
      <c r="H110" s="6" t="str">
        <f t="shared" si="5"/>
        <v>NEUTRAL</v>
      </c>
    </row>
    <row r="111" spans="1:8" ht="13.5" x14ac:dyDescent="0.25">
      <c r="A111" s="3">
        <f>TITRES_STAT!B114</f>
        <v>42454</v>
      </c>
      <c r="B111" s="6">
        <f>TITRES_STAT!C114</f>
        <v>11.9</v>
      </c>
      <c r="C111" s="6">
        <f>TITRES_STAT!D114</f>
        <v>6.6104000000000003</v>
      </c>
      <c r="D111" s="6">
        <f>TITRES_STAT!E114</f>
        <v>0</v>
      </c>
      <c r="E111" s="2">
        <f t="shared" si="4"/>
        <v>0</v>
      </c>
      <c r="F111" s="6" t="str">
        <f t="shared" si="7"/>
        <v>NEUTRAL</v>
      </c>
      <c r="G111" s="6" t="e">
        <f t="shared" si="6"/>
        <v>#DIV/0!</v>
      </c>
      <c r="H111" s="6" t="str">
        <f t="shared" si="5"/>
        <v>NEUTRAL</v>
      </c>
    </row>
    <row r="112" spans="1:8" ht="13.5" x14ac:dyDescent="0.25">
      <c r="A112" s="3">
        <f>TITRES_STAT!B115</f>
        <v>42457</v>
      </c>
      <c r="B112" s="6">
        <f>TITRES_STAT!C115</f>
        <v>11.9</v>
      </c>
      <c r="C112" s="6">
        <f>TITRES_STAT!D115</f>
        <v>6.6104000000000003</v>
      </c>
      <c r="D112" s="6">
        <f>TITRES_STAT!E115</f>
        <v>0</v>
      </c>
      <c r="E112" s="2">
        <f t="shared" si="4"/>
        <v>0</v>
      </c>
      <c r="F112" s="6" t="str">
        <f t="shared" si="7"/>
        <v>NEUTRAL</v>
      </c>
      <c r="G112" s="6" t="e">
        <f t="shared" si="6"/>
        <v>#DIV/0!</v>
      </c>
      <c r="H112" s="6" t="str">
        <f t="shared" si="5"/>
        <v>NEUTRAL</v>
      </c>
    </row>
    <row r="113" spans="1:8" ht="13.5" x14ac:dyDescent="0.25">
      <c r="A113" s="3">
        <f>TITRES_STAT!B116</f>
        <v>42458</v>
      </c>
      <c r="B113" s="6">
        <f>TITRES_STAT!C116</f>
        <v>11.9</v>
      </c>
      <c r="C113" s="6">
        <f>TITRES_STAT!D116</f>
        <v>6.6104000000000003</v>
      </c>
      <c r="D113" s="6">
        <f>TITRES_STAT!E116</f>
        <v>0</v>
      </c>
      <c r="E113" s="2">
        <f t="shared" si="4"/>
        <v>0</v>
      </c>
      <c r="F113" s="6" t="str">
        <f t="shared" si="7"/>
        <v>NEUTRAL</v>
      </c>
      <c r="G113" s="6" t="e">
        <f t="shared" si="6"/>
        <v>#DIV/0!</v>
      </c>
      <c r="H113" s="6" t="str">
        <f t="shared" si="5"/>
        <v>NEUTRAL</v>
      </c>
    </row>
    <row r="114" spans="1:8" ht="13.5" x14ac:dyDescent="0.25">
      <c r="A114" s="3">
        <f>TITRES_STAT!B117</f>
        <v>42459</v>
      </c>
      <c r="B114" s="6">
        <f>TITRES_STAT!C117</f>
        <v>11.9</v>
      </c>
      <c r="C114" s="6">
        <f>TITRES_STAT!D117</f>
        <v>6.6104000000000003</v>
      </c>
      <c r="D114" s="6">
        <f>TITRES_STAT!E117</f>
        <v>0</v>
      </c>
      <c r="E114" s="2">
        <f t="shared" si="4"/>
        <v>0</v>
      </c>
      <c r="F114" s="6" t="str">
        <f t="shared" si="7"/>
        <v>NEUTRAL</v>
      </c>
      <c r="G114" s="6" t="e">
        <f t="shared" si="6"/>
        <v>#DIV/0!</v>
      </c>
      <c r="H114" s="6" t="str">
        <f t="shared" si="5"/>
        <v>NEUTRAL</v>
      </c>
    </row>
    <row r="115" spans="1:8" ht="13.5" x14ac:dyDescent="0.25">
      <c r="A115" s="3">
        <f>TITRES_STAT!B118</f>
        <v>42460</v>
      </c>
      <c r="B115" s="6">
        <f>TITRES_STAT!C118</f>
        <v>11.9</v>
      </c>
      <c r="C115" s="6">
        <f>TITRES_STAT!D118</f>
        <v>6.6104000000000003</v>
      </c>
      <c r="D115" s="6">
        <f>TITRES_STAT!E118</f>
        <v>0</v>
      </c>
      <c r="E115" s="2">
        <f t="shared" si="4"/>
        <v>0</v>
      </c>
      <c r="F115" s="6" t="str">
        <f t="shared" si="7"/>
        <v>NEUTRAL</v>
      </c>
      <c r="G115" s="6" t="e">
        <f t="shared" si="6"/>
        <v>#DIV/0!</v>
      </c>
      <c r="H115" s="6" t="str">
        <f t="shared" si="5"/>
        <v>NEUTRAL</v>
      </c>
    </row>
    <row r="116" spans="1:8" ht="13.5" x14ac:dyDescent="0.25">
      <c r="A116" s="3">
        <f>TITRES_STAT!B119</f>
        <v>42461</v>
      </c>
      <c r="B116" s="6">
        <f>TITRES_STAT!C119</f>
        <v>11.9</v>
      </c>
      <c r="C116" s="6">
        <f>TITRES_STAT!D119</f>
        <v>6.6104000000000003</v>
      </c>
      <c r="D116" s="6">
        <f>TITRES_STAT!E119</f>
        <v>0</v>
      </c>
      <c r="E116" s="2">
        <f t="shared" si="4"/>
        <v>0</v>
      </c>
      <c r="F116" s="6" t="str">
        <f t="shared" si="7"/>
        <v>NEUTRAL</v>
      </c>
      <c r="G116" s="6" t="e">
        <f t="shared" si="6"/>
        <v>#DIV/0!</v>
      </c>
      <c r="H116" s="6" t="str">
        <f t="shared" si="5"/>
        <v>NEUTRAL</v>
      </c>
    </row>
    <row r="117" spans="1:8" ht="13.5" x14ac:dyDescent="0.25">
      <c r="A117" s="3">
        <f>TITRES_STAT!B120</f>
        <v>42464</v>
      </c>
      <c r="B117" s="6">
        <f>TITRES_STAT!C120</f>
        <v>11.9</v>
      </c>
      <c r="C117" s="6">
        <f>TITRES_STAT!D120</f>
        <v>6.6104000000000003</v>
      </c>
      <c r="D117" s="6">
        <f>TITRES_STAT!E120</f>
        <v>0</v>
      </c>
      <c r="E117" s="2">
        <f t="shared" si="4"/>
        <v>0</v>
      </c>
      <c r="F117" s="6" t="str">
        <f t="shared" si="7"/>
        <v>NEUTRAL</v>
      </c>
      <c r="G117" s="6" t="e">
        <f t="shared" si="6"/>
        <v>#DIV/0!</v>
      </c>
      <c r="H117" s="6" t="str">
        <f t="shared" si="5"/>
        <v>NEUTRAL</v>
      </c>
    </row>
    <row r="118" spans="1:8" ht="13.5" x14ac:dyDescent="0.25">
      <c r="A118" s="3">
        <f>TITRES_STAT!B121</f>
        <v>42465</v>
      </c>
      <c r="B118" s="6">
        <f>TITRES_STAT!C121</f>
        <v>11.9</v>
      </c>
      <c r="C118" s="6">
        <f>TITRES_STAT!D121</f>
        <v>6.6104000000000003</v>
      </c>
      <c r="D118" s="6">
        <f>TITRES_STAT!E121</f>
        <v>0</v>
      </c>
      <c r="E118" s="2">
        <f t="shared" si="4"/>
        <v>0</v>
      </c>
      <c r="F118" s="6" t="str">
        <f t="shared" si="7"/>
        <v>NEUTRAL</v>
      </c>
      <c r="G118" s="6" t="e">
        <f t="shared" si="6"/>
        <v>#DIV/0!</v>
      </c>
      <c r="H118" s="6" t="str">
        <f t="shared" si="5"/>
        <v>NEUTRAL</v>
      </c>
    </row>
    <row r="119" spans="1:8" ht="13.5" x14ac:dyDescent="0.25">
      <c r="A119" s="3">
        <f>TITRES_STAT!B122</f>
        <v>42466</v>
      </c>
      <c r="B119" s="6">
        <f>TITRES_STAT!C122</f>
        <v>11.9</v>
      </c>
      <c r="C119" s="6">
        <f>TITRES_STAT!D122</f>
        <v>6.6104000000000003</v>
      </c>
      <c r="D119" s="6">
        <f>TITRES_STAT!E122</f>
        <v>0</v>
      </c>
      <c r="E119" s="2">
        <f t="shared" si="4"/>
        <v>0</v>
      </c>
      <c r="F119" s="6" t="str">
        <f t="shared" si="7"/>
        <v>NEUTRAL</v>
      </c>
      <c r="G119" s="6" t="e">
        <f t="shared" si="6"/>
        <v>#DIV/0!</v>
      </c>
      <c r="H119" s="6" t="str">
        <f t="shared" si="5"/>
        <v>NEUTRAL</v>
      </c>
    </row>
    <row r="120" spans="1:8" ht="13.5" x14ac:dyDescent="0.25">
      <c r="A120" s="3">
        <f>TITRES_STAT!B123</f>
        <v>42467</v>
      </c>
      <c r="B120" s="6">
        <f>TITRES_STAT!C123</f>
        <v>11.9</v>
      </c>
      <c r="C120" s="6">
        <f>TITRES_STAT!D123</f>
        <v>6.6104000000000003</v>
      </c>
      <c r="D120" s="6">
        <f>TITRES_STAT!E123</f>
        <v>0</v>
      </c>
      <c r="E120" s="2">
        <f t="shared" si="4"/>
        <v>0</v>
      </c>
      <c r="F120" s="6" t="str">
        <f t="shared" si="7"/>
        <v>NEUTRAL</v>
      </c>
      <c r="G120" s="6" t="e">
        <f t="shared" si="6"/>
        <v>#DIV/0!</v>
      </c>
      <c r="H120" s="6" t="str">
        <f t="shared" si="5"/>
        <v>NEUTRAL</v>
      </c>
    </row>
    <row r="121" spans="1:8" ht="13.5" x14ac:dyDescent="0.25">
      <c r="A121" s="3">
        <f>TITRES_STAT!B124</f>
        <v>42468</v>
      </c>
      <c r="B121" s="6">
        <f>TITRES_STAT!C124</f>
        <v>11.9</v>
      </c>
      <c r="C121" s="6">
        <f>TITRES_STAT!D124</f>
        <v>6.6104000000000003</v>
      </c>
      <c r="D121" s="6">
        <f>TITRES_STAT!E124</f>
        <v>0</v>
      </c>
      <c r="E121" s="2">
        <f t="shared" si="4"/>
        <v>0</v>
      </c>
      <c r="F121" s="6" t="str">
        <f t="shared" si="7"/>
        <v>NEUTRAL</v>
      </c>
      <c r="G121" s="6" t="e">
        <f t="shared" si="6"/>
        <v>#DIV/0!</v>
      </c>
      <c r="H121" s="6" t="str">
        <f t="shared" si="5"/>
        <v>NEUTRAL</v>
      </c>
    </row>
    <row r="122" spans="1:8" ht="13.5" x14ac:dyDescent="0.25">
      <c r="A122" s="3">
        <f>TITRES_STAT!B125</f>
        <v>42471</v>
      </c>
      <c r="B122" s="6">
        <f>TITRES_STAT!C125</f>
        <v>11.9</v>
      </c>
      <c r="C122" s="6">
        <f>TITRES_STAT!D125</f>
        <v>6.6104000000000003</v>
      </c>
      <c r="D122" s="6">
        <f>TITRES_STAT!E125</f>
        <v>0</v>
      </c>
      <c r="E122" s="2">
        <f t="shared" si="4"/>
        <v>0</v>
      </c>
      <c r="F122" s="6" t="str">
        <f t="shared" si="7"/>
        <v>NEUTRAL</v>
      </c>
      <c r="G122" s="6" t="e">
        <f t="shared" si="6"/>
        <v>#DIV/0!</v>
      </c>
      <c r="H122" s="6" t="str">
        <f t="shared" si="5"/>
        <v>NEUTRAL</v>
      </c>
    </row>
    <row r="123" spans="1:8" ht="13.5" x14ac:dyDescent="0.25">
      <c r="A123" s="3">
        <f>TITRES_STAT!B126</f>
        <v>42472</v>
      </c>
      <c r="B123" s="6">
        <f>TITRES_STAT!C126</f>
        <v>11.9</v>
      </c>
      <c r="C123" s="6">
        <f>TITRES_STAT!D126</f>
        <v>6.6104000000000003</v>
      </c>
      <c r="D123" s="6">
        <f>TITRES_STAT!E126</f>
        <v>0</v>
      </c>
      <c r="E123" s="2">
        <f t="shared" si="4"/>
        <v>0</v>
      </c>
      <c r="F123" s="6" t="str">
        <f t="shared" si="7"/>
        <v>NEUTRAL</v>
      </c>
      <c r="G123" s="6" t="e">
        <f t="shared" si="6"/>
        <v>#DIV/0!</v>
      </c>
      <c r="H123" s="6" t="str">
        <f t="shared" si="5"/>
        <v>NEUTRAL</v>
      </c>
    </row>
    <row r="124" spans="1:8" ht="13.5" x14ac:dyDescent="0.25">
      <c r="A124" s="3">
        <f>TITRES_STAT!B127</f>
        <v>42473</v>
      </c>
      <c r="B124" s="6">
        <f>TITRES_STAT!C127</f>
        <v>11.9</v>
      </c>
      <c r="C124" s="6">
        <f>TITRES_STAT!D127</f>
        <v>6.6104000000000003</v>
      </c>
      <c r="D124" s="6">
        <f>TITRES_STAT!E127</f>
        <v>0</v>
      </c>
      <c r="E124" s="2">
        <f t="shared" si="4"/>
        <v>0</v>
      </c>
      <c r="F124" s="6" t="str">
        <f t="shared" si="7"/>
        <v>NEUTRAL</v>
      </c>
      <c r="G124" s="6" t="e">
        <f t="shared" si="6"/>
        <v>#DIV/0!</v>
      </c>
      <c r="H124" s="6" t="str">
        <f t="shared" si="5"/>
        <v>NEUTRAL</v>
      </c>
    </row>
    <row r="125" spans="1:8" ht="13.5" x14ac:dyDescent="0.25">
      <c r="A125" s="3">
        <f>TITRES_STAT!B128</f>
        <v>42474</v>
      </c>
      <c r="B125" s="6">
        <f>TITRES_STAT!C128</f>
        <v>11.9</v>
      </c>
      <c r="C125" s="6">
        <f>TITRES_STAT!D128</f>
        <v>6.6104000000000003</v>
      </c>
      <c r="D125" s="6">
        <f>TITRES_STAT!E128</f>
        <v>0</v>
      </c>
      <c r="E125" s="2">
        <f t="shared" si="4"/>
        <v>0</v>
      </c>
      <c r="F125" s="6" t="str">
        <f t="shared" si="7"/>
        <v>NEUTRAL</v>
      </c>
      <c r="G125" s="6" t="e">
        <f t="shared" si="6"/>
        <v>#DIV/0!</v>
      </c>
      <c r="H125" s="6" t="str">
        <f t="shared" si="5"/>
        <v>NEUTRAL</v>
      </c>
    </row>
    <row r="126" spans="1:8" ht="13.5" x14ac:dyDescent="0.25">
      <c r="A126" s="3">
        <f>TITRES_STAT!B129</f>
        <v>42475</v>
      </c>
      <c r="B126" s="6">
        <f>TITRES_STAT!C129</f>
        <v>11.9</v>
      </c>
      <c r="C126" s="6">
        <f>TITRES_STAT!D129</f>
        <v>6.6104000000000003</v>
      </c>
      <c r="D126" s="6">
        <f>TITRES_STAT!E129</f>
        <v>0</v>
      </c>
      <c r="E126" s="2">
        <f t="shared" si="4"/>
        <v>0</v>
      </c>
      <c r="F126" s="6" t="str">
        <f t="shared" si="7"/>
        <v>NEUTRAL</v>
      </c>
      <c r="G126" s="6" t="e">
        <f t="shared" si="6"/>
        <v>#DIV/0!</v>
      </c>
      <c r="H126" s="6" t="str">
        <f t="shared" si="5"/>
        <v>NEUTRAL</v>
      </c>
    </row>
    <row r="127" spans="1:8" ht="13.5" x14ac:dyDescent="0.25">
      <c r="A127" s="3">
        <f>TITRES_STAT!B130</f>
        <v>42478</v>
      </c>
      <c r="B127" s="6">
        <f>TITRES_STAT!C130</f>
        <v>11.9</v>
      </c>
      <c r="C127" s="6">
        <f>TITRES_STAT!D130</f>
        <v>6.6104000000000003</v>
      </c>
      <c r="D127" s="6">
        <f>TITRES_STAT!E130</f>
        <v>0</v>
      </c>
      <c r="E127" s="2">
        <f t="shared" si="4"/>
        <v>0</v>
      </c>
      <c r="F127" s="6" t="str">
        <f t="shared" si="7"/>
        <v>NEUTRAL</v>
      </c>
      <c r="G127" s="6" t="e">
        <f t="shared" si="6"/>
        <v>#DIV/0!</v>
      </c>
      <c r="H127" s="6" t="str">
        <f t="shared" si="5"/>
        <v>NEUTRAL</v>
      </c>
    </row>
    <row r="128" spans="1:8" ht="13.5" x14ac:dyDescent="0.25">
      <c r="A128" s="3">
        <f>TITRES_STAT!B131</f>
        <v>42479</v>
      </c>
      <c r="B128" s="6">
        <f>TITRES_STAT!C131</f>
        <v>11.9</v>
      </c>
      <c r="C128" s="6">
        <f>TITRES_STAT!D131</f>
        <v>6.6104000000000003</v>
      </c>
      <c r="D128" s="6">
        <f>TITRES_STAT!E131</f>
        <v>0</v>
      </c>
      <c r="E128" s="2">
        <f t="shared" si="4"/>
        <v>0</v>
      </c>
      <c r="F128" s="6" t="str">
        <f t="shared" si="7"/>
        <v>NEUTRAL</v>
      </c>
      <c r="G128" s="6" t="e">
        <f t="shared" si="6"/>
        <v>#DIV/0!</v>
      </c>
      <c r="H128" s="6" t="str">
        <f t="shared" si="5"/>
        <v>NEUTRAL</v>
      </c>
    </row>
    <row r="129" spans="1:8" ht="13.5" x14ac:dyDescent="0.25">
      <c r="A129" s="3">
        <f>TITRES_STAT!B132</f>
        <v>42480</v>
      </c>
      <c r="B129" s="6">
        <f>TITRES_STAT!C132</f>
        <v>11.9</v>
      </c>
      <c r="C129" s="6">
        <f>TITRES_STAT!D132</f>
        <v>6.6104000000000003</v>
      </c>
      <c r="D129" s="6">
        <f>TITRES_STAT!E132</f>
        <v>0</v>
      </c>
      <c r="E129" s="2">
        <f t="shared" si="4"/>
        <v>0</v>
      </c>
      <c r="F129" s="6" t="str">
        <f t="shared" si="7"/>
        <v>NEUTRAL</v>
      </c>
      <c r="G129" s="6" t="e">
        <f t="shared" si="6"/>
        <v>#DIV/0!</v>
      </c>
      <c r="H129" s="6" t="str">
        <f t="shared" si="5"/>
        <v>NEUTRAL</v>
      </c>
    </row>
    <row r="130" spans="1:8" ht="13.5" x14ac:dyDescent="0.25">
      <c r="A130" s="3">
        <f>TITRES_STAT!B133</f>
        <v>42481</v>
      </c>
      <c r="B130" s="6">
        <f>TITRES_STAT!C133</f>
        <v>11.9</v>
      </c>
      <c r="C130" s="6">
        <f>TITRES_STAT!D133</f>
        <v>6.6104000000000003</v>
      </c>
      <c r="D130" s="6">
        <f>TITRES_STAT!E133</f>
        <v>0</v>
      </c>
      <c r="E130" s="2">
        <f t="shared" si="4"/>
        <v>0</v>
      </c>
      <c r="F130" s="6" t="str">
        <f t="shared" si="7"/>
        <v>NEUTRAL</v>
      </c>
      <c r="G130" s="6" t="e">
        <f t="shared" si="6"/>
        <v>#DIV/0!</v>
      </c>
      <c r="H130" s="6" t="str">
        <f t="shared" si="5"/>
        <v>NEUTRAL</v>
      </c>
    </row>
    <row r="131" spans="1:8" ht="13.5" x14ac:dyDescent="0.25">
      <c r="A131" s="3">
        <f>TITRES_STAT!B134</f>
        <v>42482</v>
      </c>
      <c r="B131" s="6">
        <f>TITRES_STAT!C134</f>
        <v>11.9</v>
      </c>
      <c r="C131" s="6">
        <f>TITRES_STAT!D134</f>
        <v>6.6104000000000003</v>
      </c>
      <c r="D131" s="6">
        <f>TITRES_STAT!E134</f>
        <v>0</v>
      </c>
      <c r="E131" s="2">
        <f t="shared" si="4"/>
        <v>0</v>
      </c>
      <c r="F131" s="6" t="str">
        <f t="shared" si="7"/>
        <v>NEUTRAL</v>
      </c>
      <c r="G131" s="6" t="e">
        <f t="shared" si="6"/>
        <v>#DIV/0!</v>
      </c>
      <c r="H131" s="6" t="str">
        <f t="shared" si="5"/>
        <v>NEUTRAL</v>
      </c>
    </row>
    <row r="132" spans="1:8" ht="13.5" x14ac:dyDescent="0.25">
      <c r="A132" s="3">
        <f>TITRES_STAT!B135</f>
        <v>42485</v>
      </c>
      <c r="B132" s="6">
        <f>TITRES_STAT!C135</f>
        <v>11.9</v>
      </c>
      <c r="C132" s="6">
        <f>TITRES_STAT!D135</f>
        <v>6.6104000000000003</v>
      </c>
      <c r="D132" s="6">
        <f>TITRES_STAT!E135</f>
        <v>0</v>
      </c>
      <c r="E132" s="2">
        <f t="shared" ref="E132:E195" si="8">IF(B132&gt;B131, E131+D132, IF(B132&lt;B131, E131-D132, E131))</f>
        <v>0</v>
      </c>
      <c r="F132" s="6" t="str">
        <f t="shared" si="7"/>
        <v>NEUTRAL</v>
      </c>
      <c r="G132" s="6" t="e">
        <f t="shared" si="6"/>
        <v>#DIV/0!</v>
      </c>
      <c r="H132" s="6" t="str">
        <f t="shared" si="5"/>
        <v>NEUTRAL</v>
      </c>
    </row>
    <row r="133" spans="1:8" ht="13.5" x14ac:dyDescent="0.25">
      <c r="A133" s="3">
        <f>TITRES_STAT!B136</f>
        <v>42486</v>
      </c>
      <c r="B133" s="6">
        <f>TITRES_STAT!C136</f>
        <v>11.9</v>
      </c>
      <c r="C133" s="6">
        <f>TITRES_STAT!D136</f>
        <v>6.6104000000000003</v>
      </c>
      <c r="D133" s="6">
        <f>TITRES_STAT!E136</f>
        <v>0</v>
      </c>
      <c r="E133" s="2">
        <f t="shared" si="8"/>
        <v>0</v>
      </c>
      <c r="F133" s="6" t="str">
        <f t="shared" si="7"/>
        <v>NEUTRAL</v>
      </c>
      <c r="G133" s="6" t="e">
        <f t="shared" si="6"/>
        <v>#DIV/0!</v>
      </c>
      <c r="H133" s="6" t="str">
        <f t="shared" si="5"/>
        <v>NEUTRAL</v>
      </c>
    </row>
    <row r="134" spans="1:8" ht="13.5" x14ac:dyDescent="0.25">
      <c r="A134" s="3">
        <f>TITRES_STAT!B137</f>
        <v>42487</v>
      </c>
      <c r="B134" s="6">
        <f>TITRES_STAT!C137</f>
        <v>11.9</v>
      </c>
      <c r="C134" s="6">
        <f>TITRES_STAT!D137</f>
        <v>6.6104000000000003</v>
      </c>
      <c r="D134" s="6">
        <f>TITRES_STAT!E137</f>
        <v>0</v>
      </c>
      <c r="E134" s="2">
        <f t="shared" si="8"/>
        <v>0</v>
      </c>
      <c r="F134" s="6" t="str">
        <f t="shared" si="7"/>
        <v>NEUTRAL</v>
      </c>
      <c r="G134" s="6" t="e">
        <f t="shared" si="6"/>
        <v>#DIV/0!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42488</v>
      </c>
      <c r="B135" s="6">
        <f>TITRES_STAT!C138</f>
        <v>11.8</v>
      </c>
      <c r="C135" s="6">
        <f>TITRES_STAT!D138</f>
        <v>6.5548999999999999</v>
      </c>
      <c r="D135" s="6">
        <f>TITRES_STAT!E138</f>
        <v>0</v>
      </c>
      <c r="E135" s="2">
        <f t="shared" si="8"/>
        <v>0</v>
      </c>
      <c r="F135" s="6" t="str">
        <f t="shared" si="7"/>
        <v>NEUTRAL</v>
      </c>
      <c r="G135" s="6" t="e">
        <f t="shared" ref="G135:G198" si="10">IF((E135-E130)/E130 &gt; 0.02, "STRONG",
 IF((E135-E130)/E130 &lt; -0.02, "WEAK", "NEUTRAL"))</f>
        <v>#DIV/0!</v>
      </c>
      <c r="H135" s="6" t="str">
        <f t="shared" si="9"/>
        <v>NEUTRAL</v>
      </c>
    </row>
    <row r="136" spans="1:8" ht="13.5" x14ac:dyDescent="0.25">
      <c r="A136" s="3">
        <f>TITRES_STAT!B139</f>
        <v>42489</v>
      </c>
      <c r="B136" s="6">
        <f>TITRES_STAT!C139</f>
        <v>11.8</v>
      </c>
      <c r="C136" s="6">
        <f>TITRES_STAT!D139</f>
        <v>6.5548999999999999</v>
      </c>
      <c r="D136" s="6">
        <f>TITRES_STAT!E139</f>
        <v>0</v>
      </c>
      <c r="E136" s="2">
        <f t="shared" si="8"/>
        <v>0</v>
      </c>
      <c r="F136" s="6" t="str">
        <f t="shared" ref="F136:F199" si="11">IF(E136&gt;E131,"BULLISH",IF(E136&lt;E131,"BEARISH","NEUTRAL"))</f>
        <v>NEUTRAL</v>
      </c>
      <c r="G136" s="6" t="e">
        <f t="shared" si="10"/>
        <v>#DIV/0!</v>
      </c>
      <c r="H136" s="6" t="str">
        <f t="shared" si="9"/>
        <v>NEUTRAL</v>
      </c>
    </row>
    <row r="137" spans="1:8" ht="13.5" x14ac:dyDescent="0.25">
      <c r="A137" s="3">
        <f>TITRES_STAT!B140</f>
        <v>42492</v>
      </c>
      <c r="B137" s="6">
        <f>TITRES_STAT!C140</f>
        <v>11.8</v>
      </c>
      <c r="C137" s="6">
        <f>TITRES_STAT!D140</f>
        <v>6.5548999999999999</v>
      </c>
      <c r="D137" s="6">
        <f>TITRES_STAT!E140</f>
        <v>0</v>
      </c>
      <c r="E137" s="2">
        <f t="shared" si="8"/>
        <v>0</v>
      </c>
      <c r="F137" s="6" t="str">
        <f t="shared" si="11"/>
        <v>NEUTRAL</v>
      </c>
      <c r="G137" s="6" t="e">
        <f t="shared" si="10"/>
        <v>#DIV/0!</v>
      </c>
      <c r="H137" s="6" t="str">
        <f t="shared" si="9"/>
        <v>NEUTRAL</v>
      </c>
    </row>
    <row r="138" spans="1:8" ht="13.5" x14ac:dyDescent="0.25">
      <c r="A138" s="3">
        <f>TITRES_STAT!B141</f>
        <v>42493</v>
      </c>
      <c r="B138" s="6">
        <f>TITRES_STAT!C141</f>
        <v>11.8</v>
      </c>
      <c r="C138" s="6">
        <f>TITRES_STAT!D141</f>
        <v>6.5548999999999999</v>
      </c>
      <c r="D138" s="6">
        <f>TITRES_STAT!E141</f>
        <v>0</v>
      </c>
      <c r="E138" s="2">
        <f t="shared" si="8"/>
        <v>0</v>
      </c>
      <c r="F138" s="6" t="str">
        <f t="shared" si="11"/>
        <v>NEUTRAL</v>
      </c>
      <c r="G138" s="6" t="e">
        <f t="shared" si="10"/>
        <v>#DIV/0!</v>
      </c>
      <c r="H138" s="6" t="str">
        <f t="shared" si="9"/>
        <v>NEUTRAL</v>
      </c>
    </row>
    <row r="139" spans="1:8" ht="13.5" x14ac:dyDescent="0.25">
      <c r="A139" s="3">
        <f>TITRES_STAT!B142</f>
        <v>42494</v>
      </c>
      <c r="B139" s="6">
        <f>TITRES_STAT!C142</f>
        <v>13.6</v>
      </c>
      <c r="C139" s="6">
        <f>TITRES_STAT!D142</f>
        <v>7.5548000000000002</v>
      </c>
      <c r="D139" s="6">
        <f>TITRES_STAT!E142</f>
        <v>474138</v>
      </c>
      <c r="E139" s="2">
        <f t="shared" si="8"/>
        <v>474138</v>
      </c>
      <c r="F139" s="6" t="str">
        <f t="shared" si="11"/>
        <v>BULLISH</v>
      </c>
      <c r="G139" s="6" t="e">
        <f t="shared" si="10"/>
        <v>#DIV/0!</v>
      </c>
      <c r="H139" s="6" t="str">
        <f t="shared" si="9"/>
        <v>CONFIRMED BULLISH</v>
      </c>
    </row>
    <row r="140" spans="1:8" ht="13.5" x14ac:dyDescent="0.25">
      <c r="A140" s="3">
        <f>TITRES_STAT!B143</f>
        <v>42495</v>
      </c>
      <c r="B140" s="6">
        <f>TITRES_STAT!C143</f>
        <v>13.75</v>
      </c>
      <c r="C140" s="6">
        <f>TITRES_STAT!D143</f>
        <v>7.6380999999999997</v>
      </c>
      <c r="D140" s="6">
        <f>TITRES_STAT!E143</f>
        <v>114549</v>
      </c>
      <c r="E140" s="2">
        <f t="shared" si="8"/>
        <v>588687</v>
      </c>
      <c r="F140" s="6" t="str">
        <f t="shared" si="11"/>
        <v>BULLISH</v>
      </c>
      <c r="G140" s="6" t="e">
        <f t="shared" si="10"/>
        <v>#DIV/0!</v>
      </c>
      <c r="H140" s="6" t="str">
        <f t="shared" si="9"/>
        <v>CONFIRMED BULLISH</v>
      </c>
    </row>
    <row r="141" spans="1:8" ht="13.5" x14ac:dyDescent="0.25">
      <c r="A141" s="3">
        <f>TITRES_STAT!B144</f>
        <v>42496</v>
      </c>
      <c r="B141" s="6">
        <f>TITRES_STAT!C144</f>
        <v>13.99</v>
      </c>
      <c r="C141" s="6">
        <f>TITRES_STAT!D144</f>
        <v>7.7713999999999999</v>
      </c>
      <c r="D141" s="6">
        <f>TITRES_STAT!E144</f>
        <v>107903</v>
      </c>
      <c r="E141" s="2">
        <f t="shared" si="8"/>
        <v>696590</v>
      </c>
      <c r="F141" s="6" t="str">
        <f t="shared" si="11"/>
        <v>BULLISH</v>
      </c>
      <c r="G141" s="6" t="e">
        <f t="shared" si="10"/>
        <v>#DIV/0!</v>
      </c>
      <c r="H141" s="6" t="str">
        <f t="shared" si="9"/>
        <v>CONFIRMED BULLISH</v>
      </c>
    </row>
    <row r="142" spans="1:8" ht="13.5" x14ac:dyDescent="0.25">
      <c r="A142" s="3">
        <f>TITRES_STAT!B145</f>
        <v>42499</v>
      </c>
      <c r="B142" s="6">
        <f>TITRES_STAT!C145</f>
        <v>13.8</v>
      </c>
      <c r="C142" s="6">
        <f>TITRES_STAT!D145</f>
        <v>7.6658999999999997</v>
      </c>
      <c r="D142" s="6">
        <f>TITRES_STAT!E145</f>
        <v>49626</v>
      </c>
      <c r="E142" s="2">
        <f t="shared" si="8"/>
        <v>646964</v>
      </c>
      <c r="F142" s="6" t="str">
        <f t="shared" si="11"/>
        <v>BULLISH</v>
      </c>
      <c r="G142" s="6" t="e">
        <f t="shared" si="10"/>
        <v>#DIV/0!</v>
      </c>
      <c r="H142" s="6" t="str">
        <f t="shared" si="9"/>
        <v>CONFIRMED BULLISH</v>
      </c>
    </row>
    <row r="143" spans="1:8" ht="13.5" x14ac:dyDescent="0.25">
      <c r="A143" s="3">
        <f>TITRES_STAT!B146</f>
        <v>42500</v>
      </c>
      <c r="B143" s="6">
        <f>TITRES_STAT!C146</f>
        <v>13.5</v>
      </c>
      <c r="C143" s="6">
        <f>TITRES_STAT!D146</f>
        <v>7.4992000000000001</v>
      </c>
      <c r="D143" s="6">
        <f>TITRES_STAT!E146</f>
        <v>21323</v>
      </c>
      <c r="E143" s="2">
        <f t="shared" si="8"/>
        <v>625641</v>
      </c>
      <c r="F143" s="6" t="str">
        <f t="shared" si="11"/>
        <v>BULLISH</v>
      </c>
      <c r="G143" s="6" t="e">
        <f t="shared" si="10"/>
        <v>#DIV/0!</v>
      </c>
      <c r="H143" s="6" t="str">
        <f t="shared" si="9"/>
        <v>CONFIRMED BULLISH</v>
      </c>
    </row>
    <row r="144" spans="1:8" ht="13.5" x14ac:dyDescent="0.25">
      <c r="A144" s="3">
        <f>TITRES_STAT!B147</f>
        <v>42501</v>
      </c>
      <c r="B144" s="6">
        <f>TITRES_STAT!C147</f>
        <v>13.21</v>
      </c>
      <c r="C144" s="6">
        <f>TITRES_STAT!D147</f>
        <v>7.3380999999999998</v>
      </c>
      <c r="D144" s="6">
        <f>TITRES_STAT!E147</f>
        <v>36974</v>
      </c>
      <c r="E144" s="2">
        <f t="shared" si="8"/>
        <v>588667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BULLISH DIVERGENCE</v>
      </c>
    </row>
    <row r="145" spans="1:8" ht="13.5" x14ac:dyDescent="0.25">
      <c r="A145" s="3">
        <f>TITRES_STAT!B148</f>
        <v>42502</v>
      </c>
      <c r="B145" s="6">
        <f>TITRES_STAT!C148</f>
        <v>13.08</v>
      </c>
      <c r="C145" s="6">
        <f>TITRES_STAT!D148</f>
        <v>7.2659000000000002</v>
      </c>
      <c r="D145" s="6">
        <f>TITRES_STAT!E148</f>
        <v>33777</v>
      </c>
      <c r="E145" s="2">
        <f t="shared" si="8"/>
        <v>554890</v>
      </c>
      <c r="F145" s="6" t="str">
        <f t="shared" si="11"/>
        <v>BEARISH</v>
      </c>
      <c r="G145" s="6" t="str">
        <f t="shared" si="10"/>
        <v>WEAK</v>
      </c>
      <c r="H145" s="6" t="str">
        <f t="shared" si="9"/>
        <v>CONFIRMED BEARISH</v>
      </c>
    </row>
    <row r="146" spans="1:8" ht="13.5" x14ac:dyDescent="0.25">
      <c r="A146" s="3">
        <f>TITRES_STAT!B149</f>
        <v>42503</v>
      </c>
      <c r="B146" s="6">
        <f>TITRES_STAT!C149</f>
        <v>13.11</v>
      </c>
      <c r="C146" s="6">
        <f>TITRES_STAT!D149</f>
        <v>7.2826000000000004</v>
      </c>
      <c r="D146" s="6">
        <f>TITRES_STAT!E149</f>
        <v>8491</v>
      </c>
      <c r="E146" s="2">
        <f t="shared" si="8"/>
        <v>563381</v>
      </c>
      <c r="F146" s="6" t="str">
        <f t="shared" si="11"/>
        <v>BEARISH</v>
      </c>
      <c r="G146" s="6" t="str">
        <f t="shared" si="10"/>
        <v>WEAK</v>
      </c>
      <c r="H146" s="6" t="str">
        <f t="shared" si="9"/>
        <v>CONFIRMED BEARISH</v>
      </c>
    </row>
    <row r="147" spans="1:8" ht="13.5" x14ac:dyDescent="0.25">
      <c r="A147" s="3">
        <f>TITRES_STAT!B150</f>
        <v>42506</v>
      </c>
      <c r="B147" s="6">
        <f>TITRES_STAT!C150</f>
        <v>13.19</v>
      </c>
      <c r="C147" s="6">
        <f>TITRES_STAT!D150</f>
        <v>7.327</v>
      </c>
      <c r="D147" s="6">
        <f>TITRES_STAT!E150</f>
        <v>20311</v>
      </c>
      <c r="E147" s="2">
        <f t="shared" si="8"/>
        <v>583692</v>
      </c>
      <c r="F147" s="6" t="str">
        <f t="shared" si="11"/>
        <v>BEARISH</v>
      </c>
      <c r="G147" s="6" t="str">
        <f t="shared" si="10"/>
        <v>WEAK</v>
      </c>
      <c r="H147" s="6" t="str">
        <f t="shared" si="9"/>
        <v>CONFIRMED BEARISH</v>
      </c>
    </row>
    <row r="148" spans="1:8" ht="13.5" x14ac:dyDescent="0.25">
      <c r="A148" s="3">
        <f>TITRES_STAT!B151</f>
        <v>42507</v>
      </c>
      <c r="B148" s="6">
        <f>TITRES_STAT!C151</f>
        <v>13.1</v>
      </c>
      <c r="C148" s="6">
        <f>TITRES_STAT!D151</f>
        <v>7.2770000000000001</v>
      </c>
      <c r="D148" s="6">
        <f>TITRES_STAT!E151</f>
        <v>18790</v>
      </c>
      <c r="E148" s="2">
        <f t="shared" si="8"/>
        <v>564902</v>
      </c>
      <c r="F148" s="6" t="str">
        <f t="shared" si="11"/>
        <v>BEARISH</v>
      </c>
      <c r="G148" s="6" t="str">
        <f t="shared" si="10"/>
        <v>WEAK</v>
      </c>
      <c r="H148" s="6" t="str">
        <f t="shared" si="9"/>
        <v>CONFIRMED BEARISH</v>
      </c>
    </row>
    <row r="149" spans="1:8" ht="13.5" x14ac:dyDescent="0.25">
      <c r="A149" s="3">
        <f>TITRES_STAT!B152</f>
        <v>42508</v>
      </c>
      <c r="B149" s="6">
        <f>TITRES_STAT!C152</f>
        <v>12.97</v>
      </c>
      <c r="C149" s="6">
        <f>TITRES_STAT!D152</f>
        <v>7.2047999999999996</v>
      </c>
      <c r="D149" s="6">
        <f>TITRES_STAT!E152</f>
        <v>21828</v>
      </c>
      <c r="E149" s="2">
        <f t="shared" si="8"/>
        <v>543074</v>
      </c>
      <c r="F149" s="6" t="str">
        <f t="shared" si="11"/>
        <v>BEARISH</v>
      </c>
      <c r="G149" s="6" t="str">
        <f t="shared" si="10"/>
        <v>WEAK</v>
      </c>
      <c r="H149" s="6" t="str">
        <f t="shared" si="9"/>
        <v>CONFIRMED BEARISH</v>
      </c>
    </row>
    <row r="150" spans="1:8" ht="13.5" x14ac:dyDescent="0.25">
      <c r="A150" s="3">
        <f>TITRES_STAT!B153</f>
        <v>42509</v>
      </c>
      <c r="B150" s="6">
        <f>TITRES_STAT!C153</f>
        <v>12.91</v>
      </c>
      <c r="C150" s="6">
        <f>TITRES_STAT!D153</f>
        <v>7.1715</v>
      </c>
      <c r="D150" s="6">
        <f>TITRES_STAT!E153</f>
        <v>3495</v>
      </c>
      <c r="E150" s="2">
        <f t="shared" si="8"/>
        <v>539579</v>
      </c>
      <c r="F150" s="6" t="str">
        <f t="shared" si="11"/>
        <v>BEARISH</v>
      </c>
      <c r="G150" s="6" t="str">
        <f t="shared" si="10"/>
        <v>WEAK</v>
      </c>
      <c r="H150" s="6" t="str">
        <f t="shared" si="9"/>
        <v>CONFIRMED BEARISH</v>
      </c>
    </row>
    <row r="151" spans="1:8" ht="13.5" x14ac:dyDescent="0.25">
      <c r="A151" s="3">
        <f>TITRES_STAT!B154</f>
        <v>42510</v>
      </c>
      <c r="B151" s="6">
        <f>TITRES_STAT!C154</f>
        <v>13</v>
      </c>
      <c r="C151" s="6">
        <f>TITRES_STAT!D154</f>
        <v>7.2214999999999998</v>
      </c>
      <c r="D151" s="6">
        <f>TITRES_STAT!E154</f>
        <v>14477</v>
      </c>
      <c r="E151" s="2">
        <f t="shared" si="8"/>
        <v>554056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CONFIRMED BEARISH</v>
      </c>
    </row>
    <row r="152" spans="1:8" ht="13.5" x14ac:dyDescent="0.25">
      <c r="A152" s="3">
        <f>TITRES_STAT!B155</f>
        <v>42513</v>
      </c>
      <c r="B152" s="6">
        <f>TITRES_STAT!C155</f>
        <v>12.99</v>
      </c>
      <c r="C152" s="6">
        <f>TITRES_STAT!D155</f>
        <v>7.2159000000000004</v>
      </c>
      <c r="D152" s="6">
        <f>TITRES_STAT!E155</f>
        <v>1235</v>
      </c>
      <c r="E152" s="2">
        <f t="shared" si="8"/>
        <v>552821</v>
      </c>
      <c r="F152" s="6" t="str">
        <f t="shared" si="11"/>
        <v>BEARISH</v>
      </c>
      <c r="G152" s="6" t="str">
        <f t="shared" si="10"/>
        <v>WEAK</v>
      </c>
      <c r="H152" s="6" t="str">
        <f t="shared" si="9"/>
        <v>CONFIRMED BEARISH</v>
      </c>
    </row>
    <row r="153" spans="1:8" ht="13.5" x14ac:dyDescent="0.25">
      <c r="A153" s="3">
        <f>TITRES_STAT!B156</f>
        <v>42514</v>
      </c>
      <c r="B153" s="6">
        <f>TITRES_STAT!C156</f>
        <v>12.99</v>
      </c>
      <c r="C153" s="6">
        <f>TITRES_STAT!D156</f>
        <v>7.2159000000000004</v>
      </c>
      <c r="D153" s="6">
        <f>TITRES_STAT!E156</f>
        <v>3031</v>
      </c>
      <c r="E153" s="2">
        <f t="shared" si="8"/>
        <v>552821</v>
      </c>
      <c r="F153" s="6" t="str">
        <f t="shared" si="11"/>
        <v>BEARISH</v>
      </c>
      <c r="G153" s="6" t="str">
        <f t="shared" si="10"/>
        <v>WEAK</v>
      </c>
      <c r="H153" s="6" t="str">
        <f t="shared" si="9"/>
        <v>CONFIRMED BEARISH</v>
      </c>
    </row>
    <row r="154" spans="1:8" ht="13.5" x14ac:dyDescent="0.25">
      <c r="A154" s="3">
        <f>TITRES_STAT!B157</f>
        <v>42515</v>
      </c>
      <c r="B154" s="6">
        <f>TITRES_STAT!C157</f>
        <v>13.09</v>
      </c>
      <c r="C154" s="6">
        <f>TITRES_STAT!D157</f>
        <v>7.2714999999999996</v>
      </c>
      <c r="D154" s="6">
        <f>TITRES_STAT!E157</f>
        <v>12143</v>
      </c>
      <c r="E154" s="2">
        <f t="shared" si="8"/>
        <v>564964</v>
      </c>
      <c r="F154" s="6" t="str">
        <f t="shared" si="11"/>
        <v>BULLISH</v>
      </c>
      <c r="G154" s="6" t="str">
        <f t="shared" si="10"/>
        <v>STRONG</v>
      </c>
      <c r="H154" s="6" t="str">
        <f t="shared" si="9"/>
        <v>CONFIRMED BULLISH</v>
      </c>
    </row>
    <row r="155" spans="1:8" ht="13.5" x14ac:dyDescent="0.25">
      <c r="A155" s="3">
        <f>TITRES_STAT!B158</f>
        <v>42516</v>
      </c>
      <c r="B155" s="6">
        <f>TITRES_STAT!C158</f>
        <v>13</v>
      </c>
      <c r="C155" s="6">
        <f>TITRES_STAT!D158</f>
        <v>7.2214999999999998</v>
      </c>
      <c r="D155" s="6">
        <f>TITRES_STAT!E158</f>
        <v>4030</v>
      </c>
      <c r="E155" s="2">
        <f t="shared" si="8"/>
        <v>560934</v>
      </c>
      <c r="F155" s="6" t="str">
        <f t="shared" si="11"/>
        <v>BULLISH</v>
      </c>
      <c r="G155" s="6" t="str">
        <f t="shared" si="10"/>
        <v>STRONG</v>
      </c>
      <c r="H155" s="6" t="str">
        <f t="shared" si="9"/>
        <v>CONFIRMED BULLISH</v>
      </c>
    </row>
    <row r="156" spans="1:8" ht="13.5" x14ac:dyDescent="0.25">
      <c r="A156" s="3">
        <f>TITRES_STAT!B159</f>
        <v>42517</v>
      </c>
      <c r="B156" s="6">
        <f>TITRES_STAT!C159</f>
        <v>12.99</v>
      </c>
      <c r="C156" s="6">
        <f>TITRES_STAT!D159</f>
        <v>7.2159000000000004</v>
      </c>
      <c r="D156" s="6">
        <f>TITRES_STAT!E159</f>
        <v>2886</v>
      </c>
      <c r="E156" s="2">
        <f t="shared" si="8"/>
        <v>558048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42520</v>
      </c>
      <c r="B157" s="6">
        <f>TITRES_STAT!C160</f>
        <v>12.86</v>
      </c>
      <c r="C157" s="6">
        <f>TITRES_STAT!D160</f>
        <v>7.1436999999999999</v>
      </c>
      <c r="D157" s="6">
        <f>TITRES_STAT!E160</f>
        <v>5743</v>
      </c>
      <c r="E157" s="2">
        <f t="shared" si="8"/>
        <v>552305</v>
      </c>
      <c r="F157" s="6" t="str">
        <f t="shared" si="11"/>
        <v>BEARISH</v>
      </c>
      <c r="G157" s="6" t="str">
        <f t="shared" si="10"/>
        <v>NEUTRAL</v>
      </c>
      <c r="H157" s="6" t="str">
        <f t="shared" si="9"/>
        <v>CONFIRMED BEARISH</v>
      </c>
    </row>
    <row r="158" spans="1:8" ht="13.5" x14ac:dyDescent="0.25">
      <c r="A158" s="3">
        <f>TITRES_STAT!B161</f>
        <v>42521</v>
      </c>
      <c r="B158" s="6">
        <f>TITRES_STAT!C161</f>
        <v>12.8</v>
      </c>
      <c r="C158" s="6">
        <f>TITRES_STAT!D161</f>
        <v>7.1104000000000003</v>
      </c>
      <c r="D158" s="6">
        <f>TITRES_STAT!E161</f>
        <v>7074</v>
      </c>
      <c r="E158" s="2">
        <f t="shared" si="8"/>
        <v>545231</v>
      </c>
      <c r="F158" s="6" t="str">
        <f t="shared" si="11"/>
        <v>BEARISH</v>
      </c>
      <c r="G158" s="6" t="str">
        <f t="shared" si="10"/>
        <v>NEUTRAL</v>
      </c>
      <c r="H158" s="6" t="str">
        <f t="shared" si="9"/>
        <v>CONFIRMED BEARISH</v>
      </c>
    </row>
    <row r="159" spans="1:8" ht="13.5" x14ac:dyDescent="0.25">
      <c r="A159" s="3">
        <f>TITRES_STAT!B162</f>
        <v>42522</v>
      </c>
      <c r="B159" s="6">
        <f>TITRES_STAT!C162</f>
        <v>13.09</v>
      </c>
      <c r="C159" s="6">
        <f>TITRES_STAT!D162</f>
        <v>7.2714999999999996</v>
      </c>
      <c r="D159" s="6">
        <f>TITRES_STAT!E162</f>
        <v>31027</v>
      </c>
      <c r="E159" s="2">
        <f t="shared" si="8"/>
        <v>576258</v>
      </c>
      <c r="F159" s="6" t="str">
        <f t="shared" si="11"/>
        <v>BULLISH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42523</v>
      </c>
      <c r="B160" s="6">
        <f>TITRES_STAT!C163</f>
        <v>13.15</v>
      </c>
      <c r="C160" s="6">
        <f>TITRES_STAT!D163</f>
        <v>7.3048000000000002</v>
      </c>
      <c r="D160" s="6">
        <f>TITRES_STAT!E163</f>
        <v>19630</v>
      </c>
      <c r="E160" s="2">
        <f t="shared" si="8"/>
        <v>595888</v>
      </c>
      <c r="F160" s="6" t="str">
        <f t="shared" si="11"/>
        <v>BULLISH</v>
      </c>
      <c r="G160" s="6" t="str">
        <f t="shared" si="10"/>
        <v>STRONG</v>
      </c>
      <c r="H160" s="6" t="str">
        <f t="shared" si="9"/>
        <v>CONFIRMED BULLISH</v>
      </c>
    </row>
    <row r="161" spans="1:8" ht="13.5" x14ac:dyDescent="0.25">
      <c r="A161" s="3">
        <f>TITRES_STAT!B164</f>
        <v>42524</v>
      </c>
      <c r="B161" s="6">
        <f>TITRES_STAT!C164</f>
        <v>12.95</v>
      </c>
      <c r="C161" s="6">
        <f>TITRES_STAT!D164</f>
        <v>7.1936999999999998</v>
      </c>
      <c r="D161" s="6">
        <f>TITRES_STAT!E164</f>
        <v>3621</v>
      </c>
      <c r="E161" s="2">
        <f t="shared" si="8"/>
        <v>592267</v>
      </c>
      <c r="F161" s="6" t="str">
        <f t="shared" si="11"/>
        <v>BULLISH</v>
      </c>
      <c r="G161" s="6" t="str">
        <f t="shared" si="10"/>
        <v>STRONG</v>
      </c>
      <c r="H161" s="6" t="str">
        <f t="shared" si="9"/>
        <v>BULLISH DIVERGENCE</v>
      </c>
    </row>
    <row r="162" spans="1:8" ht="13.5" x14ac:dyDescent="0.25">
      <c r="A162" s="3">
        <f>TITRES_STAT!B165</f>
        <v>42527</v>
      </c>
      <c r="B162" s="6">
        <f>TITRES_STAT!C165</f>
        <v>12.87</v>
      </c>
      <c r="C162" s="6">
        <f>TITRES_STAT!D165</f>
        <v>7.1493000000000002</v>
      </c>
      <c r="D162" s="6">
        <f>TITRES_STAT!E165</f>
        <v>2065</v>
      </c>
      <c r="E162" s="2">
        <f t="shared" si="8"/>
        <v>590202</v>
      </c>
      <c r="F162" s="6" t="str">
        <f t="shared" si="11"/>
        <v>BULLISH</v>
      </c>
      <c r="G162" s="6" t="str">
        <f t="shared" si="10"/>
        <v>STRONG</v>
      </c>
      <c r="H162" s="6" t="str">
        <f t="shared" si="9"/>
        <v>CONFIRMED BULLISH</v>
      </c>
    </row>
    <row r="163" spans="1:8" ht="13.5" x14ac:dyDescent="0.25">
      <c r="A163" s="3">
        <f>TITRES_STAT!B166</f>
        <v>42528</v>
      </c>
      <c r="B163" s="6">
        <f>TITRES_STAT!C166</f>
        <v>12.98</v>
      </c>
      <c r="C163" s="6">
        <f>TITRES_STAT!D166</f>
        <v>7.2103999999999999</v>
      </c>
      <c r="D163" s="6">
        <f>TITRES_STAT!E166</f>
        <v>3130</v>
      </c>
      <c r="E163" s="2">
        <f t="shared" si="8"/>
        <v>593332</v>
      </c>
      <c r="F163" s="6" t="str">
        <f t="shared" si="11"/>
        <v>BULLISH</v>
      </c>
      <c r="G163" s="6" t="str">
        <f t="shared" si="10"/>
        <v>STRONG</v>
      </c>
      <c r="H163" s="6" t="str">
        <f t="shared" si="9"/>
        <v>CONFIRMED BULLISH</v>
      </c>
    </row>
    <row r="164" spans="1:8" ht="13.5" x14ac:dyDescent="0.25">
      <c r="A164" s="3">
        <f>TITRES_STAT!B167</f>
        <v>42529</v>
      </c>
      <c r="B164" s="6">
        <f>TITRES_STAT!C167</f>
        <v>12.8</v>
      </c>
      <c r="C164" s="6">
        <f>TITRES_STAT!D167</f>
        <v>7.1104000000000003</v>
      </c>
      <c r="D164" s="6">
        <f>TITRES_STAT!E167</f>
        <v>9419</v>
      </c>
      <c r="E164" s="2">
        <f t="shared" si="8"/>
        <v>583913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BULLISH DIVERGENCE</v>
      </c>
    </row>
    <row r="165" spans="1:8" ht="13.5" x14ac:dyDescent="0.25">
      <c r="A165" s="3">
        <f>TITRES_STAT!B168</f>
        <v>42530</v>
      </c>
      <c r="B165" s="6">
        <f>TITRES_STAT!C168</f>
        <v>12.73</v>
      </c>
      <c r="C165" s="6">
        <f>TITRES_STAT!D168</f>
        <v>7.0715000000000003</v>
      </c>
      <c r="D165" s="6">
        <f>TITRES_STAT!E168</f>
        <v>1278</v>
      </c>
      <c r="E165" s="2">
        <f t="shared" si="8"/>
        <v>582635</v>
      </c>
      <c r="F165" s="6" t="str">
        <f t="shared" si="11"/>
        <v>BEARISH</v>
      </c>
      <c r="G165" s="6" t="str">
        <f t="shared" si="10"/>
        <v>WEAK</v>
      </c>
      <c r="H165" s="6" t="str">
        <f t="shared" si="9"/>
        <v>CONFIRMED BEARISH</v>
      </c>
    </row>
    <row r="166" spans="1:8" ht="13.5" x14ac:dyDescent="0.25">
      <c r="A166" s="3">
        <f>TITRES_STAT!B169</f>
        <v>42531</v>
      </c>
      <c r="B166" s="6">
        <f>TITRES_STAT!C169</f>
        <v>12.78</v>
      </c>
      <c r="C166" s="6">
        <f>TITRES_STAT!D169</f>
        <v>7.0993000000000004</v>
      </c>
      <c r="D166" s="6">
        <f>TITRES_STAT!E169</f>
        <v>8402</v>
      </c>
      <c r="E166" s="2">
        <f t="shared" si="8"/>
        <v>591037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CONFIRMED BEARISH</v>
      </c>
    </row>
    <row r="167" spans="1:8" ht="13.5" x14ac:dyDescent="0.25">
      <c r="A167" s="3">
        <f>TITRES_STAT!B170</f>
        <v>42534</v>
      </c>
      <c r="B167" s="6">
        <f>TITRES_STAT!C170</f>
        <v>12.73</v>
      </c>
      <c r="C167" s="6">
        <f>TITRES_STAT!D170</f>
        <v>7.0715000000000003</v>
      </c>
      <c r="D167" s="6">
        <f>TITRES_STAT!E170</f>
        <v>11360</v>
      </c>
      <c r="E167" s="2">
        <f t="shared" si="8"/>
        <v>579677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42535</v>
      </c>
      <c r="B168" s="6">
        <f>TITRES_STAT!C171</f>
        <v>12.7</v>
      </c>
      <c r="C168" s="6">
        <f>TITRES_STAT!D171</f>
        <v>7.0548000000000002</v>
      </c>
      <c r="D168" s="6">
        <f>TITRES_STAT!E171</f>
        <v>9148</v>
      </c>
      <c r="E168" s="2">
        <f t="shared" si="8"/>
        <v>570529</v>
      </c>
      <c r="F168" s="6" t="str">
        <f t="shared" si="11"/>
        <v>BEARISH</v>
      </c>
      <c r="G168" s="6" t="str">
        <f t="shared" si="10"/>
        <v>WEAK</v>
      </c>
      <c r="H168" s="6" t="str">
        <f t="shared" si="9"/>
        <v>CONFIRMED BEARISH</v>
      </c>
    </row>
    <row r="169" spans="1:8" ht="13.5" x14ac:dyDescent="0.25">
      <c r="A169" s="3">
        <f>TITRES_STAT!B172</f>
        <v>42536</v>
      </c>
      <c r="B169" s="6">
        <f>TITRES_STAT!C172</f>
        <v>12.5</v>
      </c>
      <c r="C169" s="6">
        <f>TITRES_STAT!D172</f>
        <v>6.9436999999999998</v>
      </c>
      <c r="D169" s="6">
        <f>TITRES_STAT!E172</f>
        <v>11382</v>
      </c>
      <c r="E169" s="2">
        <f t="shared" si="8"/>
        <v>559147</v>
      </c>
      <c r="F169" s="6" t="str">
        <f t="shared" si="11"/>
        <v>BEARISH</v>
      </c>
      <c r="G169" s="6" t="str">
        <f t="shared" si="10"/>
        <v>WEAK</v>
      </c>
      <c r="H169" s="6" t="str">
        <f t="shared" si="9"/>
        <v>CONFIRMED BEARISH</v>
      </c>
    </row>
    <row r="170" spans="1:8" ht="13.5" x14ac:dyDescent="0.25">
      <c r="A170" s="3">
        <f>TITRES_STAT!B173</f>
        <v>42537</v>
      </c>
      <c r="B170" s="6">
        <f>TITRES_STAT!C173</f>
        <v>12.52</v>
      </c>
      <c r="C170" s="6">
        <f>TITRES_STAT!D173</f>
        <v>6.9547999999999996</v>
      </c>
      <c r="D170" s="6">
        <f>TITRES_STAT!E173</f>
        <v>1628</v>
      </c>
      <c r="E170" s="2">
        <f t="shared" si="8"/>
        <v>560775</v>
      </c>
      <c r="F170" s="6" t="str">
        <f t="shared" si="11"/>
        <v>BEARISH</v>
      </c>
      <c r="G170" s="6" t="str">
        <f t="shared" si="10"/>
        <v>WEAK</v>
      </c>
      <c r="H170" s="6" t="str">
        <f t="shared" si="9"/>
        <v>CONFIRMED BEARISH</v>
      </c>
    </row>
    <row r="171" spans="1:8" ht="13.5" x14ac:dyDescent="0.25">
      <c r="A171" s="3">
        <f>TITRES_STAT!B174</f>
        <v>42538</v>
      </c>
      <c r="B171" s="6">
        <f>TITRES_STAT!C174</f>
        <v>12.5</v>
      </c>
      <c r="C171" s="6">
        <f>TITRES_STAT!D174</f>
        <v>6.9436999999999998</v>
      </c>
      <c r="D171" s="6">
        <f>TITRES_STAT!E174</f>
        <v>14501</v>
      </c>
      <c r="E171" s="2">
        <f t="shared" si="8"/>
        <v>546274</v>
      </c>
      <c r="F171" s="6" t="str">
        <f t="shared" si="11"/>
        <v>BEARISH</v>
      </c>
      <c r="G171" s="6" t="str">
        <f t="shared" si="10"/>
        <v>WEAK</v>
      </c>
      <c r="H171" s="6" t="str">
        <f t="shared" si="9"/>
        <v>CONFIRMED BEARISH</v>
      </c>
    </row>
    <row r="172" spans="1:8" ht="13.5" x14ac:dyDescent="0.25">
      <c r="A172" s="3">
        <f>TITRES_STAT!B175</f>
        <v>42541</v>
      </c>
      <c r="B172" s="6">
        <f>TITRES_STAT!C175</f>
        <v>12.5</v>
      </c>
      <c r="C172" s="6">
        <f>TITRES_STAT!D175</f>
        <v>6.9436999999999998</v>
      </c>
      <c r="D172" s="6">
        <f>TITRES_STAT!E175</f>
        <v>4369</v>
      </c>
      <c r="E172" s="2">
        <f t="shared" si="8"/>
        <v>546274</v>
      </c>
      <c r="F172" s="6" t="str">
        <f t="shared" si="11"/>
        <v>BEARISH</v>
      </c>
      <c r="G172" s="6" t="str">
        <f t="shared" si="10"/>
        <v>WEAK</v>
      </c>
      <c r="H172" s="6" t="str">
        <f t="shared" si="9"/>
        <v>CONFIRMED BEARISH</v>
      </c>
    </row>
    <row r="173" spans="1:8" ht="13.5" x14ac:dyDescent="0.25">
      <c r="A173" s="3">
        <f>TITRES_STAT!B176</f>
        <v>42542</v>
      </c>
      <c r="B173" s="6">
        <f>TITRES_STAT!C176</f>
        <v>12.5</v>
      </c>
      <c r="C173" s="6">
        <f>TITRES_STAT!D176</f>
        <v>6.9436999999999998</v>
      </c>
      <c r="D173" s="6">
        <f>TITRES_STAT!E176</f>
        <v>11546</v>
      </c>
      <c r="E173" s="2">
        <f t="shared" si="8"/>
        <v>546274</v>
      </c>
      <c r="F173" s="6" t="str">
        <f t="shared" si="11"/>
        <v>BEARISH</v>
      </c>
      <c r="G173" s="6" t="str">
        <f t="shared" si="10"/>
        <v>WEAK</v>
      </c>
      <c r="H173" s="6" t="str">
        <f t="shared" si="9"/>
        <v>CONFIRMED BEARISH</v>
      </c>
    </row>
    <row r="174" spans="1:8" ht="13.5" x14ac:dyDescent="0.25">
      <c r="A174" s="3">
        <f>TITRES_STAT!B177</f>
        <v>42543</v>
      </c>
      <c r="B174" s="6">
        <f>TITRES_STAT!C177</f>
        <v>12.4</v>
      </c>
      <c r="C174" s="6">
        <f>TITRES_STAT!D177</f>
        <v>6.8882000000000003</v>
      </c>
      <c r="D174" s="6">
        <f>TITRES_STAT!E177</f>
        <v>612</v>
      </c>
      <c r="E174" s="2">
        <f t="shared" si="8"/>
        <v>545662</v>
      </c>
      <c r="F174" s="6" t="str">
        <f t="shared" si="11"/>
        <v>BEARISH</v>
      </c>
      <c r="G174" s="6" t="str">
        <f t="shared" si="10"/>
        <v>WEAK</v>
      </c>
      <c r="H174" s="6" t="str">
        <f t="shared" si="9"/>
        <v>CONFIRMED BEARISH</v>
      </c>
    </row>
    <row r="175" spans="1:8" ht="13.5" x14ac:dyDescent="0.25">
      <c r="A175" s="3">
        <f>TITRES_STAT!B178</f>
        <v>42544</v>
      </c>
      <c r="B175" s="6">
        <f>TITRES_STAT!C178</f>
        <v>12.39</v>
      </c>
      <c r="C175" s="6">
        <f>TITRES_STAT!D178</f>
        <v>6.8826000000000001</v>
      </c>
      <c r="D175" s="6">
        <f>TITRES_STAT!E178</f>
        <v>7835</v>
      </c>
      <c r="E175" s="2">
        <f t="shared" si="8"/>
        <v>537827</v>
      </c>
      <c r="F175" s="6" t="str">
        <f t="shared" si="11"/>
        <v>BEARISH</v>
      </c>
      <c r="G175" s="6" t="str">
        <f t="shared" si="10"/>
        <v>WEAK</v>
      </c>
      <c r="H175" s="6" t="str">
        <f t="shared" si="9"/>
        <v>CONFIRMED BEARISH</v>
      </c>
    </row>
    <row r="176" spans="1:8" ht="13.5" x14ac:dyDescent="0.25">
      <c r="A176" s="3">
        <f>TITRES_STAT!B179</f>
        <v>42545</v>
      </c>
      <c r="B176" s="6">
        <f>TITRES_STAT!C179</f>
        <v>12.37</v>
      </c>
      <c r="C176" s="6">
        <f>TITRES_STAT!D179</f>
        <v>6.8715000000000002</v>
      </c>
      <c r="D176" s="6">
        <f>TITRES_STAT!E179</f>
        <v>1821</v>
      </c>
      <c r="E176" s="2">
        <f t="shared" si="8"/>
        <v>536006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CONFIRMED BEARISH</v>
      </c>
    </row>
    <row r="177" spans="1:8" ht="13.5" x14ac:dyDescent="0.25">
      <c r="A177" s="3">
        <f>TITRES_STAT!B180</f>
        <v>42548</v>
      </c>
      <c r="B177" s="6">
        <f>TITRES_STAT!C180</f>
        <v>12.13</v>
      </c>
      <c r="C177" s="6">
        <f>TITRES_STAT!D180</f>
        <v>6.7382</v>
      </c>
      <c r="D177" s="6">
        <f>TITRES_STAT!E180</f>
        <v>1286</v>
      </c>
      <c r="E177" s="2">
        <f t="shared" si="8"/>
        <v>534720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42549</v>
      </c>
      <c r="B178" s="6">
        <f>TITRES_STAT!C181</f>
        <v>12</v>
      </c>
      <c r="C178" s="6">
        <f>TITRES_STAT!D181</f>
        <v>6.8376000000000001</v>
      </c>
      <c r="D178" s="6">
        <f>TITRES_STAT!E181</f>
        <v>27019</v>
      </c>
      <c r="E178" s="2">
        <f t="shared" si="8"/>
        <v>507701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CONFIRMED BEARISH</v>
      </c>
    </row>
    <row r="179" spans="1:8" ht="13.5" x14ac:dyDescent="0.25">
      <c r="A179" s="3">
        <f>TITRES_STAT!B182</f>
        <v>42550</v>
      </c>
      <c r="B179" s="6">
        <f>TITRES_STAT!C182</f>
        <v>11.9</v>
      </c>
      <c r="C179" s="6">
        <f>TITRES_STAT!D182</f>
        <v>6.7805999999999997</v>
      </c>
      <c r="D179" s="6">
        <f>TITRES_STAT!E182</f>
        <v>12772</v>
      </c>
      <c r="E179" s="2">
        <f t="shared" si="8"/>
        <v>494929</v>
      </c>
      <c r="F179" s="6" t="str">
        <f t="shared" si="11"/>
        <v>BEARISH</v>
      </c>
      <c r="G179" s="6" t="str">
        <f t="shared" si="10"/>
        <v>WEAK</v>
      </c>
      <c r="H179" s="6" t="str">
        <f t="shared" si="9"/>
        <v>CONFIRMED BEARISH</v>
      </c>
    </row>
    <row r="180" spans="1:8" ht="13.5" x14ac:dyDescent="0.25">
      <c r="A180" s="3">
        <f>TITRES_STAT!B183</f>
        <v>42551</v>
      </c>
      <c r="B180" s="6">
        <f>TITRES_STAT!C183</f>
        <v>11.55</v>
      </c>
      <c r="C180" s="6">
        <f>TITRES_STAT!D183</f>
        <v>6.5811999999999999</v>
      </c>
      <c r="D180" s="6">
        <f>TITRES_STAT!E183</f>
        <v>3948</v>
      </c>
      <c r="E180" s="2">
        <f t="shared" si="8"/>
        <v>490981</v>
      </c>
      <c r="F180" s="6" t="str">
        <f t="shared" si="11"/>
        <v>BEARISH</v>
      </c>
      <c r="G180" s="6" t="str">
        <f t="shared" si="10"/>
        <v>WEAK</v>
      </c>
      <c r="H180" s="6" t="str">
        <f t="shared" si="9"/>
        <v>CONFIRMED BEARISH</v>
      </c>
    </row>
    <row r="181" spans="1:8" ht="13.5" x14ac:dyDescent="0.25">
      <c r="A181" s="3">
        <f>TITRES_STAT!B184</f>
        <v>42552</v>
      </c>
      <c r="B181" s="6">
        <f>TITRES_STAT!C184</f>
        <v>11.78</v>
      </c>
      <c r="C181" s="6">
        <f>TITRES_STAT!D184</f>
        <v>6.7122000000000002</v>
      </c>
      <c r="D181" s="6">
        <f>TITRES_STAT!E184</f>
        <v>3138</v>
      </c>
      <c r="E181" s="2">
        <f t="shared" si="8"/>
        <v>494119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CONFIRMED BEARISH</v>
      </c>
    </row>
    <row r="182" spans="1:8" ht="13.5" x14ac:dyDescent="0.25">
      <c r="A182" s="3">
        <f>TITRES_STAT!B185</f>
        <v>42555</v>
      </c>
      <c r="B182" s="6">
        <f>TITRES_STAT!C185</f>
        <v>11.79</v>
      </c>
      <c r="C182" s="6">
        <f>TITRES_STAT!D185</f>
        <v>6.7179000000000002</v>
      </c>
      <c r="D182" s="6">
        <f>TITRES_STAT!E185</f>
        <v>1985</v>
      </c>
      <c r="E182" s="2">
        <f t="shared" si="8"/>
        <v>496104</v>
      </c>
      <c r="F182" s="6" t="str">
        <f t="shared" si="11"/>
        <v>BEARISH</v>
      </c>
      <c r="G182" s="6" t="str">
        <f t="shared" si="10"/>
        <v>WEAK</v>
      </c>
      <c r="H182" s="6" t="str">
        <f t="shared" si="9"/>
        <v>CONFIRMED BEARISH</v>
      </c>
    </row>
    <row r="183" spans="1:8" ht="13.5" x14ac:dyDescent="0.25">
      <c r="A183" s="3">
        <f>TITRES_STAT!B186</f>
        <v>42559</v>
      </c>
      <c r="B183" s="6">
        <f>TITRES_STAT!C186</f>
        <v>11.78</v>
      </c>
      <c r="C183" s="6">
        <f>TITRES_STAT!D186</f>
        <v>6.7122000000000002</v>
      </c>
      <c r="D183" s="6">
        <f>TITRES_STAT!E186</f>
        <v>200</v>
      </c>
      <c r="E183" s="2">
        <f t="shared" si="8"/>
        <v>495904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CONFIRMED BEARISH</v>
      </c>
    </row>
    <row r="184" spans="1:8" ht="13.5" x14ac:dyDescent="0.25">
      <c r="A184" s="3">
        <f>TITRES_STAT!B187</f>
        <v>42562</v>
      </c>
      <c r="B184" s="6">
        <f>TITRES_STAT!C187</f>
        <v>11.78</v>
      </c>
      <c r="C184" s="6">
        <f>TITRES_STAT!D187</f>
        <v>6.7122000000000002</v>
      </c>
      <c r="D184" s="6">
        <f>TITRES_STAT!E187</f>
        <v>6994</v>
      </c>
      <c r="E184" s="2">
        <f t="shared" si="8"/>
        <v>495904</v>
      </c>
      <c r="F184" s="6" t="str">
        <f t="shared" si="11"/>
        <v>BULLISH</v>
      </c>
      <c r="G184" s="6" t="str">
        <f t="shared" si="10"/>
        <v>NEUTRAL</v>
      </c>
      <c r="H184" s="6" t="str">
        <f t="shared" si="9"/>
        <v>BULLISH DIVERGENCE</v>
      </c>
    </row>
    <row r="185" spans="1:8" ht="13.5" x14ac:dyDescent="0.25">
      <c r="A185" s="3">
        <f>TITRES_STAT!B188</f>
        <v>42563</v>
      </c>
      <c r="B185" s="6">
        <f>TITRES_STAT!C188</f>
        <v>11.85</v>
      </c>
      <c r="C185" s="6">
        <f>TITRES_STAT!D188</f>
        <v>6.7521000000000004</v>
      </c>
      <c r="D185" s="6">
        <f>TITRES_STAT!E188</f>
        <v>3066</v>
      </c>
      <c r="E185" s="2">
        <f t="shared" si="8"/>
        <v>498970</v>
      </c>
      <c r="F185" s="6" t="str">
        <f t="shared" si="11"/>
        <v>BULLISH</v>
      </c>
      <c r="G185" s="6" t="str">
        <f t="shared" si="10"/>
        <v>NEUTRAL</v>
      </c>
      <c r="H185" s="6" t="str">
        <f t="shared" si="9"/>
        <v>CONFIRMED BULLISH</v>
      </c>
    </row>
    <row r="186" spans="1:8" ht="13.5" x14ac:dyDescent="0.25">
      <c r="A186" s="3">
        <f>TITRES_STAT!B189</f>
        <v>42564</v>
      </c>
      <c r="B186" s="6">
        <f>TITRES_STAT!C189</f>
        <v>11.84</v>
      </c>
      <c r="C186" s="6">
        <f>TITRES_STAT!D189</f>
        <v>6.7464000000000004</v>
      </c>
      <c r="D186" s="6">
        <f>TITRES_STAT!E189</f>
        <v>3001</v>
      </c>
      <c r="E186" s="2">
        <f t="shared" si="8"/>
        <v>495969</v>
      </c>
      <c r="F186" s="6" t="str">
        <f t="shared" si="11"/>
        <v>BULLISH</v>
      </c>
      <c r="G186" s="6" t="str">
        <f t="shared" si="10"/>
        <v>NEUTRAL</v>
      </c>
      <c r="H186" s="6" t="str">
        <f t="shared" si="9"/>
        <v>CONFIRMED BULLISH</v>
      </c>
    </row>
    <row r="187" spans="1:8" ht="13.5" x14ac:dyDescent="0.25">
      <c r="A187" s="3">
        <f>TITRES_STAT!B190</f>
        <v>42565</v>
      </c>
      <c r="B187" s="6">
        <f>TITRES_STAT!C190</f>
        <v>11.85</v>
      </c>
      <c r="C187" s="6">
        <f>TITRES_STAT!D190</f>
        <v>6.7521000000000004</v>
      </c>
      <c r="D187" s="6">
        <f>TITRES_STAT!E190</f>
        <v>1369</v>
      </c>
      <c r="E187" s="2">
        <f t="shared" si="8"/>
        <v>497338</v>
      </c>
      <c r="F187" s="6" t="str">
        <f t="shared" si="11"/>
        <v>BULLISH</v>
      </c>
      <c r="G187" s="6" t="str">
        <f t="shared" si="10"/>
        <v>NEUTRAL</v>
      </c>
      <c r="H187" s="6" t="str">
        <f t="shared" si="9"/>
        <v>CONFIRMED BULLISH</v>
      </c>
    </row>
    <row r="188" spans="1:8" ht="13.5" x14ac:dyDescent="0.25">
      <c r="A188" s="3">
        <f>TITRES_STAT!B191</f>
        <v>42566</v>
      </c>
      <c r="B188" s="6">
        <f>TITRES_STAT!C191</f>
        <v>11.79</v>
      </c>
      <c r="C188" s="6">
        <f>TITRES_STAT!D191</f>
        <v>6.7179000000000002</v>
      </c>
      <c r="D188" s="6">
        <f>TITRES_STAT!E191</f>
        <v>1995</v>
      </c>
      <c r="E188" s="2">
        <f t="shared" si="8"/>
        <v>495343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BEARISH DIVERGENCE</v>
      </c>
    </row>
    <row r="189" spans="1:8" ht="13.5" x14ac:dyDescent="0.25">
      <c r="A189" s="3">
        <f>TITRES_STAT!B192</f>
        <v>42569</v>
      </c>
      <c r="B189" s="6">
        <f>TITRES_STAT!C192</f>
        <v>11.92</v>
      </c>
      <c r="C189" s="6">
        <f>TITRES_STAT!D192</f>
        <v>6.7919999999999998</v>
      </c>
      <c r="D189" s="6">
        <f>TITRES_STAT!E192</f>
        <v>863</v>
      </c>
      <c r="E189" s="2">
        <f t="shared" si="8"/>
        <v>496206</v>
      </c>
      <c r="F189" s="6" t="str">
        <f t="shared" si="11"/>
        <v>BULLISH</v>
      </c>
      <c r="G189" s="6" t="str">
        <f t="shared" si="10"/>
        <v>NEUTRAL</v>
      </c>
      <c r="H189" s="6" t="str">
        <f t="shared" si="9"/>
        <v>CONFIRMED BULLISH</v>
      </c>
    </row>
    <row r="190" spans="1:8" ht="13.5" x14ac:dyDescent="0.25">
      <c r="A190" s="3">
        <f>TITRES_STAT!B193</f>
        <v>42570</v>
      </c>
      <c r="B190" s="6">
        <f>TITRES_STAT!C193</f>
        <v>11.85</v>
      </c>
      <c r="C190" s="6">
        <f>TITRES_STAT!D193</f>
        <v>6.7521000000000004</v>
      </c>
      <c r="D190" s="6">
        <f>TITRES_STAT!E193</f>
        <v>1256</v>
      </c>
      <c r="E190" s="2">
        <f t="shared" si="8"/>
        <v>494950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NEUTRAL</v>
      </c>
    </row>
    <row r="191" spans="1:8" ht="13.5" x14ac:dyDescent="0.25">
      <c r="A191" s="3">
        <f>TITRES_STAT!B194</f>
        <v>42571</v>
      </c>
      <c r="B191" s="6">
        <f>TITRES_STAT!C194</f>
        <v>11.89</v>
      </c>
      <c r="C191" s="6">
        <f>TITRES_STAT!D194</f>
        <v>6.7748999999999997</v>
      </c>
      <c r="D191" s="6">
        <f>TITRES_STAT!E194</f>
        <v>706</v>
      </c>
      <c r="E191" s="2">
        <f t="shared" si="8"/>
        <v>495656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BEARISH DIVERGENCE</v>
      </c>
    </row>
    <row r="192" spans="1:8" ht="13.5" x14ac:dyDescent="0.25">
      <c r="A192" s="3">
        <f>TITRES_STAT!B195</f>
        <v>42572</v>
      </c>
      <c r="B192" s="6">
        <f>TITRES_STAT!C195</f>
        <v>11.8</v>
      </c>
      <c r="C192" s="6">
        <f>TITRES_STAT!D195</f>
        <v>6.7236000000000002</v>
      </c>
      <c r="D192" s="6">
        <f>TITRES_STAT!E195</f>
        <v>4888</v>
      </c>
      <c r="E192" s="2">
        <f t="shared" si="8"/>
        <v>490768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42573</v>
      </c>
      <c r="B193" s="6">
        <f>TITRES_STAT!C196</f>
        <v>11.79</v>
      </c>
      <c r="C193" s="6">
        <f>TITRES_STAT!D196</f>
        <v>6.7179000000000002</v>
      </c>
      <c r="D193" s="6">
        <f>TITRES_STAT!E196</f>
        <v>6810</v>
      </c>
      <c r="E193" s="2">
        <f t="shared" si="8"/>
        <v>483958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NEUTRAL</v>
      </c>
    </row>
    <row r="194" spans="1:8" ht="13.5" x14ac:dyDescent="0.25">
      <c r="A194" s="3">
        <f>TITRES_STAT!B197</f>
        <v>42577</v>
      </c>
      <c r="B194" s="6">
        <f>TITRES_STAT!C197</f>
        <v>10.27</v>
      </c>
      <c r="C194" s="6">
        <f>TITRES_STAT!D197</f>
        <v>5.8517999999999999</v>
      </c>
      <c r="D194" s="6">
        <f>TITRES_STAT!E197</f>
        <v>428</v>
      </c>
      <c r="E194" s="2">
        <f t="shared" si="8"/>
        <v>483530</v>
      </c>
      <c r="F194" s="6" t="str">
        <f t="shared" si="11"/>
        <v>BEARISH</v>
      </c>
      <c r="G194" s="6" t="str">
        <f t="shared" si="10"/>
        <v>WEAK</v>
      </c>
      <c r="H194" s="6" t="str">
        <f t="shared" si="9"/>
        <v>CONFIRMED BEARISH</v>
      </c>
    </row>
    <row r="195" spans="1:8" ht="13.5" x14ac:dyDescent="0.25">
      <c r="A195" s="3">
        <f>TITRES_STAT!B198</f>
        <v>42578</v>
      </c>
      <c r="B195" s="6">
        <f>TITRES_STAT!C198</f>
        <v>10.45</v>
      </c>
      <c r="C195" s="6">
        <f>TITRES_STAT!D198</f>
        <v>6.8497000000000003</v>
      </c>
      <c r="D195" s="6">
        <f>TITRES_STAT!E198</f>
        <v>100846</v>
      </c>
      <c r="E195" s="2">
        <f t="shared" si="8"/>
        <v>584376</v>
      </c>
      <c r="F195" s="6" t="str">
        <f t="shared" si="11"/>
        <v>BULLISH</v>
      </c>
      <c r="G195" s="6" t="str">
        <f t="shared" si="10"/>
        <v>STRONG</v>
      </c>
      <c r="H195" s="6" t="str">
        <f t="shared" si="9"/>
        <v>BULLISH DIVERGENCE</v>
      </c>
    </row>
    <row r="196" spans="1:8" ht="13.5" x14ac:dyDescent="0.25">
      <c r="A196" s="3">
        <f>TITRES_STAT!B199</f>
        <v>42579</v>
      </c>
      <c r="B196" s="6">
        <f>TITRES_STAT!C199</f>
        <v>10.4</v>
      </c>
      <c r="C196" s="6">
        <f>TITRES_STAT!D199</f>
        <v>6.8169000000000004</v>
      </c>
      <c r="D196" s="6">
        <f>TITRES_STAT!E199</f>
        <v>2047</v>
      </c>
      <c r="E196" s="2">
        <f t="shared" ref="E196:E259" si="12">IF(B196&gt;B195, E195+D196, IF(B196&lt;B195, E195-D196, E195))</f>
        <v>582329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BULLISH DIVERGENCE</v>
      </c>
    </row>
    <row r="197" spans="1:8" ht="13.5" x14ac:dyDescent="0.25">
      <c r="A197" s="3">
        <f>TITRES_STAT!B200</f>
        <v>42580</v>
      </c>
      <c r="B197" s="6">
        <f>TITRES_STAT!C200</f>
        <v>10.28</v>
      </c>
      <c r="C197" s="6">
        <f>TITRES_STAT!D200</f>
        <v>6.7382</v>
      </c>
      <c r="D197" s="6">
        <f>TITRES_STAT!E200</f>
        <v>787</v>
      </c>
      <c r="E197" s="2">
        <f t="shared" si="12"/>
        <v>581542</v>
      </c>
      <c r="F197" s="6" t="str">
        <f t="shared" si="11"/>
        <v>BULLISH</v>
      </c>
      <c r="G197" s="6" t="str">
        <f t="shared" si="10"/>
        <v>STRONG</v>
      </c>
      <c r="H197" s="6" t="str">
        <f t="shared" si="9"/>
        <v>BULLISH DIVERGENCE</v>
      </c>
    </row>
    <row r="198" spans="1:8" ht="13.5" x14ac:dyDescent="0.25">
      <c r="A198" s="3">
        <f>TITRES_STAT!B201</f>
        <v>42583</v>
      </c>
      <c r="B198" s="6">
        <f>TITRES_STAT!C201</f>
        <v>10.3</v>
      </c>
      <c r="C198" s="6">
        <f>TITRES_STAT!D201</f>
        <v>6.7512999999999996</v>
      </c>
      <c r="D198" s="6">
        <f>TITRES_STAT!E201</f>
        <v>6895</v>
      </c>
      <c r="E198" s="2">
        <f t="shared" si="12"/>
        <v>588437</v>
      </c>
      <c r="F198" s="6" t="str">
        <f t="shared" si="11"/>
        <v>BULLISH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42584</v>
      </c>
      <c r="B199" s="6">
        <f>TITRES_STAT!C202</f>
        <v>10.199999999999999</v>
      </c>
      <c r="C199" s="6">
        <f>TITRES_STAT!D202</f>
        <v>6.6858000000000004</v>
      </c>
      <c r="D199" s="6">
        <f>TITRES_STAT!E202</f>
        <v>9222</v>
      </c>
      <c r="E199" s="2">
        <f t="shared" si="12"/>
        <v>579215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BULLISH DIVERGENCE</v>
      </c>
    </row>
    <row r="200" spans="1:8" ht="13.5" x14ac:dyDescent="0.25">
      <c r="A200" s="3">
        <f>TITRES_STAT!B203</f>
        <v>42585</v>
      </c>
      <c r="B200" s="6">
        <f>TITRES_STAT!C203</f>
        <v>10.39</v>
      </c>
      <c r="C200" s="6">
        <f>TITRES_STAT!D203</f>
        <v>6.8102999999999998</v>
      </c>
      <c r="D200" s="6">
        <f>TITRES_STAT!E203</f>
        <v>1150</v>
      </c>
      <c r="E200" s="2">
        <f t="shared" si="12"/>
        <v>580365</v>
      </c>
      <c r="F200" s="6" t="str">
        <f t="shared" ref="F200:F263" si="15">IF(E200&gt;E195,"BULLISH",IF(E200&lt;E195,"BEARISH","NEUTRAL"))</f>
        <v>BEARISH</v>
      </c>
      <c r="G200" s="6" t="str">
        <f t="shared" si="14"/>
        <v>NEUTRAL</v>
      </c>
      <c r="H200" s="6" t="str">
        <f t="shared" si="13"/>
        <v>CONFIRMED BEARISH</v>
      </c>
    </row>
    <row r="201" spans="1:8" ht="13.5" x14ac:dyDescent="0.25">
      <c r="A201" s="3">
        <f>TITRES_STAT!B204</f>
        <v>42586</v>
      </c>
      <c r="B201" s="6">
        <f>TITRES_STAT!C204</f>
        <v>10.38</v>
      </c>
      <c r="C201" s="6">
        <f>TITRES_STAT!D204</f>
        <v>6.8037999999999998</v>
      </c>
      <c r="D201" s="6">
        <f>TITRES_STAT!E204</f>
        <v>490</v>
      </c>
      <c r="E201" s="2">
        <f t="shared" si="12"/>
        <v>579875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CONFIRMED BEARISH</v>
      </c>
    </row>
    <row r="202" spans="1:8" ht="13.5" x14ac:dyDescent="0.25">
      <c r="A202" s="3">
        <f>TITRES_STAT!B205</f>
        <v>42587</v>
      </c>
      <c r="B202" s="6">
        <f>TITRES_STAT!C205</f>
        <v>10.38</v>
      </c>
      <c r="C202" s="6">
        <f>TITRES_STAT!D205</f>
        <v>6.8037999999999998</v>
      </c>
      <c r="D202" s="6">
        <f>TITRES_STAT!E205</f>
        <v>348</v>
      </c>
      <c r="E202" s="2">
        <f t="shared" si="12"/>
        <v>579875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BEARISH DIVERGENCE</v>
      </c>
    </row>
    <row r="203" spans="1:8" ht="13.5" x14ac:dyDescent="0.25">
      <c r="A203" s="3">
        <f>TITRES_STAT!B206</f>
        <v>42590</v>
      </c>
      <c r="B203" s="6">
        <f>TITRES_STAT!C206</f>
        <v>10.1</v>
      </c>
      <c r="C203" s="6">
        <f>TITRES_STAT!D206</f>
        <v>6.6201999999999996</v>
      </c>
      <c r="D203" s="6">
        <f>TITRES_STAT!E206</f>
        <v>279</v>
      </c>
      <c r="E203" s="2">
        <f t="shared" si="12"/>
        <v>579596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42591</v>
      </c>
      <c r="B204" s="6">
        <f>TITRES_STAT!C207</f>
        <v>10.3</v>
      </c>
      <c r="C204" s="6">
        <f>TITRES_STAT!D207</f>
        <v>6.7512999999999996</v>
      </c>
      <c r="D204" s="6">
        <f>TITRES_STAT!E207</f>
        <v>7361</v>
      </c>
      <c r="E204" s="2">
        <f t="shared" si="12"/>
        <v>586957</v>
      </c>
      <c r="F204" s="6" t="str">
        <f t="shared" si="15"/>
        <v>BULLISH</v>
      </c>
      <c r="G204" s="6" t="str">
        <f t="shared" si="14"/>
        <v>NEUTRAL</v>
      </c>
      <c r="H204" s="6" t="str">
        <f t="shared" si="13"/>
        <v>CONFIRMED BULLISH</v>
      </c>
    </row>
    <row r="205" spans="1:8" ht="13.5" x14ac:dyDescent="0.25">
      <c r="A205" s="3">
        <f>TITRES_STAT!B208</f>
        <v>42592</v>
      </c>
      <c r="B205" s="6">
        <f>TITRES_STAT!C208</f>
        <v>10.38</v>
      </c>
      <c r="C205" s="6">
        <f>TITRES_STAT!D208</f>
        <v>6.8037999999999998</v>
      </c>
      <c r="D205" s="6">
        <f>TITRES_STAT!E208</f>
        <v>897</v>
      </c>
      <c r="E205" s="2">
        <f t="shared" si="12"/>
        <v>587854</v>
      </c>
      <c r="F205" s="6" t="str">
        <f t="shared" si="15"/>
        <v>BULLISH</v>
      </c>
      <c r="G205" s="6" t="str">
        <f t="shared" si="14"/>
        <v>NEUTRAL</v>
      </c>
      <c r="H205" s="6" t="str">
        <f t="shared" si="13"/>
        <v>BULLISH DIVERGENCE</v>
      </c>
    </row>
    <row r="206" spans="1:8" ht="13.5" x14ac:dyDescent="0.25">
      <c r="A206" s="3">
        <f>TITRES_STAT!B209</f>
        <v>42593</v>
      </c>
      <c r="B206" s="6">
        <f>TITRES_STAT!C209</f>
        <v>10.11</v>
      </c>
      <c r="C206" s="6">
        <f>TITRES_STAT!D209</f>
        <v>6.6268000000000002</v>
      </c>
      <c r="D206" s="6">
        <f>TITRES_STAT!E209</f>
        <v>87</v>
      </c>
      <c r="E206" s="2">
        <f t="shared" si="12"/>
        <v>587767</v>
      </c>
      <c r="F206" s="6" t="str">
        <f t="shared" si="15"/>
        <v>BULLISH</v>
      </c>
      <c r="G206" s="6" t="str">
        <f t="shared" si="14"/>
        <v>NEUTRAL</v>
      </c>
      <c r="H206" s="6" t="str">
        <f t="shared" si="13"/>
        <v>BULLISH DIVERGENCE</v>
      </c>
    </row>
    <row r="207" spans="1:8" ht="13.5" x14ac:dyDescent="0.25">
      <c r="A207" s="3">
        <f>TITRES_STAT!B210</f>
        <v>42594</v>
      </c>
      <c r="B207" s="6">
        <f>TITRES_STAT!C210</f>
        <v>10.11</v>
      </c>
      <c r="C207" s="6">
        <f>TITRES_STAT!D210</f>
        <v>6.6268000000000002</v>
      </c>
      <c r="D207" s="6">
        <f>TITRES_STAT!E210</f>
        <v>4588</v>
      </c>
      <c r="E207" s="2">
        <f t="shared" si="12"/>
        <v>587767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BULLISH DIVERGENCE</v>
      </c>
    </row>
    <row r="208" spans="1:8" ht="13.5" x14ac:dyDescent="0.25">
      <c r="A208" s="3">
        <f>TITRES_STAT!B211</f>
        <v>42597</v>
      </c>
      <c r="B208" s="6">
        <f>TITRES_STAT!C211</f>
        <v>10.25</v>
      </c>
      <c r="C208" s="6">
        <f>TITRES_STAT!D211</f>
        <v>6.7186000000000003</v>
      </c>
      <c r="D208" s="6">
        <f>TITRES_STAT!E211</f>
        <v>684</v>
      </c>
      <c r="E208" s="2">
        <f t="shared" si="12"/>
        <v>588451</v>
      </c>
      <c r="F208" s="6" t="str">
        <f t="shared" si="15"/>
        <v>BULLISH</v>
      </c>
      <c r="G208" s="6" t="str">
        <f t="shared" si="14"/>
        <v>NEUTRAL</v>
      </c>
      <c r="H208" s="6" t="str">
        <f t="shared" si="13"/>
        <v>CONFIRMED BULLISH</v>
      </c>
    </row>
    <row r="209" spans="1:8" ht="13.5" x14ac:dyDescent="0.25">
      <c r="A209" s="3">
        <f>TITRES_STAT!B212</f>
        <v>42598</v>
      </c>
      <c r="B209" s="6">
        <f>TITRES_STAT!C212</f>
        <v>10.24</v>
      </c>
      <c r="C209" s="6">
        <f>TITRES_STAT!D212</f>
        <v>6.7119999999999997</v>
      </c>
      <c r="D209" s="6">
        <f>TITRES_STAT!E212</f>
        <v>50025</v>
      </c>
      <c r="E209" s="2">
        <f t="shared" si="12"/>
        <v>538426</v>
      </c>
      <c r="F209" s="6" t="str">
        <f t="shared" si="15"/>
        <v>BEARISH</v>
      </c>
      <c r="G209" s="6" t="str">
        <f t="shared" si="14"/>
        <v>WEAK</v>
      </c>
      <c r="H209" s="6" t="str">
        <f t="shared" si="13"/>
        <v>CONFIRMED BEARISH</v>
      </c>
    </row>
    <row r="210" spans="1:8" ht="13.5" x14ac:dyDescent="0.25">
      <c r="A210" s="3">
        <f>TITRES_STAT!B213</f>
        <v>42599</v>
      </c>
      <c r="B210" s="6">
        <f>TITRES_STAT!C213</f>
        <v>10.199999999999999</v>
      </c>
      <c r="C210" s="6">
        <f>TITRES_STAT!D213</f>
        <v>6.6858000000000004</v>
      </c>
      <c r="D210" s="6">
        <f>TITRES_STAT!E213</f>
        <v>235</v>
      </c>
      <c r="E210" s="2">
        <f t="shared" si="12"/>
        <v>538191</v>
      </c>
      <c r="F210" s="6" t="str">
        <f t="shared" si="15"/>
        <v>BEARISH</v>
      </c>
      <c r="G210" s="6" t="str">
        <f t="shared" si="14"/>
        <v>WEAK</v>
      </c>
      <c r="H210" s="6" t="str">
        <f t="shared" si="13"/>
        <v>CONFIRMED BEARISH</v>
      </c>
    </row>
    <row r="211" spans="1:8" ht="13.5" x14ac:dyDescent="0.25">
      <c r="A211" s="3">
        <f>TITRES_STAT!B214</f>
        <v>42600</v>
      </c>
      <c r="B211" s="6">
        <f>TITRES_STAT!C214</f>
        <v>10.24</v>
      </c>
      <c r="C211" s="6">
        <f>TITRES_STAT!D214</f>
        <v>6.7119999999999997</v>
      </c>
      <c r="D211" s="6">
        <f>TITRES_STAT!E214</f>
        <v>8342</v>
      </c>
      <c r="E211" s="2">
        <f t="shared" si="12"/>
        <v>546533</v>
      </c>
      <c r="F211" s="6" t="str">
        <f t="shared" si="15"/>
        <v>BEARISH</v>
      </c>
      <c r="G211" s="6" t="str">
        <f t="shared" si="14"/>
        <v>WEAK</v>
      </c>
      <c r="H211" s="6" t="str">
        <f t="shared" si="13"/>
        <v>BEARISH DIVERGENCE</v>
      </c>
    </row>
    <row r="212" spans="1:8" ht="13.5" x14ac:dyDescent="0.25">
      <c r="A212" s="3">
        <f>TITRES_STAT!B215</f>
        <v>42601</v>
      </c>
      <c r="B212" s="6">
        <f>TITRES_STAT!C215</f>
        <v>10</v>
      </c>
      <c r="C212" s="6">
        <f>TITRES_STAT!D215</f>
        <v>6.5547000000000004</v>
      </c>
      <c r="D212" s="6">
        <f>TITRES_STAT!E215</f>
        <v>645</v>
      </c>
      <c r="E212" s="2">
        <f t="shared" si="12"/>
        <v>545888</v>
      </c>
      <c r="F212" s="6" t="str">
        <f t="shared" si="15"/>
        <v>BEARISH</v>
      </c>
      <c r="G212" s="6" t="str">
        <f t="shared" si="14"/>
        <v>WEAK</v>
      </c>
      <c r="H212" s="6" t="str">
        <f t="shared" si="13"/>
        <v>CONFIRMED BEARISH</v>
      </c>
    </row>
    <row r="213" spans="1:8" ht="13.5" x14ac:dyDescent="0.25">
      <c r="A213" s="3">
        <f>TITRES_STAT!B216</f>
        <v>42604</v>
      </c>
      <c r="B213" s="6">
        <f>TITRES_STAT!C216</f>
        <v>10.38</v>
      </c>
      <c r="C213" s="6">
        <f>TITRES_STAT!D216</f>
        <v>6.8037999999999998</v>
      </c>
      <c r="D213" s="6">
        <f>TITRES_STAT!E216</f>
        <v>780</v>
      </c>
      <c r="E213" s="2">
        <f t="shared" si="12"/>
        <v>546668</v>
      </c>
      <c r="F213" s="6" t="str">
        <f t="shared" si="15"/>
        <v>BEARISH</v>
      </c>
      <c r="G213" s="6" t="str">
        <f t="shared" si="14"/>
        <v>WEAK</v>
      </c>
      <c r="H213" s="6" t="str">
        <f t="shared" si="13"/>
        <v>BEARISH DIVERGENCE</v>
      </c>
    </row>
    <row r="214" spans="1:8" ht="13.5" x14ac:dyDescent="0.25">
      <c r="A214" s="3">
        <f>TITRES_STAT!B217</f>
        <v>42605</v>
      </c>
      <c r="B214" s="6">
        <f>TITRES_STAT!C217</f>
        <v>10.38</v>
      </c>
      <c r="C214" s="6">
        <f>TITRES_STAT!D217</f>
        <v>6.8037999999999998</v>
      </c>
      <c r="D214" s="6">
        <f>TITRES_STAT!E217</f>
        <v>0</v>
      </c>
      <c r="E214" s="2">
        <f t="shared" si="12"/>
        <v>546668</v>
      </c>
      <c r="F214" s="6" t="str">
        <f t="shared" si="15"/>
        <v>BULLISH</v>
      </c>
      <c r="G214" s="6" t="str">
        <f t="shared" si="14"/>
        <v>NEUTRAL</v>
      </c>
      <c r="H214" s="6" t="str">
        <f t="shared" si="13"/>
        <v>CONFIRMED BULLISH</v>
      </c>
    </row>
    <row r="215" spans="1:8" ht="13.5" x14ac:dyDescent="0.25">
      <c r="A215" s="3">
        <f>TITRES_STAT!B218</f>
        <v>42606</v>
      </c>
      <c r="B215" s="6">
        <f>TITRES_STAT!C218</f>
        <v>10.3</v>
      </c>
      <c r="C215" s="6">
        <f>TITRES_STAT!D218</f>
        <v>6.7512999999999996</v>
      </c>
      <c r="D215" s="6">
        <f>TITRES_STAT!E218</f>
        <v>1657</v>
      </c>
      <c r="E215" s="2">
        <f t="shared" si="12"/>
        <v>545011</v>
      </c>
      <c r="F215" s="6" t="str">
        <f t="shared" si="15"/>
        <v>BULLISH</v>
      </c>
      <c r="G215" s="6" t="str">
        <f t="shared" si="14"/>
        <v>NEUTRAL</v>
      </c>
      <c r="H215" s="6" t="str">
        <f t="shared" si="13"/>
        <v>CONFIRMED BULLISH</v>
      </c>
    </row>
    <row r="216" spans="1:8" ht="13.5" x14ac:dyDescent="0.25">
      <c r="A216" s="3">
        <f>TITRES_STAT!B219</f>
        <v>42607</v>
      </c>
      <c r="B216" s="6">
        <f>TITRES_STAT!C219</f>
        <v>10.199999999999999</v>
      </c>
      <c r="C216" s="6">
        <f>TITRES_STAT!D219</f>
        <v>6.6858000000000004</v>
      </c>
      <c r="D216" s="6">
        <f>TITRES_STAT!E219</f>
        <v>883</v>
      </c>
      <c r="E216" s="2">
        <f t="shared" si="12"/>
        <v>544128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CONFIRMED BEARISH</v>
      </c>
    </row>
    <row r="217" spans="1:8" ht="13.5" x14ac:dyDescent="0.25">
      <c r="A217" s="3">
        <f>TITRES_STAT!B220</f>
        <v>42608</v>
      </c>
      <c r="B217" s="6">
        <f>TITRES_STAT!C220</f>
        <v>10.33</v>
      </c>
      <c r="C217" s="6">
        <f>TITRES_STAT!D220</f>
        <v>6.7709999999999999</v>
      </c>
      <c r="D217" s="6">
        <f>TITRES_STAT!E220</f>
        <v>13200</v>
      </c>
      <c r="E217" s="2">
        <f t="shared" si="12"/>
        <v>557328</v>
      </c>
      <c r="F217" s="6" t="str">
        <f t="shared" si="15"/>
        <v>BULLISH</v>
      </c>
      <c r="G217" s="6" t="str">
        <f t="shared" si="14"/>
        <v>STRONG</v>
      </c>
      <c r="H217" s="6" t="str">
        <f t="shared" si="13"/>
        <v>CONFIRMED BULLISH</v>
      </c>
    </row>
    <row r="218" spans="1:8" ht="13.5" x14ac:dyDescent="0.25">
      <c r="A218" s="3">
        <f>TITRES_STAT!B221</f>
        <v>42611</v>
      </c>
      <c r="B218" s="6">
        <f>TITRES_STAT!C221</f>
        <v>10.01</v>
      </c>
      <c r="C218" s="6">
        <f>TITRES_STAT!D221</f>
        <v>6.5613000000000001</v>
      </c>
      <c r="D218" s="6">
        <f>TITRES_STAT!E221</f>
        <v>1643</v>
      </c>
      <c r="E218" s="2">
        <f t="shared" si="12"/>
        <v>555685</v>
      </c>
      <c r="F218" s="6" t="str">
        <f t="shared" si="15"/>
        <v>BULLISH</v>
      </c>
      <c r="G218" s="6" t="str">
        <f t="shared" si="14"/>
        <v>NEUTRAL</v>
      </c>
      <c r="H218" s="6" t="str">
        <f t="shared" si="13"/>
        <v>BULLISH DIVERGENCE</v>
      </c>
    </row>
    <row r="219" spans="1:8" ht="13.5" x14ac:dyDescent="0.25">
      <c r="A219" s="3">
        <f>TITRES_STAT!B222</f>
        <v>42612</v>
      </c>
      <c r="B219" s="6">
        <f>TITRES_STAT!C222</f>
        <v>10.1</v>
      </c>
      <c r="C219" s="6">
        <f>TITRES_STAT!D222</f>
        <v>6.6201999999999996</v>
      </c>
      <c r="D219" s="6">
        <f>TITRES_STAT!E222</f>
        <v>5868</v>
      </c>
      <c r="E219" s="2">
        <f t="shared" si="12"/>
        <v>561553</v>
      </c>
      <c r="F219" s="6" t="str">
        <f t="shared" si="15"/>
        <v>BULLISH</v>
      </c>
      <c r="G219" s="6" t="str">
        <f t="shared" si="14"/>
        <v>STRONG</v>
      </c>
      <c r="H219" s="6" t="str">
        <f t="shared" si="13"/>
        <v>BULLISH DIVERGENCE</v>
      </c>
    </row>
    <row r="220" spans="1:8" ht="13.5" x14ac:dyDescent="0.25">
      <c r="A220" s="3">
        <f>TITRES_STAT!B223</f>
        <v>42613</v>
      </c>
      <c r="B220" s="6">
        <f>TITRES_STAT!C223</f>
        <v>10.09</v>
      </c>
      <c r="C220" s="6">
        <f>TITRES_STAT!D223</f>
        <v>6.6136999999999997</v>
      </c>
      <c r="D220" s="6">
        <f>TITRES_STAT!E223</f>
        <v>82</v>
      </c>
      <c r="E220" s="2">
        <f t="shared" si="12"/>
        <v>561471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BULLISH DIVERGENCE</v>
      </c>
    </row>
    <row r="221" spans="1:8" ht="13.5" x14ac:dyDescent="0.25">
      <c r="A221" s="3">
        <f>TITRES_STAT!B224</f>
        <v>42614</v>
      </c>
      <c r="B221" s="6">
        <f>TITRES_STAT!C224</f>
        <v>10.3</v>
      </c>
      <c r="C221" s="6">
        <f>TITRES_STAT!D224</f>
        <v>6.7512999999999996</v>
      </c>
      <c r="D221" s="6">
        <f>TITRES_STAT!E224</f>
        <v>11067</v>
      </c>
      <c r="E221" s="2">
        <f t="shared" si="12"/>
        <v>572538</v>
      </c>
      <c r="F221" s="6" t="str">
        <f t="shared" si="15"/>
        <v>BULLISH</v>
      </c>
      <c r="G221" s="6" t="str">
        <f t="shared" si="14"/>
        <v>STRONG</v>
      </c>
      <c r="H221" s="6" t="str">
        <f t="shared" si="13"/>
        <v>CONFIRMED BULLISH</v>
      </c>
    </row>
    <row r="222" spans="1:8" ht="13.5" x14ac:dyDescent="0.25">
      <c r="A222" s="3">
        <f>TITRES_STAT!B225</f>
        <v>42615</v>
      </c>
      <c r="B222" s="6">
        <f>TITRES_STAT!C225</f>
        <v>10.11</v>
      </c>
      <c r="C222" s="6">
        <f>TITRES_STAT!D225</f>
        <v>6.6268000000000002</v>
      </c>
      <c r="D222" s="6">
        <f>TITRES_STAT!E225</f>
        <v>4363</v>
      </c>
      <c r="E222" s="2">
        <f t="shared" si="12"/>
        <v>568175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BULLISH DIVERGENCE</v>
      </c>
    </row>
    <row r="223" spans="1:8" ht="13.5" x14ac:dyDescent="0.25">
      <c r="A223" s="3">
        <f>TITRES_STAT!B226</f>
        <v>42618</v>
      </c>
      <c r="B223" s="6">
        <f>TITRES_STAT!C226</f>
        <v>10.28</v>
      </c>
      <c r="C223" s="6">
        <f>TITRES_STAT!D226</f>
        <v>6.7382</v>
      </c>
      <c r="D223" s="6">
        <f>TITRES_STAT!E226</f>
        <v>4273</v>
      </c>
      <c r="E223" s="2">
        <f t="shared" si="12"/>
        <v>572448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42619</v>
      </c>
      <c r="B224" s="6">
        <f>TITRES_STAT!C227</f>
        <v>10.24</v>
      </c>
      <c r="C224" s="6">
        <f>TITRES_STAT!D227</f>
        <v>6.7119999999999997</v>
      </c>
      <c r="D224" s="6">
        <f>TITRES_STAT!E227</f>
        <v>96</v>
      </c>
      <c r="E224" s="2">
        <f t="shared" si="12"/>
        <v>572352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42620</v>
      </c>
      <c r="B225" s="6">
        <f>TITRES_STAT!C228</f>
        <v>10.01</v>
      </c>
      <c r="C225" s="6">
        <f>TITRES_STAT!D228</f>
        <v>6.5613000000000001</v>
      </c>
      <c r="D225" s="6">
        <f>TITRES_STAT!E228</f>
        <v>937</v>
      </c>
      <c r="E225" s="2">
        <f t="shared" si="12"/>
        <v>571415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BULLISH DIVERGENCE</v>
      </c>
    </row>
    <row r="226" spans="1:8" ht="13.5" x14ac:dyDescent="0.25">
      <c r="A226" s="3">
        <f>TITRES_STAT!B229</f>
        <v>42621</v>
      </c>
      <c r="B226" s="6">
        <f>TITRES_STAT!C229</f>
        <v>10.06</v>
      </c>
      <c r="C226" s="6">
        <f>TITRES_STAT!D229</f>
        <v>6.5940000000000003</v>
      </c>
      <c r="D226" s="6">
        <f>TITRES_STAT!E229</f>
        <v>37</v>
      </c>
      <c r="E226" s="2">
        <f t="shared" si="12"/>
        <v>571452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CONFIRMED BEARISH</v>
      </c>
    </row>
    <row r="227" spans="1:8" ht="13.5" x14ac:dyDescent="0.25">
      <c r="A227" s="3">
        <f>TITRES_STAT!B230</f>
        <v>42622</v>
      </c>
      <c r="B227" s="6">
        <f>TITRES_STAT!C230</f>
        <v>10.029999999999999</v>
      </c>
      <c r="C227" s="6">
        <f>TITRES_STAT!D230</f>
        <v>6.5743999999999998</v>
      </c>
      <c r="D227" s="6">
        <f>TITRES_STAT!E230</f>
        <v>2672</v>
      </c>
      <c r="E227" s="2">
        <f t="shared" si="12"/>
        <v>568780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BULLISH DIVERGENCE</v>
      </c>
    </row>
    <row r="228" spans="1:8" ht="13.5" x14ac:dyDescent="0.25">
      <c r="A228" s="3">
        <f>TITRES_STAT!B231</f>
        <v>42627</v>
      </c>
      <c r="B228" s="6">
        <f>TITRES_STAT!C231</f>
        <v>10.029999999999999</v>
      </c>
      <c r="C228" s="6">
        <f>TITRES_STAT!D231</f>
        <v>6.5743999999999998</v>
      </c>
      <c r="D228" s="6">
        <f>TITRES_STAT!E231</f>
        <v>2672</v>
      </c>
      <c r="E228" s="2">
        <f t="shared" si="12"/>
        <v>568780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42628</v>
      </c>
      <c r="B229" s="6">
        <f>TITRES_STAT!C232</f>
        <v>9.81</v>
      </c>
      <c r="C229" s="6">
        <f>TITRES_STAT!D232</f>
        <v>6.4302000000000001</v>
      </c>
      <c r="D229" s="6">
        <f>TITRES_STAT!E232</f>
        <v>2674</v>
      </c>
      <c r="E229" s="2">
        <f t="shared" si="12"/>
        <v>566106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42629</v>
      </c>
      <c r="B230" s="6">
        <f>TITRES_STAT!C233</f>
        <v>10.09</v>
      </c>
      <c r="C230" s="6">
        <f>TITRES_STAT!D233</f>
        <v>6.6136999999999997</v>
      </c>
      <c r="D230" s="6">
        <f>TITRES_STAT!E233</f>
        <v>69</v>
      </c>
      <c r="E230" s="2">
        <f t="shared" si="12"/>
        <v>566175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BEARISH DIVERGENCE</v>
      </c>
    </row>
    <row r="231" spans="1:8" ht="13.5" x14ac:dyDescent="0.25">
      <c r="A231" s="3">
        <f>TITRES_STAT!B234</f>
        <v>42632</v>
      </c>
      <c r="B231" s="6">
        <f>TITRES_STAT!C234</f>
        <v>10.01</v>
      </c>
      <c r="C231" s="6">
        <f>TITRES_STAT!D234</f>
        <v>6.5613000000000001</v>
      </c>
      <c r="D231" s="6">
        <f>TITRES_STAT!E234</f>
        <v>10867</v>
      </c>
      <c r="E231" s="2">
        <f t="shared" si="12"/>
        <v>555308</v>
      </c>
      <c r="F231" s="6" t="str">
        <f t="shared" si="15"/>
        <v>BEARISH</v>
      </c>
      <c r="G231" s="6" t="str">
        <f t="shared" si="14"/>
        <v>WEAK</v>
      </c>
      <c r="H231" s="6" t="str">
        <f t="shared" si="13"/>
        <v>CONFIRMED BEARISH</v>
      </c>
    </row>
    <row r="232" spans="1:8" ht="13.5" x14ac:dyDescent="0.25">
      <c r="A232" s="3">
        <f>TITRES_STAT!B235</f>
        <v>42633</v>
      </c>
      <c r="B232" s="6">
        <f>TITRES_STAT!C235</f>
        <v>10</v>
      </c>
      <c r="C232" s="6">
        <f>TITRES_STAT!D235</f>
        <v>6.5547000000000004</v>
      </c>
      <c r="D232" s="6">
        <f>TITRES_STAT!E235</f>
        <v>4513</v>
      </c>
      <c r="E232" s="2">
        <f t="shared" si="12"/>
        <v>550795</v>
      </c>
      <c r="F232" s="6" t="str">
        <f t="shared" si="15"/>
        <v>BEARISH</v>
      </c>
      <c r="G232" s="6" t="str">
        <f t="shared" si="14"/>
        <v>WEAK</v>
      </c>
      <c r="H232" s="6" t="str">
        <f t="shared" si="13"/>
        <v>CONFIRMED BEARISH</v>
      </c>
    </row>
    <row r="233" spans="1:8" ht="13.5" x14ac:dyDescent="0.25">
      <c r="A233" s="3">
        <f>TITRES_STAT!B236</f>
        <v>42634</v>
      </c>
      <c r="B233" s="6">
        <f>TITRES_STAT!C236</f>
        <v>10</v>
      </c>
      <c r="C233" s="6">
        <f>TITRES_STAT!D236</f>
        <v>6.5547000000000004</v>
      </c>
      <c r="D233" s="6">
        <f>TITRES_STAT!E236</f>
        <v>17510</v>
      </c>
      <c r="E233" s="2">
        <f t="shared" si="12"/>
        <v>550795</v>
      </c>
      <c r="F233" s="6" t="str">
        <f t="shared" si="15"/>
        <v>BEARISH</v>
      </c>
      <c r="G233" s="6" t="str">
        <f t="shared" si="14"/>
        <v>WEAK</v>
      </c>
      <c r="H233" s="6" t="str">
        <f t="shared" si="13"/>
        <v>CONFIRMED BEARISH</v>
      </c>
    </row>
    <row r="234" spans="1:8" ht="13.5" x14ac:dyDescent="0.25">
      <c r="A234" s="3">
        <f>TITRES_STAT!B237</f>
        <v>42635</v>
      </c>
      <c r="B234" s="6">
        <f>TITRES_STAT!C237</f>
        <v>9.99</v>
      </c>
      <c r="C234" s="6">
        <f>TITRES_STAT!D237</f>
        <v>6.5480999999999998</v>
      </c>
      <c r="D234" s="6">
        <f>TITRES_STAT!E237</f>
        <v>4147</v>
      </c>
      <c r="E234" s="2">
        <f t="shared" si="12"/>
        <v>546648</v>
      </c>
      <c r="F234" s="6" t="str">
        <f t="shared" si="15"/>
        <v>BEARISH</v>
      </c>
      <c r="G234" s="6" t="str">
        <f t="shared" si="14"/>
        <v>WEAK</v>
      </c>
      <c r="H234" s="6" t="str">
        <f t="shared" si="13"/>
        <v>BEARISH DIVERGENCE</v>
      </c>
    </row>
    <row r="235" spans="1:8" ht="13.5" x14ac:dyDescent="0.25">
      <c r="A235" s="3">
        <f>TITRES_STAT!B238</f>
        <v>42636</v>
      </c>
      <c r="B235" s="6">
        <f>TITRES_STAT!C238</f>
        <v>10.27</v>
      </c>
      <c r="C235" s="6">
        <f>TITRES_STAT!D238</f>
        <v>6.7317</v>
      </c>
      <c r="D235" s="6">
        <f>TITRES_STAT!E238</f>
        <v>20501</v>
      </c>
      <c r="E235" s="2">
        <f t="shared" si="12"/>
        <v>567149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CONFIRMED BULLISH</v>
      </c>
    </row>
    <row r="236" spans="1:8" ht="13.5" x14ac:dyDescent="0.25">
      <c r="A236" s="3">
        <f>TITRES_STAT!B239</f>
        <v>42639</v>
      </c>
      <c r="B236" s="6">
        <f>TITRES_STAT!C239</f>
        <v>10.199999999999999</v>
      </c>
      <c r="C236" s="6">
        <f>TITRES_STAT!D239</f>
        <v>6.6858000000000004</v>
      </c>
      <c r="D236" s="6">
        <f>TITRES_STAT!E239</f>
        <v>28557</v>
      </c>
      <c r="E236" s="2">
        <f t="shared" si="12"/>
        <v>538592</v>
      </c>
      <c r="F236" s="6" t="str">
        <f t="shared" si="15"/>
        <v>BEARISH</v>
      </c>
      <c r="G236" s="6" t="str">
        <f t="shared" si="14"/>
        <v>WEAK</v>
      </c>
      <c r="H236" s="6" t="str">
        <f t="shared" si="13"/>
        <v>BEARISH DIVERGENCE</v>
      </c>
    </row>
    <row r="237" spans="1:8" ht="13.5" x14ac:dyDescent="0.25">
      <c r="A237" s="3">
        <f>TITRES_STAT!B240</f>
        <v>42640</v>
      </c>
      <c r="B237" s="6">
        <f>TITRES_STAT!C240</f>
        <v>10</v>
      </c>
      <c r="C237" s="6">
        <f>TITRES_STAT!D240</f>
        <v>6.5547000000000004</v>
      </c>
      <c r="D237" s="6">
        <f>TITRES_STAT!E240</f>
        <v>26718</v>
      </c>
      <c r="E237" s="2">
        <f t="shared" si="12"/>
        <v>511874</v>
      </c>
      <c r="F237" s="6" t="str">
        <f t="shared" si="15"/>
        <v>BEARISH</v>
      </c>
      <c r="G237" s="6" t="str">
        <f t="shared" si="14"/>
        <v>WEAK</v>
      </c>
      <c r="H237" s="6" t="str">
        <f t="shared" si="13"/>
        <v>NEUTRAL</v>
      </c>
    </row>
    <row r="238" spans="1:8" ht="13.5" x14ac:dyDescent="0.25">
      <c r="A238" s="3">
        <f>TITRES_STAT!B241</f>
        <v>42641</v>
      </c>
      <c r="B238" s="6">
        <f>TITRES_STAT!C241</f>
        <v>10</v>
      </c>
      <c r="C238" s="6">
        <f>TITRES_STAT!D241</f>
        <v>6.5547000000000004</v>
      </c>
      <c r="D238" s="6">
        <f>TITRES_STAT!E241</f>
        <v>7102</v>
      </c>
      <c r="E238" s="2">
        <f t="shared" si="12"/>
        <v>511874</v>
      </c>
      <c r="F238" s="6" t="str">
        <f t="shared" si="15"/>
        <v>BEARISH</v>
      </c>
      <c r="G238" s="6" t="str">
        <f t="shared" si="14"/>
        <v>WEAK</v>
      </c>
      <c r="H238" s="6" t="str">
        <f t="shared" si="13"/>
        <v>NEUTRAL</v>
      </c>
    </row>
    <row r="239" spans="1:8" ht="13.5" x14ac:dyDescent="0.25">
      <c r="A239" s="3">
        <f>TITRES_STAT!B242</f>
        <v>42642</v>
      </c>
      <c r="B239" s="6">
        <f>TITRES_STAT!C242</f>
        <v>9.8000000000000007</v>
      </c>
      <c r="C239" s="6">
        <f>TITRES_STAT!D242</f>
        <v>6.4236000000000004</v>
      </c>
      <c r="D239" s="6">
        <f>TITRES_STAT!E242</f>
        <v>890</v>
      </c>
      <c r="E239" s="2">
        <f t="shared" si="12"/>
        <v>510984</v>
      </c>
      <c r="F239" s="6" t="str">
        <f t="shared" si="15"/>
        <v>BEARISH</v>
      </c>
      <c r="G239" s="6" t="str">
        <f t="shared" si="14"/>
        <v>WEAK</v>
      </c>
      <c r="H239" s="6" t="str">
        <f t="shared" si="13"/>
        <v>CONFIRMED BEARISH</v>
      </c>
    </row>
    <row r="240" spans="1:8" ht="13.5" x14ac:dyDescent="0.25">
      <c r="A240" s="3">
        <f>TITRES_STAT!B243</f>
        <v>42643</v>
      </c>
      <c r="B240" s="6">
        <f>TITRES_STAT!C243</f>
        <v>9.99</v>
      </c>
      <c r="C240" s="6">
        <f>TITRES_STAT!D243</f>
        <v>6.5480999999999998</v>
      </c>
      <c r="D240" s="6">
        <f>TITRES_STAT!E243</f>
        <v>2690</v>
      </c>
      <c r="E240" s="2">
        <f t="shared" si="12"/>
        <v>513674</v>
      </c>
      <c r="F240" s="6" t="str">
        <f t="shared" si="15"/>
        <v>BEARISH</v>
      </c>
      <c r="G240" s="6" t="str">
        <f t="shared" si="14"/>
        <v>WEAK</v>
      </c>
      <c r="H240" s="6" t="str">
        <f t="shared" si="13"/>
        <v>CONFIRMED BEARISH</v>
      </c>
    </row>
    <row r="241" spans="1:8" ht="13.5" x14ac:dyDescent="0.25">
      <c r="A241" s="3">
        <f>TITRES_STAT!B244</f>
        <v>42647</v>
      </c>
      <c r="B241" s="6">
        <f>TITRES_STAT!C244</f>
        <v>9.9</v>
      </c>
      <c r="C241" s="6">
        <f>TITRES_STAT!D244</f>
        <v>6.4892000000000003</v>
      </c>
      <c r="D241" s="6">
        <f>TITRES_STAT!E244</f>
        <v>3535</v>
      </c>
      <c r="E241" s="2">
        <f t="shared" si="12"/>
        <v>510139</v>
      </c>
      <c r="F241" s="6" t="str">
        <f t="shared" si="15"/>
        <v>BEARISH</v>
      </c>
      <c r="G241" s="6" t="str">
        <f t="shared" si="14"/>
        <v>WEAK</v>
      </c>
      <c r="H241" s="6" t="str">
        <f t="shared" si="13"/>
        <v>CONFIRMED BEARISH</v>
      </c>
    </row>
    <row r="242" spans="1:8" ht="13.5" x14ac:dyDescent="0.25">
      <c r="A242" s="3">
        <f>TITRES_STAT!B245</f>
        <v>42648</v>
      </c>
      <c r="B242" s="6">
        <f>TITRES_STAT!C245</f>
        <v>10</v>
      </c>
      <c r="C242" s="6">
        <f>TITRES_STAT!D245</f>
        <v>6.5547000000000004</v>
      </c>
      <c r="D242" s="6">
        <f>TITRES_STAT!E245</f>
        <v>8911</v>
      </c>
      <c r="E242" s="2">
        <f t="shared" si="12"/>
        <v>519050</v>
      </c>
      <c r="F242" s="6" t="str">
        <f t="shared" si="15"/>
        <v>BULLISH</v>
      </c>
      <c r="G242" s="6" t="str">
        <f t="shared" si="14"/>
        <v>NEUTRAL</v>
      </c>
      <c r="H242" s="6" t="str">
        <f t="shared" si="13"/>
        <v>NEUTRAL</v>
      </c>
    </row>
    <row r="243" spans="1:8" ht="13.5" x14ac:dyDescent="0.25">
      <c r="A243" s="3">
        <f>TITRES_STAT!B246</f>
        <v>42649</v>
      </c>
      <c r="B243" s="6">
        <f>TITRES_STAT!C246</f>
        <v>9.99</v>
      </c>
      <c r="C243" s="6">
        <f>TITRES_STAT!D246</f>
        <v>6.5480999999999998</v>
      </c>
      <c r="D243" s="6">
        <f>TITRES_STAT!E246</f>
        <v>912</v>
      </c>
      <c r="E243" s="2">
        <f t="shared" si="12"/>
        <v>518138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BULLISH DIVERGENCE</v>
      </c>
    </row>
    <row r="244" spans="1:8" ht="13.5" x14ac:dyDescent="0.25">
      <c r="A244" s="3">
        <f>TITRES_STAT!B247</f>
        <v>42650</v>
      </c>
      <c r="B244" s="6">
        <f>TITRES_STAT!C247</f>
        <v>9.99</v>
      </c>
      <c r="C244" s="6">
        <f>TITRES_STAT!D247</f>
        <v>6.5480999999999998</v>
      </c>
      <c r="D244" s="6">
        <f>TITRES_STAT!E247</f>
        <v>7050</v>
      </c>
      <c r="E244" s="2">
        <f t="shared" si="12"/>
        <v>518138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CONFIRMED BULLISH</v>
      </c>
    </row>
    <row r="245" spans="1:8" ht="13.5" x14ac:dyDescent="0.25">
      <c r="A245" s="3">
        <f>TITRES_STAT!B248</f>
        <v>42653</v>
      </c>
      <c r="B245" s="6">
        <f>TITRES_STAT!C248</f>
        <v>9.9700000000000006</v>
      </c>
      <c r="C245" s="6">
        <f>TITRES_STAT!D248</f>
        <v>6.5350000000000001</v>
      </c>
      <c r="D245" s="6">
        <f>TITRES_STAT!E248</f>
        <v>3157</v>
      </c>
      <c r="E245" s="2">
        <f t="shared" si="12"/>
        <v>514981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BULLISH DIVERGENCE</v>
      </c>
    </row>
    <row r="246" spans="1:8" ht="13.5" x14ac:dyDescent="0.25">
      <c r="A246" s="3">
        <f>TITRES_STAT!B249</f>
        <v>42654</v>
      </c>
      <c r="B246" s="6">
        <f>TITRES_STAT!C249</f>
        <v>9.8000000000000007</v>
      </c>
      <c r="C246" s="6">
        <f>TITRES_STAT!D249</f>
        <v>6.4236000000000004</v>
      </c>
      <c r="D246" s="6">
        <f>TITRES_STAT!E249</f>
        <v>214</v>
      </c>
      <c r="E246" s="2">
        <f t="shared" si="12"/>
        <v>514767</v>
      </c>
      <c r="F246" s="6" t="str">
        <f t="shared" si="15"/>
        <v>BULLISH</v>
      </c>
      <c r="G246" s="6" t="str">
        <f t="shared" si="14"/>
        <v>NEUTRAL</v>
      </c>
      <c r="H246" s="6" t="str">
        <f t="shared" si="13"/>
        <v>BULLISH DIVERGENCE</v>
      </c>
    </row>
    <row r="247" spans="1:8" ht="13.5" x14ac:dyDescent="0.25">
      <c r="A247" s="3">
        <f>TITRES_STAT!B250</f>
        <v>42655</v>
      </c>
      <c r="B247" s="6">
        <f>TITRES_STAT!C250</f>
        <v>9.85</v>
      </c>
      <c r="C247" s="6">
        <f>TITRES_STAT!D250</f>
        <v>6.4564000000000004</v>
      </c>
      <c r="D247" s="6">
        <f>TITRES_STAT!E250</f>
        <v>3713</v>
      </c>
      <c r="E247" s="2">
        <f t="shared" si="12"/>
        <v>518480</v>
      </c>
      <c r="F247" s="6" t="str">
        <f t="shared" si="15"/>
        <v>BEARISH</v>
      </c>
      <c r="G247" s="6" t="str">
        <f t="shared" si="14"/>
        <v>NEUTRAL</v>
      </c>
      <c r="H247" s="6" t="str">
        <f t="shared" si="13"/>
        <v>CONFIRMED BEARISH</v>
      </c>
    </row>
    <row r="248" spans="1:8" ht="13.5" x14ac:dyDescent="0.25">
      <c r="A248" s="3">
        <f>TITRES_STAT!B251</f>
        <v>42656</v>
      </c>
      <c r="B248" s="6">
        <f>TITRES_STAT!C251</f>
        <v>9.85</v>
      </c>
      <c r="C248" s="6">
        <f>TITRES_STAT!D251</f>
        <v>6.4564000000000004</v>
      </c>
      <c r="D248" s="6">
        <f>TITRES_STAT!E251</f>
        <v>5605</v>
      </c>
      <c r="E248" s="2">
        <f t="shared" si="12"/>
        <v>518480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BULLISH DIVERGENCE</v>
      </c>
    </row>
    <row r="249" spans="1:8" ht="13.5" x14ac:dyDescent="0.25">
      <c r="A249" s="3">
        <f>TITRES_STAT!B252</f>
        <v>42657</v>
      </c>
      <c r="B249" s="6">
        <f>TITRES_STAT!C252</f>
        <v>9.6999999999999993</v>
      </c>
      <c r="C249" s="6">
        <f>TITRES_STAT!D252</f>
        <v>6.3581000000000003</v>
      </c>
      <c r="D249" s="6">
        <f>TITRES_STAT!E252</f>
        <v>4506</v>
      </c>
      <c r="E249" s="2">
        <f t="shared" si="12"/>
        <v>513974</v>
      </c>
      <c r="F249" s="6" t="str">
        <f t="shared" si="15"/>
        <v>BEARISH</v>
      </c>
      <c r="G249" s="6" t="str">
        <f t="shared" si="14"/>
        <v>NEUTRAL</v>
      </c>
      <c r="H249" s="6" t="str">
        <f t="shared" si="13"/>
        <v>CONFIRMED BEARISH</v>
      </c>
    </row>
    <row r="250" spans="1:8" ht="13.5" x14ac:dyDescent="0.25">
      <c r="A250" s="3">
        <f>TITRES_STAT!B253</f>
        <v>42660</v>
      </c>
      <c r="B250" s="6">
        <f>TITRES_STAT!C253</f>
        <v>9.6</v>
      </c>
      <c r="C250" s="6">
        <f>TITRES_STAT!D253</f>
        <v>6.2925000000000004</v>
      </c>
      <c r="D250" s="6">
        <f>TITRES_STAT!E253</f>
        <v>10449</v>
      </c>
      <c r="E250" s="2">
        <f t="shared" si="12"/>
        <v>503525</v>
      </c>
      <c r="F250" s="6" t="str">
        <f t="shared" si="15"/>
        <v>BEARISH</v>
      </c>
      <c r="G250" s="6" t="str">
        <f t="shared" si="14"/>
        <v>WEAK</v>
      </c>
      <c r="H250" s="6" t="str">
        <f t="shared" si="13"/>
        <v>CONFIRMED BEARISH</v>
      </c>
    </row>
    <row r="251" spans="1:8" ht="13.5" x14ac:dyDescent="0.25">
      <c r="A251" s="3">
        <f>TITRES_STAT!B254</f>
        <v>42661</v>
      </c>
      <c r="B251" s="6">
        <f>TITRES_STAT!C254</f>
        <v>9.59</v>
      </c>
      <c r="C251" s="6">
        <f>TITRES_STAT!D254</f>
        <v>6.2859999999999996</v>
      </c>
      <c r="D251" s="6">
        <f>TITRES_STAT!E254</f>
        <v>10920</v>
      </c>
      <c r="E251" s="2">
        <f t="shared" si="12"/>
        <v>492605</v>
      </c>
      <c r="F251" s="6" t="str">
        <f t="shared" si="15"/>
        <v>BEARISH</v>
      </c>
      <c r="G251" s="6" t="str">
        <f t="shared" si="14"/>
        <v>WEAK</v>
      </c>
      <c r="H251" s="6" t="str">
        <f t="shared" si="13"/>
        <v>CONFIRMED BEARISH</v>
      </c>
    </row>
    <row r="252" spans="1:8" ht="13.5" x14ac:dyDescent="0.25">
      <c r="A252" s="3">
        <f>TITRES_STAT!B255</f>
        <v>42662</v>
      </c>
      <c r="B252" s="6">
        <f>TITRES_STAT!C255</f>
        <v>9.8000000000000007</v>
      </c>
      <c r="C252" s="6">
        <f>TITRES_STAT!D255</f>
        <v>6.4236000000000004</v>
      </c>
      <c r="D252" s="6">
        <f>TITRES_STAT!E255</f>
        <v>9503</v>
      </c>
      <c r="E252" s="2">
        <f t="shared" si="12"/>
        <v>502108</v>
      </c>
      <c r="F252" s="6" t="str">
        <f t="shared" si="15"/>
        <v>BEARISH</v>
      </c>
      <c r="G252" s="6" t="str">
        <f t="shared" si="14"/>
        <v>WEAK</v>
      </c>
      <c r="H252" s="6" t="str">
        <f t="shared" si="13"/>
        <v>CONFIRMED BEARISH</v>
      </c>
    </row>
    <row r="253" spans="1:8" ht="13.5" x14ac:dyDescent="0.25">
      <c r="A253" s="3">
        <f>TITRES_STAT!B256</f>
        <v>42663</v>
      </c>
      <c r="B253" s="6">
        <f>TITRES_STAT!C256</f>
        <v>9.9</v>
      </c>
      <c r="C253" s="6">
        <f>TITRES_STAT!D256</f>
        <v>6.4892000000000003</v>
      </c>
      <c r="D253" s="6">
        <f>TITRES_STAT!E256</f>
        <v>10216</v>
      </c>
      <c r="E253" s="2">
        <f t="shared" si="12"/>
        <v>512324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BEARISH DIVERGENCE</v>
      </c>
    </row>
    <row r="254" spans="1:8" ht="13.5" x14ac:dyDescent="0.25">
      <c r="A254" s="3">
        <f>TITRES_STAT!B257</f>
        <v>42664</v>
      </c>
      <c r="B254" s="6">
        <f>TITRES_STAT!C257</f>
        <v>9.94</v>
      </c>
      <c r="C254" s="6">
        <f>TITRES_STAT!D257</f>
        <v>6.5153999999999996</v>
      </c>
      <c r="D254" s="6">
        <f>TITRES_STAT!E257</f>
        <v>9517</v>
      </c>
      <c r="E254" s="2">
        <f t="shared" si="12"/>
        <v>521841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42667</v>
      </c>
      <c r="B255" s="6">
        <f>TITRES_STAT!C258</f>
        <v>9.9</v>
      </c>
      <c r="C255" s="6">
        <f>TITRES_STAT!D258</f>
        <v>6.4892000000000003</v>
      </c>
      <c r="D255" s="6">
        <f>TITRES_STAT!E258</f>
        <v>7045</v>
      </c>
      <c r="E255" s="2">
        <f t="shared" si="12"/>
        <v>514796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42668</v>
      </c>
      <c r="B256" s="6">
        <f>TITRES_STAT!C259</f>
        <v>9.85</v>
      </c>
      <c r="C256" s="6">
        <f>TITRES_STAT!D259</f>
        <v>6.4564000000000004</v>
      </c>
      <c r="D256" s="6">
        <f>TITRES_STAT!E259</f>
        <v>5417</v>
      </c>
      <c r="E256" s="2">
        <f t="shared" si="12"/>
        <v>509379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42669</v>
      </c>
      <c r="B257" s="6">
        <f>TITRES_STAT!C260</f>
        <v>9.9</v>
      </c>
      <c r="C257" s="6">
        <f>TITRES_STAT!D260</f>
        <v>6.4892000000000003</v>
      </c>
      <c r="D257" s="6">
        <f>TITRES_STAT!E260</f>
        <v>14591</v>
      </c>
      <c r="E257" s="2">
        <f t="shared" si="12"/>
        <v>523970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CONFIRMED BULLISH</v>
      </c>
    </row>
    <row r="258" spans="1:8" ht="13.5" x14ac:dyDescent="0.25">
      <c r="A258" s="3">
        <f>TITRES_STAT!B261</f>
        <v>42670</v>
      </c>
      <c r="B258" s="6">
        <f>TITRES_STAT!C261</f>
        <v>9.9</v>
      </c>
      <c r="C258" s="6">
        <f>TITRES_STAT!D261</f>
        <v>6.4892000000000003</v>
      </c>
      <c r="D258" s="6">
        <f>TITRES_STAT!E261</f>
        <v>22391</v>
      </c>
      <c r="E258" s="2">
        <f t="shared" si="12"/>
        <v>523970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NEUTRAL</v>
      </c>
    </row>
    <row r="259" spans="1:8" ht="13.5" x14ac:dyDescent="0.25">
      <c r="A259" s="3">
        <f>TITRES_STAT!B262</f>
        <v>42671</v>
      </c>
      <c r="B259" s="6">
        <f>TITRES_STAT!C262</f>
        <v>10.210000000000001</v>
      </c>
      <c r="C259" s="6">
        <f>TITRES_STAT!D262</f>
        <v>6.6923000000000004</v>
      </c>
      <c r="D259" s="6">
        <f>TITRES_STAT!E262</f>
        <v>5929</v>
      </c>
      <c r="E259" s="2">
        <f t="shared" si="12"/>
        <v>529899</v>
      </c>
      <c r="F259" s="6" t="str">
        <f t="shared" si="15"/>
        <v>BULLISH</v>
      </c>
      <c r="G259" s="6" t="str">
        <f t="shared" si="14"/>
        <v>NEUTRAL</v>
      </c>
      <c r="H259" s="6" t="str">
        <f t="shared" si="13"/>
        <v>CONFIRMED BULLISH</v>
      </c>
    </row>
    <row r="260" spans="1:8" ht="13.5" x14ac:dyDescent="0.25">
      <c r="A260" s="3">
        <f>TITRES_STAT!B263</f>
        <v>42674</v>
      </c>
      <c r="B260" s="6">
        <f>TITRES_STAT!C263</f>
        <v>10.51</v>
      </c>
      <c r="C260" s="6">
        <f>TITRES_STAT!D263</f>
        <v>6.8890000000000002</v>
      </c>
      <c r="D260" s="6">
        <f>TITRES_STAT!E263</f>
        <v>10042</v>
      </c>
      <c r="E260" s="2">
        <f t="shared" ref="E260:E323" si="16">IF(B260&gt;B259, E259+D260, IF(B260&lt;B259, E259-D260, E259))</f>
        <v>539941</v>
      </c>
      <c r="F260" s="6" t="str">
        <f t="shared" si="15"/>
        <v>BULLISH</v>
      </c>
      <c r="G260" s="6" t="str">
        <f t="shared" si="14"/>
        <v>STRONG</v>
      </c>
      <c r="H260" s="6" t="str">
        <f t="shared" si="13"/>
        <v>CONFIRMED BULLISH</v>
      </c>
    </row>
    <row r="261" spans="1:8" ht="13.5" x14ac:dyDescent="0.25">
      <c r="A261" s="3">
        <f>TITRES_STAT!B264</f>
        <v>42675</v>
      </c>
      <c r="B261" s="6">
        <f>TITRES_STAT!C264</f>
        <v>10.23</v>
      </c>
      <c r="C261" s="6">
        <f>TITRES_STAT!D264</f>
        <v>6.7054999999999998</v>
      </c>
      <c r="D261" s="6">
        <f>TITRES_STAT!E264</f>
        <v>15968</v>
      </c>
      <c r="E261" s="2">
        <f t="shared" si="16"/>
        <v>523973</v>
      </c>
      <c r="F261" s="6" t="str">
        <f t="shared" si="15"/>
        <v>BULLISH</v>
      </c>
      <c r="G261" s="6" t="str">
        <f t="shared" si="14"/>
        <v>STRONG</v>
      </c>
      <c r="H261" s="6" t="str">
        <f t="shared" si="13"/>
        <v>CONFIRMED BULLISH</v>
      </c>
    </row>
    <row r="262" spans="1:8" ht="13.5" x14ac:dyDescent="0.25">
      <c r="A262" s="3">
        <f>TITRES_STAT!B265</f>
        <v>42676</v>
      </c>
      <c r="B262" s="6">
        <f>TITRES_STAT!C265</f>
        <v>10.199999999999999</v>
      </c>
      <c r="C262" s="6">
        <f>TITRES_STAT!D265</f>
        <v>6.6858000000000004</v>
      </c>
      <c r="D262" s="6">
        <f>TITRES_STAT!E265</f>
        <v>2344</v>
      </c>
      <c r="E262" s="2">
        <f t="shared" si="16"/>
        <v>521629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3">
        <f>TITRES_STAT!B266</f>
        <v>42677</v>
      </c>
      <c r="B263" s="6">
        <f>TITRES_STAT!C266</f>
        <v>10.38</v>
      </c>
      <c r="C263" s="6">
        <f>TITRES_STAT!D266</f>
        <v>6.8037999999999998</v>
      </c>
      <c r="D263" s="6">
        <f>TITRES_STAT!E266</f>
        <v>8244</v>
      </c>
      <c r="E263" s="2">
        <f t="shared" si="16"/>
        <v>529873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BULLISH</v>
      </c>
    </row>
    <row r="264" spans="1:8" ht="13.5" x14ac:dyDescent="0.25">
      <c r="A264" s="3">
        <f>TITRES_STAT!B267</f>
        <v>42678</v>
      </c>
      <c r="B264" s="6">
        <f>TITRES_STAT!C267</f>
        <v>10.07</v>
      </c>
      <c r="C264" s="6">
        <f>TITRES_STAT!D267</f>
        <v>6.6006</v>
      </c>
      <c r="D264" s="6">
        <f>TITRES_STAT!E267</f>
        <v>49194</v>
      </c>
      <c r="E264" s="2">
        <f t="shared" si="16"/>
        <v>480679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CONFIRMED BEARISH</v>
      </c>
    </row>
    <row r="265" spans="1:8" ht="13.5" x14ac:dyDescent="0.25">
      <c r="A265" s="3">
        <f>TITRES_STAT!B268</f>
        <v>42681</v>
      </c>
      <c r="B265" s="6">
        <f>TITRES_STAT!C268</f>
        <v>10</v>
      </c>
      <c r="C265" s="6">
        <f>TITRES_STAT!D268</f>
        <v>6.5547000000000004</v>
      </c>
      <c r="D265" s="6">
        <f>TITRES_STAT!E268</f>
        <v>41356</v>
      </c>
      <c r="E265" s="2">
        <f t="shared" si="16"/>
        <v>439323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CONFIRMED BEARISH</v>
      </c>
    </row>
    <row r="266" spans="1:8" ht="13.5" x14ac:dyDescent="0.25">
      <c r="A266" s="3">
        <f>TITRES_STAT!B269</f>
        <v>42682</v>
      </c>
      <c r="B266" s="6">
        <f>TITRES_STAT!C269</f>
        <v>10.26</v>
      </c>
      <c r="C266" s="6">
        <f>TITRES_STAT!D269</f>
        <v>6.7251000000000003</v>
      </c>
      <c r="D266" s="6">
        <f>TITRES_STAT!E269</f>
        <v>59</v>
      </c>
      <c r="E266" s="2">
        <f t="shared" si="16"/>
        <v>439382</v>
      </c>
      <c r="F266" s="6" t="str">
        <f t="shared" si="19"/>
        <v>BEARISH</v>
      </c>
      <c r="G266" s="6" t="str">
        <f t="shared" si="18"/>
        <v>WEAK</v>
      </c>
      <c r="H266" s="6" t="str">
        <f t="shared" si="17"/>
        <v>BEARISH DIVERGENCE</v>
      </c>
    </row>
    <row r="267" spans="1:8" ht="13.5" x14ac:dyDescent="0.25">
      <c r="A267" s="3">
        <f>TITRES_STAT!B270</f>
        <v>42683</v>
      </c>
      <c r="B267" s="6">
        <f>TITRES_STAT!C270</f>
        <v>10.25</v>
      </c>
      <c r="C267" s="6">
        <f>TITRES_STAT!D270</f>
        <v>6.7186000000000003</v>
      </c>
      <c r="D267" s="6">
        <f>TITRES_STAT!E270</f>
        <v>5948</v>
      </c>
      <c r="E267" s="2">
        <f t="shared" si="16"/>
        <v>433434</v>
      </c>
      <c r="F267" s="6" t="str">
        <f t="shared" si="19"/>
        <v>BEARISH</v>
      </c>
      <c r="G267" s="6" t="str">
        <f t="shared" si="18"/>
        <v>WEAK</v>
      </c>
      <c r="H267" s="6" t="str">
        <f t="shared" si="17"/>
        <v>BEARISH DIVERGENCE</v>
      </c>
    </row>
    <row r="268" spans="1:8" ht="13.5" x14ac:dyDescent="0.25">
      <c r="A268" s="3">
        <f>TITRES_STAT!B271</f>
        <v>42684</v>
      </c>
      <c r="B268" s="6">
        <f>TITRES_STAT!C271</f>
        <v>10.35</v>
      </c>
      <c r="C268" s="6">
        <f>TITRES_STAT!D271</f>
        <v>6.7840999999999996</v>
      </c>
      <c r="D268" s="6">
        <f>TITRES_STAT!E271</f>
        <v>5878</v>
      </c>
      <c r="E268" s="2">
        <f t="shared" si="16"/>
        <v>439312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42685</v>
      </c>
      <c r="B269" s="6">
        <f>TITRES_STAT!C272</f>
        <v>10.25</v>
      </c>
      <c r="C269" s="6">
        <f>TITRES_STAT!D272</f>
        <v>6.7186000000000003</v>
      </c>
      <c r="D269" s="6">
        <f>TITRES_STAT!E272</f>
        <v>5879</v>
      </c>
      <c r="E269" s="2">
        <f t="shared" si="16"/>
        <v>433433</v>
      </c>
      <c r="F269" s="6" t="str">
        <f t="shared" si="19"/>
        <v>BEARISH</v>
      </c>
      <c r="G269" s="6" t="str">
        <f t="shared" si="18"/>
        <v>WEAK</v>
      </c>
      <c r="H269" s="6" t="str">
        <f t="shared" si="17"/>
        <v>BEARISH DIVERGENCE</v>
      </c>
    </row>
    <row r="270" spans="1:8" ht="13.5" x14ac:dyDescent="0.25">
      <c r="A270" s="3">
        <f>TITRES_STAT!B273</f>
        <v>42688</v>
      </c>
      <c r="B270" s="6">
        <f>TITRES_STAT!C273</f>
        <v>10.26</v>
      </c>
      <c r="C270" s="6">
        <f>TITRES_STAT!D273</f>
        <v>6.7251000000000003</v>
      </c>
      <c r="D270" s="6">
        <f>TITRES_STAT!E273</f>
        <v>1862</v>
      </c>
      <c r="E270" s="2">
        <f t="shared" si="16"/>
        <v>435295</v>
      </c>
      <c r="F270" s="6" t="str">
        <f t="shared" si="19"/>
        <v>BEARISH</v>
      </c>
      <c r="G270" s="6" t="str">
        <f t="shared" si="18"/>
        <v>NEUTRAL</v>
      </c>
      <c r="H270" s="6" t="str">
        <f t="shared" si="17"/>
        <v>BEARISH DIVERGENCE</v>
      </c>
    </row>
    <row r="271" spans="1:8" ht="13.5" x14ac:dyDescent="0.25">
      <c r="A271" s="3">
        <f>TITRES_STAT!B274</f>
        <v>42689</v>
      </c>
      <c r="B271" s="6">
        <f>TITRES_STAT!C274</f>
        <v>10.35</v>
      </c>
      <c r="C271" s="6">
        <f>TITRES_STAT!D274</f>
        <v>6.7840999999999996</v>
      </c>
      <c r="D271" s="6">
        <f>TITRES_STAT!E274</f>
        <v>6580</v>
      </c>
      <c r="E271" s="2">
        <f t="shared" si="16"/>
        <v>441875</v>
      </c>
      <c r="F271" s="6" t="str">
        <f t="shared" si="19"/>
        <v>BULLISH</v>
      </c>
      <c r="G271" s="6" t="str">
        <f t="shared" si="18"/>
        <v>NEUTRAL</v>
      </c>
      <c r="H271" s="6" t="str">
        <f t="shared" si="17"/>
        <v>CONFIRMED BULLISH</v>
      </c>
    </row>
    <row r="272" spans="1:8" ht="13.5" x14ac:dyDescent="0.25">
      <c r="A272" s="3">
        <f>TITRES_STAT!B275</f>
        <v>42690</v>
      </c>
      <c r="B272" s="6">
        <f>TITRES_STAT!C275</f>
        <v>10.48</v>
      </c>
      <c r="C272" s="6">
        <f>TITRES_STAT!D275</f>
        <v>6.8693</v>
      </c>
      <c r="D272" s="6">
        <f>TITRES_STAT!E275</f>
        <v>3396</v>
      </c>
      <c r="E272" s="2">
        <f t="shared" si="16"/>
        <v>445271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CONFIRMED BULLISH</v>
      </c>
    </row>
    <row r="273" spans="1:8" ht="13.5" x14ac:dyDescent="0.25">
      <c r="A273" s="3">
        <f>TITRES_STAT!B276</f>
        <v>42691</v>
      </c>
      <c r="B273" s="6">
        <f>TITRES_STAT!C276</f>
        <v>10.4</v>
      </c>
      <c r="C273" s="6">
        <f>TITRES_STAT!D276</f>
        <v>6.8169000000000004</v>
      </c>
      <c r="D273" s="6">
        <f>TITRES_STAT!E276</f>
        <v>1225</v>
      </c>
      <c r="E273" s="2">
        <f t="shared" si="16"/>
        <v>444046</v>
      </c>
      <c r="F273" s="6" t="str">
        <f t="shared" si="19"/>
        <v>BULLISH</v>
      </c>
      <c r="G273" s="6" t="str">
        <f t="shared" si="18"/>
        <v>NEUTRAL</v>
      </c>
      <c r="H273" s="6" t="str">
        <f t="shared" si="17"/>
        <v>CONFIRMED BULLISH</v>
      </c>
    </row>
    <row r="274" spans="1:8" ht="13.5" x14ac:dyDescent="0.25">
      <c r="A274" s="3">
        <f>TITRES_STAT!B277</f>
        <v>42692</v>
      </c>
      <c r="B274" s="6">
        <f>TITRES_STAT!C277</f>
        <v>10.199999999999999</v>
      </c>
      <c r="C274" s="6">
        <f>TITRES_STAT!D277</f>
        <v>6.6858000000000004</v>
      </c>
      <c r="D274" s="6">
        <f>TITRES_STAT!E277</f>
        <v>14237</v>
      </c>
      <c r="E274" s="2">
        <f t="shared" si="16"/>
        <v>429809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CONFIRMED BEARISH</v>
      </c>
    </row>
    <row r="275" spans="1:8" ht="13.5" x14ac:dyDescent="0.25">
      <c r="A275" s="3">
        <f>TITRES_STAT!B278</f>
        <v>42695</v>
      </c>
      <c r="B275" s="6">
        <f>TITRES_STAT!C278</f>
        <v>10.199999999999999</v>
      </c>
      <c r="C275" s="6">
        <f>TITRES_STAT!D278</f>
        <v>6.6858000000000004</v>
      </c>
      <c r="D275" s="6">
        <f>TITRES_STAT!E278</f>
        <v>201</v>
      </c>
      <c r="E275" s="2">
        <f t="shared" si="16"/>
        <v>429809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42696</v>
      </c>
      <c r="B276" s="6">
        <f>TITRES_STAT!C279</f>
        <v>10.3</v>
      </c>
      <c r="C276" s="6">
        <f>TITRES_STAT!D279</f>
        <v>6.7512999999999996</v>
      </c>
      <c r="D276" s="6">
        <f>TITRES_STAT!E279</f>
        <v>123</v>
      </c>
      <c r="E276" s="2">
        <f t="shared" si="16"/>
        <v>429932</v>
      </c>
      <c r="F276" s="6" t="str">
        <f t="shared" si="19"/>
        <v>BEARISH</v>
      </c>
      <c r="G276" s="6" t="str">
        <f t="shared" si="18"/>
        <v>WEAK</v>
      </c>
      <c r="H276" s="6" t="str">
        <f t="shared" si="17"/>
        <v>CONFIRMED BEARISH</v>
      </c>
    </row>
    <row r="277" spans="1:8" ht="13.5" x14ac:dyDescent="0.25">
      <c r="A277" s="3">
        <f>TITRES_STAT!B280</f>
        <v>42697</v>
      </c>
      <c r="B277" s="6">
        <f>TITRES_STAT!C280</f>
        <v>10.1</v>
      </c>
      <c r="C277" s="6">
        <f>TITRES_STAT!D280</f>
        <v>6.6201999999999996</v>
      </c>
      <c r="D277" s="6">
        <f>TITRES_STAT!E280</f>
        <v>1591</v>
      </c>
      <c r="E277" s="2">
        <f t="shared" si="16"/>
        <v>428341</v>
      </c>
      <c r="F277" s="6" t="str">
        <f t="shared" si="19"/>
        <v>BEARISH</v>
      </c>
      <c r="G277" s="6" t="str">
        <f t="shared" si="18"/>
        <v>WEAK</v>
      </c>
      <c r="H277" s="6" t="str">
        <f t="shared" si="17"/>
        <v>CONFIRMED BEARISH</v>
      </c>
    </row>
    <row r="278" spans="1:8" ht="13.5" x14ac:dyDescent="0.25">
      <c r="A278" s="3">
        <f>TITRES_STAT!B281</f>
        <v>42698</v>
      </c>
      <c r="B278" s="6">
        <f>TITRES_STAT!C281</f>
        <v>10.3</v>
      </c>
      <c r="C278" s="6">
        <f>TITRES_STAT!D281</f>
        <v>6.7512999999999996</v>
      </c>
      <c r="D278" s="6">
        <f>TITRES_STAT!E281</f>
        <v>8</v>
      </c>
      <c r="E278" s="2">
        <f t="shared" si="16"/>
        <v>428349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42699</v>
      </c>
      <c r="B279" s="6">
        <f>TITRES_STAT!C282</f>
        <v>10.1</v>
      </c>
      <c r="C279" s="6">
        <f>TITRES_STAT!D282</f>
        <v>6.6201999999999996</v>
      </c>
      <c r="D279" s="6">
        <f>TITRES_STAT!E282</f>
        <v>9045</v>
      </c>
      <c r="E279" s="2">
        <f t="shared" si="16"/>
        <v>419304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42702</v>
      </c>
      <c r="B280" s="6">
        <f>TITRES_STAT!C283</f>
        <v>10.25</v>
      </c>
      <c r="C280" s="6">
        <f>TITRES_STAT!D283</f>
        <v>6.7186000000000003</v>
      </c>
      <c r="D280" s="6">
        <f>TITRES_STAT!E283</f>
        <v>633</v>
      </c>
      <c r="E280" s="2">
        <f t="shared" si="16"/>
        <v>419937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BEARISH DIVERGENCE</v>
      </c>
    </row>
    <row r="281" spans="1:8" ht="13.5" x14ac:dyDescent="0.25">
      <c r="A281" s="3">
        <f>TITRES_STAT!B284</f>
        <v>42703</v>
      </c>
      <c r="B281" s="6">
        <f>TITRES_STAT!C284</f>
        <v>10.19</v>
      </c>
      <c r="C281" s="6">
        <f>TITRES_STAT!D284</f>
        <v>6.6791999999999998</v>
      </c>
      <c r="D281" s="6">
        <f>TITRES_STAT!E284</f>
        <v>980</v>
      </c>
      <c r="E281" s="2">
        <f t="shared" si="16"/>
        <v>418957</v>
      </c>
      <c r="F281" s="6" t="str">
        <f t="shared" si="19"/>
        <v>BEARISH</v>
      </c>
      <c r="G281" s="6" t="str">
        <f t="shared" si="18"/>
        <v>WEAK</v>
      </c>
      <c r="H281" s="6" t="str">
        <f t="shared" si="17"/>
        <v>CONFIRMED BEARISH</v>
      </c>
    </row>
    <row r="282" spans="1:8" ht="13.5" x14ac:dyDescent="0.25">
      <c r="A282" s="3">
        <f>TITRES_STAT!B285</f>
        <v>42704</v>
      </c>
      <c r="B282" s="6">
        <f>TITRES_STAT!C285</f>
        <v>10.19</v>
      </c>
      <c r="C282" s="6">
        <f>TITRES_STAT!D285</f>
        <v>6.6791999999999998</v>
      </c>
      <c r="D282" s="6">
        <f>TITRES_STAT!E285</f>
        <v>1164</v>
      </c>
      <c r="E282" s="2">
        <f t="shared" si="16"/>
        <v>418957</v>
      </c>
      <c r="F282" s="6" t="str">
        <f t="shared" si="19"/>
        <v>BEARISH</v>
      </c>
      <c r="G282" s="6" t="str">
        <f t="shared" si="18"/>
        <v>WEAK</v>
      </c>
      <c r="H282" s="6" t="str">
        <f t="shared" si="17"/>
        <v>BEARISH DIVERGENCE</v>
      </c>
    </row>
    <row r="283" spans="1:8" ht="13.5" x14ac:dyDescent="0.25">
      <c r="A283" s="3">
        <f>TITRES_STAT!B286</f>
        <v>42705</v>
      </c>
      <c r="B283" s="6">
        <f>TITRES_STAT!C286</f>
        <v>10.1</v>
      </c>
      <c r="C283" s="6">
        <f>TITRES_STAT!D286</f>
        <v>6.6201999999999996</v>
      </c>
      <c r="D283" s="6">
        <f>TITRES_STAT!E286</f>
        <v>1070</v>
      </c>
      <c r="E283" s="2">
        <f t="shared" si="16"/>
        <v>417887</v>
      </c>
      <c r="F283" s="6" t="str">
        <f t="shared" si="19"/>
        <v>BEARISH</v>
      </c>
      <c r="G283" s="6" t="str">
        <f t="shared" si="18"/>
        <v>WEAK</v>
      </c>
      <c r="H283" s="6" t="str">
        <f t="shared" si="17"/>
        <v>CONFIRMED BEARISH</v>
      </c>
    </row>
    <row r="284" spans="1:8" ht="13.5" x14ac:dyDescent="0.25">
      <c r="A284" s="3">
        <f>TITRES_STAT!B287</f>
        <v>42706</v>
      </c>
      <c r="B284" s="6">
        <f>TITRES_STAT!C287</f>
        <v>10</v>
      </c>
      <c r="C284" s="6">
        <f>TITRES_STAT!D287</f>
        <v>6.5547000000000004</v>
      </c>
      <c r="D284" s="6">
        <f>TITRES_STAT!E287</f>
        <v>2263</v>
      </c>
      <c r="E284" s="2">
        <f t="shared" si="16"/>
        <v>415624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CONFIRMED BEARISH</v>
      </c>
    </row>
    <row r="285" spans="1:8" ht="13.5" x14ac:dyDescent="0.25">
      <c r="A285" s="3">
        <f>TITRES_STAT!B288</f>
        <v>42709</v>
      </c>
      <c r="B285" s="6">
        <f>TITRES_STAT!C288</f>
        <v>10</v>
      </c>
      <c r="C285" s="6">
        <f>TITRES_STAT!D288</f>
        <v>6.5547000000000004</v>
      </c>
      <c r="D285" s="6">
        <f>TITRES_STAT!E288</f>
        <v>3516</v>
      </c>
      <c r="E285" s="2">
        <f t="shared" si="16"/>
        <v>415624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42710</v>
      </c>
      <c r="B286" s="6">
        <f>TITRES_STAT!C289</f>
        <v>10.199999999999999</v>
      </c>
      <c r="C286" s="6">
        <f>TITRES_STAT!D289</f>
        <v>6.6858000000000004</v>
      </c>
      <c r="D286" s="6">
        <f>TITRES_STAT!E289</f>
        <v>4569</v>
      </c>
      <c r="E286" s="2">
        <f t="shared" si="16"/>
        <v>420193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CONFIRMED BULLISH</v>
      </c>
    </row>
    <row r="287" spans="1:8" ht="13.5" x14ac:dyDescent="0.25">
      <c r="A287" s="3">
        <f>TITRES_STAT!B290</f>
        <v>42711</v>
      </c>
      <c r="B287" s="6">
        <f>TITRES_STAT!C290</f>
        <v>10.199999999999999</v>
      </c>
      <c r="C287" s="6">
        <f>TITRES_STAT!D290</f>
        <v>6.6858000000000004</v>
      </c>
      <c r="D287" s="6">
        <f>TITRES_STAT!E290</f>
        <v>0</v>
      </c>
      <c r="E287" s="2">
        <f t="shared" si="16"/>
        <v>420193</v>
      </c>
      <c r="F287" s="6" t="str">
        <f t="shared" si="19"/>
        <v>BULLISH</v>
      </c>
      <c r="G287" s="6" t="str">
        <f t="shared" si="18"/>
        <v>NEUTRAL</v>
      </c>
      <c r="H287" s="6" t="str">
        <f t="shared" si="17"/>
        <v>CONFIRMED BULLISH</v>
      </c>
    </row>
    <row r="288" spans="1:8" ht="13.5" x14ac:dyDescent="0.25">
      <c r="A288" s="3">
        <f>TITRES_STAT!B291</f>
        <v>42712</v>
      </c>
      <c r="B288" s="6">
        <f>TITRES_STAT!C291</f>
        <v>10.39</v>
      </c>
      <c r="C288" s="6">
        <f>TITRES_STAT!D291</f>
        <v>6.8102999999999998</v>
      </c>
      <c r="D288" s="6">
        <f>TITRES_STAT!E291</f>
        <v>94729</v>
      </c>
      <c r="E288" s="2">
        <f t="shared" si="16"/>
        <v>514922</v>
      </c>
      <c r="F288" s="6" t="str">
        <f t="shared" si="19"/>
        <v>BULLISH</v>
      </c>
      <c r="G288" s="6" t="str">
        <f t="shared" si="18"/>
        <v>STRONG</v>
      </c>
      <c r="H288" s="6" t="str">
        <f t="shared" si="17"/>
        <v>CONFIRMED BULLISH</v>
      </c>
    </row>
    <row r="289" spans="1:8" ht="13.5" x14ac:dyDescent="0.25">
      <c r="A289" s="3">
        <f>TITRES_STAT!B292</f>
        <v>42713</v>
      </c>
      <c r="B289" s="6">
        <f>TITRES_STAT!C292</f>
        <v>10.29</v>
      </c>
      <c r="C289" s="6">
        <f>TITRES_STAT!D292</f>
        <v>6.7447999999999997</v>
      </c>
      <c r="D289" s="6">
        <f>TITRES_STAT!E292</f>
        <v>840</v>
      </c>
      <c r="E289" s="2">
        <f t="shared" si="16"/>
        <v>514082</v>
      </c>
      <c r="F289" s="6" t="str">
        <f t="shared" si="19"/>
        <v>BULLISH</v>
      </c>
      <c r="G289" s="6" t="str">
        <f t="shared" si="18"/>
        <v>STRONG</v>
      </c>
      <c r="H289" s="6" t="str">
        <f t="shared" si="17"/>
        <v>CONFIRMED BULLISH</v>
      </c>
    </row>
    <row r="290" spans="1:8" ht="13.5" x14ac:dyDescent="0.25">
      <c r="A290" s="3">
        <f>TITRES_STAT!B293</f>
        <v>42717</v>
      </c>
      <c r="B290" s="6">
        <f>TITRES_STAT!C293</f>
        <v>10.130000000000001</v>
      </c>
      <c r="C290" s="6">
        <f>TITRES_STAT!D293</f>
        <v>6.6398999999999999</v>
      </c>
      <c r="D290" s="6">
        <f>TITRES_STAT!E293</f>
        <v>4100</v>
      </c>
      <c r="E290" s="2">
        <f t="shared" si="16"/>
        <v>509982</v>
      </c>
      <c r="F290" s="6" t="str">
        <f t="shared" si="19"/>
        <v>BULLISH</v>
      </c>
      <c r="G290" s="6" t="str">
        <f t="shared" si="18"/>
        <v>STRONG</v>
      </c>
      <c r="H290" s="6" t="str">
        <f t="shared" si="17"/>
        <v>CONFIRMED BULLISH</v>
      </c>
    </row>
    <row r="291" spans="1:8" ht="13.5" x14ac:dyDescent="0.25">
      <c r="A291" s="3">
        <f>TITRES_STAT!B294</f>
        <v>42718</v>
      </c>
      <c r="B291" s="6">
        <f>TITRES_STAT!C294</f>
        <v>10.130000000000001</v>
      </c>
      <c r="C291" s="6">
        <f>TITRES_STAT!D294</f>
        <v>6.6398999999999999</v>
      </c>
      <c r="D291" s="6">
        <f>TITRES_STAT!E294</f>
        <v>6293</v>
      </c>
      <c r="E291" s="2">
        <f t="shared" si="16"/>
        <v>509982</v>
      </c>
      <c r="F291" s="6" t="str">
        <f t="shared" si="19"/>
        <v>BULLISH</v>
      </c>
      <c r="G291" s="6" t="str">
        <f t="shared" si="18"/>
        <v>STRONG</v>
      </c>
      <c r="H291" s="6" t="str">
        <f t="shared" si="17"/>
        <v>BULLISH DIVERGENCE</v>
      </c>
    </row>
    <row r="292" spans="1:8" ht="13.5" x14ac:dyDescent="0.25">
      <c r="A292" s="3">
        <f>TITRES_STAT!B295</f>
        <v>42719</v>
      </c>
      <c r="B292" s="6">
        <f>TITRES_STAT!C295</f>
        <v>10.130000000000001</v>
      </c>
      <c r="C292" s="6">
        <f>TITRES_STAT!D295</f>
        <v>6.6398999999999999</v>
      </c>
      <c r="D292" s="6">
        <f>TITRES_STAT!E295</f>
        <v>1626</v>
      </c>
      <c r="E292" s="2">
        <f t="shared" si="16"/>
        <v>509982</v>
      </c>
      <c r="F292" s="6" t="str">
        <f t="shared" si="19"/>
        <v>BULLISH</v>
      </c>
      <c r="G292" s="6" t="str">
        <f t="shared" si="18"/>
        <v>STRONG</v>
      </c>
      <c r="H292" s="6" t="str">
        <f t="shared" si="17"/>
        <v>BULLISH DIVERGENCE</v>
      </c>
    </row>
    <row r="293" spans="1:8" ht="13.5" x14ac:dyDescent="0.25">
      <c r="A293" s="3">
        <f>TITRES_STAT!B296</f>
        <v>42720</v>
      </c>
      <c r="B293" s="6">
        <f>TITRES_STAT!C296</f>
        <v>10.130000000000001</v>
      </c>
      <c r="C293" s="6">
        <f>TITRES_STAT!D296</f>
        <v>6.6398999999999999</v>
      </c>
      <c r="D293" s="6">
        <f>TITRES_STAT!E296</f>
        <v>0</v>
      </c>
      <c r="E293" s="2">
        <f t="shared" si="16"/>
        <v>509982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42723</v>
      </c>
      <c r="B294" s="6">
        <f>TITRES_STAT!C297</f>
        <v>10</v>
      </c>
      <c r="C294" s="6">
        <f>TITRES_STAT!D297</f>
        <v>6.5547000000000004</v>
      </c>
      <c r="D294" s="6">
        <f>TITRES_STAT!E297</f>
        <v>3880</v>
      </c>
      <c r="E294" s="2">
        <f t="shared" si="16"/>
        <v>506102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42724</v>
      </c>
      <c r="B295" s="6">
        <f>TITRES_STAT!C298</f>
        <v>10</v>
      </c>
      <c r="C295" s="6">
        <f>TITRES_STAT!D298</f>
        <v>6.5547000000000004</v>
      </c>
      <c r="D295" s="6">
        <f>TITRES_STAT!E298</f>
        <v>3746</v>
      </c>
      <c r="E295" s="2">
        <f t="shared" si="16"/>
        <v>506102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42725</v>
      </c>
      <c r="B296" s="6">
        <f>TITRES_STAT!C299</f>
        <v>10.119999999999999</v>
      </c>
      <c r="C296" s="6">
        <f>TITRES_STAT!D299</f>
        <v>6.6334</v>
      </c>
      <c r="D296" s="6">
        <f>TITRES_STAT!E299</f>
        <v>233</v>
      </c>
      <c r="E296" s="2">
        <f t="shared" si="16"/>
        <v>506335</v>
      </c>
      <c r="F296" s="6" t="str">
        <f t="shared" si="19"/>
        <v>BEARISH</v>
      </c>
      <c r="G296" s="6" t="str">
        <f t="shared" si="18"/>
        <v>NEUTRAL</v>
      </c>
      <c r="H296" s="6" t="str">
        <f t="shared" si="17"/>
        <v>CONFIRMED BEARISH</v>
      </c>
    </row>
    <row r="297" spans="1:8" ht="13.5" x14ac:dyDescent="0.25">
      <c r="A297" s="3">
        <f>TITRES_STAT!B300</f>
        <v>42726</v>
      </c>
      <c r="B297" s="6">
        <f>TITRES_STAT!C300</f>
        <v>10.25</v>
      </c>
      <c r="C297" s="6">
        <f>TITRES_STAT!D300</f>
        <v>6.7186000000000003</v>
      </c>
      <c r="D297" s="6">
        <f>TITRES_STAT!E300</f>
        <v>1478</v>
      </c>
      <c r="E297" s="2">
        <f t="shared" si="16"/>
        <v>507813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BEARISH DIVERGENCE</v>
      </c>
    </row>
    <row r="298" spans="1:8" ht="13.5" x14ac:dyDescent="0.25">
      <c r="A298" s="3">
        <f>TITRES_STAT!B301</f>
        <v>42727</v>
      </c>
      <c r="B298" s="6">
        <f>TITRES_STAT!C301</f>
        <v>10</v>
      </c>
      <c r="C298" s="6">
        <f>TITRES_STAT!D301</f>
        <v>6.5547000000000004</v>
      </c>
      <c r="D298" s="6">
        <f>TITRES_STAT!E301</f>
        <v>11686</v>
      </c>
      <c r="E298" s="2">
        <f t="shared" si="16"/>
        <v>496127</v>
      </c>
      <c r="F298" s="6" t="str">
        <f t="shared" si="19"/>
        <v>BEARISH</v>
      </c>
      <c r="G298" s="6" t="str">
        <f t="shared" si="18"/>
        <v>WEAK</v>
      </c>
      <c r="H298" s="6" t="str">
        <f t="shared" si="17"/>
        <v>CONFIRMED BEARISH</v>
      </c>
    </row>
    <row r="299" spans="1:8" ht="13.5" x14ac:dyDescent="0.25">
      <c r="A299" s="3">
        <f>TITRES_STAT!B302</f>
        <v>42730</v>
      </c>
      <c r="B299" s="6">
        <f>TITRES_STAT!C302</f>
        <v>9.9</v>
      </c>
      <c r="C299" s="6">
        <f>TITRES_STAT!D302</f>
        <v>6.4892000000000003</v>
      </c>
      <c r="D299" s="6">
        <f>TITRES_STAT!E302</f>
        <v>4217</v>
      </c>
      <c r="E299" s="2">
        <f t="shared" si="16"/>
        <v>491910</v>
      </c>
      <c r="F299" s="6" t="str">
        <f t="shared" si="19"/>
        <v>BEARISH</v>
      </c>
      <c r="G299" s="6" t="str">
        <f t="shared" si="18"/>
        <v>WEAK</v>
      </c>
      <c r="H299" s="6" t="str">
        <f t="shared" si="17"/>
        <v>CONFIRMED BEARISH</v>
      </c>
    </row>
    <row r="300" spans="1:8" ht="13.5" x14ac:dyDescent="0.25">
      <c r="A300" s="3">
        <f>TITRES_STAT!B303</f>
        <v>42731</v>
      </c>
      <c r="B300" s="6">
        <f>TITRES_STAT!C303</f>
        <v>9.98</v>
      </c>
      <c r="C300" s="6">
        <f>TITRES_STAT!D303</f>
        <v>6.5415999999999999</v>
      </c>
      <c r="D300" s="6">
        <f>TITRES_STAT!E303</f>
        <v>8239</v>
      </c>
      <c r="E300" s="2">
        <f t="shared" si="16"/>
        <v>500149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CONFIRMED BEARISH</v>
      </c>
    </row>
    <row r="301" spans="1:8" ht="13.5" x14ac:dyDescent="0.25">
      <c r="A301" s="3">
        <f>TITRES_STAT!B304</f>
        <v>42732</v>
      </c>
      <c r="B301" s="6">
        <f>TITRES_STAT!C304</f>
        <v>9.99</v>
      </c>
      <c r="C301" s="6">
        <f>TITRES_STAT!D304</f>
        <v>6.5480999999999998</v>
      </c>
      <c r="D301" s="6">
        <f>TITRES_STAT!E304</f>
        <v>14192</v>
      </c>
      <c r="E301" s="2">
        <f t="shared" si="16"/>
        <v>514341</v>
      </c>
      <c r="F301" s="6" t="str">
        <f t="shared" si="19"/>
        <v>BULLISH</v>
      </c>
      <c r="G301" s="6" t="str">
        <f t="shared" si="18"/>
        <v>NEUTRAL</v>
      </c>
      <c r="H301" s="6" t="str">
        <f t="shared" si="17"/>
        <v>BULLISH DIVERGENCE</v>
      </c>
    </row>
    <row r="302" spans="1:8" ht="13.5" x14ac:dyDescent="0.25">
      <c r="A302" s="3">
        <f>TITRES_STAT!B305</f>
        <v>42733</v>
      </c>
      <c r="B302" s="6">
        <f>TITRES_STAT!C305</f>
        <v>10.1</v>
      </c>
      <c r="C302" s="6">
        <f>TITRES_STAT!D305</f>
        <v>6.6201999999999996</v>
      </c>
      <c r="D302" s="6">
        <f>TITRES_STAT!E305</f>
        <v>2647</v>
      </c>
      <c r="E302" s="2">
        <f t="shared" si="16"/>
        <v>516988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BULLISH DIVERGENCE</v>
      </c>
    </row>
    <row r="303" spans="1:8" ht="13.5" x14ac:dyDescent="0.25">
      <c r="A303" s="3">
        <f>TITRES_STAT!B306</f>
        <v>42734</v>
      </c>
      <c r="B303" s="6">
        <f>TITRES_STAT!C306</f>
        <v>10</v>
      </c>
      <c r="C303" s="6">
        <f>TITRES_STAT!D306</f>
        <v>6.5547000000000004</v>
      </c>
      <c r="D303" s="6">
        <f>TITRES_STAT!E306</f>
        <v>8264</v>
      </c>
      <c r="E303" s="2">
        <f t="shared" si="16"/>
        <v>508724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NEUTRAL</v>
      </c>
    </row>
    <row r="304" spans="1:8" ht="13.5" x14ac:dyDescent="0.25">
      <c r="A304" s="3">
        <f>TITRES_STAT!B307</f>
        <v>42737</v>
      </c>
      <c r="B304" s="6">
        <f>TITRES_STAT!C307</f>
        <v>10</v>
      </c>
      <c r="C304" s="6">
        <f>TITRES_STAT!D307</f>
        <v>6.5547000000000004</v>
      </c>
      <c r="D304" s="6">
        <f>TITRES_STAT!E307</f>
        <v>3701</v>
      </c>
      <c r="E304" s="2">
        <f t="shared" si="16"/>
        <v>508724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42738</v>
      </c>
      <c r="B305" s="6">
        <f>TITRES_STAT!C308</f>
        <v>10.14</v>
      </c>
      <c r="C305" s="6">
        <f>TITRES_STAT!D308</f>
        <v>6.6464999999999996</v>
      </c>
      <c r="D305" s="6">
        <f>TITRES_STAT!E308</f>
        <v>4602</v>
      </c>
      <c r="E305" s="2">
        <f t="shared" si="16"/>
        <v>513326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42739</v>
      </c>
      <c r="B306" s="6">
        <f>TITRES_STAT!C309</f>
        <v>10.01</v>
      </c>
      <c r="C306" s="6">
        <f>TITRES_STAT!D309</f>
        <v>6.5613000000000001</v>
      </c>
      <c r="D306" s="6">
        <f>TITRES_STAT!E309</f>
        <v>6063</v>
      </c>
      <c r="E306" s="2">
        <f t="shared" si="16"/>
        <v>507263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BEARISH DIVERGENCE</v>
      </c>
    </row>
    <row r="307" spans="1:8" ht="13.5" x14ac:dyDescent="0.25">
      <c r="A307" s="3">
        <f>TITRES_STAT!B310</f>
        <v>42740</v>
      </c>
      <c r="B307" s="6">
        <f>TITRES_STAT!C310</f>
        <v>10.25</v>
      </c>
      <c r="C307" s="6">
        <f>TITRES_STAT!D310</f>
        <v>6.7186000000000003</v>
      </c>
      <c r="D307" s="6">
        <f>TITRES_STAT!E310</f>
        <v>5346</v>
      </c>
      <c r="E307" s="2">
        <f t="shared" si="16"/>
        <v>512609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BEARISH DIVERGENCE</v>
      </c>
    </row>
    <row r="308" spans="1:8" ht="13.5" x14ac:dyDescent="0.25">
      <c r="A308" s="3">
        <f>TITRES_STAT!B311</f>
        <v>42741</v>
      </c>
      <c r="B308" s="6">
        <f>TITRES_STAT!C311</f>
        <v>10.25</v>
      </c>
      <c r="C308" s="6">
        <f>TITRES_STAT!D311</f>
        <v>6.7186000000000003</v>
      </c>
      <c r="D308" s="6">
        <f>TITRES_STAT!E311</f>
        <v>5473</v>
      </c>
      <c r="E308" s="2">
        <f t="shared" si="16"/>
        <v>512609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42744</v>
      </c>
      <c r="B309" s="6">
        <f>TITRES_STAT!C312</f>
        <v>10.26</v>
      </c>
      <c r="C309" s="6">
        <f>TITRES_STAT!D312</f>
        <v>6.7251000000000003</v>
      </c>
      <c r="D309" s="6">
        <f>TITRES_STAT!E312</f>
        <v>85423</v>
      </c>
      <c r="E309" s="2">
        <f t="shared" si="16"/>
        <v>598032</v>
      </c>
      <c r="F309" s="6" t="str">
        <f t="shared" si="19"/>
        <v>BULLISH</v>
      </c>
      <c r="G309" s="6" t="str">
        <f t="shared" si="18"/>
        <v>STRONG</v>
      </c>
      <c r="H309" s="6" t="str">
        <f t="shared" si="17"/>
        <v>CONFIRMED BULLISH</v>
      </c>
    </row>
    <row r="310" spans="1:8" ht="13.5" x14ac:dyDescent="0.25">
      <c r="A310" s="3">
        <f>TITRES_STAT!B313</f>
        <v>42745</v>
      </c>
      <c r="B310" s="6">
        <f>TITRES_STAT!C313</f>
        <v>10.4</v>
      </c>
      <c r="C310" s="6">
        <f>TITRES_STAT!D313</f>
        <v>6.8169000000000004</v>
      </c>
      <c r="D310" s="6">
        <f>TITRES_STAT!E313</f>
        <v>644</v>
      </c>
      <c r="E310" s="2">
        <f t="shared" si="16"/>
        <v>598676</v>
      </c>
      <c r="F310" s="6" t="str">
        <f t="shared" si="19"/>
        <v>BULLISH</v>
      </c>
      <c r="G310" s="6" t="str">
        <f t="shared" si="18"/>
        <v>STRONG</v>
      </c>
      <c r="H310" s="6" t="str">
        <f t="shared" si="17"/>
        <v>CONFIRMED BULLISH</v>
      </c>
    </row>
    <row r="311" spans="1:8" ht="13.5" x14ac:dyDescent="0.25">
      <c r="A311" s="3">
        <f>TITRES_STAT!B314</f>
        <v>42746</v>
      </c>
      <c r="B311" s="6">
        <f>TITRES_STAT!C314</f>
        <v>10.25</v>
      </c>
      <c r="C311" s="6">
        <f>TITRES_STAT!D314</f>
        <v>6.7186000000000003</v>
      </c>
      <c r="D311" s="6">
        <f>TITRES_STAT!E314</f>
        <v>961</v>
      </c>
      <c r="E311" s="2">
        <f t="shared" si="16"/>
        <v>597715</v>
      </c>
      <c r="F311" s="6" t="str">
        <f t="shared" si="19"/>
        <v>BULLISH</v>
      </c>
      <c r="G311" s="6" t="str">
        <f t="shared" si="18"/>
        <v>STRONG</v>
      </c>
      <c r="H311" s="6" t="str">
        <f t="shared" si="17"/>
        <v>CONFIRMED BULLISH</v>
      </c>
    </row>
    <row r="312" spans="1:8" ht="13.5" x14ac:dyDescent="0.25">
      <c r="A312" s="3">
        <f>TITRES_STAT!B315</f>
        <v>42747</v>
      </c>
      <c r="B312" s="6">
        <f>TITRES_STAT!C315</f>
        <v>10.25</v>
      </c>
      <c r="C312" s="6">
        <f>TITRES_STAT!D315</f>
        <v>6.7186000000000003</v>
      </c>
      <c r="D312" s="6">
        <f>TITRES_STAT!E315</f>
        <v>41860</v>
      </c>
      <c r="E312" s="2">
        <f t="shared" si="16"/>
        <v>597715</v>
      </c>
      <c r="F312" s="6" t="str">
        <f t="shared" si="19"/>
        <v>BULLISH</v>
      </c>
      <c r="G312" s="6" t="str">
        <f t="shared" si="18"/>
        <v>STRONG</v>
      </c>
      <c r="H312" s="6" t="str">
        <f t="shared" si="17"/>
        <v>NEUTRAL</v>
      </c>
    </row>
    <row r="313" spans="1:8" ht="13.5" x14ac:dyDescent="0.25">
      <c r="A313" s="3">
        <f>TITRES_STAT!B316</f>
        <v>42748</v>
      </c>
      <c r="B313" s="6">
        <f>TITRES_STAT!C316</f>
        <v>10.25</v>
      </c>
      <c r="C313" s="6">
        <f>TITRES_STAT!D316</f>
        <v>6.7186000000000003</v>
      </c>
      <c r="D313" s="6">
        <f>TITRES_STAT!E316</f>
        <v>1376</v>
      </c>
      <c r="E313" s="2">
        <f t="shared" si="16"/>
        <v>597715</v>
      </c>
      <c r="F313" s="6" t="str">
        <f t="shared" si="19"/>
        <v>BULLISH</v>
      </c>
      <c r="G313" s="6" t="str">
        <f t="shared" si="18"/>
        <v>STRONG</v>
      </c>
      <c r="H313" s="6" t="str">
        <f t="shared" si="17"/>
        <v>NEUTRAL</v>
      </c>
    </row>
    <row r="314" spans="1:8" ht="13.5" x14ac:dyDescent="0.25">
      <c r="A314" s="3">
        <f>TITRES_STAT!B317</f>
        <v>42751</v>
      </c>
      <c r="B314" s="6">
        <f>TITRES_STAT!C317</f>
        <v>10.32</v>
      </c>
      <c r="C314" s="6">
        <f>TITRES_STAT!D317</f>
        <v>6.7645</v>
      </c>
      <c r="D314" s="6">
        <f>TITRES_STAT!E317</f>
        <v>5265</v>
      </c>
      <c r="E314" s="2">
        <f t="shared" si="16"/>
        <v>602980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42752</v>
      </c>
      <c r="B315" s="6">
        <f>TITRES_STAT!C318</f>
        <v>10.25</v>
      </c>
      <c r="C315" s="6">
        <f>TITRES_STAT!D318</f>
        <v>6.7186000000000003</v>
      </c>
      <c r="D315" s="6">
        <f>TITRES_STAT!E318</f>
        <v>4274</v>
      </c>
      <c r="E315" s="2">
        <f t="shared" si="16"/>
        <v>598706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BULLISH DIVERGENCE</v>
      </c>
    </row>
    <row r="316" spans="1:8" ht="13.5" x14ac:dyDescent="0.25">
      <c r="A316" s="3">
        <f>TITRES_STAT!B319</f>
        <v>42753</v>
      </c>
      <c r="B316" s="6">
        <f>TITRES_STAT!C319</f>
        <v>10.199999999999999</v>
      </c>
      <c r="C316" s="6">
        <f>TITRES_STAT!D319</f>
        <v>6.6858000000000004</v>
      </c>
      <c r="D316" s="6">
        <f>TITRES_STAT!E319</f>
        <v>4396</v>
      </c>
      <c r="E316" s="2">
        <f t="shared" si="16"/>
        <v>594310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CONFIRMED BEARISH</v>
      </c>
    </row>
    <row r="317" spans="1:8" ht="13.5" x14ac:dyDescent="0.25">
      <c r="A317" s="3">
        <f>TITRES_STAT!B320</f>
        <v>42754</v>
      </c>
      <c r="B317" s="6">
        <f>TITRES_STAT!C320</f>
        <v>10.3</v>
      </c>
      <c r="C317" s="6">
        <f>TITRES_STAT!D320</f>
        <v>6.7512999999999996</v>
      </c>
      <c r="D317" s="6">
        <f>TITRES_STAT!E320</f>
        <v>4769</v>
      </c>
      <c r="E317" s="2">
        <f t="shared" si="16"/>
        <v>599079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CONFIRMED BULLISH</v>
      </c>
    </row>
    <row r="318" spans="1:8" ht="13.5" x14ac:dyDescent="0.25">
      <c r="A318" s="3">
        <f>TITRES_STAT!B321</f>
        <v>42755</v>
      </c>
      <c r="B318" s="6">
        <f>TITRES_STAT!C321</f>
        <v>10.01</v>
      </c>
      <c r="C318" s="6">
        <f>TITRES_STAT!D321</f>
        <v>6.5613000000000001</v>
      </c>
      <c r="D318" s="6">
        <f>TITRES_STAT!E321</f>
        <v>4866</v>
      </c>
      <c r="E318" s="2">
        <f t="shared" si="16"/>
        <v>594213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CONFIRMED BEARISH</v>
      </c>
    </row>
    <row r="319" spans="1:8" ht="13.5" x14ac:dyDescent="0.25">
      <c r="A319" s="3">
        <f>TITRES_STAT!B322</f>
        <v>42758</v>
      </c>
      <c r="B319" s="6">
        <f>TITRES_STAT!C322</f>
        <v>10.029999999999999</v>
      </c>
      <c r="C319" s="6">
        <f>TITRES_STAT!D322</f>
        <v>6.5743999999999998</v>
      </c>
      <c r="D319" s="6">
        <f>TITRES_STAT!E322</f>
        <v>3553</v>
      </c>
      <c r="E319" s="2">
        <f t="shared" si="16"/>
        <v>597766</v>
      </c>
      <c r="F319" s="6" t="str">
        <f t="shared" si="19"/>
        <v>BEARISH</v>
      </c>
      <c r="G319" s="6" t="str">
        <f t="shared" si="18"/>
        <v>NEUTRAL</v>
      </c>
      <c r="H319" s="6" t="str">
        <f t="shared" si="17"/>
        <v>CONFIRMED BEARISH</v>
      </c>
    </row>
    <row r="320" spans="1:8" ht="13.5" x14ac:dyDescent="0.25">
      <c r="A320" s="3">
        <f>TITRES_STAT!B323</f>
        <v>42759</v>
      </c>
      <c r="B320" s="6">
        <f>TITRES_STAT!C323</f>
        <v>10.039999999999999</v>
      </c>
      <c r="C320" s="6">
        <f>TITRES_STAT!D323</f>
        <v>6.5808999999999997</v>
      </c>
      <c r="D320" s="6">
        <f>TITRES_STAT!E323</f>
        <v>6621</v>
      </c>
      <c r="E320" s="2">
        <f t="shared" si="16"/>
        <v>604387</v>
      </c>
      <c r="F320" s="6" t="str">
        <f t="shared" si="19"/>
        <v>BULLISH</v>
      </c>
      <c r="G320" s="6" t="str">
        <f t="shared" si="18"/>
        <v>NEUTRAL</v>
      </c>
      <c r="H320" s="6" t="str">
        <f t="shared" si="17"/>
        <v>BULLISH DIVERGENCE</v>
      </c>
    </row>
    <row r="321" spans="1:8" ht="13.5" x14ac:dyDescent="0.25">
      <c r="A321" s="3">
        <f>TITRES_STAT!B324</f>
        <v>42760</v>
      </c>
      <c r="B321" s="6">
        <f>TITRES_STAT!C324</f>
        <v>10.25</v>
      </c>
      <c r="C321" s="6">
        <f>TITRES_STAT!D324</f>
        <v>6.7186000000000003</v>
      </c>
      <c r="D321" s="6">
        <f>TITRES_STAT!E324</f>
        <v>1565</v>
      </c>
      <c r="E321" s="2">
        <f t="shared" si="16"/>
        <v>605952</v>
      </c>
      <c r="F321" s="6" t="str">
        <f t="shared" si="19"/>
        <v>BULLISH</v>
      </c>
      <c r="G321" s="6" t="str">
        <f t="shared" si="18"/>
        <v>NEUTRAL</v>
      </c>
      <c r="H321" s="6" t="str">
        <f t="shared" si="17"/>
        <v>CONFIRMED BULLISH</v>
      </c>
    </row>
    <row r="322" spans="1:8" ht="13.5" x14ac:dyDescent="0.25">
      <c r="A322" s="3">
        <f>TITRES_STAT!B325</f>
        <v>42761</v>
      </c>
      <c r="B322" s="6">
        <f>TITRES_STAT!C325</f>
        <v>10.199999999999999</v>
      </c>
      <c r="C322" s="6">
        <f>TITRES_STAT!D325</f>
        <v>6.6858000000000004</v>
      </c>
      <c r="D322" s="6">
        <f>TITRES_STAT!E325</f>
        <v>8</v>
      </c>
      <c r="E322" s="2">
        <f t="shared" si="16"/>
        <v>605944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BULLISH DIVERGENCE</v>
      </c>
    </row>
    <row r="323" spans="1:8" ht="13.5" x14ac:dyDescent="0.25">
      <c r="A323" s="3">
        <f>TITRES_STAT!B326</f>
        <v>42762</v>
      </c>
      <c r="B323" s="6">
        <f>TITRES_STAT!C326</f>
        <v>10.1</v>
      </c>
      <c r="C323" s="6">
        <f>TITRES_STAT!D326</f>
        <v>6.6201999999999996</v>
      </c>
      <c r="D323" s="6">
        <f>TITRES_STAT!E326</f>
        <v>1678</v>
      </c>
      <c r="E323" s="2">
        <f t="shared" si="16"/>
        <v>604266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CONFIRMED BULLISH</v>
      </c>
    </row>
    <row r="324" spans="1:8" ht="13.5" x14ac:dyDescent="0.25">
      <c r="A324" s="3">
        <f>TITRES_STAT!B327</f>
        <v>42765</v>
      </c>
      <c r="B324" s="6">
        <f>TITRES_STAT!C327</f>
        <v>10.1</v>
      </c>
      <c r="C324" s="6">
        <f>TITRES_STAT!D327</f>
        <v>6.6201999999999996</v>
      </c>
      <c r="D324" s="6">
        <f>TITRES_STAT!E327</f>
        <v>1669</v>
      </c>
      <c r="E324" s="2">
        <f t="shared" ref="E324:E387" si="20">IF(B324&gt;B323, E323+D324, IF(B324&lt;B323, E323-D324, E323))</f>
        <v>604266</v>
      </c>
      <c r="F324" s="6" t="str">
        <f t="shared" si="19"/>
        <v>BULLISH</v>
      </c>
      <c r="G324" s="6" t="str">
        <f t="shared" si="18"/>
        <v>NEUTRAL</v>
      </c>
      <c r="H324" s="6" t="str">
        <f t="shared" si="17"/>
        <v>CONFIRMED BULLISH</v>
      </c>
    </row>
    <row r="325" spans="1:8" ht="13.5" x14ac:dyDescent="0.25">
      <c r="A325" s="3">
        <f>TITRES_STAT!B328</f>
        <v>42766</v>
      </c>
      <c r="B325" s="6">
        <f>TITRES_STAT!C328</f>
        <v>10.01</v>
      </c>
      <c r="C325" s="6">
        <f>TITRES_STAT!D328</f>
        <v>6.5613000000000001</v>
      </c>
      <c r="D325" s="6">
        <f>TITRES_STAT!E328</f>
        <v>54382</v>
      </c>
      <c r="E325" s="2">
        <f t="shared" si="20"/>
        <v>549884</v>
      </c>
      <c r="F325" s="6" t="str">
        <f t="shared" si="19"/>
        <v>BEARISH</v>
      </c>
      <c r="G325" s="6" t="str">
        <f t="shared" si="18"/>
        <v>WEAK</v>
      </c>
      <c r="H325" s="6" t="str">
        <f t="shared" si="17"/>
        <v>CONFIRMED BEARISH</v>
      </c>
    </row>
    <row r="326" spans="1:8" ht="13.5" x14ac:dyDescent="0.25">
      <c r="A326" s="3">
        <f>TITRES_STAT!B329</f>
        <v>42767</v>
      </c>
      <c r="B326" s="6">
        <f>TITRES_STAT!C329</f>
        <v>10</v>
      </c>
      <c r="C326" s="6">
        <f>TITRES_STAT!D329</f>
        <v>6.5547000000000004</v>
      </c>
      <c r="D326" s="6">
        <f>TITRES_STAT!E329</f>
        <v>4835</v>
      </c>
      <c r="E326" s="2">
        <f t="shared" si="20"/>
        <v>545049</v>
      </c>
      <c r="F326" s="6" t="str">
        <f t="shared" si="19"/>
        <v>BEARISH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42768</v>
      </c>
      <c r="B327" s="6">
        <f>TITRES_STAT!C330</f>
        <v>10</v>
      </c>
      <c r="C327" s="6">
        <f>TITRES_STAT!D330</f>
        <v>6.5547000000000004</v>
      </c>
      <c r="D327" s="6">
        <f>TITRES_STAT!E330</f>
        <v>2000</v>
      </c>
      <c r="E327" s="2">
        <f t="shared" si="20"/>
        <v>545049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42769</v>
      </c>
      <c r="B328" s="6">
        <f>TITRES_STAT!C331</f>
        <v>10</v>
      </c>
      <c r="C328" s="6">
        <f>TITRES_STAT!D331</f>
        <v>6.5547000000000004</v>
      </c>
      <c r="D328" s="6">
        <f>TITRES_STAT!E331</f>
        <v>350</v>
      </c>
      <c r="E328" s="2">
        <f t="shared" si="20"/>
        <v>545049</v>
      </c>
      <c r="F328" s="6" t="str">
        <f t="shared" ref="F328:F391" si="23">IF(E328&gt;E323,"BULLISH",IF(E328&lt;E323,"BEARISH","NEUTRAL"))</f>
        <v>BEARISH</v>
      </c>
      <c r="G328" s="6" t="str">
        <f t="shared" si="22"/>
        <v>WEAK</v>
      </c>
      <c r="H328" s="6" t="str">
        <f t="shared" si="21"/>
        <v>CONFIRMED BEARISH</v>
      </c>
    </row>
    <row r="329" spans="1:8" ht="13.5" x14ac:dyDescent="0.25">
      <c r="A329" s="3">
        <f>TITRES_STAT!B332</f>
        <v>42772</v>
      </c>
      <c r="B329" s="6">
        <f>TITRES_STAT!C332</f>
        <v>10</v>
      </c>
      <c r="C329" s="6">
        <f>TITRES_STAT!D332</f>
        <v>6.5547000000000004</v>
      </c>
      <c r="D329" s="6">
        <f>TITRES_STAT!E332</f>
        <v>2840</v>
      </c>
      <c r="E329" s="2">
        <f t="shared" si="20"/>
        <v>545049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CONFIRMED BEARISH</v>
      </c>
    </row>
    <row r="330" spans="1:8" ht="13.5" x14ac:dyDescent="0.25">
      <c r="A330" s="3">
        <f>TITRES_STAT!B333</f>
        <v>42773</v>
      </c>
      <c r="B330" s="6">
        <f>TITRES_STAT!C333</f>
        <v>10</v>
      </c>
      <c r="C330" s="6">
        <f>TITRES_STAT!D333</f>
        <v>6.5547000000000004</v>
      </c>
      <c r="D330" s="6">
        <f>TITRES_STAT!E333</f>
        <v>132034</v>
      </c>
      <c r="E330" s="2">
        <f t="shared" si="20"/>
        <v>545049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42774</v>
      </c>
      <c r="B331" s="6">
        <f>TITRES_STAT!C334</f>
        <v>10</v>
      </c>
      <c r="C331" s="6">
        <f>TITRES_STAT!D334</f>
        <v>6.5547000000000004</v>
      </c>
      <c r="D331" s="6">
        <f>TITRES_STAT!E334</f>
        <v>1079</v>
      </c>
      <c r="E331" s="2">
        <f t="shared" si="20"/>
        <v>545049</v>
      </c>
      <c r="F331" s="6" t="str">
        <f t="shared" si="23"/>
        <v>NEUTRAL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42775</v>
      </c>
      <c r="B332" s="6">
        <f>TITRES_STAT!C335</f>
        <v>9.82</v>
      </c>
      <c r="C332" s="6">
        <f>TITRES_STAT!D335</f>
        <v>6.4367000000000001</v>
      </c>
      <c r="D332" s="6">
        <f>TITRES_STAT!E335</f>
        <v>3240</v>
      </c>
      <c r="E332" s="2">
        <f t="shared" si="20"/>
        <v>541809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42776</v>
      </c>
      <c r="B333" s="6">
        <f>TITRES_STAT!C336</f>
        <v>10.11</v>
      </c>
      <c r="C333" s="6">
        <f>TITRES_STAT!D336</f>
        <v>6.6268000000000002</v>
      </c>
      <c r="D333" s="6">
        <f>TITRES_STAT!E336</f>
        <v>7150</v>
      </c>
      <c r="E333" s="2">
        <f t="shared" si="20"/>
        <v>548959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CONFIRMED BULLISH</v>
      </c>
    </row>
    <row r="334" spans="1:8" ht="13.5" x14ac:dyDescent="0.25">
      <c r="A334" s="3">
        <f>TITRES_STAT!B337</f>
        <v>42779</v>
      </c>
      <c r="B334" s="6">
        <f>TITRES_STAT!C337</f>
        <v>10</v>
      </c>
      <c r="C334" s="6">
        <f>TITRES_STAT!D337</f>
        <v>6.5547000000000004</v>
      </c>
      <c r="D334" s="6">
        <f>TITRES_STAT!E337</f>
        <v>1350</v>
      </c>
      <c r="E334" s="2">
        <f t="shared" si="20"/>
        <v>547609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42780</v>
      </c>
      <c r="B335" s="6">
        <f>TITRES_STAT!C338</f>
        <v>10</v>
      </c>
      <c r="C335" s="6">
        <f>TITRES_STAT!D338</f>
        <v>6.5547000000000004</v>
      </c>
      <c r="D335" s="6">
        <f>TITRES_STAT!E338</f>
        <v>8872</v>
      </c>
      <c r="E335" s="2">
        <f t="shared" si="20"/>
        <v>547609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42781</v>
      </c>
      <c r="B336" s="6">
        <f>TITRES_STAT!C339</f>
        <v>9.9499999999999993</v>
      </c>
      <c r="C336" s="6">
        <f>TITRES_STAT!D339</f>
        <v>6.5218999999999996</v>
      </c>
      <c r="D336" s="6">
        <f>TITRES_STAT!E339</f>
        <v>1725</v>
      </c>
      <c r="E336" s="2">
        <f t="shared" si="20"/>
        <v>545884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BULLISH DIVERGENCE</v>
      </c>
    </row>
    <row r="337" spans="1:8" ht="13.5" x14ac:dyDescent="0.25">
      <c r="A337" s="3">
        <f>TITRES_STAT!B340</f>
        <v>42782</v>
      </c>
      <c r="B337" s="6">
        <f>TITRES_STAT!C340</f>
        <v>9.9499999999999993</v>
      </c>
      <c r="C337" s="6">
        <f>TITRES_STAT!D340</f>
        <v>6.5218999999999996</v>
      </c>
      <c r="D337" s="6">
        <f>TITRES_STAT!E340</f>
        <v>873</v>
      </c>
      <c r="E337" s="2">
        <f t="shared" si="20"/>
        <v>545884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42783</v>
      </c>
      <c r="B338" s="6">
        <f>TITRES_STAT!C341</f>
        <v>9.9</v>
      </c>
      <c r="C338" s="6">
        <f>TITRES_STAT!D341</f>
        <v>6.4892000000000003</v>
      </c>
      <c r="D338" s="6">
        <f>TITRES_STAT!E341</f>
        <v>1185</v>
      </c>
      <c r="E338" s="2">
        <f t="shared" si="20"/>
        <v>544699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CONFIRMED BEARISH</v>
      </c>
    </row>
    <row r="339" spans="1:8" ht="13.5" x14ac:dyDescent="0.25">
      <c r="A339" s="3">
        <f>TITRES_STAT!B342</f>
        <v>42786</v>
      </c>
      <c r="B339" s="6">
        <f>TITRES_STAT!C342</f>
        <v>10</v>
      </c>
      <c r="C339" s="6">
        <f>TITRES_STAT!D342</f>
        <v>6.5547000000000004</v>
      </c>
      <c r="D339" s="6">
        <f>TITRES_STAT!E342</f>
        <v>295</v>
      </c>
      <c r="E339" s="2">
        <f t="shared" si="20"/>
        <v>544994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NEUTRAL</v>
      </c>
    </row>
    <row r="340" spans="1:8" ht="13.5" x14ac:dyDescent="0.25">
      <c r="A340" s="3">
        <f>TITRES_STAT!B343</f>
        <v>42787</v>
      </c>
      <c r="B340" s="6">
        <f>TITRES_STAT!C343</f>
        <v>9.98</v>
      </c>
      <c r="C340" s="6">
        <f>TITRES_STAT!D343</f>
        <v>6.5415999999999999</v>
      </c>
      <c r="D340" s="6">
        <f>TITRES_STAT!E343</f>
        <v>52412</v>
      </c>
      <c r="E340" s="2">
        <f t="shared" si="20"/>
        <v>492582</v>
      </c>
      <c r="F340" s="6" t="str">
        <f t="shared" si="23"/>
        <v>BEARISH</v>
      </c>
      <c r="G340" s="6" t="str">
        <f t="shared" si="22"/>
        <v>WEAK</v>
      </c>
      <c r="H340" s="6" t="str">
        <f t="shared" si="21"/>
        <v>CONFIRMED BEARISH</v>
      </c>
    </row>
    <row r="341" spans="1:8" ht="13.5" x14ac:dyDescent="0.25">
      <c r="A341" s="3">
        <f>TITRES_STAT!B344</f>
        <v>42788</v>
      </c>
      <c r="B341" s="6">
        <f>TITRES_STAT!C344</f>
        <v>9.9600000000000009</v>
      </c>
      <c r="C341" s="6">
        <f>TITRES_STAT!D344</f>
        <v>6.5285000000000002</v>
      </c>
      <c r="D341" s="6">
        <f>TITRES_STAT!E344</f>
        <v>2090</v>
      </c>
      <c r="E341" s="2">
        <f t="shared" si="20"/>
        <v>490492</v>
      </c>
      <c r="F341" s="6" t="str">
        <f t="shared" si="23"/>
        <v>BEARISH</v>
      </c>
      <c r="G341" s="6" t="str">
        <f t="shared" si="22"/>
        <v>WEAK</v>
      </c>
      <c r="H341" s="6" t="str">
        <f t="shared" si="21"/>
        <v>BEARISH DIVERGENCE</v>
      </c>
    </row>
    <row r="342" spans="1:8" ht="13.5" x14ac:dyDescent="0.25">
      <c r="A342" s="3">
        <f>TITRES_STAT!B345</f>
        <v>42789</v>
      </c>
      <c r="B342" s="6">
        <f>TITRES_STAT!C345</f>
        <v>9.99</v>
      </c>
      <c r="C342" s="6">
        <f>TITRES_STAT!D345</f>
        <v>6.5480999999999998</v>
      </c>
      <c r="D342" s="6">
        <f>TITRES_STAT!E345</f>
        <v>6883</v>
      </c>
      <c r="E342" s="2">
        <f t="shared" si="20"/>
        <v>497375</v>
      </c>
      <c r="F342" s="6" t="str">
        <f t="shared" si="23"/>
        <v>BEARISH</v>
      </c>
      <c r="G342" s="6" t="str">
        <f t="shared" si="22"/>
        <v>WEAK</v>
      </c>
      <c r="H342" s="6" t="str">
        <f t="shared" si="21"/>
        <v>BEARISH DIVERGENCE</v>
      </c>
    </row>
    <row r="343" spans="1:8" ht="13.5" x14ac:dyDescent="0.25">
      <c r="A343" s="3">
        <f>TITRES_STAT!B346</f>
        <v>42790</v>
      </c>
      <c r="B343" s="6">
        <f>TITRES_STAT!C346</f>
        <v>9.9</v>
      </c>
      <c r="C343" s="6">
        <f>TITRES_STAT!D346</f>
        <v>6.4892000000000003</v>
      </c>
      <c r="D343" s="6">
        <f>TITRES_STAT!E346</f>
        <v>2040</v>
      </c>
      <c r="E343" s="2">
        <f t="shared" si="20"/>
        <v>495335</v>
      </c>
      <c r="F343" s="6" t="str">
        <f t="shared" si="23"/>
        <v>BEARISH</v>
      </c>
      <c r="G343" s="6" t="str">
        <f t="shared" si="22"/>
        <v>WEAK</v>
      </c>
      <c r="H343" s="6" t="str">
        <f t="shared" si="21"/>
        <v>NEUTRAL</v>
      </c>
    </row>
    <row r="344" spans="1:8" ht="13.5" x14ac:dyDescent="0.25">
      <c r="A344" s="3">
        <f>TITRES_STAT!B347</f>
        <v>42793</v>
      </c>
      <c r="B344" s="6">
        <f>TITRES_STAT!C347</f>
        <v>9.9</v>
      </c>
      <c r="C344" s="6">
        <f>TITRES_STAT!D347</f>
        <v>6.4892000000000003</v>
      </c>
      <c r="D344" s="6">
        <f>TITRES_STAT!E347</f>
        <v>9155</v>
      </c>
      <c r="E344" s="2">
        <f t="shared" si="20"/>
        <v>495335</v>
      </c>
      <c r="F344" s="6" t="str">
        <f t="shared" si="23"/>
        <v>BEARISH</v>
      </c>
      <c r="G344" s="6" t="str">
        <f t="shared" si="22"/>
        <v>WEAK</v>
      </c>
      <c r="H344" s="6" t="str">
        <f t="shared" si="21"/>
        <v>CONFIRMED BEARISH</v>
      </c>
    </row>
    <row r="345" spans="1:8" ht="13.5" x14ac:dyDescent="0.25">
      <c r="A345" s="3">
        <f>TITRES_STAT!B348</f>
        <v>42794</v>
      </c>
      <c r="B345" s="6">
        <f>TITRES_STAT!C348</f>
        <v>10</v>
      </c>
      <c r="C345" s="6">
        <f>TITRES_STAT!D348</f>
        <v>6.5547000000000004</v>
      </c>
      <c r="D345" s="6">
        <f>TITRES_STAT!E348</f>
        <v>1346</v>
      </c>
      <c r="E345" s="2">
        <f t="shared" si="20"/>
        <v>496681</v>
      </c>
      <c r="F345" s="6" t="str">
        <f t="shared" si="23"/>
        <v>BULLISH</v>
      </c>
      <c r="G345" s="6" t="str">
        <f t="shared" si="22"/>
        <v>NEUTRAL</v>
      </c>
      <c r="H345" s="6" t="str">
        <f t="shared" si="21"/>
        <v>CONFIRMED BULLISH</v>
      </c>
    </row>
    <row r="346" spans="1:8" ht="13.5" x14ac:dyDescent="0.25">
      <c r="A346" s="3">
        <f>TITRES_STAT!B349</f>
        <v>42795</v>
      </c>
      <c r="B346" s="6">
        <f>TITRES_STAT!C349</f>
        <v>10</v>
      </c>
      <c r="C346" s="6">
        <f>TITRES_STAT!D349</f>
        <v>6.5547000000000004</v>
      </c>
      <c r="D346" s="6">
        <f>TITRES_STAT!E349</f>
        <v>2324</v>
      </c>
      <c r="E346" s="2">
        <f t="shared" si="20"/>
        <v>496681</v>
      </c>
      <c r="F346" s="6" t="str">
        <f t="shared" si="23"/>
        <v>BULLISH</v>
      </c>
      <c r="G346" s="6" t="str">
        <f t="shared" si="22"/>
        <v>NEUTRAL</v>
      </c>
      <c r="H346" s="6" t="str">
        <f t="shared" si="21"/>
        <v>CONFIRMED BULLISH</v>
      </c>
    </row>
    <row r="347" spans="1:8" ht="13.5" x14ac:dyDescent="0.25">
      <c r="A347" s="3">
        <f>TITRES_STAT!B350</f>
        <v>42796</v>
      </c>
      <c r="B347" s="6">
        <f>TITRES_STAT!C350</f>
        <v>9.85</v>
      </c>
      <c r="C347" s="6">
        <f>TITRES_STAT!D350</f>
        <v>6.4564000000000004</v>
      </c>
      <c r="D347" s="6">
        <f>TITRES_STAT!E350</f>
        <v>2148</v>
      </c>
      <c r="E347" s="2">
        <f t="shared" si="20"/>
        <v>494533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42797</v>
      </c>
      <c r="B348" s="6">
        <f>TITRES_STAT!C351</f>
        <v>9.8000000000000007</v>
      </c>
      <c r="C348" s="6">
        <f>TITRES_STAT!D351</f>
        <v>6.4236000000000004</v>
      </c>
      <c r="D348" s="6">
        <f>TITRES_STAT!E351</f>
        <v>4095</v>
      </c>
      <c r="E348" s="2">
        <f t="shared" si="20"/>
        <v>490438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CONFIRMED BEARISH</v>
      </c>
    </row>
    <row r="349" spans="1:8" ht="13.5" x14ac:dyDescent="0.25">
      <c r="A349" s="3">
        <f>TITRES_STAT!B352</f>
        <v>42800</v>
      </c>
      <c r="B349" s="6">
        <f>TITRES_STAT!C352</f>
        <v>9.8000000000000007</v>
      </c>
      <c r="C349" s="6">
        <f>TITRES_STAT!D352</f>
        <v>6.4236000000000004</v>
      </c>
      <c r="D349" s="6">
        <f>TITRES_STAT!E352</f>
        <v>179</v>
      </c>
      <c r="E349" s="2">
        <f t="shared" si="20"/>
        <v>490438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42801</v>
      </c>
      <c r="B350" s="6">
        <f>TITRES_STAT!C353</f>
        <v>9.99</v>
      </c>
      <c r="C350" s="6">
        <f>TITRES_STAT!D353</f>
        <v>6.5480999999999998</v>
      </c>
      <c r="D350" s="6">
        <f>TITRES_STAT!E353</f>
        <v>260</v>
      </c>
      <c r="E350" s="2">
        <f t="shared" si="20"/>
        <v>490698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42802</v>
      </c>
      <c r="B351" s="6">
        <f>TITRES_STAT!C354</f>
        <v>9.85</v>
      </c>
      <c r="C351" s="6">
        <f>TITRES_STAT!D354</f>
        <v>6.4564000000000004</v>
      </c>
      <c r="D351" s="6">
        <f>TITRES_STAT!E354</f>
        <v>539</v>
      </c>
      <c r="E351" s="2">
        <f t="shared" si="20"/>
        <v>490159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42803</v>
      </c>
      <c r="B352" s="6">
        <f>TITRES_STAT!C355</f>
        <v>9.7799999999999994</v>
      </c>
      <c r="C352" s="6">
        <f>TITRES_STAT!D355</f>
        <v>6.4104999999999999</v>
      </c>
      <c r="D352" s="6">
        <f>TITRES_STAT!E355</f>
        <v>132</v>
      </c>
      <c r="E352" s="2">
        <f t="shared" si="20"/>
        <v>490027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42804</v>
      </c>
      <c r="B353" s="6">
        <f>TITRES_STAT!C356</f>
        <v>9.93</v>
      </c>
      <c r="C353" s="6">
        <f>TITRES_STAT!D356</f>
        <v>6.5087999999999999</v>
      </c>
      <c r="D353" s="6">
        <f>TITRES_STAT!E356</f>
        <v>1186</v>
      </c>
      <c r="E353" s="2">
        <f t="shared" si="20"/>
        <v>491213</v>
      </c>
      <c r="F353" s="6" t="str">
        <f t="shared" si="23"/>
        <v>BULLISH</v>
      </c>
      <c r="G353" s="6" t="str">
        <f t="shared" si="22"/>
        <v>NEUTRAL</v>
      </c>
      <c r="H353" s="6" t="str">
        <f t="shared" si="21"/>
        <v>CONFIRMED BULLISH</v>
      </c>
    </row>
    <row r="354" spans="1:8" ht="13.5" x14ac:dyDescent="0.25">
      <c r="A354" s="3">
        <f>TITRES_STAT!B357</f>
        <v>42807</v>
      </c>
      <c r="B354" s="6">
        <f>TITRES_STAT!C357</f>
        <v>9.93</v>
      </c>
      <c r="C354" s="6">
        <f>TITRES_STAT!D357</f>
        <v>6.5087999999999999</v>
      </c>
      <c r="D354" s="6">
        <f>TITRES_STAT!E357</f>
        <v>0</v>
      </c>
      <c r="E354" s="2">
        <f t="shared" si="20"/>
        <v>491213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42808</v>
      </c>
      <c r="B355" s="6">
        <f>TITRES_STAT!C358</f>
        <v>9.85</v>
      </c>
      <c r="C355" s="6">
        <f>TITRES_STAT!D358</f>
        <v>6.4564000000000004</v>
      </c>
      <c r="D355" s="6">
        <f>TITRES_STAT!E358</f>
        <v>1924</v>
      </c>
      <c r="E355" s="2">
        <f t="shared" si="20"/>
        <v>489289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42809</v>
      </c>
      <c r="B356" s="6">
        <f>TITRES_STAT!C359</f>
        <v>9.92</v>
      </c>
      <c r="C356" s="6">
        <f>TITRES_STAT!D359</f>
        <v>6.5023</v>
      </c>
      <c r="D356" s="6">
        <f>TITRES_STAT!E359</f>
        <v>755</v>
      </c>
      <c r="E356" s="2">
        <f t="shared" si="20"/>
        <v>490044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BEARISH DIVERGENCE</v>
      </c>
    </row>
    <row r="357" spans="1:8" ht="13.5" x14ac:dyDescent="0.25">
      <c r="A357" s="3">
        <f>TITRES_STAT!B360</f>
        <v>42810</v>
      </c>
      <c r="B357" s="6">
        <f>TITRES_STAT!C360</f>
        <v>9.9</v>
      </c>
      <c r="C357" s="6">
        <f>TITRES_STAT!D360</f>
        <v>6.4892000000000003</v>
      </c>
      <c r="D357" s="6">
        <f>TITRES_STAT!E360</f>
        <v>2136</v>
      </c>
      <c r="E357" s="2">
        <f t="shared" si="20"/>
        <v>487908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BEARISH DIVERGENCE</v>
      </c>
    </row>
    <row r="358" spans="1:8" ht="13.5" x14ac:dyDescent="0.25">
      <c r="A358" s="3">
        <f>TITRES_STAT!B361</f>
        <v>42811</v>
      </c>
      <c r="B358" s="6">
        <f>TITRES_STAT!C361</f>
        <v>10.15</v>
      </c>
      <c r="C358" s="6">
        <f>TITRES_STAT!D361</f>
        <v>6.6529999999999996</v>
      </c>
      <c r="D358" s="6">
        <f>TITRES_STAT!E361</f>
        <v>6948</v>
      </c>
      <c r="E358" s="2">
        <f t="shared" si="20"/>
        <v>494856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42815</v>
      </c>
      <c r="B359" s="6">
        <f>TITRES_STAT!C362</f>
        <v>9.91</v>
      </c>
      <c r="C359" s="6">
        <f>TITRES_STAT!D362</f>
        <v>6.4957000000000003</v>
      </c>
      <c r="D359" s="6">
        <f>TITRES_STAT!E362</f>
        <v>95</v>
      </c>
      <c r="E359" s="2">
        <f t="shared" si="20"/>
        <v>494761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BULLISH DIVERGENCE</v>
      </c>
    </row>
    <row r="360" spans="1:8" ht="13.5" x14ac:dyDescent="0.25">
      <c r="A360" s="3">
        <f>TITRES_STAT!B363</f>
        <v>42816</v>
      </c>
      <c r="B360" s="6">
        <f>TITRES_STAT!C363</f>
        <v>9.9</v>
      </c>
      <c r="C360" s="6">
        <f>TITRES_STAT!D363</f>
        <v>6.4892000000000003</v>
      </c>
      <c r="D360" s="6">
        <f>TITRES_STAT!E363</f>
        <v>20834</v>
      </c>
      <c r="E360" s="2">
        <f t="shared" si="20"/>
        <v>473927</v>
      </c>
      <c r="F360" s="6" t="str">
        <f t="shared" si="23"/>
        <v>BEARISH</v>
      </c>
      <c r="G360" s="6" t="str">
        <f t="shared" si="22"/>
        <v>WEAK</v>
      </c>
      <c r="H360" s="6" t="str">
        <f t="shared" si="21"/>
        <v>BEARISH DIVERGENCE</v>
      </c>
    </row>
    <row r="361" spans="1:8" ht="13.5" x14ac:dyDescent="0.25">
      <c r="A361" s="3">
        <f>TITRES_STAT!B364</f>
        <v>42817</v>
      </c>
      <c r="B361" s="6">
        <f>TITRES_STAT!C364</f>
        <v>9.86</v>
      </c>
      <c r="C361" s="6">
        <f>TITRES_STAT!D364</f>
        <v>6.4629000000000003</v>
      </c>
      <c r="D361" s="6">
        <f>TITRES_STAT!E364</f>
        <v>11440</v>
      </c>
      <c r="E361" s="2">
        <f t="shared" si="20"/>
        <v>462487</v>
      </c>
      <c r="F361" s="6" t="str">
        <f t="shared" si="23"/>
        <v>BEARISH</v>
      </c>
      <c r="G361" s="6" t="str">
        <f t="shared" si="22"/>
        <v>WEAK</v>
      </c>
      <c r="H361" s="6" t="str">
        <f t="shared" si="21"/>
        <v>CONFIRMED BEARISH</v>
      </c>
    </row>
    <row r="362" spans="1:8" ht="13.5" x14ac:dyDescent="0.25">
      <c r="A362" s="3">
        <f>TITRES_STAT!B365</f>
        <v>42818</v>
      </c>
      <c r="B362" s="6">
        <f>TITRES_STAT!C365</f>
        <v>9.85</v>
      </c>
      <c r="C362" s="6">
        <f>TITRES_STAT!D365</f>
        <v>6.4564000000000004</v>
      </c>
      <c r="D362" s="6">
        <f>TITRES_STAT!E365</f>
        <v>2041</v>
      </c>
      <c r="E362" s="2">
        <f t="shared" si="20"/>
        <v>460446</v>
      </c>
      <c r="F362" s="6" t="str">
        <f t="shared" si="23"/>
        <v>BEARISH</v>
      </c>
      <c r="G362" s="6" t="str">
        <f t="shared" si="22"/>
        <v>WEAK</v>
      </c>
      <c r="H362" s="6" t="str">
        <f t="shared" si="21"/>
        <v>CONFIRMED BEARISH</v>
      </c>
    </row>
    <row r="363" spans="1:8" ht="13.5" x14ac:dyDescent="0.25">
      <c r="A363" s="3">
        <f>TITRES_STAT!B366</f>
        <v>42821</v>
      </c>
      <c r="B363" s="6">
        <f>TITRES_STAT!C366</f>
        <v>10</v>
      </c>
      <c r="C363" s="6">
        <f>TITRES_STAT!D366</f>
        <v>6.5547000000000004</v>
      </c>
      <c r="D363" s="6">
        <f>TITRES_STAT!E366</f>
        <v>51818</v>
      </c>
      <c r="E363" s="2">
        <f t="shared" si="20"/>
        <v>512264</v>
      </c>
      <c r="F363" s="6" t="str">
        <f t="shared" si="23"/>
        <v>BULLISH</v>
      </c>
      <c r="G363" s="6" t="str">
        <f t="shared" si="22"/>
        <v>STRONG</v>
      </c>
      <c r="H363" s="6" t="str">
        <f t="shared" si="21"/>
        <v>BULLISH DIVERGENCE</v>
      </c>
    </row>
    <row r="364" spans="1:8" ht="13.5" x14ac:dyDescent="0.25">
      <c r="A364" s="3">
        <f>TITRES_STAT!B367</f>
        <v>42822</v>
      </c>
      <c r="B364" s="6">
        <f>TITRES_STAT!C367</f>
        <v>10</v>
      </c>
      <c r="C364" s="6">
        <f>TITRES_STAT!D367</f>
        <v>6.5547000000000004</v>
      </c>
      <c r="D364" s="6">
        <f>TITRES_STAT!E367</f>
        <v>4742</v>
      </c>
      <c r="E364" s="2">
        <f t="shared" si="20"/>
        <v>512264</v>
      </c>
      <c r="F364" s="6" t="str">
        <f t="shared" si="23"/>
        <v>BULLISH</v>
      </c>
      <c r="G364" s="6" t="str">
        <f t="shared" si="22"/>
        <v>STRONG</v>
      </c>
      <c r="H364" s="6" t="str">
        <f t="shared" si="21"/>
        <v>CONFIRMED BULLISH</v>
      </c>
    </row>
    <row r="365" spans="1:8" ht="13.5" x14ac:dyDescent="0.25">
      <c r="A365" s="3">
        <f>TITRES_STAT!B368</f>
        <v>42823</v>
      </c>
      <c r="B365" s="6">
        <f>TITRES_STAT!C368</f>
        <v>10</v>
      </c>
      <c r="C365" s="6">
        <f>TITRES_STAT!D368</f>
        <v>6.5547000000000004</v>
      </c>
      <c r="D365" s="6">
        <f>TITRES_STAT!E368</f>
        <v>9321</v>
      </c>
      <c r="E365" s="2">
        <f t="shared" si="20"/>
        <v>512264</v>
      </c>
      <c r="F365" s="6" t="str">
        <f t="shared" si="23"/>
        <v>BULLISH</v>
      </c>
      <c r="G365" s="6" t="str">
        <f t="shared" si="22"/>
        <v>STRONG</v>
      </c>
      <c r="H365" s="6" t="str">
        <f t="shared" si="21"/>
        <v>CONFIRMED BULLISH</v>
      </c>
    </row>
    <row r="366" spans="1:8" ht="13.5" x14ac:dyDescent="0.25">
      <c r="A366" s="3">
        <f>TITRES_STAT!B369</f>
        <v>42824</v>
      </c>
      <c r="B366" s="6">
        <f>TITRES_STAT!C369</f>
        <v>10</v>
      </c>
      <c r="C366" s="6">
        <f>TITRES_STAT!D369</f>
        <v>6.5547000000000004</v>
      </c>
      <c r="D366" s="6">
        <f>TITRES_STAT!E369</f>
        <v>0</v>
      </c>
      <c r="E366" s="2">
        <f t="shared" si="20"/>
        <v>512264</v>
      </c>
      <c r="F366" s="6" t="str">
        <f t="shared" si="23"/>
        <v>BULLISH</v>
      </c>
      <c r="G366" s="6" t="str">
        <f t="shared" si="22"/>
        <v>STRONG</v>
      </c>
      <c r="H366" s="6" t="str">
        <f t="shared" si="21"/>
        <v>CONFIRMED BULLISH</v>
      </c>
    </row>
    <row r="367" spans="1:8" ht="13.5" x14ac:dyDescent="0.25">
      <c r="A367" s="3">
        <f>TITRES_STAT!B370</f>
        <v>42825</v>
      </c>
      <c r="B367" s="6">
        <f>TITRES_STAT!C370</f>
        <v>9.9</v>
      </c>
      <c r="C367" s="6">
        <f>TITRES_STAT!D370</f>
        <v>6.4892000000000003</v>
      </c>
      <c r="D367" s="6">
        <f>TITRES_STAT!E370</f>
        <v>33</v>
      </c>
      <c r="E367" s="2">
        <f t="shared" si="20"/>
        <v>512231</v>
      </c>
      <c r="F367" s="6" t="str">
        <f t="shared" si="23"/>
        <v>BULLISH</v>
      </c>
      <c r="G367" s="6" t="str">
        <f t="shared" si="22"/>
        <v>STRONG</v>
      </c>
      <c r="H367" s="6" t="str">
        <f t="shared" si="21"/>
        <v>CONFIRMED BULLISH</v>
      </c>
    </row>
    <row r="368" spans="1:8" ht="13.5" x14ac:dyDescent="0.25">
      <c r="A368" s="3">
        <f>TITRES_STAT!B371</f>
        <v>42828</v>
      </c>
      <c r="B368" s="6">
        <f>TITRES_STAT!C371</f>
        <v>10</v>
      </c>
      <c r="C368" s="6">
        <f>TITRES_STAT!D371</f>
        <v>6.5547000000000004</v>
      </c>
      <c r="D368" s="6">
        <f>TITRES_STAT!E371</f>
        <v>48599</v>
      </c>
      <c r="E368" s="2">
        <f t="shared" si="20"/>
        <v>560830</v>
      </c>
      <c r="F368" s="6" t="str">
        <f t="shared" si="23"/>
        <v>BULLISH</v>
      </c>
      <c r="G368" s="6" t="str">
        <f t="shared" si="22"/>
        <v>STRONG</v>
      </c>
      <c r="H368" s="6" t="str">
        <f t="shared" si="21"/>
        <v>NEUTRAL</v>
      </c>
    </row>
    <row r="369" spans="1:8" ht="13.5" x14ac:dyDescent="0.25">
      <c r="A369" s="3">
        <f>TITRES_STAT!B372</f>
        <v>42829</v>
      </c>
      <c r="B369" s="6">
        <f>TITRES_STAT!C372</f>
        <v>10</v>
      </c>
      <c r="C369" s="6">
        <f>TITRES_STAT!D372</f>
        <v>6.5547000000000004</v>
      </c>
      <c r="D369" s="6">
        <f>TITRES_STAT!E372</f>
        <v>1160</v>
      </c>
      <c r="E369" s="2">
        <f t="shared" si="20"/>
        <v>560830</v>
      </c>
      <c r="F369" s="6" t="str">
        <f t="shared" si="23"/>
        <v>BULLISH</v>
      </c>
      <c r="G369" s="6" t="str">
        <f t="shared" si="22"/>
        <v>STRONG</v>
      </c>
      <c r="H369" s="6" t="str">
        <f t="shared" si="21"/>
        <v>NEUTRAL</v>
      </c>
    </row>
    <row r="370" spans="1:8" ht="13.5" x14ac:dyDescent="0.25">
      <c r="A370" s="3">
        <f>TITRES_STAT!B373</f>
        <v>42830</v>
      </c>
      <c r="B370" s="6">
        <f>TITRES_STAT!C373</f>
        <v>10.09</v>
      </c>
      <c r="C370" s="6">
        <f>TITRES_STAT!D373</f>
        <v>6.6136999999999997</v>
      </c>
      <c r="D370" s="6">
        <f>TITRES_STAT!E373</f>
        <v>40</v>
      </c>
      <c r="E370" s="2">
        <f t="shared" si="20"/>
        <v>560870</v>
      </c>
      <c r="F370" s="6" t="str">
        <f t="shared" si="23"/>
        <v>BULLISH</v>
      </c>
      <c r="G370" s="6" t="str">
        <f t="shared" si="22"/>
        <v>STRONG</v>
      </c>
      <c r="H370" s="6" t="str">
        <f t="shared" si="21"/>
        <v>CONFIRMED BULLISH</v>
      </c>
    </row>
    <row r="371" spans="1:8" ht="13.5" x14ac:dyDescent="0.25">
      <c r="A371" s="3">
        <f>TITRES_STAT!B374</f>
        <v>42831</v>
      </c>
      <c r="B371" s="6">
        <f>TITRES_STAT!C374</f>
        <v>9.82</v>
      </c>
      <c r="C371" s="6">
        <f>TITRES_STAT!D374</f>
        <v>6.4367000000000001</v>
      </c>
      <c r="D371" s="6">
        <f>TITRES_STAT!E374</f>
        <v>29</v>
      </c>
      <c r="E371" s="2">
        <f t="shared" si="20"/>
        <v>560841</v>
      </c>
      <c r="F371" s="6" t="str">
        <f t="shared" si="23"/>
        <v>BULLISH</v>
      </c>
      <c r="G371" s="6" t="str">
        <f t="shared" si="22"/>
        <v>STRONG</v>
      </c>
      <c r="H371" s="6" t="str">
        <f t="shared" si="21"/>
        <v>BULLISH DIVERGENCE</v>
      </c>
    </row>
    <row r="372" spans="1:8" ht="13.5" x14ac:dyDescent="0.25">
      <c r="A372" s="3">
        <f>TITRES_STAT!B375</f>
        <v>42832</v>
      </c>
      <c r="B372" s="6">
        <f>TITRES_STAT!C375</f>
        <v>10</v>
      </c>
      <c r="C372" s="6">
        <f>TITRES_STAT!D375</f>
        <v>6.5547000000000004</v>
      </c>
      <c r="D372" s="6">
        <f>TITRES_STAT!E375</f>
        <v>1674</v>
      </c>
      <c r="E372" s="2">
        <f t="shared" si="20"/>
        <v>562515</v>
      </c>
      <c r="F372" s="6" t="str">
        <f t="shared" si="23"/>
        <v>BULLISH</v>
      </c>
      <c r="G372" s="6" t="str">
        <f t="shared" si="22"/>
        <v>STRONG</v>
      </c>
      <c r="H372" s="6" t="str">
        <f t="shared" si="21"/>
        <v>CONFIRMED BULLISH</v>
      </c>
    </row>
    <row r="373" spans="1:8" ht="13.5" x14ac:dyDescent="0.25">
      <c r="A373" s="3">
        <f>TITRES_STAT!B376</f>
        <v>42835</v>
      </c>
      <c r="B373" s="6">
        <f>TITRES_STAT!C376</f>
        <v>10</v>
      </c>
      <c r="C373" s="6">
        <f>TITRES_STAT!D376</f>
        <v>6.5547000000000004</v>
      </c>
      <c r="D373" s="6">
        <f>TITRES_STAT!E376</f>
        <v>500</v>
      </c>
      <c r="E373" s="2">
        <f t="shared" si="20"/>
        <v>562515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NEUTRAL</v>
      </c>
    </row>
    <row r="374" spans="1:8" ht="13.5" x14ac:dyDescent="0.25">
      <c r="A374" s="3">
        <f>TITRES_STAT!B377</f>
        <v>42836</v>
      </c>
      <c r="B374" s="6">
        <f>TITRES_STAT!C377</f>
        <v>10</v>
      </c>
      <c r="C374" s="6">
        <f>TITRES_STAT!D377</f>
        <v>6.5547000000000004</v>
      </c>
      <c r="D374" s="6">
        <f>TITRES_STAT!E377</f>
        <v>294</v>
      </c>
      <c r="E374" s="2">
        <f t="shared" si="20"/>
        <v>562515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NEUTRAL</v>
      </c>
    </row>
    <row r="375" spans="1:8" ht="13.5" x14ac:dyDescent="0.25">
      <c r="A375" s="3">
        <f>TITRES_STAT!B378</f>
        <v>42837</v>
      </c>
      <c r="B375" s="6">
        <f>TITRES_STAT!C378</f>
        <v>9.91</v>
      </c>
      <c r="C375" s="6">
        <f>TITRES_STAT!D378</f>
        <v>6.4957000000000003</v>
      </c>
      <c r="D375" s="6">
        <f>TITRES_STAT!E378</f>
        <v>9</v>
      </c>
      <c r="E375" s="2">
        <f t="shared" si="20"/>
        <v>562506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BULLISH DIVERGENCE</v>
      </c>
    </row>
    <row r="376" spans="1:8" ht="13.5" x14ac:dyDescent="0.25">
      <c r="A376" s="3">
        <f>TITRES_STAT!B379</f>
        <v>42838</v>
      </c>
      <c r="B376" s="6">
        <f>TITRES_STAT!C379</f>
        <v>9.91</v>
      </c>
      <c r="C376" s="6">
        <f>TITRES_STAT!D379</f>
        <v>6.4957000000000003</v>
      </c>
      <c r="D376" s="6">
        <f>TITRES_STAT!E379</f>
        <v>1358</v>
      </c>
      <c r="E376" s="2">
        <f t="shared" si="20"/>
        <v>562506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42839</v>
      </c>
      <c r="B377" s="6">
        <f>TITRES_STAT!C380</f>
        <v>9.91</v>
      </c>
      <c r="C377" s="6">
        <f>TITRES_STAT!D380</f>
        <v>6.4957000000000003</v>
      </c>
      <c r="D377" s="6">
        <f>TITRES_STAT!E380</f>
        <v>1920</v>
      </c>
      <c r="E377" s="2">
        <f t="shared" si="20"/>
        <v>562506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42842</v>
      </c>
      <c r="B378" s="6">
        <f>TITRES_STAT!C381</f>
        <v>9.98</v>
      </c>
      <c r="C378" s="6">
        <f>TITRES_STAT!D381</f>
        <v>6.5415999999999999</v>
      </c>
      <c r="D378" s="6">
        <f>TITRES_STAT!E381</f>
        <v>3381</v>
      </c>
      <c r="E378" s="2">
        <f t="shared" si="20"/>
        <v>565887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BULLISH DIVERGENCE</v>
      </c>
    </row>
    <row r="379" spans="1:8" ht="13.5" x14ac:dyDescent="0.25">
      <c r="A379" s="3">
        <f>TITRES_STAT!B382</f>
        <v>42843</v>
      </c>
      <c r="B379" s="6">
        <f>TITRES_STAT!C382</f>
        <v>9.99</v>
      </c>
      <c r="C379" s="6">
        <f>TITRES_STAT!D382</f>
        <v>6.5480999999999998</v>
      </c>
      <c r="D379" s="6">
        <f>TITRES_STAT!E382</f>
        <v>1684</v>
      </c>
      <c r="E379" s="2">
        <f t="shared" si="20"/>
        <v>567571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BULLISH DIVERGENCE</v>
      </c>
    </row>
    <row r="380" spans="1:8" ht="13.5" x14ac:dyDescent="0.25">
      <c r="A380" s="3">
        <f>TITRES_STAT!B383</f>
        <v>42844</v>
      </c>
      <c r="B380" s="6">
        <f>TITRES_STAT!C383</f>
        <v>9.9499999999999993</v>
      </c>
      <c r="C380" s="6">
        <f>TITRES_STAT!D383</f>
        <v>6.5218999999999996</v>
      </c>
      <c r="D380" s="6">
        <f>TITRES_STAT!E383</f>
        <v>1168</v>
      </c>
      <c r="E380" s="2">
        <f t="shared" si="20"/>
        <v>566403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CONFIRMED BULLISH</v>
      </c>
    </row>
    <row r="381" spans="1:8" ht="13.5" x14ac:dyDescent="0.25">
      <c r="A381" s="3">
        <f>TITRES_STAT!B384</f>
        <v>42845</v>
      </c>
      <c r="B381" s="6">
        <f>TITRES_STAT!C384</f>
        <v>10</v>
      </c>
      <c r="C381" s="6">
        <f>TITRES_STAT!D384</f>
        <v>6.5547000000000004</v>
      </c>
      <c r="D381" s="6">
        <f>TITRES_STAT!E384</f>
        <v>41085</v>
      </c>
      <c r="E381" s="2">
        <f t="shared" si="20"/>
        <v>607488</v>
      </c>
      <c r="F381" s="6" t="str">
        <f t="shared" si="23"/>
        <v>BULLISH</v>
      </c>
      <c r="G381" s="6" t="str">
        <f t="shared" si="22"/>
        <v>STRONG</v>
      </c>
      <c r="H381" s="6" t="str">
        <f t="shared" si="21"/>
        <v>CONFIRMED BULLISH</v>
      </c>
    </row>
    <row r="382" spans="1:8" ht="13.5" x14ac:dyDescent="0.25">
      <c r="A382" s="3">
        <f>TITRES_STAT!B385</f>
        <v>42846</v>
      </c>
      <c r="B382" s="6">
        <f>TITRES_STAT!C385</f>
        <v>9.9</v>
      </c>
      <c r="C382" s="6">
        <f>TITRES_STAT!D385</f>
        <v>6.4892000000000003</v>
      </c>
      <c r="D382" s="6">
        <f>TITRES_STAT!E385</f>
        <v>349</v>
      </c>
      <c r="E382" s="2">
        <f t="shared" si="20"/>
        <v>607139</v>
      </c>
      <c r="F382" s="6" t="str">
        <f t="shared" si="23"/>
        <v>BULLISH</v>
      </c>
      <c r="G382" s="6" t="str">
        <f t="shared" si="22"/>
        <v>STRONG</v>
      </c>
      <c r="H382" s="6" t="str">
        <f t="shared" si="21"/>
        <v>BULLISH DIVERGENCE</v>
      </c>
    </row>
    <row r="383" spans="1:8" ht="13.5" x14ac:dyDescent="0.25">
      <c r="A383" s="3">
        <f>TITRES_STAT!B386</f>
        <v>42849</v>
      </c>
      <c r="B383" s="6">
        <f>TITRES_STAT!C386</f>
        <v>9.9</v>
      </c>
      <c r="C383" s="6">
        <f>TITRES_STAT!D386</f>
        <v>6.4892000000000003</v>
      </c>
      <c r="D383" s="6">
        <f>TITRES_STAT!E386</f>
        <v>2145</v>
      </c>
      <c r="E383" s="2">
        <f t="shared" si="20"/>
        <v>607139</v>
      </c>
      <c r="F383" s="6" t="str">
        <f t="shared" si="23"/>
        <v>BULLISH</v>
      </c>
      <c r="G383" s="6" t="str">
        <f t="shared" si="22"/>
        <v>STRONG</v>
      </c>
      <c r="H383" s="6" t="str">
        <f t="shared" si="21"/>
        <v>BULLISH DIVERGENCE</v>
      </c>
    </row>
    <row r="384" spans="1:8" ht="13.5" x14ac:dyDescent="0.25">
      <c r="A384" s="3">
        <f>TITRES_STAT!B387</f>
        <v>42850</v>
      </c>
      <c r="B384" s="6">
        <f>TITRES_STAT!C387</f>
        <v>9.86</v>
      </c>
      <c r="C384" s="6">
        <f>TITRES_STAT!D387</f>
        <v>6.4629000000000003</v>
      </c>
      <c r="D384" s="6">
        <f>TITRES_STAT!E387</f>
        <v>2011</v>
      </c>
      <c r="E384" s="2">
        <f t="shared" si="20"/>
        <v>605128</v>
      </c>
      <c r="F384" s="6" t="str">
        <f t="shared" si="23"/>
        <v>BULLISH</v>
      </c>
      <c r="G384" s="6" t="str">
        <f t="shared" si="22"/>
        <v>STRONG</v>
      </c>
      <c r="H384" s="6" t="str">
        <f t="shared" si="21"/>
        <v>BULLISH DIVERGENCE</v>
      </c>
    </row>
    <row r="385" spans="1:8" ht="13.5" x14ac:dyDescent="0.25">
      <c r="A385" s="3">
        <f>TITRES_STAT!B388</f>
        <v>42851</v>
      </c>
      <c r="B385" s="6">
        <f>TITRES_STAT!C388</f>
        <v>10</v>
      </c>
      <c r="C385" s="6">
        <f>TITRES_STAT!D388</f>
        <v>6.5547000000000004</v>
      </c>
      <c r="D385" s="6">
        <f>TITRES_STAT!E388</f>
        <v>14601</v>
      </c>
      <c r="E385" s="2">
        <f t="shared" si="20"/>
        <v>619729</v>
      </c>
      <c r="F385" s="6" t="str">
        <f t="shared" si="23"/>
        <v>BULLISH</v>
      </c>
      <c r="G385" s="6" t="str">
        <f t="shared" si="22"/>
        <v>STRONG</v>
      </c>
      <c r="H385" s="6" t="str">
        <f t="shared" si="21"/>
        <v>CONFIRMED BULLISH</v>
      </c>
    </row>
    <row r="386" spans="1:8" ht="13.5" x14ac:dyDescent="0.25">
      <c r="A386" s="3">
        <f>TITRES_STAT!B389</f>
        <v>42852</v>
      </c>
      <c r="B386" s="6">
        <f>TITRES_STAT!C389</f>
        <v>10</v>
      </c>
      <c r="C386" s="6">
        <f>TITRES_STAT!D389</f>
        <v>6.5547000000000004</v>
      </c>
      <c r="D386" s="6">
        <f>TITRES_STAT!E389</f>
        <v>1433</v>
      </c>
      <c r="E386" s="2">
        <f t="shared" si="20"/>
        <v>619729</v>
      </c>
      <c r="F386" s="6" t="str">
        <f t="shared" si="23"/>
        <v>BULLISH</v>
      </c>
      <c r="G386" s="6" t="str">
        <f t="shared" si="22"/>
        <v>STRONG</v>
      </c>
      <c r="H386" s="6" t="str">
        <f t="shared" si="21"/>
        <v>NEUTRAL</v>
      </c>
    </row>
    <row r="387" spans="1:8" ht="13.5" x14ac:dyDescent="0.25">
      <c r="A387" s="3">
        <f>TITRES_STAT!B390</f>
        <v>42853</v>
      </c>
      <c r="B387" s="6">
        <f>TITRES_STAT!C390</f>
        <v>9.8000000000000007</v>
      </c>
      <c r="C387" s="6">
        <f>TITRES_STAT!D390</f>
        <v>6.4236000000000004</v>
      </c>
      <c r="D387" s="6">
        <f>TITRES_STAT!E390</f>
        <v>12703</v>
      </c>
      <c r="E387" s="2">
        <f t="shared" si="20"/>
        <v>607026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42857</v>
      </c>
      <c r="B388" s="6">
        <f>TITRES_STAT!C391</f>
        <v>9.82</v>
      </c>
      <c r="C388" s="6">
        <f>TITRES_STAT!D391</f>
        <v>6.4367000000000001</v>
      </c>
      <c r="D388" s="6">
        <f>TITRES_STAT!E391</f>
        <v>101</v>
      </c>
      <c r="E388" s="2">
        <f t="shared" ref="E388:E451" si="24">IF(B388&gt;B387, E387+D388, IF(B388&lt;B387, E387-D388, E387))</f>
        <v>607127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42858</v>
      </c>
      <c r="B389" s="6">
        <f>TITRES_STAT!C392</f>
        <v>10</v>
      </c>
      <c r="C389" s="6">
        <f>TITRES_STAT!D392</f>
        <v>6.5547000000000004</v>
      </c>
      <c r="D389" s="6">
        <f>TITRES_STAT!E392</f>
        <v>203</v>
      </c>
      <c r="E389" s="2">
        <f t="shared" si="24"/>
        <v>607330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42859</v>
      </c>
      <c r="B390" s="6">
        <f>TITRES_STAT!C393</f>
        <v>10</v>
      </c>
      <c r="C390" s="6">
        <f>TITRES_STAT!D393</f>
        <v>6.5547000000000004</v>
      </c>
      <c r="D390" s="6">
        <f>TITRES_STAT!E393</f>
        <v>130065</v>
      </c>
      <c r="E390" s="2">
        <f t="shared" si="24"/>
        <v>607330</v>
      </c>
      <c r="F390" s="6" t="str">
        <f t="shared" si="23"/>
        <v>BEARISH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42860</v>
      </c>
      <c r="B391" s="6">
        <f>TITRES_STAT!C394</f>
        <v>9.9499999999999993</v>
      </c>
      <c r="C391" s="6">
        <f>TITRES_STAT!D394</f>
        <v>6.5218999999999996</v>
      </c>
      <c r="D391" s="6">
        <f>TITRES_STAT!E394</f>
        <v>1528</v>
      </c>
      <c r="E391" s="2">
        <f t="shared" si="24"/>
        <v>605802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BEARISH</v>
      </c>
    </row>
    <row r="392" spans="1:8" ht="13.5" x14ac:dyDescent="0.25">
      <c r="A392" s="3">
        <f>TITRES_STAT!B395</f>
        <v>42863</v>
      </c>
      <c r="B392" s="6">
        <f>TITRES_STAT!C395</f>
        <v>9.9499999999999993</v>
      </c>
      <c r="C392" s="6">
        <f>TITRES_STAT!D395</f>
        <v>6.5218999999999996</v>
      </c>
      <c r="D392" s="6">
        <f>TITRES_STAT!E395</f>
        <v>631</v>
      </c>
      <c r="E392" s="2">
        <f t="shared" si="24"/>
        <v>605802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BEARISH DIVERGENCE</v>
      </c>
    </row>
    <row r="393" spans="1:8" ht="13.5" x14ac:dyDescent="0.25">
      <c r="A393" s="3">
        <f>TITRES_STAT!B396</f>
        <v>42864</v>
      </c>
      <c r="B393" s="6">
        <f>TITRES_STAT!C396</f>
        <v>9.9</v>
      </c>
      <c r="C393" s="6">
        <f>TITRES_STAT!D396</f>
        <v>6.4892000000000003</v>
      </c>
      <c r="D393" s="6">
        <f>TITRES_STAT!E396</f>
        <v>2451</v>
      </c>
      <c r="E393" s="2">
        <f t="shared" si="24"/>
        <v>603351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BEARISH DIVERGENCE</v>
      </c>
    </row>
    <row r="394" spans="1:8" ht="13.5" x14ac:dyDescent="0.25">
      <c r="A394" s="3">
        <f>TITRES_STAT!B397</f>
        <v>42865</v>
      </c>
      <c r="B394" s="6">
        <f>TITRES_STAT!C397</f>
        <v>9.94</v>
      </c>
      <c r="C394" s="6">
        <f>TITRES_STAT!D397</f>
        <v>6.5153999999999996</v>
      </c>
      <c r="D394" s="6">
        <f>TITRES_STAT!E397</f>
        <v>1424</v>
      </c>
      <c r="E394" s="2">
        <f t="shared" si="24"/>
        <v>604775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42866</v>
      </c>
      <c r="B395" s="6">
        <f>TITRES_STAT!C398</f>
        <v>9.94</v>
      </c>
      <c r="C395" s="6">
        <f>TITRES_STAT!D398</f>
        <v>6.5153999999999996</v>
      </c>
      <c r="D395" s="6">
        <f>TITRES_STAT!E398</f>
        <v>469</v>
      </c>
      <c r="E395" s="2">
        <f t="shared" si="24"/>
        <v>604775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42867</v>
      </c>
      <c r="B396" s="6">
        <f>TITRES_STAT!C399</f>
        <v>9.9</v>
      </c>
      <c r="C396" s="6">
        <f>TITRES_STAT!D399</f>
        <v>6.4892000000000003</v>
      </c>
      <c r="D396" s="6">
        <f>TITRES_STAT!E399</f>
        <v>2640</v>
      </c>
      <c r="E396" s="2">
        <f t="shared" si="24"/>
        <v>602135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42870</v>
      </c>
      <c r="B397" s="6">
        <f>TITRES_STAT!C400</f>
        <v>9.92</v>
      </c>
      <c r="C397" s="6">
        <f>TITRES_STAT!D400</f>
        <v>6.5023</v>
      </c>
      <c r="D397" s="6">
        <f>TITRES_STAT!E400</f>
        <v>1761</v>
      </c>
      <c r="E397" s="2">
        <f t="shared" si="24"/>
        <v>603896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42871</v>
      </c>
      <c r="B398" s="6">
        <f>TITRES_STAT!C401</f>
        <v>9.91</v>
      </c>
      <c r="C398" s="6">
        <f>TITRES_STAT!D401</f>
        <v>6.4957000000000003</v>
      </c>
      <c r="D398" s="6">
        <f>TITRES_STAT!E401</f>
        <v>1343</v>
      </c>
      <c r="E398" s="2">
        <f t="shared" si="24"/>
        <v>602553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BEARISH DIVERGENCE</v>
      </c>
    </row>
    <row r="399" spans="1:8" ht="13.5" x14ac:dyDescent="0.25">
      <c r="A399" s="3">
        <f>TITRES_STAT!B402</f>
        <v>42872</v>
      </c>
      <c r="B399" s="6">
        <f>TITRES_STAT!C402</f>
        <v>9.85</v>
      </c>
      <c r="C399" s="6">
        <f>TITRES_STAT!D402</f>
        <v>6.4564000000000004</v>
      </c>
      <c r="D399" s="6">
        <f>TITRES_STAT!E402</f>
        <v>1621</v>
      </c>
      <c r="E399" s="2">
        <f t="shared" si="24"/>
        <v>600932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CONFIRMED BEARISH</v>
      </c>
    </row>
    <row r="400" spans="1:8" ht="13.5" x14ac:dyDescent="0.25">
      <c r="A400" s="3">
        <f>TITRES_STAT!B403</f>
        <v>42873</v>
      </c>
      <c r="B400" s="6">
        <f>TITRES_STAT!C403</f>
        <v>9.89</v>
      </c>
      <c r="C400" s="6">
        <f>TITRES_STAT!D403</f>
        <v>6.4825999999999997</v>
      </c>
      <c r="D400" s="6">
        <f>TITRES_STAT!E403</f>
        <v>4</v>
      </c>
      <c r="E400" s="2">
        <f t="shared" si="24"/>
        <v>600936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CONFIRMED BEARISH</v>
      </c>
    </row>
    <row r="401" spans="1:8" ht="13.5" x14ac:dyDescent="0.25">
      <c r="A401" s="3">
        <f>TITRES_STAT!B404</f>
        <v>42874</v>
      </c>
      <c r="B401" s="6">
        <f>TITRES_STAT!C404</f>
        <v>9.82</v>
      </c>
      <c r="C401" s="6">
        <f>TITRES_STAT!D404</f>
        <v>6.4367000000000001</v>
      </c>
      <c r="D401" s="6">
        <f>TITRES_STAT!E404</f>
        <v>13</v>
      </c>
      <c r="E401" s="2">
        <f t="shared" si="24"/>
        <v>600923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CONFIRMED BEARISH</v>
      </c>
    </row>
    <row r="402" spans="1:8" ht="13.5" x14ac:dyDescent="0.25">
      <c r="A402" s="3">
        <f>TITRES_STAT!B405</f>
        <v>42877</v>
      </c>
      <c r="B402" s="6">
        <f>TITRES_STAT!C405</f>
        <v>9.7100000000000009</v>
      </c>
      <c r="C402" s="6">
        <f>TITRES_STAT!D405</f>
        <v>6.3646000000000003</v>
      </c>
      <c r="D402" s="6">
        <f>TITRES_STAT!E405</f>
        <v>353</v>
      </c>
      <c r="E402" s="2">
        <f t="shared" si="24"/>
        <v>600570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42878</v>
      </c>
      <c r="B403" s="6">
        <f>TITRES_STAT!C406</f>
        <v>9.8800000000000008</v>
      </c>
      <c r="C403" s="6">
        <f>TITRES_STAT!D406</f>
        <v>6.476</v>
      </c>
      <c r="D403" s="6">
        <f>TITRES_STAT!E406</f>
        <v>220</v>
      </c>
      <c r="E403" s="2">
        <f t="shared" si="24"/>
        <v>600790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CONFIRMED BEARISH</v>
      </c>
    </row>
    <row r="404" spans="1:8" ht="13.5" x14ac:dyDescent="0.25">
      <c r="A404" s="3">
        <f>TITRES_STAT!B407</f>
        <v>42879</v>
      </c>
      <c r="B404" s="6">
        <f>TITRES_STAT!C407</f>
        <v>9.7100000000000009</v>
      </c>
      <c r="C404" s="6">
        <f>TITRES_STAT!D407</f>
        <v>6.3646000000000003</v>
      </c>
      <c r="D404" s="6">
        <f>TITRES_STAT!E407</f>
        <v>18</v>
      </c>
      <c r="E404" s="2">
        <f t="shared" si="24"/>
        <v>600772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42880</v>
      </c>
      <c r="B405" s="6">
        <f>TITRES_STAT!C408</f>
        <v>9.6999999999999993</v>
      </c>
      <c r="C405" s="6">
        <f>TITRES_STAT!D408</f>
        <v>6.3581000000000003</v>
      </c>
      <c r="D405" s="6">
        <f>TITRES_STAT!E408</f>
        <v>426</v>
      </c>
      <c r="E405" s="2">
        <f t="shared" si="24"/>
        <v>600346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42881</v>
      </c>
      <c r="B406" s="6">
        <f>TITRES_STAT!C409</f>
        <v>9.8699999999999992</v>
      </c>
      <c r="C406" s="6">
        <f>TITRES_STAT!D409</f>
        <v>6.4695</v>
      </c>
      <c r="D406" s="6">
        <f>TITRES_STAT!E409</f>
        <v>280</v>
      </c>
      <c r="E406" s="2">
        <f t="shared" si="24"/>
        <v>600626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BEARISH DIVERGENCE</v>
      </c>
    </row>
    <row r="407" spans="1:8" ht="13.5" x14ac:dyDescent="0.25">
      <c r="A407" s="3">
        <f>TITRES_STAT!B410</f>
        <v>42884</v>
      </c>
      <c r="B407" s="6">
        <f>TITRES_STAT!C410</f>
        <v>9.8699999999999992</v>
      </c>
      <c r="C407" s="6">
        <f>TITRES_STAT!D410</f>
        <v>6.4695</v>
      </c>
      <c r="D407" s="6">
        <f>TITRES_STAT!E410</f>
        <v>100</v>
      </c>
      <c r="E407" s="2">
        <f t="shared" si="24"/>
        <v>600626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CONFIRMED BULLISH</v>
      </c>
    </row>
    <row r="408" spans="1:8" ht="13.5" x14ac:dyDescent="0.25">
      <c r="A408" s="3">
        <f>TITRES_STAT!B411</f>
        <v>42885</v>
      </c>
      <c r="B408" s="6">
        <f>TITRES_STAT!C411</f>
        <v>9.8699999999999992</v>
      </c>
      <c r="C408" s="6">
        <f>TITRES_STAT!D411</f>
        <v>6.4695</v>
      </c>
      <c r="D408" s="6">
        <f>TITRES_STAT!E411</f>
        <v>0</v>
      </c>
      <c r="E408" s="2">
        <f t="shared" si="24"/>
        <v>600626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42886</v>
      </c>
      <c r="B409" s="6">
        <f>TITRES_STAT!C412</f>
        <v>9.6999999999999993</v>
      </c>
      <c r="C409" s="6">
        <f>TITRES_STAT!D412</f>
        <v>6.3581000000000003</v>
      </c>
      <c r="D409" s="6">
        <f>TITRES_STAT!E412</f>
        <v>1871</v>
      </c>
      <c r="E409" s="2">
        <f t="shared" si="24"/>
        <v>598755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42887</v>
      </c>
      <c r="B410" s="6">
        <f>TITRES_STAT!C413</f>
        <v>9.8000000000000007</v>
      </c>
      <c r="C410" s="6">
        <f>TITRES_STAT!D413</f>
        <v>6.4236000000000004</v>
      </c>
      <c r="D410" s="6">
        <f>TITRES_STAT!E413</f>
        <v>3683</v>
      </c>
      <c r="E410" s="2">
        <f t="shared" si="24"/>
        <v>602438</v>
      </c>
      <c r="F410" s="6" t="str">
        <f t="shared" si="27"/>
        <v>BULLISH</v>
      </c>
      <c r="G410" s="6" t="str">
        <f t="shared" si="26"/>
        <v>NEUTRAL</v>
      </c>
      <c r="H410" s="6" t="str">
        <f t="shared" si="25"/>
        <v>CONFIRMED BULLISH</v>
      </c>
    </row>
    <row r="411" spans="1:8" ht="13.5" x14ac:dyDescent="0.25">
      <c r="A411" s="3">
        <f>TITRES_STAT!B414</f>
        <v>42888</v>
      </c>
      <c r="B411" s="6">
        <f>TITRES_STAT!C414</f>
        <v>9.8699999999999992</v>
      </c>
      <c r="C411" s="6">
        <f>TITRES_STAT!D414</f>
        <v>6.4695</v>
      </c>
      <c r="D411" s="6">
        <f>TITRES_STAT!E414</f>
        <v>1246</v>
      </c>
      <c r="E411" s="2">
        <f t="shared" si="24"/>
        <v>603684</v>
      </c>
      <c r="F411" s="6" t="str">
        <f t="shared" si="27"/>
        <v>BULLISH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42891</v>
      </c>
      <c r="B412" s="6">
        <f>TITRES_STAT!C415</f>
        <v>9.8699999999999992</v>
      </c>
      <c r="C412" s="6">
        <f>TITRES_STAT!D415</f>
        <v>6.4695</v>
      </c>
      <c r="D412" s="6">
        <f>TITRES_STAT!E415</f>
        <v>3939</v>
      </c>
      <c r="E412" s="2">
        <f t="shared" si="24"/>
        <v>603684</v>
      </c>
      <c r="F412" s="6" t="str">
        <f t="shared" si="27"/>
        <v>BULLISH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42892</v>
      </c>
      <c r="B413" s="6">
        <f>TITRES_STAT!C416</f>
        <v>9.85</v>
      </c>
      <c r="C413" s="6">
        <f>TITRES_STAT!D416</f>
        <v>6.4564000000000004</v>
      </c>
      <c r="D413" s="6">
        <f>TITRES_STAT!E416</f>
        <v>4913</v>
      </c>
      <c r="E413" s="2">
        <f t="shared" si="24"/>
        <v>598771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42893</v>
      </c>
      <c r="B414" s="6">
        <f>TITRES_STAT!C417</f>
        <v>9.84</v>
      </c>
      <c r="C414" s="6">
        <f>TITRES_STAT!D417</f>
        <v>6.4497999999999998</v>
      </c>
      <c r="D414" s="6">
        <f>TITRES_STAT!E417</f>
        <v>629</v>
      </c>
      <c r="E414" s="2">
        <f t="shared" si="24"/>
        <v>598142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BEARISH DIVERGENCE</v>
      </c>
    </row>
    <row r="415" spans="1:8" ht="13.5" x14ac:dyDescent="0.25">
      <c r="A415" s="3">
        <f>TITRES_STAT!B418</f>
        <v>42894</v>
      </c>
      <c r="B415" s="6">
        <f>TITRES_STAT!C418</f>
        <v>9.83</v>
      </c>
      <c r="C415" s="6">
        <f>TITRES_STAT!D418</f>
        <v>6.4432999999999998</v>
      </c>
      <c r="D415" s="6">
        <f>TITRES_STAT!E418</f>
        <v>2902</v>
      </c>
      <c r="E415" s="2">
        <f t="shared" si="24"/>
        <v>595240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BEARISH DIVERGENCE</v>
      </c>
    </row>
    <row r="416" spans="1:8" ht="13.5" x14ac:dyDescent="0.25">
      <c r="A416" s="3">
        <f>TITRES_STAT!B419</f>
        <v>42895</v>
      </c>
      <c r="B416" s="6">
        <f>TITRES_STAT!C419</f>
        <v>9.8000000000000007</v>
      </c>
      <c r="C416" s="6">
        <f>TITRES_STAT!D419</f>
        <v>6.4236000000000004</v>
      </c>
      <c r="D416" s="6">
        <f>TITRES_STAT!E419</f>
        <v>730</v>
      </c>
      <c r="E416" s="2">
        <f t="shared" si="24"/>
        <v>594510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42898</v>
      </c>
      <c r="B417" s="6">
        <f>TITRES_STAT!C420</f>
        <v>9.8000000000000007</v>
      </c>
      <c r="C417" s="6">
        <f>TITRES_STAT!D420</f>
        <v>6.4236000000000004</v>
      </c>
      <c r="D417" s="6">
        <f>TITRES_STAT!E420</f>
        <v>250</v>
      </c>
      <c r="E417" s="2">
        <f t="shared" si="24"/>
        <v>594510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42899</v>
      </c>
      <c r="B418" s="6">
        <f>TITRES_STAT!C421</f>
        <v>9.8000000000000007</v>
      </c>
      <c r="C418" s="6">
        <f>TITRES_STAT!D421</f>
        <v>6.4236000000000004</v>
      </c>
      <c r="D418" s="6">
        <f>TITRES_STAT!E421</f>
        <v>5140</v>
      </c>
      <c r="E418" s="2">
        <f t="shared" si="24"/>
        <v>594510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42900</v>
      </c>
      <c r="B419" s="6">
        <f>TITRES_STAT!C422</f>
        <v>9.8000000000000007</v>
      </c>
      <c r="C419" s="6">
        <f>TITRES_STAT!D422</f>
        <v>6.4236000000000004</v>
      </c>
      <c r="D419" s="6">
        <f>TITRES_STAT!E422</f>
        <v>610</v>
      </c>
      <c r="E419" s="2">
        <f t="shared" si="24"/>
        <v>594510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42901</v>
      </c>
      <c r="B420" s="6">
        <f>TITRES_STAT!C423</f>
        <v>9.8000000000000007</v>
      </c>
      <c r="C420" s="6">
        <f>TITRES_STAT!D423</f>
        <v>6.4236000000000004</v>
      </c>
      <c r="D420" s="6">
        <f>TITRES_STAT!E423</f>
        <v>545</v>
      </c>
      <c r="E420" s="2">
        <f t="shared" si="24"/>
        <v>594510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42902</v>
      </c>
      <c r="B421" s="6">
        <f>TITRES_STAT!C424</f>
        <v>9.7899999999999991</v>
      </c>
      <c r="C421" s="6">
        <f>TITRES_STAT!D424</f>
        <v>6.4170999999999996</v>
      </c>
      <c r="D421" s="6">
        <f>TITRES_STAT!E424</f>
        <v>1492</v>
      </c>
      <c r="E421" s="2">
        <f t="shared" si="24"/>
        <v>593018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42905</v>
      </c>
      <c r="B422" s="6">
        <f>TITRES_STAT!C425</f>
        <v>9.77</v>
      </c>
      <c r="C422" s="6">
        <f>TITRES_STAT!D425</f>
        <v>6.4039000000000001</v>
      </c>
      <c r="D422" s="6">
        <f>TITRES_STAT!E425</f>
        <v>11920</v>
      </c>
      <c r="E422" s="2">
        <f t="shared" si="24"/>
        <v>581098</v>
      </c>
      <c r="F422" s="6" t="str">
        <f t="shared" si="27"/>
        <v>BEARISH</v>
      </c>
      <c r="G422" s="6" t="str">
        <f t="shared" si="26"/>
        <v>WEAK</v>
      </c>
      <c r="H422" s="6" t="str">
        <f t="shared" si="25"/>
        <v>CONFIRMED BEARISH</v>
      </c>
    </row>
    <row r="423" spans="1:8" ht="13.5" x14ac:dyDescent="0.25">
      <c r="A423" s="3">
        <f>TITRES_STAT!B426</f>
        <v>42906</v>
      </c>
      <c r="B423" s="6">
        <f>TITRES_STAT!C426</f>
        <v>9.76</v>
      </c>
      <c r="C423" s="6">
        <f>TITRES_STAT!D426</f>
        <v>6.3974000000000002</v>
      </c>
      <c r="D423" s="6">
        <f>TITRES_STAT!E426</f>
        <v>1246</v>
      </c>
      <c r="E423" s="2">
        <f t="shared" si="24"/>
        <v>579852</v>
      </c>
      <c r="F423" s="6" t="str">
        <f t="shared" si="27"/>
        <v>BEARISH</v>
      </c>
      <c r="G423" s="6" t="str">
        <f t="shared" si="26"/>
        <v>WEAK</v>
      </c>
      <c r="H423" s="6" t="str">
        <f t="shared" si="25"/>
        <v>CONFIRMED BEARISH</v>
      </c>
    </row>
    <row r="424" spans="1:8" ht="13.5" x14ac:dyDescent="0.25">
      <c r="A424" s="3">
        <f>TITRES_STAT!B427</f>
        <v>42907</v>
      </c>
      <c r="B424" s="6">
        <f>TITRES_STAT!C427</f>
        <v>9.77</v>
      </c>
      <c r="C424" s="6">
        <f>TITRES_STAT!D427</f>
        <v>6.4039000000000001</v>
      </c>
      <c r="D424" s="6">
        <f>TITRES_STAT!E427</f>
        <v>1574</v>
      </c>
      <c r="E424" s="2">
        <f t="shared" si="24"/>
        <v>581426</v>
      </c>
      <c r="F424" s="6" t="str">
        <f t="shared" si="27"/>
        <v>BEARISH</v>
      </c>
      <c r="G424" s="6" t="str">
        <f t="shared" si="26"/>
        <v>WEAK</v>
      </c>
      <c r="H424" s="6" t="str">
        <f t="shared" si="25"/>
        <v>CONFIRMED BEARISH</v>
      </c>
    </row>
    <row r="425" spans="1:8" ht="13.5" x14ac:dyDescent="0.25">
      <c r="A425" s="3">
        <f>TITRES_STAT!B428</f>
        <v>42908</v>
      </c>
      <c r="B425" s="6">
        <f>TITRES_STAT!C428</f>
        <v>9.77</v>
      </c>
      <c r="C425" s="6">
        <f>TITRES_STAT!D428</f>
        <v>6.4039000000000001</v>
      </c>
      <c r="D425" s="6">
        <f>TITRES_STAT!E428</f>
        <v>315</v>
      </c>
      <c r="E425" s="2">
        <f t="shared" si="24"/>
        <v>581426</v>
      </c>
      <c r="F425" s="6" t="str">
        <f t="shared" si="27"/>
        <v>BEARISH</v>
      </c>
      <c r="G425" s="6" t="str">
        <f t="shared" si="26"/>
        <v>WEAK</v>
      </c>
      <c r="H425" s="6" t="str">
        <f t="shared" si="25"/>
        <v>CONFIRMED BEARISH</v>
      </c>
    </row>
    <row r="426" spans="1:8" ht="13.5" x14ac:dyDescent="0.25">
      <c r="A426" s="3">
        <f>TITRES_STAT!B429</f>
        <v>42909</v>
      </c>
      <c r="B426" s="6">
        <f>TITRES_STAT!C429</f>
        <v>9.5</v>
      </c>
      <c r="C426" s="6">
        <f>TITRES_STAT!D429</f>
        <v>6.2270000000000003</v>
      </c>
      <c r="D426" s="6">
        <f>TITRES_STAT!E429</f>
        <v>2555</v>
      </c>
      <c r="E426" s="2">
        <f t="shared" si="24"/>
        <v>578871</v>
      </c>
      <c r="F426" s="6" t="str">
        <f t="shared" si="27"/>
        <v>BEARISH</v>
      </c>
      <c r="G426" s="6" t="str">
        <f t="shared" si="26"/>
        <v>WEAK</v>
      </c>
      <c r="H426" s="6" t="str">
        <f t="shared" si="25"/>
        <v>CONFIRMED BEARISH</v>
      </c>
    </row>
    <row r="427" spans="1:8" ht="13.5" x14ac:dyDescent="0.25">
      <c r="A427" s="3">
        <f>TITRES_STAT!B430</f>
        <v>42914</v>
      </c>
      <c r="B427" s="6">
        <f>TITRES_STAT!C430</f>
        <v>9.2200000000000006</v>
      </c>
      <c r="C427" s="6">
        <f>TITRES_STAT!D430</f>
        <v>6.0434000000000001</v>
      </c>
      <c r="D427" s="6">
        <f>TITRES_STAT!E430</f>
        <v>112</v>
      </c>
      <c r="E427" s="2">
        <f t="shared" si="24"/>
        <v>578759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42915</v>
      </c>
      <c r="B428" s="6">
        <f>TITRES_STAT!C431</f>
        <v>9.5</v>
      </c>
      <c r="C428" s="6">
        <f>TITRES_STAT!D431</f>
        <v>6.2270000000000003</v>
      </c>
      <c r="D428" s="6">
        <f>TITRES_STAT!E431</f>
        <v>164</v>
      </c>
      <c r="E428" s="2">
        <f t="shared" si="24"/>
        <v>578923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42916</v>
      </c>
      <c r="B429" s="6">
        <f>TITRES_STAT!C432</f>
        <v>9.26</v>
      </c>
      <c r="C429" s="6">
        <f>TITRES_STAT!D432</f>
        <v>6.0697000000000001</v>
      </c>
      <c r="D429" s="6">
        <f>TITRES_STAT!E432</f>
        <v>9847</v>
      </c>
      <c r="E429" s="2">
        <f t="shared" si="24"/>
        <v>569076</v>
      </c>
      <c r="F429" s="6" t="str">
        <f t="shared" si="27"/>
        <v>BEARISH</v>
      </c>
      <c r="G429" s="6" t="str">
        <f t="shared" si="26"/>
        <v>WEAK</v>
      </c>
      <c r="H429" s="6" t="str">
        <f t="shared" si="25"/>
        <v>CONFIRMED BEARISH</v>
      </c>
    </row>
    <row r="430" spans="1:8" ht="13.5" x14ac:dyDescent="0.25">
      <c r="A430" s="3">
        <f>TITRES_STAT!B433</f>
        <v>42919</v>
      </c>
      <c r="B430" s="6">
        <f>TITRES_STAT!C433</f>
        <v>9.5</v>
      </c>
      <c r="C430" s="6">
        <f>TITRES_STAT!D433</f>
        <v>6.2270000000000003</v>
      </c>
      <c r="D430" s="6">
        <f>TITRES_STAT!E433</f>
        <v>2443</v>
      </c>
      <c r="E430" s="2">
        <f t="shared" si="24"/>
        <v>571519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42920</v>
      </c>
      <c r="B431" s="6">
        <f>TITRES_STAT!C434</f>
        <v>9.5</v>
      </c>
      <c r="C431" s="6">
        <f>TITRES_STAT!D434</f>
        <v>6.2270000000000003</v>
      </c>
      <c r="D431" s="6">
        <f>TITRES_STAT!E434</f>
        <v>1049</v>
      </c>
      <c r="E431" s="2">
        <f t="shared" si="24"/>
        <v>571519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NEUTRAL</v>
      </c>
    </row>
    <row r="432" spans="1:8" ht="13.5" x14ac:dyDescent="0.25">
      <c r="A432" s="3">
        <f>TITRES_STAT!B435</f>
        <v>42921</v>
      </c>
      <c r="B432" s="6">
        <f>TITRES_STAT!C435</f>
        <v>9.5</v>
      </c>
      <c r="C432" s="6">
        <f>TITRES_STAT!D435</f>
        <v>6.2270000000000003</v>
      </c>
      <c r="D432" s="6">
        <f>TITRES_STAT!E435</f>
        <v>700</v>
      </c>
      <c r="E432" s="2">
        <f t="shared" si="24"/>
        <v>571519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BEARISH DIVERGENCE</v>
      </c>
    </row>
    <row r="433" spans="1:8" ht="13.5" x14ac:dyDescent="0.25">
      <c r="A433" s="3">
        <f>TITRES_STAT!B436</f>
        <v>42922</v>
      </c>
      <c r="B433" s="6">
        <f>TITRES_STAT!C436</f>
        <v>9.25</v>
      </c>
      <c r="C433" s="6">
        <f>TITRES_STAT!D436</f>
        <v>6.0631000000000004</v>
      </c>
      <c r="D433" s="6">
        <f>TITRES_STAT!E436</f>
        <v>8068</v>
      </c>
      <c r="E433" s="2">
        <f t="shared" si="24"/>
        <v>563451</v>
      </c>
      <c r="F433" s="6" t="str">
        <f t="shared" si="27"/>
        <v>BEARISH</v>
      </c>
      <c r="G433" s="6" t="str">
        <f t="shared" si="26"/>
        <v>WEAK</v>
      </c>
      <c r="H433" s="6" t="str">
        <f t="shared" si="25"/>
        <v>CONFIRMED BEARISH</v>
      </c>
    </row>
    <row r="434" spans="1:8" ht="13.5" x14ac:dyDescent="0.25">
      <c r="A434" s="3">
        <f>TITRES_STAT!B437</f>
        <v>42923</v>
      </c>
      <c r="B434" s="6">
        <f>TITRES_STAT!C437</f>
        <v>9.49</v>
      </c>
      <c r="C434" s="6">
        <f>TITRES_STAT!D437</f>
        <v>6.2203999999999997</v>
      </c>
      <c r="D434" s="6">
        <f>TITRES_STAT!E437</f>
        <v>197</v>
      </c>
      <c r="E434" s="2">
        <f t="shared" si="24"/>
        <v>563648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BEARISH DIVERGENCE</v>
      </c>
    </row>
    <row r="435" spans="1:8" ht="13.5" x14ac:dyDescent="0.25">
      <c r="A435" s="3">
        <f>TITRES_STAT!B438</f>
        <v>42926</v>
      </c>
      <c r="B435" s="6">
        <f>TITRES_STAT!C438</f>
        <v>9.48</v>
      </c>
      <c r="C435" s="6">
        <f>TITRES_STAT!D438</f>
        <v>6.2138999999999998</v>
      </c>
      <c r="D435" s="6">
        <f>TITRES_STAT!E438</f>
        <v>31</v>
      </c>
      <c r="E435" s="2">
        <f t="shared" si="24"/>
        <v>563617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42927</v>
      </c>
      <c r="B436" s="6">
        <f>TITRES_STAT!C439</f>
        <v>9.4700000000000006</v>
      </c>
      <c r="C436" s="6">
        <f>TITRES_STAT!D439</f>
        <v>6.2073</v>
      </c>
      <c r="D436" s="6">
        <f>TITRES_STAT!E439</f>
        <v>421</v>
      </c>
      <c r="E436" s="2">
        <f t="shared" si="24"/>
        <v>563196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42928</v>
      </c>
      <c r="B437" s="6">
        <f>TITRES_STAT!C440</f>
        <v>9.19</v>
      </c>
      <c r="C437" s="6">
        <f>TITRES_STAT!D440</f>
        <v>6.0237999999999996</v>
      </c>
      <c r="D437" s="6">
        <f>TITRES_STAT!E440</f>
        <v>1959</v>
      </c>
      <c r="E437" s="2">
        <f t="shared" si="24"/>
        <v>561237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42929</v>
      </c>
      <c r="B438" s="6">
        <f>TITRES_STAT!C441</f>
        <v>9.18</v>
      </c>
      <c r="C438" s="6">
        <f>TITRES_STAT!D441</f>
        <v>6.0171999999999999</v>
      </c>
      <c r="D438" s="6">
        <f>TITRES_STAT!E441</f>
        <v>4606</v>
      </c>
      <c r="E438" s="2">
        <f t="shared" si="24"/>
        <v>556631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CONFIRMED BEARISH</v>
      </c>
    </row>
    <row r="439" spans="1:8" ht="13.5" x14ac:dyDescent="0.25">
      <c r="A439" s="3">
        <f>TITRES_STAT!B442</f>
        <v>42930</v>
      </c>
      <c r="B439" s="6">
        <f>TITRES_STAT!C442</f>
        <v>9.1</v>
      </c>
      <c r="C439" s="6">
        <f>TITRES_STAT!D442</f>
        <v>5.9648000000000003</v>
      </c>
      <c r="D439" s="6">
        <f>TITRES_STAT!E442</f>
        <v>1220</v>
      </c>
      <c r="E439" s="2">
        <f t="shared" si="24"/>
        <v>555411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42933</v>
      </c>
      <c r="B440" s="6">
        <f>TITRES_STAT!C443</f>
        <v>9.35</v>
      </c>
      <c r="C440" s="6">
        <f>TITRES_STAT!D443</f>
        <v>6.1285999999999996</v>
      </c>
      <c r="D440" s="6">
        <f>TITRES_STAT!E443</f>
        <v>2922</v>
      </c>
      <c r="E440" s="2">
        <f t="shared" si="24"/>
        <v>558333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CONFIRMED BEARISH</v>
      </c>
    </row>
    <row r="441" spans="1:8" ht="13.5" x14ac:dyDescent="0.25">
      <c r="A441" s="3">
        <f>TITRES_STAT!B444</f>
        <v>42934</v>
      </c>
      <c r="B441" s="6">
        <f>TITRES_STAT!C444</f>
        <v>9.44</v>
      </c>
      <c r="C441" s="6">
        <f>TITRES_STAT!D444</f>
        <v>6.1875999999999998</v>
      </c>
      <c r="D441" s="6">
        <f>TITRES_STAT!E444</f>
        <v>56256</v>
      </c>
      <c r="E441" s="2">
        <f t="shared" si="24"/>
        <v>614589</v>
      </c>
      <c r="F441" s="6" t="str">
        <f t="shared" si="27"/>
        <v>BULLISH</v>
      </c>
      <c r="G441" s="6" t="str">
        <f t="shared" si="26"/>
        <v>STRONG</v>
      </c>
      <c r="H441" s="6" t="str">
        <f t="shared" si="25"/>
        <v>BULLISH DIVERGENCE</v>
      </c>
    </row>
    <row r="442" spans="1:8" ht="13.5" x14ac:dyDescent="0.25">
      <c r="A442" s="3">
        <f>TITRES_STAT!B445</f>
        <v>42935</v>
      </c>
      <c r="B442" s="6">
        <f>TITRES_STAT!C445</f>
        <v>9.44</v>
      </c>
      <c r="C442" s="6">
        <f>TITRES_STAT!D445</f>
        <v>6.1875999999999998</v>
      </c>
      <c r="D442" s="6">
        <f>TITRES_STAT!E445</f>
        <v>5160</v>
      </c>
      <c r="E442" s="2">
        <f t="shared" si="24"/>
        <v>614589</v>
      </c>
      <c r="F442" s="6" t="str">
        <f t="shared" si="27"/>
        <v>BULLISH</v>
      </c>
      <c r="G442" s="6" t="str">
        <f t="shared" si="26"/>
        <v>STRONG</v>
      </c>
      <c r="H442" s="6" t="str">
        <f t="shared" si="25"/>
        <v>CONFIRMED BULLISH</v>
      </c>
    </row>
    <row r="443" spans="1:8" ht="13.5" x14ac:dyDescent="0.25">
      <c r="A443" s="3">
        <f>TITRES_STAT!B446</f>
        <v>42936</v>
      </c>
      <c r="B443" s="6">
        <f>TITRES_STAT!C446</f>
        <v>9.4</v>
      </c>
      <c r="C443" s="6">
        <f>TITRES_STAT!D446</f>
        <v>6.1614000000000004</v>
      </c>
      <c r="D443" s="6">
        <f>TITRES_STAT!E446</f>
        <v>205</v>
      </c>
      <c r="E443" s="2">
        <f t="shared" si="24"/>
        <v>614384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42937</v>
      </c>
      <c r="B444" s="6">
        <f>TITRES_STAT!C447</f>
        <v>9.49</v>
      </c>
      <c r="C444" s="6">
        <f>TITRES_STAT!D447</f>
        <v>6.2203999999999997</v>
      </c>
      <c r="D444" s="6">
        <f>TITRES_STAT!E447</f>
        <v>4</v>
      </c>
      <c r="E444" s="2">
        <f t="shared" si="24"/>
        <v>614388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42940</v>
      </c>
      <c r="B445" s="6">
        <f>TITRES_STAT!C448</f>
        <v>9.4700000000000006</v>
      </c>
      <c r="C445" s="6">
        <f>TITRES_STAT!D448</f>
        <v>6.2073</v>
      </c>
      <c r="D445" s="6">
        <f>TITRES_STAT!E448</f>
        <v>1</v>
      </c>
      <c r="E445" s="2">
        <f t="shared" si="24"/>
        <v>614387</v>
      </c>
      <c r="F445" s="6" t="str">
        <f t="shared" si="27"/>
        <v>BULLISH</v>
      </c>
      <c r="G445" s="6" t="str">
        <f t="shared" si="26"/>
        <v>STRONG</v>
      </c>
      <c r="H445" s="6" t="str">
        <f t="shared" si="25"/>
        <v>CONFIRMED BULLISH</v>
      </c>
    </row>
    <row r="446" spans="1:8" ht="13.5" x14ac:dyDescent="0.25">
      <c r="A446" s="3">
        <f>TITRES_STAT!B449</f>
        <v>42942</v>
      </c>
      <c r="B446" s="6">
        <f>TITRES_STAT!C449</f>
        <v>9.19</v>
      </c>
      <c r="C446" s="6">
        <f>TITRES_STAT!D449</f>
        <v>6.0237999999999996</v>
      </c>
      <c r="D446" s="6">
        <f>TITRES_STAT!E449</f>
        <v>750</v>
      </c>
      <c r="E446" s="2">
        <f t="shared" si="24"/>
        <v>613637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42943</v>
      </c>
      <c r="B447" s="6">
        <f>TITRES_STAT!C450</f>
        <v>9.4600000000000009</v>
      </c>
      <c r="C447" s="6">
        <f>TITRES_STAT!D450</f>
        <v>6.2007000000000003</v>
      </c>
      <c r="D447" s="6">
        <f>TITRES_STAT!E450</f>
        <v>2870</v>
      </c>
      <c r="E447" s="2">
        <f t="shared" si="24"/>
        <v>616507</v>
      </c>
      <c r="F447" s="6" t="str">
        <f t="shared" si="27"/>
        <v>BULLISH</v>
      </c>
      <c r="G447" s="6" t="str">
        <f t="shared" si="26"/>
        <v>NEUTRAL</v>
      </c>
      <c r="H447" s="6" t="str">
        <f t="shared" si="25"/>
        <v>CONFIRMED BULLISH</v>
      </c>
    </row>
    <row r="448" spans="1:8" ht="13.5" x14ac:dyDescent="0.25">
      <c r="A448" s="3">
        <f>TITRES_STAT!B451</f>
        <v>42944</v>
      </c>
      <c r="B448" s="6">
        <f>TITRES_STAT!C451</f>
        <v>9.15</v>
      </c>
      <c r="C448" s="6">
        <f>TITRES_STAT!D451</f>
        <v>5.9976000000000003</v>
      </c>
      <c r="D448" s="6">
        <f>TITRES_STAT!E451</f>
        <v>441</v>
      </c>
      <c r="E448" s="2">
        <f t="shared" si="24"/>
        <v>616066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BULLISH DIVERGENCE</v>
      </c>
    </row>
    <row r="449" spans="1:8" ht="13.5" x14ac:dyDescent="0.25">
      <c r="A449" s="3">
        <f>TITRES_STAT!B452</f>
        <v>42947</v>
      </c>
      <c r="B449" s="6">
        <f>TITRES_STAT!C452</f>
        <v>9</v>
      </c>
      <c r="C449" s="6">
        <f>TITRES_STAT!D452</f>
        <v>6.0430999999999999</v>
      </c>
      <c r="D449" s="6">
        <f>TITRES_STAT!E452</f>
        <v>202</v>
      </c>
      <c r="E449" s="2">
        <f t="shared" si="24"/>
        <v>615864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BULLISH DIVERGENCE</v>
      </c>
    </row>
    <row r="450" spans="1:8" ht="13.5" x14ac:dyDescent="0.25">
      <c r="A450" s="3">
        <f>TITRES_STAT!B453</f>
        <v>42948</v>
      </c>
      <c r="B450" s="6">
        <f>TITRES_STAT!C453</f>
        <v>8.75</v>
      </c>
      <c r="C450" s="6">
        <f>TITRES_STAT!D453</f>
        <v>5.8752000000000004</v>
      </c>
      <c r="D450" s="6">
        <f>TITRES_STAT!E453</f>
        <v>358</v>
      </c>
      <c r="E450" s="2">
        <f t="shared" si="24"/>
        <v>615506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BULLISH DIVERGENCE</v>
      </c>
    </row>
    <row r="451" spans="1:8" ht="13.5" x14ac:dyDescent="0.25">
      <c r="A451" s="3">
        <f>TITRES_STAT!B454</f>
        <v>42949</v>
      </c>
      <c r="B451" s="6">
        <f>TITRES_STAT!C454</f>
        <v>8.9</v>
      </c>
      <c r="C451" s="6">
        <f>TITRES_STAT!D454</f>
        <v>5.9759000000000002</v>
      </c>
      <c r="D451" s="6">
        <f>TITRES_STAT!E454</f>
        <v>2063</v>
      </c>
      <c r="E451" s="2">
        <f t="shared" si="24"/>
        <v>617569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BULLISH DIVERGENCE</v>
      </c>
    </row>
    <row r="452" spans="1:8" ht="13.5" x14ac:dyDescent="0.25">
      <c r="A452" s="3">
        <f>TITRES_STAT!B455</f>
        <v>42950</v>
      </c>
      <c r="B452" s="6">
        <f>TITRES_STAT!C455</f>
        <v>9.02</v>
      </c>
      <c r="C452" s="6">
        <f>TITRES_STAT!D455</f>
        <v>6.0564999999999998</v>
      </c>
      <c r="D452" s="6">
        <f>TITRES_STAT!E455</f>
        <v>1199</v>
      </c>
      <c r="E452" s="2">
        <f t="shared" ref="E452:E515" si="28">IF(B452&gt;B451, E451+D452, IF(B452&lt;B451, E451-D452, E451))</f>
        <v>618768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BULLISH DIVERGENCE</v>
      </c>
    </row>
    <row r="453" spans="1:8" ht="13.5" x14ac:dyDescent="0.25">
      <c r="A453" s="3">
        <f>TITRES_STAT!B456</f>
        <v>42951</v>
      </c>
      <c r="B453" s="6">
        <f>TITRES_STAT!C456</f>
        <v>8.48</v>
      </c>
      <c r="C453" s="6">
        <f>TITRES_STAT!D456</f>
        <v>5.6939000000000002</v>
      </c>
      <c r="D453" s="6">
        <f>TITRES_STAT!E456</f>
        <v>168</v>
      </c>
      <c r="E453" s="2">
        <f t="shared" si="28"/>
        <v>618600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BULLISH DIVERGENCE</v>
      </c>
    </row>
    <row r="454" spans="1:8" ht="13.5" x14ac:dyDescent="0.25">
      <c r="A454" s="3">
        <f>TITRES_STAT!B457</f>
        <v>42954</v>
      </c>
      <c r="B454" s="6">
        <f>TITRES_STAT!C457</f>
        <v>8.7200000000000006</v>
      </c>
      <c r="C454" s="6">
        <f>TITRES_STAT!D457</f>
        <v>6.4095000000000004</v>
      </c>
      <c r="D454" s="6">
        <f>TITRES_STAT!E457</f>
        <v>209</v>
      </c>
      <c r="E454" s="2">
        <f t="shared" si="28"/>
        <v>618809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BULLISH DIVERGENCE</v>
      </c>
    </row>
    <row r="455" spans="1:8" ht="13.5" x14ac:dyDescent="0.25">
      <c r="A455" s="3">
        <f>TITRES_STAT!B458</f>
        <v>42955</v>
      </c>
      <c r="B455" s="6">
        <f>TITRES_STAT!C458</f>
        <v>8.7799999999999994</v>
      </c>
      <c r="C455" s="6">
        <f>TITRES_STAT!D458</f>
        <v>6.4535999999999998</v>
      </c>
      <c r="D455" s="6">
        <f>TITRES_STAT!E458</f>
        <v>131</v>
      </c>
      <c r="E455" s="2">
        <f t="shared" si="28"/>
        <v>618940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42956</v>
      </c>
      <c r="B456" s="6">
        <f>TITRES_STAT!C459</f>
        <v>9</v>
      </c>
      <c r="C456" s="6">
        <f>TITRES_STAT!D459</f>
        <v>6.6153000000000004</v>
      </c>
      <c r="D456" s="6">
        <f>TITRES_STAT!E459</f>
        <v>713</v>
      </c>
      <c r="E456" s="2">
        <f t="shared" si="28"/>
        <v>619653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42957</v>
      </c>
      <c r="B457" s="6">
        <f>TITRES_STAT!C460</f>
        <v>8.94</v>
      </c>
      <c r="C457" s="6">
        <f>TITRES_STAT!D460</f>
        <v>6.5712000000000002</v>
      </c>
      <c r="D457" s="6">
        <f>TITRES_STAT!E460</f>
        <v>6825</v>
      </c>
      <c r="E457" s="2">
        <f t="shared" si="28"/>
        <v>612828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42958</v>
      </c>
      <c r="B458" s="6">
        <f>TITRES_STAT!C461</f>
        <v>9</v>
      </c>
      <c r="C458" s="6">
        <f>TITRES_STAT!D461</f>
        <v>6.6153000000000004</v>
      </c>
      <c r="D458" s="6">
        <f>TITRES_STAT!E461</f>
        <v>10</v>
      </c>
      <c r="E458" s="2">
        <f t="shared" si="28"/>
        <v>612838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BEARISH DIVERGENCE</v>
      </c>
    </row>
    <row r="459" spans="1:8" ht="13.5" x14ac:dyDescent="0.25">
      <c r="A459" s="3">
        <f>TITRES_STAT!B462</f>
        <v>42961</v>
      </c>
      <c r="B459" s="6">
        <f>TITRES_STAT!C462</f>
        <v>8.9499999999999993</v>
      </c>
      <c r="C459" s="6">
        <f>TITRES_STAT!D462</f>
        <v>6.5785</v>
      </c>
      <c r="D459" s="6">
        <f>TITRES_STAT!E462</f>
        <v>2</v>
      </c>
      <c r="E459" s="2">
        <f t="shared" si="28"/>
        <v>612836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BEARISH DIVERGENCE</v>
      </c>
    </row>
    <row r="460" spans="1:8" ht="13.5" x14ac:dyDescent="0.25">
      <c r="A460" s="3">
        <f>TITRES_STAT!B463</f>
        <v>42962</v>
      </c>
      <c r="B460" s="6">
        <f>TITRES_STAT!C463</f>
        <v>8.6999999999999993</v>
      </c>
      <c r="C460" s="6">
        <f>TITRES_STAT!D463</f>
        <v>6.3948</v>
      </c>
      <c r="D460" s="6">
        <f>TITRES_STAT!E463</f>
        <v>1941</v>
      </c>
      <c r="E460" s="2">
        <f t="shared" si="28"/>
        <v>610895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42963</v>
      </c>
      <c r="B461" s="6">
        <f>TITRES_STAT!C464</f>
        <v>8.8800000000000008</v>
      </c>
      <c r="C461" s="6">
        <f>TITRES_STAT!D464</f>
        <v>6.5270999999999999</v>
      </c>
      <c r="D461" s="6">
        <f>TITRES_STAT!E464</f>
        <v>752</v>
      </c>
      <c r="E461" s="2">
        <f t="shared" si="28"/>
        <v>611647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42964</v>
      </c>
      <c r="B462" s="6">
        <f>TITRES_STAT!C465</f>
        <v>8.6999999999999993</v>
      </c>
      <c r="C462" s="6">
        <f>TITRES_STAT!D465</f>
        <v>6.3948</v>
      </c>
      <c r="D462" s="6">
        <f>TITRES_STAT!E465</f>
        <v>12</v>
      </c>
      <c r="E462" s="2">
        <f t="shared" si="28"/>
        <v>611635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42965</v>
      </c>
      <c r="B463" s="6">
        <f>TITRES_STAT!C466</f>
        <v>8.6999999999999993</v>
      </c>
      <c r="C463" s="6">
        <f>TITRES_STAT!D466</f>
        <v>6.3948</v>
      </c>
      <c r="D463" s="6">
        <f>TITRES_STAT!E466</f>
        <v>120</v>
      </c>
      <c r="E463" s="2">
        <f t="shared" si="28"/>
        <v>611635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42968</v>
      </c>
      <c r="B464" s="6">
        <f>TITRES_STAT!C467</f>
        <v>8.6999999999999993</v>
      </c>
      <c r="C464" s="6">
        <f>TITRES_STAT!D467</f>
        <v>6.3948</v>
      </c>
      <c r="D464" s="6">
        <f>TITRES_STAT!E467</f>
        <v>60</v>
      </c>
      <c r="E464" s="2">
        <f t="shared" si="28"/>
        <v>611635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42969</v>
      </c>
      <c r="B465" s="6">
        <f>TITRES_STAT!C468</f>
        <v>8.5</v>
      </c>
      <c r="C465" s="6">
        <f>TITRES_STAT!D468</f>
        <v>6.2477999999999998</v>
      </c>
      <c r="D465" s="6">
        <f>TITRES_STAT!E468</f>
        <v>32</v>
      </c>
      <c r="E465" s="2">
        <f t="shared" si="28"/>
        <v>611603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BULLISH DIVERGENCE</v>
      </c>
    </row>
    <row r="466" spans="1:8" ht="13.5" x14ac:dyDescent="0.25">
      <c r="A466" s="3">
        <f>TITRES_STAT!B469</f>
        <v>42970</v>
      </c>
      <c r="B466" s="6">
        <f>TITRES_STAT!C469</f>
        <v>8.48</v>
      </c>
      <c r="C466" s="6">
        <f>TITRES_STAT!D469</f>
        <v>6.2331000000000003</v>
      </c>
      <c r="D466" s="6">
        <f>TITRES_STAT!E469</f>
        <v>396</v>
      </c>
      <c r="E466" s="2">
        <f t="shared" si="28"/>
        <v>611207</v>
      </c>
      <c r="F466" s="6" t="str">
        <f t="shared" si="31"/>
        <v>BEARISH</v>
      </c>
      <c r="G466" s="6" t="str">
        <f t="shared" si="30"/>
        <v>NEUTRAL</v>
      </c>
      <c r="H466" s="6" t="str">
        <f t="shared" si="29"/>
        <v>CONFIRMED BEARISH</v>
      </c>
    </row>
    <row r="467" spans="1:8" ht="13.5" x14ac:dyDescent="0.25">
      <c r="A467" s="3">
        <f>TITRES_STAT!B470</f>
        <v>42971</v>
      </c>
      <c r="B467" s="6">
        <f>TITRES_STAT!C470</f>
        <v>8.4499999999999993</v>
      </c>
      <c r="C467" s="6">
        <f>TITRES_STAT!D470</f>
        <v>6.2110000000000003</v>
      </c>
      <c r="D467" s="6">
        <f>TITRES_STAT!E470</f>
        <v>14</v>
      </c>
      <c r="E467" s="2">
        <f t="shared" si="28"/>
        <v>611193</v>
      </c>
      <c r="F467" s="6" t="str">
        <f t="shared" si="31"/>
        <v>BEARISH</v>
      </c>
      <c r="G467" s="6" t="str">
        <f t="shared" si="30"/>
        <v>NEUTRAL</v>
      </c>
      <c r="H467" s="6" t="str">
        <f t="shared" si="29"/>
        <v>CONFIRMED BEARISH</v>
      </c>
    </row>
    <row r="468" spans="1:8" ht="13.5" x14ac:dyDescent="0.25">
      <c r="A468" s="3">
        <f>TITRES_STAT!B471</f>
        <v>42972</v>
      </c>
      <c r="B468" s="6">
        <f>TITRES_STAT!C471</f>
        <v>8.44</v>
      </c>
      <c r="C468" s="6">
        <f>TITRES_STAT!D471</f>
        <v>6.2037000000000004</v>
      </c>
      <c r="D468" s="6">
        <f>TITRES_STAT!E471</f>
        <v>317</v>
      </c>
      <c r="E468" s="2">
        <f t="shared" si="28"/>
        <v>610876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CONFIRMED BEARISH</v>
      </c>
    </row>
    <row r="469" spans="1:8" ht="13.5" x14ac:dyDescent="0.25">
      <c r="A469" s="3">
        <f>TITRES_STAT!B472</f>
        <v>42975</v>
      </c>
      <c r="B469" s="6">
        <f>TITRES_STAT!C472</f>
        <v>8.48</v>
      </c>
      <c r="C469" s="6">
        <f>TITRES_STAT!D472</f>
        <v>6.2331000000000003</v>
      </c>
      <c r="D469" s="6">
        <f>TITRES_STAT!E472</f>
        <v>1483</v>
      </c>
      <c r="E469" s="2">
        <f t="shared" si="28"/>
        <v>612359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BULLISH DIVERGENCE</v>
      </c>
    </row>
    <row r="470" spans="1:8" ht="13.5" x14ac:dyDescent="0.25">
      <c r="A470" s="3">
        <f>TITRES_STAT!B473</f>
        <v>42976</v>
      </c>
      <c r="B470" s="6">
        <f>TITRES_STAT!C473</f>
        <v>8.48</v>
      </c>
      <c r="C470" s="6">
        <f>TITRES_STAT!D473</f>
        <v>6.2331000000000003</v>
      </c>
      <c r="D470" s="6">
        <f>TITRES_STAT!E473</f>
        <v>2276</v>
      </c>
      <c r="E470" s="2">
        <f t="shared" si="28"/>
        <v>612359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BULLISH DIVERGENCE</v>
      </c>
    </row>
    <row r="471" spans="1:8" ht="13.5" x14ac:dyDescent="0.25">
      <c r="A471" s="3">
        <f>TITRES_STAT!B474</f>
        <v>42977</v>
      </c>
      <c r="B471" s="6">
        <f>TITRES_STAT!C474</f>
        <v>8.6</v>
      </c>
      <c r="C471" s="6">
        <f>TITRES_STAT!D474</f>
        <v>6.3212999999999999</v>
      </c>
      <c r="D471" s="6">
        <f>TITRES_STAT!E474</f>
        <v>4247</v>
      </c>
      <c r="E471" s="2">
        <f t="shared" si="28"/>
        <v>616606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CONFIRMED BULLISH</v>
      </c>
    </row>
    <row r="472" spans="1:8" ht="13.5" x14ac:dyDescent="0.25">
      <c r="A472" s="3">
        <f>TITRES_STAT!B475</f>
        <v>42978</v>
      </c>
      <c r="B472" s="6">
        <f>TITRES_STAT!C475</f>
        <v>8.8000000000000007</v>
      </c>
      <c r="C472" s="6">
        <f>TITRES_STAT!D475</f>
        <v>6.4683000000000002</v>
      </c>
      <c r="D472" s="6">
        <f>TITRES_STAT!E475</f>
        <v>4435</v>
      </c>
      <c r="E472" s="2">
        <f t="shared" si="28"/>
        <v>621041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CONFIRMED BULLISH</v>
      </c>
    </row>
    <row r="473" spans="1:8" ht="13.5" x14ac:dyDescent="0.25">
      <c r="A473" s="3">
        <f>TITRES_STAT!B476</f>
        <v>42982</v>
      </c>
      <c r="B473" s="6">
        <f>TITRES_STAT!C476</f>
        <v>8.7899999999999991</v>
      </c>
      <c r="C473" s="6">
        <f>TITRES_STAT!D476</f>
        <v>6.4608999999999996</v>
      </c>
      <c r="D473" s="6">
        <f>TITRES_STAT!E476</f>
        <v>506</v>
      </c>
      <c r="E473" s="2">
        <f t="shared" si="28"/>
        <v>620535</v>
      </c>
      <c r="F473" s="6" t="str">
        <f t="shared" si="31"/>
        <v>BULLISH</v>
      </c>
      <c r="G473" s="6" t="str">
        <f t="shared" si="30"/>
        <v>NEUTRAL</v>
      </c>
      <c r="H473" s="6" t="str">
        <f t="shared" si="29"/>
        <v>CONFIRMED BULLISH</v>
      </c>
    </row>
    <row r="474" spans="1:8" ht="13.5" x14ac:dyDescent="0.25">
      <c r="A474" s="3">
        <f>TITRES_STAT!B477</f>
        <v>42983</v>
      </c>
      <c r="B474" s="6">
        <f>TITRES_STAT!C477</f>
        <v>8.6999999999999993</v>
      </c>
      <c r="C474" s="6">
        <f>TITRES_STAT!D477</f>
        <v>6.3948</v>
      </c>
      <c r="D474" s="6">
        <f>TITRES_STAT!E477</f>
        <v>10030</v>
      </c>
      <c r="E474" s="2">
        <f t="shared" si="28"/>
        <v>610505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BEARISH DIVERGENCE</v>
      </c>
    </row>
    <row r="475" spans="1:8" ht="13.5" x14ac:dyDescent="0.25">
      <c r="A475" s="3">
        <f>TITRES_STAT!B478</f>
        <v>42984</v>
      </c>
      <c r="B475" s="6">
        <f>TITRES_STAT!C478</f>
        <v>8.6999999999999993</v>
      </c>
      <c r="C475" s="6">
        <f>TITRES_STAT!D478</f>
        <v>6.3948</v>
      </c>
      <c r="D475" s="6">
        <f>TITRES_STAT!E478</f>
        <v>1409</v>
      </c>
      <c r="E475" s="2">
        <f t="shared" si="28"/>
        <v>610505</v>
      </c>
      <c r="F475" s="6" t="str">
        <f t="shared" si="31"/>
        <v>BEARISH</v>
      </c>
      <c r="G475" s="6" t="str">
        <f t="shared" si="30"/>
        <v>NEUTRAL</v>
      </c>
      <c r="H475" s="6" t="str">
        <f t="shared" si="29"/>
        <v>BEARISH DIVERGENCE</v>
      </c>
    </row>
    <row r="476" spans="1:8" ht="13.5" x14ac:dyDescent="0.25">
      <c r="A476" s="3">
        <f>TITRES_STAT!B479</f>
        <v>42985</v>
      </c>
      <c r="B476" s="6">
        <f>TITRES_STAT!C479</f>
        <v>8.6999999999999993</v>
      </c>
      <c r="C476" s="6">
        <f>TITRES_STAT!D479</f>
        <v>6.3948</v>
      </c>
      <c r="D476" s="6">
        <f>TITRES_STAT!E479</f>
        <v>1004</v>
      </c>
      <c r="E476" s="2">
        <f t="shared" si="28"/>
        <v>610505</v>
      </c>
      <c r="F476" s="6" t="str">
        <f t="shared" si="31"/>
        <v>BEARISH</v>
      </c>
      <c r="G476" s="6" t="str">
        <f t="shared" si="30"/>
        <v>NEUTRAL</v>
      </c>
      <c r="H476" s="6" t="str">
        <f t="shared" si="29"/>
        <v>BEARISH DIVERGENCE</v>
      </c>
    </row>
    <row r="477" spans="1:8" ht="13.5" x14ac:dyDescent="0.25">
      <c r="A477" s="3">
        <f>TITRES_STAT!B480</f>
        <v>42986</v>
      </c>
      <c r="B477" s="6">
        <f>TITRES_STAT!C480</f>
        <v>8.6</v>
      </c>
      <c r="C477" s="6">
        <f>TITRES_STAT!D480</f>
        <v>6.3212999999999999</v>
      </c>
      <c r="D477" s="6">
        <f>TITRES_STAT!E480</f>
        <v>1500</v>
      </c>
      <c r="E477" s="2">
        <f t="shared" si="28"/>
        <v>609005</v>
      </c>
      <c r="F477" s="6" t="str">
        <f t="shared" si="31"/>
        <v>BEARISH</v>
      </c>
      <c r="G477" s="6" t="str">
        <f t="shared" si="30"/>
        <v>NEUTRAL</v>
      </c>
      <c r="H477" s="6" t="str">
        <f t="shared" si="29"/>
        <v>CONFIRMED BEARISH</v>
      </c>
    </row>
    <row r="478" spans="1:8" ht="13.5" x14ac:dyDescent="0.25">
      <c r="A478" s="3">
        <f>TITRES_STAT!B481</f>
        <v>42989</v>
      </c>
      <c r="B478" s="6">
        <f>TITRES_STAT!C481</f>
        <v>8.6</v>
      </c>
      <c r="C478" s="6">
        <f>TITRES_STAT!D481</f>
        <v>6.3212999999999999</v>
      </c>
      <c r="D478" s="6">
        <f>TITRES_STAT!E481</f>
        <v>591</v>
      </c>
      <c r="E478" s="2">
        <f t="shared" si="28"/>
        <v>609005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CONFIRMED BEARISH</v>
      </c>
    </row>
    <row r="479" spans="1:8" ht="13.5" x14ac:dyDescent="0.25">
      <c r="A479" s="3">
        <f>TITRES_STAT!B482</f>
        <v>42990</v>
      </c>
      <c r="B479" s="6">
        <f>TITRES_STAT!C482</f>
        <v>8.6</v>
      </c>
      <c r="C479" s="6">
        <f>TITRES_STAT!D482</f>
        <v>6.3212999999999999</v>
      </c>
      <c r="D479" s="6">
        <f>TITRES_STAT!E482</f>
        <v>1027</v>
      </c>
      <c r="E479" s="2">
        <f t="shared" si="28"/>
        <v>609005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CONFIRMED BEARISH</v>
      </c>
    </row>
    <row r="480" spans="1:8" ht="13.5" x14ac:dyDescent="0.25">
      <c r="A480" s="3">
        <f>TITRES_STAT!B483</f>
        <v>42991</v>
      </c>
      <c r="B480" s="6">
        <f>TITRES_STAT!C483</f>
        <v>8.2200000000000006</v>
      </c>
      <c r="C480" s="6">
        <f>TITRES_STAT!D483</f>
        <v>6.0419999999999998</v>
      </c>
      <c r="D480" s="6">
        <f>TITRES_STAT!E483</f>
        <v>5238</v>
      </c>
      <c r="E480" s="2">
        <f t="shared" si="28"/>
        <v>603767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CONFIRMED BEARISH</v>
      </c>
    </row>
    <row r="481" spans="1:8" ht="13.5" x14ac:dyDescent="0.25">
      <c r="A481" s="3">
        <f>TITRES_STAT!B484</f>
        <v>42992</v>
      </c>
      <c r="B481" s="6">
        <f>TITRES_STAT!C484</f>
        <v>8.44</v>
      </c>
      <c r="C481" s="6">
        <f>TITRES_STAT!D484</f>
        <v>6.2037000000000004</v>
      </c>
      <c r="D481" s="6">
        <f>TITRES_STAT!E484</f>
        <v>19</v>
      </c>
      <c r="E481" s="2">
        <f t="shared" si="28"/>
        <v>603786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CONFIRMED BEARISH</v>
      </c>
    </row>
    <row r="482" spans="1:8" ht="13.5" x14ac:dyDescent="0.25">
      <c r="A482" s="3">
        <f>TITRES_STAT!B485</f>
        <v>42993</v>
      </c>
      <c r="B482" s="6">
        <f>TITRES_STAT!C485</f>
        <v>8.34</v>
      </c>
      <c r="C482" s="6">
        <f>TITRES_STAT!D485</f>
        <v>6.1302000000000003</v>
      </c>
      <c r="D482" s="6">
        <f>TITRES_STAT!E485</f>
        <v>2</v>
      </c>
      <c r="E482" s="2">
        <f t="shared" si="28"/>
        <v>603784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42996</v>
      </c>
      <c r="B483" s="6">
        <f>TITRES_STAT!C486</f>
        <v>8.6</v>
      </c>
      <c r="C483" s="6">
        <f>TITRES_STAT!D486</f>
        <v>6.3212999999999999</v>
      </c>
      <c r="D483" s="6">
        <f>TITRES_STAT!E486</f>
        <v>680</v>
      </c>
      <c r="E483" s="2">
        <f t="shared" si="28"/>
        <v>604464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42997</v>
      </c>
      <c r="B484" s="6">
        <f>TITRES_STAT!C487</f>
        <v>8.59</v>
      </c>
      <c r="C484" s="6">
        <f>TITRES_STAT!D487</f>
        <v>6.3139000000000003</v>
      </c>
      <c r="D484" s="6">
        <f>TITRES_STAT!E487</f>
        <v>1501</v>
      </c>
      <c r="E484" s="2">
        <f t="shared" si="28"/>
        <v>602963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42998</v>
      </c>
      <c r="B485" s="6">
        <f>TITRES_STAT!C488</f>
        <v>8.34</v>
      </c>
      <c r="C485" s="6">
        <f>TITRES_STAT!D488</f>
        <v>6.1302000000000003</v>
      </c>
      <c r="D485" s="6">
        <f>TITRES_STAT!E488</f>
        <v>5686</v>
      </c>
      <c r="E485" s="2">
        <f t="shared" si="28"/>
        <v>597277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BEARISH DIVERGENCE</v>
      </c>
    </row>
    <row r="486" spans="1:8" ht="13.5" x14ac:dyDescent="0.25">
      <c r="A486" s="3">
        <f>TITRES_STAT!B489</f>
        <v>43000</v>
      </c>
      <c r="B486" s="6">
        <f>TITRES_STAT!C489</f>
        <v>8.2200000000000006</v>
      </c>
      <c r="C486" s="6">
        <f>TITRES_STAT!D489</f>
        <v>6.0419999999999998</v>
      </c>
      <c r="D486" s="6">
        <f>TITRES_STAT!E489</f>
        <v>2455</v>
      </c>
      <c r="E486" s="2">
        <f t="shared" si="28"/>
        <v>594822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43003</v>
      </c>
      <c r="B487" s="6">
        <f>TITRES_STAT!C490</f>
        <v>8.2200000000000006</v>
      </c>
      <c r="C487" s="6">
        <f>TITRES_STAT!D490</f>
        <v>6.0419999999999998</v>
      </c>
      <c r="D487" s="6">
        <f>TITRES_STAT!E490</f>
        <v>11600</v>
      </c>
      <c r="E487" s="2">
        <f t="shared" si="28"/>
        <v>594822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43004</v>
      </c>
      <c r="B488" s="6">
        <f>TITRES_STAT!C491</f>
        <v>8.2200000000000006</v>
      </c>
      <c r="C488" s="6">
        <f>TITRES_STAT!D491</f>
        <v>6.0419999999999998</v>
      </c>
      <c r="D488" s="6">
        <f>TITRES_STAT!E491</f>
        <v>5718</v>
      </c>
      <c r="E488" s="2">
        <f t="shared" si="28"/>
        <v>594822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CONFIRMED BEARISH</v>
      </c>
    </row>
    <row r="489" spans="1:8" ht="13.5" x14ac:dyDescent="0.25">
      <c r="A489" s="3">
        <f>TITRES_STAT!B492</f>
        <v>43005</v>
      </c>
      <c r="B489" s="6">
        <f>TITRES_STAT!C492</f>
        <v>8.11</v>
      </c>
      <c r="C489" s="6">
        <f>TITRES_STAT!D492</f>
        <v>5.9611000000000001</v>
      </c>
      <c r="D489" s="6">
        <f>TITRES_STAT!E492</f>
        <v>2049</v>
      </c>
      <c r="E489" s="2">
        <f t="shared" si="28"/>
        <v>592773</v>
      </c>
      <c r="F489" s="6" t="str">
        <f t="shared" si="31"/>
        <v>BEARISH</v>
      </c>
      <c r="G489" s="6" t="str">
        <f t="shared" si="30"/>
        <v>NEUTRAL</v>
      </c>
      <c r="H489" s="6" t="str">
        <f t="shared" si="29"/>
        <v>CONFIRMED BEARISH</v>
      </c>
    </row>
    <row r="490" spans="1:8" ht="13.5" x14ac:dyDescent="0.25">
      <c r="A490" s="3">
        <f>TITRES_STAT!B493</f>
        <v>43006</v>
      </c>
      <c r="B490" s="6">
        <f>TITRES_STAT!C493</f>
        <v>8.1999999999999993</v>
      </c>
      <c r="C490" s="6">
        <f>TITRES_STAT!D493</f>
        <v>6.0273000000000003</v>
      </c>
      <c r="D490" s="6">
        <f>TITRES_STAT!E493</f>
        <v>2043</v>
      </c>
      <c r="E490" s="2">
        <f t="shared" si="28"/>
        <v>594816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43007</v>
      </c>
      <c r="B491" s="6">
        <f>TITRES_STAT!C494</f>
        <v>8</v>
      </c>
      <c r="C491" s="6">
        <f>TITRES_STAT!D494</f>
        <v>5.8802000000000003</v>
      </c>
      <c r="D491" s="6">
        <f>TITRES_STAT!E494</f>
        <v>5357</v>
      </c>
      <c r="E491" s="2">
        <f t="shared" si="28"/>
        <v>589459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43010</v>
      </c>
      <c r="B492" s="6">
        <f>TITRES_STAT!C495</f>
        <v>8.1999999999999993</v>
      </c>
      <c r="C492" s="6">
        <f>TITRES_STAT!D495</f>
        <v>6.0273000000000003</v>
      </c>
      <c r="D492" s="6">
        <f>TITRES_STAT!E495</f>
        <v>2</v>
      </c>
      <c r="E492" s="2">
        <f t="shared" si="28"/>
        <v>589461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43011</v>
      </c>
      <c r="B493" s="6">
        <f>TITRES_STAT!C496</f>
        <v>8.1999999999999993</v>
      </c>
      <c r="C493" s="6">
        <f>TITRES_STAT!D496</f>
        <v>6.0273000000000003</v>
      </c>
      <c r="D493" s="6">
        <f>TITRES_STAT!E496</f>
        <v>0</v>
      </c>
      <c r="E493" s="2">
        <f t="shared" si="28"/>
        <v>589461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43012</v>
      </c>
      <c r="B494" s="6">
        <f>TITRES_STAT!C497</f>
        <v>8.15</v>
      </c>
      <c r="C494" s="6">
        <f>TITRES_STAT!D497</f>
        <v>5.9904999999999999</v>
      </c>
      <c r="D494" s="6">
        <f>TITRES_STAT!E497</f>
        <v>128</v>
      </c>
      <c r="E494" s="2">
        <f t="shared" si="28"/>
        <v>589333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BEARISH DIVERGENCE</v>
      </c>
    </row>
    <row r="495" spans="1:8" ht="13.5" x14ac:dyDescent="0.25">
      <c r="A495" s="3">
        <f>TITRES_STAT!B498</f>
        <v>43013</v>
      </c>
      <c r="B495" s="6">
        <f>TITRES_STAT!C498</f>
        <v>8.01</v>
      </c>
      <c r="C495" s="6">
        <f>TITRES_STAT!D498</f>
        <v>5.8875999999999999</v>
      </c>
      <c r="D495" s="6">
        <f>TITRES_STAT!E498</f>
        <v>202</v>
      </c>
      <c r="E495" s="2">
        <f t="shared" si="28"/>
        <v>589131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43014</v>
      </c>
      <c r="B496" s="6">
        <f>TITRES_STAT!C499</f>
        <v>8.15</v>
      </c>
      <c r="C496" s="6">
        <f>TITRES_STAT!D499</f>
        <v>5.9904999999999999</v>
      </c>
      <c r="D496" s="6">
        <f>TITRES_STAT!E499</f>
        <v>2054</v>
      </c>
      <c r="E496" s="2">
        <f t="shared" si="28"/>
        <v>591185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43017</v>
      </c>
      <c r="B497" s="6">
        <f>TITRES_STAT!C500</f>
        <v>8.1</v>
      </c>
      <c r="C497" s="6">
        <f>TITRES_STAT!D500</f>
        <v>5.9537000000000004</v>
      </c>
      <c r="D497" s="6">
        <f>TITRES_STAT!E500</f>
        <v>4586</v>
      </c>
      <c r="E497" s="2">
        <f t="shared" si="28"/>
        <v>586599</v>
      </c>
      <c r="F497" s="6" t="str">
        <f t="shared" si="31"/>
        <v>BEARISH</v>
      </c>
      <c r="G497" s="6" t="str">
        <f t="shared" si="30"/>
        <v>NEUTRAL</v>
      </c>
      <c r="H497" s="6" t="str">
        <f t="shared" si="29"/>
        <v>CONFIRMED BEARISH</v>
      </c>
    </row>
    <row r="498" spans="1:8" ht="13.5" x14ac:dyDescent="0.25">
      <c r="A498" s="3">
        <f>TITRES_STAT!B501</f>
        <v>43018</v>
      </c>
      <c r="B498" s="6">
        <f>TITRES_STAT!C501</f>
        <v>8.08</v>
      </c>
      <c r="C498" s="6">
        <f>TITRES_STAT!D501</f>
        <v>5.9390000000000001</v>
      </c>
      <c r="D498" s="6">
        <f>TITRES_STAT!E501</f>
        <v>980</v>
      </c>
      <c r="E498" s="2">
        <f t="shared" si="28"/>
        <v>585619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43019</v>
      </c>
      <c r="B499" s="6">
        <f>TITRES_STAT!C502</f>
        <v>8</v>
      </c>
      <c r="C499" s="6">
        <f>TITRES_STAT!D502</f>
        <v>5.8802000000000003</v>
      </c>
      <c r="D499" s="6">
        <f>TITRES_STAT!E502</f>
        <v>740</v>
      </c>
      <c r="E499" s="2">
        <f t="shared" si="28"/>
        <v>584879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43020</v>
      </c>
      <c r="B500" s="6">
        <f>TITRES_STAT!C503</f>
        <v>8</v>
      </c>
      <c r="C500" s="6">
        <f>TITRES_STAT!D503</f>
        <v>5.8802000000000003</v>
      </c>
      <c r="D500" s="6">
        <f>TITRES_STAT!E503</f>
        <v>5969</v>
      </c>
      <c r="E500" s="2">
        <f t="shared" si="28"/>
        <v>584879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43021</v>
      </c>
      <c r="B501" s="6">
        <f>TITRES_STAT!C504</f>
        <v>7.95</v>
      </c>
      <c r="C501" s="6">
        <f>TITRES_STAT!D504</f>
        <v>5.8434999999999997</v>
      </c>
      <c r="D501" s="6">
        <f>TITRES_STAT!E504</f>
        <v>5444</v>
      </c>
      <c r="E501" s="2">
        <f t="shared" si="28"/>
        <v>579435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CONFIRMED BEARISH</v>
      </c>
    </row>
    <row r="502" spans="1:8" ht="13.5" x14ac:dyDescent="0.25">
      <c r="A502" s="3">
        <f>TITRES_STAT!B505</f>
        <v>43024</v>
      </c>
      <c r="B502" s="6">
        <f>TITRES_STAT!C505</f>
        <v>7.83</v>
      </c>
      <c r="C502" s="6">
        <f>TITRES_STAT!D505</f>
        <v>5.7553000000000001</v>
      </c>
      <c r="D502" s="6">
        <f>TITRES_STAT!E505</f>
        <v>8143</v>
      </c>
      <c r="E502" s="2">
        <f t="shared" si="28"/>
        <v>571292</v>
      </c>
      <c r="F502" s="6" t="str">
        <f t="shared" si="31"/>
        <v>BEARISH</v>
      </c>
      <c r="G502" s="6" t="str">
        <f t="shared" si="30"/>
        <v>WEAK</v>
      </c>
      <c r="H502" s="6" t="str">
        <f t="shared" si="29"/>
        <v>CONFIRMED BEARISH</v>
      </c>
    </row>
    <row r="503" spans="1:8" ht="13.5" x14ac:dyDescent="0.25">
      <c r="A503" s="3">
        <f>TITRES_STAT!B506</f>
        <v>43025</v>
      </c>
      <c r="B503" s="6">
        <f>TITRES_STAT!C506</f>
        <v>8</v>
      </c>
      <c r="C503" s="6">
        <f>TITRES_STAT!D506</f>
        <v>5.8802000000000003</v>
      </c>
      <c r="D503" s="6">
        <f>TITRES_STAT!E506</f>
        <v>136086</v>
      </c>
      <c r="E503" s="2">
        <f t="shared" si="28"/>
        <v>707378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BULLISH DIVERGENCE</v>
      </c>
    </row>
    <row r="504" spans="1:8" ht="13.5" x14ac:dyDescent="0.25">
      <c r="A504" s="3">
        <f>TITRES_STAT!B507</f>
        <v>43026</v>
      </c>
      <c r="B504" s="6">
        <f>TITRES_STAT!C507</f>
        <v>7.99</v>
      </c>
      <c r="C504" s="6">
        <f>TITRES_STAT!D507</f>
        <v>5.8728999999999996</v>
      </c>
      <c r="D504" s="6">
        <f>TITRES_STAT!E507</f>
        <v>175553</v>
      </c>
      <c r="E504" s="2">
        <f t="shared" si="28"/>
        <v>531825</v>
      </c>
      <c r="F504" s="6" t="str">
        <f t="shared" si="31"/>
        <v>BEARISH</v>
      </c>
      <c r="G504" s="6" t="str">
        <f t="shared" si="30"/>
        <v>WEAK</v>
      </c>
      <c r="H504" s="6" t="str">
        <f t="shared" si="29"/>
        <v>CONFIRMED BEARISH</v>
      </c>
    </row>
    <row r="505" spans="1:8" ht="13.5" x14ac:dyDescent="0.25">
      <c r="A505" s="3">
        <f>TITRES_STAT!B508</f>
        <v>43027</v>
      </c>
      <c r="B505" s="6">
        <f>TITRES_STAT!C508</f>
        <v>7.98</v>
      </c>
      <c r="C505" s="6">
        <f>TITRES_STAT!D508</f>
        <v>5.8654999999999999</v>
      </c>
      <c r="D505" s="6">
        <f>TITRES_STAT!E508</f>
        <v>2054</v>
      </c>
      <c r="E505" s="2">
        <f t="shared" si="28"/>
        <v>529771</v>
      </c>
      <c r="F505" s="6" t="str">
        <f t="shared" si="31"/>
        <v>BEARISH</v>
      </c>
      <c r="G505" s="6" t="str">
        <f t="shared" si="30"/>
        <v>WEAK</v>
      </c>
      <c r="H505" s="6" t="str">
        <f t="shared" si="29"/>
        <v>CONFIRMED BEARISH</v>
      </c>
    </row>
    <row r="506" spans="1:8" ht="13.5" x14ac:dyDescent="0.25">
      <c r="A506" s="3">
        <f>TITRES_STAT!B509</f>
        <v>43028</v>
      </c>
      <c r="B506" s="6">
        <f>TITRES_STAT!C509</f>
        <v>7.75</v>
      </c>
      <c r="C506" s="6">
        <f>TITRES_STAT!D509</f>
        <v>5.6965000000000003</v>
      </c>
      <c r="D506" s="6">
        <f>TITRES_STAT!E509</f>
        <v>5617</v>
      </c>
      <c r="E506" s="2">
        <f t="shared" si="28"/>
        <v>524154</v>
      </c>
      <c r="F506" s="6" t="str">
        <f t="shared" si="31"/>
        <v>BEARISH</v>
      </c>
      <c r="G506" s="6" t="str">
        <f t="shared" si="30"/>
        <v>WEAK</v>
      </c>
      <c r="H506" s="6" t="str">
        <f t="shared" si="29"/>
        <v>CONFIRMED BEARISH</v>
      </c>
    </row>
    <row r="507" spans="1:8" ht="13.5" x14ac:dyDescent="0.25">
      <c r="A507" s="3">
        <f>TITRES_STAT!B510</f>
        <v>43031</v>
      </c>
      <c r="B507" s="6">
        <f>TITRES_STAT!C510</f>
        <v>7.85</v>
      </c>
      <c r="C507" s="6">
        <f>TITRES_STAT!D510</f>
        <v>5.77</v>
      </c>
      <c r="D507" s="6">
        <f>TITRES_STAT!E510</f>
        <v>1087</v>
      </c>
      <c r="E507" s="2">
        <f t="shared" si="28"/>
        <v>525241</v>
      </c>
      <c r="F507" s="6" t="str">
        <f t="shared" si="31"/>
        <v>BEARISH</v>
      </c>
      <c r="G507" s="6" t="str">
        <f t="shared" si="30"/>
        <v>WEAK</v>
      </c>
      <c r="H507" s="6" t="str">
        <f t="shared" si="29"/>
        <v>BEARISH DIVERGENCE</v>
      </c>
    </row>
    <row r="508" spans="1:8" ht="13.5" x14ac:dyDescent="0.25">
      <c r="A508" s="3">
        <f>TITRES_STAT!B511</f>
        <v>43032</v>
      </c>
      <c r="B508" s="6">
        <f>TITRES_STAT!C511</f>
        <v>7.85</v>
      </c>
      <c r="C508" s="6">
        <f>TITRES_STAT!D511</f>
        <v>5.77</v>
      </c>
      <c r="D508" s="6">
        <f>TITRES_STAT!E511</f>
        <v>0</v>
      </c>
      <c r="E508" s="2">
        <f t="shared" si="28"/>
        <v>525241</v>
      </c>
      <c r="F508" s="6" t="str">
        <f t="shared" si="31"/>
        <v>BEARISH</v>
      </c>
      <c r="G508" s="6" t="str">
        <f t="shared" si="30"/>
        <v>WEAK</v>
      </c>
      <c r="H508" s="6" t="str">
        <f t="shared" si="29"/>
        <v>CONFIRMED BEARISH</v>
      </c>
    </row>
    <row r="509" spans="1:8" ht="13.5" x14ac:dyDescent="0.25">
      <c r="A509" s="3">
        <f>TITRES_STAT!B512</f>
        <v>43033</v>
      </c>
      <c r="B509" s="6">
        <f>TITRES_STAT!C512</f>
        <v>7.73</v>
      </c>
      <c r="C509" s="6">
        <f>TITRES_STAT!D512</f>
        <v>5.6818</v>
      </c>
      <c r="D509" s="6">
        <f>TITRES_STAT!E512</f>
        <v>2370</v>
      </c>
      <c r="E509" s="2">
        <f t="shared" si="28"/>
        <v>522871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43034</v>
      </c>
      <c r="B510" s="6">
        <f>TITRES_STAT!C513</f>
        <v>7.6</v>
      </c>
      <c r="C510" s="6">
        <f>TITRES_STAT!D513</f>
        <v>5.5861999999999998</v>
      </c>
      <c r="D510" s="6">
        <f>TITRES_STAT!E513</f>
        <v>2009</v>
      </c>
      <c r="E510" s="2">
        <f t="shared" si="28"/>
        <v>520862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CONFIRMED BEARISH</v>
      </c>
    </row>
    <row r="511" spans="1:8" ht="13.5" x14ac:dyDescent="0.25">
      <c r="A511" s="3">
        <f>TITRES_STAT!B514</f>
        <v>43035</v>
      </c>
      <c r="B511" s="6">
        <f>TITRES_STAT!C514</f>
        <v>7.6</v>
      </c>
      <c r="C511" s="6">
        <f>TITRES_STAT!D514</f>
        <v>5.5861999999999998</v>
      </c>
      <c r="D511" s="6">
        <f>TITRES_STAT!E514</f>
        <v>5164</v>
      </c>
      <c r="E511" s="2">
        <f t="shared" si="28"/>
        <v>520862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43038</v>
      </c>
      <c r="B512" s="6">
        <f>TITRES_STAT!C515</f>
        <v>7.61</v>
      </c>
      <c r="C512" s="6">
        <f>TITRES_STAT!D515</f>
        <v>5.5936000000000003</v>
      </c>
      <c r="D512" s="6">
        <f>TITRES_STAT!E515</f>
        <v>5704</v>
      </c>
      <c r="E512" s="2">
        <f t="shared" si="28"/>
        <v>526566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BULLISH DIVERGENCE</v>
      </c>
    </row>
    <row r="513" spans="1:8" ht="13.5" x14ac:dyDescent="0.25">
      <c r="A513" s="3">
        <f>TITRES_STAT!B516</f>
        <v>43039</v>
      </c>
      <c r="B513" s="6">
        <f>TITRES_STAT!C516</f>
        <v>7.73</v>
      </c>
      <c r="C513" s="6">
        <f>TITRES_STAT!D516</f>
        <v>5.6818</v>
      </c>
      <c r="D513" s="6">
        <f>TITRES_STAT!E516</f>
        <v>773</v>
      </c>
      <c r="E513" s="2">
        <f t="shared" si="28"/>
        <v>527339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BULLISH DIVERGENCE</v>
      </c>
    </row>
    <row r="514" spans="1:8" ht="13.5" x14ac:dyDescent="0.25">
      <c r="A514" s="3">
        <f>TITRES_STAT!B517</f>
        <v>43040</v>
      </c>
      <c r="B514" s="6">
        <f>TITRES_STAT!C517</f>
        <v>7.75</v>
      </c>
      <c r="C514" s="6">
        <f>TITRES_STAT!D517</f>
        <v>5.6965000000000003</v>
      </c>
      <c r="D514" s="6">
        <f>TITRES_STAT!E517</f>
        <v>3265</v>
      </c>
      <c r="E514" s="2">
        <f t="shared" si="28"/>
        <v>530604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CONFIRMED BULLISH</v>
      </c>
    </row>
    <row r="515" spans="1:8" ht="13.5" x14ac:dyDescent="0.25">
      <c r="A515" s="3">
        <f>TITRES_STAT!B518</f>
        <v>43041</v>
      </c>
      <c r="B515" s="6">
        <f>TITRES_STAT!C518</f>
        <v>7.84</v>
      </c>
      <c r="C515" s="6">
        <f>TITRES_STAT!D518</f>
        <v>5.7625999999999999</v>
      </c>
      <c r="D515" s="6">
        <f>TITRES_STAT!E518</f>
        <v>1</v>
      </c>
      <c r="E515" s="2">
        <f t="shared" si="28"/>
        <v>530605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CONFIRMED BULLISH</v>
      </c>
    </row>
    <row r="516" spans="1:8" ht="13.5" x14ac:dyDescent="0.25">
      <c r="A516" s="3">
        <f>TITRES_STAT!B519</f>
        <v>43042</v>
      </c>
      <c r="B516" s="6">
        <f>TITRES_STAT!C519</f>
        <v>7.85</v>
      </c>
      <c r="C516" s="6">
        <f>TITRES_STAT!D519</f>
        <v>5.77</v>
      </c>
      <c r="D516" s="6">
        <f>TITRES_STAT!E519</f>
        <v>4688</v>
      </c>
      <c r="E516" s="2">
        <f t="shared" ref="E516:E579" si="32">IF(B516&gt;B515, E515+D516, IF(B516&lt;B515, E515-D516, E515))</f>
        <v>535293</v>
      </c>
      <c r="F516" s="6" t="str">
        <f t="shared" si="31"/>
        <v>BULLISH</v>
      </c>
      <c r="G516" s="6" t="str">
        <f t="shared" si="30"/>
        <v>STRONG</v>
      </c>
      <c r="H516" s="6" t="str">
        <f t="shared" si="29"/>
        <v>CONFIRMED BULLISH</v>
      </c>
    </row>
    <row r="517" spans="1:8" ht="13.5" x14ac:dyDescent="0.25">
      <c r="A517" s="3">
        <f>TITRES_STAT!B520</f>
        <v>43045</v>
      </c>
      <c r="B517" s="6">
        <f>TITRES_STAT!C520</f>
        <v>7.7</v>
      </c>
      <c r="C517" s="6">
        <f>TITRES_STAT!D520</f>
        <v>5.6597</v>
      </c>
      <c r="D517" s="6">
        <f>TITRES_STAT!E520</f>
        <v>17088</v>
      </c>
      <c r="E517" s="2">
        <f t="shared" si="32"/>
        <v>518205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BEARISH DIVERGENCE</v>
      </c>
    </row>
    <row r="518" spans="1:8" ht="13.5" x14ac:dyDescent="0.25">
      <c r="A518" s="3">
        <f>TITRES_STAT!B521</f>
        <v>43046</v>
      </c>
      <c r="B518" s="6">
        <f>TITRES_STAT!C521</f>
        <v>7.75</v>
      </c>
      <c r="C518" s="6">
        <f>TITRES_STAT!D521</f>
        <v>5.6965000000000003</v>
      </c>
      <c r="D518" s="6">
        <f>TITRES_STAT!E521</f>
        <v>4879</v>
      </c>
      <c r="E518" s="2">
        <f t="shared" si="32"/>
        <v>523084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3">
        <f>TITRES_STAT!B522</f>
        <v>43047</v>
      </c>
      <c r="B519" s="6">
        <f>TITRES_STAT!C522</f>
        <v>7.8</v>
      </c>
      <c r="C519" s="6">
        <f>TITRES_STAT!D522</f>
        <v>5.7332000000000001</v>
      </c>
      <c r="D519" s="6">
        <f>TITRES_STAT!E522</f>
        <v>305</v>
      </c>
      <c r="E519" s="2">
        <f t="shared" si="32"/>
        <v>523389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BEARISH DIVERGENCE</v>
      </c>
    </row>
    <row r="520" spans="1:8" ht="13.5" x14ac:dyDescent="0.25">
      <c r="A520" s="3">
        <f>TITRES_STAT!B523</f>
        <v>43048</v>
      </c>
      <c r="B520" s="6">
        <f>TITRES_STAT!C523</f>
        <v>7.79</v>
      </c>
      <c r="C520" s="6">
        <f>TITRES_STAT!D523</f>
        <v>5.7259000000000002</v>
      </c>
      <c r="D520" s="6">
        <f>TITRES_STAT!E523</f>
        <v>1368</v>
      </c>
      <c r="E520" s="2">
        <f t="shared" si="32"/>
        <v>522021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43049</v>
      </c>
      <c r="B521" s="6">
        <f>TITRES_STAT!C524</f>
        <v>7.75</v>
      </c>
      <c r="C521" s="6">
        <f>TITRES_STAT!D524</f>
        <v>5.6965000000000003</v>
      </c>
      <c r="D521" s="6">
        <f>TITRES_STAT!E524</f>
        <v>580</v>
      </c>
      <c r="E521" s="2">
        <f t="shared" si="32"/>
        <v>521441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43052</v>
      </c>
      <c r="B522" s="6">
        <f>TITRES_STAT!C525</f>
        <v>7.7</v>
      </c>
      <c r="C522" s="6">
        <f>TITRES_STAT!D525</f>
        <v>5.6597</v>
      </c>
      <c r="D522" s="6">
        <f>TITRES_STAT!E525</f>
        <v>8509</v>
      </c>
      <c r="E522" s="2">
        <f t="shared" si="32"/>
        <v>512932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NEUTRAL</v>
      </c>
    </row>
    <row r="523" spans="1:8" ht="13.5" x14ac:dyDescent="0.25">
      <c r="A523" s="3">
        <f>TITRES_STAT!B526</f>
        <v>43053</v>
      </c>
      <c r="B523" s="6">
        <f>TITRES_STAT!C526</f>
        <v>7.6</v>
      </c>
      <c r="C523" s="6">
        <f>TITRES_STAT!D526</f>
        <v>5.5861999999999998</v>
      </c>
      <c r="D523" s="6">
        <f>TITRES_STAT!E526</f>
        <v>8737</v>
      </c>
      <c r="E523" s="2">
        <f t="shared" si="32"/>
        <v>504195</v>
      </c>
      <c r="F523" s="6" t="str">
        <f t="shared" si="35"/>
        <v>BEARISH</v>
      </c>
      <c r="G523" s="6" t="str">
        <f t="shared" si="34"/>
        <v>WEAK</v>
      </c>
      <c r="H523" s="6" t="str">
        <f t="shared" si="33"/>
        <v>CONFIRMED BEARISH</v>
      </c>
    </row>
    <row r="524" spans="1:8" ht="13.5" x14ac:dyDescent="0.25">
      <c r="A524" s="3">
        <f>TITRES_STAT!B527</f>
        <v>43054</v>
      </c>
      <c r="B524" s="6">
        <f>TITRES_STAT!C527</f>
        <v>7.6</v>
      </c>
      <c r="C524" s="6">
        <f>TITRES_STAT!D527</f>
        <v>5.5861999999999998</v>
      </c>
      <c r="D524" s="6">
        <f>TITRES_STAT!E527</f>
        <v>4208</v>
      </c>
      <c r="E524" s="2">
        <f t="shared" si="32"/>
        <v>504195</v>
      </c>
      <c r="F524" s="6" t="str">
        <f t="shared" si="35"/>
        <v>BEARISH</v>
      </c>
      <c r="G524" s="6" t="str">
        <f t="shared" si="34"/>
        <v>WEAK</v>
      </c>
      <c r="H524" s="6" t="str">
        <f t="shared" si="33"/>
        <v>CONFIRMED BEARISH</v>
      </c>
    </row>
    <row r="525" spans="1:8" ht="13.5" x14ac:dyDescent="0.25">
      <c r="A525" s="3">
        <f>TITRES_STAT!B528</f>
        <v>43055</v>
      </c>
      <c r="B525" s="6">
        <f>TITRES_STAT!C528</f>
        <v>7.55</v>
      </c>
      <c r="C525" s="6">
        <f>TITRES_STAT!D528</f>
        <v>5.5495000000000001</v>
      </c>
      <c r="D525" s="6">
        <f>TITRES_STAT!E528</f>
        <v>6201</v>
      </c>
      <c r="E525" s="2">
        <f t="shared" si="32"/>
        <v>497994</v>
      </c>
      <c r="F525" s="6" t="str">
        <f t="shared" si="35"/>
        <v>BEARISH</v>
      </c>
      <c r="G525" s="6" t="str">
        <f t="shared" si="34"/>
        <v>WEAK</v>
      </c>
      <c r="H525" s="6" t="str">
        <f t="shared" si="33"/>
        <v>CONFIRMED BEARISH</v>
      </c>
    </row>
    <row r="526" spans="1:8" ht="13.5" x14ac:dyDescent="0.25">
      <c r="A526" s="3">
        <f>TITRES_STAT!B529</f>
        <v>43056</v>
      </c>
      <c r="B526" s="6">
        <f>TITRES_STAT!C529</f>
        <v>7.5</v>
      </c>
      <c r="C526" s="6">
        <f>TITRES_STAT!D529</f>
        <v>5.5126999999999997</v>
      </c>
      <c r="D526" s="6">
        <f>TITRES_STAT!E529</f>
        <v>40</v>
      </c>
      <c r="E526" s="2">
        <f t="shared" si="32"/>
        <v>497954</v>
      </c>
      <c r="F526" s="6" t="str">
        <f t="shared" si="35"/>
        <v>BEARISH</v>
      </c>
      <c r="G526" s="6" t="str">
        <f t="shared" si="34"/>
        <v>WEAK</v>
      </c>
      <c r="H526" s="6" t="str">
        <f t="shared" si="33"/>
        <v>CONFIRMED BEARISH</v>
      </c>
    </row>
    <row r="527" spans="1:8" ht="13.5" x14ac:dyDescent="0.25">
      <c r="A527" s="3">
        <f>TITRES_STAT!B530</f>
        <v>43059</v>
      </c>
      <c r="B527" s="6">
        <f>TITRES_STAT!C530</f>
        <v>7.49</v>
      </c>
      <c r="C527" s="6">
        <f>TITRES_STAT!D530</f>
        <v>5.5053999999999998</v>
      </c>
      <c r="D527" s="6">
        <f>TITRES_STAT!E530</f>
        <v>1175</v>
      </c>
      <c r="E527" s="2">
        <f t="shared" si="32"/>
        <v>496779</v>
      </c>
      <c r="F527" s="6" t="str">
        <f t="shared" si="35"/>
        <v>BEARISH</v>
      </c>
      <c r="G527" s="6" t="str">
        <f t="shared" si="34"/>
        <v>WEAK</v>
      </c>
      <c r="H527" s="6" t="str">
        <f t="shared" si="33"/>
        <v>CONFIRMED BEARISH</v>
      </c>
    </row>
    <row r="528" spans="1:8" ht="13.5" x14ac:dyDescent="0.25">
      <c r="A528" s="3">
        <f>TITRES_STAT!B531</f>
        <v>43060</v>
      </c>
      <c r="B528" s="6">
        <f>TITRES_STAT!C531</f>
        <v>7.41</v>
      </c>
      <c r="C528" s="6">
        <f>TITRES_STAT!D531</f>
        <v>5.4466000000000001</v>
      </c>
      <c r="D528" s="6">
        <f>TITRES_STAT!E531</f>
        <v>4518</v>
      </c>
      <c r="E528" s="2">
        <f t="shared" si="32"/>
        <v>492261</v>
      </c>
      <c r="F528" s="6" t="str">
        <f t="shared" si="35"/>
        <v>BEARISH</v>
      </c>
      <c r="G528" s="6" t="str">
        <f t="shared" si="34"/>
        <v>WEAK</v>
      </c>
      <c r="H528" s="6" t="str">
        <f t="shared" si="33"/>
        <v>CONFIRMED BEARISH</v>
      </c>
    </row>
    <row r="529" spans="1:8" ht="13.5" x14ac:dyDescent="0.25">
      <c r="A529" s="3">
        <f>TITRES_STAT!B532</f>
        <v>43061</v>
      </c>
      <c r="B529" s="6">
        <f>TITRES_STAT!C532</f>
        <v>7.41</v>
      </c>
      <c r="C529" s="6">
        <f>TITRES_STAT!D532</f>
        <v>5.4466000000000001</v>
      </c>
      <c r="D529" s="6">
        <f>TITRES_STAT!E532</f>
        <v>9</v>
      </c>
      <c r="E529" s="2">
        <f t="shared" si="32"/>
        <v>492261</v>
      </c>
      <c r="F529" s="6" t="str">
        <f t="shared" si="35"/>
        <v>BEARISH</v>
      </c>
      <c r="G529" s="6" t="str">
        <f t="shared" si="34"/>
        <v>WEAK</v>
      </c>
      <c r="H529" s="6" t="str">
        <f t="shared" si="33"/>
        <v>CONFIRMED BEARISH</v>
      </c>
    </row>
    <row r="530" spans="1:8" ht="13.5" x14ac:dyDescent="0.25">
      <c r="A530" s="3">
        <f>TITRES_STAT!B533</f>
        <v>43062</v>
      </c>
      <c r="B530" s="6">
        <f>TITRES_STAT!C533</f>
        <v>7.4</v>
      </c>
      <c r="C530" s="6">
        <f>TITRES_STAT!D533</f>
        <v>5.4391999999999996</v>
      </c>
      <c r="D530" s="6">
        <f>TITRES_STAT!E533</f>
        <v>670</v>
      </c>
      <c r="E530" s="2">
        <f t="shared" si="32"/>
        <v>491591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43063</v>
      </c>
      <c r="B531" s="6">
        <f>TITRES_STAT!C534</f>
        <v>7.4</v>
      </c>
      <c r="C531" s="6">
        <f>TITRES_STAT!D534</f>
        <v>5.4391999999999996</v>
      </c>
      <c r="D531" s="6">
        <f>TITRES_STAT!E534</f>
        <v>788</v>
      </c>
      <c r="E531" s="2">
        <f t="shared" si="32"/>
        <v>491591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43066</v>
      </c>
      <c r="B532" s="6">
        <f>TITRES_STAT!C535</f>
        <v>7.41</v>
      </c>
      <c r="C532" s="6">
        <f>TITRES_STAT!D535</f>
        <v>5.4466000000000001</v>
      </c>
      <c r="D532" s="6">
        <f>TITRES_STAT!E535</f>
        <v>695</v>
      </c>
      <c r="E532" s="2">
        <f t="shared" si="32"/>
        <v>492286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43067</v>
      </c>
      <c r="B533" s="6">
        <f>TITRES_STAT!C536</f>
        <v>7.4</v>
      </c>
      <c r="C533" s="6">
        <f>TITRES_STAT!D536</f>
        <v>5.4391999999999996</v>
      </c>
      <c r="D533" s="6">
        <f>TITRES_STAT!E536</f>
        <v>3386</v>
      </c>
      <c r="E533" s="2">
        <f t="shared" si="32"/>
        <v>488900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43068</v>
      </c>
      <c r="B534" s="6">
        <f>TITRES_STAT!C537</f>
        <v>7.4</v>
      </c>
      <c r="C534" s="6">
        <f>TITRES_STAT!D537</f>
        <v>5.4391999999999996</v>
      </c>
      <c r="D534" s="6">
        <f>TITRES_STAT!E537</f>
        <v>1384</v>
      </c>
      <c r="E534" s="2">
        <f t="shared" si="32"/>
        <v>488900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43069</v>
      </c>
      <c r="B535" s="6">
        <f>TITRES_STAT!C538</f>
        <v>7.4</v>
      </c>
      <c r="C535" s="6">
        <f>TITRES_STAT!D538</f>
        <v>5.4391999999999996</v>
      </c>
      <c r="D535" s="6">
        <f>TITRES_STAT!E538</f>
        <v>337</v>
      </c>
      <c r="E535" s="2">
        <f t="shared" si="32"/>
        <v>488900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NEUTRAL</v>
      </c>
    </row>
    <row r="536" spans="1:8" ht="13.5" x14ac:dyDescent="0.25">
      <c r="A536" s="3">
        <f>TITRES_STAT!B539</f>
        <v>43073</v>
      </c>
      <c r="B536" s="6">
        <f>TITRES_STAT!C539</f>
        <v>7.4</v>
      </c>
      <c r="C536" s="6">
        <f>TITRES_STAT!D539</f>
        <v>5.4391999999999996</v>
      </c>
      <c r="D536" s="6">
        <f>TITRES_STAT!E539</f>
        <v>1534</v>
      </c>
      <c r="E536" s="2">
        <f t="shared" si="32"/>
        <v>488900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NEUTRAL</v>
      </c>
    </row>
    <row r="537" spans="1:8" ht="13.5" x14ac:dyDescent="0.25">
      <c r="A537" s="3">
        <f>TITRES_STAT!B540</f>
        <v>43074</v>
      </c>
      <c r="B537" s="6">
        <f>TITRES_STAT!C540</f>
        <v>7.6</v>
      </c>
      <c r="C537" s="6">
        <f>TITRES_STAT!D540</f>
        <v>5.5861999999999998</v>
      </c>
      <c r="D537" s="6">
        <f>TITRES_STAT!E540</f>
        <v>721</v>
      </c>
      <c r="E537" s="2">
        <f t="shared" si="32"/>
        <v>489621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BEARISH DIVERGENCE</v>
      </c>
    </row>
    <row r="538" spans="1:8" ht="13.5" x14ac:dyDescent="0.25">
      <c r="A538" s="3">
        <f>TITRES_STAT!B541</f>
        <v>43075</v>
      </c>
      <c r="B538" s="6">
        <f>TITRES_STAT!C541</f>
        <v>7.41</v>
      </c>
      <c r="C538" s="6">
        <f>TITRES_STAT!D541</f>
        <v>5.4466000000000001</v>
      </c>
      <c r="D538" s="6">
        <f>TITRES_STAT!E541</f>
        <v>1191</v>
      </c>
      <c r="E538" s="2">
        <f t="shared" si="32"/>
        <v>488430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BEARISH DIVERGENCE</v>
      </c>
    </row>
    <row r="539" spans="1:8" ht="13.5" x14ac:dyDescent="0.25">
      <c r="A539" s="3">
        <f>TITRES_STAT!B542</f>
        <v>43076</v>
      </c>
      <c r="B539" s="6">
        <f>TITRES_STAT!C542</f>
        <v>7.75</v>
      </c>
      <c r="C539" s="6">
        <f>TITRES_STAT!D542</f>
        <v>5.6965000000000003</v>
      </c>
      <c r="D539" s="6">
        <f>TITRES_STAT!E542</f>
        <v>3858</v>
      </c>
      <c r="E539" s="2">
        <f t="shared" si="32"/>
        <v>492288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CONFIRMED BULLISH</v>
      </c>
    </row>
    <row r="540" spans="1:8" ht="13.5" x14ac:dyDescent="0.25">
      <c r="A540" s="3">
        <f>TITRES_STAT!B543</f>
        <v>43077</v>
      </c>
      <c r="B540" s="6">
        <f>TITRES_STAT!C543</f>
        <v>7.74</v>
      </c>
      <c r="C540" s="6">
        <f>TITRES_STAT!D543</f>
        <v>5.6890999999999998</v>
      </c>
      <c r="D540" s="6">
        <f>TITRES_STAT!E543</f>
        <v>1732</v>
      </c>
      <c r="E540" s="2">
        <f t="shared" si="32"/>
        <v>490556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CONFIRMED BULLISH</v>
      </c>
    </row>
    <row r="541" spans="1:8" ht="13.5" x14ac:dyDescent="0.25">
      <c r="A541" s="3">
        <f>TITRES_STAT!B544</f>
        <v>43080</v>
      </c>
      <c r="B541" s="6">
        <f>TITRES_STAT!C544</f>
        <v>7.7</v>
      </c>
      <c r="C541" s="6">
        <f>TITRES_STAT!D544</f>
        <v>5.6597</v>
      </c>
      <c r="D541" s="6">
        <f>TITRES_STAT!E544</f>
        <v>5520</v>
      </c>
      <c r="E541" s="2">
        <f t="shared" si="32"/>
        <v>485036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BEARISH DIVERGENCE</v>
      </c>
    </row>
    <row r="542" spans="1:8" ht="13.5" x14ac:dyDescent="0.25">
      <c r="A542" s="3">
        <f>TITRES_STAT!B545</f>
        <v>43081</v>
      </c>
      <c r="B542" s="6">
        <f>TITRES_STAT!C545</f>
        <v>7.47</v>
      </c>
      <c r="C542" s="6">
        <f>TITRES_STAT!D545</f>
        <v>5.4907000000000004</v>
      </c>
      <c r="D542" s="6">
        <f>TITRES_STAT!E545</f>
        <v>1843</v>
      </c>
      <c r="E542" s="2">
        <f t="shared" si="32"/>
        <v>483193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43082</v>
      </c>
      <c r="B543" s="6">
        <f>TITRES_STAT!C546</f>
        <v>7.41</v>
      </c>
      <c r="C543" s="6">
        <f>TITRES_STAT!D546</f>
        <v>5.4466000000000001</v>
      </c>
      <c r="D543" s="6">
        <f>TITRES_STAT!E546</f>
        <v>1000</v>
      </c>
      <c r="E543" s="2">
        <f t="shared" si="32"/>
        <v>482193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43083</v>
      </c>
      <c r="B544" s="6">
        <f>TITRES_STAT!C547</f>
        <v>7.63</v>
      </c>
      <c r="C544" s="6">
        <f>TITRES_STAT!D547</f>
        <v>5.6082999999999998</v>
      </c>
      <c r="D544" s="6">
        <f>TITRES_STAT!E547</f>
        <v>368</v>
      </c>
      <c r="E544" s="2">
        <f t="shared" si="32"/>
        <v>482561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43084</v>
      </c>
      <c r="B545" s="6">
        <f>TITRES_STAT!C548</f>
        <v>7.63</v>
      </c>
      <c r="C545" s="6">
        <f>TITRES_STAT!D548</f>
        <v>5.6082999999999998</v>
      </c>
      <c r="D545" s="6">
        <f>TITRES_STAT!E548</f>
        <v>0</v>
      </c>
      <c r="E545" s="2">
        <f t="shared" si="32"/>
        <v>482561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43087</v>
      </c>
      <c r="B546" s="6">
        <f>TITRES_STAT!C549</f>
        <v>7.63</v>
      </c>
      <c r="C546" s="6">
        <f>TITRES_STAT!D549</f>
        <v>5.6082999999999998</v>
      </c>
      <c r="D546" s="6">
        <f>TITRES_STAT!E549</f>
        <v>0</v>
      </c>
      <c r="E546" s="2">
        <f t="shared" si="32"/>
        <v>482561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43088</v>
      </c>
      <c r="B547" s="6">
        <f>TITRES_STAT!C550</f>
        <v>7.54</v>
      </c>
      <c r="C547" s="6">
        <f>TITRES_STAT!D550</f>
        <v>5.5420999999999996</v>
      </c>
      <c r="D547" s="6">
        <f>TITRES_STAT!E550</f>
        <v>2377</v>
      </c>
      <c r="E547" s="2">
        <f t="shared" si="32"/>
        <v>480184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BEARISH DIVERGENCE</v>
      </c>
    </row>
    <row r="548" spans="1:8" ht="13.5" x14ac:dyDescent="0.25">
      <c r="A548" s="3">
        <f>TITRES_STAT!B551</f>
        <v>43089</v>
      </c>
      <c r="B548" s="6">
        <f>TITRES_STAT!C551</f>
        <v>7.4</v>
      </c>
      <c r="C548" s="6">
        <f>TITRES_STAT!D551</f>
        <v>5.4391999999999996</v>
      </c>
      <c r="D548" s="6">
        <f>TITRES_STAT!E551</f>
        <v>4707</v>
      </c>
      <c r="E548" s="2">
        <f t="shared" si="32"/>
        <v>475477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CONFIRMED BEARISH</v>
      </c>
    </row>
    <row r="549" spans="1:8" ht="13.5" x14ac:dyDescent="0.25">
      <c r="A549" s="3">
        <f>TITRES_STAT!B552</f>
        <v>43090</v>
      </c>
      <c r="B549" s="6">
        <f>TITRES_STAT!C552</f>
        <v>7.4</v>
      </c>
      <c r="C549" s="6">
        <f>TITRES_STAT!D552</f>
        <v>5.4391999999999996</v>
      </c>
      <c r="D549" s="6">
        <f>TITRES_STAT!E552</f>
        <v>2148</v>
      </c>
      <c r="E549" s="2">
        <f t="shared" si="32"/>
        <v>475477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43091</v>
      </c>
      <c r="B550" s="6">
        <f>TITRES_STAT!C553</f>
        <v>7.58</v>
      </c>
      <c r="C550" s="6">
        <f>TITRES_STAT!D553</f>
        <v>5.5715000000000003</v>
      </c>
      <c r="D550" s="6">
        <f>TITRES_STAT!E553</f>
        <v>425</v>
      </c>
      <c r="E550" s="2">
        <f t="shared" si="32"/>
        <v>475902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43094</v>
      </c>
      <c r="B551" s="6">
        <f>TITRES_STAT!C554</f>
        <v>7.56</v>
      </c>
      <c r="C551" s="6">
        <f>TITRES_STAT!D554</f>
        <v>5.5568</v>
      </c>
      <c r="D551" s="6">
        <f>TITRES_STAT!E554</f>
        <v>2065</v>
      </c>
      <c r="E551" s="2">
        <f t="shared" si="32"/>
        <v>473837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43095</v>
      </c>
      <c r="B552" s="6">
        <f>TITRES_STAT!C555</f>
        <v>7.58</v>
      </c>
      <c r="C552" s="6">
        <f>TITRES_STAT!D555</f>
        <v>5.5715000000000003</v>
      </c>
      <c r="D552" s="6">
        <f>TITRES_STAT!E555</f>
        <v>4804</v>
      </c>
      <c r="E552" s="2">
        <f t="shared" si="32"/>
        <v>478641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BEARISH DIVERGENCE</v>
      </c>
    </row>
    <row r="553" spans="1:8" ht="13.5" x14ac:dyDescent="0.25">
      <c r="A553" s="3">
        <f>TITRES_STAT!B556</f>
        <v>43096</v>
      </c>
      <c r="B553" s="6">
        <f>TITRES_STAT!C556</f>
        <v>7.66</v>
      </c>
      <c r="C553" s="6">
        <f>TITRES_STAT!D556</f>
        <v>5.6303000000000001</v>
      </c>
      <c r="D553" s="6">
        <f>TITRES_STAT!E556</f>
        <v>5582</v>
      </c>
      <c r="E553" s="2">
        <f t="shared" si="32"/>
        <v>484223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CONFIRMED BULLISH</v>
      </c>
    </row>
    <row r="554" spans="1:8" ht="13.5" x14ac:dyDescent="0.25">
      <c r="A554" s="3">
        <f>TITRES_STAT!B557</f>
        <v>43097</v>
      </c>
      <c r="B554" s="6">
        <f>TITRES_STAT!C557</f>
        <v>7.84</v>
      </c>
      <c r="C554" s="6">
        <f>TITRES_STAT!D557</f>
        <v>5.7625999999999999</v>
      </c>
      <c r="D554" s="6">
        <f>TITRES_STAT!E557</f>
        <v>15827</v>
      </c>
      <c r="E554" s="2">
        <f t="shared" si="32"/>
        <v>500050</v>
      </c>
      <c r="F554" s="6" t="str">
        <f t="shared" si="35"/>
        <v>BULLISH</v>
      </c>
      <c r="G554" s="6" t="str">
        <f t="shared" si="34"/>
        <v>STRONG</v>
      </c>
      <c r="H554" s="6" t="str">
        <f t="shared" si="33"/>
        <v>CONFIRMED BULLISH</v>
      </c>
    </row>
    <row r="555" spans="1:8" ht="13.5" x14ac:dyDescent="0.25">
      <c r="A555" s="3">
        <f>TITRES_STAT!B558</f>
        <v>43098</v>
      </c>
      <c r="B555" s="6">
        <f>TITRES_STAT!C558</f>
        <v>7.85</v>
      </c>
      <c r="C555" s="6">
        <f>TITRES_STAT!D558</f>
        <v>5.77</v>
      </c>
      <c r="D555" s="6">
        <f>TITRES_STAT!E558</f>
        <v>3940</v>
      </c>
      <c r="E555" s="2">
        <f t="shared" si="32"/>
        <v>503990</v>
      </c>
      <c r="F555" s="6" t="str">
        <f t="shared" si="35"/>
        <v>BULLISH</v>
      </c>
      <c r="G555" s="6" t="str">
        <f t="shared" si="34"/>
        <v>STRONG</v>
      </c>
      <c r="H555" s="6" t="str">
        <f t="shared" si="33"/>
        <v>CONFIRMED BULLISH</v>
      </c>
    </row>
    <row r="556" spans="1:8" ht="13.5" x14ac:dyDescent="0.25">
      <c r="A556" s="3">
        <f>TITRES_STAT!B559</f>
        <v>43102</v>
      </c>
      <c r="B556" s="6">
        <f>TITRES_STAT!C559</f>
        <v>7.85</v>
      </c>
      <c r="C556" s="6">
        <f>TITRES_STAT!D559</f>
        <v>5.77</v>
      </c>
      <c r="D556" s="6">
        <f>TITRES_STAT!E559</f>
        <v>0</v>
      </c>
      <c r="E556" s="2">
        <f t="shared" si="32"/>
        <v>503990</v>
      </c>
      <c r="F556" s="6" t="str">
        <f t="shared" si="35"/>
        <v>BULLISH</v>
      </c>
      <c r="G556" s="6" t="str">
        <f t="shared" si="34"/>
        <v>STRONG</v>
      </c>
      <c r="H556" s="6" t="str">
        <f t="shared" si="33"/>
        <v>CONFIRMED BULLISH</v>
      </c>
    </row>
    <row r="557" spans="1:8" ht="13.5" x14ac:dyDescent="0.25">
      <c r="A557" s="3">
        <f>TITRES_STAT!B560</f>
        <v>43103</v>
      </c>
      <c r="B557" s="6">
        <f>TITRES_STAT!C560</f>
        <v>8</v>
      </c>
      <c r="C557" s="6">
        <f>TITRES_STAT!D560</f>
        <v>5.8802000000000003</v>
      </c>
      <c r="D557" s="6">
        <f>TITRES_STAT!E560</f>
        <v>1557</v>
      </c>
      <c r="E557" s="2">
        <f t="shared" si="32"/>
        <v>505547</v>
      </c>
      <c r="F557" s="6" t="str">
        <f t="shared" si="35"/>
        <v>BULLISH</v>
      </c>
      <c r="G557" s="6" t="str">
        <f t="shared" si="34"/>
        <v>STRONG</v>
      </c>
      <c r="H557" s="6" t="str">
        <f t="shared" si="33"/>
        <v>CONFIRMED BULLISH</v>
      </c>
    </row>
    <row r="558" spans="1:8" ht="13.5" x14ac:dyDescent="0.25">
      <c r="A558" s="3">
        <f>TITRES_STAT!B561</f>
        <v>43104</v>
      </c>
      <c r="B558" s="6">
        <f>TITRES_STAT!C561</f>
        <v>7.98</v>
      </c>
      <c r="C558" s="6">
        <f>TITRES_STAT!D561</f>
        <v>5.8654999999999999</v>
      </c>
      <c r="D558" s="6">
        <f>TITRES_STAT!E561</f>
        <v>1614</v>
      </c>
      <c r="E558" s="2">
        <f t="shared" si="32"/>
        <v>503933</v>
      </c>
      <c r="F558" s="6" t="str">
        <f t="shared" si="35"/>
        <v>BULLISH</v>
      </c>
      <c r="G558" s="6" t="str">
        <f t="shared" si="34"/>
        <v>STRONG</v>
      </c>
      <c r="H558" s="6" t="str">
        <f t="shared" si="33"/>
        <v>CONFIRMED BULLISH</v>
      </c>
    </row>
    <row r="559" spans="1:8" ht="13.5" x14ac:dyDescent="0.25">
      <c r="A559" s="3">
        <f>TITRES_STAT!B562</f>
        <v>43105</v>
      </c>
      <c r="B559" s="6">
        <f>TITRES_STAT!C562</f>
        <v>8</v>
      </c>
      <c r="C559" s="6">
        <f>TITRES_STAT!D562</f>
        <v>5.8802000000000003</v>
      </c>
      <c r="D559" s="6">
        <f>TITRES_STAT!E562</f>
        <v>967</v>
      </c>
      <c r="E559" s="2">
        <f t="shared" si="32"/>
        <v>504900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CONFIRMED BULLISH</v>
      </c>
    </row>
    <row r="560" spans="1:8" ht="13.5" x14ac:dyDescent="0.25">
      <c r="A560" s="3">
        <f>TITRES_STAT!B563</f>
        <v>43108</v>
      </c>
      <c r="B560" s="6">
        <f>TITRES_STAT!C563</f>
        <v>8.1999999999999993</v>
      </c>
      <c r="C560" s="6">
        <f>TITRES_STAT!D563</f>
        <v>6.0273000000000003</v>
      </c>
      <c r="D560" s="6">
        <f>TITRES_STAT!E563</f>
        <v>3155</v>
      </c>
      <c r="E560" s="2">
        <f t="shared" si="32"/>
        <v>508055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CONFIRMED BULLISH</v>
      </c>
    </row>
    <row r="561" spans="1:8" ht="13.5" x14ac:dyDescent="0.25">
      <c r="A561" s="3">
        <f>TITRES_STAT!B564</f>
        <v>43109</v>
      </c>
      <c r="B561" s="6">
        <f>TITRES_STAT!C564</f>
        <v>8.1999999999999993</v>
      </c>
      <c r="C561" s="6">
        <f>TITRES_STAT!D564</f>
        <v>6.0273000000000003</v>
      </c>
      <c r="D561" s="6">
        <f>TITRES_STAT!E564</f>
        <v>5005</v>
      </c>
      <c r="E561" s="2">
        <f t="shared" si="32"/>
        <v>508055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CONFIRMED BULLISH</v>
      </c>
    </row>
    <row r="562" spans="1:8" ht="13.5" x14ac:dyDescent="0.25">
      <c r="A562" s="3">
        <f>TITRES_STAT!B565</f>
        <v>43110</v>
      </c>
      <c r="B562" s="6">
        <f>TITRES_STAT!C565</f>
        <v>8.1999999999999993</v>
      </c>
      <c r="C562" s="6">
        <f>TITRES_STAT!D565</f>
        <v>6.0273000000000003</v>
      </c>
      <c r="D562" s="6">
        <f>TITRES_STAT!E565</f>
        <v>36</v>
      </c>
      <c r="E562" s="2">
        <f t="shared" si="32"/>
        <v>508055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CONFIRMED BULLISH</v>
      </c>
    </row>
    <row r="563" spans="1:8" ht="13.5" x14ac:dyDescent="0.25">
      <c r="A563" s="3">
        <f>TITRES_STAT!B566</f>
        <v>43111</v>
      </c>
      <c r="B563" s="6">
        <f>TITRES_STAT!C566</f>
        <v>8.18</v>
      </c>
      <c r="C563" s="6">
        <f>TITRES_STAT!D566</f>
        <v>6.0125999999999999</v>
      </c>
      <c r="D563" s="6">
        <f>TITRES_STAT!E566</f>
        <v>1422</v>
      </c>
      <c r="E563" s="2">
        <f t="shared" si="32"/>
        <v>506633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CONFIRMED BULLISH</v>
      </c>
    </row>
    <row r="564" spans="1:8" ht="13.5" x14ac:dyDescent="0.25">
      <c r="A564" s="3">
        <f>TITRES_STAT!B567</f>
        <v>43112</v>
      </c>
      <c r="B564" s="6">
        <f>TITRES_STAT!C567</f>
        <v>7.99</v>
      </c>
      <c r="C564" s="6">
        <f>TITRES_STAT!D567</f>
        <v>5.8728999999999996</v>
      </c>
      <c r="D564" s="6">
        <f>TITRES_STAT!E567</f>
        <v>4953</v>
      </c>
      <c r="E564" s="2">
        <f t="shared" si="32"/>
        <v>501680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43115</v>
      </c>
      <c r="B565" s="6">
        <f>TITRES_STAT!C568</f>
        <v>8.1999999999999993</v>
      </c>
      <c r="C565" s="6">
        <f>TITRES_STAT!D568</f>
        <v>6.0273000000000003</v>
      </c>
      <c r="D565" s="6">
        <f>TITRES_STAT!E568</f>
        <v>2935</v>
      </c>
      <c r="E565" s="2">
        <f t="shared" si="32"/>
        <v>504615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43116</v>
      </c>
      <c r="B566" s="6">
        <f>TITRES_STAT!C569</f>
        <v>8.25</v>
      </c>
      <c r="C566" s="6">
        <f>TITRES_STAT!D569</f>
        <v>6.0640000000000001</v>
      </c>
      <c r="D566" s="6">
        <f>TITRES_STAT!E569</f>
        <v>3654</v>
      </c>
      <c r="E566" s="2">
        <f t="shared" si="32"/>
        <v>508269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CONFIRMED BULLISH</v>
      </c>
    </row>
    <row r="567" spans="1:8" ht="13.5" x14ac:dyDescent="0.25">
      <c r="A567" s="3">
        <f>TITRES_STAT!B570</f>
        <v>43117</v>
      </c>
      <c r="B567" s="6">
        <f>TITRES_STAT!C570</f>
        <v>8.25</v>
      </c>
      <c r="C567" s="6">
        <f>TITRES_STAT!D570</f>
        <v>6.0640000000000001</v>
      </c>
      <c r="D567" s="6">
        <f>TITRES_STAT!E570</f>
        <v>12460</v>
      </c>
      <c r="E567" s="2">
        <f t="shared" si="32"/>
        <v>508269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43118</v>
      </c>
      <c r="B568" s="6">
        <f>TITRES_STAT!C571</f>
        <v>8.1999999999999993</v>
      </c>
      <c r="C568" s="6">
        <f>TITRES_STAT!D571</f>
        <v>6.0273000000000003</v>
      </c>
      <c r="D568" s="6">
        <f>TITRES_STAT!E571</f>
        <v>921</v>
      </c>
      <c r="E568" s="2">
        <f t="shared" si="32"/>
        <v>507348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43119</v>
      </c>
      <c r="B569" s="6">
        <f>TITRES_STAT!C572</f>
        <v>8.24</v>
      </c>
      <c r="C569" s="6">
        <f>TITRES_STAT!D572</f>
        <v>6.0567000000000002</v>
      </c>
      <c r="D569" s="6">
        <f>TITRES_STAT!E572</f>
        <v>5032</v>
      </c>
      <c r="E569" s="2">
        <f t="shared" si="32"/>
        <v>512380</v>
      </c>
      <c r="F569" s="6" t="str">
        <f t="shared" si="35"/>
        <v>BULLISH</v>
      </c>
      <c r="G569" s="6" t="str">
        <f t="shared" si="34"/>
        <v>STRONG</v>
      </c>
      <c r="H569" s="6" t="str">
        <f t="shared" si="33"/>
        <v>CONFIRMED BULLISH</v>
      </c>
    </row>
    <row r="570" spans="1:8" ht="13.5" x14ac:dyDescent="0.25">
      <c r="A570" s="3">
        <f>TITRES_STAT!B573</f>
        <v>43122</v>
      </c>
      <c r="B570" s="6">
        <f>TITRES_STAT!C573</f>
        <v>8.1999999999999993</v>
      </c>
      <c r="C570" s="6">
        <f>TITRES_STAT!D573</f>
        <v>6.0273000000000003</v>
      </c>
      <c r="D570" s="6">
        <f>TITRES_STAT!E573</f>
        <v>2856</v>
      </c>
      <c r="E570" s="2">
        <f t="shared" si="32"/>
        <v>509524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NEUTRAL</v>
      </c>
    </row>
    <row r="571" spans="1:8" ht="13.5" x14ac:dyDescent="0.25">
      <c r="A571" s="3">
        <f>TITRES_STAT!B574</f>
        <v>43123</v>
      </c>
      <c r="B571" s="6">
        <f>TITRES_STAT!C574</f>
        <v>8.1999999999999993</v>
      </c>
      <c r="C571" s="6">
        <f>TITRES_STAT!D574</f>
        <v>6.0273000000000003</v>
      </c>
      <c r="D571" s="6">
        <f>TITRES_STAT!E574</f>
        <v>5531</v>
      </c>
      <c r="E571" s="2">
        <f t="shared" si="32"/>
        <v>509524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BULLISH DIVERGENCE</v>
      </c>
    </row>
    <row r="572" spans="1:8" ht="13.5" x14ac:dyDescent="0.25">
      <c r="A572" s="3">
        <f>TITRES_STAT!B575</f>
        <v>43124</v>
      </c>
      <c r="B572" s="6">
        <f>TITRES_STAT!C575</f>
        <v>8.1999999999999993</v>
      </c>
      <c r="C572" s="6">
        <f>TITRES_STAT!D575</f>
        <v>6.0273000000000003</v>
      </c>
      <c r="D572" s="6">
        <f>TITRES_STAT!E575</f>
        <v>4475</v>
      </c>
      <c r="E572" s="2">
        <f t="shared" si="32"/>
        <v>509524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BULLISH DIVERGENCE</v>
      </c>
    </row>
    <row r="573" spans="1:8" ht="13.5" x14ac:dyDescent="0.25">
      <c r="A573" s="3">
        <f>TITRES_STAT!B576</f>
        <v>43125</v>
      </c>
      <c r="B573" s="6">
        <f>TITRES_STAT!C576</f>
        <v>8.1999999999999993</v>
      </c>
      <c r="C573" s="6">
        <f>TITRES_STAT!D576</f>
        <v>6.0273000000000003</v>
      </c>
      <c r="D573" s="6">
        <f>TITRES_STAT!E576</f>
        <v>1436</v>
      </c>
      <c r="E573" s="2">
        <f t="shared" si="32"/>
        <v>509524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NEUTRAL</v>
      </c>
    </row>
    <row r="574" spans="1:8" ht="13.5" x14ac:dyDescent="0.25">
      <c r="A574" s="3">
        <f>TITRES_STAT!B577</f>
        <v>43126</v>
      </c>
      <c r="B574" s="6">
        <f>TITRES_STAT!C577</f>
        <v>8.19</v>
      </c>
      <c r="C574" s="6">
        <f>TITRES_STAT!D577</f>
        <v>6.0198999999999998</v>
      </c>
      <c r="D574" s="6">
        <f>TITRES_STAT!E577</f>
        <v>3348</v>
      </c>
      <c r="E574" s="2">
        <f t="shared" si="32"/>
        <v>506176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43129</v>
      </c>
      <c r="B575" s="6">
        <f>TITRES_STAT!C578</f>
        <v>8.19</v>
      </c>
      <c r="C575" s="6">
        <f>TITRES_STAT!D578</f>
        <v>6.0198999999999998</v>
      </c>
      <c r="D575" s="6">
        <f>TITRES_STAT!E578</f>
        <v>0</v>
      </c>
      <c r="E575" s="2">
        <f t="shared" si="32"/>
        <v>506176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43130</v>
      </c>
      <c r="B576" s="6">
        <f>TITRES_STAT!C579</f>
        <v>8.1999999999999993</v>
      </c>
      <c r="C576" s="6">
        <f>TITRES_STAT!D579</f>
        <v>6.0273000000000003</v>
      </c>
      <c r="D576" s="6">
        <f>TITRES_STAT!E579</f>
        <v>3065</v>
      </c>
      <c r="E576" s="2">
        <f t="shared" si="32"/>
        <v>509241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NEUTRAL</v>
      </c>
    </row>
    <row r="577" spans="1:8" ht="13.5" x14ac:dyDescent="0.25">
      <c r="A577" s="3">
        <f>TITRES_STAT!B580</f>
        <v>43131</v>
      </c>
      <c r="B577" s="6">
        <f>TITRES_STAT!C580</f>
        <v>8.2899999999999991</v>
      </c>
      <c r="C577" s="6">
        <f>TITRES_STAT!D580</f>
        <v>6.0933999999999999</v>
      </c>
      <c r="D577" s="6">
        <f>TITRES_STAT!E580</f>
        <v>1833</v>
      </c>
      <c r="E577" s="2">
        <f t="shared" si="32"/>
        <v>511074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43132</v>
      </c>
      <c r="B578" s="6">
        <f>TITRES_STAT!C581</f>
        <v>8.1999999999999993</v>
      </c>
      <c r="C578" s="6">
        <f>TITRES_STAT!D581</f>
        <v>6.0273000000000003</v>
      </c>
      <c r="D578" s="6">
        <f>TITRES_STAT!E581</f>
        <v>1072</v>
      </c>
      <c r="E578" s="2">
        <f t="shared" si="32"/>
        <v>510002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43133</v>
      </c>
      <c r="B579" s="6">
        <f>TITRES_STAT!C582</f>
        <v>8.1999999999999993</v>
      </c>
      <c r="C579" s="6">
        <f>TITRES_STAT!D582</f>
        <v>6.0273000000000003</v>
      </c>
      <c r="D579" s="6">
        <f>TITRES_STAT!E582</f>
        <v>290</v>
      </c>
      <c r="E579" s="2">
        <f t="shared" si="32"/>
        <v>510002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43136</v>
      </c>
      <c r="B580" s="6">
        <f>TITRES_STAT!C583</f>
        <v>8.48</v>
      </c>
      <c r="C580" s="6">
        <f>TITRES_STAT!D583</f>
        <v>6.2331000000000003</v>
      </c>
      <c r="D580" s="6">
        <f>TITRES_STAT!E583</f>
        <v>8245</v>
      </c>
      <c r="E580" s="2">
        <f t="shared" ref="E580:E643" si="36">IF(B580&gt;B579, E579+D580, IF(B580&lt;B579, E579-D580, E579))</f>
        <v>518247</v>
      </c>
      <c r="F580" s="6" t="str">
        <f t="shared" si="35"/>
        <v>BULLISH</v>
      </c>
      <c r="G580" s="6" t="str">
        <f t="shared" si="34"/>
        <v>STRONG</v>
      </c>
      <c r="H580" s="6" t="str">
        <f t="shared" si="33"/>
        <v>CONFIRMED BULLISH</v>
      </c>
    </row>
    <row r="581" spans="1:8" ht="13.5" x14ac:dyDescent="0.25">
      <c r="A581" s="3">
        <f>TITRES_STAT!B584</f>
        <v>43137</v>
      </c>
      <c r="B581" s="6">
        <f>TITRES_STAT!C584</f>
        <v>8.7799999999999994</v>
      </c>
      <c r="C581" s="6">
        <f>TITRES_STAT!D584</f>
        <v>6.4535999999999998</v>
      </c>
      <c r="D581" s="6">
        <f>TITRES_STAT!E584</f>
        <v>47753</v>
      </c>
      <c r="E581" s="2">
        <f t="shared" si="36"/>
        <v>566000</v>
      </c>
      <c r="F581" s="6" t="str">
        <f t="shared" si="35"/>
        <v>BULLISH</v>
      </c>
      <c r="G581" s="6" t="str">
        <f t="shared" si="34"/>
        <v>STRONG</v>
      </c>
      <c r="H581" s="6" t="str">
        <f t="shared" si="33"/>
        <v>CONFIRMED BULLISH</v>
      </c>
    </row>
    <row r="582" spans="1:8" ht="13.5" x14ac:dyDescent="0.25">
      <c r="A582" s="3">
        <f>TITRES_STAT!B585</f>
        <v>43138</v>
      </c>
      <c r="B582" s="6">
        <f>TITRES_STAT!C585</f>
        <v>8.6</v>
      </c>
      <c r="C582" s="6">
        <f>TITRES_STAT!D585</f>
        <v>6.3212999999999999</v>
      </c>
      <c r="D582" s="6">
        <f>TITRES_STAT!E585</f>
        <v>4754</v>
      </c>
      <c r="E582" s="2">
        <f t="shared" si="36"/>
        <v>561246</v>
      </c>
      <c r="F582" s="6" t="str">
        <f t="shared" si="35"/>
        <v>BULLISH</v>
      </c>
      <c r="G582" s="6" t="str">
        <f t="shared" si="34"/>
        <v>STRONG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43139</v>
      </c>
      <c r="B583" s="6">
        <f>TITRES_STAT!C586</f>
        <v>8.6</v>
      </c>
      <c r="C583" s="6">
        <f>TITRES_STAT!D586</f>
        <v>6.3212999999999999</v>
      </c>
      <c r="D583" s="6">
        <f>TITRES_STAT!E586</f>
        <v>7264</v>
      </c>
      <c r="E583" s="2">
        <f t="shared" si="36"/>
        <v>561246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STRONG</v>
      </c>
      <c r="H583" s="6" t="str">
        <f t="shared" si="37"/>
        <v>CONFIRMED BULLISH</v>
      </c>
    </row>
    <row r="584" spans="1:8" ht="13.5" x14ac:dyDescent="0.25">
      <c r="A584" s="3">
        <f>TITRES_STAT!B587</f>
        <v>43140</v>
      </c>
      <c r="B584" s="6">
        <f>TITRES_STAT!C587</f>
        <v>8.43</v>
      </c>
      <c r="C584" s="6">
        <f>TITRES_STAT!D587</f>
        <v>6.1962999999999999</v>
      </c>
      <c r="D584" s="6">
        <f>TITRES_STAT!E587</f>
        <v>1816</v>
      </c>
      <c r="E584" s="2">
        <f t="shared" si="36"/>
        <v>559430</v>
      </c>
      <c r="F584" s="6" t="str">
        <f t="shared" ref="F584:F647" si="39">IF(E584&gt;E579,"BULLISH",IF(E584&lt;E579,"BEARISH","NEUTRAL"))</f>
        <v>BULLISH</v>
      </c>
      <c r="G584" s="6" t="str">
        <f t="shared" si="38"/>
        <v>STRONG</v>
      </c>
      <c r="H584" s="6" t="str">
        <f t="shared" si="37"/>
        <v>CONFIRMED BULLISH</v>
      </c>
    </row>
    <row r="585" spans="1:8" ht="13.5" x14ac:dyDescent="0.25">
      <c r="A585" s="3">
        <f>TITRES_STAT!B588</f>
        <v>43143</v>
      </c>
      <c r="B585" s="6">
        <f>TITRES_STAT!C588</f>
        <v>8.43</v>
      </c>
      <c r="C585" s="6">
        <f>TITRES_STAT!D588</f>
        <v>6.1962999999999999</v>
      </c>
      <c r="D585" s="6">
        <f>TITRES_STAT!E588</f>
        <v>682</v>
      </c>
      <c r="E585" s="2">
        <f t="shared" si="36"/>
        <v>559430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BULLISH DIVERGENCE</v>
      </c>
    </row>
    <row r="586" spans="1:8" ht="13.5" x14ac:dyDescent="0.25">
      <c r="A586" s="3">
        <f>TITRES_STAT!B589</f>
        <v>43144</v>
      </c>
      <c r="B586" s="6">
        <f>TITRES_STAT!C589</f>
        <v>8.43</v>
      </c>
      <c r="C586" s="6">
        <f>TITRES_STAT!D589</f>
        <v>6.1962999999999999</v>
      </c>
      <c r="D586" s="6">
        <f>TITRES_STAT!E589</f>
        <v>2338</v>
      </c>
      <c r="E586" s="2">
        <f t="shared" si="36"/>
        <v>559430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43145</v>
      </c>
      <c r="B587" s="6">
        <f>TITRES_STAT!C590</f>
        <v>8.8000000000000007</v>
      </c>
      <c r="C587" s="6">
        <f>TITRES_STAT!D590</f>
        <v>6.4683000000000002</v>
      </c>
      <c r="D587" s="6">
        <f>TITRES_STAT!E590</f>
        <v>28048</v>
      </c>
      <c r="E587" s="2">
        <f t="shared" si="36"/>
        <v>587478</v>
      </c>
      <c r="F587" s="6" t="str">
        <f t="shared" si="39"/>
        <v>BULLISH</v>
      </c>
      <c r="G587" s="6" t="str">
        <f t="shared" si="38"/>
        <v>STRONG</v>
      </c>
      <c r="H587" s="6" t="str">
        <f t="shared" si="37"/>
        <v>CONFIRMED BULLISH</v>
      </c>
    </row>
    <row r="588" spans="1:8" ht="13.5" x14ac:dyDescent="0.25">
      <c r="A588" s="3">
        <f>TITRES_STAT!B591</f>
        <v>43146</v>
      </c>
      <c r="B588" s="6">
        <f>TITRES_STAT!C591</f>
        <v>8.9499999999999993</v>
      </c>
      <c r="C588" s="6">
        <f>TITRES_STAT!D591</f>
        <v>6.5785</v>
      </c>
      <c r="D588" s="6">
        <f>TITRES_STAT!E591</f>
        <v>5129</v>
      </c>
      <c r="E588" s="2">
        <f t="shared" si="36"/>
        <v>592607</v>
      </c>
      <c r="F588" s="6" t="str">
        <f t="shared" si="39"/>
        <v>BULLISH</v>
      </c>
      <c r="G588" s="6" t="str">
        <f t="shared" si="38"/>
        <v>STRONG</v>
      </c>
      <c r="H588" s="6" t="str">
        <f t="shared" si="37"/>
        <v>CONFIRMED BULLISH</v>
      </c>
    </row>
    <row r="589" spans="1:8" ht="13.5" x14ac:dyDescent="0.25">
      <c r="A589" s="3">
        <f>TITRES_STAT!B592</f>
        <v>43147</v>
      </c>
      <c r="B589" s="6">
        <f>TITRES_STAT!C592</f>
        <v>8.94</v>
      </c>
      <c r="C589" s="6">
        <f>TITRES_STAT!D592</f>
        <v>6.5712000000000002</v>
      </c>
      <c r="D589" s="6">
        <f>TITRES_STAT!E592</f>
        <v>1341</v>
      </c>
      <c r="E589" s="2">
        <f t="shared" si="36"/>
        <v>591266</v>
      </c>
      <c r="F589" s="6" t="str">
        <f t="shared" si="39"/>
        <v>BULLISH</v>
      </c>
      <c r="G589" s="6" t="str">
        <f t="shared" si="38"/>
        <v>STRONG</v>
      </c>
      <c r="H589" s="6" t="str">
        <f t="shared" si="37"/>
        <v>CONFIRMED BULLISH</v>
      </c>
    </row>
    <row r="590" spans="1:8" ht="13.5" x14ac:dyDescent="0.25">
      <c r="A590" s="3">
        <f>TITRES_STAT!B593</f>
        <v>43150</v>
      </c>
      <c r="B590" s="6">
        <f>TITRES_STAT!C593</f>
        <v>8.91</v>
      </c>
      <c r="C590" s="6">
        <f>TITRES_STAT!D593</f>
        <v>6.5491000000000001</v>
      </c>
      <c r="D590" s="6">
        <f>TITRES_STAT!E593</f>
        <v>1154</v>
      </c>
      <c r="E590" s="2">
        <f t="shared" si="36"/>
        <v>590112</v>
      </c>
      <c r="F590" s="6" t="str">
        <f t="shared" si="39"/>
        <v>BULLISH</v>
      </c>
      <c r="G590" s="6" t="str">
        <f t="shared" si="38"/>
        <v>STRONG</v>
      </c>
      <c r="H590" s="6" t="str">
        <f t="shared" si="37"/>
        <v>CONFIRMED BULLISH</v>
      </c>
    </row>
    <row r="591" spans="1:8" ht="13.5" x14ac:dyDescent="0.25">
      <c r="A591" s="3">
        <f>TITRES_STAT!B594</f>
        <v>43151</v>
      </c>
      <c r="B591" s="6">
        <f>TITRES_STAT!C594</f>
        <v>8.91</v>
      </c>
      <c r="C591" s="6">
        <f>TITRES_STAT!D594</f>
        <v>6.5491000000000001</v>
      </c>
      <c r="D591" s="6">
        <f>TITRES_STAT!E594</f>
        <v>6126</v>
      </c>
      <c r="E591" s="2">
        <f t="shared" si="36"/>
        <v>590112</v>
      </c>
      <c r="F591" s="6" t="str">
        <f t="shared" si="39"/>
        <v>BULLISH</v>
      </c>
      <c r="G591" s="6" t="str">
        <f t="shared" si="38"/>
        <v>STRONG</v>
      </c>
      <c r="H591" s="6" t="str">
        <f t="shared" si="37"/>
        <v>CONFIRMED BULLISH</v>
      </c>
    </row>
    <row r="592" spans="1:8" ht="13.5" x14ac:dyDescent="0.25">
      <c r="A592" s="3">
        <f>TITRES_STAT!B595</f>
        <v>43152</v>
      </c>
      <c r="B592" s="6">
        <f>TITRES_STAT!C595</f>
        <v>8.99</v>
      </c>
      <c r="C592" s="6">
        <f>TITRES_STAT!D595</f>
        <v>6.6078999999999999</v>
      </c>
      <c r="D592" s="6">
        <f>TITRES_STAT!E595</f>
        <v>14779</v>
      </c>
      <c r="E592" s="2">
        <f t="shared" si="36"/>
        <v>604891</v>
      </c>
      <c r="F592" s="6" t="str">
        <f t="shared" si="39"/>
        <v>BULLISH</v>
      </c>
      <c r="G592" s="6" t="str">
        <f t="shared" si="38"/>
        <v>STRONG</v>
      </c>
      <c r="H592" s="6" t="str">
        <f t="shared" si="37"/>
        <v>CONFIRMED BULLISH</v>
      </c>
    </row>
    <row r="593" spans="1:8" ht="13.5" x14ac:dyDescent="0.25">
      <c r="A593" s="3">
        <f>TITRES_STAT!B596</f>
        <v>43153</v>
      </c>
      <c r="B593" s="6">
        <f>TITRES_STAT!C596</f>
        <v>9.25</v>
      </c>
      <c r="C593" s="6">
        <f>TITRES_STAT!D596</f>
        <v>6.7990000000000004</v>
      </c>
      <c r="D593" s="6">
        <f>TITRES_STAT!E596</f>
        <v>15765</v>
      </c>
      <c r="E593" s="2">
        <f t="shared" si="36"/>
        <v>620656</v>
      </c>
      <c r="F593" s="6" t="str">
        <f t="shared" si="39"/>
        <v>BULLISH</v>
      </c>
      <c r="G593" s="6" t="str">
        <f t="shared" si="38"/>
        <v>STRONG</v>
      </c>
      <c r="H593" s="6" t="str">
        <f t="shared" si="37"/>
        <v>CONFIRMED BULLISH</v>
      </c>
    </row>
    <row r="594" spans="1:8" ht="13.5" x14ac:dyDescent="0.25">
      <c r="A594" s="3">
        <f>TITRES_STAT!B597</f>
        <v>43154</v>
      </c>
      <c r="B594" s="6">
        <f>TITRES_STAT!C597</f>
        <v>9.4</v>
      </c>
      <c r="C594" s="6">
        <f>TITRES_STAT!D597</f>
        <v>6.9093</v>
      </c>
      <c r="D594" s="6">
        <f>TITRES_STAT!E597</f>
        <v>16562</v>
      </c>
      <c r="E594" s="2">
        <f t="shared" si="36"/>
        <v>637218</v>
      </c>
      <c r="F594" s="6" t="str">
        <f t="shared" si="39"/>
        <v>BULLISH</v>
      </c>
      <c r="G594" s="6" t="str">
        <f t="shared" si="38"/>
        <v>STRONG</v>
      </c>
      <c r="H594" s="6" t="str">
        <f t="shared" si="37"/>
        <v>CONFIRMED BULLISH</v>
      </c>
    </row>
    <row r="595" spans="1:8" ht="13.5" x14ac:dyDescent="0.25">
      <c r="A595" s="3">
        <f>TITRES_STAT!B598</f>
        <v>43157</v>
      </c>
      <c r="B595" s="6">
        <f>TITRES_STAT!C598</f>
        <v>9.65</v>
      </c>
      <c r="C595" s="6">
        <f>TITRES_STAT!D598</f>
        <v>7.093</v>
      </c>
      <c r="D595" s="6">
        <f>TITRES_STAT!E598</f>
        <v>12658</v>
      </c>
      <c r="E595" s="2">
        <f t="shared" si="36"/>
        <v>649876</v>
      </c>
      <c r="F595" s="6" t="str">
        <f t="shared" si="39"/>
        <v>BULLISH</v>
      </c>
      <c r="G595" s="6" t="str">
        <f t="shared" si="38"/>
        <v>STRONG</v>
      </c>
      <c r="H595" s="6" t="str">
        <f t="shared" si="37"/>
        <v>CONFIRMED BULLISH</v>
      </c>
    </row>
    <row r="596" spans="1:8" ht="13.5" x14ac:dyDescent="0.25">
      <c r="A596" s="3">
        <f>TITRES_STAT!B599</f>
        <v>43158</v>
      </c>
      <c r="B596" s="6">
        <f>TITRES_STAT!C599</f>
        <v>9.65</v>
      </c>
      <c r="C596" s="6">
        <f>TITRES_STAT!D599</f>
        <v>7.093</v>
      </c>
      <c r="D596" s="6">
        <f>TITRES_STAT!E599</f>
        <v>4254</v>
      </c>
      <c r="E596" s="2">
        <f t="shared" si="36"/>
        <v>649876</v>
      </c>
      <c r="F596" s="6" t="str">
        <f t="shared" si="39"/>
        <v>BULLISH</v>
      </c>
      <c r="G596" s="6" t="str">
        <f t="shared" si="38"/>
        <v>STRONG</v>
      </c>
      <c r="H596" s="6" t="str">
        <f t="shared" si="37"/>
        <v>CONFIRMED BULLISH</v>
      </c>
    </row>
    <row r="597" spans="1:8" ht="13.5" x14ac:dyDescent="0.25">
      <c r="A597" s="3">
        <f>TITRES_STAT!B600</f>
        <v>43159</v>
      </c>
      <c r="B597" s="6">
        <f>TITRES_STAT!C600</f>
        <v>9.5500000000000007</v>
      </c>
      <c r="C597" s="6">
        <f>TITRES_STAT!D600</f>
        <v>7.0194999999999999</v>
      </c>
      <c r="D597" s="6">
        <f>TITRES_STAT!E600</f>
        <v>301</v>
      </c>
      <c r="E597" s="2">
        <f t="shared" si="36"/>
        <v>649575</v>
      </c>
      <c r="F597" s="6" t="str">
        <f t="shared" si="39"/>
        <v>BULLISH</v>
      </c>
      <c r="G597" s="6" t="str">
        <f t="shared" si="38"/>
        <v>STRONG</v>
      </c>
      <c r="H597" s="6" t="str">
        <f t="shared" si="37"/>
        <v>CONFIRMED BULLISH</v>
      </c>
    </row>
    <row r="598" spans="1:8" ht="13.5" x14ac:dyDescent="0.25">
      <c r="A598" s="3">
        <f>TITRES_STAT!B601</f>
        <v>43160</v>
      </c>
      <c r="B598" s="6">
        <f>TITRES_STAT!C601</f>
        <v>9.4499999999999993</v>
      </c>
      <c r="C598" s="6">
        <f>TITRES_STAT!D601</f>
        <v>6.9459999999999997</v>
      </c>
      <c r="D598" s="6">
        <f>TITRES_STAT!E601</f>
        <v>1644</v>
      </c>
      <c r="E598" s="2">
        <f t="shared" si="36"/>
        <v>647931</v>
      </c>
      <c r="F598" s="6" t="str">
        <f t="shared" si="39"/>
        <v>BULLISH</v>
      </c>
      <c r="G598" s="6" t="str">
        <f t="shared" si="38"/>
        <v>STRONG</v>
      </c>
      <c r="H598" s="6" t="str">
        <f t="shared" si="37"/>
        <v>CONFIRMED BULLISH</v>
      </c>
    </row>
    <row r="599" spans="1:8" ht="13.5" x14ac:dyDescent="0.25">
      <c r="A599" s="3">
        <f>TITRES_STAT!B602</f>
        <v>43161</v>
      </c>
      <c r="B599" s="6">
        <f>TITRES_STAT!C602</f>
        <v>9.4</v>
      </c>
      <c r="C599" s="6">
        <f>TITRES_STAT!D602</f>
        <v>6.9093</v>
      </c>
      <c r="D599" s="6">
        <f>TITRES_STAT!E602</f>
        <v>10909</v>
      </c>
      <c r="E599" s="2">
        <f t="shared" si="36"/>
        <v>637022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43164</v>
      </c>
      <c r="B600" s="6">
        <f>TITRES_STAT!C603</f>
        <v>9.68</v>
      </c>
      <c r="C600" s="6">
        <f>TITRES_STAT!D603</f>
        <v>7.1151</v>
      </c>
      <c r="D600" s="6">
        <f>TITRES_STAT!E603</f>
        <v>43556</v>
      </c>
      <c r="E600" s="2">
        <f t="shared" si="36"/>
        <v>680578</v>
      </c>
      <c r="F600" s="6" t="str">
        <f t="shared" si="39"/>
        <v>BULLISH</v>
      </c>
      <c r="G600" s="6" t="str">
        <f t="shared" si="38"/>
        <v>STRONG</v>
      </c>
      <c r="H600" s="6" t="str">
        <f t="shared" si="37"/>
        <v>CONFIRMED BULLISH</v>
      </c>
    </row>
    <row r="601" spans="1:8" ht="13.5" x14ac:dyDescent="0.25">
      <c r="A601" s="3">
        <f>TITRES_STAT!B604</f>
        <v>43165</v>
      </c>
      <c r="B601" s="6">
        <f>TITRES_STAT!C604</f>
        <v>10.050000000000001</v>
      </c>
      <c r="C601" s="6">
        <f>TITRES_STAT!D604</f>
        <v>7.3871000000000002</v>
      </c>
      <c r="D601" s="6">
        <f>TITRES_STAT!E604</f>
        <v>22648</v>
      </c>
      <c r="E601" s="2">
        <f t="shared" si="36"/>
        <v>703226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CONFIRMED BULLISH</v>
      </c>
    </row>
    <row r="602" spans="1:8" ht="13.5" x14ac:dyDescent="0.25">
      <c r="A602" s="3">
        <f>TITRES_STAT!B605</f>
        <v>43166</v>
      </c>
      <c r="B602" s="6">
        <f>TITRES_STAT!C605</f>
        <v>10.039999999999999</v>
      </c>
      <c r="C602" s="6">
        <f>TITRES_STAT!D605</f>
        <v>7.3796999999999997</v>
      </c>
      <c r="D602" s="6">
        <f>TITRES_STAT!E605</f>
        <v>27401</v>
      </c>
      <c r="E602" s="2">
        <f t="shared" si="36"/>
        <v>675825</v>
      </c>
      <c r="F602" s="6" t="str">
        <f t="shared" si="39"/>
        <v>BULLISH</v>
      </c>
      <c r="G602" s="6" t="str">
        <f t="shared" si="38"/>
        <v>STRONG</v>
      </c>
      <c r="H602" s="6" t="str">
        <f t="shared" si="37"/>
        <v>CONFIRMED BULLISH</v>
      </c>
    </row>
    <row r="603" spans="1:8" ht="13.5" x14ac:dyDescent="0.25">
      <c r="A603" s="3">
        <f>TITRES_STAT!B606</f>
        <v>43167</v>
      </c>
      <c r="B603" s="6">
        <f>TITRES_STAT!C606</f>
        <v>10</v>
      </c>
      <c r="C603" s="6">
        <f>TITRES_STAT!D606</f>
        <v>7.3502999999999998</v>
      </c>
      <c r="D603" s="6">
        <f>TITRES_STAT!E606</f>
        <v>2877</v>
      </c>
      <c r="E603" s="2">
        <f t="shared" si="36"/>
        <v>672948</v>
      </c>
      <c r="F603" s="6" t="str">
        <f t="shared" si="39"/>
        <v>BULLISH</v>
      </c>
      <c r="G603" s="6" t="str">
        <f t="shared" si="38"/>
        <v>STRONG</v>
      </c>
      <c r="H603" s="6" t="str">
        <f t="shared" si="37"/>
        <v>CONFIRMED BULLISH</v>
      </c>
    </row>
    <row r="604" spans="1:8" ht="13.5" x14ac:dyDescent="0.25">
      <c r="A604" s="3">
        <f>TITRES_STAT!B607</f>
        <v>43168</v>
      </c>
      <c r="B604" s="6">
        <f>TITRES_STAT!C607</f>
        <v>9.9</v>
      </c>
      <c r="C604" s="6">
        <f>TITRES_STAT!D607</f>
        <v>7.2767999999999997</v>
      </c>
      <c r="D604" s="6">
        <f>TITRES_STAT!E607</f>
        <v>4576</v>
      </c>
      <c r="E604" s="2">
        <f t="shared" si="36"/>
        <v>668372</v>
      </c>
      <c r="F604" s="6" t="str">
        <f t="shared" si="39"/>
        <v>BULLISH</v>
      </c>
      <c r="G604" s="6" t="str">
        <f t="shared" si="38"/>
        <v>STRONG</v>
      </c>
      <c r="H604" s="6" t="str">
        <f t="shared" si="37"/>
        <v>CONFIRMED BULLISH</v>
      </c>
    </row>
    <row r="605" spans="1:8" ht="13.5" x14ac:dyDescent="0.25">
      <c r="A605" s="3">
        <f>TITRES_STAT!B608</f>
        <v>43171</v>
      </c>
      <c r="B605" s="6">
        <f>TITRES_STAT!C608</f>
        <v>9.6999999999999993</v>
      </c>
      <c r="C605" s="6">
        <f>TITRES_STAT!D608</f>
        <v>7.1298000000000004</v>
      </c>
      <c r="D605" s="6">
        <f>TITRES_STAT!E608</f>
        <v>2374</v>
      </c>
      <c r="E605" s="2">
        <f t="shared" si="36"/>
        <v>665998</v>
      </c>
      <c r="F605" s="6" t="str">
        <f t="shared" si="39"/>
        <v>BEARISH</v>
      </c>
      <c r="G605" s="6" t="str">
        <f t="shared" si="38"/>
        <v>WEAK</v>
      </c>
      <c r="H605" s="6" t="str">
        <f t="shared" si="37"/>
        <v>BEARISH DIVERGENCE</v>
      </c>
    </row>
    <row r="606" spans="1:8" ht="13.5" x14ac:dyDescent="0.25">
      <c r="A606" s="3">
        <f>TITRES_STAT!B609</f>
        <v>43172</v>
      </c>
      <c r="B606" s="6">
        <f>TITRES_STAT!C609</f>
        <v>9.6999999999999993</v>
      </c>
      <c r="C606" s="6">
        <f>TITRES_STAT!D609</f>
        <v>7.1298000000000004</v>
      </c>
      <c r="D606" s="6">
        <f>TITRES_STAT!E609</f>
        <v>700</v>
      </c>
      <c r="E606" s="2">
        <f t="shared" si="36"/>
        <v>665998</v>
      </c>
      <c r="F606" s="6" t="str">
        <f t="shared" si="39"/>
        <v>BEARISH</v>
      </c>
      <c r="G606" s="6" t="str">
        <f t="shared" si="38"/>
        <v>WEAK</v>
      </c>
      <c r="H606" s="6" t="str">
        <f t="shared" si="37"/>
        <v>CONFIRMED BEARISH</v>
      </c>
    </row>
    <row r="607" spans="1:8" ht="13.5" x14ac:dyDescent="0.25">
      <c r="A607" s="3">
        <f>TITRES_STAT!B610</f>
        <v>43173</v>
      </c>
      <c r="B607" s="6">
        <f>TITRES_STAT!C610</f>
        <v>9.9700000000000006</v>
      </c>
      <c r="C607" s="6">
        <f>TITRES_STAT!D610</f>
        <v>7.3282999999999996</v>
      </c>
      <c r="D607" s="6">
        <f>TITRES_STAT!E610</f>
        <v>29001</v>
      </c>
      <c r="E607" s="2">
        <f t="shared" si="36"/>
        <v>694999</v>
      </c>
      <c r="F607" s="6" t="str">
        <f t="shared" si="39"/>
        <v>BULLISH</v>
      </c>
      <c r="G607" s="6" t="str">
        <f t="shared" si="38"/>
        <v>STRONG</v>
      </c>
      <c r="H607" s="6" t="str">
        <f t="shared" si="37"/>
        <v>BULLISH DIVERGENCE</v>
      </c>
    </row>
    <row r="608" spans="1:8" ht="13.5" x14ac:dyDescent="0.25">
      <c r="A608" s="3">
        <f>TITRES_STAT!B611</f>
        <v>43174</v>
      </c>
      <c r="B608" s="6">
        <f>TITRES_STAT!C611</f>
        <v>9.9</v>
      </c>
      <c r="C608" s="6">
        <f>TITRES_STAT!D611</f>
        <v>7.2767999999999997</v>
      </c>
      <c r="D608" s="6">
        <f>TITRES_STAT!E611</f>
        <v>51746</v>
      </c>
      <c r="E608" s="2">
        <f t="shared" si="36"/>
        <v>643253</v>
      </c>
      <c r="F608" s="6" t="str">
        <f t="shared" si="39"/>
        <v>BEARISH</v>
      </c>
      <c r="G608" s="6" t="str">
        <f t="shared" si="38"/>
        <v>WEAK</v>
      </c>
      <c r="H608" s="6" t="str">
        <f t="shared" si="37"/>
        <v>CONFIRMED BEARISH</v>
      </c>
    </row>
    <row r="609" spans="1:8" ht="13.5" x14ac:dyDescent="0.25">
      <c r="A609" s="3">
        <f>TITRES_STAT!B612</f>
        <v>43175</v>
      </c>
      <c r="B609" s="6">
        <f>TITRES_STAT!C612</f>
        <v>9.9</v>
      </c>
      <c r="C609" s="6">
        <f>TITRES_STAT!D612</f>
        <v>7.2767999999999997</v>
      </c>
      <c r="D609" s="6">
        <f>TITRES_STAT!E612</f>
        <v>85025</v>
      </c>
      <c r="E609" s="2">
        <f t="shared" si="36"/>
        <v>643253</v>
      </c>
      <c r="F609" s="6" t="str">
        <f t="shared" si="39"/>
        <v>BEARISH</v>
      </c>
      <c r="G609" s="6" t="str">
        <f t="shared" si="38"/>
        <v>WEAK</v>
      </c>
      <c r="H609" s="6" t="str">
        <f t="shared" si="37"/>
        <v>NEUTRAL</v>
      </c>
    </row>
    <row r="610" spans="1:8" ht="13.5" x14ac:dyDescent="0.25">
      <c r="A610" s="3">
        <f>TITRES_STAT!B613</f>
        <v>43178</v>
      </c>
      <c r="B610" s="6">
        <f>TITRES_STAT!C613</f>
        <v>9.9</v>
      </c>
      <c r="C610" s="6">
        <f>TITRES_STAT!D613</f>
        <v>7.2767999999999997</v>
      </c>
      <c r="D610" s="6">
        <f>TITRES_STAT!E613</f>
        <v>506</v>
      </c>
      <c r="E610" s="2">
        <f t="shared" si="36"/>
        <v>643253</v>
      </c>
      <c r="F610" s="6" t="str">
        <f t="shared" si="39"/>
        <v>BEARISH</v>
      </c>
      <c r="G610" s="6" t="str">
        <f t="shared" si="38"/>
        <v>WEAK</v>
      </c>
      <c r="H610" s="6" t="str">
        <f t="shared" si="37"/>
        <v>BEARISH DIVERGENCE</v>
      </c>
    </row>
    <row r="611" spans="1:8" ht="13.5" x14ac:dyDescent="0.25">
      <c r="A611" s="3">
        <f>TITRES_STAT!B614</f>
        <v>43180</v>
      </c>
      <c r="B611" s="6">
        <f>TITRES_STAT!C614</f>
        <v>9.89</v>
      </c>
      <c r="C611" s="6">
        <f>TITRES_STAT!D614</f>
        <v>7.2694999999999999</v>
      </c>
      <c r="D611" s="6">
        <f>TITRES_STAT!E614</f>
        <v>1216</v>
      </c>
      <c r="E611" s="2">
        <f t="shared" si="36"/>
        <v>642037</v>
      </c>
      <c r="F611" s="6" t="str">
        <f t="shared" si="39"/>
        <v>BEARISH</v>
      </c>
      <c r="G611" s="6" t="str">
        <f t="shared" si="38"/>
        <v>WEAK</v>
      </c>
      <c r="H611" s="6" t="str">
        <f t="shared" si="37"/>
        <v>BEARISH DIVERGENCE</v>
      </c>
    </row>
    <row r="612" spans="1:8" ht="13.5" x14ac:dyDescent="0.25">
      <c r="A612" s="3">
        <f>TITRES_STAT!B615</f>
        <v>43181</v>
      </c>
      <c r="B612" s="6">
        <f>TITRES_STAT!C615</f>
        <v>9.85</v>
      </c>
      <c r="C612" s="6">
        <f>TITRES_STAT!D615</f>
        <v>7.2401</v>
      </c>
      <c r="D612" s="6">
        <f>TITRES_STAT!E615</f>
        <v>3556</v>
      </c>
      <c r="E612" s="2">
        <f t="shared" si="36"/>
        <v>638481</v>
      </c>
      <c r="F612" s="6" t="str">
        <f t="shared" si="39"/>
        <v>BEARISH</v>
      </c>
      <c r="G612" s="6" t="str">
        <f t="shared" si="38"/>
        <v>WEAK</v>
      </c>
      <c r="H612" s="6" t="str">
        <f t="shared" si="37"/>
        <v>CONFIRMED BEARISH</v>
      </c>
    </row>
    <row r="613" spans="1:8" ht="13.5" x14ac:dyDescent="0.25">
      <c r="A613" s="3">
        <f>TITRES_STAT!B616</f>
        <v>43182</v>
      </c>
      <c r="B613" s="6">
        <f>TITRES_STAT!C616</f>
        <v>9.8000000000000007</v>
      </c>
      <c r="C613" s="6">
        <f>TITRES_STAT!D616</f>
        <v>7.2032999999999996</v>
      </c>
      <c r="D613" s="6">
        <f>TITRES_STAT!E616</f>
        <v>4146</v>
      </c>
      <c r="E613" s="2">
        <f t="shared" si="36"/>
        <v>634335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43185</v>
      </c>
      <c r="B614" s="6">
        <f>TITRES_STAT!C617</f>
        <v>9.8000000000000007</v>
      </c>
      <c r="C614" s="6">
        <f>TITRES_STAT!D617</f>
        <v>7.2032999999999996</v>
      </c>
      <c r="D614" s="6">
        <f>TITRES_STAT!E617</f>
        <v>2525</v>
      </c>
      <c r="E614" s="2">
        <f t="shared" si="36"/>
        <v>634335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CONFIRMED BEARISH</v>
      </c>
    </row>
    <row r="615" spans="1:8" ht="13.5" x14ac:dyDescent="0.25">
      <c r="A615" s="3">
        <f>TITRES_STAT!B618</f>
        <v>43186</v>
      </c>
      <c r="B615" s="6">
        <f>TITRES_STAT!C618</f>
        <v>9.9</v>
      </c>
      <c r="C615" s="6">
        <f>TITRES_STAT!D618</f>
        <v>7.2767999999999997</v>
      </c>
      <c r="D615" s="6">
        <f>TITRES_STAT!E618</f>
        <v>1805</v>
      </c>
      <c r="E615" s="2">
        <f t="shared" si="36"/>
        <v>636140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43187</v>
      </c>
      <c r="B616" s="6">
        <f>TITRES_STAT!C619</f>
        <v>9.8000000000000007</v>
      </c>
      <c r="C616" s="6">
        <f>TITRES_STAT!D619</f>
        <v>7.2032999999999996</v>
      </c>
      <c r="D616" s="6">
        <f>TITRES_STAT!E619</f>
        <v>113</v>
      </c>
      <c r="E616" s="2">
        <f t="shared" si="36"/>
        <v>636027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CONFIRMED BEARISH</v>
      </c>
    </row>
    <row r="617" spans="1:8" ht="13.5" x14ac:dyDescent="0.25">
      <c r="A617" s="3">
        <f>TITRES_STAT!B620</f>
        <v>43188</v>
      </c>
      <c r="B617" s="6">
        <f>TITRES_STAT!C620</f>
        <v>9.74</v>
      </c>
      <c r="C617" s="6">
        <f>TITRES_STAT!D620</f>
        <v>7.1592000000000002</v>
      </c>
      <c r="D617" s="6">
        <f>TITRES_STAT!E620</f>
        <v>3307</v>
      </c>
      <c r="E617" s="2">
        <f t="shared" si="36"/>
        <v>632720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43189</v>
      </c>
      <c r="B618" s="6">
        <f>TITRES_STAT!C621</f>
        <v>9.8000000000000007</v>
      </c>
      <c r="C618" s="6">
        <f>TITRES_STAT!D621</f>
        <v>7.2032999999999996</v>
      </c>
      <c r="D618" s="6">
        <f>TITRES_STAT!E621</f>
        <v>3235</v>
      </c>
      <c r="E618" s="2">
        <f t="shared" si="36"/>
        <v>635955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43192</v>
      </c>
      <c r="B619" s="6">
        <f>TITRES_STAT!C622</f>
        <v>9.8000000000000007</v>
      </c>
      <c r="C619" s="6">
        <f>TITRES_STAT!D622</f>
        <v>7.2032999999999996</v>
      </c>
      <c r="D619" s="6">
        <f>TITRES_STAT!E622</f>
        <v>151</v>
      </c>
      <c r="E619" s="2">
        <f t="shared" si="36"/>
        <v>635955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NEUTRAL</v>
      </c>
    </row>
    <row r="620" spans="1:8" ht="13.5" x14ac:dyDescent="0.25">
      <c r="A620" s="3">
        <f>TITRES_STAT!B623</f>
        <v>43193</v>
      </c>
      <c r="B620" s="6">
        <f>TITRES_STAT!C623</f>
        <v>9.6999999999999993</v>
      </c>
      <c r="C620" s="6">
        <f>TITRES_STAT!D623</f>
        <v>7.1298000000000004</v>
      </c>
      <c r="D620" s="6">
        <f>TITRES_STAT!E623</f>
        <v>5915</v>
      </c>
      <c r="E620" s="2">
        <f t="shared" si="36"/>
        <v>630040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43194</v>
      </c>
      <c r="B621" s="6">
        <f>TITRES_STAT!C624</f>
        <v>9.7799999999999994</v>
      </c>
      <c r="C621" s="6">
        <f>TITRES_STAT!D624</f>
        <v>7.1886000000000001</v>
      </c>
      <c r="D621" s="6">
        <f>TITRES_STAT!E624</f>
        <v>494</v>
      </c>
      <c r="E621" s="2">
        <f t="shared" si="36"/>
        <v>630534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43195</v>
      </c>
      <c r="B622" s="6">
        <f>TITRES_STAT!C625</f>
        <v>9.6</v>
      </c>
      <c r="C622" s="6">
        <f>TITRES_STAT!D625</f>
        <v>7.0563000000000002</v>
      </c>
      <c r="D622" s="6">
        <f>TITRES_STAT!E625</f>
        <v>11837</v>
      </c>
      <c r="E622" s="2">
        <f t="shared" si="36"/>
        <v>618697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43196</v>
      </c>
      <c r="B623" s="6">
        <f>TITRES_STAT!C626</f>
        <v>9.5500000000000007</v>
      </c>
      <c r="C623" s="6">
        <f>TITRES_STAT!D626</f>
        <v>7.0194999999999999</v>
      </c>
      <c r="D623" s="6">
        <f>TITRES_STAT!E626</f>
        <v>12355</v>
      </c>
      <c r="E623" s="2">
        <f t="shared" si="36"/>
        <v>606342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43200</v>
      </c>
      <c r="B624" s="6">
        <f>TITRES_STAT!C627</f>
        <v>9.5500000000000007</v>
      </c>
      <c r="C624" s="6">
        <f>TITRES_STAT!D627</f>
        <v>7.0194999999999999</v>
      </c>
      <c r="D624" s="6">
        <f>TITRES_STAT!E627</f>
        <v>73</v>
      </c>
      <c r="E624" s="2">
        <f t="shared" si="36"/>
        <v>606342</v>
      </c>
      <c r="F624" s="6" t="str">
        <f t="shared" si="39"/>
        <v>BEARISH</v>
      </c>
      <c r="G624" s="6" t="str">
        <f t="shared" si="38"/>
        <v>WEAK</v>
      </c>
      <c r="H624" s="6" t="str">
        <f t="shared" si="37"/>
        <v>CONFIRMED BEARISH</v>
      </c>
    </row>
    <row r="625" spans="1:8" ht="13.5" x14ac:dyDescent="0.25">
      <c r="A625" s="3">
        <f>TITRES_STAT!B628</f>
        <v>43201</v>
      </c>
      <c r="B625" s="6">
        <f>TITRES_STAT!C628</f>
        <v>9.5399999999999991</v>
      </c>
      <c r="C625" s="6">
        <f>TITRES_STAT!D628</f>
        <v>7.0122</v>
      </c>
      <c r="D625" s="6">
        <f>TITRES_STAT!E628</f>
        <v>1309</v>
      </c>
      <c r="E625" s="2">
        <f t="shared" si="36"/>
        <v>605033</v>
      </c>
      <c r="F625" s="6" t="str">
        <f t="shared" si="39"/>
        <v>BEARISH</v>
      </c>
      <c r="G625" s="6" t="str">
        <f t="shared" si="38"/>
        <v>WEAK</v>
      </c>
      <c r="H625" s="6" t="str">
        <f t="shared" si="37"/>
        <v>CONFIRMED BEARISH</v>
      </c>
    </row>
    <row r="626" spans="1:8" ht="13.5" x14ac:dyDescent="0.25">
      <c r="A626" s="3">
        <f>TITRES_STAT!B629</f>
        <v>43202</v>
      </c>
      <c r="B626" s="6">
        <f>TITRES_STAT!C629</f>
        <v>9.68</v>
      </c>
      <c r="C626" s="6">
        <f>TITRES_STAT!D629</f>
        <v>7.1151</v>
      </c>
      <c r="D626" s="6">
        <f>TITRES_STAT!E629</f>
        <v>5</v>
      </c>
      <c r="E626" s="2">
        <f t="shared" si="36"/>
        <v>605038</v>
      </c>
      <c r="F626" s="6" t="str">
        <f t="shared" si="39"/>
        <v>BEARISH</v>
      </c>
      <c r="G626" s="6" t="str">
        <f t="shared" si="38"/>
        <v>WEAK</v>
      </c>
      <c r="H626" s="6" t="str">
        <f t="shared" si="37"/>
        <v>CONFIRMED BEARISH</v>
      </c>
    </row>
    <row r="627" spans="1:8" ht="13.5" x14ac:dyDescent="0.25">
      <c r="A627" s="3">
        <f>TITRES_STAT!B630</f>
        <v>43203</v>
      </c>
      <c r="B627" s="6">
        <f>TITRES_STAT!C630</f>
        <v>9.6</v>
      </c>
      <c r="C627" s="6">
        <f>TITRES_STAT!D630</f>
        <v>7.0563000000000002</v>
      </c>
      <c r="D627" s="6">
        <f>TITRES_STAT!E630</f>
        <v>643</v>
      </c>
      <c r="E627" s="2">
        <f t="shared" si="36"/>
        <v>604395</v>
      </c>
      <c r="F627" s="6" t="str">
        <f t="shared" si="39"/>
        <v>BEARISH</v>
      </c>
      <c r="G627" s="6" t="str">
        <f t="shared" si="38"/>
        <v>WEAK</v>
      </c>
      <c r="H627" s="6" t="str">
        <f t="shared" si="37"/>
        <v>NEUTRAL</v>
      </c>
    </row>
    <row r="628" spans="1:8" ht="13.5" x14ac:dyDescent="0.25">
      <c r="A628" s="3">
        <f>TITRES_STAT!B631</f>
        <v>43206</v>
      </c>
      <c r="B628" s="6">
        <f>TITRES_STAT!C631</f>
        <v>9.61</v>
      </c>
      <c r="C628" s="6">
        <f>TITRES_STAT!D631</f>
        <v>7.0636000000000001</v>
      </c>
      <c r="D628" s="6">
        <f>TITRES_STAT!E631</f>
        <v>1050</v>
      </c>
      <c r="E628" s="2">
        <f t="shared" si="36"/>
        <v>605445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BEARISH DIVERGENCE</v>
      </c>
    </row>
    <row r="629" spans="1:8" ht="13.5" x14ac:dyDescent="0.25">
      <c r="A629" s="3">
        <f>TITRES_STAT!B632</f>
        <v>43207</v>
      </c>
      <c r="B629" s="6">
        <f>TITRES_STAT!C632</f>
        <v>9.6</v>
      </c>
      <c r="C629" s="6">
        <f>TITRES_STAT!D632</f>
        <v>7.0563000000000002</v>
      </c>
      <c r="D629" s="6">
        <f>TITRES_STAT!E632</f>
        <v>10526</v>
      </c>
      <c r="E629" s="2">
        <f t="shared" si="36"/>
        <v>594919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BEARISH DIVERGENCE</v>
      </c>
    </row>
    <row r="630" spans="1:8" ht="13.5" x14ac:dyDescent="0.25">
      <c r="A630" s="3">
        <f>TITRES_STAT!B633</f>
        <v>43208</v>
      </c>
      <c r="B630" s="6">
        <f>TITRES_STAT!C633</f>
        <v>9.41</v>
      </c>
      <c r="C630" s="6">
        <f>TITRES_STAT!D633</f>
        <v>6.9165999999999999</v>
      </c>
      <c r="D630" s="6">
        <f>TITRES_STAT!E633</f>
        <v>5751</v>
      </c>
      <c r="E630" s="2">
        <f t="shared" si="36"/>
        <v>589168</v>
      </c>
      <c r="F630" s="6" t="str">
        <f t="shared" si="39"/>
        <v>BEARISH</v>
      </c>
      <c r="G630" s="6" t="str">
        <f t="shared" si="38"/>
        <v>WEAK</v>
      </c>
      <c r="H630" s="6" t="str">
        <f t="shared" si="37"/>
        <v>CONFIRMED BEARISH</v>
      </c>
    </row>
    <row r="631" spans="1:8" ht="13.5" x14ac:dyDescent="0.25">
      <c r="A631" s="3">
        <f>TITRES_STAT!B634</f>
        <v>43209</v>
      </c>
      <c r="B631" s="6">
        <f>TITRES_STAT!C634</f>
        <v>9.25</v>
      </c>
      <c r="C631" s="6">
        <f>TITRES_STAT!D634</f>
        <v>6.7990000000000004</v>
      </c>
      <c r="D631" s="6">
        <f>TITRES_STAT!E634</f>
        <v>1466</v>
      </c>
      <c r="E631" s="2">
        <f t="shared" si="36"/>
        <v>587702</v>
      </c>
      <c r="F631" s="6" t="str">
        <f t="shared" si="39"/>
        <v>BEARISH</v>
      </c>
      <c r="G631" s="6" t="str">
        <f t="shared" si="38"/>
        <v>WEAK</v>
      </c>
      <c r="H631" s="6" t="str">
        <f t="shared" si="37"/>
        <v>CONFIRMED BEARISH</v>
      </c>
    </row>
    <row r="632" spans="1:8" ht="13.5" x14ac:dyDescent="0.25">
      <c r="A632" s="3">
        <f>TITRES_STAT!B635</f>
        <v>43210</v>
      </c>
      <c r="B632" s="6">
        <f>TITRES_STAT!C635</f>
        <v>9.1999999999999993</v>
      </c>
      <c r="C632" s="6">
        <f>TITRES_STAT!D635</f>
        <v>6.7622999999999998</v>
      </c>
      <c r="D632" s="6">
        <f>TITRES_STAT!E635</f>
        <v>1716</v>
      </c>
      <c r="E632" s="2">
        <f t="shared" si="36"/>
        <v>585986</v>
      </c>
      <c r="F632" s="6" t="str">
        <f t="shared" si="39"/>
        <v>BEARISH</v>
      </c>
      <c r="G632" s="6" t="str">
        <f t="shared" si="38"/>
        <v>WEAK</v>
      </c>
      <c r="H632" s="6" t="str">
        <f t="shared" si="37"/>
        <v>CONFIRMED BEARISH</v>
      </c>
    </row>
    <row r="633" spans="1:8" ht="13.5" x14ac:dyDescent="0.25">
      <c r="A633" s="3">
        <f>TITRES_STAT!B636</f>
        <v>43213</v>
      </c>
      <c r="B633" s="6">
        <f>TITRES_STAT!C636</f>
        <v>9.1999999999999993</v>
      </c>
      <c r="C633" s="6">
        <f>TITRES_STAT!D636</f>
        <v>6.7622999999999998</v>
      </c>
      <c r="D633" s="6">
        <f>TITRES_STAT!E636</f>
        <v>1740</v>
      </c>
      <c r="E633" s="2">
        <f t="shared" si="36"/>
        <v>585986</v>
      </c>
      <c r="F633" s="6" t="str">
        <f t="shared" si="39"/>
        <v>BEARISH</v>
      </c>
      <c r="G633" s="6" t="str">
        <f t="shared" si="38"/>
        <v>WEAK</v>
      </c>
      <c r="H633" s="6" t="str">
        <f t="shared" si="37"/>
        <v>CONFIRMED BEARISH</v>
      </c>
    </row>
    <row r="634" spans="1:8" ht="13.5" x14ac:dyDescent="0.25">
      <c r="A634" s="3">
        <f>TITRES_STAT!B637</f>
        <v>43214</v>
      </c>
      <c r="B634" s="6">
        <f>TITRES_STAT!C637</f>
        <v>9.4</v>
      </c>
      <c r="C634" s="6">
        <f>TITRES_STAT!D637</f>
        <v>6.9093</v>
      </c>
      <c r="D634" s="6">
        <f>TITRES_STAT!E637</f>
        <v>2453</v>
      </c>
      <c r="E634" s="2">
        <f t="shared" si="36"/>
        <v>588439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43215</v>
      </c>
      <c r="B635" s="6">
        <f>TITRES_STAT!C638</f>
        <v>9.68</v>
      </c>
      <c r="C635" s="6">
        <f>TITRES_STAT!D638</f>
        <v>7.1151</v>
      </c>
      <c r="D635" s="6">
        <f>TITRES_STAT!E638</f>
        <v>2564</v>
      </c>
      <c r="E635" s="2">
        <f t="shared" si="36"/>
        <v>591003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CONFIRMED BULLISH</v>
      </c>
    </row>
    <row r="636" spans="1:8" ht="13.5" x14ac:dyDescent="0.25">
      <c r="A636" s="3">
        <f>TITRES_STAT!B639</f>
        <v>43216</v>
      </c>
      <c r="B636" s="6">
        <f>TITRES_STAT!C639</f>
        <v>9.6</v>
      </c>
      <c r="C636" s="6">
        <f>TITRES_STAT!D639</f>
        <v>7.0563000000000002</v>
      </c>
      <c r="D636" s="6">
        <f>TITRES_STAT!E639</f>
        <v>4926</v>
      </c>
      <c r="E636" s="2">
        <f t="shared" si="36"/>
        <v>586077</v>
      </c>
      <c r="F636" s="6" t="str">
        <f t="shared" si="39"/>
        <v>BEARISH</v>
      </c>
      <c r="G636" s="6" t="str">
        <f t="shared" si="38"/>
        <v>NEUTRAL</v>
      </c>
      <c r="H636" s="6" t="str">
        <f t="shared" si="37"/>
        <v>BEARISH DIVERGENCE</v>
      </c>
    </row>
    <row r="637" spans="1:8" ht="13.5" x14ac:dyDescent="0.25">
      <c r="A637" s="3">
        <f>TITRES_STAT!B640</f>
        <v>43217</v>
      </c>
      <c r="B637" s="6">
        <f>TITRES_STAT!C640</f>
        <v>9.6</v>
      </c>
      <c r="C637" s="6">
        <f>TITRES_STAT!D640</f>
        <v>7.0563000000000002</v>
      </c>
      <c r="D637" s="6">
        <f>TITRES_STAT!E640</f>
        <v>35</v>
      </c>
      <c r="E637" s="2">
        <f t="shared" si="36"/>
        <v>586077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43220</v>
      </c>
      <c r="B638" s="6">
        <f>TITRES_STAT!C641</f>
        <v>9.32</v>
      </c>
      <c r="C638" s="6">
        <f>TITRES_STAT!D641</f>
        <v>6.8505000000000003</v>
      </c>
      <c r="D638" s="6">
        <f>TITRES_STAT!E641</f>
        <v>242</v>
      </c>
      <c r="E638" s="2">
        <f t="shared" si="36"/>
        <v>585835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BEARISH DIVERGENCE</v>
      </c>
    </row>
    <row r="639" spans="1:8" ht="13.5" x14ac:dyDescent="0.25">
      <c r="A639" s="3">
        <f>TITRES_STAT!B642</f>
        <v>43222</v>
      </c>
      <c r="B639" s="6">
        <f>TITRES_STAT!C642</f>
        <v>9.27</v>
      </c>
      <c r="C639" s="6">
        <f>TITRES_STAT!D642</f>
        <v>6.8136999999999999</v>
      </c>
      <c r="D639" s="6">
        <f>TITRES_STAT!E642</f>
        <v>1320</v>
      </c>
      <c r="E639" s="2">
        <f t="shared" si="36"/>
        <v>584515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43223</v>
      </c>
      <c r="B640" s="6">
        <f>TITRES_STAT!C643</f>
        <v>9.2200000000000006</v>
      </c>
      <c r="C640" s="6">
        <f>TITRES_STAT!D643</f>
        <v>6.7770000000000001</v>
      </c>
      <c r="D640" s="6">
        <f>TITRES_STAT!E643</f>
        <v>2560</v>
      </c>
      <c r="E640" s="2">
        <f t="shared" si="36"/>
        <v>581955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43224</v>
      </c>
      <c r="B641" s="6">
        <f>TITRES_STAT!C644</f>
        <v>8.99</v>
      </c>
      <c r="C641" s="6">
        <f>TITRES_STAT!D644</f>
        <v>6.6078999999999999</v>
      </c>
      <c r="D641" s="6">
        <f>TITRES_STAT!E644</f>
        <v>3462</v>
      </c>
      <c r="E641" s="2">
        <f t="shared" si="36"/>
        <v>578493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43227</v>
      </c>
      <c r="B642" s="6">
        <f>TITRES_STAT!C645</f>
        <v>8.99</v>
      </c>
      <c r="C642" s="6">
        <f>TITRES_STAT!D645</f>
        <v>6.6078999999999999</v>
      </c>
      <c r="D642" s="6">
        <f>TITRES_STAT!E645</f>
        <v>1155</v>
      </c>
      <c r="E642" s="2">
        <f t="shared" si="36"/>
        <v>578493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43228</v>
      </c>
      <c r="B643" s="6">
        <f>TITRES_STAT!C646</f>
        <v>9.1999999999999993</v>
      </c>
      <c r="C643" s="6">
        <f>TITRES_STAT!D646</f>
        <v>6.7622999999999998</v>
      </c>
      <c r="D643" s="6">
        <f>TITRES_STAT!E646</f>
        <v>3503</v>
      </c>
      <c r="E643" s="2">
        <f t="shared" si="36"/>
        <v>581996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43229</v>
      </c>
      <c r="B644" s="6">
        <f>TITRES_STAT!C647</f>
        <v>9.4</v>
      </c>
      <c r="C644" s="6">
        <f>TITRES_STAT!D647</f>
        <v>6.9093</v>
      </c>
      <c r="D644" s="6">
        <f>TITRES_STAT!E647</f>
        <v>200</v>
      </c>
      <c r="E644" s="2">
        <f t="shared" ref="E644:E707" si="40">IF(B644&gt;B643, E643+D644, IF(B644&lt;B643, E643-D644, E643))</f>
        <v>582196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BEARISH DIVERGENCE</v>
      </c>
    </row>
    <row r="645" spans="1:8" ht="13.5" x14ac:dyDescent="0.25">
      <c r="A645" s="3">
        <f>TITRES_STAT!B648</f>
        <v>43230</v>
      </c>
      <c r="B645" s="6">
        <f>TITRES_STAT!C648</f>
        <v>9.17</v>
      </c>
      <c r="C645" s="6">
        <f>TITRES_STAT!D648</f>
        <v>6.7401999999999997</v>
      </c>
      <c r="D645" s="6">
        <f>TITRES_STAT!E648</f>
        <v>449</v>
      </c>
      <c r="E645" s="2">
        <f t="shared" si="40"/>
        <v>581747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43231</v>
      </c>
      <c r="B646" s="6">
        <f>TITRES_STAT!C649</f>
        <v>9.17</v>
      </c>
      <c r="C646" s="6">
        <f>TITRES_STAT!D649</f>
        <v>6.7401999999999997</v>
      </c>
      <c r="D646" s="6">
        <f>TITRES_STAT!E649</f>
        <v>5558</v>
      </c>
      <c r="E646" s="2">
        <f t="shared" si="40"/>
        <v>581747</v>
      </c>
      <c r="F646" s="6" t="str">
        <f t="shared" si="39"/>
        <v>BULLISH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43234</v>
      </c>
      <c r="B647" s="6">
        <f>TITRES_STAT!C650</f>
        <v>9.15</v>
      </c>
      <c r="C647" s="6">
        <f>TITRES_STAT!D650</f>
        <v>6.7255000000000003</v>
      </c>
      <c r="D647" s="6">
        <f>TITRES_STAT!E650</f>
        <v>841</v>
      </c>
      <c r="E647" s="2">
        <f t="shared" si="40"/>
        <v>580906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BULLISH</v>
      </c>
    </row>
    <row r="648" spans="1:8" ht="13.5" x14ac:dyDescent="0.25">
      <c r="A648" s="3">
        <f>TITRES_STAT!B651</f>
        <v>43235</v>
      </c>
      <c r="B648" s="6">
        <f>TITRES_STAT!C651</f>
        <v>9.39</v>
      </c>
      <c r="C648" s="6">
        <f>TITRES_STAT!D651</f>
        <v>6.9019000000000004</v>
      </c>
      <c r="D648" s="6">
        <f>TITRES_STAT!E651</f>
        <v>2636</v>
      </c>
      <c r="E648" s="2">
        <f t="shared" si="40"/>
        <v>583542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43236</v>
      </c>
      <c r="B649" s="6">
        <f>TITRES_STAT!C652</f>
        <v>9.3800000000000008</v>
      </c>
      <c r="C649" s="6">
        <f>TITRES_STAT!D652</f>
        <v>6.8945999999999996</v>
      </c>
      <c r="D649" s="6">
        <f>TITRES_STAT!E652</f>
        <v>2654</v>
      </c>
      <c r="E649" s="2">
        <f t="shared" si="40"/>
        <v>580888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CONFIRMED BEARISH</v>
      </c>
    </row>
    <row r="650" spans="1:8" ht="13.5" x14ac:dyDescent="0.25">
      <c r="A650" s="3">
        <f>TITRES_STAT!B653</f>
        <v>43237</v>
      </c>
      <c r="B650" s="6">
        <f>TITRES_STAT!C653</f>
        <v>9.39</v>
      </c>
      <c r="C650" s="6">
        <f>TITRES_STAT!D653</f>
        <v>6.9019000000000004</v>
      </c>
      <c r="D650" s="6">
        <f>TITRES_STAT!E653</f>
        <v>2487</v>
      </c>
      <c r="E650" s="2">
        <f t="shared" si="40"/>
        <v>583375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43238</v>
      </c>
      <c r="B651" s="6">
        <f>TITRES_STAT!C654</f>
        <v>9.3000000000000007</v>
      </c>
      <c r="C651" s="6">
        <f>TITRES_STAT!D654</f>
        <v>6.8357999999999999</v>
      </c>
      <c r="D651" s="6">
        <f>TITRES_STAT!E654</f>
        <v>1808</v>
      </c>
      <c r="E651" s="2">
        <f t="shared" si="40"/>
        <v>581567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BEARISH DIVERGENCE</v>
      </c>
    </row>
    <row r="652" spans="1:8" ht="13.5" x14ac:dyDescent="0.25">
      <c r="A652" s="3">
        <f>TITRES_STAT!B655</f>
        <v>43241</v>
      </c>
      <c r="B652" s="6">
        <f>TITRES_STAT!C655</f>
        <v>9.3000000000000007</v>
      </c>
      <c r="C652" s="6">
        <f>TITRES_STAT!D655</f>
        <v>6.8357999999999999</v>
      </c>
      <c r="D652" s="6">
        <f>TITRES_STAT!E655</f>
        <v>7302</v>
      </c>
      <c r="E652" s="2">
        <f t="shared" si="40"/>
        <v>581567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43242</v>
      </c>
      <c r="B653" s="6">
        <f>TITRES_STAT!C656</f>
        <v>9.3000000000000007</v>
      </c>
      <c r="C653" s="6">
        <f>TITRES_STAT!D656</f>
        <v>6.8357999999999999</v>
      </c>
      <c r="D653" s="6">
        <f>TITRES_STAT!E656</f>
        <v>3098</v>
      </c>
      <c r="E653" s="2">
        <f t="shared" si="40"/>
        <v>581567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43243</v>
      </c>
      <c r="B654" s="6">
        <f>TITRES_STAT!C657</f>
        <v>9.2899999999999991</v>
      </c>
      <c r="C654" s="6">
        <f>TITRES_STAT!D657</f>
        <v>6.8284000000000002</v>
      </c>
      <c r="D654" s="6">
        <f>TITRES_STAT!E657</f>
        <v>1960</v>
      </c>
      <c r="E654" s="2">
        <f t="shared" si="40"/>
        <v>579607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43244</v>
      </c>
      <c r="B655" s="6">
        <f>TITRES_STAT!C658</f>
        <v>9.2899999999999991</v>
      </c>
      <c r="C655" s="6">
        <f>TITRES_STAT!D658</f>
        <v>6.8284000000000002</v>
      </c>
      <c r="D655" s="6">
        <f>TITRES_STAT!E658</f>
        <v>806</v>
      </c>
      <c r="E655" s="2">
        <f t="shared" si="40"/>
        <v>579607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43245</v>
      </c>
      <c r="B656" s="6">
        <f>TITRES_STAT!C659</f>
        <v>9.2899999999999991</v>
      </c>
      <c r="C656" s="6">
        <f>TITRES_STAT!D659</f>
        <v>6.8284000000000002</v>
      </c>
      <c r="D656" s="6">
        <f>TITRES_STAT!E659</f>
        <v>0</v>
      </c>
      <c r="E656" s="2">
        <f t="shared" si="40"/>
        <v>579607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CONFIRMED BEARISH</v>
      </c>
    </row>
    <row r="657" spans="1:8" ht="13.5" x14ac:dyDescent="0.25">
      <c r="A657" s="3">
        <f>TITRES_STAT!B660</f>
        <v>43248</v>
      </c>
      <c r="B657" s="6">
        <f>TITRES_STAT!C660</f>
        <v>9.2899999999999991</v>
      </c>
      <c r="C657" s="6">
        <f>TITRES_STAT!D660</f>
        <v>6.8284000000000002</v>
      </c>
      <c r="D657" s="6">
        <f>TITRES_STAT!E660</f>
        <v>16720</v>
      </c>
      <c r="E657" s="2">
        <f t="shared" si="40"/>
        <v>579607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43249</v>
      </c>
      <c r="B658" s="6">
        <f>TITRES_STAT!C661</f>
        <v>9.2100000000000009</v>
      </c>
      <c r="C658" s="6">
        <f>TITRES_STAT!D661</f>
        <v>6.7695999999999996</v>
      </c>
      <c r="D658" s="6">
        <f>TITRES_STAT!E661</f>
        <v>1301</v>
      </c>
      <c r="E658" s="2">
        <f t="shared" si="40"/>
        <v>578306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43250</v>
      </c>
      <c r="B659" s="6">
        <f>TITRES_STAT!C662</f>
        <v>9.3000000000000007</v>
      </c>
      <c r="C659" s="6">
        <f>TITRES_STAT!D662</f>
        <v>6.8357999999999999</v>
      </c>
      <c r="D659" s="6">
        <f>TITRES_STAT!E662</f>
        <v>554</v>
      </c>
      <c r="E659" s="2">
        <f t="shared" si="40"/>
        <v>578860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BEARISH DIVERGENCE</v>
      </c>
    </row>
    <row r="660" spans="1:8" ht="13.5" x14ac:dyDescent="0.25">
      <c r="A660" s="3">
        <f>TITRES_STAT!B663</f>
        <v>43251</v>
      </c>
      <c r="B660" s="6">
        <f>TITRES_STAT!C663</f>
        <v>9.24</v>
      </c>
      <c r="C660" s="6">
        <f>TITRES_STAT!D663</f>
        <v>6.7916999999999996</v>
      </c>
      <c r="D660" s="6">
        <f>TITRES_STAT!E663</f>
        <v>368</v>
      </c>
      <c r="E660" s="2">
        <f t="shared" si="40"/>
        <v>578492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43252</v>
      </c>
      <c r="B661" s="6">
        <f>TITRES_STAT!C664</f>
        <v>9</v>
      </c>
      <c r="C661" s="6">
        <f>TITRES_STAT!D664</f>
        <v>6.6153000000000004</v>
      </c>
      <c r="D661" s="6">
        <f>TITRES_STAT!E664</f>
        <v>2849</v>
      </c>
      <c r="E661" s="2">
        <f t="shared" si="40"/>
        <v>575643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43255</v>
      </c>
      <c r="B662" s="6">
        <f>TITRES_STAT!C665</f>
        <v>9</v>
      </c>
      <c r="C662" s="6">
        <f>TITRES_STAT!D665</f>
        <v>6.6153000000000004</v>
      </c>
      <c r="D662" s="6">
        <f>TITRES_STAT!E665</f>
        <v>73</v>
      </c>
      <c r="E662" s="2">
        <f t="shared" si="40"/>
        <v>575643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43256</v>
      </c>
      <c r="B663" s="6">
        <f>TITRES_STAT!C666</f>
        <v>9.1999999999999993</v>
      </c>
      <c r="C663" s="6">
        <f>TITRES_STAT!D666</f>
        <v>6.7622999999999998</v>
      </c>
      <c r="D663" s="6">
        <f>TITRES_STAT!E666</f>
        <v>10851</v>
      </c>
      <c r="E663" s="2">
        <f t="shared" si="40"/>
        <v>586494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BULLISH DIVERGENCE</v>
      </c>
    </row>
    <row r="664" spans="1:8" ht="13.5" x14ac:dyDescent="0.25">
      <c r="A664" s="3">
        <f>TITRES_STAT!B667</f>
        <v>43257</v>
      </c>
      <c r="B664" s="6">
        <f>TITRES_STAT!C667</f>
        <v>9.1</v>
      </c>
      <c r="C664" s="6">
        <f>TITRES_STAT!D667</f>
        <v>6.6887999999999996</v>
      </c>
      <c r="D664" s="6">
        <f>TITRES_STAT!E667</f>
        <v>2989</v>
      </c>
      <c r="E664" s="2">
        <f t="shared" si="40"/>
        <v>583505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BULLISH DIVERGENCE</v>
      </c>
    </row>
    <row r="665" spans="1:8" ht="13.5" x14ac:dyDescent="0.25">
      <c r="A665" s="3">
        <f>TITRES_STAT!B668</f>
        <v>43258</v>
      </c>
      <c r="B665" s="6">
        <f>TITRES_STAT!C668</f>
        <v>9.1999999999999993</v>
      </c>
      <c r="C665" s="6">
        <f>TITRES_STAT!D668</f>
        <v>6.7622999999999998</v>
      </c>
      <c r="D665" s="6">
        <f>TITRES_STAT!E668</f>
        <v>1174</v>
      </c>
      <c r="E665" s="2">
        <f t="shared" si="40"/>
        <v>584679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BULLISH DIVERGENCE</v>
      </c>
    </row>
    <row r="666" spans="1:8" ht="13.5" x14ac:dyDescent="0.25">
      <c r="A666" s="3">
        <f>TITRES_STAT!B669</f>
        <v>43259</v>
      </c>
      <c r="B666" s="6">
        <f>TITRES_STAT!C669</f>
        <v>9.2799999999999994</v>
      </c>
      <c r="C666" s="6">
        <f>TITRES_STAT!D669</f>
        <v>6.8211000000000004</v>
      </c>
      <c r="D666" s="6">
        <f>TITRES_STAT!E669</f>
        <v>4341</v>
      </c>
      <c r="E666" s="2">
        <f t="shared" si="40"/>
        <v>589020</v>
      </c>
      <c r="F666" s="6" t="str">
        <f t="shared" si="43"/>
        <v>BULLISH</v>
      </c>
      <c r="G666" s="6" t="str">
        <f t="shared" si="42"/>
        <v>STRONG</v>
      </c>
      <c r="H666" s="6" t="str">
        <f t="shared" si="41"/>
        <v>CONFIRMED BULLISH</v>
      </c>
    </row>
    <row r="667" spans="1:8" ht="13.5" x14ac:dyDescent="0.25">
      <c r="A667" s="3">
        <f>TITRES_STAT!B670</f>
        <v>43262</v>
      </c>
      <c r="B667" s="6">
        <f>TITRES_STAT!C670</f>
        <v>9.1999999999999993</v>
      </c>
      <c r="C667" s="6">
        <f>TITRES_STAT!D670</f>
        <v>6.7622999999999998</v>
      </c>
      <c r="D667" s="6">
        <f>TITRES_STAT!E670</f>
        <v>9496</v>
      </c>
      <c r="E667" s="2">
        <f t="shared" si="40"/>
        <v>579524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43263</v>
      </c>
      <c r="B668" s="6">
        <f>TITRES_STAT!C671</f>
        <v>9.18</v>
      </c>
      <c r="C668" s="6">
        <f>TITRES_STAT!D671</f>
        <v>6.7476000000000003</v>
      </c>
      <c r="D668" s="6">
        <f>TITRES_STAT!E671</f>
        <v>610</v>
      </c>
      <c r="E668" s="2">
        <f t="shared" si="40"/>
        <v>578914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43264</v>
      </c>
      <c r="B669" s="6">
        <f>TITRES_STAT!C672</f>
        <v>9.3000000000000007</v>
      </c>
      <c r="C669" s="6">
        <f>TITRES_STAT!D672</f>
        <v>6.8357999999999999</v>
      </c>
      <c r="D669" s="6">
        <f>TITRES_STAT!E672</f>
        <v>6405</v>
      </c>
      <c r="E669" s="2">
        <f t="shared" si="40"/>
        <v>585319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43265</v>
      </c>
      <c r="B670" s="6">
        <f>TITRES_STAT!C673</f>
        <v>9.3800000000000008</v>
      </c>
      <c r="C670" s="6">
        <f>TITRES_STAT!D673</f>
        <v>6.8945999999999996</v>
      </c>
      <c r="D670" s="6">
        <f>TITRES_STAT!E673</f>
        <v>7747</v>
      </c>
      <c r="E670" s="2">
        <f t="shared" si="40"/>
        <v>593066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43269</v>
      </c>
      <c r="B671" s="6">
        <f>TITRES_STAT!C674</f>
        <v>9.3800000000000008</v>
      </c>
      <c r="C671" s="6">
        <f>TITRES_STAT!D674</f>
        <v>6.8945999999999996</v>
      </c>
      <c r="D671" s="6">
        <f>TITRES_STAT!E674</f>
        <v>118</v>
      </c>
      <c r="E671" s="2">
        <f t="shared" si="40"/>
        <v>593066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43270</v>
      </c>
      <c r="B672" s="6">
        <f>TITRES_STAT!C675</f>
        <v>9.3800000000000008</v>
      </c>
      <c r="C672" s="6">
        <f>TITRES_STAT!D675</f>
        <v>6.8945999999999996</v>
      </c>
      <c r="D672" s="6">
        <f>TITRES_STAT!E675</f>
        <v>717</v>
      </c>
      <c r="E672" s="2">
        <f t="shared" si="40"/>
        <v>593066</v>
      </c>
      <c r="F672" s="6" t="str">
        <f t="shared" si="43"/>
        <v>BULLISH</v>
      </c>
      <c r="G672" s="6" t="str">
        <f t="shared" si="42"/>
        <v>STRONG</v>
      </c>
      <c r="H672" s="6" t="str">
        <f t="shared" si="41"/>
        <v>CONFIRMED BULLISH</v>
      </c>
    </row>
    <row r="673" spans="1:8" ht="13.5" x14ac:dyDescent="0.25">
      <c r="A673" s="3">
        <f>TITRES_STAT!B676</f>
        <v>43271</v>
      </c>
      <c r="B673" s="6">
        <f>TITRES_STAT!C676</f>
        <v>9.35</v>
      </c>
      <c r="C673" s="6">
        <f>TITRES_STAT!D676</f>
        <v>6.8724999999999996</v>
      </c>
      <c r="D673" s="6">
        <f>TITRES_STAT!E676</f>
        <v>13366</v>
      </c>
      <c r="E673" s="2">
        <f t="shared" si="40"/>
        <v>579700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43272</v>
      </c>
      <c r="B674" s="6">
        <f>TITRES_STAT!C677</f>
        <v>9.32</v>
      </c>
      <c r="C674" s="6">
        <f>TITRES_STAT!D677</f>
        <v>6.8505000000000003</v>
      </c>
      <c r="D674" s="6">
        <f>TITRES_STAT!E677</f>
        <v>2161</v>
      </c>
      <c r="E674" s="2">
        <f t="shared" si="40"/>
        <v>577539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BEARISH DIVERGENCE</v>
      </c>
    </row>
    <row r="675" spans="1:8" ht="13.5" x14ac:dyDescent="0.25">
      <c r="A675" s="3">
        <f>TITRES_STAT!B678</f>
        <v>43273</v>
      </c>
      <c r="B675" s="6">
        <f>TITRES_STAT!C678</f>
        <v>9.09</v>
      </c>
      <c r="C675" s="6">
        <f>TITRES_STAT!D678</f>
        <v>6.6814</v>
      </c>
      <c r="D675" s="6">
        <f>TITRES_STAT!E678</f>
        <v>2564</v>
      </c>
      <c r="E675" s="2">
        <f t="shared" si="40"/>
        <v>574975</v>
      </c>
      <c r="F675" s="6" t="str">
        <f t="shared" si="43"/>
        <v>BEARISH</v>
      </c>
      <c r="G675" s="6" t="str">
        <f t="shared" si="42"/>
        <v>WEAK</v>
      </c>
      <c r="H675" s="6" t="str">
        <f t="shared" si="41"/>
        <v>CONFIRMED BEARISH</v>
      </c>
    </row>
    <row r="676" spans="1:8" ht="13.5" x14ac:dyDescent="0.25">
      <c r="A676" s="3">
        <f>TITRES_STAT!B679</f>
        <v>43276</v>
      </c>
      <c r="B676" s="6">
        <f>TITRES_STAT!C679</f>
        <v>8.82</v>
      </c>
      <c r="C676" s="6">
        <f>TITRES_STAT!D679</f>
        <v>6.4829999999999997</v>
      </c>
      <c r="D676" s="6">
        <f>TITRES_STAT!E679</f>
        <v>13587</v>
      </c>
      <c r="E676" s="2">
        <f t="shared" si="40"/>
        <v>561388</v>
      </c>
      <c r="F676" s="6" t="str">
        <f t="shared" si="43"/>
        <v>BEARISH</v>
      </c>
      <c r="G676" s="6" t="str">
        <f t="shared" si="42"/>
        <v>WEAK</v>
      </c>
      <c r="H676" s="6" t="str">
        <f t="shared" si="41"/>
        <v>CONFIRMED BEARISH</v>
      </c>
    </row>
    <row r="677" spans="1:8" ht="13.5" x14ac:dyDescent="0.25">
      <c r="A677" s="3">
        <f>TITRES_STAT!B680</f>
        <v>43277</v>
      </c>
      <c r="B677" s="6">
        <f>TITRES_STAT!C680</f>
        <v>8.9600000000000009</v>
      </c>
      <c r="C677" s="6">
        <f>TITRES_STAT!D680</f>
        <v>6.5858999999999996</v>
      </c>
      <c r="D677" s="6">
        <f>TITRES_STAT!E680</f>
        <v>3861</v>
      </c>
      <c r="E677" s="2">
        <f t="shared" si="40"/>
        <v>565249</v>
      </c>
      <c r="F677" s="6" t="str">
        <f t="shared" si="43"/>
        <v>BEARISH</v>
      </c>
      <c r="G677" s="6" t="str">
        <f t="shared" si="42"/>
        <v>WEAK</v>
      </c>
      <c r="H677" s="6" t="str">
        <f t="shared" si="41"/>
        <v>CONFIRMED BEARISH</v>
      </c>
    </row>
    <row r="678" spans="1:8" ht="13.5" x14ac:dyDescent="0.25">
      <c r="A678" s="3">
        <f>TITRES_STAT!B681</f>
        <v>43278</v>
      </c>
      <c r="B678" s="6">
        <f>TITRES_STAT!C681</f>
        <v>8.9600000000000009</v>
      </c>
      <c r="C678" s="6">
        <f>TITRES_STAT!D681</f>
        <v>6.5858999999999996</v>
      </c>
      <c r="D678" s="6">
        <f>TITRES_STAT!E681</f>
        <v>0</v>
      </c>
      <c r="E678" s="2">
        <f t="shared" si="40"/>
        <v>565249</v>
      </c>
      <c r="F678" s="6" t="str">
        <f t="shared" si="43"/>
        <v>BEARISH</v>
      </c>
      <c r="G678" s="6" t="str">
        <f t="shared" si="42"/>
        <v>WEAK</v>
      </c>
      <c r="H678" s="6" t="str">
        <f t="shared" si="41"/>
        <v>CONFIRMED BEARISH</v>
      </c>
    </row>
    <row r="679" spans="1:8" ht="13.5" x14ac:dyDescent="0.25">
      <c r="A679" s="3">
        <f>TITRES_STAT!B682</f>
        <v>43279</v>
      </c>
      <c r="B679" s="6">
        <f>TITRES_STAT!C682</f>
        <v>8.9</v>
      </c>
      <c r="C679" s="6">
        <f>TITRES_STAT!D682</f>
        <v>6.5418000000000003</v>
      </c>
      <c r="D679" s="6">
        <f>TITRES_STAT!E682</f>
        <v>3521</v>
      </c>
      <c r="E679" s="2">
        <f t="shared" si="40"/>
        <v>561728</v>
      </c>
      <c r="F679" s="6" t="str">
        <f t="shared" si="43"/>
        <v>BEARISH</v>
      </c>
      <c r="G679" s="6" t="str">
        <f t="shared" si="42"/>
        <v>WEAK</v>
      </c>
      <c r="H679" s="6" t="str">
        <f t="shared" si="41"/>
        <v>CONFIRMED BEARISH</v>
      </c>
    </row>
    <row r="680" spans="1:8" ht="13.5" x14ac:dyDescent="0.25">
      <c r="A680" s="3">
        <f>TITRES_STAT!B683</f>
        <v>43280</v>
      </c>
      <c r="B680" s="6">
        <f>TITRES_STAT!C683</f>
        <v>8.7899999999999991</v>
      </c>
      <c r="C680" s="6">
        <f>TITRES_STAT!D683</f>
        <v>6.4608999999999996</v>
      </c>
      <c r="D680" s="6">
        <f>TITRES_STAT!E683</f>
        <v>2347</v>
      </c>
      <c r="E680" s="2">
        <f t="shared" si="40"/>
        <v>559381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43283</v>
      </c>
      <c r="B681" s="6">
        <f>TITRES_STAT!C684</f>
        <v>8.7899999999999991</v>
      </c>
      <c r="C681" s="6">
        <f>TITRES_STAT!D684</f>
        <v>6.4608999999999996</v>
      </c>
      <c r="D681" s="6">
        <f>TITRES_STAT!E684</f>
        <v>3095</v>
      </c>
      <c r="E681" s="2">
        <f t="shared" si="40"/>
        <v>559381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43284</v>
      </c>
      <c r="B682" s="6">
        <f>TITRES_STAT!C685</f>
        <v>9</v>
      </c>
      <c r="C682" s="6">
        <f>TITRES_STAT!D685</f>
        <v>6.6153000000000004</v>
      </c>
      <c r="D682" s="6">
        <f>TITRES_STAT!E685</f>
        <v>2</v>
      </c>
      <c r="E682" s="2">
        <f t="shared" si="40"/>
        <v>559383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BEARISH DIVERGENCE</v>
      </c>
    </row>
    <row r="683" spans="1:8" ht="13.5" x14ac:dyDescent="0.25">
      <c r="A683" s="3">
        <f>TITRES_STAT!B686</f>
        <v>43285</v>
      </c>
      <c r="B683" s="6">
        <f>TITRES_STAT!C686</f>
        <v>9.19</v>
      </c>
      <c r="C683" s="6">
        <f>TITRES_STAT!D686</f>
        <v>6.7549000000000001</v>
      </c>
      <c r="D683" s="6">
        <f>TITRES_STAT!E686</f>
        <v>1170</v>
      </c>
      <c r="E683" s="2">
        <f t="shared" si="40"/>
        <v>560553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BEARISH DIVERGENCE</v>
      </c>
    </row>
    <row r="684" spans="1:8" ht="13.5" x14ac:dyDescent="0.25">
      <c r="A684" s="3">
        <f>TITRES_STAT!B687</f>
        <v>43286</v>
      </c>
      <c r="B684" s="6">
        <f>TITRES_STAT!C687</f>
        <v>9.1999999999999993</v>
      </c>
      <c r="C684" s="6">
        <f>TITRES_STAT!D687</f>
        <v>6.7622999999999998</v>
      </c>
      <c r="D684" s="6">
        <f>TITRES_STAT!E687</f>
        <v>802</v>
      </c>
      <c r="E684" s="2">
        <f t="shared" si="40"/>
        <v>561355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BEARISH DIVERGENCE</v>
      </c>
    </row>
    <row r="685" spans="1:8" ht="13.5" x14ac:dyDescent="0.25">
      <c r="A685" s="3">
        <f>TITRES_STAT!B688</f>
        <v>43287</v>
      </c>
      <c r="B685" s="6">
        <f>TITRES_STAT!C688</f>
        <v>9.15</v>
      </c>
      <c r="C685" s="6">
        <f>TITRES_STAT!D688</f>
        <v>6.7255000000000003</v>
      </c>
      <c r="D685" s="6">
        <f>TITRES_STAT!E688</f>
        <v>950</v>
      </c>
      <c r="E685" s="2">
        <f t="shared" si="40"/>
        <v>560405</v>
      </c>
      <c r="F685" s="6" t="str">
        <f t="shared" si="43"/>
        <v>BULLISH</v>
      </c>
      <c r="G685" s="6" t="str">
        <f t="shared" si="42"/>
        <v>NEUTRAL</v>
      </c>
      <c r="H685" s="6" t="str">
        <f t="shared" si="41"/>
        <v>CONFIRMED BULLISH</v>
      </c>
    </row>
    <row r="686" spans="1:8" ht="13.5" x14ac:dyDescent="0.25">
      <c r="A686" s="3">
        <f>TITRES_STAT!B689</f>
        <v>43290</v>
      </c>
      <c r="B686" s="6">
        <f>TITRES_STAT!C689</f>
        <v>9.17</v>
      </c>
      <c r="C686" s="6">
        <f>TITRES_STAT!D689</f>
        <v>6.7401999999999997</v>
      </c>
      <c r="D686" s="6">
        <f>TITRES_STAT!E689</f>
        <v>852</v>
      </c>
      <c r="E686" s="2">
        <f t="shared" si="40"/>
        <v>561257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43291</v>
      </c>
      <c r="B687" s="6">
        <f>TITRES_STAT!C690</f>
        <v>9.1199999999999992</v>
      </c>
      <c r="C687" s="6">
        <f>TITRES_STAT!D690</f>
        <v>6.7035</v>
      </c>
      <c r="D687" s="6">
        <f>TITRES_STAT!E690</f>
        <v>850</v>
      </c>
      <c r="E687" s="2">
        <f t="shared" si="40"/>
        <v>560407</v>
      </c>
      <c r="F687" s="6" t="str">
        <f t="shared" si="43"/>
        <v>BULLISH</v>
      </c>
      <c r="G687" s="6" t="str">
        <f t="shared" si="42"/>
        <v>NEUTRAL</v>
      </c>
      <c r="H687" s="6" t="str">
        <f t="shared" si="41"/>
        <v>CONFIRMED BULLISH</v>
      </c>
    </row>
    <row r="688" spans="1:8" ht="13.5" x14ac:dyDescent="0.25">
      <c r="A688" s="3">
        <f>TITRES_STAT!B691</f>
        <v>43292</v>
      </c>
      <c r="B688" s="6">
        <f>TITRES_STAT!C691</f>
        <v>8.85</v>
      </c>
      <c r="C688" s="6">
        <f>TITRES_STAT!D691</f>
        <v>6.5049999999999999</v>
      </c>
      <c r="D688" s="6">
        <f>TITRES_STAT!E691</f>
        <v>6740</v>
      </c>
      <c r="E688" s="2">
        <f t="shared" si="40"/>
        <v>553667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43293</v>
      </c>
      <c r="B689" s="6">
        <f>TITRES_STAT!C692</f>
        <v>8.8699999999999992</v>
      </c>
      <c r="C689" s="6">
        <f>TITRES_STAT!D692</f>
        <v>6.5197000000000003</v>
      </c>
      <c r="D689" s="6">
        <f>TITRES_STAT!E692</f>
        <v>1316</v>
      </c>
      <c r="E689" s="2">
        <f t="shared" si="40"/>
        <v>554983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43294</v>
      </c>
      <c r="B690" s="6">
        <f>TITRES_STAT!C693</f>
        <v>8.8699999999999992</v>
      </c>
      <c r="C690" s="6">
        <f>TITRES_STAT!D693</f>
        <v>6.5197000000000003</v>
      </c>
      <c r="D690" s="6">
        <f>TITRES_STAT!E693</f>
        <v>0</v>
      </c>
      <c r="E690" s="2">
        <f t="shared" si="40"/>
        <v>554983</v>
      </c>
      <c r="F690" s="6" t="str">
        <f t="shared" si="43"/>
        <v>BEARISH</v>
      </c>
      <c r="G690" s="6" t="str">
        <f t="shared" si="42"/>
        <v>NEUTRAL</v>
      </c>
      <c r="H690" s="6" t="str">
        <f t="shared" si="41"/>
        <v>CONFIRMED BEARISH</v>
      </c>
    </row>
    <row r="691" spans="1:8" ht="13.5" x14ac:dyDescent="0.25">
      <c r="A691" s="3">
        <f>TITRES_STAT!B694</f>
        <v>43297</v>
      </c>
      <c r="B691" s="6">
        <f>TITRES_STAT!C694</f>
        <v>9.1</v>
      </c>
      <c r="C691" s="6">
        <f>TITRES_STAT!D694</f>
        <v>6.6887999999999996</v>
      </c>
      <c r="D691" s="6">
        <f>TITRES_STAT!E694</f>
        <v>2500</v>
      </c>
      <c r="E691" s="2">
        <f t="shared" si="40"/>
        <v>557483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43298</v>
      </c>
      <c r="B692" s="6">
        <f>TITRES_STAT!C695</f>
        <v>8.84</v>
      </c>
      <c r="C692" s="6">
        <f>TITRES_STAT!D695</f>
        <v>6.4977</v>
      </c>
      <c r="D692" s="6">
        <f>TITRES_STAT!E695</f>
        <v>14438</v>
      </c>
      <c r="E692" s="2">
        <f t="shared" si="40"/>
        <v>543045</v>
      </c>
      <c r="F692" s="6" t="str">
        <f t="shared" si="43"/>
        <v>BEARISH</v>
      </c>
      <c r="G692" s="6" t="str">
        <f t="shared" si="42"/>
        <v>WEAK</v>
      </c>
      <c r="H692" s="6" t="str">
        <f t="shared" si="41"/>
        <v>CONFIRMED BEARISH</v>
      </c>
    </row>
    <row r="693" spans="1:8" ht="13.5" x14ac:dyDescent="0.25">
      <c r="A693" s="3">
        <f>TITRES_STAT!B696</f>
        <v>43299</v>
      </c>
      <c r="B693" s="6">
        <f>TITRES_STAT!C696</f>
        <v>8.8000000000000007</v>
      </c>
      <c r="C693" s="6">
        <f>TITRES_STAT!D696</f>
        <v>6.4683000000000002</v>
      </c>
      <c r="D693" s="6">
        <f>TITRES_STAT!E696</f>
        <v>30</v>
      </c>
      <c r="E693" s="2">
        <f t="shared" si="40"/>
        <v>543015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43300</v>
      </c>
      <c r="B694" s="6">
        <f>TITRES_STAT!C697</f>
        <v>8.94</v>
      </c>
      <c r="C694" s="6">
        <f>TITRES_STAT!D697</f>
        <v>6.5712000000000002</v>
      </c>
      <c r="D694" s="6">
        <f>TITRES_STAT!E697</f>
        <v>1480</v>
      </c>
      <c r="E694" s="2">
        <f t="shared" si="40"/>
        <v>544495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BEARISH DIVERGENCE</v>
      </c>
    </row>
    <row r="695" spans="1:8" ht="13.5" x14ac:dyDescent="0.25">
      <c r="A695" s="3">
        <f>TITRES_STAT!B698</f>
        <v>43301</v>
      </c>
      <c r="B695" s="6">
        <f>TITRES_STAT!C698</f>
        <v>9</v>
      </c>
      <c r="C695" s="6">
        <f>TITRES_STAT!D698</f>
        <v>6.6153000000000004</v>
      </c>
      <c r="D695" s="6">
        <f>TITRES_STAT!E698</f>
        <v>3000</v>
      </c>
      <c r="E695" s="2">
        <f t="shared" si="40"/>
        <v>547495</v>
      </c>
      <c r="F695" s="6" t="str">
        <f t="shared" si="43"/>
        <v>BEARISH</v>
      </c>
      <c r="G695" s="6" t="str">
        <f t="shared" si="42"/>
        <v>NEUTRAL</v>
      </c>
      <c r="H695" s="6" t="str">
        <f t="shared" si="41"/>
        <v>BEARISH DIVERGENCE</v>
      </c>
    </row>
    <row r="696" spans="1:8" ht="13.5" x14ac:dyDescent="0.25">
      <c r="A696" s="3">
        <f>TITRES_STAT!B699</f>
        <v>43304</v>
      </c>
      <c r="B696" s="6">
        <f>TITRES_STAT!C699</f>
        <v>8.8000000000000007</v>
      </c>
      <c r="C696" s="6">
        <f>TITRES_STAT!D699</f>
        <v>6.4683000000000002</v>
      </c>
      <c r="D696" s="6">
        <f>TITRES_STAT!E699</f>
        <v>6672</v>
      </c>
      <c r="E696" s="2">
        <f t="shared" si="40"/>
        <v>540823</v>
      </c>
      <c r="F696" s="6" t="str">
        <f t="shared" si="43"/>
        <v>BEARISH</v>
      </c>
      <c r="G696" s="6" t="str">
        <f t="shared" si="42"/>
        <v>WEAK</v>
      </c>
      <c r="H696" s="6" t="str">
        <f t="shared" si="41"/>
        <v>CONFIRMED BEARISH</v>
      </c>
    </row>
    <row r="697" spans="1:8" ht="13.5" x14ac:dyDescent="0.25">
      <c r="A697" s="3">
        <f>TITRES_STAT!B700</f>
        <v>43305</v>
      </c>
      <c r="B697" s="6">
        <f>TITRES_STAT!C700</f>
        <v>9</v>
      </c>
      <c r="C697" s="6">
        <f>TITRES_STAT!D700</f>
        <v>6.6153000000000004</v>
      </c>
      <c r="D697" s="6">
        <f>TITRES_STAT!E700</f>
        <v>809</v>
      </c>
      <c r="E697" s="2">
        <f t="shared" si="40"/>
        <v>541632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BEARISH DIVERGENCE</v>
      </c>
    </row>
    <row r="698" spans="1:8" ht="13.5" x14ac:dyDescent="0.25">
      <c r="A698" s="3">
        <f>TITRES_STAT!B701</f>
        <v>43307</v>
      </c>
      <c r="B698" s="6">
        <f>TITRES_STAT!C701</f>
        <v>9</v>
      </c>
      <c r="C698" s="6">
        <f>TITRES_STAT!D701</f>
        <v>6.6153000000000004</v>
      </c>
      <c r="D698" s="6">
        <f>TITRES_STAT!E701</f>
        <v>4361</v>
      </c>
      <c r="E698" s="2">
        <f t="shared" si="40"/>
        <v>541632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BEARISH DIVERGENCE</v>
      </c>
    </row>
    <row r="699" spans="1:8" ht="13.5" x14ac:dyDescent="0.25">
      <c r="A699" s="3">
        <f>TITRES_STAT!B702</f>
        <v>43308</v>
      </c>
      <c r="B699" s="6">
        <f>TITRES_STAT!C702</f>
        <v>8.98</v>
      </c>
      <c r="C699" s="6">
        <f>TITRES_STAT!D702</f>
        <v>6.6006</v>
      </c>
      <c r="D699" s="6">
        <f>TITRES_STAT!E702</f>
        <v>864</v>
      </c>
      <c r="E699" s="2">
        <f t="shared" si="40"/>
        <v>540768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BEARISH DIVERGENCE</v>
      </c>
    </row>
    <row r="700" spans="1:8" ht="13.5" x14ac:dyDescent="0.25">
      <c r="A700" s="3">
        <f>TITRES_STAT!B703</f>
        <v>43311</v>
      </c>
      <c r="B700" s="6">
        <f>TITRES_STAT!C703</f>
        <v>8.9700000000000006</v>
      </c>
      <c r="C700" s="6">
        <f>TITRES_STAT!D703</f>
        <v>6.5932000000000004</v>
      </c>
      <c r="D700" s="6">
        <f>TITRES_STAT!E703</f>
        <v>4558</v>
      </c>
      <c r="E700" s="2">
        <f t="shared" si="40"/>
        <v>536210</v>
      </c>
      <c r="F700" s="6" t="str">
        <f t="shared" si="43"/>
        <v>BEARISH</v>
      </c>
      <c r="G700" s="6" t="str">
        <f t="shared" si="42"/>
        <v>WEAK</v>
      </c>
      <c r="H700" s="6" t="str">
        <f t="shared" si="41"/>
        <v>CONFIRMED BEARISH</v>
      </c>
    </row>
    <row r="701" spans="1:8" ht="13.5" x14ac:dyDescent="0.25">
      <c r="A701" s="3">
        <f>TITRES_STAT!B704</f>
        <v>43312</v>
      </c>
      <c r="B701" s="6">
        <f>TITRES_STAT!C704</f>
        <v>8.9</v>
      </c>
      <c r="C701" s="6">
        <f>TITRES_STAT!D704</f>
        <v>6.5418000000000003</v>
      </c>
      <c r="D701" s="6">
        <f>TITRES_STAT!E704</f>
        <v>3950</v>
      </c>
      <c r="E701" s="2">
        <f t="shared" si="40"/>
        <v>532260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BEARISH DIVERGENCE</v>
      </c>
    </row>
    <row r="702" spans="1:8" ht="13.5" x14ac:dyDescent="0.25">
      <c r="A702" s="3">
        <f>TITRES_STAT!B705</f>
        <v>43313</v>
      </c>
      <c r="B702" s="6">
        <f>TITRES_STAT!C705</f>
        <v>8.9</v>
      </c>
      <c r="C702" s="6">
        <f>TITRES_STAT!D705</f>
        <v>6.5418000000000003</v>
      </c>
      <c r="D702" s="6">
        <f>TITRES_STAT!E705</f>
        <v>809</v>
      </c>
      <c r="E702" s="2">
        <f t="shared" si="40"/>
        <v>532260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43314</v>
      </c>
      <c r="B703" s="6">
        <f>TITRES_STAT!C706</f>
        <v>8.9</v>
      </c>
      <c r="C703" s="6">
        <f>TITRES_STAT!D706</f>
        <v>6.5418000000000003</v>
      </c>
      <c r="D703" s="6">
        <f>TITRES_STAT!E706</f>
        <v>11612</v>
      </c>
      <c r="E703" s="2">
        <f t="shared" si="40"/>
        <v>532260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CONFIRMED BEARISH</v>
      </c>
    </row>
    <row r="704" spans="1:8" ht="13.5" x14ac:dyDescent="0.25">
      <c r="A704" s="3">
        <f>TITRES_STAT!B707</f>
        <v>43315</v>
      </c>
      <c r="B704" s="6">
        <f>TITRES_STAT!C707</f>
        <v>8.81</v>
      </c>
      <c r="C704" s="6">
        <f>TITRES_STAT!D707</f>
        <v>6.4756</v>
      </c>
      <c r="D704" s="6">
        <f>TITRES_STAT!E707</f>
        <v>706</v>
      </c>
      <c r="E704" s="2">
        <f t="shared" si="40"/>
        <v>531554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43318</v>
      </c>
      <c r="B705" s="6">
        <f>TITRES_STAT!C708</f>
        <v>8.9700000000000006</v>
      </c>
      <c r="C705" s="6">
        <f>TITRES_STAT!D708</f>
        <v>6.5932000000000004</v>
      </c>
      <c r="D705" s="6">
        <f>TITRES_STAT!E708</f>
        <v>221</v>
      </c>
      <c r="E705" s="2">
        <f t="shared" si="40"/>
        <v>531775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NEUTRAL</v>
      </c>
    </row>
    <row r="706" spans="1:8" ht="13.5" x14ac:dyDescent="0.25">
      <c r="A706" s="3">
        <f>TITRES_STAT!B709</f>
        <v>43319</v>
      </c>
      <c r="B706" s="6">
        <f>TITRES_STAT!C709</f>
        <v>8.9499999999999993</v>
      </c>
      <c r="C706" s="6">
        <f>TITRES_STAT!D709</f>
        <v>6.5785</v>
      </c>
      <c r="D706" s="6">
        <f>TITRES_STAT!E709</f>
        <v>6269</v>
      </c>
      <c r="E706" s="2">
        <f t="shared" si="40"/>
        <v>525506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BEARISH DIVERGENCE</v>
      </c>
    </row>
    <row r="707" spans="1:8" ht="13.5" x14ac:dyDescent="0.25">
      <c r="A707" s="3">
        <f>TITRES_STAT!B710</f>
        <v>43320</v>
      </c>
      <c r="B707" s="6">
        <f>TITRES_STAT!C710</f>
        <v>9</v>
      </c>
      <c r="C707" s="6">
        <f>TITRES_STAT!D710</f>
        <v>6.6153000000000004</v>
      </c>
      <c r="D707" s="6">
        <f>TITRES_STAT!E710</f>
        <v>12791</v>
      </c>
      <c r="E707" s="2">
        <f t="shared" si="40"/>
        <v>538297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CONFIRMED BULLISH</v>
      </c>
    </row>
    <row r="708" spans="1:8" ht="13.5" x14ac:dyDescent="0.25">
      <c r="A708" s="3">
        <f>TITRES_STAT!B711</f>
        <v>43321</v>
      </c>
      <c r="B708" s="6">
        <f>TITRES_STAT!C711</f>
        <v>9</v>
      </c>
      <c r="C708" s="6">
        <f>TITRES_STAT!D711</f>
        <v>6.6153000000000004</v>
      </c>
      <c r="D708" s="6">
        <f>TITRES_STAT!E711</f>
        <v>16234</v>
      </c>
      <c r="E708" s="2">
        <f t="shared" ref="E708:E771" si="44">IF(B708&gt;B707, E707+D708, IF(B708&lt;B707, E707-D708, E707))</f>
        <v>538297</v>
      </c>
      <c r="F708" s="6" t="str">
        <f t="shared" si="43"/>
        <v>BULLISH</v>
      </c>
      <c r="G708" s="6" t="str">
        <f t="shared" si="42"/>
        <v>NEUTRAL</v>
      </c>
      <c r="H708" s="6" t="str">
        <f t="shared" si="41"/>
        <v>CONFIRMED BULLISH</v>
      </c>
    </row>
    <row r="709" spans="1:8" ht="13.5" x14ac:dyDescent="0.25">
      <c r="A709" s="3">
        <f>TITRES_STAT!B712</f>
        <v>43322</v>
      </c>
      <c r="B709" s="6">
        <f>TITRES_STAT!C712</f>
        <v>8.9</v>
      </c>
      <c r="C709" s="6">
        <f>TITRES_STAT!D712</f>
        <v>6.5418000000000003</v>
      </c>
      <c r="D709" s="6">
        <f>TITRES_STAT!E712</f>
        <v>10044</v>
      </c>
      <c r="E709" s="2">
        <f t="shared" si="44"/>
        <v>528253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BEARISH DIVERGENCE</v>
      </c>
    </row>
    <row r="710" spans="1:8" ht="13.5" x14ac:dyDescent="0.25">
      <c r="A710" s="3">
        <f>TITRES_STAT!B713</f>
        <v>43326</v>
      </c>
      <c r="B710" s="6">
        <f>TITRES_STAT!C713</f>
        <v>8.9</v>
      </c>
      <c r="C710" s="6">
        <f>TITRES_STAT!D713</f>
        <v>6.5418000000000003</v>
      </c>
      <c r="D710" s="6">
        <f>TITRES_STAT!E713</f>
        <v>351</v>
      </c>
      <c r="E710" s="2">
        <f t="shared" si="44"/>
        <v>528253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43327</v>
      </c>
      <c r="B711" s="6">
        <f>TITRES_STAT!C714</f>
        <v>8.76</v>
      </c>
      <c r="C711" s="6">
        <f>TITRES_STAT!D714</f>
        <v>6.6140999999999996</v>
      </c>
      <c r="D711" s="6">
        <f>TITRES_STAT!E714</f>
        <v>505</v>
      </c>
      <c r="E711" s="2">
        <f t="shared" si="44"/>
        <v>527748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BULLISH DIVERGENCE</v>
      </c>
    </row>
    <row r="712" spans="1:8" ht="13.5" x14ac:dyDescent="0.25">
      <c r="A712" s="3">
        <f>TITRES_STAT!B715</f>
        <v>43328</v>
      </c>
      <c r="B712" s="6">
        <f>TITRES_STAT!C715</f>
        <v>8.9499999999999993</v>
      </c>
      <c r="C712" s="6">
        <f>TITRES_STAT!D715</f>
        <v>6.7576000000000001</v>
      </c>
      <c r="D712" s="6">
        <f>TITRES_STAT!E715</f>
        <v>277</v>
      </c>
      <c r="E712" s="2">
        <f t="shared" si="44"/>
        <v>528025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CONFIRMED BEARISH</v>
      </c>
    </row>
    <row r="713" spans="1:8" ht="13.5" x14ac:dyDescent="0.25">
      <c r="A713" s="3">
        <f>TITRES_STAT!B716</f>
        <v>43329</v>
      </c>
      <c r="B713" s="6">
        <f>TITRES_STAT!C716</f>
        <v>8.9499999999999993</v>
      </c>
      <c r="C713" s="6">
        <f>TITRES_STAT!D716</f>
        <v>6.7576000000000001</v>
      </c>
      <c r="D713" s="6">
        <f>TITRES_STAT!E716</f>
        <v>0</v>
      </c>
      <c r="E713" s="2">
        <f t="shared" si="44"/>
        <v>528025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43332</v>
      </c>
      <c r="B714" s="6">
        <f>TITRES_STAT!C717</f>
        <v>8.9499999999999993</v>
      </c>
      <c r="C714" s="6">
        <f>TITRES_STAT!D717</f>
        <v>6.7576000000000001</v>
      </c>
      <c r="D714" s="6">
        <f>TITRES_STAT!E717</f>
        <v>0</v>
      </c>
      <c r="E714" s="2">
        <f t="shared" si="44"/>
        <v>528025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BEARISH DIVERGENCE</v>
      </c>
    </row>
    <row r="715" spans="1:8" ht="13.5" x14ac:dyDescent="0.25">
      <c r="A715" s="3">
        <f>TITRES_STAT!B718</f>
        <v>43335</v>
      </c>
      <c r="B715" s="6">
        <f>TITRES_STAT!C718</f>
        <v>8.6999999999999993</v>
      </c>
      <c r="C715" s="6">
        <f>TITRES_STAT!D718</f>
        <v>6.5688000000000004</v>
      </c>
      <c r="D715" s="6">
        <f>TITRES_STAT!E718</f>
        <v>646</v>
      </c>
      <c r="E715" s="2">
        <f t="shared" si="44"/>
        <v>527379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43336</v>
      </c>
      <c r="B716" s="6">
        <f>TITRES_STAT!C719</f>
        <v>8.85</v>
      </c>
      <c r="C716" s="6">
        <f>TITRES_STAT!D719</f>
        <v>6.6821000000000002</v>
      </c>
      <c r="D716" s="6">
        <f>TITRES_STAT!E719</f>
        <v>253</v>
      </c>
      <c r="E716" s="2">
        <f t="shared" si="44"/>
        <v>527632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BEARISH DIVERGENCE</v>
      </c>
    </row>
    <row r="717" spans="1:8" ht="13.5" x14ac:dyDescent="0.25">
      <c r="A717" s="3">
        <f>TITRES_STAT!B720</f>
        <v>43339</v>
      </c>
      <c r="B717" s="6">
        <f>TITRES_STAT!C720</f>
        <v>8.6199999999999992</v>
      </c>
      <c r="C717" s="6">
        <f>TITRES_STAT!D720</f>
        <v>6.5084</v>
      </c>
      <c r="D717" s="6">
        <f>TITRES_STAT!E720</f>
        <v>638</v>
      </c>
      <c r="E717" s="2">
        <f t="shared" si="44"/>
        <v>526994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43340</v>
      </c>
      <c r="B718" s="6">
        <f>TITRES_STAT!C721</f>
        <v>8.4</v>
      </c>
      <c r="C718" s="6">
        <f>TITRES_STAT!D721</f>
        <v>6.3422999999999998</v>
      </c>
      <c r="D718" s="6">
        <f>TITRES_STAT!E721</f>
        <v>488</v>
      </c>
      <c r="E718" s="2">
        <f t="shared" si="44"/>
        <v>526506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43341</v>
      </c>
      <c r="B719" s="6">
        <f>TITRES_STAT!C722</f>
        <v>8.4</v>
      </c>
      <c r="C719" s="6">
        <f>TITRES_STAT!D722</f>
        <v>6.3422999999999998</v>
      </c>
      <c r="D719" s="6">
        <f>TITRES_STAT!E722</f>
        <v>100</v>
      </c>
      <c r="E719" s="2">
        <f t="shared" si="44"/>
        <v>526506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43342</v>
      </c>
      <c r="B720" s="6">
        <f>TITRES_STAT!C723</f>
        <v>8.1999999999999993</v>
      </c>
      <c r="C720" s="6">
        <f>TITRES_STAT!D723</f>
        <v>6.1913</v>
      </c>
      <c r="D720" s="6">
        <f>TITRES_STAT!E723</f>
        <v>36238</v>
      </c>
      <c r="E720" s="2">
        <f t="shared" si="44"/>
        <v>490268</v>
      </c>
      <c r="F720" s="6" t="str">
        <f t="shared" si="47"/>
        <v>BEARISH</v>
      </c>
      <c r="G720" s="6" t="str">
        <f t="shared" si="46"/>
        <v>WEAK</v>
      </c>
      <c r="H720" s="6" t="str">
        <f t="shared" si="45"/>
        <v>CONFIRMED BEARISH</v>
      </c>
    </row>
    <row r="721" spans="1:8" ht="13.5" x14ac:dyDescent="0.25">
      <c r="A721" s="3">
        <f>TITRES_STAT!B724</f>
        <v>43343</v>
      </c>
      <c r="B721" s="6">
        <f>TITRES_STAT!C724</f>
        <v>8.1999999999999993</v>
      </c>
      <c r="C721" s="6">
        <f>TITRES_STAT!D724</f>
        <v>6.1913</v>
      </c>
      <c r="D721" s="6">
        <f>TITRES_STAT!E724</f>
        <v>2220</v>
      </c>
      <c r="E721" s="2">
        <f t="shared" si="44"/>
        <v>490268</v>
      </c>
      <c r="F721" s="6" t="str">
        <f t="shared" si="47"/>
        <v>BEARISH</v>
      </c>
      <c r="G721" s="6" t="str">
        <f t="shared" si="46"/>
        <v>WEAK</v>
      </c>
      <c r="H721" s="6" t="str">
        <f t="shared" si="45"/>
        <v>CONFIRMED BEARISH</v>
      </c>
    </row>
    <row r="722" spans="1:8" ht="13.5" x14ac:dyDescent="0.25">
      <c r="A722" s="3">
        <f>TITRES_STAT!B725</f>
        <v>43346</v>
      </c>
      <c r="B722" s="6">
        <f>TITRES_STAT!C725</f>
        <v>8.1999999999999993</v>
      </c>
      <c r="C722" s="6">
        <f>TITRES_STAT!D725</f>
        <v>6.1913</v>
      </c>
      <c r="D722" s="6">
        <f>TITRES_STAT!E725</f>
        <v>1175</v>
      </c>
      <c r="E722" s="2">
        <f t="shared" si="44"/>
        <v>490268</v>
      </c>
      <c r="F722" s="6" t="str">
        <f t="shared" si="47"/>
        <v>BEARISH</v>
      </c>
      <c r="G722" s="6" t="str">
        <f t="shared" si="46"/>
        <v>WEAK</v>
      </c>
      <c r="H722" s="6" t="str">
        <f t="shared" si="45"/>
        <v>CONFIRMED BEARISH</v>
      </c>
    </row>
    <row r="723" spans="1:8" ht="13.5" x14ac:dyDescent="0.25">
      <c r="A723" s="3">
        <f>TITRES_STAT!B726</f>
        <v>43347</v>
      </c>
      <c r="B723" s="6">
        <f>TITRES_STAT!C726</f>
        <v>8.19</v>
      </c>
      <c r="C723" s="6">
        <f>TITRES_STAT!D726</f>
        <v>6.1837999999999997</v>
      </c>
      <c r="D723" s="6">
        <f>TITRES_STAT!E726</f>
        <v>2525</v>
      </c>
      <c r="E723" s="2">
        <f t="shared" si="44"/>
        <v>487743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CONFIRMED BEARISH</v>
      </c>
    </row>
    <row r="724" spans="1:8" ht="13.5" x14ac:dyDescent="0.25">
      <c r="A724" s="3">
        <f>TITRES_STAT!B727</f>
        <v>43348</v>
      </c>
      <c r="B724" s="6">
        <f>TITRES_STAT!C727</f>
        <v>8.06</v>
      </c>
      <c r="C724" s="6">
        <f>TITRES_STAT!D727</f>
        <v>6.0856000000000003</v>
      </c>
      <c r="D724" s="6">
        <f>TITRES_STAT!E727</f>
        <v>6038</v>
      </c>
      <c r="E724" s="2">
        <f t="shared" si="44"/>
        <v>481705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43349</v>
      </c>
      <c r="B725" s="6">
        <f>TITRES_STAT!C728</f>
        <v>8.3000000000000007</v>
      </c>
      <c r="C725" s="6">
        <f>TITRES_STAT!D728</f>
        <v>6.2667999999999999</v>
      </c>
      <c r="D725" s="6">
        <f>TITRES_STAT!E728</f>
        <v>1375</v>
      </c>
      <c r="E725" s="2">
        <f t="shared" si="44"/>
        <v>483080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BEARISH DIVERGENCE</v>
      </c>
    </row>
    <row r="726" spans="1:8" ht="13.5" x14ac:dyDescent="0.25">
      <c r="A726" s="3">
        <f>TITRES_STAT!B729</f>
        <v>43350</v>
      </c>
      <c r="B726" s="6">
        <f>TITRES_STAT!C729</f>
        <v>8.3800000000000008</v>
      </c>
      <c r="C726" s="6">
        <f>TITRES_STAT!D729</f>
        <v>6.3272000000000004</v>
      </c>
      <c r="D726" s="6">
        <f>TITRES_STAT!E729</f>
        <v>730</v>
      </c>
      <c r="E726" s="2">
        <f t="shared" si="44"/>
        <v>483810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BEARISH DIVERGENCE</v>
      </c>
    </row>
    <row r="727" spans="1:8" ht="13.5" x14ac:dyDescent="0.25">
      <c r="A727" s="3">
        <f>TITRES_STAT!B730</f>
        <v>43353</v>
      </c>
      <c r="B727" s="6">
        <f>TITRES_STAT!C730</f>
        <v>8.32</v>
      </c>
      <c r="C727" s="6">
        <f>TITRES_STAT!D730</f>
        <v>6.2819000000000003</v>
      </c>
      <c r="D727" s="6">
        <f>TITRES_STAT!E730</f>
        <v>2273</v>
      </c>
      <c r="E727" s="2">
        <f t="shared" si="44"/>
        <v>481537</v>
      </c>
      <c r="F727" s="6" t="str">
        <f t="shared" si="47"/>
        <v>BEARISH</v>
      </c>
      <c r="G727" s="6" t="str">
        <f t="shared" si="46"/>
        <v>NEUTRAL</v>
      </c>
      <c r="H727" s="6" t="str">
        <f t="shared" si="45"/>
        <v>BEARISH DIVERGENCE</v>
      </c>
    </row>
    <row r="728" spans="1:8" ht="13.5" x14ac:dyDescent="0.25">
      <c r="A728" s="3">
        <f>TITRES_STAT!B731</f>
        <v>43355</v>
      </c>
      <c r="B728" s="6">
        <f>TITRES_STAT!C731</f>
        <v>8.35</v>
      </c>
      <c r="C728" s="6">
        <f>TITRES_STAT!D731</f>
        <v>6.3045999999999998</v>
      </c>
      <c r="D728" s="6">
        <f>TITRES_STAT!E731</f>
        <v>4211</v>
      </c>
      <c r="E728" s="2">
        <f t="shared" si="44"/>
        <v>485748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BEARISH DIVERGENCE</v>
      </c>
    </row>
    <row r="729" spans="1:8" ht="13.5" x14ac:dyDescent="0.25">
      <c r="A729" s="3">
        <f>TITRES_STAT!B732</f>
        <v>43356</v>
      </c>
      <c r="B729" s="6">
        <f>TITRES_STAT!C732</f>
        <v>8.44</v>
      </c>
      <c r="C729" s="6">
        <f>TITRES_STAT!D732</f>
        <v>6.3724999999999996</v>
      </c>
      <c r="D729" s="6">
        <f>TITRES_STAT!E732</f>
        <v>1100</v>
      </c>
      <c r="E729" s="2">
        <f t="shared" si="44"/>
        <v>486848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43357</v>
      </c>
      <c r="B730" s="6">
        <f>TITRES_STAT!C733</f>
        <v>8.44</v>
      </c>
      <c r="C730" s="6">
        <f>TITRES_STAT!D733</f>
        <v>6.3724999999999996</v>
      </c>
      <c r="D730" s="6">
        <f>TITRES_STAT!E733</f>
        <v>0</v>
      </c>
      <c r="E730" s="2">
        <f t="shared" si="44"/>
        <v>486848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CONFIRMED BULLISH</v>
      </c>
    </row>
    <row r="731" spans="1:8" ht="13.5" x14ac:dyDescent="0.25">
      <c r="A731" s="3">
        <f>TITRES_STAT!B734</f>
        <v>43360</v>
      </c>
      <c r="B731" s="6">
        <f>TITRES_STAT!C734</f>
        <v>8.44</v>
      </c>
      <c r="C731" s="6">
        <f>TITRES_STAT!D734</f>
        <v>6.3724999999999996</v>
      </c>
      <c r="D731" s="6">
        <f>TITRES_STAT!E734</f>
        <v>0</v>
      </c>
      <c r="E731" s="2">
        <f t="shared" si="44"/>
        <v>486848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CONFIRMED BULLISH</v>
      </c>
    </row>
    <row r="732" spans="1:8" ht="13.5" x14ac:dyDescent="0.25">
      <c r="A732" s="3">
        <f>TITRES_STAT!B735</f>
        <v>43361</v>
      </c>
      <c r="B732" s="6">
        <f>TITRES_STAT!C735</f>
        <v>8.2899999999999991</v>
      </c>
      <c r="C732" s="6">
        <f>TITRES_STAT!D735</f>
        <v>6.2592999999999996</v>
      </c>
      <c r="D732" s="6">
        <f>TITRES_STAT!E735</f>
        <v>560</v>
      </c>
      <c r="E732" s="2">
        <f t="shared" si="44"/>
        <v>486288</v>
      </c>
      <c r="F732" s="6" t="str">
        <f t="shared" si="47"/>
        <v>BULLISH</v>
      </c>
      <c r="G732" s="6" t="str">
        <f t="shared" si="46"/>
        <v>NEUTRAL</v>
      </c>
      <c r="H732" s="6" t="str">
        <f t="shared" si="45"/>
        <v>BULLISH DIVERGENCE</v>
      </c>
    </row>
    <row r="733" spans="1:8" ht="13.5" x14ac:dyDescent="0.25">
      <c r="A733" s="3">
        <f>TITRES_STAT!B736</f>
        <v>43362</v>
      </c>
      <c r="B733" s="6">
        <f>TITRES_STAT!C736</f>
        <v>8.2899999999999991</v>
      </c>
      <c r="C733" s="6">
        <f>TITRES_STAT!D736</f>
        <v>6.2592999999999996</v>
      </c>
      <c r="D733" s="6">
        <f>TITRES_STAT!E736</f>
        <v>4031</v>
      </c>
      <c r="E733" s="2">
        <f t="shared" si="44"/>
        <v>486288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BULLISH DIVERGENCE</v>
      </c>
    </row>
    <row r="734" spans="1:8" ht="13.5" x14ac:dyDescent="0.25">
      <c r="A734" s="3">
        <f>TITRES_STAT!B737</f>
        <v>43363</v>
      </c>
      <c r="B734" s="6">
        <f>TITRES_STAT!C737</f>
        <v>8.2799999999999994</v>
      </c>
      <c r="C734" s="6">
        <f>TITRES_STAT!D737</f>
        <v>6.2516999999999996</v>
      </c>
      <c r="D734" s="6">
        <f>TITRES_STAT!E737</f>
        <v>3</v>
      </c>
      <c r="E734" s="2">
        <f t="shared" si="44"/>
        <v>486285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43364</v>
      </c>
      <c r="B735" s="6">
        <f>TITRES_STAT!C738</f>
        <v>8.2799999999999994</v>
      </c>
      <c r="C735" s="6">
        <f>TITRES_STAT!D738</f>
        <v>6.2516999999999996</v>
      </c>
      <c r="D735" s="6">
        <f>TITRES_STAT!E738</f>
        <v>0</v>
      </c>
      <c r="E735" s="2">
        <f t="shared" si="44"/>
        <v>486285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43367</v>
      </c>
      <c r="B736" s="6">
        <f>TITRES_STAT!C739</f>
        <v>8.0500000000000007</v>
      </c>
      <c r="C736" s="6">
        <f>TITRES_STAT!D739</f>
        <v>6.0781000000000001</v>
      </c>
      <c r="D736" s="6">
        <f>TITRES_STAT!E739</f>
        <v>39</v>
      </c>
      <c r="E736" s="2">
        <f t="shared" si="44"/>
        <v>486246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43368</v>
      </c>
      <c r="B737" s="6">
        <f>TITRES_STAT!C740</f>
        <v>8.1999999999999993</v>
      </c>
      <c r="C737" s="6">
        <f>TITRES_STAT!D740</f>
        <v>6.1913</v>
      </c>
      <c r="D737" s="6">
        <f>TITRES_STAT!E740</f>
        <v>1657</v>
      </c>
      <c r="E737" s="2">
        <f t="shared" si="44"/>
        <v>487903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BULLISH DIVERGENCE</v>
      </c>
    </row>
    <row r="738" spans="1:8" ht="13.5" x14ac:dyDescent="0.25">
      <c r="A738" s="3">
        <f>TITRES_STAT!B741</f>
        <v>43369</v>
      </c>
      <c r="B738" s="6">
        <f>TITRES_STAT!C741</f>
        <v>8.1999999999999993</v>
      </c>
      <c r="C738" s="6">
        <f>TITRES_STAT!D741</f>
        <v>6.1913</v>
      </c>
      <c r="D738" s="6">
        <f>TITRES_STAT!E741</f>
        <v>0</v>
      </c>
      <c r="E738" s="2">
        <f t="shared" si="44"/>
        <v>487903</v>
      </c>
      <c r="F738" s="6" t="str">
        <f t="shared" si="47"/>
        <v>BULLISH</v>
      </c>
      <c r="G738" s="6" t="str">
        <f t="shared" si="46"/>
        <v>NEUTRAL</v>
      </c>
      <c r="H738" s="6" t="str">
        <f t="shared" si="45"/>
        <v>BULLISH DIVERGENCE</v>
      </c>
    </row>
    <row r="739" spans="1:8" ht="13.5" x14ac:dyDescent="0.25">
      <c r="A739" s="3">
        <f>TITRES_STAT!B742</f>
        <v>43370</v>
      </c>
      <c r="B739" s="6">
        <f>TITRES_STAT!C742</f>
        <v>8.1999999999999993</v>
      </c>
      <c r="C739" s="6">
        <f>TITRES_STAT!D742</f>
        <v>6.1913</v>
      </c>
      <c r="D739" s="6">
        <f>TITRES_STAT!E742</f>
        <v>0</v>
      </c>
      <c r="E739" s="2">
        <f t="shared" si="44"/>
        <v>487903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BULLISH DIVERGENCE</v>
      </c>
    </row>
    <row r="740" spans="1:8" ht="13.5" x14ac:dyDescent="0.25">
      <c r="A740" s="3">
        <f>TITRES_STAT!B743</f>
        <v>43371</v>
      </c>
      <c r="B740" s="6">
        <f>TITRES_STAT!C743</f>
        <v>8.1999999999999993</v>
      </c>
      <c r="C740" s="6">
        <f>TITRES_STAT!D743</f>
        <v>6.1913</v>
      </c>
      <c r="D740" s="6">
        <f>TITRES_STAT!E743</f>
        <v>0</v>
      </c>
      <c r="E740" s="2">
        <f t="shared" si="44"/>
        <v>487903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BULLISH DIVERGENCE</v>
      </c>
    </row>
    <row r="741" spans="1:8" ht="13.5" x14ac:dyDescent="0.25">
      <c r="A741" s="3">
        <f>TITRES_STAT!B744</f>
        <v>43374</v>
      </c>
      <c r="B741" s="6">
        <f>TITRES_STAT!C744</f>
        <v>8.0500000000000007</v>
      </c>
      <c r="C741" s="6">
        <f>TITRES_STAT!D744</f>
        <v>6.0781000000000001</v>
      </c>
      <c r="D741" s="6">
        <f>TITRES_STAT!E744</f>
        <v>1330</v>
      </c>
      <c r="E741" s="2">
        <f t="shared" si="44"/>
        <v>486573</v>
      </c>
      <c r="F741" s="6" t="str">
        <f t="shared" si="47"/>
        <v>BULLISH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43375</v>
      </c>
      <c r="B742" s="6">
        <f>TITRES_STAT!C745</f>
        <v>8.0500000000000007</v>
      </c>
      <c r="C742" s="6">
        <f>TITRES_STAT!D745</f>
        <v>6.0781000000000001</v>
      </c>
      <c r="D742" s="6">
        <f>TITRES_STAT!E745</f>
        <v>1621</v>
      </c>
      <c r="E742" s="2">
        <f t="shared" si="44"/>
        <v>486573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43376</v>
      </c>
      <c r="B743" s="6">
        <f>TITRES_STAT!C746</f>
        <v>8</v>
      </c>
      <c r="C743" s="6">
        <f>TITRES_STAT!D746</f>
        <v>6.0403000000000002</v>
      </c>
      <c r="D743" s="6">
        <f>TITRES_STAT!E746</f>
        <v>4656</v>
      </c>
      <c r="E743" s="2">
        <f t="shared" si="44"/>
        <v>481917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43377</v>
      </c>
      <c r="B744" s="6">
        <f>TITRES_STAT!C747</f>
        <v>7.76</v>
      </c>
      <c r="C744" s="6">
        <f>TITRES_STAT!D747</f>
        <v>5.8590999999999998</v>
      </c>
      <c r="D744" s="6">
        <f>TITRES_STAT!E747</f>
        <v>8433</v>
      </c>
      <c r="E744" s="2">
        <f t="shared" si="44"/>
        <v>473484</v>
      </c>
      <c r="F744" s="6" t="str">
        <f t="shared" si="47"/>
        <v>BEARISH</v>
      </c>
      <c r="G744" s="6" t="str">
        <f t="shared" si="46"/>
        <v>WEAK</v>
      </c>
      <c r="H744" s="6" t="str">
        <f t="shared" si="45"/>
        <v>CONFIRMED BEARISH</v>
      </c>
    </row>
    <row r="745" spans="1:8" ht="13.5" x14ac:dyDescent="0.25">
      <c r="A745" s="3">
        <f>TITRES_STAT!B748</f>
        <v>43378</v>
      </c>
      <c r="B745" s="6">
        <f>TITRES_STAT!C748</f>
        <v>7.74</v>
      </c>
      <c r="C745" s="6">
        <f>TITRES_STAT!D748</f>
        <v>5.8440000000000003</v>
      </c>
      <c r="D745" s="6">
        <f>TITRES_STAT!E748</f>
        <v>6491</v>
      </c>
      <c r="E745" s="2">
        <f t="shared" si="44"/>
        <v>466993</v>
      </c>
      <c r="F745" s="6" t="str">
        <f t="shared" si="47"/>
        <v>BEARISH</v>
      </c>
      <c r="G745" s="6" t="str">
        <f t="shared" si="46"/>
        <v>WEAK</v>
      </c>
      <c r="H745" s="6" t="str">
        <f t="shared" si="45"/>
        <v>CONFIRMED BEARISH</v>
      </c>
    </row>
    <row r="746" spans="1:8" ht="13.5" x14ac:dyDescent="0.25">
      <c r="A746" s="3">
        <f>TITRES_STAT!B749</f>
        <v>43381</v>
      </c>
      <c r="B746" s="6">
        <f>TITRES_STAT!C749</f>
        <v>7.78</v>
      </c>
      <c r="C746" s="6">
        <f>TITRES_STAT!D749</f>
        <v>5.8742000000000001</v>
      </c>
      <c r="D746" s="6">
        <f>TITRES_STAT!E749</f>
        <v>5970</v>
      </c>
      <c r="E746" s="2">
        <f t="shared" si="44"/>
        <v>472963</v>
      </c>
      <c r="F746" s="6" t="str">
        <f t="shared" si="47"/>
        <v>BEARISH</v>
      </c>
      <c r="G746" s="6" t="str">
        <f t="shared" si="46"/>
        <v>WEAK</v>
      </c>
      <c r="H746" s="6" t="str">
        <f t="shared" si="45"/>
        <v>CONFIRMED BEARISH</v>
      </c>
    </row>
    <row r="747" spans="1:8" ht="13.5" x14ac:dyDescent="0.25">
      <c r="A747" s="3">
        <f>TITRES_STAT!B750</f>
        <v>43382</v>
      </c>
      <c r="B747" s="6">
        <f>TITRES_STAT!C750</f>
        <v>7.76</v>
      </c>
      <c r="C747" s="6">
        <f>TITRES_STAT!D750</f>
        <v>5.8590999999999998</v>
      </c>
      <c r="D747" s="6">
        <f>TITRES_STAT!E750</f>
        <v>4200</v>
      </c>
      <c r="E747" s="2">
        <f t="shared" si="44"/>
        <v>468763</v>
      </c>
      <c r="F747" s="6" t="str">
        <f t="shared" si="47"/>
        <v>BEARISH</v>
      </c>
      <c r="G747" s="6" t="str">
        <f t="shared" si="46"/>
        <v>WEAK</v>
      </c>
      <c r="H747" s="6" t="str">
        <f t="shared" si="45"/>
        <v>CONFIRMED BEARISH</v>
      </c>
    </row>
    <row r="748" spans="1:8" ht="13.5" x14ac:dyDescent="0.25">
      <c r="A748" s="3">
        <f>TITRES_STAT!B751</f>
        <v>43383</v>
      </c>
      <c r="B748" s="6">
        <f>TITRES_STAT!C751</f>
        <v>8</v>
      </c>
      <c r="C748" s="6">
        <f>TITRES_STAT!D751</f>
        <v>6.0403000000000002</v>
      </c>
      <c r="D748" s="6">
        <f>TITRES_STAT!E751</f>
        <v>17283</v>
      </c>
      <c r="E748" s="2">
        <f t="shared" si="44"/>
        <v>486046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43384</v>
      </c>
      <c r="B749" s="6">
        <f>TITRES_STAT!C752</f>
        <v>7.98</v>
      </c>
      <c r="C749" s="6">
        <f>TITRES_STAT!D752</f>
        <v>6.0251999999999999</v>
      </c>
      <c r="D749" s="6">
        <f>TITRES_STAT!E752</f>
        <v>7666</v>
      </c>
      <c r="E749" s="2">
        <f t="shared" si="44"/>
        <v>478380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43385</v>
      </c>
      <c r="B750" s="6">
        <f>TITRES_STAT!C753</f>
        <v>7.96</v>
      </c>
      <c r="C750" s="6">
        <f>TITRES_STAT!D753</f>
        <v>6.0101000000000004</v>
      </c>
      <c r="D750" s="6">
        <f>TITRES_STAT!E753</f>
        <v>5939</v>
      </c>
      <c r="E750" s="2">
        <f t="shared" si="44"/>
        <v>472441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CONFIRMED BULLISH</v>
      </c>
    </row>
    <row r="751" spans="1:8" ht="13.5" x14ac:dyDescent="0.25">
      <c r="A751" s="3">
        <f>TITRES_STAT!B754</f>
        <v>43389</v>
      </c>
      <c r="B751" s="6">
        <f>TITRES_STAT!C754</f>
        <v>7.97</v>
      </c>
      <c r="C751" s="6">
        <f>TITRES_STAT!D754</f>
        <v>6.0176999999999996</v>
      </c>
      <c r="D751" s="6">
        <f>TITRES_STAT!E754</f>
        <v>16457</v>
      </c>
      <c r="E751" s="2">
        <f t="shared" si="44"/>
        <v>488898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CONFIRMED BULLISH</v>
      </c>
    </row>
    <row r="752" spans="1:8" ht="13.5" x14ac:dyDescent="0.25">
      <c r="A752" s="3">
        <f>TITRES_STAT!B755</f>
        <v>43390</v>
      </c>
      <c r="B752" s="6">
        <f>TITRES_STAT!C755</f>
        <v>7.99</v>
      </c>
      <c r="C752" s="6">
        <f>TITRES_STAT!D755</f>
        <v>6.0327999999999999</v>
      </c>
      <c r="D752" s="6">
        <f>TITRES_STAT!E755</f>
        <v>85</v>
      </c>
      <c r="E752" s="2">
        <f t="shared" si="44"/>
        <v>488983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CONFIRMED BULLISH</v>
      </c>
    </row>
    <row r="753" spans="1:8" ht="13.5" x14ac:dyDescent="0.25">
      <c r="A753" s="3">
        <f>TITRES_STAT!B756</f>
        <v>43391</v>
      </c>
      <c r="B753" s="6">
        <f>TITRES_STAT!C756</f>
        <v>7.97</v>
      </c>
      <c r="C753" s="6">
        <f>TITRES_STAT!D756</f>
        <v>6.0176999999999996</v>
      </c>
      <c r="D753" s="6">
        <f>TITRES_STAT!E756</f>
        <v>700</v>
      </c>
      <c r="E753" s="2">
        <f t="shared" si="44"/>
        <v>488283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BULLISH DIVERGENCE</v>
      </c>
    </row>
    <row r="754" spans="1:8" ht="13.5" x14ac:dyDescent="0.25">
      <c r="A754" s="3">
        <f>TITRES_STAT!B757</f>
        <v>43392</v>
      </c>
      <c r="B754" s="6">
        <f>TITRES_STAT!C757</f>
        <v>7.97</v>
      </c>
      <c r="C754" s="6">
        <f>TITRES_STAT!D757</f>
        <v>6.0176999999999996</v>
      </c>
      <c r="D754" s="6">
        <f>TITRES_STAT!E757</f>
        <v>2775</v>
      </c>
      <c r="E754" s="2">
        <f t="shared" si="44"/>
        <v>488283</v>
      </c>
      <c r="F754" s="6" t="str">
        <f t="shared" si="47"/>
        <v>BULLISH</v>
      </c>
      <c r="G754" s="6" t="str">
        <f t="shared" si="46"/>
        <v>STRONG</v>
      </c>
      <c r="H754" s="6" t="str">
        <f t="shared" si="45"/>
        <v>BULLISH DIVERGENCE</v>
      </c>
    </row>
    <row r="755" spans="1:8" ht="13.5" x14ac:dyDescent="0.25">
      <c r="A755" s="3">
        <f>TITRES_STAT!B758</f>
        <v>43395</v>
      </c>
      <c r="B755" s="6">
        <f>TITRES_STAT!C758</f>
        <v>7.97</v>
      </c>
      <c r="C755" s="6">
        <f>TITRES_STAT!D758</f>
        <v>6.0176999999999996</v>
      </c>
      <c r="D755" s="6">
        <f>TITRES_STAT!E758</f>
        <v>1190</v>
      </c>
      <c r="E755" s="2">
        <f t="shared" si="44"/>
        <v>488283</v>
      </c>
      <c r="F755" s="6" t="str">
        <f t="shared" si="47"/>
        <v>BULLISH</v>
      </c>
      <c r="G755" s="6" t="str">
        <f t="shared" si="46"/>
        <v>STRONG</v>
      </c>
      <c r="H755" s="6" t="str">
        <f t="shared" si="45"/>
        <v>CONFIRMED BULLISH</v>
      </c>
    </row>
    <row r="756" spans="1:8" ht="13.5" x14ac:dyDescent="0.25">
      <c r="A756" s="3">
        <f>TITRES_STAT!B759</f>
        <v>43396</v>
      </c>
      <c r="B756" s="6">
        <f>TITRES_STAT!C759</f>
        <v>7.97</v>
      </c>
      <c r="C756" s="6">
        <f>TITRES_STAT!D759</f>
        <v>6.0176999999999996</v>
      </c>
      <c r="D756" s="6">
        <f>TITRES_STAT!E759</f>
        <v>1200</v>
      </c>
      <c r="E756" s="2">
        <f t="shared" si="44"/>
        <v>488283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NEUTRAL</v>
      </c>
    </row>
    <row r="757" spans="1:8" ht="13.5" x14ac:dyDescent="0.25">
      <c r="A757" s="3">
        <f>TITRES_STAT!B760</f>
        <v>43397</v>
      </c>
      <c r="B757" s="6">
        <f>TITRES_STAT!C760</f>
        <v>7.95</v>
      </c>
      <c r="C757" s="6">
        <f>TITRES_STAT!D760</f>
        <v>6.0026000000000002</v>
      </c>
      <c r="D757" s="6">
        <f>TITRES_STAT!E760</f>
        <v>3802</v>
      </c>
      <c r="E757" s="2">
        <f t="shared" si="44"/>
        <v>484481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43398</v>
      </c>
      <c r="B758" s="6">
        <f>TITRES_STAT!C761</f>
        <v>7.8</v>
      </c>
      <c r="C758" s="6">
        <f>TITRES_STAT!D761</f>
        <v>5.8893000000000004</v>
      </c>
      <c r="D758" s="6">
        <f>TITRES_STAT!E761</f>
        <v>3007</v>
      </c>
      <c r="E758" s="2">
        <f t="shared" si="44"/>
        <v>481474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43399</v>
      </c>
      <c r="B759" s="6">
        <f>TITRES_STAT!C762</f>
        <v>7.94</v>
      </c>
      <c r="C759" s="6">
        <f>TITRES_STAT!D762</f>
        <v>5.9950000000000001</v>
      </c>
      <c r="D759" s="6">
        <f>TITRES_STAT!E762</f>
        <v>6361</v>
      </c>
      <c r="E759" s="2">
        <f t="shared" si="44"/>
        <v>487835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43402</v>
      </c>
      <c r="B760" s="6">
        <f>TITRES_STAT!C763</f>
        <v>8.19</v>
      </c>
      <c r="C760" s="6">
        <f>TITRES_STAT!D763</f>
        <v>6.1837999999999997</v>
      </c>
      <c r="D760" s="6">
        <f>TITRES_STAT!E763</f>
        <v>2568</v>
      </c>
      <c r="E760" s="2">
        <f t="shared" si="44"/>
        <v>490403</v>
      </c>
      <c r="F760" s="6" t="str">
        <f t="shared" si="47"/>
        <v>BULLISH</v>
      </c>
      <c r="G760" s="6" t="str">
        <f t="shared" si="46"/>
        <v>NEUTRAL</v>
      </c>
      <c r="H760" s="6" t="str">
        <f t="shared" si="45"/>
        <v>CONFIRMED BULLISH</v>
      </c>
    </row>
    <row r="761" spans="1:8" ht="13.5" x14ac:dyDescent="0.25">
      <c r="A761" s="3">
        <f>TITRES_STAT!B764</f>
        <v>43403</v>
      </c>
      <c r="B761" s="6">
        <f>TITRES_STAT!C764</f>
        <v>8.4</v>
      </c>
      <c r="C761" s="6">
        <f>TITRES_STAT!D764</f>
        <v>6.3422999999999998</v>
      </c>
      <c r="D761" s="6">
        <f>TITRES_STAT!E764</f>
        <v>291</v>
      </c>
      <c r="E761" s="2">
        <f t="shared" si="44"/>
        <v>490694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CONFIRMED BULLISH</v>
      </c>
    </row>
    <row r="762" spans="1:8" ht="13.5" x14ac:dyDescent="0.25">
      <c r="A762" s="3">
        <f>TITRES_STAT!B765</f>
        <v>43404</v>
      </c>
      <c r="B762" s="6">
        <f>TITRES_STAT!C765</f>
        <v>8.4</v>
      </c>
      <c r="C762" s="6">
        <f>TITRES_STAT!D765</f>
        <v>6.3422999999999998</v>
      </c>
      <c r="D762" s="6">
        <f>TITRES_STAT!E765</f>
        <v>4</v>
      </c>
      <c r="E762" s="2">
        <f t="shared" si="44"/>
        <v>490694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CONFIRMED BULLISH</v>
      </c>
    </row>
    <row r="763" spans="1:8" ht="13.5" x14ac:dyDescent="0.25">
      <c r="A763" s="3">
        <f>TITRES_STAT!B766</f>
        <v>43405</v>
      </c>
      <c r="B763" s="6">
        <f>TITRES_STAT!C766</f>
        <v>8.4</v>
      </c>
      <c r="C763" s="6">
        <f>TITRES_STAT!D766</f>
        <v>6.3422999999999998</v>
      </c>
      <c r="D763" s="6">
        <f>TITRES_STAT!E766</f>
        <v>0</v>
      </c>
      <c r="E763" s="2">
        <f t="shared" si="44"/>
        <v>490694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CONFIRMED BULLISH</v>
      </c>
    </row>
    <row r="764" spans="1:8" ht="13.5" x14ac:dyDescent="0.25">
      <c r="A764" s="3">
        <f>TITRES_STAT!B767</f>
        <v>43406</v>
      </c>
      <c r="B764" s="6">
        <f>TITRES_STAT!C767</f>
        <v>8.15</v>
      </c>
      <c r="C764" s="6">
        <f>TITRES_STAT!D767</f>
        <v>6.1536</v>
      </c>
      <c r="D764" s="6">
        <f>TITRES_STAT!E767</f>
        <v>1166</v>
      </c>
      <c r="E764" s="2">
        <f t="shared" si="44"/>
        <v>489528</v>
      </c>
      <c r="F764" s="6" t="str">
        <f t="shared" si="47"/>
        <v>BULLISH</v>
      </c>
      <c r="G764" s="6" t="str">
        <f t="shared" si="46"/>
        <v>NEUTRAL</v>
      </c>
      <c r="H764" s="6" t="str">
        <f t="shared" si="45"/>
        <v>CONFIRMED BULLISH</v>
      </c>
    </row>
    <row r="765" spans="1:8" ht="13.5" x14ac:dyDescent="0.25">
      <c r="A765" s="3">
        <f>TITRES_STAT!B768</f>
        <v>43409</v>
      </c>
      <c r="B765" s="6">
        <f>TITRES_STAT!C768</f>
        <v>8.15</v>
      </c>
      <c r="C765" s="6">
        <f>TITRES_STAT!D768</f>
        <v>6.1536</v>
      </c>
      <c r="D765" s="6">
        <f>TITRES_STAT!E768</f>
        <v>0</v>
      </c>
      <c r="E765" s="2">
        <f t="shared" si="44"/>
        <v>489528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43410</v>
      </c>
      <c r="B766" s="6">
        <f>TITRES_STAT!C769</f>
        <v>8.15</v>
      </c>
      <c r="C766" s="6">
        <f>TITRES_STAT!D769</f>
        <v>6.1536</v>
      </c>
      <c r="D766" s="6">
        <f>TITRES_STAT!E769</f>
        <v>5880</v>
      </c>
      <c r="E766" s="2">
        <f t="shared" si="44"/>
        <v>489528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CONFIRMED BEARISH</v>
      </c>
    </row>
    <row r="767" spans="1:8" ht="13.5" x14ac:dyDescent="0.25">
      <c r="A767" s="3">
        <f>TITRES_STAT!B770</f>
        <v>43411</v>
      </c>
      <c r="B767" s="6">
        <f>TITRES_STAT!C770</f>
        <v>8.15</v>
      </c>
      <c r="C767" s="6">
        <f>TITRES_STAT!D770</f>
        <v>6.1536</v>
      </c>
      <c r="D767" s="6">
        <f>TITRES_STAT!E770</f>
        <v>145</v>
      </c>
      <c r="E767" s="2">
        <f t="shared" si="44"/>
        <v>489528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CONFIRMED BEARISH</v>
      </c>
    </row>
    <row r="768" spans="1:8" ht="13.5" x14ac:dyDescent="0.25">
      <c r="A768" s="3">
        <f>TITRES_STAT!B771</f>
        <v>43412</v>
      </c>
      <c r="B768" s="6">
        <f>TITRES_STAT!C771</f>
        <v>8.15</v>
      </c>
      <c r="C768" s="6">
        <f>TITRES_STAT!D771</f>
        <v>6.1536</v>
      </c>
      <c r="D768" s="6">
        <f>TITRES_STAT!E771</f>
        <v>755</v>
      </c>
      <c r="E768" s="2">
        <f t="shared" si="44"/>
        <v>489528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CONFIRMED BEARISH</v>
      </c>
    </row>
    <row r="769" spans="1:8" ht="13.5" x14ac:dyDescent="0.25">
      <c r="A769" s="3">
        <f>TITRES_STAT!B772</f>
        <v>43413</v>
      </c>
      <c r="B769" s="6">
        <f>TITRES_STAT!C772</f>
        <v>8.1199999999999992</v>
      </c>
      <c r="C769" s="6">
        <f>TITRES_STAT!D772</f>
        <v>6.1308999999999996</v>
      </c>
      <c r="D769" s="6">
        <f>TITRES_STAT!E772</f>
        <v>792</v>
      </c>
      <c r="E769" s="2">
        <f t="shared" si="44"/>
        <v>488736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43416</v>
      </c>
      <c r="B770" s="6">
        <f>TITRES_STAT!C773</f>
        <v>8.1199999999999992</v>
      </c>
      <c r="C770" s="6">
        <f>TITRES_STAT!D773</f>
        <v>6.1308999999999996</v>
      </c>
      <c r="D770" s="6">
        <f>TITRES_STAT!E773</f>
        <v>0</v>
      </c>
      <c r="E770" s="2">
        <f t="shared" si="44"/>
        <v>488736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43417</v>
      </c>
      <c r="B771" s="6">
        <f>TITRES_STAT!C774</f>
        <v>8.14</v>
      </c>
      <c r="C771" s="6">
        <f>TITRES_STAT!D774</f>
        <v>6.1459999999999999</v>
      </c>
      <c r="D771" s="6">
        <f>TITRES_STAT!E774</f>
        <v>23704</v>
      </c>
      <c r="E771" s="2">
        <f t="shared" si="44"/>
        <v>512440</v>
      </c>
      <c r="F771" s="6" t="str">
        <f t="shared" si="47"/>
        <v>BULLISH</v>
      </c>
      <c r="G771" s="6" t="str">
        <f t="shared" si="46"/>
        <v>STRONG</v>
      </c>
      <c r="H771" s="6" t="str">
        <f t="shared" si="45"/>
        <v>BULLISH DIVERGENCE</v>
      </c>
    </row>
    <row r="772" spans="1:8" ht="13.5" x14ac:dyDescent="0.25">
      <c r="A772" s="3">
        <f>TITRES_STAT!B775</f>
        <v>43418</v>
      </c>
      <c r="B772" s="6">
        <f>TITRES_STAT!C775</f>
        <v>8.14</v>
      </c>
      <c r="C772" s="6">
        <f>TITRES_STAT!D775</f>
        <v>6.1459999999999999</v>
      </c>
      <c r="D772" s="6">
        <f>TITRES_STAT!E775</f>
        <v>0</v>
      </c>
      <c r="E772" s="2">
        <f t="shared" ref="E772:E835" si="48">IF(B772&gt;B771, E771+D772, IF(B772&lt;B771, E771-D772, E771))</f>
        <v>512440</v>
      </c>
      <c r="F772" s="6" t="str">
        <f t="shared" si="47"/>
        <v>BULLISH</v>
      </c>
      <c r="G772" s="6" t="str">
        <f t="shared" si="46"/>
        <v>STRONG</v>
      </c>
      <c r="H772" s="6" t="str">
        <f t="shared" si="45"/>
        <v>BULLISH DIVERGENCE</v>
      </c>
    </row>
    <row r="773" spans="1:8" ht="13.5" x14ac:dyDescent="0.25">
      <c r="A773" s="3">
        <f>TITRES_STAT!B776</f>
        <v>43419</v>
      </c>
      <c r="B773" s="6">
        <f>TITRES_STAT!C776</f>
        <v>8.1199999999999992</v>
      </c>
      <c r="C773" s="6">
        <f>TITRES_STAT!D776</f>
        <v>6.1308999999999996</v>
      </c>
      <c r="D773" s="6">
        <f>TITRES_STAT!E776</f>
        <v>1035</v>
      </c>
      <c r="E773" s="2">
        <f t="shared" si="48"/>
        <v>511405</v>
      </c>
      <c r="F773" s="6" t="str">
        <f t="shared" si="47"/>
        <v>BULLISH</v>
      </c>
      <c r="G773" s="6" t="str">
        <f t="shared" si="46"/>
        <v>STRONG</v>
      </c>
      <c r="H773" s="6" t="str">
        <f t="shared" si="45"/>
        <v>BULLISH DIVERGENCE</v>
      </c>
    </row>
    <row r="774" spans="1:8" ht="13.5" x14ac:dyDescent="0.25">
      <c r="A774" s="3">
        <f>TITRES_STAT!B777</f>
        <v>43420</v>
      </c>
      <c r="B774" s="6">
        <f>TITRES_STAT!C777</f>
        <v>8.0399999999999991</v>
      </c>
      <c r="C774" s="6">
        <f>TITRES_STAT!D777</f>
        <v>6.0705</v>
      </c>
      <c r="D774" s="6">
        <f>TITRES_STAT!E777</f>
        <v>1186</v>
      </c>
      <c r="E774" s="2">
        <f t="shared" si="48"/>
        <v>510219</v>
      </c>
      <c r="F774" s="6" t="str">
        <f t="shared" si="47"/>
        <v>BULLISH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BULLISH DIVERGENCE</v>
      </c>
    </row>
    <row r="775" spans="1:8" ht="13.5" x14ac:dyDescent="0.25">
      <c r="A775" s="3">
        <f>TITRES_STAT!B778</f>
        <v>43423</v>
      </c>
      <c r="B775" s="6">
        <f>TITRES_STAT!C778</f>
        <v>8.1</v>
      </c>
      <c r="C775" s="6">
        <f>TITRES_STAT!D778</f>
        <v>6.1158000000000001</v>
      </c>
      <c r="D775" s="6">
        <f>TITRES_STAT!E778</f>
        <v>4911</v>
      </c>
      <c r="E775" s="2">
        <f t="shared" si="48"/>
        <v>515130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BULLISH DIVERGENCE</v>
      </c>
    </row>
    <row r="776" spans="1:8" ht="13.5" x14ac:dyDescent="0.25">
      <c r="A776" s="3">
        <f>TITRES_STAT!B779</f>
        <v>43425</v>
      </c>
      <c r="B776" s="6">
        <f>TITRES_STAT!C779</f>
        <v>8.1</v>
      </c>
      <c r="C776" s="6">
        <f>TITRES_STAT!D779</f>
        <v>6.1158000000000001</v>
      </c>
      <c r="D776" s="6">
        <f>TITRES_STAT!E779</f>
        <v>105</v>
      </c>
      <c r="E776" s="2">
        <f t="shared" si="48"/>
        <v>515130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BULLISH DIVERGENCE</v>
      </c>
    </row>
    <row r="777" spans="1:8" ht="13.5" x14ac:dyDescent="0.25">
      <c r="A777" s="3">
        <f>TITRES_STAT!B780</f>
        <v>43426</v>
      </c>
      <c r="B777" s="6">
        <f>TITRES_STAT!C780</f>
        <v>8.34</v>
      </c>
      <c r="C777" s="6">
        <f>TITRES_STAT!D780</f>
        <v>6.2969999999999997</v>
      </c>
      <c r="D777" s="6">
        <f>TITRES_STAT!E780</f>
        <v>8157</v>
      </c>
      <c r="E777" s="2">
        <f t="shared" si="48"/>
        <v>523287</v>
      </c>
      <c r="F777" s="6" t="str">
        <f t="shared" si="51"/>
        <v>BULLISH</v>
      </c>
      <c r="G777" s="6" t="str">
        <f t="shared" si="50"/>
        <v>STRONG</v>
      </c>
      <c r="H777" s="6" t="str">
        <f t="shared" si="49"/>
        <v>CONFIRMED BULLISH</v>
      </c>
    </row>
    <row r="778" spans="1:8" ht="13.5" x14ac:dyDescent="0.25">
      <c r="A778" s="3">
        <f>TITRES_STAT!B781</f>
        <v>43427</v>
      </c>
      <c r="B778" s="6">
        <f>TITRES_STAT!C781</f>
        <v>8.2899999999999991</v>
      </c>
      <c r="C778" s="6">
        <f>TITRES_STAT!D781</f>
        <v>6.2592999999999996</v>
      </c>
      <c r="D778" s="6">
        <f>TITRES_STAT!E781</f>
        <v>6013</v>
      </c>
      <c r="E778" s="2">
        <f t="shared" si="48"/>
        <v>517274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CONFIRMED BULLISH</v>
      </c>
    </row>
    <row r="779" spans="1:8" ht="13.5" x14ac:dyDescent="0.25">
      <c r="A779" s="3">
        <f>TITRES_STAT!B782</f>
        <v>43430</v>
      </c>
      <c r="B779" s="6">
        <f>TITRES_STAT!C782</f>
        <v>8.1</v>
      </c>
      <c r="C779" s="6">
        <f>TITRES_STAT!D782</f>
        <v>6.1158000000000001</v>
      </c>
      <c r="D779" s="6">
        <f>TITRES_STAT!E782</f>
        <v>160450</v>
      </c>
      <c r="E779" s="2">
        <f t="shared" si="48"/>
        <v>356824</v>
      </c>
      <c r="F779" s="6" t="str">
        <f t="shared" si="51"/>
        <v>BEARISH</v>
      </c>
      <c r="G779" s="6" t="str">
        <f t="shared" si="50"/>
        <v>WEAK</v>
      </c>
      <c r="H779" s="6" t="str">
        <f t="shared" si="49"/>
        <v>BEARISH DIVERGENCE</v>
      </c>
    </row>
    <row r="780" spans="1:8" ht="13.5" x14ac:dyDescent="0.25">
      <c r="A780" s="3">
        <f>TITRES_STAT!B783</f>
        <v>43431</v>
      </c>
      <c r="B780" s="6">
        <f>TITRES_STAT!C783</f>
        <v>7.97</v>
      </c>
      <c r="C780" s="6">
        <f>TITRES_STAT!D783</f>
        <v>6.0176999999999996</v>
      </c>
      <c r="D780" s="6">
        <f>TITRES_STAT!E783</f>
        <v>11714</v>
      </c>
      <c r="E780" s="2">
        <f t="shared" si="48"/>
        <v>345110</v>
      </c>
      <c r="F780" s="6" t="str">
        <f t="shared" si="51"/>
        <v>BEARISH</v>
      </c>
      <c r="G780" s="6" t="str">
        <f t="shared" si="50"/>
        <v>WEAK</v>
      </c>
      <c r="H780" s="6" t="str">
        <f t="shared" si="49"/>
        <v>CONFIRMED BEARISH</v>
      </c>
    </row>
    <row r="781" spans="1:8" ht="13.5" x14ac:dyDescent="0.25">
      <c r="A781" s="3">
        <f>TITRES_STAT!B784</f>
        <v>43432</v>
      </c>
      <c r="B781" s="6">
        <f>TITRES_STAT!C784</f>
        <v>8.2899999999999991</v>
      </c>
      <c r="C781" s="6">
        <f>TITRES_STAT!D784</f>
        <v>6.2592999999999996</v>
      </c>
      <c r="D781" s="6">
        <f>TITRES_STAT!E784</f>
        <v>63219</v>
      </c>
      <c r="E781" s="2">
        <f t="shared" si="48"/>
        <v>408329</v>
      </c>
      <c r="F781" s="6" t="str">
        <f t="shared" si="51"/>
        <v>BEARISH</v>
      </c>
      <c r="G781" s="6" t="str">
        <f t="shared" si="50"/>
        <v>WEAK</v>
      </c>
      <c r="H781" s="6" t="str">
        <f t="shared" si="49"/>
        <v>BEARISH DIVERGENCE</v>
      </c>
    </row>
    <row r="782" spans="1:8" ht="13.5" x14ac:dyDescent="0.25">
      <c r="A782" s="3">
        <f>TITRES_STAT!B785</f>
        <v>43433</v>
      </c>
      <c r="B782" s="6">
        <f>TITRES_STAT!C785</f>
        <v>8.19</v>
      </c>
      <c r="C782" s="6">
        <f>TITRES_STAT!D785</f>
        <v>6.1837999999999997</v>
      </c>
      <c r="D782" s="6">
        <f>TITRES_STAT!E785</f>
        <v>12563</v>
      </c>
      <c r="E782" s="2">
        <f t="shared" si="48"/>
        <v>395766</v>
      </c>
      <c r="F782" s="6" t="str">
        <f t="shared" si="51"/>
        <v>BEARISH</v>
      </c>
      <c r="G782" s="6" t="str">
        <f t="shared" si="50"/>
        <v>WEAK</v>
      </c>
      <c r="H782" s="6" t="str">
        <f t="shared" si="49"/>
        <v>CONFIRMED BEARISH</v>
      </c>
    </row>
    <row r="783" spans="1:8" ht="13.5" x14ac:dyDescent="0.25">
      <c r="A783" s="3">
        <f>TITRES_STAT!B786</f>
        <v>43434</v>
      </c>
      <c r="B783" s="6">
        <f>TITRES_STAT!C786</f>
        <v>8.1199999999999992</v>
      </c>
      <c r="C783" s="6">
        <f>TITRES_STAT!D786</f>
        <v>6.1308999999999996</v>
      </c>
      <c r="D783" s="6">
        <f>TITRES_STAT!E786</f>
        <v>4918</v>
      </c>
      <c r="E783" s="2">
        <f t="shared" si="48"/>
        <v>390848</v>
      </c>
      <c r="F783" s="6" t="str">
        <f t="shared" si="51"/>
        <v>BEARISH</v>
      </c>
      <c r="G783" s="6" t="str">
        <f t="shared" si="50"/>
        <v>WEAK</v>
      </c>
      <c r="H783" s="6" t="str">
        <f t="shared" si="49"/>
        <v>CONFIRMED BEARISH</v>
      </c>
    </row>
    <row r="784" spans="1:8" ht="13.5" x14ac:dyDescent="0.25">
      <c r="A784" s="3">
        <f>TITRES_STAT!B787</f>
        <v>43437</v>
      </c>
      <c r="B784" s="6">
        <f>TITRES_STAT!C787</f>
        <v>8.34</v>
      </c>
      <c r="C784" s="6">
        <f>TITRES_STAT!D787</f>
        <v>6.2969999999999997</v>
      </c>
      <c r="D784" s="6">
        <f>TITRES_STAT!E787</f>
        <v>16796</v>
      </c>
      <c r="E784" s="2">
        <f t="shared" si="48"/>
        <v>407644</v>
      </c>
      <c r="F784" s="6" t="str">
        <f t="shared" si="51"/>
        <v>BULLISH</v>
      </c>
      <c r="G784" s="6" t="str">
        <f t="shared" si="50"/>
        <v>STRONG</v>
      </c>
      <c r="H784" s="6" t="str">
        <f t="shared" si="49"/>
        <v>CONFIRMED BULLISH</v>
      </c>
    </row>
    <row r="785" spans="1:8" ht="13.5" x14ac:dyDescent="0.25">
      <c r="A785" s="3">
        <f>TITRES_STAT!B788</f>
        <v>43438</v>
      </c>
      <c r="B785" s="6">
        <f>TITRES_STAT!C788</f>
        <v>8.5399999999999991</v>
      </c>
      <c r="C785" s="6">
        <f>TITRES_STAT!D788</f>
        <v>6.4480000000000004</v>
      </c>
      <c r="D785" s="6">
        <f>TITRES_STAT!E788</f>
        <v>20023</v>
      </c>
      <c r="E785" s="2">
        <f t="shared" si="48"/>
        <v>427667</v>
      </c>
      <c r="F785" s="6" t="str">
        <f t="shared" si="51"/>
        <v>BULLISH</v>
      </c>
      <c r="G785" s="6" t="str">
        <f t="shared" si="50"/>
        <v>STRONG</v>
      </c>
      <c r="H785" s="6" t="str">
        <f t="shared" si="49"/>
        <v>CONFIRMED BULLISH</v>
      </c>
    </row>
    <row r="786" spans="1:8" ht="13.5" x14ac:dyDescent="0.25">
      <c r="A786" s="3">
        <f>TITRES_STAT!B789</f>
        <v>43439</v>
      </c>
      <c r="B786" s="6">
        <f>TITRES_STAT!C789</f>
        <v>8.5399999999999991</v>
      </c>
      <c r="C786" s="6">
        <f>TITRES_STAT!D789</f>
        <v>6.4480000000000004</v>
      </c>
      <c r="D786" s="6">
        <f>TITRES_STAT!E789</f>
        <v>220</v>
      </c>
      <c r="E786" s="2">
        <f t="shared" si="48"/>
        <v>427667</v>
      </c>
      <c r="F786" s="6" t="str">
        <f t="shared" si="51"/>
        <v>BULLISH</v>
      </c>
      <c r="G786" s="6" t="str">
        <f t="shared" si="50"/>
        <v>STRONG</v>
      </c>
      <c r="H786" s="6" t="str">
        <f t="shared" si="49"/>
        <v>CONFIRMED BULLISH</v>
      </c>
    </row>
    <row r="787" spans="1:8" ht="13.5" x14ac:dyDescent="0.25">
      <c r="A787" s="3">
        <f>TITRES_STAT!B790</f>
        <v>43440</v>
      </c>
      <c r="B787" s="6">
        <f>TITRES_STAT!C790</f>
        <v>8.5</v>
      </c>
      <c r="C787" s="6">
        <f>TITRES_STAT!D790</f>
        <v>6.4177999999999997</v>
      </c>
      <c r="D787" s="6">
        <f>TITRES_STAT!E790</f>
        <v>1114</v>
      </c>
      <c r="E787" s="2">
        <f t="shared" si="48"/>
        <v>426553</v>
      </c>
      <c r="F787" s="6" t="str">
        <f t="shared" si="51"/>
        <v>BULLISH</v>
      </c>
      <c r="G787" s="6" t="str">
        <f t="shared" si="50"/>
        <v>STRONG</v>
      </c>
      <c r="H787" s="6" t="str">
        <f t="shared" si="49"/>
        <v>CONFIRMED BULLISH</v>
      </c>
    </row>
    <row r="788" spans="1:8" ht="13.5" x14ac:dyDescent="0.25">
      <c r="A788" s="3">
        <f>TITRES_STAT!B791</f>
        <v>43441</v>
      </c>
      <c r="B788" s="6">
        <f>TITRES_STAT!C791</f>
        <v>8.4</v>
      </c>
      <c r="C788" s="6">
        <f>TITRES_STAT!D791</f>
        <v>6.3422999999999998</v>
      </c>
      <c r="D788" s="6">
        <f>TITRES_STAT!E791</f>
        <v>3410</v>
      </c>
      <c r="E788" s="2">
        <f t="shared" si="48"/>
        <v>423143</v>
      </c>
      <c r="F788" s="6" t="str">
        <f t="shared" si="51"/>
        <v>BULLISH</v>
      </c>
      <c r="G788" s="6" t="str">
        <f t="shared" si="50"/>
        <v>STRONG</v>
      </c>
      <c r="H788" s="6" t="str">
        <f t="shared" si="49"/>
        <v>CONFIRMED BULLISH</v>
      </c>
    </row>
    <row r="789" spans="1:8" ht="13.5" x14ac:dyDescent="0.25">
      <c r="A789" s="3">
        <f>TITRES_STAT!B792</f>
        <v>43444</v>
      </c>
      <c r="B789" s="6">
        <f>TITRES_STAT!C792</f>
        <v>8.39</v>
      </c>
      <c r="C789" s="6">
        <f>TITRES_STAT!D792</f>
        <v>6.3348000000000004</v>
      </c>
      <c r="D789" s="6">
        <f>TITRES_STAT!E792</f>
        <v>4390</v>
      </c>
      <c r="E789" s="2">
        <f t="shared" si="48"/>
        <v>418753</v>
      </c>
      <c r="F789" s="6" t="str">
        <f t="shared" si="51"/>
        <v>BULLISH</v>
      </c>
      <c r="G789" s="6" t="str">
        <f t="shared" si="50"/>
        <v>STRONG</v>
      </c>
      <c r="H789" s="6" t="str">
        <f t="shared" si="49"/>
        <v>CONFIRMED BULLISH</v>
      </c>
    </row>
    <row r="790" spans="1:8" ht="13.5" x14ac:dyDescent="0.25">
      <c r="A790" s="3">
        <f>TITRES_STAT!B793</f>
        <v>43445</v>
      </c>
      <c r="B790" s="6">
        <f>TITRES_STAT!C793</f>
        <v>8.31</v>
      </c>
      <c r="C790" s="6">
        <f>TITRES_STAT!D793</f>
        <v>6.2744</v>
      </c>
      <c r="D790" s="6">
        <f>TITRES_STAT!E793</f>
        <v>384</v>
      </c>
      <c r="E790" s="2">
        <f t="shared" si="48"/>
        <v>418369</v>
      </c>
      <c r="F790" s="6" t="str">
        <f t="shared" si="51"/>
        <v>BEARISH</v>
      </c>
      <c r="G790" s="6" t="str">
        <f t="shared" si="50"/>
        <v>WEAK</v>
      </c>
      <c r="H790" s="6" t="str">
        <f t="shared" si="49"/>
        <v>CONFIRMED BEARISH</v>
      </c>
    </row>
    <row r="791" spans="1:8" ht="13.5" x14ac:dyDescent="0.25">
      <c r="A791" s="3">
        <f>TITRES_STAT!B794</f>
        <v>43446</v>
      </c>
      <c r="B791" s="6">
        <f>TITRES_STAT!C794</f>
        <v>8.4</v>
      </c>
      <c r="C791" s="6">
        <f>TITRES_STAT!D794</f>
        <v>6.3422999999999998</v>
      </c>
      <c r="D791" s="6">
        <f>TITRES_STAT!E794</f>
        <v>70</v>
      </c>
      <c r="E791" s="2">
        <f t="shared" si="48"/>
        <v>418439</v>
      </c>
      <c r="F791" s="6" t="str">
        <f t="shared" si="51"/>
        <v>BEARISH</v>
      </c>
      <c r="G791" s="6" t="str">
        <f t="shared" si="50"/>
        <v>WEAK</v>
      </c>
      <c r="H791" s="6" t="str">
        <f t="shared" si="49"/>
        <v>CONFIRMED BEARISH</v>
      </c>
    </row>
    <row r="792" spans="1:8" ht="13.5" x14ac:dyDescent="0.25">
      <c r="A792" s="3">
        <f>TITRES_STAT!B795</f>
        <v>43447</v>
      </c>
      <c r="B792" s="6">
        <f>TITRES_STAT!C795</f>
        <v>8.4</v>
      </c>
      <c r="C792" s="6">
        <f>TITRES_STAT!D795</f>
        <v>6.3422999999999998</v>
      </c>
      <c r="D792" s="6">
        <f>TITRES_STAT!E795</f>
        <v>504</v>
      </c>
      <c r="E792" s="2">
        <f t="shared" si="48"/>
        <v>418439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43448</v>
      </c>
      <c r="B793" s="6">
        <f>TITRES_STAT!C796</f>
        <v>8.35</v>
      </c>
      <c r="C793" s="6">
        <f>TITRES_STAT!D796</f>
        <v>6.3045999999999998</v>
      </c>
      <c r="D793" s="6">
        <f>TITRES_STAT!E796</f>
        <v>1774</v>
      </c>
      <c r="E793" s="2">
        <f t="shared" si="48"/>
        <v>416665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43451</v>
      </c>
      <c r="B794" s="6">
        <f>TITRES_STAT!C797</f>
        <v>8.48</v>
      </c>
      <c r="C794" s="6">
        <f>TITRES_STAT!D797</f>
        <v>6.4027000000000003</v>
      </c>
      <c r="D794" s="6">
        <f>TITRES_STAT!E797</f>
        <v>426</v>
      </c>
      <c r="E794" s="2">
        <f t="shared" si="48"/>
        <v>417091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BEARISH DIVERGENCE</v>
      </c>
    </row>
    <row r="795" spans="1:8" ht="13.5" x14ac:dyDescent="0.25">
      <c r="A795" s="3">
        <f>TITRES_STAT!B798</f>
        <v>43452</v>
      </c>
      <c r="B795" s="6">
        <f>TITRES_STAT!C798</f>
        <v>8.4</v>
      </c>
      <c r="C795" s="6">
        <f>TITRES_STAT!D798</f>
        <v>6.3422999999999998</v>
      </c>
      <c r="D795" s="6">
        <f>TITRES_STAT!E798</f>
        <v>2807</v>
      </c>
      <c r="E795" s="2">
        <f t="shared" si="48"/>
        <v>414284</v>
      </c>
      <c r="F795" s="6" t="str">
        <f t="shared" si="51"/>
        <v>BEARISH</v>
      </c>
      <c r="G795" s="6" t="str">
        <f t="shared" si="50"/>
        <v>NEUTRAL</v>
      </c>
      <c r="H795" s="6" t="str">
        <f t="shared" si="49"/>
        <v>BEARISH DIVERGENCE</v>
      </c>
    </row>
    <row r="796" spans="1:8" ht="13.5" x14ac:dyDescent="0.25">
      <c r="A796" s="3">
        <f>TITRES_STAT!B799</f>
        <v>43453</v>
      </c>
      <c r="B796" s="6">
        <f>TITRES_STAT!C799</f>
        <v>8.4</v>
      </c>
      <c r="C796" s="6">
        <f>TITRES_STAT!D799</f>
        <v>6.3422999999999998</v>
      </c>
      <c r="D796" s="6">
        <f>TITRES_STAT!E799</f>
        <v>717</v>
      </c>
      <c r="E796" s="2">
        <f t="shared" si="48"/>
        <v>414284</v>
      </c>
      <c r="F796" s="6" t="str">
        <f t="shared" si="51"/>
        <v>BEARISH</v>
      </c>
      <c r="G796" s="6" t="str">
        <f t="shared" si="50"/>
        <v>NEUTRAL</v>
      </c>
      <c r="H796" s="6" t="str">
        <f t="shared" si="49"/>
        <v>NEUTRAL</v>
      </c>
    </row>
    <row r="797" spans="1:8" ht="13.5" x14ac:dyDescent="0.25">
      <c r="A797" s="3">
        <f>TITRES_STAT!B800</f>
        <v>43454</v>
      </c>
      <c r="B797" s="6">
        <f>TITRES_STAT!C800</f>
        <v>8.4</v>
      </c>
      <c r="C797" s="6">
        <f>TITRES_STAT!D800</f>
        <v>6.3422999999999998</v>
      </c>
      <c r="D797" s="6">
        <f>TITRES_STAT!E800</f>
        <v>330</v>
      </c>
      <c r="E797" s="2">
        <f t="shared" si="48"/>
        <v>414284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43455</v>
      </c>
      <c r="B798" s="6">
        <f>TITRES_STAT!C801</f>
        <v>8.16</v>
      </c>
      <c r="C798" s="6">
        <f>TITRES_STAT!D801</f>
        <v>6.1611000000000002</v>
      </c>
      <c r="D798" s="6">
        <f>TITRES_STAT!E801</f>
        <v>1272</v>
      </c>
      <c r="E798" s="2">
        <f t="shared" si="48"/>
        <v>413012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43458</v>
      </c>
      <c r="B799" s="6">
        <f>TITRES_STAT!C802</f>
        <v>8.11</v>
      </c>
      <c r="C799" s="6">
        <f>TITRES_STAT!D802</f>
        <v>6.1234000000000002</v>
      </c>
      <c r="D799" s="6">
        <f>TITRES_STAT!E802</f>
        <v>3335</v>
      </c>
      <c r="E799" s="2">
        <f t="shared" si="48"/>
        <v>409677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43459</v>
      </c>
      <c r="B800" s="6">
        <f>TITRES_STAT!C803</f>
        <v>8.11</v>
      </c>
      <c r="C800" s="6">
        <f>TITRES_STAT!D803</f>
        <v>6.1234000000000002</v>
      </c>
      <c r="D800" s="6">
        <f>TITRES_STAT!E803</f>
        <v>756</v>
      </c>
      <c r="E800" s="2">
        <f t="shared" si="48"/>
        <v>409677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43460</v>
      </c>
      <c r="B801" s="6">
        <f>TITRES_STAT!C804</f>
        <v>8.33</v>
      </c>
      <c r="C801" s="6">
        <f>TITRES_STAT!D804</f>
        <v>6.2895000000000003</v>
      </c>
      <c r="D801" s="6">
        <f>TITRES_STAT!E804</f>
        <v>2341</v>
      </c>
      <c r="E801" s="2">
        <f t="shared" si="48"/>
        <v>412018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43461</v>
      </c>
      <c r="B802" s="6">
        <f>TITRES_STAT!C805</f>
        <v>8.11</v>
      </c>
      <c r="C802" s="6">
        <f>TITRES_STAT!D805</f>
        <v>6.1234000000000002</v>
      </c>
      <c r="D802" s="6">
        <f>TITRES_STAT!E805</f>
        <v>4802</v>
      </c>
      <c r="E802" s="2">
        <f t="shared" si="48"/>
        <v>407216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43462</v>
      </c>
      <c r="B803" s="6">
        <f>TITRES_STAT!C806</f>
        <v>8.18</v>
      </c>
      <c r="C803" s="6">
        <f>TITRES_STAT!D806</f>
        <v>6.1761999999999997</v>
      </c>
      <c r="D803" s="6">
        <f>TITRES_STAT!E806</f>
        <v>196</v>
      </c>
      <c r="E803" s="2">
        <f t="shared" si="48"/>
        <v>407412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BEARISH DIVERGENCE</v>
      </c>
    </row>
    <row r="804" spans="1:8" ht="13.5" x14ac:dyDescent="0.25">
      <c r="A804" s="3">
        <f>TITRES_STAT!B807</f>
        <v>43465</v>
      </c>
      <c r="B804" s="6">
        <f>TITRES_STAT!C807</f>
        <v>8.3000000000000007</v>
      </c>
      <c r="C804" s="6">
        <f>TITRES_STAT!D807</f>
        <v>6.2667999999999999</v>
      </c>
      <c r="D804" s="6">
        <f>TITRES_STAT!E807</f>
        <v>1397</v>
      </c>
      <c r="E804" s="2">
        <f t="shared" si="48"/>
        <v>408809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BEARISH DIVERGENCE</v>
      </c>
    </row>
    <row r="805" spans="1:8" ht="13.5" x14ac:dyDescent="0.25">
      <c r="A805" s="3">
        <f>TITRES_STAT!B808</f>
        <v>43467</v>
      </c>
      <c r="B805" s="6">
        <f>TITRES_STAT!C808</f>
        <v>8</v>
      </c>
      <c r="C805" s="6">
        <f>TITRES_STAT!D808</f>
        <v>6.0403000000000002</v>
      </c>
      <c r="D805" s="6">
        <f>TITRES_STAT!E808</f>
        <v>22236</v>
      </c>
      <c r="E805" s="2">
        <f t="shared" si="48"/>
        <v>386573</v>
      </c>
      <c r="F805" s="6" t="str">
        <f t="shared" si="51"/>
        <v>BEARISH</v>
      </c>
      <c r="G805" s="6" t="str">
        <f t="shared" si="50"/>
        <v>WEAK</v>
      </c>
      <c r="H805" s="6" t="str">
        <f t="shared" si="49"/>
        <v>CONFIRMED BEARISH</v>
      </c>
    </row>
    <row r="806" spans="1:8" ht="13.5" x14ac:dyDescent="0.25">
      <c r="A806" s="3">
        <f>TITRES_STAT!B809</f>
        <v>43468</v>
      </c>
      <c r="B806" s="6">
        <f>TITRES_STAT!C809</f>
        <v>7.9</v>
      </c>
      <c r="C806" s="6">
        <f>TITRES_STAT!D809</f>
        <v>5.9648000000000003</v>
      </c>
      <c r="D806" s="6">
        <f>TITRES_STAT!E809</f>
        <v>25229</v>
      </c>
      <c r="E806" s="2">
        <f t="shared" si="48"/>
        <v>361344</v>
      </c>
      <c r="F806" s="6" t="str">
        <f t="shared" si="51"/>
        <v>BEARISH</v>
      </c>
      <c r="G806" s="6" t="str">
        <f t="shared" si="50"/>
        <v>WEAK</v>
      </c>
      <c r="H806" s="6" t="str">
        <f t="shared" si="49"/>
        <v>CONFIRMED BEARISH</v>
      </c>
    </row>
    <row r="807" spans="1:8" ht="13.5" x14ac:dyDescent="0.25">
      <c r="A807" s="3">
        <f>TITRES_STAT!B810</f>
        <v>43469</v>
      </c>
      <c r="B807" s="6">
        <f>TITRES_STAT!C810</f>
        <v>7.78</v>
      </c>
      <c r="C807" s="6">
        <f>TITRES_STAT!D810</f>
        <v>5.8742000000000001</v>
      </c>
      <c r="D807" s="6">
        <f>TITRES_STAT!E810</f>
        <v>10914</v>
      </c>
      <c r="E807" s="2">
        <f t="shared" si="48"/>
        <v>350430</v>
      </c>
      <c r="F807" s="6" t="str">
        <f t="shared" si="51"/>
        <v>BEARISH</v>
      </c>
      <c r="G807" s="6" t="str">
        <f t="shared" si="50"/>
        <v>WEAK</v>
      </c>
      <c r="H807" s="6" t="str">
        <f t="shared" si="49"/>
        <v>CONFIRMED BEARISH</v>
      </c>
    </row>
    <row r="808" spans="1:8" ht="13.5" x14ac:dyDescent="0.25">
      <c r="A808" s="3">
        <f>TITRES_STAT!B811</f>
        <v>43472</v>
      </c>
      <c r="B808" s="6">
        <f>TITRES_STAT!C811</f>
        <v>7.78</v>
      </c>
      <c r="C808" s="6">
        <f>TITRES_STAT!D811</f>
        <v>5.8742000000000001</v>
      </c>
      <c r="D808" s="6">
        <f>TITRES_STAT!E811</f>
        <v>12078</v>
      </c>
      <c r="E808" s="2">
        <f t="shared" si="48"/>
        <v>350430</v>
      </c>
      <c r="F808" s="6" t="str">
        <f t="shared" si="51"/>
        <v>BEARISH</v>
      </c>
      <c r="G808" s="6" t="str">
        <f t="shared" si="50"/>
        <v>WEAK</v>
      </c>
      <c r="H808" s="6" t="str">
        <f t="shared" si="49"/>
        <v>CONFIRMED BEARISH</v>
      </c>
    </row>
    <row r="809" spans="1:8" ht="13.5" x14ac:dyDescent="0.25">
      <c r="A809" s="3">
        <f>TITRES_STAT!B812</f>
        <v>43473</v>
      </c>
      <c r="B809" s="6">
        <f>TITRES_STAT!C812</f>
        <v>7.78</v>
      </c>
      <c r="C809" s="6">
        <f>TITRES_STAT!D812</f>
        <v>5.8742000000000001</v>
      </c>
      <c r="D809" s="6">
        <f>TITRES_STAT!E812</f>
        <v>16053</v>
      </c>
      <c r="E809" s="2">
        <f t="shared" si="48"/>
        <v>350430</v>
      </c>
      <c r="F809" s="6" t="str">
        <f t="shared" si="51"/>
        <v>BEARISH</v>
      </c>
      <c r="G809" s="6" t="str">
        <f t="shared" si="50"/>
        <v>WEAK</v>
      </c>
      <c r="H809" s="6" t="str">
        <f t="shared" si="49"/>
        <v>CONFIRMED BEARISH</v>
      </c>
    </row>
    <row r="810" spans="1:8" ht="13.5" x14ac:dyDescent="0.25">
      <c r="A810" s="3">
        <f>TITRES_STAT!B813</f>
        <v>43474</v>
      </c>
      <c r="B810" s="6">
        <f>TITRES_STAT!C813</f>
        <v>7.78</v>
      </c>
      <c r="C810" s="6">
        <f>TITRES_STAT!D813</f>
        <v>5.8742000000000001</v>
      </c>
      <c r="D810" s="6">
        <f>TITRES_STAT!E813</f>
        <v>2826</v>
      </c>
      <c r="E810" s="2">
        <f t="shared" si="48"/>
        <v>350430</v>
      </c>
      <c r="F810" s="6" t="str">
        <f t="shared" si="51"/>
        <v>BEARISH</v>
      </c>
      <c r="G810" s="6" t="str">
        <f t="shared" si="50"/>
        <v>WEAK</v>
      </c>
      <c r="H810" s="6" t="str">
        <f t="shared" si="49"/>
        <v>CONFIRMED BEARISH</v>
      </c>
    </row>
    <row r="811" spans="1:8" ht="13.5" x14ac:dyDescent="0.25">
      <c r="A811" s="3">
        <f>TITRES_STAT!B814</f>
        <v>43475</v>
      </c>
      <c r="B811" s="6">
        <f>TITRES_STAT!C814</f>
        <v>7.96</v>
      </c>
      <c r="C811" s="6">
        <f>TITRES_STAT!D814</f>
        <v>6.0101000000000004</v>
      </c>
      <c r="D811" s="6">
        <f>TITRES_STAT!E814</f>
        <v>1542</v>
      </c>
      <c r="E811" s="2">
        <f t="shared" si="48"/>
        <v>351972</v>
      </c>
      <c r="F811" s="6" t="str">
        <f t="shared" si="51"/>
        <v>BEARISH</v>
      </c>
      <c r="G811" s="6" t="str">
        <f t="shared" si="50"/>
        <v>WEAK</v>
      </c>
      <c r="H811" s="6" t="str">
        <f t="shared" si="49"/>
        <v>BEARISH DIVERGENCE</v>
      </c>
    </row>
    <row r="812" spans="1:8" ht="13.5" x14ac:dyDescent="0.25">
      <c r="A812" s="3">
        <f>TITRES_STAT!B815</f>
        <v>43476</v>
      </c>
      <c r="B812" s="6">
        <f>TITRES_STAT!C815</f>
        <v>8.18</v>
      </c>
      <c r="C812" s="6">
        <f>TITRES_STAT!D815</f>
        <v>6.1761999999999997</v>
      </c>
      <c r="D812" s="6">
        <f>TITRES_STAT!E815</f>
        <v>2926</v>
      </c>
      <c r="E812" s="2">
        <f t="shared" si="48"/>
        <v>354898</v>
      </c>
      <c r="F812" s="6" t="str">
        <f t="shared" si="51"/>
        <v>BULLISH</v>
      </c>
      <c r="G812" s="6" t="str">
        <f t="shared" si="50"/>
        <v>NEUTRAL</v>
      </c>
      <c r="H812" s="6" t="str">
        <f t="shared" si="49"/>
        <v>CONFIRMED BULLISH</v>
      </c>
    </row>
    <row r="813" spans="1:8" ht="13.5" x14ac:dyDescent="0.25">
      <c r="A813" s="3">
        <f>TITRES_STAT!B816</f>
        <v>43480</v>
      </c>
      <c r="B813" s="6">
        <f>TITRES_STAT!C816</f>
        <v>8.0500000000000007</v>
      </c>
      <c r="C813" s="6">
        <f>TITRES_STAT!D816</f>
        <v>6.0781000000000001</v>
      </c>
      <c r="D813" s="6">
        <f>TITRES_STAT!E816</f>
        <v>2536</v>
      </c>
      <c r="E813" s="2">
        <f t="shared" si="48"/>
        <v>352362</v>
      </c>
      <c r="F813" s="6" t="str">
        <f t="shared" si="51"/>
        <v>BULLISH</v>
      </c>
      <c r="G813" s="6" t="str">
        <f t="shared" si="50"/>
        <v>NEUTRAL</v>
      </c>
      <c r="H813" s="6" t="str">
        <f t="shared" si="49"/>
        <v>CONFIRMED BULLISH</v>
      </c>
    </row>
    <row r="814" spans="1:8" ht="13.5" x14ac:dyDescent="0.25">
      <c r="A814" s="3">
        <f>TITRES_STAT!B817</f>
        <v>43481</v>
      </c>
      <c r="B814" s="6">
        <f>TITRES_STAT!C817</f>
        <v>7.91</v>
      </c>
      <c r="C814" s="6">
        <f>TITRES_STAT!D817</f>
        <v>5.9724000000000004</v>
      </c>
      <c r="D814" s="6">
        <f>TITRES_STAT!E817</f>
        <v>4425</v>
      </c>
      <c r="E814" s="2">
        <f t="shared" si="48"/>
        <v>347937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BEARISH DIVERGENCE</v>
      </c>
    </row>
    <row r="815" spans="1:8" ht="13.5" x14ac:dyDescent="0.25">
      <c r="A815" s="3">
        <f>TITRES_STAT!B818</f>
        <v>43482</v>
      </c>
      <c r="B815" s="6">
        <f>TITRES_STAT!C818</f>
        <v>7.95</v>
      </c>
      <c r="C815" s="6">
        <f>TITRES_STAT!D818</f>
        <v>6.0026000000000002</v>
      </c>
      <c r="D815" s="6">
        <f>TITRES_STAT!E818</f>
        <v>2698</v>
      </c>
      <c r="E815" s="2">
        <f t="shared" si="48"/>
        <v>350635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CONFIRMED BULLISH</v>
      </c>
    </row>
    <row r="816" spans="1:8" ht="13.5" x14ac:dyDescent="0.25">
      <c r="A816" s="3">
        <f>TITRES_STAT!B819</f>
        <v>43483</v>
      </c>
      <c r="B816" s="6">
        <f>TITRES_STAT!C819</f>
        <v>8.09</v>
      </c>
      <c r="C816" s="6">
        <f>TITRES_STAT!D819</f>
        <v>6.1082999999999998</v>
      </c>
      <c r="D816" s="6">
        <f>TITRES_STAT!E819</f>
        <v>9483</v>
      </c>
      <c r="E816" s="2">
        <f t="shared" si="48"/>
        <v>360118</v>
      </c>
      <c r="F816" s="6" t="str">
        <f t="shared" si="51"/>
        <v>BULLISH</v>
      </c>
      <c r="G816" s="6" t="str">
        <f t="shared" si="50"/>
        <v>STRONG</v>
      </c>
      <c r="H816" s="6" t="str">
        <f t="shared" si="49"/>
        <v>CONFIRMED BULLISH</v>
      </c>
    </row>
    <row r="817" spans="1:8" ht="13.5" x14ac:dyDescent="0.25">
      <c r="A817" s="3">
        <f>TITRES_STAT!B820</f>
        <v>43486</v>
      </c>
      <c r="B817" s="6">
        <f>TITRES_STAT!C820</f>
        <v>8.33</v>
      </c>
      <c r="C817" s="6">
        <f>TITRES_STAT!D820</f>
        <v>6.2895000000000003</v>
      </c>
      <c r="D817" s="6">
        <f>TITRES_STAT!E820</f>
        <v>8239</v>
      </c>
      <c r="E817" s="2">
        <f t="shared" si="48"/>
        <v>368357</v>
      </c>
      <c r="F817" s="6" t="str">
        <f t="shared" si="51"/>
        <v>BULLISH</v>
      </c>
      <c r="G817" s="6" t="str">
        <f t="shared" si="50"/>
        <v>STRONG</v>
      </c>
      <c r="H817" s="6" t="str">
        <f t="shared" si="49"/>
        <v>CONFIRMED BULLISH</v>
      </c>
    </row>
    <row r="818" spans="1:8" ht="13.5" x14ac:dyDescent="0.25">
      <c r="A818" s="3">
        <f>TITRES_STAT!B821</f>
        <v>43487</v>
      </c>
      <c r="B818" s="6">
        <f>TITRES_STAT!C821</f>
        <v>8.4</v>
      </c>
      <c r="C818" s="6">
        <f>TITRES_STAT!D821</f>
        <v>6.3422999999999998</v>
      </c>
      <c r="D818" s="6">
        <f>TITRES_STAT!E821</f>
        <v>18361</v>
      </c>
      <c r="E818" s="2">
        <f t="shared" si="48"/>
        <v>386718</v>
      </c>
      <c r="F818" s="6" t="str">
        <f t="shared" si="51"/>
        <v>BULLISH</v>
      </c>
      <c r="G818" s="6" t="str">
        <f t="shared" si="50"/>
        <v>STRONG</v>
      </c>
      <c r="H818" s="6" t="str">
        <f t="shared" si="49"/>
        <v>CONFIRMED BULLISH</v>
      </c>
    </row>
    <row r="819" spans="1:8" ht="13.5" x14ac:dyDescent="0.25">
      <c r="A819" s="3">
        <f>TITRES_STAT!B822</f>
        <v>43488</v>
      </c>
      <c r="B819" s="6">
        <f>TITRES_STAT!C822</f>
        <v>8.7799999999999994</v>
      </c>
      <c r="C819" s="6">
        <f>TITRES_STAT!D822</f>
        <v>6.6292</v>
      </c>
      <c r="D819" s="6">
        <f>TITRES_STAT!E822</f>
        <v>28953</v>
      </c>
      <c r="E819" s="2">
        <f t="shared" si="48"/>
        <v>415671</v>
      </c>
      <c r="F819" s="6" t="str">
        <f t="shared" si="51"/>
        <v>BULLISH</v>
      </c>
      <c r="G819" s="6" t="str">
        <f t="shared" si="50"/>
        <v>STRONG</v>
      </c>
      <c r="H819" s="6" t="str">
        <f t="shared" si="49"/>
        <v>CONFIRMED BULLISH</v>
      </c>
    </row>
    <row r="820" spans="1:8" ht="13.5" x14ac:dyDescent="0.25">
      <c r="A820" s="3">
        <f>TITRES_STAT!B823</f>
        <v>43489</v>
      </c>
      <c r="B820" s="6">
        <f>TITRES_STAT!C823</f>
        <v>8.8000000000000007</v>
      </c>
      <c r="C820" s="6">
        <f>TITRES_STAT!D823</f>
        <v>6.6443000000000003</v>
      </c>
      <c r="D820" s="6">
        <f>TITRES_STAT!E823</f>
        <v>28002</v>
      </c>
      <c r="E820" s="2">
        <f t="shared" si="48"/>
        <v>443673</v>
      </c>
      <c r="F820" s="6" t="str">
        <f t="shared" si="51"/>
        <v>BULLISH</v>
      </c>
      <c r="G820" s="6" t="str">
        <f t="shared" si="50"/>
        <v>STRONG</v>
      </c>
      <c r="H820" s="6" t="str">
        <f t="shared" si="49"/>
        <v>CONFIRMED BULLISH</v>
      </c>
    </row>
    <row r="821" spans="1:8" ht="13.5" x14ac:dyDescent="0.25">
      <c r="A821" s="3">
        <f>TITRES_STAT!B824</f>
        <v>43490</v>
      </c>
      <c r="B821" s="6">
        <f>TITRES_STAT!C824</f>
        <v>8.8000000000000007</v>
      </c>
      <c r="C821" s="6">
        <f>TITRES_STAT!D824</f>
        <v>6.6443000000000003</v>
      </c>
      <c r="D821" s="6">
        <f>TITRES_STAT!E824</f>
        <v>16005</v>
      </c>
      <c r="E821" s="2">
        <f t="shared" si="48"/>
        <v>443673</v>
      </c>
      <c r="F821" s="6" t="str">
        <f t="shared" si="51"/>
        <v>BULLISH</v>
      </c>
      <c r="G821" s="6" t="str">
        <f t="shared" si="50"/>
        <v>STRONG</v>
      </c>
      <c r="H821" s="6" t="str">
        <f t="shared" si="49"/>
        <v>CONFIRMED BULLISH</v>
      </c>
    </row>
    <row r="822" spans="1:8" ht="13.5" x14ac:dyDescent="0.25">
      <c r="A822" s="3">
        <f>TITRES_STAT!B825</f>
        <v>43493</v>
      </c>
      <c r="B822" s="6">
        <f>TITRES_STAT!C825</f>
        <v>8.9499999999999993</v>
      </c>
      <c r="C822" s="6">
        <f>TITRES_STAT!D825</f>
        <v>6.7576000000000001</v>
      </c>
      <c r="D822" s="6">
        <f>TITRES_STAT!E825</f>
        <v>3883</v>
      </c>
      <c r="E822" s="2">
        <f t="shared" si="48"/>
        <v>447556</v>
      </c>
      <c r="F822" s="6" t="str">
        <f t="shared" si="51"/>
        <v>BULLISH</v>
      </c>
      <c r="G822" s="6" t="str">
        <f t="shared" si="50"/>
        <v>STRONG</v>
      </c>
      <c r="H822" s="6" t="str">
        <f t="shared" si="49"/>
        <v>CONFIRMED BULLISH</v>
      </c>
    </row>
    <row r="823" spans="1:8" ht="13.5" x14ac:dyDescent="0.25">
      <c r="A823" s="3">
        <f>TITRES_STAT!B826</f>
        <v>43494</v>
      </c>
      <c r="B823" s="6">
        <f>TITRES_STAT!C826</f>
        <v>9.17</v>
      </c>
      <c r="C823" s="6">
        <f>TITRES_STAT!D826</f>
        <v>6.9237000000000002</v>
      </c>
      <c r="D823" s="6">
        <f>TITRES_STAT!E826</f>
        <v>5086</v>
      </c>
      <c r="E823" s="2">
        <f t="shared" si="48"/>
        <v>452642</v>
      </c>
      <c r="F823" s="6" t="str">
        <f t="shared" si="51"/>
        <v>BULLISH</v>
      </c>
      <c r="G823" s="6" t="str">
        <f t="shared" si="50"/>
        <v>STRONG</v>
      </c>
      <c r="H823" s="6" t="str">
        <f t="shared" si="49"/>
        <v>CONFIRMED BULLISH</v>
      </c>
    </row>
    <row r="824" spans="1:8" ht="13.5" x14ac:dyDescent="0.25">
      <c r="A824" s="3">
        <f>TITRES_STAT!B827</f>
        <v>43495</v>
      </c>
      <c r="B824" s="6">
        <f>TITRES_STAT!C827</f>
        <v>9</v>
      </c>
      <c r="C824" s="6">
        <f>TITRES_STAT!D827</f>
        <v>6.7953999999999999</v>
      </c>
      <c r="D824" s="6">
        <f>TITRES_STAT!E827</f>
        <v>12616</v>
      </c>
      <c r="E824" s="2">
        <f t="shared" si="48"/>
        <v>440026</v>
      </c>
      <c r="F824" s="6" t="str">
        <f t="shared" si="51"/>
        <v>BULLISH</v>
      </c>
      <c r="G824" s="6" t="str">
        <f t="shared" si="50"/>
        <v>STRONG</v>
      </c>
      <c r="H824" s="6" t="str">
        <f t="shared" si="49"/>
        <v>CONFIRMED BULLISH</v>
      </c>
    </row>
    <row r="825" spans="1:8" ht="13.5" x14ac:dyDescent="0.25">
      <c r="A825" s="3">
        <f>TITRES_STAT!B828</f>
        <v>43496</v>
      </c>
      <c r="B825" s="6">
        <f>TITRES_STAT!C828</f>
        <v>8.9</v>
      </c>
      <c r="C825" s="6">
        <f>TITRES_STAT!D828</f>
        <v>6.7198000000000002</v>
      </c>
      <c r="D825" s="6">
        <f>TITRES_STAT!E828</f>
        <v>2414</v>
      </c>
      <c r="E825" s="2">
        <f t="shared" si="48"/>
        <v>437612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BEARISH DIVERGENCE</v>
      </c>
    </row>
    <row r="826" spans="1:8" ht="13.5" x14ac:dyDescent="0.25">
      <c r="A826" s="3">
        <f>TITRES_STAT!B829</f>
        <v>43497</v>
      </c>
      <c r="B826" s="6">
        <f>TITRES_STAT!C829</f>
        <v>9</v>
      </c>
      <c r="C826" s="6">
        <f>TITRES_STAT!D829</f>
        <v>6.7953999999999999</v>
      </c>
      <c r="D826" s="6">
        <f>TITRES_STAT!E829</f>
        <v>14486</v>
      </c>
      <c r="E826" s="2">
        <f t="shared" si="48"/>
        <v>452098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CONFIRMED BULLISH</v>
      </c>
    </row>
    <row r="827" spans="1:8" ht="13.5" x14ac:dyDescent="0.25">
      <c r="A827" s="3">
        <f>TITRES_STAT!B830</f>
        <v>43500</v>
      </c>
      <c r="B827" s="6">
        <f>TITRES_STAT!C830</f>
        <v>9.26</v>
      </c>
      <c r="C827" s="6">
        <f>TITRES_STAT!D830</f>
        <v>6.9916999999999998</v>
      </c>
      <c r="D827" s="6">
        <f>TITRES_STAT!E830</f>
        <v>58715</v>
      </c>
      <c r="E827" s="2">
        <f t="shared" si="48"/>
        <v>510813</v>
      </c>
      <c r="F827" s="6" t="str">
        <f t="shared" si="51"/>
        <v>BULLISH</v>
      </c>
      <c r="G827" s="6" t="str">
        <f t="shared" si="50"/>
        <v>STRONG</v>
      </c>
      <c r="H827" s="6" t="str">
        <f t="shared" si="49"/>
        <v>CONFIRMED BULLISH</v>
      </c>
    </row>
    <row r="828" spans="1:8" ht="13.5" x14ac:dyDescent="0.25">
      <c r="A828" s="3">
        <f>TITRES_STAT!B831</f>
        <v>43501</v>
      </c>
      <c r="B828" s="6">
        <f>TITRES_STAT!C831</f>
        <v>9.23</v>
      </c>
      <c r="C828" s="6">
        <f>TITRES_STAT!D831</f>
        <v>6.9690000000000003</v>
      </c>
      <c r="D828" s="6">
        <f>TITRES_STAT!E831</f>
        <v>1771</v>
      </c>
      <c r="E828" s="2">
        <f t="shared" si="48"/>
        <v>509042</v>
      </c>
      <c r="F828" s="6" t="str">
        <f t="shared" si="51"/>
        <v>BULLISH</v>
      </c>
      <c r="G828" s="6" t="str">
        <f t="shared" si="50"/>
        <v>STRONG</v>
      </c>
      <c r="H828" s="6" t="str">
        <f t="shared" si="49"/>
        <v>CONFIRMED BULLISH</v>
      </c>
    </row>
    <row r="829" spans="1:8" ht="13.5" x14ac:dyDescent="0.25">
      <c r="A829" s="3">
        <f>TITRES_STAT!B832</f>
        <v>43502</v>
      </c>
      <c r="B829" s="6">
        <f>TITRES_STAT!C832</f>
        <v>9.25</v>
      </c>
      <c r="C829" s="6">
        <f>TITRES_STAT!D832</f>
        <v>6.9840999999999998</v>
      </c>
      <c r="D829" s="6">
        <f>TITRES_STAT!E832</f>
        <v>10684</v>
      </c>
      <c r="E829" s="2">
        <f t="shared" si="48"/>
        <v>519726</v>
      </c>
      <c r="F829" s="6" t="str">
        <f t="shared" si="51"/>
        <v>BULLISH</v>
      </c>
      <c r="G829" s="6" t="str">
        <f t="shared" si="50"/>
        <v>STRONG</v>
      </c>
      <c r="H829" s="6" t="str">
        <f t="shared" si="49"/>
        <v>CONFIRMED BULLISH</v>
      </c>
    </row>
    <row r="830" spans="1:8" ht="13.5" x14ac:dyDescent="0.25">
      <c r="A830" s="3">
        <f>TITRES_STAT!B833</f>
        <v>43503</v>
      </c>
      <c r="B830" s="6">
        <f>TITRES_STAT!C833</f>
        <v>9.25</v>
      </c>
      <c r="C830" s="6">
        <f>TITRES_STAT!D833</f>
        <v>6.9840999999999998</v>
      </c>
      <c r="D830" s="6">
        <f>TITRES_STAT!E833</f>
        <v>5074</v>
      </c>
      <c r="E830" s="2">
        <f t="shared" si="48"/>
        <v>519726</v>
      </c>
      <c r="F830" s="6" t="str">
        <f t="shared" si="51"/>
        <v>BULLISH</v>
      </c>
      <c r="G830" s="6" t="str">
        <f t="shared" si="50"/>
        <v>STRONG</v>
      </c>
      <c r="H830" s="6" t="str">
        <f t="shared" si="49"/>
        <v>CONFIRMED BULLISH</v>
      </c>
    </row>
    <row r="831" spans="1:8" ht="13.5" x14ac:dyDescent="0.25">
      <c r="A831" s="3">
        <f>TITRES_STAT!B834</f>
        <v>43504</v>
      </c>
      <c r="B831" s="6">
        <f>TITRES_STAT!C834</f>
        <v>9.5</v>
      </c>
      <c r="C831" s="6">
        <f>TITRES_STAT!D834</f>
        <v>7.1729000000000003</v>
      </c>
      <c r="D831" s="6">
        <f>TITRES_STAT!E834</f>
        <v>35047</v>
      </c>
      <c r="E831" s="2">
        <f t="shared" si="48"/>
        <v>554773</v>
      </c>
      <c r="F831" s="6" t="str">
        <f t="shared" si="51"/>
        <v>BULLISH</v>
      </c>
      <c r="G831" s="6" t="str">
        <f t="shared" si="50"/>
        <v>STRONG</v>
      </c>
      <c r="H831" s="6" t="str">
        <f t="shared" si="49"/>
        <v>CONFIRMED BULLISH</v>
      </c>
    </row>
    <row r="832" spans="1:8" ht="13.5" x14ac:dyDescent="0.25">
      <c r="A832" s="3">
        <f>TITRES_STAT!B835</f>
        <v>43507</v>
      </c>
      <c r="B832" s="6">
        <f>TITRES_STAT!C835</f>
        <v>9.4499999999999993</v>
      </c>
      <c r="C832" s="6">
        <f>TITRES_STAT!D835</f>
        <v>7.1351000000000004</v>
      </c>
      <c r="D832" s="6">
        <f>TITRES_STAT!E835</f>
        <v>2230</v>
      </c>
      <c r="E832" s="2">
        <f t="shared" si="48"/>
        <v>552543</v>
      </c>
      <c r="F832" s="6" t="str">
        <f t="shared" si="51"/>
        <v>BULLISH</v>
      </c>
      <c r="G832" s="6" t="str">
        <f t="shared" si="50"/>
        <v>STRONG</v>
      </c>
      <c r="H832" s="6" t="str">
        <f t="shared" si="49"/>
        <v>CONFIRMED BULLISH</v>
      </c>
    </row>
    <row r="833" spans="1:8" ht="13.5" x14ac:dyDescent="0.25">
      <c r="A833" s="3">
        <f>TITRES_STAT!B836</f>
        <v>43508</v>
      </c>
      <c r="B833" s="6">
        <f>TITRES_STAT!C836</f>
        <v>9.4</v>
      </c>
      <c r="C833" s="6">
        <f>TITRES_STAT!D836</f>
        <v>7.0974000000000004</v>
      </c>
      <c r="D833" s="6">
        <f>TITRES_STAT!E836</f>
        <v>6478</v>
      </c>
      <c r="E833" s="2">
        <f t="shared" si="48"/>
        <v>546065</v>
      </c>
      <c r="F833" s="6" t="str">
        <f t="shared" si="51"/>
        <v>BULLISH</v>
      </c>
      <c r="G833" s="6" t="str">
        <f t="shared" si="50"/>
        <v>STRONG</v>
      </c>
      <c r="H833" s="6" t="str">
        <f t="shared" si="49"/>
        <v>CONFIRMED BULLISH</v>
      </c>
    </row>
    <row r="834" spans="1:8" ht="13.5" x14ac:dyDescent="0.25">
      <c r="A834" s="3">
        <f>TITRES_STAT!B837</f>
        <v>43509</v>
      </c>
      <c r="B834" s="6">
        <f>TITRES_STAT!C837</f>
        <v>9.3699999999999992</v>
      </c>
      <c r="C834" s="6">
        <f>TITRES_STAT!D837</f>
        <v>7.0747</v>
      </c>
      <c r="D834" s="6">
        <f>TITRES_STAT!E837</f>
        <v>5578</v>
      </c>
      <c r="E834" s="2">
        <f t="shared" si="48"/>
        <v>540487</v>
      </c>
      <c r="F834" s="6" t="str">
        <f t="shared" si="51"/>
        <v>BULLISH</v>
      </c>
      <c r="G834" s="6" t="str">
        <f t="shared" si="50"/>
        <v>STRONG</v>
      </c>
      <c r="H834" s="6" t="str">
        <f t="shared" si="49"/>
        <v>CONFIRMED BULLISH</v>
      </c>
    </row>
    <row r="835" spans="1:8" ht="13.5" x14ac:dyDescent="0.25">
      <c r="A835" s="3">
        <f>TITRES_STAT!B838</f>
        <v>43510</v>
      </c>
      <c r="B835" s="6">
        <f>TITRES_STAT!C838</f>
        <v>9.36</v>
      </c>
      <c r="C835" s="6">
        <f>TITRES_STAT!D838</f>
        <v>7.0671999999999997</v>
      </c>
      <c r="D835" s="6">
        <f>TITRES_STAT!E838</f>
        <v>13095</v>
      </c>
      <c r="E835" s="2">
        <f t="shared" si="48"/>
        <v>527392</v>
      </c>
      <c r="F835" s="6" t="str">
        <f t="shared" si="51"/>
        <v>BULLISH</v>
      </c>
      <c r="G835" s="6" t="str">
        <f t="shared" si="50"/>
        <v>NEUTRAL</v>
      </c>
      <c r="H835" s="6" t="str">
        <f t="shared" si="49"/>
        <v>CONFIRMED BULLISH</v>
      </c>
    </row>
    <row r="836" spans="1:8" ht="13.5" x14ac:dyDescent="0.25">
      <c r="A836" s="3">
        <f>TITRES_STAT!B839</f>
        <v>43511</v>
      </c>
      <c r="B836" s="6">
        <f>TITRES_STAT!C839</f>
        <v>9.6199999999999992</v>
      </c>
      <c r="C836" s="6">
        <f>TITRES_STAT!D839</f>
        <v>7.2634999999999996</v>
      </c>
      <c r="D836" s="6">
        <f>TITRES_STAT!E839</f>
        <v>18216</v>
      </c>
      <c r="E836" s="2">
        <f t="shared" ref="E836:E899" si="52">IF(B836&gt;B835, E835+D836, IF(B836&lt;B835, E835-D836, E835))</f>
        <v>545608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BEARISH DIVERGENCE</v>
      </c>
    </row>
    <row r="837" spans="1:8" ht="13.5" x14ac:dyDescent="0.25">
      <c r="A837" s="3">
        <f>TITRES_STAT!B840</f>
        <v>43514</v>
      </c>
      <c r="B837" s="6">
        <f>TITRES_STAT!C840</f>
        <v>9.74</v>
      </c>
      <c r="C837" s="6">
        <f>TITRES_STAT!D840</f>
        <v>7.3540999999999999</v>
      </c>
      <c r="D837" s="6">
        <f>TITRES_STAT!E840</f>
        <v>34782</v>
      </c>
      <c r="E837" s="2">
        <f t="shared" si="52"/>
        <v>580390</v>
      </c>
      <c r="F837" s="6" t="str">
        <f t="shared" si="51"/>
        <v>BULLISH</v>
      </c>
      <c r="G837" s="6" t="str">
        <f t="shared" si="50"/>
        <v>STRONG</v>
      </c>
      <c r="H837" s="6" t="str">
        <f t="shared" si="49"/>
        <v>CONFIRMED BULLISH</v>
      </c>
    </row>
    <row r="838" spans="1:8" ht="13.5" x14ac:dyDescent="0.25">
      <c r="A838" s="3">
        <f>TITRES_STAT!B841</f>
        <v>43515</v>
      </c>
      <c r="B838" s="6">
        <f>TITRES_STAT!C841</f>
        <v>9.9</v>
      </c>
      <c r="C838" s="6">
        <f>TITRES_STAT!D841</f>
        <v>7.4748999999999999</v>
      </c>
      <c r="D838" s="6">
        <f>TITRES_STAT!E841</f>
        <v>33889</v>
      </c>
      <c r="E838" s="2">
        <f t="shared" si="52"/>
        <v>614279</v>
      </c>
      <c r="F838" s="6" t="str">
        <f t="shared" si="51"/>
        <v>BULLISH</v>
      </c>
      <c r="G838" s="6" t="str">
        <f t="shared" si="50"/>
        <v>STRONG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43516</v>
      </c>
      <c r="B839" s="6">
        <f>TITRES_STAT!C842</f>
        <v>9.93</v>
      </c>
      <c r="C839" s="6">
        <f>TITRES_STAT!D842</f>
        <v>7.4974999999999996</v>
      </c>
      <c r="D839" s="6">
        <f>TITRES_STAT!E842</f>
        <v>27824</v>
      </c>
      <c r="E839" s="2">
        <f t="shared" si="52"/>
        <v>642103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CONFIRMED BULLISH</v>
      </c>
    </row>
    <row r="840" spans="1:8" ht="13.5" x14ac:dyDescent="0.25">
      <c r="A840" s="3">
        <f>TITRES_STAT!B843</f>
        <v>43517</v>
      </c>
      <c r="B840" s="6">
        <f>TITRES_STAT!C843</f>
        <v>9.7100000000000009</v>
      </c>
      <c r="C840" s="6">
        <f>TITRES_STAT!D843</f>
        <v>7.3314000000000004</v>
      </c>
      <c r="D840" s="6">
        <f>TITRES_STAT!E843</f>
        <v>22059</v>
      </c>
      <c r="E840" s="2">
        <f t="shared" si="52"/>
        <v>620044</v>
      </c>
      <c r="F840" s="6" t="str">
        <f t="shared" ref="F840:F903" si="55">IF(E840&gt;E835,"BULLISH",IF(E840&lt;E835,"BEARISH","NEUTRAL"))</f>
        <v>BULLISH</v>
      </c>
      <c r="G840" s="6" t="str">
        <f t="shared" si="54"/>
        <v>STRONG</v>
      </c>
      <c r="H840" s="6" t="str">
        <f t="shared" si="53"/>
        <v>CONFIRMED BULLISH</v>
      </c>
    </row>
    <row r="841" spans="1:8" ht="13.5" x14ac:dyDescent="0.25">
      <c r="A841" s="3">
        <f>TITRES_STAT!B844</f>
        <v>43518</v>
      </c>
      <c r="B841" s="6">
        <f>TITRES_STAT!C844</f>
        <v>9.7799999999999994</v>
      </c>
      <c r="C841" s="6">
        <f>TITRES_STAT!D844</f>
        <v>7.3842999999999996</v>
      </c>
      <c r="D841" s="6">
        <f>TITRES_STAT!E844</f>
        <v>14763</v>
      </c>
      <c r="E841" s="2">
        <f t="shared" si="52"/>
        <v>634807</v>
      </c>
      <c r="F841" s="6" t="str">
        <f t="shared" si="55"/>
        <v>BULLISH</v>
      </c>
      <c r="G841" s="6" t="str">
        <f t="shared" si="54"/>
        <v>STRONG</v>
      </c>
      <c r="H841" s="6" t="str">
        <f t="shared" si="53"/>
        <v>CONFIRMED BULLISH</v>
      </c>
    </row>
    <row r="842" spans="1:8" ht="13.5" x14ac:dyDescent="0.25">
      <c r="A842" s="3">
        <f>TITRES_STAT!B845</f>
        <v>43521</v>
      </c>
      <c r="B842" s="6">
        <f>TITRES_STAT!C845</f>
        <v>10</v>
      </c>
      <c r="C842" s="6">
        <f>TITRES_STAT!D845</f>
        <v>7.5503999999999998</v>
      </c>
      <c r="D842" s="6">
        <f>TITRES_STAT!E845</f>
        <v>34402</v>
      </c>
      <c r="E842" s="2">
        <f t="shared" si="52"/>
        <v>669209</v>
      </c>
      <c r="F842" s="6" t="str">
        <f t="shared" si="55"/>
        <v>BULLISH</v>
      </c>
      <c r="G842" s="6" t="str">
        <f t="shared" si="54"/>
        <v>STRONG</v>
      </c>
      <c r="H842" s="6" t="str">
        <f t="shared" si="53"/>
        <v>CONFIRMED BULLISH</v>
      </c>
    </row>
    <row r="843" spans="1:8" ht="13.5" x14ac:dyDescent="0.25">
      <c r="A843" s="3">
        <f>TITRES_STAT!B846</f>
        <v>43522</v>
      </c>
      <c r="B843" s="6">
        <f>TITRES_STAT!C846</f>
        <v>10.210000000000001</v>
      </c>
      <c r="C843" s="6">
        <f>TITRES_STAT!D846</f>
        <v>7.7089999999999996</v>
      </c>
      <c r="D843" s="6">
        <f>TITRES_STAT!E846</f>
        <v>114721</v>
      </c>
      <c r="E843" s="2">
        <f t="shared" si="52"/>
        <v>783930</v>
      </c>
      <c r="F843" s="6" t="str">
        <f t="shared" si="55"/>
        <v>BULLISH</v>
      </c>
      <c r="G843" s="6" t="str">
        <f t="shared" si="54"/>
        <v>STRONG</v>
      </c>
      <c r="H843" s="6" t="str">
        <f t="shared" si="53"/>
        <v>CONFIRMED BULLISH</v>
      </c>
    </row>
    <row r="844" spans="1:8" ht="13.5" x14ac:dyDescent="0.25">
      <c r="A844" s="3">
        <f>TITRES_STAT!B847</f>
        <v>43523</v>
      </c>
      <c r="B844" s="6">
        <f>TITRES_STAT!C847</f>
        <v>10.3</v>
      </c>
      <c r="C844" s="6">
        <f>TITRES_STAT!D847</f>
        <v>7.7769000000000004</v>
      </c>
      <c r="D844" s="6">
        <f>TITRES_STAT!E847</f>
        <v>45192</v>
      </c>
      <c r="E844" s="2">
        <f t="shared" si="52"/>
        <v>829122</v>
      </c>
      <c r="F844" s="6" t="str">
        <f t="shared" si="55"/>
        <v>BULLISH</v>
      </c>
      <c r="G844" s="6" t="str">
        <f t="shared" si="54"/>
        <v>STRONG</v>
      </c>
      <c r="H844" s="6" t="str">
        <f t="shared" si="53"/>
        <v>CONFIRMED BULLISH</v>
      </c>
    </row>
    <row r="845" spans="1:8" ht="13.5" x14ac:dyDescent="0.25">
      <c r="A845" s="3">
        <f>TITRES_STAT!B848</f>
        <v>43524</v>
      </c>
      <c r="B845" s="6">
        <f>TITRES_STAT!C848</f>
        <v>10.199999999999999</v>
      </c>
      <c r="C845" s="6">
        <f>TITRES_STAT!D848</f>
        <v>7.7013999999999996</v>
      </c>
      <c r="D845" s="6">
        <f>TITRES_STAT!E848</f>
        <v>89364</v>
      </c>
      <c r="E845" s="2">
        <f t="shared" si="52"/>
        <v>739758</v>
      </c>
      <c r="F845" s="6" t="str">
        <f t="shared" si="55"/>
        <v>BULLISH</v>
      </c>
      <c r="G845" s="6" t="str">
        <f t="shared" si="54"/>
        <v>STRONG</v>
      </c>
      <c r="H845" s="6" t="str">
        <f t="shared" si="53"/>
        <v>CONFIRMED BULLISH</v>
      </c>
    </row>
    <row r="846" spans="1:8" ht="13.5" x14ac:dyDescent="0.25">
      <c r="A846" s="3">
        <f>TITRES_STAT!B849</f>
        <v>43525</v>
      </c>
      <c r="B846" s="6">
        <f>TITRES_STAT!C849</f>
        <v>10.24</v>
      </c>
      <c r="C846" s="6">
        <f>TITRES_STAT!D849</f>
        <v>7.7316000000000003</v>
      </c>
      <c r="D846" s="6">
        <f>TITRES_STAT!E849</f>
        <v>28081</v>
      </c>
      <c r="E846" s="2">
        <f t="shared" si="52"/>
        <v>767839</v>
      </c>
      <c r="F846" s="6" t="str">
        <f t="shared" si="55"/>
        <v>BULLISH</v>
      </c>
      <c r="G846" s="6" t="str">
        <f t="shared" si="54"/>
        <v>STRONG</v>
      </c>
      <c r="H846" s="6" t="str">
        <f t="shared" si="53"/>
        <v>CONFIRMED BULLISH</v>
      </c>
    </row>
    <row r="847" spans="1:8" ht="13.5" x14ac:dyDescent="0.25">
      <c r="A847" s="3">
        <f>TITRES_STAT!B850</f>
        <v>43528</v>
      </c>
      <c r="B847" s="6">
        <f>TITRES_STAT!C850</f>
        <v>10.19</v>
      </c>
      <c r="C847" s="6">
        <f>TITRES_STAT!D850</f>
        <v>7.6938000000000004</v>
      </c>
      <c r="D847" s="6">
        <f>TITRES_STAT!E850</f>
        <v>15941</v>
      </c>
      <c r="E847" s="2">
        <f t="shared" si="52"/>
        <v>751898</v>
      </c>
      <c r="F847" s="6" t="str">
        <f t="shared" si="55"/>
        <v>BULLISH</v>
      </c>
      <c r="G847" s="6" t="str">
        <f t="shared" si="54"/>
        <v>STRONG</v>
      </c>
      <c r="H847" s="6" t="str">
        <f t="shared" si="53"/>
        <v>CONFIRMED BULLISH</v>
      </c>
    </row>
    <row r="848" spans="1:8" ht="13.5" x14ac:dyDescent="0.25">
      <c r="A848" s="3">
        <f>TITRES_STAT!B851</f>
        <v>43529</v>
      </c>
      <c r="B848" s="6">
        <f>TITRES_STAT!C851</f>
        <v>9.98</v>
      </c>
      <c r="C848" s="6">
        <f>TITRES_STAT!D851</f>
        <v>7.5353000000000003</v>
      </c>
      <c r="D848" s="6">
        <f>TITRES_STAT!E851</f>
        <v>7765</v>
      </c>
      <c r="E848" s="2">
        <f t="shared" si="52"/>
        <v>744133</v>
      </c>
      <c r="F848" s="6" t="str">
        <f t="shared" si="55"/>
        <v>BEARISH</v>
      </c>
      <c r="G848" s="6" t="str">
        <f t="shared" si="54"/>
        <v>WEAK</v>
      </c>
      <c r="H848" s="6" t="str">
        <f t="shared" si="53"/>
        <v>CONFIRMED BEARISH</v>
      </c>
    </row>
    <row r="849" spans="1:8" ht="13.5" x14ac:dyDescent="0.25">
      <c r="A849" s="3">
        <f>TITRES_STAT!B852</f>
        <v>43530</v>
      </c>
      <c r="B849" s="6">
        <f>TITRES_STAT!C852</f>
        <v>9.9499999999999993</v>
      </c>
      <c r="C849" s="6">
        <f>TITRES_STAT!D852</f>
        <v>7.5125999999999999</v>
      </c>
      <c r="D849" s="6">
        <f>TITRES_STAT!E852</f>
        <v>8426</v>
      </c>
      <c r="E849" s="2">
        <f t="shared" si="52"/>
        <v>735707</v>
      </c>
      <c r="F849" s="6" t="str">
        <f t="shared" si="55"/>
        <v>BEARISH</v>
      </c>
      <c r="G849" s="6" t="str">
        <f t="shared" si="54"/>
        <v>WEAK</v>
      </c>
      <c r="H849" s="6" t="str">
        <f t="shared" si="53"/>
        <v>CONFIRMED BEARISH</v>
      </c>
    </row>
    <row r="850" spans="1:8" ht="13.5" x14ac:dyDescent="0.25">
      <c r="A850" s="3">
        <f>TITRES_STAT!B853</f>
        <v>43531</v>
      </c>
      <c r="B850" s="6">
        <f>TITRES_STAT!C853</f>
        <v>10.199999999999999</v>
      </c>
      <c r="C850" s="6">
        <f>TITRES_STAT!D853</f>
        <v>7.7013999999999996</v>
      </c>
      <c r="D850" s="6">
        <f>TITRES_STAT!E853</f>
        <v>63552</v>
      </c>
      <c r="E850" s="2">
        <f t="shared" si="52"/>
        <v>799259</v>
      </c>
      <c r="F850" s="6" t="str">
        <f t="shared" si="55"/>
        <v>BULLISH</v>
      </c>
      <c r="G850" s="6" t="str">
        <f t="shared" si="54"/>
        <v>STRONG</v>
      </c>
      <c r="H850" s="6" t="str">
        <f t="shared" si="53"/>
        <v>NEUTRAL</v>
      </c>
    </row>
    <row r="851" spans="1:8" ht="13.5" x14ac:dyDescent="0.25">
      <c r="A851" s="3">
        <f>TITRES_STAT!B854</f>
        <v>43532</v>
      </c>
      <c r="B851" s="6">
        <f>TITRES_STAT!C854</f>
        <v>10.1</v>
      </c>
      <c r="C851" s="6">
        <f>TITRES_STAT!D854</f>
        <v>7.6258999999999997</v>
      </c>
      <c r="D851" s="6">
        <f>TITRES_STAT!E854</f>
        <v>19135</v>
      </c>
      <c r="E851" s="2">
        <f t="shared" si="52"/>
        <v>780124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43535</v>
      </c>
      <c r="B852" s="6">
        <f>TITRES_STAT!C855</f>
        <v>9.98</v>
      </c>
      <c r="C852" s="6">
        <f>TITRES_STAT!D855</f>
        <v>7.5353000000000003</v>
      </c>
      <c r="D852" s="6">
        <f>TITRES_STAT!E855</f>
        <v>5602</v>
      </c>
      <c r="E852" s="2">
        <f t="shared" si="52"/>
        <v>774522</v>
      </c>
      <c r="F852" s="6" t="str">
        <f t="shared" si="55"/>
        <v>BULLISH</v>
      </c>
      <c r="G852" s="6" t="str">
        <f t="shared" si="54"/>
        <v>STRONG</v>
      </c>
      <c r="H852" s="6" t="str">
        <f t="shared" si="53"/>
        <v>BULLISH DIVERGENCE</v>
      </c>
    </row>
    <row r="853" spans="1:8" ht="13.5" x14ac:dyDescent="0.25">
      <c r="A853" s="3">
        <f>TITRES_STAT!B856</f>
        <v>43536</v>
      </c>
      <c r="B853" s="6">
        <f>TITRES_STAT!C856</f>
        <v>9.91</v>
      </c>
      <c r="C853" s="6">
        <f>TITRES_STAT!D856</f>
        <v>7.4824000000000002</v>
      </c>
      <c r="D853" s="6">
        <f>TITRES_STAT!E856</f>
        <v>9545</v>
      </c>
      <c r="E853" s="2">
        <f t="shared" si="52"/>
        <v>764977</v>
      </c>
      <c r="F853" s="6" t="str">
        <f t="shared" si="55"/>
        <v>BULLISH</v>
      </c>
      <c r="G853" s="6" t="str">
        <f t="shared" si="54"/>
        <v>STRONG</v>
      </c>
      <c r="H853" s="6" t="str">
        <f t="shared" si="53"/>
        <v>BULLISH DIVERGENCE</v>
      </c>
    </row>
    <row r="854" spans="1:8" ht="13.5" x14ac:dyDescent="0.25">
      <c r="A854" s="3">
        <f>TITRES_STAT!B857</f>
        <v>43537</v>
      </c>
      <c r="B854" s="6">
        <f>TITRES_STAT!C857</f>
        <v>10</v>
      </c>
      <c r="C854" s="6">
        <f>TITRES_STAT!D857</f>
        <v>7.5503999999999998</v>
      </c>
      <c r="D854" s="6">
        <f>TITRES_STAT!E857</f>
        <v>36145</v>
      </c>
      <c r="E854" s="2">
        <f t="shared" si="52"/>
        <v>801122</v>
      </c>
      <c r="F854" s="6" t="str">
        <f t="shared" si="55"/>
        <v>BULLISH</v>
      </c>
      <c r="G854" s="6" t="str">
        <f t="shared" si="54"/>
        <v>STRONG</v>
      </c>
      <c r="H854" s="6" t="str">
        <f t="shared" si="53"/>
        <v>CONFIRMED BULLISH</v>
      </c>
    </row>
    <row r="855" spans="1:8" ht="13.5" x14ac:dyDescent="0.25">
      <c r="A855" s="3">
        <f>TITRES_STAT!B858</f>
        <v>43538</v>
      </c>
      <c r="B855" s="6">
        <f>TITRES_STAT!C858</f>
        <v>9.9</v>
      </c>
      <c r="C855" s="6">
        <f>TITRES_STAT!D858</f>
        <v>7.4748999999999999</v>
      </c>
      <c r="D855" s="6">
        <f>TITRES_STAT!E858</f>
        <v>10859</v>
      </c>
      <c r="E855" s="2">
        <f t="shared" si="52"/>
        <v>790263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43539</v>
      </c>
      <c r="B856" s="6">
        <f>TITRES_STAT!C859</f>
        <v>9.6999999999999993</v>
      </c>
      <c r="C856" s="6">
        <f>TITRES_STAT!D859</f>
        <v>7.3239000000000001</v>
      </c>
      <c r="D856" s="6">
        <f>TITRES_STAT!E859</f>
        <v>16395</v>
      </c>
      <c r="E856" s="2">
        <f t="shared" si="52"/>
        <v>773868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CONFIRMED BEARISH</v>
      </c>
    </row>
    <row r="857" spans="1:8" ht="13.5" x14ac:dyDescent="0.25">
      <c r="A857" s="3">
        <f>TITRES_STAT!B860</f>
        <v>43542</v>
      </c>
      <c r="B857" s="6">
        <f>TITRES_STAT!C860</f>
        <v>9.31</v>
      </c>
      <c r="C857" s="6">
        <f>TITRES_STAT!D860</f>
        <v>7.0293999999999999</v>
      </c>
      <c r="D857" s="6">
        <f>TITRES_STAT!E860</f>
        <v>15414</v>
      </c>
      <c r="E857" s="2">
        <f t="shared" si="52"/>
        <v>758454</v>
      </c>
      <c r="F857" s="6" t="str">
        <f t="shared" si="55"/>
        <v>BEARISH</v>
      </c>
      <c r="G857" s="6" t="str">
        <f t="shared" si="54"/>
        <v>WEAK</v>
      </c>
      <c r="H857" s="6" t="str">
        <f t="shared" si="53"/>
        <v>CONFIRMED BEARISH</v>
      </c>
    </row>
    <row r="858" spans="1:8" ht="13.5" x14ac:dyDescent="0.25">
      <c r="A858" s="3">
        <f>TITRES_STAT!B861</f>
        <v>43543</v>
      </c>
      <c r="B858" s="6">
        <f>TITRES_STAT!C861</f>
        <v>9.59</v>
      </c>
      <c r="C858" s="6">
        <f>TITRES_STAT!D861</f>
        <v>7.2408000000000001</v>
      </c>
      <c r="D858" s="6">
        <f>TITRES_STAT!E861</f>
        <v>3021</v>
      </c>
      <c r="E858" s="2">
        <f t="shared" si="52"/>
        <v>761475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CONFIRMED BEARISH</v>
      </c>
    </row>
    <row r="859" spans="1:8" ht="13.5" x14ac:dyDescent="0.25">
      <c r="A859" s="3">
        <f>TITRES_STAT!B862</f>
        <v>43545</v>
      </c>
      <c r="B859" s="6">
        <f>TITRES_STAT!C862</f>
        <v>9.6999999999999993</v>
      </c>
      <c r="C859" s="6">
        <f>TITRES_STAT!D862</f>
        <v>7.3239000000000001</v>
      </c>
      <c r="D859" s="6">
        <f>TITRES_STAT!E862</f>
        <v>5709</v>
      </c>
      <c r="E859" s="2">
        <f t="shared" si="52"/>
        <v>767184</v>
      </c>
      <c r="F859" s="6" t="str">
        <f t="shared" si="55"/>
        <v>BEARISH</v>
      </c>
      <c r="G859" s="6" t="str">
        <f t="shared" si="54"/>
        <v>WEAK</v>
      </c>
      <c r="H859" s="6" t="str">
        <f t="shared" si="53"/>
        <v>CONFIRMED BEARISH</v>
      </c>
    </row>
    <row r="860" spans="1:8" ht="13.5" x14ac:dyDescent="0.25">
      <c r="A860" s="3">
        <f>TITRES_STAT!B863</f>
        <v>43546</v>
      </c>
      <c r="B860" s="6">
        <f>TITRES_STAT!C863</f>
        <v>9.65</v>
      </c>
      <c r="C860" s="6">
        <f>TITRES_STAT!D863</f>
        <v>7.2861000000000002</v>
      </c>
      <c r="D860" s="6">
        <f>TITRES_STAT!E863</f>
        <v>5303</v>
      </c>
      <c r="E860" s="2">
        <f t="shared" si="52"/>
        <v>761881</v>
      </c>
      <c r="F860" s="6" t="str">
        <f t="shared" si="55"/>
        <v>BEARISH</v>
      </c>
      <c r="G860" s="6" t="str">
        <f t="shared" si="54"/>
        <v>WEAK</v>
      </c>
      <c r="H860" s="6" t="str">
        <f t="shared" si="53"/>
        <v>CONFIRMED BEARISH</v>
      </c>
    </row>
    <row r="861" spans="1:8" ht="13.5" x14ac:dyDescent="0.25">
      <c r="A861" s="3">
        <f>TITRES_STAT!B864</f>
        <v>43549</v>
      </c>
      <c r="B861" s="6">
        <f>TITRES_STAT!C864</f>
        <v>9.83</v>
      </c>
      <c r="C861" s="6">
        <f>TITRES_STAT!D864</f>
        <v>7.4219999999999997</v>
      </c>
      <c r="D861" s="6">
        <f>TITRES_STAT!E864</f>
        <v>5106</v>
      </c>
      <c r="E861" s="2">
        <f t="shared" si="52"/>
        <v>766987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BEARISH DIVERGENCE</v>
      </c>
    </row>
    <row r="862" spans="1:8" ht="13.5" x14ac:dyDescent="0.25">
      <c r="A862" s="3">
        <f>TITRES_STAT!B865</f>
        <v>43550</v>
      </c>
      <c r="B862" s="6">
        <f>TITRES_STAT!C865</f>
        <v>9.8000000000000007</v>
      </c>
      <c r="C862" s="6">
        <f>TITRES_STAT!D865</f>
        <v>7.3994</v>
      </c>
      <c r="D862" s="6">
        <f>TITRES_STAT!E865</f>
        <v>3397</v>
      </c>
      <c r="E862" s="2">
        <f t="shared" si="52"/>
        <v>763590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CONFIRMED BULLISH</v>
      </c>
    </row>
    <row r="863" spans="1:8" ht="13.5" x14ac:dyDescent="0.25">
      <c r="A863" s="3">
        <f>TITRES_STAT!B866</f>
        <v>43551</v>
      </c>
      <c r="B863" s="6">
        <f>TITRES_STAT!C866</f>
        <v>9.9</v>
      </c>
      <c r="C863" s="6">
        <f>TITRES_STAT!D866</f>
        <v>7.4748999999999999</v>
      </c>
      <c r="D863" s="6">
        <f>TITRES_STAT!E866</f>
        <v>14141</v>
      </c>
      <c r="E863" s="2">
        <f t="shared" si="52"/>
        <v>777731</v>
      </c>
      <c r="F863" s="6" t="str">
        <f t="shared" si="55"/>
        <v>BULLISH</v>
      </c>
      <c r="G863" s="6" t="str">
        <f t="shared" si="54"/>
        <v>STRONG</v>
      </c>
      <c r="H863" s="6" t="str">
        <f t="shared" si="53"/>
        <v>CONFIRMED BULLISH</v>
      </c>
    </row>
    <row r="864" spans="1:8" ht="13.5" x14ac:dyDescent="0.25">
      <c r="A864" s="3">
        <f>TITRES_STAT!B867</f>
        <v>43552</v>
      </c>
      <c r="B864" s="6">
        <f>TITRES_STAT!C867</f>
        <v>9.98</v>
      </c>
      <c r="C864" s="6">
        <f>TITRES_STAT!D867</f>
        <v>7.5353000000000003</v>
      </c>
      <c r="D864" s="6">
        <f>TITRES_STAT!E867</f>
        <v>4390</v>
      </c>
      <c r="E864" s="2">
        <f t="shared" si="52"/>
        <v>782121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43553</v>
      </c>
      <c r="B865" s="6">
        <f>TITRES_STAT!C868</f>
        <v>9.85</v>
      </c>
      <c r="C865" s="6">
        <f>TITRES_STAT!D868</f>
        <v>7.4371</v>
      </c>
      <c r="D865" s="6">
        <f>TITRES_STAT!E868</f>
        <v>7130</v>
      </c>
      <c r="E865" s="2">
        <f t="shared" si="52"/>
        <v>774991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CONFIRMED BULLISH</v>
      </c>
    </row>
    <row r="866" spans="1:8" ht="13.5" x14ac:dyDescent="0.25">
      <c r="A866" s="3">
        <f>TITRES_STAT!B869</f>
        <v>43556</v>
      </c>
      <c r="B866" s="6">
        <f>TITRES_STAT!C869</f>
        <v>9.81</v>
      </c>
      <c r="C866" s="6">
        <f>TITRES_STAT!D869</f>
        <v>7.4069000000000003</v>
      </c>
      <c r="D866" s="6">
        <f>TITRES_STAT!E869</f>
        <v>1642</v>
      </c>
      <c r="E866" s="2">
        <f t="shared" si="52"/>
        <v>773349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BULLISH DIVERGENCE</v>
      </c>
    </row>
    <row r="867" spans="1:8" ht="13.5" x14ac:dyDescent="0.25">
      <c r="A867" s="3">
        <f>TITRES_STAT!B870</f>
        <v>43557</v>
      </c>
      <c r="B867" s="6">
        <f>TITRES_STAT!C870</f>
        <v>9.9</v>
      </c>
      <c r="C867" s="6">
        <f>TITRES_STAT!D870</f>
        <v>7.4748999999999999</v>
      </c>
      <c r="D867" s="6">
        <f>TITRES_STAT!E870</f>
        <v>27498</v>
      </c>
      <c r="E867" s="2">
        <f t="shared" si="52"/>
        <v>800847</v>
      </c>
      <c r="F867" s="6" t="str">
        <f t="shared" si="55"/>
        <v>BULLISH</v>
      </c>
      <c r="G867" s="6" t="str">
        <f t="shared" si="54"/>
        <v>STRONG</v>
      </c>
      <c r="H867" s="6" t="str">
        <f t="shared" si="53"/>
        <v>CONFIRMED BULLISH</v>
      </c>
    </row>
    <row r="868" spans="1:8" ht="13.5" x14ac:dyDescent="0.25">
      <c r="A868" s="3">
        <f>TITRES_STAT!B871</f>
        <v>43558</v>
      </c>
      <c r="B868" s="6">
        <f>TITRES_STAT!C871</f>
        <v>9.99</v>
      </c>
      <c r="C868" s="6">
        <f>TITRES_STAT!D871</f>
        <v>7.5427999999999997</v>
      </c>
      <c r="D868" s="6">
        <f>TITRES_STAT!E871</f>
        <v>2408</v>
      </c>
      <c r="E868" s="2">
        <f t="shared" si="52"/>
        <v>803255</v>
      </c>
      <c r="F868" s="6" t="str">
        <f t="shared" si="55"/>
        <v>BULLISH</v>
      </c>
      <c r="G868" s="6" t="str">
        <f t="shared" si="54"/>
        <v>STRONG</v>
      </c>
      <c r="H868" s="6" t="str">
        <f t="shared" si="53"/>
        <v>CONFIRMED BULLISH</v>
      </c>
    </row>
    <row r="869" spans="1:8" ht="13.5" x14ac:dyDescent="0.25">
      <c r="A869" s="3">
        <f>TITRES_STAT!B872</f>
        <v>43559</v>
      </c>
      <c r="B869" s="6">
        <f>TITRES_STAT!C872</f>
        <v>9.9499999999999993</v>
      </c>
      <c r="C869" s="6">
        <f>TITRES_STAT!D872</f>
        <v>7.5125999999999999</v>
      </c>
      <c r="D869" s="6">
        <f>TITRES_STAT!E872</f>
        <v>9968</v>
      </c>
      <c r="E869" s="2">
        <f t="shared" si="52"/>
        <v>793287</v>
      </c>
      <c r="F869" s="6" t="str">
        <f t="shared" si="55"/>
        <v>BULLISH</v>
      </c>
      <c r="G869" s="6" t="str">
        <f t="shared" si="54"/>
        <v>NEUTRAL</v>
      </c>
      <c r="H869" s="6" t="str">
        <f t="shared" si="53"/>
        <v>BULLISH DIVERGENCE</v>
      </c>
    </row>
    <row r="870" spans="1:8" ht="13.5" x14ac:dyDescent="0.25">
      <c r="A870" s="3">
        <f>TITRES_STAT!B873</f>
        <v>43560</v>
      </c>
      <c r="B870" s="6">
        <f>TITRES_STAT!C873</f>
        <v>9.92</v>
      </c>
      <c r="C870" s="6">
        <f>TITRES_STAT!D873</f>
        <v>7.49</v>
      </c>
      <c r="D870" s="6">
        <f>TITRES_STAT!E873</f>
        <v>983</v>
      </c>
      <c r="E870" s="2">
        <f t="shared" si="52"/>
        <v>792304</v>
      </c>
      <c r="F870" s="6" t="str">
        <f t="shared" si="55"/>
        <v>BULLISH</v>
      </c>
      <c r="G870" s="6" t="str">
        <f t="shared" si="54"/>
        <v>STRONG</v>
      </c>
      <c r="H870" s="6" t="str">
        <f t="shared" si="53"/>
        <v>CONFIRMED BULLISH</v>
      </c>
    </row>
    <row r="871" spans="1:8" ht="13.5" x14ac:dyDescent="0.25">
      <c r="A871" s="3">
        <f>TITRES_STAT!B874</f>
        <v>43563</v>
      </c>
      <c r="B871" s="6">
        <f>TITRES_STAT!C874</f>
        <v>10</v>
      </c>
      <c r="C871" s="6">
        <f>TITRES_STAT!D874</f>
        <v>7.5503999999999998</v>
      </c>
      <c r="D871" s="6">
        <f>TITRES_STAT!E874</f>
        <v>8606</v>
      </c>
      <c r="E871" s="2">
        <f t="shared" si="52"/>
        <v>800910</v>
      </c>
      <c r="F871" s="6" t="str">
        <f t="shared" si="55"/>
        <v>BULLISH</v>
      </c>
      <c r="G871" s="6" t="str">
        <f t="shared" si="54"/>
        <v>STRONG</v>
      </c>
      <c r="H871" s="6" t="str">
        <f t="shared" si="53"/>
        <v>CONFIRMED BULLISH</v>
      </c>
    </row>
    <row r="872" spans="1:8" ht="13.5" x14ac:dyDescent="0.25">
      <c r="A872" s="3">
        <f>TITRES_STAT!B875</f>
        <v>43565</v>
      </c>
      <c r="B872" s="6">
        <f>TITRES_STAT!C875</f>
        <v>9.9</v>
      </c>
      <c r="C872" s="6">
        <f>TITRES_STAT!D875</f>
        <v>7.4748999999999999</v>
      </c>
      <c r="D872" s="6">
        <f>TITRES_STAT!E875</f>
        <v>10216</v>
      </c>
      <c r="E872" s="2">
        <f t="shared" si="52"/>
        <v>790694</v>
      </c>
      <c r="F872" s="6" t="str">
        <f t="shared" si="55"/>
        <v>BEARISH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43566</v>
      </c>
      <c r="B873" s="6">
        <f>TITRES_STAT!C876</f>
        <v>9.8000000000000007</v>
      </c>
      <c r="C873" s="6">
        <f>TITRES_STAT!D876</f>
        <v>7.3994</v>
      </c>
      <c r="D873" s="6">
        <f>TITRES_STAT!E876</f>
        <v>5403</v>
      </c>
      <c r="E873" s="2">
        <f t="shared" si="52"/>
        <v>785291</v>
      </c>
      <c r="F873" s="6" t="str">
        <f t="shared" si="55"/>
        <v>BEARISH</v>
      </c>
      <c r="G873" s="6" t="str">
        <f t="shared" si="54"/>
        <v>WEAK</v>
      </c>
      <c r="H873" s="6" t="str">
        <f t="shared" si="53"/>
        <v>CONFIRMED BEARISH</v>
      </c>
    </row>
    <row r="874" spans="1:8" ht="13.5" x14ac:dyDescent="0.25">
      <c r="A874" s="3">
        <f>TITRES_STAT!B877</f>
        <v>43567</v>
      </c>
      <c r="B874" s="6">
        <f>TITRES_STAT!C877</f>
        <v>10.38</v>
      </c>
      <c r="C874" s="6">
        <f>TITRES_STAT!D877</f>
        <v>7.8372999999999999</v>
      </c>
      <c r="D874" s="6">
        <f>TITRES_STAT!E877</f>
        <v>25103</v>
      </c>
      <c r="E874" s="2">
        <f t="shared" si="52"/>
        <v>810394</v>
      </c>
      <c r="F874" s="6" t="str">
        <f t="shared" si="55"/>
        <v>BULLISH</v>
      </c>
      <c r="G874" s="6" t="str">
        <f t="shared" si="54"/>
        <v>STRONG</v>
      </c>
      <c r="H874" s="6" t="str">
        <f t="shared" si="53"/>
        <v>CONFIRMED BULLISH</v>
      </c>
    </row>
    <row r="875" spans="1:8" ht="13.5" x14ac:dyDescent="0.25">
      <c r="A875" s="3">
        <f>TITRES_STAT!B878</f>
        <v>43570</v>
      </c>
      <c r="B875" s="6">
        <f>TITRES_STAT!C878</f>
        <v>10.91</v>
      </c>
      <c r="C875" s="6">
        <f>TITRES_STAT!D878</f>
        <v>8.2375000000000007</v>
      </c>
      <c r="D875" s="6">
        <f>TITRES_STAT!E878</f>
        <v>70339</v>
      </c>
      <c r="E875" s="2">
        <f t="shared" si="52"/>
        <v>880733</v>
      </c>
      <c r="F875" s="6" t="str">
        <f t="shared" si="55"/>
        <v>BULLISH</v>
      </c>
      <c r="G875" s="6" t="str">
        <f t="shared" si="54"/>
        <v>STRONG</v>
      </c>
      <c r="H875" s="6" t="str">
        <f t="shared" si="53"/>
        <v>CONFIRMED BULLISH</v>
      </c>
    </row>
    <row r="876" spans="1:8" ht="13.5" x14ac:dyDescent="0.25">
      <c r="A876" s="3">
        <f>TITRES_STAT!B879</f>
        <v>43571</v>
      </c>
      <c r="B876" s="6">
        <f>TITRES_STAT!C879</f>
        <v>10.86</v>
      </c>
      <c r="C876" s="6">
        <f>TITRES_STAT!D879</f>
        <v>8.1997</v>
      </c>
      <c r="D876" s="6">
        <f>TITRES_STAT!E879</f>
        <v>59085</v>
      </c>
      <c r="E876" s="2">
        <f t="shared" si="52"/>
        <v>821648</v>
      </c>
      <c r="F876" s="6" t="str">
        <f t="shared" si="55"/>
        <v>BULLISH</v>
      </c>
      <c r="G876" s="6" t="str">
        <f t="shared" si="54"/>
        <v>STRONG</v>
      </c>
      <c r="H876" s="6" t="str">
        <f t="shared" si="53"/>
        <v>CONFIRMED BULLISH</v>
      </c>
    </row>
    <row r="877" spans="1:8" ht="13.5" x14ac:dyDescent="0.25">
      <c r="A877" s="3">
        <f>TITRES_STAT!B880</f>
        <v>43572</v>
      </c>
      <c r="B877" s="6">
        <f>TITRES_STAT!C880</f>
        <v>10.75</v>
      </c>
      <c r="C877" s="6">
        <f>TITRES_STAT!D880</f>
        <v>8.1166999999999998</v>
      </c>
      <c r="D877" s="6">
        <f>TITRES_STAT!E880</f>
        <v>30981</v>
      </c>
      <c r="E877" s="2">
        <f t="shared" si="52"/>
        <v>790667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BEARISH DIVERGENCE</v>
      </c>
    </row>
    <row r="878" spans="1:8" ht="13.5" x14ac:dyDescent="0.25">
      <c r="A878" s="3">
        <f>TITRES_STAT!B881</f>
        <v>43573</v>
      </c>
      <c r="B878" s="6">
        <f>TITRES_STAT!C881</f>
        <v>10.8</v>
      </c>
      <c r="C878" s="6">
        <f>TITRES_STAT!D881</f>
        <v>8.1544000000000008</v>
      </c>
      <c r="D878" s="6">
        <f>TITRES_STAT!E881</f>
        <v>37649</v>
      </c>
      <c r="E878" s="2">
        <f t="shared" si="52"/>
        <v>828316</v>
      </c>
      <c r="F878" s="6" t="str">
        <f t="shared" si="55"/>
        <v>BULLISH</v>
      </c>
      <c r="G878" s="6" t="str">
        <f t="shared" si="54"/>
        <v>STRONG</v>
      </c>
      <c r="H878" s="6" t="str">
        <f t="shared" si="53"/>
        <v>CONFIRMED BULLISH</v>
      </c>
    </row>
    <row r="879" spans="1:8" ht="13.5" x14ac:dyDescent="0.25">
      <c r="A879" s="3">
        <f>TITRES_STAT!B882</f>
        <v>43574</v>
      </c>
      <c r="B879" s="6">
        <f>TITRES_STAT!C882</f>
        <v>10.65</v>
      </c>
      <c r="C879" s="6">
        <f>TITRES_STAT!D882</f>
        <v>8.0411999999999999</v>
      </c>
      <c r="D879" s="6">
        <f>TITRES_STAT!E882</f>
        <v>16082</v>
      </c>
      <c r="E879" s="2">
        <f t="shared" si="52"/>
        <v>812234</v>
      </c>
      <c r="F879" s="6" t="str">
        <f t="shared" si="55"/>
        <v>BULLISH</v>
      </c>
      <c r="G879" s="6" t="str">
        <f t="shared" si="54"/>
        <v>NEUTRAL</v>
      </c>
      <c r="H879" s="6" t="str">
        <f t="shared" si="53"/>
        <v>CONFIRMED BULLISH</v>
      </c>
    </row>
    <row r="880" spans="1:8" ht="13.5" x14ac:dyDescent="0.25">
      <c r="A880" s="3">
        <f>TITRES_STAT!B883</f>
        <v>43577</v>
      </c>
      <c r="B880" s="6">
        <f>TITRES_STAT!C883</f>
        <v>10.66</v>
      </c>
      <c r="C880" s="6">
        <f>TITRES_STAT!D883</f>
        <v>8.0487000000000002</v>
      </c>
      <c r="D880" s="6">
        <f>TITRES_STAT!E883</f>
        <v>6048</v>
      </c>
      <c r="E880" s="2">
        <f t="shared" si="52"/>
        <v>818282</v>
      </c>
      <c r="F880" s="6" t="str">
        <f t="shared" si="55"/>
        <v>BEARISH</v>
      </c>
      <c r="G880" s="6" t="str">
        <f t="shared" si="54"/>
        <v>WEAK</v>
      </c>
      <c r="H880" s="6" t="str">
        <f t="shared" si="53"/>
        <v>CONFIRMED BEARISH</v>
      </c>
    </row>
    <row r="881" spans="1:8" ht="13.5" x14ac:dyDescent="0.25">
      <c r="A881" s="3">
        <f>TITRES_STAT!B884</f>
        <v>43578</v>
      </c>
      <c r="B881" s="6">
        <f>TITRES_STAT!C884</f>
        <v>10.81</v>
      </c>
      <c r="C881" s="6">
        <f>TITRES_STAT!D884</f>
        <v>8.1620000000000008</v>
      </c>
      <c r="D881" s="6">
        <f>TITRES_STAT!E884</f>
        <v>21644</v>
      </c>
      <c r="E881" s="2">
        <f t="shared" si="52"/>
        <v>839926</v>
      </c>
      <c r="F881" s="6" t="str">
        <f t="shared" si="55"/>
        <v>BULLISH</v>
      </c>
      <c r="G881" s="6" t="str">
        <f t="shared" si="54"/>
        <v>STRONG</v>
      </c>
      <c r="H881" s="6" t="str">
        <f t="shared" si="53"/>
        <v>BULLISH DIVERGENCE</v>
      </c>
    </row>
    <row r="882" spans="1:8" ht="13.5" x14ac:dyDescent="0.25">
      <c r="A882" s="3">
        <f>TITRES_STAT!B885</f>
        <v>43579</v>
      </c>
      <c r="B882" s="6">
        <f>TITRES_STAT!C885</f>
        <v>10.76</v>
      </c>
      <c r="C882" s="6">
        <f>TITRES_STAT!D885</f>
        <v>8.1242000000000001</v>
      </c>
      <c r="D882" s="6">
        <f>TITRES_STAT!E885</f>
        <v>11793</v>
      </c>
      <c r="E882" s="2">
        <f t="shared" si="52"/>
        <v>828133</v>
      </c>
      <c r="F882" s="6" t="str">
        <f t="shared" si="55"/>
        <v>BULLISH</v>
      </c>
      <c r="G882" s="6" t="str">
        <f t="shared" si="54"/>
        <v>STRONG</v>
      </c>
      <c r="H882" s="6" t="str">
        <f t="shared" si="53"/>
        <v>CONFIRMED BULLISH</v>
      </c>
    </row>
    <row r="883" spans="1:8" ht="13.5" x14ac:dyDescent="0.25">
      <c r="A883" s="3">
        <f>TITRES_STAT!B886</f>
        <v>43580</v>
      </c>
      <c r="B883" s="6">
        <f>TITRES_STAT!C886</f>
        <v>10.8</v>
      </c>
      <c r="C883" s="6">
        <f>TITRES_STAT!D886</f>
        <v>8.1544000000000008</v>
      </c>
      <c r="D883" s="6">
        <f>TITRES_STAT!E886</f>
        <v>13609</v>
      </c>
      <c r="E883" s="2">
        <f t="shared" si="52"/>
        <v>841742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43581</v>
      </c>
      <c r="B884" s="6">
        <f>TITRES_STAT!C887</f>
        <v>10.5</v>
      </c>
      <c r="C884" s="6">
        <f>TITRES_STAT!D887</f>
        <v>7.9279000000000002</v>
      </c>
      <c r="D884" s="6">
        <f>TITRES_STAT!E887</f>
        <v>15552</v>
      </c>
      <c r="E884" s="2">
        <f t="shared" si="52"/>
        <v>826190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BULLISH DIVERGENCE</v>
      </c>
    </row>
    <row r="885" spans="1:8" ht="13.5" x14ac:dyDescent="0.25">
      <c r="A885" s="3">
        <f>TITRES_STAT!B888</f>
        <v>43584</v>
      </c>
      <c r="B885" s="6">
        <f>TITRES_STAT!C888</f>
        <v>10.35</v>
      </c>
      <c r="C885" s="6">
        <f>TITRES_STAT!D888</f>
        <v>7.8147000000000002</v>
      </c>
      <c r="D885" s="6">
        <f>TITRES_STAT!E888</f>
        <v>10074</v>
      </c>
      <c r="E885" s="2">
        <f t="shared" si="52"/>
        <v>816116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43585</v>
      </c>
      <c r="B886" s="6">
        <f>TITRES_STAT!C889</f>
        <v>10.29</v>
      </c>
      <c r="C886" s="6">
        <f>TITRES_STAT!D889</f>
        <v>7.7694000000000001</v>
      </c>
      <c r="D886" s="6">
        <f>TITRES_STAT!E889</f>
        <v>13587</v>
      </c>
      <c r="E886" s="2">
        <f t="shared" si="52"/>
        <v>802529</v>
      </c>
      <c r="F886" s="6" t="str">
        <f t="shared" si="55"/>
        <v>BEARISH</v>
      </c>
      <c r="G886" s="6" t="str">
        <f t="shared" si="54"/>
        <v>WEAK</v>
      </c>
      <c r="H886" s="6" t="str">
        <f t="shared" si="53"/>
        <v>CONFIRMED BEARISH</v>
      </c>
    </row>
    <row r="887" spans="1:8" ht="13.5" x14ac:dyDescent="0.25">
      <c r="A887" s="3">
        <f>TITRES_STAT!B890</f>
        <v>43587</v>
      </c>
      <c r="B887" s="6">
        <f>TITRES_STAT!C890</f>
        <v>10.43</v>
      </c>
      <c r="C887" s="6">
        <f>TITRES_STAT!D890</f>
        <v>7.8750999999999998</v>
      </c>
      <c r="D887" s="6">
        <f>TITRES_STAT!E890</f>
        <v>5652</v>
      </c>
      <c r="E887" s="2">
        <f t="shared" si="52"/>
        <v>808181</v>
      </c>
      <c r="F887" s="6" t="str">
        <f t="shared" si="55"/>
        <v>BEARISH</v>
      </c>
      <c r="G887" s="6" t="str">
        <f t="shared" si="54"/>
        <v>WEAK</v>
      </c>
      <c r="H887" s="6" t="str">
        <f t="shared" si="53"/>
        <v>CONFIRMED BEARISH</v>
      </c>
    </row>
    <row r="888" spans="1:8" ht="13.5" x14ac:dyDescent="0.25">
      <c r="A888" s="3">
        <f>TITRES_STAT!B891</f>
        <v>43588</v>
      </c>
      <c r="B888" s="6">
        <f>TITRES_STAT!C891</f>
        <v>10.4</v>
      </c>
      <c r="C888" s="6">
        <f>TITRES_STAT!D891</f>
        <v>7.8524000000000003</v>
      </c>
      <c r="D888" s="6">
        <f>TITRES_STAT!E891</f>
        <v>16489</v>
      </c>
      <c r="E888" s="2">
        <f t="shared" si="52"/>
        <v>791692</v>
      </c>
      <c r="F888" s="6" t="str">
        <f t="shared" si="55"/>
        <v>BEARISH</v>
      </c>
      <c r="G888" s="6" t="str">
        <f t="shared" si="54"/>
        <v>WEAK</v>
      </c>
      <c r="H888" s="6" t="str">
        <f t="shared" si="53"/>
        <v>CONFIRMED BEARISH</v>
      </c>
    </row>
    <row r="889" spans="1:8" ht="13.5" x14ac:dyDescent="0.25">
      <c r="A889" s="3">
        <f>TITRES_STAT!B892</f>
        <v>43591</v>
      </c>
      <c r="B889" s="6">
        <f>TITRES_STAT!C892</f>
        <v>10.39</v>
      </c>
      <c r="C889" s="6">
        <f>TITRES_STAT!D892</f>
        <v>7.8449</v>
      </c>
      <c r="D889" s="6">
        <f>TITRES_STAT!E892</f>
        <v>2865</v>
      </c>
      <c r="E889" s="2">
        <f t="shared" si="52"/>
        <v>788827</v>
      </c>
      <c r="F889" s="6" t="str">
        <f t="shared" si="55"/>
        <v>BEARISH</v>
      </c>
      <c r="G889" s="6" t="str">
        <f t="shared" si="54"/>
        <v>WEAK</v>
      </c>
      <c r="H889" s="6" t="str">
        <f t="shared" si="53"/>
        <v>CONFIRMED BEARISH</v>
      </c>
    </row>
    <row r="890" spans="1:8" ht="13.5" x14ac:dyDescent="0.25">
      <c r="A890" s="3">
        <f>TITRES_STAT!B893</f>
        <v>43592</v>
      </c>
      <c r="B890" s="6">
        <f>TITRES_STAT!C893</f>
        <v>10.3</v>
      </c>
      <c r="C890" s="6">
        <f>TITRES_STAT!D893</f>
        <v>7.7769000000000004</v>
      </c>
      <c r="D890" s="6">
        <f>TITRES_STAT!E893</f>
        <v>6885</v>
      </c>
      <c r="E890" s="2">
        <f t="shared" si="52"/>
        <v>781942</v>
      </c>
      <c r="F890" s="6" t="str">
        <f t="shared" si="55"/>
        <v>BEARISH</v>
      </c>
      <c r="G890" s="6" t="str">
        <f t="shared" si="54"/>
        <v>WEAK</v>
      </c>
      <c r="H890" s="6" t="str">
        <f t="shared" si="53"/>
        <v>CONFIRMED BEARISH</v>
      </c>
    </row>
    <row r="891" spans="1:8" ht="13.5" x14ac:dyDescent="0.25">
      <c r="A891" s="3">
        <f>TITRES_STAT!B894</f>
        <v>43593</v>
      </c>
      <c r="B891" s="6">
        <f>TITRES_STAT!C894</f>
        <v>10.38</v>
      </c>
      <c r="C891" s="6">
        <f>TITRES_STAT!D894</f>
        <v>7.8372999999999999</v>
      </c>
      <c r="D891" s="6">
        <f>TITRES_STAT!E894</f>
        <v>695</v>
      </c>
      <c r="E891" s="2">
        <f t="shared" si="52"/>
        <v>782637</v>
      </c>
      <c r="F891" s="6" t="str">
        <f t="shared" si="55"/>
        <v>BEARISH</v>
      </c>
      <c r="G891" s="6" t="str">
        <f t="shared" si="54"/>
        <v>WEAK</v>
      </c>
      <c r="H891" s="6" t="str">
        <f t="shared" si="53"/>
        <v>BEARISH DIVERGENCE</v>
      </c>
    </row>
    <row r="892" spans="1:8" ht="13.5" x14ac:dyDescent="0.25">
      <c r="A892" s="3">
        <f>TITRES_STAT!B895</f>
        <v>43594</v>
      </c>
      <c r="B892" s="6">
        <f>TITRES_STAT!C895</f>
        <v>10.3</v>
      </c>
      <c r="C892" s="6">
        <f>TITRES_STAT!D895</f>
        <v>7.7769000000000004</v>
      </c>
      <c r="D892" s="6">
        <f>TITRES_STAT!E895</f>
        <v>3465</v>
      </c>
      <c r="E892" s="2">
        <f t="shared" si="52"/>
        <v>779172</v>
      </c>
      <c r="F892" s="6" t="str">
        <f t="shared" si="55"/>
        <v>BEARISH</v>
      </c>
      <c r="G892" s="6" t="str">
        <f t="shared" si="54"/>
        <v>WEAK</v>
      </c>
      <c r="H892" s="6" t="str">
        <f t="shared" si="53"/>
        <v>CONFIRMED BEARISH</v>
      </c>
    </row>
    <row r="893" spans="1:8" ht="13.5" x14ac:dyDescent="0.25">
      <c r="A893" s="3">
        <f>TITRES_STAT!B896</f>
        <v>43595</v>
      </c>
      <c r="B893" s="6">
        <f>TITRES_STAT!C896</f>
        <v>10.28</v>
      </c>
      <c r="C893" s="6">
        <f>TITRES_STAT!D896</f>
        <v>7.7618</v>
      </c>
      <c r="D893" s="6">
        <f>TITRES_STAT!E896</f>
        <v>15732</v>
      </c>
      <c r="E893" s="2">
        <f t="shared" si="52"/>
        <v>763440</v>
      </c>
      <c r="F893" s="6" t="str">
        <f t="shared" si="55"/>
        <v>BEARISH</v>
      </c>
      <c r="G893" s="6" t="str">
        <f t="shared" si="54"/>
        <v>WEAK</v>
      </c>
      <c r="H893" s="6" t="str">
        <f t="shared" si="53"/>
        <v>CONFIRMED BEARISH</v>
      </c>
    </row>
    <row r="894" spans="1:8" ht="13.5" x14ac:dyDescent="0.25">
      <c r="A894" s="3">
        <f>TITRES_STAT!B897</f>
        <v>43598</v>
      </c>
      <c r="B894" s="6">
        <f>TITRES_STAT!C897</f>
        <v>10.19</v>
      </c>
      <c r="C894" s="6">
        <f>TITRES_STAT!D897</f>
        <v>7.6938000000000004</v>
      </c>
      <c r="D894" s="6">
        <f>TITRES_STAT!E897</f>
        <v>6323</v>
      </c>
      <c r="E894" s="2">
        <f t="shared" si="52"/>
        <v>757117</v>
      </c>
      <c r="F894" s="6" t="str">
        <f t="shared" si="55"/>
        <v>BEARISH</v>
      </c>
      <c r="G894" s="6" t="str">
        <f t="shared" si="54"/>
        <v>WEAK</v>
      </c>
      <c r="H894" s="6" t="str">
        <f t="shared" si="53"/>
        <v>CONFIRMED BEARISH</v>
      </c>
    </row>
    <row r="895" spans="1:8" ht="13.5" x14ac:dyDescent="0.25">
      <c r="A895" s="3">
        <f>TITRES_STAT!B898</f>
        <v>43599</v>
      </c>
      <c r="B895" s="6">
        <f>TITRES_STAT!C898</f>
        <v>10.25</v>
      </c>
      <c r="C895" s="6">
        <f>TITRES_STAT!D898</f>
        <v>7.7392000000000003</v>
      </c>
      <c r="D895" s="6">
        <f>TITRES_STAT!E898</f>
        <v>8101</v>
      </c>
      <c r="E895" s="2">
        <f t="shared" si="52"/>
        <v>765218</v>
      </c>
      <c r="F895" s="6" t="str">
        <f t="shared" si="55"/>
        <v>BEARISH</v>
      </c>
      <c r="G895" s="6" t="str">
        <f t="shared" si="54"/>
        <v>WEAK</v>
      </c>
      <c r="H895" s="6" t="str">
        <f t="shared" si="53"/>
        <v>CONFIRMED BEARISH</v>
      </c>
    </row>
    <row r="896" spans="1:8" ht="13.5" x14ac:dyDescent="0.25">
      <c r="A896" s="3">
        <f>TITRES_STAT!B899</f>
        <v>43600</v>
      </c>
      <c r="B896" s="6">
        <f>TITRES_STAT!C899</f>
        <v>10.24</v>
      </c>
      <c r="C896" s="6">
        <f>TITRES_STAT!D899</f>
        <v>7.7316000000000003</v>
      </c>
      <c r="D896" s="6">
        <f>TITRES_STAT!E899</f>
        <v>2652</v>
      </c>
      <c r="E896" s="2">
        <f t="shared" si="52"/>
        <v>762566</v>
      </c>
      <c r="F896" s="6" t="str">
        <f t="shared" si="55"/>
        <v>BEARISH</v>
      </c>
      <c r="G896" s="6" t="str">
        <f t="shared" si="54"/>
        <v>WEAK</v>
      </c>
      <c r="H896" s="6" t="str">
        <f t="shared" si="53"/>
        <v>CONFIRMED BEARISH</v>
      </c>
    </row>
    <row r="897" spans="1:8" ht="13.5" x14ac:dyDescent="0.25">
      <c r="A897" s="3">
        <f>TITRES_STAT!B900</f>
        <v>43601</v>
      </c>
      <c r="B897" s="6">
        <f>TITRES_STAT!C900</f>
        <v>10.24</v>
      </c>
      <c r="C897" s="6">
        <f>TITRES_STAT!D900</f>
        <v>7.7316000000000003</v>
      </c>
      <c r="D897" s="6">
        <f>TITRES_STAT!E900</f>
        <v>21312</v>
      </c>
      <c r="E897" s="2">
        <f t="shared" si="52"/>
        <v>762566</v>
      </c>
      <c r="F897" s="6" t="str">
        <f t="shared" si="55"/>
        <v>BEARISH</v>
      </c>
      <c r="G897" s="6" t="str">
        <f t="shared" si="54"/>
        <v>WEAK</v>
      </c>
      <c r="H897" s="6" t="str">
        <f t="shared" si="53"/>
        <v>CONFIRMED BEARISH</v>
      </c>
    </row>
    <row r="898" spans="1:8" ht="13.5" x14ac:dyDescent="0.25">
      <c r="A898" s="3">
        <f>TITRES_STAT!B901</f>
        <v>43602</v>
      </c>
      <c r="B898" s="6">
        <f>TITRES_STAT!C901</f>
        <v>10.210000000000001</v>
      </c>
      <c r="C898" s="6">
        <f>TITRES_STAT!D901</f>
        <v>7.7089999999999996</v>
      </c>
      <c r="D898" s="6">
        <f>TITRES_STAT!E901</f>
        <v>2789</v>
      </c>
      <c r="E898" s="2">
        <f t="shared" si="52"/>
        <v>759777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43605</v>
      </c>
      <c r="B899" s="6">
        <f>TITRES_STAT!C902</f>
        <v>10.24</v>
      </c>
      <c r="C899" s="6">
        <f>TITRES_STAT!D902</f>
        <v>7.7316000000000003</v>
      </c>
      <c r="D899" s="6">
        <f>TITRES_STAT!E902</f>
        <v>1618</v>
      </c>
      <c r="E899" s="2">
        <f t="shared" si="52"/>
        <v>761395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43606</v>
      </c>
      <c r="B900" s="6">
        <f>TITRES_STAT!C903</f>
        <v>10.19</v>
      </c>
      <c r="C900" s="6">
        <f>TITRES_STAT!D903</f>
        <v>7.6938000000000004</v>
      </c>
      <c r="D900" s="6">
        <f>TITRES_STAT!E903</f>
        <v>1930</v>
      </c>
      <c r="E900" s="2">
        <f t="shared" ref="E900:E963" si="56">IF(B900&gt;B899, E899+D900, IF(B900&lt;B899, E899-D900, E899))</f>
        <v>759465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43607</v>
      </c>
      <c r="B901" s="6">
        <f>TITRES_STAT!C904</f>
        <v>10.19</v>
      </c>
      <c r="C901" s="6">
        <f>TITRES_STAT!D904</f>
        <v>7.6938000000000004</v>
      </c>
      <c r="D901" s="6">
        <f>TITRES_STAT!E904</f>
        <v>7962</v>
      </c>
      <c r="E901" s="2">
        <f t="shared" si="56"/>
        <v>759465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43608</v>
      </c>
      <c r="B902" s="6">
        <f>TITRES_STAT!C905</f>
        <v>10.18</v>
      </c>
      <c r="C902" s="6">
        <f>TITRES_STAT!D905</f>
        <v>7.6863000000000001</v>
      </c>
      <c r="D902" s="6">
        <f>TITRES_STAT!E905</f>
        <v>3257</v>
      </c>
      <c r="E902" s="2">
        <f t="shared" si="56"/>
        <v>756208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43609</v>
      </c>
      <c r="B903" s="6">
        <f>TITRES_STAT!C906</f>
        <v>10.15</v>
      </c>
      <c r="C903" s="6">
        <f>TITRES_STAT!D906</f>
        <v>7.6635999999999997</v>
      </c>
      <c r="D903" s="6">
        <f>TITRES_STAT!E906</f>
        <v>27577</v>
      </c>
      <c r="E903" s="2">
        <f t="shared" si="56"/>
        <v>728631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WEAK</v>
      </c>
      <c r="H903" s="6" t="str">
        <f t="shared" si="57"/>
        <v>CONFIRMED BEARISH</v>
      </c>
    </row>
    <row r="904" spans="1:8" ht="13.5" x14ac:dyDescent="0.25">
      <c r="A904" s="3">
        <f>TITRES_STAT!B907</f>
        <v>43612</v>
      </c>
      <c r="B904" s="6">
        <f>TITRES_STAT!C907</f>
        <v>10.24</v>
      </c>
      <c r="C904" s="6">
        <f>TITRES_STAT!D907</f>
        <v>7.7316000000000003</v>
      </c>
      <c r="D904" s="6">
        <f>TITRES_STAT!E907</f>
        <v>8746</v>
      </c>
      <c r="E904" s="2">
        <f t="shared" si="56"/>
        <v>737377</v>
      </c>
      <c r="F904" s="6" t="str">
        <f t="shared" ref="F904:F967" si="59">IF(E904&gt;E899,"BULLISH",IF(E904&lt;E899,"BEARISH","NEUTRAL"))</f>
        <v>BEARISH</v>
      </c>
      <c r="G904" s="6" t="str">
        <f t="shared" si="58"/>
        <v>WEAK</v>
      </c>
      <c r="H904" s="6" t="str">
        <f t="shared" si="57"/>
        <v>NEUTRAL</v>
      </c>
    </row>
    <row r="905" spans="1:8" ht="13.5" x14ac:dyDescent="0.25">
      <c r="A905" s="3">
        <f>TITRES_STAT!B908</f>
        <v>43613</v>
      </c>
      <c r="B905" s="6">
        <f>TITRES_STAT!C908</f>
        <v>10.15</v>
      </c>
      <c r="C905" s="6">
        <f>TITRES_STAT!D908</f>
        <v>7.6635999999999997</v>
      </c>
      <c r="D905" s="6">
        <f>TITRES_STAT!E908</f>
        <v>2340</v>
      </c>
      <c r="E905" s="2">
        <f t="shared" si="56"/>
        <v>735037</v>
      </c>
      <c r="F905" s="6" t="str">
        <f t="shared" si="59"/>
        <v>BEARISH</v>
      </c>
      <c r="G905" s="6" t="str">
        <f t="shared" si="58"/>
        <v>WEAK</v>
      </c>
      <c r="H905" s="6" t="str">
        <f t="shared" si="57"/>
        <v>CONFIRMED BEARISH</v>
      </c>
    </row>
    <row r="906" spans="1:8" ht="13.5" x14ac:dyDescent="0.25">
      <c r="A906" s="3">
        <f>TITRES_STAT!B909</f>
        <v>43614</v>
      </c>
      <c r="B906" s="6">
        <f>TITRES_STAT!C909</f>
        <v>10.3</v>
      </c>
      <c r="C906" s="6">
        <f>TITRES_STAT!D909</f>
        <v>7.7769000000000004</v>
      </c>
      <c r="D906" s="6">
        <f>TITRES_STAT!E909</f>
        <v>2370</v>
      </c>
      <c r="E906" s="2">
        <f t="shared" si="56"/>
        <v>737407</v>
      </c>
      <c r="F906" s="6" t="str">
        <f t="shared" si="59"/>
        <v>BEARISH</v>
      </c>
      <c r="G906" s="6" t="str">
        <f t="shared" si="58"/>
        <v>WEAK</v>
      </c>
      <c r="H906" s="6" t="str">
        <f t="shared" si="57"/>
        <v>BEARISH DIVERGENCE</v>
      </c>
    </row>
    <row r="907" spans="1:8" ht="13.5" x14ac:dyDescent="0.25">
      <c r="A907" s="3">
        <f>TITRES_STAT!B910</f>
        <v>43615</v>
      </c>
      <c r="B907" s="6">
        <f>TITRES_STAT!C910</f>
        <v>10.45</v>
      </c>
      <c r="C907" s="6">
        <f>TITRES_STAT!D910</f>
        <v>7.8902000000000001</v>
      </c>
      <c r="D907" s="6">
        <f>TITRES_STAT!E910</f>
        <v>22077</v>
      </c>
      <c r="E907" s="2">
        <f t="shared" si="56"/>
        <v>759484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CONFIRMED BULLISH</v>
      </c>
    </row>
    <row r="908" spans="1:8" ht="13.5" x14ac:dyDescent="0.25">
      <c r="A908" s="3">
        <f>TITRES_STAT!B911</f>
        <v>43616</v>
      </c>
      <c r="B908" s="6">
        <f>TITRES_STAT!C911</f>
        <v>10.6</v>
      </c>
      <c r="C908" s="6">
        <f>TITRES_STAT!D911</f>
        <v>8.0033999999999992</v>
      </c>
      <c r="D908" s="6">
        <f>TITRES_STAT!E911</f>
        <v>2659</v>
      </c>
      <c r="E908" s="2">
        <f t="shared" si="56"/>
        <v>762143</v>
      </c>
      <c r="F908" s="6" t="str">
        <f t="shared" si="59"/>
        <v>BULLISH</v>
      </c>
      <c r="G908" s="6" t="str">
        <f t="shared" si="58"/>
        <v>STRONG</v>
      </c>
      <c r="H908" s="6" t="str">
        <f t="shared" si="57"/>
        <v>CONFIRMED BULLISH</v>
      </c>
    </row>
    <row r="909" spans="1:8" ht="13.5" x14ac:dyDescent="0.25">
      <c r="A909" s="3">
        <f>TITRES_STAT!B912</f>
        <v>43619</v>
      </c>
      <c r="B909" s="6">
        <f>TITRES_STAT!C912</f>
        <v>10.7</v>
      </c>
      <c r="C909" s="6">
        <f>TITRES_STAT!D912</f>
        <v>8.0789000000000009</v>
      </c>
      <c r="D909" s="6">
        <f>TITRES_STAT!E912</f>
        <v>6948</v>
      </c>
      <c r="E909" s="2">
        <f t="shared" si="56"/>
        <v>769091</v>
      </c>
      <c r="F909" s="6" t="str">
        <f t="shared" si="59"/>
        <v>BULLISH</v>
      </c>
      <c r="G909" s="6" t="str">
        <f t="shared" si="58"/>
        <v>STRONG</v>
      </c>
      <c r="H909" s="6" t="str">
        <f t="shared" si="57"/>
        <v>CONFIRMED BULLISH</v>
      </c>
    </row>
    <row r="910" spans="1:8" ht="13.5" x14ac:dyDescent="0.25">
      <c r="A910" s="3">
        <f>TITRES_STAT!B913</f>
        <v>43623</v>
      </c>
      <c r="B910" s="6">
        <f>TITRES_STAT!C913</f>
        <v>10.6</v>
      </c>
      <c r="C910" s="6">
        <f>TITRES_STAT!D913</f>
        <v>8.0033999999999992</v>
      </c>
      <c r="D910" s="6">
        <f>TITRES_STAT!E913</f>
        <v>980</v>
      </c>
      <c r="E910" s="2">
        <f t="shared" si="56"/>
        <v>768111</v>
      </c>
      <c r="F910" s="6" t="str">
        <f t="shared" si="59"/>
        <v>BULLISH</v>
      </c>
      <c r="G910" s="6" t="str">
        <f t="shared" si="58"/>
        <v>STRONG</v>
      </c>
      <c r="H910" s="6" t="str">
        <f t="shared" si="57"/>
        <v>CONFIRMED BULLISH</v>
      </c>
    </row>
    <row r="911" spans="1:8" ht="13.5" x14ac:dyDescent="0.25">
      <c r="A911" s="3">
        <f>TITRES_STAT!B914</f>
        <v>43626</v>
      </c>
      <c r="B911" s="6">
        <f>TITRES_STAT!C914</f>
        <v>10.54</v>
      </c>
      <c r="C911" s="6">
        <f>TITRES_STAT!D914</f>
        <v>7.9581</v>
      </c>
      <c r="D911" s="6">
        <f>TITRES_STAT!E914</f>
        <v>5674</v>
      </c>
      <c r="E911" s="2">
        <f t="shared" si="56"/>
        <v>762437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43627</v>
      </c>
      <c r="B912" s="6">
        <f>TITRES_STAT!C915</f>
        <v>10.53</v>
      </c>
      <c r="C912" s="6">
        <f>TITRES_STAT!D915</f>
        <v>7.9505999999999997</v>
      </c>
      <c r="D912" s="6">
        <f>TITRES_STAT!E915</f>
        <v>11396</v>
      </c>
      <c r="E912" s="2">
        <f t="shared" si="56"/>
        <v>751041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BEARISH DIVERGENCE</v>
      </c>
    </row>
    <row r="913" spans="1:8" ht="13.5" x14ac:dyDescent="0.25">
      <c r="A913" s="3">
        <f>TITRES_STAT!B916</f>
        <v>43628</v>
      </c>
      <c r="B913" s="6">
        <f>TITRES_STAT!C916</f>
        <v>10.35</v>
      </c>
      <c r="C913" s="6">
        <f>TITRES_STAT!D916</f>
        <v>7.8147000000000002</v>
      </c>
      <c r="D913" s="6">
        <f>TITRES_STAT!E916</f>
        <v>39148</v>
      </c>
      <c r="E913" s="2">
        <f t="shared" si="56"/>
        <v>711893</v>
      </c>
      <c r="F913" s="6" t="str">
        <f t="shared" si="59"/>
        <v>BEARISH</v>
      </c>
      <c r="G913" s="6" t="str">
        <f t="shared" si="58"/>
        <v>WEAK</v>
      </c>
      <c r="H913" s="6" t="str">
        <f t="shared" si="57"/>
        <v>CONFIRMED BEARISH</v>
      </c>
    </row>
    <row r="914" spans="1:8" ht="13.5" x14ac:dyDescent="0.25">
      <c r="A914" s="3">
        <f>TITRES_STAT!B917</f>
        <v>43629</v>
      </c>
      <c r="B914" s="6">
        <f>TITRES_STAT!C917</f>
        <v>10.3</v>
      </c>
      <c r="C914" s="6">
        <f>TITRES_STAT!D917</f>
        <v>7.7769000000000004</v>
      </c>
      <c r="D914" s="6">
        <f>TITRES_STAT!E917</f>
        <v>16168</v>
      </c>
      <c r="E914" s="2">
        <f t="shared" si="56"/>
        <v>695725</v>
      </c>
      <c r="F914" s="6" t="str">
        <f t="shared" si="59"/>
        <v>BEARISH</v>
      </c>
      <c r="G914" s="6" t="str">
        <f t="shared" si="58"/>
        <v>WEAK</v>
      </c>
      <c r="H914" s="6" t="str">
        <f t="shared" si="57"/>
        <v>CONFIRMED BEARISH</v>
      </c>
    </row>
    <row r="915" spans="1:8" ht="13.5" x14ac:dyDescent="0.25">
      <c r="A915" s="3">
        <f>TITRES_STAT!B918</f>
        <v>43630</v>
      </c>
      <c r="B915" s="6">
        <f>TITRES_STAT!C918</f>
        <v>10.220000000000001</v>
      </c>
      <c r="C915" s="6">
        <f>TITRES_STAT!D918</f>
        <v>7.7164999999999999</v>
      </c>
      <c r="D915" s="6">
        <f>TITRES_STAT!E918</f>
        <v>34361</v>
      </c>
      <c r="E915" s="2">
        <f t="shared" si="56"/>
        <v>661364</v>
      </c>
      <c r="F915" s="6" t="str">
        <f t="shared" si="59"/>
        <v>BEARISH</v>
      </c>
      <c r="G915" s="6" t="str">
        <f t="shared" si="58"/>
        <v>WEAK</v>
      </c>
      <c r="H915" s="6" t="str">
        <f t="shared" si="57"/>
        <v>CONFIRMED BEARISH</v>
      </c>
    </row>
    <row r="916" spans="1:8" ht="13.5" x14ac:dyDescent="0.25">
      <c r="A916" s="3">
        <f>TITRES_STAT!B919</f>
        <v>43633</v>
      </c>
      <c r="B916" s="6">
        <f>TITRES_STAT!C919</f>
        <v>10.35</v>
      </c>
      <c r="C916" s="6">
        <f>TITRES_STAT!D919</f>
        <v>7.8147000000000002</v>
      </c>
      <c r="D916" s="6">
        <f>TITRES_STAT!E919</f>
        <v>4280</v>
      </c>
      <c r="E916" s="2">
        <f t="shared" si="56"/>
        <v>665644</v>
      </c>
      <c r="F916" s="6" t="str">
        <f t="shared" si="59"/>
        <v>BEARISH</v>
      </c>
      <c r="G916" s="6" t="str">
        <f t="shared" si="58"/>
        <v>WEAK</v>
      </c>
      <c r="H916" s="6" t="str">
        <f t="shared" si="57"/>
        <v>CONFIRMED BEARISH</v>
      </c>
    </row>
    <row r="917" spans="1:8" ht="13.5" x14ac:dyDescent="0.25">
      <c r="A917" s="3">
        <f>TITRES_STAT!B920</f>
        <v>43634</v>
      </c>
      <c r="B917" s="6">
        <f>TITRES_STAT!C920</f>
        <v>10.29</v>
      </c>
      <c r="C917" s="6">
        <f>TITRES_STAT!D920</f>
        <v>7.7694000000000001</v>
      </c>
      <c r="D917" s="6">
        <f>TITRES_STAT!E920</f>
        <v>5204</v>
      </c>
      <c r="E917" s="2">
        <f t="shared" si="56"/>
        <v>660440</v>
      </c>
      <c r="F917" s="6" t="str">
        <f t="shared" si="59"/>
        <v>BEARISH</v>
      </c>
      <c r="G917" s="6" t="str">
        <f t="shared" si="58"/>
        <v>WEAK</v>
      </c>
      <c r="H917" s="6" t="str">
        <f t="shared" si="57"/>
        <v>CONFIRMED BEARISH</v>
      </c>
    </row>
    <row r="918" spans="1:8" ht="13.5" x14ac:dyDescent="0.25">
      <c r="A918" s="3">
        <f>TITRES_STAT!B921</f>
        <v>43635</v>
      </c>
      <c r="B918" s="6">
        <f>TITRES_STAT!C921</f>
        <v>10.35</v>
      </c>
      <c r="C918" s="6">
        <f>TITRES_STAT!D921</f>
        <v>7.8147000000000002</v>
      </c>
      <c r="D918" s="6">
        <f>TITRES_STAT!E921</f>
        <v>2584</v>
      </c>
      <c r="E918" s="2">
        <f t="shared" si="56"/>
        <v>663024</v>
      </c>
      <c r="F918" s="6" t="str">
        <f t="shared" si="59"/>
        <v>BEARISH</v>
      </c>
      <c r="G918" s="6" t="str">
        <f t="shared" si="58"/>
        <v>WEAK</v>
      </c>
      <c r="H918" s="6" t="str">
        <f t="shared" si="57"/>
        <v>NEUTRAL</v>
      </c>
    </row>
    <row r="919" spans="1:8" ht="13.5" x14ac:dyDescent="0.25">
      <c r="A919" s="3">
        <f>TITRES_STAT!B922</f>
        <v>43636</v>
      </c>
      <c r="B919" s="6">
        <f>TITRES_STAT!C922</f>
        <v>10.4</v>
      </c>
      <c r="C919" s="6">
        <f>TITRES_STAT!D922</f>
        <v>7.8524000000000003</v>
      </c>
      <c r="D919" s="6">
        <f>TITRES_STAT!E922</f>
        <v>29128</v>
      </c>
      <c r="E919" s="2">
        <f t="shared" si="56"/>
        <v>692152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BEARISH DIVERGENCE</v>
      </c>
    </row>
    <row r="920" spans="1:8" ht="13.5" x14ac:dyDescent="0.25">
      <c r="A920" s="3">
        <f>TITRES_STAT!B923</f>
        <v>43637</v>
      </c>
      <c r="B920" s="6">
        <f>TITRES_STAT!C923</f>
        <v>10.32</v>
      </c>
      <c r="C920" s="6">
        <f>TITRES_STAT!D923</f>
        <v>7.7919999999999998</v>
      </c>
      <c r="D920" s="6">
        <f>TITRES_STAT!E923</f>
        <v>38630</v>
      </c>
      <c r="E920" s="2">
        <f t="shared" si="56"/>
        <v>653522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BEARISH DIVERGENCE</v>
      </c>
    </row>
    <row r="921" spans="1:8" ht="13.5" x14ac:dyDescent="0.25">
      <c r="A921" s="3">
        <f>TITRES_STAT!B924</f>
        <v>43640</v>
      </c>
      <c r="B921" s="6">
        <f>TITRES_STAT!C924</f>
        <v>10.35</v>
      </c>
      <c r="C921" s="6">
        <f>TITRES_STAT!D924</f>
        <v>7.8147000000000002</v>
      </c>
      <c r="D921" s="6">
        <f>TITRES_STAT!E924</f>
        <v>26034</v>
      </c>
      <c r="E921" s="2">
        <f t="shared" si="56"/>
        <v>679556</v>
      </c>
      <c r="F921" s="6" t="str">
        <f t="shared" si="59"/>
        <v>BULLISH</v>
      </c>
      <c r="G921" s="6" t="str">
        <f t="shared" si="58"/>
        <v>STRONG</v>
      </c>
      <c r="H921" s="6" t="str">
        <f t="shared" si="57"/>
        <v>NEUTRAL</v>
      </c>
    </row>
    <row r="922" spans="1:8" ht="13.5" x14ac:dyDescent="0.25">
      <c r="A922" s="3">
        <f>TITRES_STAT!B925</f>
        <v>43641</v>
      </c>
      <c r="B922" s="6">
        <f>TITRES_STAT!C925</f>
        <v>10.28</v>
      </c>
      <c r="C922" s="6">
        <f>TITRES_STAT!D925</f>
        <v>7.7618</v>
      </c>
      <c r="D922" s="6">
        <f>TITRES_STAT!E925</f>
        <v>23027</v>
      </c>
      <c r="E922" s="2">
        <f t="shared" si="56"/>
        <v>656529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43642</v>
      </c>
      <c r="B923" s="6">
        <f>TITRES_STAT!C926</f>
        <v>10.19</v>
      </c>
      <c r="C923" s="6">
        <f>TITRES_STAT!D926</f>
        <v>7.6938000000000004</v>
      </c>
      <c r="D923" s="6">
        <f>TITRES_STAT!E926</f>
        <v>7617</v>
      </c>
      <c r="E923" s="2">
        <f t="shared" si="56"/>
        <v>648912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43643</v>
      </c>
      <c r="B924" s="6">
        <f>TITRES_STAT!C927</f>
        <v>10.1</v>
      </c>
      <c r="C924" s="6">
        <f>TITRES_STAT!D927</f>
        <v>7.6258999999999997</v>
      </c>
      <c r="D924" s="6">
        <f>TITRES_STAT!E927</f>
        <v>44456</v>
      </c>
      <c r="E924" s="2">
        <f t="shared" si="56"/>
        <v>604456</v>
      </c>
      <c r="F924" s="6" t="str">
        <f t="shared" si="59"/>
        <v>BEARISH</v>
      </c>
      <c r="G924" s="6" t="str">
        <f t="shared" si="58"/>
        <v>WEAK</v>
      </c>
      <c r="H924" s="6" t="str">
        <f t="shared" si="57"/>
        <v>CONFIRMED BEARISH</v>
      </c>
    </row>
    <row r="925" spans="1:8" ht="13.5" x14ac:dyDescent="0.25">
      <c r="A925" s="3">
        <f>TITRES_STAT!B928</f>
        <v>43644</v>
      </c>
      <c r="B925" s="6">
        <f>TITRES_STAT!C928</f>
        <v>10.15</v>
      </c>
      <c r="C925" s="6">
        <f>TITRES_STAT!D928</f>
        <v>7.6635999999999997</v>
      </c>
      <c r="D925" s="6">
        <f>TITRES_STAT!E928</f>
        <v>15699</v>
      </c>
      <c r="E925" s="2">
        <f t="shared" si="56"/>
        <v>620155</v>
      </c>
      <c r="F925" s="6" t="str">
        <f t="shared" si="59"/>
        <v>BEARISH</v>
      </c>
      <c r="G925" s="6" t="str">
        <f t="shared" si="58"/>
        <v>WEAK</v>
      </c>
      <c r="H925" s="6" t="str">
        <f t="shared" si="57"/>
        <v>CONFIRMED BEARISH</v>
      </c>
    </row>
    <row r="926" spans="1:8" ht="13.5" x14ac:dyDescent="0.25">
      <c r="A926" s="3">
        <f>TITRES_STAT!B929</f>
        <v>43647</v>
      </c>
      <c r="B926" s="6">
        <f>TITRES_STAT!C929</f>
        <v>10.25</v>
      </c>
      <c r="C926" s="6">
        <f>TITRES_STAT!D929</f>
        <v>7.7392000000000003</v>
      </c>
      <c r="D926" s="6">
        <f>TITRES_STAT!E929</f>
        <v>101</v>
      </c>
      <c r="E926" s="2">
        <f t="shared" si="56"/>
        <v>620256</v>
      </c>
      <c r="F926" s="6" t="str">
        <f t="shared" si="59"/>
        <v>BEARISH</v>
      </c>
      <c r="G926" s="6" t="str">
        <f t="shared" si="58"/>
        <v>WEAK</v>
      </c>
      <c r="H926" s="6" t="str">
        <f t="shared" si="57"/>
        <v>CONFIRMED BEARISH</v>
      </c>
    </row>
    <row r="927" spans="1:8" ht="13.5" x14ac:dyDescent="0.25">
      <c r="A927" s="3">
        <f>TITRES_STAT!B930</f>
        <v>43648</v>
      </c>
      <c r="B927" s="6">
        <f>TITRES_STAT!C930</f>
        <v>10.15</v>
      </c>
      <c r="C927" s="6">
        <f>TITRES_STAT!D930</f>
        <v>7.6635999999999997</v>
      </c>
      <c r="D927" s="6">
        <f>TITRES_STAT!E930</f>
        <v>7148</v>
      </c>
      <c r="E927" s="2">
        <f t="shared" si="56"/>
        <v>613108</v>
      </c>
      <c r="F927" s="6" t="str">
        <f t="shared" si="59"/>
        <v>BEARISH</v>
      </c>
      <c r="G927" s="6" t="str">
        <f t="shared" si="58"/>
        <v>WEAK</v>
      </c>
      <c r="H927" s="6" t="str">
        <f t="shared" si="57"/>
        <v>CONFIRMED BEARISH</v>
      </c>
    </row>
    <row r="928" spans="1:8" ht="13.5" x14ac:dyDescent="0.25">
      <c r="A928" s="3">
        <f>TITRES_STAT!B931</f>
        <v>43649</v>
      </c>
      <c r="B928" s="6">
        <f>TITRES_STAT!C931</f>
        <v>10.55</v>
      </c>
      <c r="C928" s="6">
        <f>TITRES_STAT!D931</f>
        <v>7.9657</v>
      </c>
      <c r="D928" s="6">
        <f>TITRES_STAT!E931</f>
        <v>43036</v>
      </c>
      <c r="E928" s="2">
        <f t="shared" si="56"/>
        <v>656144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CONFIRMED BULLISH</v>
      </c>
    </row>
    <row r="929" spans="1:8" ht="13.5" x14ac:dyDescent="0.25">
      <c r="A929" s="3">
        <f>TITRES_STAT!B932</f>
        <v>43650</v>
      </c>
      <c r="B929" s="6">
        <f>TITRES_STAT!C932</f>
        <v>10.64</v>
      </c>
      <c r="C929" s="6">
        <f>TITRES_STAT!D932</f>
        <v>8.0335999999999999</v>
      </c>
      <c r="D929" s="6">
        <f>TITRES_STAT!E932</f>
        <v>4624</v>
      </c>
      <c r="E929" s="2">
        <f t="shared" si="56"/>
        <v>660768</v>
      </c>
      <c r="F929" s="6" t="str">
        <f t="shared" si="59"/>
        <v>BULLISH</v>
      </c>
      <c r="G929" s="6" t="str">
        <f t="shared" si="58"/>
        <v>STRONG</v>
      </c>
      <c r="H929" s="6" t="str">
        <f t="shared" si="57"/>
        <v>CONFIRMED BULLISH</v>
      </c>
    </row>
    <row r="930" spans="1:8" ht="13.5" x14ac:dyDescent="0.25">
      <c r="A930" s="3">
        <f>TITRES_STAT!B933</f>
        <v>43651</v>
      </c>
      <c r="B930" s="6">
        <f>TITRES_STAT!C933</f>
        <v>10.5</v>
      </c>
      <c r="C930" s="6">
        <f>TITRES_STAT!D933</f>
        <v>7.9279000000000002</v>
      </c>
      <c r="D930" s="6">
        <f>TITRES_STAT!E933</f>
        <v>9853</v>
      </c>
      <c r="E930" s="2">
        <f t="shared" si="56"/>
        <v>650915</v>
      </c>
      <c r="F930" s="6" t="str">
        <f t="shared" si="59"/>
        <v>BULLISH</v>
      </c>
      <c r="G930" s="6" t="str">
        <f t="shared" si="58"/>
        <v>STRONG</v>
      </c>
      <c r="H930" s="6" t="str">
        <f t="shared" si="57"/>
        <v>CONFIRMED BULLISH</v>
      </c>
    </row>
    <row r="931" spans="1:8" ht="13.5" x14ac:dyDescent="0.25">
      <c r="A931" s="3">
        <f>TITRES_STAT!B934</f>
        <v>43654</v>
      </c>
      <c r="B931" s="6">
        <f>TITRES_STAT!C934</f>
        <v>10.39</v>
      </c>
      <c r="C931" s="6">
        <f>TITRES_STAT!D934</f>
        <v>7.8449</v>
      </c>
      <c r="D931" s="6">
        <f>TITRES_STAT!E934</f>
        <v>1831</v>
      </c>
      <c r="E931" s="2">
        <f t="shared" si="56"/>
        <v>649084</v>
      </c>
      <c r="F931" s="6" t="str">
        <f t="shared" si="59"/>
        <v>BULLISH</v>
      </c>
      <c r="G931" s="6" t="str">
        <f t="shared" si="58"/>
        <v>STRONG</v>
      </c>
      <c r="H931" s="6" t="str">
        <f t="shared" si="57"/>
        <v>CONFIRMED BULLISH</v>
      </c>
    </row>
    <row r="932" spans="1:8" ht="13.5" x14ac:dyDescent="0.25">
      <c r="A932" s="3">
        <f>TITRES_STAT!B935</f>
        <v>43655</v>
      </c>
      <c r="B932" s="6">
        <f>TITRES_STAT!C935</f>
        <v>10.3</v>
      </c>
      <c r="C932" s="6">
        <f>TITRES_STAT!D935</f>
        <v>7.7769000000000004</v>
      </c>
      <c r="D932" s="6">
        <f>TITRES_STAT!E935</f>
        <v>1698</v>
      </c>
      <c r="E932" s="2">
        <f t="shared" si="56"/>
        <v>647386</v>
      </c>
      <c r="F932" s="6" t="str">
        <f t="shared" si="59"/>
        <v>BULLISH</v>
      </c>
      <c r="G932" s="6" t="str">
        <f t="shared" si="58"/>
        <v>STRONG</v>
      </c>
      <c r="H932" s="6" t="str">
        <f t="shared" si="57"/>
        <v>CONFIRMED BULLISH</v>
      </c>
    </row>
    <row r="933" spans="1:8" ht="13.5" x14ac:dyDescent="0.25">
      <c r="A933" s="3">
        <f>TITRES_STAT!B936</f>
        <v>43656</v>
      </c>
      <c r="B933" s="6">
        <f>TITRES_STAT!C936</f>
        <v>10.4</v>
      </c>
      <c r="C933" s="6">
        <f>TITRES_STAT!D936</f>
        <v>7.8524000000000003</v>
      </c>
      <c r="D933" s="6">
        <f>TITRES_STAT!E936</f>
        <v>5993</v>
      </c>
      <c r="E933" s="2">
        <f t="shared" si="56"/>
        <v>653379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43657</v>
      </c>
      <c r="B934" s="6">
        <f>TITRES_STAT!C937</f>
        <v>10.41</v>
      </c>
      <c r="C934" s="6">
        <f>TITRES_STAT!D937</f>
        <v>7.86</v>
      </c>
      <c r="D934" s="6">
        <f>TITRES_STAT!E937</f>
        <v>8036</v>
      </c>
      <c r="E934" s="2">
        <f t="shared" si="56"/>
        <v>661415</v>
      </c>
      <c r="F934" s="6" t="str">
        <f t="shared" si="59"/>
        <v>BULLISH</v>
      </c>
      <c r="G934" s="6" t="str">
        <f t="shared" si="58"/>
        <v>NEUTRAL</v>
      </c>
      <c r="H934" s="6" t="str">
        <f t="shared" si="57"/>
        <v>BULLISH DIVERGENCE</v>
      </c>
    </row>
    <row r="935" spans="1:8" ht="13.5" x14ac:dyDescent="0.25">
      <c r="A935" s="3">
        <f>TITRES_STAT!B938</f>
        <v>43658</v>
      </c>
      <c r="B935" s="6">
        <f>TITRES_STAT!C938</f>
        <v>10.4</v>
      </c>
      <c r="C935" s="6">
        <f>TITRES_STAT!D938</f>
        <v>7.8524000000000003</v>
      </c>
      <c r="D935" s="6">
        <f>TITRES_STAT!E938</f>
        <v>3528</v>
      </c>
      <c r="E935" s="2">
        <f t="shared" si="56"/>
        <v>657887</v>
      </c>
      <c r="F935" s="6" t="str">
        <f t="shared" si="59"/>
        <v>BULLISH</v>
      </c>
      <c r="G935" s="6" t="str">
        <f t="shared" si="58"/>
        <v>NEUTRAL</v>
      </c>
      <c r="H935" s="6" t="str">
        <f t="shared" si="57"/>
        <v>BULLISH DIVERGENCE</v>
      </c>
    </row>
    <row r="936" spans="1:8" ht="13.5" x14ac:dyDescent="0.25">
      <c r="A936" s="3">
        <f>TITRES_STAT!B939</f>
        <v>43661</v>
      </c>
      <c r="B936" s="6">
        <f>TITRES_STAT!C939</f>
        <v>10.4</v>
      </c>
      <c r="C936" s="6">
        <f>TITRES_STAT!D939</f>
        <v>7.8524000000000003</v>
      </c>
      <c r="D936" s="6">
        <f>TITRES_STAT!E939</f>
        <v>6632</v>
      </c>
      <c r="E936" s="2">
        <f t="shared" si="56"/>
        <v>657887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43662</v>
      </c>
      <c r="B937" s="6">
        <f>TITRES_STAT!C940</f>
        <v>10.5</v>
      </c>
      <c r="C937" s="6">
        <f>TITRES_STAT!D940</f>
        <v>7.9279000000000002</v>
      </c>
      <c r="D937" s="6">
        <f>TITRES_STAT!E940</f>
        <v>24581</v>
      </c>
      <c r="E937" s="2">
        <f t="shared" si="56"/>
        <v>682468</v>
      </c>
      <c r="F937" s="6" t="str">
        <f t="shared" si="59"/>
        <v>BULLISH</v>
      </c>
      <c r="G937" s="6" t="str">
        <f t="shared" si="58"/>
        <v>STRONG</v>
      </c>
      <c r="H937" s="6" t="str">
        <f t="shared" si="57"/>
        <v>CONFIRMED BULLISH</v>
      </c>
    </row>
    <row r="938" spans="1:8" ht="13.5" x14ac:dyDescent="0.25">
      <c r="A938" s="3">
        <f>TITRES_STAT!B941</f>
        <v>43663</v>
      </c>
      <c r="B938" s="6">
        <f>TITRES_STAT!C941</f>
        <v>10.75</v>
      </c>
      <c r="C938" s="6">
        <f>TITRES_STAT!D941</f>
        <v>8.1166999999999998</v>
      </c>
      <c r="D938" s="6">
        <f>TITRES_STAT!E941</f>
        <v>34076</v>
      </c>
      <c r="E938" s="2">
        <f t="shared" si="56"/>
        <v>716544</v>
      </c>
      <c r="F938" s="6" t="str">
        <f t="shared" si="59"/>
        <v>BULLISH</v>
      </c>
      <c r="G938" s="6" t="str">
        <f t="shared" si="58"/>
        <v>STRONG</v>
      </c>
      <c r="H938" s="6" t="str">
        <f t="shared" si="57"/>
        <v>CONFIRMED BULLISH</v>
      </c>
    </row>
    <row r="939" spans="1:8" ht="13.5" x14ac:dyDescent="0.25">
      <c r="A939" s="3">
        <f>TITRES_STAT!B942</f>
        <v>43664</v>
      </c>
      <c r="B939" s="6">
        <f>TITRES_STAT!C942</f>
        <v>10.58</v>
      </c>
      <c r="C939" s="6">
        <f>TITRES_STAT!D942</f>
        <v>7.9882999999999997</v>
      </c>
      <c r="D939" s="6">
        <f>TITRES_STAT!E942</f>
        <v>19459</v>
      </c>
      <c r="E939" s="2">
        <f t="shared" si="56"/>
        <v>697085</v>
      </c>
      <c r="F939" s="6" t="str">
        <f t="shared" si="59"/>
        <v>BULLISH</v>
      </c>
      <c r="G939" s="6" t="str">
        <f t="shared" si="58"/>
        <v>STRONG</v>
      </c>
      <c r="H939" s="6" t="str">
        <f t="shared" si="57"/>
        <v>CONFIRMED BULLISH</v>
      </c>
    </row>
    <row r="940" spans="1:8" ht="13.5" x14ac:dyDescent="0.25">
      <c r="A940" s="3">
        <f>TITRES_STAT!B943</f>
        <v>43665</v>
      </c>
      <c r="B940" s="6">
        <f>TITRES_STAT!C943</f>
        <v>10.75</v>
      </c>
      <c r="C940" s="6">
        <f>TITRES_STAT!D943</f>
        <v>8.1166999999999998</v>
      </c>
      <c r="D940" s="6">
        <f>TITRES_STAT!E943</f>
        <v>15402</v>
      </c>
      <c r="E940" s="2">
        <f t="shared" si="56"/>
        <v>712487</v>
      </c>
      <c r="F940" s="6" t="str">
        <f t="shared" si="59"/>
        <v>BULLISH</v>
      </c>
      <c r="G940" s="6" t="str">
        <f t="shared" si="58"/>
        <v>STRONG</v>
      </c>
      <c r="H940" s="6" t="str">
        <f t="shared" si="57"/>
        <v>CONFIRMED BULLISH</v>
      </c>
    </row>
    <row r="941" spans="1:8" ht="13.5" x14ac:dyDescent="0.25">
      <c r="A941" s="3">
        <f>TITRES_STAT!B944</f>
        <v>43668</v>
      </c>
      <c r="B941" s="6">
        <f>TITRES_STAT!C944</f>
        <v>10.73</v>
      </c>
      <c r="C941" s="6">
        <f>TITRES_STAT!D944</f>
        <v>8.1015999999999995</v>
      </c>
      <c r="D941" s="6">
        <f>TITRES_STAT!E944</f>
        <v>1020</v>
      </c>
      <c r="E941" s="2">
        <f t="shared" si="56"/>
        <v>711467</v>
      </c>
      <c r="F941" s="6" t="str">
        <f t="shared" si="59"/>
        <v>BULLISH</v>
      </c>
      <c r="G941" s="6" t="str">
        <f t="shared" si="58"/>
        <v>STRONG</v>
      </c>
      <c r="H941" s="6" t="str">
        <f t="shared" si="57"/>
        <v>CONFIRMED BULLISH</v>
      </c>
    </row>
    <row r="942" spans="1:8" ht="13.5" x14ac:dyDescent="0.25">
      <c r="A942" s="3">
        <f>TITRES_STAT!B945</f>
        <v>43669</v>
      </c>
      <c r="B942" s="6">
        <f>TITRES_STAT!C945</f>
        <v>10.6</v>
      </c>
      <c r="C942" s="6">
        <f>TITRES_STAT!D945</f>
        <v>8.0033999999999992</v>
      </c>
      <c r="D942" s="6">
        <f>TITRES_STAT!E945</f>
        <v>7834</v>
      </c>
      <c r="E942" s="2">
        <f t="shared" si="56"/>
        <v>703633</v>
      </c>
      <c r="F942" s="6" t="str">
        <f t="shared" si="59"/>
        <v>BULLISH</v>
      </c>
      <c r="G942" s="6" t="str">
        <f t="shared" si="58"/>
        <v>STRONG</v>
      </c>
      <c r="H942" s="6" t="str">
        <f t="shared" si="57"/>
        <v>CONFIRMED BULLISH</v>
      </c>
    </row>
    <row r="943" spans="1:8" ht="13.5" x14ac:dyDescent="0.25">
      <c r="A943" s="3">
        <f>TITRES_STAT!B946</f>
        <v>43670</v>
      </c>
      <c r="B943" s="6">
        <f>TITRES_STAT!C946</f>
        <v>10.6</v>
      </c>
      <c r="C943" s="6">
        <f>TITRES_STAT!D946</f>
        <v>8.0033999999999992</v>
      </c>
      <c r="D943" s="6">
        <f>TITRES_STAT!E946</f>
        <v>4436</v>
      </c>
      <c r="E943" s="2">
        <f t="shared" si="56"/>
        <v>703633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43672</v>
      </c>
      <c r="B944" s="6">
        <f>TITRES_STAT!C947</f>
        <v>10.55</v>
      </c>
      <c r="C944" s="6">
        <f>TITRES_STAT!D947</f>
        <v>7.9657</v>
      </c>
      <c r="D944" s="6">
        <f>TITRES_STAT!E947</f>
        <v>200</v>
      </c>
      <c r="E944" s="2">
        <f t="shared" si="56"/>
        <v>703433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BULLISH DIVERGENCE</v>
      </c>
    </row>
    <row r="945" spans="1:8" ht="13.5" x14ac:dyDescent="0.25">
      <c r="A945" s="3">
        <f>TITRES_STAT!B948</f>
        <v>43675</v>
      </c>
      <c r="B945" s="6">
        <f>TITRES_STAT!C948</f>
        <v>10.46</v>
      </c>
      <c r="C945" s="6">
        <f>TITRES_STAT!D948</f>
        <v>7.8977000000000004</v>
      </c>
      <c r="D945" s="6">
        <f>TITRES_STAT!E948</f>
        <v>2622</v>
      </c>
      <c r="E945" s="2">
        <f t="shared" si="56"/>
        <v>700811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43676</v>
      </c>
      <c r="B946" s="6">
        <f>TITRES_STAT!C949</f>
        <v>10.5</v>
      </c>
      <c r="C946" s="6">
        <f>TITRES_STAT!D949</f>
        <v>7.9279000000000002</v>
      </c>
      <c r="D946" s="6">
        <f>TITRES_STAT!E949</f>
        <v>3237</v>
      </c>
      <c r="E946" s="2">
        <f t="shared" si="56"/>
        <v>704048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43677</v>
      </c>
      <c r="B947" s="6">
        <f>TITRES_STAT!C950</f>
        <v>10.43</v>
      </c>
      <c r="C947" s="6">
        <f>TITRES_STAT!D950</f>
        <v>7.8750999999999998</v>
      </c>
      <c r="D947" s="6">
        <f>TITRES_STAT!E950</f>
        <v>2163</v>
      </c>
      <c r="E947" s="2">
        <f t="shared" si="56"/>
        <v>701885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43678</v>
      </c>
      <c r="B948" s="6">
        <f>TITRES_STAT!C951</f>
        <v>10.46</v>
      </c>
      <c r="C948" s="6">
        <f>TITRES_STAT!D951</f>
        <v>7.8977000000000004</v>
      </c>
      <c r="D948" s="6">
        <f>TITRES_STAT!E951</f>
        <v>5189</v>
      </c>
      <c r="E948" s="2">
        <f t="shared" si="56"/>
        <v>707074</v>
      </c>
      <c r="F948" s="6" t="str">
        <f t="shared" si="59"/>
        <v>BULLISH</v>
      </c>
      <c r="G948" s="6" t="str">
        <f t="shared" si="58"/>
        <v>NEUTRAL</v>
      </c>
      <c r="H948" s="6" t="str">
        <f t="shared" si="57"/>
        <v>BULLISH DIVERGENCE</v>
      </c>
    </row>
    <row r="949" spans="1:8" ht="13.5" x14ac:dyDescent="0.25">
      <c r="A949" s="3">
        <f>TITRES_STAT!B952</f>
        <v>43679</v>
      </c>
      <c r="B949" s="6">
        <f>TITRES_STAT!C952</f>
        <v>10.32</v>
      </c>
      <c r="C949" s="6">
        <f>TITRES_STAT!D952</f>
        <v>7.7919999999999998</v>
      </c>
      <c r="D949" s="6">
        <f>TITRES_STAT!E952</f>
        <v>7893</v>
      </c>
      <c r="E949" s="2">
        <f t="shared" si="56"/>
        <v>699181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43682</v>
      </c>
      <c r="B950" s="6">
        <f>TITRES_STAT!C953</f>
        <v>10.43</v>
      </c>
      <c r="C950" s="6">
        <f>TITRES_STAT!D953</f>
        <v>7.8750999999999998</v>
      </c>
      <c r="D950" s="6">
        <f>TITRES_STAT!E953</f>
        <v>2799</v>
      </c>
      <c r="E950" s="2">
        <f t="shared" si="56"/>
        <v>701980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BULLISH DIVERGENCE</v>
      </c>
    </row>
    <row r="951" spans="1:8" ht="13.5" x14ac:dyDescent="0.25">
      <c r="A951" s="3">
        <f>TITRES_STAT!B954</f>
        <v>43683</v>
      </c>
      <c r="B951" s="6">
        <f>TITRES_STAT!C954</f>
        <v>10.43</v>
      </c>
      <c r="C951" s="6">
        <f>TITRES_STAT!D954</f>
        <v>7.8750999999999998</v>
      </c>
      <c r="D951" s="6">
        <f>TITRES_STAT!E954</f>
        <v>1119</v>
      </c>
      <c r="E951" s="2">
        <f t="shared" si="56"/>
        <v>701980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43684</v>
      </c>
      <c r="B952" s="6">
        <f>TITRES_STAT!C955</f>
        <v>10.4</v>
      </c>
      <c r="C952" s="6">
        <f>TITRES_STAT!D955</f>
        <v>7.8524000000000003</v>
      </c>
      <c r="D952" s="6">
        <f>TITRES_STAT!E955</f>
        <v>2380</v>
      </c>
      <c r="E952" s="2">
        <f t="shared" si="56"/>
        <v>699600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43685</v>
      </c>
      <c r="B953" s="6">
        <f>TITRES_STAT!C956</f>
        <v>10.44</v>
      </c>
      <c r="C953" s="6">
        <f>TITRES_STAT!D956</f>
        <v>7.8826000000000001</v>
      </c>
      <c r="D953" s="6">
        <f>TITRES_STAT!E956</f>
        <v>4473</v>
      </c>
      <c r="E953" s="2">
        <f t="shared" si="56"/>
        <v>704073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43686</v>
      </c>
      <c r="B954" s="6">
        <f>TITRES_STAT!C957</f>
        <v>10.54</v>
      </c>
      <c r="C954" s="6">
        <f>TITRES_STAT!D957</f>
        <v>7.9581</v>
      </c>
      <c r="D954" s="6">
        <f>TITRES_STAT!E957</f>
        <v>590</v>
      </c>
      <c r="E954" s="2">
        <f t="shared" si="56"/>
        <v>704663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43691</v>
      </c>
      <c r="B955" s="6">
        <f>TITRES_STAT!C958</f>
        <v>10.49</v>
      </c>
      <c r="C955" s="6">
        <f>TITRES_STAT!D958</f>
        <v>7.9203999999999999</v>
      </c>
      <c r="D955" s="6">
        <f>TITRES_STAT!E958</f>
        <v>336</v>
      </c>
      <c r="E955" s="2">
        <f t="shared" si="56"/>
        <v>704327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43692</v>
      </c>
      <c r="B956" s="6">
        <f>TITRES_STAT!C959</f>
        <v>10.5</v>
      </c>
      <c r="C956" s="6">
        <f>TITRES_STAT!D959</f>
        <v>7.9279000000000002</v>
      </c>
      <c r="D956" s="6">
        <f>TITRES_STAT!E959</f>
        <v>2905</v>
      </c>
      <c r="E956" s="2">
        <f t="shared" si="56"/>
        <v>707232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43693</v>
      </c>
      <c r="B957" s="6">
        <f>TITRES_STAT!C960</f>
        <v>10.5</v>
      </c>
      <c r="C957" s="6">
        <f>TITRES_STAT!D960</f>
        <v>7.9279000000000002</v>
      </c>
      <c r="D957" s="6">
        <f>TITRES_STAT!E960</f>
        <v>6212</v>
      </c>
      <c r="E957" s="2">
        <f t="shared" si="56"/>
        <v>707232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43696</v>
      </c>
      <c r="B958" s="6">
        <f>TITRES_STAT!C961</f>
        <v>10.52</v>
      </c>
      <c r="C958" s="6">
        <f>TITRES_STAT!D961</f>
        <v>7.9429999999999996</v>
      </c>
      <c r="D958" s="6">
        <f>TITRES_STAT!E961</f>
        <v>4314</v>
      </c>
      <c r="E958" s="2">
        <f t="shared" si="56"/>
        <v>711546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43697</v>
      </c>
      <c r="B959" s="6">
        <f>TITRES_STAT!C962</f>
        <v>10.5</v>
      </c>
      <c r="C959" s="6">
        <f>TITRES_STAT!D962</f>
        <v>7.9279000000000002</v>
      </c>
      <c r="D959" s="6">
        <f>TITRES_STAT!E962</f>
        <v>5052</v>
      </c>
      <c r="E959" s="2">
        <f t="shared" si="56"/>
        <v>706494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43698</v>
      </c>
      <c r="B960" s="6">
        <f>TITRES_STAT!C963</f>
        <v>10.45</v>
      </c>
      <c r="C960" s="6">
        <f>TITRES_STAT!D963</f>
        <v>7.8902000000000001</v>
      </c>
      <c r="D960" s="6">
        <f>TITRES_STAT!E963</f>
        <v>3655</v>
      </c>
      <c r="E960" s="2">
        <f t="shared" si="56"/>
        <v>702839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CONFIRMED BEARISH</v>
      </c>
    </row>
    <row r="961" spans="1:8" ht="13.5" x14ac:dyDescent="0.25">
      <c r="A961" s="3">
        <f>TITRES_STAT!B964</f>
        <v>43699</v>
      </c>
      <c r="B961" s="6">
        <f>TITRES_STAT!C964</f>
        <v>10.15</v>
      </c>
      <c r="C961" s="6">
        <f>TITRES_STAT!D964</f>
        <v>7.9244000000000003</v>
      </c>
      <c r="D961" s="6">
        <f>TITRES_STAT!E964</f>
        <v>1203</v>
      </c>
      <c r="E961" s="2">
        <f t="shared" si="56"/>
        <v>701636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43700</v>
      </c>
      <c r="B962" s="6">
        <f>TITRES_STAT!C965</f>
        <v>10.220000000000001</v>
      </c>
      <c r="C962" s="6">
        <f>TITRES_STAT!D965</f>
        <v>7.9790000000000001</v>
      </c>
      <c r="D962" s="6">
        <f>TITRES_STAT!E965</f>
        <v>697</v>
      </c>
      <c r="E962" s="2">
        <f t="shared" si="56"/>
        <v>702333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43703</v>
      </c>
      <c r="B963" s="6">
        <f>TITRES_STAT!C966</f>
        <v>10.17</v>
      </c>
      <c r="C963" s="6">
        <f>TITRES_STAT!D966</f>
        <v>7.94</v>
      </c>
      <c r="D963" s="6">
        <f>TITRES_STAT!E966</f>
        <v>2464</v>
      </c>
      <c r="E963" s="2">
        <f t="shared" si="56"/>
        <v>699869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43704</v>
      </c>
      <c r="B964" s="6">
        <f>TITRES_STAT!C967</f>
        <v>10.15</v>
      </c>
      <c r="C964" s="6">
        <f>TITRES_STAT!D967</f>
        <v>7.9244000000000003</v>
      </c>
      <c r="D964" s="6">
        <f>TITRES_STAT!E967</f>
        <v>6506</v>
      </c>
      <c r="E964" s="2">
        <f t="shared" ref="E964:E1027" si="60">IF(B964&gt;B963, E963+D964, IF(B964&lt;B963, E963-D964, E963))</f>
        <v>693363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43705</v>
      </c>
      <c r="B965" s="6">
        <f>TITRES_STAT!C968</f>
        <v>10.199999999999999</v>
      </c>
      <c r="C965" s="6">
        <f>TITRES_STAT!D968</f>
        <v>7.9634</v>
      </c>
      <c r="D965" s="6">
        <f>TITRES_STAT!E968</f>
        <v>4140</v>
      </c>
      <c r="E965" s="2">
        <f t="shared" si="60"/>
        <v>697503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43706</v>
      </c>
      <c r="B966" s="6">
        <f>TITRES_STAT!C969</f>
        <v>10.19</v>
      </c>
      <c r="C966" s="6">
        <f>TITRES_STAT!D969</f>
        <v>7.9555999999999996</v>
      </c>
      <c r="D966" s="6">
        <f>TITRES_STAT!E969</f>
        <v>8126</v>
      </c>
      <c r="E966" s="2">
        <f t="shared" si="60"/>
        <v>689377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BEARISH DIVERGENCE</v>
      </c>
    </row>
    <row r="967" spans="1:8" ht="13.5" x14ac:dyDescent="0.25">
      <c r="A967" s="3">
        <f>TITRES_STAT!B970</f>
        <v>43707</v>
      </c>
      <c r="B967" s="6">
        <f>TITRES_STAT!C970</f>
        <v>10.119999999999999</v>
      </c>
      <c r="C967" s="6">
        <f>TITRES_STAT!D970</f>
        <v>7.9009</v>
      </c>
      <c r="D967" s="6">
        <f>TITRES_STAT!E970</f>
        <v>7883</v>
      </c>
      <c r="E967" s="2">
        <f t="shared" si="60"/>
        <v>681494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WEAK</v>
      </c>
      <c r="H967" s="6" t="str">
        <f t="shared" si="61"/>
        <v>CONFIRMED BEARISH</v>
      </c>
    </row>
    <row r="968" spans="1:8" ht="13.5" x14ac:dyDescent="0.25">
      <c r="A968" s="3">
        <f>TITRES_STAT!B971</f>
        <v>43710</v>
      </c>
      <c r="B968" s="6">
        <f>TITRES_STAT!C971</f>
        <v>9.92</v>
      </c>
      <c r="C968" s="6">
        <f>TITRES_STAT!D971</f>
        <v>7.7447999999999997</v>
      </c>
      <c r="D968" s="6">
        <f>TITRES_STAT!E971</f>
        <v>5882</v>
      </c>
      <c r="E968" s="2">
        <f t="shared" si="60"/>
        <v>675612</v>
      </c>
      <c r="F968" s="6" t="str">
        <f t="shared" ref="F968:F1031" si="63">IF(E968&gt;E963,"BULLISH",IF(E968&lt;E963,"BEARISH","NEUTRAL"))</f>
        <v>BEARISH</v>
      </c>
      <c r="G968" s="6" t="str">
        <f t="shared" si="62"/>
        <v>WEAK</v>
      </c>
      <c r="H968" s="6" t="str">
        <f t="shared" si="61"/>
        <v>CONFIRMED BEARISH</v>
      </c>
    </row>
    <row r="969" spans="1:8" ht="13.5" x14ac:dyDescent="0.25">
      <c r="A969" s="3">
        <f>TITRES_STAT!B972</f>
        <v>43711</v>
      </c>
      <c r="B969" s="6">
        <f>TITRES_STAT!C972</f>
        <v>10.17</v>
      </c>
      <c r="C969" s="6">
        <f>TITRES_STAT!D972</f>
        <v>7.94</v>
      </c>
      <c r="D969" s="6">
        <f>TITRES_STAT!E972</f>
        <v>15635</v>
      </c>
      <c r="E969" s="2">
        <f t="shared" si="60"/>
        <v>691247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BEARISH DIVERGENCE</v>
      </c>
    </row>
    <row r="970" spans="1:8" ht="13.5" x14ac:dyDescent="0.25">
      <c r="A970" s="3">
        <f>TITRES_STAT!B973</f>
        <v>43712</v>
      </c>
      <c r="B970" s="6">
        <f>TITRES_STAT!C973</f>
        <v>10</v>
      </c>
      <c r="C970" s="6">
        <f>TITRES_STAT!D973</f>
        <v>7.8072999999999997</v>
      </c>
      <c r="D970" s="6">
        <f>TITRES_STAT!E973</f>
        <v>17285</v>
      </c>
      <c r="E970" s="2">
        <f t="shared" si="60"/>
        <v>673962</v>
      </c>
      <c r="F970" s="6" t="str">
        <f t="shared" si="63"/>
        <v>BEARISH</v>
      </c>
      <c r="G970" s="6" t="str">
        <f t="shared" si="62"/>
        <v>WEAK</v>
      </c>
      <c r="H970" s="6" t="str">
        <f t="shared" si="61"/>
        <v>CONFIRMED BEARISH</v>
      </c>
    </row>
    <row r="971" spans="1:8" ht="13.5" x14ac:dyDescent="0.25">
      <c r="A971" s="3">
        <f>TITRES_STAT!B974</f>
        <v>43713</v>
      </c>
      <c r="B971" s="6">
        <f>TITRES_STAT!C974</f>
        <v>10.1</v>
      </c>
      <c r="C971" s="6">
        <f>TITRES_STAT!D974</f>
        <v>7.8853</v>
      </c>
      <c r="D971" s="6">
        <f>TITRES_STAT!E974</f>
        <v>3185</v>
      </c>
      <c r="E971" s="2">
        <f t="shared" si="60"/>
        <v>677147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43714</v>
      </c>
      <c r="B972" s="6">
        <f>TITRES_STAT!C975</f>
        <v>10</v>
      </c>
      <c r="C972" s="6">
        <f>TITRES_STAT!D975</f>
        <v>7.8072999999999997</v>
      </c>
      <c r="D972" s="6">
        <f>TITRES_STAT!E975</f>
        <v>2223</v>
      </c>
      <c r="E972" s="2">
        <f t="shared" si="60"/>
        <v>674924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43717</v>
      </c>
      <c r="B973" s="6">
        <f>TITRES_STAT!C976</f>
        <v>10</v>
      </c>
      <c r="C973" s="6">
        <f>TITRES_STAT!D976</f>
        <v>7.8072999999999997</v>
      </c>
      <c r="D973" s="6">
        <f>TITRES_STAT!E976</f>
        <v>1455</v>
      </c>
      <c r="E973" s="2">
        <f t="shared" si="60"/>
        <v>674924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BEARISH DIVERGENCE</v>
      </c>
    </row>
    <row r="974" spans="1:8" ht="13.5" x14ac:dyDescent="0.25">
      <c r="A974" s="3">
        <f>TITRES_STAT!B977</f>
        <v>43718</v>
      </c>
      <c r="B974" s="6">
        <f>TITRES_STAT!C977</f>
        <v>10</v>
      </c>
      <c r="C974" s="6">
        <f>TITRES_STAT!D977</f>
        <v>7.8072999999999997</v>
      </c>
      <c r="D974" s="6">
        <f>TITRES_STAT!E977</f>
        <v>11363</v>
      </c>
      <c r="E974" s="2">
        <f t="shared" si="60"/>
        <v>674924</v>
      </c>
      <c r="F974" s="6" t="str">
        <f t="shared" si="63"/>
        <v>BEARISH</v>
      </c>
      <c r="G974" s="6" t="str">
        <f t="shared" si="62"/>
        <v>WEAK</v>
      </c>
      <c r="H974" s="6" t="str">
        <f t="shared" si="61"/>
        <v>CONFIRMED BEARISH</v>
      </c>
    </row>
    <row r="975" spans="1:8" ht="13.5" x14ac:dyDescent="0.25">
      <c r="A975" s="3">
        <f>TITRES_STAT!B978</f>
        <v>43719</v>
      </c>
      <c r="B975" s="6">
        <f>TITRES_STAT!C978</f>
        <v>10</v>
      </c>
      <c r="C975" s="6">
        <f>TITRES_STAT!D978</f>
        <v>7.8072999999999997</v>
      </c>
      <c r="D975" s="6">
        <f>TITRES_STAT!E978</f>
        <v>1994</v>
      </c>
      <c r="E975" s="2">
        <f t="shared" si="60"/>
        <v>674924</v>
      </c>
      <c r="F975" s="6" t="str">
        <f t="shared" si="63"/>
        <v>BULLISH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43720</v>
      </c>
      <c r="B976" s="6">
        <f>TITRES_STAT!C979</f>
        <v>9.9499999999999993</v>
      </c>
      <c r="C976" s="6">
        <f>TITRES_STAT!D979</f>
        <v>7.7682000000000002</v>
      </c>
      <c r="D976" s="6">
        <f>TITRES_STAT!E979</f>
        <v>11299</v>
      </c>
      <c r="E976" s="2">
        <f t="shared" si="60"/>
        <v>663625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43721</v>
      </c>
      <c r="B977" s="6">
        <f>TITRES_STAT!C980</f>
        <v>10</v>
      </c>
      <c r="C977" s="6">
        <f>TITRES_STAT!D980</f>
        <v>7.8072999999999997</v>
      </c>
      <c r="D977" s="6">
        <f>TITRES_STAT!E980</f>
        <v>913</v>
      </c>
      <c r="E977" s="2">
        <f t="shared" si="60"/>
        <v>664538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43724</v>
      </c>
      <c r="B978" s="6">
        <f>TITRES_STAT!C981</f>
        <v>9.99</v>
      </c>
      <c r="C978" s="6">
        <f>TITRES_STAT!D981</f>
        <v>7.7994000000000003</v>
      </c>
      <c r="D978" s="6">
        <f>TITRES_STAT!E981</f>
        <v>1585</v>
      </c>
      <c r="E978" s="2">
        <f t="shared" si="60"/>
        <v>662953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CONFIRMED BEARISH</v>
      </c>
    </row>
    <row r="979" spans="1:8" ht="13.5" x14ac:dyDescent="0.25">
      <c r="A979" s="3">
        <f>TITRES_STAT!B982</f>
        <v>43725</v>
      </c>
      <c r="B979" s="6">
        <f>TITRES_STAT!C982</f>
        <v>9.93</v>
      </c>
      <c r="C979" s="6">
        <f>TITRES_STAT!D982</f>
        <v>7.7526000000000002</v>
      </c>
      <c r="D979" s="6">
        <f>TITRES_STAT!E982</f>
        <v>3449</v>
      </c>
      <c r="E979" s="2">
        <f t="shared" si="60"/>
        <v>659504</v>
      </c>
      <c r="F979" s="6" t="str">
        <f t="shared" si="63"/>
        <v>BEARISH</v>
      </c>
      <c r="G979" s="6" t="str">
        <f t="shared" si="62"/>
        <v>WEAK</v>
      </c>
      <c r="H979" s="6" t="str">
        <f t="shared" si="61"/>
        <v>CONFIRMED BEARISH</v>
      </c>
    </row>
    <row r="980" spans="1:8" ht="13.5" x14ac:dyDescent="0.25">
      <c r="A980" s="3">
        <f>TITRES_STAT!B983</f>
        <v>43726</v>
      </c>
      <c r="B980" s="6">
        <f>TITRES_STAT!C983</f>
        <v>9.8000000000000007</v>
      </c>
      <c r="C980" s="6">
        <f>TITRES_STAT!D983</f>
        <v>7.6510999999999996</v>
      </c>
      <c r="D980" s="6">
        <f>TITRES_STAT!E983</f>
        <v>1116</v>
      </c>
      <c r="E980" s="2">
        <f t="shared" si="60"/>
        <v>658388</v>
      </c>
      <c r="F980" s="6" t="str">
        <f t="shared" si="63"/>
        <v>BEARISH</v>
      </c>
      <c r="G980" s="6" t="str">
        <f t="shared" si="62"/>
        <v>WEAK</v>
      </c>
      <c r="H980" s="6" t="str">
        <f t="shared" si="61"/>
        <v>CONFIRMED BEARISH</v>
      </c>
    </row>
    <row r="981" spans="1:8" ht="13.5" x14ac:dyDescent="0.25">
      <c r="A981" s="3">
        <f>TITRES_STAT!B984</f>
        <v>43727</v>
      </c>
      <c r="B981" s="6">
        <f>TITRES_STAT!C984</f>
        <v>9.65</v>
      </c>
      <c r="C981" s="6">
        <f>TITRES_STAT!D984</f>
        <v>7.5339999999999998</v>
      </c>
      <c r="D981" s="6">
        <f>TITRES_STAT!E984</f>
        <v>4287</v>
      </c>
      <c r="E981" s="2">
        <f t="shared" si="60"/>
        <v>654101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43728</v>
      </c>
      <c r="B982" s="6">
        <f>TITRES_STAT!C985</f>
        <v>9.6999999999999993</v>
      </c>
      <c r="C982" s="6">
        <f>TITRES_STAT!D985</f>
        <v>7.5730000000000004</v>
      </c>
      <c r="D982" s="6">
        <f>TITRES_STAT!E985</f>
        <v>10297</v>
      </c>
      <c r="E982" s="2">
        <f t="shared" si="60"/>
        <v>664398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43731</v>
      </c>
      <c r="B983" s="6">
        <f>TITRES_STAT!C986</f>
        <v>9.8800000000000008</v>
      </c>
      <c r="C983" s="6">
        <f>TITRES_STAT!D986</f>
        <v>7.7135999999999996</v>
      </c>
      <c r="D983" s="6">
        <f>TITRES_STAT!E986</f>
        <v>424</v>
      </c>
      <c r="E983" s="2">
        <f t="shared" si="60"/>
        <v>664822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BULLISH DIVERGENCE</v>
      </c>
    </row>
    <row r="984" spans="1:8" ht="13.5" x14ac:dyDescent="0.25">
      <c r="A984" s="3">
        <f>TITRES_STAT!B987</f>
        <v>43732</v>
      </c>
      <c r="B984" s="6">
        <f>TITRES_STAT!C987</f>
        <v>9.65</v>
      </c>
      <c r="C984" s="6">
        <f>TITRES_STAT!D987</f>
        <v>7.5339999999999998</v>
      </c>
      <c r="D984" s="6">
        <f>TITRES_STAT!E987</f>
        <v>704</v>
      </c>
      <c r="E984" s="2">
        <f t="shared" si="60"/>
        <v>664118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BULLISH DIVERGENCE</v>
      </c>
    </row>
    <row r="985" spans="1:8" ht="13.5" x14ac:dyDescent="0.25">
      <c r="A985" s="3">
        <f>TITRES_STAT!B988</f>
        <v>43733</v>
      </c>
      <c r="B985" s="6">
        <f>TITRES_STAT!C988</f>
        <v>9.8000000000000007</v>
      </c>
      <c r="C985" s="6">
        <f>TITRES_STAT!D988</f>
        <v>7.6510999999999996</v>
      </c>
      <c r="D985" s="6">
        <f>TITRES_STAT!E988</f>
        <v>6126</v>
      </c>
      <c r="E985" s="2">
        <f t="shared" si="60"/>
        <v>670244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43734</v>
      </c>
      <c r="B986" s="6">
        <f>TITRES_STAT!C989</f>
        <v>9.7799999999999994</v>
      </c>
      <c r="C986" s="6">
        <f>TITRES_STAT!D989</f>
        <v>7.6355000000000004</v>
      </c>
      <c r="D986" s="6">
        <f>TITRES_STAT!E989</f>
        <v>3</v>
      </c>
      <c r="E986" s="2">
        <f t="shared" si="60"/>
        <v>670241</v>
      </c>
      <c r="F986" s="6" t="str">
        <f t="shared" si="63"/>
        <v>BULLISH</v>
      </c>
      <c r="G986" s="6" t="str">
        <f t="shared" si="62"/>
        <v>STRONG</v>
      </c>
      <c r="H986" s="6" t="str">
        <f t="shared" si="61"/>
        <v>CONFIRMED BULLISH</v>
      </c>
    </row>
    <row r="987" spans="1:8" ht="13.5" x14ac:dyDescent="0.25">
      <c r="A987" s="3">
        <f>TITRES_STAT!B990</f>
        <v>43735</v>
      </c>
      <c r="B987" s="6">
        <f>TITRES_STAT!C990</f>
        <v>9.76</v>
      </c>
      <c r="C987" s="6">
        <f>TITRES_STAT!D990</f>
        <v>7.6199000000000003</v>
      </c>
      <c r="D987" s="6">
        <f>TITRES_STAT!E990</f>
        <v>3221</v>
      </c>
      <c r="E987" s="2">
        <f t="shared" si="60"/>
        <v>667020</v>
      </c>
      <c r="F987" s="6" t="str">
        <f t="shared" si="63"/>
        <v>BULLISH</v>
      </c>
      <c r="G987" s="6" t="str">
        <f t="shared" si="62"/>
        <v>NEUTRAL</v>
      </c>
      <c r="H987" s="6" t="str">
        <f t="shared" si="61"/>
        <v>CONFIRMED BULLISH</v>
      </c>
    </row>
    <row r="988" spans="1:8" ht="13.5" x14ac:dyDescent="0.25">
      <c r="A988" s="3">
        <f>TITRES_STAT!B991</f>
        <v>43738</v>
      </c>
      <c r="B988" s="6">
        <f>TITRES_STAT!C991</f>
        <v>9.6300000000000008</v>
      </c>
      <c r="C988" s="6">
        <f>TITRES_STAT!D991</f>
        <v>7.5183999999999997</v>
      </c>
      <c r="D988" s="6">
        <f>TITRES_STAT!E991</f>
        <v>2112</v>
      </c>
      <c r="E988" s="2">
        <f t="shared" si="60"/>
        <v>664908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BULLISH DIVERGENCE</v>
      </c>
    </row>
    <row r="989" spans="1:8" ht="13.5" x14ac:dyDescent="0.25">
      <c r="A989" s="3">
        <f>TITRES_STAT!B992</f>
        <v>43739</v>
      </c>
      <c r="B989" s="6">
        <f>TITRES_STAT!C992</f>
        <v>9.7899999999999991</v>
      </c>
      <c r="C989" s="6">
        <f>TITRES_STAT!D992</f>
        <v>7.6433</v>
      </c>
      <c r="D989" s="6">
        <f>TITRES_STAT!E992</f>
        <v>2208</v>
      </c>
      <c r="E989" s="2">
        <f t="shared" si="60"/>
        <v>667116</v>
      </c>
      <c r="F989" s="6" t="str">
        <f t="shared" si="63"/>
        <v>BULLISH</v>
      </c>
      <c r="G989" s="6" t="str">
        <f t="shared" si="62"/>
        <v>NEUTRAL</v>
      </c>
      <c r="H989" s="6" t="str">
        <f t="shared" si="61"/>
        <v>CONFIRMED BULLISH</v>
      </c>
    </row>
    <row r="990" spans="1:8" ht="13.5" x14ac:dyDescent="0.25">
      <c r="A990" s="3">
        <f>TITRES_STAT!B993</f>
        <v>43740</v>
      </c>
      <c r="B990" s="6">
        <f>TITRES_STAT!C993</f>
        <v>9.6</v>
      </c>
      <c r="C990" s="6">
        <f>TITRES_STAT!D993</f>
        <v>7.4950000000000001</v>
      </c>
      <c r="D990" s="6">
        <f>TITRES_STAT!E993</f>
        <v>3623</v>
      </c>
      <c r="E990" s="2">
        <f t="shared" si="60"/>
        <v>663493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43741</v>
      </c>
      <c r="B991" s="6">
        <f>TITRES_STAT!C994</f>
        <v>9.6999999999999993</v>
      </c>
      <c r="C991" s="6">
        <f>TITRES_STAT!D994</f>
        <v>7.5730000000000004</v>
      </c>
      <c r="D991" s="6">
        <f>TITRES_STAT!E994</f>
        <v>9265</v>
      </c>
      <c r="E991" s="2">
        <f t="shared" si="60"/>
        <v>672758</v>
      </c>
      <c r="F991" s="6" t="str">
        <f t="shared" si="63"/>
        <v>BULLISH</v>
      </c>
      <c r="G991" s="6" t="str">
        <f t="shared" si="62"/>
        <v>NEUTRAL</v>
      </c>
      <c r="H991" s="6" t="str">
        <f t="shared" si="61"/>
        <v>BULLISH DIVERGENCE</v>
      </c>
    </row>
    <row r="992" spans="1:8" ht="13.5" x14ac:dyDescent="0.25">
      <c r="A992" s="3">
        <f>TITRES_STAT!B995</f>
        <v>43742</v>
      </c>
      <c r="B992" s="6">
        <f>TITRES_STAT!C995</f>
        <v>9.67</v>
      </c>
      <c r="C992" s="6">
        <f>TITRES_STAT!D995</f>
        <v>7.5495999999999999</v>
      </c>
      <c r="D992" s="6">
        <f>TITRES_STAT!E995</f>
        <v>2653</v>
      </c>
      <c r="E992" s="2">
        <f t="shared" si="60"/>
        <v>670105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BULLISH DIVERGENCE</v>
      </c>
    </row>
    <row r="993" spans="1:8" ht="13.5" x14ac:dyDescent="0.25">
      <c r="A993" s="3">
        <f>TITRES_STAT!B996</f>
        <v>43745</v>
      </c>
      <c r="B993" s="6">
        <f>TITRES_STAT!C996</f>
        <v>9.6</v>
      </c>
      <c r="C993" s="6">
        <f>TITRES_STAT!D996</f>
        <v>7.4950000000000001</v>
      </c>
      <c r="D993" s="6">
        <f>TITRES_STAT!E996</f>
        <v>2224</v>
      </c>
      <c r="E993" s="2">
        <f t="shared" si="60"/>
        <v>667881</v>
      </c>
      <c r="F993" s="6" t="str">
        <f t="shared" si="63"/>
        <v>BULLISH</v>
      </c>
      <c r="G993" s="6" t="str">
        <f t="shared" si="62"/>
        <v>NEUTRAL</v>
      </c>
      <c r="H993" s="6" t="str">
        <f t="shared" si="61"/>
        <v>BULLISH DIVERGENCE</v>
      </c>
    </row>
    <row r="994" spans="1:8" ht="13.5" x14ac:dyDescent="0.25">
      <c r="A994" s="3">
        <f>TITRES_STAT!B997</f>
        <v>43746</v>
      </c>
      <c r="B994" s="6">
        <f>TITRES_STAT!C997</f>
        <v>9.5500000000000007</v>
      </c>
      <c r="C994" s="6">
        <f>TITRES_STAT!D997</f>
        <v>7.4558999999999997</v>
      </c>
      <c r="D994" s="6">
        <f>TITRES_STAT!E997</f>
        <v>2530</v>
      </c>
      <c r="E994" s="2">
        <f t="shared" si="60"/>
        <v>665351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43747</v>
      </c>
      <c r="B995" s="6">
        <f>TITRES_STAT!C998</f>
        <v>9.6999999999999993</v>
      </c>
      <c r="C995" s="6">
        <f>TITRES_STAT!D998</f>
        <v>7.5730000000000004</v>
      </c>
      <c r="D995" s="6">
        <f>TITRES_STAT!E998</f>
        <v>6938</v>
      </c>
      <c r="E995" s="2">
        <f t="shared" si="60"/>
        <v>672289</v>
      </c>
      <c r="F995" s="6" t="str">
        <f t="shared" si="63"/>
        <v>BULLISH</v>
      </c>
      <c r="G995" s="6" t="str">
        <f t="shared" si="62"/>
        <v>NEUTRAL</v>
      </c>
      <c r="H995" s="6" t="str">
        <f t="shared" si="61"/>
        <v>CONFIRMED BULLISH</v>
      </c>
    </row>
    <row r="996" spans="1:8" ht="13.5" x14ac:dyDescent="0.25">
      <c r="A996" s="3">
        <f>TITRES_STAT!B999</f>
        <v>43748</v>
      </c>
      <c r="B996" s="6">
        <f>TITRES_STAT!C999</f>
        <v>9.6999999999999993</v>
      </c>
      <c r="C996" s="6">
        <f>TITRES_STAT!D999</f>
        <v>7.5730000000000004</v>
      </c>
      <c r="D996" s="6">
        <f>TITRES_STAT!E999</f>
        <v>2698</v>
      </c>
      <c r="E996" s="2">
        <f t="shared" si="60"/>
        <v>672289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NEUTRAL</v>
      </c>
    </row>
    <row r="997" spans="1:8" ht="13.5" x14ac:dyDescent="0.25">
      <c r="A997" s="3">
        <f>TITRES_STAT!B1000</f>
        <v>43749</v>
      </c>
      <c r="B997" s="6">
        <f>TITRES_STAT!C1000</f>
        <v>9.76</v>
      </c>
      <c r="C997" s="6">
        <f>TITRES_STAT!D1000</f>
        <v>7.6199000000000003</v>
      </c>
      <c r="D997" s="6">
        <f>TITRES_STAT!E1000</f>
        <v>2069</v>
      </c>
      <c r="E997" s="2">
        <f t="shared" si="60"/>
        <v>674358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CONFIRMED BULLISH</v>
      </c>
    </row>
    <row r="998" spans="1:8" ht="13.5" x14ac:dyDescent="0.25">
      <c r="A998" s="3">
        <f>TITRES_STAT!B1001</f>
        <v>43752</v>
      </c>
      <c r="B998" s="6">
        <f>TITRES_STAT!C1001</f>
        <v>9.8699999999999992</v>
      </c>
      <c r="C998" s="6">
        <f>TITRES_STAT!D1001</f>
        <v>7.7058</v>
      </c>
      <c r="D998" s="6">
        <f>TITRES_STAT!E1001</f>
        <v>252</v>
      </c>
      <c r="E998" s="2">
        <f t="shared" si="60"/>
        <v>674610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43754</v>
      </c>
      <c r="B999" s="6">
        <f>TITRES_STAT!C1002</f>
        <v>9.8000000000000007</v>
      </c>
      <c r="C999" s="6">
        <f>TITRES_STAT!D1002</f>
        <v>7.6510999999999996</v>
      </c>
      <c r="D999" s="6">
        <f>TITRES_STAT!E1002</f>
        <v>2185</v>
      </c>
      <c r="E999" s="2">
        <f t="shared" si="60"/>
        <v>672425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CONFIRMED BULLISH</v>
      </c>
    </row>
    <row r="1000" spans="1:8" ht="13.5" x14ac:dyDescent="0.25">
      <c r="A1000" s="3">
        <f>TITRES_STAT!B1003</f>
        <v>43755</v>
      </c>
      <c r="B1000" s="6">
        <f>TITRES_STAT!C1003</f>
        <v>9.89</v>
      </c>
      <c r="C1000" s="6">
        <f>TITRES_STAT!D1003</f>
        <v>7.7214</v>
      </c>
      <c r="D1000" s="6">
        <f>TITRES_STAT!E1003</f>
        <v>304</v>
      </c>
      <c r="E1000" s="2">
        <f t="shared" si="60"/>
        <v>672729</v>
      </c>
      <c r="F1000" s="6" t="str">
        <f t="shared" si="63"/>
        <v>BULLISH</v>
      </c>
      <c r="G1000" s="6" t="str">
        <f t="shared" si="62"/>
        <v>NEUTRAL</v>
      </c>
      <c r="H1000" s="6" t="str">
        <f t="shared" si="61"/>
        <v>CONFIRMED BULLISH</v>
      </c>
    </row>
    <row r="1001" spans="1:8" ht="13.5" x14ac:dyDescent="0.25">
      <c r="A1001" s="3">
        <f>TITRES_STAT!B1004</f>
        <v>43756</v>
      </c>
      <c r="B1001" s="6">
        <f>TITRES_STAT!C1004</f>
        <v>9.7799999999999994</v>
      </c>
      <c r="C1001" s="6">
        <f>TITRES_STAT!D1004</f>
        <v>7.6355000000000004</v>
      </c>
      <c r="D1001" s="6">
        <f>TITRES_STAT!E1004</f>
        <v>6172</v>
      </c>
      <c r="E1001" s="2">
        <f t="shared" si="60"/>
        <v>666557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BEARISH DIVERGENCE</v>
      </c>
    </row>
    <row r="1002" spans="1:8" ht="13.5" x14ac:dyDescent="0.25">
      <c r="A1002" s="3">
        <f>TITRES_STAT!B1005</f>
        <v>43759</v>
      </c>
      <c r="B1002" s="6">
        <f>TITRES_STAT!C1005</f>
        <v>9.6999999999999993</v>
      </c>
      <c r="C1002" s="6">
        <f>TITRES_STAT!D1005</f>
        <v>7.5730000000000004</v>
      </c>
      <c r="D1002" s="6">
        <f>TITRES_STAT!E1005</f>
        <v>11345</v>
      </c>
      <c r="E1002" s="2">
        <f t="shared" si="60"/>
        <v>655212</v>
      </c>
      <c r="F1002" s="6" t="str">
        <f t="shared" si="63"/>
        <v>BEARISH</v>
      </c>
      <c r="G1002" s="6" t="str">
        <f t="shared" si="62"/>
        <v>WEAK</v>
      </c>
      <c r="H1002" s="6" t="str">
        <f t="shared" si="61"/>
        <v>CONFIRMED BEARISH</v>
      </c>
    </row>
    <row r="1003" spans="1:8" ht="13.5" x14ac:dyDescent="0.25">
      <c r="A1003" s="3">
        <f>TITRES_STAT!B1006</f>
        <v>43760</v>
      </c>
      <c r="B1003" s="6">
        <f>TITRES_STAT!C1006</f>
        <v>9.68</v>
      </c>
      <c r="C1003" s="6">
        <f>TITRES_STAT!D1006</f>
        <v>7.5574000000000003</v>
      </c>
      <c r="D1003" s="6">
        <f>TITRES_STAT!E1006</f>
        <v>2029</v>
      </c>
      <c r="E1003" s="2">
        <f t="shared" si="60"/>
        <v>653183</v>
      </c>
      <c r="F1003" s="6" t="str">
        <f t="shared" si="63"/>
        <v>BEARISH</v>
      </c>
      <c r="G1003" s="6" t="str">
        <f t="shared" si="62"/>
        <v>WEAK</v>
      </c>
      <c r="H1003" s="6" t="str">
        <f t="shared" si="61"/>
        <v>CONFIRMED BEARISH</v>
      </c>
    </row>
    <row r="1004" spans="1:8" ht="13.5" x14ac:dyDescent="0.25">
      <c r="A1004" s="3">
        <f>TITRES_STAT!B1007</f>
        <v>43761</v>
      </c>
      <c r="B1004" s="6">
        <f>TITRES_STAT!C1007</f>
        <v>9.68</v>
      </c>
      <c r="C1004" s="6">
        <f>TITRES_STAT!D1007</f>
        <v>7.5574000000000003</v>
      </c>
      <c r="D1004" s="6">
        <f>TITRES_STAT!E1007</f>
        <v>9288</v>
      </c>
      <c r="E1004" s="2">
        <f t="shared" si="60"/>
        <v>653183</v>
      </c>
      <c r="F1004" s="6" t="str">
        <f t="shared" si="63"/>
        <v>BEARISH</v>
      </c>
      <c r="G1004" s="6" t="str">
        <f t="shared" si="62"/>
        <v>WEAK</v>
      </c>
      <c r="H1004" s="6" t="str">
        <f t="shared" si="61"/>
        <v>CONFIRMED BEARISH</v>
      </c>
    </row>
    <row r="1005" spans="1:8" ht="13.5" x14ac:dyDescent="0.25">
      <c r="A1005" s="3">
        <f>TITRES_STAT!B1008</f>
        <v>43762</v>
      </c>
      <c r="B1005" s="6">
        <f>TITRES_STAT!C1008</f>
        <v>9.67</v>
      </c>
      <c r="C1005" s="6">
        <f>TITRES_STAT!D1008</f>
        <v>7.5495999999999999</v>
      </c>
      <c r="D1005" s="6">
        <f>TITRES_STAT!E1008</f>
        <v>3059</v>
      </c>
      <c r="E1005" s="2">
        <f t="shared" si="60"/>
        <v>650124</v>
      </c>
      <c r="F1005" s="6" t="str">
        <f t="shared" si="63"/>
        <v>BEARISH</v>
      </c>
      <c r="G1005" s="6" t="str">
        <f t="shared" si="62"/>
        <v>WEAK</v>
      </c>
      <c r="H1005" s="6" t="str">
        <f t="shared" si="61"/>
        <v>CONFIRMED BEARISH</v>
      </c>
    </row>
    <row r="1006" spans="1:8" ht="13.5" x14ac:dyDescent="0.25">
      <c r="A1006" s="3">
        <f>TITRES_STAT!B1009</f>
        <v>43763</v>
      </c>
      <c r="B1006" s="6">
        <f>TITRES_STAT!C1009</f>
        <v>9.61</v>
      </c>
      <c r="C1006" s="6">
        <f>TITRES_STAT!D1009</f>
        <v>7.5027999999999997</v>
      </c>
      <c r="D1006" s="6">
        <f>TITRES_STAT!E1009</f>
        <v>2423</v>
      </c>
      <c r="E1006" s="2">
        <f t="shared" si="60"/>
        <v>647701</v>
      </c>
      <c r="F1006" s="6" t="str">
        <f t="shared" si="63"/>
        <v>BEARISH</v>
      </c>
      <c r="G1006" s="6" t="str">
        <f t="shared" si="62"/>
        <v>WEAK</v>
      </c>
      <c r="H1006" s="6" t="str">
        <f t="shared" si="61"/>
        <v>CONFIRMED BEARISH</v>
      </c>
    </row>
    <row r="1007" spans="1:8" ht="13.5" x14ac:dyDescent="0.25">
      <c r="A1007" s="3">
        <f>TITRES_STAT!B1010</f>
        <v>43766</v>
      </c>
      <c r="B1007" s="6">
        <f>TITRES_STAT!C1010</f>
        <v>9.67</v>
      </c>
      <c r="C1007" s="6">
        <f>TITRES_STAT!D1010</f>
        <v>7.5495999999999999</v>
      </c>
      <c r="D1007" s="6">
        <f>TITRES_STAT!E1010</f>
        <v>3826</v>
      </c>
      <c r="E1007" s="2">
        <f t="shared" si="60"/>
        <v>651527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43767</v>
      </c>
      <c r="B1008" s="6">
        <f>TITRES_STAT!C1011</f>
        <v>9.6199999999999992</v>
      </c>
      <c r="C1008" s="6">
        <f>TITRES_STAT!D1011</f>
        <v>7.5106000000000002</v>
      </c>
      <c r="D1008" s="6">
        <f>TITRES_STAT!E1011</f>
        <v>2606</v>
      </c>
      <c r="E1008" s="2">
        <f t="shared" si="60"/>
        <v>648921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43768</v>
      </c>
      <c r="B1009" s="6">
        <f>TITRES_STAT!C1012</f>
        <v>9.6</v>
      </c>
      <c r="C1009" s="6">
        <f>TITRES_STAT!D1012</f>
        <v>7.4950000000000001</v>
      </c>
      <c r="D1009" s="6">
        <f>TITRES_STAT!E1012</f>
        <v>5328</v>
      </c>
      <c r="E1009" s="2">
        <f t="shared" si="60"/>
        <v>643593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43769</v>
      </c>
      <c r="B1010" s="6">
        <f>TITRES_STAT!C1013</f>
        <v>9.6</v>
      </c>
      <c r="C1010" s="6">
        <f>TITRES_STAT!D1013</f>
        <v>7.4950000000000001</v>
      </c>
      <c r="D1010" s="6">
        <f>TITRES_STAT!E1013</f>
        <v>1951</v>
      </c>
      <c r="E1010" s="2">
        <f t="shared" si="60"/>
        <v>643593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43770</v>
      </c>
      <c r="B1011" s="6">
        <f>TITRES_STAT!C1014</f>
        <v>9.6</v>
      </c>
      <c r="C1011" s="6">
        <f>TITRES_STAT!D1014</f>
        <v>7.4950000000000001</v>
      </c>
      <c r="D1011" s="6">
        <f>TITRES_STAT!E1014</f>
        <v>1914</v>
      </c>
      <c r="E1011" s="2">
        <f t="shared" si="60"/>
        <v>643593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43773</v>
      </c>
      <c r="B1012" s="6">
        <f>TITRES_STAT!C1015</f>
        <v>9.5</v>
      </c>
      <c r="C1012" s="6">
        <f>TITRES_STAT!D1015</f>
        <v>7.4169</v>
      </c>
      <c r="D1012" s="6">
        <f>TITRES_STAT!E1015</f>
        <v>1272</v>
      </c>
      <c r="E1012" s="2">
        <f t="shared" si="60"/>
        <v>642321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43774</v>
      </c>
      <c r="B1013" s="6">
        <f>TITRES_STAT!C1016</f>
        <v>9.65</v>
      </c>
      <c r="C1013" s="6">
        <f>TITRES_STAT!D1016</f>
        <v>7.5339999999999998</v>
      </c>
      <c r="D1013" s="6">
        <f>TITRES_STAT!E1016</f>
        <v>7881</v>
      </c>
      <c r="E1013" s="2">
        <f t="shared" si="60"/>
        <v>650202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CONFIRMED BULLISH</v>
      </c>
    </row>
    <row r="1014" spans="1:8" ht="13.5" x14ac:dyDescent="0.25">
      <c r="A1014" s="3">
        <f>TITRES_STAT!B1017</f>
        <v>43775</v>
      </c>
      <c r="B1014" s="6">
        <f>TITRES_STAT!C1017</f>
        <v>9.5</v>
      </c>
      <c r="C1014" s="6">
        <f>TITRES_STAT!D1017</f>
        <v>7.4169</v>
      </c>
      <c r="D1014" s="6">
        <f>TITRES_STAT!E1017</f>
        <v>6483</v>
      </c>
      <c r="E1014" s="2">
        <f t="shared" si="60"/>
        <v>643719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BULLISH DIVERGENCE</v>
      </c>
    </row>
    <row r="1015" spans="1:8" ht="13.5" x14ac:dyDescent="0.25">
      <c r="A1015" s="3">
        <f>TITRES_STAT!B1018</f>
        <v>43776</v>
      </c>
      <c r="B1015" s="6">
        <f>TITRES_STAT!C1018</f>
        <v>9.56</v>
      </c>
      <c r="C1015" s="6">
        <f>TITRES_STAT!D1018</f>
        <v>7.4637000000000002</v>
      </c>
      <c r="D1015" s="6">
        <f>TITRES_STAT!E1018</f>
        <v>4753</v>
      </c>
      <c r="E1015" s="2">
        <f t="shared" si="60"/>
        <v>648472</v>
      </c>
      <c r="F1015" s="6" t="str">
        <f t="shared" si="63"/>
        <v>BULLISH</v>
      </c>
      <c r="G1015" s="6" t="str">
        <f t="shared" si="62"/>
        <v>NEUTRAL</v>
      </c>
      <c r="H1015" s="6" t="str">
        <f t="shared" si="61"/>
        <v>BULLISH DIVERGENCE</v>
      </c>
    </row>
    <row r="1016" spans="1:8" ht="13.5" x14ac:dyDescent="0.25">
      <c r="A1016" s="3">
        <f>TITRES_STAT!B1019</f>
        <v>43777</v>
      </c>
      <c r="B1016" s="6">
        <f>TITRES_STAT!C1019</f>
        <v>9.64</v>
      </c>
      <c r="C1016" s="6">
        <f>TITRES_STAT!D1019</f>
        <v>7.5262000000000002</v>
      </c>
      <c r="D1016" s="6">
        <f>TITRES_STAT!E1019</f>
        <v>2211</v>
      </c>
      <c r="E1016" s="2">
        <f t="shared" si="60"/>
        <v>650683</v>
      </c>
      <c r="F1016" s="6" t="str">
        <f t="shared" si="63"/>
        <v>BULLISH</v>
      </c>
      <c r="G1016" s="6" t="str">
        <f t="shared" si="62"/>
        <v>NEUTRAL</v>
      </c>
      <c r="H1016" s="6" t="str">
        <f t="shared" si="61"/>
        <v>CONFIRMED BULLISH</v>
      </c>
    </row>
    <row r="1017" spans="1:8" ht="13.5" x14ac:dyDescent="0.25">
      <c r="A1017" s="3">
        <f>TITRES_STAT!B1020</f>
        <v>43780</v>
      </c>
      <c r="B1017" s="6">
        <f>TITRES_STAT!C1020</f>
        <v>9.65</v>
      </c>
      <c r="C1017" s="6">
        <f>TITRES_STAT!D1020</f>
        <v>7.5339999999999998</v>
      </c>
      <c r="D1017" s="6">
        <f>TITRES_STAT!E1020</f>
        <v>2031</v>
      </c>
      <c r="E1017" s="2">
        <f t="shared" si="60"/>
        <v>652714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CONFIRMED BULLISH</v>
      </c>
    </row>
    <row r="1018" spans="1:8" ht="13.5" x14ac:dyDescent="0.25">
      <c r="A1018" s="3">
        <f>TITRES_STAT!B1021</f>
        <v>43781</v>
      </c>
      <c r="B1018" s="6">
        <f>TITRES_STAT!C1021</f>
        <v>9.65</v>
      </c>
      <c r="C1018" s="6">
        <f>TITRES_STAT!D1021</f>
        <v>7.5339999999999998</v>
      </c>
      <c r="D1018" s="6">
        <f>TITRES_STAT!E1021</f>
        <v>1283</v>
      </c>
      <c r="E1018" s="2">
        <f t="shared" si="60"/>
        <v>652714</v>
      </c>
      <c r="F1018" s="6" t="str">
        <f t="shared" si="63"/>
        <v>BULLISH</v>
      </c>
      <c r="G1018" s="6" t="str">
        <f t="shared" si="62"/>
        <v>NEUTRAL</v>
      </c>
      <c r="H1018" s="6" t="str">
        <f t="shared" si="61"/>
        <v>NEUTRAL</v>
      </c>
    </row>
    <row r="1019" spans="1:8" ht="13.5" x14ac:dyDescent="0.25">
      <c r="A1019" s="3">
        <f>TITRES_STAT!B1022</f>
        <v>43782</v>
      </c>
      <c r="B1019" s="6">
        <f>TITRES_STAT!C1022</f>
        <v>9.52</v>
      </c>
      <c r="C1019" s="6">
        <f>TITRES_STAT!D1022</f>
        <v>7.4325000000000001</v>
      </c>
      <c r="D1019" s="6">
        <f>TITRES_STAT!E1022</f>
        <v>286</v>
      </c>
      <c r="E1019" s="2">
        <f t="shared" si="60"/>
        <v>652428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CONFIRMED BULLISH</v>
      </c>
    </row>
    <row r="1020" spans="1:8" ht="13.5" x14ac:dyDescent="0.25">
      <c r="A1020" s="3">
        <f>TITRES_STAT!B1023</f>
        <v>43783</v>
      </c>
      <c r="B1020" s="6">
        <f>TITRES_STAT!C1023</f>
        <v>9.65</v>
      </c>
      <c r="C1020" s="6">
        <f>TITRES_STAT!D1023</f>
        <v>7.5339999999999998</v>
      </c>
      <c r="D1020" s="6">
        <f>TITRES_STAT!E1023</f>
        <v>6301</v>
      </c>
      <c r="E1020" s="2">
        <f t="shared" si="60"/>
        <v>658729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CONFIRMED BULLISH</v>
      </c>
    </row>
    <row r="1021" spans="1:8" ht="13.5" x14ac:dyDescent="0.25">
      <c r="A1021" s="3">
        <f>TITRES_STAT!B1024</f>
        <v>43784</v>
      </c>
      <c r="B1021" s="6">
        <f>TITRES_STAT!C1024</f>
        <v>9.65</v>
      </c>
      <c r="C1021" s="6">
        <f>TITRES_STAT!D1024</f>
        <v>7.5339999999999998</v>
      </c>
      <c r="D1021" s="6">
        <f>TITRES_STAT!E1024</f>
        <v>1004</v>
      </c>
      <c r="E1021" s="2">
        <f t="shared" si="60"/>
        <v>658729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43787</v>
      </c>
      <c r="B1022" s="6">
        <f>TITRES_STAT!C1025</f>
        <v>9.6</v>
      </c>
      <c r="C1022" s="6">
        <f>TITRES_STAT!D1025</f>
        <v>7.4950000000000001</v>
      </c>
      <c r="D1022" s="6">
        <f>TITRES_STAT!E1025</f>
        <v>3337</v>
      </c>
      <c r="E1022" s="2">
        <f t="shared" si="60"/>
        <v>655392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BULLISH DIVERGENCE</v>
      </c>
    </row>
    <row r="1023" spans="1:8" ht="13.5" x14ac:dyDescent="0.25">
      <c r="A1023" s="3">
        <f>TITRES_STAT!B1026</f>
        <v>43788</v>
      </c>
      <c r="B1023" s="6">
        <f>TITRES_STAT!C1026</f>
        <v>9.6</v>
      </c>
      <c r="C1023" s="6">
        <f>TITRES_STAT!D1026</f>
        <v>7.4950000000000001</v>
      </c>
      <c r="D1023" s="6">
        <f>TITRES_STAT!E1026</f>
        <v>3186</v>
      </c>
      <c r="E1023" s="2">
        <f t="shared" si="60"/>
        <v>655392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BULLISH DIVERGENCE</v>
      </c>
    </row>
    <row r="1024" spans="1:8" ht="13.5" x14ac:dyDescent="0.25">
      <c r="A1024" s="3">
        <f>TITRES_STAT!B1027</f>
        <v>43789</v>
      </c>
      <c r="B1024" s="6">
        <f>TITRES_STAT!C1027</f>
        <v>9.59</v>
      </c>
      <c r="C1024" s="6">
        <f>TITRES_STAT!D1027</f>
        <v>7.4871999999999996</v>
      </c>
      <c r="D1024" s="6">
        <f>TITRES_STAT!E1027</f>
        <v>3677</v>
      </c>
      <c r="E1024" s="2">
        <f t="shared" si="60"/>
        <v>651715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BEARISH DIVERGENCE</v>
      </c>
    </row>
    <row r="1025" spans="1:8" ht="13.5" x14ac:dyDescent="0.25">
      <c r="A1025" s="3">
        <f>TITRES_STAT!B1028</f>
        <v>43790</v>
      </c>
      <c r="B1025" s="6">
        <f>TITRES_STAT!C1028</f>
        <v>9.5</v>
      </c>
      <c r="C1025" s="6">
        <f>TITRES_STAT!D1028</f>
        <v>7.4169</v>
      </c>
      <c r="D1025" s="6">
        <f>TITRES_STAT!E1028</f>
        <v>4721</v>
      </c>
      <c r="E1025" s="2">
        <f t="shared" si="60"/>
        <v>646994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43791</v>
      </c>
      <c r="B1026" s="6">
        <f>TITRES_STAT!C1029</f>
        <v>9.5</v>
      </c>
      <c r="C1026" s="6">
        <f>TITRES_STAT!D1029</f>
        <v>7.4169</v>
      </c>
      <c r="D1026" s="6">
        <f>TITRES_STAT!E1029</f>
        <v>1966</v>
      </c>
      <c r="E1026" s="2">
        <f t="shared" si="60"/>
        <v>646994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43794</v>
      </c>
      <c r="B1027" s="6">
        <f>TITRES_STAT!C1030</f>
        <v>9.4499999999999993</v>
      </c>
      <c r="C1027" s="6">
        <f>TITRES_STAT!D1030</f>
        <v>7.3779000000000003</v>
      </c>
      <c r="D1027" s="6">
        <f>TITRES_STAT!E1030</f>
        <v>2373</v>
      </c>
      <c r="E1027" s="2">
        <f t="shared" si="60"/>
        <v>644621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43795</v>
      </c>
      <c r="B1028" s="6">
        <f>TITRES_STAT!C1031</f>
        <v>9.48</v>
      </c>
      <c r="C1028" s="6">
        <f>TITRES_STAT!D1031</f>
        <v>7.4013</v>
      </c>
      <c r="D1028" s="6">
        <f>TITRES_STAT!E1031</f>
        <v>1449</v>
      </c>
      <c r="E1028" s="2">
        <f t="shared" ref="E1028:E1091" si="64">IF(B1028&gt;B1027, E1027+D1028, IF(B1028&lt;B1027, E1027-D1028, E1027))</f>
        <v>646070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43796</v>
      </c>
      <c r="B1029" s="6">
        <f>TITRES_STAT!C1032</f>
        <v>9.4700000000000006</v>
      </c>
      <c r="C1029" s="6">
        <f>TITRES_STAT!D1032</f>
        <v>7.3935000000000004</v>
      </c>
      <c r="D1029" s="6">
        <f>TITRES_STAT!E1032</f>
        <v>6278</v>
      </c>
      <c r="E1029" s="2">
        <f t="shared" si="64"/>
        <v>639792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43797</v>
      </c>
      <c r="B1030" s="6">
        <f>TITRES_STAT!C1033</f>
        <v>9.39</v>
      </c>
      <c r="C1030" s="6">
        <f>TITRES_STAT!D1033</f>
        <v>7.3310000000000004</v>
      </c>
      <c r="D1030" s="6">
        <f>TITRES_STAT!E1033</f>
        <v>7963</v>
      </c>
      <c r="E1030" s="2">
        <f t="shared" si="64"/>
        <v>631829</v>
      </c>
      <c r="F1030" s="6" t="str">
        <f t="shared" si="63"/>
        <v>BEARISH</v>
      </c>
      <c r="G1030" s="6" t="str">
        <f t="shared" si="62"/>
        <v>WEAK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43798</v>
      </c>
      <c r="B1031" s="6">
        <f>TITRES_STAT!C1034</f>
        <v>9.48</v>
      </c>
      <c r="C1031" s="6">
        <f>TITRES_STAT!D1034</f>
        <v>7.4013</v>
      </c>
      <c r="D1031" s="6">
        <f>TITRES_STAT!E1034</f>
        <v>267</v>
      </c>
      <c r="E1031" s="2">
        <f t="shared" si="64"/>
        <v>632096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WEAK</v>
      </c>
      <c r="H1031" s="6" t="str">
        <f t="shared" si="65"/>
        <v>CONFIRMED BEARISH</v>
      </c>
    </row>
    <row r="1032" spans="1:8" ht="13.5" x14ac:dyDescent="0.25">
      <c r="A1032" s="3">
        <f>TITRES_STAT!B1035</f>
        <v>43801</v>
      </c>
      <c r="B1032" s="6">
        <f>TITRES_STAT!C1035</f>
        <v>9.5</v>
      </c>
      <c r="C1032" s="6">
        <f>TITRES_STAT!D1035</f>
        <v>7.4169</v>
      </c>
      <c r="D1032" s="6">
        <f>TITRES_STAT!E1035</f>
        <v>6519</v>
      </c>
      <c r="E1032" s="2">
        <f t="shared" si="64"/>
        <v>638615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BEARISH DIVERGENCE</v>
      </c>
    </row>
    <row r="1033" spans="1:8" ht="13.5" x14ac:dyDescent="0.25">
      <c r="A1033" s="3">
        <f>TITRES_STAT!B1036</f>
        <v>43802</v>
      </c>
      <c r="B1033" s="6">
        <f>TITRES_STAT!C1036</f>
        <v>9.2200000000000006</v>
      </c>
      <c r="C1033" s="6">
        <f>TITRES_STAT!D1036</f>
        <v>7.1982999999999997</v>
      </c>
      <c r="D1033" s="6">
        <f>TITRES_STAT!E1036</f>
        <v>10533</v>
      </c>
      <c r="E1033" s="2">
        <f t="shared" si="64"/>
        <v>628082</v>
      </c>
      <c r="F1033" s="6" t="str">
        <f t="shared" si="67"/>
        <v>BEARISH</v>
      </c>
      <c r="G1033" s="6" t="str">
        <f t="shared" si="66"/>
        <v>WEAK</v>
      </c>
      <c r="H1033" s="6" t="str">
        <f t="shared" si="65"/>
        <v>CONFIRMED BEARISH</v>
      </c>
    </row>
    <row r="1034" spans="1:8" ht="13.5" x14ac:dyDescent="0.25">
      <c r="A1034" s="3">
        <f>TITRES_STAT!B1037</f>
        <v>43803</v>
      </c>
      <c r="B1034" s="6">
        <f>TITRES_STAT!C1037</f>
        <v>9.2799999999999994</v>
      </c>
      <c r="C1034" s="6">
        <f>TITRES_STAT!D1037</f>
        <v>7.2450999999999999</v>
      </c>
      <c r="D1034" s="6">
        <f>TITRES_STAT!E1037</f>
        <v>4690</v>
      </c>
      <c r="E1034" s="2">
        <f t="shared" si="64"/>
        <v>632772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43804</v>
      </c>
      <c r="B1035" s="6">
        <f>TITRES_STAT!C1038</f>
        <v>9.33</v>
      </c>
      <c r="C1035" s="6">
        <f>TITRES_STAT!D1038</f>
        <v>7.2842000000000002</v>
      </c>
      <c r="D1035" s="6">
        <f>TITRES_STAT!E1038</f>
        <v>813</v>
      </c>
      <c r="E1035" s="2">
        <f t="shared" si="64"/>
        <v>633585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BULLISH DIVERGENCE</v>
      </c>
    </row>
    <row r="1036" spans="1:8" ht="13.5" x14ac:dyDescent="0.25">
      <c r="A1036" s="3">
        <f>TITRES_STAT!B1039</f>
        <v>43805</v>
      </c>
      <c r="B1036" s="6">
        <f>TITRES_STAT!C1039</f>
        <v>9.35</v>
      </c>
      <c r="C1036" s="6">
        <f>TITRES_STAT!D1039</f>
        <v>7.2998000000000003</v>
      </c>
      <c r="D1036" s="6">
        <f>TITRES_STAT!E1039</f>
        <v>3206</v>
      </c>
      <c r="E1036" s="2">
        <f t="shared" si="64"/>
        <v>636791</v>
      </c>
      <c r="F1036" s="6" t="str">
        <f t="shared" si="67"/>
        <v>BULLISH</v>
      </c>
      <c r="G1036" s="6" t="str">
        <f t="shared" si="66"/>
        <v>NEUTRAL</v>
      </c>
      <c r="H1036" s="6" t="str">
        <f t="shared" si="65"/>
        <v>BULLISH DIVERGENCE</v>
      </c>
    </row>
    <row r="1037" spans="1:8" ht="13.5" x14ac:dyDescent="0.25">
      <c r="A1037" s="3">
        <f>TITRES_STAT!B1040</f>
        <v>43808</v>
      </c>
      <c r="B1037" s="6">
        <f>TITRES_STAT!C1040</f>
        <v>9.4</v>
      </c>
      <c r="C1037" s="6">
        <f>TITRES_STAT!D1040</f>
        <v>7.3388</v>
      </c>
      <c r="D1037" s="6">
        <f>TITRES_STAT!E1040</f>
        <v>508</v>
      </c>
      <c r="E1037" s="2">
        <f t="shared" si="64"/>
        <v>637299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43809</v>
      </c>
      <c r="B1038" s="6">
        <f>TITRES_STAT!C1041</f>
        <v>9.3699999999999992</v>
      </c>
      <c r="C1038" s="6">
        <f>TITRES_STAT!D1041</f>
        <v>7.3154000000000003</v>
      </c>
      <c r="D1038" s="6">
        <f>TITRES_STAT!E1041</f>
        <v>3722</v>
      </c>
      <c r="E1038" s="2">
        <f t="shared" si="64"/>
        <v>633577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CONFIRMED BULLISH</v>
      </c>
    </row>
    <row r="1039" spans="1:8" ht="13.5" x14ac:dyDescent="0.25">
      <c r="A1039" s="3">
        <f>TITRES_STAT!B1042</f>
        <v>43810</v>
      </c>
      <c r="B1039" s="6">
        <f>TITRES_STAT!C1042</f>
        <v>9.2899999999999991</v>
      </c>
      <c r="C1039" s="6">
        <f>TITRES_STAT!D1042</f>
        <v>7.2529000000000003</v>
      </c>
      <c r="D1039" s="6">
        <f>TITRES_STAT!E1042</f>
        <v>3878</v>
      </c>
      <c r="E1039" s="2">
        <f t="shared" si="64"/>
        <v>629699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BEARISH DIVERGENCE</v>
      </c>
    </row>
    <row r="1040" spans="1:8" ht="13.5" x14ac:dyDescent="0.25">
      <c r="A1040" s="3">
        <f>TITRES_STAT!B1043</f>
        <v>43811</v>
      </c>
      <c r="B1040" s="6">
        <f>TITRES_STAT!C1043</f>
        <v>9.2899999999999991</v>
      </c>
      <c r="C1040" s="6">
        <f>TITRES_STAT!D1043</f>
        <v>7.2529000000000003</v>
      </c>
      <c r="D1040" s="6">
        <f>TITRES_STAT!E1043</f>
        <v>1100</v>
      </c>
      <c r="E1040" s="2">
        <f t="shared" si="64"/>
        <v>629699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43812</v>
      </c>
      <c r="B1041" s="6">
        <f>TITRES_STAT!C1044</f>
        <v>9.27</v>
      </c>
      <c r="C1041" s="6">
        <f>TITRES_STAT!D1044</f>
        <v>7.2373000000000003</v>
      </c>
      <c r="D1041" s="6">
        <f>TITRES_STAT!E1044</f>
        <v>1072</v>
      </c>
      <c r="E1041" s="2">
        <f t="shared" si="64"/>
        <v>628627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43815</v>
      </c>
      <c r="B1042" s="6">
        <f>TITRES_STAT!C1045</f>
        <v>9.4</v>
      </c>
      <c r="C1042" s="6">
        <f>TITRES_STAT!D1045</f>
        <v>7.3388</v>
      </c>
      <c r="D1042" s="6">
        <f>TITRES_STAT!E1045</f>
        <v>13792</v>
      </c>
      <c r="E1042" s="2">
        <f t="shared" si="64"/>
        <v>642419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43816</v>
      </c>
      <c r="B1043" s="6">
        <f>TITRES_STAT!C1046</f>
        <v>9.4</v>
      </c>
      <c r="C1043" s="6">
        <f>TITRES_STAT!D1046</f>
        <v>7.3388</v>
      </c>
      <c r="D1043" s="6">
        <f>TITRES_STAT!E1046</f>
        <v>3565</v>
      </c>
      <c r="E1043" s="2">
        <f t="shared" si="64"/>
        <v>642419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CONFIRMED BULLISH</v>
      </c>
    </row>
    <row r="1044" spans="1:8" ht="13.5" x14ac:dyDescent="0.25">
      <c r="A1044" s="3">
        <f>TITRES_STAT!B1047</f>
        <v>43817</v>
      </c>
      <c r="B1044" s="6">
        <f>TITRES_STAT!C1047</f>
        <v>9.4</v>
      </c>
      <c r="C1044" s="6">
        <f>TITRES_STAT!D1047</f>
        <v>7.3388</v>
      </c>
      <c r="D1044" s="6">
        <f>TITRES_STAT!E1047</f>
        <v>5603</v>
      </c>
      <c r="E1044" s="2">
        <f t="shared" si="64"/>
        <v>642419</v>
      </c>
      <c r="F1044" s="6" t="str">
        <f t="shared" si="67"/>
        <v>BULLISH</v>
      </c>
      <c r="G1044" s="6" t="str">
        <f t="shared" si="66"/>
        <v>STRONG</v>
      </c>
      <c r="H1044" s="6" t="str">
        <f t="shared" si="65"/>
        <v>CONFIRMED BULLISH</v>
      </c>
    </row>
    <row r="1045" spans="1:8" ht="13.5" x14ac:dyDescent="0.25">
      <c r="A1045" s="3">
        <f>TITRES_STAT!B1048</f>
        <v>43818</v>
      </c>
      <c r="B1045" s="6">
        <f>TITRES_STAT!C1048</f>
        <v>9.39</v>
      </c>
      <c r="C1045" s="6">
        <f>TITRES_STAT!D1048</f>
        <v>7.3310000000000004</v>
      </c>
      <c r="D1045" s="6">
        <f>TITRES_STAT!E1048</f>
        <v>5754</v>
      </c>
      <c r="E1045" s="2">
        <f t="shared" si="64"/>
        <v>636665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43819</v>
      </c>
      <c r="B1046" s="6">
        <f>TITRES_STAT!C1049</f>
        <v>9.4</v>
      </c>
      <c r="C1046" s="6">
        <f>TITRES_STAT!D1049</f>
        <v>7.3388</v>
      </c>
      <c r="D1046" s="6">
        <f>TITRES_STAT!E1049</f>
        <v>9430</v>
      </c>
      <c r="E1046" s="2">
        <f t="shared" si="64"/>
        <v>646095</v>
      </c>
      <c r="F1046" s="6" t="str">
        <f t="shared" si="67"/>
        <v>BULLISH</v>
      </c>
      <c r="G1046" s="6" t="str">
        <f t="shared" si="66"/>
        <v>STRONG</v>
      </c>
      <c r="H1046" s="6" t="str">
        <f t="shared" si="65"/>
        <v>CONFIRMED BULLISH</v>
      </c>
    </row>
    <row r="1047" spans="1:8" ht="13.5" x14ac:dyDescent="0.25">
      <c r="A1047" s="3">
        <f>TITRES_STAT!B1050</f>
        <v>43822</v>
      </c>
      <c r="B1047" s="6">
        <f>TITRES_STAT!C1050</f>
        <v>9.35</v>
      </c>
      <c r="C1047" s="6">
        <f>TITRES_STAT!D1050</f>
        <v>7.2998000000000003</v>
      </c>
      <c r="D1047" s="6">
        <f>TITRES_STAT!E1050</f>
        <v>1765</v>
      </c>
      <c r="E1047" s="2">
        <f t="shared" si="64"/>
        <v>644330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BULLISH DIVERGENCE</v>
      </c>
    </row>
    <row r="1048" spans="1:8" ht="13.5" x14ac:dyDescent="0.25">
      <c r="A1048" s="3">
        <f>TITRES_STAT!B1051</f>
        <v>43823</v>
      </c>
      <c r="B1048" s="6">
        <f>TITRES_STAT!C1051</f>
        <v>9.39</v>
      </c>
      <c r="C1048" s="6">
        <f>TITRES_STAT!D1051</f>
        <v>7.3310000000000004</v>
      </c>
      <c r="D1048" s="6">
        <f>TITRES_STAT!E1051</f>
        <v>221</v>
      </c>
      <c r="E1048" s="2">
        <f t="shared" si="64"/>
        <v>644551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BULLISH DIVERGENCE</v>
      </c>
    </row>
    <row r="1049" spans="1:8" ht="13.5" x14ac:dyDescent="0.25">
      <c r="A1049" s="3">
        <f>TITRES_STAT!B1052</f>
        <v>43824</v>
      </c>
      <c r="B1049" s="6">
        <f>TITRES_STAT!C1052</f>
        <v>9.49</v>
      </c>
      <c r="C1049" s="6">
        <f>TITRES_STAT!D1052</f>
        <v>7.4090999999999996</v>
      </c>
      <c r="D1049" s="6">
        <f>TITRES_STAT!E1052</f>
        <v>3702</v>
      </c>
      <c r="E1049" s="2">
        <f t="shared" si="64"/>
        <v>648253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43825</v>
      </c>
      <c r="B1050" s="6">
        <f>TITRES_STAT!C1053</f>
        <v>9.41</v>
      </c>
      <c r="C1050" s="6">
        <f>TITRES_STAT!D1053</f>
        <v>7.3465999999999996</v>
      </c>
      <c r="D1050" s="6">
        <f>TITRES_STAT!E1053</f>
        <v>5270</v>
      </c>
      <c r="E1050" s="2">
        <f t="shared" si="64"/>
        <v>642983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CONFIRMED BULLISH</v>
      </c>
    </row>
    <row r="1051" spans="1:8" ht="13.5" x14ac:dyDescent="0.25">
      <c r="A1051" s="3">
        <f>TITRES_STAT!B1054</f>
        <v>43826</v>
      </c>
      <c r="B1051" s="6">
        <f>TITRES_STAT!C1054</f>
        <v>9.1999999999999993</v>
      </c>
      <c r="C1051" s="6">
        <f>TITRES_STAT!D1054</f>
        <v>7.1826999999999996</v>
      </c>
      <c r="D1051" s="6">
        <f>TITRES_STAT!E1054</f>
        <v>8085</v>
      </c>
      <c r="E1051" s="2">
        <f t="shared" si="64"/>
        <v>634898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43829</v>
      </c>
      <c r="B1052" s="6">
        <f>TITRES_STAT!C1055</f>
        <v>9.44</v>
      </c>
      <c r="C1052" s="6">
        <f>TITRES_STAT!D1055</f>
        <v>7.37</v>
      </c>
      <c r="D1052" s="6">
        <f>TITRES_STAT!E1055</f>
        <v>8376</v>
      </c>
      <c r="E1052" s="2">
        <f t="shared" si="64"/>
        <v>643274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BEARISH DIVERGENCE</v>
      </c>
    </row>
    <row r="1053" spans="1:8" ht="13.5" x14ac:dyDescent="0.25">
      <c r="A1053" s="3">
        <f>TITRES_STAT!B1056</f>
        <v>43830</v>
      </c>
      <c r="B1053" s="6">
        <f>TITRES_STAT!C1056</f>
        <v>9.3699999999999992</v>
      </c>
      <c r="C1053" s="6">
        <f>TITRES_STAT!D1056</f>
        <v>7.3154000000000003</v>
      </c>
      <c r="D1053" s="6">
        <f>TITRES_STAT!E1056</f>
        <v>5228</v>
      </c>
      <c r="E1053" s="2">
        <f t="shared" si="64"/>
        <v>638046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43832</v>
      </c>
      <c r="B1054" s="6">
        <f>TITRES_STAT!C1057</f>
        <v>9.1999999999999993</v>
      </c>
      <c r="C1054" s="6">
        <f>TITRES_STAT!D1057</f>
        <v>7.1826999999999996</v>
      </c>
      <c r="D1054" s="6">
        <f>TITRES_STAT!E1057</f>
        <v>7975</v>
      </c>
      <c r="E1054" s="2">
        <f t="shared" si="64"/>
        <v>630071</v>
      </c>
      <c r="F1054" s="6" t="str">
        <f t="shared" si="67"/>
        <v>BEARISH</v>
      </c>
      <c r="G1054" s="6" t="str">
        <f t="shared" si="66"/>
        <v>WEAK</v>
      </c>
      <c r="H1054" s="6" t="str">
        <f t="shared" si="65"/>
        <v>CONFIRMED BEARISH</v>
      </c>
    </row>
    <row r="1055" spans="1:8" ht="13.5" x14ac:dyDescent="0.25">
      <c r="A1055" s="3">
        <f>TITRES_STAT!B1058</f>
        <v>43833</v>
      </c>
      <c r="B1055" s="6">
        <f>TITRES_STAT!C1058</f>
        <v>9.1999999999999993</v>
      </c>
      <c r="C1055" s="6">
        <f>TITRES_STAT!D1058</f>
        <v>7.1826999999999996</v>
      </c>
      <c r="D1055" s="6">
        <f>TITRES_STAT!E1058</f>
        <v>2034</v>
      </c>
      <c r="E1055" s="2">
        <f t="shared" si="64"/>
        <v>630071</v>
      </c>
      <c r="F1055" s="6" t="str">
        <f t="shared" si="67"/>
        <v>BEARISH</v>
      </c>
      <c r="G1055" s="6" t="str">
        <f t="shared" si="66"/>
        <v>WEAK</v>
      </c>
      <c r="H1055" s="6" t="str">
        <f t="shared" si="65"/>
        <v>CONFIRMED BEARISH</v>
      </c>
    </row>
    <row r="1056" spans="1:8" ht="13.5" x14ac:dyDescent="0.25">
      <c r="A1056" s="3">
        <f>TITRES_STAT!B1059</f>
        <v>43836</v>
      </c>
      <c r="B1056" s="6">
        <f>TITRES_STAT!C1059</f>
        <v>9.39</v>
      </c>
      <c r="C1056" s="6">
        <f>TITRES_STAT!D1059</f>
        <v>7.3310000000000004</v>
      </c>
      <c r="D1056" s="6">
        <f>TITRES_STAT!E1059</f>
        <v>2364</v>
      </c>
      <c r="E1056" s="2">
        <f t="shared" si="64"/>
        <v>632435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BEARISH DIVERGENCE</v>
      </c>
    </row>
    <row r="1057" spans="1:8" ht="13.5" x14ac:dyDescent="0.25">
      <c r="A1057" s="3">
        <f>TITRES_STAT!B1060</f>
        <v>43837</v>
      </c>
      <c r="B1057" s="6">
        <f>TITRES_STAT!C1060</f>
        <v>9.26</v>
      </c>
      <c r="C1057" s="6">
        <f>TITRES_STAT!D1060</f>
        <v>7.2294999999999998</v>
      </c>
      <c r="D1057" s="6">
        <f>TITRES_STAT!E1060</f>
        <v>2166</v>
      </c>
      <c r="E1057" s="2">
        <f t="shared" si="64"/>
        <v>630269</v>
      </c>
      <c r="F1057" s="6" t="str">
        <f t="shared" si="67"/>
        <v>BEARISH</v>
      </c>
      <c r="G1057" s="6" t="str">
        <f t="shared" si="66"/>
        <v>WEAK</v>
      </c>
      <c r="H1057" s="6" t="str">
        <f t="shared" si="65"/>
        <v>CONFIRMED BEARISH</v>
      </c>
    </row>
    <row r="1058" spans="1:8" ht="13.5" x14ac:dyDescent="0.25">
      <c r="A1058" s="3">
        <f>TITRES_STAT!B1061</f>
        <v>43838</v>
      </c>
      <c r="B1058" s="6">
        <f>TITRES_STAT!C1061</f>
        <v>9.1999999999999993</v>
      </c>
      <c r="C1058" s="6">
        <f>TITRES_STAT!D1061</f>
        <v>7.1826999999999996</v>
      </c>
      <c r="D1058" s="6">
        <f>TITRES_STAT!E1061</f>
        <v>9688</v>
      </c>
      <c r="E1058" s="2">
        <f t="shared" si="64"/>
        <v>620581</v>
      </c>
      <c r="F1058" s="6" t="str">
        <f t="shared" si="67"/>
        <v>BEARISH</v>
      </c>
      <c r="G1058" s="6" t="str">
        <f t="shared" si="66"/>
        <v>WEAK</v>
      </c>
      <c r="H1058" s="6" t="str">
        <f t="shared" si="65"/>
        <v>CONFIRMED BEARISH</v>
      </c>
    </row>
    <row r="1059" spans="1:8" ht="13.5" x14ac:dyDescent="0.25">
      <c r="A1059" s="3">
        <f>TITRES_STAT!B1062</f>
        <v>43839</v>
      </c>
      <c r="B1059" s="6">
        <f>TITRES_STAT!C1062</f>
        <v>9.3699999999999992</v>
      </c>
      <c r="C1059" s="6">
        <f>TITRES_STAT!D1062</f>
        <v>7.3154000000000003</v>
      </c>
      <c r="D1059" s="6">
        <f>TITRES_STAT!E1062</f>
        <v>1996</v>
      </c>
      <c r="E1059" s="2">
        <f t="shared" si="64"/>
        <v>622577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BEARISH DIVERGENCE</v>
      </c>
    </row>
    <row r="1060" spans="1:8" ht="13.5" x14ac:dyDescent="0.25">
      <c r="A1060" s="3">
        <f>TITRES_STAT!B1063</f>
        <v>43840</v>
      </c>
      <c r="B1060" s="6">
        <f>TITRES_STAT!C1063</f>
        <v>9.3699999999999992</v>
      </c>
      <c r="C1060" s="6">
        <f>TITRES_STAT!D1063</f>
        <v>7.3154000000000003</v>
      </c>
      <c r="D1060" s="6">
        <f>TITRES_STAT!E1063</f>
        <v>2131</v>
      </c>
      <c r="E1060" s="2">
        <f t="shared" si="64"/>
        <v>622577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BEARISH DIVERGENCE</v>
      </c>
    </row>
    <row r="1061" spans="1:8" ht="13.5" x14ac:dyDescent="0.25">
      <c r="A1061" s="3">
        <f>TITRES_STAT!B1064</f>
        <v>43843</v>
      </c>
      <c r="B1061" s="6">
        <f>TITRES_STAT!C1064</f>
        <v>9.4</v>
      </c>
      <c r="C1061" s="6">
        <f>TITRES_STAT!D1064</f>
        <v>7.3388</v>
      </c>
      <c r="D1061" s="6">
        <f>TITRES_STAT!E1064</f>
        <v>8278</v>
      </c>
      <c r="E1061" s="2">
        <f t="shared" si="64"/>
        <v>630855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BEARISH DIVERGENCE</v>
      </c>
    </row>
    <row r="1062" spans="1:8" ht="13.5" x14ac:dyDescent="0.25">
      <c r="A1062" s="3">
        <f>TITRES_STAT!B1065</f>
        <v>43845</v>
      </c>
      <c r="B1062" s="6">
        <f>TITRES_STAT!C1065</f>
        <v>9.3800000000000008</v>
      </c>
      <c r="C1062" s="6">
        <f>TITRES_STAT!D1065</f>
        <v>7.3231999999999999</v>
      </c>
      <c r="D1062" s="6">
        <f>TITRES_STAT!E1065</f>
        <v>3031</v>
      </c>
      <c r="E1062" s="2">
        <f t="shared" si="64"/>
        <v>627824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BEARISH DIVERGENCE</v>
      </c>
    </row>
    <row r="1063" spans="1:8" ht="13.5" x14ac:dyDescent="0.25">
      <c r="A1063" s="3">
        <f>TITRES_STAT!B1066</f>
        <v>43846</v>
      </c>
      <c r="B1063" s="6">
        <f>TITRES_STAT!C1066</f>
        <v>9.3000000000000007</v>
      </c>
      <c r="C1063" s="6">
        <f>TITRES_STAT!D1066</f>
        <v>7.2606999999999999</v>
      </c>
      <c r="D1063" s="6">
        <f>TITRES_STAT!E1066</f>
        <v>3023</v>
      </c>
      <c r="E1063" s="2">
        <f t="shared" si="64"/>
        <v>624801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CONFIRMED BULLISH</v>
      </c>
    </row>
    <row r="1064" spans="1:8" ht="13.5" x14ac:dyDescent="0.25">
      <c r="A1064" s="3">
        <f>TITRES_STAT!B1067</f>
        <v>43847</v>
      </c>
      <c r="B1064" s="6">
        <f>TITRES_STAT!C1067</f>
        <v>9.16</v>
      </c>
      <c r="C1064" s="6">
        <f>TITRES_STAT!D1067</f>
        <v>7.1513999999999998</v>
      </c>
      <c r="D1064" s="6">
        <f>TITRES_STAT!E1067</f>
        <v>26986</v>
      </c>
      <c r="E1064" s="2">
        <f t="shared" si="64"/>
        <v>597815</v>
      </c>
      <c r="F1064" s="6" t="str">
        <f t="shared" si="67"/>
        <v>BEARISH</v>
      </c>
      <c r="G1064" s="6" t="str">
        <f t="shared" si="66"/>
        <v>WEAK</v>
      </c>
      <c r="H1064" s="6" t="str">
        <f t="shared" si="65"/>
        <v>CONFIRMED BEARISH</v>
      </c>
    </row>
    <row r="1065" spans="1:8" ht="13.5" x14ac:dyDescent="0.25">
      <c r="A1065" s="3">
        <f>TITRES_STAT!B1068</f>
        <v>43850</v>
      </c>
      <c r="B1065" s="6">
        <f>TITRES_STAT!C1068</f>
        <v>9.1999999999999993</v>
      </c>
      <c r="C1065" s="6">
        <f>TITRES_STAT!D1068</f>
        <v>7.1826999999999996</v>
      </c>
      <c r="D1065" s="6">
        <f>TITRES_STAT!E1068</f>
        <v>10925</v>
      </c>
      <c r="E1065" s="2">
        <f t="shared" si="64"/>
        <v>608740</v>
      </c>
      <c r="F1065" s="6" t="str">
        <f t="shared" si="67"/>
        <v>BEARISH</v>
      </c>
      <c r="G1065" s="6" t="str">
        <f t="shared" si="66"/>
        <v>WEAK</v>
      </c>
      <c r="H1065" s="6" t="str">
        <f t="shared" si="65"/>
        <v>CONFIRMED BEARISH</v>
      </c>
    </row>
    <row r="1066" spans="1:8" ht="13.5" x14ac:dyDescent="0.25">
      <c r="A1066" s="3">
        <f>TITRES_STAT!B1069</f>
        <v>43851</v>
      </c>
      <c r="B1066" s="6">
        <f>TITRES_STAT!C1069</f>
        <v>9.2899999999999991</v>
      </c>
      <c r="C1066" s="6">
        <f>TITRES_STAT!D1069</f>
        <v>7.2529000000000003</v>
      </c>
      <c r="D1066" s="6">
        <f>TITRES_STAT!E1069</f>
        <v>34056</v>
      </c>
      <c r="E1066" s="2">
        <f t="shared" si="64"/>
        <v>642796</v>
      </c>
      <c r="F1066" s="6" t="str">
        <f t="shared" si="67"/>
        <v>BULLISH</v>
      </c>
      <c r="G1066" s="6" t="str">
        <f t="shared" si="66"/>
        <v>NEUTRAL</v>
      </c>
      <c r="H1066" s="6" t="str">
        <f t="shared" si="65"/>
        <v>BULLISH DIVERGENCE</v>
      </c>
    </row>
    <row r="1067" spans="1:8" ht="13.5" x14ac:dyDescent="0.25">
      <c r="A1067" s="3">
        <f>TITRES_STAT!B1070</f>
        <v>43852</v>
      </c>
      <c r="B1067" s="6">
        <f>TITRES_STAT!C1070</f>
        <v>9.2200000000000006</v>
      </c>
      <c r="C1067" s="6">
        <f>TITRES_STAT!D1070</f>
        <v>7.1982999999999997</v>
      </c>
      <c r="D1067" s="6">
        <f>TITRES_STAT!E1070</f>
        <v>2152</v>
      </c>
      <c r="E1067" s="2">
        <f t="shared" si="64"/>
        <v>640644</v>
      </c>
      <c r="F1067" s="6" t="str">
        <f t="shared" si="67"/>
        <v>BULLISH</v>
      </c>
      <c r="G1067" s="6" t="str">
        <f t="shared" si="66"/>
        <v>STRONG</v>
      </c>
      <c r="H1067" s="6" t="str">
        <f t="shared" si="65"/>
        <v>BULLISH DIVERGENCE</v>
      </c>
    </row>
    <row r="1068" spans="1:8" ht="13.5" x14ac:dyDescent="0.25">
      <c r="A1068" s="3">
        <f>TITRES_STAT!B1071</f>
        <v>43853</v>
      </c>
      <c r="B1068" s="6">
        <f>TITRES_STAT!C1071</f>
        <v>9.25</v>
      </c>
      <c r="C1068" s="6">
        <f>TITRES_STAT!D1071</f>
        <v>7.2217000000000002</v>
      </c>
      <c r="D1068" s="6">
        <f>TITRES_STAT!E1071</f>
        <v>2868</v>
      </c>
      <c r="E1068" s="2">
        <f t="shared" si="64"/>
        <v>643512</v>
      </c>
      <c r="F1068" s="6" t="str">
        <f t="shared" si="67"/>
        <v>BULLISH</v>
      </c>
      <c r="G1068" s="6" t="str">
        <f t="shared" si="66"/>
        <v>STRONG</v>
      </c>
      <c r="H1068" s="6" t="str">
        <f t="shared" si="65"/>
        <v>BULLISH DIVERGENCE</v>
      </c>
    </row>
    <row r="1069" spans="1:8" ht="13.5" x14ac:dyDescent="0.25">
      <c r="A1069" s="3">
        <f>TITRES_STAT!B1072</f>
        <v>43854</v>
      </c>
      <c r="B1069" s="6">
        <f>TITRES_STAT!C1072</f>
        <v>9.6</v>
      </c>
      <c r="C1069" s="6">
        <f>TITRES_STAT!D1072</f>
        <v>7.4950000000000001</v>
      </c>
      <c r="D1069" s="6">
        <f>TITRES_STAT!E1072</f>
        <v>45336</v>
      </c>
      <c r="E1069" s="2">
        <f t="shared" si="64"/>
        <v>688848</v>
      </c>
      <c r="F1069" s="6" t="str">
        <f t="shared" si="67"/>
        <v>BULLISH</v>
      </c>
      <c r="G1069" s="6" t="str">
        <f t="shared" si="66"/>
        <v>STRONG</v>
      </c>
      <c r="H1069" s="6" t="str">
        <f t="shared" si="65"/>
        <v>CONFIRMED BULLISH</v>
      </c>
    </row>
    <row r="1070" spans="1:8" ht="13.5" x14ac:dyDescent="0.25">
      <c r="A1070" s="3">
        <f>TITRES_STAT!B1073</f>
        <v>43857</v>
      </c>
      <c r="B1070" s="6">
        <f>TITRES_STAT!C1073</f>
        <v>10.029999999999999</v>
      </c>
      <c r="C1070" s="6">
        <f>TITRES_STAT!D1073</f>
        <v>7.8307000000000002</v>
      </c>
      <c r="D1070" s="6">
        <f>TITRES_STAT!E1073</f>
        <v>45478</v>
      </c>
      <c r="E1070" s="2">
        <f t="shared" si="64"/>
        <v>734326</v>
      </c>
      <c r="F1070" s="6" t="str">
        <f t="shared" si="67"/>
        <v>BULLISH</v>
      </c>
      <c r="G1070" s="6" t="str">
        <f t="shared" si="66"/>
        <v>STRONG</v>
      </c>
      <c r="H1070" s="6" t="str">
        <f t="shared" si="65"/>
        <v>CONFIRMED BULLISH</v>
      </c>
    </row>
    <row r="1071" spans="1:8" ht="13.5" x14ac:dyDescent="0.25">
      <c r="A1071" s="3">
        <f>TITRES_STAT!B1074</f>
        <v>43858</v>
      </c>
      <c r="B1071" s="6">
        <f>TITRES_STAT!C1074</f>
        <v>9.74</v>
      </c>
      <c r="C1071" s="6">
        <f>TITRES_STAT!D1074</f>
        <v>7.6043000000000003</v>
      </c>
      <c r="D1071" s="6">
        <f>TITRES_STAT!E1074</f>
        <v>32380</v>
      </c>
      <c r="E1071" s="2">
        <f t="shared" si="64"/>
        <v>701946</v>
      </c>
      <c r="F1071" s="6" t="str">
        <f t="shared" si="67"/>
        <v>BULLISH</v>
      </c>
      <c r="G1071" s="6" t="str">
        <f t="shared" si="66"/>
        <v>STRONG</v>
      </c>
      <c r="H1071" s="6" t="str">
        <f t="shared" si="65"/>
        <v>CONFIRMED BULLISH</v>
      </c>
    </row>
    <row r="1072" spans="1:8" ht="13.5" x14ac:dyDescent="0.25">
      <c r="A1072" s="3">
        <f>TITRES_STAT!B1075</f>
        <v>43859</v>
      </c>
      <c r="B1072" s="6">
        <f>TITRES_STAT!C1075</f>
        <v>9.74</v>
      </c>
      <c r="C1072" s="6">
        <f>TITRES_STAT!D1075</f>
        <v>7.6043000000000003</v>
      </c>
      <c r="D1072" s="6">
        <f>TITRES_STAT!E1075</f>
        <v>15386</v>
      </c>
      <c r="E1072" s="2">
        <f t="shared" si="64"/>
        <v>701946</v>
      </c>
      <c r="F1072" s="6" t="str">
        <f t="shared" si="67"/>
        <v>BULLISH</v>
      </c>
      <c r="G1072" s="6" t="str">
        <f t="shared" si="66"/>
        <v>STRONG</v>
      </c>
      <c r="H1072" s="6" t="str">
        <f t="shared" si="65"/>
        <v>CONFIRMED BULLISH</v>
      </c>
    </row>
    <row r="1073" spans="1:8" ht="13.5" x14ac:dyDescent="0.25">
      <c r="A1073" s="3">
        <f>TITRES_STAT!B1076</f>
        <v>43860</v>
      </c>
      <c r="B1073" s="6">
        <f>TITRES_STAT!C1076</f>
        <v>9.6999999999999993</v>
      </c>
      <c r="C1073" s="6">
        <f>TITRES_STAT!D1076</f>
        <v>7.5730000000000004</v>
      </c>
      <c r="D1073" s="6">
        <f>TITRES_STAT!E1076</f>
        <v>5049</v>
      </c>
      <c r="E1073" s="2">
        <f t="shared" si="64"/>
        <v>696897</v>
      </c>
      <c r="F1073" s="6" t="str">
        <f t="shared" si="67"/>
        <v>BULLISH</v>
      </c>
      <c r="G1073" s="6" t="str">
        <f t="shared" si="66"/>
        <v>STRONG</v>
      </c>
      <c r="H1073" s="6" t="str">
        <f t="shared" si="65"/>
        <v>CONFIRMED BULLISH</v>
      </c>
    </row>
    <row r="1074" spans="1:8" ht="13.5" x14ac:dyDescent="0.25">
      <c r="A1074" s="3">
        <f>TITRES_STAT!B1077</f>
        <v>43861</v>
      </c>
      <c r="B1074" s="6">
        <f>TITRES_STAT!C1077</f>
        <v>9.6999999999999993</v>
      </c>
      <c r="C1074" s="6">
        <f>TITRES_STAT!D1077</f>
        <v>7.5730000000000004</v>
      </c>
      <c r="D1074" s="6">
        <f>TITRES_STAT!E1077</f>
        <v>7081</v>
      </c>
      <c r="E1074" s="2">
        <f t="shared" si="64"/>
        <v>696897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43864</v>
      </c>
      <c r="B1075" s="6">
        <f>TITRES_STAT!C1078</f>
        <v>9.6999999999999993</v>
      </c>
      <c r="C1075" s="6">
        <f>TITRES_STAT!D1078</f>
        <v>7.5730000000000004</v>
      </c>
      <c r="D1075" s="6">
        <f>TITRES_STAT!E1078</f>
        <v>1451</v>
      </c>
      <c r="E1075" s="2">
        <f t="shared" si="64"/>
        <v>696897</v>
      </c>
      <c r="F1075" s="6" t="str">
        <f t="shared" si="67"/>
        <v>BEARISH</v>
      </c>
      <c r="G1075" s="6" t="str">
        <f t="shared" si="66"/>
        <v>WEAK</v>
      </c>
      <c r="H1075" s="6" t="str">
        <f t="shared" si="65"/>
        <v>CONFIRMED BEARISH</v>
      </c>
    </row>
    <row r="1076" spans="1:8" ht="13.5" x14ac:dyDescent="0.25">
      <c r="A1076" s="3">
        <f>TITRES_STAT!B1079</f>
        <v>43865</v>
      </c>
      <c r="B1076" s="6">
        <f>TITRES_STAT!C1079</f>
        <v>9.67</v>
      </c>
      <c r="C1076" s="6">
        <f>TITRES_STAT!D1079</f>
        <v>7.5495999999999999</v>
      </c>
      <c r="D1076" s="6">
        <f>TITRES_STAT!E1079</f>
        <v>2151</v>
      </c>
      <c r="E1076" s="2">
        <f t="shared" si="64"/>
        <v>694746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43866</v>
      </c>
      <c r="B1077" s="6">
        <f>TITRES_STAT!C1080</f>
        <v>9.68</v>
      </c>
      <c r="C1077" s="6">
        <f>TITRES_STAT!D1080</f>
        <v>7.5574000000000003</v>
      </c>
      <c r="D1077" s="6">
        <f>TITRES_STAT!E1080</f>
        <v>4513</v>
      </c>
      <c r="E1077" s="2">
        <f t="shared" si="64"/>
        <v>699259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43867</v>
      </c>
      <c r="B1078" s="6">
        <f>TITRES_STAT!C1081</f>
        <v>9.67</v>
      </c>
      <c r="C1078" s="6">
        <f>TITRES_STAT!D1081</f>
        <v>7.5495999999999999</v>
      </c>
      <c r="D1078" s="6">
        <f>TITRES_STAT!E1081</f>
        <v>2960</v>
      </c>
      <c r="E1078" s="2">
        <f t="shared" si="64"/>
        <v>696299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43868</v>
      </c>
      <c r="B1079" s="6">
        <f>TITRES_STAT!C1082</f>
        <v>9.85</v>
      </c>
      <c r="C1079" s="6">
        <f>TITRES_STAT!D1082</f>
        <v>7.6901000000000002</v>
      </c>
      <c r="D1079" s="6">
        <f>TITRES_STAT!E1082</f>
        <v>124</v>
      </c>
      <c r="E1079" s="2">
        <f t="shared" si="64"/>
        <v>696423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BEARISH DIVERGENCE</v>
      </c>
    </row>
    <row r="1080" spans="1:8" ht="13.5" x14ac:dyDescent="0.25">
      <c r="A1080" s="3">
        <f>TITRES_STAT!B1083</f>
        <v>43871</v>
      </c>
      <c r="B1080" s="6">
        <f>TITRES_STAT!C1083</f>
        <v>9.7899999999999991</v>
      </c>
      <c r="C1080" s="6">
        <f>TITRES_STAT!D1083</f>
        <v>7.6433</v>
      </c>
      <c r="D1080" s="6">
        <f>TITRES_STAT!E1083</f>
        <v>100</v>
      </c>
      <c r="E1080" s="2">
        <f t="shared" si="64"/>
        <v>696323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BEARISH DIVERGENCE</v>
      </c>
    </row>
    <row r="1081" spans="1:8" ht="13.5" x14ac:dyDescent="0.25">
      <c r="A1081" s="3">
        <f>TITRES_STAT!B1084</f>
        <v>43872</v>
      </c>
      <c r="B1081" s="6">
        <f>TITRES_STAT!C1084</f>
        <v>9.84</v>
      </c>
      <c r="C1081" s="6">
        <f>TITRES_STAT!D1084</f>
        <v>7.6822999999999997</v>
      </c>
      <c r="D1081" s="6">
        <f>TITRES_STAT!E1084</f>
        <v>2177</v>
      </c>
      <c r="E1081" s="2">
        <f t="shared" si="64"/>
        <v>698500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43873</v>
      </c>
      <c r="B1082" s="6">
        <f>TITRES_STAT!C1085</f>
        <v>9.74</v>
      </c>
      <c r="C1082" s="6">
        <f>TITRES_STAT!D1085</f>
        <v>7.6043000000000003</v>
      </c>
      <c r="D1082" s="6">
        <f>TITRES_STAT!E1085</f>
        <v>1164</v>
      </c>
      <c r="E1082" s="2">
        <f t="shared" si="64"/>
        <v>697336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43874</v>
      </c>
      <c r="B1083" s="6">
        <f>TITRES_STAT!C1086</f>
        <v>9.7899999999999991</v>
      </c>
      <c r="C1083" s="6">
        <f>TITRES_STAT!D1086</f>
        <v>7.6433</v>
      </c>
      <c r="D1083" s="6">
        <f>TITRES_STAT!E1086</f>
        <v>20750</v>
      </c>
      <c r="E1083" s="2">
        <f t="shared" si="64"/>
        <v>718086</v>
      </c>
      <c r="F1083" s="6" t="str">
        <f t="shared" si="67"/>
        <v>BULLISH</v>
      </c>
      <c r="G1083" s="6" t="str">
        <f t="shared" si="66"/>
        <v>STRONG</v>
      </c>
      <c r="H1083" s="6" t="str">
        <f t="shared" si="65"/>
        <v>CONFIRMED BULLISH</v>
      </c>
    </row>
    <row r="1084" spans="1:8" ht="13.5" x14ac:dyDescent="0.25">
      <c r="A1084" s="3">
        <f>TITRES_STAT!B1087</f>
        <v>43875</v>
      </c>
      <c r="B1084" s="6">
        <f>TITRES_STAT!C1087</f>
        <v>9.99</v>
      </c>
      <c r="C1084" s="6">
        <f>TITRES_STAT!D1087</f>
        <v>7.7994000000000003</v>
      </c>
      <c r="D1084" s="6">
        <f>TITRES_STAT!E1087</f>
        <v>39383</v>
      </c>
      <c r="E1084" s="2">
        <f t="shared" si="64"/>
        <v>757469</v>
      </c>
      <c r="F1084" s="6" t="str">
        <f t="shared" si="67"/>
        <v>BULLISH</v>
      </c>
      <c r="G1084" s="6" t="str">
        <f t="shared" si="66"/>
        <v>STRONG</v>
      </c>
      <c r="H1084" s="6" t="str">
        <f t="shared" si="65"/>
        <v>CONFIRMED BULLISH</v>
      </c>
    </row>
    <row r="1085" spans="1:8" ht="13.5" x14ac:dyDescent="0.25">
      <c r="A1085" s="3">
        <f>TITRES_STAT!B1088</f>
        <v>43878</v>
      </c>
      <c r="B1085" s="6">
        <f>TITRES_STAT!C1088</f>
        <v>9.9</v>
      </c>
      <c r="C1085" s="6">
        <f>TITRES_STAT!D1088</f>
        <v>7.7291999999999996</v>
      </c>
      <c r="D1085" s="6">
        <f>TITRES_STAT!E1088</f>
        <v>43852</v>
      </c>
      <c r="E1085" s="2">
        <f t="shared" si="64"/>
        <v>713617</v>
      </c>
      <c r="F1085" s="6" t="str">
        <f t="shared" si="67"/>
        <v>BULLISH</v>
      </c>
      <c r="G1085" s="6" t="str">
        <f t="shared" si="66"/>
        <v>STRONG</v>
      </c>
      <c r="H1085" s="6" t="str">
        <f t="shared" si="65"/>
        <v>CONFIRMED BULLISH</v>
      </c>
    </row>
    <row r="1086" spans="1:8" ht="13.5" x14ac:dyDescent="0.25">
      <c r="A1086" s="3">
        <f>TITRES_STAT!B1089</f>
        <v>43879</v>
      </c>
      <c r="B1086" s="6">
        <f>TITRES_STAT!C1089</f>
        <v>9.9</v>
      </c>
      <c r="C1086" s="6">
        <f>TITRES_STAT!D1089</f>
        <v>7.7291999999999996</v>
      </c>
      <c r="D1086" s="6">
        <f>TITRES_STAT!E1089</f>
        <v>39741</v>
      </c>
      <c r="E1086" s="2">
        <f t="shared" si="64"/>
        <v>713617</v>
      </c>
      <c r="F1086" s="6" t="str">
        <f t="shared" si="67"/>
        <v>BULLISH</v>
      </c>
      <c r="G1086" s="6" t="str">
        <f t="shared" si="66"/>
        <v>STRONG</v>
      </c>
      <c r="H1086" s="6" t="str">
        <f t="shared" si="65"/>
        <v>CONFIRMED BULLISH</v>
      </c>
    </row>
    <row r="1087" spans="1:8" ht="13.5" x14ac:dyDescent="0.25">
      <c r="A1087" s="3">
        <f>TITRES_STAT!B1090</f>
        <v>43880</v>
      </c>
      <c r="B1087" s="6">
        <f>TITRES_STAT!C1090</f>
        <v>9.9</v>
      </c>
      <c r="C1087" s="6">
        <f>TITRES_STAT!D1090</f>
        <v>7.7291999999999996</v>
      </c>
      <c r="D1087" s="6">
        <f>TITRES_STAT!E1090</f>
        <v>7412</v>
      </c>
      <c r="E1087" s="2">
        <f t="shared" si="64"/>
        <v>713617</v>
      </c>
      <c r="F1087" s="6" t="str">
        <f t="shared" si="67"/>
        <v>BULLISH</v>
      </c>
      <c r="G1087" s="6" t="str">
        <f t="shared" si="66"/>
        <v>STRONG</v>
      </c>
      <c r="H1087" s="6" t="str">
        <f t="shared" si="65"/>
        <v>CONFIRMED BULLISH</v>
      </c>
    </row>
    <row r="1088" spans="1:8" ht="13.5" x14ac:dyDescent="0.25">
      <c r="A1088" s="3">
        <f>TITRES_STAT!B1091</f>
        <v>43881</v>
      </c>
      <c r="B1088" s="6">
        <f>TITRES_STAT!C1091</f>
        <v>9.9</v>
      </c>
      <c r="C1088" s="6">
        <f>TITRES_STAT!D1091</f>
        <v>7.7291999999999996</v>
      </c>
      <c r="D1088" s="6">
        <f>TITRES_STAT!E1091</f>
        <v>4741</v>
      </c>
      <c r="E1088" s="2">
        <f t="shared" si="64"/>
        <v>713617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BEARISH DIVERGENCE</v>
      </c>
    </row>
    <row r="1089" spans="1:8" ht="13.5" x14ac:dyDescent="0.25">
      <c r="A1089" s="3">
        <f>TITRES_STAT!B1092</f>
        <v>43882</v>
      </c>
      <c r="B1089" s="6">
        <f>TITRES_STAT!C1092</f>
        <v>9.9</v>
      </c>
      <c r="C1089" s="6">
        <f>TITRES_STAT!D1092</f>
        <v>7.7291999999999996</v>
      </c>
      <c r="D1089" s="6">
        <f>TITRES_STAT!E1092</f>
        <v>3711</v>
      </c>
      <c r="E1089" s="2">
        <f t="shared" si="64"/>
        <v>713617</v>
      </c>
      <c r="F1089" s="6" t="str">
        <f t="shared" si="67"/>
        <v>BEARISH</v>
      </c>
      <c r="G1089" s="6" t="str">
        <f t="shared" si="66"/>
        <v>WEAK</v>
      </c>
      <c r="H1089" s="6" t="str">
        <f t="shared" si="65"/>
        <v>CONFIRMED BEARISH</v>
      </c>
    </row>
    <row r="1090" spans="1:8" ht="13.5" x14ac:dyDescent="0.25">
      <c r="A1090" s="3">
        <f>TITRES_STAT!B1093</f>
        <v>43885</v>
      </c>
      <c r="B1090" s="6">
        <f>TITRES_STAT!C1093</f>
        <v>9.89</v>
      </c>
      <c r="C1090" s="6">
        <f>TITRES_STAT!D1093</f>
        <v>7.7214</v>
      </c>
      <c r="D1090" s="6">
        <f>TITRES_STAT!E1093</f>
        <v>3144</v>
      </c>
      <c r="E1090" s="2">
        <f t="shared" si="64"/>
        <v>710473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43886</v>
      </c>
      <c r="B1091" s="6">
        <f>TITRES_STAT!C1094</f>
        <v>9.76</v>
      </c>
      <c r="C1091" s="6">
        <f>TITRES_STAT!D1094</f>
        <v>7.6199000000000003</v>
      </c>
      <c r="D1091" s="6">
        <f>TITRES_STAT!E1094</f>
        <v>12141</v>
      </c>
      <c r="E1091" s="2">
        <f t="shared" si="64"/>
        <v>698332</v>
      </c>
      <c r="F1091" s="6" t="str">
        <f t="shared" si="67"/>
        <v>BEARISH</v>
      </c>
      <c r="G1091" s="6" t="str">
        <f t="shared" si="66"/>
        <v>WEAK</v>
      </c>
      <c r="H1091" s="6" t="str">
        <f t="shared" si="65"/>
        <v>CONFIRMED BEARISH</v>
      </c>
    </row>
    <row r="1092" spans="1:8" ht="13.5" x14ac:dyDescent="0.25">
      <c r="A1092" s="3">
        <f>TITRES_STAT!B1095</f>
        <v>43887</v>
      </c>
      <c r="B1092" s="6">
        <f>TITRES_STAT!C1095</f>
        <v>9.8699999999999992</v>
      </c>
      <c r="C1092" s="6">
        <f>TITRES_STAT!D1095</f>
        <v>7.7058</v>
      </c>
      <c r="D1092" s="6">
        <f>TITRES_STAT!E1095</f>
        <v>97823</v>
      </c>
      <c r="E1092" s="2">
        <f t="shared" ref="E1092:E1155" si="68">IF(B1092&gt;B1091, E1091+D1092, IF(B1092&lt;B1091, E1091-D1092, E1091))</f>
        <v>796155</v>
      </c>
      <c r="F1092" s="6" t="str">
        <f t="shared" si="67"/>
        <v>BULLISH</v>
      </c>
      <c r="G1092" s="6" t="str">
        <f t="shared" si="66"/>
        <v>STRONG</v>
      </c>
      <c r="H1092" s="6" t="str">
        <f t="shared" si="65"/>
        <v>BULLISH DIVERGENCE</v>
      </c>
    </row>
    <row r="1093" spans="1:8" ht="13.5" x14ac:dyDescent="0.25">
      <c r="A1093" s="3">
        <f>TITRES_STAT!B1096</f>
        <v>43888</v>
      </c>
      <c r="B1093" s="6">
        <f>TITRES_STAT!C1096</f>
        <v>10.3</v>
      </c>
      <c r="C1093" s="6">
        <f>TITRES_STAT!D1096</f>
        <v>8.0414999999999992</v>
      </c>
      <c r="D1093" s="6">
        <f>TITRES_STAT!E1096</f>
        <v>25802</v>
      </c>
      <c r="E1093" s="2">
        <f t="shared" si="68"/>
        <v>821957</v>
      </c>
      <c r="F1093" s="6" t="str">
        <f t="shared" si="67"/>
        <v>BULLISH</v>
      </c>
      <c r="G1093" s="6" t="str">
        <f t="shared" si="66"/>
        <v>STRONG</v>
      </c>
      <c r="H1093" s="6" t="str">
        <f t="shared" si="65"/>
        <v>CONFIRMED BULLISH</v>
      </c>
    </row>
    <row r="1094" spans="1:8" ht="13.5" x14ac:dyDescent="0.25">
      <c r="A1094" s="3">
        <f>TITRES_STAT!B1097</f>
        <v>43889</v>
      </c>
      <c r="B1094" s="6">
        <f>TITRES_STAT!C1097</f>
        <v>10.31</v>
      </c>
      <c r="C1094" s="6">
        <f>TITRES_STAT!D1097</f>
        <v>8.0493000000000006</v>
      </c>
      <c r="D1094" s="6">
        <f>TITRES_STAT!E1097</f>
        <v>25799</v>
      </c>
      <c r="E1094" s="2">
        <f t="shared" si="68"/>
        <v>847756</v>
      </c>
      <c r="F1094" s="6" t="str">
        <f t="shared" si="67"/>
        <v>BULLISH</v>
      </c>
      <c r="G1094" s="6" t="str">
        <f t="shared" si="66"/>
        <v>STRONG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43892</v>
      </c>
      <c r="B1095" s="6">
        <f>TITRES_STAT!C1098</f>
        <v>10.3</v>
      </c>
      <c r="C1095" s="6">
        <f>TITRES_STAT!D1098</f>
        <v>8.0414999999999992</v>
      </c>
      <c r="D1095" s="6">
        <f>TITRES_STAT!E1098</f>
        <v>26461</v>
      </c>
      <c r="E1095" s="2">
        <f t="shared" si="68"/>
        <v>821295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STRONG</v>
      </c>
      <c r="H1095" s="6" t="str">
        <f t="shared" si="69"/>
        <v>CONFIRMED BULLISH</v>
      </c>
    </row>
    <row r="1096" spans="1:8" ht="13.5" x14ac:dyDescent="0.25">
      <c r="A1096" s="3">
        <f>TITRES_STAT!B1099</f>
        <v>43893</v>
      </c>
      <c r="B1096" s="6">
        <f>TITRES_STAT!C1099</f>
        <v>10.19</v>
      </c>
      <c r="C1096" s="6">
        <f>TITRES_STAT!D1099</f>
        <v>7.9555999999999996</v>
      </c>
      <c r="D1096" s="6">
        <f>TITRES_STAT!E1099</f>
        <v>2680</v>
      </c>
      <c r="E1096" s="2">
        <f t="shared" si="68"/>
        <v>818615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STRONG</v>
      </c>
      <c r="H1096" s="6" t="str">
        <f t="shared" si="69"/>
        <v>CONFIRMED BULLISH</v>
      </c>
    </row>
    <row r="1097" spans="1:8" ht="13.5" x14ac:dyDescent="0.25">
      <c r="A1097" s="3">
        <f>TITRES_STAT!B1100</f>
        <v>43894</v>
      </c>
      <c r="B1097" s="6">
        <f>TITRES_STAT!C1100</f>
        <v>10.199999999999999</v>
      </c>
      <c r="C1097" s="6">
        <f>TITRES_STAT!D1100</f>
        <v>7.9634</v>
      </c>
      <c r="D1097" s="6">
        <f>TITRES_STAT!E1100</f>
        <v>10635</v>
      </c>
      <c r="E1097" s="2">
        <f t="shared" si="68"/>
        <v>829250</v>
      </c>
      <c r="F1097" s="6" t="str">
        <f t="shared" si="71"/>
        <v>BULLISH</v>
      </c>
      <c r="G1097" s="6" t="str">
        <f t="shared" si="70"/>
        <v>STRONG</v>
      </c>
      <c r="H1097" s="6" t="str">
        <f t="shared" si="69"/>
        <v>CONFIRMED BULLISH</v>
      </c>
    </row>
    <row r="1098" spans="1:8" ht="13.5" x14ac:dyDescent="0.25">
      <c r="A1098" s="3">
        <f>TITRES_STAT!B1101</f>
        <v>43895</v>
      </c>
      <c r="B1098" s="6">
        <f>TITRES_STAT!C1101</f>
        <v>10.16</v>
      </c>
      <c r="C1098" s="6">
        <f>TITRES_STAT!D1101</f>
        <v>7.9321999999999999</v>
      </c>
      <c r="D1098" s="6">
        <f>TITRES_STAT!E1101</f>
        <v>2632</v>
      </c>
      <c r="E1098" s="2">
        <f t="shared" si="68"/>
        <v>826618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BULLISH DIVERGENCE</v>
      </c>
    </row>
    <row r="1099" spans="1:8" ht="13.5" x14ac:dyDescent="0.25">
      <c r="A1099" s="3">
        <f>TITRES_STAT!B1102</f>
        <v>43896</v>
      </c>
      <c r="B1099" s="6">
        <f>TITRES_STAT!C1102</f>
        <v>10.029999999999999</v>
      </c>
      <c r="C1099" s="6">
        <f>TITRES_STAT!D1102</f>
        <v>7.8307000000000002</v>
      </c>
      <c r="D1099" s="6">
        <f>TITRES_STAT!E1102</f>
        <v>9047</v>
      </c>
      <c r="E1099" s="2">
        <f t="shared" si="68"/>
        <v>817571</v>
      </c>
      <c r="F1099" s="6" t="str">
        <f t="shared" si="71"/>
        <v>BEARISH</v>
      </c>
      <c r="G1099" s="6" t="str">
        <f t="shared" si="70"/>
        <v>WEAK</v>
      </c>
      <c r="H1099" s="6" t="str">
        <f t="shared" si="69"/>
        <v>CONFIRMED BEARISH</v>
      </c>
    </row>
    <row r="1100" spans="1:8" ht="13.5" x14ac:dyDescent="0.25">
      <c r="A1100" s="3">
        <f>TITRES_STAT!B1103</f>
        <v>43899</v>
      </c>
      <c r="B1100" s="6">
        <f>TITRES_STAT!C1103</f>
        <v>9.98</v>
      </c>
      <c r="C1100" s="6">
        <f>TITRES_STAT!D1103</f>
        <v>7.7915999999999999</v>
      </c>
      <c r="D1100" s="6">
        <f>TITRES_STAT!E1103</f>
        <v>4762</v>
      </c>
      <c r="E1100" s="2">
        <f t="shared" si="68"/>
        <v>812809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43900</v>
      </c>
      <c r="B1101" s="6">
        <f>TITRES_STAT!C1104</f>
        <v>9.6999999999999993</v>
      </c>
      <c r="C1101" s="6">
        <f>TITRES_STAT!D1104</f>
        <v>7.5730000000000004</v>
      </c>
      <c r="D1101" s="6">
        <f>TITRES_STAT!E1104</f>
        <v>10826</v>
      </c>
      <c r="E1101" s="2">
        <f t="shared" si="68"/>
        <v>801983</v>
      </c>
      <c r="F1101" s="6" t="str">
        <f t="shared" si="71"/>
        <v>BEARISH</v>
      </c>
      <c r="G1101" s="6" t="str">
        <f t="shared" si="70"/>
        <v>WEAK</v>
      </c>
      <c r="H1101" s="6" t="str">
        <f t="shared" si="69"/>
        <v>CONFIRMED BEARISH</v>
      </c>
    </row>
    <row r="1102" spans="1:8" ht="13.5" x14ac:dyDescent="0.25">
      <c r="A1102" s="3">
        <f>TITRES_STAT!B1105</f>
        <v>43901</v>
      </c>
      <c r="B1102" s="6">
        <f>TITRES_STAT!C1105</f>
        <v>9.69</v>
      </c>
      <c r="C1102" s="6">
        <f>TITRES_STAT!D1105</f>
        <v>7.5651999999999999</v>
      </c>
      <c r="D1102" s="6">
        <f>TITRES_STAT!E1105</f>
        <v>8681</v>
      </c>
      <c r="E1102" s="2">
        <f t="shared" si="68"/>
        <v>793302</v>
      </c>
      <c r="F1102" s="6" t="str">
        <f t="shared" si="71"/>
        <v>BEARISH</v>
      </c>
      <c r="G1102" s="6" t="str">
        <f t="shared" si="70"/>
        <v>WEAK</v>
      </c>
      <c r="H1102" s="6" t="str">
        <f t="shared" si="69"/>
        <v>CONFIRMED BEARISH</v>
      </c>
    </row>
    <row r="1103" spans="1:8" ht="13.5" x14ac:dyDescent="0.25">
      <c r="A1103" s="3">
        <f>TITRES_STAT!B1106</f>
        <v>43902</v>
      </c>
      <c r="B1103" s="6">
        <f>TITRES_STAT!C1106</f>
        <v>9.51</v>
      </c>
      <c r="C1103" s="6">
        <f>TITRES_STAT!D1106</f>
        <v>7.4246999999999996</v>
      </c>
      <c r="D1103" s="6">
        <f>TITRES_STAT!E1106</f>
        <v>451</v>
      </c>
      <c r="E1103" s="2">
        <f t="shared" si="68"/>
        <v>792851</v>
      </c>
      <c r="F1103" s="6" t="str">
        <f t="shared" si="71"/>
        <v>BEARISH</v>
      </c>
      <c r="G1103" s="6" t="str">
        <f t="shared" si="70"/>
        <v>WEAK</v>
      </c>
      <c r="H1103" s="6" t="str">
        <f t="shared" si="69"/>
        <v>CONFIRMED BEARISH</v>
      </c>
    </row>
    <row r="1104" spans="1:8" ht="13.5" x14ac:dyDescent="0.25">
      <c r="A1104" s="3">
        <f>TITRES_STAT!B1107</f>
        <v>43903</v>
      </c>
      <c r="B1104" s="6">
        <f>TITRES_STAT!C1107</f>
        <v>8.9600000000000009</v>
      </c>
      <c r="C1104" s="6">
        <f>TITRES_STAT!D1107</f>
        <v>6.9953000000000003</v>
      </c>
      <c r="D1104" s="6">
        <f>TITRES_STAT!E1107</f>
        <v>19793</v>
      </c>
      <c r="E1104" s="2">
        <f t="shared" si="68"/>
        <v>773058</v>
      </c>
      <c r="F1104" s="6" t="str">
        <f t="shared" si="71"/>
        <v>BEARISH</v>
      </c>
      <c r="G1104" s="6" t="str">
        <f t="shared" si="70"/>
        <v>WEAK</v>
      </c>
      <c r="H1104" s="6" t="str">
        <f t="shared" si="69"/>
        <v>CONFIRMED BEARISH</v>
      </c>
    </row>
    <row r="1105" spans="1:8" ht="13.5" x14ac:dyDescent="0.25">
      <c r="A1105" s="3">
        <f>TITRES_STAT!B1108</f>
        <v>43906</v>
      </c>
      <c r="B1105" s="6">
        <f>TITRES_STAT!C1108</f>
        <v>8.5500000000000007</v>
      </c>
      <c r="C1105" s="6">
        <f>TITRES_STAT!D1108</f>
        <v>6.6752000000000002</v>
      </c>
      <c r="D1105" s="6">
        <f>TITRES_STAT!E1108</f>
        <v>4048</v>
      </c>
      <c r="E1105" s="2">
        <f t="shared" si="68"/>
        <v>769010</v>
      </c>
      <c r="F1105" s="6" t="str">
        <f t="shared" si="71"/>
        <v>BEARISH</v>
      </c>
      <c r="G1105" s="6" t="str">
        <f t="shared" si="70"/>
        <v>WEAK</v>
      </c>
      <c r="H1105" s="6" t="str">
        <f t="shared" si="69"/>
        <v>CONFIRMED BEARISH</v>
      </c>
    </row>
    <row r="1106" spans="1:8" ht="13.5" x14ac:dyDescent="0.25">
      <c r="A1106" s="3">
        <f>TITRES_STAT!B1109</f>
        <v>43907</v>
      </c>
      <c r="B1106" s="6">
        <f>TITRES_STAT!C1109</f>
        <v>8.17</v>
      </c>
      <c r="C1106" s="6">
        <f>TITRES_STAT!D1109</f>
        <v>6.3784999999999998</v>
      </c>
      <c r="D1106" s="6">
        <f>TITRES_STAT!E1109</f>
        <v>7068</v>
      </c>
      <c r="E1106" s="2">
        <f t="shared" si="68"/>
        <v>761942</v>
      </c>
      <c r="F1106" s="6" t="str">
        <f t="shared" si="71"/>
        <v>BEARISH</v>
      </c>
      <c r="G1106" s="6" t="str">
        <f t="shared" si="70"/>
        <v>WEAK</v>
      </c>
      <c r="H1106" s="6" t="str">
        <f t="shared" si="69"/>
        <v>CONFIRMED BEARISH</v>
      </c>
    </row>
    <row r="1107" spans="1:8" ht="13.5" x14ac:dyDescent="0.25">
      <c r="A1107" s="3">
        <f>TITRES_STAT!B1110</f>
        <v>43908</v>
      </c>
      <c r="B1107" s="6">
        <f>TITRES_STAT!C1110</f>
        <v>8.35</v>
      </c>
      <c r="C1107" s="6">
        <f>TITRES_STAT!D1110</f>
        <v>6.5190999999999999</v>
      </c>
      <c r="D1107" s="6">
        <f>TITRES_STAT!E1110</f>
        <v>6911</v>
      </c>
      <c r="E1107" s="2">
        <f t="shared" si="68"/>
        <v>768853</v>
      </c>
      <c r="F1107" s="6" t="str">
        <f t="shared" si="71"/>
        <v>BEARISH</v>
      </c>
      <c r="G1107" s="6" t="str">
        <f t="shared" si="70"/>
        <v>WEAK</v>
      </c>
      <c r="H1107" s="6" t="str">
        <f t="shared" si="69"/>
        <v>CONFIRMED BEARISH</v>
      </c>
    </row>
    <row r="1108" spans="1:8" ht="13.5" x14ac:dyDescent="0.25">
      <c r="A1108" s="3">
        <f>TITRES_STAT!B1111</f>
        <v>43909</v>
      </c>
      <c r="B1108" s="6">
        <f>TITRES_STAT!C1111</f>
        <v>8.3000000000000007</v>
      </c>
      <c r="C1108" s="6">
        <f>TITRES_STAT!D1111</f>
        <v>6.48</v>
      </c>
      <c r="D1108" s="6">
        <f>TITRES_STAT!E1111</f>
        <v>1818</v>
      </c>
      <c r="E1108" s="2">
        <f t="shared" si="68"/>
        <v>767035</v>
      </c>
      <c r="F1108" s="6" t="str">
        <f t="shared" si="71"/>
        <v>BEARISH</v>
      </c>
      <c r="G1108" s="6" t="str">
        <f t="shared" si="70"/>
        <v>WEAK</v>
      </c>
      <c r="H1108" s="6" t="str">
        <f t="shared" si="69"/>
        <v>CONFIRMED BEARISH</v>
      </c>
    </row>
    <row r="1109" spans="1:8" ht="13.5" x14ac:dyDescent="0.25">
      <c r="A1109" s="3">
        <f>TITRES_STAT!B1112</f>
        <v>43913</v>
      </c>
      <c r="B1109" s="6">
        <f>TITRES_STAT!C1112</f>
        <v>8.5399999999999991</v>
      </c>
      <c r="C1109" s="6">
        <f>TITRES_STAT!D1112</f>
        <v>6.6673999999999998</v>
      </c>
      <c r="D1109" s="6">
        <f>TITRES_STAT!E1112</f>
        <v>24820</v>
      </c>
      <c r="E1109" s="2">
        <f t="shared" si="68"/>
        <v>791855</v>
      </c>
      <c r="F1109" s="6" t="str">
        <f t="shared" si="71"/>
        <v>BULLISH</v>
      </c>
      <c r="G1109" s="6" t="str">
        <f t="shared" si="70"/>
        <v>STRONG</v>
      </c>
      <c r="H1109" s="6" t="str">
        <f t="shared" si="69"/>
        <v>BULLISH DIVERGENCE</v>
      </c>
    </row>
    <row r="1110" spans="1:8" ht="13.5" x14ac:dyDescent="0.25">
      <c r="A1110" s="3">
        <f>TITRES_STAT!B1113</f>
        <v>43914</v>
      </c>
      <c r="B1110" s="6">
        <f>TITRES_STAT!C1113</f>
        <v>8.7899999999999991</v>
      </c>
      <c r="C1110" s="6">
        <f>TITRES_STAT!D1113</f>
        <v>6.8625999999999996</v>
      </c>
      <c r="D1110" s="6">
        <f>TITRES_STAT!E1113</f>
        <v>721</v>
      </c>
      <c r="E1110" s="2">
        <f t="shared" si="68"/>
        <v>792576</v>
      </c>
      <c r="F1110" s="6" t="str">
        <f t="shared" si="71"/>
        <v>BULLISH</v>
      </c>
      <c r="G1110" s="6" t="str">
        <f t="shared" si="70"/>
        <v>STRONG</v>
      </c>
      <c r="H1110" s="6" t="str">
        <f t="shared" si="69"/>
        <v>CONFIRMED BULLISH</v>
      </c>
    </row>
    <row r="1111" spans="1:8" ht="13.5" x14ac:dyDescent="0.25">
      <c r="A1111" s="3">
        <f>TITRES_STAT!B1114</f>
        <v>43915</v>
      </c>
      <c r="B1111" s="6">
        <f>TITRES_STAT!C1114</f>
        <v>8.8000000000000007</v>
      </c>
      <c r="C1111" s="6">
        <f>TITRES_STAT!D1114</f>
        <v>6.8704000000000001</v>
      </c>
      <c r="D1111" s="6">
        <f>TITRES_STAT!E1114</f>
        <v>12533</v>
      </c>
      <c r="E1111" s="2">
        <f t="shared" si="68"/>
        <v>805109</v>
      </c>
      <c r="F1111" s="6" t="str">
        <f t="shared" si="71"/>
        <v>BULLISH</v>
      </c>
      <c r="G1111" s="6" t="str">
        <f t="shared" si="70"/>
        <v>STRONG</v>
      </c>
      <c r="H1111" s="6" t="str">
        <f t="shared" si="69"/>
        <v>CONFIRMED BULLISH</v>
      </c>
    </row>
    <row r="1112" spans="1:8" ht="13.5" x14ac:dyDescent="0.25">
      <c r="A1112" s="3">
        <f>TITRES_STAT!B1115</f>
        <v>43916</v>
      </c>
      <c r="B1112" s="6">
        <f>TITRES_STAT!C1115</f>
        <v>8.8000000000000007</v>
      </c>
      <c r="C1112" s="6">
        <f>TITRES_STAT!D1115</f>
        <v>6.8704000000000001</v>
      </c>
      <c r="D1112" s="6">
        <f>TITRES_STAT!E1115</f>
        <v>6728</v>
      </c>
      <c r="E1112" s="2">
        <f t="shared" si="68"/>
        <v>805109</v>
      </c>
      <c r="F1112" s="6" t="str">
        <f t="shared" si="71"/>
        <v>BULLISH</v>
      </c>
      <c r="G1112" s="6" t="str">
        <f t="shared" si="70"/>
        <v>STRONG</v>
      </c>
      <c r="H1112" s="6" t="str">
        <f t="shared" si="69"/>
        <v>CONFIRMED BULLISH</v>
      </c>
    </row>
    <row r="1113" spans="1:8" ht="13.5" x14ac:dyDescent="0.25">
      <c r="A1113" s="3">
        <f>TITRES_STAT!B1116</f>
        <v>43917</v>
      </c>
      <c r="B1113" s="6">
        <f>TITRES_STAT!C1116</f>
        <v>8.8000000000000007</v>
      </c>
      <c r="C1113" s="6">
        <f>TITRES_STAT!D1116</f>
        <v>6.8704000000000001</v>
      </c>
      <c r="D1113" s="6">
        <f>TITRES_STAT!E1116</f>
        <v>9268</v>
      </c>
      <c r="E1113" s="2">
        <f t="shared" si="68"/>
        <v>805109</v>
      </c>
      <c r="F1113" s="6" t="str">
        <f t="shared" si="71"/>
        <v>BULLISH</v>
      </c>
      <c r="G1113" s="6" t="str">
        <f t="shared" si="70"/>
        <v>STRONG</v>
      </c>
      <c r="H1113" s="6" t="str">
        <f t="shared" si="69"/>
        <v>CONFIRMED BULLISH</v>
      </c>
    </row>
    <row r="1114" spans="1:8" ht="13.5" x14ac:dyDescent="0.25">
      <c r="A1114" s="3">
        <f>TITRES_STAT!B1117</f>
        <v>43920</v>
      </c>
      <c r="B1114" s="6">
        <f>TITRES_STAT!C1117</f>
        <v>8.99</v>
      </c>
      <c r="C1114" s="6">
        <f>TITRES_STAT!D1117</f>
        <v>7.0186999999999999</v>
      </c>
      <c r="D1114" s="6">
        <f>TITRES_STAT!E1117</f>
        <v>8276</v>
      </c>
      <c r="E1114" s="2">
        <f t="shared" si="68"/>
        <v>813385</v>
      </c>
      <c r="F1114" s="6" t="str">
        <f t="shared" si="71"/>
        <v>BULLISH</v>
      </c>
      <c r="G1114" s="6" t="str">
        <f t="shared" si="70"/>
        <v>STRONG</v>
      </c>
      <c r="H1114" s="6" t="str">
        <f t="shared" si="69"/>
        <v>CONFIRMED BULLISH</v>
      </c>
    </row>
    <row r="1115" spans="1:8" ht="13.5" x14ac:dyDescent="0.25">
      <c r="A1115" s="3">
        <f>TITRES_STAT!B1118</f>
        <v>43921</v>
      </c>
      <c r="B1115" s="6">
        <f>TITRES_STAT!C1118</f>
        <v>8.99</v>
      </c>
      <c r="C1115" s="6">
        <f>TITRES_STAT!D1118</f>
        <v>7.0186999999999999</v>
      </c>
      <c r="D1115" s="6">
        <f>TITRES_STAT!E1118</f>
        <v>5005</v>
      </c>
      <c r="E1115" s="2">
        <f t="shared" si="68"/>
        <v>813385</v>
      </c>
      <c r="F1115" s="6" t="str">
        <f t="shared" si="71"/>
        <v>BULLISH</v>
      </c>
      <c r="G1115" s="6" t="str">
        <f t="shared" si="70"/>
        <v>STRONG</v>
      </c>
      <c r="H1115" s="6" t="str">
        <f t="shared" si="69"/>
        <v>CONFIRMED BULLISH</v>
      </c>
    </row>
    <row r="1116" spans="1:8" ht="13.5" x14ac:dyDescent="0.25">
      <c r="A1116" s="3">
        <f>TITRES_STAT!B1119</f>
        <v>43922</v>
      </c>
      <c r="B1116" s="6">
        <f>TITRES_STAT!C1119</f>
        <v>9.15</v>
      </c>
      <c r="C1116" s="6">
        <f>TITRES_STAT!D1119</f>
        <v>7.1436000000000002</v>
      </c>
      <c r="D1116" s="6">
        <f>TITRES_STAT!E1119</f>
        <v>9037</v>
      </c>
      <c r="E1116" s="2">
        <f t="shared" si="68"/>
        <v>822422</v>
      </c>
      <c r="F1116" s="6" t="str">
        <f t="shared" si="71"/>
        <v>BULLISH</v>
      </c>
      <c r="G1116" s="6" t="str">
        <f t="shared" si="70"/>
        <v>STRONG</v>
      </c>
      <c r="H1116" s="6" t="str">
        <f t="shared" si="69"/>
        <v>CONFIRMED BULLISH</v>
      </c>
    </row>
    <row r="1117" spans="1:8" ht="13.5" x14ac:dyDescent="0.25">
      <c r="A1117" s="3">
        <f>TITRES_STAT!B1120</f>
        <v>43923</v>
      </c>
      <c r="B1117" s="6">
        <f>TITRES_STAT!C1120</f>
        <v>8.8800000000000008</v>
      </c>
      <c r="C1117" s="6">
        <f>TITRES_STAT!D1120</f>
        <v>6.9328000000000003</v>
      </c>
      <c r="D1117" s="6">
        <f>TITRES_STAT!E1120</f>
        <v>27903</v>
      </c>
      <c r="E1117" s="2">
        <f t="shared" si="68"/>
        <v>794519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BEARISH DIVERGENCE</v>
      </c>
    </row>
    <row r="1118" spans="1:8" ht="13.5" x14ac:dyDescent="0.25">
      <c r="A1118" s="3">
        <f>TITRES_STAT!B1121</f>
        <v>43924</v>
      </c>
      <c r="B1118" s="6">
        <f>TITRES_STAT!C1121</f>
        <v>8.8800000000000008</v>
      </c>
      <c r="C1118" s="6">
        <f>TITRES_STAT!D1121</f>
        <v>6.9328000000000003</v>
      </c>
      <c r="D1118" s="6">
        <f>TITRES_STAT!E1121</f>
        <v>1911</v>
      </c>
      <c r="E1118" s="2">
        <f t="shared" si="68"/>
        <v>794519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BEARISH DIVERGENCE</v>
      </c>
    </row>
    <row r="1119" spans="1:8" ht="13.5" x14ac:dyDescent="0.25">
      <c r="A1119" s="3">
        <f>TITRES_STAT!B1122</f>
        <v>43927</v>
      </c>
      <c r="B1119" s="6">
        <f>TITRES_STAT!C1122</f>
        <v>8.8800000000000008</v>
      </c>
      <c r="C1119" s="6">
        <f>TITRES_STAT!D1122</f>
        <v>6.9328000000000003</v>
      </c>
      <c r="D1119" s="6">
        <f>TITRES_STAT!E1122</f>
        <v>1702</v>
      </c>
      <c r="E1119" s="2">
        <f t="shared" si="68"/>
        <v>794519</v>
      </c>
      <c r="F1119" s="6" t="str">
        <f t="shared" si="71"/>
        <v>BEARISH</v>
      </c>
      <c r="G1119" s="6" t="str">
        <f t="shared" si="70"/>
        <v>WEAK</v>
      </c>
      <c r="H1119" s="6" t="str">
        <f t="shared" si="69"/>
        <v>CONFIRMED BEARISH</v>
      </c>
    </row>
    <row r="1120" spans="1:8" ht="13.5" x14ac:dyDescent="0.25">
      <c r="A1120" s="3">
        <f>TITRES_STAT!B1123</f>
        <v>43928</v>
      </c>
      <c r="B1120" s="6">
        <f>TITRES_STAT!C1123</f>
        <v>9.14</v>
      </c>
      <c r="C1120" s="6">
        <f>TITRES_STAT!D1123</f>
        <v>7.1357999999999997</v>
      </c>
      <c r="D1120" s="6">
        <f>TITRES_STAT!E1123</f>
        <v>22800</v>
      </c>
      <c r="E1120" s="2">
        <f t="shared" si="68"/>
        <v>817319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43929</v>
      </c>
      <c r="B1121" s="6">
        <f>TITRES_STAT!C1124</f>
        <v>9.11</v>
      </c>
      <c r="C1121" s="6">
        <f>TITRES_STAT!D1124</f>
        <v>7.1124000000000001</v>
      </c>
      <c r="D1121" s="6">
        <f>TITRES_STAT!E1124</f>
        <v>11726</v>
      </c>
      <c r="E1121" s="2">
        <f t="shared" si="68"/>
        <v>805593</v>
      </c>
      <c r="F1121" s="6" t="str">
        <f t="shared" si="71"/>
        <v>BEARISH</v>
      </c>
      <c r="G1121" s="6" t="str">
        <f t="shared" si="70"/>
        <v>WEAK</v>
      </c>
      <c r="H1121" s="6" t="str">
        <f t="shared" si="69"/>
        <v>CONFIRMED BEARISH</v>
      </c>
    </row>
    <row r="1122" spans="1:8" ht="13.5" x14ac:dyDescent="0.25">
      <c r="A1122" s="3">
        <f>TITRES_STAT!B1125</f>
        <v>43934</v>
      </c>
      <c r="B1122" s="6">
        <f>TITRES_STAT!C1125</f>
        <v>9.1</v>
      </c>
      <c r="C1122" s="6">
        <f>TITRES_STAT!D1125</f>
        <v>7.1045999999999996</v>
      </c>
      <c r="D1122" s="6">
        <f>TITRES_STAT!E1125</f>
        <v>361</v>
      </c>
      <c r="E1122" s="2">
        <f t="shared" si="68"/>
        <v>805232</v>
      </c>
      <c r="F1122" s="6" t="str">
        <f t="shared" si="71"/>
        <v>BULLISH</v>
      </c>
      <c r="G1122" s="6" t="str">
        <f t="shared" si="70"/>
        <v>NEUTRAL</v>
      </c>
      <c r="H1122" s="6" t="str">
        <f t="shared" si="69"/>
        <v>CONFIRMED BULLISH</v>
      </c>
    </row>
    <row r="1123" spans="1:8" ht="13.5" x14ac:dyDescent="0.25">
      <c r="A1123" s="3">
        <f>TITRES_STAT!B1126</f>
        <v>43935</v>
      </c>
      <c r="B1123" s="6">
        <f>TITRES_STAT!C1126</f>
        <v>9.1</v>
      </c>
      <c r="C1123" s="6">
        <f>TITRES_STAT!D1126</f>
        <v>7.1045999999999996</v>
      </c>
      <c r="D1123" s="6">
        <f>TITRES_STAT!E1126</f>
        <v>2270</v>
      </c>
      <c r="E1123" s="2">
        <f t="shared" si="68"/>
        <v>805232</v>
      </c>
      <c r="F1123" s="6" t="str">
        <f t="shared" si="71"/>
        <v>BULLISH</v>
      </c>
      <c r="G1123" s="6" t="str">
        <f t="shared" si="70"/>
        <v>NEUTRAL</v>
      </c>
      <c r="H1123" s="6" t="str">
        <f t="shared" si="69"/>
        <v>CONFIRMED BULLISH</v>
      </c>
    </row>
    <row r="1124" spans="1:8" ht="13.5" x14ac:dyDescent="0.25">
      <c r="A1124" s="3">
        <f>TITRES_STAT!B1127</f>
        <v>43936</v>
      </c>
      <c r="B1124" s="6">
        <f>TITRES_STAT!C1127</f>
        <v>9.14</v>
      </c>
      <c r="C1124" s="6">
        <f>TITRES_STAT!D1127</f>
        <v>7.1357999999999997</v>
      </c>
      <c r="D1124" s="6">
        <f>TITRES_STAT!E1127</f>
        <v>6027</v>
      </c>
      <c r="E1124" s="2">
        <f t="shared" si="68"/>
        <v>811259</v>
      </c>
      <c r="F1124" s="6" t="str">
        <f t="shared" si="71"/>
        <v>BULLISH</v>
      </c>
      <c r="G1124" s="6" t="str">
        <f t="shared" si="70"/>
        <v>STRONG</v>
      </c>
      <c r="H1124" s="6" t="str">
        <f t="shared" si="69"/>
        <v>CONFIRMED BULLISH</v>
      </c>
    </row>
    <row r="1125" spans="1:8" ht="13.5" x14ac:dyDescent="0.25">
      <c r="A1125" s="3">
        <f>TITRES_STAT!B1128</f>
        <v>43937</v>
      </c>
      <c r="B1125" s="6">
        <f>TITRES_STAT!C1128</f>
        <v>9.15</v>
      </c>
      <c r="C1125" s="6">
        <f>TITRES_STAT!D1128</f>
        <v>7.1436000000000002</v>
      </c>
      <c r="D1125" s="6">
        <f>TITRES_STAT!E1128</f>
        <v>551</v>
      </c>
      <c r="E1125" s="2">
        <f t="shared" si="68"/>
        <v>811810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BEARISH DIVERGENCE</v>
      </c>
    </row>
    <row r="1126" spans="1:8" ht="13.5" x14ac:dyDescent="0.25">
      <c r="A1126" s="3">
        <f>TITRES_STAT!B1129</f>
        <v>43938</v>
      </c>
      <c r="B1126" s="6">
        <f>TITRES_STAT!C1129</f>
        <v>9.18</v>
      </c>
      <c r="C1126" s="6">
        <f>TITRES_STAT!D1129</f>
        <v>7.1670999999999996</v>
      </c>
      <c r="D1126" s="6">
        <f>TITRES_STAT!E1129</f>
        <v>3160</v>
      </c>
      <c r="E1126" s="2">
        <f t="shared" si="68"/>
        <v>814970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CONFIRMED BULLISH</v>
      </c>
    </row>
    <row r="1127" spans="1:8" ht="13.5" x14ac:dyDescent="0.25">
      <c r="A1127" s="3">
        <f>TITRES_STAT!B1130</f>
        <v>43941</v>
      </c>
      <c r="B1127" s="6">
        <f>TITRES_STAT!C1130</f>
        <v>9.2200000000000006</v>
      </c>
      <c r="C1127" s="6">
        <f>TITRES_STAT!D1130</f>
        <v>7.1982999999999997</v>
      </c>
      <c r="D1127" s="6">
        <f>TITRES_STAT!E1130</f>
        <v>5191</v>
      </c>
      <c r="E1127" s="2">
        <f t="shared" si="68"/>
        <v>820161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43942</v>
      </c>
      <c r="B1128" s="6">
        <f>TITRES_STAT!C1131</f>
        <v>9.1</v>
      </c>
      <c r="C1128" s="6">
        <f>TITRES_STAT!D1131</f>
        <v>7.1045999999999996</v>
      </c>
      <c r="D1128" s="6">
        <f>TITRES_STAT!E1131</f>
        <v>7420</v>
      </c>
      <c r="E1128" s="2">
        <f t="shared" si="68"/>
        <v>812741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43943</v>
      </c>
      <c r="B1129" s="6">
        <f>TITRES_STAT!C1132</f>
        <v>8.9499999999999993</v>
      </c>
      <c r="C1129" s="6">
        <f>TITRES_STAT!D1132</f>
        <v>6.9874999999999998</v>
      </c>
      <c r="D1129" s="6">
        <f>TITRES_STAT!E1132</f>
        <v>2178</v>
      </c>
      <c r="E1129" s="2">
        <f t="shared" si="68"/>
        <v>810563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43944</v>
      </c>
      <c r="B1130" s="6">
        <f>TITRES_STAT!C1133</f>
        <v>9.06</v>
      </c>
      <c r="C1130" s="6">
        <f>TITRES_STAT!D1133</f>
        <v>7.0734000000000004</v>
      </c>
      <c r="D1130" s="6">
        <f>TITRES_STAT!E1133</f>
        <v>2106</v>
      </c>
      <c r="E1130" s="2">
        <f t="shared" si="68"/>
        <v>812669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BULLISH DIVERGENCE</v>
      </c>
    </row>
    <row r="1131" spans="1:8" ht="13.5" x14ac:dyDescent="0.25">
      <c r="A1131" s="3">
        <f>TITRES_STAT!B1134</f>
        <v>43945</v>
      </c>
      <c r="B1131" s="6">
        <f>TITRES_STAT!C1134</f>
        <v>9.1</v>
      </c>
      <c r="C1131" s="6">
        <f>TITRES_STAT!D1134</f>
        <v>7.1045999999999996</v>
      </c>
      <c r="D1131" s="6">
        <f>TITRES_STAT!E1134</f>
        <v>2548</v>
      </c>
      <c r="E1131" s="2">
        <f t="shared" si="68"/>
        <v>815217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BULLISH DIVERGENCE</v>
      </c>
    </row>
    <row r="1132" spans="1:8" ht="13.5" x14ac:dyDescent="0.25">
      <c r="A1132" s="3">
        <f>TITRES_STAT!B1135</f>
        <v>43948</v>
      </c>
      <c r="B1132" s="6">
        <f>TITRES_STAT!C1135</f>
        <v>9.1</v>
      </c>
      <c r="C1132" s="6">
        <f>TITRES_STAT!D1135</f>
        <v>7.1045999999999996</v>
      </c>
      <c r="D1132" s="6">
        <f>TITRES_STAT!E1135</f>
        <v>7019</v>
      </c>
      <c r="E1132" s="2">
        <f t="shared" si="68"/>
        <v>815217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43949</v>
      </c>
      <c r="B1133" s="6">
        <f>TITRES_STAT!C1136</f>
        <v>9</v>
      </c>
      <c r="C1133" s="6">
        <f>TITRES_STAT!D1136</f>
        <v>7.0265000000000004</v>
      </c>
      <c r="D1133" s="6">
        <f>TITRES_STAT!E1136</f>
        <v>2714</v>
      </c>
      <c r="E1133" s="2">
        <f t="shared" si="68"/>
        <v>812503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43950</v>
      </c>
      <c r="B1134" s="6">
        <f>TITRES_STAT!C1137</f>
        <v>9.14</v>
      </c>
      <c r="C1134" s="6">
        <f>TITRES_STAT!D1137</f>
        <v>7.1357999999999997</v>
      </c>
      <c r="D1134" s="6">
        <f>TITRES_STAT!E1137</f>
        <v>1058</v>
      </c>
      <c r="E1134" s="2">
        <f t="shared" si="68"/>
        <v>813561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43951</v>
      </c>
      <c r="B1135" s="6">
        <f>TITRES_STAT!C1138</f>
        <v>9.09</v>
      </c>
      <c r="C1135" s="6">
        <f>TITRES_STAT!D1138</f>
        <v>7.0968</v>
      </c>
      <c r="D1135" s="6">
        <f>TITRES_STAT!E1138</f>
        <v>230</v>
      </c>
      <c r="E1135" s="2">
        <f t="shared" si="68"/>
        <v>813331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43955</v>
      </c>
      <c r="B1136" s="6">
        <f>TITRES_STAT!C1139</f>
        <v>9.18</v>
      </c>
      <c r="C1136" s="6">
        <f>TITRES_STAT!D1139</f>
        <v>7.1670999999999996</v>
      </c>
      <c r="D1136" s="6">
        <f>TITRES_STAT!E1139</f>
        <v>1</v>
      </c>
      <c r="E1136" s="2">
        <f t="shared" si="68"/>
        <v>813332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BEARISH DIVERGENCE</v>
      </c>
    </row>
    <row r="1137" spans="1:8" ht="13.5" x14ac:dyDescent="0.25">
      <c r="A1137" s="3">
        <f>TITRES_STAT!B1140</f>
        <v>43956</v>
      </c>
      <c r="B1137" s="6">
        <f>TITRES_STAT!C1140</f>
        <v>9.19</v>
      </c>
      <c r="C1137" s="6">
        <f>TITRES_STAT!D1140</f>
        <v>7.1749000000000001</v>
      </c>
      <c r="D1137" s="6">
        <f>TITRES_STAT!E1140</f>
        <v>1</v>
      </c>
      <c r="E1137" s="2">
        <f t="shared" si="68"/>
        <v>813333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BEARISH DIVERGENCE</v>
      </c>
    </row>
    <row r="1138" spans="1:8" ht="13.5" x14ac:dyDescent="0.25">
      <c r="A1138" s="3">
        <f>TITRES_STAT!B1141</f>
        <v>43957</v>
      </c>
      <c r="B1138" s="6">
        <f>TITRES_STAT!C1141</f>
        <v>9</v>
      </c>
      <c r="C1138" s="6">
        <f>TITRES_STAT!D1141</f>
        <v>7.0265000000000004</v>
      </c>
      <c r="D1138" s="6">
        <f>TITRES_STAT!E1141</f>
        <v>3290</v>
      </c>
      <c r="E1138" s="2">
        <f t="shared" si="68"/>
        <v>810043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43958</v>
      </c>
      <c r="B1139" s="6">
        <f>TITRES_STAT!C1142</f>
        <v>9.26</v>
      </c>
      <c r="C1139" s="6">
        <f>TITRES_STAT!D1142</f>
        <v>7.2294999999999998</v>
      </c>
      <c r="D1139" s="6">
        <f>TITRES_STAT!E1142</f>
        <v>1500</v>
      </c>
      <c r="E1139" s="2">
        <f t="shared" si="68"/>
        <v>811543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BEARISH DIVERGENCE</v>
      </c>
    </row>
    <row r="1140" spans="1:8" ht="13.5" x14ac:dyDescent="0.25">
      <c r="A1140" s="3">
        <f>TITRES_STAT!B1143</f>
        <v>43959</v>
      </c>
      <c r="B1140" s="6">
        <f>TITRES_STAT!C1143</f>
        <v>8.99</v>
      </c>
      <c r="C1140" s="6">
        <f>TITRES_STAT!D1143</f>
        <v>7.0186999999999999</v>
      </c>
      <c r="D1140" s="6">
        <f>TITRES_STAT!E1143</f>
        <v>3481</v>
      </c>
      <c r="E1140" s="2">
        <f t="shared" si="68"/>
        <v>808062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43962</v>
      </c>
      <c r="B1141" s="6">
        <f>TITRES_STAT!C1144</f>
        <v>8.99</v>
      </c>
      <c r="C1141" s="6">
        <f>TITRES_STAT!D1144</f>
        <v>7.0186999999999999</v>
      </c>
      <c r="D1141" s="6">
        <f>TITRES_STAT!E1144</f>
        <v>130065</v>
      </c>
      <c r="E1141" s="2">
        <f t="shared" si="68"/>
        <v>808062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43963</v>
      </c>
      <c r="B1142" s="6">
        <f>TITRES_STAT!C1145</f>
        <v>8.73</v>
      </c>
      <c r="C1142" s="6">
        <f>TITRES_STAT!D1145</f>
        <v>6.8156999999999996</v>
      </c>
      <c r="D1142" s="6">
        <f>TITRES_STAT!E1145</f>
        <v>74554</v>
      </c>
      <c r="E1142" s="2">
        <f t="shared" si="68"/>
        <v>733508</v>
      </c>
      <c r="F1142" s="6" t="str">
        <f t="shared" si="71"/>
        <v>BEARISH</v>
      </c>
      <c r="G1142" s="6" t="str">
        <f t="shared" si="70"/>
        <v>WEAK</v>
      </c>
      <c r="H1142" s="6" t="str">
        <f t="shared" si="69"/>
        <v>CONFIRMED BEARISH</v>
      </c>
    </row>
    <row r="1143" spans="1:8" ht="13.5" x14ac:dyDescent="0.25">
      <c r="A1143" s="3">
        <f>TITRES_STAT!B1146</f>
        <v>43964</v>
      </c>
      <c r="B1143" s="6">
        <f>TITRES_STAT!C1146</f>
        <v>8.99</v>
      </c>
      <c r="C1143" s="6">
        <f>TITRES_STAT!D1146</f>
        <v>7.0186999999999999</v>
      </c>
      <c r="D1143" s="6">
        <f>TITRES_STAT!E1146</f>
        <v>21511</v>
      </c>
      <c r="E1143" s="2">
        <f t="shared" si="68"/>
        <v>755019</v>
      </c>
      <c r="F1143" s="6" t="str">
        <f t="shared" si="71"/>
        <v>BEARISH</v>
      </c>
      <c r="G1143" s="6" t="str">
        <f t="shared" si="70"/>
        <v>WEAK</v>
      </c>
      <c r="H1143" s="6" t="str">
        <f t="shared" si="69"/>
        <v>CONFIRMED BEARISH</v>
      </c>
    </row>
    <row r="1144" spans="1:8" ht="13.5" x14ac:dyDescent="0.25">
      <c r="A1144" s="3">
        <f>TITRES_STAT!B1147</f>
        <v>43965</v>
      </c>
      <c r="B1144" s="6">
        <f>TITRES_STAT!C1147</f>
        <v>9.25</v>
      </c>
      <c r="C1144" s="6">
        <f>TITRES_STAT!D1147</f>
        <v>7.2217000000000002</v>
      </c>
      <c r="D1144" s="6">
        <f>TITRES_STAT!E1147</f>
        <v>22351</v>
      </c>
      <c r="E1144" s="2">
        <f t="shared" si="68"/>
        <v>777370</v>
      </c>
      <c r="F1144" s="6" t="str">
        <f t="shared" si="71"/>
        <v>BEARISH</v>
      </c>
      <c r="G1144" s="6" t="str">
        <f t="shared" si="70"/>
        <v>WEAK</v>
      </c>
      <c r="H1144" s="6" t="str">
        <f t="shared" si="69"/>
        <v>CONFIRMED BEARISH</v>
      </c>
    </row>
    <row r="1145" spans="1:8" ht="13.5" x14ac:dyDescent="0.25">
      <c r="A1145" s="3">
        <f>TITRES_STAT!B1148</f>
        <v>43966</v>
      </c>
      <c r="B1145" s="6">
        <f>TITRES_STAT!C1148</f>
        <v>9.4499999999999993</v>
      </c>
      <c r="C1145" s="6">
        <f>TITRES_STAT!D1148</f>
        <v>7.3779000000000003</v>
      </c>
      <c r="D1145" s="6">
        <f>TITRES_STAT!E1148</f>
        <v>18839</v>
      </c>
      <c r="E1145" s="2">
        <f t="shared" si="68"/>
        <v>796209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43969</v>
      </c>
      <c r="B1146" s="6">
        <f>TITRES_STAT!C1149</f>
        <v>9.4</v>
      </c>
      <c r="C1146" s="6">
        <f>TITRES_STAT!D1149</f>
        <v>7.3388</v>
      </c>
      <c r="D1146" s="6">
        <f>TITRES_STAT!E1149</f>
        <v>8527</v>
      </c>
      <c r="E1146" s="2">
        <f t="shared" si="68"/>
        <v>787682</v>
      </c>
      <c r="F1146" s="6" t="str">
        <f t="shared" si="71"/>
        <v>BEARISH</v>
      </c>
      <c r="G1146" s="6" t="str">
        <f t="shared" si="70"/>
        <v>WEAK</v>
      </c>
      <c r="H1146" s="6" t="str">
        <f t="shared" si="69"/>
        <v>BEARISH DIVERGENCE</v>
      </c>
    </row>
    <row r="1147" spans="1:8" ht="13.5" x14ac:dyDescent="0.25">
      <c r="A1147" s="3">
        <f>TITRES_STAT!B1150</f>
        <v>43970</v>
      </c>
      <c r="B1147" s="6">
        <f>TITRES_STAT!C1150</f>
        <v>9.14</v>
      </c>
      <c r="C1147" s="6">
        <f>TITRES_STAT!D1150</f>
        <v>7.1357999999999997</v>
      </c>
      <c r="D1147" s="6">
        <f>TITRES_STAT!E1150</f>
        <v>16745</v>
      </c>
      <c r="E1147" s="2">
        <f t="shared" si="68"/>
        <v>770937</v>
      </c>
      <c r="F1147" s="6" t="str">
        <f t="shared" si="71"/>
        <v>BULLISH</v>
      </c>
      <c r="G1147" s="6" t="str">
        <f t="shared" si="70"/>
        <v>STRONG</v>
      </c>
      <c r="H1147" s="6" t="str">
        <f t="shared" si="69"/>
        <v>CONFIRMED BULLISH</v>
      </c>
    </row>
    <row r="1148" spans="1:8" ht="13.5" x14ac:dyDescent="0.25">
      <c r="A1148" s="3">
        <f>TITRES_STAT!B1151</f>
        <v>43971</v>
      </c>
      <c r="B1148" s="6">
        <f>TITRES_STAT!C1151</f>
        <v>9.3800000000000008</v>
      </c>
      <c r="C1148" s="6">
        <f>TITRES_STAT!D1151</f>
        <v>7.3231999999999999</v>
      </c>
      <c r="D1148" s="6">
        <f>TITRES_STAT!E1151</f>
        <v>10321</v>
      </c>
      <c r="E1148" s="2">
        <f t="shared" si="68"/>
        <v>781258</v>
      </c>
      <c r="F1148" s="6" t="str">
        <f t="shared" si="71"/>
        <v>BULLISH</v>
      </c>
      <c r="G1148" s="6" t="str">
        <f t="shared" si="70"/>
        <v>STRONG</v>
      </c>
      <c r="H1148" s="6" t="str">
        <f t="shared" si="69"/>
        <v>CONFIRMED BULLISH</v>
      </c>
    </row>
    <row r="1149" spans="1:8" ht="13.5" x14ac:dyDescent="0.25">
      <c r="A1149" s="3">
        <f>TITRES_STAT!B1152</f>
        <v>43972</v>
      </c>
      <c r="B1149" s="6">
        <f>TITRES_STAT!C1152</f>
        <v>9.4600000000000009</v>
      </c>
      <c r="C1149" s="6">
        <f>TITRES_STAT!D1152</f>
        <v>7.3856999999999999</v>
      </c>
      <c r="D1149" s="6">
        <f>TITRES_STAT!E1152</f>
        <v>7708</v>
      </c>
      <c r="E1149" s="2">
        <f t="shared" si="68"/>
        <v>788966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CONFIRMED BULLISH</v>
      </c>
    </row>
    <row r="1150" spans="1:8" ht="13.5" x14ac:dyDescent="0.25">
      <c r="A1150" s="3">
        <f>TITRES_STAT!B1153</f>
        <v>43973</v>
      </c>
      <c r="B1150" s="6">
        <f>TITRES_STAT!C1153</f>
        <v>9.5</v>
      </c>
      <c r="C1150" s="6">
        <f>TITRES_STAT!D1153</f>
        <v>7.4169</v>
      </c>
      <c r="D1150" s="6">
        <f>TITRES_STAT!E1153</f>
        <v>5507</v>
      </c>
      <c r="E1150" s="2">
        <f t="shared" si="68"/>
        <v>794473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BEARISH DIVERGENCE</v>
      </c>
    </row>
    <row r="1151" spans="1:8" ht="13.5" x14ac:dyDescent="0.25">
      <c r="A1151" s="3">
        <f>TITRES_STAT!B1154</f>
        <v>43977</v>
      </c>
      <c r="B1151" s="6">
        <f>TITRES_STAT!C1154</f>
        <v>9.3800000000000008</v>
      </c>
      <c r="C1151" s="6">
        <f>TITRES_STAT!D1154</f>
        <v>7.3231999999999999</v>
      </c>
      <c r="D1151" s="6">
        <f>TITRES_STAT!E1154</f>
        <v>4773</v>
      </c>
      <c r="E1151" s="2">
        <f t="shared" si="68"/>
        <v>789700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BULLISH DIVERGENCE</v>
      </c>
    </row>
    <row r="1152" spans="1:8" ht="13.5" x14ac:dyDescent="0.25">
      <c r="A1152" s="3">
        <f>TITRES_STAT!B1155</f>
        <v>43978</v>
      </c>
      <c r="B1152" s="6">
        <f>TITRES_STAT!C1155</f>
        <v>9.4</v>
      </c>
      <c r="C1152" s="6">
        <f>TITRES_STAT!D1155</f>
        <v>7.3388</v>
      </c>
      <c r="D1152" s="6">
        <f>TITRES_STAT!E1155</f>
        <v>4513</v>
      </c>
      <c r="E1152" s="2">
        <f t="shared" si="68"/>
        <v>794213</v>
      </c>
      <c r="F1152" s="6" t="str">
        <f t="shared" si="71"/>
        <v>BULLISH</v>
      </c>
      <c r="G1152" s="6" t="str">
        <f t="shared" si="70"/>
        <v>STRONG</v>
      </c>
      <c r="H1152" s="6" t="str">
        <f t="shared" si="69"/>
        <v>CONFIRMED BULLISH</v>
      </c>
    </row>
    <row r="1153" spans="1:8" ht="13.5" x14ac:dyDescent="0.25">
      <c r="A1153" s="3">
        <f>TITRES_STAT!B1156</f>
        <v>43979</v>
      </c>
      <c r="B1153" s="6">
        <f>TITRES_STAT!C1156</f>
        <v>9.35</v>
      </c>
      <c r="C1153" s="6">
        <f>TITRES_STAT!D1156</f>
        <v>7.2998000000000003</v>
      </c>
      <c r="D1153" s="6">
        <f>TITRES_STAT!E1156</f>
        <v>3352</v>
      </c>
      <c r="E1153" s="2">
        <f t="shared" si="68"/>
        <v>790861</v>
      </c>
      <c r="F1153" s="6" t="str">
        <f t="shared" si="71"/>
        <v>BULLISH</v>
      </c>
      <c r="G1153" s="6" t="str">
        <f t="shared" si="70"/>
        <v>NEUTRAL</v>
      </c>
      <c r="H1153" s="6" t="str">
        <f t="shared" si="69"/>
        <v>BULLISH DIVERGENCE</v>
      </c>
    </row>
    <row r="1154" spans="1:8" ht="13.5" x14ac:dyDescent="0.25">
      <c r="A1154" s="3">
        <f>TITRES_STAT!B1157</f>
        <v>43980</v>
      </c>
      <c r="B1154" s="6">
        <f>TITRES_STAT!C1157</f>
        <v>9.15</v>
      </c>
      <c r="C1154" s="6">
        <f>TITRES_STAT!D1157</f>
        <v>7.1436000000000002</v>
      </c>
      <c r="D1154" s="6">
        <f>TITRES_STAT!E1157</f>
        <v>1646</v>
      </c>
      <c r="E1154" s="2">
        <f t="shared" si="68"/>
        <v>789215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BULLISH DIVERGENCE</v>
      </c>
    </row>
    <row r="1155" spans="1:8" ht="13.5" x14ac:dyDescent="0.25">
      <c r="A1155" s="3">
        <f>TITRES_STAT!B1158</f>
        <v>43983</v>
      </c>
      <c r="B1155" s="6">
        <f>TITRES_STAT!C1158</f>
        <v>9.19</v>
      </c>
      <c r="C1155" s="6">
        <f>TITRES_STAT!D1158</f>
        <v>7.1749000000000001</v>
      </c>
      <c r="D1155" s="6">
        <f>TITRES_STAT!E1158</f>
        <v>2945</v>
      </c>
      <c r="E1155" s="2">
        <f t="shared" si="68"/>
        <v>792160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43984</v>
      </c>
      <c r="B1156" s="6">
        <f>TITRES_STAT!C1159</f>
        <v>9.4</v>
      </c>
      <c r="C1156" s="6">
        <f>TITRES_STAT!D1159</f>
        <v>7.3388</v>
      </c>
      <c r="D1156" s="6">
        <f>TITRES_STAT!E1159</f>
        <v>9151</v>
      </c>
      <c r="E1156" s="2">
        <f t="shared" ref="E1156:E1219" si="72">IF(B1156&gt;B1155, E1155+D1156, IF(B1156&lt;B1155, E1155-D1156, E1155))</f>
        <v>801311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CONFIRMED BULLISH</v>
      </c>
    </row>
    <row r="1157" spans="1:8" ht="13.5" x14ac:dyDescent="0.25">
      <c r="A1157" s="3">
        <f>TITRES_STAT!B1160</f>
        <v>43985</v>
      </c>
      <c r="B1157" s="6">
        <f>TITRES_STAT!C1160</f>
        <v>9.64</v>
      </c>
      <c r="C1157" s="6">
        <f>TITRES_STAT!D1160</f>
        <v>7.5262000000000002</v>
      </c>
      <c r="D1157" s="6">
        <f>TITRES_STAT!E1160</f>
        <v>10292</v>
      </c>
      <c r="E1157" s="2">
        <f t="shared" si="72"/>
        <v>811603</v>
      </c>
      <c r="F1157" s="6" t="str">
        <f t="shared" si="71"/>
        <v>BULLISH</v>
      </c>
      <c r="G1157" s="6" t="str">
        <f t="shared" si="70"/>
        <v>STRONG</v>
      </c>
      <c r="H1157" s="6" t="str">
        <f t="shared" si="69"/>
        <v>CONFIRMED BULLISH</v>
      </c>
    </row>
    <row r="1158" spans="1:8" ht="13.5" x14ac:dyDescent="0.25">
      <c r="A1158" s="3">
        <f>TITRES_STAT!B1161</f>
        <v>43986</v>
      </c>
      <c r="B1158" s="6">
        <f>TITRES_STAT!C1161</f>
        <v>9.51</v>
      </c>
      <c r="C1158" s="6">
        <f>TITRES_STAT!D1161</f>
        <v>7.4246999999999996</v>
      </c>
      <c r="D1158" s="6">
        <f>TITRES_STAT!E1161</f>
        <v>3205</v>
      </c>
      <c r="E1158" s="2">
        <f t="shared" si="72"/>
        <v>808398</v>
      </c>
      <c r="F1158" s="6" t="str">
        <f t="shared" si="71"/>
        <v>BULLISH</v>
      </c>
      <c r="G1158" s="6" t="str">
        <f t="shared" si="70"/>
        <v>STRONG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43987</v>
      </c>
      <c r="B1159" s="6">
        <f>TITRES_STAT!C1162</f>
        <v>9.77</v>
      </c>
      <c r="C1159" s="6">
        <f>TITRES_STAT!D1162</f>
        <v>7.6276999999999999</v>
      </c>
      <c r="D1159" s="6">
        <f>TITRES_STAT!E1162</f>
        <v>9769</v>
      </c>
      <c r="E1159" s="2">
        <f t="shared" si="72"/>
        <v>818167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STRONG</v>
      </c>
      <c r="H1159" s="6" t="str">
        <f t="shared" si="73"/>
        <v>CONFIRMED BULLISH</v>
      </c>
    </row>
    <row r="1160" spans="1:8" ht="13.5" x14ac:dyDescent="0.25">
      <c r="A1160" s="3">
        <f>TITRES_STAT!B1163</f>
        <v>43990</v>
      </c>
      <c r="B1160" s="6">
        <f>TITRES_STAT!C1163</f>
        <v>9.7100000000000009</v>
      </c>
      <c r="C1160" s="6">
        <f>TITRES_STAT!D1163</f>
        <v>7.5808</v>
      </c>
      <c r="D1160" s="6">
        <f>TITRES_STAT!E1163</f>
        <v>9839</v>
      </c>
      <c r="E1160" s="2">
        <f t="shared" si="72"/>
        <v>808328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STRONG</v>
      </c>
      <c r="H1160" s="6" t="str">
        <f t="shared" si="73"/>
        <v>CONFIRMED BULLISH</v>
      </c>
    </row>
    <row r="1161" spans="1:8" ht="13.5" x14ac:dyDescent="0.25">
      <c r="A1161" s="3">
        <f>TITRES_STAT!B1164</f>
        <v>43991</v>
      </c>
      <c r="B1161" s="6">
        <f>TITRES_STAT!C1164</f>
        <v>9.61</v>
      </c>
      <c r="C1161" s="6">
        <f>TITRES_STAT!D1164</f>
        <v>7.5027999999999997</v>
      </c>
      <c r="D1161" s="6">
        <f>TITRES_STAT!E1164</f>
        <v>8032</v>
      </c>
      <c r="E1161" s="2">
        <f t="shared" si="72"/>
        <v>800296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BEARISH DIVERGENCE</v>
      </c>
    </row>
    <row r="1162" spans="1:8" ht="13.5" x14ac:dyDescent="0.25">
      <c r="A1162" s="3">
        <f>TITRES_STAT!B1165</f>
        <v>43992</v>
      </c>
      <c r="B1162" s="6">
        <f>TITRES_STAT!C1165</f>
        <v>9.69</v>
      </c>
      <c r="C1162" s="6">
        <f>TITRES_STAT!D1165</f>
        <v>7.5651999999999999</v>
      </c>
      <c r="D1162" s="6">
        <f>TITRES_STAT!E1165</f>
        <v>2441</v>
      </c>
      <c r="E1162" s="2">
        <f t="shared" si="72"/>
        <v>802737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BEARISH DIVERGENCE</v>
      </c>
    </row>
    <row r="1163" spans="1:8" ht="13.5" x14ac:dyDescent="0.25">
      <c r="A1163" s="3">
        <f>TITRES_STAT!B1166</f>
        <v>43993</v>
      </c>
      <c r="B1163" s="6">
        <f>TITRES_STAT!C1166</f>
        <v>9.68</v>
      </c>
      <c r="C1163" s="6">
        <f>TITRES_STAT!D1166</f>
        <v>7.5574000000000003</v>
      </c>
      <c r="D1163" s="6">
        <f>TITRES_STAT!E1166</f>
        <v>7924</v>
      </c>
      <c r="E1163" s="2">
        <f t="shared" si="72"/>
        <v>794813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BEARISH DIVERGENCE</v>
      </c>
    </row>
    <row r="1164" spans="1:8" ht="13.5" x14ac:dyDescent="0.25">
      <c r="A1164" s="3">
        <f>TITRES_STAT!B1167</f>
        <v>43994</v>
      </c>
      <c r="B1164" s="6">
        <f>TITRES_STAT!C1167</f>
        <v>9.6</v>
      </c>
      <c r="C1164" s="6">
        <f>TITRES_STAT!D1167</f>
        <v>7.4950000000000001</v>
      </c>
      <c r="D1164" s="6">
        <f>TITRES_STAT!E1167</f>
        <v>5116</v>
      </c>
      <c r="E1164" s="2">
        <f t="shared" si="72"/>
        <v>789697</v>
      </c>
      <c r="F1164" s="6" t="str">
        <f t="shared" si="75"/>
        <v>BEARISH</v>
      </c>
      <c r="G1164" s="6" t="str">
        <f t="shared" si="74"/>
        <v>WEAK</v>
      </c>
      <c r="H1164" s="6" t="str">
        <f t="shared" si="73"/>
        <v>CONFIRMED BEARISH</v>
      </c>
    </row>
    <row r="1165" spans="1:8" ht="13.5" x14ac:dyDescent="0.25">
      <c r="A1165" s="3">
        <f>TITRES_STAT!B1168</f>
        <v>43997</v>
      </c>
      <c r="B1165" s="6">
        <f>TITRES_STAT!C1168</f>
        <v>9.6</v>
      </c>
      <c r="C1165" s="6">
        <f>TITRES_STAT!D1168</f>
        <v>7.4950000000000001</v>
      </c>
      <c r="D1165" s="6">
        <f>TITRES_STAT!E1168</f>
        <v>7845</v>
      </c>
      <c r="E1165" s="2">
        <f t="shared" si="72"/>
        <v>789697</v>
      </c>
      <c r="F1165" s="6" t="str">
        <f t="shared" si="75"/>
        <v>BEARISH</v>
      </c>
      <c r="G1165" s="6" t="str">
        <f t="shared" si="74"/>
        <v>WEAK</v>
      </c>
      <c r="H1165" s="6" t="str">
        <f t="shared" si="73"/>
        <v>CONFIRMED BEARISH</v>
      </c>
    </row>
    <row r="1166" spans="1:8" ht="13.5" x14ac:dyDescent="0.25">
      <c r="A1166" s="3">
        <f>TITRES_STAT!B1169</f>
        <v>43998</v>
      </c>
      <c r="B1166" s="6">
        <f>TITRES_STAT!C1169</f>
        <v>9.6</v>
      </c>
      <c r="C1166" s="6">
        <f>TITRES_STAT!D1169</f>
        <v>7.4950000000000001</v>
      </c>
      <c r="D1166" s="6">
        <f>TITRES_STAT!E1169</f>
        <v>2901</v>
      </c>
      <c r="E1166" s="2">
        <f t="shared" si="72"/>
        <v>789697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43999</v>
      </c>
      <c r="B1167" s="6">
        <f>TITRES_STAT!C1170</f>
        <v>9.6</v>
      </c>
      <c r="C1167" s="6">
        <f>TITRES_STAT!D1170</f>
        <v>7.4950000000000001</v>
      </c>
      <c r="D1167" s="6">
        <f>TITRES_STAT!E1170</f>
        <v>10380</v>
      </c>
      <c r="E1167" s="2">
        <f t="shared" si="72"/>
        <v>789697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44000</v>
      </c>
      <c r="B1168" s="6">
        <f>TITRES_STAT!C1171</f>
        <v>9.6999999999999993</v>
      </c>
      <c r="C1168" s="6">
        <f>TITRES_STAT!D1171</f>
        <v>7.5730000000000004</v>
      </c>
      <c r="D1168" s="6">
        <f>TITRES_STAT!E1171</f>
        <v>10573</v>
      </c>
      <c r="E1168" s="2">
        <f t="shared" si="72"/>
        <v>800270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CONFIRMED BULLISH</v>
      </c>
    </row>
    <row r="1169" spans="1:8" ht="13.5" x14ac:dyDescent="0.25">
      <c r="A1169" s="3">
        <f>TITRES_STAT!B1172</f>
        <v>44001</v>
      </c>
      <c r="B1169" s="6">
        <f>TITRES_STAT!C1172</f>
        <v>9.6999999999999993</v>
      </c>
      <c r="C1169" s="6">
        <f>TITRES_STAT!D1172</f>
        <v>7.5730000000000004</v>
      </c>
      <c r="D1169" s="6">
        <f>TITRES_STAT!E1172</f>
        <v>7843</v>
      </c>
      <c r="E1169" s="2">
        <f t="shared" si="72"/>
        <v>800270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44004</v>
      </c>
      <c r="B1170" s="6">
        <f>TITRES_STAT!C1173</f>
        <v>9.65</v>
      </c>
      <c r="C1170" s="6">
        <f>TITRES_STAT!D1173</f>
        <v>7.5339999999999998</v>
      </c>
      <c r="D1170" s="6">
        <f>TITRES_STAT!E1173</f>
        <v>7552</v>
      </c>
      <c r="E1170" s="2">
        <f t="shared" si="72"/>
        <v>792718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CONFIRMED BULLISH</v>
      </c>
    </row>
    <row r="1171" spans="1:8" ht="13.5" x14ac:dyDescent="0.25">
      <c r="A1171" s="3">
        <f>TITRES_STAT!B1174</f>
        <v>44005</v>
      </c>
      <c r="B1171" s="6">
        <f>TITRES_STAT!C1174</f>
        <v>9.75</v>
      </c>
      <c r="C1171" s="6">
        <f>TITRES_STAT!D1174</f>
        <v>7.6120999999999999</v>
      </c>
      <c r="D1171" s="6">
        <f>TITRES_STAT!E1174</f>
        <v>12629</v>
      </c>
      <c r="E1171" s="2">
        <f t="shared" si="72"/>
        <v>805347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CONFIRMED BULLISH</v>
      </c>
    </row>
    <row r="1172" spans="1:8" ht="13.5" x14ac:dyDescent="0.25">
      <c r="A1172" s="3">
        <f>TITRES_STAT!B1175</f>
        <v>44006</v>
      </c>
      <c r="B1172" s="6">
        <f>TITRES_STAT!C1175</f>
        <v>9.75</v>
      </c>
      <c r="C1172" s="6">
        <f>TITRES_STAT!D1175</f>
        <v>7.6120999999999999</v>
      </c>
      <c r="D1172" s="6">
        <f>TITRES_STAT!E1175</f>
        <v>64126</v>
      </c>
      <c r="E1172" s="2">
        <f t="shared" si="72"/>
        <v>805347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44007</v>
      </c>
      <c r="B1173" s="6">
        <f>TITRES_STAT!C1176</f>
        <v>9.6999999999999993</v>
      </c>
      <c r="C1173" s="6">
        <f>TITRES_STAT!D1176</f>
        <v>7.5730000000000004</v>
      </c>
      <c r="D1173" s="6">
        <f>TITRES_STAT!E1176</f>
        <v>4667</v>
      </c>
      <c r="E1173" s="2">
        <f t="shared" si="72"/>
        <v>800680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44008</v>
      </c>
      <c r="B1174" s="6">
        <f>TITRES_STAT!C1177</f>
        <v>9.6999999999999993</v>
      </c>
      <c r="C1174" s="6">
        <f>TITRES_STAT!D1177</f>
        <v>7.5730000000000004</v>
      </c>
      <c r="D1174" s="6">
        <f>TITRES_STAT!E1177</f>
        <v>5400</v>
      </c>
      <c r="E1174" s="2">
        <f t="shared" si="72"/>
        <v>800680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44011</v>
      </c>
      <c r="B1175" s="6">
        <f>TITRES_STAT!C1178</f>
        <v>9.6999999999999993</v>
      </c>
      <c r="C1175" s="6">
        <f>TITRES_STAT!D1178</f>
        <v>7.5730000000000004</v>
      </c>
      <c r="D1175" s="6">
        <f>TITRES_STAT!E1178</f>
        <v>7513</v>
      </c>
      <c r="E1175" s="2">
        <f t="shared" si="72"/>
        <v>800680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CONFIRMED BULLISH</v>
      </c>
    </row>
    <row r="1176" spans="1:8" ht="13.5" x14ac:dyDescent="0.25">
      <c r="A1176" s="3">
        <f>TITRES_STAT!B1179</f>
        <v>44012</v>
      </c>
      <c r="B1176" s="6">
        <f>TITRES_STAT!C1179</f>
        <v>9.6999999999999993</v>
      </c>
      <c r="C1176" s="6">
        <f>TITRES_STAT!D1179</f>
        <v>7.5730000000000004</v>
      </c>
      <c r="D1176" s="6">
        <f>TITRES_STAT!E1179</f>
        <v>4392</v>
      </c>
      <c r="E1176" s="2">
        <f t="shared" si="72"/>
        <v>800680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44013</v>
      </c>
      <c r="B1177" s="6">
        <f>TITRES_STAT!C1180</f>
        <v>9.6999999999999993</v>
      </c>
      <c r="C1177" s="6">
        <f>TITRES_STAT!D1180</f>
        <v>7.5730000000000004</v>
      </c>
      <c r="D1177" s="6">
        <f>TITRES_STAT!E1180</f>
        <v>21</v>
      </c>
      <c r="E1177" s="2">
        <f t="shared" si="72"/>
        <v>800680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44014</v>
      </c>
      <c r="B1178" s="6">
        <f>TITRES_STAT!C1181</f>
        <v>9.6999999999999993</v>
      </c>
      <c r="C1178" s="6">
        <f>TITRES_STAT!D1181</f>
        <v>7.5730000000000004</v>
      </c>
      <c r="D1178" s="6">
        <f>TITRES_STAT!E1181</f>
        <v>101</v>
      </c>
      <c r="E1178" s="2">
        <f t="shared" si="72"/>
        <v>800680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44015</v>
      </c>
      <c r="B1179" s="6">
        <f>TITRES_STAT!C1182</f>
        <v>9.6999999999999993</v>
      </c>
      <c r="C1179" s="6">
        <f>TITRES_STAT!D1182</f>
        <v>7.5730000000000004</v>
      </c>
      <c r="D1179" s="6">
        <f>TITRES_STAT!E1182</f>
        <v>3673</v>
      </c>
      <c r="E1179" s="2">
        <f t="shared" si="72"/>
        <v>800680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44018</v>
      </c>
      <c r="B1180" s="6">
        <f>TITRES_STAT!C1183</f>
        <v>9.75</v>
      </c>
      <c r="C1180" s="6">
        <f>TITRES_STAT!D1183</f>
        <v>7.6120999999999999</v>
      </c>
      <c r="D1180" s="6">
        <f>TITRES_STAT!E1183</f>
        <v>108</v>
      </c>
      <c r="E1180" s="2">
        <f t="shared" si="72"/>
        <v>800788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CONFIRMED BULLISH</v>
      </c>
    </row>
    <row r="1181" spans="1:8" ht="13.5" x14ac:dyDescent="0.25">
      <c r="A1181" s="3">
        <f>TITRES_STAT!B1184</f>
        <v>44019</v>
      </c>
      <c r="B1181" s="6">
        <f>TITRES_STAT!C1184</f>
        <v>9.6999999999999993</v>
      </c>
      <c r="C1181" s="6">
        <f>TITRES_STAT!D1184</f>
        <v>7.5730000000000004</v>
      </c>
      <c r="D1181" s="6">
        <f>TITRES_STAT!E1184</f>
        <v>11228</v>
      </c>
      <c r="E1181" s="2">
        <f t="shared" si="72"/>
        <v>789560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44020</v>
      </c>
      <c r="B1182" s="6">
        <f>TITRES_STAT!C1185</f>
        <v>9.6999999999999993</v>
      </c>
      <c r="C1182" s="6">
        <f>TITRES_STAT!D1185</f>
        <v>7.5730000000000004</v>
      </c>
      <c r="D1182" s="6">
        <f>TITRES_STAT!E1185</f>
        <v>2902</v>
      </c>
      <c r="E1182" s="2">
        <f t="shared" si="72"/>
        <v>789560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44021</v>
      </c>
      <c r="B1183" s="6">
        <f>TITRES_STAT!C1186</f>
        <v>9.6999999999999993</v>
      </c>
      <c r="C1183" s="6">
        <f>TITRES_STAT!D1186</f>
        <v>7.5730000000000004</v>
      </c>
      <c r="D1183" s="6">
        <f>TITRES_STAT!E1186</f>
        <v>2656</v>
      </c>
      <c r="E1183" s="2">
        <f t="shared" si="72"/>
        <v>789560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44022</v>
      </c>
      <c r="B1184" s="6">
        <f>TITRES_STAT!C1187</f>
        <v>9.74</v>
      </c>
      <c r="C1184" s="6">
        <f>TITRES_STAT!D1187</f>
        <v>7.6043000000000003</v>
      </c>
      <c r="D1184" s="6">
        <f>TITRES_STAT!E1187</f>
        <v>4005</v>
      </c>
      <c r="E1184" s="2">
        <f t="shared" si="72"/>
        <v>793565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BEARISH DIVERGENCE</v>
      </c>
    </row>
    <row r="1185" spans="1:8" ht="13.5" x14ac:dyDescent="0.25">
      <c r="A1185" s="3">
        <f>TITRES_STAT!B1188</f>
        <v>44025</v>
      </c>
      <c r="B1185" s="6">
        <f>TITRES_STAT!C1188</f>
        <v>9.4600000000000009</v>
      </c>
      <c r="C1185" s="6">
        <f>TITRES_STAT!D1188</f>
        <v>7.3856999999999999</v>
      </c>
      <c r="D1185" s="6">
        <f>TITRES_STAT!E1188</f>
        <v>3533</v>
      </c>
      <c r="E1185" s="2">
        <f t="shared" si="72"/>
        <v>790032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44026</v>
      </c>
      <c r="B1186" s="6">
        <f>TITRES_STAT!C1189</f>
        <v>9.73</v>
      </c>
      <c r="C1186" s="6">
        <f>TITRES_STAT!D1189</f>
        <v>7.5964999999999998</v>
      </c>
      <c r="D1186" s="6">
        <f>TITRES_STAT!E1189</f>
        <v>4895</v>
      </c>
      <c r="E1186" s="2">
        <f t="shared" si="72"/>
        <v>794927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44027</v>
      </c>
      <c r="B1187" s="6">
        <f>TITRES_STAT!C1190</f>
        <v>9.69</v>
      </c>
      <c r="C1187" s="6">
        <f>TITRES_STAT!D1190</f>
        <v>7.5651999999999999</v>
      </c>
      <c r="D1187" s="6">
        <f>TITRES_STAT!E1190</f>
        <v>2202</v>
      </c>
      <c r="E1187" s="2">
        <f t="shared" si="72"/>
        <v>792725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BULLISH DIVERGENCE</v>
      </c>
    </row>
    <row r="1188" spans="1:8" ht="13.5" x14ac:dyDescent="0.25">
      <c r="A1188" s="3">
        <f>TITRES_STAT!B1191</f>
        <v>44028</v>
      </c>
      <c r="B1188" s="6">
        <f>TITRES_STAT!C1191</f>
        <v>9.69</v>
      </c>
      <c r="C1188" s="6">
        <f>TITRES_STAT!D1191</f>
        <v>7.5651999999999999</v>
      </c>
      <c r="D1188" s="6">
        <f>TITRES_STAT!E1191</f>
        <v>650</v>
      </c>
      <c r="E1188" s="2">
        <f t="shared" si="72"/>
        <v>792725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BULLISH DIVERGENCE</v>
      </c>
    </row>
    <row r="1189" spans="1:8" ht="13.5" x14ac:dyDescent="0.25">
      <c r="A1189" s="3">
        <f>TITRES_STAT!B1192</f>
        <v>44029</v>
      </c>
      <c r="B1189" s="6">
        <f>TITRES_STAT!C1192</f>
        <v>9.6999999999999993</v>
      </c>
      <c r="C1189" s="6">
        <f>TITRES_STAT!D1192</f>
        <v>7.5730000000000004</v>
      </c>
      <c r="D1189" s="6">
        <f>TITRES_STAT!E1192</f>
        <v>2386</v>
      </c>
      <c r="E1189" s="2">
        <f t="shared" si="72"/>
        <v>795111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BULLISH DIVERGENCE</v>
      </c>
    </row>
    <row r="1190" spans="1:8" ht="13.5" x14ac:dyDescent="0.25">
      <c r="A1190" s="3">
        <f>TITRES_STAT!B1193</f>
        <v>44032</v>
      </c>
      <c r="B1190" s="6">
        <f>TITRES_STAT!C1193</f>
        <v>9.69</v>
      </c>
      <c r="C1190" s="6">
        <f>TITRES_STAT!D1193</f>
        <v>7.5651999999999999</v>
      </c>
      <c r="D1190" s="6">
        <f>TITRES_STAT!E1193</f>
        <v>152</v>
      </c>
      <c r="E1190" s="2">
        <f t="shared" si="72"/>
        <v>794959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44033</v>
      </c>
      <c r="B1191" s="6">
        <f>TITRES_STAT!C1194</f>
        <v>9.65</v>
      </c>
      <c r="C1191" s="6">
        <f>TITRES_STAT!D1194</f>
        <v>7.5339999999999998</v>
      </c>
      <c r="D1191" s="6">
        <f>TITRES_STAT!E1194</f>
        <v>2201</v>
      </c>
      <c r="E1191" s="2">
        <f t="shared" si="72"/>
        <v>792758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CONFIRMED BEARISH</v>
      </c>
    </row>
    <row r="1192" spans="1:8" ht="13.5" x14ac:dyDescent="0.25">
      <c r="A1192" s="3">
        <f>TITRES_STAT!B1195</f>
        <v>44034</v>
      </c>
      <c r="B1192" s="6">
        <f>TITRES_STAT!C1195</f>
        <v>9.42</v>
      </c>
      <c r="C1192" s="6">
        <f>TITRES_STAT!D1195</f>
        <v>7.3544</v>
      </c>
      <c r="D1192" s="6">
        <f>TITRES_STAT!E1195</f>
        <v>600</v>
      </c>
      <c r="E1192" s="2">
        <f t="shared" si="72"/>
        <v>792158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44035</v>
      </c>
      <c r="B1193" s="6">
        <f>TITRES_STAT!C1196</f>
        <v>9.58</v>
      </c>
      <c r="C1193" s="6">
        <f>TITRES_STAT!D1196</f>
        <v>7.4793000000000003</v>
      </c>
      <c r="D1193" s="6">
        <f>TITRES_STAT!E1196</f>
        <v>2261</v>
      </c>
      <c r="E1193" s="2">
        <f t="shared" si="72"/>
        <v>794419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BULLISH DIVERGENCE</v>
      </c>
    </row>
    <row r="1194" spans="1:8" ht="13.5" x14ac:dyDescent="0.25">
      <c r="A1194" s="3">
        <f>TITRES_STAT!B1197</f>
        <v>44036</v>
      </c>
      <c r="B1194" s="6">
        <f>TITRES_STAT!C1197</f>
        <v>9.5500000000000007</v>
      </c>
      <c r="C1194" s="6">
        <f>TITRES_STAT!D1197</f>
        <v>7.4558999999999997</v>
      </c>
      <c r="D1194" s="6">
        <f>TITRES_STAT!E1197</f>
        <v>3679</v>
      </c>
      <c r="E1194" s="2">
        <f t="shared" si="72"/>
        <v>790740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44039</v>
      </c>
      <c r="B1195" s="6">
        <f>TITRES_STAT!C1198</f>
        <v>9.5500000000000007</v>
      </c>
      <c r="C1195" s="6">
        <f>TITRES_STAT!D1198</f>
        <v>7.4558999999999997</v>
      </c>
      <c r="D1195" s="6">
        <f>TITRES_STAT!E1198</f>
        <v>1726</v>
      </c>
      <c r="E1195" s="2">
        <f t="shared" si="72"/>
        <v>790740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44040</v>
      </c>
      <c r="B1196" s="6">
        <f>TITRES_STAT!C1199</f>
        <v>9.4</v>
      </c>
      <c r="C1196" s="6">
        <f>TITRES_STAT!D1199</f>
        <v>7.3388</v>
      </c>
      <c r="D1196" s="6">
        <f>TITRES_STAT!E1199</f>
        <v>2933</v>
      </c>
      <c r="E1196" s="2">
        <f t="shared" si="72"/>
        <v>787807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44041</v>
      </c>
      <c r="B1197" s="6">
        <f>TITRES_STAT!C1200</f>
        <v>9.5</v>
      </c>
      <c r="C1197" s="6">
        <f>TITRES_STAT!D1200</f>
        <v>7.4169</v>
      </c>
      <c r="D1197" s="6">
        <f>TITRES_STAT!E1200</f>
        <v>1511</v>
      </c>
      <c r="E1197" s="2">
        <f t="shared" si="72"/>
        <v>789318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BEARISH DIVERGENCE</v>
      </c>
    </row>
    <row r="1198" spans="1:8" ht="13.5" x14ac:dyDescent="0.25">
      <c r="A1198" s="3">
        <f>TITRES_STAT!B1201</f>
        <v>44042</v>
      </c>
      <c r="B1198" s="6">
        <f>TITRES_STAT!C1201</f>
        <v>9.69</v>
      </c>
      <c r="C1198" s="6">
        <f>TITRES_STAT!D1201</f>
        <v>7.5651999999999999</v>
      </c>
      <c r="D1198" s="6">
        <f>TITRES_STAT!E1201</f>
        <v>1</v>
      </c>
      <c r="E1198" s="2">
        <f t="shared" si="72"/>
        <v>789319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BEARISH DIVERGENCE</v>
      </c>
    </row>
    <row r="1199" spans="1:8" ht="13.5" x14ac:dyDescent="0.25">
      <c r="A1199" s="3">
        <f>TITRES_STAT!B1202</f>
        <v>44046</v>
      </c>
      <c r="B1199" s="6">
        <f>TITRES_STAT!C1202</f>
        <v>9.65</v>
      </c>
      <c r="C1199" s="6">
        <f>TITRES_STAT!D1202</f>
        <v>7.5339999999999998</v>
      </c>
      <c r="D1199" s="6">
        <f>TITRES_STAT!E1202</f>
        <v>1700</v>
      </c>
      <c r="E1199" s="2">
        <f t="shared" si="72"/>
        <v>787619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BEARISH DIVERGENCE</v>
      </c>
    </row>
    <row r="1200" spans="1:8" ht="13.5" x14ac:dyDescent="0.25">
      <c r="A1200" s="3">
        <f>TITRES_STAT!B1203</f>
        <v>44047</v>
      </c>
      <c r="B1200" s="6">
        <f>TITRES_STAT!C1203</f>
        <v>9.64</v>
      </c>
      <c r="C1200" s="6">
        <f>TITRES_STAT!D1203</f>
        <v>7.5262000000000002</v>
      </c>
      <c r="D1200" s="6">
        <f>TITRES_STAT!E1203</f>
        <v>3763</v>
      </c>
      <c r="E1200" s="2">
        <f t="shared" si="72"/>
        <v>783856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BEARISH DIVERGENCE</v>
      </c>
    </row>
    <row r="1201" spans="1:8" ht="13.5" x14ac:dyDescent="0.25">
      <c r="A1201" s="3">
        <f>TITRES_STAT!B1204</f>
        <v>44048</v>
      </c>
      <c r="B1201" s="6">
        <f>TITRES_STAT!C1204</f>
        <v>9.68</v>
      </c>
      <c r="C1201" s="6">
        <f>TITRES_STAT!D1204</f>
        <v>7.5574000000000003</v>
      </c>
      <c r="D1201" s="6">
        <f>TITRES_STAT!E1204</f>
        <v>2972</v>
      </c>
      <c r="E1201" s="2">
        <f t="shared" si="72"/>
        <v>786828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BEARISH DIVERGENCE</v>
      </c>
    </row>
    <row r="1202" spans="1:8" ht="13.5" x14ac:dyDescent="0.25">
      <c r="A1202" s="3">
        <f>TITRES_STAT!B1205</f>
        <v>44049</v>
      </c>
      <c r="B1202" s="6">
        <f>TITRES_STAT!C1205</f>
        <v>9.6999999999999993</v>
      </c>
      <c r="C1202" s="6">
        <f>TITRES_STAT!D1205</f>
        <v>7.5730000000000004</v>
      </c>
      <c r="D1202" s="6">
        <f>TITRES_STAT!E1205</f>
        <v>6346</v>
      </c>
      <c r="E1202" s="2">
        <f t="shared" si="72"/>
        <v>793174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44050</v>
      </c>
      <c r="B1203" s="6">
        <f>TITRES_STAT!C1206</f>
        <v>9.8000000000000007</v>
      </c>
      <c r="C1203" s="6">
        <f>TITRES_STAT!D1206</f>
        <v>7.6510999999999996</v>
      </c>
      <c r="D1203" s="6">
        <f>TITRES_STAT!E1206</f>
        <v>9362</v>
      </c>
      <c r="E1203" s="2">
        <f t="shared" si="72"/>
        <v>802536</v>
      </c>
      <c r="F1203" s="6" t="str">
        <f t="shared" si="75"/>
        <v>BULLISH</v>
      </c>
      <c r="G1203" s="6" t="str">
        <f t="shared" si="74"/>
        <v>NEUTRAL</v>
      </c>
      <c r="H1203" s="6" t="str">
        <f t="shared" si="73"/>
        <v>CONFIRMED BULLISH</v>
      </c>
    </row>
    <row r="1204" spans="1:8" ht="13.5" x14ac:dyDescent="0.25">
      <c r="A1204" s="3">
        <f>TITRES_STAT!B1207</f>
        <v>44053</v>
      </c>
      <c r="B1204" s="6">
        <f>TITRES_STAT!C1207</f>
        <v>9.7899999999999991</v>
      </c>
      <c r="C1204" s="6">
        <f>TITRES_STAT!D1207</f>
        <v>7.6433</v>
      </c>
      <c r="D1204" s="6">
        <f>TITRES_STAT!E1207</f>
        <v>2517</v>
      </c>
      <c r="E1204" s="2">
        <f t="shared" si="72"/>
        <v>800019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CONFIRMED BULLISH</v>
      </c>
    </row>
    <row r="1205" spans="1:8" ht="13.5" x14ac:dyDescent="0.25">
      <c r="A1205" s="3">
        <f>TITRES_STAT!B1208</f>
        <v>44054</v>
      </c>
      <c r="B1205" s="6">
        <f>TITRES_STAT!C1208</f>
        <v>9.6999999999999993</v>
      </c>
      <c r="C1205" s="6">
        <f>TITRES_STAT!D1208</f>
        <v>7.5730000000000004</v>
      </c>
      <c r="D1205" s="6">
        <f>TITRES_STAT!E1208</f>
        <v>2100</v>
      </c>
      <c r="E1205" s="2">
        <f t="shared" si="72"/>
        <v>797919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CONFIRMED BULLISH</v>
      </c>
    </row>
    <row r="1206" spans="1:8" ht="13.5" x14ac:dyDescent="0.25">
      <c r="A1206" s="3">
        <f>TITRES_STAT!B1209</f>
        <v>44055</v>
      </c>
      <c r="B1206" s="6">
        <f>TITRES_STAT!C1209</f>
        <v>9.6999999999999993</v>
      </c>
      <c r="C1206" s="6">
        <f>TITRES_STAT!D1209</f>
        <v>7.5730000000000004</v>
      </c>
      <c r="D1206" s="6">
        <f>TITRES_STAT!E1209</f>
        <v>5651</v>
      </c>
      <c r="E1206" s="2">
        <f t="shared" si="72"/>
        <v>797919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CONFIRMED BULLISH</v>
      </c>
    </row>
    <row r="1207" spans="1:8" ht="13.5" x14ac:dyDescent="0.25">
      <c r="A1207" s="3">
        <f>TITRES_STAT!B1210</f>
        <v>44057</v>
      </c>
      <c r="B1207" s="6">
        <f>TITRES_STAT!C1210</f>
        <v>9.41</v>
      </c>
      <c r="C1207" s="6">
        <f>TITRES_STAT!D1210</f>
        <v>7.3465999999999996</v>
      </c>
      <c r="D1207" s="6">
        <f>TITRES_STAT!E1210</f>
        <v>37845</v>
      </c>
      <c r="E1207" s="2">
        <f t="shared" si="72"/>
        <v>760074</v>
      </c>
      <c r="F1207" s="6" t="str">
        <f t="shared" si="75"/>
        <v>BEARISH</v>
      </c>
      <c r="G1207" s="6" t="str">
        <f t="shared" si="74"/>
        <v>WEAK</v>
      </c>
      <c r="H1207" s="6" t="str">
        <f t="shared" si="73"/>
        <v>CONFIRMED BEARISH</v>
      </c>
    </row>
    <row r="1208" spans="1:8" ht="13.5" x14ac:dyDescent="0.25">
      <c r="A1208" s="3">
        <f>TITRES_STAT!B1211</f>
        <v>44060</v>
      </c>
      <c r="B1208" s="6">
        <f>TITRES_STAT!C1211</f>
        <v>9.69</v>
      </c>
      <c r="C1208" s="6">
        <f>TITRES_STAT!D1211</f>
        <v>7.5651999999999999</v>
      </c>
      <c r="D1208" s="6">
        <f>TITRES_STAT!E1211</f>
        <v>10302</v>
      </c>
      <c r="E1208" s="2">
        <f t="shared" si="72"/>
        <v>770376</v>
      </c>
      <c r="F1208" s="6" t="str">
        <f t="shared" si="75"/>
        <v>BEARISH</v>
      </c>
      <c r="G1208" s="6" t="str">
        <f t="shared" si="74"/>
        <v>WEAK</v>
      </c>
      <c r="H1208" s="6" t="str">
        <f t="shared" si="73"/>
        <v>CONFIRMED BEARISH</v>
      </c>
    </row>
    <row r="1209" spans="1:8" ht="13.5" x14ac:dyDescent="0.25">
      <c r="A1209" s="3">
        <f>TITRES_STAT!B1212</f>
        <v>44061</v>
      </c>
      <c r="B1209" s="6">
        <f>TITRES_STAT!C1212</f>
        <v>9.7200000000000006</v>
      </c>
      <c r="C1209" s="6">
        <f>TITRES_STAT!D1212</f>
        <v>7.5885999999999996</v>
      </c>
      <c r="D1209" s="6">
        <f>TITRES_STAT!E1212</f>
        <v>9185</v>
      </c>
      <c r="E1209" s="2">
        <f t="shared" si="72"/>
        <v>779561</v>
      </c>
      <c r="F1209" s="6" t="str">
        <f t="shared" si="75"/>
        <v>BEARISH</v>
      </c>
      <c r="G1209" s="6" t="str">
        <f t="shared" si="74"/>
        <v>WEAK</v>
      </c>
      <c r="H1209" s="6" t="str">
        <f t="shared" si="73"/>
        <v>CONFIRMED BEARISH</v>
      </c>
    </row>
    <row r="1210" spans="1:8" ht="13.5" x14ac:dyDescent="0.25">
      <c r="A1210" s="3">
        <f>TITRES_STAT!B1213</f>
        <v>44062</v>
      </c>
      <c r="B1210" s="6">
        <f>TITRES_STAT!C1213</f>
        <v>9.75</v>
      </c>
      <c r="C1210" s="6">
        <f>TITRES_STAT!D1213</f>
        <v>7.6120999999999999</v>
      </c>
      <c r="D1210" s="6">
        <f>TITRES_STAT!E1213</f>
        <v>9292</v>
      </c>
      <c r="E1210" s="2">
        <f t="shared" si="72"/>
        <v>788853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BEARISH DIVERGENCE</v>
      </c>
    </row>
    <row r="1211" spans="1:8" ht="13.5" x14ac:dyDescent="0.25">
      <c r="A1211" s="3">
        <f>TITRES_STAT!B1214</f>
        <v>44064</v>
      </c>
      <c r="B1211" s="6">
        <f>TITRES_STAT!C1214</f>
        <v>9.76</v>
      </c>
      <c r="C1211" s="6">
        <f>TITRES_STAT!D1214</f>
        <v>7.6199000000000003</v>
      </c>
      <c r="D1211" s="6">
        <f>TITRES_STAT!E1214</f>
        <v>5321</v>
      </c>
      <c r="E1211" s="2">
        <f t="shared" si="72"/>
        <v>794174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BEARISH DIVERGENCE</v>
      </c>
    </row>
    <row r="1212" spans="1:8" ht="13.5" x14ac:dyDescent="0.25">
      <c r="A1212" s="3">
        <f>TITRES_STAT!B1215</f>
        <v>44067</v>
      </c>
      <c r="B1212" s="6">
        <f>TITRES_STAT!C1215</f>
        <v>9.76</v>
      </c>
      <c r="C1212" s="6">
        <f>TITRES_STAT!D1215</f>
        <v>7.6199000000000003</v>
      </c>
      <c r="D1212" s="6">
        <f>TITRES_STAT!E1215</f>
        <v>2056</v>
      </c>
      <c r="E1212" s="2">
        <f t="shared" si="72"/>
        <v>794174</v>
      </c>
      <c r="F1212" s="6" t="str">
        <f t="shared" si="75"/>
        <v>BULLISH</v>
      </c>
      <c r="G1212" s="6" t="str">
        <f t="shared" si="74"/>
        <v>STRONG</v>
      </c>
      <c r="H1212" s="6" t="str">
        <f t="shared" si="73"/>
        <v>CONFIRMED BULLISH</v>
      </c>
    </row>
    <row r="1213" spans="1:8" ht="13.5" x14ac:dyDescent="0.25">
      <c r="A1213" s="3">
        <f>TITRES_STAT!B1216</f>
        <v>44068</v>
      </c>
      <c r="B1213" s="6">
        <f>TITRES_STAT!C1216</f>
        <v>9.8000000000000007</v>
      </c>
      <c r="C1213" s="6">
        <f>TITRES_STAT!D1216</f>
        <v>7.6510999999999996</v>
      </c>
      <c r="D1213" s="6">
        <f>TITRES_STAT!E1216</f>
        <v>2750</v>
      </c>
      <c r="E1213" s="2">
        <f t="shared" si="72"/>
        <v>796924</v>
      </c>
      <c r="F1213" s="6" t="str">
        <f t="shared" si="75"/>
        <v>BULLISH</v>
      </c>
      <c r="G1213" s="6" t="str">
        <f t="shared" si="74"/>
        <v>STRONG</v>
      </c>
      <c r="H1213" s="6" t="str">
        <f t="shared" si="73"/>
        <v>CONFIRMED BULLISH</v>
      </c>
    </row>
    <row r="1214" spans="1:8" ht="13.5" x14ac:dyDescent="0.25">
      <c r="A1214" s="3">
        <f>TITRES_STAT!B1217</f>
        <v>44069</v>
      </c>
      <c r="B1214" s="6">
        <f>TITRES_STAT!C1217</f>
        <v>9.8000000000000007</v>
      </c>
      <c r="C1214" s="6">
        <f>TITRES_STAT!D1217</f>
        <v>7.6510999999999996</v>
      </c>
      <c r="D1214" s="6">
        <f>TITRES_STAT!E1217</f>
        <v>5987</v>
      </c>
      <c r="E1214" s="2">
        <f t="shared" si="72"/>
        <v>796924</v>
      </c>
      <c r="F1214" s="6" t="str">
        <f t="shared" si="75"/>
        <v>BULLISH</v>
      </c>
      <c r="G1214" s="6" t="str">
        <f t="shared" si="74"/>
        <v>STRONG</v>
      </c>
      <c r="H1214" s="6" t="str">
        <f t="shared" si="73"/>
        <v>CONFIRMED BULLISH</v>
      </c>
    </row>
    <row r="1215" spans="1:8" ht="13.5" x14ac:dyDescent="0.25">
      <c r="A1215" s="3">
        <f>TITRES_STAT!B1218</f>
        <v>44070</v>
      </c>
      <c r="B1215" s="6">
        <f>TITRES_STAT!C1218</f>
        <v>9.8000000000000007</v>
      </c>
      <c r="C1215" s="6">
        <f>TITRES_STAT!D1218</f>
        <v>7.6510999999999996</v>
      </c>
      <c r="D1215" s="6">
        <f>TITRES_STAT!E1218</f>
        <v>4008</v>
      </c>
      <c r="E1215" s="2">
        <f t="shared" si="72"/>
        <v>796924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44071</v>
      </c>
      <c r="B1216" s="6">
        <f>TITRES_STAT!C1219</f>
        <v>9.8000000000000007</v>
      </c>
      <c r="C1216" s="6">
        <f>TITRES_STAT!D1219</f>
        <v>7.6510999999999996</v>
      </c>
      <c r="D1216" s="6">
        <f>TITRES_STAT!E1219</f>
        <v>1729</v>
      </c>
      <c r="E1216" s="2">
        <f t="shared" si="72"/>
        <v>796924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44074</v>
      </c>
      <c r="B1217" s="6">
        <f>TITRES_STAT!C1220</f>
        <v>9.7899999999999991</v>
      </c>
      <c r="C1217" s="6">
        <f>TITRES_STAT!D1220</f>
        <v>7.6433</v>
      </c>
      <c r="D1217" s="6">
        <f>TITRES_STAT!E1220</f>
        <v>4670</v>
      </c>
      <c r="E1217" s="2">
        <f t="shared" si="72"/>
        <v>792254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BEARISH DIVERGENCE</v>
      </c>
    </row>
    <row r="1218" spans="1:8" ht="13.5" x14ac:dyDescent="0.25">
      <c r="A1218" s="3">
        <f>TITRES_STAT!B1221</f>
        <v>44075</v>
      </c>
      <c r="B1218" s="6">
        <f>TITRES_STAT!C1221</f>
        <v>9.75</v>
      </c>
      <c r="C1218" s="6">
        <f>TITRES_STAT!D1221</f>
        <v>7.6120999999999999</v>
      </c>
      <c r="D1218" s="6">
        <f>TITRES_STAT!E1221</f>
        <v>1660</v>
      </c>
      <c r="E1218" s="2">
        <f t="shared" si="72"/>
        <v>790594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44076</v>
      </c>
      <c r="B1219" s="6">
        <f>TITRES_STAT!C1222</f>
        <v>9.9</v>
      </c>
      <c r="C1219" s="6">
        <f>TITRES_STAT!D1222</f>
        <v>7.7291999999999996</v>
      </c>
      <c r="D1219" s="6">
        <f>TITRES_STAT!E1222</f>
        <v>3054</v>
      </c>
      <c r="E1219" s="2">
        <f t="shared" si="72"/>
        <v>793648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BEARISH DIVERGENCE</v>
      </c>
    </row>
    <row r="1220" spans="1:8" ht="13.5" x14ac:dyDescent="0.25">
      <c r="A1220" s="3">
        <f>TITRES_STAT!B1223</f>
        <v>44077</v>
      </c>
      <c r="B1220" s="6">
        <f>TITRES_STAT!C1223</f>
        <v>9.99</v>
      </c>
      <c r="C1220" s="6">
        <f>TITRES_STAT!D1223</f>
        <v>7.7994000000000003</v>
      </c>
      <c r="D1220" s="6">
        <f>TITRES_STAT!E1223</f>
        <v>9829</v>
      </c>
      <c r="E1220" s="2">
        <f t="shared" ref="E1220:E1283" si="76">IF(B1220&gt;B1219, E1219+D1220, IF(B1220&lt;B1219, E1219-D1220, E1219))</f>
        <v>803477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44078</v>
      </c>
      <c r="B1221" s="6">
        <f>TITRES_STAT!C1224</f>
        <v>10.58</v>
      </c>
      <c r="C1221" s="6">
        <f>TITRES_STAT!D1224</f>
        <v>8.2600999999999996</v>
      </c>
      <c r="D1221" s="6">
        <f>TITRES_STAT!E1224</f>
        <v>43587</v>
      </c>
      <c r="E1221" s="2">
        <f t="shared" si="76"/>
        <v>847064</v>
      </c>
      <c r="F1221" s="6" t="str">
        <f t="shared" si="75"/>
        <v>BULLISH</v>
      </c>
      <c r="G1221" s="6" t="str">
        <f t="shared" si="74"/>
        <v>STRONG</v>
      </c>
      <c r="H1221" s="6" t="str">
        <f t="shared" si="73"/>
        <v>CONFIRMED BULLISH</v>
      </c>
    </row>
    <row r="1222" spans="1:8" ht="13.5" x14ac:dyDescent="0.25">
      <c r="A1222" s="3">
        <f>TITRES_STAT!B1225</f>
        <v>44081</v>
      </c>
      <c r="B1222" s="6">
        <f>TITRES_STAT!C1225</f>
        <v>10.35</v>
      </c>
      <c r="C1222" s="6">
        <f>TITRES_STAT!D1225</f>
        <v>8.0805000000000007</v>
      </c>
      <c r="D1222" s="6">
        <f>TITRES_STAT!E1225</f>
        <v>12531</v>
      </c>
      <c r="E1222" s="2">
        <f t="shared" si="76"/>
        <v>834533</v>
      </c>
      <c r="F1222" s="6" t="str">
        <f t="shared" si="75"/>
        <v>BULLISH</v>
      </c>
      <c r="G1222" s="6" t="str">
        <f t="shared" si="74"/>
        <v>STRONG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44082</v>
      </c>
      <c r="B1223" s="6">
        <f>TITRES_STAT!C1226</f>
        <v>10.15</v>
      </c>
      <c r="C1223" s="6">
        <f>TITRES_STAT!D1226</f>
        <v>7.9244000000000003</v>
      </c>
      <c r="D1223" s="6">
        <f>TITRES_STAT!E1226</f>
        <v>9886</v>
      </c>
      <c r="E1223" s="2">
        <f t="shared" si="76"/>
        <v>824647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STRONG</v>
      </c>
      <c r="H1223" s="6" t="str">
        <f t="shared" si="77"/>
        <v>CONFIRMED BULLISH</v>
      </c>
    </row>
    <row r="1224" spans="1:8" ht="13.5" x14ac:dyDescent="0.25">
      <c r="A1224" s="3">
        <f>TITRES_STAT!B1227</f>
        <v>44083</v>
      </c>
      <c r="B1224" s="6">
        <f>TITRES_STAT!C1227</f>
        <v>10.6</v>
      </c>
      <c r="C1224" s="6">
        <f>TITRES_STAT!D1227</f>
        <v>8.2757000000000005</v>
      </c>
      <c r="D1224" s="6">
        <f>TITRES_STAT!E1227</f>
        <v>58787</v>
      </c>
      <c r="E1224" s="2">
        <f t="shared" si="76"/>
        <v>883434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STRONG</v>
      </c>
      <c r="H1224" s="6" t="str">
        <f t="shared" si="77"/>
        <v>CONFIRMED BULLISH</v>
      </c>
    </row>
    <row r="1225" spans="1:8" ht="13.5" x14ac:dyDescent="0.25">
      <c r="A1225" s="3">
        <f>TITRES_STAT!B1228</f>
        <v>44084</v>
      </c>
      <c r="B1225" s="6">
        <f>TITRES_STAT!C1228</f>
        <v>10.67</v>
      </c>
      <c r="C1225" s="6">
        <f>TITRES_STAT!D1228</f>
        <v>8.3302999999999994</v>
      </c>
      <c r="D1225" s="6">
        <f>TITRES_STAT!E1228</f>
        <v>8330</v>
      </c>
      <c r="E1225" s="2">
        <f t="shared" si="76"/>
        <v>891764</v>
      </c>
      <c r="F1225" s="6" t="str">
        <f t="shared" si="79"/>
        <v>BULLISH</v>
      </c>
      <c r="G1225" s="6" t="str">
        <f t="shared" si="78"/>
        <v>STRONG</v>
      </c>
      <c r="H1225" s="6" t="str">
        <f t="shared" si="77"/>
        <v>CONFIRMED BULLISH</v>
      </c>
    </row>
    <row r="1226" spans="1:8" ht="13.5" x14ac:dyDescent="0.25">
      <c r="A1226" s="3">
        <f>TITRES_STAT!B1229</f>
        <v>44085</v>
      </c>
      <c r="B1226" s="6">
        <f>TITRES_STAT!C1229</f>
        <v>10.68</v>
      </c>
      <c r="C1226" s="6">
        <f>TITRES_STAT!D1229</f>
        <v>8.3381000000000007</v>
      </c>
      <c r="D1226" s="6">
        <f>TITRES_STAT!E1229</f>
        <v>19414</v>
      </c>
      <c r="E1226" s="2">
        <f t="shared" si="76"/>
        <v>911178</v>
      </c>
      <c r="F1226" s="6" t="str">
        <f t="shared" si="79"/>
        <v>BULLISH</v>
      </c>
      <c r="G1226" s="6" t="str">
        <f t="shared" si="78"/>
        <v>STRONG</v>
      </c>
      <c r="H1226" s="6" t="str">
        <f t="shared" si="77"/>
        <v>CONFIRMED BULLISH</v>
      </c>
    </row>
    <row r="1227" spans="1:8" ht="13.5" x14ac:dyDescent="0.25">
      <c r="A1227" s="3">
        <f>TITRES_STAT!B1230</f>
        <v>44088</v>
      </c>
      <c r="B1227" s="6">
        <f>TITRES_STAT!C1230</f>
        <v>10.56</v>
      </c>
      <c r="C1227" s="6">
        <f>TITRES_STAT!D1230</f>
        <v>8.2445000000000004</v>
      </c>
      <c r="D1227" s="6">
        <f>TITRES_STAT!E1230</f>
        <v>2542</v>
      </c>
      <c r="E1227" s="2">
        <f t="shared" si="76"/>
        <v>908636</v>
      </c>
      <c r="F1227" s="6" t="str">
        <f t="shared" si="79"/>
        <v>BULLISH</v>
      </c>
      <c r="G1227" s="6" t="str">
        <f t="shared" si="78"/>
        <v>STRONG</v>
      </c>
      <c r="H1227" s="6" t="str">
        <f t="shared" si="77"/>
        <v>CONFIRMED BULLISH</v>
      </c>
    </row>
    <row r="1228" spans="1:8" ht="13.5" x14ac:dyDescent="0.25">
      <c r="A1228" s="3">
        <f>TITRES_STAT!B1231</f>
        <v>44089</v>
      </c>
      <c r="B1228" s="6">
        <f>TITRES_STAT!C1231</f>
        <v>10.55</v>
      </c>
      <c r="C1228" s="6">
        <f>TITRES_STAT!D1231</f>
        <v>8.2365999999999993</v>
      </c>
      <c r="D1228" s="6">
        <f>TITRES_STAT!E1231</f>
        <v>2618</v>
      </c>
      <c r="E1228" s="2">
        <f t="shared" si="76"/>
        <v>906018</v>
      </c>
      <c r="F1228" s="6" t="str">
        <f t="shared" si="79"/>
        <v>BULLISH</v>
      </c>
      <c r="G1228" s="6" t="str">
        <f t="shared" si="78"/>
        <v>STRONG</v>
      </c>
      <c r="H1228" s="6" t="str">
        <f t="shared" si="77"/>
        <v>CONFIRMED BULLISH</v>
      </c>
    </row>
    <row r="1229" spans="1:8" ht="13.5" x14ac:dyDescent="0.25">
      <c r="A1229" s="3">
        <f>TITRES_STAT!B1232</f>
        <v>44090</v>
      </c>
      <c r="B1229" s="6">
        <f>TITRES_STAT!C1232</f>
        <v>10.5</v>
      </c>
      <c r="C1229" s="6">
        <f>TITRES_STAT!D1232</f>
        <v>8.1975999999999996</v>
      </c>
      <c r="D1229" s="6">
        <f>TITRES_STAT!E1232</f>
        <v>4891</v>
      </c>
      <c r="E1229" s="2">
        <f t="shared" si="76"/>
        <v>901127</v>
      </c>
      <c r="F1229" s="6" t="str">
        <f t="shared" si="79"/>
        <v>BULLISH</v>
      </c>
      <c r="G1229" s="6" t="str">
        <f t="shared" si="78"/>
        <v>STRONG</v>
      </c>
      <c r="H1229" s="6" t="str">
        <f t="shared" si="77"/>
        <v>BULLISH DIVERGENCE</v>
      </c>
    </row>
    <row r="1230" spans="1:8" ht="13.5" x14ac:dyDescent="0.25">
      <c r="A1230" s="3">
        <f>TITRES_STAT!B1233</f>
        <v>44091</v>
      </c>
      <c r="B1230" s="6">
        <f>TITRES_STAT!C1233</f>
        <v>10.59</v>
      </c>
      <c r="C1230" s="6">
        <f>TITRES_STAT!D1233</f>
        <v>8.2678999999999991</v>
      </c>
      <c r="D1230" s="6">
        <f>TITRES_STAT!E1233</f>
        <v>84233</v>
      </c>
      <c r="E1230" s="2">
        <f t="shared" si="76"/>
        <v>985360</v>
      </c>
      <c r="F1230" s="6" t="str">
        <f t="shared" si="79"/>
        <v>BULLISH</v>
      </c>
      <c r="G1230" s="6" t="str">
        <f t="shared" si="78"/>
        <v>STRONG</v>
      </c>
      <c r="H1230" s="6" t="str">
        <f t="shared" si="77"/>
        <v>BULLISH DIVERGENCE</v>
      </c>
    </row>
    <row r="1231" spans="1:8" ht="13.5" x14ac:dyDescent="0.25">
      <c r="A1231" s="3">
        <f>TITRES_STAT!B1234</f>
        <v>44092</v>
      </c>
      <c r="B1231" s="6">
        <f>TITRES_STAT!C1234</f>
        <v>10.55</v>
      </c>
      <c r="C1231" s="6">
        <f>TITRES_STAT!D1234</f>
        <v>8.2365999999999993</v>
      </c>
      <c r="D1231" s="6">
        <f>TITRES_STAT!E1234</f>
        <v>12802</v>
      </c>
      <c r="E1231" s="2">
        <f t="shared" si="76"/>
        <v>972558</v>
      </c>
      <c r="F1231" s="6" t="str">
        <f t="shared" si="79"/>
        <v>BULLISH</v>
      </c>
      <c r="G1231" s="6" t="str">
        <f t="shared" si="78"/>
        <v>STRONG</v>
      </c>
      <c r="H1231" s="6" t="str">
        <f t="shared" si="77"/>
        <v>BULLISH DIVERGENCE</v>
      </c>
    </row>
    <row r="1232" spans="1:8" ht="13.5" x14ac:dyDescent="0.25">
      <c r="A1232" s="3">
        <f>TITRES_STAT!B1235</f>
        <v>44095</v>
      </c>
      <c r="B1232" s="6">
        <f>TITRES_STAT!C1235</f>
        <v>10.3</v>
      </c>
      <c r="C1232" s="6">
        <f>TITRES_STAT!D1235</f>
        <v>8.0414999999999992</v>
      </c>
      <c r="D1232" s="6">
        <f>TITRES_STAT!E1235</f>
        <v>3538</v>
      </c>
      <c r="E1232" s="2">
        <f t="shared" si="76"/>
        <v>969020</v>
      </c>
      <c r="F1232" s="6" t="str">
        <f t="shared" si="79"/>
        <v>BULLISH</v>
      </c>
      <c r="G1232" s="6" t="str">
        <f t="shared" si="78"/>
        <v>STRONG</v>
      </c>
      <c r="H1232" s="6" t="str">
        <f t="shared" si="77"/>
        <v>BULLISH DIVERGENCE</v>
      </c>
    </row>
    <row r="1233" spans="1:8" ht="13.5" x14ac:dyDescent="0.25">
      <c r="A1233" s="3">
        <f>TITRES_STAT!B1236</f>
        <v>44096</v>
      </c>
      <c r="B1233" s="6">
        <f>TITRES_STAT!C1236</f>
        <v>10.31</v>
      </c>
      <c r="C1233" s="6">
        <f>TITRES_STAT!D1236</f>
        <v>8.0493000000000006</v>
      </c>
      <c r="D1233" s="6">
        <f>TITRES_STAT!E1236</f>
        <v>4801</v>
      </c>
      <c r="E1233" s="2">
        <f t="shared" si="76"/>
        <v>973821</v>
      </c>
      <c r="F1233" s="6" t="str">
        <f t="shared" si="79"/>
        <v>BULLISH</v>
      </c>
      <c r="G1233" s="6" t="str">
        <f t="shared" si="78"/>
        <v>STRONG</v>
      </c>
      <c r="H1233" s="6" t="str">
        <f t="shared" si="77"/>
        <v>BULLISH DIVERGENCE</v>
      </c>
    </row>
    <row r="1234" spans="1:8" ht="13.5" x14ac:dyDescent="0.25">
      <c r="A1234" s="3">
        <f>TITRES_STAT!B1237</f>
        <v>44097</v>
      </c>
      <c r="B1234" s="6">
        <f>TITRES_STAT!C1237</f>
        <v>10.31</v>
      </c>
      <c r="C1234" s="6">
        <f>TITRES_STAT!D1237</f>
        <v>8.0493000000000006</v>
      </c>
      <c r="D1234" s="6">
        <f>TITRES_STAT!E1237</f>
        <v>2837</v>
      </c>
      <c r="E1234" s="2">
        <f t="shared" si="76"/>
        <v>973821</v>
      </c>
      <c r="F1234" s="6" t="str">
        <f t="shared" si="79"/>
        <v>BULLISH</v>
      </c>
      <c r="G1234" s="6" t="str">
        <f t="shared" si="78"/>
        <v>STRONG</v>
      </c>
      <c r="H1234" s="6" t="str">
        <f t="shared" si="77"/>
        <v>BULLISH DIVERGENCE</v>
      </c>
    </row>
    <row r="1235" spans="1:8" ht="13.5" x14ac:dyDescent="0.25">
      <c r="A1235" s="3">
        <f>TITRES_STAT!B1238</f>
        <v>44098</v>
      </c>
      <c r="B1235" s="6">
        <f>TITRES_STAT!C1238</f>
        <v>10.3</v>
      </c>
      <c r="C1235" s="6">
        <f>TITRES_STAT!D1238</f>
        <v>8.0414999999999992</v>
      </c>
      <c r="D1235" s="6">
        <f>TITRES_STAT!E1238</f>
        <v>10544</v>
      </c>
      <c r="E1235" s="2">
        <f t="shared" si="76"/>
        <v>963277</v>
      </c>
      <c r="F1235" s="6" t="str">
        <f t="shared" si="79"/>
        <v>BEARISH</v>
      </c>
      <c r="G1235" s="6" t="str">
        <f t="shared" si="78"/>
        <v>WEAK</v>
      </c>
      <c r="H1235" s="6" t="str">
        <f t="shared" si="77"/>
        <v>CONFIRMED BEARISH</v>
      </c>
    </row>
    <row r="1236" spans="1:8" ht="13.5" x14ac:dyDescent="0.25">
      <c r="A1236" s="3">
        <f>TITRES_STAT!B1239</f>
        <v>44099</v>
      </c>
      <c r="B1236" s="6">
        <f>TITRES_STAT!C1239</f>
        <v>10.210000000000001</v>
      </c>
      <c r="C1236" s="6">
        <f>TITRES_STAT!D1239</f>
        <v>7.9711999999999996</v>
      </c>
      <c r="D1236" s="6">
        <f>TITRES_STAT!E1239</f>
        <v>5489</v>
      </c>
      <c r="E1236" s="2">
        <f t="shared" si="76"/>
        <v>957788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CONFIRMED BEARISH</v>
      </c>
    </row>
    <row r="1237" spans="1:8" ht="13.5" x14ac:dyDescent="0.25">
      <c r="A1237" s="3">
        <f>TITRES_STAT!B1240</f>
        <v>44102</v>
      </c>
      <c r="B1237" s="6">
        <f>TITRES_STAT!C1240</f>
        <v>10.18</v>
      </c>
      <c r="C1237" s="6">
        <f>TITRES_STAT!D1240</f>
        <v>7.9478</v>
      </c>
      <c r="D1237" s="6">
        <f>TITRES_STAT!E1240</f>
        <v>6518</v>
      </c>
      <c r="E1237" s="2">
        <f t="shared" si="76"/>
        <v>951270</v>
      </c>
      <c r="F1237" s="6" t="str">
        <f t="shared" si="79"/>
        <v>BEARISH</v>
      </c>
      <c r="G1237" s="6" t="str">
        <f t="shared" si="78"/>
        <v>NEUTRAL</v>
      </c>
      <c r="H1237" s="6" t="str">
        <f t="shared" si="77"/>
        <v>CONFIRMED BEARISH</v>
      </c>
    </row>
    <row r="1238" spans="1:8" ht="13.5" x14ac:dyDescent="0.25">
      <c r="A1238" s="3">
        <f>TITRES_STAT!B1241</f>
        <v>44103</v>
      </c>
      <c r="B1238" s="6">
        <f>TITRES_STAT!C1241</f>
        <v>10.35</v>
      </c>
      <c r="C1238" s="6">
        <f>TITRES_STAT!D1241</f>
        <v>8.0805000000000007</v>
      </c>
      <c r="D1238" s="6">
        <f>TITRES_STAT!E1241</f>
        <v>4740</v>
      </c>
      <c r="E1238" s="2">
        <f t="shared" si="76"/>
        <v>956010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BEARISH DIVERGENCE</v>
      </c>
    </row>
    <row r="1239" spans="1:8" ht="13.5" x14ac:dyDescent="0.25">
      <c r="A1239" s="3">
        <f>TITRES_STAT!B1242</f>
        <v>44104</v>
      </c>
      <c r="B1239" s="6">
        <f>TITRES_STAT!C1242</f>
        <v>10.3</v>
      </c>
      <c r="C1239" s="6">
        <f>TITRES_STAT!D1242</f>
        <v>8.0414999999999992</v>
      </c>
      <c r="D1239" s="6">
        <f>TITRES_STAT!E1242</f>
        <v>591</v>
      </c>
      <c r="E1239" s="2">
        <f t="shared" si="76"/>
        <v>955419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CONFIRMED BEARISH</v>
      </c>
    </row>
    <row r="1240" spans="1:8" ht="13.5" x14ac:dyDescent="0.25">
      <c r="A1240" s="3">
        <f>TITRES_STAT!B1243</f>
        <v>44105</v>
      </c>
      <c r="B1240" s="6">
        <f>TITRES_STAT!C1243</f>
        <v>10.06</v>
      </c>
      <c r="C1240" s="6">
        <f>TITRES_STAT!D1243</f>
        <v>7.8540999999999999</v>
      </c>
      <c r="D1240" s="6">
        <f>TITRES_STAT!E1243</f>
        <v>15059</v>
      </c>
      <c r="E1240" s="2">
        <f t="shared" si="76"/>
        <v>940360</v>
      </c>
      <c r="F1240" s="6" t="str">
        <f t="shared" si="79"/>
        <v>BEARISH</v>
      </c>
      <c r="G1240" s="6" t="str">
        <f t="shared" si="78"/>
        <v>WEAK</v>
      </c>
      <c r="H1240" s="6" t="str">
        <f t="shared" si="77"/>
        <v>CONFIRMED BEARISH</v>
      </c>
    </row>
    <row r="1241" spans="1:8" ht="13.5" x14ac:dyDescent="0.25">
      <c r="A1241" s="3">
        <f>TITRES_STAT!B1244</f>
        <v>44106</v>
      </c>
      <c r="B1241" s="6">
        <f>TITRES_STAT!C1244</f>
        <v>9.99</v>
      </c>
      <c r="C1241" s="6">
        <f>TITRES_STAT!D1244</f>
        <v>7.7994000000000003</v>
      </c>
      <c r="D1241" s="6">
        <f>TITRES_STAT!E1244</f>
        <v>2864</v>
      </c>
      <c r="E1241" s="2">
        <f t="shared" si="76"/>
        <v>937496</v>
      </c>
      <c r="F1241" s="6" t="str">
        <f t="shared" si="79"/>
        <v>BEARISH</v>
      </c>
      <c r="G1241" s="6" t="str">
        <f t="shared" si="78"/>
        <v>WEAK</v>
      </c>
      <c r="H1241" s="6" t="str">
        <f t="shared" si="77"/>
        <v>CONFIRMED BEARISH</v>
      </c>
    </row>
    <row r="1242" spans="1:8" ht="13.5" x14ac:dyDescent="0.25">
      <c r="A1242" s="3">
        <f>TITRES_STAT!B1245</f>
        <v>44109</v>
      </c>
      <c r="B1242" s="6">
        <f>TITRES_STAT!C1245</f>
        <v>10.19</v>
      </c>
      <c r="C1242" s="6">
        <f>TITRES_STAT!D1245</f>
        <v>7.9555999999999996</v>
      </c>
      <c r="D1242" s="6">
        <f>TITRES_STAT!E1245</f>
        <v>5314</v>
      </c>
      <c r="E1242" s="2">
        <f t="shared" si="76"/>
        <v>942810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BEARISH DIVERGENCE</v>
      </c>
    </row>
    <row r="1243" spans="1:8" ht="13.5" x14ac:dyDescent="0.25">
      <c r="A1243" s="3">
        <f>TITRES_STAT!B1246</f>
        <v>44110</v>
      </c>
      <c r="B1243" s="6">
        <f>TITRES_STAT!C1246</f>
        <v>10.45</v>
      </c>
      <c r="C1243" s="6">
        <f>TITRES_STAT!D1246</f>
        <v>8.1585999999999999</v>
      </c>
      <c r="D1243" s="6">
        <f>TITRES_STAT!E1246</f>
        <v>15810</v>
      </c>
      <c r="E1243" s="2">
        <f t="shared" si="76"/>
        <v>958620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CONFIRMED BULLISH</v>
      </c>
    </row>
    <row r="1244" spans="1:8" ht="13.5" x14ac:dyDescent="0.25">
      <c r="A1244" s="3">
        <f>TITRES_STAT!B1247</f>
        <v>44111</v>
      </c>
      <c r="B1244" s="6">
        <f>TITRES_STAT!C1247</f>
        <v>10.4</v>
      </c>
      <c r="C1244" s="6">
        <f>TITRES_STAT!D1247</f>
        <v>8.1195000000000004</v>
      </c>
      <c r="D1244" s="6">
        <f>TITRES_STAT!E1247</f>
        <v>102</v>
      </c>
      <c r="E1244" s="2">
        <f t="shared" si="76"/>
        <v>958518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CONFIRMED BULLISH</v>
      </c>
    </row>
    <row r="1245" spans="1:8" ht="13.5" x14ac:dyDescent="0.25">
      <c r="A1245" s="3">
        <f>TITRES_STAT!B1248</f>
        <v>44112</v>
      </c>
      <c r="B1245" s="6">
        <f>TITRES_STAT!C1248</f>
        <v>10.45</v>
      </c>
      <c r="C1245" s="6">
        <f>TITRES_STAT!D1248</f>
        <v>8.1585999999999999</v>
      </c>
      <c r="D1245" s="6">
        <f>TITRES_STAT!E1248</f>
        <v>7773</v>
      </c>
      <c r="E1245" s="2">
        <f t="shared" si="76"/>
        <v>966291</v>
      </c>
      <c r="F1245" s="6" t="str">
        <f t="shared" si="79"/>
        <v>BULLISH</v>
      </c>
      <c r="G1245" s="6" t="str">
        <f t="shared" si="78"/>
        <v>STRONG</v>
      </c>
      <c r="H1245" s="6" t="str">
        <f t="shared" si="77"/>
        <v>CONFIRMED BULLISH</v>
      </c>
    </row>
    <row r="1246" spans="1:8" ht="13.5" x14ac:dyDescent="0.25">
      <c r="A1246" s="3">
        <f>TITRES_STAT!B1249</f>
        <v>44113</v>
      </c>
      <c r="B1246" s="6">
        <f>TITRES_STAT!C1249</f>
        <v>10.4</v>
      </c>
      <c r="C1246" s="6">
        <f>TITRES_STAT!D1249</f>
        <v>8.1195000000000004</v>
      </c>
      <c r="D1246" s="6">
        <f>TITRES_STAT!E1249</f>
        <v>3889</v>
      </c>
      <c r="E1246" s="2">
        <f t="shared" si="76"/>
        <v>962402</v>
      </c>
      <c r="F1246" s="6" t="str">
        <f t="shared" si="79"/>
        <v>BULLISH</v>
      </c>
      <c r="G1246" s="6" t="str">
        <f t="shared" si="78"/>
        <v>STRONG</v>
      </c>
      <c r="H1246" s="6" t="str">
        <f t="shared" si="77"/>
        <v>CONFIRMED BULLISH</v>
      </c>
    </row>
    <row r="1247" spans="1:8" ht="13.5" x14ac:dyDescent="0.25">
      <c r="A1247" s="3">
        <f>TITRES_STAT!B1250</f>
        <v>44116</v>
      </c>
      <c r="B1247" s="6">
        <f>TITRES_STAT!C1250</f>
        <v>10.4</v>
      </c>
      <c r="C1247" s="6">
        <f>TITRES_STAT!D1250</f>
        <v>8.1195000000000004</v>
      </c>
      <c r="D1247" s="6">
        <f>TITRES_STAT!E1250</f>
        <v>840</v>
      </c>
      <c r="E1247" s="2">
        <f t="shared" si="76"/>
        <v>962402</v>
      </c>
      <c r="F1247" s="6" t="str">
        <f t="shared" si="79"/>
        <v>BULLISH</v>
      </c>
      <c r="G1247" s="6" t="str">
        <f t="shared" si="78"/>
        <v>STRONG</v>
      </c>
      <c r="H1247" s="6" t="str">
        <f t="shared" si="77"/>
        <v>CONFIRMED BULLISH</v>
      </c>
    </row>
    <row r="1248" spans="1:8" ht="13.5" x14ac:dyDescent="0.25">
      <c r="A1248" s="3">
        <f>TITRES_STAT!B1251</f>
        <v>44117</v>
      </c>
      <c r="B1248" s="6">
        <f>TITRES_STAT!C1251</f>
        <v>10.35</v>
      </c>
      <c r="C1248" s="6">
        <f>TITRES_STAT!D1251</f>
        <v>8.0805000000000007</v>
      </c>
      <c r="D1248" s="6">
        <f>TITRES_STAT!E1251</f>
        <v>11801</v>
      </c>
      <c r="E1248" s="2">
        <f t="shared" si="76"/>
        <v>950601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44118</v>
      </c>
      <c r="B1249" s="6">
        <f>TITRES_STAT!C1252</f>
        <v>10.35</v>
      </c>
      <c r="C1249" s="6">
        <f>TITRES_STAT!D1252</f>
        <v>8.0805000000000007</v>
      </c>
      <c r="D1249" s="6">
        <f>TITRES_STAT!E1252</f>
        <v>0</v>
      </c>
      <c r="E1249" s="2">
        <f t="shared" si="76"/>
        <v>950601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CONFIRMED BEARISH</v>
      </c>
    </row>
    <row r="1250" spans="1:8" ht="13.5" x14ac:dyDescent="0.25">
      <c r="A1250" s="3">
        <f>TITRES_STAT!B1253</f>
        <v>44120</v>
      </c>
      <c r="B1250" s="6">
        <f>TITRES_STAT!C1253</f>
        <v>10.210000000000001</v>
      </c>
      <c r="C1250" s="6">
        <f>TITRES_STAT!D1253</f>
        <v>7.9711999999999996</v>
      </c>
      <c r="D1250" s="6">
        <f>TITRES_STAT!E1253</f>
        <v>1584</v>
      </c>
      <c r="E1250" s="2">
        <f t="shared" si="76"/>
        <v>949017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44123</v>
      </c>
      <c r="B1251" s="6">
        <f>TITRES_STAT!C1254</f>
        <v>10.49</v>
      </c>
      <c r="C1251" s="6">
        <f>TITRES_STAT!D1254</f>
        <v>8.1898</v>
      </c>
      <c r="D1251" s="6">
        <f>TITRES_STAT!E1254</f>
        <v>14149</v>
      </c>
      <c r="E1251" s="2">
        <f t="shared" si="76"/>
        <v>963166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44124</v>
      </c>
      <c r="B1252" s="6">
        <f>TITRES_STAT!C1255</f>
        <v>10.49</v>
      </c>
      <c r="C1252" s="6">
        <f>TITRES_STAT!D1255</f>
        <v>8.1898</v>
      </c>
      <c r="D1252" s="6">
        <f>TITRES_STAT!E1255</f>
        <v>1487</v>
      </c>
      <c r="E1252" s="2">
        <f t="shared" si="76"/>
        <v>963166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44125</v>
      </c>
      <c r="B1253" s="6">
        <f>TITRES_STAT!C1256</f>
        <v>10.35</v>
      </c>
      <c r="C1253" s="6">
        <f>TITRES_STAT!D1256</f>
        <v>8.0805000000000007</v>
      </c>
      <c r="D1253" s="6">
        <f>TITRES_STAT!E1256</f>
        <v>7537</v>
      </c>
      <c r="E1253" s="2">
        <f t="shared" si="76"/>
        <v>955629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NEUTRAL</v>
      </c>
    </row>
    <row r="1254" spans="1:8" ht="13.5" x14ac:dyDescent="0.25">
      <c r="A1254" s="3">
        <f>TITRES_STAT!B1257</f>
        <v>44126</v>
      </c>
      <c r="B1254" s="6">
        <f>TITRES_STAT!C1257</f>
        <v>10.63</v>
      </c>
      <c r="C1254" s="6">
        <f>TITRES_STAT!D1257</f>
        <v>8.2990999999999993</v>
      </c>
      <c r="D1254" s="6">
        <f>TITRES_STAT!E1257</f>
        <v>13495</v>
      </c>
      <c r="E1254" s="2">
        <f t="shared" si="76"/>
        <v>969124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44127</v>
      </c>
      <c r="B1255" s="6">
        <f>TITRES_STAT!C1258</f>
        <v>10.66</v>
      </c>
      <c r="C1255" s="6">
        <f>TITRES_STAT!D1258</f>
        <v>8.3224999999999998</v>
      </c>
      <c r="D1255" s="6">
        <f>TITRES_STAT!E1258</f>
        <v>19073</v>
      </c>
      <c r="E1255" s="2">
        <f t="shared" si="76"/>
        <v>988197</v>
      </c>
      <c r="F1255" s="6" t="str">
        <f t="shared" si="79"/>
        <v>BULLISH</v>
      </c>
      <c r="G1255" s="6" t="str">
        <f t="shared" si="78"/>
        <v>STRONG</v>
      </c>
      <c r="H1255" s="6" t="str">
        <f t="shared" si="77"/>
        <v>CONFIRMED BULLISH</v>
      </c>
    </row>
    <row r="1256" spans="1:8" ht="13.5" x14ac:dyDescent="0.25">
      <c r="A1256" s="3">
        <f>TITRES_STAT!B1259</f>
        <v>44130</v>
      </c>
      <c r="B1256" s="6">
        <f>TITRES_STAT!C1259</f>
        <v>10.6</v>
      </c>
      <c r="C1256" s="6">
        <f>TITRES_STAT!D1259</f>
        <v>8.2757000000000005</v>
      </c>
      <c r="D1256" s="6">
        <f>TITRES_STAT!E1259</f>
        <v>4427</v>
      </c>
      <c r="E1256" s="2">
        <f t="shared" si="76"/>
        <v>983770</v>
      </c>
      <c r="F1256" s="6" t="str">
        <f t="shared" si="79"/>
        <v>BULLISH</v>
      </c>
      <c r="G1256" s="6" t="str">
        <f t="shared" si="78"/>
        <v>STRONG</v>
      </c>
      <c r="H1256" s="6" t="str">
        <f t="shared" si="77"/>
        <v>CONFIRMED BULLISH</v>
      </c>
    </row>
    <row r="1257" spans="1:8" ht="13.5" x14ac:dyDescent="0.25">
      <c r="A1257" s="3">
        <f>TITRES_STAT!B1260</f>
        <v>44131</v>
      </c>
      <c r="B1257" s="6">
        <f>TITRES_STAT!C1260</f>
        <v>10.58</v>
      </c>
      <c r="C1257" s="6">
        <f>TITRES_STAT!D1260</f>
        <v>8.2600999999999996</v>
      </c>
      <c r="D1257" s="6">
        <f>TITRES_STAT!E1260</f>
        <v>1839</v>
      </c>
      <c r="E1257" s="2">
        <f t="shared" si="76"/>
        <v>981931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CONFIRMED BULLISH</v>
      </c>
    </row>
    <row r="1258" spans="1:8" ht="13.5" x14ac:dyDescent="0.25">
      <c r="A1258" s="3">
        <f>TITRES_STAT!B1261</f>
        <v>44132</v>
      </c>
      <c r="B1258" s="6">
        <f>TITRES_STAT!C1261</f>
        <v>10.48</v>
      </c>
      <c r="C1258" s="6">
        <f>TITRES_STAT!D1261</f>
        <v>8.1820000000000004</v>
      </c>
      <c r="D1258" s="6">
        <f>TITRES_STAT!E1261</f>
        <v>1231</v>
      </c>
      <c r="E1258" s="2">
        <f t="shared" si="76"/>
        <v>980700</v>
      </c>
      <c r="F1258" s="6" t="str">
        <f t="shared" si="79"/>
        <v>BULLISH</v>
      </c>
      <c r="G1258" s="6" t="str">
        <f t="shared" si="78"/>
        <v>STRONG</v>
      </c>
      <c r="H1258" s="6" t="str">
        <f t="shared" si="77"/>
        <v>CONFIRMED BULLISH</v>
      </c>
    </row>
    <row r="1259" spans="1:8" ht="13.5" x14ac:dyDescent="0.25">
      <c r="A1259" s="3">
        <f>TITRES_STAT!B1262</f>
        <v>44134</v>
      </c>
      <c r="B1259" s="6">
        <f>TITRES_STAT!C1262</f>
        <v>10.4</v>
      </c>
      <c r="C1259" s="6">
        <f>TITRES_STAT!D1262</f>
        <v>8.1195000000000004</v>
      </c>
      <c r="D1259" s="6">
        <f>TITRES_STAT!E1262</f>
        <v>1908</v>
      </c>
      <c r="E1259" s="2">
        <f t="shared" si="76"/>
        <v>978792</v>
      </c>
      <c r="F1259" s="6" t="str">
        <f t="shared" si="79"/>
        <v>BULLISH</v>
      </c>
      <c r="G1259" s="6" t="str">
        <f t="shared" si="78"/>
        <v>NEUTRAL</v>
      </c>
      <c r="H1259" s="6" t="str">
        <f t="shared" si="77"/>
        <v>BULLISH DIVERGENCE</v>
      </c>
    </row>
    <row r="1260" spans="1:8" ht="13.5" x14ac:dyDescent="0.25">
      <c r="A1260" s="3">
        <f>TITRES_STAT!B1263</f>
        <v>44137</v>
      </c>
      <c r="B1260" s="6">
        <f>TITRES_STAT!C1263</f>
        <v>10.5</v>
      </c>
      <c r="C1260" s="6">
        <f>TITRES_STAT!D1263</f>
        <v>8.1975999999999996</v>
      </c>
      <c r="D1260" s="6">
        <f>TITRES_STAT!E1263</f>
        <v>3100</v>
      </c>
      <c r="E1260" s="2">
        <f t="shared" si="76"/>
        <v>981892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44138</v>
      </c>
      <c r="B1261" s="6">
        <f>TITRES_STAT!C1264</f>
        <v>10.6</v>
      </c>
      <c r="C1261" s="6">
        <f>TITRES_STAT!D1264</f>
        <v>8.2757000000000005</v>
      </c>
      <c r="D1261" s="6">
        <f>TITRES_STAT!E1264</f>
        <v>8613</v>
      </c>
      <c r="E1261" s="2">
        <f t="shared" si="76"/>
        <v>990505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NEUTRAL</v>
      </c>
    </row>
    <row r="1262" spans="1:8" ht="13.5" x14ac:dyDescent="0.25">
      <c r="A1262" s="3">
        <f>TITRES_STAT!B1265</f>
        <v>44139</v>
      </c>
      <c r="B1262" s="6">
        <f>TITRES_STAT!C1265</f>
        <v>10.91</v>
      </c>
      <c r="C1262" s="6">
        <f>TITRES_STAT!D1265</f>
        <v>8.5176999999999996</v>
      </c>
      <c r="D1262" s="6">
        <f>TITRES_STAT!E1265</f>
        <v>8349</v>
      </c>
      <c r="E1262" s="2">
        <f t="shared" si="76"/>
        <v>998854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44140</v>
      </c>
      <c r="B1263" s="6">
        <f>TITRES_STAT!C1266</f>
        <v>10.9</v>
      </c>
      <c r="C1263" s="6">
        <f>TITRES_STAT!D1266</f>
        <v>8.5099</v>
      </c>
      <c r="D1263" s="6">
        <f>TITRES_STAT!E1266</f>
        <v>7643</v>
      </c>
      <c r="E1263" s="2">
        <f t="shared" si="76"/>
        <v>991211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CONFIRMED BULLISH</v>
      </c>
    </row>
    <row r="1264" spans="1:8" ht="13.5" x14ac:dyDescent="0.25">
      <c r="A1264" s="3">
        <f>TITRES_STAT!B1267</f>
        <v>44141</v>
      </c>
      <c r="B1264" s="6">
        <f>TITRES_STAT!C1267</f>
        <v>10.5</v>
      </c>
      <c r="C1264" s="6">
        <f>TITRES_STAT!D1267</f>
        <v>8.1975999999999996</v>
      </c>
      <c r="D1264" s="6">
        <f>TITRES_STAT!E1267</f>
        <v>182815</v>
      </c>
      <c r="E1264" s="2">
        <f t="shared" si="76"/>
        <v>808396</v>
      </c>
      <c r="F1264" s="6" t="str">
        <f t="shared" si="79"/>
        <v>BEARISH</v>
      </c>
      <c r="G1264" s="6" t="str">
        <f t="shared" si="78"/>
        <v>WEAK</v>
      </c>
      <c r="H1264" s="6" t="str">
        <f t="shared" si="77"/>
        <v>BEARISH DIVERGENCE</v>
      </c>
    </row>
    <row r="1265" spans="1:8" ht="13.5" x14ac:dyDescent="0.25">
      <c r="A1265" s="3">
        <f>TITRES_STAT!B1268</f>
        <v>44144</v>
      </c>
      <c r="B1265" s="6">
        <f>TITRES_STAT!C1268</f>
        <v>10.36</v>
      </c>
      <c r="C1265" s="6">
        <f>TITRES_STAT!D1268</f>
        <v>8.0883000000000003</v>
      </c>
      <c r="D1265" s="6">
        <f>TITRES_STAT!E1268</f>
        <v>1567</v>
      </c>
      <c r="E1265" s="2">
        <f t="shared" si="76"/>
        <v>806829</v>
      </c>
      <c r="F1265" s="6" t="str">
        <f t="shared" si="79"/>
        <v>BEARISH</v>
      </c>
      <c r="G1265" s="6" t="str">
        <f t="shared" si="78"/>
        <v>WEAK</v>
      </c>
      <c r="H1265" s="6" t="str">
        <f t="shared" si="77"/>
        <v>CONFIRMED BEARISH</v>
      </c>
    </row>
    <row r="1266" spans="1:8" ht="13.5" x14ac:dyDescent="0.25">
      <c r="A1266" s="3">
        <f>TITRES_STAT!B1269</f>
        <v>44145</v>
      </c>
      <c r="B1266" s="6">
        <f>TITRES_STAT!C1269</f>
        <v>10.34</v>
      </c>
      <c r="C1266" s="6">
        <f>TITRES_STAT!D1269</f>
        <v>8.0726999999999993</v>
      </c>
      <c r="D1266" s="6">
        <f>TITRES_STAT!E1269</f>
        <v>20393</v>
      </c>
      <c r="E1266" s="2">
        <f t="shared" si="76"/>
        <v>786436</v>
      </c>
      <c r="F1266" s="6" t="str">
        <f t="shared" si="79"/>
        <v>BEARISH</v>
      </c>
      <c r="G1266" s="6" t="str">
        <f t="shared" si="78"/>
        <v>WEAK</v>
      </c>
      <c r="H1266" s="6" t="str">
        <f t="shared" si="77"/>
        <v>CONFIRMED BEARISH</v>
      </c>
    </row>
    <row r="1267" spans="1:8" ht="13.5" x14ac:dyDescent="0.25">
      <c r="A1267" s="3">
        <f>TITRES_STAT!B1270</f>
        <v>44146</v>
      </c>
      <c r="B1267" s="6">
        <f>TITRES_STAT!C1270</f>
        <v>10.34</v>
      </c>
      <c r="C1267" s="6">
        <f>TITRES_STAT!D1270</f>
        <v>8.0726999999999993</v>
      </c>
      <c r="D1267" s="6">
        <f>TITRES_STAT!E1270</f>
        <v>4200</v>
      </c>
      <c r="E1267" s="2">
        <f t="shared" si="76"/>
        <v>786436</v>
      </c>
      <c r="F1267" s="6" t="str">
        <f t="shared" si="79"/>
        <v>BEARISH</v>
      </c>
      <c r="G1267" s="6" t="str">
        <f t="shared" si="78"/>
        <v>WEAK</v>
      </c>
      <c r="H1267" s="6" t="str">
        <f t="shared" si="77"/>
        <v>CONFIRMED BEARISH</v>
      </c>
    </row>
    <row r="1268" spans="1:8" ht="13.5" x14ac:dyDescent="0.25">
      <c r="A1268" s="3">
        <f>TITRES_STAT!B1271</f>
        <v>44147</v>
      </c>
      <c r="B1268" s="6">
        <f>TITRES_STAT!C1271</f>
        <v>10.29</v>
      </c>
      <c r="C1268" s="6">
        <f>TITRES_STAT!D1271</f>
        <v>8.0336999999999996</v>
      </c>
      <c r="D1268" s="6">
        <f>TITRES_STAT!E1271</f>
        <v>1918</v>
      </c>
      <c r="E1268" s="2">
        <f t="shared" si="76"/>
        <v>784518</v>
      </c>
      <c r="F1268" s="6" t="str">
        <f t="shared" si="79"/>
        <v>BEARISH</v>
      </c>
      <c r="G1268" s="6" t="str">
        <f t="shared" si="78"/>
        <v>WEAK</v>
      </c>
      <c r="H1268" s="6" t="str">
        <f t="shared" si="77"/>
        <v>CONFIRMED BEARISH</v>
      </c>
    </row>
    <row r="1269" spans="1:8" ht="13.5" x14ac:dyDescent="0.25">
      <c r="A1269" s="3">
        <f>TITRES_STAT!B1272</f>
        <v>44148</v>
      </c>
      <c r="B1269" s="6">
        <f>TITRES_STAT!C1272</f>
        <v>10.25</v>
      </c>
      <c r="C1269" s="6">
        <f>TITRES_STAT!D1272</f>
        <v>8.0023999999999997</v>
      </c>
      <c r="D1269" s="6">
        <f>TITRES_STAT!E1272</f>
        <v>2788</v>
      </c>
      <c r="E1269" s="2">
        <f t="shared" si="76"/>
        <v>781730</v>
      </c>
      <c r="F1269" s="6" t="str">
        <f t="shared" si="79"/>
        <v>BEARISH</v>
      </c>
      <c r="G1269" s="6" t="str">
        <f t="shared" si="78"/>
        <v>WEAK</v>
      </c>
      <c r="H1269" s="6" t="str">
        <f t="shared" si="77"/>
        <v>CONFIRMED BEARISH</v>
      </c>
    </row>
    <row r="1270" spans="1:8" ht="13.5" x14ac:dyDescent="0.25">
      <c r="A1270" s="3">
        <f>TITRES_STAT!B1273</f>
        <v>44151</v>
      </c>
      <c r="B1270" s="6">
        <f>TITRES_STAT!C1273</f>
        <v>10.11</v>
      </c>
      <c r="C1270" s="6">
        <f>TITRES_STAT!D1273</f>
        <v>7.8930999999999996</v>
      </c>
      <c r="D1270" s="6">
        <f>TITRES_STAT!E1273</f>
        <v>1706</v>
      </c>
      <c r="E1270" s="2">
        <f t="shared" si="76"/>
        <v>780024</v>
      </c>
      <c r="F1270" s="6" t="str">
        <f t="shared" si="79"/>
        <v>BEARISH</v>
      </c>
      <c r="G1270" s="6" t="str">
        <f t="shared" si="78"/>
        <v>WEAK</v>
      </c>
      <c r="H1270" s="6" t="str">
        <f t="shared" si="77"/>
        <v>CONFIRMED BEARISH</v>
      </c>
    </row>
    <row r="1271" spans="1:8" ht="13.5" x14ac:dyDescent="0.25">
      <c r="A1271" s="3">
        <f>TITRES_STAT!B1274</f>
        <v>44152</v>
      </c>
      <c r="B1271" s="6">
        <f>TITRES_STAT!C1274</f>
        <v>10.199999999999999</v>
      </c>
      <c r="C1271" s="6">
        <f>TITRES_STAT!D1274</f>
        <v>7.9634</v>
      </c>
      <c r="D1271" s="6">
        <f>TITRES_STAT!E1274</f>
        <v>6262</v>
      </c>
      <c r="E1271" s="2">
        <f t="shared" si="76"/>
        <v>786286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44153</v>
      </c>
      <c r="B1272" s="6">
        <f>TITRES_STAT!C1275</f>
        <v>10.1</v>
      </c>
      <c r="C1272" s="6">
        <f>TITRES_STAT!D1275</f>
        <v>7.8853</v>
      </c>
      <c r="D1272" s="6">
        <f>TITRES_STAT!E1275</f>
        <v>9620</v>
      </c>
      <c r="E1272" s="2">
        <f t="shared" si="76"/>
        <v>776666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44154</v>
      </c>
      <c r="B1273" s="6">
        <f>TITRES_STAT!C1276</f>
        <v>10.07</v>
      </c>
      <c r="C1273" s="6">
        <f>TITRES_STAT!D1276</f>
        <v>7.8619000000000003</v>
      </c>
      <c r="D1273" s="6">
        <f>TITRES_STAT!E1276</f>
        <v>125024</v>
      </c>
      <c r="E1273" s="2">
        <f t="shared" si="76"/>
        <v>651642</v>
      </c>
      <c r="F1273" s="6" t="str">
        <f t="shared" si="79"/>
        <v>BEARISH</v>
      </c>
      <c r="G1273" s="6" t="str">
        <f t="shared" si="78"/>
        <v>WEAK</v>
      </c>
      <c r="H1273" s="6" t="str">
        <f t="shared" si="77"/>
        <v>CONFIRMED BEARISH</v>
      </c>
    </row>
    <row r="1274" spans="1:8" ht="13.5" x14ac:dyDescent="0.25">
      <c r="A1274" s="3">
        <f>TITRES_STAT!B1277</f>
        <v>44155</v>
      </c>
      <c r="B1274" s="6">
        <f>TITRES_STAT!C1277</f>
        <v>10.07</v>
      </c>
      <c r="C1274" s="6">
        <f>TITRES_STAT!D1277</f>
        <v>7.8619000000000003</v>
      </c>
      <c r="D1274" s="6">
        <f>TITRES_STAT!E1277</f>
        <v>1750</v>
      </c>
      <c r="E1274" s="2">
        <f t="shared" si="76"/>
        <v>651642</v>
      </c>
      <c r="F1274" s="6" t="str">
        <f t="shared" si="79"/>
        <v>BEARISH</v>
      </c>
      <c r="G1274" s="6" t="str">
        <f t="shared" si="78"/>
        <v>WEAK</v>
      </c>
      <c r="H1274" s="6" t="str">
        <f t="shared" si="77"/>
        <v>CONFIRMED BEARISH</v>
      </c>
    </row>
    <row r="1275" spans="1:8" ht="13.5" x14ac:dyDescent="0.25">
      <c r="A1275" s="3">
        <f>TITRES_STAT!B1278</f>
        <v>44158</v>
      </c>
      <c r="B1275" s="6">
        <f>TITRES_STAT!C1278</f>
        <v>9.9700000000000006</v>
      </c>
      <c r="C1275" s="6">
        <f>TITRES_STAT!D1278</f>
        <v>7.7838000000000003</v>
      </c>
      <c r="D1275" s="6">
        <f>TITRES_STAT!E1278</f>
        <v>5620</v>
      </c>
      <c r="E1275" s="2">
        <f t="shared" si="76"/>
        <v>646022</v>
      </c>
      <c r="F1275" s="6" t="str">
        <f t="shared" si="79"/>
        <v>BEARISH</v>
      </c>
      <c r="G1275" s="6" t="str">
        <f t="shared" si="78"/>
        <v>WEAK</v>
      </c>
      <c r="H1275" s="6" t="str">
        <f t="shared" si="77"/>
        <v>CONFIRMED BEARISH</v>
      </c>
    </row>
    <row r="1276" spans="1:8" ht="13.5" x14ac:dyDescent="0.25">
      <c r="A1276" s="3">
        <f>TITRES_STAT!B1279</f>
        <v>44159</v>
      </c>
      <c r="B1276" s="6">
        <f>TITRES_STAT!C1279</f>
        <v>9.9499999999999993</v>
      </c>
      <c r="C1276" s="6">
        <f>TITRES_STAT!D1279</f>
        <v>7.7682000000000002</v>
      </c>
      <c r="D1276" s="6">
        <f>TITRES_STAT!E1279</f>
        <v>1461</v>
      </c>
      <c r="E1276" s="2">
        <f t="shared" si="76"/>
        <v>644561</v>
      </c>
      <c r="F1276" s="6" t="str">
        <f t="shared" si="79"/>
        <v>BEARISH</v>
      </c>
      <c r="G1276" s="6" t="str">
        <f t="shared" si="78"/>
        <v>WEAK</v>
      </c>
      <c r="H1276" s="6" t="str">
        <f t="shared" si="77"/>
        <v>CONFIRMED BEARISH</v>
      </c>
    </row>
    <row r="1277" spans="1:8" ht="13.5" x14ac:dyDescent="0.25">
      <c r="A1277" s="3">
        <f>TITRES_STAT!B1280</f>
        <v>44160</v>
      </c>
      <c r="B1277" s="6">
        <f>TITRES_STAT!C1280</f>
        <v>9.9499999999999993</v>
      </c>
      <c r="C1277" s="6">
        <f>TITRES_STAT!D1280</f>
        <v>7.7682000000000002</v>
      </c>
      <c r="D1277" s="6">
        <f>TITRES_STAT!E1280</f>
        <v>3549</v>
      </c>
      <c r="E1277" s="2">
        <f t="shared" si="76"/>
        <v>644561</v>
      </c>
      <c r="F1277" s="6" t="str">
        <f t="shared" si="79"/>
        <v>BEARISH</v>
      </c>
      <c r="G1277" s="6" t="str">
        <f t="shared" si="78"/>
        <v>WEAK</v>
      </c>
      <c r="H1277" s="6" t="str">
        <f t="shared" si="77"/>
        <v>CONFIRMED BEARISH</v>
      </c>
    </row>
    <row r="1278" spans="1:8" ht="13.5" x14ac:dyDescent="0.25">
      <c r="A1278" s="3">
        <f>TITRES_STAT!B1281</f>
        <v>44161</v>
      </c>
      <c r="B1278" s="6">
        <f>TITRES_STAT!C1281</f>
        <v>9.9499999999999993</v>
      </c>
      <c r="C1278" s="6">
        <f>TITRES_STAT!D1281</f>
        <v>7.7682000000000002</v>
      </c>
      <c r="D1278" s="6">
        <f>TITRES_STAT!E1281</f>
        <v>5432</v>
      </c>
      <c r="E1278" s="2">
        <f t="shared" si="76"/>
        <v>644561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44162</v>
      </c>
      <c r="B1279" s="6">
        <f>TITRES_STAT!C1282</f>
        <v>9.9</v>
      </c>
      <c r="C1279" s="6">
        <f>TITRES_STAT!D1282</f>
        <v>7.7291999999999996</v>
      </c>
      <c r="D1279" s="6">
        <f>TITRES_STAT!E1282</f>
        <v>1005</v>
      </c>
      <c r="E1279" s="2">
        <f t="shared" si="76"/>
        <v>643556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44165</v>
      </c>
      <c r="B1280" s="6">
        <f>TITRES_STAT!C1283</f>
        <v>9.9</v>
      </c>
      <c r="C1280" s="6">
        <f>TITRES_STAT!D1283</f>
        <v>7.7291999999999996</v>
      </c>
      <c r="D1280" s="6">
        <f>TITRES_STAT!E1283</f>
        <v>50550</v>
      </c>
      <c r="E1280" s="2">
        <f t="shared" si="76"/>
        <v>643556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44166</v>
      </c>
      <c r="B1281" s="6">
        <f>TITRES_STAT!C1284</f>
        <v>9.89</v>
      </c>
      <c r="C1281" s="6">
        <f>TITRES_STAT!D1284</f>
        <v>7.7214</v>
      </c>
      <c r="D1281" s="6">
        <f>TITRES_STAT!E1284</f>
        <v>1436</v>
      </c>
      <c r="E1281" s="2">
        <f t="shared" si="76"/>
        <v>642120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44167</v>
      </c>
      <c r="B1282" s="6">
        <f>TITRES_STAT!C1285</f>
        <v>9.75</v>
      </c>
      <c r="C1282" s="6">
        <f>TITRES_STAT!D1285</f>
        <v>7.6120999999999999</v>
      </c>
      <c r="D1282" s="6">
        <f>TITRES_STAT!E1285</f>
        <v>6202</v>
      </c>
      <c r="E1282" s="2">
        <f t="shared" si="76"/>
        <v>635918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44168</v>
      </c>
      <c r="B1283" s="6">
        <f>TITRES_STAT!C1286</f>
        <v>9.75</v>
      </c>
      <c r="C1283" s="6">
        <f>TITRES_STAT!D1286</f>
        <v>7.6120999999999999</v>
      </c>
      <c r="D1283" s="6">
        <f>TITRES_STAT!E1286</f>
        <v>3885</v>
      </c>
      <c r="E1283" s="2">
        <f t="shared" si="76"/>
        <v>635918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44169</v>
      </c>
      <c r="B1284" s="6">
        <f>TITRES_STAT!C1287</f>
        <v>9.75</v>
      </c>
      <c r="C1284" s="6">
        <f>TITRES_STAT!D1287</f>
        <v>7.6120999999999999</v>
      </c>
      <c r="D1284" s="6">
        <f>TITRES_STAT!E1287</f>
        <v>4148</v>
      </c>
      <c r="E1284" s="2">
        <f t="shared" ref="E1284:E1347" si="80">IF(B1284&gt;B1283, E1283+D1284, IF(B1284&lt;B1283, E1283-D1284, E1283))</f>
        <v>635918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44172</v>
      </c>
      <c r="B1285" s="6">
        <f>TITRES_STAT!C1288</f>
        <v>9.73</v>
      </c>
      <c r="C1285" s="6">
        <f>TITRES_STAT!D1288</f>
        <v>7.5964999999999998</v>
      </c>
      <c r="D1285" s="6">
        <f>TITRES_STAT!E1288</f>
        <v>5453</v>
      </c>
      <c r="E1285" s="2">
        <f t="shared" si="80"/>
        <v>630465</v>
      </c>
      <c r="F1285" s="6" t="str">
        <f t="shared" si="79"/>
        <v>BEARISH</v>
      </c>
      <c r="G1285" s="6" t="str">
        <f t="shared" si="78"/>
        <v>WEAK</v>
      </c>
      <c r="H1285" s="6" t="str">
        <f t="shared" si="77"/>
        <v>CONFIRMED BEARISH</v>
      </c>
    </row>
    <row r="1286" spans="1:8" ht="13.5" x14ac:dyDescent="0.25">
      <c r="A1286" s="3">
        <f>TITRES_STAT!B1289</f>
        <v>44173</v>
      </c>
      <c r="B1286" s="6">
        <f>TITRES_STAT!C1289</f>
        <v>9.65</v>
      </c>
      <c r="C1286" s="6">
        <f>TITRES_STAT!D1289</f>
        <v>7.5339999999999998</v>
      </c>
      <c r="D1286" s="6">
        <f>TITRES_STAT!E1289</f>
        <v>36896</v>
      </c>
      <c r="E1286" s="2">
        <f t="shared" si="80"/>
        <v>593569</v>
      </c>
      <c r="F1286" s="6" t="str">
        <f t="shared" si="79"/>
        <v>BEARISH</v>
      </c>
      <c r="G1286" s="6" t="str">
        <f t="shared" si="78"/>
        <v>WEAK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44174</v>
      </c>
      <c r="B1287" s="6">
        <f>TITRES_STAT!C1290</f>
        <v>9.6</v>
      </c>
      <c r="C1287" s="6">
        <f>TITRES_STAT!D1290</f>
        <v>7.4950000000000001</v>
      </c>
      <c r="D1287" s="6">
        <f>TITRES_STAT!E1290</f>
        <v>10887</v>
      </c>
      <c r="E1287" s="2">
        <f t="shared" si="80"/>
        <v>582682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WEAK</v>
      </c>
      <c r="H1287" s="6" t="str">
        <f t="shared" si="81"/>
        <v>CONFIRMED BEARISH</v>
      </c>
    </row>
    <row r="1288" spans="1:8" ht="13.5" x14ac:dyDescent="0.25">
      <c r="A1288" s="3">
        <f>TITRES_STAT!B1291</f>
        <v>44175</v>
      </c>
      <c r="B1288" s="6">
        <f>TITRES_STAT!C1291</f>
        <v>9.5500000000000007</v>
      </c>
      <c r="C1288" s="6">
        <f>TITRES_STAT!D1291</f>
        <v>7.4558999999999997</v>
      </c>
      <c r="D1288" s="6">
        <f>TITRES_STAT!E1291</f>
        <v>6385</v>
      </c>
      <c r="E1288" s="2">
        <f t="shared" si="80"/>
        <v>576297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WEAK</v>
      </c>
      <c r="H1288" s="6" t="str">
        <f t="shared" si="81"/>
        <v>CONFIRMED BEARISH</v>
      </c>
    </row>
    <row r="1289" spans="1:8" ht="13.5" x14ac:dyDescent="0.25">
      <c r="A1289" s="3">
        <f>TITRES_STAT!B1292</f>
        <v>44176</v>
      </c>
      <c r="B1289" s="6">
        <f>TITRES_STAT!C1292</f>
        <v>9.59</v>
      </c>
      <c r="C1289" s="6">
        <f>TITRES_STAT!D1292</f>
        <v>7.4871999999999996</v>
      </c>
      <c r="D1289" s="6">
        <f>TITRES_STAT!E1292</f>
        <v>899</v>
      </c>
      <c r="E1289" s="2">
        <f t="shared" si="80"/>
        <v>577196</v>
      </c>
      <c r="F1289" s="6" t="str">
        <f t="shared" si="83"/>
        <v>BEARISH</v>
      </c>
      <c r="G1289" s="6" t="str">
        <f t="shared" si="82"/>
        <v>WEAK</v>
      </c>
      <c r="H1289" s="6" t="str">
        <f t="shared" si="81"/>
        <v>CONFIRMED BEARISH</v>
      </c>
    </row>
    <row r="1290" spans="1:8" ht="13.5" x14ac:dyDescent="0.25">
      <c r="A1290" s="3">
        <f>TITRES_STAT!B1293</f>
        <v>44179</v>
      </c>
      <c r="B1290" s="6">
        <f>TITRES_STAT!C1293</f>
        <v>9.6</v>
      </c>
      <c r="C1290" s="6">
        <f>TITRES_STAT!D1293</f>
        <v>7.4950000000000001</v>
      </c>
      <c r="D1290" s="6">
        <f>TITRES_STAT!E1293</f>
        <v>66</v>
      </c>
      <c r="E1290" s="2">
        <f t="shared" si="80"/>
        <v>577262</v>
      </c>
      <c r="F1290" s="6" t="str">
        <f t="shared" si="83"/>
        <v>BEARISH</v>
      </c>
      <c r="G1290" s="6" t="str">
        <f t="shared" si="82"/>
        <v>WEAK</v>
      </c>
      <c r="H1290" s="6" t="str">
        <f t="shared" si="81"/>
        <v>CONFIRMED BEARISH</v>
      </c>
    </row>
    <row r="1291" spans="1:8" ht="13.5" x14ac:dyDescent="0.25">
      <c r="A1291" s="3">
        <f>TITRES_STAT!B1294</f>
        <v>44180</v>
      </c>
      <c r="B1291" s="6">
        <f>TITRES_STAT!C1294</f>
        <v>9.6</v>
      </c>
      <c r="C1291" s="6">
        <f>TITRES_STAT!D1294</f>
        <v>7.4950000000000001</v>
      </c>
      <c r="D1291" s="6">
        <f>TITRES_STAT!E1294</f>
        <v>6050</v>
      </c>
      <c r="E1291" s="2">
        <f t="shared" si="80"/>
        <v>577262</v>
      </c>
      <c r="F1291" s="6" t="str">
        <f t="shared" si="83"/>
        <v>BEARISH</v>
      </c>
      <c r="G1291" s="6" t="str">
        <f t="shared" si="82"/>
        <v>WEAK</v>
      </c>
      <c r="H1291" s="6" t="str">
        <f t="shared" si="81"/>
        <v>CONFIRMED BEARISH</v>
      </c>
    </row>
    <row r="1292" spans="1:8" ht="13.5" x14ac:dyDescent="0.25">
      <c r="A1292" s="3">
        <f>TITRES_STAT!B1295</f>
        <v>44181</v>
      </c>
      <c r="B1292" s="6">
        <f>TITRES_STAT!C1295</f>
        <v>9.6</v>
      </c>
      <c r="C1292" s="6">
        <f>TITRES_STAT!D1295</f>
        <v>7.4950000000000001</v>
      </c>
      <c r="D1292" s="6">
        <f>TITRES_STAT!E1295</f>
        <v>6188</v>
      </c>
      <c r="E1292" s="2">
        <f t="shared" si="80"/>
        <v>577262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44182</v>
      </c>
      <c r="B1293" s="6">
        <f>TITRES_STAT!C1296</f>
        <v>9.59</v>
      </c>
      <c r="C1293" s="6">
        <f>TITRES_STAT!D1296</f>
        <v>7.4871999999999996</v>
      </c>
      <c r="D1293" s="6">
        <f>TITRES_STAT!E1296</f>
        <v>6796</v>
      </c>
      <c r="E1293" s="2">
        <f t="shared" si="80"/>
        <v>570466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BEARISH DIVERGENCE</v>
      </c>
    </row>
    <row r="1294" spans="1:8" ht="13.5" x14ac:dyDescent="0.25">
      <c r="A1294" s="3">
        <f>TITRES_STAT!B1297</f>
        <v>44183</v>
      </c>
      <c r="B1294" s="6">
        <f>TITRES_STAT!C1297</f>
        <v>9.59</v>
      </c>
      <c r="C1294" s="6">
        <f>TITRES_STAT!D1297</f>
        <v>7.4871999999999996</v>
      </c>
      <c r="D1294" s="6">
        <f>TITRES_STAT!E1297</f>
        <v>3220</v>
      </c>
      <c r="E1294" s="2">
        <f t="shared" si="80"/>
        <v>570466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44186</v>
      </c>
      <c r="B1295" s="6">
        <f>TITRES_STAT!C1298</f>
        <v>9.52</v>
      </c>
      <c r="C1295" s="6">
        <f>TITRES_STAT!D1298</f>
        <v>7.4325000000000001</v>
      </c>
      <c r="D1295" s="6">
        <f>TITRES_STAT!E1298</f>
        <v>5434</v>
      </c>
      <c r="E1295" s="2">
        <f t="shared" si="80"/>
        <v>565032</v>
      </c>
      <c r="F1295" s="6" t="str">
        <f t="shared" si="83"/>
        <v>BEARISH</v>
      </c>
      <c r="G1295" s="6" t="str">
        <f t="shared" si="82"/>
        <v>WEAK</v>
      </c>
      <c r="H1295" s="6" t="str">
        <f t="shared" si="81"/>
        <v>CONFIRMED BEARISH</v>
      </c>
    </row>
    <row r="1296" spans="1:8" ht="13.5" x14ac:dyDescent="0.25">
      <c r="A1296" s="3">
        <f>TITRES_STAT!B1299</f>
        <v>44187</v>
      </c>
      <c r="B1296" s="6">
        <f>TITRES_STAT!C1299</f>
        <v>9.52</v>
      </c>
      <c r="C1296" s="6">
        <f>TITRES_STAT!D1299</f>
        <v>7.4325000000000001</v>
      </c>
      <c r="D1296" s="6">
        <f>TITRES_STAT!E1299</f>
        <v>9076</v>
      </c>
      <c r="E1296" s="2">
        <f t="shared" si="80"/>
        <v>565032</v>
      </c>
      <c r="F1296" s="6" t="str">
        <f t="shared" si="83"/>
        <v>BEARISH</v>
      </c>
      <c r="G1296" s="6" t="str">
        <f t="shared" si="82"/>
        <v>WEAK</v>
      </c>
      <c r="H1296" s="6" t="str">
        <f t="shared" si="81"/>
        <v>CONFIRMED BEARISH</v>
      </c>
    </row>
    <row r="1297" spans="1:8" ht="13.5" x14ac:dyDescent="0.25">
      <c r="A1297" s="3">
        <f>TITRES_STAT!B1300</f>
        <v>44188</v>
      </c>
      <c r="B1297" s="6">
        <f>TITRES_STAT!C1300</f>
        <v>9.6</v>
      </c>
      <c r="C1297" s="6">
        <f>TITRES_STAT!D1300</f>
        <v>7.4950000000000001</v>
      </c>
      <c r="D1297" s="6">
        <f>TITRES_STAT!E1300</f>
        <v>49053</v>
      </c>
      <c r="E1297" s="2">
        <f t="shared" si="80"/>
        <v>614085</v>
      </c>
      <c r="F1297" s="6" t="str">
        <f t="shared" si="83"/>
        <v>BULLISH</v>
      </c>
      <c r="G1297" s="6" t="str">
        <f t="shared" si="82"/>
        <v>STRONG</v>
      </c>
      <c r="H1297" s="6" t="str">
        <f t="shared" si="81"/>
        <v>NEUTRAL</v>
      </c>
    </row>
    <row r="1298" spans="1:8" ht="13.5" x14ac:dyDescent="0.25">
      <c r="A1298" s="3">
        <f>TITRES_STAT!B1301</f>
        <v>44189</v>
      </c>
      <c r="B1298" s="6">
        <f>TITRES_STAT!C1301</f>
        <v>9.6</v>
      </c>
      <c r="C1298" s="6">
        <f>TITRES_STAT!D1301</f>
        <v>7.4950000000000001</v>
      </c>
      <c r="D1298" s="6">
        <f>TITRES_STAT!E1301</f>
        <v>33722</v>
      </c>
      <c r="E1298" s="2">
        <f t="shared" si="80"/>
        <v>614085</v>
      </c>
      <c r="F1298" s="6" t="str">
        <f t="shared" si="83"/>
        <v>BULLISH</v>
      </c>
      <c r="G1298" s="6" t="str">
        <f t="shared" si="82"/>
        <v>STRONG</v>
      </c>
      <c r="H1298" s="6" t="str">
        <f t="shared" si="81"/>
        <v>CONFIRMED BULLISH</v>
      </c>
    </row>
    <row r="1299" spans="1:8" ht="13.5" x14ac:dyDescent="0.25">
      <c r="A1299" s="3">
        <f>TITRES_STAT!B1302</f>
        <v>44190</v>
      </c>
      <c r="B1299" s="6">
        <f>TITRES_STAT!C1302</f>
        <v>9.84</v>
      </c>
      <c r="C1299" s="6">
        <f>TITRES_STAT!D1302</f>
        <v>7.6822999999999997</v>
      </c>
      <c r="D1299" s="6">
        <f>TITRES_STAT!E1302</f>
        <v>4907</v>
      </c>
      <c r="E1299" s="2">
        <f t="shared" si="80"/>
        <v>618992</v>
      </c>
      <c r="F1299" s="6" t="str">
        <f t="shared" si="83"/>
        <v>BULLISH</v>
      </c>
      <c r="G1299" s="6" t="str">
        <f t="shared" si="82"/>
        <v>STRONG</v>
      </c>
      <c r="H1299" s="6" t="str">
        <f t="shared" si="81"/>
        <v>CONFIRMED BULLISH</v>
      </c>
    </row>
    <row r="1300" spans="1:8" ht="13.5" x14ac:dyDescent="0.25">
      <c r="A1300" s="3">
        <f>TITRES_STAT!B1303</f>
        <v>44193</v>
      </c>
      <c r="B1300" s="6">
        <f>TITRES_STAT!C1303</f>
        <v>9.65</v>
      </c>
      <c r="C1300" s="6">
        <f>TITRES_STAT!D1303</f>
        <v>7.5339999999999998</v>
      </c>
      <c r="D1300" s="6">
        <f>TITRES_STAT!E1303</f>
        <v>1812</v>
      </c>
      <c r="E1300" s="2">
        <f t="shared" si="80"/>
        <v>617180</v>
      </c>
      <c r="F1300" s="6" t="str">
        <f t="shared" si="83"/>
        <v>BULLISH</v>
      </c>
      <c r="G1300" s="6" t="str">
        <f t="shared" si="82"/>
        <v>STRONG</v>
      </c>
      <c r="H1300" s="6" t="str">
        <f t="shared" si="81"/>
        <v>CONFIRMED BULLISH</v>
      </c>
    </row>
    <row r="1301" spans="1:8" ht="13.5" x14ac:dyDescent="0.25">
      <c r="A1301" s="3">
        <f>TITRES_STAT!B1304</f>
        <v>44194</v>
      </c>
      <c r="B1301" s="6">
        <f>TITRES_STAT!C1304</f>
        <v>9.8000000000000007</v>
      </c>
      <c r="C1301" s="6">
        <f>TITRES_STAT!D1304</f>
        <v>7.6510999999999996</v>
      </c>
      <c r="D1301" s="6">
        <f>TITRES_STAT!E1304</f>
        <v>1421</v>
      </c>
      <c r="E1301" s="2">
        <f t="shared" si="80"/>
        <v>618601</v>
      </c>
      <c r="F1301" s="6" t="str">
        <f t="shared" si="83"/>
        <v>BULLISH</v>
      </c>
      <c r="G1301" s="6" t="str">
        <f t="shared" si="82"/>
        <v>STRONG</v>
      </c>
      <c r="H1301" s="6" t="str">
        <f t="shared" si="81"/>
        <v>CONFIRMED BULLISH</v>
      </c>
    </row>
    <row r="1302" spans="1:8" ht="13.5" x14ac:dyDescent="0.25">
      <c r="A1302" s="3">
        <f>TITRES_STAT!B1305</f>
        <v>44195</v>
      </c>
      <c r="B1302" s="6">
        <f>TITRES_STAT!C1305</f>
        <v>9.75</v>
      </c>
      <c r="C1302" s="6">
        <f>TITRES_STAT!D1305</f>
        <v>7.6120999999999999</v>
      </c>
      <c r="D1302" s="6">
        <f>TITRES_STAT!E1305</f>
        <v>2783</v>
      </c>
      <c r="E1302" s="2">
        <f t="shared" si="80"/>
        <v>615818</v>
      </c>
      <c r="F1302" s="6" t="str">
        <f t="shared" si="83"/>
        <v>BULLISH</v>
      </c>
      <c r="G1302" s="6" t="str">
        <f t="shared" si="82"/>
        <v>NEUTRAL</v>
      </c>
      <c r="H1302" s="6" t="str">
        <f t="shared" si="81"/>
        <v>CONFIRMED BULLISH</v>
      </c>
    </row>
    <row r="1303" spans="1:8" ht="13.5" x14ac:dyDescent="0.25">
      <c r="A1303" s="3">
        <f>TITRES_STAT!B1306</f>
        <v>44196</v>
      </c>
      <c r="B1303" s="6">
        <f>TITRES_STAT!C1306</f>
        <v>9.75</v>
      </c>
      <c r="C1303" s="6">
        <f>TITRES_STAT!D1306</f>
        <v>7.6120999999999999</v>
      </c>
      <c r="D1303" s="6">
        <f>TITRES_STAT!E1306</f>
        <v>6997</v>
      </c>
      <c r="E1303" s="2">
        <f t="shared" si="80"/>
        <v>615818</v>
      </c>
      <c r="F1303" s="6" t="str">
        <f t="shared" si="83"/>
        <v>BULLISH</v>
      </c>
      <c r="G1303" s="6" t="str">
        <f t="shared" si="82"/>
        <v>NEUTRAL</v>
      </c>
      <c r="H1303" s="6" t="str">
        <f t="shared" si="81"/>
        <v>CONFIRMED BULLISH</v>
      </c>
    </row>
    <row r="1304" spans="1:8" ht="13.5" x14ac:dyDescent="0.25">
      <c r="A1304" s="3">
        <f>TITRES_STAT!B1307</f>
        <v>44200</v>
      </c>
      <c r="B1304" s="6">
        <f>TITRES_STAT!C1307</f>
        <v>9.5500000000000007</v>
      </c>
      <c r="C1304" s="6">
        <f>TITRES_STAT!D1307</f>
        <v>7.4558999999999997</v>
      </c>
      <c r="D1304" s="6">
        <f>TITRES_STAT!E1307</f>
        <v>8421</v>
      </c>
      <c r="E1304" s="2">
        <f t="shared" si="80"/>
        <v>607397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44201</v>
      </c>
      <c r="B1305" s="6">
        <f>TITRES_STAT!C1308</f>
        <v>9.42</v>
      </c>
      <c r="C1305" s="6">
        <f>TITRES_STAT!D1308</f>
        <v>7.3544</v>
      </c>
      <c r="D1305" s="6">
        <f>TITRES_STAT!E1308</f>
        <v>2476</v>
      </c>
      <c r="E1305" s="2">
        <f t="shared" si="80"/>
        <v>604921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44202</v>
      </c>
      <c r="B1306" s="6">
        <f>TITRES_STAT!C1309</f>
        <v>9.4</v>
      </c>
      <c r="C1306" s="6">
        <f>TITRES_STAT!D1309</f>
        <v>7.3388</v>
      </c>
      <c r="D1306" s="6">
        <f>TITRES_STAT!E1309</f>
        <v>11267</v>
      </c>
      <c r="E1306" s="2">
        <f t="shared" si="80"/>
        <v>593654</v>
      </c>
      <c r="F1306" s="6" t="str">
        <f t="shared" si="83"/>
        <v>BEARISH</v>
      </c>
      <c r="G1306" s="6" t="str">
        <f t="shared" si="82"/>
        <v>WEAK</v>
      </c>
      <c r="H1306" s="6" t="str">
        <f t="shared" si="81"/>
        <v>CONFIRMED BEARISH</v>
      </c>
    </row>
    <row r="1307" spans="1:8" ht="13.5" x14ac:dyDescent="0.25">
      <c r="A1307" s="3">
        <f>TITRES_STAT!B1310</f>
        <v>44203</v>
      </c>
      <c r="B1307" s="6">
        <f>TITRES_STAT!C1310</f>
        <v>9.4</v>
      </c>
      <c r="C1307" s="6">
        <f>TITRES_STAT!D1310</f>
        <v>7.3388</v>
      </c>
      <c r="D1307" s="6">
        <f>TITRES_STAT!E1310</f>
        <v>7562</v>
      </c>
      <c r="E1307" s="2">
        <f t="shared" si="80"/>
        <v>593654</v>
      </c>
      <c r="F1307" s="6" t="str">
        <f t="shared" si="83"/>
        <v>BEARISH</v>
      </c>
      <c r="G1307" s="6" t="str">
        <f t="shared" si="82"/>
        <v>WEAK</v>
      </c>
      <c r="H1307" s="6" t="str">
        <f t="shared" si="81"/>
        <v>CONFIRMED BEARISH</v>
      </c>
    </row>
    <row r="1308" spans="1:8" ht="13.5" x14ac:dyDescent="0.25">
      <c r="A1308" s="3">
        <f>TITRES_STAT!B1311</f>
        <v>44204</v>
      </c>
      <c r="B1308" s="6">
        <f>TITRES_STAT!C1311</f>
        <v>9.48</v>
      </c>
      <c r="C1308" s="6">
        <f>TITRES_STAT!D1311</f>
        <v>7.4013</v>
      </c>
      <c r="D1308" s="6">
        <f>TITRES_STAT!E1311</f>
        <v>15484</v>
      </c>
      <c r="E1308" s="2">
        <f t="shared" si="80"/>
        <v>609138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CONFIRMED BEARISH</v>
      </c>
    </row>
    <row r="1309" spans="1:8" ht="13.5" x14ac:dyDescent="0.25">
      <c r="A1309" s="3">
        <f>TITRES_STAT!B1312</f>
        <v>44207</v>
      </c>
      <c r="B1309" s="6">
        <f>TITRES_STAT!C1312</f>
        <v>9.48</v>
      </c>
      <c r="C1309" s="6">
        <f>TITRES_STAT!D1312</f>
        <v>7.4013</v>
      </c>
      <c r="D1309" s="6">
        <f>TITRES_STAT!E1312</f>
        <v>1294</v>
      </c>
      <c r="E1309" s="2">
        <f t="shared" si="80"/>
        <v>609138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BULLISH DIVERGENCE</v>
      </c>
    </row>
    <row r="1310" spans="1:8" ht="13.5" x14ac:dyDescent="0.25">
      <c r="A1310" s="3">
        <f>TITRES_STAT!B1313</f>
        <v>44208</v>
      </c>
      <c r="B1310" s="6">
        <f>TITRES_STAT!C1313</f>
        <v>9.4499999999999993</v>
      </c>
      <c r="C1310" s="6">
        <f>TITRES_STAT!D1313</f>
        <v>7.3779000000000003</v>
      </c>
      <c r="D1310" s="6">
        <f>TITRES_STAT!E1313</f>
        <v>1143</v>
      </c>
      <c r="E1310" s="2">
        <f t="shared" si="80"/>
        <v>607995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44209</v>
      </c>
      <c r="B1311" s="6">
        <f>TITRES_STAT!C1314</f>
        <v>9.4499999999999993</v>
      </c>
      <c r="C1311" s="6">
        <f>TITRES_STAT!D1314</f>
        <v>7.3779000000000003</v>
      </c>
      <c r="D1311" s="6">
        <f>TITRES_STAT!E1314</f>
        <v>3188</v>
      </c>
      <c r="E1311" s="2">
        <f t="shared" si="80"/>
        <v>607995</v>
      </c>
      <c r="F1311" s="6" t="str">
        <f t="shared" si="83"/>
        <v>BULLISH</v>
      </c>
      <c r="G1311" s="6" t="str">
        <f t="shared" si="82"/>
        <v>STRONG</v>
      </c>
      <c r="H1311" s="6" t="str">
        <f t="shared" si="81"/>
        <v>CONFIRMED BULLISH</v>
      </c>
    </row>
    <row r="1312" spans="1:8" ht="13.5" x14ac:dyDescent="0.25">
      <c r="A1312" s="3">
        <f>TITRES_STAT!B1315</f>
        <v>44211</v>
      </c>
      <c r="B1312" s="6">
        <f>TITRES_STAT!C1315</f>
        <v>9.4</v>
      </c>
      <c r="C1312" s="6">
        <f>TITRES_STAT!D1315</f>
        <v>7.3388</v>
      </c>
      <c r="D1312" s="6">
        <f>TITRES_STAT!E1315</f>
        <v>2177</v>
      </c>
      <c r="E1312" s="2">
        <f t="shared" si="80"/>
        <v>605818</v>
      </c>
      <c r="F1312" s="6" t="str">
        <f t="shared" si="83"/>
        <v>BULLISH</v>
      </c>
      <c r="G1312" s="6" t="str">
        <f t="shared" si="82"/>
        <v>STRONG</v>
      </c>
      <c r="H1312" s="6" t="str">
        <f t="shared" si="81"/>
        <v>NEUTRAL</v>
      </c>
    </row>
    <row r="1313" spans="1:8" ht="13.5" x14ac:dyDescent="0.25">
      <c r="A1313" s="3">
        <f>TITRES_STAT!B1316</f>
        <v>44214</v>
      </c>
      <c r="B1313" s="6">
        <f>TITRES_STAT!C1316</f>
        <v>9.5500000000000007</v>
      </c>
      <c r="C1313" s="6">
        <f>TITRES_STAT!D1316</f>
        <v>7.4558999999999997</v>
      </c>
      <c r="D1313" s="6">
        <f>TITRES_STAT!E1316</f>
        <v>4451</v>
      </c>
      <c r="E1313" s="2">
        <f t="shared" si="80"/>
        <v>610269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44215</v>
      </c>
      <c r="B1314" s="6">
        <f>TITRES_STAT!C1317</f>
        <v>9.65</v>
      </c>
      <c r="C1314" s="6">
        <f>TITRES_STAT!D1317</f>
        <v>7.5339999999999998</v>
      </c>
      <c r="D1314" s="6">
        <f>TITRES_STAT!E1317</f>
        <v>165</v>
      </c>
      <c r="E1314" s="2">
        <f t="shared" si="80"/>
        <v>610434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44216</v>
      </c>
      <c r="B1315" s="6">
        <f>TITRES_STAT!C1318</f>
        <v>9.64</v>
      </c>
      <c r="C1315" s="6">
        <f>TITRES_STAT!D1318</f>
        <v>7.5262000000000002</v>
      </c>
      <c r="D1315" s="6">
        <f>TITRES_STAT!E1318</f>
        <v>3379</v>
      </c>
      <c r="E1315" s="2">
        <f t="shared" si="80"/>
        <v>607055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BEARISH DIVERGENCE</v>
      </c>
    </row>
    <row r="1316" spans="1:8" ht="13.5" x14ac:dyDescent="0.25">
      <c r="A1316" s="3">
        <f>TITRES_STAT!B1319</f>
        <v>44217</v>
      </c>
      <c r="B1316" s="6">
        <f>TITRES_STAT!C1319</f>
        <v>9.5</v>
      </c>
      <c r="C1316" s="6">
        <f>TITRES_STAT!D1319</f>
        <v>7.4169</v>
      </c>
      <c r="D1316" s="6">
        <f>TITRES_STAT!E1319</f>
        <v>3054</v>
      </c>
      <c r="E1316" s="2">
        <f t="shared" si="80"/>
        <v>604001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BEARISH DIVERGENCE</v>
      </c>
    </row>
    <row r="1317" spans="1:8" ht="13.5" x14ac:dyDescent="0.25">
      <c r="A1317" s="3">
        <f>TITRES_STAT!B1320</f>
        <v>44218</v>
      </c>
      <c r="B1317" s="6">
        <f>TITRES_STAT!C1320</f>
        <v>9.5</v>
      </c>
      <c r="C1317" s="6">
        <f>TITRES_STAT!D1320</f>
        <v>7.4169</v>
      </c>
      <c r="D1317" s="6">
        <f>TITRES_STAT!E1320</f>
        <v>680</v>
      </c>
      <c r="E1317" s="2">
        <f t="shared" si="80"/>
        <v>604001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BEARISH DIVERGENCE</v>
      </c>
    </row>
    <row r="1318" spans="1:8" ht="13.5" x14ac:dyDescent="0.25">
      <c r="A1318" s="3">
        <f>TITRES_STAT!B1321</f>
        <v>44221</v>
      </c>
      <c r="B1318" s="6">
        <f>TITRES_STAT!C1321</f>
        <v>9.49</v>
      </c>
      <c r="C1318" s="6">
        <f>TITRES_STAT!D1321</f>
        <v>7.4090999999999996</v>
      </c>
      <c r="D1318" s="6">
        <f>TITRES_STAT!E1321</f>
        <v>1047</v>
      </c>
      <c r="E1318" s="2">
        <f t="shared" si="80"/>
        <v>602954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44222</v>
      </c>
      <c r="B1319" s="6">
        <f>TITRES_STAT!C1322</f>
        <v>9.4600000000000009</v>
      </c>
      <c r="C1319" s="6">
        <f>TITRES_STAT!D1322</f>
        <v>7.3856999999999999</v>
      </c>
      <c r="D1319" s="6">
        <f>TITRES_STAT!E1322</f>
        <v>552</v>
      </c>
      <c r="E1319" s="2">
        <f t="shared" si="80"/>
        <v>602402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44223</v>
      </c>
      <c r="B1320" s="6">
        <f>TITRES_STAT!C1323</f>
        <v>9.36</v>
      </c>
      <c r="C1320" s="6">
        <f>TITRES_STAT!D1323</f>
        <v>7.3075999999999999</v>
      </c>
      <c r="D1320" s="6">
        <f>TITRES_STAT!E1323</f>
        <v>742</v>
      </c>
      <c r="E1320" s="2">
        <f t="shared" si="80"/>
        <v>601660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44224</v>
      </c>
      <c r="B1321" s="6">
        <f>TITRES_STAT!C1324</f>
        <v>9.3699999999999992</v>
      </c>
      <c r="C1321" s="6">
        <f>TITRES_STAT!D1324</f>
        <v>7.3154000000000003</v>
      </c>
      <c r="D1321" s="6">
        <f>TITRES_STAT!E1324</f>
        <v>1926</v>
      </c>
      <c r="E1321" s="2">
        <f t="shared" si="80"/>
        <v>603586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44225</v>
      </c>
      <c r="B1322" s="6">
        <f>TITRES_STAT!C1325</f>
        <v>9.3000000000000007</v>
      </c>
      <c r="C1322" s="6">
        <f>TITRES_STAT!D1325</f>
        <v>7.2606999999999999</v>
      </c>
      <c r="D1322" s="6">
        <f>TITRES_STAT!E1325</f>
        <v>15571</v>
      </c>
      <c r="E1322" s="2">
        <f t="shared" si="80"/>
        <v>588015</v>
      </c>
      <c r="F1322" s="6" t="str">
        <f t="shared" si="83"/>
        <v>BEARISH</v>
      </c>
      <c r="G1322" s="6" t="str">
        <f t="shared" si="82"/>
        <v>WEAK</v>
      </c>
      <c r="H1322" s="6" t="str">
        <f t="shared" si="81"/>
        <v>CONFIRMED BEARISH</v>
      </c>
    </row>
    <row r="1323" spans="1:8" ht="13.5" x14ac:dyDescent="0.25">
      <c r="A1323" s="3">
        <f>TITRES_STAT!B1326</f>
        <v>44228</v>
      </c>
      <c r="B1323" s="6">
        <f>TITRES_STAT!C1326</f>
        <v>9.3000000000000007</v>
      </c>
      <c r="C1323" s="6">
        <f>TITRES_STAT!D1326</f>
        <v>7.2606999999999999</v>
      </c>
      <c r="D1323" s="6">
        <f>TITRES_STAT!E1326</f>
        <v>2440</v>
      </c>
      <c r="E1323" s="2">
        <f t="shared" si="80"/>
        <v>588015</v>
      </c>
      <c r="F1323" s="6" t="str">
        <f t="shared" si="83"/>
        <v>BEARISH</v>
      </c>
      <c r="G1323" s="6" t="str">
        <f t="shared" si="82"/>
        <v>WEAK</v>
      </c>
      <c r="H1323" s="6" t="str">
        <f t="shared" si="81"/>
        <v>CONFIRMED BEARISH</v>
      </c>
    </row>
    <row r="1324" spans="1:8" ht="13.5" x14ac:dyDescent="0.25">
      <c r="A1324" s="3">
        <f>TITRES_STAT!B1327</f>
        <v>44229</v>
      </c>
      <c r="B1324" s="6">
        <f>TITRES_STAT!C1327</f>
        <v>9.1999999999999993</v>
      </c>
      <c r="C1324" s="6">
        <f>TITRES_STAT!D1327</f>
        <v>7.1826999999999996</v>
      </c>
      <c r="D1324" s="6">
        <f>TITRES_STAT!E1327</f>
        <v>11947</v>
      </c>
      <c r="E1324" s="2">
        <f t="shared" si="80"/>
        <v>576068</v>
      </c>
      <c r="F1324" s="6" t="str">
        <f t="shared" si="83"/>
        <v>BEARISH</v>
      </c>
      <c r="G1324" s="6" t="str">
        <f t="shared" si="82"/>
        <v>WEAK</v>
      </c>
      <c r="H1324" s="6" t="str">
        <f t="shared" si="81"/>
        <v>CONFIRMED BEARISH</v>
      </c>
    </row>
    <row r="1325" spans="1:8" ht="13.5" x14ac:dyDescent="0.25">
      <c r="A1325" s="3">
        <f>TITRES_STAT!B1328</f>
        <v>44230</v>
      </c>
      <c r="B1325" s="6">
        <f>TITRES_STAT!C1328</f>
        <v>9.1999999999999993</v>
      </c>
      <c r="C1325" s="6">
        <f>TITRES_STAT!D1328</f>
        <v>7.1826999999999996</v>
      </c>
      <c r="D1325" s="6">
        <f>TITRES_STAT!E1328</f>
        <v>40193</v>
      </c>
      <c r="E1325" s="2">
        <f t="shared" si="80"/>
        <v>576068</v>
      </c>
      <c r="F1325" s="6" t="str">
        <f t="shared" si="83"/>
        <v>BEARISH</v>
      </c>
      <c r="G1325" s="6" t="str">
        <f t="shared" si="82"/>
        <v>WEAK</v>
      </c>
      <c r="H1325" s="6" t="str">
        <f t="shared" si="81"/>
        <v>CONFIRMED BEARISH</v>
      </c>
    </row>
    <row r="1326" spans="1:8" ht="13.5" x14ac:dyDescent="0.25">
      <c r="A1326" s="3">
        <f>TITRES_STAT!B1329</f>
        <v>44231</v>
      </c>
      <c r="B1326" s="6">
        <f>TITRES_STAT!C1329</f>
        <v>8.9499999999999993</v>
      </c>
      <c r="C1326" s="6">
        <f>TITRES_STAT!D1329</f>
        <v>6.9874999999999998</v>
      </c>
      <c r="D1326" s="6">
        <f>TITRES_STAT!E1329</f>
        <v>5422</v>
      </c>
      <c r="E1326" s="2">
        <f t="shared" si="80"/>
        <v>570646</v>
      </c>
      <c r="F1326" s="6" t="str">
        <f t="shared" si="83"/>
        <v>BEARISH</v>
      </c>
      <c r="G1326" s="6" t="str">
        <f t="shared" si="82"/>
        <v>WEAK</v>
      </c>
      <c r="H1326" s="6" t="str">
        <f t="shared" si="81"/>
        <v>CONFIRMED BEARISH</v>
      </c>
    </row>
    <row r="1327" spans="1:8" ht="13.5" x14ac:dyDescent="0.25">
      <c r="A1327" s="3">
        <f>TITRES_STAT!B1330</f>
        <v>44232</v>
      </c>
      <c r="B1327" s="6">
        <f>TITRES_STAT!C1330</f>
        <v>9</v>
      </c>
      <c r="C1327" s="6">
        <f>TITRES_STAT!D1330</f>
        <v>7.0265000000000004</v>
      </c>
      <c r="D1327" s="6">
        <f>TITRES_STAT!E1330</f>
        <v>4659</v>
      </c>
      <c r="E1327" s="2">
        <f t="shared" si="80"/>
        <v>575305</v>
      </c>
      <c r="F1327" s="6" t="str">
        <f t="shared" si="83"/>
        <v>BEARISH</v>
      </c>
      <c r="G1327" s="6" t="str">
        <f t="shared" si="82"/>
        <v>WEAK</v>
      </c>
      <c r="H1327" s="6" t="str">
        <f t="shared" si="81"/>
        <v>CONFIRMED BEARISH</v>
      </c>
    </row>
    <row r="1328" spans="1:8" ht="13.5" x14ac:dyDescent="0.25">
      <c r="A1328" s="3">
        <f>TITRES_STAT!B1331</f>
        <v>44235</v>
      </c>
      <c r="B1328" s="6">
        <f>TITRES_STAT!C1331</f>
        <v>8.9</v>
      </c>
      <c r="C1328" s="6">
        <f>TITRES_STAT!D1331</f>
        <v>6.9485000000000001</v>
      </c>
      <c r="D1328" s="6">
        <f>TITRES_STAT!E1331</f>
        <v>24403</v>
      </c>
      <c r="E1328" s="2">
        <f t="shared" si="80"/>
        <v>550902</v>
      </c>
      <c r="F1328" s="6" t="str">
        <f t="shared" si="83"/>
        <v>BEARISH</v>
      </c>
      <c r="G1328" s="6" t="str">
        <f t="shared" si="82"/>
        <v>WEAK</v>
      </c>
      <c r="H1328" s="6" t="str">
        <f t="shared" si="81"/>
        <v>CONFIRMED BEARISH</v>
      </c>
    </row>
    <row r="1329" spans="1:8" ht="13.5" x14ac:dyDescent="0.25">
      <c r="A1329" s="3">
        <f>TITRES_STAT!B1332</f>
        <v>44236</v>
      </c>
      <c r="B1329" s="6">
        <f>TITRES_STAT!C1332</f>
        <v>8.8800000000000008</v>
      </c>
      <c r="C1329" s="6">
        <f>TITRES_STAT!D1332</f>
        <v>6.9328000000000003</v>
      </c>
      <c r="D1329" s="6">
        <f>TITRES_STAT!E1332</f>
        <v>8303</v>
      </c>
      <c r="E1329" s="2">
        <f t="shared" si="80"/>
        <v>542599</v>
      </c>
      <c r="F1329" s="6" t="str">
        <f t="shared" si="83"/>
        <v>BEARISH</v>
      </c>
      <c r="G1329" s="6" t="str">
        <f t="shared" si="82"/>
        <v>WEAK</v>
      </c>
      <c r="H1329" s="6" t="str">
        <f t="shared" si="81"/>
        <v>CONFIRMED BEARISH</v>
      </c>
    </row>
    <row r="1330" spans="1:8" ht="13.5" x14ac:dyDescent="0.25">
      <c r="A1330" s="3">
        <f>TITRES_STAT!B1333</f>
        <v>44237</v>
      </c>
      <c r="B1330" s="6">
        <f>TITRES_STAT!C1333</f>
        <v>9.1300000000000008</v>
      </c>
      <c r="C1330" s="6">
        <f>TITRES_STAT!D1333</f>
        <v>7.1280000000000001</v>
      </c>
      <c r="D1330" s="6">
        <f>TITRES_STAT!E1333</f>
        <v>1976</v>
      </c>
      <c r="E1330" s="2">
        <f t="shared" si="80"/>
        <v>544575</v>
      </c>
      <c r="F1330" s="6" t="str">
        <f t="shared" si="83"/>
        <v>BEARISH</v>
      </c>
      <c r="G1330" s="6" t="str">
        <f t="shared" si="82"/>
        <v>WEAK</v>
      </c>
      <c r="H1330" s="6" t="str">
        <f t="shared" si="81"/>
        <v>CONFIRMED BEARISH</v>
      </c>
    </row>
    <row r="1331" spans="1:8" ht="13.5" x14ac:dyDescent="0.25">
      <c r="A1331" s="3">
        <f>TITRES_STAT!B1334</f>
        <v>44238</v>
      </c>
      <c r="B1331" s="6">
        <f>TITRES_STAT!C1334</f>
        <v>8.8000000000000007</v>
      </c>
      <c r="C1331" s="6">
        <f>TITRES_STAT!D1334</f>
        <v>6.8704000000000001</v>
      </c>
      <c r="D1331" s="6">
        <f>TITRES_STAT!E1334</f>
        <v>26860</v>
      </c>
      <c r="E1331" s="2">
        <f t="shared" si="80"/>
        <v>517715</v>
      </c>
      <c r="F1331" s="6" t="str">
        <f t="shared" si="83"/>
        <v>BEARISH</v>
      </c>
      <c r="G1331" s="6" t="str">
        <f t="shared" si="82"/>
        <v>WEAK</v>
      </c>
      <c r="H1331" s="6" t="str">
        <f t="shared" si="81"/>
        <v>CONFIRMED BEARISH</v>
      </c>
    </row>
    <row r="1332" spans="1:8" ht="13.5" x14ac:dyDescent="0.25">
      <c r="A1332" s="3">
        <f>TITRES_STAT!B1335</f>
        <v>44239</v>
      </c>
      <c r="B1332" s="6">
        <f>TITRES_STAT!C1335</f>
        <v>8.6</v>
      </c>
      <c r="C1332" s="6">
        <f>TITRES_STAT!D1335</f>
        <v>6.7141999999999999</v>
      </c>
      <c r="D1332" s="6">
        <f>TITRES_STAT!E1335</f>
        <v>24157</v>
      </c>
      <c r="E1332" s="2">
        <f t="shared" si="80"/>
        <v>493558</v>
      </c>
      <c r="F1332" s="6" t="str">
        <f t="shared" si="83"/>
        <v>BEARISH</v>
      </c>
      <c r="G1332" s="6" t="str">
        <f t="shared" si="82"/>
        <v>WEAK</v>
      </c>
      <c r="H1332" s="6" t="str">
        <f t="shared" si="81"/>
        <v>CONFIRMED BEARISH</v>
      </c>
    </row>
    <row r="1333" spans="1:8" ht="13.5" x14ac:dyDescent="0.25">
      <c r="A1333" s="3">
        <f>TITRES_STAT!B1336</f>
        <v>44242</v>
      </c>
      <c r="B1333" s="6">
        <f>TITRES_STAT!C1336</f>
        <v>8.6</v>
      </c>
      <c r="C1333" s="6">
        <f>TITRES_STAT!D1336</f>
        <v>6.7141999999999999</v>
      </c>
      <c r="D1333" s="6">
        <f>TITRES_STAT!E1336</f>
        <v>7117</v>
      </c>
      <c r="E1333" s="2">
        <f t="shared" si="80"/>
        <v>493558</v>
      </c>
      <c r="F1333" s="6" t="str">
        <f t="shared" si="83"/>
        <v>BEARISH</v>
      </c>
      <c r="G1333" s="6" t="str">
        <f t="shared" si="82"/>
        <v>WEAK</v>
      </c>
      <c r="H1333" s="6" t="str">
        <f t="shared" si="81"/>
        <v>CONFIRMED BEARISH</v>
      </c>
    </row>
    <row r="1334" spans="1:8" ht="13.5" x14ac:dyDescent="0.25">
      <c r="A1334" s="3">
        <f>TITRES_STAT!B1337</f>
        <v>44243</v>
      </c>
      <c r="B1334" s="6">
        <f>TITRES_STAT!C1337</f>
        <v>8.6</v>
      </c>
      <c r="C1334" s="6">
        <f>TITRES_STAT!D1337</f>
        <v>6.7141999999999999</v>
      </c>
      <c r="D1334" s="6">
        <f>TITRES_STAT!E1337</f>
        <v>21656</v>
      </c>
      <c r="E1334" s="2">
        <f t="shared" si="80"/>
        <v>493558</v>
      </c>
      <c r="F1334" s="6" t="str">
        <f t="shared" si="83"/>
        <v>BEARISH</v>
      </c>
      <c r="G1334" s="6" t="str">
        <f t="shared" si="82"/>
        <v>WEAK</v>
      </c>
      <c r="H1334" s="6" t="str">
        <f t="shared" si="81"/>
        <v>CONFIRMED BEARISH</v>
      </c>
    </row>
    <row r="1335" spans="1:8" ht="13.5" x14ac:dyDescent="0.25">
      <c r="A1335" s="3">
        <f>TITRES_STAT!B1338</f>
        <v>44244</v>
      </c>
      <c r="B1335" s="6">
        <f>TITRES_STAT!C1338</f>
        <v>8.6</v>
      </c>
      <c r="C1335" s="6">
        <f>TITRES_STAT!D1338</f>
        <v>6.7141999999999999</v>
      </c>
      <c r="D1335" s="6">
        <f>TITRES_STAT!E1338</f>
        <v>3232</v>
      </c>
      <c r="E1335" s="2">
        <f t="shared" si="80"/>
        <v>493558</v>
      </c>
      <c r="F1335" s="6" t="str">
        <f t="shared" si="83"/>
        <v>BEARISH</v>
      </c>
      <c r="G1335" s="6" t="str">
        <f t="shared" si="82"/>
        <v>WEAK</v>
      </c>
      <c r="H1335" s="6" t="str">
        <f t="shared" si="81"/>
        <v>CONFIRMED BEARISH</v>
      </c>
    </row>
    <row r="1336" spans="1:8" ht="13.5" x14ac:dyDescent="0.25">
      <c r="A1336" s="3">
        <f>TITRES_STAT!B1339</f>
        <v>44245</v>
      </c>
      <c r="B1336" s="6">
        <f>TITRES_STAT!C1339</f>
        <v>8.6</v>
      </c>
      <c r="C1336" s="6">
        <f>TITRES_STAT!D1339</f>
        <v>6.7141999999999999</v>
      </c>
      <c r="D1336" s="6">
        <f>TITRES_STAT!E1339</f>
        <v>16408</v>
      </c>
      <c r="E1336" s="2">
        <f t="shared" si="80"/>
        <v>493558</v>
      </c>
      <c r="F1336" s="6" t="str">
        <f t="shared" si="83"/>
        <v>BEARISH</v>
      </c>
      <c r="G1336" s="6" t="str">
        <f t="shared" si="82"/>
        <v>WEAK</v>
      </c>
      <c r="H1336" s="6" t="str">
        <f t="shared" si="81"/>
        <v>CONFIRMED BEARISH</v>
      </c>
    </row>
    <row r="1337" spans="1:8" ht="13.5" x14ac:dyDescent="0.25">
      <c r="A1337" s="3">
        <f>TITRES_STAT!B1340</f>
        <v>44246</v>
      </c>
      <c r="B1337" s="6">
        <f>TITRES_STAT!C1340</f>
        <v>8.6</v>
      </c>
      <c r="C1337" s="6">
        <f>TITRES_STAT!D1340</f>
        <v>6.7141999999999999</v>
      </c>
      <c r="D1337" s="6">
        <f>TITRES_STAT!E1340</f>
        <v>19695</v>
      </c>
      <c r="E1337" s="2">
        <f t="shared" si="80"/>
        <v>493558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44249</v>
      </c>
      <c r="B1338" s="6">
        <f>TITRES_STAT!C1341</f>
        <v>8.6</v>
      </c>
      <c r="C1338" s="6">
        <f>TITRES_STAT!D1341</f>
        <v>6.7141999999999999</v>
      </c>
      <c r="D1338" s="6">
        <f>TITRES_STAT!E1341</f>
        <v>13841</v>
      </c>
      <c r="E1338" s="2">
        <f t="shared" si="80"/>
        <v>493558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44250</v>
      </c>
      <c r="B1339" s="6">
        <f>TITRES_STAT!C1342</f>
        <v>8.75</v>
      </c>
      <c r="C1339" s="6">
        <f>TITRES_STAT!D1342</f>
        <v>6.8312999999999997</v>
      </c>
      <c r="D1339" s="6">
        <f>TITRES_STAT!E1342</f>
        <v>11421</v>
      </c>
      <c r="E1339" s="2">
        <f t="shared" si="80"/>
        <v>504979</v>
      </c>
      <c r="F1339" s="6" t="str">
        <f t="shared" si="83"/>
        <v>BULLISH</v>
      </c>
      <c r="G1339" s="6" t="str">
        <f t="shared" si="82"/>
        <v>STRONG</v>
      </c>
      <c r="H1339" s="6" t="str">
        <f t="shared" si="81"/>
        <v>CONFIRMED BULLISH</v>
      </c>
    </row>
    <row r="1340" spans="1:8" ht="13.5" x14ac:dyDescent="0.25">
      <c r="A1340" s="3">
        <f>TITRES_STAT!B1343</f>
        <v>44251</v>
      </c>
      <c r="B1340" s="6">
        <f>TITRES_STAT!C1343</f>
        <v>8.75</v>
      </c>
      <c r="C1340" s="6">
        <f>TITRES_STAT!D1343</f>
        <v>6.8312999999999997</v>
      </c>
      <c r="D1340" s="6">
        <f>TITRES_STAT!E1343</f>
        <v>22172</v>
      </c>
      <c r="E1340" s="2">
        <f t="shared" si="80"/>
        <v>504979</v>
      </c>
      <c r="F1340" s="6" t="str">
        <f t="shared" si="83"/>
        <v>BULLISH</v>
      </c>
      <c r="G1340" s="6" t="str">
        <f t="shared" si="82"/>
        <v>STRONG</v>
      </c>
      <c r="H1340" s="6" t="str">
        <f t="shared" si="81"/>
        <v>CONFIRMED BULLISH</v>
      </c>
    </row>
    <row r="1341" spans="1:8" ht="13.5" x14ac:dyDescent="0.25">
      <c r="A1341" s="3">
        <f>TITRES_STAT!B1344</f>
        <v>44252</v>
      </c>
      <c r="B1341" s="6">
        <f>TITRES_STAT!C1344</f>
        <v>8.74</v>
      </c>
      <c r="C1341" s="6">
        <f>TITRES_STAT!D1344</f>
        <v>6.8235000000000001</v>
      </c>
      <c r="D1341" s="6">
        <f>TITRES_STAT!E1344</f>
        <v>1655</v>
      </c>
      <c r="E1341" s="2">
        <f t="shared" si="80"/>
        <v>503324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44253</v>
      </c>
      <c r="B1342" s="6">
        <f>TITRES_STAT!C1345</f>
        <v>8.74</v>
      </c>
      <c r="C1342" s="6">
        <f>TITRES_STAT!D1345</f>
        <v>6.8235000000000001</v>
      </c>
      <c r="D1342" s="6">
        <f>TITRES_STAT!E1345</f>
        <v>113</v>
      </c>
      <c r="E1342" s="2">
        <f t="shared" si="80"/>
        <v>503324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44256</v>
      </c>
      <c r="B1343" s="6">
        <f>TITRES_STAT!C1346</f>
        <v>8.7200000000000006</v>
      </c>
      <c r="C1343" s="6">
        <f>TITRES_STAT!D1346</f>
        <v>6.8079000000000001</v>
      </c>
      <c r="D1343" s="6">
        <f>TITRES_STAT!E1346</f>
        <v>12793</v>
      </c>
      <c r="E1343" s="2">
        <f t="shared" si="80"/>
        <v>490531</v>
      </c>
      <c r="F1343" s="6" t="str">
        <f t="shared" si="83"/>
        <v>BEARISH</v>
      </c>
      <c r="G1343" s="6" t="str">
        <f t="shared" si="82"/>
        <v>NEUTRAL</v>
      </c>
      <c r="H1343" s="6" t="str">
        <f t="shared" si="81"/>
        <v>BEARISH DIVERGENCE</v>
      </c>
    </row>
    <row r="1344" spans="1:8" ht="13.5" x14ac:dyDescent="0.25">
      <c r="A1344" s="3">
        <f>TITRES_STAT!B1347</f>
        <v>44257</v>
      </c>
      <c r="B1344" s="6">
        <f>TITRES_STAT!C1347</f>
        <v>8.7200000000000006</v>
      </c>
      <c r="C1344" s="6">
        <f>TITRES_STAT!D1347</f>
        <v>6.8079000000000001</v>
      </c>
      <c r="D1344" s="6">
        <f>TITRES_STAT!E1347</f>
        <v>1266</v>
      </c>
      <c r="E1344" s="2">
        <f t="shared" si="80"/>
        <v>490531</v>
      </c>
      <c r="F1344" s="6" t="str">
        <f t="shared" si="83"/>
        <v>BEARISH</v>
      </c>
      <c r="G1344" s="6" t="str">
        <f t="shared" si="82"/>
        <v>WEAK</v>
      </c>
      <c r="H1344" s="6" t="str">
        <f t="shared" si="81"/>
        <v>CONFIRMED BEARISH</v>
      </c>
    </row>
    <row r="1345" spans="1:8" ht="13.5" x14ac:dyDescent="0.25">
      <c r="A1345" s="3">
        <f>TITRES_STAT!B1348</f>
        <v>44258</v>
      </c>
      <c r="B1345" s="6">
        <f>TITRES_STAT!C1348</f>
        <v>8.6999999999999993</v>
      </c>
      <c r="C1345" s="6">
        <f>TITRES_STAT!D1348</f>
        <v>6.7923</v>
      </c>
      <c r="D1345" s="6">
        <f>TITRES_STAT!E1348</f>
        <v>5483</v>
      </c>
      <c r="E1345" s="2">
        <f t="shared" si="80"/>
        <v>485048</v>
      </c>
      <c r="F1345" s="6" t="str">
        <f t="shared" si="83"/>
        <v>BEARISH</v>
      </c>
      <c r="G1345" s="6" t="str">
        <f t="shared" si="82"/>
        <v>WEAK</v>
      </c>
      <c r="H1345" s="6" t="str">
        <f t="shared" si="81"/>
        <v>CONFIRMED BEARISH</v>
      </c>
    </row>
    <row r="1346" spans="1:8" ht="13.5" x14ac:dyDescent="0.25">
      <c r="A1346" s="3">
        <f>TITRES_STAT!B1349</f>
        <v>44259</v>
      </c>
      <c r="B1346" s="6">
        <f>TITRES_STAT!C1349</f>
        <v>8.9</v>
      </c>
      <c r="C1346" s="6">
        <f>TITRES_STAT!D1349</f>
        <v>6.9485000000000001</v>
      </c>
      <c r="D1346" s="6">
        <f>TITRES_STAT!E1349</f>
        <v>3435</v>
      </c>
      <c r="E1346" s="2">
        <f t="shared" si="80"/>
        <v>488483</v>
      </c>
      <c r="F1346" s="6" t="str">
        <f t="shared" si="83"/>
        <v>BEARISH</v>
      </c>
      <c r="G1346" s="6" t="str">
        <f t="shared" si="82"/>
        <v>WEAK</v>
      </c>
      <c r="H1346" s="6" t="str">
        <f t="shared" si="81"/>
        <v>BEARISH DIVERGENCE</v>
      </c>
    </row>
    <row r="1347" spans="1:8" ht="13.5" x14ac:dyDescent="0.25">
      <c r="A1347" s="3">
        <f>TITRES_STAT!B1350</f>
        <v>44260</v>
      </c>
      <c r="B1347" s="6">
        <f>TITRES_STAT!C1350</f>
        <v>8.75</v>
      </c>
      <c r="C1347" s="6">
        <f>TITRES_STAT!D1350</f>
        <v>6.8312999999999997</v>
      </c>
      <c r="D1347" s="6">
        <f>TITRES_STAT!E1350</f>
        <v>5753</v>
      </c>
      <c r="E1347" s="2">
        <f t="shared" si="80"/>
        <v>482730</v>
      </c>
      <c r="F1347" s="6" t="str">
        <f t="shared" si="83"/>
        <v>BEARISH</v>
      </c>
      <c r="G1347" s="6" t="str">
        <f t="shared" si="82"/>
        <v>WEAK</v>
      </c>
      <c r="H1347" s="6" t="str">
        <f t="shared" si="81"/>
        <v>BEARISH DIVERGENCE</v>
      </c>
    </row>
    <row r="1348" spans="1:8" ht="13.5" x14ac:dyDescent="0.25">
      <c r="A1348" s="3">
        <f>TITRES_STAT!B1351</f>
        <v>44263</v>
      </c>
      <c r="B1348" s="6">
        <f>TITRES_STAT!C1351</f>
        <v>8.6</v>
      </c>
      <c r="C1348" s="6">
        <f>TITRES_STAT!D1351</f>
        <v>6.7141999999999999</v>
      </c>
      <c r="D1348" s="6">
        <f>TITRES_STAT!E1351</f>
        <v>18047</v>
      </c>
      <c r="E1348" s="2">
        <f t="shared" ref="E1348:E1411" si="84">IF(B1348&gt;B1347, E1347+D1348, IF(B1348&lt;B1347, E1347-D1348, E1347))</f>
        <v>464683</v>
      </c>
      <c r="F1348" s="6" t="str">
        <f t="shared" si="83"/>
        <v>BEARISH</v>
      </c>
      <c r="G1348" s="6" t="str">
        <f t="shared" si="82"/>
        <v>WEAK</v>
      </c>
      <c r="H1348" s="6" t="str">
        <f t="shared" si="81"/>
        <v>CONFIRMED BEARISH</v>
      </c>
    </row>
    <row r="1349" spans="1:8" ht="13.5" x14ac:dyDescent="0.25">
      <c r="A1349" s="3">
        <f>TITRES_STAT!B1352</f>
        <v>44264</v>
      </c>
      <c r="B1349" s="6">
        <f>TITRES_STAT!C1352</f>
        <v>8.6</v>
      </c>
      <c r="C1349" s="6">
        <f>TITRES_STAT!D1352</f>
        <v>6.7141999999999999</v>
      </c>
      <c r="D1349" s="6">
        <f>TITRES_STAT!E1352</f>
        <v>251</v>
      </c>
      <c r="E1349" s="2">
        <f t="shared" si="84"/>
        <v>464683</v>
      </c>
      <c r="F1349" s="6" t="str">
        <f t="shared" si="83"/>
        <v>BEARISH</v>
      </c>
      <c r="G1349" s="6" t="str">
        <f t="shared" si="82"/>
        <v>WEAK</v>
      </c>
      <c r="H1349" s="6" t="str">
        <f t="shared" si="81"/>
        <v>CONFIRMED BEARISH</v>
      </c>
    </row>
    <row r="1350" spans="1:8" ht="13.5" x14ac:dyDescent="0.25">
      <c r="A1350" s="3">
        <f>TITRES_STAT!B1353</f>
        <v>44265</v>
      </c>
      <c r="B1350" s="6">
        <f>TITRES_STAT!C1353</f>
        <v>8.6999999999999993</v>
      </c>
      <c r="C1350" s="6">
        <f>TITRES_STAT!D1353</f>
        <v>6.7923</v>
      </c>
      <c r="D1350" s="6">
        <f>TITRES_STAT!E1353</f>
        <v>3028</v>
      </c>
      <c r="E1350" s="2">
        <f t="shared" si="84"/>
        <v>467711</v>
      </c>
      <c r="F1350" s="6" t="str">
        <f t="shared" si="83"/>
        <v>BEARISH</v>
      </c>
      <c r="G1350" s="6" t="str">
        <f t="shared" si="82"/>
        <v>WEAK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44266</v>
      </c>
      <c r="B1351" s="6">
        <f>TITRES_STAT!C1354</f>
        <v>8.6999999999999993</v>
      </c>
      <c r="C1351" s="6">
        <f>TITRES_STAT!D1354</f>
        <v>6.7923</v>
      </c>
      <c r="D1351" s="6">
        <f>TITRES_STAT!E1354</f>
        <v>16743</v>
      </c>
      <c r="E1351" s="2">
        <f t="shared" si="84"/>
        <v>467711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WEAK</v>
      </c>
      <c r="H1351" s="6" t="str">
        <f t="shared" si="85"/>
        <v>CONFIRMED BEARISH</v>
      </c>
    </row>
    <row r="1352" spans="1:8" ht="13.5" x14ac:dyDescent="0.25">
      <c r="A1352" s="3">
        <f>TITRES_STAT!B1355</f>
        <v>44267</v>
      </c>
      <c r="B1352" s="6">
        <f>TITRES_STAT!C1355</f>
        <v>8.6</v>
      </c>
      <c r="C1352" s="6">
        <f>TITRES_STAT!D1355</f>
        <v>6.7141999999999999</v>
      </c>
      <c r="D1352" s="6">
        <f>TITRES_STAT!E1355</f>
        <v>5062</v>
      </c>
      <c r="E1352" s="2">
        <f t="shared" si="84"/>
        <v>462649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WEAK</v>
      </c>
      <c r="H1352" s="6" t="str">
        <f t="shared" si="85"/>
        <v>CONFIRMED BEARISH</v>
      </c>
    </row>
    <row r="1353" spans="1:8" ht="13.5" x14ac:dyDescent="0.25">
      <c r="A1353" s="3">
        <f>TITRES_STAT!B1356</f>
        <v>44270</v>
      </c>
      <c r="B1353" s="6">
        <f>TITRES_STAT!C1356</f>
        <v>8.68</v>
      </c>
      <c r="C1353" s="6">
        <f>TITRES_STAT!D1356</f>
        <v>6.7766999999999999</v>
      </c>
      <c r="D1353" s="6">
        <f>TITRES_STAT!E1356</f>
        <v>3391</v>
      </c>
      <c r="E1353" s="2">
        <f t="shared" si="84"/>
        <v>466040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44271</v>
      </c>
      <c r="B1354" s="6">
        <f>TITRES_STAT!C1357</f>
        <v>8.82</v>
      </c>
      <c r="C1354" s="6">
        <f>TITRES_STAT!D1357</f>
        <v>6.8860000000000001</v>
      </c>
      <c r="D1354" s="6">
        <f>TITRES_STAT!E1357</f>
        <v>32</v>
      </c>
      <c r="E1354" s="2">
        <f t="shared" si="84"/>
        <v>466072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44272</v>
      </c>
      <c r="B1355" s="6">
        <f>TITRES_STAT!C1358</f>
        <v>8.8000000000000007</v>
      </c>
      <c r="C1355" s="6">
        <f>TITRES_STAT!D1358</f>
        <v>6.8704000000000001</v>
      </c>
      <c r="D1355" s="6">
        <f>TITRES_STAT!E1358</f>
        <v>501</v>
      </c>
      <c r="E1355" s="2">
        <f t="shared" si="84"/>
        <v>465571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BEARISH DIVERGENCE</v>
      </c>
    </row>
    <row r="1356" spans="1:8" ht="13.5" x14ac:dyDescent="0.25">
      <c r="A1356" s="3">
        <f>TITRES_STAT!B1359</f>
        <v>44273</v>
      </c>
      <c r="B1356" s="6">
        <f>TITRES_STAT!C1359</f>
        <v>8.58</v>
      </c>
      <c r="C1356" s="6">
        <f>TITRES_STAT!D1359</f>
        <v>6.6985999999999999</v>
      </c>
      <c r="D1356" s="6">
        <f>TITRES_STAT!E1359</f>
        <v>4915</v>
      </c>
      <c r="E1356" s="2">
        <f t="shared" si="84"/>
        <v>460656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CONFIRMED BEARISH</v>
      </c>
    </row>
    <row r="1357" spans="1:8" ht="13.5" x14ac:dyDescent="0.25">
      <c r="A1357" s="3">
        <f>TITRES_STAT!B1360</f>
        <v>44274</v>
      </c>
      <c r="B1357" s="6">
        <f>TITRES_STAT!C1360</f>
        <v>8.6999999999999993</v>
      </c>
      <c r="C1357" s="6">
        <f>TITRES_STAT!D1360</f>
        <v>6.7923</v>
      </c>
      <c r="D1357" s="6">
        <f>TITRES_STAT!E1360</f>
        <v>4407</v>
      </c>
      <c r="E1357" s="2">
        <f t="shared" si="84"/>
        <v>465063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CONFIRMED BULLISH</v>
      </c>
    </row>
    <row r="1358" spans="1:8" ht="13.5" x14ac:dyDescent="0.25">
      <c r="A1358" s="3">
        <f>TITRES_STAT!B1361</f>
        <v>44277</v>
      </c>
      <c r="B1358" s="6">
        <f>TITRES_STAT!C1361</f>
        <v>8.6199999999999992</v>
      </c>
      <c r="C1358" s="6">
        <f>TITRES_STAT!D1361</f>
        <v>6.7298999999999998</v>
      </c>
      <c r="D1358" s="6">
        <f>TITRES_STAT!E1361</f>
        <v>102</v>
      </c>
      <c r="E1358" s="2">
        <f t="shared" si="84"/>
        <v>464961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44278</v>
      </c>
      <c r="B1359" s="6">
        <f>TITRES_STAT!C1362</f>
        <v>8.69</v>
      </c>
      <c r="C1359" s="6">
        <f>TITRES_STAT!D1362</f>
        <v>6.7845000000000004</v>
      </c>
      <c r="D1359" s="6">
        <f>TITRES_STAT!E1362</f>
        <v>6736</v>
      </c>
      <c r="E1359" s="2">
        <f t="shared" si="84"/>
        <v>471697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BULLISH DIVERGENCE</v>
      </c>
    </row>
    <row r="1360" spans="1:8" ht="13.5" x14ac:dyDescent="0.25">
      <c r="A1360" s="3">
        <f>TITRES_STAT!B1363</f>
        <v>44279</v>
      </c>
      <c r="B1360" s="6">
        <f>TITRES_STAT!C1363</f>
        <v>8.6</v>
      </c>
      <c r="C1360" s="6">
        <f>TITRES_STAT!D1363</f>
        <v>6.7141999999999999</v>
      </c>
      <c r="D1360" s="6">
        <f>TITRES_STAT!E1363</f>
        <v>8764</v>
      </c>
      <c r="E1360" s="2">
        <f t="shared" si="84"/>
        <v>462933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44280</v>
      </c>
      <c r="B1361" s="6">
        <f>TITRES_STAT!C1364</f>
        <v>8.65</v>
      </c>
      <c r="C1361" s="6">
        <f>TITRES_STAT!D1364</f>
        <v>6.7533000000000003</v>
      </c>
      <c r="D1361" s="6">
        <f>TITRES_STAT!E1364</f>
        <v>2724</v>
      </c>
      <c r="E1361" s="2">
        <f t="shared" si="84"/>
        <v>465657</v>
      </c>
      <c r="F1361" s="6" t="str">
        <f t="shared" si="87"/>
        <v>BULLISH</v>
      </c>
      <c r="G1361" s="6" t="str">
        <f t="shared" si="86"/>
        <v>NEUTRAL</v>
      </c>
      <c r="H1361" s="6" t="str">
        <f t="shared" si="85"/>
        <v>CONFIRMED BULLISH</v>
      </c>
    </row>
    <row r="1362" spans="1:8" ht="13.5" x14ac:dyDescent="0.25">
      <c r="A1362" s="3">
        <f>TITRES_STAT!B1365</f>
        <v>44281</v>
      </c>
      <c r="B1362" s="6">
        <f>TITRES_STAT!C1365</f>
        <v>8.48</v>
      </c>
      <c r="C1362" s="6">
        <f>TITRES_STAT!D1365</f>
        <v>6.6204999999999998</v>
      </c>
      <c r="D1362" s="6">
        <f>TITRES_STAT!E1365</f>
        <v>25840</v>
      </c>
      <c r="E1362" s="2">
        <f t="shared" si="84"/>
        <v>439817</v>
      </c>
      <c r="F1362" s="6" t="str">
        <f t="shared" si="87"/>
        <v>BEARISH</v>
      </c>
      <c r="G1362" s="6" t="str">
        <f t="shared" si="86"/>
        <v>WEAK</v>
      </c>
      <c r="H1362" s="6" t="str">
        <f t="shared" si="85"/>
        <v>CONFIRMED BEARISH</v>
      </c>
    </row>
    <row r="1363" spans="1:8" ht="13.5" x14ac:dyDescent="0.25">
      <c r="A1363" s="3">
        <f>TITRES_STAT!B1366</f>
        <v>44284</v>
      </c>
      <c r="B1363" s="6">
        <f>TITRES_STAT!C1366</f>
        <v>8.5</v>
      </c>
      <c r="C1363" s="6">
        <f>TITRES_STAT!D1366</f>
        <v>6.6361999999999997</v>
      </c>
      <c r="D1363" s="6">
        <f>TITRES_STAT!E1366</f>
        <v>6165</v>
      </c>
      <c r="E1363" s="2">
        <f t="shared" si="84"/>
        <v>445982</v>
      </c>
      <c r="F1363" s="6" t="str">
        <f t="shared" si="87"/>
        <v>BEARISH</v>
      </c>
      <c r="G1363" s="6" t="str">
        <f t="shared" si="86"/>
        <v>WEAK</v>
      </c>
      <c r="H1363" s="6" t="str">
        <f t="shared" si="85"/>
        <v>CONFIRMED BEARISH</v>
      </c>
    </row>
    <row r="1364" spans="1:8" ht="13.5" x14ac:dyDescent="0.25">
      <c r="A1364" s="3">
        <f>TITRES_STAT!B1367</f>
        <v>44285</v>
      </c>
      <c r="B1364" s="6">
        <f>TITRES_STAT!C1367</f>
        <v>8.59</v>
      </c>
      <c r="C1364" s="6">
        <f>TITRES_STAT!D1367</f>
        <v>6.7064000000000004</v>
      </c>
      <c r="D1364" s="6">
        <f>TITRES_STAT!E1367</f>
        <v>819</v>
      </c>
      <c r="E1364" s="2">
        <f t="shared" si="84"/>
        <v>446801</v>
      </c>
      <c r="F1364" s="6" t="str">
        <f t="shared" si="87"/>
        <v>BEARISH</v>
      </c>
      <c r="G1364" s="6" t="str">
        <f t="shared" si="86"/>
        <v>WEAK</v>
      </c>
      <c r="H1364" s="6" t="str">
        <f t="shared" si="85"/>
        <v>CONFIRMED BEARISH</v>
      </c>
    </row>
    <row r="1365" spans="1:8" ht="13.5" x14ac:dyDescent="0.25">
      <c r="A1365" s="3">
        <f>TITRES_STAT!B1368</f>
        <v>44286</v>
      </c>
      <c r="B1365" s="6">
        <f>TITRES_STAT!C1368</f>
        <v>8.58</v>
      </c>
      <c r="C1365" s="6">
        <f>TITRES_STAT!D1368</f>
        <v>6.6985999999999999</v>
      </c>
      <c r="D1365" s="6">
        <f>TITRES_STAT!E1368</f>
        <v>1026</v>
      </c>
      <c r="E1365" s="2">
        <f t="shared" si="84"/>
        <v>445775</v>
      </c>
      <c r="F1365" s="6" t="str">
        <f t="shared" si="87"/>
        <v>BEARISH</v>
      </c>
      <c r="G1365" s="6" t="str">
        <f t="shared" si="86"/>
        <v>WEAK</v>
      </c>
      <c r="H1365" s="6" t="str">
        <f t="shared" si="85"/>
        <v>CONFIRMED BEARISH</v>
      </c>
    </row>
    <row r="1366" spans="1:8" ht="13.5" x14ac:dyDescent="0.25">
      <c r="A1366" s="3">
        <f>TITRES_STAT!B1369</f>
        <v>44287</v>
      </c>
      <c r="B1366" s="6">
        <f>TITRES_STAT!C1369</f>
        <v>8.4</v>
      </c>
      <c r="C1366" s="6">
        <f>TITRES_STAT!D1369</f>
        <v>6.5580999999999996</v>
      </c>
      <c r="D1366" s="6">
        <f>TITRES_STAT!E1369</f>
        <v>6323</v>
      </c>
      <c r="E1366" s="2">
        <f t="shared" si="84"/>
        <v>439452</v>
      </c>
      <c r="F1366" s="6" t="str">
        <f t="shared" si="87"/>
        <v>BEARISH</v>
      </c>
      <c r="G1366" s="6" t="str">
        <f t="shared" si="86"/>
        <v>WEAK</v>
      </c>
      <c r="H1366" s="6" t="str">
        <f t="shared" si="85"/>
        <v>CONFIRMED BEARISH</v>
      </c>
    </row>
    <row r="1367" spans="1:8" ht="13.5" x14ac:dyDescent="0.25">
      <c r="A1367" s="3">
        <f>TITRES_STAT!B1370</f>
        <v>44288</v>
      </c>
      <c r="B1367" s="6">
        <f>TITRES_STAT!C1370</f>
        <v>8.4</v>
      </c>
      <c r="C1367" s="6">
        <f>TITRES_STAT!D1370</f>
        <v>6.5580999999999996</v>
      </c>
      <c r="D1367" s="6">
        <f>TITRES_STAT!E1370</f>
        <v>14391</v>
      </c>
      <c r="E1367" s="2">
        <f t="shared" si="84"/>
        <v>439452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44291</v>
      </c>
      <c r="B1368" s="6">
        <f>TITRES_STAT!C1371</f>
        <v>8.39</v>
      </c>
      <c r="C1368" s="6">
        <f>TITRES_STAT!D1371</f>
        <v>6.5503</v>
      </c>
      <c r="D1368" s="6">
        <f>TITRES_STAT!E1371</f>
        <v>6499</v>
      </c>
      <c r="E1368" s="2">
        <f t="shared" si="84"/>
        <v>432953</v>
      </c>
      <c r="F1368" s="6" t="str">
        <f t="shared" si="87"/>
        <v>BEARISH</v>
      </c>
      <c r="G1368" s="6" t="str">
        <f t="shared" si="86"/>
        <v>WEAK</v>
      </c>
      <c r="H1368" s="6" t="str">
        <f t="shared" si="85"/>
        <v>CONFIRMED BEARISH</v>
      </c>
    </row>
    <row r="1369" spans="1:8" ht="13.5" x14ac:dyDescent="0.25">
      <c r="A1369" s="3">
        <f>TITRES_STAT!B1372</f>
        <v>44292</v>
      </c>
      <c r="B1369" s="6">
        <f>TITRES_STAT!C1372</f>
        <v>8.14</v>
      </c>
      <c r="C1369" s="6">
        <f>TITRES_STAT!D1372</f>
        <v>6.3551000000000002</v>
      </c>
      <c r="D1369" s="6">
        <f>TITRES_STAT!E1372</f>
        <v>9094</v>
      </c>
      <c r="E1369" s="2">
        <f t="shared" si="84"/>
        <v>423859</v>
      </c>
      <c r="F1369" s="6" t="str">
        <f t="shared" si="87"/>
        <v>BEARISH</v>
      </c>
      <c r="G1369" s="6" t="str">
        <f t="shared" si="86"/>
        <v>WEAK</v>
      </c>
      <c r="H1369" s="6" t="str">
        <f t="shared" si="85"/>
        <v>CONFIRMED BEARISH</v>
      </c>
    </row>
    <row r="1370" spans="1:8" ht="13.5" x14ac:dyDescent="0.25">
      <c r="A1370" s="3">
        <f>TITRES_STAT!B1373</f>
        <v>44293</v>
      </c>
      <c r="B1370" s="6">
        <f>TITRES_STAT!C1373</f>
        <v>8</v>
      </c>
      <c r="C1370" s="6">
        <f>TITRES_STAT!D1373</f>
        <v>6.2458</v>
      </c>
      <c r="D1370" s="6">
        <f>TITRES_STAT!E1373</f>
        <v>26511</v>
      </c>
      <c r="E1370" s="2">
        <f t="shared" si="84"/>
        <v>397348</v>
      </c>
      <c r="F1370" s="6" t="str">
        <f t="shared" si="87"/>
        <v>BEARISH</v>
      </c>
      <c r="G1370" s="6" t="str">
        <f t="shared" si="86"/>
        <v>WEAK</v>
      </c>
      <c r="H1370" s="6" t="str">
        <f t="shared" si="85"/>
        <v>CONFIRMED BEARISH</v>
      </c>
    </row>
    <row r="1371" spans="1:8" ht="13.5" x14ac:dyDescent="0.25">
      <c r="A1371" s="3">
        <f>TITRES_STAT!B1374</f>
        <v>44294</v>
      </c>
      <c r="B1371" s="6">
        <f>TITRES_STAT!C1374</f>
        <v>8.11</v>
      </c>
      <c r="C1371" s="6">
        <f>TITRES_STAT!D1374</f>
        <v>6.3316999999999997</v>
      </c>
      <c r="D1371" s="6">
        <f>TITRES_STAT!E1374</f>
        <v>2643</v>
      </c>
      <c r="E1371" s="2">
        <f t="shared" si="84"/>
        <v>399991</v>
      </c>
      <c r="F1371" s="6" t="str">
        <f t="shared" si="87"/>
        <v>BEARISH</v>
      </c>
      <c r="G1371" s="6" t="str">
        <f t="shared" si="86"/>
        <v>WEAK</v>
      </c>
      <c r="H1371" s="6" t="str">
        <f t="shared" si="85"/>
        <v>CONFIRMED BEARISH</v>
      </c>
    </row>
    <row r="1372" spans="1:8" ht="13.5" x14ac:dyDescent="0.25">
      <c r="A1372" s="3">
        <f>TITRES_STAT!B1375</f>
        <v>44298</v>
      </c>
      <c r="B1372" s="6">
        <f>TITRES_STAT!C1375</f>
        <v>7.87</v>
      </c>
      <c r="C1372" s="6">
        <f>TITRES_STAT!D1375</f>
        <v>6.1443000000000003</v>
      </c>
      <c r="D1372" s="6">
        <f>TITRES_STAT!E1375</f>
        <v>10237</v>
      </c>
      <c r="E1372" s="2">
        <f t="shared" si="84"/>
        <v>389754</v>
      </c>
      <c r="F1372" s="6" t="str">
        <f t="shared" si="87"/>
        <v>BEARISH</v>
      </c>
      <c r="G1372" s="6" t="str">
        <f t="shared" si="86"/>
        <v>WEAK</v>
      </c>
      <c r="H1372" s="6" t="str">
        <f t="shared" si="85"/>
        <v>CONFIRMED BEARISH</v>
      </c>
    </row>
    <row r="1373" spans="1:8" ht="13.5" x14ac:dyDescent="0.25">
      <c r="A1373" s="3">
        <f>TITRES_STAT!B1376</f>
        <v>44299</v>
      </c>
      <c r="B1373" s="6">
        <f>TITRES_STAT!C1376</f>
        <v>8</v>
      </c>
      <c r="C1373" s="6">
        <f>TITRES_STAT!D1376</f>
        <v>6.2458</v>
      </c>
      <c r="D1373" s="6">
        <f>TITRES_STAT!E1376</f>
        <v>5485</v>
      </c>
      <c r="E1373" s="2">
        <f t="shared" si="84"/>
        <v>395239</v>
      </c>
      <c r="F1373" s="6" t="str">
        <f t="shared" si="87"/>
        <v>BEARISH</v>
      </c>
      <c r="G1373" s="6" t="str">
        <f t="shared" si="86"/>
        <v>WEAK</v>
      </c>
      <c r="H1373" s="6" t="str">
        <f t="shared" si="85"/>
        <v>CONFIRMED BEARISH</v>
      </c>
    </row>
    <row r="1374" spans="1:8" ht="13.5" x14ac:dyDescent="0.25">
      <c r="A1374" s="3">
        <f>TITRES_STAT!B1377</f>
        <v>44300</v>
      </c>
      <c r="B1374" s="6">
        <f>TITRES_STAT!C1377</f>
        <v>8</v>
      </c>
      <c r="C1374" s="6">
        <f>TITRES_STAT!D1377</f>
        <v>6.2458</v>
      </c>
      <c r="D1374" s="6">
        <f>TITRES_STAT!E1377</f>
        <v>5071</v>
      </c>
      <c r="E1374" s="2">
        <f t="shared" si="84"/>
        <v>395239</v>
      </c>
      <c r="F1374" s="6" t="str">
        <f t="shared" si="87"/>
        <v>BEARISH</v>
      </c>
      <c r="G1374" s="6" t="str">
        <f t="shared" si="86"/>
        <v>WEAK</v>
      </c>
      <c r="H1374" s="6" t="str">
        <f t="shared" si="85"/>
        <v>CONFIRMED BEARISH</v>
      </c>
    </row>
    <row r="1375" spans="1:8" ht="13.5" x14ac:dyDescent="0.25">
      <c r="A1375" s="3">
        <f>TITRES_STAT!B1378</f>
        <v>44301</v>
      </c>
      <c r="B1375" s="6">
        <f>TITRES_STAT!C1378</f>
        <v>7.99</v>
      </c>
      <c r="C1375" s="6">
        <f>TITRES_STAT!D1378</f>
        <v>6.2380000000000004</v>
      </c>
      <c r="D1375" s="6">
        <f>TITRES_STAT!E1378</f>
        <v>2387</v>
      </c>
      <c r="E1375" s="2">
        <f t="shared" si="84"/>
        <v>392852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44302</v>
      </c>
      <c r="B1376" s="6">
        <f>TITRES_STAT!C1379</f>
        <v>7.72</v>
      </c>
      <c r="C1376" s="6">
        <f>TITRES_STAT!D1379</f>
        <v>6.0271999999999997</v>
      </c>
      <c r="D1376" s="6">
        <f>TITRES_STAT!E1379</f>
        <v>10313</v>
      </c>
      <c r="E1376" s="2">
        <f t="shared" si="84"/>
        <v>382539</v>
      </c>
      <c r="F1376" s="6" t="str">
        <f t="shared" si="87"/>
        <v>BEARISH</v>
      </c>
      <c r="G1376" s="6" t="str">
        <f t="shared" si="86"/>
        <v>WEAK</v>
      </c>
      <c r="H1376" s="6" t="str">
        <f t="shared" si="85"/>
        <v>CONFIRMED BEARISH</v>
      </c>
    </row>
    <row r="1377" spans="1:8" ht="13.5" x14ac:dyDescent="0.25">
      <c r="A1377" s="3">
        <f>TITRES_STAT!B1380</f>
        <v>44305</v>
      </c>
      <c r="B1377" s="6">
        <f>TITRES_STAT!C1380</f>
        <v>7.7</v>
      </c>
      <c r="C1377" s="6">
        <f>TITRES_STAT!D1380</f>
        <v>6.0115999999999996</v>
      </c>
      <c r="D1377" s="6">
        <f>TITRES_STAT!E1380</f>
        <v>1182</v>
      </c>
      <c r="E1377" s="2">
        <f t="shared" si="84"/>
        <v>381357</v>
      </c>
      <c r="F1377" s="6" t="str">
        <f t="shared" si="87"/>
        <v>BEARISH</v>
      </c>
      <c r="G1377" s="6" t="str">
        <f t="shared" si="86"/>
        <v>WEAK</v>
      </c>
      <c r="H1377" s="6" t="str">
        <f t="shared" si="85"/>
        <v>CONFIRMED BEARISH</v>
      </c>
    </row>
    <row r="1378" spans="1:8" ht="13.5" x14ac:dyDescent="0.25">
      <c r="A1378" s="3">
        <f>TITRES_STAT!B1381</f>
        <v>44306</v>
      </c>
      <c r="B1378" s="6">
        <f>TITRES_STAT!C1381</f>
        <v>7.9</v>
      </c>
      <c r="C1378" s="6">
        <f>TITRES_STAT!D1381</f>
        <v>6.1677</v>
      </c>
      <c r="D1378" s="6">
        <f>TITRES_STAT!E1381</f>
        <v>374</v>
      </c>
      <c r="E1378" s="2">
        <f t="shared" si="84"/>
        <v>381731</v>
      </c>
      <c r="F1378" s="6" t="str">
        <f t="shared" si="87"/>
        <v>BEARISH</v>
      </c>
      <c r="G1378" s="6" t="str">
        <f t="shared" si="86"/>
        <v>WEAK</v>
      </c>
      <c r="H1378" s="6" t="str">
        <f t="shared" si="85"/>
        <v>CONFIRMED BEARISH</v>
      </c>
    </row>
    <row r="1379" spans="1:8" ht="13.5" x14ac:dyDescent="0.25">
      <c r="A1379" s="3">
        <f>TITRES_STAT!B1382</f>
        <v>44307</v>
      </c>
      <c r="B1379" s="6">
        <f>TITRES_STAT!C1382</f>
        <v>7.9</v>
      </c>
      <c r="C1379" s="6">
        <f>TITRES_STAT!D1382</f>
        <v>6.1677</v>
      </c>
      <c r="D1379" s="6">
        <f>TITRES_STAT!E1382</f>
        <v>2531</v>
      </c>
      <c r="E1379" s="2">
        <f t="shared" si="84"/>
        <v>381731</v>
      </c>
      <c r="F1379" s="6" t="str">
        <f t="shared" si="87"/>
        <v>BEARISH</v>
      </c>
      <c r="G1379" s="6" t="str">
        <f t="shared" si="86"/>
        <v>WEAK</v>
      </c>
      <c r="H1379" s="6" t="str">
        <f t="shared" si="85"/>
        <v>CONFIRMED BEARISH</v>
      </c>
    </row>
    <row r="1380" spans="1:8" ht="13.5" x14ac:dyDescent="0.25">
      <c r="A1380" s="3">
        <f>TITRES_STAT!B1383</f>
        <v>44308</v>
      </c>
      <c r="B1380" s="6">
        <f>TITRES_STAT!C1383</f>
        <v>7.67</v>
      </c>
      <c r="C1380" s="6">
        <f>TITRES_STAT!D1383</f>
        <v>5.9882</v>
      </c>
      <c r="D1380" s="6">
        <f>TITRES_STAT!E1383</f>
        <v>14979</v>
      </c>
      <c r="E1380" s="2">
        <f t="shared" si="84"/>
        <v>366752</v>
      </c>
      <c r="F1380" s="6" t="str">
        <f t="shared" si="87"/>
        <v>BEARISH</v>
      </c>
      <c r="G1380" s="6" t="str">
        <f t="shared" si="86"/>
        <v>WEAK</v>
      </c>
      <c r="H1380" s="6" t="str">
        <f t="shared" si="85"/>
        <v>CONFIRMED BEARISH</v>
      </c>
    </row>
    <row r="1381" spans="1:8" ht="13.5" x14ac:dyDescent="0.25">
      <c r="A1381" s="3">
        <f>TITRES_STAT!B1384</f>
        <v>44309</v>
      </c>
      <c r="B1381" s="6">
        <f>TITRES_STAT!C1384</f>
        <v>7.46</v>
      </c>
      <c r="C1381" s="6">
        <f>TITRES_STAT!D1384</f>
        <v>5.8242000000000003</v>
      </c>
      <c r="D1381" s="6">
        <f>TITRES_STAT!E1384</f>
        <v>13026</v>
      </c>
      <c r="E1381" s="2">
        <f t="shared" si="84"/>
        <v>353726</v>
      </c>
      <c r="F1381" s="6" t="str">
        <f t="shared" si="87"/>
        <v>BEARISH</v>
      </c>
      <c r="G1381" s="6" t="str">
        <f t="shared" si="86"/>
        <v>WEAK</v>
      </c>
      <c r="H1381" s="6" t="str">
        <f t="shared" si="85"/>
        <v>CONFIRMED BEARISH</v>
      </c>
    </row>
    <row r="1382" spans="1:8" ht="13.5" x14ac:dyDescent="0.25">
      <c r="A1382" s="3">
        <f>TITRES_STAT!B1385</f>
        <v>44312</v>
      </c>
      <c r="B1382" s="6">
        <f>TITRES_STAT!C1385</f>
        <v>7.31</v>
      </c>
      <c r="C1382" s="6">
        <f>TITRES_STAT!D1385</f>
        <v>5.7070999999999996</v>
      </c>
      <c r="D1382" s="6">
        <f>TITRES_STAT!E1385</f>
        <v>8468</v>
      </c>
      <c r="E1382" s="2">
        <f t="shared" si="84"/>
        <v>345258</v>
      </c>
      <c r="F1382" s="6" t="str">
        <f t="shared" si="87"/>
        <v>BEARISH</v>
      </c>
      <c r="G1382" s="6" t="str">
        <f t="shared" si="86"/>
        <v>WEAK</v>
      </c>
      <c r="H1382" s="6" t="str">
        <f t="shared" si="85"/>
        <v>CONFIRMED BEARISH</v>
      </c>
    </row>
    <row r="1383" spans="1:8" ht="13.5" x14ac:dyDescent="0.25">
      <c r="A1383" s="3">
        <f>TITRES_STAT!B1386</f>
        <v>44313</v>
      </c>
      <c r="B1383" s="6">
        <f>TITRES_STAT!C1386</f>
        <v>7.1</v>
      </c>
      <c r="C1383" s="6">
        <f>TITRES_STAT!D1386</f>
        <v>5.5430999999999999</v>
      </c>
      <c r="D1383" s="6">
        <f>TITRES_STAT!E1386</f>
        <v>8095</v>
      </c>
      <c r="E1383" s="2">
        <f t="shared" si="84"/>
        <v>337163</v>
      </c>
      <c r="F1383" s="6" t="str">
        <f t="shared" si="87"/>
        <v>BEARISH</v>
      </c>
      <c r="G1383" s="6" t="str">
        <f t="shared" si="86"/>
        <v>WEAK</v>
      </c>
      <c r="H1383" s="6" t="str">
        <f t="shared" si="85"/>
        <v>CONFIRMED BEARISH</v>
      </c>
    </row>
    <row r="1384" spans="1:8" ht="13.5" x14ac:dyDescent="0.25">
      <c r="A1384" s="3">
        <f>TITRES_STAT!B1387</f>
        <v>44314</v>
      </c>
      <c r="B1384" s="6">
        <f>TITRES_STAT!C1387</f>
        <v>6.81</v>
      </c>
      <c r="C1384" s="6">
        <f>TITRES_STAT!D1387</f>
        <v>5.3167</v>
      </c>
      <c r="D1384" s="6">
        <f>TITRES_STAT!E1387</f>
        <v>320160</v>
      </c>
      <c r="E1384" s="2">
        <f t="shared" si="84"/>
        <v>17003</v>
      </c>
      <c r="F1384" s="6" t="str">
        <f t="shared" si="87"/>
        <v>BEARISH</v>
      </c>
      <c r="G1384" s="6" t="str">
        <f t="shared" si="86"/>
        <v>WEAK</v>
      </c>
      <c r="H1384" s="6" t="str">
        <f t="shared" si="85"/>
        <v>CONFIRMED BEARISH</v>
      </c>
    </row>
    <row r="1385" spans="1:8" ht="13.5" x14ac:dyDescent="0.25">
      <c r="A1385" s="3">
        <f>TITRES_STAT!B1388</f>
        <v>44315</v>
      </c>
      <c r="B1385" s="6">
        <f>TITRES_STAT!C1388</f>
        <v>7.22</v>
      </c>
      <c r="C1385" s="6">
        <f>TITRES_STAT!D1388</f>
        <v>5.6368</v>
      </c>
      <c r="D1385" s="6">
        <f>TITRES_STAT!E1388</f>
        <v>50250</v>
      </c>
      <c r="E1385" s="2">
        <f t="shared" si="84"/>
        <v>67253</v>
      </c>
      <c r="F1385" s="6" t="str">
        <f t="shared" si="87"/>
        <v>BEARISH</v>
      </c>
      <c r="G1385" s="6" t="str">
        <f t="shared" si="86"/>
        <v>WEAK</v>
      </c>
      <c r="H1385" s="6" t="str">
        <f t="shared" si="85"/>
        <v>CONFIRMED BEARISH</v>
      </c>
    </row>
    <row r="1386" spans="1:8" ht="13.5" x14ac:dyDescent="0.25">
      <c r="A1386" s="3">
        <f>TITRES_STAT!B1389</f>
        <v>44316</v>
      </c>
      <c r="B1386" s="6">
        <f>TITRES_STAT!C1389</f>
        <v>7.48</v>
      </c>
      <c r="C1386" s="6">
        <f>TITRES_STAT!D1389</f>
        <v>5.8398000000000003</v>
      </c>
      <c r="D1386" s="6">
        <f>TITRES_STAT!E1389</f>
        <v>30341</v>
      </c>
      <c r="E1386" s="2">
        <f t="shared" si="84"/>
        <v>97594</v>
      </c>
      <c r="F1386" s="6" t="str">
        <f t="shared" si="87"/>
        <v>BEARISH</v>
      </c>
      <c r="G1386" s="6" t="str">
        <f t="shared" si="86"/>
        <v>WEAK</v>
      </c>
      <c r="H1386" s="6" t="str">
        <f t="shared" si="85"/>
        <v>BEARISH DIVERGENCE</v>
      </c>
    </row>
    <row r="1387" spans="1:8" ht="13.5" x14ac:dyDescent="0.25">
      <c r="A1387" s="3">
        <f>TITRES_STAT!B1390</f>
        <v>44319</v>
      </c>
      <c r="B1387" s="6">
        <f>TITRES_STAT!C1390</f>
        <v>7.48</v>
      </c>
      <c r="C1387" s="6">
        <f>TITRES_STAT!D1390</f>
        <v>5.8398000000000003</v>
      </c>
      <c r="D1387" s="6">
        <f>TITRES_STAT!E1390</f>
        <v>21258</v>
      </c>
      <c r="E1387" s="2">
        <f t="shared" si="84"/>
        <v>97594</v>
      </c>
      <c r="F1387" s="6" t="str">
        <f t="shared" si="87"/>
        <v>BEARISH</v>
      </c>
      <c r="G1387" s="6" t="str">
        <f t="shared" si="86"/>
        <v>WEAK</v>
      </c>
      <c r="H1387" s="6" t="str">
        <f t="shared" si="85"/>
        <v>BEARISH DIVERGENCE</v>
      </c>
    </row>
    <row r="1388" spans="1:8" ht="13.5" x14ac:dyDescent="0.25">
      <c r="A1388" s="3">
        <f>TITRES_STAT!B1391</f>
        <v>44320</v>
      </c>
      <c r="B1388" s="6">
        <f>TITRES_STAT!C1391</f>
        <v>7.33</v>
      </c>
      <c r="C1388" s="6">
        <f>TITRES_STAT!D1391</f>
        <v>5.7226999999999997</v>
      </c>
      <c r="D1388" s="6">
        <f>TITRES_STAT!E1391</f>
        <v>24413</v>
      </c>
      <c r="E1388" s="2">
        <f t="shared" si="84"/>
        <v>73181</v>
      </c>
      <c r="F1388" s="6" t="str">
        <f t="shared" si="87"/>
        <v>BEARISH</v>
      </c>
      <c r="G1388" s="6" t="str">
        <f t="shared" si="86"/>
        <v>WEAK</v>
      </c>
      <c r="H1388" s="6" t="str">
        <f t="shared" si="85"/>
        <v>BEARISH DIVERGENCE</v>
      </c>
    </row>
    <row r="1389" spans="1:8" ht="13.5" x14ac:dyDescent="0.25">
      <c r="A1389" s="3">
        <f>TITRES_STAT!B1392</f>
        <v>44321</v>
      </c>
      <c r="B1389" s="6">
        <f>TITRES_STAT!C1392</f>
        <v>7.42</v>
      </c>
      <c r="C1389" s="6">
        <f>TITRES_STAT!D1392</f>
        <v>5.7930000000000001</v>
      </c>
      <c r="D1389" s="6">
        <f>TITRES_STAT!E1392</f>
        <v>12402</v>
      </c>
      <c r="E1389" s="2">
        <f t="shared" si="84"/>
        <v>85583</v>
      </c>
      <c r="F1389" s="6" t="str">
        <f t="shared" si="87"/>
        <v>BULLISH</v>
      </c>
      <c r="G1389" s="6" t="str">
        <f t="shared" si="86"/>
        <v>STRONG</v>
      </c>
      <c r="H1389" s="6" t="str">
        <f t="shared" si="85"/>
        <v>CONFIRMED BULLISH</v>
      </c>
    </row>
    <row r="1390" spans="1:8" ht="13.5" x14ac:dyDescent="0.25">
      <c r="A1390" s="3">
        <f>TITRES_STAT!B1393</f>
        <v>44322</v>
      </c>
      <c r="B1390" s="6">
        <f>TITRES_STAT!C1393</f>
        <v>7.47</v>
      </c>
      <c r="C1390" s="6">
        <f>TITRES_STAT!D1393</f>
        <v>5.8319999999999999</v>
      </c>
      <c r="D1390" s="6">
        <f>TITRES_STAT!E1393</f>
        <v>11259</v>
      </c>
      <c r="E1390" s="2">
        <f t="shared" si="84"/>
        <v>96842</v>
      </c>
      <c r="F1390" s="6" t="str">
        <f t="shared" si="87"/>
        <v>BULLISH</v>
      </c>
      <c r="G1390" s="6" t="str">
        <f t="shared" si="86"/>
        <v>STRONG</v>
      </c>
      <c r="H1390" s="6" t="str">
        <f t="shared" si="85"/>
        <v>CONFIRMED BULLISH</v>
      </c>
    </row>
    <row r="1391" spans="1:8" ht="13.5" x14ac:dyDescent="0.25">
      <c r="A1391" s="3">
        <f>TITRES_STAT!B1394</f>
        <v>44323</v>
      </c>
      <c r="B1391" s="6">
        <f>TITRES_STAT!C1394</f>
        <v>7.25</v>
      </c>
      <c r="C1391" s="6">
        <f>TITRES_STAT!D1394</f>
        <v>5.6603000000000003</v>
      </c>
      <c r="D1391" s="6">
        <f>TITRES_STAT!E1394</f>
        <v>4487</v>
      </c>
      <c r="E1391" s="2">
        <f t="shared" si="84"/>
        <v>92355</v>
      </c>
      <c r="F1391" s="6" t="str">
        <f t="shared" si="87"/>
        <v>BEARISH</v>
      </c>
      <c r="G1391" s="6" t="str">
        <f t="shared" si="86"/>
        <v>WEAK</v>
      </c>
      <c r="H1391" s="6" t="str">
        <f t="shared" si="85"/>
        <v>CONFIRMED BEARISH</v>
      </c>
    </row>
    <row r="1392" spans="1:8" ht="13.5" x14ac:dyDescent="0.25">
      <c r="A1392" s="3">
        <f>TITRES_STAT!B1395</f>
        <v>44326</v>
      </c>
      <c r="B1392" s="6">
        <f>TITRES_STAT!C1395</f>
        <v>7.3</v>
      </c>
      <c r="C1392" s="6">
        <f>TITRES_STAT!D1395</f>
        <v>5.6993</v>
      </c>
      <c r="D1392" s="6">
        <f>TITRES_STAT!E1395</f>
        <v>8513</v>
      </c>
      <c r="E1392" s="2">
        <f t="shared" si="84"/>
        <v>100868</v>
      </c>
      <c r="F1392" s="6" t="str">
        <f t="shared" si="87"/>
        <v>BULLISH</v>
      </c>
      <c r="G1392" s="6" t="str">
        <f t="shared" si="86"/>
        <v>STRONG</v>
      </c>
      <c r="H1392" s="6" t="str">
        <f t="shared" si="85"/>
        <v>BULLISH DIVERGENCE</v>
      </c>
    </row>
    <row r="1393" spans="1:8" ht="13.5" x14ac:dyDescent="0.25">
      <c r="A1393" s="3">
        <f>TITRES_STAT!B1396</f>
        <v>44327</v>
      </c>
      <c r="B1393" s="6">
        <f>TITRES_STAT!C1396</f>
        <v>7.23</v>
      </c>
      <c r="C1393" s="6">
        <f>TITRES_STAT!D1396</f>
        <v>5.6445999999999996</v>
      </c>
      <c r="D1393" s="6">
        <f>TITRES_STAT!E1396</f>
        <v>7713</v>
      </c>
      <c r="E1393" s="2">
        <f t="shared" si="84"/>
        <v>93155</v>
      </c>
      <c r="F1393" s="6" t="str">
        <f t="shared" si="87"/>
        <v>BULLISH</v>
      </c>
      <c r="G1393" s="6" t="str">
        <f t="shared" si="86"/>
        <v>STRONG</v>
      </c>
      <c r="H1393" s="6" t="str">
        <f t="shared" si="85"/>
        <v>BULLISH DIVERGENCE</v>
      </c>
    </row>
    <row r="1394" spans="1:8" ht="13.5" x14ac:dyDescent="0.25">
      <c r="A1394" s="3">
        <f>TITRES_STAT!B1397</f>
        <v>44333</v>
      </c>
      <c r="B1394" s="6">
        <f>TITRES_STAT!C1397</f>
        <v>7.22</v>
      </c>
      <c r="C1394" s="6">
        <f>TITRES_STAT!D1397</f>
        <v>5.6368</v>
      </c>
      <c r="D1394" s="6">
        <f>TITRES_STAT!E1397</f>
        <v>4037</v>
      </c>
      <c r="E1394" s="2">
        <f t="shared" si="84"/>
        <v>89118</v>
      </c>
      <c r="F1394" s="6" t="str">
        <f t="shared" si="87"/>
        <v>BULLISH</v>
      </c>
      <c r="G1394" s="6" t="str">
        <f t="shared" si="86"/>
        <v>STRONG</v>
      </c>
      <c r="H1394" s="6" t="str">
        <f t="shared" si="85"/>
        <v>BULLISH DIVERGENCE</v>
      </c>
    </row>
    <row r="1395" spans="1:8" ht="13.5" x14ac:dyDescent="0.25">
      <c r="A1395" s="3">
        <f>TITRES_STAT!B1398</f>
        <v>44334</v>
      </c>
      <c r="B1395" s="6">
        <f>TITRES_STAT!C1398</f>
        <v>7.01</v>
      </c>
      <c r="C1395" s="6">
        <f>TITRES_STAT!D1398</f>
        <v>5.4729000000000001</v>
      </c>
      <c r="D1395" s="6">
        <f>TITRES_STAT!E1398</f>
        <v>26030</v>
      </c>
      <c r="E1395" s="2">
        <f t="shared" si="84"/>
        <v>63088</v>
      </c>
      <c r="F1395" s="6" t="str">
        <f t="shared" si="87"/>
        <v>BEARISH</v>
      </c>
      <c r="G1395" s="6" t="str">
        <f t="shared" si="86"/>
        <v>WEAK</v>
      </c>
      <c r="H1395" s="6" t="str">
        <f t="shared" si="85"/>
        <v>CONFIRMED BEARISH</v>
      </c>
    </row>
    <row r="1396" spans="1:8" ht="13.5" x14ac:dyDescent="0.25">
      <c r="A1396" s="3">
        <f>TITRES_STAT!B1399</f>
        <v>44335</v>
      </c>
      <c r="B1396" s="6">
        <f>TITRES_STAT!C1399</f>
        <v>7.18</v>
      </c>
      <c r="C1396" s="6">
        <f>TITRES_STAT!D1399</f>
        <v>5.6055999999999999</v>
      </c>
      <c r="D1396" s="6">
        <f>TITRES_STAT!E1399</f>
        <v>23996</v>
      </c>
      <c r="E1396" s="2">
        <f t="shared" si="84"/>
        <v>87084</v>
      </c>
      <c r="F1396" s="6" t="str">
        <f t="shared" si="87"/>
        <v>BEARISH</v>
      </c>
      <c r="G1396" s="6" t="str">
        <f t="shared" si="86"/>
        <v>WEAK</v>
      </c>
      <c r="H1396" s="6" t="str">
        <f t="shared" si="85"/>
        <v>CONFIRMED BEARISH</v>
      </c>
    </row>
    <row r="1397" spans="1:8" ht="13.5" x14ac:dyDescent="0.25">
      <c r="A1397" s="3">
        <f>TITRES_STAT!B1400</f>
        <v>44336</v>
      </c>
      <c r="B1397" s="6">
        <f>TITRES_STAT!C1400</f>
        <v>7.14</v>
      </c>
      <c r="C1397" s="6">
        <f>TITRES_STAT!D1400</f>
        <v>5.5743999999999998</v>
      </c>
      <c r="D1397" s="6">
        <f>TITRES_STAT!E1400</f>
        <v>5532</v>
      </c>
      <c r="E1397" s="2">
        <f t="shared" si="84"/>
        <v>81552</v>
      </c>
      <c r="F1397" s="6" t="str">
        <f t="shared" si="87"/>
        <v>BEARISH</v>
      </c>
      <c r="G1397" s="6" t="str">
        <f t="shared" si="86"/>
        <v>WEAK</v>
      </c>
      <c r="H1397" s="6" t="str">
        <f t="shared" si="85"/>
        <v>CONFIRMED BEARISH</v>
      </c>
    </row>
    <row r="1398" spans="1:8" ht="13.5" x14ac:dyDescent="0.25">
      <c r="A1398" s="3">
        <f>TITRES_STAT!B1401</f>
        <v>44337</v>
      </c>
      <c r="B1398" s="6">
        <f>TITRES_STAT!C1401</f>
        <v>7.09</v>
      </c>
      <c r="C1398" s="6">
        <f>TITRES_STAT!D1401</f>
        <v>5.5353000000000003</v>
      </c>
      <c r="D1398" s="6">
        <f>TITRES_STAT!E1401</f>
        <v>6389</v>
      </c>
      <c r="E1398" s="2">
        <f t="shared" si="84"/>
        <v>75163</v>
      </c>
      <c r="F1398" s="6" t="str">
        <f t="shared" si="87"/>
        <v>BEARISH</v>
      </c>
      <c r="G1398" s="6" t="str">
        <f t="shared" si="86"/>
        <v>WEAK</v>
      </c>
      <c r="H1398" s="6" t="str">
        <f t="shared" si="85"/>
        <v>CONFIRMED BEARISH</v>
      </c>
    </row>
    <row r="1399" spans="1:8" ht="13.5" x14ac:dyDescent="0.25">
      <c r="A1399" s="3">
        <f>TITRES_STAT!B1402</f>
        <v>44340</v>
      </c>
      <c r="B1399" s="6">
        <f>TITRES_STAT!C1402</f>
        <v>7.2</v>
      </c>
      <c r="C1399" s="6">
        <f>TITRES_STAT!D1402</f>
        <v>5.6212</v>
      </c>
      <c r="D1399" s="6">
        <f>TITRES_STAT!E1402</f>
        <v>4500</v>
      </c>
      <c r="E1399" s="2">
        <f t="shared" si="84"/>
        <v>79663</v>
      </c>
      <c r="F1399" s="6" t="str">
        <f t="shared" si="87"/>
        <v>BEARISH</v>
      </c>
      <c r="G1399" s="6" t="str">
        <f t="shared" si="86"/>
        <v>WEAK</v>
      </c>
      <c r="H1399" s="6" t="str">
        <f t="shared" si="85"/>
        <v>CONFIRMED BEARISH</v>
      </c>
    </row>
    <row r="1400" spans="1:8" ht="13.5" x14ac:dyDescent="0.25">
      <c r="A1400" s="3">
        <f>TITRES_STAT!B1403</f>
        <v>44341</v>
      </c>
      <c r="B1400" s="6">
        <f>TITRES_STAT!C1403</f>
        <v>7.2</v>
      </c>
      <c r="C1400" s="6">
        <f>TITRES_STAT!D1403</f>
        <v>5.6212</v>
      </c>
      <c r="D1400" s="6">
        <f>TITRES_STAT!E1403</f>
        <v>2570</v>
      </c>
      <c r="E1400" s="2">
        <f t="shared" si="84"/>
        <v>79663</v>
      </c>
      <c r="F1400" s="6" t="str">
        <f t="shared" si="87"/>
        <v>BULLISH</v>
      </c>
      <c r="G1400" s="6" t="str">
        <f t="shared" si="86"/>
        <v>STRONG</v>
      </c>
      <c r="H1400" s="6" t="str">
        <f t="shared" si="85"/>
        <v>CONFIRMED BULLISH</v>
      </c>
    </row>
    <row r="1401" spans="1:8" ht="13.5" x14ac:dyDescent="0.25">
      <c r="A1401" s="3">
        <f>TITRES_STAT!B1404</f>
        <v>44342</v>
      </c>
      <c r="B1401" s="6">
        <f>TITRES_STAT!C1404</f>
        <v>7.07</v>
      </c>
      <c r="C1401" s="6">
        <f>TITRES_STAT!D1404</f>
        <v>5.5197000000000003</v>
      </c>
      <c r="D1401" s="6">
        <f>TITRES_STAT!E1404</f>
        <v>18448</v>
      </c>
      <c r="E1401" s="2">
        <f t="shared" si="84"/>
        <v>61215</v>
      </c>
      <c r="F1401" s="6" t="str">
        <f t="shared" si="87"/>
        <v>BEARISH</v>
      </c>
      <c r="G1401" s="6" t="str">
        <f t="shared" si="86"/>
        <v>WEAK</v>
      </c>
      <c r="H1401" s="6" t="str">
        <f t="shared" si="85"/>
        <v>CONFIRMED BEARISH</v>
      </c>
    </row>
    <row r="1402" spans="1:8" ht="13.5" x14ac:dyDescent="0.25">
      <c r="A1402" s="3">
        <f>TITRES_STAT!B1405</f>
        <v>44343</v>
      </c>
      <c r="B1402" s="6">
        <f>TITRES_STAT!C1405</f>
        <v>7.18</v>
      </c>
      <c r="C1402" s="6">
        <f>TITRES_STAT!D1405</f>
        <v>5.6055999999999999</v>
      </c>
      <c r="D1402" s="6">
        <f>TITRES_STAT!E1405</f>
        <v>13540</v>
      </c>
      <c r="E1402" s="2">
        <f t="shared" si="84"/>
        <v>74755</v>
      </c>
      <c r="F1402" s="6" t="str">
        <f t="shared" si="87"/>
        <v>BEARISH</v>
      </c>
      <c r="G1402" s="6" t="str">
        <f t="shared" si="86"/>
        <v>WEAK</v>
      </c>
      <c r="H1402" s="6" t="str">
        <f t="shared" si="85"/>
        <v>BEARISH DIVERGENCE</v>
      </c>
    </row>
    <row r="1403" spans="1:8" ht="13.5" x14ac:dyDescent="0.25">
      <c r="A1403" s="3">
        <f>TITRES_STAT!B1406</f>
        <v>44344</v>
      </c>
      <c r="B1403" s="6">
        <f>TITRES_STAT!C1406</f>
        <v>7.15</v>
      </c>
      <c r="C1403" s="6">
        <f>TITRES_STAT!D1406</f>
        <v>5.5822000000000003</v>
      </c>
      <c r="D1403" s="6">
        <f>TITRES_STAT!E1406</f>
        <v>7634</v>
      </c>
      <c r="E1403" s="2">
        <f t="shared" si="84"/>
        <v>67121</v>
      </c>
      <c r="F1403" s="6" t="str">
        <f t="shared" si="87"/>
        <v>BEARISH</v>
      </c>
      <c r="G1403" s="6" t="str">
        <f t="shared" si="86"/>
        <v>WEAK</v>
      </c>
      <c r="H1403" s="6" t="str">
        <f t="shared" si="85"/>
        <v>BEARISH DIVERGENCE</v>
      </c>
    </row>
    <row r="1404" spans="1:8" ht="13.5" x14ac:dyDescent="0.25">
      <c r="A1404" s="3">
        <f>TITRES_STAT!B1407</f>
        <v>44347</v>
      </c>
      <c r="B1404" s="6">
        <f>TITRES_STAT!C1407</f>
        <v>7.14</v>
      </c>
      <c r="C1404" s="6">
        <f>TITRES_STAT!D1407</f>
        <v>5.5743999999999998</v>
      </c>
      <c r="D1404" s="6">
        <f>TITRES_STAT!E1407</f>
        <v>8128</v>
      </c>
      <c r="E1404" s="2">
        <f t="shared" si="84"/>
        <v>58993</v>
      </c>
      <c r="F1404" s="6" t="str">
        <f t="shared" si="87"/>
        <v>BEARISH</v>
      </c>
      <c r="G1404" s="6" t="str">
        <f t="shared" si="86"/>
        <v>WEAK</v>
      </c>
      <c r="H1404" s="6" t="str">
        <f t="shared" si="85"/>
        <v>CONFIRMED BEARISH</v>
      </c>
    </row>
    <row r="1405" spans="1:8" ht="13.5" x14ac:dyDescent="0.25">
      <c r="A1405" s="3">
        <f>TITRES_STAT!B1408</f>
        <v>44348</v>
      </c>
      <c r="B1405" s="6">
        <f>TITRES_STAT!C1408</f>
        <v>7.05</v>
      </c>
      <c r="C1405" s="6">
        <f>TITRES_STAT!D1408</f>
        <v>5.5041000000000002</v>
      </c>
      <c r="D1405" s="6">
        <f>TITRES_STAT!E1408</f>
        <v>5229</v>
      </c>
      <c r="E1405" s="2">
        <f t="shared" si="84"/>
        <v>53764</v>
      </c>
      <c r="F1405" s="6" t="str">
        <f t="shared" si="87"/>
        <v>BEARISH</v>
      </c>
      <c r="G1405" s="6" t="str">
        <f t="shared" si="86"/>
        <v>WEAK</v>
      </c>
      <c r="H1405" s="6" t="str">
        <f t="shared" si="85"/>
        <v>CONFIRMED BEARISH</v>
      </c>
    </row>
    <row r="1406" spans="1:8" ht="13.5" x14ac:dyDescent="0.25">
      <c r="A1406" s="3">
        <f>TITRES_STAT!B1409</f>
        <v>44349</v>
      </c>
      <c r="B1406" s="6">
        <f>TITRES_STAT!C1409</f>
        <v>7</v>
      </c>
      <c r="C1406" s="6">
        <f>TITRES_STAT!D1409</f>
        <v>5.4650999999999996</v>
      </c>
      <c r="D1406" s="6">
        <f>TITRES_STAT!E1409</f>
        <v>9457</v>
      </c>
      <c r="E1406" s="2">
        <f t="shared" si="84"/>
        <v>44307</v>
      </c>
      <c r="F1406" s="6" t="str">
        <f t="shared" si="87"/>
        <v>BEARISH</v>
      </c>
      <c r="G1406" s="6" t="str">
        <f t="shared" si="86"/>
        <v>WEAK</v>
      </c>
      <c r="H1406" s="6" t="str">
        <f t="shared" si="85"/>
        <v>CONFIRMED BEARISH</v>
      </c>
    </row>
    <row r="1407" spans="1:8" ht="13.5" x14ac:dyDescent="0.25">
      <c r="A1407" s="3">
        <f>TITRES_STAT!B1410</f>
        <v>44350</v>
      </c>
      <c r="B1407" s="6">
        <f>TITRES_STAT!C1410</f>
        <v>7</v>
      </c>
      <c r="C1407" s="6">
        <f>TITRES_STAT!D1410</f>
        <v>5.4650999999999996</v>
      </c>
      <c r="D1407" s="6">
        <f>TITRES_STAT!E1410</f>
        <v>1756</v>
      </c>
      <c r="E1407" s="2">
        <f t="shared" si="84"/>
        <v>44307</v>
      </c>
      <c r="F1407" s="6" t="str">
        <f t="shared" si="87"/>
        <v>BEARISH</v>
      </c>
      <c r="G1407" s="6" t="str">
        <f t="shared" si="86"/>
        <v>WEAK</v>
      </c>
      <c r="H1407" s="6" t="str">
        <f t="shared" si="85"/>
        <v>CONFIRMED BEARISH</v>
      </c>
    </row>
    <row r="1408" spans="1:8" ht="13.5" x14ac:dyDescent="0.25">
      <c r="A1408" s="3">
        <f>TITRES_STAT!B1411</f>
        <v>44351</v>
      </c>
      <c r="B1408" s="6">
        <f>TITRES_STAT!C1411</f>
        <v>7.1</v>
      </c>
      <c r="C1408" s="6">
        <f>TITRES_STAT!D1411</f>
        <v>5.5430999999999999</v>
      </c>
      <c r="D1408" s="6">
        <f>TITRES_STAT!E1411</f>
        <v>8637</v>
      </c>
      <c r="E1408" s="2">
        <f t="shared" si="84"/>
        <v>52944</v>
      </c>
      <c r="F1408" s="6" t="str">
        <f t="shared" si="87"/>
        <v>BEARISH</v>
      </c>
      <c r="G1408" s="6" t="str">
        <f t="shared" si="86"/>
        <v>WEAK</v>
      </c>
      <c r="H1408" s="6" t="str">
        <f t="shared" si="85"/>
        <v>CONFIRMED BEARISH</v>
      </c>
    </row>
    <row r="1409" spans="1:8" ht="13.5" x14ac:dyDescent="0.25">
      <c r="A1409" s="3">
        <f>TITRES_STAT!B1412</f>
        <v>44354</v>
      </c>
      <c r="B1409" s="6">
        <f>TITRES_STAT!C1412</f>
        <v>7.1</v>
      </c>
      <c r="C1409" s="6">
        <f>TITRES_STAT!D1412</f>
        <v>5.5430999999999999</v>
      </c>
      <c r="D1409" s="6">
        <f>TITRES_STAT!E1412</f>
        <v>15037</v>
      </c>
      <c r="E1409" s="2">
        <f t="shared" si="84"/>
        <v>52944</v>
      </c>
      <c r="F1409" s="6" t="str">
        <f t="shared" si="87"/>
        <v>BEARISH</v>
      </c>
      <c r="G1409" s="6" t="str">
        <f t="shared" si="86"/>
        <v>WEAK</v>
      </c>
      <c r="H1409" s="6" t="str">
        <f t="shared" si="85"/>
        <v>CONFIRMED BEARISH</v>
      </c>
    </row>
    <row r="1410" spans="1:8" ht="13.5" x14ac:dyDescent="0.25">
      <c r="A1410" s="3">
        <f>TITRES_STAT!B1413</f>
        <v>44355</v>
      </c>
      <c r="B1410" s="6">
        <f>TITRES_STAT!C1413</f>
        <v>7</v>
      </c>
      <c r="C1410" s="6">
        <f>TITRES_STAT!D1413</f>
        <v>5.4650999999999996</v>
      </c>
      <c r="D1410" s="6">
        <f>TITRES_STAT!E1413</f>
        <v>3264</v>
      </c>
      <c r="E1410" s="2">
        <f t="shared" si="84"/>
        <v>49680</v>
      </c>
      <c r="F1410" s="6" t="str">
        <f t="shared" si="87"/>
        <v>BEARISH</v>
      </c>
      <c r="G1410" s="6" t="str">
        <f t="shared" si="86"/>
        <v>WEAK</v>
      </c>
      <c r="H1410" s="6" t="str">
        <f t="shared" si="85"/>
        <v>CONFIRMED BEARISH</v>
      </c>
    </row>
    <row r="1411" spans="1:8" ht="13.5" x14ac:dyDescent="0.25">
      <c r="A1411" s="3">
        <f>TITRES_STAT!B1414</f>
        <v>44356</v>
      </c>
      <c r="B1411" s="6">
        <f>TITRES_STAT!C1414</f>
        <v>7.09</v>
      </c>
      <c r="C1411" s="6">
        <f>TITRES_STAT!D1414</f>
        <v>5.5353000000000003</v>
      </c>
      <c r="D1411" s="6">
        <f>TITRES_STAT!E1414</f>
        <v>2042</v>
      </c>
      <c r="E1411" s="2">
        <f t="shared" si="84"/>
        <v>51722</v>
      </c>
      <c r="F1411" s="6" t="str">
        <f t="shared" si="87"/>
        <v>BULLISH</v>
      </c>
      <c r="G1411" s="6" t="str">
        <f t="shared" si="86"/>
        <v>STRONG</v>
      </c>
      <c r="H1411" s="6" t="str">
        <f t="shared" si="85"/>
        <v>CONFIRMED BULLISH</v>
      </c>
    </row>
    <row r="1412" spans="1:8" ht="13.5" x14ac:dyDescent="0.25">
      <c r="A1412" s="3">
        <f>TITRES_STAT!B1415</f>
        <v>44357</v>
      </c>
      <c r="B1412" s="6">
        <f>TITRES_STAT!C1415</f>
        <v>7.18</v>
      </c>
      <c r="C1412" s="6">
        <f>TITRES_STAT!D1415</f>
        <v>5.6055999999999999</v>
      </c>
      <c r="D1412" s="6">
        <f>TITRES_STAT!E1415</f>
        <v>4840</v>
      </c>
      <c r="E1412" s="2">
        <f t="shared" ref="E1412:E1475" si="88">IF(B1412&gt;B1411, E1411+D1412, IF(B1412&lt;B1411, E1411-D1412, E1411))</f>
        <v>56562</v>
      </c>
      <c r="F1412" s="6" t="str">
        <f t="shared" si="87"/>
        <v>BULLISH</v>
      </c>
      <c r="G1412" s="6" t="str">
        <f t="shared" si="86"/>
        <v>STRONG</v>
      </c>
      <c r="H1412" s="6" t="str">
        <f t="shared" si="85"/>
        <v>CONFIRMED BULLISH</v>
      </c>
    </row>
    <row r="1413" spans="1:8" ht="13.5" x14ac:dyDescent="0.25">
      <c r="A1413" s="3">
        <f>TITRES_STAT!B1416</f>
        <v>44358</v>
      </c>
      <c r="B1413" s="6">
        <f>TITRES_STAT!C1416</f>
        <v>7.32</v>
      </c>
      <c r="C1413" s="6">
        <f>TITRES_STAT!D1416</f>
        <v>5.7149000000000001</v>
      </c>
      <c r="D1413" s="6">
        <f>TITRES_STAT!E1416</f>
        <v>44742</v>
      </c>
      <c r="E1413" s="2">
        <f t="shared" si="88"/>
        <v>101304</v>
      </c>
      <c r="F1413" s="6" t="str">
        <f t="shared" si="87"/>
        <v>BULLISH</v>
      </c>
      <c r="G1413" s="6" t="str">
        <f t="shared" si="86"/>
        <v>STRONG</v>
      </c>
      <c r="H1413" s="6" t="str">
        <f t="shared" si="85"/>
        <v>CONFIRMED BULLISH</v>
      </c>
    </row>
    <row r="1414" spans="1:8" ht="13.5" x14ac:dyDescent="0.25">
      <c r="A1414" s="3">
        <f>TITRES_STAT!B1417</f>
        <v>44361</v>
      </c>
      <c r="B1414" s="6">
        <f>TITRES_STAT!C1417</f>
        <v>7.5</v>
      </c>
      <c r="C1414" s="6">
        <f>TITRES_STAT!D1417</f>
        <v>5.8554000000000004</v>
      </c>
      <c r="D1414" s="6">
        <f>TITRES_STAT!E1417</f>
        <v>41635</v>
      </c>
      <c r="E1414" s="2">
        <f t="shared" si="88"/>
        <v>142939</v>
      </c>
      <c r="F1414" s="6" t="str">
        <f t="shared" si="87"/>
        <v>BULLISH</v>
      </c>
      <c r="G1414" s="6" t="str">
        <f t="shared" si="86"/>
        <v>STRONG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44362</v>
      </c>
      <c r="B1415" s="6">
        <f>TITRES_STAT!C1418</f>
        <v>7.39</v>
      </c>
      <c r="C1415" s="6">
        <f>TITRES_STAT!D1418</f>
        <v>5.7695999999999996</v>
      </c>
      <c r="D1415" s="6">
        <f>TITRES_STAT!E1418</f>
        <v>19932</v>
      </c>
      <c r="E1415" s="2">
        <f t="shared" si="88"/>
        <v>123007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STRONG</v>
      </c>
      <c r="H1415" s="6" t="str">
        <f t="shared" si="89"/>
        <v>CONFIRMED BULLISH</v>
      </c>
    </row>
    <row r="1416" spans="1:8" ht="13.5" x14ac:dyDescent="0.25">
      <c r="A1416" s="3">
        <f>TITRES_STAT!B1419</f>
        <v>44363</v>
      </c>
      <c r="B1416" s="6">
        <f>TITRES_STAT!C1419</f>
        <v>7.32</v>
      </c>
      <c r="C1416" s="6">
        <f>TITRES_STAT!D1419</f>
        <v>5.7149000000000001</v>
      </c>
      <c r="D1416" s="6">
        <f>TITRES_STAT!E1419</f>
        <v>4096</v>
      </c>
      <c r="E1416" s="2">
        <f t="shared" si="88"/>
        <v>118911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STRONG</v>
      </c>
      <c r="H1416" s="6" t="str">
        <f t="shared" si="89"/>
        <v>CONFIRMED BULLISH</v>
      </c>
    </row>
    <row r="1417" spans="1:8" ht="13.5" x14ac:dyDescent="0.25">
      <c r="A1417" s="3">
        <f>TITRES_STAT!B1420</f>
        <v>44364</v>
      </c>
      <c r="B1417" s="6">
        <f>TITRES_STAT!C1420</f>
        <v>7.35</v>
      </c>
      <c r="C1417" s="6">
        <f>TITRES_STAT!D1420</f>
        <v>5.7382999999999997</v>
      </c>
      <c r="D1417" s="6">
        <f>TITRES_STAT!E1420</f>
        <v>7144</v>
      </c>
      <c r="E1417" s="2">
        <f t="shared" si="88"/>
        <v>126055</v>
      </c>
      <c r="F1417" s="6" t="str">
        <f t="shared" si="91"/>
        <v>BULLISH</v>
      </c>
      <c r="G1417" s="6" t="str">
        <f t="shared" si="90"/>
        <v>STRONG</v>
      </c>
      <c r="H1417" s="6" t="str">
        <f t="shared" si="89"/>
        <v>CONFIRMED BULLISH</v>
      </c>
    </row>
    <row r="1418" spans="1:8" ht="13.5" x14ac:dyDescent="0.25">
      <c r="A1418" s="3">
        <f>TITRES_STAT!B1421</f>
        <v>44365</v>
      </c>
      <c r="B1418" s="6">
        <f>TITRES_STAT!C1421</f>
        <v>7.3</v>
      </c>
      <c r="C1418" s="6">
        <f>TITRES_STAT!D1421</f>
        <v>5.6993</v>
      </c>
      <c r="D1418" s="6">
        <f>TITRES_STAT!E1421</f>
        <v>2504</v>
      </c>
      <c r="E1418" s="2">
        <f t="shared" si="88"/>
        <v>123551</v>
      </c>
      <c r="F1418" s="6" t="str">
        <f t="shared" si="91"/>
        <v>BULLISH</v>
      </c>
      <c r="G1418" s="6" t="str">
        <f t="shared" si="90"/>
        <v>STRONG</v>
      </c>
      <c r="H1418" s="6" t="str">
        <f t="shared" si="89"/>
        <v>BULLISH DIVERGENCE</v>
      </c>
    </row>
    <row r="1419" spans="1:8" ht="13.5" x14ac:dyDescent="0.25">
      <c r="A1419" s="3">
        <f>TITRES_STAT!B1422</f>
        <v>44368</v>
      </c>
      <c r="B1419" s="6">
        <f>TITRES_STAT!C1422</f>
        <v>7.5</v>
      </c>
      <c r="C1419" s="6">
        <f>TITRES_STAT!D1422</f>
        <v>5.8554000000000004</v>
      </c>
      <c r="D1419" s="6">
        <f>TITRES_STAT!E1422</f>
        <v>9724</v>
      </c>
      <c r="E1419" s="2">
        <f t="shared" si="88"/>
        <v>133275</v>
      </c>
      <c r="F1419" s="6" t="str">
        <f t="shared" si="91"/>
        <v>BEARISH</v>
      </c>
      <c r="G1419" s="6" t="str">
        <f t="shared" si="90"/>
        <v>WEAK</v>
      </c>
      <c r="H1419" s="6" t="str">
        <f t="shared" si="89"/>
        <v>NEUTRAL</v>
      </c>
    </row>
    <row r="1420" spans="1:8" ht="13.5" x14ac:dyDescent="0.25">
      <c r="A1420" s="3">
        <f>TITRES_STAT!B1423</f>
        <v>44369</v>
      </c>
      <c r="B1420" s="6">
        <f>TITRES_STAT!C1423</f>
        <v>7.4</v>
      </c>
      <c r="C1420" s="6">
        <f>TITRES_STAT!D1423</f>
        <v>5.7774000000000001</v>
      </c>
      <c r="D1420" s="6">
        <f>TITRES_STAT!E1423</f>
        <v>1416</v>
      </c>
      <c r="E1420" s="2">
        <f t="shared" si="88"/>
        <v>131859</v>
      </c>
      <c r="F1420" s="6" t="str">
        <f t="shared" si="91"/>
        <v>BULLISH</v>
      </c>
      <c r="G1420" s="6" t="str">
        <f t="shared" si="90"/>
        <v>STRONG</v>
      </c>
      <c r="H1420" s="6" t="str">
        <f t="shared" si="89"/>
        <v>CONFIRMED BULLISH</v>
      </c>
    </row>
    <row r="1421" spans="1:8" ht="13.5" x14ac:dyDescent="0.25">
      <c r="A1421" s="3">
        <f>TITRES_STAT!B1424</f>
        <v>44370</v>
      </c>
      <c r="B1421" s="6">
        <f>TITRES_STAT!C1424</f>
        <v>7.25</v>
      </c>
      <c r="C1421" s="6">
        <f>TITRES_STAT!D1424</f>
        <v>5.6603000000000003</v>
      </c>
      <c r="D1421" s="6">
        <f>TITRES_STAT!E1424</f>
        <v>2284</v>
      </c>
      <c r="E1421" s="2">
        <f t="shared" si="88"/>
        <v>129575</v>
      </c>
      <c r="F1421" s="6" t="str">
        <f t="shared" si="91"/>
        <v>BULLISH</v>
      </c>
      <c r="G1421" s="6" t="str">
        <f t="shared" si="90"/>
        <v>STRONG</v>
      </c>
      <c r="H1421" s="6" t="str">
        <f t="shared" si="89"/>
        <v>BULLISH DIVERGENCE</v>
      </c>
    </row>
    <row r="1422" spans="1:8" ht="13.5" x14ac:dyDescent="0.25">
      <c r="A1422" s="3">
        <f>TITRES_STAT!B1425</f>
        <v>44371</v>
      </c>
      <c r="B1422" s="6">
        <f>TITRES_STAT!C1425</f>
        <v>7.39</v>
      </c>
      <c r="C1422" s="6">
        <f>TITRES_STAT!D1425</f>
        <v>5.7695999999999996</v>
      </c>
      <c r="D1422" s="6">
        <f>TITRES_STAT!E1425</f>
        <v>689</v>
      </c>
      <c r="E1422" s="2">
        <f t="shared" si="88"/>
        <v>130264</v>
      </c>
      <c r="F1422" s="6" t="str">
        <f t="shared" si="91"/>
        <v>BULLISH</v>
      </c>
      <c r="G1422" s="6" t="str">
        <f t="shared" si="90"/>
        <v>STRONG</v>
      </c>
      <c r="H1422" s="6" t="str">
        <f t="shared" si="89"/>
        <v>CONFIRMED BULLISH</v>
      </c>
    </row>
    <row r="1423" spans="1:8" ht="13.5" x14ac:dyDescent="0.25">
      <c r="A1423" s="3">
        <f>TITRES_STAT!B1426</f>
        <v>44372</v>
      </c>
      <c r="B1423" s="6">
        <f>TITRES_STAT!C1426</f>
        <v>7.34</v>
      </c>
      <c r="C1423" s="6">
        <f>TITRES_STAT!D1426</f>
        <v>5.7305000000000001</v>
      </c>
      <c r="D1423" s="6">
        <f>TITRES_STAT!E1426</f>
        <v>3242</v>
      </c>
      <c r="E1423" s="2">
        <f t="shared" si="88"/>
        <v>127022</v>
      </c>
      <c r="F1423" s="6" t="str">
        <f t="shared" si="91"/>
        <v>BULLISH</v>
      </c>
      <c r="G1423" s="6" t="str">
        <f t="shared" si="90"/>
        <v>STRONG</v>
      </c>
      <c r="H1423" s="6" t="str">
        <f t="shared" si="89"/>
        <v>CONFIRMED BULLISH</v>
      </c>
    </row>
    <row r="1424" spans="1:8" ht="13.5" x14ac:dyDescent="0.25">
      <c r="A1424" s="3">
        <f>TITRES_STAT!B1427</f>
        <v>44375</v>
      </c>
      <c r="B1424" s="6">
        <f>TITRES_STAT!C1427</f>
        <v>7.35</v>
      </c>
      <c r="C1424" s="6">
        <f>TITRES_STAT!D1427</f>
        <v>5.7382999999999997</v>
      </c>
      <c r="D1424" s="6">
        <f>TITRES_STAT!E1427</f>
        <v>5414</v>
      </c>
      <c r="E1424" s="2">
        <f t="shared" si="88"/>
        <v>132436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44376</v>
      </c>
      <c r="B1425" s="6">
        <f>TITRES_STAT!C1428</f>
        <v>7.35</v>
      </c>
      <c r="C1425" s="6">
        <f>TITRES_STAT!D1428</f>
        <v>5.7382999999999997</v>
      </c>
      <c r="D1425" s="6">
        <f>TITRES_STAT!E1428</f>
        <v>1596</v>
      </c>
      <c r="E1425" s="2">
        <f t="shared" si="88"/>
        <v>132436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BULLISH DIVERGENCE</v>
      </c>
    </row>
    <row r="1426" spans="1:8" ht="13.5" x14ac:dyDescent="0.25">
      <c r="A1426" s="3">
        <f>TITRES_STAT!B1429</f>
        <v>44377</v>
      </c>
      <c r="B1426" s="6">
        <f>TITRES_STAT!C1429</f>
        <v>7.25</v>
      </c>
      <c r="C1426" s="6">
        <f>TITRES_STAT!D1429</f>
        <v>6.0465999999999998</v>
      </c>
      <c r="D1426" s="6">
        <f>TITRES_STAT!E1429</f>
        <v>3572</v>
      </c>
      <c r="E1426" s="2">
        <f t="shared" si="88"/>
        <v>128864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44378</v>
      </c>
      <c r="B1427" s="6">
        <f>TITRES_STAT!C1430</f>
        <v>7.24</v>
      </c>
      <c r="C1427" s="6">
        <f>TITRES_STAT!D1430</f>
        <v>6.0382999999999996</v>
      </c>
      <c r="D1427" s="6">
        <f>TITRES_STAT!E1430</f>
        <v>1268</v>
      </c>
      <c r="E1427" s="2">
        <f t="shared" si="88"/>
        <v>127596</v>
      </c>
      <c r="F1427" s="6" t="str">
        <f t="shared" si="91"/>
        <v>BEARISH</v>
      </c>
      <c r="G1427" s="6" t="str">
        <f t="shared" si="90"/>
        <v>WEAK</v>
      </c>
      <c r="H1427" s="6" t="str">
        <f t="shared" si="89"/>
        <v>CONFIRMED BEARISH</v>
      </c>
    </row>
    <row r="1428" spans="1:8" ht="13.5" x14ac:dyDescent="0.25">
      <c r="A1428" s="3">
        <f>TITRES_STAT!B1431</f>
        <v>44379</v>
      </c>
      <c r="B1428" s="6">
        <f>TITRES_STAT!C1431</f>
        <v>7.23</v>
      </c>
      <c r="C1428" s="6">
        <f>TITRES_STAT!D1431</f>
        <v>6.03</v>
      </c>
      <c r="D1428" s="6">
        <f>TITRES_STAT!E1431</f>
        <v>335</v>
      </c>
      <c r="E1428" s="2">
        <f t="shared" si="88"/>
        <v>127261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BULLISH DIVERGENCE</v>
      </c>
    </row>
    <row r="1429" spans="1:8" ht="13.5" x14ac:dyDescent="0.25">
      <c r="A1429" s="3">
        <f>TITRES_STAT!B1432</f>
        <v>44382</v>
      </c>
      <c r="B1429" s="6">
        <f>TITRES_STAT!C1432</f>
        <v>7.23</v>
      </c>
      <c r="C1429" s="6">
        <f>TITRES_STAT!D1432</f>
        <v>6.03</v>
      </c>
      <c r="D1429" s="6">
        <f>TITRES_STAT!E1432</f>
        <v>0</v>
      </c>
      <c r="E1429" s="2">
        <f t="shared" si="88"/>
        <v>127261</v>
      </c>
      <c r="F1429" s="6" t="str">
        <f t="shared" si="91"/>
        <v>BEARISH</v>
      </c>
      <c r="G1429" s="6" t="str">
        <f t="shared" si="90"/>
        <v>WEAK</v>
      </c>
      <c r="H1429" s="6" t="str">
        <f t="shared" si="89"/>
        <v>CONFIRMED BEARISH</v>
      </c>
    </row>
    <row r="1430" spans="1:8" ht="13.5" x14ac:dyDescent="0.25">
      <c r="A1430" s="3">
        <f>TITRES_STAT!B1433</f>
        <v>44383</v>
      </c>
      <c r="B1430" s="6">
        <f>TITRES_STAT!C1433</f>
        <v>7.23</v>
      </c>
      <c r="C1430" s="6">
        <f>TITRES_STAT!D1433</f>
        <v>6.03</v>
      </c>
      <c r="D1430" s="6">
        <f>TITRES_STAT!E1433</f>
        <v>0</v>
      </c>
      <c r="E1430" s="2">
        <f t="shared" si="88"/>
        <v>127261</v>
      </c>
      <c r="F1430" s="6" t="str">
        <f t="shared" si="91"/>
        <v>BEARISH</v>
      </c>
      <c r="G1430" s="6" t="str">
        <f t="shared" si="90"/>
        <v>WEAK</v>
      </c>
      <c r="H1430" s="6" t="str">
        <f t="shared" si="89"/>
        <v>CONFIRMED BEARISH</v>
      </c>
    </row>
    <row r="1431" spans="1:8" ht="13.5" x14ac:dyDescent="0.25">
      <c r="A1431" s="3">
        <f>TITRES_STAT!B1434</f>
        <v>44384</v>
      </c>
      <c r="B1431" s="6">
        <f>TITRES_STAT!C1434</f>
        <v>7.22</v>
      </c>
      <c r="C1431" s="6">
        <f>TITRES_STAT!D1434</f>
        <v>6.0216000000000003</v>
      </c>
      <c r="D1431" s="6">
        <f>TITRES_STAT!E1434</f>
        <v>1197</v>
      </c>
      <c r="E1431" s="2">
        <f t="shared" si="88"/>
        <v>126064</v>
      </c>
      <c r="F1431" s="6" t="str">
        <f t="shared" si="91"/>
        <v>BEARISH</v>
      </c>
      <c r="G1431" s="6" t="str">
        <f t="shared" si="90"/>
        <v>WEAK</v>
      </c>
      <c r="H1431" s="6" t="str">
        <f t="shared" si="89"/>
        <v>CONFIRMED BEARISH</v>
      </c>
    </row>
    <row r="1432" spans="1:8" ht="13.5" x14ac:dyDescent="0.25">
      <c r="A1432" s="3">
        <f>TITRES_STAT!B1435</f>
        <v>44385</v>
      </c>
      <c r="B1432" s="6">
        <f>TITRES_STAT!C1435</f>
        <v>7.2</v>
      </c>
      <c r="C1432" s="6">
        <f>TITRES_STAT!D1435</f>
        <v>6.0049000000000001</v>
      </c>
      <c r="D1432" s="6">
        <f>TITRES_STAT!E1435</f>
        <v>111</v>
      </c>
      <c r="E1432" s="2">
        <f t="shared" si="88"/>
        <v>125953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CONFIRMED BEARISH</v>
      </c>
    </row>
    <row r="1433" spans="1:8" ht="13.5" x14ac:dyDescent="0.25">
      <c r="A1433" s="3">
        <f>TITRES_STAT!B1436</f>
        <v>44386</v>
      </c>
      <c r="B1433" s="6">
        <f>TITRES_STAT!C1436</f>
        <v>7.19</v>
      </c>
      <c r="C1433" s="6">
        <f>TITRES_STAT!D1436</f>
        <v>5.9965999999999999</v>
      </c>
      <c r="D1433" s="6">
        <f>TITRES_STAT!E1436</f>
        <v>7837</v>
      </c>
      <c r="E1433" s="2">
        <f t="shared" si="88"/>
        <v>118116</v>
      </c>
      <c r="F1433" s="6" t="str">
        <f t="shared" si="91"/>
        <v>BEARISH</v>
      </c>
      <c r="G1433" s="6" t="str">
        <f t="shared" si="90"/>
        <v>WEAK</v>
      </c>
      <c r="H1433" s="6" t="str">
        <f t="shared" si="89"/>
        <v>CONFIRMED BEARISH</v>
      </c>
    </row>
    <row r="1434" spans="1:8" ht="13.5" x14ac:dyDescent="0.25">
      <c r="A1434" s="3">
        <f>TITRES_STAT!B1437</f>
        <v>44389</v>
      </c>
      <c r="B1434" s="6">
        <f>TITRES_STAT!C1437</f>
        <v>7.2</v>
      </c>
      <c r="C1434" s="6">
        <f>TITRES_STAT!D1437</f>
        <v>6.0049000000000001</v>
      </c>
      <c r="D1434" s="6">
        <f>TITRES_STAT!E1437</f>
        <v>40</v>
      </c>
      <c r="E1434" s="2">
        <f t="shared" si="88"/>
        <v>118156</v>
      </c>
      <c r="F1434" s="6" t="str">
        <f t="shared" si="91"/>
        <v>BEARISH</v>
      </c>
      <c r="G1434" s="6" t="str">
        <f t="shared" si="90"/>
        <v>WEAK</v>
      </c>
      <c r="H1434" s="6" t="str">
        <f t="shared" si="89"/>
        <v>CONFIRMED BEARISH</v>
      </c>
    </row>
    <row r="1435" spans="1:8" ht="13.5" x14ac:dyDescent="0.25">
      <c r="A1435" s="3">
        <f>TITRES_STAT!B1438</f>
        <v>44390</v>
      </c>
      <c r="B1435" s="6">
        <f>TITRES_STAT!C1438</f>
        <v>7.1</v>
      </c>
      <c r="C1435" s="6">
        <f>TITRES_STAT!D1438</f>
        <v>5.9215</v>
      </c>
      <c r="D1435" s="6">
        <f>TITRES_STAT!E1438</f>
        <v>3880</v>
      </c>
      <c r="E1435" s="2">
        <f t="shared" si="88"/>
        <v>114276</v>
      </c>
      <c r="F1435" s="6" t="str">
        <f t="shared" si="91"/>
        <v>BEARISH</v>
      </c>
      <c r="G1435" s="6" t="str">
        <f t="shared" si="90"/>
        <v>WEAK</v>
      </c>
      <c r="H1435" s="6" t="str">
        <f t="shared" si="89"/>
        <v>CONFIRMED BEARISH</v>
      </c>
    </row>
    <row r="1436" spans="1:8" ht="13.5" x14ac:dyDescent="0.25">
      <c r="A1436" s="3">
        <f>TITRES_STAT!B1439</f>
        <v>44391</v>
      </c>
      <c r="B1436" s="6">
        <f>TITRES_STAT!C1439</f>
        <v>7.2</v>
      </c>
      <c r="C1436" s="6">
        <f>TITRES_STAT!D1439</f>
        <v>6.0049000000000001</v>
      </c>
      <c r="D1436" s="6">
        <f>TITRES_STAT!E1439</f>
        <v>44</v>
      </c>
      <c r="E1436" s="2">
        <f t="shared" si="88"/>
        <v>114320</v>
      </c>
      <c r="F1436" s="6" t="str">
        <f t="shared" si="91"/>
        <v>BEARISH</v>
      </c>
      <c r="G1436" s="6" t="str">
        <f t="shared" si="90"/>
        <v>WEAK</v>
      </c>
      <c r="H1436" s="6" t="str">
        <f t="shared" si="89"/>
        <v>CONFIRMED BEARISH</v>
      </c>
    </row>
    <row r="1437" spans="1:8" ht="13.5" x14ac:dyDescent="0.25">
      <c r="A1437" s="3">
        <f>TITRES_STAT!B1440</f>
        <v>44392</v>
      </c>
      <c r="B1437" s="6">
        <f>TITRES_STAT!C1440</f>
        <v>7.19</v>
      </c>
      <c r="C1437" s="6">
        <f>TITRES_STAT!D1440</f>
        <v>5.9965999999999999</v>
      </c>
      <c r="D1437" s="6">
        <f>TITRES_STAT!E1440</f>
        <v>2953</v>
      </c>
      <c r="E1437" s="2">
        <f t="shared" si="88"/>
        <v>111367</v>
      </c>
      <c r="F1437" s="6" t="str">
        <f t="shared" si="91"/>
        <v>BEARISH</v>
      </c>
      <c r="G1437" s="6" t="str">
        <f t="shared" si="90"/>
        <v>WEAK</v>
      </c>
      <c r="H1437" s="6" t="str">
        <f t="shared" si="89"/>
        <v>CONFIRMED BEARISH</v>
      </c>
    </row>
    <row r="1438" spans="1:8" ht="13.5" x14ac:dyDescent="0.25">
      <c r="A1438" s="3">
        <f>TITRES_STAT!B1441</f>
        <v>44393</v>
      </c>
      <c r="B1438" s="6">
        <f>TITRES_STAT!C1441</f>
        <v>7.19</v>
      </c>
      <c r="C1438" s="6">
        <f>TITRES_STAT!D1441</f>
        <v>5.9965999999999999</v>
      </c>
      <c r="D1438" s="6">
        <f>TITRES_STAT!E1441</f>
        <v>500</v>
      </c>
      <c r="E1438" s="2">
        <f t="shared" si="88"/>
        <v>111367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NEUTRAL</v>
      </c>
    </row>
    <row r="1439" spans="1:8" ht="13.5" x14ac:dyDescent="0.25">
      <c r="A1439" s="3">
        <f>TITRES_STAT!B1442</f>
        <v>44396</v>
      </c>
      <c r="B1439" s="6">
        <f>TITRES_STAT!C1442</f>
        <v>7.18</v>
      </c>
      <c r="C1439" s="6">
        <f>TITRES_STAT!D1442</f>
        <v>5.9882999999999997</v>
      </c>
      <c r="D1439" s="6">
        <f>TITRES_STAT!E1442</f>
        <v>456</v>
      </c>
      <c r="E1439" s="2">
        <f t="shared" si="88"/>
        <v>110911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44399</v>
      </c>
      <c r="B1440" s="6">
        <f>TITRES_STAT!C1443</f>
        <v>7.17</v>
      </c>
      <c r="C1440" s="6">
        <f>TITRES_STAT!D1443</f>
        <v>5.9798999999999998</v>
      </c>
      <c r="D1440" s="6">
        <f>TITRES_STAT!E1443</f>
        <v>195</v>
      </c>
      <c r="E1440" s="2">
        <f t="shared" si="88"/>
        <v>110716</v>
      </c>
      <c r="F1440" s="6" t="str">
        <f t="shared" si="91"/>
        <v>BEARISH</v>
      </c>
      <c r="G1440" s="6" t="str">
        <f t="shared" si="90"/>
        <v>WEAK</v>
      </c>
      <c r="H1440" s="6" t="str">
        <f t="shared" si="89"/>
        <v>BEARISH DIVERGENCE</v>
      </c>
    </row>
    <row r="1441" spans="1:8" ht="13.5" x14ac:dyDescent="0.25">
      <c r="A1441" s="3">
        <f>TITRES_STAT!B1444</f>
        <v>44400</v>
      </c>
      <c r="B1441" s="6">
        <f>TITRES_STAT!C1444</f>
        <v>7.1</v>
      </c>
      <c r="C1441" s="6">
        <f>TITRES_STAT!D1444</f>
        <v>5.9215</v>
      </c>
      <c r="D1441" s="6">
        <f>TITRES_STAT!E1444</f>
        <v>5857</v>
      </c>
      <c r="E1441" s="2">
        <f t="shared" si="88"/>
        <v>104859</v>
      </c>
      <c r="F1441" s="6" t="str">
        <f t="shared" si="91"/>
        <v>BEARISH</v>
      </c>
      <c r="G1441" s="6" t="str">
        <f t="shared" si="90"/>
        <v>WEAK</v>
      </c>
      <c r="H1441" s="6" t="str">
        <f t="shared" si="89"/>
        <v>CONFIRMED BEARISH</v>
      </c>
    </row>
    <row r="1442" spans="1:8" ht="13.5" x14ac:dyDescent="0.25">
      <c r="A1442" s="3">
        <f>TITRES_STAT!B1445</f>
        <v>44403</v>
      </c>
      <c r="B1442" s="6">
        <f>TITRES_STAT!C1445</f>
        <v>7.1</v>
      </c>
      <c r="C1442" s="6">
        <f>TITRES_STAT!D1445</f>
        <v>5.9215</v>
      </c>
      <c r="D1442" s="6">
        <f>TITRES_STAT!E1445</f>
        <v>19161</v>
      </c>
      <c r="E1442" s="2">
        <f t="shared" si="88"/>
        <v>104859</v>
      </c>
      <c r="F1442" s="6" t="str">
        <f t="shared" si="91"/>
        <v>BEARISH</v>
      </c>
      <c r="G1442" s="6" t="str">
        <f t="shared" si="90"/>
        <v>WEAK</v>
      </c>
      <c r="H1442" s="6" t="str">
        <f t="shared" si="89"/>
        <v>CONFIRMED BEARISH</v>
      </c>
    </row>
    <row r="1443" spans="1:8" ht="13.5" x14ac:dyDescent="0.25">
      <c r="A1443" s="3">
        <f>TITRES_STAT!B1446</f>
        <v>44404</v>
      </c>
      <c r="B1443" s="6">
        <f>TITRES_STAT!C1446</f>
        <v>7.1</v>
      </c>
      <c r="C1443" s="6">
        <f>TITRES_STAT!D1446</f>
        <v>5.9215</v>
      </c>
      <c r="D1443" s="6">
        <f>TITRES_STAT!E1446</f>
        <v>2600</v>
      </c>
      <c r="E1443" s="2">
        <f t="shared" si="88"/>
        <v>104859</v>
      </c>
      <c r="F1443" s="6" t="str">
        <f t="shared" si="91"/>
        <v>BEARISH</v>
      </c>
      <c r="G1443" s="6" t="str">
        <f t="shared" si="90"/>
        <v>WEAK</v>
      </c>
      <c r="H1443" s="6" t="str">
        <f t="shared" si="89"/>
        <v>CONFIRMED BEARISH</v>
      </c>
    </row>
    <row r="1444" spans="1:8" ht="13.5" x14ac:dyDescent="0.25">
      <c r="A1444" s="3">
        <f>TITRES_STAT!B1447</f>
        <v>44405</v>
      </c>
      <c r="B1444" s="6">
        <f>TITRES_STAT!C1447</f>
        <v>7.1</v>
      </c>
      <c r="C1444" s="6">
        <f>TITRES_STAT!D1447</f>
        <v>5.9215</v>
      </c>
      <c r="D1444" s="6">
        <f>TITRES_STAT!E1447</f>
        <v>20865</v>
      </c>
      <c r="E1444" s="2">
        <f t="shared" si="88"/>
        <v>104859</v>
      </c>
      <c r="F1444" s="6" t="str">
        <f t="shared" si="91"/>
        <v>BEARISH</v>
      </c>
      <c r="G1444" s="6" t="str">
        <f t="shared" si="90"/>
        <v>WEAK</v>
      </c>
      <c r="H1444" s="6" t="str">
        <f t="shared" si="89"/>
        <v>CONFIRMED BEARISH</v>
      </c>
    </row>
    <row r="1445" spans="1:8" ht="13.5" x14ac:dyDescent="0.25">
      <c r="A1445" s="3">
        <f>TITRES_STAT!B1448</f>
        <v>44406</v>
      </c>
      <c r="B1445" s="6">
        <f>TITRES_STAT!C1448</f>
        <v>7.1</v>
      </c>
      <c r="C1445" s="6">
        <f>TITRES_STAT!D1448</f>
        <v>5.9215</v>
      </c>
      <c r="D1445" s="6">
        <f>TITRES_STAT!E1448</f>
        <v>1926</v>
      </c>
      <c r="E1445" s="2">
        <f t="shared" si="88"/>
        <v>104859</v>
      </c>
      <c r="F1445" s="6" t="str">
        <f t="shared" si="91"/>
        <v>BEARISH</v>
      </c>
      <c r="G1445" s="6" t="str">
        <f t="shared" si="90"/>
        <v>WEAK</v>
      </c>
      <c r="H1445" s="6" t="str">
        <f t="shared" si="89"/>
        <v>CONFIRMED BEARISH</v>
      </c>
    </row>
    <row r="1446" spans="1:8" ht="13.5" x14ac:dyDescent="0.25">
      <c r="A1446" s="3">
        <f>TITRES_STAT!B1449</f>
        <v>44407</v>
      </c>
      <c r="B1446" s="6">
        <f>TITRES_STAT!C1449</f>
        <v>7.1</v>
      </c>
      <c r="C1446" s="6">
        <f>TITRES_STAT!D1449</f>
        <v>5.9215</v>
      </c>
      <c r="D1446" s="6">
        <f>TITRES_STAT!E1449</f>
        <v>48163</v>
      </c>
      <c r="E1446" s="2">
        <f t="shared" si="88"/>
        <v>104859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44410</v>
      </c>
      <c r="B1447" s="6">
        <f>TITRES_STAT!C1450</f>
        <v>7</v>
      </c>
      <c r="C1447" s="6">
        <f>TITRES_STAT!D1450</f>
        <v>5.8380999999999998</v>
      </c>
      <c r="D1447" s="6">
        <f>TITRES_STAT!E1450</f>
        <v>2146</v>
      </c>
      <c r="E1447" s="2">
        <f t="shared" si="88"/>
        <v>102713</v>
      </c>
      <c r="F1447" s="6" t="str">
        <f t="shared" si="91"/>
        <v>BEARISH</v>
      </c>
      <c r="G1447" s="6" t="str">
        <f t="shared" si="90"/>
        <v>WEAK</v>
      </c>
      <c r="H1447" s="6" t="str">
        <f t="shared" si="89"/>
        <v>CONFIRMED BEARISH</v>
      </c>
    </row>
    <row r="1448" spans="1:8" ht="13.5" x14ac:dyDescent="0.25">
      <c r="A1448" s="3">
        <f>TITRES_STAT!B1451</f>
        <v>44411</v>
      </c>
      <c r="B1448" s="6">
        <f>TITRES_STAT!C1451</f>
        <v>7</v>
      </c>
      <c r="C1448" s="6">
        <f>TITRES_STAT!D1451</f>
        <v>5.8380999999999998</v>
      </c>
      <c r="D1448" s="6">
        <f>TITRES_STAT!E1451</f>
        <v>6589</v>
      </c>
      <c r="E1448" s="2">
        <f t="shared" si="88"/>
        <v>102713</v>
      </c>
      <c r="F1448" s="6" t="str">
        <f t="shared" si="91"/>
        <v>BEARISH</v>
      </c>
      <c r="G1448" s="6" t="str">
        <f t="shared" si="90"/>
        <v>WEAK</v>
      </c>
      <c r="H1448" s="6" t="str">
        <f t="shared" si="89"/>
        <v>CONFIRMED BEARISH</v>
      </c>
    </row>
    <row r="1449" spans="1:8" ht="13.5" x14ac:dyDescent="0.25">
      <c r="A1449" s="3">
        <f>TITRES_STAT!B1452</f>
        <v>44412</v>
      </c>
      <c r="B1449" s="6">
        <f>TITRES_STAT!C1452</f>
        <v>6.96</v>
      </c>
      <c r="C1449" s="6">
        <f>TITRES_STAT!D1452</f>
        <v>5.8048000000000002</v>
      </c>
      <c r="D1449" s="6">
        <f>TITRES_STAT!E1452</f>
        <v>2844</v>
      </c>
      <c r="E1449" s="2">
        <f t="shared" si="88"/>
        <v>99869</v>
      </c>
      <c r="F1449" s="6" t="str">
        <f t="shared" si="91"/>
        <v>BEARISH</v>
      </c>
      <c r="G1449" s="6" t="str">
        <f t="shared" si="90"/>
        <v>WEAK</v>
      </c>
      <c r="H1449" s="6" t="str">
        <f t="shared" si="89"/>
        <v>CONFIRMED BEARISH</v>
      </c>
    </row>
    <row r="1450" spans="1:8" ht="13.5" x14ac:dyDescent="0.25">
      <c r="A1450" s="3">
        <f>TITRES_STAT!B1453</f>
        <v>44413</v>
      </c>
      <c r="B1450" s="6">
        <f>TITRES_STAT!C1453</f>
        <v>7</v>
      </c>
      <c r="C1450" s="6">
        <f>TITRES_STAT!D1453</f>
        <v>5.8380999999999998</v>
      </c>
      <c r="D1450" s="6">
        <f>TITRES_STAT!E1453</f>
        <v>23616</v>
      </c>
      <c r="E1450" s="2">
        <f t="shared" si="88"/>
        <v>123485</v>
      </c>
      <c r="F1450" s="6" t="str">
        <f t="shared" si="91"/>
        <v>BULLISH</v>
      </c>
      <c r="G1450" s="6" t="str">
        <f t="shared" si="90"/>
        <v>STRONG</v>
      </c>
      <c r="H1450" s="6" t="str">
        <f t="shared" si="89"/>
        <v>BULLISH DIVERGENCE</v>
      </c>
    </row>
    <row r="1451" spans="1:8" ht="13.5" x14ac:dyDescent="0.25">
      <c r="A1451" s="3">
        <f>TITRES_STAT!B1454</f>
        <v>44414</v>
      </c>
      <c r="B1451" s="6">
        <f>TITRES_STAT!C1454</f>
        <v>6.98</v>
      </c>
      <c r="C1451" s="6">
        <f>TITRES_STAT!D1454</f>
        <v>5.8215000000000003</v>
      </c>
      <c r="D1451" s="6">
        <f>TITRES_STAT!E1454</f>
        <v>132</v>
      </c>
      <c r="E1451" s="2">
        <f t="shared" si="88"/>
        <v>123353</v>
      </c>
      <c r="F1451" s="6" t="str">
        <f t="shared" si="91"/>
        <v>BULLISH</v>
      </c>
      <c r="G1451" s="6" t="str">
        <f t="shared" si="90"/>
        <v>STRONG</v>
      </c>
      <c r="H1451" s="6" t="str">
        <f t="shared" si="89"/>
        <v>BULLISH DIVERGENCE</v>
      </c>
    </row>
    <row r="1452" spans="1:8" ht="13.5" x14ac:dyDescent="0.25">
      <c r="A1452" s="3">
        <f>TITRES_STAT!B1455</f>
        <v>44417</v>
      </c>
      <c r="B1452" s="6">
        <f>TITRES_STAT!C1455</f>
        <v>7.09</v>
      </c>
      <c r="C1452" s="6">
        <f>TITRES_STAT!D1455</f>
        <v>5.9131999999999998</v>
      </c>
      <c r="D1452" s="6">
        <f>TITRES_STAT!E1455</f>
        <v>785</v>
      </c>
      <c r="E1452" s="2">
        <f t="shared" si="88"/>
        <v>124138</v>
      </c>
      <c r="F1452" s="6" t="str">
        <f t="shared" si="91"/>
        <v>BULLISH</v>
      </c>
      <c r="G1452" s="6" t="str">
        <f t="shared" si="90"/>
        <v>STRONG</v>
      </c>
      <c r="H1452" s="6" t="str">
        <f t="shared" si="89"/>
        <v>CONFIRMED BULLISH</v>
      </c>
    </row>
    <row r="1453" spans="1:8" ht="13.5" x14ac:dyDescent="0.25">
      <c r="A1453" s="3">
        <f>TITRES_STAT!B1456</f>
        <v>44419</v>
      </c>
      <c r="B1453" s="6">
        <f>TITRES_STAT!C1456</f>
        <v>7.1</v>
      </c>
      <c r="C1453" s="6">
        <f>TITRES_STAT!D1456</f>
        <v>5.9215</v>
      </c>
      <c r="D1453" s="6">
        <f>TITRES_STAT!E1456</f>
        <v>134</v>
      </c>
      <c r="E1453" s="2">
        <f t="shared" si="88"/>
        <v>124272</v>
      </c>
      <c r="F1453" s="6" t="str">
        <f t="shared" si="91"/>
        <v>BULLISH</v>
      </c>
      <c r="G1453" s="6" t="str">
        <f t="shared" si="90"/>
        <v>STRONG</v>
      </c>
      <c r="H1453" s="6" t="str">
        <f t="shared" si="89"/>
        <v>CONFIRMED BULLISH</v>
      </c>
    </row>
    <row r="1454" spans="1:8" ht="13.5" x14ac:dyDescent="0.25">
      <c r="A1454" s="3">
        <f>TITRES_STAT!B1457</f>
        <v>44420</v>
      </c>
      <c r="B1454" s="6">
        <f>TITRES_STAT!C1457</f>
        <v>7</v>
      </c>
      <c r="C1454" s="6">
        <f>TITRES_STAT!D1457</f>
        <v>5.8380999999999998</v>
      </c>
      <c r="D1454" s="6">
        <f>TITRES_STAT!E1457</f>
        <v>657</v>
      </c>
      <c r="E1454" s="2">
        <f t="shared" si="88"/>
        <v>123615</v>
      </c>
      <c r="F1454" s="6" t="str">
        <f t="shared" si="91"/>
        <v>BULLISH</v>
      </c>
      <c r="G1454" s="6" t="str">
        <f t="shared" si="90"/>
        <v>STRONG</v>
      </c>
      <c r="H1454" s="6" t="str">
        <f t="shared" si="89"/>
        <v>CONFIRMED BULLISH</v>
      </c>
    </row>
    <row r="1455" spans="1:8" ht="13.5" x14ac:dyDescent="0.25">
      <c r="A1455" s="3">
        <f>TITRES_STAT!B1458</f>
        <v>44424</v>
      </c>
      <c r="B1455" s="6">
        <f>TITRES_STAT!C1458</f>
        <v>7.14</v>
      </c>
      <c r="C1455" s="6">
        <f>TITRES_STAT!D1458</f>
        <v>5.9549000000000003</v>
      </c>
      <c r="D1455" s="6">
        <f>TITRES_STAT!E1458</f>
        <v>551</v>
      </c>
      <c r="E1455" s="2">
        <f t="shared" si="88"/>
        <v>124166</v>
      </c>
      <c r="F1455" s="6" t="str">
        <f t="shared" si="91"/>
        <v>BULLISH</v>
      </c>
      <c r="G1455" s="6" t="str">
        <f t="shared" si="90"/>
        <v>NEUTRAL</v>
      </c>
      <c r="H1455" s="6" t="str">
        <f t="shared" si="89"/>
        <v>CONFIRMED BULLISH</v>
      </c>
    </row>
    <row r="1456" spans="1:8" ht="13.5" x14ac:dyDescent="0.25">
      <c r="A1456" s="3">
        <f>TITRES_STAT!B1459</f>
        <v>44425</v>
      </c>
      <c r="B1456" s="6">
        <f>TITRES_STAT!C1459</f>
        <v>6.93</v>
      </c>
      <c r="C1456" s="6">
        <f>TITRES_STAT!D1459</f>
        <v>5.7797999999999998</v>
      </c>
      <c r="D1456" s="6">
        <f>TITRES_STAT!E1459</f>
        <v>2659</v>
      </c>
      <c r="E1456" s="2">
        <f t="shared" si="88"/>
        <v>121507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44426</v>
      </c>
      <c r="B1457" s="6">
        <f>TITRES_STAT!C1460</f>
        <v>6.83</v>
      </c>
      <c r="C1457" s="6">
        <f>TITRES_STAT!D1460</f>
        <v>5.6962999999999999</v>
      </c>
      <c r="D1457" s="6">
        <f>TITRES_STAT!E1460</f>
        <v>3842</v>
      </c>
      <c r="E1457" s="2">
        <f t="shared" si="88"/>
        <v>117665</v>
      </c>
      <c r="F1457" s="6" t="str">
        <f t="shared" si="91"/>
        <v>BEARISH</v>
      </c>
      <c r="G1457" s="6" t="str">
        <f t="shared" si="90"/>
        <v>WEAK</v>
      </c>
      <c r="H1457" s="6" t="str">
        <f t="shared" si="89"/>
        <v>CONFIRMED BEARISH</v>
      </c>
    </row>
    <row r="1458" spans="1:8" ht="13.5" x14ac:dyDescent="0.25">
      <c r="A1458" s="3">
        <f>TITRES_STAT!B1461</f>
        <v>44427</v>
      </c>
      <c r="B1458" s="6">
        <f>TITRES_STAT!C1461</f>
        <v>7.02</v>
      </c>
      <c r="C1458" s="6">
        <f>TITRES_STAT!D1461</f>
        <v>5.8548</v>
      </c>
      <c r="D1458" s="6">
        <f>TITRES_STAT!E1461</f>
        <v>4821</v>
      </c>
      <c r="E1458" s="2">
        <f t="shared" si="88"/>
        <v>122486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44428</v>
      </c>
      <c r="B1459" s="6">
        <f>TITRES_STAT!C1462</f>
        <v>7</v>
      </c>
      <c r="C1459" s="6">
        <f>TITRES_STAT!D1462</f>
        <v>5.8380999999999998</v>
      </c>
      <c r="D1459" s="6">
        <f>TITRES_STAT!E1462</f>
        <v>3470</v>
      </c>
      <c r="E1459" s="2">
        <f t="shared" si="88"/>
        <v>119016</v>
      </c>
      <c r="F1459" s="6" t="str">
        <f t="shared" si="91"/>
        <v>BEARISH</v>
      </c>
      <c r="G1459" s="6" t="str">
        <f t="shared" si="90"/>
        <v>WEAK</v>
      </c>
      <c r="H1459" s="6" t="str">
        <f t="shared" si="89"/>
        <v>NEUTRAL</v>
      </c>
    </row>
    <row r="1460" spans="1:8" ht="13.5" x14ac:dyDescent="0.25">
      <c r="A1460" s="3">
        <f>TITRES_STAT!B1463</f>
        <v>44431</v>
      </c>
      <c r="B1460" s="6">
        <f>TITRES_STAT!C1463</f>
        <v>7</v>
      </c>
      <c r="C1460" s="6">
        <f>TITRES_STAT!D1463</f>
        <v>5.8380999999999998</v>
      </c>
      <c r="D1460" s="6">
        <f>TITRES_STAT!E1463</f>
        <v>160</v>
      </c>
      <c r="E1460" s="2">
        <f t="shared" si="88"/>
        <v>119016</v>
      </c>
      <c r="F1460" s="6" t="str">
        <f t="shared" si="91"/>
        <v>BEARISH</v>
      </c>
      <c r="G1460" s="6" t="str">
        <f t="shared" si="90"/>
        <v>WEAK</v>
      </c>
      <c r="H1460" s="6" t="str">
        <f t="shared" si="89"/>
        <v>CONFIRMED BEARISH</v>
      </c>
    </row>
    <row r="1461" spans="1:8" ht="13.5" x14ac:dyDescent="0.25">
      <c r="A1461" s="3">
        <f>TITRES_STAT!B1464</f>
        <v>44432</v>
      </c>
      <c r="B1461" s="6">
        <f>TITRES_STAT!C1464</f>
        <v>6.9</v>
      </c>
      <c r="C1461" s="6">
        <f>TITRES_STAT!D1464</f>
        <v>5.7546999999999997</v>
      </c>
      <c r="D1461" s="6">
        <f>TITRES_STAT!E1464</f>
        <v>2262</v>
      </c>
      <c r="E1461" s="2">
        <f t="shared" si="88"/>
        <v>116754</v>
      </c>
      <c r="F1461" s="6" t="str">
        <f t="shared" si="91"/>
        <v>BEARISH</v>
      </c>
      <c r="G1461" s="6" t="str">
        <f t="shared" si="90"/>
        <v>WEAK</v>
      </c>
      <c r="H1461" s="6" t="str">
        <f t="shared" si="89"/>
        <v>CONFIRMED BEARISH</v>
      </c>
    </row>
    <row r="1462" spans="1:8" ht="13.5" x14ac:dyDescent="0.25">
      <c r="A1462" s="3">
        <f>TITRES_STAT!B1465</f>
        <v>44433</v>
      </c>
      <c r="B1462" s="6">
        <f>TITRES_STAT!C1465</f>
        <v>7</v>
      </c>
      <c r="C1462" s="6">
        <f>TITRES_STAT!D1465</f>
        <v>5.8380999999999998</v>
      </c>
      <c r="D1462" s="6">
        <f>TITRES_STAT!E1465</f>
        <v>6292</v>
      </c>
      <c r="E1462" s="2">
        <f t="shared" si="88"/>
        <v>123046</v>
      </c>
      <c r="F1462" s="6" t="str">
        <f t="shared" si="91"/>
        <v>BULLISH</v>
      </c>
      <c r="G1462" s="6" t="str">
        <f t="shared" si="90"/>
        <v>STRONG</v>
      </c>
      <c r="H1462" s="6" t="str">
        <f t="shared" si="89"/>
        <v>CONFIRMED BULLISH</v>
      </c>
    </row>
    <row r="1463" spans="1:8" ht="13.5" x14ac:dyDescent="0.25">
      <c r="A1463" s="3">
        <f>TITRES_STAT!B1466</f>
        <v>44434</v>
      </c>
      <c r="B1463" s="6">
        <f>TITRES_STAT!C1466</f>
        <v>6.9</v>
      </c>
      <c r="C1463" s="6">
        <f>TITRES_STAT!D1466</f>
        <v>5.7546999999999997</v>
      </c>
      <c r="D1463" s="6">
        <f>TITRES_STAT!E1466</f>
        <v>6965</v>
      </c>
      <c r="E1463" s="2">
        <f t="shared" si="88"/>
        <v>116081</v>
      </c>
      <c r="F1463" s="6" t="str">
        <f t="shared" si="91"/>
        <v>BEARISH</v>
      </c>
      <c r="G1463" s="6" t="str">
        <f t="shared" si="90"/>
        <v>WEAK</v>
      </c>
      <c r="H1463" s="6" t="str">
        <f t="shared" si="89"/>
        <v>CONFIRMED BEARISH</v>
      </c>
    </row>
    <row r="1464" spans="1:8" ht="13.5" x14ac:dyDescent="0.25">
      <c r="A1464" s="3">
        <f>TITRES_STAT!B1467</f>
        <v>44435</v>
      </c>
      <c r="B1464" s="6">
        <f>TITRES_STAT!C1467</f>
        <v>6.98</v>
      </c>
      <c r="C1464" s="6">
        <f>TITRES_STAT!D1467</f>
        <v>5.8215000000000003</v>
      </c>
      <c r="D1464" s="6">
        <f>TITRES_STAT!E1467</f>
        <v>1701</v>
      </c>
      <c r="E1464" s="2">
        <f t="shared" si="88"/>
        <v>117782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44438</v>
      </c>
      <c r="B1465" s="6">
        <f>TITRES_STAT!C1468</f>
        <v>6.98</v>
      </c>
      <c r="C1465" s="6">
        <f>TITRES_STAT!D1468</f>
        <v>5.8215000000000003</v>
      </c>
      <c r="D1465" s="6">
        <f>TITRES_STAT!E1468</f>
        <v>0</v>
      </c>
      <c r="E1465" s="2">
        <f t="shared" si="88"/>
        <v>117782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CONFIRMED BEARISH</v>
      </c>
    </row>
    <row r="1466" spans="1:8" ht="13.5" x14ac:dyDescent="0.25">
      <c r="A1466" s="3">
        <f>TITRES_STAT!B1469</f>
        <v>44439</v>
      </c>
      <c r="B1466" s="6">
        <f>TITRES_STAT!C1469</f>
        <v>6.85</v>
      </c>
      <c r="C1466" s="6">
        <f>TITRES_STAT!D1469</f>
        <v>5.7130000000000001</v>
      </c>
      <c r="D1466" s="6">
        <f>TITRES_STAT!E1469</f>
        <v>30</v>
      </c>
      <c r="E1466" s="2">
        <f t="shared" si="88"/>
        <v>117752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BULLISH DIVERGENCE</v>
      </c>
    </row>
    <row r="1467" spans="1:8" ht="13.5" x14ac:dyDescent="0.25">
      <c r="A1467" s="3">
        <f>TITRES_STAT!B1470</f>
        <v>44440</v>
      </c>
      <c r="B1467" s="6">
        <f>TITRES_STAT!C1470</f>
        <v>6.98</v>
      </c>
      <c r="C1467" s="6">
        <f>TITRES_STAT!D1470</f>
        <v>5.8215000000000003</v>
      </c>
      <c r="D1467" s="6">
        <f>TITRES_STAT!E1470</f>
        <v>1332</v>
      </c>
      <c r="E1467" s="2">
        <f t="shared" si="88"/>
        <v>119084</v>
      </c>
      <c r="F1467" s="6" t="str">
        <f t="shared" si="91"/>
        <v>BEARISH</v>
      </c>
      <c r="G1467" s="6" t="str">
        <f t="shared" si="90"/>
        <v>WEAK</v>
      </c>
      <c r="H1467" s="6" t="str">
        <f t="shared" si="89"/>
        <v>CONFIRMED BEARISH</v>
      </c>
    </row>
    <row r="1468" spans="1:8" ht="13.5" x14ac:dyDescent="0.25">
      <c r="A1468" s="3">
        <f>TITRES_STAT!B1471</f>
        <v>44441</v>
      </c>
      <c r="B1468" s="6">
        <f>TITRES_STAT!C1471</f>
        <v>6.98</v>
      </c>
      <c r="C1468" s="6">
        <f>TITRES_STAT!D1471</f>
        <v>5.8215000000000003</v>
      </c>
      <c r="D1468" s="6">
        <f>TITRES_STAT!E1471</f>
        <v>0</v>
      </c>
      <c r="E1468" s="2">
        <f t="shared" si="88"/>
        <v>119084</v>
      </c>
      <c r="F1468" s="6" t="str">
        <f t="shared" si="91"/>
        <v>BULLISH</v>
      </c>
      <c r="G1468" s="6" t="str">
        <f t="shared" si="90"/>
        <v>STRONG</v>
      </c>
      <c r="H1468" s="6" t="str">
        <f t="shared" si="89"/>
        <v>CONFIRMED BULLISH</v>
      </c>
    </row>
    <row r="1469" spans="1:8" ht="13.5" x14ac:dyDescent="0.25">
      <c r="A1469" s="3">
        <f>TITRES_STAT!B1472</f>
        <v>44442</v>
      </c>
      <c r="B1469" s="6">
        <f>TITRES_STAT!C1472</f>
        <v>6.89</v>
      </c>
      <c r="C1469" s="6">
        <f>TITRES_STAT!D1472</f>
        <v>5.7464000000000004</v>
      </c>
      <c r="D1469" s="6">
        <f>TITRES_STAT!E1472</f>
        <v>1000</v>
      </c>
      <c r="E1469" s="2">
        <f t="shared" si="88"/>
        <v>118084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BULLISH DIVERGENCE</v>
      </c>
    </row>
    <row r="1470" spans="1:8" ht="13.5" x14ac:dyDescent="0.25">
      <c r="A1470" s="3">
        <f>TITRES_STAT!B1473</f>
        <v>44445</v>
      </c>
      <c r="B1470" s="6">
        <f>TITRES_STAT!C1473</f>
        <v>7</v>
      </c>
      <c r="C1470" s="6">
        <f>TITRES_STAT!D1473</f>
        <v>5.8380999999999998</v>
      </c>
      <c r="D1470" s="6">
        <f>TITRES_STAT!E1473</f>
        <v>2266</v>
      </c>
      <c r="E1470" s="2">
        <f t="shared" si="88"/>
        <v>120350</v>
      </c>
      <c r="F1470" s="6" t="str">
        <f t="shared" si="91"/>
        <v>BULLISH</v>
      </c>
      <c r="G1470" s="6" t="str">
        <f t="shared" si="90"/>
        <v>STRONG</v>
      </c>
      <c r="H1470" s="6" t="str">
        <f t="shared" si="89"/>
        <v>CONFIRMED BULLISH</v>
      </c>
    </row>
    <row r="1471" spans="1:8" ht="13.5" x14ac:dyDescent="0.25">
      <c r="A1471" s="3">
        <f>TITRES_STAT!B1474</f>
        <v>44446</v>
      </c>
      <c r="B1471" s="6">
        <f>TITRES_STAT!C1474</f>
        <v>6.81</v>
      </c>
      <c r="C1471" s="6">
        <f>TITRES_STAT!D1474</f>
        <v>5.6797000000000004</v>
      </c>
      <c r="D1471" s="6">
        <f>TITRES_STAT!E1474</f>
        <v>1670</v>
      </c>
      <c r="E1471" s="2">
        <f t="shared" si="88"/>
        <v>118680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44447</v>
      </c>
      <c r="B1472" s="6">
        <f>TITRES_STAT!C1475</f>
        <v>6.89</v>
      </c>
      <c r="C1472" s="6">
        <f>TITRES_STAT!D1475</f>
        <v>5.7464000000000004</v>
      </c>
      <c r="D1472" s="6">
        <f>TITRES_STAT!E1475</f>
        <v>1861</v>
      </c>
      <c r="E1472" s="2">
        <f t="shared" si="88"/>
        <v>120541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BULLISH DIVERGENCE</v>
      </c>
    </row>
    <row r="1473" spans="1:8" ht="13.5" x14ac:dyDescent="0.25">
      <c r="A1473" s="3">
        <f>TITRES_STAT!B1476</f>
        <v>44448</v>
      </c>
      <c r="B1473" s="6">
        <f>TITRES_STAT!C1476</f>
        <v>6.8</v>
      </c>
      <c r="C1473" s="6">
        <f>TITRES_STAT!D1476</f>
        <v>5.6712999999999996</v>
      </c>
      <c r="D1473" s="6">
        <f>TITRES_STAT!E1476</f>
        <v>1845</v>
      </c>
      <c r="E1473" s="2">
        <f t="shared" si="88"/>
        <v>118696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44449</v>
      </c>
      <c r="B1474" s="6">
        <f>TITRES_STAT!C1477</f>
        <v>6.85</v>
      </c>
      <c r="C1474" s="6">
        <f>TITRES_STAT!D1477</f>
        <v>5.7130000000000001</v>
      </c>
      <c r="D1474" s="6">
        <f>TITRES_STAT!E1477</f>
        <v>4743</v>
      </c>
      <c r="E1474" s="2">
        <f t="shared" si="88"/>
        <v>123439</v>
      </c>
      <c r="F1474" s="6" t="str">
        <f t="shared" si="91"/>
        <v>BULLISH</v>
      </c>
      <c r="G1474" s="6" t="str">
        <f t="shared" si="90"/>
        <v>STRONG</v>
      </c>
      <c r="H1474" s="6" t="str">
        <f t="shared" si="89"/>
        <v>BULLISH DIVERGENCE</v>
      </c>
    </row>
    <row r="1475" spans="1:8" ht="13.5" x14ac:dyDescent="0.25">
      <c r="A1475" s="3">
        <f>TITRES_STAT!B1478</f>
        <v>44452</v>
      </c>
      <c r="B1475" s="6">
        <f>TITRES_STAT!C1478</f>
        <v>6.8</v>
      </c>
      <c r="C1475" s="6">
        <f>TITRES_STAT!D1478</f>
        <v>5.6712999999999996</v>
      </c>
      <c r="D1475" s="6">
        <f>TITRES_STAT!E1478</f>
        <v>610</v>
      </c>
      <c r="E1475" s="2">
        <f t="shared" si="88"/>
        <v>122829</v>
      </c>
      <c r="F1475" s="6" t="str">
        <f t="shared" si="91"/>
        <v>BULLISH</v>
      </c>
      <c r="G1475" s="6" t="str">
        <f t="shared" si="90"/>
        <v>STRONG</v>
      </c>
      <c r="H1475" s="6" t="str">
        <f t="shared" si="89"/>
        <v>BULLISH DIVERGENCE</v>
      </c>
    </row>
    <row r="1476" spans="1:8" ht="13.5" x14ac:dyDescent="0.25">
      <c r="A1476" s="3">
        <f>TITRES_STAT!B1479</f>
        <v>44453</v>
      </c>
      <c r="B1476" s="6">
        <f>TITRES_STAT!C1479</f>
        <v>6.8</v>
      </c>
      <c r="C1476" s="6">
        <f>TITRES_STAT!D1479</f>
        <v>5.6712999999999996</v>
      </c>
      <c r="D1476" s="6">
        <f>TITRES_STAT!E1479</f>
        <v>343</v>
      </c>
      <c r="E1476" s="2">
        <f t="shared" ref="E1476:E1539" si="92">IF(B1476&gt;B1475, E1475+D1476, IF(B1476&lt;B1475, E1475-D1476, E1475))</f>
        <v>122829</v>
      </c>
      <c r="F1476" s="6" t="str">
        <f t="shared" si="91"/>
        <v>BULLISH</v>
      </c>
      <c r="G1476" s="6" t="str">
        <f t="shared" si="90"/>
        <v>STRONG</v>
      </c>
      <c r="H1476" s="6" t="str">
        <f t="shared" si="89"/>
        <v>BULLISH DIVERGENCE</v>
      </c>
    </row>
    <row r="1477" spans="1:8" ht="13.5" x14ac:dyDescent="0.25">
      <c r="A1477" s="3">
        <f>TITRES_STAT!B1480</f>
        <v>44454</v>
      </c>
      <c r="B1477" s="6">
        <f>TITRES_STAT!C1480</f>
        <v>6.75</v>
      </c>
      <c r="C1477" s="6">
        <f>TITRES_STAT!D1480</f>
        <v>5.6295999999999999</v>
      </c>
      <c r="D1477" s="6">
        <f>TITRES_STAT!E1480</f>
        <v>1767</v>
      </c>
      <c r="E1477" s="2">
        <f t="shared" si="92"/>
        <v>121062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BULLISH DIVERGENCE</v>
      </c>
    </row>
    <row r="1478" spans="1:8" ht="13.5" x14ac:dyDescent="0.25">
      <c r="A1478" s="3">
        <f>TITRES_STAT!B1481</f>
        <v>44455</v>
      </c>
      <c r="B1478" s="6">
        <f>TITRES_STAT!C1481</f>
        <v>6.72</v>
      </c>
      <c r="C1478" s="6">
        <f>TITRES_STAT!D1481</f>
        <v>5.6045999999999996</v>
      </c>
      <c r="D1478" s="6">
        <f>TITRES_STAT!E1481</f>
        <v>4515</v>
      </c>
      <c r="E1478" s="2">
        <f t="shared" si="92"/>
        <v>116547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44456</v>
      </c>
      <c r="B1479" s="6">
        <f>TITRES_STAT!C1482</f>
        <v>6.74</v>
      </c>
      <c r="C1479" s="6">
        <f>TITRES_STAT!D1482</f>
        <v>5.6212999999999997</v>
      </c>
      <c r="D1479" s="6">
        <f>TITRES_STAT!E1482</f>
        <v>6871</v>
      </c>
      <c r="E1479" s="2">
        <f t="shared" si="92"/>
        <v>123418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44459</v>
      </c>
      <c r="B1480" s="6">
        <f>TITRES_STAT!C1483</f>
        <v>6.85</v>
      </c>
      <c r="C1480" s="6">
        <f>TITRES_STAT!D1483</f>
        <v>5.7130000000000001</v>
      </c>
      <c r="D1480" s="6">
        <f>TITRES_STAT!E1483</f>
        <v>3948</v>
      </c>
      <c r="E1480" s="2">
        <f t="shared" si="92"/>
        <v>127366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STRONG</v>
      </c>
      <c r="H1480" s="6" t="str">
        <f t="shared" si="93"/>
        <v>CONFIRMED BULLISH</v>
      </c>
    </row>
    <row r="1481" spans="1:8" ht="13.5" x14ac:dyDescent="0.25">
      <c r="A1481" s="3">
        <f>TITRES_STAT!B1484</f>
        <v>44460</v>
      </c>
      <c r="B1481" s="6">
        <f>TITRES_STAT!C1484</f>
        <v>6.87</v>
      </c>
      <c r="C1481" s="6">
        <f>TITRES_STAT!D1484</f>
        <v>5.7297000000000002</v>
      </c>
      <c r="D1481" s="6">
        <f>TITRES_STAT!E1484</f>
        <v>2102</v>
      </c>
      <c r="E1481" s="2">
        <f t="shared" si="92"/>
        <v>129468</v>
      </c>
      <c r="F1481" s="6" t="str">
        <f t="shared" si="95"/>
        <v>BULLISH</v>
      </c>
      <c r="G1481" s="6" t="str">
        <f t="shared" si="94"/>
        <v>STRONG</v>
      </c>
      <c r="H1481" s="6" t="str">
        <f t="shared" si="93"/>
        <v>CONFIRMED BULLISH</v>
      </c>
    </row>
    <row r="1482" spans="1:8" ht="13.5" x14ac:dyDescent="0.25">
      <c r="A1482" s="3">
        <f>TITRES_STAT!B1485</f>
        <v>44461</v>
      </c>
      <c r="B1482" s="6">
        <f>TITRES_STAT!C1485</f>
        <v>6.84</v>
      </c>
      <c r="C1482" s="6">
        <f>TITRES_STAT!D1485</f>
        <v>5.7046999999999999</v>
      </c>
      <c r="D1482" s="6">
        <f>TITRES_STAT!E1485</f>
        <v>8310</v>
      </c>
      <c r="E1482" s="2">
        <f t="shared" si="92"/>
        <v>121158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44462</v>
      </c>
      <c r="B1483" s="6">
        <f>TITRES_STAT!C1486</f>
        <v>6.72</v>
      </c>
      <c r="C1483" s="6">
        <f>TITRES_STAT!D1486</f>
        <v>5.6045999999999996</v>
      </c>
      <c r="D1483" s="6">
        <f>TITRES_STAT!E1486</f>
        <v>3522</v>
      </c>
      <c r="E1483" s="2">
        <f t="shared" si="92"/>
        <v>117636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44463</v>
      </c>
      <c r="B1484" s="6">
        <f>TITRES_STAT!C1487</f>
        <v>6.8</v>
      </c>
      <c r="C1484" s="6">
        <f>TITRES_STAT!D1487</f>
        <v>5.6712999999999996</v>
      </c>
      <c r="D1484" s="6">
        <f>TITRES_STAT!E1487</f>
        <v>369</v>
      </c>
      <c r="E1484" s="2">
        <f t="shared" si="92"/>
        <v>118005</v>
      </c>
      <c r="F1484" s="6" t="str">
        <f t="shared" si="95"/>
        <v>BEARISH</v>
      </c>
      <c r="G1484" s="6" t="str">
        <f t="shared" si="94"/>
        <v>WEAK</v>
      </c>
      <c r="H1484" s="6" t="str">
        <f t="shared" si="93"/>
        <v>BEARISH DIVERGENCE</v>
      </c>
    </row>
    <row r="1485" spans="1:8" ht="13.5" x14ac:dyDescent="0.25">
      <c r="A1485" s="3">
        <f>TITRES_STAT!B1488</f>
        <v>44466</v>
      </c>
      <c r="B1485" s="6">
        <f>TITRES_STAT!C1488</f>
        <v>6.79</v>
      </c>
      <c r="C1485" s="6">
        <f>TITRES_STAT!D1488</f>
        <v>5.6630000000000003</v>
      </c>
      <c r="D1485" s="6">
        <f>TITRES_STAT!E1488</f>
        <v>1702</v>
      </c>
      <c r="E1485" s="2">
        <f t="shared" si="92"/>
        <v>116303</v>
      </c>
      <c r="F1485" s="6" t="str">
        <f t="shared" si="95"/>
        <v>BEARISH</v>
      </c>
      <c r="G1485" s="6" t="str">
        <f t="shared" si="94"/>
        <v>WEAK</v>
      </c>
      <c r="H1485" s="6" t="str">
        <f t="shared" si="93"/>
        <v>CONFIRMED BEARISH</v>
      </c>
    </row>
    <row r="1486" spans="1:8" ht="13.5" x14ac:dyDescent="0.25">
      <c r="A1486" s="3">
        <f>TITRES_STAT!B1489</f>
        <v>44467</v>
      </c>
      <c r="B1486" s="6">
        <f>TITRES_STAT!C1489</f>
        <v>6.8</v>
      </c>
      <c r="C1486" s="6">
        <f>TITRES_STAT!D1489</f>
        <v>5.6712999999999996</v>
      </c>
      <c r="D1486" s="6">
        <f>TITRES_STAT!E1489</f>
        <v>2205</v>
      </c>
      <c r="E1486" s="2">
        <f t="shared" si="92"/>
        <v>118508</v>
      </c>
      <c r="F1486" s="6" t="str">
        <f t="shared" si="95"/>
        <v>BEARISH</v>
      </c>
      <c r="G1486" s="6" t="str">
        <f t="shared" si="94"/>
        <v>WEAK</v>
      </c>
      <c r="H1486" s="6" t="str">
        <f t="shared" si="93"/>
        <v>CONFIRMED BEARISH</v>
      </c>
    </row>
    <row r="1487" spans="1:8" ht="13.5" x14ac:dyDescent="0.25">
      <c r="A1487" s="3">
        <f>TITRES_STAT!B1490</f>
        <v>44468</v>
      </c>
      <c r="B1487" s="6">
        <f>TITRES_STAT!C1490</f>
        <v>6.87</v>
      </c>
      <c r="C1487" s="6">
        <f>TITRES_STAT!D1490</f>
        <v>5.7297000000000002</v>
      </c>
      <c r="D1487" s="6">
        <f>TITRES_STAT!E1490</f>
        <v>3856</v>
      </c>
      <c r="E1487" s="2">
        <f t="shared" si="92"/>
        <v>122364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CONFIRMED BULLISH</v>
      </c>
    </row>
    <row r="1488" spans="1:8" ht="13.5" x14ac:dyDescent="0.25">
      <c r="A1488" s="3">
        <f>TITRES_STAT!B1491</f>
        <v>44469</v>
      </c>
      <c r="B1488" s="6">
        <f>TITRES_STAT!C1491</f>
        <v>6.88</v>
      </c>
      <c r="C1488" s="6">
        <f>TITRES_STAT!D1491</f>
        <v>5.7381000000000002</v>
      </c>
      <c r="D1488" s="6">
        <f>TITRES_STAT!E1491</f>
        <v>2343</v>
      </c>
      <c r="E1488" s="2">
        <f t="shared" si="92"/>
        <v>124707</v>
      </c>
      <c r="F1488" s="6" t="str">
        <f t="shared" si="95"/>
        <v>BULLISH</v>
      </c>
      <c r="G1488" s="6" t="str">
        <f t="shared" si="94"/>
        <v>STRONG</v>
      </c>
      <c r="H1488" s="6" t="str">
        <f t="shared" si="93"/>
        <v>CONFIRMED BULLISH</v>
      </c>
    </row>
    <row r="1489" spans="1:8" ht="13.5" x14ac:dyDescent="0.25">
      <c r="A1489" s="3">
        <f>TITRES_STAT!B1492</f>
        <v>44470</v>
      </c>
      <c r="B1489" s="6">
        <f>TITRES_STAT!C1492</f>
        <v>7.25</v>
      </c>
      <c r="C1489" s="6">
        <f>TITRES_STAT!D1492</f>
        <v>6.0465999999999998</v>
      </c>
      <c r="D1489" s="6">
        <f>TITRES_STAT!E1492</f>
        <v>9667</v>
      </c>
      <c r="E1489" s="2">
        <f t="shared" si="92"/>
        <v>134374</v>
      </c>
      <c r="F1489" s="6" t="str">
        <f t="shared" si="95"/>
        <v>BULLISH</v>
      </c>
      <c r="G1489" s="6" t="str">
        <f t="shared" si="94"/>
        <v>STRONG</v>
      </c>
      <c r="H1489" s="6" t="str">
        <f t="shared" si="93"/>
        <v>CONFIRMED BULLISH</v>
      </c>
    </row>
    <row r="1490" spans="1:8" ht="13.5" x14ac:dyDescent="0.25">
      <c r="A1490" s="3">
        <f>TITRES_STAT!B1493</f>
        <v>44473</v>
      </c>
      <c r="B1490" s="6">
        <f>TITRES_STAT!C1493</f>
        <v>7.19</v>
      </c>
      <c r="C1490" s="6">
        <f>TITRES_STAT!D1493</f>
        <v>5.9965999999999999</v>
      </c>
      <c r="D1490" s="6">
        <f>TITRES_STAT!E1493</f>
        <v>8181</v>
      </c>
      <c r="E1490" s="2">
        <f t="shared" si="92"/>
        <v>126193</v>
      </c>
      <c r="F1490" s="6" t="str">
        <f t="shared" si="95"/>
        <v>BULLISH</v>
      </c>
      <c r="G1490" s="6" t="str">
        <f t="shared" si="94"/>
        <v>STRONG</v>
      </c>
      <c r="H1490" s="6" t="str">
        <f t="shared" si="93"/>
        <v>CONFIRMED BULLISH</v>
      </c>
    </row>
    <row r="1491" spans="1:8" ht="13.5" x14ac:dyDescent="0.25">
      <c r="A1491" s="3">
        <f>TITRES_STAT!B1494</f>
        <v>44474</v>
      </c>
      <c r="B1491" s="6">
        <f>TITRES_STAT!C1494</f>
        <v>7.18</v>
      </c>
      <c r="C1491" s="6">
        <f>TITRES_STAT!D1494</f>
        <v>5.9882999999999997</v>
      </c>
      <c r="D1491" s="6">
        <f>TITRES_STAT!E1494</f>
        <v>18196</v>
      </c>
      <c r="E1491" s="2">
        <f t="shared" si="92"/>
        <v>107997</v>
      </c>
      <c r="F1491" s="6" t="str">
        <f t="shared" si="95"/>
        <v>BEARISH</v>
      </c>
      <c r="G1491" s="6" t="str">
        <f t="shared" si="94"/>
        <v>WEAK</v>
      </c>
      <c r="H1491" s="6" t="str">
        <f t="shared" si="93"/>
        <v>BEARISH DIVERGENCE</v>
      </c>
    </row>
    <row r="1492" spans="1:8" ht="13.5" x14ac:dyDescent="0.25">
      <c r="A1492" s="3">
        <f>TITRES_STAT!B1495</f>
        <v>44475</v>
      </c>
      <c r="B1492" s="6">
        <f>TITRES_STAT!C1495</f>
        <v>7.25</v>
      </c>
      <c r="C1492" s="6">
        <f>TITRES_STAT!D1495</f>
        <v>6.0465999999999998</v>
      </c>
      <c r="D1492" s="6">
        <f>TITRES_STAT!E1495</f>
        <v>17260</v>
      </c>
      <c r="E1492" s="2">
        <f t="shared" si="92"/>
        <v>125257</v>
      </c>
      <c r="F1492" s="6" t="str">
        <f t="shared" si="95"/>
        <v>BULLISH</v>
      </c>
      <c r="G1492" s="6" t="str">
        <f t="shared" si="94"/>
        <v>STRONG</v>
      </c>
      <c r="H1492" s="6" t="str">
        <f t="shared" si="93"/>
        <v>CONFIRMED BULLISH</v>
      </c>
    </row>
    <row r="1493" spans="1:8" ht="13.5" x14ac:dyDescent="0.25">
      <c r="A1493" s="3">
        <f>TITRES_STAT!B1496</f>
        <v>44476</v>
      </c>
      <c r="B1493" s="6">
        <f>TITRES_STAT!C1496</f>
        <v>7.29</v>
      </c>
      <c r="C1493" s="6">
        <f>TITRES_STAT!D1496</f>
        <v>6.08</v>
      </c>
      <c r="D1493" s="6">
        <f>TITRES_STAT!E1496</f>
        <v>719</v>
      </c>
      <c r="E1493" s="2">
        <f t="shared" si="92"/>
        <v>125976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44477</v>
      </c>
      <c r="B1494" s="6">
        <f>TITRES_STAT!C1497</f>
        <v>7.45</v>
      </c>
      <c r="C1494" s="6">
        <f>TITRES_STAT!D1497</f>
        <v>6.2134</v>
      </c>
      <c r="D1494" s="6">
        <f>TITRES_STAT!E1497</f>
        <v>12226</v>
      </c>
      <c r="E1494" s="2">
        <f t="shared" si="92"/>
        <v>138202</v>
      </c>
      <c r="F1494" s="6" t="str">
        <f t="shared" si="95"/>
        <v>BULLISH</v>
      </c>
      <c r="G1494" s="6" t="str">
        <f t="shared" si="94"/>
        <v>STRONG</v>
      </c>
      <c r="H1494" s="6" t="str">
        <f t="shared" si="93"/>
        <v>CONFIRMED BULLISH</v>
      </c>
    </row>
    <row r="1495" spans="1:8" ht="13.5" x14ac:dyDescent="0.25">
      <c r="A1495" s="3">
        <f>TITRES_STAT!B1498</f>
        <v>44480</v>
      </c>
      <c r="B1495" s="6">
        <f>TITRES_STAT!C1498</f>
        <v>7.47</v>
      </c>
      <c r="C1495" s="6">
        <f>TITRES_STAT!D1498</f>
        <v>6.2301000000000002</v>
      </c>
      <c r="D1495" s="6">
        <f>TITRES_STAT!E1498</f>
        <v>19788</v>
      </c>
      <c r="E1495" s="2">
        <f t="shared" si="92"/>
        <v>157990</v>
      </c>
      <c r="F1495" s="6" t="str">
        <f t="shared" si="95"/>
        <v>BULLISH</v>
      </c>
      <c r="G1495" s="6" t="str">
        <f t="shared" si="94"/>
        <v>STRONG</v>
      </c>
      <c r="H1495" s="6" t="str">
        <f t="shared" si="93"/>
        <v>CONFIRMED BULLISH</v>
      </c>
    </row>
    <row r="1496" spans="1:8" ht="13.5" x14ac:dyDescent="0.25">
      <c r="A1496" s="3">
        <f>TITRES_STAT!B1499</f>
        <v>44481</v>
      </c>
      <c r="B1496" s="6">
        <f>TITRES_STAT!C1499</f>
        <v>7.7</v>
      </c>
      <c r="C1496" s="6">
        <f>TITRES_STAT!D1499</f>
        <v>6.4218999999999999</v>
      </c>
      <c r="D1496" s="6">
        <f>TITRES_STAT!E1499</f>
        <v>17987</v>
      </c>
      <c r="E1496" s="2">
        <f t="shared" si="92"/>
        <v>175977</v>
      </c>
      <c r="F1496" s="6" t="str">
        <f t="shared" si="95"/>
        <v>BULLISH</v>
      </c>
      <c r="G1496" s="6" t="str">
        <f t="shared" si="94"/>
        <v>STRONG</v>
      </c>
      <c r="H1496" s="6" t="str">
        <f t="shared" si="93"/>
        <v>CONFIRMED BULLISH</v>
      </c>
    </row>
    <row r="1497" spans="1:8" ht="13.5" x14ac:dyDescent="0.25">
      <c r="A1497" s="3">
        <f>TITRES_STAT!B1500</f>
        <v>44482</v>
      </c>
      <c r="B1497" s="6">
        <f>TITRES_STAT!C1500</f>
        <v>7.71</v>
      </c>
      <c r="C1497" s="6">
        <f>TITRES_STAT!D1500</f>
        <v>6.4302999999999999</v>
      </c>
      <c r="D1497" s="6">
        <f>TITRES_STAT!E1500</f>
        <v>13030</v>
      </c>
      <c r="E1497" s="2">
        <f t="shared" si="92"/>
        <v>189007</v>
      </c>
      <c r="F1497" s="6" t="str">
        <f t="shared" si="95"/>
        <v>BULLISH</v>
      </c>
      <c r="G1497" s="6" t="str">
        <f t="shared" si="94"/>
        <v>STRONG</v>
      </c>
      <c r="H1497" s="6" t="str">
        <f t="shared" si="93"/>
        <v>CONFIRMED BULLISH</v>
      </c>
    </row>
    <row r="1498" spans="1:8" ht="13.5" x14ac:dyDescent="0.25">
      <c r="A1498" s="3">
        <f>TITRES_STAT!B1501</f>
        <v>44483</v>
      </c>
      <c r="B1498" s="6">
        <f>TITRES_STAT!C1501</f>
        <v>7.6</v>
      </c>
      <c r="C1498" s="6">
        <f>TITRES_STAT!D1501</f>
        <v>6.3384999999999998</v>
      </c>
      <c r="D1498" s="6">
        <f>TITRES_STAT!E1501</f>
        <v>2755</v>
      </c>
      <c r="E1498" s="2">
        <f t="shared" si="92"/>
        <v>186252</v>
      </c>
      <c r="F1498" s="6" t="str">
        <f t="shared" si="95"/>
        <v>BULLISH</v>
      </c>
      <c r="G1498" s="6" t="str">
        <f t="shared" si="94"/>
        <v>STRONG</v>
      </c>
      <c r="H1498" s="6" t="str">
        <f t="shared" si="93"/>
        <v>CONFIRMED BULLISH</v>
      </c>
    </row>
    <row r="1499" spans="1:8" ht="13.5" x14ac:dyDescent="0.25">
      <c r="A1499" s="3">
        <f>TITRES_STAT!B1502</f>
        <v>44488</v>
      </c>
      <c r="B1499" s="6">
        <f>TITRES_STAT!C1502</f>
        <v>7.6</v>
      </c>
      <c r="C1499" s="6">
        <f>TITRES_STAT!D1502</f>
        <v>6.3384999999999998</v>
      </c>
      <c r="D1499" s="6">
        <f>TITRES_STAT!E1502</f>
        <v>334</v>
      </c>
      <c r="E1499" s="2">
        <f t="shared" si="92"/>
        <v>186252</v>
      </c>
      <c r="F1499" s="6" t="str">
        <f t="shared" si="95"/>
        <v>BULLISH</v>
      </c>
      <c r="G1499" s="6" t="str">
        <f t="shared" si="94"/>
        <v>STRONG</v>
      </c>
      <c r="H1499" s="6" t="str">
        <f t="shared" si="93"/>
        <v>CONFIRMED BULLISH</v>
      </c>
    </row>
    <row r="1500" spans="1:8" ht="13.5" x14ac:dyDescent="0.25">
      <c r="A1500" s="3">
        <f>TITRES_STAT!B1503</f>
        <v>44489</v>
      </c>
      <c r="B1500" s="6">
        <f>TITRES_STAT!C1503</f>
        <v>7.6</v>
      </c>
      <c r="C1500" s="6">
        <f>TITRES_STAT!D1503</f>
        <v>6.3384999999999998</v>
      </c>
      <c r="D1500" s="6">
        <f>TITRES_STAT!E1503</f>
        <v>9822</v>
      </c>
      <c r="E1500" s="2">
        <f t="shared" si="92"/>
        <v>186252</v>
      </c>
      <c r="F1500" s="6" t="str">
        <f t="shared" si="95"/>
        <v>BULLISH</v>
      </c>
      <c r="G1500" s="6" t="str">
        <f t="shared" si="94"/>
        <v>STRONG</v>
      </c>
      <c r="H1500" s="6" t="str">
        <f t="shared" si="93"/>
        <v>CONFIRMED BULLISH</v>
      </c>
    </row>
    <row r="1501" spans="1:8" ht="13.5" x14ac:dyDescent="0.25">
      <c r="A1501" s="3">
        <f>TITRES_STAT!B1504</f>
        <v>44490</v>
      </c>
      <c r="B1501" s="6">
        <f>TITRES_STAT!C1504</f>
        <v>7.57</v>
      </c>
      <c r="C1501" s="6">
        <f>TITRES_STAT!D1504</f>
        <v>6.3135000000000003</v>
      </c>
      <c r="D1501" s="6">
        <f>TITRES_STAT!E1504</f>
        <v>877</v>
      </c>
      <c r="E1501" s="2">
        <f t="shared" si="92"/>
        <v>185375</v>
      </c>
      <c r="F1501" s="6" t="str">
        <f t="shared" si="95"/>
        <v>BULLISH</v>
      </c>
      <c r="G1501" s="6" t="str">
        <f t="shared" si="94"/>
        <v>STRONG</v>
      </c>
      <c r="H1501" s="6" t="str">
        <f t="shared" si="93"/>
        <v>BULLISH DIVERGENCE</v>
      </c>
    </row>
    <row r="1502" spans="1:8" ht="13.5" x14ac:dyDescent="0.25">
      <c r="A1502" s="3">
        <f>TITRES_STAT!B1505</f>
        <v>44491</v>
      </c>
      <c r="B1502" s="6">
        <f>TITRES_STAT!C1505</f>
        <v>7.45</v>
      </c>
      <c r="C1502" s="6">
        <f>TITRES_STAT!D1505</f>
        <v>6.2134</v>
      </c>
      <c r="D1502" s="6">
        <f>TITRES_STAT!E1505</f>
        <v>2380</v>
      </c>
      <c r="E1502" s="2">
        <f t="shared" si="92"/>
        <v>182995</v>
      </c>
      <c r="F1502" s="6" t="str">
        <f t="shared" si="95"/>
        <v>BEARISH</v>
      </c>
      <c r="G1502" s="6" t="str">
        <f t="shared" si="94"/>
        <v>WEAK</v>
      </c>
      <c r="H1502" s="6" t="str">
        <f t="shared" si="93"/>
        <v>CONFIRMED BEARISH</v>
      </c>
    </row>
    <row r="1503" spans="1:8" ht="13.5" x14ac:dyDescent="0.25">
      <c r="A1503" s="3">
        <f>TITRES_STAT!B1506</f>
        <v>44494</v>
      </c>
      <c r="B1503" s="6">
        <f>TITRES_STAT!C1506</f>
        <v>7.43</v>
      </c>
      <c r="C1503" s="6">
        <f>TITRES_STAT!D1506</f>
        <v>6.1967999999999996</v>
      </c>
      <c r="D1503" s="6">
        <f>TITRES_STAT!E1506</f>
        <v>2286</v>
      </c>
      <c r="E1503" s="2">
        <f t="shared" si="92"/>
        <v>180709</v>
      </c>
      <c r="F1503" s="6" t="str">
        <f t="shared" si="95"/>
        <v>BEARISH</v>
      </c>
      <c r="G1503" s="6" t="str">
        <f t="shared" si="94"/>
        <v>WEAK</v>
      </c>
      <c r="H1503" s="6" t="str">
        <f t="shared" si="93"/>
        <v>CONFIRMED BEARISH</v>
      </c>
    </row>
    <row r="1504" spans="1:8" ht="13.5" x14ac:dyDescent="0.25">
      <c r="A1504" s="3">
        <f>TITRES_STAT!B1507</f>
        <v>44495</v>
      </c>
      <c r="B1504" s="6">
        <f>TITRES_STAT!C1507</f>
        <v>7.27</v>
      </c>
      <c r="C1504" s="6">
        <f>TITRES_STAT!D1507</f>
        <v>6.0632999999999999</v>
      </c>
      <c r="D1504" s="6">
        <f>TITRES_STAT!E1507</f>
        <v>3729</v>
      </c>
      <c r="E1504" s="2">
        <f t="shared" si="92"/>
        <v>176980</v>
      </c>
      <c r="F1504" s="6" t="str">
        <f t="shared" si="95"/>
        <v>BEARISH</v>
      </c>
      <c r="G1504" s="6" t="str">
        <f t="shared" si="94"/>
        <v>WEAK</v>
      </c>
      <c r="H1504" s="6" t="str">
        <f t="shared" si="93"/>
        <v>CONFIRMED BEARISH</v>
      </c>
    </row>
    <row r="1505" spans="1:8" ht="13.5" x14ac:dyDescent="0.25">
      <c r="A1505" s="3">
        <f>TITRES_STAT!B1508</f>
        <v>44496</v>
      </c>
      <c r="B1505" s="6">
        <f>TITRES_STAT!C1508</f>
        <v>7.3</v>
      </c>
      <c r="C1505" s="6">
        <f>TITRES_STAT!D1508</f>
        <v>6.0883000000000003</v>
      </c>
      <c r="D1505" s="6">
        <f>TITRES_STAT!E1508</f>
        <v>104</v>
      </c>
      <c r="E1505" s="2">
        <f t="shared" si="92"/>
        <v>177084</v>
      </c>
      <c r="F1505" s="6" t="str">
        <f t="shared" si="95"/>
        <v>BEARISH</v>
      </c>
      <c r="G1505" s="6" t="str">
        <f t="shared" si="94"/>
        <v>WEAK</v>
      </c>
      <c r="H1505" s="6" t="str">
        <f t="shared" si="93"/>
        <v>CONFIRMED BEARISH</v>
      </c>
    </row>
    <row r="1506" spans="1:8" ht="13.5" x14ac:dyDescent="0.25">
      <c r="A1506" s="3">
        <f>TITRES_STAT!B1509</f>
        <v>44497</v>
      </c>
      <c r="B1506" s="6">
        <f>TITRES_STAT!C1509</f>
        <v>7.3</v>
      </c>
      <c r="C1506" s="6">
        <f>TITRES_STAT!D1509</f>
        <v>6.0883000000000003</v>
      </c>
      <c r="D1506" s="6">
        <f>TITRES_STAT!E1509</f>
        <v>958</v>
      </c>
      <c r="E1506" s="2">
        <f t="shared" si="92"/>
        <v>177084</v>
      </c>
      <c r="F1506" s="6" t="str">
        <f t="shared" si="95"/>
        <v>BEARISH</v>
      </c>
      <c r="G1506" s="6" t="str">
        <f t="shared" si="94"/>
        <v>WEAK</v>
      </c>
      <c r="H1506" s="6" t="str">
        <f t="shared" si="93"/>
        <v>CONFIRMED BEARISH</v>
      </c>
    </row>
    <row r="1507" spans="1:8" ht="13.5" x14ac:dyDescent="0.25">
      <c r="A1507" s="3">
        <f>TITRES_STAT!B1510</f>
        <v>44498</v>
      </c>
      <c r="B1507" s="6">
        <f>TITRES_STAT!C1510</f>
        <v>7.3</v>
      </c>
      <c r="C1507" s="6">
        <f>TITRES_STAT!D1510</f>
        <v>6.0883000000000003</v>
      </c>
      <c r="D1507" s="6">
        <f>TITRES_STAT!E1510</f>
        <v>1751</v>
      </c>
      <c r="E1507" s="2">
        <f t="shared" si="92"/>
        <v>177084</v>
      </c>
      <c r="F1507" s="6" t="str">
        <f t="shared" si="95"/>
        <v>BEARISH</v>
      </c>
      <c r="G1507" s="6" t="str">
        <f t="shared" si="94"/>
        <v>WEAK</v>
      </c>
      <c r="H1507" s="6" t="str">
        <f t="shared" si="93"/>
        <v>CONFIRMED BEARISH</v>
      </c>
    </row>
    <row r="1508" spans="1:8" ht="13.5" x14ac:dyDescent="0.25">
      <c r="A1508" s="3">
        <f>TITRES_STAT!B1511</f>
        <v>44501</v>
      </c>
      <c r="B1508" s="6">
        <f>TITRES_STAT!C1511</f>
        <v>7.39</v>
      </c>
      <c r="C1508" s="6">
        <f>TITRES_STAT!D1511</f>
        <v>6.1634000000000002</v>
      </c>
      <c r="D1508" s="6">
        <f>TITRES_STAT!E1511</f>
        <v>283</v>
      </c>
      <c r="E1508" s="2">
        <f t="shared" si="92"/>
        <v>177367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44502</v>
      </c>
      <c r="B1509" s="6">
        <f>TITRES_STAT!C1512</f>
        <v>7.18</v>
      </c>
      <c r="C1509" s="6">
        <f>TITRES_STAT!D1512</f>
        <v>5.9882999999999997</v>
      </c>
      <c r="D1509" s="6">
        <f>TITRES_STAT!E1512</f>
        <v>29824</v>
      </c>
      <c r="E1509" s="2">
        <f t="shared" si="92"/>
        <v>147543</v>
      </c>
      <c r="F1509" s="6" t="str">
        <f t="shared" si="95"/>
        <v>BEARISH</v>
      </c>
      <c r="G1509" s="6" t="str">
        <f t="shared" si="94"/>
        <v>WEAK</v>
      </c>
      <c r="H1509" s="6" t="str">
        <f t="shared" si="93"/>
        <v>CONFIRMED BEARISH</v>
      </c>
    </row>
    <row r="1510" spans="1:8" ht="13.5" x14ac:dyDescent="0.25">
      <c r="A1510" s="3">
        <f>TITRES_STAT!B1513</f>
        <v>44503</v>
      </c>
      <c r="B1510" s="6">
        <f>TITRES_STAT!C1513</f>
        <v>7.2</v>
      </c>
      <c r="C1510" s="6">
        <f>TITRES_STAT!D1513</f>
        <v>6.0049000000000001</v>
      </c>
      <c r="D1510" s="6">
        <f>TITRES_STAT!E1513</f>
        <v>4898</v>
      </c>
      <c r="E1510" s="2">
        <f t="shared" si="92"/>
        <v>152441</v>
      </c>
      <c r="F1510" s="6" t="str">
        <f t="shared" si="95"/>
        <v>BEARISH</v>
      </c>
      <c r="G1510" s="6" t="str">
        <f t="shared" si="94"/>
        <v>WEAK</v>
      </c>
      <c r="H1510" s="6" t="str">
        <f t="shared" si="93"/>
        <v>CONFIRMED BEARISH</v>
      </c>
    </row>
    <row r="1511" spans="1:8" ht="13.5" x14ac:dyDescent="0.25">
      <c r="A1511" s="3">
        <f>TITRES_STAT!B1514</f>
        <v>44504</v>
      </c>
      <c r="B1511" s="6">
        <f>TITRES_STAT!C1514</f>
        <v>7.2</v>
      </c>
      <c r="C1511" s="6">
        <f>TITRES_STAT!D1514</f>
        <v>6.0049000000000001</v>
      </c>
      <c r="D1511" s="6">
        <f>TITRES_STAT!E1514</f>
        <v>2200</v>
      </c>
      <c r="E1511" s="2">
        <f t="shared" si="92"/>
        <v>152441</v>
      </c>
      <c r="F1511" s="6" t="str">
        <f t="shared" si="95"/>
        <v>BEARISH</v>
      </c>
      <c r="G1511" s="6" t="str">
        <f t="shared" si="94"/>
        <v>WEAK</v>
      </c>
      <c r="H1511" s="6" t="str">
        <f t="shared" si="93"/>
        <v>CONFIRMED BEARISH</v>
      </c>
    </row>
    <row r="1512" spans="1:8" ht="13.5" x14ac:dyDescent="0.25">
      <c r="A1512" s="3">
        <f>TITRES_STAT!B1515</f>
        <v>44505</v>
      </c>
      <c r="B1512" s="6">
        <f>TITRES_STAT!C1515</f>
        <v>7.27</v>
      </c>
      <c r="C1512" s="6">
        <f>TITRES_STAT!D1515</f>
        <v>6.0632999999999999</v>
      </c>
      <c r="D1512" s="6">
        <f>TITRES_STAT!E1515</f>
        <v>5868</v>
      </c>
      <c r="E1512" s="2">
        <f t="shared" si="92"/>
        <v>158309</v>
      </c>
      <c r="F1512" s="6" t="str">
        <f t="shared" si="95"/>
        <v>BEARISH</v>
      </c>
      <c r="G1512" s="6" t="str">
        <f t="shared" si="94"/>
        <v>WEAK</v>
      </c>
      <c r="H1512" s="6" t="str">
        <f t="shared" si="93"/>
        <v>CONFIRMED BEARISH</v>
      </c>
    </row>
    <row r="1513" spans="1:8" ht="13.5" x14ac:dyDescent="0.25">
      <c r="A1513" s="3">
        <f>TITRES_STAT!B1516</f>
        <v>44508</v>
      </c>
      <c r="B1513" s="6">
        <f>TITRES_STAT!C1516</f>
        <v>7.7</v>
      </c>
      <c r="C1513" s="6">
        <f>TITRES_STAT!D1516</f>
        <v>6.4218999999999999</v>
      </c>
      <c r="D1513" s="6">
        <f>TITRES_STAT!E1516</f>
        <v>10852</v>
      </c>
      <c r="E1513" s="2">
        <f t="shared" si="92"/>
        <v>169161</v>
      </c>
      <c r="F1513" s="6" t="str">
        <f t="shared" si="95"/>
        <v>BEARISH</v>
      </c>
      <c r="G1513" s="6" t="str">
        <f t="shared" si="94"/>
        <v>WEAK</v>
      </c>
      <c r="H1513" s="6" t="str">
        <f t="shared" si="93"/>
        <v>BEARISH DIVERGENCE</v>
      </c>
    </row>
    <row r="1514" spans="1:8" ht="13.5" x14ac:dyDescent="0.25">
      <c r="A1514" s="3">
        <f>TITRES_STAT!B1517</f>
        <v>44509</v>
      </c>
      <c r="B1514" s="6">
        <f>TITRES_STAT!C1517</f>
        <v>7.6</v>
      </c>
      <c r="C1514" s="6">
        <f>TITRES_STAT!D1517</f>
        <v>6.3384999999999998</v>
      </c>
      <c r="D1514" s="6">
        <f>TITRES_STAT!E1517</f>
        <v>14874</v>
      </c>
      <c r="E1514" s="2">
        <f t="shared" si="92"/>
        <v>154287</v>
      </c>
      <c r="F1514" s="6" t="str">
        <f t="shared" si="95"/>
        <v>BULLISH</v>
      </c>
      <c r="G1514" s="6" t="str">
        <f t="shared" si="94"/>
        <v>STRONG</v>
      </c>
      <c r="H1514" s="6" t="str">
        <f t="shared" si="93"/>
        <v>CONFIRMED BULLISH</v>
      </c>
    </row>
    <row r="1515" spans="1:8" ht="13.5" x14ac:dyDescent="0.25">
      <c r="A1515" s="3">
        <f>TITRES_STAT!B1518</f>
        <v>44510</v>
      </c>
      <c r="B1515" s="6">
        <f>TITRES_STAT!C1518</f>
        <v>7.89</v>
      </c>
      <c r="C1515" s="6">
        <f>TITRES_STAT!D1518</f>
        <v>6.5804</v>
      </c>
      <c r="D1515" s="6">
        <f>TITRES_STAT!E1518</f>
        <v>55616</v>
      </c>
      <c r="E1515" s="2">
        <f t="shared" si="92"/>
        <v>209903</v>
      </c>
      <c r="F1515" s="6" t="str">
        <f t="shared" si="95"/>
        <v>BULLISH</v>
      </c>
      <c r="G1515" s="6" t="str">
        <f t="shared" si="94"/>
        <v>STRONG</v>
      </c>
      <c r="H1515" s="6" t="str">
        <f t="shared" si="93"/>
        <v>CONFIRMED BULLISH</v>
      </c>
    </row>
    <row r="1516" spans="1:8" ht="13.5" x14ac:dyDescent="0.25">
      <c r="A1516" s="3">
        <f>TITRES_STAT!B1519</f>
        <v>44511</v>
      </c>
      <c r="B1516" s="6">
        <f>TITRES_STAT!C1519</f>
        <v>7.93</v>
      </c>
      <c r="C1516" s="6">
        <f>TITRES_STAT!D1519</f>
        <v>6.6138000000000003</v>
      </c>
      <c r="D1516" s="6">
        <f>TITRES_STAT!E1519</f>
        <v>30437</v>
      </c>
      <c r="E1516" s="2">
        <f t="shared" si="92"/>
        <v>240340</v>
      </c>
      <c r="F1516" s="6" t="str">
        <f t="shared" si="95"/>
        <v>BULLISH</v>
      </c>
      <c r="G1516" s="6" t="str">
        <f t="shared" si="94"/>
        <v>STRONG</v>
      </c>
      <c r="H1516" s="6" t="str">
        <f t="shared" si="93"/>
        <v>CONFIRMED BULLISH</v>
      </c>
    </row>
    <row r="1517" spans="1:8" ht="13.5" x14ac:dyDescent="0.25">
      <c r="A1517" s="3">
        <f>TITRES_STAT!B1520</f>
        <v>44512</v>
      </c>
      <c r="B1517" s="6">
        <f>TITRES_STAT!C1520</f>
        <v>7.98</v>
      </c>
      <c r="C1517" s="6">
        <f>TITRES_STAT!D1520</f>
        <v>6.6555</v>
      </c>
      <c r="D1517" s="6">
        <f>TITRES_STAT!E1520</f>
        <v>6971</v>
      </c>
      <c r="E1517" s="2">
        <f t="shared" si="92"/>
        <v>247311</v>
      </c>
      <c r="F1517" s="6" t="str">
        <f t="shared" si="95"/>
        <v>BULLISH</v>
      </c>
      <c r="G1517" s="6" t="str">
        <f t="shared" si="94"/>
        <v>STRONG</v>
      </c>
      <c r="H1517" s="6" t="str">
        <f t="shared" si="93"/>
        <v>CONFIRMED BULLISH</v>
      </c>
    </row>
    <row r="1518" spans="1:8" ht="13.5" x14ac:dyDescent="0.25">
      <c r="A1518" s="3">
        <f>TITRES_STAT!B1521</f>
        <v>44515</v>
      </c>
      <c r="B1518" s="6">
        <f>TITRES_STAT!C1521</f>
        <v>7.93</v>
      </c>
      <c r="C1518" s="6">
        <f>TITRES_STAT!D1521</f>
        <v>6.6138000000000003</v>
      </c>
      <c r="D1518" s="6">
        <f>TITRES_STAT!E1521</f>
        <v>2512</v>
      </c>
      <c r="E1518" s="2">
        <f t="shared" si="92"/>
        <v>244799</v>
      </c>
      <c r="F1518" s="6" t="str">
        <f t="shared" si="95"/>
        <v>BULLISH</v>
      </c>
      <c r="G1518" s="6" t="str">
        <f t="shared" si="94"/>
        <v>STRONG</v>
      </c>
      <c r="H1518" s="6" t="str">
        <f t="shared" si="93"/>
        <v>CONFIRMED BULLISH</v>
      </c>
    </row>
    <row r="1519" spans="1:8" ht="13.5" x14ac:dyDescent="0.25">
      <c r="A1519" s="3">
        <f>TITRES_STAT!B1522</f>
        <v>44516</v>
      </c>
      <c r="B1519" s="6">
        <f>TITRES_STAT!C1522</f>
        <v>7.89</v>
      </c>
      <c r="C1519" s="6">
        <f>TITRES_STAT!D1522</f>
        <v>6.5804</v>
      </c>
      <c r="D1519" s="6">
        <f>TITRES_STAT!E1522</f>
        <v>9881</v>
      </c>
      <c r="E1519" s="2">
        <f t="shared" si="92"/>
        <v>234918</v>
      </c>
      <c r="F1519" s="6" t="str">
        <f t="shared" si="95"/>
        <v>BULLISH</v>
      </c>
      <c r="G1519" s="6" t="str">
        <f t="shared" si="94"/>
        <v>STRONG</v>
      </c>
      <c r="H1519" s="6" t="str">
        <f t="shared" si="93"/>
        <v>CONFIRMED BULLISH</v>
      </c>
    </row>
    <row r="1520" spans="1:8" ht="13.5" x14ac:dyDescent="0.25">
      <c r="A1520" s="3">
        <f>TITRES_STAT!B1523</f>
        <v>44517</v>
      </c>
      <c r="B1520" s="6">
        <f>TITRES_STAT!C1523</f>
        <v>7.88</v>
      </c>
      <c r="C1520" s="6">
        <f>TITRES_STAT!D1523</f>
        <v>6.5720999999999998</v>
      </c>
      <c r="D1520" s="6">
        <f>TITRES_STAT!E1523</f>
        <v>4465</v>
      </c>
      <c r="E1520" s="2">
        <f t="shared" si="92"/>
        <v>230453</v>
      </c>
      <c r="F1520" s="6" t="str">
        <f t="shared" si="95"/>
        <v>BULLISH</v>
      </c>
      <c r="G1520" s="6" t="str">
        <f t="shared" si="94"/>
        <v>STRONG</v>
      </c>
      <c r="H1520" s="6" t="str">
        <f t="shared" si="93"/>
        <v>BULLISH DIVERGENCE</v>
      </c>
    </row>
    <row r="1521" spans="1:8" ht="13.5" x14ac:dyDescent="0.25">
      <c r="A1521" s="3">
        <f>TITRES_STAT!B1524</f>
        <v>44518</v>
      </c>
      <c r="B1521" s="6">
        <f>TITRES_STAT!C1524</f>
        <v>7.94</v>
      </c>
      <c r="C1521" s="6">
        <f>TITRES_STAT!D1524</f>
        <v>6.6220999999999997</v>
      </c>
      <c r="D1521" s="6">
        <f>TITRES_STAT!E1524</f>
        <v>2965</v>
      </c>
      <c r="E1521" s="2">
        <f t="shared" si="92"/>
        <v>233418</v>
      </c>
      <c r="F1521" s="6" t="str">
        <f t="shared" si="95"/>
        <v>BEARISH</v>
      </c>
      <c r="G1521" s="6" t="str">
        <f t="shared" si="94"/>
        <v>WEAK</v>
      </c>
      <c r="H1521" s="6" t="str">
        <f t="shared" si="93"/>
        <v>BEARISH DIVERGENCE</v>
      </c>
    </row>
    <row r="1522" spans="1:8" ht="13.5" x14ac:dyDescent="0.25">
      <c r="A1522" s="3">
        <f>TITRES_STAT!B1525</f>
        <v>44519</v>
      </c>
      <c r="B1522" s="6">
        <f>TITRES_STAT!C1525</f>
        <v>7.9</v>
      </c>
      <c r="C1522" s="6">
        <f>TITRES_STAT!D1525</f>
        <v>6.5887000000000002</v>
      </c>
      <c r="D1522" s="6">
        <f>TITRES_STAT!E1525</f>
        <v>47312</v>
      </c>
      <c r="E1522" s="2">
        <f t="shared" si="92"/>
        <v>186106</v>
      </c>
      <c r="F1522" s="6" t="str">
        <f t="shared" si="95"/>
        <v>BEARISH</v>
      </c>
      <c r="G1522" s="6" t="str">
        <f t="shared" si="94"/>
        <v>WEAK</v>
      </c>
      <c r="H1522" s="6" t="str">
        <f t="shared" si="93"/>
        <v>CONFIRMED BEARISH</v>
      </c>
    </row>
    <row r="1523" spans="1:8" ht="13.5" x14ac:dyDescent="0.25">
      <c r="A1523" s="3">
        <f>TITRES_STAT!B1526</f>
        <v>44522</v>
      </c>
      <c r="B1523" s="6">
        <f>TITRES_STAT!C1526</f>
        <v>8.08</v>
      </c>
      <c r="C1523" s="6">
        <f>TITRES_STAT!D1526</f>
        <v>6.7389000000000001</v>
      </c>
      <c r="D1523" s="6">
        <f>TITRES_STAT!E1526</f>
        <v>19553</v>
      </c>
      <c r="E1523" s="2">
        <f t="shared" si="92"/>
        <v>205659</v>
      </c>
      <c r="F1523" s="6" t="str">
        <f t="shared" si="95"/>
        <v>BEARISH</v>
      </c>
      <c r="G1523" s="6" t="str">
        <f t="shared" si="94"/>
        <v>WEAK</v>
      </c>
      <c r="H1523" s="6" t="str">
        <f t="shared" si="93"/>
        <v>BEARISH DIVERGENCE</v>
      </c>
    </row>
    <row r="1524" spans="1:8" ht="13.5" x14ac:dyDescent="0.25">
      <c r="A1524" s="3">
        <f>TITRES_STAT!B1527</f>
        <v>44523</v>
      </c>
      <c r="B1524" s="6">
        <f>TITRES_STAT!C1527</f>
        <v>8.18</v>
      </c>
      <c r="C1524" s="6">
        <f>TITRES_STAT!D1527</f>
        <v>6.8223000000000003</v>
      </c>
      <c r="D1524" s="6">
        <f>TITRES_STAT!E1527</f>
        <v>12436</v>
      </c>
      <c r="E1524" s="2">
        <f t="shared" si="92"/>
        <v>218095</v>
      </c>
      <c r="F1524" s="6" t="str">
        <f t="shared" si="95"/>
        <v>BEARISH</v>
      </c>
      <c r="G1524" s="6" t="str">
        <f t="shared" si="94"/>
        <v>WEAK</v>
      </c>
      <c r="H1524" s="6" t="str">
        <f t="shared" si="93"/>
        <v>BEARISH DIVERGENCE</v>
      </c>
    </row>
    <row r="1525" spans="1:8" ht="13.5" x14ac:dyDescent="0.25">
      <c r="A1525" s="3">
        <f>TITRES_STAT!B1528</f>
        <v>44524</v>
      </c>
      <c r="B1525" s="6">
        <f>TITRES_STAT!C1528</f>
        <v>8.14</v>
      </c>
      <c r="C1525" s="6">
        <f>TITRES_STAT!D1528</f>
        <v>6.7888999999999999</v>
      </c>
      <c r="D1525" s="6">
        <f>TITRES_STAT!E1528</f>
        <v>1993</v>
      </c>
      <c r="E1525" s="2">
        <f t="shared" si="92"/>
        <v>216102</v>
      </c>
      <c r="F1525" s="6" t="str">
        <f t="shared" si="95"/>
        <v>BEARISH</v>
      </c>
      <c r="G1525" s="6" t="str">
        <f t="shared" si="94"/>
        <v>WEAK</v>
      </c>
      <c r="H1525" s="6" t="str">
        <f t="shared" si="93"/>
        <v>BEARISH DIVERGENCE</v>
      </c>
    </row>
    <row r="1526" spans="1:8" ht="13.5" x14ac:dyDescent="0.25">
      <c r="A1526" s="3">
        <f>TITRES_STAT!B1529</f>
        <v>44525</v>
      </c>
      <c r="B1526" s="6">
        <f>TITRES_STAT!C1529</f>
        <v>8.1</v>
      </c>
      <c r="C1526" s="6">
        <f>TITRES_STAT!D1529</f>
        <v>6.7556000000000003</v>
      </c>
      <c r="D1526" s="6">
        <f>TITRES_STAT!E1529</f>
        <v>963</v>
      </c>
      <c r="E1526" s="2">
        <f t="shared" si="92"/>
        <v>215139</v>
      </c>
      <c r="F1526" s="6" t="str">
        <f t="shared" si="95"/>
        <v>BEARISH</v>
      </c>
      <c r="G1526" s="6" t="str">
        <f t="shared" si="94"/>
        <v>WEAK</v>
      </c>
      <c r="H1526" s="6" t="str">
        <f t="shared" si="93"/>
        <v>BEARISH DIVERGENCE</v>
      </c>
    </row>
    <row r="1527" spans="1:8" ht="13.5" x14ac:dyDescent="0.25">
      <c r="A1527" s="3">
        <f>TITRES_STAT!B1530</f>
        <v>44526</v>
      </c>
      <c r="B1527" s="6">
        <f>TITRES_STAT!C1530</f>
        <v>8.08</v>
      </c>
      <c r="C1527" s="6">
        <f>TITRES_STAT!D1530</f>
        <v>6.7389000000000001</v>
      </c>
      <c r="D1527" s="6">
        <f>TITRES_STAT!E1530</f>
        <v>7956</v>
      </c>
      <c r="E1527" s="2">
        <f t="shared" si="92"/>
        <v>207183</v>
      </c>
      <c r="F1527" s="6" t="str">
        <f t="shared" si="95"/>
        <v>BULLISH</v>
      </c>
      <c r="G1527" s="6" t="str">
        <f t="shared" si="94"/>
        <v>STRONG</v>
      </c>
      <c r="H1527" s="6" t="str">
        <f t="shared" si="93"/>
        <v>CONFIRMED BULLISH</v>
      </c>
    </row>
    <row r="1528" spans="1:8" ht="13.5" x14ac:dyDescent="0.25">
      <c r="A1528" s="3">
        <f>TITRES_STAT!B1531</f>
        <v>44529</v>
      </c>
      <c r="B1528" s="6">
        <f>TITRES_STAT!C1531</f>
        <v>7.94</v>
      </c>
      <c r="C1528" s="6">
        <f>TITRES_STAT!D1531</f>
        <v>6.6220999999999997</v>
      </c>
      <c r="D1528" s="6">
        <f>TITRES_STAT!E1531</f>
        <v>25774</v>
      </c>
      <c r="E1528" s="2">
        <f t="shared" si="92"/>
        <v>181409</v>
      </c>
      <c r="F1528" s="6" t="str">
        <f t="shared" si="95"/>
        <v>BEARISH</v>
      </c>
      <c r="G1528" s="6" t="str">
        <f t="shared" si="94"/>
        <v>WEAK</v>
      </c>
      <c r="H1528" s="6" t="str">
        <f t="shared" si="93"/>
        <v>CONFIRMED BEARISH</v>
      </c>
    </row>
    <row r="1529" spans="1:8" ht="13.5" x14ac:dyDescent="0.25">
      <c r="A1529" s="3">
        <f>TITRES_STAT!B1532</f>
        <v>44530</v>
      </c>
      <c r="B1529" s="6">
        <f>TITRES_STAT!C1532</f>
        <v>8.15</v>
      </c>
      <c r="C1529" s="6">
        <f>TITRES_STAT!D1532</f>
        <v>6.7972999999999999</v>
      </c>
      <c r="D1529" s="6">
        <f>TITRES_STAT!E1532</f>
        <v>103</v>
      </c>
      <c r="E1529" s="2">
        <f t="shared" si="92"/>
        <v>181512</v>
      </c>
      <c r="F1529" s="6" t="str">
        <f t="shared" si="95"/>
        <v>BEARISH</v>
      </c>
      <c r="G1529" s="6" t="str">
        <f t="shared" si="94"/>
        <v>WEAK</v>
      </c>
      <c r="H1529" s="6" t="str">
        <f t="shared" si="93"/>
        <v>CONFIRMED BEARISH</v>
      </c>
    </row>
    <row r="1530" spans="1:8" ht="13.5" x14ac:dyDescent="0.25">
      <c r="A1530" s="3">
        <f>TITRES_STAT!B1533</f>
        <v>44531</v>
      </c>
      <c r="B1530" s="6">
        <f>TITRES_STAT!C1533</f>
        <v>7.93</v>
      </c>
      <c r="C1530" s="6">
        <f>TITRES_STAT!D1533</f>
        <v>6.6138000000000003</v>
      </c>
      <c r="D1530" s="6">
        <f>TITRES_STAT!E1533</f>
        <v>2876</v>
      </c>
      <c r="E1530" s="2">
        <f t="shared" si="92"/>
        <v>178636</v>
      </c>
      <c r="F1530" s="6" t="str">
        <f t="shared" si="95"/>
        <v>BEARISH</v>
      </c>
      <c r="G1530" s="6" t="str">
        <f t="shared" si="94"/>
        <v>WEAK</v>
      </c>
      <c r="H1530" s="6" t="str">
        <f t="shared" si="93"/>
        <v>CONFIRMED BEARISH</v>
      </c>
    </row>
    <row r="1531" spans="1:8" ht="13.5" x14ac:dyDescent="0.25">
      <c r="A1531" s="3">
        <f>TITRES_STAT!B1534</f>
        <v>44532</v>
      </c>
      <c r="B1531" s="6">
        <f>TITRES_STAT!C1534</f>
        <v>7.9</v>
      </c>
      <c r="C1531" s="6">
        <f>TITRES_STAT!D1534</f>
        <v>6.5887000000000002</v>
      </c>
      <c r="D1531" s="6">
        <f>TITRES_STAT!E1534</f>
        <v>4385</v>
      </c>
      <c r="E1531" s="2">
        <f t="shared" si="92"/>
        <v>174251</v>
      </c>
      <c r="F1531" s="6" t="str">
        <f t="shared" si="95"/>
        <v>BEARISH</v>
      </c>
      <c r="G1531" s="6" t="str">
        <f t="shared" si="94"/>
        <v>WEAK</v>
      </c>
      <c r="H1531" s="6" t="str">
        <f t="shared" si="93"/>
        <v>CONFIRMED BEARISH</v>
      </c>
    </row>
    <row r="1532" spans="1:8" ht="13.5" x14ac:dyDescent="0.25">
      <c r="A1532" s="3">
        <f>TITRES_STAT!B1535</f>
        <v>44533</v>
      </c>
      <c r="B1532" s="6">
        <f>TITRES_STAT!C1535</f>
        <v>7.82</v>
      </c>
      <c r="C1532" s="6">
        <f>TITRES_STAT!D1535</f>
        <v>6.5220000000000002</v>
      </c>
      <c r="D1532" s="6">
        <f>TITRES_STAT!E1535</f>
        <v>1457</v>
      </c>
      <c r="E1532" s="2">
        <f t="shared" si="92"/>
        <v>172794</v>
      </c>
      <c r="F1532" s="6" t="str">
        <f t="shared" si="95"/>
        <v>BEARISH</v>
      </c>
      <c r="G1532" s="6" t="str">
        <f t="shared" si="94"/>
        <v>WEAK</v>
      </c>
      <c r="H1532" s="6" t="str">
        <f t="shared" si="93"/>
        <v>CONFIRMED BEARISH</v>
      </c>
    </row>
    <row r="1533" spans="1:8" ht="13.5" x14ac:dyDescent="0.25">
      <c r="A1533" s="3">
        <f>TITRES_STAT!B1536</f>
        <v>44536</v>
      </c>
      <c r="B1533" s="6">
        <f>TITRES_STAT!C1536</f>
        <v>7.8</v>
      </c>
      <c r="C1533" s="6">
        <f>TITRES_STAT!D1536</f>
        <v>6.5053000000000001</v>
      </c>
      <c r="D1533" s="6">
        <f>TITRES_STAT!E1536</f>
        <v>2736</v>
      </c>
      <c r="E1533" s="2">
        <f t="shared" si="92"/>
        <v>170058</v>
      </c>
      <c r="F1533" s="6" t="str">
        <f t="shared" si="95"/>
        <v>BEARISH</v>
      </c>
      <c r="G1533" s="6" t="str">
        <f t="shared" si="94"/>
        <v>WEAK</v>
      </c>
      <c r="H1533" s="6" t="str">
        <f t="shared" si="93"/>
        <v>CONFIRMED BEARISH</v>
      </c>
    </row>
    <row r="1534" spans="1:8" ht="13.5" x14ac:dyDescent="0.25">
      <c r="A1534" s="3">
        <f>TITRES_STAT!B1537</f>
        <v>44537</v>
      </c>
      <c r="B1534" s="6">
        <f>TITRES_STAT!C1537</f>
        <v>7.83</v>
      </c>
      <c r="C1534" s="6">
        <f>TITRES_STAT!D1537</f>
        <v>6.5304000000000002</v>
      </c>
      <c r="D1534" s="6">
        <f>TITRES_STAT!E1537</f>
        <v>3097</v>
      </c>
      <c r="E1534" s="2">
        <f t="shared" si="92"/>
        <v>173155</v>
      </c>
      <c r="F1534" s="6" t="str">
        <f t="shared" si="95"/>
        <v>BEARISH</v>
      </c>
      <c r="G1534" s="6" t="str">
        <f t="shared" si="94"/>
        <v>WEAK</v>
      </c>
      <c r="H1534" s="6" t="str">
        <f t="shared" si="93"/>
        <v>CONFIRMED BEARISH</v>
      </c>
    </row>
    <row r="1535" spans="1:8" ht="13.5" x14ac:dyDescent="0.25">
      <c r="A1535" s="3">
        <f>TITRES_STAT!B1538</f>
        <v>44538</v>
      </c>
      <c r="B1535" s="6">
        <f>TITRES_STAT!C1538</f>
        <v>7.74</v>
      </c>
      <c r="C1535" s="6">
        <f>TITRES_STAT!D1538</f>
        <v>6.4553000000000003</v>
      </c>
      <c r="D1535" s="6">
        <f>TITRES_STAT!E1538</f>
        <v>361</v>
      </c>
      <c r="E1535" s="2">
        <f t="shared" si="92"/>
        <v>172794</v>
      </c>
      <c r="F1535" s="6" t="str">
        <f t="shared" si="95"/>
        <v>BEARISH</v>
      </c>
      <c r="G1535" s="6" t="str">
        <f t="shared" si="94"/>
        <v>WEAK</v>
      </c>
      <c r="H1535" s="6" t="str">
        <f t="shared" si="93"/>
        <v>CONFIRMED BEARISH</v>
      </c>
    </row>
    <row r="1536" spans="1:8" ht="13.5" x14ac:dyDescent="0.25">
      <c r="A1536" s="3">
        <f>TITRES_STAT!B1539</f>
        <v>44539</v>
      </c>
      <c r="B1536" s="6">
        <f>TITRES_STAT!C1539</f>
        <v>7.74</v>
      </c>
      <c r="C1536" s="6">
        <f>TITRES_STAT!D1539</f>
        <v>6.4553000000000003</v>
      </c>
      <c r="D1536" s="6">
        <f>TITRES_STAT!E1539</f>
        <v>254</v>
      </c>
      <c r="E1536" s="2">
        <f t="shared" si="92"/>
        <v>172794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44540</v>
      </c>
      <c r="B1537" s="6">
        <f>TITRES_STAT!C1540</f>
        <v>7.75</v>
      </c>
      <c r="C1537" s="6">
        <f>TITRES_STAT!D1540</f>
        <v>6.4635999999999996</v>
      </c>
      <c r="D1537" s="6">
        <f>TITRES_STAT!E1540</f>
        <v>674</v>
      </c>
      <c r="E1537" s="2">
        <f t="shared" si="92"/>
        <v>173468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BULLISH DIVERGENCE</v>
      </c>
    </row>
    <row r="1538" spans="1:8" ht="13.5" x14ac:dyDescent="0.25">
      <c r="A1538" s="3">
        <f>TITRES_STAT!B1541</f>
        <v>44543</v>
      </c>
      <c r="B1538" s="6">
        <f>TITRES_STAT!C1541</f>
        <v>7.7</v>
      </c>
      <c r="C1538" s="6">
        <f>TITRES_STAT!D1541</f>
        <v>6.4218999999999999</v>
      </c>
      <c r="D1538" s="6">
        <f>TITRES_STAT!E1541</f>
        <v>8306</v>
      </c>
      <c r="E1538" s="2">
        <f t="shared" si="92"/>
        <v>165162</v>
      </c>
      <c r="F1538" s="6" t="str">
        <f t="shared" si="95"/>
        <v>BEARISH</v>
      </c>
      <c r="G1538" s="6" t="str">
        <f t="shared" si="94"/>
        <v>WEAK</v>
      </c>
      <c r="H1538" s="6" t="str">
        <f t="shared" si="93"/>
        <v>CONFIRMED BEARISH</v>
      </c>
    </row>
    <row r="1539" spans="1:8" ht="13.5" x14ac:dyDescent="0.25">
      <c r="A1539" s="3">
        <f>TITRES_STAT!B1542</f>
        <v>44544</v>
      </c>
      <c r="B1539" s="6">
        <f>TITRES_STAT!C1542</f>
        <v>7.6</v>
      </c>
      <c r="C1539" s="6">
        <f>TITRES_STAT!D1542</f>
        <v>6.3384999999999998</v>
      </c>
      <c r="D1539" s="6">
        <f>TITRES_STAT!E1542</f>
        <v>10106</v>
      </c>
      <c r="E1539" s="2">
        <f t="shared" si="92"/>
        <v>155056</v>
      </c>
      <c r="F1539" s="6" t="str">
        <f t="shared" si="95"/>
        <v>BEARISH</v>
      </c>
      <c r="G1539" s="6" t="str">
        <f t="shared" si="94"/>
        <v>WEAK</v>
      </c>
      <c r="H1539" s="6" t="str">
        <f t="shared" si="93"/>
        <v>CONFIRMED BEARISH</v>
      </c>
    </row>
    <row r="1540" spans="1:8" ht="13.5" x14ac:dyDescent="0.25">
      <c r="A1540" s="3">
        <f>TITRES_STAT!B1543</f>
        <v>44545</v>
      </c>
      <c r="B1540" s="6">
        <f>TITRES_STAT!C1543</f>
        <v>7.65</v>
      </c>
      <c r="C1540" s="6">
        <f>TITRES_STAT!D1543</f>
        <v>6.3802000000000003</v>
      </c>
      <c r="D1540" s="6">
        <f>TITRES_STAT!E1543</f>
        <v>2572</v>
      </c>
      <c r="E1540" s="2">
        <f t="shared" ref="E1540:E1603" si="96">IF(B1540&gt;B1539, E1539+D1540, IF(B1540&lt;B1539, E1539-D1540, E1539))</f>
        <v>157628</v>
      </c>
      <c r="F1540" s="6" t="str">
        <f t="shared" si="95"/>
        <v>BEARISH</v>
      </c>
      <c r="G1540" s="6" t="str">
        <f t="shared" si="94"/>
        <v>WEAK</v>
      </c>
      <c r="H1540" s="6" t="str">
        <f t="shared" si="93"/>
        <v>CONFIRMED BEARISH</v>
      </c>
    </row>
    <row r="1541" spans="1:8" ht="13.5" x14ac:dyDescent="0.25">
      <c r="A1541" s="3">
        <f>TITRES_STAT!B1544</f>
        <v>44546</v>
      </c>
      <c r="B1541" s="6">
        <f>TITRES_STAT!C1544</f>
        <v>7.59</v>
      </c>
      <c r="C1541" s="6">
        <f>TITRES_STAT!D1544</f>
        <v>6.3301999999999996</v>
      </c>
      <c r="D1541" s="6">
        <f>TITRES_STAT!E1544</f>
        <v>4525</v>
      </c>
      <c r="E1541" s="2">
        <f t="shared" si="96"/>
        <v>153103</v>
      </c>
      <c r="F1541" s="6" t="str">
        <f t="shared" si="95"/>
        <v>BEARISH</v>
      </c>
      <c r="G1541" s="6" t="str">
        <f t="shared" si="94"/>
        <v>WEAK</v>
      </c>
      <c r="H1541" s="6" t="str">
        <f t="shared" si="93"/>
        <v>CONFIRMED BEARISH</v>
      </c>
    </row>
    <row r="1542" spans="1:8" ht="13.5" x14ac:dyDescent="0.25">
      <c r="A1542" s="3">
        <f>TITRES_STAT!B1545</f>
        <v>44550</v>
      </c>
      <c r="B1542" s="6">
        <f>TITRES_STAT!C1545</f>
        <v>7.5</v>
      </c>
      <c r="C1542" s="6">
        <f>TITRES_STAT!D1545</f>
        <v>6.2550999999999997</v>
      </c>
      <c r="D1542" s="6">
        <f>TITRES_STAT!E1545</f>
        <v>5087</v>
      </c>
      <c r="E1542" s="2">
        <f t="shared" si="96"/>
        <v>148016</v>
      </c>
      <c r="F1542" s="6" t="str">
        <f t="shared" si="95"/>
        <v>BEARISH</v>
      </c>
      <c r="G1542" s="6" t="str">
        <f t="shared" si="94"/>
        <v>WEAK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44551</v>
      </c>
      <c r="B1543" s="6">
        <f>TITRES_STAT!C1546</f>
        <v>7.6</v>
      </c>
      <c r="C1543" s="6">
        <f>TITRES_STAT!D1546</f>
        <v>6.3384999999999998</v>
      </c>
      <c r="D1543" s="6">
        <f>TITRES_STAT!E1546</f>
        <v>8871</v>
      </c>
      <c r="E1543" s="2">
        <f t="shared" si="96"/>
        <v>156887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WEAK</v>
      </c>
      <c r="H1543" s="6" t="str">
        <f t="shared" si="97"/>
        <v>CONFIRMED BEARISH</v>
      </c>
    </row>
    <row r="1544" spans="1:8" ht="13.5" x14ac:dyDescent="0.25">
      <c r="A1544" s="3">
        <f>TITRES_STAT!B1547</f>
        <v>44552</v>
      </c>
      <c r="B1544" s="6">
        <f>TITRES_STAT!C1547</f>
        <v>7.44</v>
      </c>
      <c r="C1544" s="6">
        <f>TITRES_STAT!D1547</f>
        <v>6.2050999999999998</v>
      </c>
      <c r="D1544" s="6">
        <f>TITRES_STAT!E1547</f>
        <v>8287</v>
      </c>
      <c r="E1544" s="2">
        <f t="shared" si="96"/>
        <v>148600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WEAK</v>
      </c>
      <c r="H1544" s="6" t="str">
        <f t="shared" si="97"/>
        <v>CONFIRMED BEARISH</v>
      </c>
    </row>
    <row r="1545" spans="1:8" ht="13.5" x14ac:dyDescent="0.25">
      <c r="A1545" s="3">
        <f>TITRES_STAT!B1548</f>
        <v>44553</v>
      </c>
      <c r="B1545" s="6">
        <f>TITRES_STAT!C1548</f>
        <v>7.3</v>
      </c>
      <c r="C1545" s="6">
        <f>TITRES_STAT!D1548</f>
        <v>6.0883000000000003</v>
      </c>
      <c r="D1545" s="6">
        <f>TITRES_STAT!E1548</f>
        <v>8724</v>
      </c>
      <c r="E1545" s="2">
        <f t="shared" si="96"/>
        <v>139876</v>
      </c>
      <c r="F1545" s="6" t="str">
        <f t="shared" si="99"/>
        <v>BEARISH</v>
      </c>
      <c r="G1545" s="6" t="str">
        <f t="shared" si="98"/>
        <v>WEAK</v>
      </c>
      <c r="H1545" s="6" t="str">
        <f t="shared" si="97"/>
        <v>CONFIRMED BEARISH</v>
      </c>
    </row>
    <row r="1546" spans="1:8" ht="13.5" x14ac:dyDescent="0.25">
      <c r="A1546" s="3">
        <f>TITRES_STAT!B1549</f>
        <v>44554</v>
      </c>
      <c r="B1546" s="6">
        <f>TITRES_STAT!C1549</f>
        <v>7.47</v>
      </c>
      <c r="C1546" s="6">
        <f>TITRES_STAT!D1549</f>
        <v>6.2301000000000002</v>
      </c>
      <c r="D1546" s="6">
        <f>TITRES_STAT!E1549</f>
        <v>29457</v>
      </c>
      <c r="E1546" s="2">
        <f t="shared" si="96"/>
        <v>169333</v>
      </c>
      <c r="F1546" s="6" t="str">
        <f t="shared" si="99"/>
        <v>BULLISH</v>
      </c>
      <c r="G1546" s="6" t="str">
        <f t="shared" si="98"/>
        <v>STRONG</v>
      </c>
      <c r="H1546" s="6" t="str">
        <f t="shared" si="97"/>
        <v>BULLISH DIVERGENCE</v>
      </c>
    </row>
    <row r="1547" spans="1:8" ht="13.5" x14ac:dyDescent="0.25">
      <c r="A1547" s="3">
        <f>TITRES_STAT!B1550</f>
        <v>44557</v>
      </c>
      <c r="B1547" s="6">
        <f>TITRES_STAT!C1550</f>
        <v>7.4</v>
      </c>
      <c r="C1547" s="6">
        <f>TITRES_STAT!D1550</f>
        <v>6.1717000000000004</v>
      </c>
      <c r="D1547" s="6">
        <f>TITRES_STAT!E1550</f>
        <v>9586</v>
      </c>
      <c r="E1547" s="2">
        <f t="shared" si="96"/>
        <v>159747</v>
      </c>
      <c r="F1547" s="6" t="str">
        <f t="shared" si="99"/>
        <v>BULLISH</v>
      </c>
      <c r="G1547" s="6" t="str">
        <f t="shared" si="98"/>
        <v>STRONG</v>
      </c>
      <c r="H1547" s="6" t="str">
        <f t="shared" si="97"/>
        <v>BULLISH DIVERGENCE</v>
      </c>
    </row>
    <row r="1548" spans="1:8" ht="13.5" x14ac:dyDescent="0.25">
      <c r="A1548" s="3">
        <f>TITRES_STAT!B1551</f>
        <v>44558</v>
      </c>
      <c r="B1548" s="6">
        <f>TITRES_STAT!C1551</f>
        <v>7.43</v>
      </c>
      <c r="C1548" s="6">
        <f>TITRES_STAT!D1551</f>
        <v>6.1967999999999996</v>
      </c>
      <c r="D1548" s="6">
        <f>TITRES_STAT!E1551</f>
        <v>1922</v>
      </c>
      <c r="E1548" s="2">
        <f t="shared" si="96"/>
        <v>161669</v>
      </c>
      <c r="F1548" s="6" t="str">
        <f t="shared" si="99"/>
        <v>BULLISH</v>
      </c>
      <c r="G1548" s="6" t="str">
        <f t="shared" si="98"/>
        <v>STRONG</v>
      </c>
      <c r="H1548" s="6" t="str">
        <f t="shared" si="97"/>
        <v>BULLISH DIVERGENCE</v>
      </c>
    </row>
    <row r="1549" spans="1:8" ht="13.5" x14ac:dyDescent="0.25">
      <c r="A1549" s="3">
        <f>TITRES_STAT!B1552</f>
        <v>44559</v>
      </c>
      <c r="B1549" s="6">
        <f>TITRES_STAT!C1552</f>
        <v>7.47</v>
      </c>
      <c r="C1549" s="6">
        <f>TITRES_STAT!D1552</f>
        <v>6.2301000000000002</v>
      </c>
      <c r="D1549" s="6">
        <f>TITRES_STAT!E1552</f>
        <v>595</v>
      </c>
      <c r="E1549" s="2">
        <f t="shared" si="96"/>
        <v>162264</v>
      </c>
      <c r="F1549" s="6" t="str">
        <f t="shared" si="99"/>
        <v>BULLISH</v>
      </c>
      <c r="G1549" s="6" t="str">
        <f t="shared" si="98"/>
        <v>STRONG</v>
      </c>
      <c r="H1549" s="6" t="str">
        <f t="shared" si="97"/>
        <v>CONFIRMED BULLISH</v>
      </c>
    </row>
    <row r="1550" spans="1:8" ht="13.5" x14ac:dyDescent="0.25">
      <c r="A1550" s="3">
        <f>TITRES_STAT!B1553</f>
        <v>44560</v>
      </c>
      <c r="B1550" s="6">
        <f>TITRES_STAT!C1553</f>
        <v>7.4</v>
      </c>
      <c r="C1550" s="6">
        <f>TITRES_STAT!D1553</f>
        <v>6.1717000000000004</v>
      </c>
      <c r="D1550" s="6">
        <f>TITRES_STAT!E1553</f>
        <v>1082</v>
      </c>
      <c r="E1550" s="2">
        <f t="shared" si="96"/>
        <v>161182</v>
      </c>
      <c r="F1550" s="6" t="str">
        <f t="shared" si="99"/>
        <v>BULLISH</v>
      </c>
      <c r="G1550" s="6" t="str">
        <f t="shared" si="98"/>
        <v>STRONG</v>
      </c>
      <c r="H1550" s="6" t="str">
        <f t="shared" si="97"/>
        <v>CONFIRMED BULLISH</v>
      </c>
    </row>
    <row r="1551" spans="1:8" ht="13.5" x14ac:dyDescent="0.25">
      <c r="A1551" s="3">
        <f>TITRES_STAT!B1554</f>
        <v>44561</v>
      </c>
      <c r="B1551" s="6">
        <f>TITRES_STAT!C1554</f>
        <v>7.41</v>
      </c>
      <c r="C1551" s="6">
        <f>TITRES_STAT!D1554</f>
        <v>6.1801000000000004</v>
      </c>
      <c r="D1551" s="6">
        <f>TITRES_STAT!E1554</f>
        <v>5038</v>
      </c>
      <c r="E1551" s="2">
        <f t="shared" si="96"/>
        <v>166220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44564</v>
      </c>
      <c r="B1552" s="6">
        <f>TITRES_STAT!C1555</f>
        <v>7.29</v>
      </c>
      <c r="C1552" s="6">
        <f>TITRES_STAT!D1555</f>
        <v>6.08</v>
      </c>
      <c r="D1552" s="6">
        <f>TITRES_STAT!E1555</f>
        <v>12743</v>
      </c>
      <c r="E1552" s="2">
        <f t="shared" si="96"/>
        <v>153477</v>
      </c>
      <c r="F1552" s="6" t="str">
        <f t="shared" si="99"/>
        <v>BEARISH</v>
      </c>
      <c r="G1552" s="6" t="str">
        <f t="shared" si="98"/>
        <v>WEAK</v>
      </c>
      <c r="H1552" s="6" t="str">
        <f t="shared" si="97"/>
        <v>CONFIRMED BEARISH</v>
      </c>
    </row>
    <row r="1553" spans="1:8" ht="13.5" x14ac:dyDescent="0.25">
      <c r="A1553" s="3">
        <f>TITRES_STAT!B1556</f>
        <v>44565</v>
      </c>
      <c r="B1553" s="6">
        <f>TITRES_STAT!C1556</f>
        <v>7.25</v>
      </c>
      <c r="C1553" s="6">
        <f>TITRES_STAT!D1556</f>
        <v>6.0465999999999998</v>
      </c>
      <c r="D1553" s="6">
        <f>TITRES_STAT!E1556</f>
        <v>912</v>
      </c>
      <c r="E1553" s="2">
        <f t="shared" si="96"/>
        <v>152565</v>
      </c>
      <c r="F1553" s="6" t="str">
        <f t="shared" si="99"/>
        <v>BEARISH</v>
      </c>
      <c r="G1553" s="6" t="str">
        <f t="shared" si="98"/>
        <v>WEAK</v>
      </c>
      <c r="H1553" s="6" t="str">
        <f t="shared" si="97"/>
        <v>CONFIRMED BEARISH</v>
      </c>
    </row>
    <row r="1554" spans="1:8" ht="13.5" x14ac:dyDescent="0.25">
      <c r="A1554" s="3">
        <f>TITRES_STAT!B1557</f>
        <v>44566</v>
      </c>
      <c r="B1554" s="6">
        <f>TITRES_STAT!C1557</f>
        <v>7.4</v>
      </c>
      <c r="C1554" s="6">
        <f>TITRES_STAT!D1557</f>
        <v>6.1717000000000004</v>
      </c>
      <c r="D1554" s="6">
        <f>TITRES_STAT!E1557</f>
        <v>1698</v>
      </c>
      <c r="E1554" s="2">
        <f t="shared" si="96"/>
        <v>154263</v>
      </c>
      <c r="F1554" s="6" t="str">
        <f t="shared" si="99"/>
        <v>BEARISH</v>
      </c>
      <c r="G1554" s="6" t="str">
        <f t="shared" si="98"/>
        <v>WEAK</v>
      </c>
      <c r="H1554" s="6" t="str">
        <f t="shared" si="97"/>
        <v>CONFIRMED BEARISH</v>
      </c>
    </row>
    <row r="1555" spans="1:8" ht="13.5" x14ac:dyDescent="0.25">
      <c r="A1555" s="3">
        <f>TITRES_STAT!B1558</f>
        <v>44567</v>
      </c>
      <c r="B1555" s="6">
        <f>TITRES_STAT!C1558</f>
        <v>7.25</v>
      </c>
      <c r="C1555" s="6">
        <f>TITRES_STAT!D1558</f>
        <v>6.0465999999999998</v>
      </c>
      <c r="D1555" s="6">
        <f>TITRES_STAT!E1558</f>
        <v>6689</v>
      </c>
      <c r="E1555" s="2">
        <f t="shared" si="96"/>
        <v>147574</v>
      </c>
      <c r="F1555" s="6" t="str">
        <f t="shared" si="99"/>
        <v>BEARISH</v>
      </c>
      <c r="G1555" s="6" t="str">
        <f t="shared" si="98"/>
        <v>WEAK</v>
      </c>
      <c r="H1555" s="6" t="str">
        <f t="shared" si="97"/>
        <v>CONFIRMED BEARISH</v>
      </c>
    </row>
    <row r="1556" spans="1:8" ht="13.5" x14ac:dyDescent="0.25">
      <c r="A1556" s="3">
        <f>TITRES_STAT!B1559</f>
        <v>44568</v>
      </c>
      <c r="B1556" s="6">
        <f>TITRES_STAT!C1559</f>
        <v>7.35</v>
      </c>
      <c r="C1556" s="6">
        <f>TITRES_STAT!D1559</f>
        <v>6.13</v>
      </c>
      <c r="D1556" s="6">
        <f>TITRES_STAT!E1559</f>
        <v>4266</v>
      </c>
      <c r="E1556" s="2">
        <f t="shared" si="96"/>
        <v>151840</v>
      </c>
      <c r="F1556" s="6" t="str">
        <f t="shared" si="99"/>
        <v>BEARISH</v>
      </c>
      <c r="G1556" s="6" t="str">
        <f t="shared" si="98"/>
        <v>WEAK</v>
      </c>
      <c r="H1556" s="6" t="str">
        <f t="shared" si="97"/>
        <v>CONFIRMED BEARISH</v>
      </c>
    </row>
    <row r="1557" spans="1:8" ht="13.5" x14ac:dyDescent="0.25">
      <c r="A1557" s="3">
        <f>TITRES_STAT!B1560</f>
        <v>44571</v>
      </c>
      <c r="B1557" s="6">
        <f>TITRES_STAT!C1560</f>
        <v>7.25</v>
      </c>
      <c r="C1557" s="6">
        <f>TITRES_STAT!D1560</f>
        <v>6.0465999999999998</v>
      </c>
      <c r="D1557" s="6">
        <f>TITRES_STAT!E1560</f>
        <v>792</v>
      </c>
      <c r="E1557" s="2">
        <f t="shared" si="96"/>
        <v>151048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44572</v>
      </c>
      <c r="B1558" s="6">
        <f>TITRES_STAT!C1561</f>
        <v>7.2</v>
      </c>
      <c r="C1558" s="6">
        <f>TITRES_STAT!D1561</f>
        <v>6.0049000000000001</v>
      </c>
      <c r="D1558" s="6">
        <f>TITRES_STAT!E1561</f>
        <v>840</v>
      </c>
      <c r="E1558" s="2">
        <f t="shared" si="96"/>
        <v>150208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44573</v>
      </c>
      <c r="B1559" s="6">
        <f>TITRES_STAT!C1562</f>
        <v>7.28</v>
      </c>
      <c r="C1559" s="6">
        <f>TITRES_STAT!D1562</f>
        <v>6.0716999999999999</v>
      </c>
      <c r="D1559" s="6">
        <f>TITRES_STAT!E1562</f>
        <v>1302</v>
      </c>
      <c r="E1559" s="2">
        <f t="shared" si="96"/>
        <v>151510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44574</v>
      </c>
      <c r="B1560" s="6">
        <f>TITRES_STAT!C1563</f>
        <v>7.27</v>
      </c>
      <c r="C1560" s="6">
        <f>TITRES_STAT!D1563</f>
        <v>6.0632999999999999</v>
      </c>
      <c r="D1560" s="6">
        <f>TITRES_STAT!E1563</f>
        <v>121</v>
      </c>
      <c r="E1560" s="2">
        <f t="shared" si="96"/>
        <v>151389</v>
      </c>
      <c r="F1560" s="6" t="str">
        <f t="shared" si="99"/>
        <v>BULLISH</v>
      </c>
      <c r="G1560" s="6" t="str">
        <f t="shared" si="98"/>
        <v>STRONG</v>
      </c>
      <c r="H1560" s="6" t="str">
        <f t="shared" si="97"/>
        <v>CONFIRMED BULLISH</v>
      </c>
    </row>
    <row r="1561" spans="1:8" ht="13.5" x14ac:dyDescent="0.25">
      <c r="A1561" s="3">
        <f>TITRES_STAT!B1564</f>
        <v>44575</v>
      </c>
      <c r="B1561" s="6">
        <f>TITRES_STAT!C1564</f>
        <v>7.24</v>
      </c>
      <c r="C1561" s="6">
        <f>TITRES_STAT!D1564</f>
        <v>6.0382999999999996</v>
      </c>
      <c r="D1561" s="6">
        <f>TITRES_STAT!E1564</f>
        <v>9628</v>
      </c>
      <c r="E1561" s="2">
        <f t="shared" si="96"/>
        <v>141761</v>
      </c>
      <c r="F1561" s="6" t="str">
        <f t="shared" si="99"/>
        <v>BEARISH</v>
      </c>
      <c r="G1561" s="6" t="str">
        <f t="shared" si="98"/>
        <v>WEAK</v>
      </c>
      <c r="H1561" s="6" t="str">
        <f t="shared" si="97"/>
        <v>CONFIRMED BEARISH</v>
      </c>
    </row>
    <row r="1562" spans="1:8" ht="13.5" x14ac:dyDescent="0.25">
      <c r="A1562" s="3">
        <f>TITRES_STAT!B1565</f>
        <v>44578</v>
      </c>
      <c r="B1562" s="6">
        <f>TITRES_STAT!C1565</f>
        <v>7.1</v>
      </c>
      <c r="C1562" s="6">
        <f>TITRES_STAT!D1565</f>
        <v>5.9215</v>
      </c>
      <c r="D1562" s="6">
        <f>TITRES_STAT!E1565</f>
        <v>6656</v>
      </c>
      <c r="E1562" s="2">
        <f t="shared" si="96"/>
        <v>135105</v>
      </c>
      <c r="F1562" s="6" t="str">
        <f t="shared" si="99"/>
        <v>BEARISH</v>
      </c>
      <c r="G1562" s="6" t="str">
        <f t="shared" si="98"/>
        <v>WEAK</v>
      </c>
      <c r="H1562" s="6" t="str">
        <f t="shared" si="97"/>
        <v>CONFIRMED BEARISH</v>
      </c>
    </row>
    <row r="1563" spans="1:8" ht="13.5" x14ac:dyDescent="0.25">
      <c r="A1563" s="3">
        <f>TITRES_STAT!B1566</f>
        <v>44579</v>
      </c>
      <c r="B1563" s="6">
        <f>TITRES_STAT!C1566</f>
        <v>7.22</v>
      </c>
      <c r="C1563" s="6">
        <f>TITRES_STAT!D1566</f>
        <v>6.0216000000000003</v>
      </c>
      <c r="D1563" s="6">
        <f>TITRES_STAT!E1566</f>
        <v>84553</v>
      </c>
      <c r="E1563" s="2">
        <f t="shared" si="96"/>
        <v>219658</v>
      </c>
      <c r="F1563" s="6" t="str">
        <f t="shared" si="99"/>
        <v>BULLISH</v>
      </c>
      <c r="G1563" s="6" t="str">
        <f t="shared" si="98"/>
        <v>STRONG</v>
      </c>
      <c r="H1563" s="6" t="str">
        <f t="shared" si="97"/>
        <v>CONFIRMED BULLISH</v>
      </c>
    </row>
    <row r="1564" spans="1:8" ht="13.5" x14ac:dyDescent="0.25">
      <c r="A1564" s="3">
        <f>TITRES_STAT!B1567</f>
        <v>44580</v>
      </c>
      <c r="B1564" s="6">
        <f>TITRES_STAT!C1567</f>
        <v>7.44</v>
      </c>
      <c r="C1564" s="6">
        <f>TITRES_STAT!D1567</f>
        <v>6.2050999999999998</v>
      </c>
      <c r="D1564" s="6">
        <f>TITRES_STAT!E1567</f>
        <v>2531</v>
      </c>
      <c r="E1564" s="2">
        <f t="shared" si="96"/>
        <v>222189</v>
      </c>
      <c r="F1564" s="6" t="str">
        <f t="shared" si="99"/>
        <v>BULLISH</v>
      </c>
      <c r="G1564" s="6" t="str">
        <f t="shared" si="98"/>
        <v>STRONG</v>
      </c>
      <c r="H1564" s="6" t="str">
        <f t="shared" si="97"/>
        <v>CONFIRMED BULLISH</v>
      </c>
    </row>
    <row r="1565" spans="1:8" ht="13.5" x14ac:dyDescent="0.25">
      <c r="A1565" s="3">
        <f>TITRES_STAT!B1568</f>
        <v>44581</v>
      </c>
      <c r="B1565" s="6">
        <f>TITRES_STAT!C1568</f>
        <v>7.45</v>
      </c>
      <c r="C1565" s="6">
        <f>TITRES_STAT!D1568</f>
        <v>6.2134</v>
      </c>
      <c r="D1565" s="6">
        <f>TITRES_STAT!E1568</f>
        <v>2558</v>
      </c>
      <c r="E1565" s="2">
        <f t="shared" si="96"/>
        <v>224747</v>
      </c>
      <c r="F1565" s="6" t="str">
        <f t="shared" si="99"/>
        <v>BULLISH</v>
      </c>
      <c r="G1565" s="6" t="str">
        <f t="shared" si="98"/>
        <v>STRONG</v>
      </c>
      <c r="H1565" s="6" t="str">
        <f t="shared" si="97"/>
        <v>CONFIRMED BULLISH</v>
      </c>
    </row>
    <row r="1566" spans="1:8" ht="13.5" x14ac:dyDescent="0.25">
      <c r="A1566" s="3">
        <f>TITRES_STAT!B1569</f>
        <v>44582</v>
      </c>
      <c r="B1566" s="6">
        <f>TITRES_STAT!C1569</f>
        <v>7.5</v>
      </c>
      <c r="C1566" s="6">
        <f>TITRES_STAT!D1569</f>
        <v>6.2550999999999997</v>
      </c>
      <c r="D1566" s="6">
        <f>TITRES_STAT!E1569</f>
        <v>18185</v>
      </c>
      <c r="E1566" s="2">
        <f t="shared" si="96"/>
        <v>242932</v>
      </c>
      <c r="F1566" s="6" t="str">
        <f t="shared" si="99"/>
        <v>BULLISH</v>
      </c>
      <c r="G1566" s="6" t="str">
        <f t="shared" si="98"/>
        <v>STRONG</v>
      </c>
      <c r="H1566" s="6" t="str">
        <f t="shared" si="97"/>
        <v>CONFIRMED BULLISH</v>
      </c>
    </row>
    <row r="1567" spans="1:8" ht="13.5" x14ac:dyDescent="0.25">
      <c r="A1567" s="3">
        <f>TITRES_STAT!B1570</f>
        <v>44585</v>
      </c>
      <c r="B1567" s="6">
        <f>TITRES_STAT!C1570</f>
        <v>7.25</v>
      </c>
      <c r="C1567" s="6">
        <f>TITRES_STAT!D1570</f>
        <v>6.0465999999999998</v>
      </c>
      <c r="D1567" s="6">
        <f>TITRES_STAT!E1570</f>
        <v>522</v>
      </c>
      <c r="E1567" s="2">
        <f t="shared" si="96"/>
        <v>242410</v>
      </c>
      <c r="F1567" s="6" t="str">
        <f t="shared" si="99"/>
        <v>BULLISH</v>
      </c>
      <c r="G1567" s="6" t="str">
        <f t="shared" si="98"/>
        <v>STRONG</v>
      </c>
      <c r="H1567" s="6" t="str">
        <f t="shared" si="97"/>
        <v>CONFIRMED BULLISH</v>
      </c>
    </row>
    <row r="1568" spans="1:8" ht="13.5" x14ac:dyDescent="0.25">
      <c r="A1568" s="3">
        <f>TITRES_STAT!B1571</f>
        <v>44586</v>
      </c>
      <c r="B1568" s="6">
        <f>TITRES_STAT!C1571</f>
        <v>7.5</v>
      </c>
      <c r="C1568" s="6">
        <f>TITRES_STAT!D1571</f>
        <v>6.2550999999999997</v>
      </c>
      <c r="D1568" s="6">
        <f>TITRES_STAT!E1571</f>
        <v>624</v>
      </c>
      <c r="E1568" s="2">
        <f t="shared" si="96"/>
        <v>243034</v>
      </c>
      <c r="F1568" s="6" t="str">
        <f t="shared" si="99"/>
        <v>BULLISH</v>
      </c>
      <c r="G1568" s="6" t="str">
        <f t="shared" si="98"/>
        <v>STRONG</v>
      </c>
      <c r="H1568" s="6" t="str">
        <f t="shared" si="97"/>
        <v>CONFIRMED BULLISH</v>
      </c>
    </row>
    <row r="1569" spans="1:8" ht="13.5" x14ac:dyDescent="0.25">
      <c r="A1569" s="3">
        <f>TITRES_STAT!B1572</f>
        <v>44587</v>
      </c>
      <c r="B1569" s="6">
        <f>TITRES_STAT!C1572</f>
        <v>7.47</v>
      </c>
      <c r="C1569" s="6">
        <f>TITRES_STAT!D1572</f>
        <v>6.2301000000000002</v>
      </c>
      <c r="D1569" s="6">
        <f>TITRES_STAT!E1572</f>
        <v>5737</v>
      </c>
      <c r="E1569" s="2">
        <f t="shared" si="96"/>
        <v>237297</v>
      </c>
      <c r="F1569" s="6" t="str">
        <f t="shared" si="99"/>
        <v>BULLISH</v>
      </c>
      <c r="G1569" s="6" t="str">
        <f t="shared" si="98"/>
        <v>STRONG</v>
      </c>
      <c r="H1569" s="6" t="str">
        <f t="shared" si="97"/>
        <v>CONFIRMED BULLISH</v>
      </c>
    </row>
    <row r="1570" spans="1:8" ht="13.5" x14ac:dyDescent="0.25">
      <c r="A1570" s="3">
        <f>TITRES_STAT!B1573</f>
        <v>44588</v>
      </c>
      <c r="B1570" s="6">
        <f>TITRES_STAT!C1573</f>
        <v>7.4</v>
      </c>
      <c r="C1570" s="6">
        <f>TITRES_STAT!D1573</f>
        <v>6.1717000000000004</v>
      </c>
      <c r="D1570" s="6">
        <f>TITRES_STAT!E1573</f>
        <v>3767</v>
      </c>
      <c r="E1570" s="2">
        <f t="shared" si="96"/>
        <v>233530</v>
      </c>
      <c r="F1570" s="6" t="str">
        <f t="shared" si="99"/>
        <v>BULLISH</v>
      </c>
      <c r="G1570" s="6" t="str">
        <f t="shared" si="98"/>
        <v>STRONG</v>
      </c>
      <c r="H1570" s="6" t="str">
        <f t="shared" si="97"/>
        <v>BULLISH DIVERGENCE</v>
      </c>
    </row>
    <row r="1571" spans="1:8" ht="13.5" x14ac:dyDescent="0.25">
      <c r="A1571" s="3">
        <f>TITRES_STAT!B1574</f>
        <v>44589</v>
      </c>
      <c r="B1571" s="6">
        <f>TITRES_STAT!C1574</f>
        <v>7.22</v>
      </c>
      <c r="C1571" s="6">
        <f>TITRES_STAT!D1574</f>
        <v>6.0216000000000003</v>
      </c>
      <c r="D1571" s="6">
        <f>TITRES_STAT!E1574</f>
        <v>240</v>
      </c>
      <c r="E1571" s="2">
        <f t="shared" si="96"/>
        <v>233290</v>
      </c>
      <c r="F1571" s="6" t="str">
        <f t="shared" si="99"/>
        <v>BEARISH</v>
      </c>
      <c r="G1571" s="6" t="str">
        <f t="shared" si="98"/>
        <v>WEAK</v>
      </c>
      <c r="H1571" s="6" t="str">
        <f t="shared" si="97"/>
        <v>CONFIRMED BEARISH</v>
      </c>
    </row>
    <row r="1572" spans="1:8" ht="13.5" x14ac:dyDescent="0.25">
      <c r="A1572" s="3">
        <f>TITRES_STAT!B1575</f>
        <v>44592</v>
      </c>
      <c r="B1572" s="6">
        <f>TITRES_STAT!C1575</f>
        <v>7.32</v>
      </c>
      <c r="C1572" s="6">
        <f>TITRES_STAT!D1575</f>
        <v>6.1050000000000004</v>
      </c>
      <c r="D1572" s="6">
        <f>TITRES_STAT!E1575</f>
        <v>3288</v>
      </c>
      <c r="E1572" s="2">
        <f t="shared" si="96"/>
        <v>236578</v>
      </c>
      <c r="F1572" s="6" t="str">
        <f t="shared" si="99"/>
        <v>BEARISH</v>
      </c>
      <c r="G1572" s="6" t="str">
        <f t="shared" si="98"/>
        <v>WEAK</v>
      </c>
      <c r="H1572" s="6" t="str">
        <f t="shared" si="97"/>
        <v>BEARISH DIVERGENCE</v>
      </c>
    </row>
    <row r="1573" spans="1:8" ht="13.5" x14ac:dyDescent="0.25">
      <c r="A1573" s="3">
        <f>TITRES_STAT!B1576</f>
        <v>44593</v>
      </c>
      <c r="B1573" s="6">
        <f>TITRES_STAT!C1576</f>
        <v>7.29</v>
      </c>
      <c r="C1573" s="6">
        <f>TITRES_STAT!D1576</f>
        <v>6.08</v>
      </c>
      <c r="D1573" s="6">
        <f>TITRES_STAT!E1576</f>
        <v>5740</v>
      </c>
      <c r="E1573" s="2">
        <f t="shared" si="96"/>
        <v>230838</v>
      </c>
      <c r="F1573" s="6" t="str">
        <f t="shared" si="99"/>
        <v>BEARISH</v>
      </c>
      <c r="G1573" s="6" t="str">
        <f t="shared" si="98"/>
        <v>WEAK</v>
      </c>
      <c r="H1573" s="6" t="str">
        <f t="shared" si="97"/>
        <v>CONFIRMED BEARISH</v>
      </c>
    </row>
    <row r="1574" spans="1:8" ht="13.5" x14ac:dyDescent="0.25">
      <c r="A1574" s="3">
        <f>TITRES_STAT!B1577</f>
        <v>44594</v>
      </c>
      <c r="B1574" s="6">
        <f>TITRES_STAT!C1577</f>
        <v>7.29</v>
      </c>
      <c r="C1574" s="6">
        <f>TITRES_STAT!D1577</f>
        <v>6.08</v>
      </c>
      <c r="D1574" s="6">
        <f>TITRES_STAT!E1577</f>
        <v>3080</v>
      </c>
      <c r="E1574" s="2">
        <f t="shared" si="96"/>
        <v>230838</v>
      </c>
      <c r="F1574" s="6" t="str">
        <f t="shared" si="99"/>
        <v>BEARISH</v>
      </c>
      <c r="G1574" s="6" t="str">
        <f t="shared" si="98"/>
        <v>WEAK</v>
      </c>
      <c r="H1574" s="6" t="str">
        <f t="shared" si="97"/>
        <v>CONFIRMED BEARISH</v>
      </c>
    </row>
    <row r="1575" spans="1:8" ht="13.5" x14ac:dyDescent="0.25">
      <c r="A1575" s="3">
        <f>TITRES_STAT!B1578</f>
        <v>44595</v>
      </c>
      <c r="B1575" s="6">
        <f>TITRES_STAT!C1578</f>
        <v>7.22</v>
      </c>
      <c r="C1575" s="6">
        <f>TITRES_STAT!D1578</f>
        <v>6.0216000000000003</v>
      </c>
      <c r="D1575" s="6">
        <f>TITRES_STAT!E1578</f>
        <v>4752</v>
      </c>
      <c r="E1575" s="2">
        <f t="shared" si="96"/>
        <v>226086</v>
      </c>
      <c r="F1575" s="6" t="str">
        <f t="shared" si="99"/>
        <v>BEARISH</v>
      </c>
      <c r="G1575" s="6" t="str">
        <f t="shared" si="98"/>
        <v>WEAK</v>
      </c>
      <c r="H1575" s="6" t="str">
        <f t="shared" si="97"/>
        <v>CONFIRMED BEARISH</v>
      </c>
    </row>
    <row r="1576" spans="1:8" ht="13.5" x14ac:dyDescent="0.25">
      <c r="A1576" s="3">
        <f>TITRES_STAT!B1579</f>
        <v>44596</v>
      </c>
      <c r="B1576" s="6">
        <f>TITRES_STAT!C1579</f>
        <v>7.34</v>
      </c>
      <c r="C1576" s="6">
        <f>TITRES_STAT!D1579</f>
        <v>6.1216999999999997</v>
      </c>
      <c r="D1576" s="6">
        <f>TITRES_STAT!E1579</f>
        <v>1852</v>
      </c>
      <c r="E1576" s="2">
        <f t="shared" si="96"/>
        <v>227938</v>
      </c>
      <c r="F1576" s="6" t="str">
        <f t="shared" si="99"/>
        <v>BEARISH</v>
      </c>
      <c r="G1576" s="6" t="str">
        <f t="shared" si="98"/>
        <v>WEAK</v>
      </c>
      <c r="H1576" s="6" t="str">
        <f t="shared" si="97"/>
        <v>BEARISH DIVERGENCE</v>
      </c>
    </row>
    <row r="1577" spans="1:8" ht="13.5" x14ac:dyDescent="0.25">
      <c r="A1577" s="3">
        <f>TITRES_STAT!B1580</f>
        <v>44599</v>
      </c>
      <c r="B1577" s="6">
        <f>TITRES_STAT!C1580</f>
        <v>7.38</v>
      </c>
      <c r="C1577" s="6">
        <f>TITRES_STAT!D1580</f>
        <v>6.1551</v>
      </c>
      <c r="D1577" s="6">
        <f>TITRES_STAT!E1580</f>
        <v>939</v>
      </c>
      <c r="E1577" s="2">
        <f t="shared" si="96"/>
        <v>228877</v>
      </c>
      <c r="F1577" s="6" t="str">
        <f t="shared" si="99"/>
        <v>BEARISH</v>
      </c>
      <c r="G1577" s="6" t="str">
        <f t="shared" si="98"/>
        <v>WEAK</v>
      </c>
      <c r="H1577" s="6" t="str">
        <f t="shared" si="97"/>
        <v>BEARISH DIVERGENCE</v>
      </c>
    </row>
    <row r="1578" spans="1:8" ht="13.5" x14ac:dyDescent="0.25">
      <c r="A1578" s="3">
        <f>TITRES_STAT!B1581</f>
        <v>44600</v>
      </c>
      <c r="B1578" s="6">
        <f>TITRES_STAT!C1581</f>
        <v>7.4</v>
      </c>
      <c r="C1578" s="6">
        <f>TITRES_STAT!D1581</f>
        <v>6.1717000000000004</v>
      </c>
      <c r="D1578" s="6">
        <f>TITRES_STAT!E1581</f>
        <v>12126</v>
      </c>
      <c r="E1578" s="2">
        <f t="shared" si="96"/>
        <v>241003</v>
      </c>
      <c r="F1578" s="6" t="str">
        <f t="shared" si="99"/>
        <v>BULLISH</v>
      </c>
      <c r="G1578" s="6" t="str">
        <f t="shared" si="98"/>
        <v>STRONG</v>
      </c>
      <c r="H1578" s="6" t="str">
        <f t="shared" si="97"/>
        <v>CONFIRMED BULLISH</v>
      </c>
    </row>
    <row r="1579" spans="1:8" ht="13.5" x14ac:dyDescent="0.25">
      <c r="A1579" s="3">
        <f>TITRES_STAT!B1582</f>
        <v>44601</v>
      </c>
      <c r="B1579" s="6">
        <f>TITRES_STAT!C1582</f>
        <v>7.38</v>
      </c>
      <c r="C1579" s="6">
        <f>TITRES_STAT!D1582</f>
        <v>6.1551</v>
      </c>
      <c r="D1579" s="6">
        <f>TITRES_STAT!E1582</f>
        <v>5811</v>
      </c>
      <c r="E1579" s="2">
        <f t="shared" si="96"/>
        <v>235192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44602</v>
      </c>
      <c r="B1580" s="6">
        <f>TITRES_STAT!C1583</f>
        <v>7.38</v>
      </c>
      <c r="C1580" s="6">
        <f>TITRES_STAT!D1583</f>
        <v>6.1551</v>
      </c>
      <c r="D1580" s="6">
        <f>TITRES_STAT!E1583</f>
        <v>114</v>
      </c>
      <c r="E1580" s="2">
        <f t="shared" si="96"/>
        <v>235192</v>
      </c>
      <c r="F1580" s="6" t="str">
        <f t="shared" si="99"/>
        <v>BULLISH</v>
      </c>
      <c r="G1580" s="6" t="str">
        <f t="shared" si="98"/>
        <v>STRONG</v>
      </c>
      <c r="H1580" s="6" t="str">
        <f t="shared" si="97"/>
        <v>CONFIRMED BULLISH</v>
      </c>
    </row>
    <row r="1581" spans="1:8" ht="13.5" x14ac:dyDescent="0.25">
      <c r="A1581" s="3">
        <f>TITRES_STAT!B1584</f>
        <v>44603</v>
      </c>
      <c r="B1581" s="6">
        <f>TITRES_STAT!C1584</f>
        <v>7.39</v>
      </c>
      <c r="C1581" s="6">
        <f>TITRES_STAT!D1584</f>
        <v>6.1634000000000002</v>
      </c>
      <c r="D1581" s="6">
        <f>TITRES_STAT!E1584</f>
        <v>4138</v>
      </c>
      <c r="E1581" s="2">
        <f t="shared" si="96"/>
        <v>239330</v>
      </c>
      <c r="F1581" s="6" t="str">
        <f t="shared" si="99"/>
        <v>BULLISH</v>
      </c>
      <c r="G1581" s="6" t="str">
        <f t="shared" si="98"/>
        <v>STRONG</v>
      </c>
      <c r="H1581" s="6" t="str">
        <f t="shared" si="97"/>
        <v>CONFIRMED BULLISH</v>
      </c>
    </row>
    <row r="1582" spans="1:8" ht="13.5" x14ac:dyDescent="0.25">
      <c r="A1582" s="3">
        <f>TITRES_STAT!B1585</f>
        <v>44606</v>
      </c>
      <c r="B1582" s="6">
        <f>TITRES_STAT!C1585</f>
        <v>7.35</v>
      </c>
      <c r="C1582" s="6">
        <f>TITRES_STAT!D1585</f>
        <v>6.13</v>
      </c>
      <c r="D1582" s="6">
        <f>TITRES_STAT!E1585</f>
        <v>100</v>
      </c>
      <c r="E1582" s="2">
        <f t="shared" si="96"/>
        <v>239230</v>
      </c>
      <c r="F1582" s="6" t="str">
        <f t="shared" si="99"/>
        <v>BULLISH</v>
      </c>
      <c r="G1582" s="6" t="str">
        <f t="shared" si="98"/>
        <v>STRONG</v>
      </c>
      <c r="H1582" s="6" t="str">
        <f t="shared" si="97"/>
        <v>BULLISH DIVERGENCE</v>
      </c>
    </row>
    <row r="1583" spans="1:8" ht="13.5" x14ac:dyDescent="0.25">
      <c r="A1583" s="3">
        <f>TITRES_STAT!B1586</f>
        <v>44607</v>
      </c>
      <c r="B1583" s="6">
        <f>TITRES_STAT!C1586</f>
        <v>7.4</v>
      </c>
      <c r="C1583" s="6">
        <f>TITRES_STAT!D1586</f>
        <v>6.1717000000000004</v>
      </c>
      <c r="D1583" s="6">
        <f>TITRES_STAT!E1586</f>
        <v>4313</v>
      </c>
      <c r="E1583" s="2">
        <f t="shared" si="96"/>
        <v>243543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44608</v>
      </c>
      <c r="B1584" s="6">
        <f>TITRES_STAT!C1587</f>
        <v>7.5</v>
      </c>
      <c r="C1584" s="6">
        <f>TITRES_STAT!D1587</f>
        <v>6.2550999999999997</v>
      </c>
      <c r="D1584" s="6">
        <f>TITRES_STAT!E1587</f>
        <v>5609</v>
      </c>
      <c r="E1584" s="2">
        <f t="shared" si="96"/>
        <v>249152</v>
      </c>
      <c r="F1584" s="6" t="str">
        <f t="shared" si="99"/>
        <v>BULLISH</v>
      </c>
      <c r="G1584" s="6" t="str">
        <f t="shared" si="98"/>
        <v>STRONG</v>
      </c>
      <c r="H1584" s="6" t="str">
        <f t="shared" si="97"/>
        <v>CONFIRMED BULLISH</v>
      </c>
    </row>
    <row r="1585" spans="1:8" ht="13.5" x14ac:dyDescent="0.25">
      <c r="A1585" s="3">
        <f>TITRES_STAT!B1588</f>
        <v>44609</v>
      </c>
      <c r="B1585" s="6">
        <f>TITRES_STAT!C1588</f>
        <v>7.62</v>
      </c>
      <c r="C1585" s="6">
        <f>TITRES_STAT!D1588</f>
        <v>6.3552</v>
      </c>
      <c r="D1585" s="6">
        <f>TITRES_STAT!E1588</f>
        <v>13292</v>
      </c>
      <c r="E1585" s="2">
        <f t="shared" si="96"/>
        <v>262444</v>
      </c>
      <c r="F1585" s="6" t="str">
        <f t="shared" si="99"/>
        <v>BULLISH</v>
      </c>
      <c r="G1585" s="6" t="str">
        <f t="shared" si="98"/>
        <v>STRONG</v>
      </c>
      <c r="H1585" s="6" t="str">
        <f t="shared" si="97"/>
        <v>CONFIRMED BULLISH</v>
      </c>
    </row>
    <row r="1586" spans="1:8" ht="13.5" x14ac:dyDescent="0.25">
      <c r="A1586" s="3">
        <f>TITRES_STAT!B1589</f>
        <v>44610</v>
      </c>
      <c r="B1586" s="6">
        <f>TITRES_STAT!C1589</f>
        <v>7.59</v>
      </c>
      <c r="C1586" s="6">
        <f>TITRES_STAT!D1589</f>
        <v>6.3301999999999996</v>
      </c>
      <c r="D1586" s="6">
        <f>TITRES_STAT!E1589</f>
        <v>1485</v>
      </c>
      <c r="E1586" s="2">
        <f t="shared" si="96"/>
        <v>260959</v>
      </c>
      <c r="F1586" s="6" t="str">
        <f t="shared" si="99"/>
        <v>BULLISH</v>
      </c>
      <c r="G1586" s="6" t="str">
        <f t="shared" si="98"/>
        <v>STRONG</v>
      </c>
      <c r="H1586" s="6" t="str">
        <f t="shared" si="97"/>
        <v>CONFIRMED BULLISH</v>
      </c>
    </row>
    <row r="1587" spans="1:8" ht="13.5" x14ac:dyDescent="0.25">
      <c r="A1587" s="3">
        <f>TITRES_STAT!B1590</f>
        <v>44613</v>
      </c>
      <c r="B1587" s="6">
        <f>TITRES_STAT!C1590</f>
        <v>7.54</v>
      </c>
      <c r="C1587" s="6">
        <f>TITRES_STAT!D1590</f>
        <v>6.2885</v>
      </c>
      <c r="D1587" s="6">
        <f>TITRES_STAT!E1590</f>
        <v>3512</v>
      </c>
      <c r="E1587" s="2">
        <f t="shared" si="96"/>
        <v>257447</v>
      </c>
      <c r="F1587" s="6" t="str">
        <f t="shared" si="99"/>
        <v>BULLISH</v>
      </c>
      <c r="G1587" s="6" t="str">
        <f t="shared" si="98"/>
        <v>STRONG</v>
      </c>
      <c r="H1587" s="6" t="str">
        <f t="shared" si="97"/>
        <v>CONFIRMED BULLISH</v>
      </c>
    </row>
    <row r="1588" spans="1:8" ht="13.5" x14ac:dyDescent="0.25">
      <c r="A1588" s="3">
        <f>TITRES_STAT!B1591</f>
        <v>44614</v>
      </c>
      <c r="B1588" s="6">
        <f>TITRES_STAT!C1591</f>
        <v>7.54</v>
      </c>
      <c r="C1588" s="6">
        <f>TITRES_STAT!D1591</f>
        <v>6.2885</v>
      </c>
      <c r="D1588" s="6">
        <f>TITRES_STAT!E1591</f>
        <v>7797</v>
      </c>
      <c r="E1588" s="2">
        <f t="shared" si="96"/>
        <v>257447</v>
      </c>
      <c r="F1588" s="6" t="str">
        <f t="shared" si="99"/>
        <v>BULLISH</v>
      </c>
      <c r="G1588" s="6" t="str">
        <f t="shared" si="98"/>
        <v>STRONG</v>
      </c>
      <c r="H1588" s="6" t="str">
        <f t="shared" si="97"/>
        <v>CONFIRMED BULLISH</v>
      </c>
    </row>
    <row r="1589" spans="1:8" ht="13.5" x14ac:dyDescent="0.25">
      <c r="A1589" s="3">
        <f>TITRES_STAT!B1592</f>
        <v>44615</v>
      </c>
      <c r="B1589" s="6">
        <f>TITRES_STAT!C1592</f>
        <v>7.5</v>
      </c>
      <c r="C1589" s="6">
        <f>TITRES_STAT!D1592</f>
        <v>6.2550999999999997</v>
      </c>
      <c r="D1589" s="6">
        <f>TITRES_STAT!E1592</f>
        <v>525</v>
      </c>
      <c r="E1589" s="2">
        <f t="shared" si="96"/>
        <v>256922</v>
      </c>
      <c r="F1589" s="6" t="str">
        <f t="shared" si="99"/>
        <v>BULLISH</v>
      </c>
      <c r="G1589" s="6" t="str">
        <f t="shared" si="98"/>
        <v>STRONG</v>
      </c>
      <c r="H1589" s="6" t="str">
        <f t="shared" si="97"/>
        <v>NEUTRAL</v>
      </c>
    </row>
    <row r="1590" spans="1:8" ht="13.5" x14ac:dyDescent="0.25">
      <c r="A1590" s="3">
        <f>TITRES_STAT!B1593</f>
        <v>44616</v>
      </c>
      <c r="B1590" s="6">
        <f>TITRES_STAT!C1593</f>
        <v>7.44</v>
      </c>
      <c r="C1590" s="6">
        <f>TITRES_STAT!D1593</f>
        <v>6.2050999999999998</v>
      </c>
      <c r="D1590" s="6">
        <f>TITRES_STAT!E1593</f>
        <v>2649</v>
      </c>
      <c r="E1590" s="2">
        <f t="shared" si="96"/>
        <v>254273</v>
      </c>
      <c r="F1590" s="6" t="str">
        <f t="shared" si="99"/>
        <v>BEARISH</v>
      </c>
      <c r="G1590" s="6" t="str">
        <f t="shared" si="98"/>
        <v>WEAK</v>
      </c>
      <c r="H1590" s="6" t="str">
        <f t="shared" si="97"/>
        <v>CONFIRMED BEARISH</v>
      </c>
    </row>
    <row r="1591" spans="1:8" ht="13.5" x14ac:dyDescent="0.25">
      <c r="A1591" s="3">
        <f>TITRES_STAT!B1594</f>
        <v>44617</v>
      </c>
      <c r="B1591" s="6">
        <f>TITRES_STAT!C1594</f>
        <v>7.39</v>
      </c>
      <c r="C1591" s="6">
        <f>TITRES_STAT!D1594</f>
        <v>6.1634000000000002</v>
      </c>
      <c r="D1591" s="6">
        <f>TITRES_STAT!E1594</f>
        <v>6761</v>
      </c>
      <c r="E1591" s="2">
        <f t="shared" si="96"/>
        <v>247512</v>
      </c>
      <c r="F1591" s="6" t="str">
        <f t="shared" si="99"/>
        <v>BEARISH</v>
      </c>
      <c r="G1591" s="6" t="str">
        <f t="shared" si="98"/>
        <v>WEAK</v>
      </c>
      <c r="H1591" s="6" t="str">
        <f t="shared" si="97"/>
        <v>CONFIRMED BEARISH</v>
      </c>
    </row>
    <row r="1592" spans="1:8" ht="13.5" x14ac:dyDescent="0.25">
      <c r="A1592" s="3">
        <f>TITRES_STAT!B1595</f>
        <v>44620</v>
      </c>
      <c r="B1592" s="6">
        <f>TITRES_STAT!C1595</f>
        <v>7.3</v>
      </c>
      <c r="C1592" s="6">
        <f>TITRES_STAT!D1595</f>
        <v>6.0883000000000003</v>
      </c>
      <c r="D1592" s="6">
        <f>TITRES_STAT!E1595</f>
        <v>6539</v>
      </c>
      <c r="E1592" s="2">
        <f t="shared" si="96"/>
        <v>240973</v>
      </c>
      <c r="F1592" s="6" t="str">
        <f t="shared" si="99"/>
        <v>BEARISH</v>
      </c>
      <c r="G1592" s="6" t="str">
        <f t="shared" si="98"/>
        <v>WEAK</v>
      </c>
      <c r="H1592" s="6" t="str">
        <f t="shared" si="97"/>
        <v>CONFIRMED BEARISH</v>
      </c>
    </row>
    <row r="1593" spans="1:8" ht="13.5" x14ac:dyDescent="0.25">
      <c r="A1593" s="3">
        <f>TITRES_STAT!B1596</f>
        <v>44621</v>
      </c>
      <c r="B1593" s="6">
        <f>TITRES_STAT!C1596</f>
        <v>7.3</v>
      </c>
      <c r="C1593" s="6">
        <f>TITRES_STAT!D1596</f>
        <v>6.0883000000000003</v>
      </c>
      <c r="D1593" s="6">
        <f>TITRES_STAT!E1596</f>
        <v>42539</v>
      </c>
      <c r="E1593" s="2">
        <f t="shared" si="96"/>
        <v>240973</v>
      </c>
      <c r="F1593" s="6" t="str">
        <f t="shared" si="99"/>
        <v>BEARISH</v>
      </c>
      <c r="G1593" s="6" t="str">
        <f t="shared" si="98"/>
        <v>WEAK</v>
      </c>
      <c r="H1593" s="6" t="str">
        <f t="shared" si="97"/>
        <v>CONFIRMED BEARISH</v>
      </c>
    </row>
    <row r="1594" spans="1:8" ht="13.5" x14ac:dyDescent="0.25">
      <c r="A1594" s="3">
        <f>TITRES_STAT!B1597</f>
        <v>44622</v>
      </c>
      <c r="B1594" s="6">
        <f>TITRES_STAT!C1597</f>
        <v>7.5</v>
      </c>
      <c r="C1594" s="6">
        <f>TITRES_STAT!D1597</f>
        <v>6.2550999999999997</v>
      </c>
      <c r="D1594" s="6">
        <f>TITRES_STAT!E1597</f>
        <v>576</v>
      </c>
      <c r="E1594" s="2">
        <f t="shared" si="96"/>
        <v>241549</v>
      </c>
      <c r="F1594" s="6" t="str">
        <f t="shared" si="99"/>
        <v>BEARISH</v>
      </c>
      <c r="G1594" s="6" t="str">
        <f t="shared" si="98"/>
        <v>WEAK</v>
      </c>
      <c r="H1594" s="6" t="str">
        <f t="shared" si="97"/>
        <v>NEUTRAL</v>
      </c>
    </row>
    <row r="1595" spans="1:8" ht="13.5" x14ac:dyDescent="0.25">
      <c r="A1595" s="3">
        <f>TITRES_STAT!B1598</f>
        <v>44623</v>
      </c>
      <c r="B1595" s="6">
        <f>TITRES_STAT!C1598</f>
        <v>7.65</v>
      </c>
      <c r="C1595" s="6">
        <f>TITRES_STAT!D1598</f>
        <v>6.3802000000000003</v>
      </c>
      <c r="D1595" s="6">
        <f>TITRES_STAT!E1598</f>
        <v>13068</v>
      </c>
      <c r="E1595" s="2">
        <f t="shared" si="96"/>
        <v>254617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CONFIRMED BULLISH</v>
      </c>
    </row>
    <row r="1596" spans="1:8" ht="13.5" x14ac:dyDescent="0.25">
      <c r="A1596" s="3">
        <f>TITRES_STAT!B1599</f>
        <v>44624</v>
      </c>
      <c r="B1596" s="6">
        <f>TITRES_STAT!C1599</f>
        <v>7.5</v>
      </c>
      <c r="C1596" s="6">
        <f>TITRES_STAT!D1599</f>
        <v>6.2550999999999997</v>
      </c>
      <c r="D1596" s="6">
        <f>TITRES_STAT!E1599</f>
        <v>654</v>
      </c>
      <c r="E1596" s="2">
        <f t="shared" si="96"/>
        <v>253963</v>
      </c>
      <c r="F1596" s="6" t="str">
        <f t="shared" si="99"/>
        <v>BULLISH</v>
      </c>
      <c r="G1596" s="6" t="str">
        <f t="shared" si="98"/>
        <v>STRONG</v>
      </c>
      <c r="H1596" s="6" t="str">
        <f t="shared" si="97"/>
        <v>CONFIRMED BULLISH</v>
      </c>
    </row>
    <row r="1597" spans="1:8" ht="13.5" x14ac:dyDescent="0.25">
      <c r="A1597" s="3">
        <f>TITRES_STAT!B1600</f>
        <v>44627</v>
      </c>
      <c r="B1597" s="6">
        <f>TITRES_STAT!C1600</f>
        <v>7.4</v>
      </c>
      <c r="C1597" s="6">
        <f>TITRES_STAT!D1600</f>
        <v>6.1717000000000004</v>
      </c>
      <c r="D1597" s="6">
        <f>TITRES_STAT!E1600</f>
        <v>2688</v>
      </c>
      <c r="E1597" s="2">
        <f t="shared" si="96"/>
        <v>251275</v>
      </c>
      <c r="F1597" s="6" t="str">
        <f t="shared" si="99"/>
        <v>BULLISH</v>
      </c>
      <c r="G1597" s="6" t="str">
        <f t="shared" si="98"/>
        <v>STRONG</v>
      </c>
      <c r="H1597" s="6" t="str">
        <f t="shared" si="97"/>
        <v>CONFIRMED BULLISH</v>
      </c>
    </row>
    <row r="1598" spans="1:8" ht="13.5" x14ac:dyDescent="0.25">
      <c r="A1598" s="3">
        <f>TITRES_STAT!B1601</f>
        <v>44628</v>
      </c>
      <c r="B1598" s="6">
        <f>TITRES_STAT!C1601</f>
        <v>7.49</v>
      </c>
      <c r="C1598" s="6">
        <f>TITRES_STAT!D1601</f>
        <v>6.2468000000000004</v>
      </c>
      <c r="D1598" s="6">
        <f>TITRES_STAT!E1601</f>
        <v>5003</v>
      </c>
      <c r="E1598" s="2">
        <f t="shared" si="96"/>
        <v>256278</v>
      </c>
      <c r="F1598" s="6" t="str">
        <f t="shared" si="99"/>
        <v>BULLISH</v>
      </c>
      <c r="G1598" s="6" t="str">
        <f t="shared" si="98"/>
        <v>STRONG</v>
      </c>
      <c r="H1598" s="6" t="str">
        <f t="shared" si="97"/>
        <v>CONFIRMED BULLISH</v>
      </c>
    </row>
    <row r="1599" spans="1:8" ht="13.5" x14ac:dyDescent="0.25">
      <c r="A1599" s="3">
        <f>TITRES_STAT!B1602</f>
        <v>44629</v>
      </c>
      <c r="B1599" s="6">
        <f>TITRES_STAT!C1602</f>
        <v>7.45</v>
      </c>
      <c r="C1599" s="6">
        <f>TITRES_STAT!D1602</f>
        <v>6.2134</v>
      </c>
      <c r="D1599" s="6">
        <f>TITRES_STAT!E1602</f>
        <v>4712</v>
      </c>
      <c r="E1599" s="2">
        <f t="shared" si="96"/>
        <v>251566</v>
      </c>
      <c r="F1599" s="6" t="str">
        <f t="shared" si="99"/>
        <v>BULLISH</v>
      </c>
      <c r="G1599" s="6" t="str">
        <f t="shared" si="98"/>
        <v>STRONG</v>
      </c>
      <c r="H1599" s="6" t="str">
        <f t="shared" si="97"/>
        <v>BULLISH DIVERGENCE</v>
      </c>
    </row>
    <row r="1600" spans="1:8" ht="13.5" x14ac:dyDescent="0.25">
      <c r="A1600" s="3">
        <f>TITRES_STAT!B1603</f>
        <v>44630</v>
      </c>
      <c r="B1600" s="6">
        <f>TITRES_STAT!C1603</f>
        <v>7.37</v>
      </c>
      <c r="C1600" s="6">
        <f>TITRES_STAT!D1603</f>
        <v>6.1467000000000001</v>
      </c>
      <c r="D1600" s="6">
        <f>TITRES_STAT!E1603</f>
        <v>1244</v>
      </c>
      <c r="E1600" s="2">
        <f t="shared" si="96"/>
        <v>250322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44631</v>
      </c>
      <c r="B1601" s="6">
        <f>TITRES_STAT!C1604</f>
        <v>7.43</v>
      </c>
      <c r="C1601" s="6">
        <f>TITRES_STAT!D1604</f>
        <v>6.1967999999999996</v>
      </c>
      <c r="D1601" s="6">
        <f>TITRES_STAT!E1604</f>
        <v>269</v>
      </c>
      <c r="E1601" s="2">
        <f t="shared" si="96"/>
        <v>250591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44634</v>
      </c>
      <c r="B1602" s="6">
        <f>TITRES_STAT!C1605</f>
        <v>7.4</v>
      </c>
      <c r="C1602" s="6">
        <f>TITRES_STAT!D1605</f>
        <v>6.1717000000000004</v>
      </c>
      <c r="D1602" s="6">
        <f>TITRES_STAT!E1605</f>
        <v>51</v>
      </c>
      <c r="E1602" s="2">
        <f t="shared" si="96"/>
        <v>250540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44635</v>
      </c>
      <c r="B1603" s="6">
        <f>TITRES_STAT!C1606</f>
        <v>7.44</v>
      </c>
      <c r="C1603" s="6">
        <f>TITRES_STAT!D1606</f>
        <v>6.2050999999999998</v>
      </c>
      <c r="D1603" s="6">
        <f>TITRES_STAT!E1606</f>
        <v>21853</v>
      </c>
      <c r="E1603" s="2">
        <f t="shared" si="96"/>
        <v>272393</v>
      </c>
      <c r="F1603" s="6" t="str">
        <f t="shared" si="99"/>
        <v>BULLISH</v>
      </c>
      <c r="G1603" s="6" t="str">
        <f t="shared" si="98"/>
        <v>STRONG</v>
      </c>
      <c r="H1603" s="6" t="str">
        <f t="shared" si="97"/>
        <v>BULLISH DIVERGENCE</v>
      </c>
    </row>
    <row r="1604" spans="1:8" ht="13.5" x14ac:dyDescent="0.25">
      <c r="A1604" s="3">
        <f>TITRES_STAT!B1607</f>
        <v>44636</v>
      </c>
      <c r="B1604" s="6">
        <f>TITRES_STAT!C1607</f>
        <v>7.48</v>
      </c>
      <c r="C1604" s="6">
        <f>TITRES_STAT!D1607</f>
        <v>6.2385000000000002</v>
      </c>
      <c r="D1604" s="6">
        <f>TITRES_STAT!E1607</f>
        <v>2911</v>
      </c>
      <c r="E1604" s="2">
        <f t="shared" ref="E1604:E1667" si="100">IF(B1604&gt;B1603, E1603+D1604, IF(B1604&lt;B1603, E1603-D1604, E1603))</f>
        <v>275304</v>
      </c>
      <c r="F1604" s="6" t="str">
        <f t="shared" si="99"/>
        <v>BULLISH</v>
      </c>
      <c r="G1604" s="6" t="str">
        <f t="shared" si="98"/>
        <v>STRONG</v>
      </c>
      <c r="H1604" s="6" t="str">
        <f t="shared" si="97"/>
        <v>CONFIRMED BULLISH</v>
      </c>
    </row>
    <row r="1605" spans="1:8" ht="13.5" x14ac:dyDescent="0.25">
      <c r="A1605" s="3">
        <f>TITRES_STAT!B1608</f>
        <v>44637</v>
      </c>
      <c r="B1605" s="6">
        <f>TITRES_STAT!C1608</f>
        <v>7.4</v>
      </c>
      <c r="C1605" s="6">
        <f>TITRES_STAT!D1608</f>
        <v>6.1717000000000004</v>
      </c>
      <c r="D1605" s="6">
        <f>TITRES_STAT!E1608</f>
        <v>1314</v>
      </c>
      <c r="E1605" s="2">
        <f t="shared" si="100"/>
        <v>273990</v>
      </c>
      <c r="F1605" s="6" t="str">
        <f t="shared" si="99"/>
        <v>BULLISH</v>
      </c>
      <c r="G1605" s="6" t="str">
        <f t="shared" si="98"/>
        <v>STRONG</v>
      </c>
      <c r="H1605" s="6" t="str">
        <f t="shared" si="97"/>
        <v>CONFIRMED BULLISH</v>
      </c>
    </row>
    <row r="1606" spans="1:8" ht="13.5" x14ac:dyDescent="0.25">
      <c r="A1606" s="3">
        <f>TITRES_STAT!B1609</f>
        <v>44638</v>
      </c>
      <c r="B1606" s="6">
        <f>TITRES_STAT!C1609</f>
        <v>7.49</v>
      </c>
      <c r="C1606" s="6">
        <f>TITRES_STAT!D1609</f>
        <v>6.2468000000000004</v>
      </c>
      <c r="D1606" s="6">
        <f>TITRES_STAT!E1609</f>
        <v>230</v>
      </c>
      <c r="E1606" s="2">
        <f t="shared" si="100"/>
        <v>274220</v>
      </c>
      <c r="F1606" s="6" t="str">
        <f t="shared" si="99"/>
        <v>BULLISH</v>
      </c>
      <c r="G1606" s="6" t="str">
        <f t="shared" si="98"/>
        <v>STRONG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44641</v>
      </c>
      <c r="B1607" s="6">
        <f>TITRES_STAT!C1610</f>
        <v>7.35</v>
      </c>
      <c r="C1607" s="6">
        <f>TITRES_STAT!D1610</f>
        <v>6.13</v>
      </c>
      <c r="D1607" s="6">
        <f>TITRES_STAT!E1610</f>
        <v>4077</v>
      </c>
      <c r="E1607" s="2">
        <f t="shared" si="100"/>
        <v>270143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STRONG</v>
      </c>
      <c r="H1607" s="6" t="str">
        <f t="shared" si="101"/>
        <v>BULLISH DIVERGENCE</v>
      </c>
    </row>
    <row r="1608" spans="1:8" ht="13.5" x14ac:dyDescent="0.25">
      <c r="A1608" s="3">
        <f>TITRES_STAT!B1611</f>
        <v>44642</v>
      </c>
      <c r="B1608" s="6">
        <f>TITRES_STAT!C1611</f>
        <v>7.3</v>
      </c>
      <c r="C1608" s="6">
        <f>TITRES_STAT!D1611</f>
        <v>6.0883000000000003</v>
      </c>
      <c r="D1608" s="6">
        <f>TITRES_STAT!E1611</f>
        <v>8500</v>
      </c>
      <c r="E1608" s="2">
        <f t="shared" si="100"/>
        <v>261643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WEAK</v>
      </c>
      <c r="H1608" s="6" t="str">
        <f t="shared" si="101"/>
        <v>CONFIRMED BEARISH</v>
      </c>
    </row>
    <row r="1609" spans="1:8" ht="13.5" x14ac:dyDescent="0.25">
      <c r="A1609" s="3">
        <f>TITRES_STAT!B1612</f>
        <v>44643</v>
      </c>
      <c r="B1609" s="6">
        <f>TITRES_STAT!C1612</f>
        <v>7.35</v>
      </c>
      <c r="C1609" s="6">
        <f>TITRES_STAT!D1612</f>
        <v>6.13</v>
      </c>
      <c r="D1609" s="6">
        <f>TITRES_STAT!E1612</f>
        <v>13901</v>
      </c>
      <c r="E1609" s="2">
        <f t="shared" si="100"/>
        <v>275544</v>
      </c>
      <c r="F1609" s="6" t="str">
        <f t="shared" si="103"/>
        <v>BULLISH</v>
      </c>
      <c r="G1609" s="6" t="str">
        <f t="shared" si="102"/>
        <v>NEUTRAL</v>
      </c>
      <c r="H1609" s="6" t="str">
        <f t="shared" si="101"/>
        <v>BULLISH DIVERGENCE</v>
      </c>
    </row>
    <row r="1610" spans="1:8" ht="13.5" x14ac:dyDescent="0.25">
      <c r="A1610" s="3">
        <f>TITRES_STAT!B1613</f>
        <v>44644</v>
      </c>
      <c r="B1610" s="6">
        <f>TITRES_STAT!C1613</f>
        <v>7.35</v>
      </c>
      <c r="C1610" s="6">
        <f>TITRES_STAT!D1613</f>
        <v>6.13</v>
      </c>
      <c r="D1610" s="6">
        <f>TITRES_STAT!E1613</f>
        <v>812</v>
      </c>
      <c r="E1610" s="2">
        <f t="shared" si="100"/>
        <v>275544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BULLISH DIVERGENCE</v>
      </c>
    </row>
    <row r="1611" spans="1:8" ht="13.5" x14ac:dyDescent="0.25">
      <c r="A1611" s="3">
        <f>TITRES_STAT!B1614</f>
        <v>44645</v>
      </c>
      <c r="B1611" s="6">
        <f>TITRES_STAT!C1614</f>
        <v>7.5</v>
      </c>
      <c r="C1611" s="6">
        <f>TITRES_STAT!D1614</f>
        <v>6.2550999999999997</v>
      </c>
      <c r="D1611" s="6">
        <f>TITRES_STAT!E1614</f>
        <v>4698</v>
      </c>
      <c r="E1611" s="2">
        <f t="shared" si="100"/>
        <v>280242</v>
      </c>
      <c r="F1611" s="6" t="str">
        <f t="shared" si="103"/>
        <v>BULLISH</v>
      </c>
      <c r="G1611" s="6" t="str">
        <f t="shared" si="102"/>
        <v>STRONG</v>
      </c>
      <c r="H1611" s="6" t="str">
        <f t="shared" si="101"/>
        <v>CONFIRMED BULLISH</v>
      </c>
    </row>
    <row r="1612" spans="1:8" ht="13.5" x14ac:dyDescent="0.25">
      <c r="A1612" s="3">
        <f>TITRES_STAT!B1615</f>
        <v>44648</v>
      </c>
      <c r="B1612" s="6">
        <f>TITRES_STAT!C1615</f>
        <v>7.24</v>
      </c>
      <c r="C1612" s="6">
        <f>TITRES_STAT!D1615</f>
        <v>6.0382999999999996</v>
      </c>
      <c r="D1612" s="6">
        <f>TITRES_STAT!E1615</f>
        <v>8071</v>
      </c>
      <c r="E1612" s="2">
        <f t="shared" si="100"/>
        <v>272171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BULLISH DIVERGENCE</v>
      </c>
    </row>
    <row r="1613" spans="1:8" ht="13.5" x14ac:dyDescent="0.25">
      <c r="A1613" s="3">
        <f>TITRES_STAT!B1616</f>
        <v>44649</v>
      </c>
      <c r="B1613" s="6">
        <f>TITRES_STAT!C1616</f>
        <v>7.25</v>
      </c>
      <c r="C1613" s="6">
        <f>TITRES_STAT!D1616</f>
        <v>6.0465999999999998</v>
      </c>
      <c r="D1613" s="6">
        <f>TITRES_STAT!E1616</f>
        <v>22931</v>
      </c>
      <c r="E1613" s="2">
        <f t="shared" si="100"/>
        <v>295102</v>
      </c>
      <c r="F1613" s="6" t="str">
        <f t="shared" si="103"/>
        <v>BULLISH</v>
      </c>
      <c r="G1613" s="6" t="str">
        <f t="shared" si="102"/>
        <v>STRONG</v>
      </c>
      <c r="H1613" s="6" t="str">
        <f t="shared" si="101"/>
        <v>BULLISH DIVERGENCE</v>
      </c>
    </row>
    <row r="1614" spans="1:8" ht="13.5" x14ac:dyDescent="0.25">
      <c r="A1614" s="3">
        <f>TITRES_STAT!B1617</f>
        <v>44650</v>
      </c>
      <c r="B1614" s="6">
        <f>TITRES_STAT!C1617</f>
        <v>7.47</v>
      </c>
      <c r="C1614" s="6">
        <f>TITRES_STAT!D1617</f>
        <v>6.2301000000000002</v>
      </c>
      <c r="D1614" s="6">
        <f>TITRES_STAT!E1617</f>
        <v>24</v>
      </c>
      <c r="E1614" s="2">
        <f t="shared" si="100"/>
        <v>295126</v>
      </c>
      <c r="F1614" s="6" t="str">
        <f t="shared" si="103"/>
        <v>BULLISH</v>
      </c>
      <c r="G1614" s="6" t="str">
        <f t="shared" si="102"/>
        <v>STRONG</v>
      </c>
      <c r="H1614" s="6" t="str">
        <f t="shared" si="101"/>
        <v>CONFIRMED BULLISH</v>
      </c>
    </row>
    <row r="1615" spans="1:8" ht="13.5" x14ac:dyDescent="0.25">
      <c r="A1615" s="3">
        <f>TITRES_STAT!B1618</f>
        <v>44651</v>
      </c>
      <c r="B1615" s="6">
        <f>TITRES_STAT!C1618</f>
        <v>7.47</v>
      </c>
      <c r="C1615" s="6">
        <f>TITRES_STAT!D1618</f>
        <v>6.2301000000000002</v>
      </c>
      <c r="D1615" s="6">
        <f>TITRES_STAT!E1618</f>
        <v>0</v>
      </c>
      <c r="E1615" s="2">
        <f t="shared" si="100"/>
        <v>295126</v>
      </c>
      <c r="F1615" s="6" t="str">
        <f t="shared" si="103"/>
        <v>BULLISH</v>
      </c>
      <c r="G1615" s="6" t="str">
        <f t="shared" si="102"/>
        <v>STRONG</v>
      </c>
      <c r="H1615" s="6" t="str">
        <f t="shared" si="101"/>
        <v>CONFIRMED BULLISH</v>
      </c>
    </row>
    <row r="1616" spans="1:8" ht="13.5" x14ac:dyDescent="0.25">
      <c r="A1616" s="3">
        <f>TITRES_STAT!B1619</f>
        <v>44652</v>
      </c>
      <c r="B1616" s="6">
        <f>TITRES_STAT!C1619</f>
        <v>7.38</v>
      </c>
      <c r="C1616" s="6">
        <f>TITRES_STAT!D1619</f>
        <v>6.1551</v>
      </c>
      <c r="D1616" s="6">
        <f>TITRES_STAT!E1619</f>
        <v>531</v>
      </c>
      <c r="E1616" s="2">
        <f t="shared" si="100"/>
        <v>294595</v>
      </c>
      <c r="F1616" s="6" t="str">
        <f t="shared" si="103"/>
        <v>BULLISH</v>
      </c>
      <c r="G1616" s="6" t="str">
        <f t="shared" si="102"/>
        <v>STRONG</v>
      </c>
      <c r="H1616" s="6" t="str">
        <f t="shared" si="101"/>
        <v>BULLISH DIVERGENCE</v>
      </c>
    </row>
    <row r="1617" spans="1:8" ht="13.5" x14ac:dyDescent="0.25">
      <c r="A1617" s="3">
        <f>TITRES_STAT!B1620</f>
        <v>44655</v>
      </c>
      <c r="B1617" s="6">
        <f>TITRES_STAT!C1620</f>
        <v>7.24</v>
      </c>
      <c r="C1617" s="6">
        <f>TITRES_STAT!D1620</f>
        <v>6.0382999999999996</v>
      </c>
      <c r="D1617" s="6">
        <f>TITRES_STAT!E1620</f>
        <v>791</v>
      </c>
      <c r="E1617" s="2">
        <f t="shared" si="100"/>
        <v>293804</v>
      </c>
      <c r="F1617" s="6" t="str">
        <f t="shared" si="103"/>
        <v>BULLISH</v>
      </c>
      <c r="G1617" s="6" t="str">
        <f t="shared" si="102"/>
        <v>STRONG</v>
      </c>
      <c r="H1617" s="6" t="str">
        <f t="shared" si="101"/>
        <v>NEUTRAL</v>
      </c>
    </row>
    <row r="1618" spans="1:8" ht="13.5" x14ac:dyDescent="0.25">
      <c r="A1618" s="3">
        <f>TITRES_STAT!B1621</f>
        <v>44656</v>
      </c>
      <c r="B1618" s="6">
        <f>TITRES_STAT!C1621</f>
        <v>7.35</v>
      </c>
      <c r="C1618" s="6">
        <f>TITRES_STAT!D1621</f>
        <v>6.13</v>
      </c>
      <c r="D1618" s="6">
        <f>TITRES_STAT!E1621</f>
        <v>5</v>
      </c>
      <c r="E1618" s="2">
        <f t="shared" si="100"/>
        <v>293809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BEARISH DIVERGENCE</v>
      </c>
    </row>
    <row r="1619" spans="1:8" ht="13.5" x14ac:dyDescent="0.25">
      <c r="A1619" s="3">
        <f>TITRES_STAT!B1622</f>
        <v>44657</v>
      </c>
      <c r="B1619" s="6">
        <f>TITRES_STAT!C1622</f>
        <v>7.26</v>
      </c>
      <c r="C1619" s="6">
        <f>TITRES_STAT!D1622</f>
        <v>6.0549999999999997</v>
      </c>
      <c r="D1619" s="6">
        <f>TITRES_STAT!E1622</f>
        <v>10</v>
      </c>
      <c r="E1619" s="2">
        <f t="shared" si="100"/>
        <v>293799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44658</v>
      </c>
      <c r="B1620" s="6">
        <f>TITRES_STAT!C1623</f>
        <v>7.25</v>
      </c>
      <c r="C1620" s="6">
        <f>TITRES_STAT!D1623</f>
        <v>6.0465999999999998</v>
      </c>
      <c r="D1620" s="6">
        <f>TITRES_STAT!E1623</f>
        <v>839</v>
      </c>
      <c r="E1620" s="2">
        <f t="shared" si="100"/>
        <v>292960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44659</v>
      </c>
      <c r="B1621" s="6">
        <f>TITRES_STAT!C1624</f>
        <v>7.25</v>
      </c>
      <c r="C1621" s="6">
        <f>TITRES_STAT!D1624</f>
        <v>6.0465999999999998</v>
      </c>
      <c r="D1621" s="6">
        <f>TITRES_STAT!E1624</f>
        <v>2999</v>
      </c>
      <c r="E1621" s="2">
        <f t="shared" si="100"/>
        <v>292960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44662</v>
      </c>
      <c r="B1622" s="6">
        <f>TITRES_STAT!C1625</f>
        <v>7.38</v>
      </c>
      <c r="C1622" s="6">
        <f>TITRES_STAT!D1625</f>
        <v>6.1551</v>
      </c>
      <c r="D1622" s="6">
        <f>TITRES_STAT!E1625</f>
        <v>4610</v>
      </c>
      <c r="E1622" s="2">
        <f t="shared" si="100"/>
        <v>297570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44663</v>
      </c>
      <c r="B1623" s="6">
        <f>TITRES_STAT!C1626</f>
        <v>7.38</v>
      </c>
      <c r="C1623" s="6">
        <f>TITRES_STAT!D1626</f>
        <v>6.1551</v>
      </c>
      <c r="D1623" s="6">
        <f>TITRES_STAT!E1626</f>
        <v>350</v>
      </c>
      <c r="E1623" s="2">
        <f t="shared" si="100"/>
        <v>297570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44664</v>
      </c>
      <c r="B1624" s="6">
        <f>TITRES_STAT!C1627</f>
        <v>7.2</v>
      </c>
      <c r="C1624" s="6">
        <f>TITRES_STAT!D1627</f>
        <v>6.0049000000000001</v>
      </c>
      <c r="D1624" s="6">
        <f>TITRES_STAT!E1627</f>
        <v>1919</v>
      </c>
      <c r="E1624" s="2">
        <f t="shared" si="100"/>
        <v>295651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BULLISH DIVERGENCE</v>
      </c>
    </row>
    <row r="1625" spans="1:8" ht="13.5" x14ac:dyDescent="0.25">
      <c r="A1625" s="3">
        <f>TITRES_STAT!B1628</f>
        <v>44665</v>
      </c>
      <c r="B1625" s="6">
        <f>TITRES_STAT!C1628</f>
        <v>7.35</v>
      </c>
      <c r="C1625" s="6">
        <f>TITRES_STAT!D1628</f>
        <v>6.13</v>
      </c>
      <c r="D1625" s="6">
        <f>TITRES_STAT!E1628</f>
        <v>961</v>
      </c>
      <c r="E1625" s="2">
        <f t="shared" si="100"/>
        <v>296612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44666</v>
      </c>
      <c r="B1626" s="6">
        <f>TITRES_STAT!C1629</f>
        <v>7.3</v>
      </c>
      <c r="C1626" s="6">
        <f>TITRES_STAT!D1629</f>
        <v>6.0883000000000003</v>
      </c>
      <c r="D1626" s="6">
        <f>TITRES_STAT!E1629</f>
        <v>1417</v>
      </c>
      <c r="E1626" s="2">
        <f t="shared" si="100"/>
        <v>295195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44669</v>
      </c>
      <c r="B1627" s="6">
        <f>TITRES_STAT!C1630</f>
        <v>7.3</v>
      </c>
      <c r="C1627" s="6">
        <f>TITRES_STAT!D1630</f>
        <v>6.0883000000000003</v>
      </c>
      <c r="D1627" s="6">
        <f>TITRES_STAT!E1630</f>
        <v>15571</v>
      </c>
      <c r="E1627" s="2">
        <f t="shared" si="100"/>
        <v>295195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CONFIRMED BEARISH</v>
      </c>
    </row>
    <row r="1628" spans="1:8" ht="13.5" x14ac:dyDescent="0.25">
      <c r="A1628" s="3">
        <f>TITRES_STAT!B1631</f>
        <v>44670</v>
      </c>
      <c r="B1628" s="6">
        <f>TITRES_STAT!C1631</f>
        <v>7.34</v>
      </c>
      <c r="C1628" s="6">
        <f>TITRES_STAT!D1631</f>
        <v>6.1216999999999997</v>
      </c>
      <c r="D1628" s="6">
        <f>TITRES_STAT!E1631</f>
        <v>4481</v>
      </c>
      <c r="E1628" s="2">
        <f t="shared" si="100"/>
        <v>299676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BULLISH DIVERGENCE</v>
      </c>
    </row>
    <row r="1629" spans="1:8" ht="13.5" x14ac:dyDescent="0.25">
      <c r="A1629" s="3">
        <f>TITRES_STAT!B1632</f>
        <v>44671</v>
      </c>
      <c r="B1629" s="6">
        <f>TITRES_STAT!C1632</f>
        <v>7.25</v>
      </c>
      <c r="C1629" s="6">
        <f>TITRES_STAT!D1632</f>
        <v>6.0465999999999998</v>
      </c>
      <c r="D1629" s="6">
        <f>TITRES_STAT!E1632</f>
        <v>3140</v>
      </c>
      <c r="E1629" s="2">
        <f t="shared" si="100"/>
        <v>296536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44672</v>
      </c>
      <c r="B1630" s="6">
        <f>TITRES_STAT!C1633</f>
        <v>7.2</v>
      </c>
      <c r="C1630" s="6">
        <f>TITRES_STAT!D1633</f>
        <v>6.0049000000000001</v>
      </c>
      <c r="D1630" s="6">
        <f>TITRES_STAT!E1633</f>
        <v>3212</v>
      </c>
      <c r="E1630" s="2">
        <f t="shared" si="100"/>
        <v>293324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44673</v>
      </c>
      <c r="B1631" s="6">
        <f>TITRES_STAT!C1634</f>
        <v>7.15</v>
      </c>
      <c r="C1631" s="6">
        <f>TITRES_STAT!D1634</f>
        <v>5.9631999999999996</v>
      </c>
      <c r="D1631" s="6">
        <f>TITRES_STAT!E1634</f>
        <v>1446</v>
      </c>
      <c r="E1631" s="2">
        <f t="shared" si="100"/>
        <v>291878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44676</v>
      </c>
      <c r="B1632" s="6">
        <f>TITRES_STAT!C1635</f>
        <v>7.15</v>
      </c>
      <c r="C1632" s="6">
        <f>TITRES_STAT!D1635</f>
        <v>5.9631999999999996</v>
      </c>
      <c r="D1632" s="6">
        <f>TITRES_STAT!E1635</f>
        <v>11496</v>
      </c>
      <c r="E1632" s="2">
        <f t="shared" si="100"/>
        <v>291878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44677</v>
      </c>
      <c r="B1633" s="6">
        <f>TITRES_STAT!C1636</f>
        <v>7.22</v>
      </c>
      <c r="C1633" s="6">
        <f>TITRES_STAT!D1636</f>
        <v>6.0216000000000003</v>
      </c>
      <c r="D1633" s="6">
        <f>TITRES_STAT!E1636</f>
        <v>9523</v>
      </c>
      <c r="E1633" s="2">
        <f t="shared" si="100"/>
        <v>301401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BULLISH DIVERGENCE</v>
      </c>
    </row>
    <row r="1634" spans="1:8" ht="13.5" x14ac:dyDescent="0.25">
      <c r="A1634" s="3">
        <f>TITRES_STAT!B1637</f>
        <v>44678</v>
      </c>
      <c r="B1634" s="6">
        <f>TITRES_STAT!C1637</f>
        <v>7.1</v>
      </c>
      <c r="C1634" s="6">
        <f>TITRES_STAT!D1637</f>
        <v>5.9215</v>
      </c>
      <c r="D1634" s="6">
        <f>TITRES_STAT!E1637</f>
        <v>1274</v>
      </c>
      <c r="E1634" s="2">
        <f t="shared" si="100"/>
        <v>300127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BULLISH DIVERGENCE</v>
      </c>
    </row>
    <row r="1635" spans="1:8" ht="13.5" x14ac:dyDescent="0.25">
      <c r="A1635" s="3">
        <f>TITRES_STAT!B1638</f>
        <v>44679</v>
      </c>
      <c r="B1635" s="6">
        <f>TITRES_STAT!C1638</f>
        <v>7.2</v>
      </c>
      <c r="C1635" s="6">
        <f>TITRES_STAT!D1638</f>
        <v>6.0049000000000001</v>
      </c>
      <c r="D1635" s="6">
        <f>TITRES_STAT!E1638</f>
        <v>4362</v>
      </c>
      <c r="E1635" s="2">
        <f t="shared" si="100"/>
        <v>304489</v>
      </c>
      <c r="F1635" s="6" t="str">
        <f t="shared" si="103"/>
        <v>BULLISH</v>
      </c>
      <c r="G1635" s="6" t="str">
        <f t="shared" si="102"/>
        <v>STRONG</v>
      </c>
      <c r="H1635" s="6" t="str">
        <f t="shared" si="101"/>
        <v>NEUTRAL</v>
      </c>
    </row>
    <row r="1636" spans="1:8" ht="13.5" x14ac:dyDescent="0.25">
      <c r="A1636" s="3">
        <f>TITRES_STAT!B1639</f>
        <v>44680</v>
      </c>
      <c r="B1636" s="6">
        <f>TITRES_STAT!C1639</f>
        <v>7.2</v>
      </c>
      <c r="C1636" s="6">
        <f>TITRES_STAT!D1639</f>
        <v>6.0049000000000001</v>
      </c>
      <c r="D1636" s="6">
        <f>TITRES_STAT!E1639</f>
        <v>500</v>
      </c>
      <c r="E1636" s="2">
        <f t="shared" si="100"/>
        <v>304489</v>
      </c>
      <c r="F1636" s="6" t="str">
        <f t="shared" si="103"/>
        <v>BULLISH</v>
      </c>
      <c r="G1636" s="6" t="str">
        <f t="shared" si="102"/>
        <v>STRONG</v>
      </c>
      <c r="H1636" s="6" t="str">
        <f t="shared" si="101"/>
        <v>CONFIRMED BULLISH</v>
      </c>
    </row>
    <row r="1637" spans="1:8" ht="13.5" x14ac:dyDescent="0.25">
      <c r="A1637" s="3">
        <f>TITRES_STAT!B1640</f>
        <v>44685</v>
      </c>
      <c r="B1637" s="6">
        <f>TITRES_STAT!C1640</f>
        <v>7.15</v>
      </c>
      <c r="C1637" s="6">
        <f>TITRES_STAT!D1640</f>
        <v>5.9631999999999996</v>
      </c>
      <c r="D1637" s="6">
        <f>TITRES_STAT!E1640</f>
        <v>1005</v>
      </c>
      <c r="E1637" s="2">
        <f t="shared" si="100"/>
        <v>303484</v>
      </c>
      <c r="F1637" s="6" t="str">
        <f t="shared" si="103"/>
        <v>BULLISH</v>
      </c>
      <c r="G1637" s="6" t="str">
        <f t="shared" si="102"/>
        <v>STRONG</v>
      </c>
      <c r="H1637" s="6" t="str">
        <f t="shared" si="101"/>
        <v>NEUTRAL</v>
      </c>
    </row>
    <row r="1638" spans="1:8" ht="13.5" x14ac:dyDescent="0.25">
      <c r="A1638" s="3">
        <f>TITRES_STAT!B1641</f>
        <v>44686</v>
      </c>
      <c r="B1638" s="6">
        <f>TITRES_STAT!C1641</f>
        <v>7.1</v>
      </c>
      <c r="C1638" s="6">
        <f>TITRES_STAT!D1641</f>
        <v>5.9215</v>
      </c>
      <c r="D1638" s="6">
        <f>TITRES_STAT!E1641</f>
        <v>1860</v>
      </c>
      <c r="E1638" s="2">
        <f t="shared" si="100"/>
        <v>301624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BULLISH DIVERGENCE</v>
      </c>
    </row>
    <row r="1639" spans="1:8" ht="13.5" x14ac:dyDescent="0.25">
      <c r="A1639" s="3">
        <f>TITRES_STAT!B1642</f>
        <v>44687</v>
      </c>
      <c r="B1639" s="6">
        <f>TITRES_STAT!C1642</f>
        <v>7.1</v>
      </c>
      <c r="C1639" s="6">
        <f>TITRES_STAT!D1642</f>
        <v>5.9215</v>
      </c>
      <c r="D1639" s="6">
        <f>TITRES_STAT!E1642</f>
        <v>2036</v>
      </c>
      <c r="E1639" s="2">
        <f t="shared" si="100"/>
        <v>301624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44690</v>
      </c>
      <c r="B1640" s="6">
        <f>TITRES_STAT!C1643</f>
        <v>7</v>
      </c>
      <c r="C1640" s="6">
        <f>TITRES_STAT!D1643</f>
        <v>5.8380999999999998</v>
      </c>
      <c r="D1640" s="6">
        <f>TITRES_STAT!E1643</f>
        <v>2936</v>
      </c>
      <c r="E1640" s="2">
        <f t="shared" si="100"/>
        <v>298688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44691</v>
      </c>
      <c r="B1641" s="6">
        <f>TITRES_STAT!C1644</f>
        <v>7</v>
      </c>
      <c r="C1641" s="6">
        <f>TITRES_STAT!D1644</f>
        <v>5.8380999999999998</v>
      </c>
      <c r="D1641" s="6">
        <f>TITRES_STAT!E1644</f>
        <v>16600</v>
      </c>
      <c r="E1641" s="2">
        <f t="shared" si="100"/>
        <v>298688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44692</v>
      </c>
      <c r="B1642" s="6">
        <f>TITRES_STAT!C1645</f>
        <v>7</v>
      </c>
      <c r="C1642" s="6">
        <f>TITRES_STAT!D1645</f>
        <v>5.8380999999999998</v>
      </c>
      <c r="D1642" s="6">
        <f>TITRES_STAT!E1645</f>
        <v>0</v>
      </c>
      <c r="E1642" s="2">
        <f t="shared" si="100"/>
        <v>298688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44693</v>
      </c>
      <c r="B1643" s="6">
        <f>TITRES_STAT!C1646</f>
        <v>7.18</v>
      </c>
      <c r="C1643" s="6">
        <f>TITRES_STAT!D1646</f>
        <v>5.9882999999999997</v>
      </c>
      <c r="D1643" s="6">
        <f>TITRES_STAT!E1646</f>
        <v>2433</v>
      </c>
      <c r="E1643" s="2">
        <f t="shared" si="100"/>
        <v>301121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BEARISH DIVERGENCE</v>
      </c>
    </row>
    <row r="1644" spans="1:8" ht="13.5" x14ac:dyDescent="0.25">
      <c r="A1644" s="3">
        <f>TITRES_STAT!B1647</f>
        <v>44694</v>
      </c>
      <c r="B1644" s="6">
        <f>TITRES_STAT!C1647</f>
        <v>7.1</v>
      </c>
      <c r="C1644" s="6">
        <f>TITRES_STAT!D1647</f>
        <v>5.9215</v>
      </c>
      <c r="D1644" s="6">
        <f>TITRES_STAT!E1647</f>
        <v>1077</v>
      </c>
      <c r="E1644" s="2">
        <f t="shared" si="100"/>
        <v>300044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44697</v>
      </c>
      <c r="B1645" s="6">
        <f>TITRES_STAT!C1648</f>
        <v>7</v>
      </c>
      <c r="C1645" s="6">
        <f>TITRES_STAT!D1648</f>
        <v>5.8380999999999998</v>
      </c>
      <c r="D1645" s="6">
        <f>TITRES_STAT!E1648</f>
        <v>5529</v>
      </c>
      <c r="E1645" s="2">
        <f t="shared" si="100"/>
        <v>294515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44698</v>
      </c>
      <c r="B1646" s="6">
        <f>TITRES_STAT!C1649</f>
        <v>6.97</v>
      </c>
      <c r="C1646" s="6">
        <f>TITRES_STAT!D1649</f>
        <v>5.8131000000000004</v>
      </c>
      <c r="D1646" s="6">
        <f>TITRES_STAT!E1649</f>
        <v>1794</v>
      </c>
      <c r="E1646" s="2">
        <f t="shared" si="100"/>
        <v>292721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44699</v>
      </c>
      <c r="B1647" s="6">
        <f>TITRES_STAT!C1650</f>
        <v>7</v>
      </c>
      <c r="C1647" s="6">
        <f>TITRES_STAT!D1650</f>
        <v>5.8380999999999998</v>
      </c>
      <c r="D1647" s="6">
        <f>TITRES_STAT!E1650</f>
        <v>355</v>
      </c>
      <c r="E1647" s="2">
        <f t="shared" si="100"/>
        <v>293076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44700</v>
      </c>
      <c r="B1648" s="6">
        <f>TITRES_STAT!C1651</f>
        <v>7.1</v>
      </c>
      <c r="C1648" s="6">
        <f>TITRES_STAT!D1651</f>
        <v>5.9215</v>
      </c>
      <c r="D1648" s="6">
        <f>TITRES_STAT!E1651</f>
        <v>181</v>
      </c>
      <c r="E1648" s="2">
        <f t="shared" si="100"/>
        <v>293257</v>
      </c>
      <c r="F1648" s="6" t="str">
        <f t="shared" si="103"/>
        <v>BEARISH</v>
      </c>
      <c r="G1648" s="6" t="str">
        <f t="shared" si="102"/>
        <v>WEAK</v>
      </c>
      <c r="H1648" s="6" t="str">
        <f t="shared" si="101"/>
        <v>CONFIRMED BEARISH</v>
      </c>
    </row>
    <row r="1649" spans="1:8" ht="13.5" x14ac:dyDescent="0.25">
      <c r="A1649" s="3">
        <f>TITRES_STAT!B1652</f>
        <v>44701</v>
      </c>
      <c r="B1649" s="6">
        <f>TITRES_STAT!C1652</f>
        <v>7.1</v>
      </c>
      <c r="C1649" s="6">
        <f>TITRES_STAT!D1652</f>
        <v>5.9215</v>
      </c>
      <c r="D1649" s="6">
        <f>TITRES_STAT!E1652</f>
        <v>0</v>
      </c>
      <c r="E1649" s="2">
        <f t="shared" si="100"/>
        <v>293257</v>
      </c>
      <c r="F1649" s="6" t="str">
        <f t="shared" si="103"/>
        <v>BEARISH</v>
      </c>
      <c r="G1649" s="6" t="str">
        <f t="shared" si="102"/>
        <v>WEAK</v>
      </c>
      <c r="H1649" s="6" t="str">
        <f t="shared" si="101"/>
        <v>NEUTRAL</v>
      </c>
    </row>
    <row r="1650" spans="1:8" ht="13.5" x14ac:dyDescent="0.25">
      <c r="A1650" s="3">
        <f>TITRES_STAT!B1653</f>
        <v>44704</v>
      </c>
      <c r="B1650" s="6">
        <f>TITRES_STAT!C1653</f>
        <v>6.95</v>
      </c>
      <c r="C1650" s="6">
        <f>TITRES_STAT!D1653</f>
        <v>5.7964000000000002</v>
      </c>
      <c r="D1650" s="6">
        <f>TITRES_STAT!E1653</f>
        <v>9184</v>
      </c>
      <c r="E1650" s="2">
        <f t="shared" si="100"/>
        <v>284073</v>
      </c>
      <c r="F1650" s="6" t="str">
        <f t="shared" si="103"/>
        <v>BEARISH</v>
      </c>
      <c r="G1650" s="6" t="str">
        <f t="shared" si="102"/>
        <v>WEAK</v>
      </c>
      <c r="H1650" s="6" t="str">
        <f t="shared" si="101"/>
        <v>CONFIRMED BEARISH</v>
      </c>
    </row>
    <row r="1651" spans="1:8" ht="13.5" x14ac:dyDescent="0.25">
      <c r="A1651" s="3">
        <f>TITRES_STAT!B1654</f>
        <v>44705</v>
      </c>
      <c r="B1651" s="6">
        <f>TITRES_STAT!C1654</f>
        <v>7</v>
      </c>
      <c r="C1651" s="6">
        <f>TITRES_STAT!D1654</f>
        <v>5.8380999999999998</v>
      </c>
      <c r="D1651" s="6">
        <f>TITRES_STAT!E1654</f>
        <v>6715</v>
      </c>
      <c r="E1651" s="2">
        <f t="shared" si="100"/>
        <v>290788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BEARISH DIVERGENCE</v>
      </c>
    </row>
    <row r="1652" spans="1:8" ht="13.5" x14ac:dyDescent="0.25">
      <c r="A1652" s="3">
        <f>TITRES_STAT!B1655</f>
        <v>44706</v>
      </c>
      <c r="B1652" s="6">
        <f>TITRES_STAT!C1655</f>
        <v>6.98</v>
      </c>
      <c r="C1652" s="6">
        <f>TITRES_STAT!D1655</f>
        <v>5.8215000000000003</v>
      </c>
      <c r="D1652" s="6">
        <f>TITRES_STAT!E1655</f>
        <v>6811</v>
      </c>
      <c r="E1652" s="2">
        <f t="shared" si="100"/>
        <v>283977</v>
      </c>
      <c r="F1652" s="6" t="str">
        <f t="shared" si="103"/>
        <v>BEARISH</v>
      </c>
      <c r="G1652" s="6" t="str">
        <f t="shared" si="102"/>
        <v>WEAK</v>
      </c>
      <c r="H1652" s="6" t="str">
        <f t="shared" si="101"/>
        <v>CONFIRMED BEARISH</v>
      </c>
    </row>
    <row r="1653" spans="1:8" ht="13.5" x14ac:dyDescent="0.25">
      <c r="A1653" s="3">
        <f>TITRES_STAT!B1656</f>
        <v>44707</v>
      </c>
      <c r="B1653" s="6">
        <f>TITRES_STAT!C1656</f>
        <v>6.87</v>
      </c>
      <c r="C1653" s="6">
        <f>TITRES_STAT!D1656</f>
        <v>5.7297000000000002</v>
      </c>
      <c r="D1653" s="6">
        <f>TITRES_STAT!E1656</f>
        <v>2726</v>
      </c>
      <c r="E1653" s="2">
        <f t="shared" si="100"/>
        <v>281251</v>
      </c>
      <c r="F1653" s="6" t="str">
        <f t="shared" si="103"/>
        <v>BEARISH</v>
      </c>
      <c r="G1653" s="6" t="str">
        <f t="shared" si="102"/>
        <v>WEAK</v>
      </c>
      <c r="H1653" s="6" t="str">
        <f t="shared" si="101"/>
        <v>CONFIRMED BEARISH</v>
      </c>
    </row>
    <row r="1654" spans="1:8" ht="13.5" x14ac:dyDescent="0.25">
      <c r="A1654" s="3">
        <f>TITRES_STAT!B1657</f>
        <v>44708</v>
      </c>
      <c r="B1654" s="6">
        <f>TITRES_STAT!C1657</f>
        <v>6.91</v>
      </c>
      <c r="C1654" s="6">
        <f>TITRES_STAT!D1657</f>
        <v>5.7630999999999997</v>
      </c>
      <c r="D1654" s="6">
        <f>TITRES_STAT!E1657</f>
        <v>4142</v>
      </c>
      <c r="E1654" s="2">
        <f t="shared" si="100"/>
        <v>285393</v>
      </c>
      <c r="F1654" s="6" t="str">
        <f t="shared" si="103"/>
        <v>BEARISH</v>
      </c>
      <c r="G1654" s="6" t="str">
        <f t="shared" si="102"/>
        <v>WEAK</v>
      </c>
      <c r="H1654" s="6" t="str">
        <f t="shared" si="101"/>
        <v>CONFIRMED BEARISH</v>
      </c>
    </row>
    <row r="1655" spans="1:8" ht="13.5" x14ac:dyDescent="0.25">
      <c r="A1655" s="3">
        <f>TITRES_STAT!B1658</f>
        <v>44711</v>
      </c>
      <c r="B1655" s="6">
        <f>TITRES_STAT!C1658</f>
        <v>6.99</v>
      </c>
      <c r="C1655" s="6">
        <f>TITRES_STAT!D1658</f>
        <v>5.8297999999999996</v>
      </c>
      <c r="D1655" s="6">
        <f>TITRES_STAT!E1658</f>
        <v>10428</v>
      </c>
      <c r="E1655" s="2">
        <f t="shared" si="100"/>
        <v>295821</v>
      </c>
      <c r="F1655" s="6" t="str">
        <f t="shared" si="103"/>
        <v>BULLISH</v>
      </c>
      <c r="G1655" s="6" t="str">
        <f t="shared" si="102"/>
        <v>STRONG</v>
      </c>
      <c r="H1655" s="6" t="str">
        <f t="shared" si="101"/>
        <v>CONFIRMED BULLISH</v>
      </c>
    </row>
    <row r="1656" spans="1:8" ht="13.5" x14ac:dyDescent="0.25">
      <c r="A1656" s="3">
        <f>TITRES_STAT!B1659</f>
        <v>44712</v>
      </c>
      <c r="B1656" s="6">
        <f>TITRES_STAT!C1659</f>
        <v>7</v>
      </c>
      <c r="C1656" s="6">
        <f>TITRES_STAT!D1659</f>
        <v>5.8380999999999998</v>
      </c>
      <c r="D1656" s="6">
        <f>TITRES_STAT!E1659</f>
        <v>861</v>
      </c>
      <c r="E1656" s="2">
        <f t="shared" si="100"/>
        <v>296682</v>
      </c>
      <c r="F1656" s="6" t="str">
        <f t="shared" si="103"/>
        <v>BULLISH</v>
      </c>
      <c r="G1656" s="6" t="str">
        <f t="shared" si="102"/>
        <v>STRONG</v>
      </c>
      <c r="H1656" s="6" t="str">
        <f t="shared" si="101"/>
        <v>NEUTRAL</v>
      </c>
    </row>
    <row r="1657" spans="1:8" ht="13.5" x14ac:dyDescent="0.25">
      <c r="A1657" s="3">
        <f>TITRES_STAT!B1660</f>
        <v>44713</v>
      </c>
      <c r="B1657" s="6">
        <f>TITRES_STAT!C1660</f>
        <v>6.95</v>
      </c>
      <c r="C1657" s="6">
        <f>TITRES_STAT!D1660</f>
        <v>5.7964000000000002</v>
      </c>
      <c r="D1657" s="6">
        <f>TITRES_STAT!E1660</f>
        <v>112</v>
      </c>
      <c r="E1657" s="2">
        <f t="shared" si="100"/>
        <v>296570</v>
      </c>
      <c r="F1657" s="6" t="str">
        <f t="shared" si="103"/>
        <v>BULLISH</v>
      </c>
      <c r="G1657" s="6" t="str">
        <f t="shared" si="102"/>
        <v>STRONG</v>
      </c>
      <c r="H1657" s="6" t="str">
        <f t="shared" si="101"/>
        <v>BULLISH DIVERGENCE</v>
      </c>
    </row>
    <row r="1658" spans="1:8" ht="13.5" x14ac:dyDescent="0.25">
      <c r="A1658" s="3">
        <f>TITRES_STAT!B1661</f>
        <v>44714</v>
      </c>
      <c r="B1658" s="6">
        <f>TITRES_STAT!C1661</f>
        <v>6.95</v>
      </c>
      <c r="C1658" s="6">
        <f>TITRES_STAT!D1661</f>
        <v>5.7964000000000002</v>
      </c>
      <c r="D1658" s="6">
        <f>TITRES_STAT!E1661</f>
        <v>1324</v>
      </c>
      <c r="E1658" s="2">
        <f t="shared" si="100"/>
        <v>296570</v>
      </c>
      <c r="F1658" s="6" t="str">
        <f t="shared" si="103"/>
        <v>BULLISH</v>
      </c>
      <c r="G1658" s="6" t="str">
        <f t="shared" si="102"/>
        <v>STRONG</v>
      </c>
      <c r="H1658" s="6" t="str">
        <f t="shared" si="101"/>
        <v>CONFIRMED BULLISH</v>
      </c>
    </row>
    <row r="1659" spans="1:8" ht="13.5" x14ac:dyDescent="0.25">
      <c r="A1659" s="3">
        <f>TITRES_STAT!B1662</f>
        <v>44715</v>
      </c>
      <c r="B1659" s="6">
        <f>TITRES_STAT!C1662</f>
        <v>6.98</v>
      </c>
      <c r="C1659" s="6">
        <f>TITRES_STAT!D1662</f>
        <v>5.8215000000000003</v>
      </c>
      <c r="D1659" s="6">
        <f>TITRES_STAT!E1662</f>
        <v>1615</v>
      </c>
      <c r="E1659" s="2">
        <f t="shared" si="100"/>
        <v>298185</v>
      </c>
      <c r="F1659" s="6" t="str">
        <f t="shared" si="103"/>
        <v>BULLISH</v>
      </c>
      <c r="G1659" s="6" t="str">
        <f t="shared" si="102"/>
        <v>STRONG</v>
      </c>
      <c r="H1659" s="6" t="str">
        <f t="shared" si="101"/>
        <v>CONFIRMED BULLISH</v>
      </c>
    </row>
    <row r="1660" spans="1:8" ht="13.5" x14ac:dyDescent="0.25">
      <c r="A1660" s="3">
        <f>TITRES_STAT!B1663</f>
        <v>44718</v>
      </c>
      <c r="B1660" s="6">
        <f>TITRES_STAT!C1663</f>
        <v>6.87</v>
      </c>
      <c r="C1660" s="6">
        <f>TITRES_STAT!D1663</f>
        <v>5.7297000000000002</v>
      </c>
      <c r="D1660" s="6">
        <f>TITRES_STAT!E1663</f>
        <v>1065</v>
      </c>
      <c r="E1660" s="2">
        <f t="shared" si="100"/>
        <v>297120</v>
      </c>
      <c r="F1660" s="6" t="str">
        <f t="shared" si="103"/>
        <v>BULLISH</v>
      </c>
      <c r="G1660" s="6" t="str">
        <f t="shared" si="102"/>
        <v>NEUTRAL</v>
      </c>
      <c r="H1660" s="6" t="str">
        <f t="shared" si="101"/>
        <v>BULLISH DIVERGENCE</v>
      </c>
    </row>
    <row r="1661" spans="1:8" ht="13.5" x14ac:dyDescent="0.25">
      <c r="A1661" s="3">
        <f>TITRES_STAT!B1664</f>
        <v>44719</v>
      </c>
      <c r="B1661" s="6">
        <f>TITRES_STAT!C1664</f>
        <v>6.99</v>
      </c>
      <c r="C1661" s="6">
        <f>TITRES_STAT!D1664</f>
        <v>5.8297999999999996</v>
      </c>
      <c r="D1661" s="6">
        <f>TITRES_STAT!E1664</f>
        <v>3571</v>
      </c>
      <c r="E1661" s="2">
        <f t="shared" si="100"/>
        <v>300691</v>
      </c>
      <c r="F1661" s="6" t="str">
        <f t="shared" si="103"/>
        <v>BULLISH</v>
      </c>
      <c r="G1661" s="6" t="str">
        <f t="shared" si="102"/>
        <v>NEUTRAL</v>
      </c>
      <c r="H1661" s="6" t="str">
        <f t="shared" si="101"/>
        <v>BULLISH DIVERGENCE</v>
      </c>
    </row>
    <row r="1662" spans="1:8" ht="13.5" x14ac:dyDescent="0.25">
      <c r="A1662" s="3">
        <f>TITRES_STAT!B1665</f>
        <v>44720</v>
      </c>
      <c r="B1662" s="6">
        <f>TITRES_STAT!C1665</f>
        <v>6.8</v>
      </c>
      <c r="C1662" s="6">
        <f>TITRES_STAT!D1665</f>
        <v>5.6712999999999996</v>
      </c>
      <c r="D1662" s="6">
        <f>TITRES_STAT!E1665</f>
        <v>4643</v>
      </c>
      <c r="E1662" s="2">
        <f t="shared" si="100"/>
        <v>296048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44721</v>
      </c>
      <c r="B1663" s="6">
        <f>TITRES_STAT!C1666</f>
        <v>6.89</v>
      </c>
      <c r="C1663" s="6">
        <f>TITRES_STAT!D1666</f>
        <v>5.7464000000000004</v>
      </c>
      <c r="D1663" s="6">
        <f>TITRES_STAT!E1666</f>
        <v>10382</v>
      </c>
      <c r="E1663" s="2">
        <f t="shared" si="100"/>
        <v>306430</v>
      </c>
      <c r="F1663" s="6" t="str">
        <f t="shared" si="103"/>
        <v>BULLISH</v>
      </c>
      <c r="G1663" s="6" t="str">
        <f t="shared" si="102"/>
        <v>STRONG</v>
      </c>
      <c r="H1663" s="6" t="str">
        <f t="shared" si="101"/>
        <v>BULLISH DIVERGENCE</v>
      </c>
    </row>
    <row r="1664" spans="1:8" ht="13.5" x14ac:dyDescent="0.25">
      <c r="A1664" s="3">
        <f>TITRES_STAT!B1667</f>
        <v>44722</v>
      </c>
      <c r="B1664" s="6">
        <f>TITRES_STAT!C1667</f>
        <v>6.89</v>
      </c>
      <c r="C1664" s="6">
        <f>TITRES_STAT!D1667</f>
        <v>5.7464000000000004</v>
      </c>
      <c r="D1664" s="6">
        <f>TITRES_STAT!E1667</f>
        <v>746</v>
      </c>
      <c r="E1664" s="2">
        <f t="shared" si="100"/>
        <v>306430</v>
      </c>
      <c r="F1664" s="6" t="str">
        <f t="shared" si="103"/>
        <v>BULLISH</v>
      </c>
      <c r="G1664" s="6" t="str">
        <f t="shared" si="102"/>
        <v>STRONG</v>
      </c>
      <c r="H1664" s="6" t="str">
        <f t="shared" si="101"/>
        <v>BULLISH DIVERGENCE</v>
      </c>
    </row>
    <row r="1665" spans="1:8" ht="13.5" x14ac:dyDescent="0.25">
      <c r="A1665" s="3">
        <f>TITRES_STAT!B1668</f>
        <v>44725</v>
      </c>
      <c r="B1665" s="6">
        <f>TITRES_STAT!C1668</f>
        <v>6.77</v>
      </c>
      <c r="C1665" s="6">
        <f>TITRES_STAT!D1668</f>
        <v>5.6463000000000001</v>
      </c>
      <c r="D1665" s="6">
        <f>TITRES_STAT!E1668</f>
        <v>757</v>
      </c>
      <c r="E1665" s="2">
        <f t="shared" si="100"/>
        <v>305673</v>
      </c>
      <c r="F1665" s="6" t="str">
        <f t="shared" si="103"/>
        <v>BULLISH</v>
      </c>
      <c r="G1665" s="6" t="str">
        <f t="shared" si="102"/>
        <v>STRONG</v>
      </c>
      <c r="H1665" s="6" t="str">
        <f t="shared" si="101"/>
        <v>BULLISH DIVERGENCE</v>
      </c>
    </row>
    <row r="1666" spans="1:8" ht="13.5" x14ac:dyDescent="0.25">
      <c r="A1666" s="3">
        <f>TITRES_STAT!B1669</f>
        <v>44726</v>
      </c>
      <c r="B1666" s="6">
        <f>TITRES_STAT!C1669</f>
        <v>6.94</v>
      </c>
      <c r="C1666" s="6">
        <f>TITRES_STAT!D1669</f>
        <v>5.7881</v>
      </c>
      <c r="D1666" s="6">
        <f>TITRES_STAT!E1669</f>
        <v>31681</v>
      </c>
      <c r="E1666" s="2">
        <f t="shared" si="100"/>
        <v>337354</v>
      </c>
      <c r="F1666" s="6" t="str">
        <f t="shared" si="103"/>
        <v>BULLISH</v>
      </c>
      <c r="G1666" s="6" t="str">
        <f t="shared" si="102"/>
        <v>STRONG</v>
      </c>
      <c r="H1666" s="6" t="str">
        <f t="shared" si="101"/>
        <v>BULLISH DIVERGENCE</v>
      </c>
    </row>
    <row r="1667" spans="1:8" ht="13.5" x14ac:dyDescent="0.25">
      <c r="A1667" s="3">
        <f>TITRES_STAT!B1670</f>
        <v>44727</v>
      </c>
      <c r="B1667" s="6">
        <f>TITRES_STAT!C1670</f>
        <v>6.99</v>
      </c>
      <c r="C1667" s="6">
        <f>TITRES_STAT!D1670</f>
        <v>5.8297999999999996</v>
      </c>
      <c r="D1667" s="6">
        <f>TITRES_STAT!E1670</f>
        <v>19718</v>
      </c>
      <c r="E1667" s="2">
        <f t="shared" si="100"/>
        <v>357072</v>
      </c>
      <c r="F1667" s="6" t="str">
        <f t="shared" si="103"/>
        <v>BULLISH</v>
      </c>
      <c r="G1667" s="6" t="str">
        <f t="shared" si="102"/>
        <v>STRONG</v>
      </c>
      <c r="H1667" s="6" t="str">
        <f t="shared" si="101"/>
        <v>CONFIRMED BULLISH</v>
      </c>
    </row>
    <row r="1668" spans="1:8" ht="13.5" x14ac:dyDescent="0.25">
      <c r="A1668" s="3">
        <f>TITRES_STAT!B1671</f>
        <v>44728</v>
      </c>
      <c r="B1668" s="6">
        <f>TITRES_STAT!C1671</f>
        <v>6.9</v>
      </c>
      <c r="C1668" s="6">
        <f>TITRES_STAT!D1671</f>
        <v>5.7546999999999997</v>
      </c>
      <c r="D1668" s="6">
        <f>TITRES_STAT!E1671</f>
        <v>5414</v>
      </c>
      <c r="E1668" s="2">
        <f t="shared" ref="E1668:E1731" si="104">IF(B1668&gt;B1667, E1667+D1668, IF(B1668&lt;B1667, E1667-D1668, E1667))</f>
        <v>351658</v>
      </c>
      <c r="F1668" s="6" t="str">
        <f t="shared" si="103"/>
        <v>BULLISH</v>
      </c>
      <c r="G1668" s="6" t="str">
        <f t="shared" si="102"/>
        <v>STRONG</v>
      </c>
      <c r="H1668" s="6" t="str">
        <f t="shared" si="101"/>
        <v>CONFIRMED BULLISH</v>
      </c>
    </row>
    <row r="1669" spans="1:8" ht="13.5" x14ac:dyDescent="0.25">
      <c r="A1669" s="3">
        <f>TITRES_STAT!B1672</f>
        <v>44729</v>
      </c>
      <c r="B1669" s="6">
        <f>TITRES_STAT!C1672</f>
        <v>6.9</v>
      </c>
      <c r="C1669" s="6">
        <f>TITRES_STAT!D1672</f>
        <v>5.7546999999999997</v>
      </c>
      <c r="D1669" s="6">
        <f>TITRES_STAT!E1672</f>
        <v>15478</v>
      </c>
      <c r="E1669" s="2">
        <f t="shared" si="104"/>
        <v>351658</v>
      </c>
      <c r="F1669" s="6" t="str">
        <f t="shared" si="103"/>
        <v>BULLISH</v>
      </c>
      <c r="G1669" s="6" t="str">
        <f t="shared" si="102"/>
        <v>STRONG</v>
      </c>
      <c r="H1669" s="6" t="str">
        <f t="shared" si="101"/>
        <v>CONFIRMED BULLISH</v>
      </c>
    </row>
    <row r="1670" spans="1:8" ht="13.5" x14ac:dyDescent="0.25">
      <c r="A1670" s="3">
        <f>TITRES_STAT!B1673</f>
        <v>44732</v>
      </c>
      <c r="B1670" s="6">
        <f>TITRES_STAT!C1673</f>
        <v>7.2</v>
      </c>
      <c r="C1670" s="6">
        <f>TITRES_STAT!D1673</f>
        <v>6.0049000000000001</v>
      </c>
      <c r="D1670" s="6">
        <f>TITRES_STAT!E1673</f>
        <v>40392</v>
      </c>
      <c r="E1670" s="2">
        <f t="shared" si="104"/>
        <v>392050</v>
      </c>
      <c r="F1670" s="6" t="str">
        <f t="shared" si="103"/>
        <v>BULLISH</v>
      </c>
      <c r="G1670" s="6" t="str">
        <f t="shared" si="102"/>
        <v>STRONG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44733</v>
      </c>
      <c r="B1671" s="6">
        <f>TITRES_STAT!C1674</f>
        <v>7.34</v>
      </c>
      <c r="C1671" s="6">
        <f>TITRES_STAT!D1674</f>
        <v>6.1216999999999997</v>
      </c>
      <c r="D1671" s="6">
        <f>TITRES_STAT!E1674</f>
        <v>34261</v>
      </c>
      <c r="E1671" s="2">
        <f t="shared" si="104"/>
        <v>426311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STRONG</v>
      </c>
      <c r="H1671" s="6" t="str">
        <f t="shared" si="105"/>
        <v>CONFIRMED BULLISH</v>
      </c>
    </row>
    <row r="1672" spans="1:8" ht="13.5" x14ac:dyDescent="0.25">
      <c r="A1672" s="3">
        <f>TITRES_STAT!B1675</f>
        <v>44734</v>
      </c>
      <c r="B1672" s="6">
        <f>TITRES_STAT!C1675</f>
        <v>7.39</v>
      </c>
      <c r="C1672" s="6">
        <f>TITRES_STAT!D1675</f>
        <v>6.1634000000000002</v>
      </c>
      <c r="D1672" s="6">
        <f>TITRES_STAT!E1675</f>
        <v>23014</v>
      </c>
      <c r="E1672" s="2">
        <f t="shared" si="104"/>
        <v>449325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STRONG</v>
      </c>
      <c r="H1672" s="6" t="str">
        <f t="shared" si="105"/>
        <v>CONFIRMED BULLISH</v>
      </c>
    </row>
    <row r="1673" spans="1:8" ht="13.5" x14ac:dyDescent="0.25">
      <c r="A1673" s="3">
        <f>TITRES_STAT!B1676</f>
        <v>44735</v>
      </c>
      <c r="B1673" s="6">
        <f>TITRES_STAT!C1676</f>
        <v>7.44</v>
      </c>
      <c r="C1673" s="6">
        <f>TITRES_STAT!D1676</f>
        <v>6.2050999999999998</v>
      </c>
      <c r="D1673" s="6">
        <f>TITRES_STAT!E1676</f>
        <v>19517</v>
      </c>
      <c r="E1673" s="2">
        <f t="shared" si="104"/>
        <v>468842</v>
      </c>
      <c r="F1673" s="6" t="str">
        <f t="shared" si="107"/>
        <v>BULLISH</v>
      </c>
      <c r="G1673" s="6" t="str">
        <f t="shared" si="106"/>
        <v>STRONG</v>
      </c>
      <c r="H1673" s="6" t="str">
        <f t="shared" si="105"/>
        <v>CONFIRMED BULLISH</v>
      </c>
    </row>
    <row r="1674" spans="1:8" ht="13.5" x14ac:dyDescent="0.25">
      <c r="A1674" s="3">
        <f>TITRES_STAT!B1677</f>
        <v>44736</v>
      </c>
      <c r="B1674" s="6">
        <f>TITRES_STAT!C1677</f>
        <v>7.29</v>
      </c>
      <c r="C1674" s="6">
        <f>TITRES_STAT!D1677</f>
        <v>6.08</v>
      </c>
      <c r="D1674" s="6">
        <f>TITRES_STAT!E1677</f>
        <v>18628</v>
      </c>
      <c r="E1674" s="2">
        <f t="shared" si="104"/>
        <v>450214</v>
      </c>
      <c r="F1674" s="6" t="str">
        <f t="shared" si="107"/>
        <v>BULLISH</v>
      </c>
      <c r="G1674" s="6" t="str">
        <f t="shared" si="106"/>
        <v>STRONG</v>
      </c>
      <c r="H1674" s="6" t="str">
        <f t="shared" si="105"/>
        <v>CONFIRMED BULLISH</v>
      </c>
    </row>
    <row r="1675" spans="1:8" ht="13.5" x14ac:dyDescent="0.25">
      <c r="A1675" s="3">
        <f>TITRES_STAT!B1678</f>
        <v>44739</v>
      </c>
      <c r="B1675" s="6">
        <f>TITRES_STAT!C1678</f>
        <v>7.27</v>
      </c>
      <c r="C1675" s="6">
        <f>TITRES_STAT!D1678</f>
        <v>6.0632999999999999</v>
      </c>
      <c r="D1675" s="6">
        <f>TITRES_STAT!E1678</f>
        <v>3870</v>
      </c>
      <c r="E1675" s="2">
        <f t="shared" si="104"/>
        <v>446344</v>
      </c>
      <c r="F1675" s="6" t="str">
        <f t="shared" si="107"/>
        <v>BULLISH</v>
      </c>
      <c r="G1675" s="6" t="str">
        <f t="shared" si="106"/>
        <v>STRONG</v>
      </c>
      <c r="H1675" s="6" t="str">
        <f t="shared" si="105"/>
        <v>CONFIRMED BULLISH</v>
      </c>
    </row>
    <row r="1676" spans="1:8" ht="13.5" x14ac:dyDescent="0.25">
      <c r="A1676" s="3">
        <f>TITRES_STAT!B1679</f>
        <v>44740</v>
      </c>
      <c r="B1676" s="6">
        <f>TITRES_STAT!C1679</f>
        <v>7.19</v>
      </c>
      <c r="C1676" s="6">
        <f>TITRES_STAT!D1679</f>
        <v>5.9965999999999999</v>
      </c>
      <c r="D1676" s="6">
        <f>TITRES_STAT!E1679</f>
        <v>1000</v>
      </c>
      <c r="E1676" s="2">
        <f t="shared" si="104"/>
        <v>445344</v>
      </c>
      <c r="F1676" s="6" t="str">
        <f t="shared" si="107"/>
        <v>BULLISH</v>
      </c>
      <c r="G1676" s="6" t="str">
        <f t="shared" si="106"/>
        <v>STRONG</v>
      </c>
      <c r="H1676" s="6" t="str">
        <f t="shared" si="105"/>
        <v>BULLISH DIVERGENCE</v>
      </c>
    </row>
    <row r="1677" spans="1:8" ht="13.5" x14ac:dyDescent="0.25">
      <c r="A1677" s="3">
        <f>TITRES_STAT!B1680</f>
        <v>44741</v>
      </c>
      <c r="B1677" s="6">
        <f>TITRES_STAT!C1680</f>
        <v>7.17</v>
      </c>
      <c r="C1677" s="6">
        <f>TITRES_STAT!D1680</f>
        <v>5.9798999999999998</v>
      </c>
      <c r="D1677" s="6">
        <f>TITRES_STAT!E1680</f>
        <v>1458</v>
      </c>
      <c r="E1677" s="2">
        <f t="shared" si="104"/>
        <v>443886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CONFIRMED BEARISH</v>
      </c>
    </row>
    <row r="1678" spans="1:8" ht="13.5" x14ac:dyDescent="0.25">
      <c r="A1678" s="3">
        <f>TITRES_STAT!B1681</f>
        <v>44742</v>
      </c>
      <c r="B1678" s="6">
        <f>TITRES_STAT!C1681</f>
        <v>7.14</v>
      </c>
      <c r="C1678" s="6">
        <f>TITRES_STAT!D1681</f>
        <v>5.9549000000000003</v>
      </c>
      <c r="D1678" s="6">
        <f>TITRES_STAT!E1681</f>
        <v>6022</v>
      </c>
      <c r="E1678" s="2">
        <f t="shared" si="104"/>
        <v>437864</v>
      </c>
      <c r="F1678" s="6" t="str">
        <f t="shared" si="107"/>
        <v>BEARISH</v>
      </c>
      <c r="G1678" s="6" t="str">
        <f t="shared" si="106"/>
        <v>WEAK</v>
      </c>
      <c r="H1678" s="6" t="str">
        <f t="shared" si="105"/>
        <v>CONFIRMED BEARISH</v>
      </c>
    </row>
    <row r="1679" spans="1:8" ht="13.5" x14ac:dyDescent="0.25">
      <c r="A1679" s="3">
        <f>TITRES_STAT!B1682</f>
        <v>44743</v>
      </c>
      <c r="B1679" s="6">
        <f>TITRES_STAT!C1682</f>
        <v>7.28</v>
      </c>
      <c r="C1679" s="6">
        <f>TITRES_STAT!D1682</f>
        <v>6.0716999999999999</v>
      </c>
      <c r="D1679" s="6">
        <f>TITRES_STAT!E1682</f>
        <v>2932</v>
      </c>
      <c r="E1679" s="2">
        <f t="shared" si="104"/>
        <v>440796</v>
      </c>
      <c r="F1679" s="6" t="str">
        <f t="shared" si="107"/>
        <v>BEARISH</v>
      </c>
      <c r="G1679" s="6" t="str">
        <f t="shared" si="106"/>
        <v>WEAK</v>
      </c>
      <c r="H1679" s="6" t="str">
        <f t="shared" si="105"/>
        <v>CONFIRMED BEARISH</v>
      </c>
    </row>
    <row r="1680" spans="1:8" ht="13.5" x14ac:dyDescent="0.25">
      <c r="A1680" s="3">
        <f>TITRES_STAT!B1683</f>
        <v>44746</v>
      </c>
      <c r="B1680" s="6">
        <f>TITRES_STAT!C1683</f>
        <v>7.28</v>
      </c>
      <c r="C1680" s="6">
        <f>TITRES_STAT!D1683</f>
        <v>6.0716999999999999</v>
      </c>
      <c r="D1680" s="6">
        <f>TITRES_STAT!E1683</f>
        <v>355</v>
      </c>
      <c r="E1680" s="2">
        <f t="shared" si="104"/>
        <v>440796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44747</v>
      </c>
      <c r="B1681" s="6">
        <f>TITRES_STAT!C1684</f>
        <v>7.28</v>
      </c>
      <c r="C1681" s="6">
        <f>TITRES_STAT!D1684</f>
        <v>6.0716999999999999</v>
      </c>
      <c r="D1681" s="6">
        <f>TITRES_STAT!E1684</f>
        <v>2309</v>
      </c>
      <c r="E1681" s="2">
        <f t="shared" si="104"/>
        <v>440796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BEARISH DIVERGENCE</v>
      </c>
    </row>
    <row r="1682" spans="1:8" ht="13.5" x14ac:dyDescent="0.25">
      <c r="A1682" s="3">
        <f>TITRES_STAT!B1685</f>
        <v>44748</v>
      </c>
      <c r="B1682" s="6">
        <f>TITRES_STAT!C1685</f>
        <v>7</v>
      </c>
      <c r="C1682" s="6">
        <f>TITRES_STAT!D1685</f>
        <v>6.1832000000000003</v>
      </c>
      <c r="D1682" s="6">
        <f>TITRES_STAT!E1685</f>
        <v>14197</v>
      </c>
      <c r="E1682" s="2">
        <f t="shared" si="104"/>
        <v>426599</v>
      </c>
      <c r="F1682" s="6" t="str">
        <f t="shared" si="107"/>
        <v>BEARISH</v>
      </c>
      <c r="G1682" s="6" t="str">
        <f t="shared" si="106"/>
        <v>WEAK</v>
      </c>
      <c r="H1682" s="6" t="str">
        <f t="shared" si="105"/>
        <v>CONFIRMED BEARISH</v>
      </c>
    </row>
    <row r="1683" spans="1:8" ht="13.5" x14ac:dyDescent="0.25">
      <c r="A1683" s="3">
        <f>TITRES_STAT!B1686</f>
        <v>44749</v>
      </c>
      <c r="B1683" s="6">
        <f>TITRES_STAT!C1686</f>
        <v>7.05</v>
      </c>
      <c r="C1683" s="6">
        <f>TITRES_STAT!D1686</f>
        <v>6.2272999999999996</v>
      </c>
      <c r="D1683" s="6">
        <f>TITRES_STAT!E1686</f>
        <v>9962</v>
      </c>
      <c r="E1683" s="2">
        <f t="shared" si="104"/>
        <v>436561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44750</v>
      </c>
      <c r="B1684" s="6">
        <f>TITRES_STAT!C1687</f>
        <v>7.05</v>
      </c>
      <c r="C1684" s="6">
        <f>TITRES_STAT!D1687</f>
        <v>6.2272999999999996</v>
      </c>
      <c r="D1684" s="6">
        <f>TITRES_STAT!E1687</f>
        <v>13268</v>
      </c>
      <c r="E1684" s="2">
        <f t="shared" si="104"/>
        <v>436561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44753</v>
      </c>
      <c r="B1685" s="6">
        <f>TITRES_STAT!C1688</f>
        <v>7.25</v>
      </c>
      <c r="C1685" s="6">
        <f>TITRES_STAT!D1688</f>
        <v>6.4039999999999999</v>
      </c>
      <c r="D1685" s="6">
        <f>TITRES_STAT!E1688</f>
        <v>13990</v>
      </c>
      <c r="E1685" s="2">
        <f t="shared" si="104"/>
        <v>450551</v>
      </c>
      <c r="F1685" s="6" t="str">
        <f t="shared" si="107"/>
        <v>BULLISH</v>
      </c>
      <c r="G1685" s="6" t="str">
        <f t="shared" si="106"/>
        <v>STRONG</v>
      </c>
      <c r="H1685" s="6" t="str">
        <f t="shared" si="105"/>
        <v>BULLISH DIVERGENCE</v>
      </c>
    </row>
    <row r="1686" spans="1:8" ht="13.5" x14ac:dyDescent="0.25">
      <c r="A1686" s="3">
        <f>TITRES_STAT!B1689</f>
        <v>44754</v>
      </c>
      <c r="B1686" s="6">
        <f>TITRES_STAT!C1689</f>
        <v>7.38</v>
      </c>
      <c r="C1686" s="6">
        <f>TITRES_STAT!D1689</f>
        <v>6.5187999999999997</v>
      </c>
      <c r="D1686" s="6">
        <f>TITRES_STAT!E1689</f>
        <v>10535</v>
      </c>
      <c r="E1686" s="2">
        <f t="shared" si="104"/>
        <v>461086</v>
      </c>
      <c r="F1686" s="6" t="str">
        <f t="shared" si="107"/>
        <v>BULLISH</v>
      </c>
      <c r="G1686" s="6" t="str">
        <f t="shared" si="106"/>
        <v>STRONG</v>
      </c>
      <c r="H1686" s="6" t="str">
        <f t="shared" si="105"/>
        <v>CONFIRMED BULLISH</v>
      </c>
    </row>
    <row r="1687" spans="1:8" ht="13.5" x14ac:dyDescent="0.25">
      <c r="A1687" s="3">
        <f>TITRES_STAT!B1690</f>
        <v>44755</v>
      </c>
      <c r="B1687" s="6">
        <f>TITRES_STAT!C1690</f>
        <v>7.28</v>
      </c>
      <c r="C1687" s="6">
        <f>TITRES_STAT!D1690</f>
        <v>6.4305000000000003</v>
      </c>
      <c r="D1687" s="6">
        <f>TITRES_STAT!E1690</f>
        <v>1989</v>
      </c>
      <c r="E1687" s="2">
        <f t="shared" si="104"/>
        <v>459097</v>
      </c>
      <c r="F1687" s="6" t="str">
        <f t="shared" si="107"/>
        <v>BULLISH</v>
      </c>
      <c r="G1687" s="6" t="str">
        <f t="shared" si="106"/>
        <v>STRONG</v>
      </c>
      <c r="H1687" s="6" t="str">
        <f t="shared" si="105"/>
        <v>CONFIRMED BULLISH</v>
      </c>
    </row>
    <row r="1688" spans="1:8" ht="13.5" x14ac:dyDescent="0.25">
      <c r="A1688" s="3">
        <f>TITRES_STAT!B1691</f>
        <v>44756</v>
      </c>
      <c r="B1688" s="6">
        <f>TITRES_STAT!C1691</f>
        <v>7.3</v>
      </c>
      <c r="C1688" s="6">
        <f>TITRES_STAT!D1691</f>
        <v>6.4481000000000002</v>
      </c>
      <c r="D1688" s="6">
        <f>TITRES_STAT!E1691</f>
        <v>300</v>
      </c>
      <c r="E1688" s="2">
        <f t="shared" si="104"/>
        <v>459397</v>
      </c>
      <c r="F1688" s="6" t="str">
        <f t="shared" si="107"/>
        <v>BULLISH</v>
      </c>
      <c r="G1688" s="6" t="str">
        <f t="shared" si="106"/>
        <v>STRONG</v>
      </c>
      <c r="H1688" s="6" t="str">
        <f t="shared" si="105"/>
        <v>CONFIRMED BULLISH</v>
      </c>
    </row>
    <row r="1689" spans="1:8" ht="13.5" x14ac:dyDescent="0.25">
      <c r="A1689" s="3">
        <f>TITRES_STAT!B1692</f>
        <v>44757</v>
      </c>
      <c r="B1689" s="6">
        <f>TITRES_STAT!C1692</f>
        <v>7.3</v>
      </c>
      <c r="C1689" s="6">
        <f>TITRES_STAT!D1692</f>
        <v>6.4481000000000002</v>
      </c>
      <c r="D1689" s="6">
        <f>TITRES_STAT!E1692</f>
        <v>15252</v>
      </c>
      <c r="E1689" s="2">
        <f t="shared" si="104"/>
        <v>459397</v>
      </c>
      <c r="F1689" s="6" t="str">
        <f t="shared" si="107"/>
        <v>BULLISH</v>
      </c>
      <c r="G1689" s="6" t="str">
        <f t="shared" si="106"/>
        <v>STRONG</v>
      </c>
      <c r="H1689" s="6" t="str">
        <f t="shared" si="105"/>
        <v>CONFIRMED BULLISH</v>
      </c>
    </row>
    <row r="1690" spans="1:8" ht="13.5" x14ac:dyDescent="0.25">
      <c r="A1690" s="3">
        <f>TITRES_STAT!B1693</f>
        <v>44760</v>
      </c>
      <c r="B1690" s="6">
        <f>TITRES_STAT!C1693</f>
        <v>7.3</v>
      </c>
      <c r="C1690" s="6">
        <f>TITRES_STAT!D1693</f>
        <v>6.4481000000000002</v>
      </c>
      <c r="D1690" s="6">
        <f>TITRES_STAT!E1693</f>
        <v>6729</v>
      </c>
      <c r="E1690" s="2">
        <f t="shared" si="104"/>
        <v>459397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44761</v>
      </c>
      <c r="B1691" s="6">
        <f>TITRES_STAT!C1694</f>
        <v>7.28</v>
      </c>
      <c r="C1691" s="6">
        <f>TITRES_STAT!D1694</f>
        <v>6.4305000000000003</v>
      </c>
      <c r="D1691" s="6">
        <f>TITRES_STAT!E1694</f>
        <v>240</v>
      </c>
      <c r="E1691" s="2">
        <f t="shared" si="104"/>
        <v>459157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44762</v>
      </c>
      <c r="B1692" s="6">
        <f>TITRES_STAT!C1695</f>
        <v>7.3</v>
      </c>
      <c r="C1692" s="6">
        <f>TITRES_STAT!D1695</f>
        <v>6.4481000000000002</v>
      </c>
      <c r="D1692" s="6">
        <f>TITRES_STAT!E1695</f>
        <v>1377</v>
      </c>
      <c r="E1692" s="2">
        <f t="shared" si="104"/>
        <v>460534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44763</v>
      </c>
      <c r="B1693" s="6">
        <f>TITRES_STAT!C1696</f>
        <v>7.1</v>
      </c>
      <c r="C1693" s="6">
        <f>TITRES_STAT!D1696</f>
        <v>6.2714999999999996</v>
      </c>
      <c r="D1693" s="6">
        <f>TITRES_STAT!E1696</f>
        <v>3022</v>
      </c>
      <c r="E1693" s="2">
        <f t="shared" si="104"/>
        <v>457512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44764</v>
      </c>
      <c r="B1694" s="6">
        <f>TITRES_STAT!C1697</f>
        <v>7.19</v>
      </c>
      <c r="C1694" s="6">
        <f>TITRES_STAT!D1697</f>
        <v>6.351</v>
      </c>
      <c r="D1694" s="6">
        <f>TITRES_STAT!E1697</f>
        <v>8837</v>
      </c>
      <c r="E1694" s="2">
        <f t="shared" si="104"/>
        <v>466349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BULLISH DIVERGENCE</v>
      </c>
    </row>
    <row r="1695" spans="1:8" ht="13.5" x14ac:dyDescent="0.25">
      <c r="A1695" s="3">
        <f>TITRES_STAT!B1698</f>
        <v>44768</v>
      </c>
      <c r="B1695" s="6">
        <f>TITRES_STAT!C1698</f>
        <v>7.2</v>
      </c>
      <c r="C1695" s="6">
        <f>TITRES_STAT!D1698</f>
        <v>6.3597999999999999</v>
      </c>
      <c r="D1695" s="6">
        <f>TITRES_STAT!E1698</f>
        <v>3712</v>
      </c>
      <c r="E1695" s="2">
        <f t="shared" si="104"/>
        <v>470061</v>
      </c>
      <c r="F1695" s="6" t="str">
        <f t="shared" si="107"/>
        <v>BULLISH</v>
      </c>
      <c r="G1695" s="6" t="str">
        <f t="shared" si="106"/>
        <v>STRONG</v>
      </c>
      <c r="H1695" s="6" t="str">
        <f t="shared" si="105"/>
        <v>BULLISH DIVERGENCE</v>
      </c>
    </row>
    <row r="1696" spans="1:8" ht="13.5" x14ac:dyDescent="0.25">
      <c r="A1696" s="3">
        <f>TITRES_STAT!B1699</f>
        <v>44769</v>
      </c>
      <c r="B1696" s="6">
        <f>TITRES_STAT!C1699</f>
        <v>7.18</v>
      </c>
      <c r="C1696" s="6">
        <f>TITRES_STAT!D1699</f>
        <v>6.3421000000000003</v>
      </c>
      <c r="D1696" s="6">
        <f>TITRES_STAT!E1699</f>
        <v>2633</v>
      </c>
      <c r="E1696" s="2">
        <f t="shared" si="104"/>
        <v>467428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BULLISH DIVERGENCE</v>
      </c>
    </row>
    <row r="1697" spans="1:8" ht="13.5" x14ac:dyDescent="0.25">
      <c r="A1697" s="3">
        <f>TITRES_STAT!B1700</f>
        <v>44770</v>
      </c>
      <c r="B1697" s="6">
        <f>TITRES_STAT!C1700</f>
        <v>7.18</v>
      </c>
      <c r="C1697" s="6">
        <f>TITRES_STAT!D1700</f>
        <v>6.3421000000000003</v>
      </c>
      <c r="D1697" s="6">
        <f>TITRES_STAT!E1700</f>
        <v>0</v>
      </c>
      <c r="E1697" s="2">
        <f t="shared" si="104"/>
        <v>467428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BULLISH DIVERGENCE</v>
      </c>
    </row>
    <row r="1698" spans="1:8" ht="13.5" x14ac:dyDescent="0.25">
      <c r="A1698" s="3">
        <f>TITRES_STAT!B1701</f>
        <v>44771</v>
      </c>
      <c r="B1698" s="6">
        <f>TITRES_STAT!C1701</f>
        <v>7.27</v>
      </c>
      <c r="C1698" s="6">
        <f>TITRES_STAT!D1701</f>
        <v>6.4215999999999998</v>
      </c>
      <c r="D1698" s="6">
        <f>TITRES_STAT!E1701</f>
        <v>33177</v>
      </c>
      <c r="E1698" s="2">
        <f t="shared" si="104"/>
        <v>500605</v>
      </c>
      <c r="F1698" s="6" t="str">
        <f t="shared" si="107"/>
        <v>BULLISH</v>
      </c>
      <c r="G1698" s="6" t="str">
        <f t="shared" si="106"/>
        <v>STRONG</v>
      </c>
      <c r="H1698" s="6" t="str">
        <f t="shared" si="105"/>
        <v>CONFIRMED BULLISH</v>
      </c>
    </row>
    <row r="1699" spans="1:8" ht="13.5" x14ac:dyDescent="0.25">
      <c r="A1699" s="3">
        <f>TITRES_STAT!B1702</f>
        <v>44774</v>
      </c>
      <c r="B1699" s="6">
        <f>TITRES_STAT!C1702</f>
        <v>7.25</v>
      </c>
      <c r="C1699" s="6">
        <f>TITRES_STAT!D1702</f>
        <v>6.4039999999999999</v>
      </c>
      <c r="D1699" s="6">
        <f>TITRES_STAT!E1702</f>
        <v>76</v>
      </c>
      <c r="E1699" s="2">
        <f t="shared" si="104"/>
        <v>500529</v>
      </c>
      <c r="F1699" s="6" t="str">
        <f t="shared" si="107"/>
        <v>BULLISH</v>
      </c>
      <c r="G1699" s="6" t="str">
        <f t="shared" si="106"/>
        <v>STRONG</v>
      </c>
      <c r="H1699" s="6" t="str">
        <f t="shared" si="105"/>
        <v>CONFIRMED BULLISH</v>
      </c>
    </row>
    <row r="1700" spans="1:8" ht="13.5" x14ac:dyDescent="0.25">
      <c r="A1700" s="3">
        <f>TITRES_STAT!B1703</f>
        <v>44775</v>
      </c>
      <c r="B1700" s="6">
        <f>TITRES_STAT!C1703</f>
        <v>7.22</v>
      </c>
      <c r="C1700" s="6">
        <f>TITRES_STAT!D1703</f>
        <v>6.3775000000000004</v>
      </c>
      <c r="D1700" s="6">
        <f>TITRES_STAT!E1703</f>
        <v>13390</v>
      </c>
      <c r="E1700" s="2">
        <f t="shared" si="104"/>
        <v>487139</v>
      </c>
      <c r="F1700" s="6" t="str">
        <f t="shared" si="107"/>
        <v>BULLISH</v>
      </c>
      <c r="G1700" s="6" t="str">
        <f t="shared" si="106"/>
        <v>STRONG</v>
      </c>
      <c r="H1700" s="6" t="str">
        <f t="shared" si="105"/>
        <v>CONFIRMED BULLISH</v>
      </c>
    </row>
    <row r="1701" spans="1:8" ht="13.5" x14ac:dyDescent="0.25">
      <c r="A1701" s="3">
        <f>TITRES_STAT!B1704</f>
        <v>44776</v>
      </c>
      <c r="B1701" s="6">
        <f>TITRES_STAT!C1704</f>
        <v>7.2</v>
      </c>
      <c r="C1701" s="6">
        <f>TITRES_STAT!D1704</f>
        <v>6.3597999999999999</v>
      </c>
      <c r="D1701" s="6">
        <f>TITRES_STAT!E1704</f>
        <v>208</v>
      </c>
      <c r="E1701" s="2">
        <f t="shared" si="104"/>
        <v>486931</v>
      </c>
      <c r="F1701" s="6" t="str">
        <f t="shared" si="107"/>
        <v>BULLISH</v>
      </c>
      <c r="G1701" s="6" t="str">
        <f t="shared" si="106"/>
        <v>STRONG</v>
      </c>
      <c r="H1701" s="6" t="str">
        <f t="shared" si="105"/>
        <v>CONFIRMED BULLISH</v>
      </c>
    </row>
    <row r="1702" spans="1:8" ht="13.5" x14ac:dyDescent="0.25">
      <c r="A1702" s="3">
        <f>TITRES_STAT!B1705</f>
        <v>44777</v>
      </c>
      <c r="B1702" s="6">
        <f>TITRES_STAT!C1705</f>
        <v>7.27</v>
      </c>
      <c r="C1702" s="6">
        <f>TITRES_STAT!D1705</f>
        <v>6.4215999999999998</v>
      </c>
      <c r="D1702" s="6">
        <f>TITRES_STAT!E1705</f>
        <v>10321</v>
      </c>
      <c r="E1702" s="2">
        <f t="shared" si="104"/>
        <v>497252</v>
      </c>
      <c r="F1702" s="6" t="str">
        <f t="shared" si="107"/>
        <v>BULLISH</v>
      </c>
      <c r="G1702" s="6" t="str">
        <f t="shared" si="106"/>
        <v>STRONG</v>
      </c>
      <c r="H1702" s="6" t="str">
        <f t="shared" si="105"/>
        <v>CONFIRMED BULLISH</v>
      </c>
    </row>
    <row r="1703" spans="1:8" ht="13.5" x14ac:dyDescent="0.25">
      <c r="A1703" s="3">
        <f>TITRES_STAT!B1706</f>
        <v>44778</v>
      </c>
      <c r="B1703" s="6">
        <f>TITRES_STAT!C1706</f>
        <v>7.23</v>
      </c>
      <c r="C1703" s="6">
        <f>TITRES_STAT!D1706</f>
        <v>6.3863000000000003</v>
      </c>
      <c r="D1703" s="6">
        <f>TITRES_STAT!E1706</f>
        <v>3703</v>
      </c>
      <c r="E1703" s="2">
        <f t="shared" si="104"/>
        <v>493549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44781</v>
      </c>
      <c r="B1704" s="6">
        <f>TITRES_STAT!C1707</f>
        <v>7.22</v>
      </c>
      <c r="C1704" s="6">
        <f>TITRES_STAT!D1707</f>
        <v>6.3775000000000004</v>
      </c>
      <c r="D1704" s="6">
        <f>TITRES_STAT!E1707</f>
        <v>1607</v>
      </c>
      <c r="E1704" s="2">
        <f t="shared" si="104"/>
        <v>491942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44782</v>
      </c>
      <c r="B1705" s="6">
        <f>TITRES_STAT!C1708</f>
        <v>7.25</v>
      </c>
      <c r="C1705" s="6">
        <f>TITRES_STAT!D1708</f>
        <v>6.4039999999999999</v>
      </c>
      <c r="D1705" s="6">
        <f>TITRES_STAT!E1708</f>
        <v>6745</v>
      </c>
      <c r="E1705" s="2">
        <f t="shared" si="104"/>
        <v>498687</v>
      </c>
      <c r="F1705" s="6" t="str">
        <f t="shared" si="107"/>
        <v>BULLISH</v>
      </c>
      <c r="G1705" s="6" t="str">
        <f t="shared" si="106"/>
        <v>STRONG</v>
      </c>
      <c r="H1705" s="6" t="str">
        <f t="shared" si="105"/>
        <v>CONFIRMED BULLISH</v>
      </c>
    </row>
    <row r="1706" spans="1:8" ht="13.5" x14ac:dyDescent="0.25">
      <c r="A1706" s="3">
        <f>TITRES_STAT!B1709</f>
        <v>44783</v>
      </c>
      <c r="B1706" s="6">
        <f>TITRES_STAT!C1709</f>
        <v>7.58</v>
      </c>
      <c r="C1706" s="6">
        <f>TITRES_STAT!D1709</f>
        <v>6.6955</v>
      </c>
      <c r="D1706" s="6">
        <f>TITRES_STAT!E1709</f>
        <v>11293</v>
      </c>
      <c r="E1706" s="2">
        <f t="shared" si="104"/>
        <v>509980</v>
      </c>
      <c r="F1706" s="6" t="str">
        <f t="shared" si="107"/>
        <v>BULLISH</v>
      </c>
      <c r="G1706" s="6" t="str">
        <f t="shared" si="106"/>
        <v>STRONG</v>
      </c>
      <c r="H1706" s="6" t="str">
        <f t="shared" si="105"/>
        <v>CONFIRMED BULLISH</v>
      </c>
    </row>
    <row r="1707" spans="1:8" ht="13.5" x14ac:dyDescent="0.25">
      <c r="A1707" s="3">
        <f>TITRES_STAT!B1710</f>
        <v>44784</v>
      </c>
      <c r="B1707" s="6">
        <f>TITRES_STAT!C1710</f>
        <v>7.8</v>
      </c>
      <c r="C1707" s="6">
        <f>TITRES_STAT!D1710</f>
        <v>6.8898000000000001</v>
      </c>
      <c r="D1707" s="6">
        <f>TITRES_STAT!E1710</f>
        <v>6225</v>
      </c>
      <c r="E1707" s="2">
        <f t="shared" si="104"/>
        <v>516205</v>
      </c>
      <c r="F1707" s="6" t="str">
        <f t="shared" si="107"/>
        <v>BULLISH</v>
      </c>
      <c r="G1707" s="6" t="str">
        <f t="shared" si="106"/>
        <v>STRONG</v>
      </c>
      <c r="H1707" s="6" t="str">
        <f t="shared" si="105"/>
        <v>CONFIRMED BULLISH</v>
      </c>
    </row>
    <row r="1708" spans="1:8" ht="13.5" x14ac:dyDescent="0.25">
      <c r="A1708" s="3">
        <f>TITRES_STAT!B1711</f>
        <v>44785</v>
      </c>
      <c r="B1708" s="6">
        <f>TITRES_STAT!C1711</f>
        <v>7.74</v>
      </c>
      <c r="C1708" s="6">
        <f>TITRES_STAT!D1711</f>
        <v>6.8368000000000002</v>
      </c>
      <c r="D1708" s="6">
        <f>TITRES_STAT!E1711</f>
        <v>3051</v>
      </c>
      <c r="E1708" s="2">
        <f t="shared" si="104"/>
        <v>513154</v>
      </c>
      <c r="F1708" s="6" t="str">
        <f t="shared" si="107"/>
        <v>BULLISH</v>
      </c>
      <c r="G1708" s="6" t="str">
        <f t="shared" si="106"/>
        <v>STRONG</v>
      </c>
      <c r="H1708" s="6" t="str">
        <f t="shared" si="105"/>
        <v>CONFIRMED BULLISH</v>
      </c>
    </row>
    <row r="1709" spans="1:8" ht="13.5" x14ac:dyDescent="0.25">
      <c r="A1709" s="3">
        <f>TITRES_STAT!B1712</f>
        <v>44788</v>
      </c>
      <c r="B1709" s="6">
        <f>TITRES_STAT!C1712</f>
        <v>7.68</v>
      </c>
      <c r="C1709" s="6">
        <f>TITRES_STAT!D1712</f>
        <v>6.7838000000000003</v>
      </c>
      <c r="D1709" s="6">
        <f>TITRES_STAT!E1712</f>
        <v>3797</v>
      </c>
      <c r="E1709" s="2">
        <f t="shared" si="104"/>
        <v>509357</v>
      </c>
      <c r="F1709" s="6" t="str">
        <f t="shared" si="107"/>
        <v>BULLISH</v>
      </c>
      <c r="G1709" s="6" t="str">
        <f t="shared" si="106"/>
        <v>STRONG</v>
      </c>
      <c r="H1709" s="6" t="str">
        <f t="shared" si="105"/>
        <v>CONFIRMED BULLISH</v>
      </c>
    </row>
    <row r="1710" spans="1:8" ht="13.5" x14ac:dyDescent="0.25">
      <c r="A1710" s="3">
        <f>TITRES_STAT!B1713</f>
        <v>44789</v>
      </c>
      <c r="B1710" s="6">
        <f>TITRES_STAT!C1713</f>
        <v>7.62</v>
      </c>
      <c r="C1710" s="6">
        <f>TITRES_STAT!D1713</f>
        <v>6.7308000000000003</v>
      </c>
      <c r="D1710" s="6">
        <f>TITRES_STAT!E1713</f>
        <v>1552</v>
      </c>
      <c r="E1710" s="2">
        <f t="shared" si="104"/>
        <v>507805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44790</v>
      </c>
      <c r="B1711" s="6">
        <f>TITRES_STAT!C1714</f>
        <v>7.39</v>
      </c>
      <c r="C1711" s="6">
        <f>TITRES_STAT!D1714</f>
        <v>6.5275999999999996</v>
      </c>
      <c r="D1711" s="6">
        <f>TITRES_STAT!E1714</f>
        <v>2848</v>
      </c>
      <c r="E1711" s="2">
        <f t="shared" si="104"/>
        <v>504957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44791</v>
      </c>
      <c r="B1712" s="6">
        <f>TITRES_STAT!C1715</f>
        <v>7.4</v>
      </c>
      <c r="C1712" s="6">
        <f>TITRES_STAT!D1715</f>
        <v>6.5365000000000002</v>
      </c>
      <c r="D1712" s="6">
        <f>TITRES_STAT!E1715</f>
        <v>628</v>
      </c>
      <c r="E1712" s="2">
        <f t="shared" si="104"/>
        <v>505585</v>
      </c>
      <c r="F1712" s="6" t="str">
        <f t="shared" si="107"/>
        <v>BEARISH</v>
      </c>
      <c r="G1712" s="6" t="str">
        <f t="shared" si="106"/>
        <v>WEAK</v>
      </c>
      <c r="H1712" s="6" t="str">
        <f t="shared" si="105"/>
        <v>CONFIRMED BEARISH</v>
      </c>
    </row>
    <row r="1713" spans="1:8" ht="13.5" x14ac:dyDescent="0.25">
      <c r="A1713" s="3">
        <f>TITRES_STAT!B1716</f>
        <v>44792</v>
      </c>
      <c r="B1713" s="6">
        <f>TITRES_STAT!C1716</f>
        <v>7.55</v>
      </c>
      <c r="C1713" s="6">
        <f>TITRES_STAT!D1716</f>
        <v>6.6689999999999996</v>
      </c>
      <c r="D1713" s="6">
        <f>TITRES_STAT!E1716</f>
        <v>1294</v>
      </c>
      <c r="E1713" s="2">
        <f t="shared" si="104"/>
        <v>506879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44795</v>
      </c>
      <c r="B1714" s="6">
        <f>TITRES_STAT!C1717</f>
        <v>7.54</v>
      </c>
      <c r="C1714" s="6">
        <f>TITRES_STAT!D1717</f>
        <v>6.6600999999999999</v>
      </c>
      <c r="D1714" s="6">
        <f>TITRES_STAT!E1717</f>
        <v>3050</v>
      </c>
      <c r="E1714" s="2">
        <f t="shared" si="104"/>
        <v>503829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44796</v>
      </c>
      <c r="B1715" s="6">
        <f>TITRES_STAT!C1718</f>
        <v>7.45</v>
      </c>
      <c r="C1715" s="6">
        <f>TITRES_STAT!D1718</f>
        <v>6.5805999999999996</v>
      </c>
      <c r="D1715" s="6">
        <f>TITRES_STAT!E1718</f>
        <v>2049</v>
      </c>
      <c r="E1715" s="2">
        <f t="shared" si="104"/>
        <v>501780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44797</v>
      </c>
      <c r="B1716" s="6">
        <f>TITRES_STAT!C1719</f>
        <v>7.49</v>
      </c>
      <c r="C1716" s="6">
        <f>TITRES_STAT!D1719</f>
        <v>6.6159999999999997</v>
      </c>
      <c r="D1716" s="6">
        <f>TITRES_STAT!E1719</f>
        <v>2416</v>
      </c>
      <c r="E1716" s="2">
        <f t="shared" si="104"/>
        <v>504196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BEARISH DIVERGENCE</v>
      </c>
    </row>
    <row r="1717" spans="1:8" ht="13.5" x14ac:dyDescent="0.25">
      <c r="A1717" s="3">
        <f>TITRES_STAT!B1720</f>
        <v>44798</v>
      </c>
      <c r="B1717" s="6">
        <f>TITRES_STAT!C1720</f>
        <v>7.7</v>
      </c>
      <c r="C1717" s="6">
        <f>TITRES_STAT!D1720</f>
        <v>6.8014999999999999</v>
      </c>
      <c r="D1717" s="6">
        <f>TITRES_STAT!E1720</f>
        <v>14929</v>
      </c>
      <c r="E1717" s="2">
        <f t="shared" si="104"/>
        <v>519125</v>
      </c>
      <c r="F1717" s="6" t="str">
        <f t="shared" si="107"/>
        <v>BULLISH</v>
      </c>
      <c r="G1717" s="6" t="str">
        <f t="shared" si="106"/>
        <v>STRONG</v>
      </c>
      <c r="H1717" s="6" t="str">
        <f t="shared" si="105"/>
        <v>CONFIRMED BULLISH</v>
      </c>
    </row>
    <row r="1718" spans="1:8" ht="13.5" x14ac:dyDescent="0.25">
      <c r="A1718" s="3">
        <f>TITRES_STAT!B1721</f>
        <v>44799</v>
      </c>
      <c r="B1718" s="6">
        <f>TITRES_STAT!C1721</f>
        <v>7.79</v>
      </c>
      <c r="C1718" s="6">
        <f>TITRES_STAT!D1721</f>
        <v>6.8810000000000002</v>
      </c>
      <c r="D1718" s="6">
        <f>TITRES_STAT!E1721</f>
        <v>4901</v>
      </c>
      <c r="E1718" s="2">
        <f t="shared" si="104"/>
        <v>524026</v>
      </c>
      <c r="F1718" s="6" t="str">
        <f t="shared" si="107"/>
        <v>BULLISH</v>
      </c>
      <c r="G1718" s="6" t="str">
        <f t="shared" si="106"/>
        <v>STRONG</v>
      </c>
      <c r="H1718" s="6" t="str">
        <f t="shared" si="105"/>
        <v>CONFIRMED BULLISH</v>
      </c>
    </row>
    <row r="1719" spans="1:8" ht="13.5" x14ac:dyDescent="0.25">
      <c r="A1719" s="3">
        <f>TITRES_STAT!B1722</f>
        <v>44802</v>
      </c>
      <c r="B1719" s="6">
        <f>TITRES_STAT!C1722</f>
        <v>7.95</v>
      </c>
      <c r="C1719" s="6">
        <f>TITRES_STAT!D1722</f>
        <v>7.0223000000000004</v>
      </c>
      <c r="D1719" s="6">
        <f>TITRES_STAT!E1722</f>
        <v>13679</v>
      </c>
      <c r="E1719" s="2">
        <f t="shared" si="104"/>
        <v>537705</v>
      </c>
      <c r="F1719" s="6" t="str">
        <f t="shared" si="107"/>
        <v>BULLISH</v>
      </c>
      <c r="G1719" s="6" t="str">
        <f t="shared" si="106"/>
        <v>STRONG</v>
      </c>
      <c r="H1719" s="6" t="str">
        <f t="shared" si="105"/>
        <v>CONFIRMED BULLISH</v>
      </c>
    </row>
    <row r="1720" spans="1:8" ht="13.5" x14ac:dyDescent="0.25">
      <c r="A1720" s="3">
        <f>TITRES_STAT!B1723</f>
        <v>44803</v>
      </c>
      <c r="B1720" s="6">
        <f>TITRES_STAT!C1723</f>
        <v>8.1</v>
      </c>
      <c r="C1720" s="6">
        <f>TITRES_STAT!D1723</f>
        <v>7.1547999999999998</v>
      </c>
      <c r="D1720" s="6">
        <f>TITRES_STAT!E1723</f>
        <v>17840</v>
      </c>
      <c r="E1720" s="2">
        <f t="shared" si="104"/>
        <v>555545</v>
      </c>
      <c r="F1720" s="6" t="str">
        <f t="shared" si="107"/>
        <v>BULLISH</v>
      </c>
      <c r="G1720" s="6" t="str">
        <f t="shared" si="106"/>
        <v>STRONG</v>
      </c>
      <c r="H1720" s="6" t="str">
        <f t="shared" si="105"/>
        <v>CONFIRMED BULLISH</v>
      </c>
    </row>
    <row r="1721" spans="1:8" ht="13.5" x14ac:dyDescent="0.25">
      <c r="A1721" s="3">
        <f>TITRES_STAT!B1724</f>
        <v>44804</v>
      </c>
      <c r="B1721" s="6">
        <f>TITRES_STAT!C1724</f>
        <v>7.9</v>
      </c>
      <c r="C1721" s="6">
        <f>TITRES_STAT!D1724</f>
        <v>6.9781000000000004</v>
      </c>
      <c r="D1721" s="6">
        <f>TITRES_STAT!E1724</f>
        <v>3050</v>
      </c>
      <c r="E1721" s="2">
        <f t="shared" si="104"/>
        <v>552495</v>
      </c>
      <c r="F1721" s="6" t="str">
        <f t="shared" si="107"/>
        <v>BULLISH</v>
      </c>
      <c r="G1721" s="6" t="str">
        <f t="shared" si="106"/>
        <v>STRONG</v>
      </c>
      <c r="H1721" s="6" t="str">
        <f t="shared" si="105"/>
        <v>CONFIRMED BULLISH</v>
      </c>
    </row>
    <row r="1722" spans="1:8" ht="13.5" x14ac:dyDescent="0.25">
      <c r="A1722" s="3">
        <f>TITRES_STAT!B1725</f>
        <v>44805</v>
      </c>
      <c r="B1722" s="6">
        <f>TITRES_STAT!C1725</f>
        <v>7.8</v>
      </c>
      <c r="C1722" s="6">
        <f>TITRES_STAT!D1725</f>
        <v>6.8898000000000001</v>
      </c>
      <c r="D1722" s="6">
        <f>TITRES_STAT!E1725</f>
        <v>15538</v>
      </c>
      <c r="E1722" s="2">
        <f t="shared" si="104"/>
        <v>536957</v>
      </c>
      <c r="F1722" s="6" t="str">
        <f t="shared" si="107"/>
        <v>BULLISH</v>
      </c>
      <c r="G1722" s="6" t="str">
        <f t="shared" si="106"/>
        <v>STRONG</v>
      </c>
      <c r="H1722" s="6" t="str">
        <f t="shared" si="105"/>
        <v>CONFIRMED BULLISH</v>
      </c>
    </row>
    <row r="1723" spans="1:8" ht="13.5" x14ac:dyDescent="0.25">
      <c r="A1723" s="3">
        <f>TITRES_STAT!B1726</f>
        <v>44806</v>
      </c>
      <c r="B1723" s="6">
        <f>TITRES_STAT!C1726</f>
        <v>7.9</v>
      </c>
      <c r="C1723" s="6">
        <f>TITRES_STAT!D1726</f>
        <v>6.9781000000000004</v>
      </c>
      <c r="D1723" s="6">
        <f>TITRES_STAT!E1726</f>
        <v>7303</v>
      </c>
      <c r="E1723" s="2">
        <f t="shared" si="104"/>
        <v>544260</v>
      </c>
      <c r="F1723" s="6" t="str">
        <f t="shared" si="107"/>
        <v>BULLISH</v>
      </c>
      <c r="G1723" s="6" t="str">
        <f t="shared" si="106"/>
        <v>STRONG</v>
      </c>
      <c r="H1723" s="6" t="str">
        <f t="shared" si="105"/>
        <v>CONFIRMED BULLISH</v>
      </c>
    </row>
    <row r="1724" spans="1:8" ht="13.5" x14ac:dyDescent="0.25">
      <c r="A1724" s="3">
        <f>TITRES_STAT!B1727</f>
        <v>44809</v>
      </c>
      <c r="B1724" s="6">
        <f>TITRES_STAT!C1727</f>
        <v>7.95</v>
      </c>
      <c r="C1724" s="6">
        <f>TITRES_STAT!D1727</f>
        <v>7.0223000000000004</v>
      </c>
      <c r="D1724" s="6">
        <f>TITRES_STAT!E1727</f>
        <v>124</v>
      </c>
      <c r="E1724" s="2">
        <f t="shared" si="104"/>
        <v>544384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44810</v>
      </c>
      <c r="B1725" s="6">
        <f>TITRES_STAT!C1728</f>
        <v>7.81</v>
      </c>
      <c r="C1725" s="6">
        <f>TITRES_STAT!D1728</f>
        <v>6.8986000000000001</v>
      </c>
      <c r="D1725" s="6">
        <f>TITRES_STAT!E1728</f>
        <v>2829</v>
      </c>
      <c r="E1725" s="2">
        <f t="shared" si="104"/>
        <v>541555</v>
      </c>
      <c r="F1725" s="6" t="str">
        <f t="shared" si="107"/>
        <v>BEARISH</v>
      </c>
      <c r="G1725" s="6" t="str">
        <f t="shared" si="106"/>
        <v>WEAK</v>
      </c>
      <c r="H1725" s="6" t="str">
        <f t="shared" si="105"/>
        <v>CONFIRMED BEARISH</v>
      </c>
    </row>
    <row r="1726" spans="1:8" ht="13.5" x14ac:dyDescent="0.25">
      <c r="A1726" s="3">
        <f>TITRES_STAT!B1729</f>
        <v>44811</v>
      </c>
      <c r="B1726" s="6">
        <f>TITRES_STAT!C1729</f>
        <v>7.88</v>
      </c>
      <c r="C1726" s="6">
        <f>TITRES_STAT!D1729</f>
        <v>6.9604999999999997</v>
      </c>
      <c r="D1726" s="6">
        <f>TITRES_STAT!E1729</f>
        <v>1146</v>
      </c>
      <c r="E1726" s="2">
        <f t="shared" si="104"/>
        <v>542701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CONFIRMED BEARISH</v>
      </c>
    </row>
    <row r="1727" spans="1:8" ht="13.5" x14ac:dyDescent="0.25">
      <c r="A1727" s="3">
        <f>TITRES_STAT!B1730</f>
        <v>44812</v>
      </c>
      <c r="B1727" s="6">
        <f>TITRES_STAT!C1730</f>
        <v>7.75</v>
      </c>
      <c r="C1727" s="6">
        <f>TITRES_STAT!D1730</f>
        <v>6.8456000000000001</v>
      </c>
      <c r="D1727" s="6">
        <f>TITRES_STAT!E1730</f>
        <v>9367</v>
      </c>
      <c r="E1727" s="2">
        <f t="shared" si="104"/>
        <v>533334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44813</v>
      </c>
      <c r="B1728" s="6">
        <f>TITRES_STAT!C1731</f>
        <v>7.79</v>
      </c>
      <c r="C1728" s="6">
        <f>TITRES_STAT!D1731</f>
        <v>6.8810000000000002</v>
      </c>
      <c r="D1728" s="6">
        <f>TITRES_STAT!E1731</f>
        <v>7551</v>
      </c>
      <c r="E1728" s="2">
        <f t="shared" si="104"/>
        <v>540885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44816</v>
      </c>
      <c r="B1729" s="6">
        <f>TITRES_STAT!C1732</f>
        <v>7.72</v>
      </c>
      <c r="C1729" s="6">
        <f>TITRES_STAT!D1732</f>
        <v>6.8190999999999997</v>
      </c>
      <c r="D1729" s="6">
        <f>TITRES_STAT!E1732</f>
        <v>9441</v>
      </c>
      <c r="E1729" s="2">
        <f t="shared" si="104"/>
        <v>531444</v>
      </c>
      <c r="F1729" s="6" t="str">
        <f t="shared" si="107"/>
        <v>BEARISH</v>
      </c>
      <c r="G1729" s="6" t="str">
        <f t="shared" si="106"/>
        <v>WEAK</v>
      </c>
      <c r="H1729" s="6" t="str">
        <f t="shared" si="105"/>
        <v>CONFIRMED BEARISH</v>
      </c>
    </row>
    <row r="1730" spans="1:8" ht="13.5" x14ac:dyDescent="0.25">
      <c r="A1730" s="3">
        <f>TITRES_STAT!B1733</f>
        <v>44817</v>
      </c>
      <c r="B1730" s="6">
        <f>TITRES_STAT!C1733</f>
        <v>7.78</v>
      </c>
      <c r="C1730" s="6">
        <f>TITRES_STAT!D1733</f>
        <v>6.8720999999999997</v>
      </c>
      <c r="D1730" s="6">
        <f>TITRES_STAT!E1733</f>
        <v>1106</v>
      </c>
      <c r="E1730" s="2">
        <f t="shared" si="104"/>
        <v>532550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44818</v>
      </c>
      <c r="B1731" s="6">
        <f>TITRES_STAT!C1734</f>
        <v>7.45</v>
      </c>
      <c r="C1731" s="6">
        <f>TITRES_STAT!D1734</f>
        <v>6.5805999999999996</v>
      </c>
      <c r="D1731" s="6">
        <f>TITRES_STAT!E1734</f>
        <v>18707</v>
      </c>
      <c r="E1731" s="2">
        <f t="shared" si="104"/>
        <v>513843</v>
      </c>
      <c r="F1731" s="6" t="str">
        <f t="shared" si="107"/>
        <v>BEARISH</v>
      </c>
      <c r="G1731" s="6" t="str">
        <f t="shared" si="106"/>
        <v>WEAK</v>
      </c>
      <c r="H1731" s="6" t="str">
        <f t="shared" si="105"/>
        <v>CONFIRMED BEARISH</v>
      </c>
    </row>
    <row r="1732" spans="1:8" ht="13.5" x14ac:dyDescent="0.25">
      <c r="A1732" s="3">
        <f>TITRES_STAT!B1735</f>
        <v>44819</v>
      </c>
      <c r="B1732" s="6">
        <f>TITRES_STAT!C1735</f>
        <v>7.41</v>
      </c>
      <c r="C1732" s="6">
        <f>TITRES_STAT!D1735</f>
        <v>6.5453000000000001</v>
      </c>
      <c r="D1732" s="6">
        <f>TITRES_STAT!E1735</f>
        <v>2449</v>
      </c>
      <c r="E1732" s="2">
        <f t="shared" ref="E1732:E1795" si="108">IF(B1732&gt;B1731, E1731+D1732, IF(B1732&lt;B1731, E1731-D1732, E1731))</f>
        <v>511394</v>
      </c>
      <c r="F1732" s="6" t="str">
        <f t="shared" si="107"/>
        <v>BEARISH</v>
      </c>
      <c r="G1732" s="6" t="str">
        <f t="shared" si="106"/>
        <v>WEAK</v>
      </c>
      <c r="H1732" s="6" t="str">
        <f t="shared" si="105"/>
        <v>CONFIRMED BEARISH</v>
      </c>
    </row>
    <row r="1733" spans="1:8" ht="13.5" x14ac:dyDescent="0.25">
      <c r="A1733" s="3">
        <f>TITRES_STAT!B1736</f>
        <v>44820</v>
      </c>
      <c r="B1733" s="6">
        <f>TITRES_STAT!C1736</f>
        <v>7.4</v>
      </c>
      <c r="C1733" s="6">
        <f>TITRES_STAT!D1736</f>
        <v>6.5365000000000002</v>
      </c>
      <c r="D1733" s="6">
        <f>TITRES_STAT!E1736</f>
        <v>927</v>
      </c>
      <c r="E1733" s="2">
        <f t="shared" si="108"/>
        <v>510467</v>
      </c>
      <c r="F1733" s="6" t="str">
        <f t="shared" si="107"/>
        <v>BEARISH</v>
      </c>
      <c r="G1733" s="6" t="str">
        <f t="shared" si="106"/>
        <v>WEAK</v>
      </c>
      <c r="H1733" s="6" t="str">
        <f t="shared" si="105"/>
        <v>CONFIRMED BEARISH</v>
      </c>
    </row>
    <row r="1734" spans="1:8" ht="13.5" x14ac:dyDescent="0.25">
      <c r="A1734" s="3">
        <f>TITRES_STAT!B1737</f>
        <v>44823</v>
      </c>
      <c r="B1734" s="6">
        <f>TITRES_STAT!C1737</f>
        <v>7.35</v>
      </c>
      <c r="C1734" s="6">
        <f>TITRES_STAT!D1737</f>
        <v>6.4923000000000002</v>
      </c>
      <c r="D1734" s="6">
        <f>TITRES_STAT!E1737</f>
        <v>2997</v>
      </c>
      <c r="E1734" s="2">
        <f t="shared" si="108"/>
        <v>507470</v>
      </c>
      <c r="F1734" s="6" t="str">
        <f t="shared" si="107"/>
        <v>BEARISH</v>
      </c>
      <c r="G1734" s="6" t="str">
        <f t="shared" si="106"/>
        <v>WEAK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44824</v>
      </c>
      <c r="B1735" s="6">
        <f>TITRES_STAT!C1738</f>
        <v>7.72</v>
      </c>
      <c r="C1735" s="6">
        <f>TITRES_STAT!D1738</f>
        <v>6.8190999999999997</v>
      </c>
      <c r="D1735" s="6">
        <f>TITRES_STAT!E1738</f>
        <v>2892</v>
      </c>
      <c r="E1735" s="2">
        <f t="shared" si="108"/>
        <v>510362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WEAK</v>
      </c>
      <c r="H1735" s="6" t="str">
        <f t="shared" si="109"/>
        <v>CONFIRMED BEARISH</v>
      </c>
    </row>
    <row r="1736" spans="1:8" ht="13.5" x14ac:dyDescent="0.25">
      <c r="A1736" s="3">
        <f>TITRES_STAT!B1739</f>
        <v>44825</v>
      </c>
      <c r="B1736" s="6">
        <f>TITRES_STAT!C1739</f>
        <v>7.75</v>
      </c>
      <c r="C1736" s="6">
        <f>TITRES_STAT!D1739</f>
        <v>6.8456000000000001</v>
      </c>
      <c r="D1736" s="6">
        <f>TITRES_STAT!E1739</f>
        <v>4236</v>
      </c>
      <c r="E1736" s="2">
        <f t="shared" si="108"/>
        <v>514598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NEUTRAL</v>
      </c>
      <c r="H1736" s="6" t="str">
        <f t="shared" si="109"/>
        <v>CONFIRMED BULLISH</v>
      </c>
    </row>
    <row r="1737" spans="1:8" ht="13.5" x14ac:dyDescent="0.25">
      <c r="A1737" s="3">
        <f>TITRES_STAT!B1740</f>
        <v>44826</v>
      </c>
      <c r="B1737" s="6">
        <f>TITRES_STAT!C1740</f>
        <v>7.7</v>
      </c>
      <c r="C1737" s="6">
        <f>TITRES_STAT!D1740</f>
        <v>6.8014999999999999</v>
      </c>
      <c r="D1737" s="6">
        <f>TITRES_STAT!E1740</f>
        <v>201</v>
      </c>
      <c r="E1737" s="2">
        <f t="shared" si="108"/>
        <v>514397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44827</v>
      </c>
      <c r="B1738" s="6">
        <f>TITRES_STAT!C1741</f>
        <v>7.7</v>
      </c>
      <c r="C1738" s="6">
        <f>TITRES_STAT!D1741</f>
        <v>6.8014999999999999</v>
      </c>
      <c r="D1738" s="6">
        <f>TITRES_STAT!E1741</f>
        <v>6294</v>
      </c>
      <c r="E1738" s="2">
        <f t="shared" si="108"/>
        <v>514397</v>
      </c>
      <c r="F1738" s="6" t="str">
        <f t="shared" si="111"/>
        <v>BULLISH</v>
      </c>
      <c r="G1738" s="6" t="str">
        <f t="shared" si="110"/>
        <v>NEUTRAL</v>
      </c>
      <c r="H1738" s="6" t="str">
        <f t="shared" si="109"/>
        <v>CONFIRMED BULLISH</v>
      </c>
    </row>
    <row r="1739" spans="1:8" ht="13.5" x14ac:dyDescent="0.25">
      <c r="A1739" s="3">
        <f>TITRES_STAT!B1742</f>
        <v>44830</v>
      </c>
      <c r="B1739" s="6">
        <f>TITRES_STAT!C1742</f>
        <v>7.7</v>
      </c>
      <c r="C1739" s="6">
        <f>TITRES_STAT!D1742</f>
        <v>6.8014999999999999</v>
      </c>
      <c r="D1739" s="6">
        <f>TITRES_STAT!E1742</f>
        <v>5456</v>
      </c>
      <c r="E1739" s="2">
        <f t="shared" si="108"/>
        <v>514397</v>
      </c>
      <c r="F1739" s="6" t="str">
        <f t="shared" si="111"/>
        <v>BULLISH</v>
      </c>
      <c r="G1739" s="6" t="str">
        <f t="shared" si="110"/>
        <v>NEUTRAL</v>
      </c>
      <c r="H1739" s="6" t="str">
        <f t="shared" si="109"/>
        <v>CONFIRMED BULLISH</v>
      </c>
    </row>
    <row r="1740" spans="1:8" ht="13.5" x14ac:dyDescent="0.25">
      <c r="A1740" s="3">
        <f>TITRES_STAT!B1743</f>
        <v>44831</v>
      </c>
      <c r="B1740" s="6">
        <f>TITRES_STAT!C1743</f>
        <v>7.6</v>
      </c>
      <c r="C1740" s="6">
        <f>TITRES_STAT!D1743</f>
        <v>6.7130999999999998</v>
      </c>
      <c r="D1740" s="6">
        <f>TITRES_STAT!E1743</f>
        <v>1425</v>
      </c>
      <c r="E1740" s="2">
        <f t="shared" si="108"/>
        <v>512972</v>
      </c>
      <c r="F1740" s="6" t="str">
        <f t="shared" si="111"/>
        <v>BULLISH</v>
      </c>
      <c r="G1740" s="6" t="str">
        <f t="shared" si="110"/>
        <v>NEUTRAL</v>
      </c>
      <c r="H1740" s="6" t="str">
        <f t="shared" si="109"/>
        <v>BULLISH DIVERGENCE</v>
      </c>
    </row>
    <row r="1741" spans="1:8" ht="13.5" x14ac:dyDescent="0.25">
      <c r="A1741" s="3">
        <f>TITRES_STAT!B1744</f>
        <v>44832</v>
      </c>
      <c r="B1741" s="6">
        <f>TITRES_STAT!C1744</f>
        <v>7.67</v>
      </c>
      <c r="C1741" s="6">
        <f>TITRES_STAT!D1744</f>
        <v>6.7750000000000004</v>
      </c>
      <c r="D1741" s="6">
        <f>TITRES_STAT!E1744</f>
        <v>3182</v>
      </c>
      <c r="E1741" s="2">
        <f t="shared" si="108"/>
        <v>516154</v>
      </c>
      <c r="F1741" s="6" t="str">
        <f t="shared" si="111"/>
        <v>BULLISH</v>
      </c>
      <c r="G1741" s="6" t="str">
        <f t="shared" si="110"/>
        <v>NEUTRAL</v>
      </c>
      <c r="H1741" s="6" t="str">
        <f t="shared" si="109"/>
        <v>BULLISH DIVERGENCE</v>
      </c>
    </row>
    <row r="1742" spans="1:8" ht="13.5" x14ac:dyDescent="0.25">
      <c r="A1742" s="3">
        <f>TITRES_STAT!B1745</f>
        <v>44833</v>
      </c>
      <c r="B1742" s="6">
        <f>TITRES_STAT!C1745</f>
        <v>7.5</v>
      </c>
      <c r="C1742" s="6">
        <f>TITRES_STAT!D1745</f>
        <v>6.6247999999999996</v>
      </c>
      <c r="D1742" s="6">
        <f>TITRES_STAT!E1745</f>
        <v>9645</v>
      </c>
      <c r="E1742" s="2">
        <f t="shared" si="108"/>
        <v>506509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44834</v>
      </c>
      <c r="B1743" s="6">
        <f>TITRES_STAT!C1746</f>
        <v>7.59</v>
      </c>
      <c r="C1743" s="6">
        <f>TITRES_STAT!D1746</f>
        <v>6.7042999999999999</v>
      </c>
      <c r="D1743" s="6">
        <f>TITRES_STAT!E1746</f>
        <v>169</v>
      </c>
      <c r="E1743" s="2">
        <f t="shared" si="108"/>
        <v>506678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44837</v>
      </c>
      <c r="B1744" s="6">
        <f>TITRES_STAT!C1747</f>
        <v>7.46</v>
      </c>
      <c r="C1744" s="6">
        <f>TITRES_STAT!D1747</f>
        <v>6.5895000000000001</v>
      </c>
      <c r="D1744" s="6">
        <f>TITRES_STAT!E1747</f>
        <v>113</v>
      </c>
      <c r="E1744" s="2">
        <f t="shared" si="108"/>
        <v>506565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44838</v>
      </c>
      <c r="B1745" s="6">
        <f>TITRES_STAT!C1748</f>
        <v>7.6</v>
      </c>
      <c r="C1745" s="6">
        <f>TITRES_STAT!D1748</f>
        <v>6.7130999999999998</v>
      </c>
      <c r="D1745" s="6">
        <f>TITRES_STAT!E1748</f>
        <v>1467</v>
      </c>
      <c r="E1745" s="2">
        <f t="shared" si="108"/>
        <v>508032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44839</v>
      </c>
      <c r="B1746" s="6">
        <f>TITRES_STAT!C1749</f>
        <v>7.55</v>
      </c>
      <c r="C1746" s="6">
        <f>TITRES_STAT!D1749</f>
        <v>6.6689999999999996</v>
      </c>
      <c r="D1746" s="6">
        <f>TITRES_STAT!E1749</f>
        <v>2370</v>
      </c>
      <c r="E1746" s="2">
        <f t="shared" si="108"/>
        <v>505662</v>
      </c>
      <c r="F1746" s="6" t="str">
        <f t="shared" si="111"/>
        <v>BEARISH</v>
      </c>
      <c r="G1746" s="6" t="str">
        <f t="shared" si="110"/>
        <v>WEAK</v>
      </c>
      <c r="H1746" s="6" t="str">
        <f t="shared" si="109"/>
        <v>CONFIRMED BEARISH</v>
      </c>
    </row>
    <row r="1747" spans="1:8" ht="13.5" x14ac:dyDescent="0.25">
      <c r="A1747" s="3">
        <f>TITRES_STAT!B1750</f>
        <v>44840</v>
      </c>
      <c r="B1747" s="6">
        <f>TITRES_STAT!C1750</f>
        <v>7.45</v>
      </c>
      <c r="C1747" s="6">
        <f>TITRES_STAT!D1750</f>
        <v>6.5805999999999996</v>
      </c>
      <c r="D1747" s="6">
        <f>TITRES_STAT!E1750</f>
        <v>1241</v>
      </c>
      <c r="E1747" s="2">
        <f t="shared" si="108"/>
        <v>504421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CONFIRMED BEARISH</v>
      </c>
    </row>
    <row r="1748" spans="1:8" ht="13.5" x14ac:dyDescent="0.25">
      <c r="A1748" s="3">
        <f>TITRES_STAT!B1751</f>
        <v>44841</v>
      </c>
      <c r="B1748" s="6">
        <f>TITRES_STAT!C1751</f>
        <v>7.54</v>
      </c>
      <c r="C1748" s="6">
        <f>TITRES_STAT!D1751</f>
        <v>6.6600999999999999</v>
      </c>
      <c r="D1748" s="6">
        <f>TITRES_STAT!E1751</f>
        <v>2201</v>
      </c>
      <c r="E1748" s="2">
        <f t="shared" si="108"/>
        <v>506622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44844</v>
      </c>
      <c r="B1749" s="6">
        <f>TITRES_STAT!C1752</f>
        <v>7.42</v>
      </c>
      <c r="C1749" s="6">
        <f>TITRES_STAT!D1752</f>
        <v>6.5541</v>
      </c>
      <c r="D1749" s="6">
        <f>TITRES_STAT!E1752</f>
        <v>2240</v>
      </c>
      <c r="E1749" s="2">
        <f t="shared" si="108"/>
        <v>504382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44845</v>
      </c>
      <c r="B1750" s="6">
        <f>TITRES_STAT!C1753</f>
        <v>7.4</v>
      </c>
      <c r="C1750" s="6">
        <f>TITRES_STAT!D1753</f>
        <v>6.5365000000000002</v>
      </c>
      <c r="D1750" s="6">
        <f>TITRES_STAT!E1753</f>
        <v>3056</v>
      </c>
      <c r="E1750" s="2">
        <f t="shared" si="108"/>
        <v>501326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44846</v>
      </c>
      <c r="B1751" s="6">
        <f>TITRES_STAT!C1754</f>
        <v>7.55</v>
      </c>
      <c r="C1751" s="6">
        <f>TITRES_STAT!D1754</f>
        <v>6.6689999999999996</v>
      </c>
      <c r="D1751" s="6">
        <f>TITRES_STAT!E1754</f>
        <v>6115</v>
      </c>
      <c r="E1751" s="2">
        <f t="shared" si="108"/>
        <v>507441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44847</v>
      </c>
      <c r="B1752" s="6">
        <f>TITRES_STAT!C1755</f>
        <v>7.55</v>
      </c>
      <c r="C1752" s="6">
        <f>TITRES_STAT!D1755</f>
        <v>6.6689999999999996</v>
      </c>
      <c r="D1752" s="6">
        <f>TITRES_STAT!E1755</f>
        <v>352</v>
      </c>
      <c r="E1752" s="2">
        <f t="shared" si="108"/>
        <v>507441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CONFIRMED BULLISH</v>
      </c>
    </row>
    <row r="1753" spans="1:8" ht="13.5" x14ac:dyDescent="0.25">
      <c r="A1753" s="3">
        <f>TITRES_STAT!B1756</f>
        <v>44848</v>
      </c>
      <c r="B1753" s="6">
        <f>TITRES_STAT!C1756</f>
        <v>7.6</v>
      </c>
      <c r="C1753" s="6">
        <f>TITRES_STAT!D1756</f>
        <v>6.7130999999999998</v>
      </c>
      <c r="D1753" s="6">
        <f>TITRES_STAT!E1756</f>
        <v>501</v>
      </c>
      <c r="E1753" s="2">
        <f t="shared" si="108"/>
        <v>507942</v>
      </c>
      <c r="F1753" s="6" t="str">
        <f t="shared" si="111"/>
        <v>BULLISH</v>
      </c>
      <c r="G1753" s="6" t="str">
        <f t="shared" si="110"/>
        <v>NEUTRAL</v>
      </c>
      <c r="H1753" s="6" t="str">
        <f t="shared" si="109"/>
        <v>CONFIRMED BULLISH</v>
      </c>
    </row>
    <row r="1754" spans="1:8" ht="13.5" x14ac:dyDescent="0.25">
      <c r="A1754" s="3">
        <f>TITRES_STAT!B1757</f>
        <v>44851</v>
      </c>
      <c r="B1754" s="6">
        <f>TITRES_STAT!C1757</f>
        <v>7.49</v>
      </c>
      <c r="C1754" s="6">
        <f>TITRES_STAT!D1757</f>
        <v>6.6159999999999997</v>
      </c>
      <c r="D1754" s="6">
        <f>TITRES_STAT!E1757</f>
        <v>1222</v>
      </c>
      <c r="E1754" s="2">
        <f t="shared" si="108"/>
        <v>506720</v>
      </c>
      <c r="F1754" s="6" t="str">
        <f t="shared" si="111"/>
        <v>BULLISH</v>
      </c>
      <c r="G1754" s="6" t="str">
        <f t="shared" si="110"/>
        <v>NEUTRAL</v>
      </c>
      <c r="H1754" s="6" t="str">
        <f t="shared" si="109"/>
        <v>CONFIRMED BULLISH</v>
      </c>
    </row>
    <row r="1755" spans="1:8" ht="13.5" x14ac:dyDescent="0.25">
      <c r="A1755" s="3">
        <f>TITRES_STAT!B1758</f>
        <v>44852</v>
      </c>
      <c r="B1755" s="6">
        <f>TITRES_STAT!C1758</f>
        <v>7.36</v>
      </c>
      <c r="C1755" s="6">
        <f>TITRES_STAT!D1758</f>
        <v>6.5011000000000001</v>
      </c>
      <c r="D1755" s="6">
        <f>TITRES_STAT!E1758</f>
        <v>647</v>
      </c>
      <c r="E1755" s="2">
        <f t="shared" si="108"/>
        <v>506073</v>
      </c>
      <c r="F1755" s="6" t="str">
        <f t="shared" si="111"/>
        <v>BULLISH</v>
      </c>
      <c r="G1755" s="6" t="str">
        <f t="shared" si="110"/>
        <v>NEUTRAL</v>
      </c>
      <c r="H1755" s="6" t="str">
        <f t="shared" si="109"/>
        <v>BULLISH DIVERGENCE</v>
      </c>
    </row>
    <row r="1756" spans="1:8" ht="13.5" x14ac:dyDescent="0.25">
      <c r="A1756" s="3">
        <f>TITRES_STAT!B1759</f>
        <v>44853</v>
      </c>
      <c r="B1756" s="6">
        <f>TITRES_STAT!C1759</f>
        <v>7.35</v>
      </c>
      <c r="C1756" s="6">
        <f>TITRES_STAT!D1759</f>
        <v>6.4923000000000002</v>
      </c>
      <c r="D1756" s="6">
        <f>TITRES_STAT!E1759</f>
        <v>3932</v>
      </c>
      <c r="E1756" s="2">
        <f t="shared" si="108"/>
        <v>502141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44854</v>
      </c>
      <c r="B1757" s="6">
        <f>TITRES_STAT!C1760</f>
        <v>7.3</v>
      </c>
      <c r="C1757" s="6">
        <f>TITRES_STAT!D1760</f>
        <v>6.4481000000000002</v>
      </c>
      <c r="D1757" s="6">
        <f>TITRES_STAT!E1760</f>
        <v>3365</v>
      </c>
      <c r="E1757" s="2">
        <f t="shared" si="108"/>
        <v>498776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CONFIRMED BEARISH</v>
      </c>
    </row>
    <row r="1758" spans="1:8" ht="13.5" x14ac:dyDescent="0.25">
      <c r="A1758" s="3">
        <f>TITRES_STAT!B1761</f>
        <v>44855</v>
      </c>
      <c r="B1758" s="6">
        <f>TITRES_STAT!C1761</f>
        <v>7.4</v>
      </c>
      <c r="C1758" s="6">
        <f>TITRES_STAT!D1761</f>
        <v>6.5365000000000002</v>
      </c>
      <c r="D1758" s="6">
        <f>TITRES_STAT!E1761</f>
        <v>899</v>
      </c>
      <c r="E1758" s="2">
        <f t="shared" si="108"/>
        <v>499675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44858</v>
      </c>
      <c r="B1759" s="6">
        <f>TITRES_STAT!C1762</f>
        <v>7.49</v>
      </c>
      <c r="C1759" s="6">
        <f>TITRES_STAT!D1762</f>
        <v>6.6159999999999997</v>
      </c>
      <c r="D1759" s="6">
        <f>TITRES_STAT!E1762</f>
        <v>49</v>
      </c>
      <c r="E1759" s="2">
        <f t="shared" si="108"/>
        <v>499724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44859</v>
      </c>
      <c r="B1760" s="6">
        <f>TITRES_STAT!C1763</f>
        <v>7.4</v>
      </c>
      <c r="C1760" s="6">
        <f>TITRES_STAT!D1763</f>
        <v>6.5365000000000002</v>
      </c>
      <c r="D1760" s="6">
        <f>TITRES_STAT!E1763</f>
        <v>963</v>
      </c>
      <c r="E1760" s="2">
        <f t="shared" si="108"/>
        <v>498761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BEARISH DIVERGENCE</v>
      </c>
    </row>
    <row r="1761" spans="1:8" ht="13.5" x14ac:dyDescent="0.25">
      <c r="A1761" s="3">
        <f>TITRES_STAT!B1764</f>
        <v>44860</v>
      </c>
      <c r="B1761" s="6">
        <f>TITRES_STAT!C1764</f>
        <v>7.4</v>
      </c>
      <c r="C1761" s="6">
        <f>TITRES_STAT!D1764</f>
        <v>6.5365000000000002</v>
      </c>
      <c r="D1761" s="6">
        <f>TITRES_STAT!E1764</f>
        <v>558</v>
      </c>
      <c r="E1761" s="2">
        <f t="shared" si="108"/>
        <v>498761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BEARISH DIVERGENCE</v>
      </c>
    </row>
    <row r="1762" spans="1:8" ht="13.5" x14ac:dyDescent="0.25">
      <c r="A1762" s="3">
        <f>TITRES_STAT!B1765</f>
        <v>44861</v>
      </c>
      <c r="B1762" s="6">
        <f>TITRES_STAT!C1765</f>
        <v>7.4</v>
      </c>
      <c r="C1762" s="6">
        <f>TITRES_STAT!D1765</f>
        <v>6.5365000000000002</v>
      </c>
      <c r="D1762" s="6">
        <f>TITRES_STAT!E1765</f>
        <v>3301</v>
      </c>
      <c r="E1762" s="2">
        <f t="shared" si="108"/>
        <v>498761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BEARISH DIVERGENCE</v>
      </c>
    </row>
    <row r="1763" spans="1:8" ht="13.5" x14ac:dyDescent="0.25">
      <c r="A1763" s="3">
        <f>TITRES_STAT!B1766</f>
        <v>44862</v>
      </c>
      <c r="B1763" s="6">
        <f>TITRES_STAT!C1766</f>
        <v>7.44</v>
      </c>
      <c r="C1763" s="6">
        <f>TITRES_STAT!D1766</f>
        <v>6.5717999999999996</v>
      </c>
      <c r="D1763" s="6">
        <f>TITRES_STAT!E1766</f>
        <v>1117</v>
      </c>
      <c r="E1763" s="2">
        <f t="shared" si="108"/>
        <v>499878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CONFIRMED BULLISH</v>
      </c>
    </row>
    <row r="1764" spans="1:8" ht="13.5" x14ac:dyDescent="0.25">
      <c r="A1764" s="3">
        <f>TITRES_STAT!B1767</f>
        <v>44865</v>
      </c>
      <c r="B1764" s="6">
        <f>TITRES_STAT!C1767</f>
        <v>7.37</v>
      </c>
      <c r="C1764" s="6">
        <f>TITRES_STAT!D1767</f>
        <v>6.51</v>
      </c>
      <c r="D1764" s="6">
        <f>TITRES_STAT!E1767</f>
        <v>7504</v>
      </c>
      <c r="E1764" s="2">
        <f t="shared" si="108"/>
        <v>492374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44866</v>
      </c>
      <c r="B1765" s="6">
        <f>TITRES_STAT!C1768</f>
        <v>7.4</v>
      </c>
      <c r="C1765" s="6">
        <f>TITRES_STAT!D1768</f>
        <v>6.5365000000000002</v>
      </c>
      <c r="D1765" s="6">
        <f>TITRES_STAT!E1768</f>
        <v>632</v>
      </c>
      <c r="E1765" s="2">
        <f t="shared" si="108"/>
        <v>493006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44867</v>
      </c>
      <c r="B1766" s="6">
        <f>TITRES_STAT!C1769</f>
        <v>7.3</v>
      </c>
      <c r="C1766" s="6">
        <f>TITRES_STAT!D1769</f>
        <v>6.4481000000000002</v>
      </c>
      <c r="D1766" s="6">
        <f>TITRES_STAT!E1769</f>
        <v>7102</v>
      </c>
      <c r="E1766" s="2">
        <f t="shared" si="108"/>
        <v>485904</v>
      </c>
      <c r="F1766" s="6" t="str">
        <f t="shared" si="111"/>
        <v>BEARISH</v>
      </c>
      <c r="G1766" s="6" t="str">
        <f t="shared" si="110"/>
        <v>WEAK</v>
      </c>
      <c r="H1766" s="6" t="str">
        <f t="shared" si="109"/>
        <v>CONFIRMED BEARISH</v>
      </c>
    </row>
    <row r="1767" spans="1:8" ht="13.5" x14ac:dyDescent="0.25">
      <c r="A1767" s="3">
        <f>TITRES_STAT!B1770</f>
        <v>44868</v>
      </c>
      <c r="B1767" s="6">
        <f>TITRES_STAT!C1770</f>
        <v>7.2</v>
      </c>
      <c r="C1767" s="6">
        <f>TITRES_STAT!D1770</f>
        <v>6.3597999999999999</v>
      </c>
      <c r="D1767" s="6">
        <f>TITRES_STAT!E1770</f>
        <v>5365</v>
      </c>
      <c r="E1767" s="2">
        <f t="shared" si="108"/>
        <v>480539</v>
      </c>
      <c r="F1767" s="6" t="str">
        <f t="shared" si="111"/>
        <v>BEARISH</v>
      </c>
      <c r="G1767" s="6" t="str">
        <f t="shared" si="110"/>
        <v>WEAK</v>
      </c>
      <c r="H1767" s="6" t="str">
        <f t="shared" si="109"/>
        <v>CONFIRMED BEARISH</v>
      </c>
    </row>
    <row r="1768" spans="1:8" ht="13.5" x14ac:dyDescent="0.25">
      <c r="A1768" s="3">
        <f>TITRES_STAT!B1771</f>
        <v>44869</v>
      </c>
      <c r="B1768" s="6">
        <f>TITRES_STAT!C1771</f>
        <v>7.35</v>
      </c>
      <c r="C1768" s="6">
        <f>TITRES_STAT!D1771</f>
        <v>6.4923000000000002</v>
      </c>
      <c r="D1768" s="6">
        <f>TITRES_STAT!E1771</f>
        <v>70</v>
      </c>
      <c r="E1768" s="2">
        <f t="shared" si="108"/>
        <v>480609</v>
      </c>
      <c r="F1768" s="6" t="str">
        <f t="shared" si="111"/>
        <v>BEARISH</v>
      </c>
      <c r="G1768" s="6" t="str">
        <f t="shared" si="110"/>
        <v>WEAK</v>
      </c>
      <c r="H1768" s="6" t="str">
        <f t="shared" si="109"/>
        <v>CONFIRMED BEARISH</v>
      </c>
    </row>
    <row r="1769" spans="1:8" ht="13.5" x14ac:dyDescent="0.25">
      <c r="A1769" s="3">
        <f>TITRES_STAT!B1772</f>
        <v>44872</v>
      </c>
      <c r="B1769" s="6">
        <f>TITRES_STAT!C1772</f>
        <v>7.35</v>
      </c>
      <c r="C1769" s="6">
        <f>TITRES_STAT!D1772</f>
        <v>6.4923000000000002</v>
      </c>
      <c r="D1769" s="6">
        <f>TITRES_STAT!E1772</f>
        <v>3300</v>
      </c>
      <c r="E1769" s="2">
        <f t="shared" si="108"/>
        <v>480609</v>
      </c>
      <c r="F1769" s="6" t="str">
        <f t="shared" si="111"/>
        <v>BEARISH</v>
      </c>
      <c r="G1769" s="6" t="str">
        <f t="shared" si="110"/>
        <v>WEAK</v>
      </c>
      <c r="H1769" s="6" t="str">
        <f t="shared" si="109"/>
        <v>CONFIRMED BEARISH</v>
      </c>
    </row>
    <row r="1770" spans="1:8" ht="13.5" x14ac:dyDescent="0.25">
      <c r="A1770" s="3">
        <f>TITRES_STAT!B1773</f>
        <v>44873</v>
      </c>
      <c r="B1770" s="6">
        <f>TITRES_STAT!C1773</f>
        <v>7.37</v>
      </c>
      <c r="C1770" s="6">
        <f>TITRES_STAT!D1773</f>
        <v>6.51</v>
      </c>
      <c r="D1770" s="6">
        <f>TITRES_STAT!E1773</f>
        <v>2</v>
      </c>
      <c r="E1770" s="2">
        <f t="shared" si="108"/>
        <v>480611</v>
      </c>
      <c r="F1770" s="6" t="str">
        <f t="shared" si="111"/>
        <v>BEARISH</v>
      </c>
      <c r="G1770" s="6" t="str">
        <f t="shared" si="110"/>
        <v>WEAK</v>
      </c>
      <c r="H1770" s="6" t="str">
        <f t="shared" si="109"/>
        <v>CONFIRMED BEARISH</v>
      </c>
    </row>
    <row r="1771" spans="1:8" ht="13.5" x14ac:dyDescent="0.25">
      <c r="A1771" s="3">
        <f>TITRES_STAT!B1774</f>
        <v>44874</v>
      </c>
      <c r="B1771" s="6">
        <f>TITRES_STAT!C1774</f>
        <v>7.4</v>
      </c>
      <c r="C1771" s="6">
        <f>TITRES_STAT!D1774</f>
        <v>6.5365000000000002</v>
      </c>
      <c r="D1771" s="6">
        <f>TITRES_STAT!E1774</f>
        <v>250</v>
      </c>
      <c r="E1771" s="2">
        <f t="shared" si="108"/>
        <v>480861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BEARISH DIVERGENCE</v>
      </c>
    </row>
    <row r="1772" spans="1:8" ht="13.5" x14ac:dyDescent="0.25">
      <c r="A1772" s="3">
        <f>TITRES_STAT!B1775</f>
        <v>44875</v>
      </c>
      <c r="B1772" s="6">
        <f>TITRES_STAT!C1775</f>
        <v>7.35</v>
      </c>
      <c r="C1772" s="6">
        <f>TITRES_STAT!D1775</f>
        <v>6.4923000000000002</v>
      </c>
      <c r="D1772" s="6">
        <f>TITRES_STAT!E1775</f>
        <v>1413</v>
      </c>
      <c r="E1772" s="2">
        <f t="shared" si="108"/>
        <v>479448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BEARISH DIVERGENCE</v>
      </c>
    </row>
    <row r="1773" spans="1:8" ht="13.5" x14ac:dyDescent="0.25">
      <c r="A1773" s="3">
        <f>TITRES_STAT!B1776</f>
        <v>44876</v>
      </c>
      <c r="B1773" s="6">
        <f>TITRES_STAT!C1776</f>
        <v>7.34</v>
      </c>
      <c r="C1773" s="6">
        <f>TITRES_STAT!D1776</f>
        <v>6.4835000000000003</v>
      </c>
      <c r="D1773" s="6">
        <f>TITRES_STAT!E1776</f>
        <v>259</v>
      </c>
      <c r="E1773" s="2">
        <f t="shared" si="108"/>
        <v>479189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44879</v>
      </c>
      <c r="B1774" s="6">
        <f>TITRES_STAT!C1777</f>
        <v>7.34</v>
      </c>
      <c r="C1774" s="6">
        <f>TITRES_STAT!D1777</f>
        <v>6.4835000000000003</v>
      </c>
      <c r="D1774" s="6">
        <f>TITRES_STAT!E1777</f>
        <v>0</v>
      </c>
      <c r="E1774" s="2">
        <f t="shared" si="108"/>
        <v>479189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44880</v>
      </c>
      <c r="B1775" s="6">
        <f>TITRES_STAT!C1778</f>
        <v>7.2</v>
      </c>
      <c r="C1775" s="6">
        <f>TITRES_STAT!D1778</f>
        <v>6.3597999999999999</v>
      </c>
      <c r="D1775" s="6">
        <f>TITRES_STAT!E1778</f>
        <v>6938</v>
      </c>
      <c r="E1775" s="2">
        <f t="shared" si="108"/>
        <v>472251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44881</v>
      </c>
      <c r="B1776" s="6">
        <f>TITRES_STAT!C1779</f>
        <v>7.2</v>
      </c>
      <c r="C1776" s="6">
        <f>TITRES_STAT!D1779</f>
        <v>6.3597999999999999</v>
      </c>
      <c r="D1776" s="6">
        <f>TITRES_STAT!E1779</f>
        <v>644</v>
      </c>
      <c r="E1776" s="2">
        <f t="shared" si="108"/>
        <v>472251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44882</v>
      </c>
      <c r="B1777" s="6">
        <f>TITRES_STAT!C1780</f>
        <v>7.3</v>
      </c>
      <c r="C1777" s="6">
        <f>TITRES_STAT!D1780</f>
        <v>6.4481000000000002</v>
      </c>
      <c r="D1777" s="6">
        <f>TITRES_STAT!E1780</f>
        <v>437</v>
      </c>
      <c r="E1777" s="2">
        <f t="shared" si="108"/>
        <v>472688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44883</v>
      </c>
      <c r="B1778" s="6">
        <f>TITRES_STAT!C1781</f>
        <v>7.29</v>
      </c>
      <c r="C1778" s="6">
        <f>TITRES_STAT!D1781</f>
        <v>6.4393000000000002</v>
      </c>
      <c r="D1778" s="6">
        <f>TITRES_STAT!E1781</f>
        <v>6188</v>
      </c>
      <c r="E1778" s="2">
        <f t="shared" si="108"/>
        <v>466500</v>
      </c>
      <c r="F1778" s="6" t="str">
        <f t="shared" si="111"/>
        <v>BEARISH</v>
      </c>
      <c r="G1778" s="6" t="str">
        <f t="shared" si="110"/>
        <v>WEAK</v>
      </c>
      <c r="H1778" s="6" t="str">
        <f t="shared" si="109"/>
        <v>CONFIRMED BEARISH</v>
      </c>
    </row>
    <row r="1779" spans="1:8" ht="13.5" x14ac:dyDescent="0.25">
      <c r="A1779" s="3">
        <f>TITRES_STAT!B1782</f>
        <v>44886</v>
      </c>
      <c r="B1779" s="6">
        <f>TITRES_STAT!C1782</f>
        <v>7.28</v>
      </c>
      <c r="C1779" s="6">
        <f>TITRES_STAT!D1782</f>
        <v>6.4305000000000003</v>
      </c>
      <c r="D1779" s="6">
        <f>TITRES_STAT!E1782</f>
        <v>48148</v>
      </c>
      <c r="E1779" s="2">
        <f t="shared" si="108"/>
        <v>418352</v>
      </c>
      <c r="F1779" s="6" t="str">
        <f t="shared" si="111"/>
        <v>BEARISH</v>
      </c>
      <c r="G1779" s="6" t="str">
        <f t="shared" si="110"/>
        <v>WEAK</v>
      </c>
      <c r="H1779" s="6" t="str">
        <f t="shared" si="109"/>
        <v>CONFIRMED BEARISH</v>
      </c>
    </row>
    <row r="1780" spans="1:8" ht="13.5" x14ac:dyDescent="0.25">
      <c r="A1780" s="3">
        <f>TITRES_STAT!B1783</f>
        <v>44887</v>
      </c>
      <c r="B1780" s="6">
        <f>TITRES_STAT!C1783</f>
        <v>7.3</v>
      </c>
      <c r="C1780" s="6">
        <f>TITRES_STAT!D1783</f>
        <v>6.4481000000000002</v>
      </c>
      <c r="D1780" s="6">
        <f>TITRES_STAT!E1783</f>
        <v>1</v>
      </c>
      <c r="E1780" s="2">
        <f t="shared" si="108"/>
        <v>418353</v>
      </c>
      <c r="F1780" s="6" t="str">
        <f t="shared" si="111"/>
        <v>BEARISH</v>
      </c>
      <c r="G1780" s="6" t="str">
        <f t="shared" si="110"/>
        <v>WEAK</v>
      </c>
      <c r="H1780" s="6" t="str">
        <f t="shared" si="109"/>
        <v>BEARISH DIVERGENCE</v>
      </c>
    </row>
    <row r="1781" spans="1:8" ht="13.5" x14ac:dyDescent="0.25">
      <c r="A1781" s="3">
        <f>TITRES_STAT!B1784</f>
        <v>44888</v>
      </c>
      <c r="B1781" s="6">
        <f>TITRES_STAT!C1784</f>
        <v>7.2</v>
      </c>
      <c r="C1781" s="6">
        <f>TITRES_STAT!D1784</f>
        <v>6.3597999999999999</v>
      </c>
      <c r="D1781" s="6">
        <f>TITRES_STAT!E1784</f>
        <v>7</v>
      </c>
      <c r="E1781" s="2">
        <f t="shared" si="108"/>
        <v>418346</v>
      </c>
      <c r="F1781" s="6" t="str">
        <f t="shared" si="111"/>
        <v>BEARISH</v>
      </c>
      <c r="G1781" s="6" t="str">
        <f t="shared" si="110"/>
        <v>WEAK</v>
      </c>
      <c r="H1781" s="6" t="str">
        <f t="shared" si="109"/>
        <v>NEUTRAL</v>
      </c>
    </row>
    <row r="1782" spans="1:8" ht="13.5" x14ac:dyDescent="0.25">
      <c r="A1782" s="3">
        <f>TITRES_STAT!B1785</f>
        <v>44889</v>
      </c>
      <c r="B1782" s="6">
        <f>TITRES_STAT!C1785</f>
        <v>7.2</v>
      </c>
      <c r="C1782" s="6">
        <f>TITRES_STAT!D1785</f>
        <v>6.3597999999999999</v>
      </c>
      <c r="D1782" s="6">
        <f>TITRES_STAT!E1785</f>
        <v>4469</v>
      </c>
      <c r="E1782" s="2">
        <f t="shared" si="108"/>
        <v>418346</v>
      </c>
      <c r="F1782" s="6" t="str">
        <f t="shared" si="111"/>
        <v>BEARISH</v>
      </c>
      <c r="G1782" s="6" t="str">
        <f t="shared" si="110"/>
        <v>WEAK</v>
      </c>
      <c r="H1782" s="6" t="str">
        <f t="shared" si="109"/>
        <v>CONFIRMED BEARISH</v>
      </c>
    </row>
    <row r="1783" spans="1:8" ht="13.5" x14ac:dyDescent="0.25">
      <c r="A1783" s="3">
        <f>TITRES_STAT!B1786</f>
        <v>44890</v>
      </c>
      <c r="B1783" s="6">
        <f>TITRES_STAT!C1786</f>
        <v>7.29</v>
      </c>
      <c r="C1783" s="6">
        <f>TITRES_STAT!D1786</f>
        <v>6.4393000000000002</v>
      </c>
      <c r="D1783" s="6">
        <f>TITRES_STAT!E1786</f>
        <v>163</v>
      </c>
      <c r="E1783" s="2">
        <f t="shared" si="108"/>
        <v>418509</v>
      </c>
      <c r="F1783" s="6" t="str">
        <f t="shared" si="111"/>
        <v>BEARISH</v>
      </c>
      <c r="G1783" s="6" t="str">
        <f t="shared" si="110"/>
        <v>WEAK</v>
      </c>
      <c r="H1783" s="6" t="str">
        <f t="shared" si="109"/>
        <v>NEUTRAL</v>
      </c>
    </row>
    <row r="1784" spans="1:8" ht="13.5" x14ac:dyDescent="0.25">
      <c r="A1784" s="3">
        <f>TITRES_STAT!B1787</f>
        <v>44893</v>
      </c>
      <c r="B1784" s="6">
        <f>TITRES_STAT!C1787</f>
        <v>7.3</v>
      </c>
      <c r="C1784" s="6">
        <f>TITRES_STAT!D1787</f>
        <v>6.4481000000000002</v>
      </c>
      <c r="D1784" s="6">
        <f>TITRES_STAT!E1787</f>
        <v>513</v>
      </c>
      <c r="E1784" s="2">
        <f t="shared" si="108"/>
        <v>419022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CONFIRMED BULLISH</v>
      </c>
    </row>
    <row r="1785" spans="1:8" ht="13.5" x14ac:dyDescent="0.25">
      <c r="A1785" s="3">
        <f>TITRES_STAT!B1788</f>
        <v>44894</v>
      </c>
      <c r="B1785" s="6">
        <f>TITRES_STAT!C1788</f>
        <v>7.16</v>
      </c>
      <c r="C1785" s="6">
        <f>TITRES_STAT!D1788</f>
        <v>6.3244999999999996</v>
      </c>
      <c r="D1785" s="6">
        <f>TITRES_STAT!E1788</f>
        <v>3852</v>
      </c>
      <c r="E1785" s="2">
        <f t="shared" si="108"/>
        <v>415170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44895</v>
      </c>
      <c r="B1786" s="6">
        <f>TITRES_STAT!C1789</f>
        <v>7.4</v>
      </c>
      <c r="C1786" s="6">
        <f>TITRES_STAT!D1789</f>
        <v>6.5365000000000002</v>
      </c>
      <c r="D1786" s="6">
        <f>TITRES_STAT!E1789</f>
        <v>6912</v>
      </c>
      <c r="E1786" s="2">
        <f t="shared" si="108"/>
        <v>422082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44896</v>
      </c>
      <c r="B1787" s="6">
        <f>TITRES_STAT!C1790</f>
        <v>7.4</v>
      </c>
      <c r="C1787" s="6">
        <f>TITRES_STAT!D1790</f>
        <v>6.5365000000000002</v>
      </c>
      <c r="D1787" s="6">
        <f>TITRES_STAT!E1790</f>
        <v>1357</v>
      </c>
      <c r="E1787" s="2">
        <f t="shared" si="108"/>
        <v>422082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44897</v>
      </c>
      <c r="B1788" s="6">
        <f>TITRES_STAT!C1791</f>
        <v>7.4</v>
      </c>
      <c r="C1788" s="6">
        <f>TITRES_STAT!D1791</f>
        <v>6.5365000000000002</v>
      </c>
      <c r="D1788" s="6">
        <f>TITRES_STAT!E1791</f>
        <v>11</v>
      </c>
      <c r="E1788" s="2">
        <f t="shared" si="108"/>
        <v>422082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44900</v>
      </c>
      <c r="B1789" s="6">
        <f>TITRES_STAT!C1792</f>
        <v>7.3</v>
      </c>
      <c r="C1789" s="6">
        <f>TITRES_STAT!D1792</f>
        <v>6.4481000000000002</v>
      </c>
      <c r="D1789" s="6">
        <f>TITRES_STAT!E1792</f>
        <v>5440</v>
      </c>
      <c r="E1789" s="2">
        <f t="shared" si="108"/>
        <v>416642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44901</v>
      </c>
      <c r="B1790" s="6">
        <f>TITRES_STAT!C1793</f>
        <v>7.25</v>
      </c>
      <c r="C1790" s="6">
        <f>TITRES_STAT!D1793</f>
        <v>6.4039999999999999</v>
      </c>
      <c r="D1790" s="6">
        <f>TITRES_STAT!E1793</f>
        <v>2034</v>
      </c>
      <c r="E1790" s="2">
        <f t="shared" si="108"/>
        <v>414608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BEARISH DIVERGENCE</v>
      </c>
    </row>
    <row r="1791" spans="1:8" ht="13.5" x14ac:dyDescent="0.25">
      <c r="A1791" s="3">
        <f>TITRES_STAT!B1794</f>
        <v>44902</v>
      </c>
      <c r="B1791" s="6">
        <f>TITRES_STAT!C1794</f>
        <v>7.2</v>
      </c>
      <c r="C1791" s="6">
        <f>TITRES_STAT!D1794</f>
        <v>6.3597999999999999</v>
      </c>
      <c r="D1791" s="6">
        <f>TITRES_STAT!E1794</f>
        <v>208</v>
      </c>
      <c r="E1791" s="2">
        <f t="shared" si="108"/>
        <v>414400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44903</v>
      </c>
      <c r="B1792" s="6">
        <f>TITRES_STAT!C1795</f>
        <v>7.25</v>
      </c>
      <c r="C1792" s="6">
        <f>TITRES_STAT!D1795</f>
        <v>6.4039999999999999</v>
      </c>
      <c r="D1792" s="6">
        <f>TITRES_STAT!E1795</f>
        <v>2</v>
      </c>
      <c r="E1792" s="2">
        <f t="shared" si="108"/>
        <v>414402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44904</v>
      </c>
      <c r="B1793" s="6">
        <f>TITRES_STAT!C1796</f>
        <v>7.24</v>
      </c>
      <c r="C1793" s="6">
        <f>TITRES_STAT!D1796</f>
        <v>6.3951000000000002</v>
      </c>
      <c r="D1793" s="6">
        <f>TITRES_STAT!E1796</f>
        <v>2471</v>
      </c>
      <c r="E1793" s="2">
        <f t="shared" si="108"/>
        <v>411931</v>
      </c>
      <c r="F1793" s="6" t="str">
        <f t="shared" si="111"/>
        <v>BEARISH</v>
      </c>
      <c r="G1793" s="6" t="str">
        <f t="shared" si="110"/>
        <v>WEAK</v>
      </c>
      <c r="H1793" s="6" t="str">
        <f t="shared" si="109"/>
        <v>CONFIRMED BEARISH</v>
      </c>
    </row>
    <row r="1794" spans="1:8" ht="13.5" x14ac:dyDescent="0.25">
      <c r="A1794" s="3">
        <f>TITRES_STAT!B1797</f>
        <v>44907</v>
      </c>
      <c r="B1794" s="6">
        <f>TITRES_STAT!C1797</f>
        <v>7.25</v>
      </c>
      <c r="C1794" s="6">
        <f>TITRES_STAT!D1797</f>
        <v>6.4039999999999999</v>
      </c>
      <c r="D1794" s="6">
        <f>TITRES_STAT!E1797</f>
        <v>702</v>
      </c>
      <c r="E1794" s="2">
        <f t="shared" si="108"/>
        <v>412633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44908</v>
      </c>
      <c r="B1795" s="6">
        <f>TITRES_STAT!C1798</f>
        <v>7.23</v>
      </c>
      <c r="C1795" s="6">
        <f>TITRES_STAT!D1798</f>
        <v>6.3863000000000003</v>
      </c>
      <c r="D1795" s="6">
        <f>TITRES_STAT!E1798</f>
        <v>407</v>
      </c>
      <c r="E1795" s="2">
        <f t="shared" si="108"/>
        <v>412226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44909</v>
      </c>
      <c r="B1796" s="6">
        <f>TITRES_STAT!C1799</f>
        <v>7.1</v>
      </c>
      <c r="C1796" s="6">
        <f>TITRES_STAT!D1799</f>
        <v>6.2714999999999996</v>
      </c>
      <c r="D1796" s="6">
        <f>TITRES_STAT!E1799</f>
        <v>4656</v>
      </c>
      <c r="E1796" s="2">
        <f t="shared" ref="E1796:E1859" si="112">IF(B1796&gt;B1795, E1795+D1796, IF(B1796&lt;B1795, E1795-D1796, E1795))</f>
        <v>407570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44910</v>
      </c>
      <c r="B1797" s="6">
        <f>TITRES_STAT!C1800</f>
        <v>7.1</v>
      </c>
      <c r="C1797" s="6">
        <f>TITRES_STAT!D1800</f>
        <v>6.2714999999999996</v>
      </c>
      <c r="D1797" s="6">
        <f>TITRES_STAT!E1800</f>
        <v>3368</v>
      </c>
      <c r="E1797" s="2">
        <f t="shared" si="112"/>
        <v>407570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44911</v>
      </c>
      <c r="B1798" s="6">
        <f>TITRES_STAT!C1801</f>
        <v>7.1</v>
      </c>
      <c r="C1798" s="6">
        <f>TITRES_STAT!D1801</f>
        <v>6.2714999999999996</v>
      </c>
      <c r="D1798" s="6">
        <f>TITRES_STAT!E1801</f>
        <v>1370</v>
      </c>
      <c r="E1798" s="2">
        <f t="shared" si="112"/>
        <v>407570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44914</v>
      </c>
      <c r="B1799" s="6">
        <f>TITRES_STAT!C1802</f>
        <v>7.13</v>
      </c>
      <c r="C1799" s="6">
        <f>TITRES_STAT!D1802</f>
        <v>6.298</v>
      </c>
      <c r="D1799" s="6">
        <f>TITRES_STAT!E1802</f>
        <v>7450</v>
      </c>
      <c r="E1799" s="2">
        <f t="shared" si="112"/>
        <v>415020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BULLISH DIVERGENCE</v>
      </c>
    </row>
    <row r="1800" spans="1:8" ht="13.5" x14ac:dyDescent="0.25">
      <c r="A1800" s="3">
        <f>TITRES_STAT!B1803</f>
        <v>44915</v>
      </c>
      <c r="B1800" s="6">
        <f>TITRES_STAT!C1803</f>
        <v>7.1</v>
      </c>
      <c r="C1800" s="6">
        <f>TITRES_STAT!D1803</f>
        <v>6.2714999999999996</v>
      </c>
      <c r="D1800" s="6">
        <f>TITRES_STAT!E1803</f>
        <v>2695</v>
      </c>
      <c r="E1800" s="2">
        <f t="shared" si="112"/>
        <v>412325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BULLISH DIVERGENCE</v>
      </c>
    </row>
    <row r="1801" spans="1:8" ht="13.5" x14ac:dyDescent="0.25">
      <c r="A1801" s="3">
        <f>TITRES_STAT!B1804</f>
        <v>44916</v>
      </c>
      <c r="B1801" s="6">
        <f>TITRES_STAT!C1804</f>
        <v>7</v>
      </c>
      <c r="C1801" s="6">
        <f>TITRES_STAT!D1804</f>
        <v>6.1832000000000003</v>
      </c>
      <c r="D1801" s="6">
        <f>TITRES_STAT!E1804</f>
        <v>738</v>
      </c>
      <c r="E1801" s="2">
        <f t="shared" si="112"/>
        <v>411587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BULLISH DIVERGENCE</v>
      </c>
    </row>
    <row r="1802" spans="1:8" ht="13.5" x14ac:dyDescent="0.25">
      <c r="A1802" s="3">
        <f>TITRES_STAT!B1805</f>
        <v>44917</v>
      </c>
      <c r="B1802" s="6">
        <f>TITRES_STAT!C1805</f>
        <v>6.99</v>
      </c>
      <c r="C1802" s="6">
        <f>TITRES_STAT!D1805</f>
        <v>6.1742999999999997</v>
      </c>
      <c r="D1802" s="6">
        <f>TITRES_STAT!E1805</f>
        <v>2011</v>
      </c>
      <c r="E1802" s="2">
        <f t="shared" si="112"/>
        <v>409576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BULLISH DIVERGENCE</v>
      </c>
    </row>
    <row r="1803" spans="1:8" ht="13.5" x14ac:dyDescent="0.25">
      <c r="A1803" s="3">
        <f>TITRES_STAT!B1806</f>
        <v>44918</v>
      </c>
      <c r="B1803" s="6">
        <f>TITRES_STAT!C1806</f>
        <v>6.99</v>
      </c>
      <c r="C1803" s="6">
        <f>TITRES_STAT!D1806</f>
        <v>6.1742999999999997</v>
      </c>
      <c r="D1803" s="6">
        <f>TITRES_STAT!E1806</f>
        <v>81</v>
      </c>
      <c r="E1803" s="2">
        <f t="shared" si="112"/>
        <v>409576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BULLISH DIVERGENCE</v>
      </c>
    </row>
    <row r="1804" spans="1:8" ht="13.5" x14ac:dyDescent="0.25">
      <c r="A1804" s="3">
        <f>TITRES_STAT!B1807</f>
        <v>44921</v>
      </c>
      <c r="B1804" s="6">
        <f>TITRES_STAT!C1807</f>
        <v>6.9</v>
      </c>
      <c r="C1804" s="6">
        <f>TITRES_STAT!D1807</f>
        <v>6.0948000000000002</v>
      </c>
      <c r="D1804" s="6">
        <f>TITRES_STAT!E1807</f>
        <v>1787</v>
      </c>
      <c r="E1804" s="2">
        <f t="shared" si="112"/>
        <v>407789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44922</v>
      </c>
      <c r="B1805" s="6">
        <f>TITRES_STAT!C1808</f>
        <v>7.15</v>
      </c>
      <c r="C1805" s="6">
        <f>TITRES_STAT!D1808</f>
        <v>6.3155999999999999</v>
      </c>
      <c r="D1805" s="6">
        <f>TITRES_STAT!E1808</f>
        <v>5211</v>
      </c>
      <c r="E1805" s="2">
        <f t="shared" si="112"/>
        <v>413000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CONFIRMED BULLISH</v>
      </c>
    </row>
    <row r="1806" spans="1:8" ht="13.5" x14ac:dyDescent="0.25">
      <c r="A1806" s="3">
        <f>TITRES_STAT!B1809</f>
        <v>44923</v>
      </c>
      <c r="B1806" s="6">
        <f>TITRES_STAT!C1809</f>
        <v>7.13</v>
      </c>
      <c r="C1806" s="6">
        <f>TITRES_STAT!D1809</f>
        <v>6.298</v>
      </c>
      <c r="D1806" s="6">
        <f>TITRES_STAT!E1809</f>
        <v>1403</v>
      </c>
      <c r="E1806" s="2">
        <f t="shared" si="112"/>
        <v>411597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44924</v>
      </c>
      <c r="B1807" s="6">
        <f>TITRES_STAT!C1810</f>
        <v>7.14</v>
      </c>
      <c r="C1807" s="6">
        <f>TITRES_STAT!D1810</f>
        <v>6.3068</v>
      </c>
      <c r="D1807" s="6">
        <f>TITRES_STAT!E1810</f>
        <v>2110</v>
      </c>
      <c r="E1807" s="2">
        <f t="shared" si="112"/>
        <v>413707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44925</v>
      </c>
      <c r="B1808" s="6">
        <f>TITRES_STAT!C1811</f>
        <v>7.12</v>
      </c>
      <c r="C1808" s="6">
        <f>TITRES_STAT!D1811</f>
        <v>6.2891000000000004</v>
      </c>
      <c r="D1808" s="6">
        <f>TITRES_STAT!E1811</f>
        <v>8</v>
      </c>
      <c r="E1808" s="2">
        <f t="shared" si="112"/>
        <v>413699</v>
      </c>
      <c r="F1808" s="6" t="str">
        <f t="shared" si="115"/>
        <v>BULLISH</v>
      </c>
      <c r="G1808" s="6" t="str">
        <f t="shared" si="114"/>
        <v>NEUTRAL</v>
      </c>
      <c r="H1808" s="6" t="str">
        <f t="shared" si="113"/>
        <v>CONFIRMED BULLISH</v>
      </c>
    </row>
    <row r="1809" spans="1:8" ht="13.5" x14ac:dyDescent="0.25">
      <c r="A1809" s="3">
        <f>TITRES_STAT!B1812</f>
        <v>44928</v>
      </c>
      <c r="B1809" s="6">
        <f>TITRES_STAT!C1812</f>
        <v>6.99</v>
      </c>
      <c r="C1809" s="6">
        <f>TITRES_STAT!D1812</f>
        <v>6.1742999999999997</v>
      </c>
      <c r="D1809" s="6">
        <f>TITRES_STAT!E1812</f>
        <v>3378</v>
      </c>
      <c r="E1809" s="2">
        <f t="shared" si="112"/>
        <v>410321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CONFIRMED BULLISH</v>
      </c>
    </row>
    <row r="1810" spans="1:8" ht="13.5" x14ac:dyDescent="0.25">
      <c r="A1810" s="3">
        <f>TITRES_STAT!B1813</f>
        <v>44929</v>
      </c>
      <c r="B1810" s="6">
        <f>TITRES_STAT!C1813</f>
        <v>6.9</v>
      </c>
      <c r="C1810" s="6">
        <f>TITRES_STAT!D1813</f>
        <v>6.0948000000000002</v>
      </c>
      <c r="D1810" s="6">
        <f>TITRES_STAT!E1813</f>
        <v>53485</v>
      </c>
      <c r="E1810" s="2">
        <f t="shared" si="112"/>
        <v>356836</v>
      </c>
      <c r="F1810" s="6" t="str">
        <f t="shared" si="115"/>
        <v>BEARISH</v>
      </c>
      <c r="G1810" s="6" t="str">
        <f t="shared" si="114"/>
        <v>WEAK</v>
      </c>
      <c r="H1810" s="6" t="str">
        <f t="shared" si="113"/>
        <v>CONFIRMED BEARISH</v>
      </c>
    </row>
    <row r="1811" spans="1:8" ht="13.5" x14ac:dyDescent="0.25">
      <c r="A1811" s="3">
        <f>TITRES_STAT!B1814</f>
        <v>44930</v>
      </c>
      <c r="B1811" s="6">
        <f>TITRES_STAT!C1814</f>
        <v>6.8</v>
      </c>
      <c r="C1811" s="6">
        <f>TITRES_STAT!D1814</f>
        <v>6.0065</v>
      </c>
      <c r="D1811" s="6">
        <f>TITRES_STAT!E1814</f>
        <v>10810</v>
      </c>
      <c r="E1811" s="2">
        <f t="shared" si="112"/>
        <v>346026</v>
      </c>
      <c r="F1811" s="6" t="str">
        <f t="shared" si="115"/>
        <v>BEARISH</v>
      </c>
      <c r="G1811" s="6" t="str">
        <f t="shared" si="114"/>
        <v>WEAK</v>
      </c>
      <c r="H1811" s="6" t="str">
        <f t="shared" si="113"/>
        <v>CONFIRMED BEARISH</v>
      </c>
    </row>
    <row r="1812" spans="1:8" ht="13.5" x14ac:dyDescent="0.25">
      <c r="A1812" s="3">
        <f>TITRES_STAT!B1815</f>
        <v>44931</v>
      </c>
      <c r="B1812" s="6">
        <f>TITRES_STAT!C1815</f>
        <v>6.77</v>
      </c>
      <c r="C1812" s="6">
        <f>TITRES_STAT!D1815</f>
        <v>5.98</v>
      </c>
      <c r="D1812" s="6">
        <f>TITRES_STAT!E1815</f>
        <v>11727</v>
      </c>
      <c r="E1812" s="2">
        <f t="shared" si="112"/>
        <v>334299</v>
      </c>
      <c r="F1812" s="6" t="str">
        <f t="shared" si="115"/>
        <v>BEARISH</v>
      </c>
      <c r="G1812" s="6" t="str">
        <f t="shared" si="114"/>
        <v>WEAK</v>
      </c>
      <c r="H1812" s="6" t="str">
        <f t="shared" si="113"/>
        <v>CONFIRMED BEARISH</v>
      </c>
    </row>
    <row r="1813" spans="1:8" ht="13.5" x14ac:dyDescent="0.25">
      <c r="A1813" s="3">
        <f>TITRES_STAT!B1816</f>
        <v>44932</v>
      </c>
      <c r="B1813" s="6">
        <f>TITRES_STAT!C1816</f>
        <v>6.7</v>
      </c>
      <c r="C1813" s="6">
        <f>TITRES_STAT!D1816</f>
        <v>5.9181999999999997</v>
      </c>
      <c r="D1813" s="6">
        <f>TITRES_STAT!E1816</f>
        <v>49360</v>
      </c>
      <c r="E1813" s="2">
        <f t="shared" si="112"/>
        <v>284939</v>
      </c>
      <c r="F1813" s="6" t="str">
        <f t="shared" si="115"/>
        <v>BEARISH</v>
      </c>
      <c r="G1813" s="6" t="str">
        <f t="shared" si="114"/>
        <v>WEAK</v>
      </c>
      <c r="H1813" s="6" t="str">
        <f t="shared" si="113"/>
        <v>CONFIRMED BEARISH</v>
      </c>
    </row>
    <row r="1814" spans="1:8" ht="13.5" x14ac:dyDescent="0.25">
      <c r="A1814" s="3">
        <f>TITRES_STAT!B1817</f>
        <v>44935</v>
      </c>
      <c r="B1814" s="6">
        <f>TITRES_STAT!C1817</f>
        <v>6.79</v>
      </c>
      <c r="C1814" s="6">
        <f>TITRES_STAT!D1817</f>
        <v>5.9977</v>
      </c>
      <c r="D1814" s="6">
        <f>TITRES_STAT!E1817</f>
        <v>1011</v>
      </c>
      <c r="E1814" s="2">
        <f t="shared" si="112"/>
        <v>285950</v>
      </c>
      <c r="F1814" s="6" t="str">
        <f t="shared" si="115"/>
        <v>BEARISH</v>
      </c>
      <c r="G1814" s="6" t="str">
        <f t="shared" si="114"/>
        <v>WEAK</v>
      </c>
      <c r="H1814" s="6" t="str">
        <f t="shared" si="113"/>
        <v>CONFIRMED BEARISH</v>
      </c>
    </row>
    <row r="1815" spans="1:8" ht="13.5" x14ac:dyDescent="0.25">
      <c r="A1815" s="3">
        <f>TITRES_STAT!B1818</f>
        <v>44936</v>
      </c>
      <c r="B1815" s="6">
        <f>TITRES_STAT!C1818</f>
        <v>6.78</v>
      </c>
      <c r="C1815" s="6">
        <f>TITRES_STAT!D1818</f>
        <v>5.9888000000000003</v>
      </c>
      <c r="D1815" s="6">
        <f>TITRES_STAT!E1818</f>
        <v>1987</v>
      </c>
      <c r="E1815" s="2">
        <f t="shared" si="112"/>
        <v>283963</v>
      </c>
      <c r="F1815" s="6" t="str">
        <f t="shared" si="115"/>
        <v>BEARISH</v>
      </c>
      <c r="G1815" s="6" t="str">
        <f t="shared" si="114"/>
        <v>WEAK</v>
      </c>
      <c r="H1815" s="6" t="str">
        <f t="shared" si="113"/>
        <v>CONFIRMED BEARISH</v>
      </c>
    </row>
    <row r="1816" spans="1:8" ht="13.5" x14ac:dyDescent="0.25">
      <c r="A1816" s="3">
        <f>TITRES_STAT!B1819</f>
        <v>44937</v>
      </c>
      <c r="B1816" s="6">
        <f>TITRES_STAT!C1819</f>
        <v>6.7</v>
      </c>
      <c r="C1816" s="6">
        <f>TITRES_STAT!D1819</f>
        <v>5.9181999999999997</v>
      </c>
      <c r="D1816" s="6">
        <f>TITRES_STAT!E1819</f>
        <v>2990</v>
      </c>
      <c r="E1816" s="2">
        <f t="shared" si="112"/>
        <v>280973</v>
      </c>
      <c r="F1816" s="6" t="str">
        <f t="shared" si="115"/>
        <v>BEARISH</v>
      </c>
      <c r="G1816" s="6" t="str">
        <f t="shared" si="114"/>
        <v>WEAK</v>
      </c>
      <c r="H1816" s="6" t="str">
        <f t="shared" si="113"/>
        <v>CONFIRMED BEARISH</v>
      </c>
    </row>
    <row r="1817" spans="1:8" ht="13.5" x14ac:dyDescent="0.25">
      <c r="A1817" s="3">
        <f>TITRES_STAT!B1820</f>
        <v>44938</v>
      </c>
      <c r="B1817" s="6">
        <f>TITRES_STAT!C1820</f>
        <v>6.66</v>
      </c>
      <c r="C1817" s="6">
        <f>TITRES_STAT!D1820</f>
        <v>5.8827999999999996</v>
      </c>
      <c r="D1817" s="6">
        <f>TITRES_STAT!E1820</f>
        <v>3368</v>
      </c>
      <c r="E1817" s="2">
        <f t="shared" si="112"/>
        <v>277605</v>
      </c>
      <c r="F1817" s="6" t="str">
        <f t="shared" si="115"/>
        <v>BEARISH</v>
      </c>
      <c r="G1817" s="6" t="str">
        <f t="shared" si="114"/>
        <v>WEAK</v>
      </c>
      <c r="H1817" s="6" t="str">
        <f t="shared" si="113"/>
        <v>CONFIRMED BEARISH</v>
      </c>
    </row>
    <row r="1818" spans="1:8" ht="13.5" x14ac:dyDescent="0.25">
      <c r="A1818" s="3">
        <f>TITRES_STAT!B1821</f>
        <v>44939</v>
      </c>
      <c r="B1818" s="6">
        <f>TITRES_STAT!C1821</f>
        <v>6.94</v>
      </c>
      <c r="C1818" s="6">
        <f>TITRES_STAT!D1821</f>
        <v>6.1302000000000003</v>
      </c>
      <c r="D1818" s="6">
        <f>TITRES_STAT!E1821</f>
        <v>12423</v>
      </c>
      <c r="E1818" s="2">
        <f t="shared" si="112"/>
        <v>290028</v>
      </c>
      <c r="F1818" s="6" t="str">
        <f t="shared" si="115"/>
        <v>BULLISH</v>
      </c>
      <c r="G1818" s="6" t="str">
        <f t="shared" si="114"/>
        <v>NEUTRAL</v>
      </c>
      <c r="H1818" s="6" t="str">
        <f t="shared" si="113"/>
        <v>CONFIRMED BULLISH</v>
      </c>
    </row>
    <row r="1819" spans="1:8" ht="13.5" x14ac:dyDescent="0.25">
      <c r="A1819" s="3">
        <f>TITRES_STAT!B1822</f>
        <v>44942</v>
      </c>
      <c r="B1819" s="6">
        <f>TITRES_STAT!C1822</f>
        <v>6.89</v>
      </c>
      <c r="C1819" s="6">
        <f>TITRES_STAT!D1822</f>
        <v>6.0860000000000003</v>
      </c>
      <c r="D1819" s="6">
        <f>TITRES_STAT!E1822</f>
        <v>4471</v>
      </c>
      <c r="E1819" s="2">
        <f t="shared" si="112"/>
        <v>285557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BEARISH DIVERGENCE</v>
      </c>
    </row>
    <row r="1820" spans="1:8" ht="13.5" x14ac:dyDescent="0.25">
      <c r="A1820" s="3">
        <f>TITRES_STAT!B1823</f>
        <v>44943</v>
      </c>
      <c r="B1820" s="6">
        <f>TITRES_STAT!C1823</f>
        <v>6.87</v>
      </c>
      <c r="C1820" s="6">
        <f>TITRES_STAT!D1823</f>
        <v>6.0682999999999998</v>
      </c>
      <c r="D1820" s="6">
        <f>TITRES_STAT!E1823</f>
        <v>2818</v>
      </c>
      <c r="E1820" s="2">
        <f t="shared" si="112"/>
        <v>282739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BEARISH DIVERGENCE</v>
      </c>
    </row>
    <row r="1821" spans="1:8" ht="13.5" x14ac:dyDescent="0.25">
      <c r="A1821" s="3">
        <f>TITRES_STAT!B1824</f>
        <v>44944</v>
      </c>
      <c r="B1821" s="6">
        <f>TITRES_STAT!C1824</f>
        <v>6.8</v>
      </c>
      <c r="C1821" s="6">
        <f>TITRES_STAT!D1824</f>
        <v>6.0065</v>
      </c>
      <c r="D1821" s="6">
        <f>TITRES_STAT!E1824</f>
        <v>5257</v>
      </c>
      <c r="E1821" s="2">
        <f t="shared" si="112"/>
        <v>277482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BEARISH DIVERGENCE</v>
      </c>
    </row>
    <row r="1822" spans="1:8" ht="13.5" x14ac:dyDescent="0.25">
      <c r="A1822" s="3">
        <f>TITRES_STAT!B1825</f>
        <v>44945</v>
      </c>
      <c r="B1822" s="6">
        <f>TITRES_STAT!C1825</f>
        <v>6.7</v>
      </c>
      <c r="C1822" s="6">
        <f>TITRES_STAT!D1825</f>
        <v>5.9181999999999997</v>
      </c>
      <c r="D1822" s="6">
        <f>TITRES_STAT!E1825</f>
        <v>14015</v>
      </c>
      <c r="E1822" s="2">
        <f t="shared" si="112"/>
        <v>263467</v>
      </c>
      <c r="F1822" s="6" t="str">
        <f t="shared" si="115"/>
        <v>BEARISH</v>
      </c>
      <c r="G1822" s="6" t="str">
        <f t="shared" si="114"/>
        <v>WEAK</v>
      </c>
      <c r="H1822" s="6" t="str">
        <f t="shared" si="113"/>
        <v>BEARISH DIVERGENCE</v>
      </c>
    </row>
    <row r="1823" spans="1:8" ht="13.5" x14ac:dyDescent="0.25">
      <c r="A1823" s="3">
        <f>TITRES_STAT!B1826</f>
        <v>44946</v>
      </c>
      <c r="B1823" s="6">
        <f>TITRES_STAT!C1826</f>
        <v>6.79</v>
      </c>
      <c r="C1823" s="6">
        <f>TITRES_STAT!D1826</f>
        <v>5.9977</v>
      </c>
      <c r="D1823" s="6">
        <f>TITRES_STAT!E1826</f>
        <v>2745</v>
      </c>
      <c r="E1823" s="2">
        <f t="shared" si="112"/>
        <v>266212</v>
      </c>
      <c r="F1823" s="6" t="str">
        <f t="shared" si="115"/>
        <v>BEARISH</v>
      </c>
      <c r="G1823" s="6" t="str">
        <f t="shared" si="114"/>
        <v>WEAK</v>
      </c>
      <c r="H1823" s="6" t="str">
        <f t="shared" si="113"/>
        <v>CONFIRMED BEARISH</v>
      </c>
    </row>
    <row r="1824" spans="1:8" ht="13.5" x14ac:dyDescent="0.25">
      <c r="A1824" s="3">
        <f>TITRES_STAT!B1827</f>
        <v>44949</v>
      </c>
      <c r="B1824" s="6">
        <f>TITRES_STAT!C1827</f>
        <v>6.79</v>
      </c>
      <c r="C1824" s="6">
        <f>TITRES_STAT!D1827</f>
        <v>5.9977</v>
      </c>
      <c r="D1824" s="6">
        <f>TITRES_STAT!E1827</f>
        <v>1832</v>
      </c>
      <c r="E1824" s="2">
        <f t="shared" si="112"/>
        <v>266212</v>
      </c>
      <c r="F1824" s="6" t="str">
        <f t="shared" si="115"/>
        <v>BEARISH</v>
      </c>
      <c r="G1824" s="6" t="str">
        <f t="shared" si="114"/>
        <v>WEAK</v>
      </c>
      <c r="H1824" s="6" t="str">
        <f t="shared" si="113"/>
        <v>CONFIRMED BEARISH</v>
      </c>
    </row>
    <row r="1825" spans="1:8" ht="13.5" x14ac:dyDescent="0.25">
      <c r="A1825" s="3">
        <f>TITRES_STAT!B1828</f>
        <v>44950</v>
      </c>
      <c r="B1825" s="6">
        <f>TITRES_STAT!C1828</f>
        <v>7.08</v>
      </c>
      <c r="C1825" s="6">
        <f>TITRES_STAT!D1828</f>
        <v>6.2538</v>
      </c>
      <c r="D1825" s="6">
        <f>TITRES_STAT!E1828</f>
        <v>6929</v>
      </c>
      <c r="E1825" s="2">
        <f t="shared" si="112"/>
        <v>273141</v>
      </c>
      <c r="F1825" s="6" t="str">
        <f t="shared" si="115"/>
        <v>BEARISH</v>
      </c>
      <c r="G1825" s="6" t="str">
        <f t="shared" si="114"/>
        <v>WEAK</v>
      </c>
      <c r="H1825" s="6" t="str">
        <f t="shared" si="113"/>
        <v>BEARISH DIVERGENCE</v>
      </c>
    </row>
    <row r="1826" spans="1:8" ht="13.5" x14ac:dyDescent="0.25">
      <c r="A1826" s="3">
        <f>TITRES_STAT!B1829</f>
        <v>44951</v>
      </c>
      <c r="B1826" s="6">
        <f>TITRES_STAT!C1829</f>
        <v>7.08</v>
      </c>
      <c r="C1826" s="6">
        <f>TITRES_STAT!D1829</f>
        <v>6.2538</v>
      </c>
      <c r="D1826" s="6">
        <f>TITRES_STAT!E1829</f>
        <v>2212</v>
      </c>
      <c r="E1826" s="2">
        <f t="shared" si="112"/>
        <v>273141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BEARISH DIVERGENCE</v>
      </c>
    </row>
    <row r="1827" spans="1:8" ht="13.5" x14ac:dyDescent="0.25">
      <c r="A1827" s="3">
        <f>TITRES_STAT!B1830</f>
        <v>44952</v>
      </c>
      <c r="B1827" s="6">
        <f>TITRES_STAT!C1830</f>
        <v>7.09</v>
      </c>
      <c r="C1827" s="6">
        <f>TITRES_STAT!D1830</f>
        <v>6.2625999999999999</v>
      </c>
      <c r="D1827" s="6">
        <f>TITRES_STAT!E1830</f>
        <v>6130</v>
      </c>
      <c r="E1827" s="2">
        <f t="shared" si="112"/>
        <v>279271</v>
      </c>
      <c r="F1827" s="6" t="str">
        <f t="shared" si="115"/>
        <v>BULLISH</v>
      </c>
      <c r="G1827" s="6" t="str">
        <f t="shared" si="114"/>
        <v>STRONG</v>
      </c>
      <c r="H1827" s="6" t="str">
        <f t="shared" si="113"/>
        <v>CONFIRMED BULLISH</v>
      </c>
    </row>
    <row r="1828" spans="1:8" ht="13.5" x14ac:dyDescent="0.25">
      <c r="A1828" s="3">
        <f>TITRES_STAT!B1831</f>
        <v>44953</v>
      </c>
      <c r="B1828" s="6">
        <f>TITRES_STAT!C1831</f>
        <v>7.02</v>
      </c>
      <c r="C1828" s="6">
        <f>TITRES_STAT!D1831</f>
        <v>6.2008000000000001</v>
      </c>
      <c r="D1828" s="6">
        <f>TITRES_STAT!E1831</f>
        <v>6309</v>
      </c>
      <c r="E1828" s="2">
        <f t="shared" si="112"/>
        <v>272962</v>
      </c>
      <c r="F1828" s="6" t="str">
        <f t="shared" si="115"/>
        <v>BULLISH</v>
      </c>
      <c r="G1828" s="6" t="str">
        <f t="shared" si="114"/>
        <v>STRONG</v>
      </c>
      <c r="H1828" s="6" t="str">
        <f t="shared" si="113"/>
        <v>CONFIRMED BULLISH</v>
      </c>
    </row>
    <row r="1829" spans="1:8" ht="13.5" x14ac:dyDescent="0.25">
      <c r="A1829" s="3">
        <f>TITRES_STAT!B1832</f>
        <v>44956</v>
      </c>
      <c r="B1829" s="6">
        <f>TITRES_STAT!C1832</f>
        <v>7.15</v>
      </c>
      <c r="C1829" s="6">
        <f>TITRES_STAT!D1832</f>
        <v>6.3155999999999999</v>
      </c>
      <c r="D1829" s="6">
        <f>TITRES_STAT!E1832</f>
        <v>4378</v>
      </c>
      <c r="E1829" s="2">
        <f t="shared" si="112"/>
        <v>277340</v>
      </c>
      <c r="F1829" s="6" t="str">
        <f t="shared" si="115"/>
        <v>BULLISH</v>
      </c>
      <c r="G1829" s="6" t="str">
        <f t="shared" si="114"/>
        <v>STRONG</v>
      </c>
      <c r="H1829" s="6" t="str">
        <f t="shared" si="113"/>
        <v>CONFIRMED BULLISH</v>
      </c>
    </row>
    <row r="1830" spans="1:8" ht="13.5" x14ac:dyDescent="0.25">
      <c r="A1830" s="3">
        <f>TITRES_STAT!B1833</f>
        <v>44957</v>
      </c>
      <c r="B1830" s="6">
        <f>TITRES_STAT!C1833</f>
        <v>7.14</v>
      </c>
      <c r="C1830" s="6">
        <f>TITRES_STAT!D1833</f>
        <v>6.3068</v>
      </c>
      <c r="D1830" s="6">
        <f>TITRES_STAT!E1833</f>
        <v>3427</v>
      </c>
      <c r="E1830" s="2">
        <f t="shared" si="112"/>
        <v>273913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44958</v>
      </c>
      <c r="B1831" s="6">
        <f>TITRES_STAT!C1834</f>
        <v>7.14</v>
      </c>
      <c r="C1831" s="6">
        <f>TITRES_STAT!D1834</f>
        <v>6.3068</v>
      </c>
      <c r="D1831" s="6">
        <f>TITRES_STAT!E1834</f>
        <v>3491</v>
      </c>
      <c r="E1831" s="2">
        <f t="shared" si="112"/>
        <v>273913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44959</v>
      </c>
      <c r="B1832" s="6">
        <f>TITRES_STAT!C1835</f>
        <v>7.13</v>
      </c>
      <c r="C1832" s="6">
        <f>TITRES_STAT!D1835</f>
        <v>6.298</v>
      </c>
      <c r="D1832" s="6">
        <f>TITRES_STAT!E1835</f>
        <v>3680</v>
      </c>
      <c r="E1832" s="2">
        <f t="shared" si="112"/>
        <v>270233</v>
      </c>
      <c r="F1832" s="6" t="str">
        <f t="shared" si="115"/>
        <v>BEARISH</v>
      </c>
      <c r="G1832" s="6" t="str">
        <f t="shared" si="114"/>
        <v>WEAK</v>
      </c>
      <c r="H1832" s="6" t="str">
        <f t="shared" si="113"/>
        <v>BEARISH DIVERGENCE</v>
      </c>
    </row>
    <row r="1833" spans="1:8" ht="13.5" x14ac:dyDescent="0.25">
      <c r="A1833" s="3">
        <f>TITRES_STAT!B1836</f>
        <v>44960</v>
      </c>
      <c r="B1833" s="6">
        <f>TITRES_STAT!C1836</f>
        <v>7.38</v>
      </c>
      <c r="C1833" s="6">
        <f>TITRES_STAT!D1836</f>
        <v>6.5187999999999997</v>
      </c>
      <c r="D1833" s="6">
        <f>TITRES_STAT!E1836</f>
        <v>6137</v>
      </c>
      <c r="E1833" s="2">
        <f t="shared" si="112"/>
        <v>276370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CONFIRMED BULLISH</v>
      </c>
    </row>
    <row r="1834" spans="1:8" ht="13.5" x14ac:dyDescent="0.25">
      <c r="A1834" s="3">
        <f>TITRES_STAT!B1837</f>
        <v>44963</v>
      </c>
      <c r="B1834" s="6">
        <f>TITRES_STAT!C1837</f>
        <v>7.37</v>
      </c>
      <c r="C1834" s="6">
        <f>TITRES_STAT!D1837</f>
        <v>6.51</v>
      </c>
      <c r="D1834" s="6">
        <f>TITRES_STAT!E1837</f>
        <v>2031</v>
      </c>
      <c r="E1834" s="2">
        <f t="shared" si="112"/>
        <v>274339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BEARISH DIVERGENCE</v>
      </c>
    </row>
    <row r="1835" spans="1:8" ht="13.5" x14ac:dyDescent="0.25">
      <c r="A1835" s="3">
        <f>TITRES_STAT!B1838</f>
        <v>44964</v>
      </c>
      <c r="B1835" s="6">
        <f>TITRES_STAT!C1838</f>
        <v>7.34</v>
      </c>
      <c r="C1835" s="6">
        <f>TITRES_STAT!D1838</f>
        <v>6.4835000000000003</v>
      </c>
      <c r="D1835" s="6">
        <f>TITRES_STAT!E1838</f>
        <v>1001</v>
      </c>
      <c r="E1835" s="2">
        <f t="shared" si="112"/>
        <v>273338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BEARISH DIVERGENCE</v>
      </c>
    </row>
    <row r="1836" spans="1:8" ht="13.5" x14ac:dyDescent="0.25">
      <c r="A1836" s="3">
        <f>TITRES_STAT!B1839</f>
        <v>44965</v>
      </c>
      <c r="B1836" s="6">
        <f>TITRES_STAT!C1839</f>
        <v>7.33</v>
      </c>
      <c r="C1836" s="6">
        <f>TITRES_STAT!D1839</f>
        <v>6.4745999999999997</v>
      </c>
      <c r="D1836" s="6">
        <f>TITRES_STAT!E1839</f>
        <v>4057</v>
      </c>
      <c r="E1836" s="2">
        <f t="shared" si="112"/>
        <v>269281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BEARISH DIVERGENCE</v>
      </c>
    </row>
    <row r="1837" spans="1:8" ht="13.5" x14ac:dyDescent="0.25">
      <c r="A1837" s="3">
        <f>TITRES_STAT!B1840</f>
        <v>44966</v>
      </c>
      <c r="B1837" s="6">
        <f>TITRES_STAT!C1840</f>
        <v>7.11</v>
      </c>
      <c r="C1837" s="6">
        <f>TITRES_STAT!D1840</f>
        <v>6.2803000000000004</v>
      </c>
      <c r="D1837" s="6">
        <f>TITRES_STAT!E1840</f>
        <v>1913</v>
      </c>
      <c r="E1837" s="2">
        <f t="shared" si="112"/>
        <v>267368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44967</v>
      </c>
      <c r="B1838" s="6">
        <f>TITRES_STAT!C1841</f>
        <v>7.33</v>
      </c>
      <c r="C1838" s="6">
        <f>TITRES_STAT!D1841</f>
        <v>6.4745999999999997</v>
      </c>
      <c r="D1838" s="6">
        <f>TITRES_STAT!E1841</f>
        <v>36</v>
      </c>
      <c r="E1838" s="2">
        <f t="shared" si="112"/>
        <v>267404</v>
      </c>
      <c r="F1838" s="6" t="str">
        <f t="shared" si="115"/>
        <v>BEARISH</v>
      </c>
      <c r="G1838" s="6" t="str">
        <f t="shared" si="114"/>
        <v>WEAK</v>
      </c>
      <c r="H1838" s="6" t="str">
        <f t="shared" si="113"/>
        <v>CONFIRMED BEARISH</v>
      </c>
    </row>
    <row r="1839" spans="1:8" ht="13.5" x14ac:dyDescent="0.25">
      <c r="A1839" s="3">
        <f>TITRES_STAT!B1842</f>
        <v>44970</v>
      </c>
      <c r="B1839" s="6">
        <f>TITRES_STAT!C1842</f>
        <v>7.3</v>
      </c>
      <c r="C1839" s="6">
        <f>TITRES_STAT!D1842</f>
        <v>6.4481000000000002</v>
      </c>
      <c r="D1839" s="6">
        <f>TITRES_STAT!E1842</f>
        <v>502</v>
      </c>
      <c r="E1839" s="2">
        <f t="shared" si="112"/>
        <v>266902</v>
      </c>
      <c r="F1839" s="6" t="str">
        <f t="shared" si="115"/>
        <v>BEARISH</v>
      </c>
      <c r="G1839" s="6" t="str">
        <f t="shared" si="114"/>
        <v>WEAK</v>
      </c>
      <c r="H1839" s="6" t="str">
        <f t="shared" si="113"/>
        <v>CONFIRMED BEARISH</v>
      </c>
    </row>
    <row r="1840" spans="1:8" ht="13.5" x14ac:dyDescent="0.25">
      <c r="A1840" s="3">
        <f>TITRES_STAT!B1843</f>
        <v>44971</v>
      </c>
      <c r="B1840" s="6">
        <f>TITRES_STAT!C1843</f>
        <v>7.3</v>
      </c>
      <c r="C1840" s="6">
        <f>TITRES_STAT!D1843</f>
        <v>6.4481000000000002</v>
      </c>
      <c r="D1840" s="6">
        <f>TITRES_STAT!E1843</f>
        <v>0</v>
      </c>
      <c r="E1840" s="2">
        <f t="shared" si="112"/>
        <v>266902</v>
      </c>
      <c r="F1840" s="6" t="str">
        <f t="shared" si="115"/>
        <v>BEARISH</v>
      </c>
      <c r="G1840" s="6" t="str">
        <f t="shared" si="114"/>
        <v>WEAK</v>
      </c>
      <c r="H1840" s="6" t="str">
        <f t="shared" si="113"/>
        <v>CONFIRMED BEARISH</v>
      </c>
    </row>
    <row r="1841" spans="1:8" ht="13.5" x14ac:dyDescent="0.25">
      <c r="A1841" s="3">
        <f>TITRES_STAT!B1844</f>
        <v>44972</v>
      </c>
      <c r="B1841" s="6">
        <f>TITRES_STAT!C1844</f>
        <v>7.1</v>
      </c>
      <c r="C1841" s="6">
        <f>TITRES_STAT!D1844</f>
        <v>6.2714999999999996</v>
      </c>
      <c r="D1841" s="6">
        <f>TITRES_STAT!E1844</f>
        <v>2908</v>
      </c>
      <c r="E1841" s="2">
        <f t="shared" si="112"/>
        <v>263994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44973</v>
      </c>
      <c r="B1842" s="6">
        <f>TITRES_STAT!C1845</f>
        <v>7.24</v>
      </c>
      <c r="C1842" s="6">
        <f>TITRES_STAT!D1845</f>
        <v>6.3951000000000002</v>
      </c>
      <c r="D1842" s="6">
        <f>TITRES_STAT!E1845</f>
        <v>1961</v>
      </c>
      <c r="E1842" s="2">
        <f t="shared" si="112"/>
        <v>265955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BEARISH DIVERGENCE</v>
      </c>
    </row>
    <row r="1843" spans="1:8" ht="13.5" x14ac:dyDescent="0.25">
      <c r="A1843" s="3">
        <f>TITRES_STAT!B1846</f>
        <v>44974</v>
      </c>
      <c r="B1843" s="6">
        <f>TITRES_STAT!C1846</f>
        <v>7.1</v>
      </c>
      <c r="C1843" s="6">
        <f>TITRES_STAT!D1846</f>
        <v>6.2714999999999996</v>
      </c>
      <c r="D1843" s="6">
        <f>TITRES_STAT!E1846</f>
        <v>2180</v>
      </c>
      <c r="E1843" s="2">
        <f t="shared" si="112"/>
        <v>263775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44977</v>
      </c>
      <c r="B1844" s="6">
        <f>TITRES_STAT!C1847</f>
        <v>7.15</v>
      </c>
      <c r="C1844" s="6">
        <f>TITRES_STAT!D1847</f>
        <v>6.3155999999999999</v>
      </c>
      <c r="D1844" s="6">
        <f>TITRES_STAT!E1847</f>
        <v>1328</v>
      </c>
      <c r="E1844" s="2">
        <f t="shared" si="112"/>
        <v>265103</v>
      </c>
      <c r="F1844" s="6" t="str">
        <f t="shared" si="115"/>
        <v>BEARISH</v>
      </c>
      <c r="G1844" s="6" t="str">
        <f t="shared" si="114"/>
        <v>NEUTRAL</v>
      </c>
      <c r="H1844" s="6" t="str">
        <f t="shared" si="113"/>
        <v>CONFIRMED BEARISH</v>
      </c>
    </row>
    <row r="1845" spans="1:8" ht="13.5" x14ac:dyDescent="0.25">
      <c r="A1845" s="3">
        <f>TITRES_STAT!B1848</f>
        <v>44978</v>
      </c>
      <c r="B1845" s="6">
        <f>TITRES_STAT!C1848</f>
        <v>7.15</v>
      </c>
      <c r="C1845" s="6">
        <f>TITRES_STAT!D1848</f>
        <v>6.3155999999999999</v>
      </c>
      <c r="D1845" s="6">
        <f>TITRES_STAT!E1848</f>
        <v>25170</v>
      </c>
      <c r="E1845" s="2">
        <f t="shared" si="112"/>
        <v>265103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CONFIRMED BEARISH</v>
      </c>
    </row>
    <row r="1846" spans="1:8" ht="13.5" x14ac:dyDescent="0.25">
      <c r="A1846" s="3">
        <f>TITRES_STAT!B1849</f>
        <v>44979</v>
      </c>
      <c r="B1846" s="6">
        <f>TITRES_STAT!C1849</f>
        <v>7.25</v>
      </c>
      <c r="C1846" s="6">
        <f>TITRES_STAT!D1849</f>
        <v>6.4039999999999999</v>
      </c>
      <c r="D1846" s="6">
        <f>TITRES_STAT!E1849</f>
        <v>1777</v>
      </c>
      <c r="E1846" s="2">
        <f t="shared" si="112"/>
        <v>266880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44980</v>
      </c>
      <c r="B1847" s="6">
        <f>TITRES_STAT!C1850</f>
        <v>7.1</v>
      </c>
      <c r="C1847" s="6">
        <f>TITRES_STAT!D1850</f>
        <v>6.2714999999999996</v>
      </c>
      <c r="D1847" s="6">
        <f>TITRES_STAT!E1850</f>
        <v>21349</v>
      </c>
      <c r="E1847" s="2">
        <f t="shared" si="112"/>
        <v>245531</v>
      </c>
      <c r="F1847" s="6" t="str">
        <f t="shared" si="115"/>
        <v>BEARISH</v>
      </c>
      <c r="G1847" s="6" t="str">
        <f t="shared" si="114"/>
        <v>WEAK</v>
      </c>
      <c r="H1847" s="6" t="str">
        <f t="shared" si="113"/>
        <v>CONFIRMED BEARISH</v>
      </c>
    </row>
    <row r="1848" spans="1:8" ht="13.5" x14ac:dyDescent="0.25">
      <c r="A1848" s="3">
        <f>TITRES_STAT!B1851</f>
        <v>44981</v>
      </c>
      <c r="B1848" s="6">
        <f>TITRES_STAT!C1851</f>
        <v>7.08</v>
      </c>
      <c r="C1848" s="6">
        <f>TITRES_STAT!D1851</f>
        <v>6.2538</v>
      </c>
      <c r="D1848" s="6">
        <f>TITRES_STAT!E1851</f>
        <v>15181</v>
      </c>
      <c r="E1848" s="2">
        <f t="shared" si="112"/>
        <v>230350</v>
      </c>
      <c r="F1848" s="6" t="str">
        <f t="shared" si="115"/>
        <v>BEARISH</v>
      </c>
      <c r="G1848" s="6" t="str">
        <f t="shared" si="114"/>
        <v>WEAK</v>
      </c>
      <c r="H1848" s="6" t="str">
        <f t="shared" si="113"/>
        <v>CONFIRMED BEARISH</v>
      </c>
    </row>
    <row r="1849" spans="1:8" ht="13.5" x14ac:dyDescent="0.25">
      <c r="A1849" s="3">
        <f>TITRES_STAT!B1852</f>
        <v>44984</v>
      </c>
      <c r="B1849" s="6">
        <f>TITRES_STAT!C1852</f>
        <v>7.1</v>
      </c>
      <c r="C1849" s="6">
        <f>TITRES_STAT!D1852</f>
        <v>6.2714999999999996</v>
      </c>
      <c r="D1849" s="6">
        <f>TITRES_STAT!E1852</f>
        <v>12062</v>
      </c>
      <c r="E1849" s="2">
        <f t="shared" si="112"/>
        <v>242412</v>
      </c>
      <c r="F1849" s="6" t="str">
        <f t="shared" si="115"/>
        <v>BEARISH</v>
      </c>
      <c r="G1849" s="6" t="str">
        <f t="shared" si="114"/>
        <v>WEAK</v>
      </c>
      <c r="H1849" s="6" t="str">
        <f t="shared" si="113"/>
        <v>CONFIRMED BEARISH</v>
      </c>
    </row>
    <row r="1850" spans="1:8" ht="13.5" x14ac:dyDescent="0.25">
      <c r="A1850" s="3">
        <f>TITRES_STAT!B1853</f>
        <v>44985</v>
      </c>
      <c r="B1850" s="6">
        <f>TITRES_STAT!C1853</f>
        <v>7.2</v>
      </c>
      <c r="C1850" s="6">
        <f>TITRES_STAT!D1853</f>
        <v>6.3597999999999999</v>
      </c>
      <c r="D1850" s="6">
        <f>TITRES_STAT!E1853</f>
        <v>13769</v>
      </c>
      <c r="E1850" s="2">
        <f t="shared" si="112"/>
        <v>256181</v>
      </c>
      <c r="F1850" s="6" t="str">
        <f t="shared" si="115"/>
        <v>BEARISH</v>
      </c>
      <c r="G1850" s="6" t="str">
        <f t="shared" si="114"/>
        <v>WEAK</v>
      </c>
      <c r="H1850" s="6" t="str">
        <f t="shared" si="113"/>
        <v>BEARISH DIVERGENCE</v>
      </c>
    </row>
    <row r="1851" spans="1:8" ht="13.5" x14ac:dyDescent="0.25">
      <c r="A1851" s="3">
        <f>TITRES_STAT!B1854</f>
        <v>44986</v>
      </c>
      <c r="B1851" s="6">
        <f>TITRES_STAT!C1854</f>
        <v>7.29</v>
      </c>
      <c r="C1851" s="6">
        <f>TITRES_STAT!D1854</f>
        <v>6.4393000000000002</v>
      </c>
      <c r="D1851" s="6">
        <f>TITRES_STAT!E1854</f>
        <v>6877</v>
      </c>
      <c r="E1851" s="2">
        <f t="shared" si="112"/>
        <v>263058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BEARISH DIVERGENCE</v>
      </c>
    </row>
    <row r="1852" spans="1:8" ht="13.5" x14ac:dyDescent="0.25">
      <c r="A1852" s="3">
        <f>TITRES_STAT!B1855</f>
        <v>44987</v>
      </c>
      <c r="B1852" s="6">
        <f>TITRES_STAT!C1855</f>
        <v>7.28</v>
      </c>
      <c r="C1852" s="6">
        <f>TITRES_STAT!D1855</f>
        <v>6.4305000000000003</v>
      </c>
      <c r="D1852" s="6">
        <f>TITRES_STAT!E1855</f>
        <v>2515</v>
      </c>
      <c r="E1852" s="2">
        <f t="shared" si="112"/>
        <v>260543</v>
      </c>
      <c r="F1852" s="6" t="str">
        <f t="shared" si="115"/>
        <v>BULLISH</v>
      </c>
      <c r="G1852" s="6" t="str">
        <f t="shared" si="114"/>
        <v>STRONG</v>
      </c>
      <c r="H1852" s="6" t="str">
        <f t="shared" si="113"/>
        <v>CONFIRMED BULLISH</v>
      </c>
    </row>
    <row r="1853" spans="1:8" ht="13.5" x14ac:dyDescent="0.25">
      <c r="A1853" s="3">
        <f>TITRES_STAT!B1856</f>
        <v>44988</v>
      </c>
      <c r="B1853" s="6">
        <f>TITRES_STAT!C1856</f>
        <v>7.27</v>
      </c>
      <c r="C1853" s="6">
        <f>TITRES_STAT!D1856</f>
        <v>6.4215999999999998</v>
      </c>
      <c r="D1853" s="6">
        <f>TITRES_STAT!E1856</f>
        <v>6120</v>
      </c>
      <c r="E1853" s="2">
        <f t="shared" si="112"/>
        <v>254423</v>
      </c>
      <c r="F1853" s="6" t="str">
        <f t="shared" si="115"/>
        <v>BULLISH</v>
      </c>
      <c r="G1853" s="6" t="str">
        <f t="shared" si="114"/>
        <v>STRONG</v>
      </c>
      <c r="H1853" s="6" t="str">
        <f t="shared" si="113"/>
        <v>CONFIRMED BULLISH</v>
      </c>
    </row>
    <row r="1854" spans="1:8" ht="13.5" x14ac:dyDescent="0.25">
      <c r="A1854" s="3">
        <f>TITRES_STAT!B1857</f>
        <v>44991</v>
      </c>
      <c r="B1854" s="6">
        <f>TITRES_STAT!C1857</f>
        <v>7.27</v>
      </c>
      <c r="C1854" s="6">
        <f>TITRES_STAT!D1857</f>
        <v>6.4215999999999998</v>
      </c>
      <c r="D1854" s="6">
        <f>TITRES_STAT!E1857</f>
        <v>1000</v>
      </c>
      <c r="E1854" s="2">
        <f t="shared" si="112"/>
        <v>254423</v>
      </c>
      <c r="F1854" s="6" t="str">
        <f t="shared" si="115"/>
        <v>BULLISH</v>
      </c>
      <c r="G1854" s="6" t="str">
        <f t="shared" si="114"/>
        <v>STRONG</v>
      </c>
      <c r="H1854" s="6" t="str">
        <f t="shared" si="113"/>
        <v>CONFIRMED BULLISH</v>
      </c>
    </row>
    <row r="1855" spans="1:8" ht="13.5" x14ac:dyDescent="0.25">
      <c r="A1855" s="3">
        <f>TITRES_STAT!B1858</f>
        <v>44992</v>
      </c>
      <c r="B1855" s="6">
        <f>TITRES_STAT!C1858</f>
        <v>7.26</v>
      </c>
      <c r="C1855" s="6">
        <f>TITRES_STAT!D1858</f>
        <v>6.4127999999999998</v>
      </c>
      <c r="D1855" s="6">
        <f>TITRES_STAT!E1858</f>
        <v>170</v>
      </c>
      <c r="E1855" s="2">
        <f t="shared" si="112"/>
        <v>254253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BEARISH DIVERGENCE</v>
      </c>
    </row>
    <row r="1856" spans="1:8" ht="13.5" x14ac:dyDescent="0.25">
      <c r="A1856" s="3">
        <f>TITRES_STAT!B1859</f>
        <v>44993</v>
      </c>
      <c r="B1856" s="6">
        <f>TITRES_STAT!C1859</f>
        <v>7.1</v>
      </c>
      <c r="C1856" s="6">
        <f>TITRES_STAT!D1859</f>
        <v>6.2714999999999996</v>
      </c>
      <c r="D1856" s="6">
        <f>TITRES_STAT!E1859</f>
        <v>3795</v>
      </c>
      <c r="E1856" s="2">
        <f t="shared" si="112"/>
        <v>250458</v>
      </c>
      <c r="F1856" s="6" t="str">
        <f t="shared" si="115"/>
        <v>BEARISH</v>
      </c>
      <c r="G1856" s="6" t="str">
        <f t="shared" si="114"/>
        <v>WEAK</v>
      </c>
      <c r="H1856" s="6" t="str">
        <f t="shared" si="113"/>
        <v>CONFIRMED BEARISH</v>
      </c>
    </row>
    <row r="1857" spans="1:8" ht="13.5" x14ac:dyDescent="0.25">
      <c r="A1857" s="3">
        <f>TITRES_STAT!B1860</f>
        <v>44994</v>
      </c>
      <c r="B1857" s="6">
        <f>TITRES_STAT!C1860</f>
        <v>7.1</v>
      </c>
      <c r="C1857" s="6">
        <f>TITRES_STAT!D1860</f>
        <v>6.2714999999999996</v>
      </c>
      <c r="D1857" s="6">
        <f>TITRES_STAT!E1860</f>
        <v>0</v>
      </c>
      <c r="E1857" s="2">
        <f t="shared" si="112"/>
        <v>250458</v>
      </c>
      <c r="F1857" s="6" t="str">
        <f t="shared" si="115"/>
        <v>BEARISH</v>
      </c>
      <c r="G1857" s="6" t="str">
        <f t="shared" si="114"/>
        <v>WEAK</v>
      </c>
      <c r="H1857" s="6" t="str">
        <f t="shared" si="113"/>
        <v>CONFIRMED BEARISH</v>
      </c>
    </row>
    <row r="1858" spans="1:8" ht="13.5" x14ac:dyDescent="0.25">
      <c r="A1858" s="3">
        <f>TITRES_STAT!B1861</f>
        <v>44995</v>
      </c>
      <c r="B1858" s="6">
        <f>TITRES_STAT!C1861</f>
        <v>7.1</v>
      </c>
      <c r="C1858" s="6">
        <f>TITRES_STAT!D1861</f>
        <v>6.2714999999999996</v>
      </c>
      <c r="D1858" s="6">
        <f>TITRES_STAT!E1861</f>
        <v>2227</v>
      </c>
      <c r="E1858" s="2">
        <f t="shared" si="112"/>
        <v>250458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CONFIRMED BEARISH</v>
      </c>
    </row>
    <row r="1859" spans="1:8" ht="13.5" x14ac:dyDescent="0.25">
      <c r="A1859" s="3">
        <f>TITRES_STAT!B1862</f>
        <v>44998</v>
      </c>
      <c r="B1859" s="6">
        <f>TITRES_STAT!C1862</f>
        <v>7.05</v>
      </c>
      <c r="C1859" s="6">
        <f>TITRES_STAT!D1862</f>
        <v>6.2272999999999996</v>
      </c>
      <c r="D1859" s="6">
        <f>TITRES_STAT!E1862</f>
        <v>3526</v>
      </c>
      <c r="E1859" s="2">
        <f t="shared" si="112"/>
        <v>246932</v>
      </c>
      <c r="F1859" s="6" t="str">
        <f t="shared" si="115"/>
        <v>BEARISH</v>
      </c>
      <c r="G1859" s="6" t="str">
        <f t="shared" si="114"/>
        <v>WEAK</v>
      </c>
      <c r="H1859" s="6" t="str">
        <f t="shared" si="113"/>
        <v>CONFIRMED BEARISH</v>
      </c>
    </row>
    <row r="1860" spans="1:8" ht="13.5" x14ac:dyDescent="0.25">
      <c r="A1860" s="3">
        <f>TITRES_STAT!B1863</f>
        <v>44999</v>
      </c>
      <c r="B1860" s="6">
        <f>TITRES_STAT!C1863</f>
        <v>7.09</v>
      </c>
      <c r="C1860" s="6">
        <f>TITRES_STAT!D1863</f>
        <v>6.2625999999999999</v>
      </c>
      <c r="D1860" s="6">
        <f>TITRES_STAT!E1863</f>
        <v>1</v>
      </c>
      <c r="E1860" s="2">
        <f t="shared" ref="E1860:E1923" si="116">IF(B1860&gt;B1859, E1859+D1860, IF(B1860&lt;B1859, E1859-D1860, E1859))</f>
        <v>246933</v>
      </c>
      <c r="F1860" s="6" t="str">
        <f t="shared" si="115"/>
        <v>BEARISH</v>
      </c>
      <c r="G1860" s="6" t="str">
        <f t="shared" si="114"/>
        <v>WEAK</v>
      </c>
      <c r="H1860" s="6" t="str">
        <f t="shared" si="113"/>
        <v>CONFIRMED BEARISH</v>
      </c>
    </row>
    <row r="1861" spans="1:8" ht="13.5" x14ac:dyDescent="0.25">
      <c r="A1861" s="3">
        <f>TITRES_STAT!B1864</f>
        <v>45000</v>
      </c>
      <c r="B1861" s="6">
        <f>TITRES_STAT!C1864</f>
        <v>7.05</v>
      </c>
      <c r="C1861" s="6">
        <f>TITRES_STAT!D1864</f>
        <v>6.2272999999999996</v>
      </c>
      <c r="D1861" s="6">
        <f>TITRES_STAT!E1864</f>
        <v>3577</v>
      </c>
      <c r="E1861" s="2">
        <f t="shared" si="116"/>
        <v>243356</v>
      </c>
      <c r="F1861" s="6" t="str">
        <f t="shared" si="115"/>
        <v>BEARISH</v>
      </c>
      <c r="G1861" s="6" t="str">
        <f t="shared" si="114"/>
        <v>WEAK</v>
      </c>
      <c r="H1861" s="6" t="str">
        <f t="shared" si="113"/>
        <v>CONFIRMED BEARISH</v>
      </c>
    </row>
    <row r="1862" spans="1:8" ht="13.5" x14ac:dyDescent="0.25">
      <c r="A1862" s="3">
        <f>TITRES_STAT!B1865</f>
        <v>45001</v>
      </c>
      <c r="B1862" s="6">
        <f>TITRES_STAT!C1865</f>
        <v>7.18</v>
      </c>
      <c r="C1862" s="6">
        <f>TITRES_STAT!D1865</f>
        <v>6.3421000000000003</v>
      </c>
      <c r="D1862" s="6">
        <f>TITRES_STAT!E1865</f>
        <v>25</v>
      </c>
      <c r="E1862" s="2">
        <f t="shared" si="116"/>
        <v>243381</v>
      </c>
      <c r="F1862" s="6" t="str">
        <f t="shared" si="115"/>
        <v>BEARISH</v>
      </c>
      <c r="G1862" s="6" t="str">
        <f t="shared" si="114"/>
        <v>WEAK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BEARISH DIVERGENCE</v>
      </c>
    </row>
    <row r="1863" spans="1:8" ht="13.5" x14ac:dyDescent="0.25">
      <c r="A1863" s="3">
        <f>TITRES_STAT!B1866</f>
        <v>45002</v>
      </c>
      <c r="B1863" s="6">
        <f>TITRES_STAT!C1866</f>
        <v>7.18</v>
      </c>
      <c r="C1863" s="6">
        <f>TITRES_STAT!D1866</f>
        <v>6.3421000000000003</v>
      </c>
      <c r="D1863" s="6">
        <f>TITRES_STAT!E1866</f>
        <v>0</v>
      </c>
      <c r="E1863" s="2">
        <f t="shared" si="116"/>
        <v>243381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WEAK</v>
      </c>
      <c r="H1863" s="6" t="str">
        <f t="shared" si="117"/>
        <v>BEARISH DIVERGENCE</v>
      </c>
    </row>
    <row r="1864" spans="1:8" ht="13.5" x14ac:dyDescent="0.25">
      <c r="A1864" s="3">
        <f>TITRES_STAT!B1867</f>
        <v>45006</v>
      </c>
      <c r="B1864" s="6">
        <f>TITRES_STAT!C1867</f>
        <v>7.18</v>
      </c>
      <c r="C1864" s="6">
        <f>TITRES_STAT!D1867</f>
        <v>6.3421000000000003</v>
      </c>
      <c r="D1864" s="6">
        <f>TITRES_STAT!E1867</f>
        <v>1000</v>
      </c>
      <c r="E1864" s="2">
        <f t="shared" si="116"/>
        <v>243381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BEARISH DIVERGENCE</v>
      </c>
    </row>
    <row r="1865" spans="1:8" ht="13.5" x14ac:dyDescent="0.25">
      <c r="A1865" s="3">
        <f>TITRES_STAT!B1868</f>
        <v>45007</v>
      </c>
      <c r="B1865" s="6">
        <f>TITRES_STAT!C1868</f>
        <v>7.29</v>
      </c>
      <c r="C1865" s="6">
        <f>TITRES_STAT!D1868</f>
        <v>6.4393000000000002</v>
      </c>
      <c r="D1865" s="6">
        <f>TITRES_STAT!E1868</f>
        <v>4901</v>
      </c>
      <c r="E1865" s="2">
        <f t="shared" si="116"/>
        <v>248282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CONFIRMED BULLISH</v>
      </c>
    </row>
    <row r="1866" spans="1:8" ht="13.5" x14ac:dyDescent="0.25">
      <c r="A1866" s="3">
        <f>TITRES_STAT!B1869</f>
        <v>45008</v>
      </c>
      <c r="B1866" s="6">
        <f>TITRES_STAT!C1869</f>
        <v>7.33</v>
      </c>
      <c r="C1866" s="6">
        <f>TITRES_STAT!D1869</f>
        <v>6.4745999999999997</v>
      </c>
      <c r="D1866" s="6">
        <f>TITRES_STAT!E1869</f>
        <v>1851</v>
      </c>
      <c r="E1866" s="2">
        <f t="shared" si="116"/>
        <v>250133</v>
      </c>
      <c r="F1866" s="6" t="str">
        <f t="shared" si="119"/>
        <v>BULLISH</v>
      </c>
      <c r="G1866" s="6" t="str">
        <f t="shared" si="118"/>
        <v>STRONG</v>
      </c>
      <c r="H1866" s="6" t="str">
        <f t="shared" si="117"/>
        <v>CONFIRMED BULLISH</v>
      </c>
    </row>
    <row r="1867" spans="1:8" ht="13.5" x14ac:dyDescent="0.25">
      <c r="A1867" s="3">
        <f>TITRES_STAT!B1870</f>
        <v>45009</v>
      </c>
      <c r="B1867" s="6">
        <f>TITRES_STAT!C1870</f>
        <v>7.48</v>
      </c>
      <c r="C1867" s="6">
        <f>TITRES_STAT!D1870</f>
        <v>6.6071</v>
      </c>
      <c r="D1867" s="6">
        <f>TITRES_STAT!E1870</f>
        <v>6268</v>
      </c>
      <c r="E1867" s="2">
        <f t="shared" si="116"/>
        <v>256401</v>
      </c>
      <c r="F1867" s="6" t="str">
        <f t="shared" si="119"/>
        <v>BULLISH</v>
      </c>
      <c r="G1867" s="6" t="str">
        <f t="shared" si="118"/>
        <v>STRONG</v>
      </c>
      <c r="H1867" s="6" t="str">
        <f t="shared" si="117"/>
        <v>CONFIRMED BULLISH</v>
      </c>
    </row>
    <row r="1868" spans="1:8" ht="13.5" x14ac:dyDescent="0.25">
      <c r="A1868" s="3">
        <f>TITRES_STAT!B1871</f>
        <v>45012</v>
      </c>
      <c r="B1868" s="6">
        <f>TITRES_STAT!C1871</f>
        <v>7.44</v>
      </c>
      <c r="C1868" s="6">
        <f>TITRES_STAT!D1871</f>
        <v>6.5717999999999996</v>
      </c>
      <c r="D1868" s="6">
        <f>TITRES_STAT!E1871</f>
        <v>1403</v>
      </c>
      <c r="E1868" s="2">
        <f t="shared" si="116"/>
        <v>254998</v>
      </c>
      <c r="F1868" s="6" t="str">
        <f t="shared" si="119"/>
        <v>BULLISH</v>
      </c>
      <c r="G1868" s="6" t="str">
        <f t="shared" si="118"/>
        <v>STRONG</v>
      </c>
      <c r="H1868" s="6" t="str">
        <f t="shared" si="117"/>
        <v>CONFIRMED BULLISH</v>
      </c>
    </row>
    <row r="1869" spans="1:8" ht="13.5" x14ac:dyDescent="0.25">
      <c r="A1869" s="3">
        <f>TITRES_STAT!B1872</f>
        <v>45013</v>
      </c>
      <c r="B1869" s="6">
        <f>TITRES_STAT!C1872</f>
        <v>7.34</v>
      </c>
      <c r="C1869" s="6">
        <f>TITRES_STAT!D1872</f>
        <v>6.4835000000000003</v>
      </c>
      <c r="D1869" s="6">
        <f>TITRES_STAT!E1872</f>
        <v>1065</v>
      </c>
      <c r="E1869" s="2">
        <f t="shared" si="116"/>
        <v>253933</v>
      </c>
      <c r="F1869" s="6" t="str">
        <f t="shared" si="119"/>
        <v>BULLISH</v>
      </c>
      <c r="G1869" s="6" t="str">
        <f t="shared" si="118"/>
        <v>STRONG</v>
      </c>
      <c r="H1869" s="6" t="str">
        <f t="shared" si="117"/>
        <v>CONFIRMED BULLISH</v>
      </c>
    </row>
    <row r="1870" spans="1:8" ht="13.5" x14ac:dyDescent="0.25">
      <c r="A1870" s="3">
        <f>TITRES_STAT!B1873</f>
        <v>45014</v>
      </c>
      <c r="B1870" s="6">
        <f>TITRES_STAT!C1873</f>
        <v>7.3</v>
      </c>
      <c r="C1870" s="6">
        <f>TITRES_STAT!D1873</f>
        <v>6.4481000000000002</v>
      </c>
      <c r="D1870" s="6">
        <f>TITRES_STAT!E1873</f>
        <v>591</v>
      </c>
      <c r="E1870" s="2">
        <f t="shared" si="116"/>
        <v>253342</v>
      </c>
      <c r="F1870" s="6" t="str">
        <f t="shared" si="119"/>
        <v>BULLISH</v>
      </c>
      <c r="G1870" s="6" t="str">
        <f t="shared" si="118"/>
        <v>STRONG</v>
      </c>
      <c r="H1870" s="6" t="str">
        <f t="shared" si="117"/>
        <v>CONFIRMED BULLISH</v>
      </c>
    </row>
    <row r="1871" spans="1:8" ht="13.5" x14ac:dyDescent="0.25">
      <c r="A1871" s="3">
        <f>TITRES_STAT!B1874</f>
        <v>45015</v>
      </c>
      <c r="B1871" s="6">
        <f>TITRES_STAT!C1874</f>
        <v>7.3</v>
      </c>
      <c r="C1871" s="6">
        <f>TITRES_STAT!D1874</f>
        <v>6.4481000000000002</v>
      </c>
      <c r="D1871" s="6">
        <f>TITRES_STAT!E1874</f>
        <v>1575</v>
      </c>
      <c r="E1871" s="2">
        <f t="shared" si="116"/>
        <v>253342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BULLISH DIVERGENCE</v>
      </c>
    </row>
    <row r="1872" spans="1:8" ht="13.5" x14ac:dyDescent="0.25">
      <c r="A1872" s="3">
        <f>TITRES_STAT!B1875</f>
        <v>45016</v>
      </c>
      <c r="B1872" s="6">
        <f>TITRES_STAT!C1875</f>
        <v>7.34</v>
      </c>
      <c r="C1872" s="6">
        <f>TITRES_STAT!D1875</f>
        <v>6.4835000000000003</v>
      </c>
      <c r="D1872" s="6">
        <f>TITRES_STAT!E1875</f>
        <v>2913</v>
      </c>
      <c r="E1872" s="2">
        <f t="shared" si="116"/>
        <v>256255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45019</v>
      </c>
      <c r="B1873" s="6">
        <f>TITRES_STAT!C1876</f>
        <v>7.3</v>
      </c>
      <c r="C1873" s="6">
        <f>TITRES_STAT!D1876</f>
        <v>6.4481000000000002</v>
      </c>
      <c r="D1873" s="6">
        <f>TITRES_STAT!E1876</f>
        <v>1100</v>
      </c>
      <c r="E1873" s="2">
        <f t="shared" si="116"/>
        <v>255155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BULLISH DIVERGENCE</v>
      </c>
    </row>
    <row r="1874" spans="1:8" ht="13.5" x14ac:dyDescent="0.25">
      <c r="A1874" s="3">
        <f>TITRES_STAT!B1877</f>
        <v>45020</v>
      </c>
      <c r="B1874" s="6">
        <f>TITRES_STAT!C1877</f>
        <v>7.26</v>
      </c>
      <c r="C1874" s="6">
        <f>TITRES_STAT!D1877</f>
        <v>6.4127999999999998</v>
      </c>
      <c r="D1874" s="6">
        <f>TITRES_STAT!E1877</f>
        <v>3269</v>
      </c>
      <c r="E1874" s="2">
        <f t="shared" si="116"/>
        <v>251886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45021</v>
      </c>
      <c r="B1875" s="6">
        <f>TITRES_STAT!C1878</f>
        <v>7.23</v>
      </c>
      <c r="C1875" s="6">
        <f>TITRES_STAT!D1878</f>
        <v>6.3863000000000003</v>
      </c>
      <c r="D1875" s="6">
        <f>TITRES_STAT!E1878</f>
        <v>807</v>
      </c>
      <c r="E1875" s="2">
        <f t="shared" si="116"/>
        <v>251079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45022</v>
      </c>
      <c r="B1876" s="6">
        <f>TITRES_STAT!C1879</f>
        <v>7.3</v>
      </c>
      <c r="C1876" s="6">
        <f>TITRES_STAT!D1879</f>
        <v>6.4481000000000002</v>
      </c>
      <c r="D1876" s="6">
        <f>TITRES_STAT!E1879</f>
        <v>96</v>
      </c>
      <c r="E1876" s="2">
        <f t="shared" si="116"/>
        <v>251175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45023</v>
      </c>
      <c r="B1877" s="6">
        <f>TITRES_STAT!C1880</f>
        <v>7.35</v>
      </c>
      <c r="C1877" s="6">
        <f>TITRES_STAT!D1880</f>
        <v>6.4923000000000002</v>
      </c>
      <c r="D1877" s="6">
        <f>TITRES_STAT!E1880</f>
        <v>3227</v>
      </c>
      <c r="E1877" s="2">
        <f t="shared" si="116"/>
        <v>254402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BEARISH DIVERGENCE</v>
      </c>
    </row>
    <row r="1878" spans="1:8" ht="13.5" x14ac:dyDescent="0.25">
      <c r="A1878" s="3">
        <f>TITRES_STAT!B1881</f>
        <v>45026</v>
      </c>
      <c r="B1878" s="6">
        <f>TITRES_STAT!C1881</f>
        <v>7.2</v>
      </c>
      <c r="C1878" s="6">
        <f>TITRES_STAT!D1881</f>
        <v>6.3597999999999999</v>
      </c>
      <c r="D1878" s="6">
        <f>TITRES_STAT!E1881</f>
        <v>130</v>
      </c>
      <c r="E1878" s="2">
        <f t="shared" si="116"/>
        <v>254272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45027</v>
      </c>
      <c r="B1879" s="6">
        <f>TITRES_STAT!C1882</f>
        <v>7.18</v>
      </c>
      <c r="C1879" s="6">
        <f>TITRES_STAT!D1882</f>
        <v>6.3421000000000003</v>
      </c>
      <c r="D1879" s="6">
        <f>TITRES_STAT!E1882</f>
        <v>11647</v>
      </c>
      <c r="E1879" s="2">
        <f t="shared" si="116"/>
        <v>242625</v>
      </c>
      <c r="F1879" s="6" t="str">
        <f t="shared" si="119"/>
        <v>BEARISH</v>
      </c>
      <c r="G1879" s="6" t="str">
        <f t="shared" si="118"/>
        <v>WEAK</v>
      </c>
      <c r="H1879" s="6" t="str">
        <f t="shared" si="117"/>
        <v>CONFIRMED BEARISH</v>
      </c>
    </row>
    <row r="1880" spans="1:8" ht="13.5" x14ac:dyDescent="0.25">
      <c r="A1880" s="3">
        <f>TITRES_STAT!B1883</f>
        <v>45028</v>
      </c>
      <c r="B1880" s="6">
        <f>TITRES_STAT!C1883</f>
        <v>7.18</v>
      </c>
      <c r="C1880" s="6">
        <f>TITRES_STAT!D1883</f>
        <v>6.3421000000000003</v>
      </c>
      <c r="D1880" s="6">
        <f>TITRES_STAT!E1883</f>
        <v>5000</v>
      </c>
      <c r="E1880" s="2">
        <f t="shared" si="116"/>
        <v>242625</v>
      </c>
      <c r="F1880" s="6" t="str">
        <f t="shared" si="119"/>
        <v>BEARISH</v>
      </c>
      <c r="G1880" s="6" t="str">
        <f t="shared" si="118"/>
        <v>WEAK</v>
      </c>
      <c r="H1880" s="6" t="str">
        <f t="shared" si="117"/>
        <v>CONFIRMED BEARISH</v>
      </c>
    </row>
    <row r="1881" spans="1:8" ht="13.5" x14ac:dyDescent="0.25">
      <c r="A1881" s="3">
        <f>TITRES_STAT!B1884</f>
        <v>45029</v>
      </c>
      <c r="B1881" s="6">
        <f>TITRES_STAT!C1884</f>
        <v>7.29</v>
      </c>
      <c r="C1881" s="6">
        <f>TITRES_STAT!D1884</f>
        <v>6.4393000000000002</v>
      </c>
      <c r="D1881" s="6">
        <f>TITRES_STAT!E1884</f>
        <v>561</v>
      </c>
      <c r="E1881" s="2">
        <f t="shared" si="116"/>
        <v>243186</v>
      </c>
      <c r="F1881" s="6" t="str">
        <f t="shared" si="119"/>
        <v>BEARISH</v>
      </c>
      <c r="G1881" s="6" t="str">
        <f t="shared" si="118"/>
        <v>WEAK</v>
      </c>
      <c r="H1881" s="6" t="str">
        <f t="shared" si="117"/>
        <v>CONFIRMED BEARISH</v>
      </c>
    </row>
    <row r="1882" spans="1:8" ht="13.5" x14ac:dyDescent="0.25">
      <c r="A1882" s="3">
        <f>TITRES_STAT!B1885</f>
        <v>45030</v>
      </c>
      <c r="B1882" s="6">
        <f>TITRES_STAT!C1885</f>
        <v>7.25</v>
      </c>
      <c r="C1882" s="6">
        <f>TITRES_STAT!D1885</f>
        <v>6.4039999999999999</v>
      </c>
      <c r="D1882" s="6">
        <f>TITRES_STAT!E1885</f>
        <v>4901</v>
      </c>
      <c r="E1882" s="2">
        <f t="shared" si="116"/>
        <v>238285</v>
      </c>
      <c r="F1882" s="6" t="str">
        <f t="shared" si="119"/>
        <v>BEARISH</v>
      </c>
      <c r="G1882" s="6" t="str">
        <f t="shared" si="118"/>
        <v>WEAK</v>
      </c>
      <c r="H1882" s="6" t="str">
        <f t="shared" si="117"/>
        <v>CONFIRMED BEARISH</v>
      </c>
    </row>
    <row r="1883" spans="1:8" ht="13.5" x14ac:dyDescent="0.25">
      <c r="A1883" s="3">
        <f>TITRES_STAT!B1886</f>
        <v>45033</v>
      </c>
      <c r="B1883" s="6">
        <f>TITRES_STAT!C1886</f>
        <v>7.22</v>
      </c>
      <c r="C1883" s="6">
        <f>TITRES_STAT!D1886</f>
        <v>6.3775000000000004</v>
      </c>
      <c r="D1883" s="6">
        <f>TITRES_STAT!E1886</f>
        <v>451</v>
      </c>
      <c r="E1883" s="2">
        <f t="shared" si="116"/>
        <v>237834</v>
      </c>
      <c r="F1883" s="6" t="str">
        <f t="shared" si="119"/>
        <v>BEARISH</v>
      </c>
      <c r="G1883" s="6" t="str">
        <f t="shared" si="118"/>
        <v>WEAK</v>
      </c>
      <c r="H1883" s="6" t="str">
        <f t="shared" si="117"/>
        <v>BEARISH DIVERGENCE</v>
      </c>
    </row>
    <row r="1884" spans="1:8" ht="13.5" x14ac:dyDescent="0.25">
      <c r="A1884" s="3">
        <f>TITRES_STAT!B1887</f>
        <v>45034</v>
      </c>
      <c r="B1884" s="6">
        <f>TITRES_STAT!C1887</f>
        <v>7.22</v>
      </c>
      <c r="C1884" s="6">
        <f>TITRES_STAT!D1887</f>
        <v>6.3775000000000004</v>
      </c>
      <c r="D1884" s="6">
        <f>TITRES_STAT!E1887</f>
        <v>0</v>
      </c>
      <c r="E1884" s="2">
        <f t="shared" si="116"/>
        <v>237834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BEARISH DIVERGENCE</v>
      </c>
    </row>
    <row r="1885" spans="1:8" ht="13.5" x14ac:dyDescent="0.25">
      <c r="A1885" s="3">
        <f>TITRES_STAT!B1888</f>
        <v>45035</v>
      </c>
      <c r="B1885" s="6">
        <f>TITRES_STAT!C1888</f>
        <v>7.25</v>
      </c>
      <c r="C1885" s="6">
        <f>TITRES_STAT!D1888</f>
        <v>6.4039999999999999</v>
      </c>
      <c r="D1885" s="6">
        <f>TITRES_STAT!E1888</f>
        <v>2428</v>
      </c>
      <c r="E1885" s="2">
        <f t="shared" si="116"/>
        <v>240262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BEARISH DIVERGENCE</v>
      </c>
    </row>
    <row r="1886" spans="1:8" ht="13.5" x14ac:dyDescent="0.25">
      <c r="A1886" s="3">
        <f>TITRES_STAT!B1889</f>
        <v>45036</v>
      </c>
      <c r="B1886" s="6">
        <f>TITRES_STAT!C1889</f>
        <v>7.28</v>
      </c>
      <c r="C1886" s="6">
        <f>TITRES_STAT!D1889</f>
        <v>6.4305000000000003</v>
      </c>
      <c r="D1886" s="6">
        <f>TITRES_STAT!E1889</f>
        <v>5672</v>
      </c>
      <c r="E1886" s="2">
        <f t="shared" si="116"/>
        <v>245934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BULLISH DIVERGENCE</v>
      </c>
    </row>
    <row r="1887" spans="1:8" ht="13.5" x14ac:dyDescent="0.25">
      <c r="A1887" s="3">
        <f>TITRES_STAT!B1890</f>
        <v>45040</v>
      </c>
      <c r="B1887" s="6">
        <f>TITRES_STAT!C1890</f>
        <v>7.53</v>
      </c>
      <c r="C1887" s="6">
        <f>TITRES_STAT!D1890</f>
        <v>6.6513</v>
      </c>
      <c r="D1887" s="6">
        <f>TITRES_STAT!E1890</f>
        <v>17304</v>
      </c>
      <c r="E1887" s="2">
        <f t="shared" si="116"/>
        <v>263238</v>
      </c>
      <c r="F1887" s="6" t="str">
        <f t="shared" si="119"/>
        <v>BULLISH</v>
      </c>
      <c r="G1887" s="6" t="str">
        <f t="shared" si="118"/>
        <v>STRONG</v>
      </c>
      <c r="H1887" s="6" t="str">
        <f t="shared" si="117"/>
        <v>CONFIRMED BULLISH</v>
      </c>
    </row>
    <row r="1888" spans="1:8" ht="13.5" x14ac:dyDescent="0.25">
      <c r="A1888" s="3">
        <f>TITRES_STAT!B1891</f>
        <v>45041</v>
      </c>
      <c r="B1888" s="6">
        <f>TITRES_STAT!C1891</f>
        <v>7.5</v>
      </c>
      <c r="C1888" s="6">
        <f>TITRES_STAT!D1891</f>
        <v>6.6247999999999996</v>
      </c>
      <c r="D1888" s="6">
        <f>TITRES_STAT!E1891</f>
        <v>1614</v>
      </c>
      <c r="E1888" s="2">
        <f t="shared" si="116"/>
        <v>261624</v>
      </c>
      <c r="F1888" s="6" t="str">
        <f t="shared" si="119"/>
        <v>BULLISH</v>
      </c>
      <c r="G1888" s="6" t="str">
        <f t="shared" si="118"/>
        <v>STRONG</v>
      </c>
      <c r="H1888" s="6" t="str">
        <f t="shared" si="117"/>
        <v>CONFIRMED BULLISH</v>
      </c>
    </row>
    <row r="1889" spans="1:8" ht="13.5" x14ac:dyDescent="0.25">
      <c r="A1889" s="3">
        <f>TITRES_STAT!B1892</f>
        <v>45042</v>
      </c>
      <c r="B1889" s="6">
        <f>TITRES_STAT!C1892</f>
        <v>7.49</v>
      </c>
      <c r="C1889" s="6">
        <f>TITRES_STAT!D1892</f>
        <v>6.6159999999999997</v>
      </c>
      <c r="D1889" s="6">
        <f>TITRES_STAT!E1892</f>
        <v>2603</v>
      </c>
      <c r="E1889" s="2">
        <f t="shared" si="116"/>
        <v>259021</v>
      </c>
      <c r="F1889" s="6" t="str">
        <f t="shared" si="119"/>
        <v>BULLISH</v>
      </c>
      <c r="G1889" s="6" t="str">
        <f t="shared" si="118"/>
        <v>STRONG</v>
      </c>
      <c r="H1889" s="6" t="str">
        <f t="shared" si="117"/>
        <v>CONFIRMED BULLISH</v>
      </c>
    </row>
    <row r="1890" spans="1:8" ht="13.5" x14ac:dyDescent="0.25">
      <c r="A1890" s="3">
        <f>TITRES_STAT!B1893</f>
        <v>45043</v>
      </c>
      <c r="B1890" s="6">
        <f>TITRES_STAT!C1893</f>
        <v>7.3</v>
      </c>
      <c r="C1890" s="6">
        <f>TITRES_STAT!D1893</f>
        <v>6.4481000000000002</v>
      </c>
      <c r="D1890" s="6">
        <f>TITRES_STAT!E1893</f>
        <v>2340</v>
      </c>
      <c r="E1890" s="2">
        <f t="shared" si="116"/>
        <v>256681</v>
      </c>
      <c r="F1890" s="6" t="str">
        <f t="shared" si="119"/>
        <v>BULLISH</v>
      </c>
      <c r="G1890" s="6" t="str">
        <f t="shared" si="118"/>
        <v>STRONG</v>
      </c>
      <c r="H1890" s="6" t="str">
        <f t="shared" si="117"/>
        <v>CONFIRMED BULLISH</v>
      </c>
    </row>
    <row r="1891" spans="1:8" ht="13.5" x14ac:dyDescent="0.25">
      <c r="A1891" s="3">
        <f>TITRES_STAT!B1894</f>
        <v>45044</v>
      </c>
      <c r="B1891" s="6">
        <f>TITRES_STAT!C1894</f>
        <v>7.38</v>
      </c>
      <c r="C1891" s="6">
        <f>TITRES_STAT!D1894</f>
        <v>6.5187999999999997</v>
      </c>
      <c r="D1891" s="6">
        <f>TITRES_STAT!E1894</f>
        <v>815</v>
      </c>
      <c r="E1891" s="2">
        <f t="shared" si="116"/>
        <v>257496</v>
      </c>
      <c r="F1891" s="6" t="str">
        <f t="shared" si="119"/>
        <v>BULLISH</v>
      </c>
      <c r="G1891" s="6" t="str">
        <f t="shared" si="118"/>
        <v>STRONG</v>
      </c>
      <c r="H1891" s="6" t="str">
        <f t="shared" si="117"/>
        <v>CONFIRMED BULLISH</v>
      </c>
    </row>
    <row r="1892" spans="1:8" ht="13.5" x14ac:dyDescent="0.25">
      <c r="A1892" s="3">
        <f>TITRES_STAT!B1895</f>
        <v>45048</v>
      </c>
      <c r="B1892" s="6">
        <f>TITRES_STAT!C1895</f>
        <v>7.3</v>
      </c>
      <c r="C1892" s="6">
        <f>TITRES_STAT!D1895</f>
        <v>6.4481000000000002</v>
      </c>
      <c r="D1892" s="6">
        <f>TITRES_STAT!E1895</f>
        <v>998</v>
      </c>
      <c r="E1892" s="2">
        <f t="shared" si="116"/>
        <v>256498</v>
      </c>
      <c r="F1892" s="6" t="str">
        <f t="shared" si="119"/>
        <v>BEARISH</v>
      </c>
      <c r="G1892" s="6" t="str">
        <f t="shared" si="118"/>
        <v>WEAK</v>
      </c>
      <c r="H1892" s="6" t="str">
        <f t="shared" si="117"/>
        <v>CONFIRMED BEARISH</v>
      </c>
    </row>
    <row r="1893" spans="1:8" ht="13.5" x14ac:dyDescent="0.25">
      <c r="A1893" s="3">
        <f>TITRES_STAT!B1896</f>
        <v>45049</v>
      </c>
      <c r="B1893" s="6">
        <f>TITRES_STAT!C1896</f>
        <v>7.35</v>
      </c>
      <c r="C1893" s="6">
        <f>TITRES_STAT!D1896</f>
        <v>6.4923000000000002</v>
      </c>
      <c r="D1893" s="6">
        <f>TITRES_STAT!E1896</f>
        <v>2741</v>
      </c>
      <c r="E1893" s="2">
        <f t="shared" si="116"/>
        <v>259239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45050</v>
      </c>
      <c r="B1894" s="6">
        <f>TITRES_STAT!C1897</f>
        <v>7.3</v>
      </c>
      <c r="C1894" s="6">
        <f>TITRES_STAT!D1897</f>
        <v>6.4481000000000002</v>
      </c>
      <c r="D1894" s="6">
        <f>TITRES_STAT!E1897</f>
        <v>5824</v>
      </c>
      <c r="E1894" s="2">
        <f t="shared" si="116"/>
        <v>253415</v>
      </c>
      <c r="F1894" s="6" t="str">
        <f t="shared" si="119"/>
        <v>BEARISH</v>
      </c>
      <c r="G1894" s="6" t="str">
        <f t="shared" si="118"/>
        <v>WEAK</v>
      </c>
      <c r="H1894" s="6" t="str">
        <f t="shared" si="117"/>
        <v>CONFIRMED BEARISH</v>
      </c>
    </row>
    <row r="1895" spans="1:8" ht="13.5" x14ac:dyDescent="0.25">
      <c r="A1895" s="3">
        <f>TITRES_STAT!B1898</f>
        <v>45051</v>
      </c>
      <c r="B1895" s="6">
        <f>TITRES_STAT!C1898</f>
        <v>7.3</v>
      </c>
      <c r="C1895" s="6">
        <f>TITRES_STAT!D1898</f>
        <v>6.4481000000000002</v>
      </c>
      <c r="D1895" s="6">
        <f>TITRES_STAT!E1898</f>
        <v>1085</v>
      </c>
      <c r="E1895" s="2">
        <f t="shared" si="116"/>
        <v>253415</v>
      </c>
      <c r="F1895" s="6" t="str">
        <f t="shared" si="119"/>
        <v>BEARISH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45054</v>
      </c>
      <c r="B1896" s="6">
        <f>TITRES_STAT!C1899</f>
        <v>7.4</v>
      </c>
      <c r="C1896" s="6">
        <f>TITRES_STAT!D1899</f>
        <v>6.5365000000000002</v>
      </c>
      <c r="D1896" s="6">
        <f>TITRES_STAT!E1899</f>
        <v>6053</v>
      </c>
      <c r="E1896" s="2">
        <f t="shared" si="116"/>
        <v>259468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CONFIRMED BULLISH</v>
      </c>
    </row>
    <row r="1897" spans="1:8" ht="13.5" x14ac:dyDescent="0.25">
      <c r="A1897" s="3">
        <f>TITRES_STAT!B1900</f>
        <v>45055</v>
      </c>
      <c r="B1897" s="6">
        <f>TITRES_STAT!C1900</f>
        <v>7.3</v>
      </c>
      <c r="C1897" s="6">
        <f>TITRES_STAT!D1900</f>
        <v>6.4481000000000002</v>
      </c>
      <c r="D1897" s="6">
        <f>TITRES_STAT!E1900</f>
        <v>12812</v>
      </c>
      <c r="E1897" s="2">
        <f t="shared" si="116"/>
        <v>246656</v>
      </c>
      <c r="F1897" s="6" t="str">
        <f t="shared" si="119"/>
        <v>BEARISH</v>
      </c>
      <c r="G1897" s="6" t="str">
        <f t="shared" si="118"/>
        <v>WEAK</v>
      </c>
      <c r="H1897" s="6" t="str">
        <f t="shared" si="117"/>
        <v>NEUTRAL</v>
      </c>
    </row>
    <row r="1898" spans="1:8" ht="13.5" x14ac:dyDescent="0.25">
      <c r="A1898" s="3">
        <f>TITRES_STAT!B1901</f>
        <v>45056</v>
      </c>
      <c r="B1898" s="6">
        <f>TITRES_STAT!C1901</f>
        <v>7.28</v>
      </c>
      <c r="C1898" s="6">
        <f>TITRES_STAT!D1901</f>
        <v>6.4305000000000003</v>
      </c>
      <c r="D1898" s="6">
        <f>TITRES_STAT!E1901</f>
        <v>11615</v>
      </c>
      <c r="E1898" s="2">
        <f t="shared" si="116"/>
        <v>235041</v>
      </c>
      <c r="F1898" s="6" t="str">
        <f t="shared" si="119"/>
        <v>BEARISH</v>
      </c>
      <c r="G1898" s="6" t="str">
        <f t="shared" si="118"/>
        <v>WEAK</v>
      </c>
      <c r="H1898" s="6" t="str">
        <f t="shared" si="117"/>
        <v>CONFIRMED BEARISH</v>
      </c>
    </row>
    <row r="1899" spans="1:8" ht="13.5" x14ac:dyDescent="0.25">
      <c r="A1899" s="3">
        <f>TITRES_STAT!B1902</f>
        <v>45057</v>
      </c>
      <c r="B1899" s="6">
        <f>TITRES_STAT!C1902</f>
        <v>7.45</v>
      </c>
      <c r="C1899" s="6">
        <f>TITRES_STAT!D1902</f>
        <v>6.5805999999999996</v>
      </c>
      <c r="D1899" s="6">
        <f>TITRES_STAT!E1902</f>
        <v>13174</v>
      </c>
      <c r="E1899" s="2">
        <f t="shared" si="116"/>
        <v>248215</v>
      </c>
      <c r="F1899" s="6" t="str">
        <f t="shared" si="119"/>
        <v>BEARISH</v>
      </c>
      <c r="G1899" s="6" t="str">
        <f t="shared" si="118"/>
        <v>WEAK</v>
      </c>
      <c r="H1899" s="6" t="str">
        <f t="shared" si="117"/>
        <v>BEARISH DIVERGENCE</v>
      </c>
    </row>
    <row r="1900" spans="1:8" ht="13.5" x14ac:dyDescent="0.25">
      <c r="A1900" s="3">
        <f>TITRES_STAT!B1903</f>
        <v>45058</v>
      </c>
      <c r="B1900" s="6">
        <f>TITRES_STAT!C1903</f>
        <v>7.3</v>
      </c>
      <c r="C1900" s="6">
        <f>TITRES_STAT!D1903</f>
        <v>6.4481000000000002</v>
      </c>
      <c r="D1900" s="6">
        <f>TITRES_STAT!E1903</f>
        <v>7277</v>
      </c>
      <c r="E1900" s="2">
        <f t="shared" si="116"/>
        <v>240938</v>
      </c>
      <c r="F1900" s="6" t="str">
        <f t="shared" si="119"/>
        <v>BEARISH</v>
      </c>
      <c r="G1900" s="6" t="str">
        <f t="shared" si="118"/>
        <v>WEAK</v>
      </c>
      <c r="H1900" s="6" t="str">
        <f t="shared" si="117"/>
        <v>NEUTRAL</v>
      </c>
    </row>
    <row r="1901" spans="1:8" ht="13.5" x14ac:dyDescent="0.25">
      <c r="A1901" s="3">
        <f>TITRES_STAT!B1904</f>
        <v>45061</v>
      </c>
      <c r="B1901" s="6">
        <f>TITRES_STAT!C1904</f>
        <v>7.3</v>
      </c>
      <c r="C1901" s="6">
        <f>TITRES_STAT!D1904</f>
        <v>6.4481000000000002</v>
      </c>
      <c r="D1901" s="6">
        <f>TITRES_STAT!E1904</f>
        <v>4346</v>
      </c>
      <c r="E1901" s="2">
        <f t="shared" si="116"/>
        <v>240938</v>
      </c>
      <c r="F1901" s="6" t="str">
        <f t="shared" si="119"/>
        <v>BEARISH</v>
      </c>
      <c r="G1901" s="6" t="str">
        <f t="shared" si="118"/>
        <v>WEAK</v>
      </c>
      <c r="H1901" s="6" t="str">
        <f t="shared" si="117"/>
        <v>CONFIRMED BEARISH</v>
      </c>
    </row>
    <row r="1902" spans="1:8" ht="13.5" x14ac:dyDescent="0.25">
      <c r="A1902" s="3">
        <f>TITRES_STAT!B1905</f>
        <v>45062</v>
      </c>
      <c r="B1902" s="6">
        <f>TITRES_STAT!C1905</f>
        <v>7.4</v>
      </c>
      <c r="C1902" s="6">
        <f>TITRES_STAT!D1905</f>
        <v>6.5365000000000002</v>
      </c>
      <c r="D1902" s="6">
        <f>TITRES_STAT!E1905</f>
        <v>5899</v>
      </c>
      <c r="E1902" s="2">
        <f t="shared" si="116"/>
        <v>246837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CONFIRMED BULLISH</v>
      </c>
    </row>
    <row r="1903" spans="1:8" ht="13.5" x14ac:dyDescent="0.25">
      <c r="A1903" s="3">
        <f>TITRES_STAT!B1906</f>
        <v>45063</v>
      </c>
      <c r="B1903" s="6">
        <f>TITRES_STAT!C1906</f>
        <v>7.28</v>
      </c>
      <c r="C1903" s="6">
        <f>TITRES_STAT!D1906</f>
        <v>6.4305000000000003</v>
      </c>
      <c r="D1903" s="6">
        <f>TITRES_STAT!E1906</f>
        <v>6236</v>
      </c>
      <c r="E1903" s="2">
        <f t="shared" si="116"/>
        <v>240601</v>
      </c>
      <c r="F1903" s="6" t="str">
        <f t="shared" si="119"/>
        <v>BULLISH</v>
      </c>
      <c r="G1903" s="6" t="str">
        <f t="shared" si="118"/>
        <v>STRONG</v>
      </c>
      <c r="H1903" s="6" t="str">
        <f t="shared" si="117"/>
        <v>NEUTRAL</v>
      </c>
    </row>
    <row r="1904" spans="1:8" ht="13.5" x14ac:dyDescent="0.25">
      <c r="A1904" s="3">
        <f>TITRES_STAT!B1907</f>
        <v>45064</v>
      </c>
      <c r="B1904" s="6">
        <f>TITRES_STAT!C1907</f>
        <v>7.3</v>
      </c>
      <c r="C1904" s="6">
        <f>TITRES_STAT!D1907</f>
        <v>6.4481000000000002</v>
      </c>
      <c r="D1904" s="6">
        <f>TITRES_STAT!E1907</f>
        <v>2990</v>
      </c>
      <c r="E1904" s="2">
        <f t="shared" si="116"/>
        <v>243591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45065</v>
      </c>
      <c r="B1905" s="6">
        <f>TITRES_STAT!C1908</f>
        <v>7.38</v>
      </c>
      <c r="C1905" s="6">
        <f>TITRES_STAT!D1908</f>
        <v>6.5187999999999997</v>
      </c>
      <c r="D1905" s="6">
        <f>TITRES_STAT!E1908</f>
        <v>22548</v>
      </c>
      <c r="E1905" s="2">
        <f t="shared" si="116"/>
        <v>266139</v>
      </c>
      <c r="F1905" s="6" t="str">
        <f t="shared" si="119"/>
        <v>BULLISH</v>
      </c>
      <c r="G1905" s="6" t="str">
        <f t="shared" si="118"/>
        <v>STRONG</v>
      </c>
      <c r="H1905" s="6" t="str">
        <f t="shared" si="117"/>
        <v>CONFIRMED BULLISH</v>
      </c>
    </row>
    <row r="1906" spans="1:8" ht="13.5" x14ac:dyDescent="0.25">
      <c r="A1906" s="3">
        <f>TITRES_STAT!B1909</f>
        <v>45068</v>
      </c>
      <c r="B1906" s="6">
        <f>TITRES_STAT!C1909</f>
        <v>7.37</v>
      </c>
      <c r="C1906" s="6">
        <f>TITRES_STAT!D1909</f>
        <v>6.51</v>
      </c>
      <c r="D1906" s="6">
        <f>TITRES_STAT!E1909</f>
        <v>1142</v>
      </c>
      <c r="E1906" s="2">
        <f t="shared" si="116"/>
        <v>264997</v>
      </c>
      <c r="F1906" s="6" t="str">
        <f t="shared" si="119"/>
        <v>BULLISH</v>
      </c>
      <c r="G1906" s="6" t="str">
        <f t="shared" si="118"/>
        <v>STRONG</v>
      </c>
      <c r="H1906" s="6" t="str">
        <f t="shared" si="117"/>
        <v>CONFIRMED BULLISH</v>
      </c>
    </row>
    <row r="1907" spans="1:8" ht="13.5" x14ac:dyDescent="0.25">
      <c r="A1907" s="3">
        <f>TITRES_STAT!B1910</f>
        <v>45069</v>
      </c>
      <c r="B1907" s="6">
        <f>TITRES_STAT!C1910</f>
        <v>7.35</v>
      </c>
      <c r="C1907" s="6">
        <f>TITRES_STAT!D1910</f>
        <v>6.4923000000000002</v>
      </c>
      <c r="D1907" s="6">
        <f>TITRES_STAT!E1910</f>
        <v>13787</v>
      </c>
      <c r="E1907" s="2">
        <f t="shared" si="116"/>
        <v>251210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BULLISH DIVERGENCE</v>
      </c>
    </row>
    <row r="1908" spans="1:8" ht="13.5" x14ac:dyDescent="0.25">
      <c r="A1908" s="3">
        <f>TITRES_STAT!B1911</f>
        <v>45070</v>
      </c>
      <c r="B1908" s="6">
        <f>TITRES_STAT!C1911</f>
        <v>7.35</v>
      </c>
      <c r="C1908" s="6">
        <f>TITRES_STAT!D1911</f>
        <v>6.4923000000000002</v>
      </c>
      <c r="D1908" s="6">
        <f>TITRES_STAT!E1911</f>
        <v>3876</v>
      </c>
      <c r="E1908" s="2">
        <f t="shared" si="116"/>
        <v>251210</v>
      </c>
      <c r="F1908" s="6" t="str">
        <f t="shared" si="119"/>
        <v>BULLISH</v>
      </c>
      <c r="G1908" s="6" t="str">
        <f t="shared" si="118"/>
        <v>STRONG</v>
      </c>
      <c r="H1908" s="6" t="str">
        <f t="shared" si="117"/>
        <v>CONFIRMED BULLISH</v>
      </c>
    </row>
    <row r="1909" spans="1:8" ht="13.5" x14ac:dyDescent="0.25">
      <c r="A1909" s="3">
        <f>TITRES_STAT!B1912</f>
        <v>45071</v>
      </c>
      <c r="B1909" s="6">
        <f>TITRES_STAT!C1912</f>
        <v>7.4</v>
      </c>
      <c r="C1909" s="6">
        <f>TITRES_STAT!D1912</f>
        <v>6.5365000000000002</v>
      </c>
      <c r="D1909" s="6">
        <f>TITRES_STAT!E1912</f>
        <v>3854</v>
      </c>
      <c r="E1909" s="2">
        <f t="shared" si="116"/>
        <v>255064</v>
      </c>
      <c r="F1909" s="6" t="str">
        <f t="shared" si="119"/>
        <v>BULLISH</v>
      </c>
      <c r="G1909" s="6" t="str">
        <f t="shared" si="118"/>
        <v>STRONG</v>
      </c>
      <c r="H1909" s="6" t="str">
        <f t="shared" si="117"/>
        <v>CONFIRMED BULLISH</v>
      </c>
    </row>
    <row r="1910" spans="1:8" ht="13.5" x14ac:dyDescent="0.25">
      <c r="A1910" s="3">
        <f>TITRES_STAT!B1913</f>
        <v>45072</v>
      </c>
      <c r="B1910" s="6">
        <f>TITRES_STAT!C1913</f>
        <v>7.38</v>
      </c>
      <c r="C1910" s="6">
        <f>TITRES_STAT!D1913</f>
        <v>6.5187999999999997</v>
      </c>
      <c r="D1910" s="6">
        <f>TITRES_STAT!E1913</f>
        <v>3759</v>
      </c>
      <c r="E1910" s="2">
        <f t="shared" si="116"/>
        <v>251305</v>
      </c>
      <c r="F1910" s="6" t="str">
        <f t="shared" si="119"/>
        <v>BEARISH</v>
      </c>
      <c r="G1910" s="6" t="str">
        <f t="shared" si="118"/>
        <v>WEAK</v>
      </c>
      <c r="H1910" s="6" t="str">
        <f t="shared" si="117"/>
        <v>NEUTRAL</v>
      </c>
    </row>
    <row r="1911" spans="1:8" ht="13.5" x14ac:dyDescent="0.25">
      <c r="A1911" s="3">
        <f>TITRES_STAT!B1914</f>
        <v>45075</v>
      </c>
      <c r="B1911" s="6">
        <f>TITRES_STAT!C1914</f>
        <v>7.3</v>
      </c>
      <c r="C1911" s="6">
        <f>TITRES_STAT!D1914</f>
        <v>6.4481000000000002</v>
      </c>
      <c r="D1911" s="6">
        <f>TITRES_STAT!E1914</f>
        <v>2126</v>
      </c>
      <c r="E1911" s="2">
        <f t="shared" si="116"/>
        <v>249179</v>
      </c>
      <c r="F1911" s="6" t="str">
        <f t="shared" si="119"/>
        <v>BEARISH</v>
      </c>
      <c r="G1911" s="6" t="str">
        <f t="shared" si="118"/>
        <v>WEAK</v>
      </c>
      <c r="H1911" s="6" t="str">
        <f t="shared" si="117"/>
        <v>CONFIRMED BEARISH</v>
      </c>
    </row>
    <row r="1912" spans="1:8" ht="13.5" x14ac:dyDescent="0.25">
      <c r="A1912" s="3">
        <f>TITRES_STAT!B1915</f>
        <v>45076</v>
      </c>
      <c r="B1912" s="6">
        <f>TITRES_STAT!C1915</f>
        <v>7.23</v>
      </c>
      <c r="C1912" s="6">
        <f>TITRES_STAT!D1915</f>
        <v>6.3863000000000003</v>
      </c>
      <c r="D1912" s="6">
        <f>TITRES_STAT!E1915</f>
        <v>19881</v>
      </c>
      <c r="E1912" s="2">
        <f t="shared" si="116"/>
        <v>229298</v>
      </c>
      <c r="F1912" s="6" t="str">
        <f t="shared" si="119"/>
        <v>BEARISH</v>
      </c>
      <c r="G1912" s="6" t="str">
        <f t="shared" si="118"/>
        <v>WEAK</v>
      </c>
      <c r="H1912" s="6" t="str">
        <f t="shared" si="117"/>
        <v>CONFIRMED BEARISH</v>
      </c>
    </row>
    <row r="1913" spans="1:8" ht="13.5" x14ac:dyDescent="0.25">
      <c r="A1913" s="3">
        <f>TITRES_STAT!B1916</f>
        <v>45077</v>
      </c>
      <c r="B1913" s="6">
        <f>TITRES_STAT!C1916</f>
        <v>7.3</v>
      </c>
      <c r="C1913" s="6">
        <f>TITRES_STAT!D1916</f>
        <v>6.4481000000000002</v>
      </c>
      <c r="D1913" s="6">
        <f>TITRES_STAT!E1916</f>
        <v>3063</v>
      </c>
      <c r="E1913" s="2">
        <f t="shared" si="116"/>
        <v>232361</v>
      </c>
      <c r="F1913" s="6" t="str">
        <f t="shared" si="119"/>
        <v>BEARISH</v>
      </c>
      <c r="G1913" s="6" t="str">
        <f t="shared" si="118"/>
        <v>WEAK</v>
      </c>
      <c r="H1913" s="6" t="str">
        <f t="shared" si="117"/>
        <v>CONFIRMED BEARISH</v>
      </c>
    </row>
    <row r="1914" spans="1:8" ht="13.5" x14ac:dyDescent="0.25">
      <c r="A1914" s="3">
        <f>TITRES_STAT!B1917</f>
        <v>45078</v>
      </c>
      <c r="B1914" s="6">
        <f>TITRES_STAT!C1917</f>
        <v>7.3</v>
      </c>
      <c r="C1914" s="6">
        <f>TITRES_STAT!D1917</f>
        <v>6.4481000000000002</v>
      </c>
      <c r="D1914" s="6">
        <f>TITRES_STAT!E1917</f>
        <v>2655</v>
      </c>
      <c r="E1914" s="2">
        <f t="shared" si="116"/>
        <v>232361</v>
      </c>
      <c r="F1914" s="6" t="str">
        <f t="shared" si="119"/>
        <v>BEARISH</v>
      </c>
      <c r="G1914" s="6" t="str">
        <f t="shared" si="118"/>
        <v>WEAK</v>
      </c>
      <c r="H1914" s="6" t="str">
        <f t="shared" si="117"/>
        <v>CONFIRMED BEARISH</v>
      </c>
    </row>
    <row r="1915" spans="1:8" ht="13.5" x14ac:dyDescent="0.25">
      <c r="A1915" s="3">
        <f>TITRES_STAT!B1918</f>
        <v>45079</v>
      </c>
      <c r="B1915" s="6">
        <f>TITRES_STAT!C1918</f>
        <v>7.38</v>
      </c>
      <c r="C1915" s="6">
        <f>TITRES_STAT!D1918</f>
        <v>6.5187999999999997</v>
      </c>
      <c r="D1915" s="6">
        <f>TITRES_STAT!E1918</f>
        <v>4603</v>
      </c>
      <c r="E1915" s="2">
        <f t="shared" si="116"/>
        <v>236964</v>
      </c>
      <c r="F1915" s="6" t="str">
        <f t="shared" si="119"/>
        <v>BEARISH</v>
      </c>
      <c r="G1915" s="6" t="str">
        <f t="shared" si="118"/>
        <v>WEAK</v>
      </c>
      <c r="H1915" s="6" t="str">
        <f t="shared" si="117"/>
        <v>NEUTRAL</v>
      </c>
    </row>
    <row r="1916" spans="1:8" ht="13.5" x14ac:dyDescent="0.25">
      <c r="A1916" s="3">
        <f>TITRES_STAT!B1919</f>
        <v>45082</v>
      </c>
      <c r="B1916" s="6">
        <f>TITRES_STAT!C1919</f>
        <v>7.44</v>
      </c>
      <c r="C1916" s="6">
        <f>TITRES_STAT!D1919</f>
        <v>6.5717999999999996</v>
      </c>
      <c r="D1916" s="6">
        <f>TITRES_STAT!E1919</f>
        <v>11092</v>
      </c>
      <c r="E1916" s="2">
        <f t="shared" si="116"/>
        <v>248056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BEARISH DIVERGENCE</v>
      </c>
    </row>
    <row r="1917" spans="1:8" ht="13.5" x14ac:dyDescent="0.25">
      <c r="A1917" s="3">
        <f>TITRES_STAT!B1920</f>
        <v>45083</v>
      </c>
      <c r="B1917" s="6">
        <f>TITRES_STAT!C1920</f>
        <v>7.4</v>
      </c>
      <c r="C1917" s="6">
        <f>TITRES_STAT!D1920</f>
        <v>6.5365000000000002</v>
      </c>
      <c r="D1917" s="6">
        <f>TITRES_STAT!E1920</f>
        <v>3199</v>
      </c>
      <c r="E1917" s="2">
        <f t="shared" si="116"/>
        <v>244857</v>
      </c>
      <c r="F1917" s="6" t="str">
        <f t="shared" si="119"/>
        <v>BULLISH</v>
      </c>
      <c r="G1917" s="6" t="str">
        <f t="shared" si="118"/>
        <v>STRONG</v>
      </c>
      <c r="H1917" s="6" t="str">
        <f t="shared" si="117"/>
        <v>CONFIRMED BULLISH</v>
      </c>
    </row>
    <row r="1918" spans="1:8" ht="13.5" x14ac:dyDescent="0.25">
      <c r="A1918" s="3">
        <f>TITRES_STAT!B1921</f>
        <v>45084</v>
      </c>
      <c r="B1918" s="6">
        <f>TITRES_STAT!C1921</f>
        <v>7.45</v>
      </c>
      <c r="C1918" s="6">
        <f>TITRES_STAT!D1921</f>
        <v>6.5805999999999996</v>
      </c>
      <c r="D1918" s="6">
        <f>TITRES_STAT!E1921</f>
        <v>30513</v>
      </c>
      <c r="E1918" s="2">
        <f t="shared" si="116"/>
        <v>275370</v>
      </c>
      <c r="F1918" s="6" t="str">
        <f t="shared" si="119"/>
        <v>BULLISH</v>
      </c>
      <c r="G1918" s="6" t="str">
        <f t="shared" si="118"/>
        <v>STRONG</v>
      </c>
      <c r="H1918" s="6" t="str">
        <f t="shared" si="117"/>
        <v>CONFIRMED BULLISH</v>
      </c>
    </row>
    <row r="1919" spans="1:8" ht="13.5" x14ac:dyDescent="0.25">
      <c r="A1919" s="3">
        <f>TITRES_STAT!B1922</f>
        <v>45085</v>
      </c>
      <c r="B1919" s="6">
        <f>TITRES_STAT!C1922</f>
        <v>7.54</v>
      </c>
      <c r="C1919" s="6">
        <f>TITRES_STAT!D1922</f>
        <v>6.6600999999999999</v>
      </c>
      <c r="D1919" s="6">
        <f>TITRES_STAT!E1922</f>
        <v>20986</v>
      </c>
      <c r="E1919" s="2">
        <f t="shared" si="116"/>
        <v>296356</v>
      </c>
      <c r="F1919" s="6" t="str">
        <f t="shared" si="119"/>
        <v>BULLISH</v>
      </c>
      <c r="G1919" s="6" t="str">
        <f t="shared" si="118"/>
        <v>STRONG</v>
      </c>
      <c r="H1919" s="6" t="str">
        <f t="shared" si="117"/>
        <v>CONFIRMED BULLISH</v>
      </c>
    </row>
    <row r="1920" spans="1:8" ht="13.5" x14ac:dyDescent="0.25">
      <c r="A1920" s="3">
        <f>TITRES_STAT!B1923</f>
        <v>45086</v>
      </c>
      <c r="B1920" s="6">
        <f>TITRES_STAT!C1923</f>
        <v>7.55</v>
      </c>
      <c r="C1920" s="6">
        <f>TITRES_STAT!D1923</f>
        <v>6.6689999999999996</v>
      </c>
      <c r="D1920" s="6">
        <f>TITRES_STAT!E1923</f>
        <v>38446</v>
      </c>
      <c r="E1920" s="2">
        <f t="shared" si="116"/>
        <v>334802</v>
      </c>
      <c r="F1920" s="6" t="str">
        <f t="shared" si="119"/>
        <v>BULLISH</v>
      </c>
      <c r="G1920" s="6" t="str">
        <f t="shared" si="118"/>
        <v>STRONG</v>
      </c>
      <c r="H1920" s="6" t="str">
        <f t="shared" si="117"/>
        <v>CONFIRMED BULLISH</v>
      </c>
    </row>
    <row r="1921" spans="1:8" ht="13.5" x14ac:dyDescent="0.25">
      <c r="A1921" s="3">
        <f>TITRES_STAT!B1924</f>
        <v>45089</v>
      </c>
      <c r="B1921" s="6">
        <f>TITRES_STAT!C1924</f>
        <v>7.55</v>
      </c>
      <c r="C1921" s="6">
        <f>TITRES_STAT!D1924</f>
        <v>6.6689999999999996</v>
      </c>
      <c r="D1921" s="6">
        <f>TITRES_STAT!E1924</f>
        <v>7881</v>
      </c>
      <c r="E1921" s="2">
        <f t="shared" si="116"/>
        <v>334802</v>
      </c>
      <c r="F1921" s="6" t="str">
        <f t="shared" si="119"/>
        <v>BULLISH</v>
      </c>
      <c r="G1921" s="6" t="str">
        <f t="shared" si="118"/>
        <v>STRONG</v>
      </c>
      <c r="H1921" s="6" t="str">
        <f t="shared" si="117"/>
        <v>CONFIRMED BULLISH</v>
      </c>
    </row>
    <row r="1922" spans="1:8" ht="13.5" x14ac:dyDescent="0.25">
      <c r="A1922" s="3">
        <f>TITRES_STAT!B1925</f>
        <v>45090</v>
      </c>
      <c r="B1922" s="6">
        <f>TITRES_STAT!C1925</f>
        <v>7.61</v>
      </c>
      <c r="C1922" s="6">
        <f>TITRES_STAT!D1925</f>
        <v>6.7220000000000004</v>
      </c>
      <c r="D1922" s="6">
        <f>TITRES_STAT!E1925</f>
        <v>5570</v>
      </c>
      <c r="E1922" s="2">
        <f t="shared" si="116"/>
        <v>340372</v>
      </c>
      <c r="F1922" s="6" t="str">
        <f t="shared" si="119"/>
        <v>BULLISH</v>
      </c>
      <c r="G1922" s="6" t="str">
        <f t="shared" si="118"/>
        <v>STRONG</v>
      </c>
      <c r="H1922" s="6" t="str">
        <f t="shared" si="117"/>
        <v>CONFIRMED BULLISH</v>
      </c>
    </row>
    <row r="1923" spans="1:8" ht="13.5" x14ac:dyDescent="0.25">
      <c r="A1923" s="3">
        <f>TITRES_STAT!B1926</f>
        <v>45091</v>
      </c>
      <c r="B1923" s="6">
        <f>TITRES_STAT!C1926</f>
        <v>7.6</v>
      </c>
      <c r="C1923" s="6">
        <f>TITRES_STAT!D1926</f>
        <v>6.7130999999999998</v>
      </c>
      <c r="D1923" s="6">
        <f>TITRES_STAT!E1926</f>
        <v>10010</v>
      </c>
      <c r="E1923" s="2">
        <f t="shared" si="116"/>
        <v>330362</v>
      </c>
      <c r="F1923" s="6" t="str">
        <f t="shared" si="119"/>
        <v>BULLISH</v>
      </c>
      <c r="G1923" s="6" t="str">
        <f t="shared" si="118"/>
        <v>STRONG</v>
      </c>
      <c r="H1923" s="6" t="str">
        <f t="shared" si="117"/>
        <v>CONFIRMED BULLISH</v>
      </c>
    </row>
    <row r="1924" spans="1:8" ht="13.5" x14ac:dyDescent="0.25">
      <c r="A1924" s="3">
        <f>TITRES_STAT!B1927</f>
        <v>45092</v>
      </c>
      <c r="B1924" s="6">
        <f>TITRES_STAT!C1927</f>
        <v>7.66</v>
      </c>
      <c r="C1924" s="6">
        <f>TITRES_STAT!D1927</f>
        <v>6.7660999999999998</v>
      </c>
      <c r="D1924" s="6">
        <f>TITRES_STAT!E1927</f>
        <v>10431</v>
      </c>
      <c r="E1924" s="2">
        <f t="shared" ref="E1924:E1987" si="120">IF(B1924&gt;B1923, E1923+D1924, IF(B1924&lt;B1923, E1923-D1924, E1923))</f>
        <v>340793</v>
      </c>
      <c r="F1924" s="6" t="str">
        <f t="shared" si="119"/>
        <v>BULLISH</v>
      </c>
      <c r="G1924" s="6" t="str">
        <f t="shared" si="118"/>
        <v>STRONG</v>
      </c>
      <c r="H1924" s="6" t="str">
        <f t="shared" si="117"/>
        <v>CONFIRMED BULLISH</v>
      </c>
    </row>
    <row r="1925" spans="1:8" ht="13.5" x14ac:dyDescent="0.25">
      <c r="A1925" s="3">
        <f>TITRES_STAT!B1928</f>
        <v>45093</v>
      </c>
      <c r="B1925" s="6">
        <f>TITRES_STAT!C1928</f>
        <v>7.66</v>
      </c>
      <c r="C1925" s="6">
        <f>TITRES_STAT!D1928</f>
        <v>6.7660999999999998</v>
      </c>
      <c r="D1925" s="6">
        <f>TITRES_STAT!E1928</f>
        <v>8041</v>
      </c>
      <c r="E1925" s="2">
        <f t="shared" si="120"/>
        <v>340793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CONFIRMED BULLISH</v>
      </c>
    </row>
    <row r="1926" spans="1:8" ht="13.5" x14ac:dyDescent="0.25">
      <c r="A1926" s="3">
        <f>TITRES_STAT!B1929</f>
        <v>45096</v>
      </c>
      <c r="B1926" s="6">
        <f>TITRES_STAT!C1929</f>
        <v>7.64</v>
      </c>
      <c r="C1926" s="6">
        <f>TITRES_STAT!D1929</f>
        <v>6.7484999999999999</v>
      </c>
      <c r="D1926" s="6">
        <f>TITRES_STAT!E1929</f>
        <v>1626</v>
      </c>
      <c r="E1926" s="2">
        <f t="shared" si="120"/>
        <v>339167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45097</v>
      </c>
      <c r="B1927" s="6">
        <f>TITRES_STAT!C1930</f>
        <v>7.7</v>
      </c>
      <c r="C1927" s="6">
        <f>TITRES_STAT!D1930</f>
        <v>6.8014999999999999</v>
      </c>
      <c r="D1927" s="6">
        <f>TITRES_STAT!E1930</f>
        <v>4964</v>
      </c>
      <c r="E1927" s="2">
        <f t="shared" si="120"/>
        <v>344131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BULLISH</v>
      </c>
    </row>
    <row r="1928" spans="1:8" ht="13.5" x14ac:dyDescent="0.25">
      <c r="A1928" s="3">
        <f>TITRES_STAT!B1931</f>
        <v>45098</v>
      </c>
      <c r="B1928" s="6">
        <f>TITRES_STAT!C1931</f>
        <v>7.9</v>
      </c>
      <c r="C1928" s="6">
        <f>TITRES_STAT!D1931</f>
        <v>6.9781000000000004</v>
      </c>
      <c r="D1928" s="6">
        <f>TITRES_STAT!E1931</f>
        <v>77267</v>
      </c>
      <c r="E1928" s="2">
        <f t="shared" si="120"/>
        <v>421398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STRONG</v>
      </c>
      <c r="H1928" s="6" t="str">
        <f t="shared" si="121"/>
        <v>CONFIRMED BULLISH</v>
      </c>
    </row>
    <row r="1929" spans="1:8" ht="13.5" x14ac:dyDescent="0.25">
      <c r="A1929" s="3">
        <f>TITRES_STAT!B1932</f>
        <v>45099</v>
      </c>
      <c r="B1929" s="6">
        <f>TITRES_STAT!C1932</f>
        <v>7.91</v>
      </c>
      <c r="C1929" s="6">
        <f>TITRES_STAT!D1932</f>
        <v>6.9870000000000001</v>
      </c>
      <c r="D1929" s="6">
        <f>TITRES_STAT!E1932</f>
        <v>23222</v>
      </c>
      <c r="E1929" s="2">
        <f t="shared" si="120"/>
        <v>444620</v>
      </c>
      <c r="F1929" s="6" t="str">
        <f t="shared" si="123"/>
        <v>BULLISH</v>
      </c>
      <c r="G1929" s="6" t="str">
        <f t="shared" si="122"/>
        <v>STRONG</v>
      </c>
      <c r="H1929" s="6" t="str">
        <f t="shared" si="121"/>
        <v>CONFIRMED BULLISH</v>
      </c>
    </row>
    <row r="1930" spans="1:8" ht="13.5" x14ac:dyDescent="0.25">
      <c r="A1930" s="3">
        <f>TITRES_STAT!B1933</f>
        <v>45100</v>
      </c>
      <c r="B1930" s="6">
        <f>TITRES_STAT!C1933</f>
        <v>7.9</v>
      </c>
      <c r="C1930" s="6">
        <f>TITRES_STAT!D1933</f>
        <v>6.9781000000000004</v>
      </c>
      <c r="D1930" s="6">
        <f>TITRES_STAT!E1933</f>
        <v>2383</v>
      </c>
      <c r="E1930" s="2">
        <f t="shared" si="120"/>
        <v>442237</v>
      </c>
      <c r="F1930" s="6" t="str">
        <f t="shared" si="123"/>
        <v>BULLISH</v>
      </c>
      <c r="G1930" s="6" t="str">
        <f t="shared" si="122"/>
        <v>STRONG</v>
      </c>
      <c r="H1930" s="6" t="str">
        <f t="shared" si="121"/>
        <v>CONFIRMED BULLISH</v>
      </c>
    </row>
    <row r="1931" spans="1:8" ht="13.5" x14ac:dyDescent="0.25">
      <c r="A1931" s="3">
        <f>TITRES_STAT!B1934</f>
        <v>45103</v>
      </c>
      <c r="B1931" s="6">
        <f>TITRES_STAT!C1934</f>
        <v>7.9</v>
      </c>
      <c r="C1931" s="6">
        <f>TITRES_STAT!D1934</f>
        <v>6.9781000000000004</v>
      </c>
      <c r="D1931" s="6">
        <f>TITRES_STAT!E1934</f>
        <v>5821</v>
      </c>
      <c r="E1931" s="2">
        <f t="shared" si="120"/>
        <v>442237</v>
      </c>
      <c r="F1931" s="6" t="str">
        <f t="shared" si="123"/>
        <v>BULLISH</v>
      </c>
      <c r="G1931" s="6" t="str">
        <f t="shared" si="122"/>
        <v>STRONG</v>
      </c>
      <c r="H1931" s="6" t="str">
        <f t="shared" si="121"/>
        <v>CONFIRMED BULLISH</v>
      </c>
    </row>
    <row r="1932" spans="1:8" ht="13.5" x14ac:dyDescent="0.25">
      <c r="A1932" s="3">
        <f>TITRES_STAT!B1935</f>
        <v>45104</v>
      </c>
      <c r="B1932" s="6">
        <f>TITRES_STAT!C1935</f>
        <v>7.9</v>
      </c>
      <c r="C1932" s="6">
        <f>TITRES_STAT!D1935</f>
        <v>6.9781000000000004</v>
      </c>
      <c r="D1932" s="6">
        <f>TITRES_STAT!E1935</f>
        <v>6811</v>
      </c>
      <c r="E1932" s="2">
        <f t="shared" si="120"/>
        <v>442237</v>
      </c>
      <c r="F1932" s="6" t="str">
        <f t="shared" si="123"/>
        <v>BULLISH</v>
      </c>
      <c r="G1932" s="6" t="str">
        <f t="shared" si="122"/>
        <v>STRONG</v>
      </c>
      <c r="H1932" s="6" t="str">
        <f t="shared" si="121"/>
        <v>CONFIRMED BULLISH</v>
      </c>
    </row>
    <row r="1933" spans="1:8" ht="13.5" x14ac:dyDescent="0.25">
      <c r="A1933" s="3">
        <f>TITRES_STAT!B1936</f>
        <v>45107</v>
      </c>
      <c r="B1933" s="6">
        <f>TITRES_STAT!C1936</f>
        <v>7.9</v>
      </c>
      <c r="C1933" s="6">
        <f>TITRES_STAT!D1936</f>
        <v>6.9781000000000004</v>
      </c>
      <c r="D1933" s="6">
        <f>TITRES_STAT!E1936</f>
        <v>16103</v>
      </c>
      <c r="E1933" s="2">
        <f t="shared" si="120"/>
        <v>442237</v>
      </c>
      <c r="F1933" s="6" t="str">
        <f t="shared" si="123"/>
        <v>BULLISH</v>
      </c>
      <c r="G1933" s="6" t="str">
        <f t="shared" si="122"/>
        <v>STRONG</v>
      </c>
      <c r="H1933" s="6" t="str">
        <f t="shared" si="121"/>
        <v>NEUTRAL</v>
      </c>
    </row>
    <row r="1934" spans="1:8" ht="13.5" x14ac:dyDescent="0.25">
      <c r="A1934" s="3">
        <f>TITRES_STAT!B1937</f>
        <v>45110</v>
      </c>
      <c r="B1934" s="6">
        <f>TITRES_STAT!C1937</f>
        <v>8.0500000000000007</v>
      </c>
      <c r="C1934" s="6">
        <f>TITRES_STAT!D1937</f>
        <v>7.1105999999999998</v>
      </c>
      <c r="D1934" s="6">
        <f>TITRES_STAT!E1937</f>
        <v>5481</v>
      </c>
      <c r="E1934" s="2">
        <f t="shared" si="120"/>
        <v>447718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CONFIRMED BULLISH</v>
      </c>
    </row>
    <row r="1935" spans="1:8" ht="13.5" x14ac:dyDescent="0.25">
      <c r="A1935" s="3">
        <f>TITRES_STAT!B1938</f>
        <v>45111</v>
      </c>
      <c r="B1935" s="6">
        <f>TITRES_STAT!C1938</f>
        <v>8</v>
      </c>
      <c r="C1935" s="6">
        <f>TITRES_STAT!D1938</f>
        <v>7.0664999999999996</v>
      </c>
      <c r="D1935" s="6">
        <f>TITRES_STAT!E1938</f>
        <v>1358</v>
      </c>
      <c r="E1935" s="2">
        <f t="shared" si="120"/>
        <v>446360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CONFIRMED BULLISH</v>
      </c>
    </row>
    <row r="1936" spans="1:8" ht="13.5" x14ac:dyDescent="0.25">
      <c r="A1936" s="3">
        <f>TITRES_STAT!B1939</f>
        <v>45112</v>
      </c>
      <c r="B1936" s="6">
        <f>TITRES_STAT!C1939</f>
        <v>8.09</v>
      </c>
      <c r="C1936" s="6">
        <f>TITRES_STAT!D1939</f>
        <v>7.1459999999999999</v>
      </c>
      <c r="D1936" s="6">
        <f>TITRES_STAT!E1939</f>
        <v>11919</v>
      </c>
      <c r="E1936" s="2">
        <f t="shared" si="120"/>
        <v>458279</v>
      </c>
      <c r="F1936" s="6" t="str">
        <f t="shared" si="123"/>
        <v>BULLISH</v>
      </c>
      <c r="G1936" s="6" t="str">
        <f t="shared" si="122"/>
        <v>STRONG</v>
      </c>
      <c r="H1936" s="6" t="str">
        <f t="shared" si="121"/>
        <v>CONFIRMED BULLISH</v>
      </c>
    </row>
    <row r="1937" spans="1:8" ht="13.5" x14ac:dyDescent="0.25">
      <c r="A1937" s="3">
        <f>TITRES_STAT!B1940</f>
        <v>45113</v>
      </c>
      <c r="B1937" s="6">
        <f>TITRES_STAT!C1940</f>
        <v>8.08</v>
      </c>
      <c r="C1937" s="6">
        <f>TITRES_STAT!D1940</f>
        <v>7.1371000000000002</v>
      </c>
      <c r="D1937" s="6">
        <f>TITRES_STAT!E1940</f>
        <v>7155</v>
      </c>
      <c r="E1937" s="2">
        <f t="shared" si="120"/>
        <v>451124</v>
      </c>
      <c r="F1937" s="6" t="str">
        <f t="shared" si="123"/>
        <v>BULLISH</v>
      </c>
      <c r="G1937" s="6" t="str">
        <f t="shared" si="122"/>
        <v>STRONG</v>
      </c>
      <c r="H1937" s="6" t="str">
        <f t="shared" si="121"/>
        <v>CONFIRMED BULLISH</v>
      </c>
    </row>
    <row r="1938" spans="1:8" ht="13.5" x14ac:dyDescent="0.25">
      <c r="A1938" s="3">
        <f>TITRES_STAT!B1941</f>
        <v>45114</v>
      </c>
      <c r="B1938" s="6">
        <f>TITRES_STAT!C1941</f>
        <v>8.08</v>
      </c>
      <c r="C1938" s="6">
        <f>TITRES_STAT!D1941</f>
        <v>7.1371000000000002</v>
      </c>
      <c r="D1938" s="6">
        <f>TITRES_STAT!E1941</f>
        <v>4869</v>
      </c>
      <c r="E1938" s="2">
        <f t="shared" si="120"/>
        <v>451124</v>
      </c>
      <c r="F1938" s="6" t="str">
        <f t="shared" si="123"/>
        <v>BULLISH</v>
      </c>
      <c r="G1938" s="6" t="str">
        <f t="shared" si="122"/>
        <v>STRONG</v>
      </c>
      <c r="H1938" s="6" t="str">
        <f t="shared" si="121"/>
        <v>CONFIRMED BULLISH</v>
      </c>
    </row>
    <row r="1939" spans="1:8" ht="13.5" x14ac:dyDescent="0.25">
      <c r="A1939" s="3">
        <f>TITRES_STAT!B1942</f>
        <v>45117</v>
      </c>
      <c r="B1939" s="6">
        <f>TITRES_STAT!C1942</f>
        <v>8.01</v>
      </c>
      <c r="C1939" s="6">
        <f>TITRES_STAT!D1942</f>
        <v>7.0753000000000004</v>
      </c>
      <c r="D1939" s="6">
        <f>TITRES_STAT!E1942</f>
        <v>3306</v>
      </c>
      <c r="E1939" s="2">
        <f t="shared" si="120"/>
        <v>447818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45118</v>
      </c>
      <c r="B1940" s="6">
        <f>TITRES_STAT!C1943</f>
        <v>8.1</v>
      </c>
      <c r="C1940" s="6">
        <f>TITRES_STAT!D1943</f>
        <v>7.1547999999999998</v>
      </c>
      <c r="D1940" s="6">
        <f>TITRES_STAT!E1943</f>
        <v>2415</v>
      </c>
      <c r="E1940" s="2">
        <f t="shared" si="120"/>
        <v>450233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CONFIRMED BULLISH</v>
      </c>
    </row>
    <row r="1941" spans="1:8" ht="13.5" x14ac:dyDescent="0.25">
      <c r="A1941" s="3">
        <f>TITRES_STAT!B1944</f>
        <v>45119</v>
      </c>
      <c r="B1941" s="6">
        <f>TITRES_STAT!C1944</f>
        <v>8</v>
      </c>
      <c r="C1941" s="6">
        <f>TITRES_STAT!D1944</f>
        <v>7.0664999999999996</v>
      </c>
      <c r="D1941" s="6">
        <f>TITRES_STAT!E1944</f>
        <v>7072</v>
      </c>
      <c r="E1941" s="2">
        <f t="shared" si="120"/>
        <v>443161</v>
      </c>
      <c r="F1941" s="6" t="str">
        <f t="shared" si="123"/>
        <v>BEARISH</v>
      </c>
      <c r="G1941" s="6" t="str">
        <f t="shared" si="122"/>
        <v>WEAK</v>
      </c>
      <c r="H1941" s="6" t="str">
        <f t="shared" si="121"/>
        <v>CONFIRMED BEARISH</v>
      </c>
    </row>
    <row r="1942" spans="1:8" ht="13.5" x14ac:dyDescent="0.25">
      <c r="A1942" s="3">
        <f>TITRES_STAT!B1945</f>
        <v>45120</v>
      </c>
      <c r="B1942" s="6">
        <f>TITRES_STAT!C1945</f>
        <v>7.92</v>
      </c>
      <c r="C1942" s="6">
        <f>TITRES_STAT!D1945</f>
        <v>6.9958</v>
      </c>
      <c r="D1942" s="6">
        <f>TITRES_STAT!E1945</f>
        <v>3935</v>
      </c>
      <c r="E1942" s="2">
        <f t="shared" si="120"/>
        <v>439226</v>
      </c>
      <c r="F1942" s="6" t="str">
        <f t="shared" si="123"/>
        <v>BEARISH</v>
      </c>
      <c r="G1942" s="6" t="str">
        <f t="shared" si="122"/>
        <v>WEAK</v>
      </c>
      <c r="H1942" s="6" t="str">
        <f t="shared" si="121"/>
        <v>CONFIRMED BEARISH</v>
      </c>
    </row>
    <row r="1943" spans="1:8" ht="13.5" x14ac:dyDescent="0.25">
      <c r="A1943" s="3">
        <f>TITRES_STAT!B1946</f>
        <v>45121</v>
      </c>
      <c r="B1943" s="6">
        <f>TITRES_STAT!C1946</f>
        <v>7.9</v>
      </c>
      <c r="C1943" s="6">
        <f>TITRES_STAT!D1946</f>
        <v>6.9781000000000004</v>
      </c>
      <c r="D1943" s="6">
        <f>TITRES_STAT!E1946</f>
        <v>5131</v>
      </c>
      <c r="E1943" s="2">
        <f t="shared" si="120"/>
        <v>434095</v>
      </c>
      <c r="F1943" s="6" t="str">
        <f t="shared" si="123"/>
        <v>BEARISH</v>
      </c>
      <c r="G1943" s="6" t="str">
        <f t="shared" si="122"/>
        <v>WEAK</v>
      </c>
      <c r="H1943" s="6" t="str">
        <f t="shared" si="121"/>
        <v>CONFIRMED BEARISH</v>
      </c>
    </row>
    <row r="1944" spans="1:8" ht="13.5" x14ac:dyDescent="0.25">
      <c r="A1944" s="3">
        <f>TITRES_STAT!B1947</f>
        <v>45124</v>
      </c>
      <c r="B1944" s="6">
        <f>TITRES_STAT!C1947</f>
        <v>7.8</v>
      </c>
      <c r="C1944" s="6">
        <f>TITRES_STAT!D1947</f>
        <v>6.8898000000000001</v>
      </c>
      <c r="D1944" s="6">
        <f>TITRES_STAT!E1947</f>
        <v>2853</v>
      </c>
      <c r="E1944" s="2">
        <f t="shared" si="120"/>
        <v>431242</v>
      </c>
      <c r="F1944" s="6" t="str">
        <f t="shared" si="123"/>
        <v>BEARISH</v>
      </c>
      <c r="G1944" s="6" t="str">
        <f t="shared" si="122"/>
        <v>WEAK</v>
      </c>
      <c r="H1944" s="6" t="str">
        <f t="shared" si="121"/>
        <v>CONFIRMED BEARISH</v>
      </c>
    </row>
    <row r="1945" spans="1:8" ht="13.5" x14ac:dyDescent="0.25">
      <c r="A1945" s="3">
        <f>TITRES_STAT!B1948</f>
        <v>45125</v>
      </c>
      <c r="B1945" s="6">
        <f>TITRES_STAT!C1948</f>
        <v>7.87</v>
      </c>
      <c r="C1945" s="6">
        <f>TITRES_STAT!D1948</f>
        <v>6.9516</v>
      </c>
      <c r="D1945" s="6">
        <f>TITRES_STAT!E1948</f>
        <v>1283</v>
      </c>
      <c r="E1945" s="2">
        <f t="shared" si="120"/>
        <v>432525</v>
      </c>
      <c r="F1945" s="6" t="str">
        <f t="shared" si="123"/>
        <v>BEARISH</v>
      </c>
      <c r="G1945" s="6" t="str">
        <f t="shared" si="122"/>
        <v>WEAK</v>
      </c>
      <c r="H1945" s="6" t="str">
        <f t="shared" si="121"/>
        <v>CONFIRMED BEARISH</v>
      </c>
    </row>
    <row r="1946" spans="1:8" ht="13.5" x14ac:dyDescent="0.25">
      <c r="A1946" s="3">
        <f>TITRES_STAT!B1949</f>
        <v>45127</v>
      </c>
      <c r="B1946" s="6">
        <f>TITRES_STAT!C1949</f>
        <v>7.87</v>
      </c>
      <c r="C1946" s="6">
        <f>TITRES_STAT!D1949</f>
        <v>6.9516</v>
      </c>
      <c r="D1946" s="6">
        <f>TITRES_STAT!E1949</f>
        <v>2548</v>
      </c>
      <c r="E1946" s="2">
        <f t="shared" si="120"/>
        <v>432525</v>
      </c>
      <c r="F1946" s="6" t="str">
        <f t="shared" si="123"/>
        <v>BEARISH</v>
      </c>
      <c r="G1946" s="6" t="str">
        <f t="shared" si="122"/>
        <v>WEAK</v>
      </c>
      <c r="H1946" s="6" t="str">
        <f t="shared" si="121"/>
        <v>CONFIRMED BEARISH</v>
      </c>
    </row>
    <row r="1947" spans="1:8" ht="13.5" x14ac:dyDescent="0.25">
      <c r="A1947" s="3">
        <f>TITRES_STAT!B1950</f>
        <v>45128</v>
      </c>
      <c r="B1947" s="6">
        <f>TITRES_STAT!C1950</f>
        <v>8.15</v>
      </c>
      <c r="C1947" s="6">
        <f>TITRES_STAT!D1950</f>
        <v>7.1989999999999998</v>
      </c>
      <c r="D1947" s="6">
        <f>TITRES_STAT!E1950</f>
        <v>15751</v>
      </c>
      <c r="E1947" s="2">
        <f t="shared" si="120"/>
        <v>448276</v>
      </c>
      <c r="F1947" s="6" t="str">
        <f t="shared" si="123"/>
        <v>BULLISH</v>
      </c>
      <c r="G1947" s="6" t="str">
        <f t="shared" si="122"/>
        <v>STRONG</v>
      </c>
      <c r="H1947" s="6" t="str">
        <f t="shared" si="121"/>
        <v>CONFIRMED BULLISH</v>
      </c>
    </row>
    <row r="1948" spans="1:8" ht="13.5" x14ac:dyDescent="0.25">
      <c r="A1948" s="3">
        <f>TITRES_STAT!B1951</f>
        <v>45131</v>
      </c>
      <c r="B1948" s="6">
        <f>TITRES_STAT!C1951</f>
        <v>8.14</v>
      </c>
      <c r="C1948" s="6">
        <f>TITRES_STAT!D1951</f>
        <v>7.1901000000000002</v>
      </c>
      <c r="D1948" s="6">
        <f>TITRES_STAT!E1951</f>
        <v>202</v>
      </c>
      <c r="E1948" s="2">
        <f t="shared" si="120"/>
        <v>448074</v>
      </c>
      <c r="F1948" s="6" t="str">
        <f t="shared" si="123"/>
        <v>BULLISH</v>
      </c>
      <c r="G1948" s="6" t="str">
        <f t="shared" si="122"/>
        <v>STRONG</v>
      </c>
      <c r="H1948" s="6" t="str">
        <f t="shared" si="121"/>
        <v>CONFIRMED BULLISH</v>
      </c>
    </row>
    <row r="1949" spans="1:8" ht="13.5" x14ac:dyDescent="0.25">
      <c r="A1949" s="3">
        <f>TITRES_STAT!B1952</f>
        <v>45133</v>
      </c>
      <c r="B1949" s="6">
        <f>TITRES_STAT!C1952</f>
        <v>8.1999999999999993</v>
      </c>
      <c r="C1949" s="6">
        <f>TITRES_STAT!D1952</f>
        <v>7.2431000000000001</v>
      </c>
      <c r="D1949" s="6">
        <f>TITRES_STAT!E1952</f>
        <v>5305</v>
      </c>
      <c r="E1949" s="2">
        <f t="shared" si="120"/>
        <v>453379</v>
      </c>
      <c r="F1949" s="6" t="str">
        <f t="shared" si="123"/>
        <v>BULLISH</v>
      </c>
      <c r="G1949" s="6" t="str">
        <f t="shared" si="122"/>
        <v>STRONG</v>
      </c>
      <c r="H1949" s="6" t="str">
        <f t="shared" si="121"/>
        <v>CONFIRMED BULLISH</v>
      </c>
    </row>
    <row r="1950" spans="1:8" ht="13.5" x14ac:dyDescent="0.25">
      <c r="A1950" s="3">
        <f>TITRES_STAT!B1953</f>
        <v>45134</v>
      </c>
      <c r="B1950" s="6">
        <f>TITRES_STAT!C1953</f>
        <v>8.25</v>
      </c>
      <c r="C1950" s="6">
        <f>TITRES_STAT!D1953</f>
        <v>7.2873000000000001</v>
      </c>
      <c r="D1950" s="6">
        <f>TITRES_STAT!E1953</f>
        <v>2287</v>
      </c>
      <c r="E1950" s="2">
        <f t="shared" si="120"/>
        <v>455666</v>
      </c>
      <c r="F1950" s="6" t="str">
        <f t="shared" si="123"/>
        <v>BULLISH</v>
      </c>
      <c r="G1950" s="6" t="str">
        <f t="shared" si="122"/>
        <v>STRONG</v>
      </c>
      <c r="H1950" s="6" t="str">
        <f t="shared" si="121"/>
        <v>CONFIRMED BULLISH</v>
      </c>
    </row>
    <row r="1951" spans="1:8" ht="13.5" x14ac:dyDescent="0.25">
      <c r="A1951" s="3">
        <f>TITRES_STAT!B1954</f>
        <v>45135</v>
      </c>
      <c r="B1951" s="6">
        <f>TITRES_STAT!C1954</f>
        <v>8.2200000000000006</v>
      </c>
      <c r="C1951" s="6">
        <f>TITRES_STAT!D1954</f>
        <v>7.2607999999999997</v>
      </c>
      <c r="D1951" s="6">
        <f>TITRES_STAT!E1954</f>
        <v>13935</v>
      </c>
      <c r="E1951" s="2">
        <f t="shared" si="120"/>
        <v>441731</v>
      </c>
      <c r="F1951" s="6" t="str">
        <f t="shared" si="123"/>
        <v>BULLISH</v>
      </c>
      <c r="G1951" s="6" t="str">
        <f t="shared" si="122"/>
        <v>STRONG</v>
      </c>
      <c r="H1951" s="6" t="str">
        <f t="shared" si="121"/>
        <v>CONFIRMED BULLISH</v>
      </c>
    </row>
    <row r="1952" spans="1:8" ht="13.5" x14ac:dyDescent="0.25">
      <c r="A1952" s="3">
        <f>TITRES_STAT!B1955</f>
        <v>45138</v>
      </c>
      <c r="B1952" s="6">
        <f>TITRES_STAT!C1955</f>
        <v>7.9</v>
      </c>
      <c r="C1952" s="6">
        <f>TITRES_STAT!D1955</f>
        <v>7.3990999999999998</v>
      </c>
      <c r="D1952" s="6">
        <f>TITRES_STAT!E1955</f>
        <v>4063</v>
      </c>
      <c r="E1952" s="2">
        <f t="shared" si="120"/>
        <v>437668</v>
      </c>
      <c r="F1952" s="6" t="str">
        <f t="shared" si="123"/>
        <v>BEARISH</v>
      </c>
      <c r="G1952" s="6" t="str">
        <f t="shared" si="122"/>
        <v>WEAK</v>
      </c>
      <c r="H1952" s="6" t="str">
        <f t="shared" si="121"/>
        <v>CONFIRMED BEARISH</v>
      </c>
    </row>
    <row r="1953" spans="1:8" ht="13.5" x14ac:dyDescent="0.25">
      <c r="A1953" s="3">
        <f>TITRES_STAT!B1956</f>
        <v>45139</v>
      </c>
      <c r="B1953" s="6">
        <f>TITRES_STAT!C1956</f>
        <v>7.94</v>
      </c>
      <c r="C1953" s="6">
        <f>TITRES_STAT!D1956</f>
        <v>7.4366000000000003</v>
      </c>
      <c r="D1953" s="6">
        <f>TITRES_STAT!E1956</f>
        <v>5983</v>
      </c>
      <c r="E1953" s="2">
        <f t="shared" si="120"/>
        <v>443651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45140</v>
      </c>
      <c r="B1954" s="6">
        <f>TITRES_STAT!C1957</f>
        <v>7.94</v>
      </c>
      <c r="C1954" s="6">
        <f>TITRES_STAT!D1957</f>
        <v>7.4366000000000003</v>
      </c>
      <c r="D1954" s="6">
        <f>TITRES_STAT!E1957</f>
        <v>678</v>
      </c>
      <c r="E1954" s="2">
        <f t="shared" si="120"/>
        <v>443651</v>
      </c>
      <c r="F1954" s="6" t="str">
        <f t="shared" si="123"/>
        <v>BEARISH</v>
      </c>
      <c r="G1954" s="6" t="str">
        <f t="shared" si="122"/>
        <v>WEAK</v>
      </c>
      <c r="H1954" s="6" t="str">
        <f t="shared" si="121"/>
        <v>CONFIRMED BEARISH</v>
      </c>
    </row>
    <row r="1955" spans="1:8" ht="13.5" x14ac:dyDescent="0.25">
      <c r="A1955" s="3">
        <f>TITRES_STAT!B1958</f>
        <v>45141</v>
      </c>
      <c r="B1955" s="6">
        <f>TITRES_STAT!C1958</f>
        <v>7.9</v>
      </c>
      <c r="C1955" s="6">
        <f>TITRES_STAT!D1958</f>
        <v>7.3990999999999998</v>
      </c>
      <c r="D1955" s="6">
        <f>TITRES_STAT!E1958</f>
        <v>2494</v>
      </c>
      <c r="E1955" s="2">
        <f t="shared" si="120"/>
        <v>441157</v>
      </c>
      <c r="F1955" s="6" t="str">
        <f t="shared" si="123"/>
        <v>BEARISH</v>
      </c>
      <c r="G1955" s="6" t="str">
        <f t="shared" si="122"/>
        <v>WEAK</v>
      </c>
      <c r="H1955" s="6" t="str">
        <f t="shared" si="121"/>
        <v>CONFIRMED BEARISH</v>
      </c>
    </row>
    <row r="1956" spans="1:8" ht="13.5" x14ac:dyDescent="0.25">
      <c r="A1956" s="3">
        <f>TITRES_STAT!B1959</f>
        <v>45142</v>
      </c>
      <c r="B1956" s="6">
        <f>TITRES_STAT!C1959</f>
        <v>7.85</v>
      </c>
      <c r="C1956" s="6">
        <f>TITRES_STAT!D1959</f>
        <v>7.3522999999999996</v>
      </c>
      <c r="D1956" s="6">
        <f>TITRES_STAT!E1959</f>
        <v>678</v>
      </c>
      <c r="E1956" s="2">
        <f t="shared" si="120"/>
        <v>440479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45145</v>
      </c>
      <c r="B1957" s="6">
        <f>TITRES_STAT!C1960</f>
        <v>7.85</v>
      </c>
      <c r="C1957" s="6">
        <f>TITRES_STAT!D1960</f>
        <v>7.3522999999999996</v>
      </c>
      <c r="D1957" s="6">
        <f>TITRES_STAT!E1960</f>
        <v>618</v>
      </c>
      <c r="E1957" s="2">
        <f t="shared" si="120"/>
        <v>440479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BULLISH DIVERGENCE</v>
      </c>
    </row>
    <row r="1958" spans="1:8" ht="13.5" x14ac:dyDescent="0.25">
      <c r="A1958" s="3">
        <f>TITRES_STAT!B1961</f>
        <v>45146</v>
      </c>
      <c r="B1958" s="6">
        <f>TITRES_STAT!C1961</f>
        <v>7.79</v>
      </c>
      <c r="C1958" s="6">
        <f>TITRES_STAT!D1961</f>
        <v>7.2961</v>
      </c>
      <c r="D1958" s="6">
        <f>TITRES_STAT!E1961</f>
        <v>3105</v>
      </c>
      <c r="E1958" s="2">
        <f t="shared" si="120"/>
        <v>437374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45147</v>
      </c>
      <c r="B1959" s="6">
        <f>TITRES_STAT!C1962</f>
        <v>7.64</v>
      </c>
      <c r="C1959" s="6">
        <f>TITRES_STAT!D1962</f>
        <v>7.1555999999999997</v>
      </c>
      <c r="D1959" s="6">
        <f>TITRES_STAT!E1962</f>
        <v>5033</v>
      </c>
      <c r="E1959" s="2">
        <f t="shared" si="120"/>
        <v>432341</v>
      </c>
      <c r="F1959" s="6" t="str">
        <f t="shared" si="123"/>
        <v>BEARISH</v>
      </c>
      <c r="G1959" s="6" t="str">
        <f t="shared" si="122"/>
        <v>WEAK</v>
      </c>
      <c r="H1959" s="6" t="str">
        <f t="shared" si="121"/>
        <v>CONFIRMED BEARISH</v>
      </c>
    </row>
    <row r="1960" spans="1:8" ht="13.5" x14ac:dyDescent="0.25">
      <c r="A1960" s="3">
        <f>TITRES_STAT!B1963</f>
        <v>45148</v>
      </c>
      <c r="B1960" s="6">
        <f>TITRES_STAT!C1963</f>
        <v>7.6</v>
      </c>
      <c r="C1960" s="6">
        <f>TITRES_STAT!D1963</f>
        <v>7.1181999999999999</v>
      </c>
      <c r="D1960" s="6">
        <f>TITRES_STAT!E1963</f>
        <v>2023</v>
      </c>
      <c r="E1960" s="2">
        <f t="shared" si="120"/>
        <v>430318</v>
      </c>
      <c r="F1960" s="6" t="str">
        <f t="shared" si="123"/>
        <v>BEARISH</v>
      </c>
      <c r="G1960" s="6" t="str">
        <f t="shared" si="122"/>
        <v>WEAK</v>
      </c>
      <c r="H1960" s="6" t="str">
        <f t="shared" si="121"/>
        <v>CONFIRMED BEARISH</v>
      </c>
    </row>
    <row r="1961" spans="1:8" ht="13.5" x14ac:dyDescent="0.25">
      <c r="A1961" s="3">
        <f>TITRES_STAT!B1964</f>
        <v>45149</v>
      </c>
      <c r="B1961" s="6">
        <f>TITRES_STAT!C1964</f>
        <v>7.79</v>
      </c>
      <c r="C1961" s="6">
        <f>TITRES_STAT!D1964</f>
        <v>7.2961</v>
      </c>
      <c r="D1961" s="6">
        <f>TITRES_STAT!E1964</f>
        <v>3553</v>
      </c>
      <c r="E1961" s="2">
        <f t="shared" si="120"/>
        <v>433871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45152</v>
      </c>
      <c r="B1962" s="6">
        <f>TITRES_STAT!C1965</f>
        <v>7.7</v>
      </c>
      <c r="C1962" s="6">
        <f>TITRES_STAT!D1965</f>
        <v>7.2118000000000002</v>
      </c>
      <c r="D1962" s="6">
        <f>TITRES_STAT!E1965</f>
        <v>201</v>
      </c>
      <c r="E1962" s="2">
        <f t="shared" si="120"/>
        <v>433670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45153</v>
      </c>
      <c r="B1963" s="6">
        <f>TITRES_STAT!C1966</f>
        <v>7.8</v>
      </c>
      <c r="C1963" s="6">
        <f>TITRES_STAT!D1966</f>
        <v>7.3055000000000003</v>
      </c>
      <c r="D1963" s="6">
        <f>TITRES_STAT!E1966</f>
        <v>695</v>
      </c>
      <c r="E1963" s="2">
        <f t="shared" si="120"/>
        <v>434365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BEARISH DIVERGENCE</v>
      </c>
    </row>
    <row r="1964" spans="1:8" ht="13.5" x14ac:dyDescent="0.25">
      <c r="A1964" s="3">
        <f>TITRES_STAT!B1967</f>
        <v>45154</v>
      </c>
      <c r="B1964" s="6">
        <f>TITRES_STAT!C1967</f>
        <v>7.78</v>
      </c>
      <c r="C1964" s="6">
        <f>TITRES_STAT!D1967</f>
        <v>7.2866999999999997</v>
      </c>
      <c r="D1964" s="6">
        <f>TITRES_STAT!E1967</f>
        <v>513</v>
      </c>
      <c r="E1964" s="2">
        <f t="shared" si="120"/>
        <v>433852</v>
      </c>
      <c r="F1964" s="6" t="str">
        <f t="shared" si="123"/>
        <v>BULLISH</v>
      </c>
      <c r="G1964" s="6" t="str">
        <f t="shared" si="122"/>
        <v>NEUTRAL</v>
      </c>
      <c r="H1964" s="6" t="str">
        <f t="shared" si="121"/>
        <v>CONFIRMED BULLISH</v>
      </c>
    </row>
    <row r="1965" spans="1:8" ht="13.5" x14ac:dyDescent="0.25">
      <c r="A1965" s="3">
        <f>TITRES_STAT!B1968</f>
        <v>45155</v>
      </c>
      <c r="B1965" s="6">
        <f>TITRES_STAT!C1968</f>
        <v>7.71</v>
      </c>
      <c r="C1965" s="6">
        <f>TITRES_STAT!D1968</f>
        <v>7.2211999999999996</v>
      </c>
      <c r="D1965" s="6">
        <f>TITRES_STAT!E1968</f>
        <v>1647</v>
      </c>
      <c r="E1965" s="2">
        <f t="shared" si="120"/>
        <v>432205</v>
      </c>
      <c r="F1965" s="6" t="str">
        <f t="shared" si="123"/>
        <v>BULLISH</v>
      </c>
      <c r="G1965" s="6" t="str">
        <f t="shared" si="122"/>
        <v>NEUTRAL</v>
      </c>
      <c r="H1965" s="6" t="str">
        <f t="shared" si="121"/>
        <v>CONFIRMED BULLISH</v>
      </c>
    </row>
    <row r="1966" spans="1:8" ht="13.5" x14ac:dyDescent="0.25">
      <c r="A1966" s="3">
        <f>TITRES_STAT!B1969</f>
        <v>45156</v>
      </c>
      <c r="B1966" s="6">
        <f>TITRES_STAT!C1969</f>
        <v>7.62</v>
      </c>
      <c r="C1966" s="6">
        <f>TITRES_STAT!D1969</f>
        <v>7.1368999999999998</v>
      </c>
      <c r="D1966" s="6">
        <f>TITRES_STAT!E1969</f>
        <v>2627</v>
      </c>
      <c r="E1966" s="2">
        <f t="shared" si="120"/>
        <v>429578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45159</v>
      </c>
      <c r="B1967" s="6">
        <f>TITRES_STAT!C1970</f>
        <v>7.58</v>
      </c>
      <c r="C1967" s="6">
        <f>TITRES_STAT!D1970</f>
        <v>7.0994000000000002</v>
      </c>
      <c r="D1967" s="6">
        <f>TITRES_STAT!E1970</f>
        <v>1303</v>
      </c>
      <c r="E1967" s="2">
        <f t="shared" si="120"/>
        <v>428275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45160</v>
      </c>
      <c r="B1968" s="6">
        <f>TITRES_STAT!C1971</f>
        <v>7.7</v>
      </c>
      <c r="C1968" s="6">
        <f>TITRES_STAT!D1971</f>
        <v>7.2118000000000002</v>
      </c>
      <c r="D1968" s="6">
        <f>TITRES_STAT!E1971</f>
        <v>1544</v>
      </c>
      <c r="E1968" s="2">
        <f t="shared" si="120"/>
        <v>429819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45161</v>
      </c>
      <c r="B1969" s="6">
        <f>TITRES_STAT!C1972</f>
        <v>7.69</v>
      </c>
      <c r="C1969" s="6">
        <f>TITRES_STAT!D1972</f>
        <v>7.2024999999999997</v>
      </c>
      <c r="D1969" s="6">
        <f>TITRES_STAT!E1972</f>
        <v>2509</v>
      </c>
      <c r="E1969" s="2">
        <f t="shared" si="120"/>
        <v>427310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45162</v>
      </c>
      <c r="B1970" s="6">
        <f>TITRES_STAT!C1973</f>
        <v>7.7</v>
      </c>
      <c r="C1970" s="6">
        <f>TITRES_STAT!D1973</f>
        <v>7.2118000000000002</v>
      </c>
      <c r="D1970" s="6">
        <f>TITRES_STAT!E1973</f>
        <v>315</v>
      </c>
      <c r="E1970" s="2">
        <f t="shared" si="120"/>
        <v>427625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CONFIRMED BEARISH</v>
      </c>
    </row>
    <row r="1971" spans="1:8" ht="13.5" x14ac:dyDescent="0.25">
      <c r="A1971" s="3">
        <f>TITRES_STAT!B1974</f>
        <v>45163</v>
      </c>
      <c r="B1971" s="6">
        <f>TITRES_STAT!C1974</f>
        <v>7.69</v>
      </c>
      <c r="C1971" s="6">
        <f>TITRES_STAT!D1974</f>
        <v>7.2024999999999997</v>
      </c>
      <c r="D1971" s="6">
        <f>TITRES_STAT!E1974</f>
        <v>1409</v>
      </c>
      <c r="E1971" s="2">
        <f t="shared" si="120"/>
        <v>426216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BEARISH DIVERGENCE</v>
      </c>
    </row>
    <row r="1972" spans="1:8" ht="13.5" x14ac:dyDescent="0.25">
      <c r="A1972" s="3">
        <f>TITRES_STAT!B1975</f>
        <v>45166</v>
      </c>
      <c r="B1972" s="6">
        <f>TITRES_STAT!C1975</f>
        <v>7.74</v>
      </c>
      <c r="C1972" s="6">
        <f>TITRES_STAT!D1975</f>
        <v>7.2492999999999999</v>
      </c>
      <c r="D1972" s="6">
        <f>TITRES_STAT!E1975</f>
        <v>878</v>
      </c>
      <c r="E1972" s="2">
        <f t="shared" si="120"/>
        <v>427094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BEARISH DIVERGENCE</v>
      </c>
    </row>
    <row r="1973" spans="1:8" ht="13.5" x14ac:dyDescent="0.25">
      <c r="A1973" s="3">
        <f>TITRES_STAT!B1976</f>
        <v>45167</v>
      </c>
      <c r="B1973" s="6">
        <f>TITRES_STAT!C1976</f>
        <v>7.7</v>
      </c>
      <c r="C1973" s="6">
        <f>TITRES_STAT!D1976</f>
        <v>7.2118000000000002</v>
      </c>
      <c r="D1973" s="6">
        <f>TITRES_STAT!E1976</f>
        <v>1208</v>
      </c>
      <c r="E1973" s="2">
        <f t="shared" si="120"/>
        <v>425886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45168</v>
      </c>
      <c r="B1974" s="6">
        <f>TITRES_STAT!C1977</f>
        <v>7.7</v>
      </c>
      <c r="C1974" s="6">
        <f>TITRES_STAT!D1977</f>
        <v>7.2118000000000002</v>
      </c>
      <c r="D1974" s="6">
        <f>TITRES_STAT!E1977</f>
        <v>2344</v>
      </c>
      <c r="E1974" s="2">
        <f t="shared" si="120"/>
        <v>425886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BEARISH DIVERGENCE</v>
      </c>
    </row>
    <row r="1975" spans="1:8" ht="13.5" x14ac:dyDescent="0.25">
      <c r="A1975" s="3">
        <f>TITRES_STAT!B1978</f>
        <v>45169</v>
      </c>
      <c r="B1975" s="6">
        <f>TITRES_STAT!C1978</f>
        <v>7.65</v>
      </c>
      <c r="C1975" s="6">
        <f>TITRES_STAT!D1978</f>
        <v>7.165</v>
      </c>
      <c r="D1975" s="6">
        <f>TITRES_STAT!E1978</f>
        <v>66</v>
      </c>
      <c r="E1975" s="2">
        <f t="shared" si="120"/>
        <v>425820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45170</v>
      </c>
      <c r="B1976" s="6">
        <f>TITRES_STAT!C1979</f>
        <v>7.65</v>
      </c>
      <c r="C1976" s="6">
        <f>TITRES_STAT!D1979</f>
        <v>7.165</v>
      </c>
      <c r="D1976" s="6">
        <f>TITRES_STAT!E1979</f>
        <v>330</v>
      </c>
      <c r="E1976" s="2">
        <f t="shared" si="120"/>
        <v>425820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45173</v>
      </c>
      <c r="B1977" s="6">
        <f>TITRES_STAT!C1980</f>
        <v>7.7</v>
      </c>
      <c r="C1977" s="6">
        <f>TITRES_STAT!D1980</f>
        <v>7.2118000000000002</v>
      </c>
      <c r="D1977" s="6">
        <f>TITRES_STAT!E1980</f>
        <v>976</v>
      </c>
      <c r="E1977" s="2">
        <f t="shared" si="120"/>
        <v>426796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45174</v>
      </c>
      <c r="B1978" s="6">
        <f>TITRES_STAT!C1981</f>
        <v>7.68</v>
      </c>
      <c r="C1978" s="6">
        <f>TITRES_STAT!D1981</f>
        <v>7.1931000000000003</v>
      </c>
      <c r="D1978" s="6">
        <f>TITRES_STAT!E1981</f>
        <v>3156</v>
      </c>
      <c r="E1978" s="2">
        <f t="shared" si="120"/>
        <v>423640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CONFIRMED BEARISH</v>
      </c>
    </row>
    <row r="1979" spans="1:8" ht="13.5" x14ac:dyDescent="0.25">
      <c r="A1979" s="3">
        <f>TITRES_STAT!B1982</f>
        <v>45175</v>
      </c>
      <c r="B1979" s="6">
        <f>TITRES_STAT!C1982</f>
        <v>7.85</v>
      </c>
      <c r="C1979" s="6">
        <f>TITRES_STAT!D1982</f>
        <v>7.3522999999999996</v>
      </c>
      <c r="D1979" s="6">
        <f>TITRES_STAT!E1982</f>
        <v>8773</v>
      </c>
      <c r="E1979" s="2">
        <f t="shared" si="120"/>
        <v>432413</v>
      </c>
      <c r="F1979" s="6" t="str">
        <f t="shared" si="123"/>
        <v>BULLISH</v>
      </c>
      <c r="G1979" s="6" t="str">
        <f t="shared" si="122"/>
        <v>NEUTRAL</v>
      </c>
      <c r="H1979" s="6" t="str">
        <f t="shared" si="121"/>
        <v>CONFIRMED BULLISH</v>
      </c>
    </row>
    <row r="1980" spans="1:8" ht="13.5" x14ac:dyDescent="0.25">
      <c r="A1980" s="3">
        <f>TITRES_STAT!B1983</f>
        <v>45176</v>
      </c>
      <c r="B1980" s="6">
        <f>TITRES_STAT!C1983</f>
        <v>7.8</v>
      </c>
      <c r="C1980" s="6">
        <f>TITRES_STAT!D1983</f>
        <v>7.3055000000000003</v>
      </c>
      <c r="D1980" s="6">
        <f>TITRES_STAT!E1983</f>
        <v>5226</v>
      </c>
      <c r="E1980" s="2">
        <f t="shared" si="120"/>
        <v>427187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45177</v>
      </c>
      <c r="B1981" s="6">
        <f>TITRES_STAT!C1984</f>
        <v>7.84</v>
      </c>
      <c r="C1981" s="6">
        <f>TITRES_STAT!D1984</f>
        <v>7.3429000000000002</v>
      </c>
      <c r="D1981" s="6">
        <f>TITRES_STAT!E1984</f>
        <v>9006</v>
      </c>
      <c r="E1981" s="2">
        <f t="shared" si="120"/>
        <v>436193</v>
      </c>
      <c r="F1981" s="6" t="str">
        <f t="shared" si="123"/>
        <v>BULLISH</v>
      </c>
      <c r="G1981" s="6" t="str">
        <f t="shared" si="122"/>
        <v>STRONG</v>
      </c>
      <c r="H1981" s="6" t="str">
        <f t="shared" si="121"/>
        <v>CONFIRMED BULLISH</v>
      </c>
    </row>
    <row r="1982" spans="1:8" ht="13.5" x14ac:dyDescent="0.25">
      <c r="A1982" s="3">
        <f>TITRES_STAT!B1985</f>
        <v>45180</v>
      </c>
      <c r="B1982" s="6">
        <f>TITRES_STAT!C1985</f>
        <v>7.92</v>
      </c>
      <c r="C1982" s="6">
        <f>TITRES_STAT!D1985</f>
        <v>7.4179000000000004</v>
      </c>
      <c r="D1982" s="6">
        <f>TITRES_STAT!E1985</f>
        <v>18147</v>
      </c>
      <c r="E1982" s="2">
        <f t="shared" si="120"/>
        <v>454340</v>
      </c>
      <c r="F1982" s="6" t="str">
        <f t="shared" si="123"/>
        <v>BULLISH</v>
      </c>
      <c r="G1982" s="6" t="str">
        <f t="shared" si="122"/>
        <v>STRONG</v>
      </c>
      <c r="H1982" s="6" t="str">
        <f t="shared" si="121"/>
        <v>CONFIRMED BULLISH</v>
      </c>
    </row>
    <row r="1983" spans="1:8" ht="13.5" x14ac:dyDescent="0.25">
      <c r="A1983" s="3">
        <f>TITRES_STAT!B1986</f>
        <v>45181</v>
      </c>
      <c r="B1983" s="6">
        <f>TITRES_STAT!C1986</f>
        <v>7.92</v>
      </c>
      <c r="C1983" s="6">
        <f>TITRES_STAT!D1986</f>
        <v>7.4179000000000004</v>
      </c>
      <c r="D1983" s="6">
        <f>TITRES_STAT!E1986</f>
        <v>22334</v>
      </c>
      <c r="E1983" s="2">
        <f t="shared" si="120"/>
        <v>454340</v>
      </c>
      <c r="F1983" s="6" t="str">
        <f t="shared" si="123"/>
        <v>BULLISH</v>
      </c>
      <c r="G1983" s="6" t="str">
        <f t="shared" si="122"/>
        <v>STRONG</v>
      </c>
      <c r="H1983" s="6" t="str">
        <f t="shared" si="121"/>
        <v>CONFIRMED BULLISH</v>
      </c>
    </row>
    <row r="1984" spans="1:8" ht="13.5" x14ac:dyDescent="0.25">
      <c r="A1984" s="3">
        <f>TITRES_STAT!B1987</f>
        <v>45182</v>
      </c>
      <c r="B1984" s="6">
        <f>TITRES_STAT!C1987</f>
        <v>7.98</v>
      </c>
      <c r="C1984" s="6">
        <f>TITRES_STAT!D1987</f>
        <v>7.4741</v>
      </c>
      <c r="D1984" s="6">
        <f>TITRES_STAT!E1987</f>
        <v>1322</v>
      </c>
      <c r="E1984" s="2">
        <f t="shared" si="120"/>
        <v>455662</v>
      </c>
      <c r="F1984" s="6" t="str">
        <f t="shared" si="123"/>
        <v>BULLISH</v>
      </c>
      <c r="G1984" s="6" t="str">
        <f t="shared" si="122"/>
        <v>STRONG</v>
      </c>
      <c r="H1984" s="6" t="str">
        <f t="shared" si="121"/>
        <v>CONFIRMED BULLISH</v>
      </c>
    </row>
    <row r="1985" spans="1:8" ht="13.5" x14ac:dyDescent="0.25">
      <c r="A1985" s="3">
        <f>TITRES_STAT!B1988</f>
        <v>45183</v>
      </c>
      <c r="B1985" s="6">
        <f>TITRES_STAT!C1988</f>
        <v>8</v>
      </c>
      <c r="C1985" s="6">
        <f>TITRES_STAT!D1988</f>
        <v>7.4927999999999999</v>
      </c>
      <c r="D1985" s="6">
        <f>TITRES_STAT!E1988</f>
        <v>252</v>
      </c>
      <c r="E1985" s="2">
        <f t="shared" si="120"/>
        <v>455914</v>
      </c>
      <c r="F1985" s="6" t="str">
        <f t="shared" si="123"/>
        <v>BULLISH</v>
      </c>
      <c r="G1985" s="6" t="str">
        <f t="shared" si="122"/>
        <v>STRONG</v>
      </c>
      <c r="H1985" s="6" t="str">
        <f t="shared" si="121"/>
        <v>CONFIRMED BULLISH</v>
      </c>
    </row>
    <row r="1986" spans="1:8" ht="13.5" x14ac:dyDescent="0.25">
      <c r="A1986" s="3">
        <f>TITRES_STAT!B1989</f>
        <v>45184</v>
      </c>
      <c r="B1986" s="6">
        <f>TITRES_STAT!C1989</f>
        <v>8</v>
      </c>
      <c r="C1986" s="6">
        <f>TITRES_STAT!D1989</f>
        <v>7.4927999999999999</v>
      </c>
      <c r="D1986" s="6">
        <f>TITRES_STAT!E1989</f>
        <v>318</v>
      </c>
      <c r="E1986" s="2">
        <f t="shared" si="120"/>
        <v>455914</v>
      </c>
      <c r="F1986" s="6" t="str">
        <f t="shared" si="123"/>
        <v>BULLISH</v>
      </c>
      <c r="G1986" s="6" t="str">
        <f t="shared" si="122"/>
        <v>STRONG</v>
      </c>
      <c r="H1986" s="6" t="str">
        <f t="shared" si="121"/>
        <v>CONFIRMED BULLISH</v>
      </c>
    </row>
    <row r="1987" spans="1:8" ht="13.5" x14ac:dyDescent="0.25">
      <c r="A1987" s="3">
        <f>TITRES_STAT!B1990</f>
        <v>45187</v>
      </c>
      <c r="B1987" s="6">
        <f>TITRES_STAT!C1990</f>
        <v>8</v>
      </c>
      <c r="C1987" s="6">
        <f>TITRES_STAT!D1990</f>
        <v>7.4927999999999999</v>
      </c>
      <c r="D1987" s="6">
        <f>TITRES_STAT!E1990</f>
        <v>12656</v>
      </c>
      <c r="E1987" s="2">
        <f t="shared" si="120"/>
        <v>455914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45188</v>
      </c>
      <c r="B1988" s="6">
        <f>TITRES_STAT!C1991</f>
        <v>7.95</v>
      </c>
      <c r="C1988" s="6">
        <f>TITRES_STAT!D1991</f>
        <v>7.4459999999999997</v>
      </c>
      <c r="D1988" s="6">
        <f>TITRES_STAT!E1991</f>
        <v>2103</v>
      </c>
      <c r="E1988" s="2">
        <f t="shared" ref="E1988:E2051" si="124">IF(B1988&gt;B1987, E1987+D1988, IF(B1988&lt;B1987, E1987-D1988, E1987))</f>
        <v>453811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BEARISH DIVERGENCE</v>
      </c>
    </row>
    <row r="1989" spans="1:8" ht="13.5" x14ac:dyDescent="0.25">
      <c r="A1989" s="3">
        <f>TITRES_STAT!B1992</f>
        <v>45189</v>
      </c>
      <c r="B1989" s="6">
        <f>TITRES_STAT!C1992</f>
        <v>7.89</v>
      </c>
      <c r="C1989" s="6">
        <f>TITRES_STAT!D1992</f>
        <v>7.3898000000000001</v>
      </c>
      <c r="D1989" s="6">
        <f>TITRES_STAT!E1992</f>
        <v>2061</v>
      </c>
      <c r="E1989" s="2">
        <f t="shared" si="124"/>
        <v>451750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45190</v>
      </c>
      <c r="B1990" s="6">
        <f>TITRES_STAT!C1993</f>
        <v>7.78</v>
      </c>
      <c r="C1990" s="6">
        <f>TITRES_STAT!D1993</f>
        <v>7.2866999999999997</v>
      </c>
      <c r="D1990" s="6">
        <f>TITRES_STAT!E1993</f>
        <v>3320</v>
      </c>
      <c r="E1990" s="2">
        <f t="shared" si="124"/>
        <v>448430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45191</v>
      </c>
      <c r="B1991" s="6">
        <f>TITRES_STAT!C1994</f>
        <v>7.78</v>
      </c>
      <c r="C1991" s="6">
        <f>TITRES_STAT!D1994</f>
        <v>7.2866999999999997</v>
      </c>
      <c r="D1991" s="6">
        <f>TITRES_STAT!E1994</f>
        <v>961</v>
      </c>
      <c r="E1991" s="2">
        <f t="shared" si="124"/>
        <v>448430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BEARISH</v>
      </c>
    </row>
    <row r="1992" spans="1:8" ht="13.5" x14ac:dyDescent="0.25">
      <c r="A1992" s="3">
        <f>TITRES_STAT!B1995</f>
        <v>45194</v>
      </c>
      <c r="B1992" s="6">
        <f>TITRES_STAT!C1995</f>
        <v>7.7</v>
      </c>
      <c r="C1992" s="6">
        <f>TITRES_STAT!D1995</f>
        <v>7.2118000000000002</v>
      </c>
      <c r="D1992" s="6">
        <f>TITRES_STAT!E1995</f>
        <v>4344</v>
      </c>
      <c r="E1992" s="2">
        <f t="shared" si="124"/>
        <v>444086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WEAK</v>
      </c>
      <c r="H1992" s="6" t="str">
        <f t="shared" si="125"/>
        <v>CONFIRMED BEARISH</v>
      </c>
    </row>
    <row r="1993" spans="1:8" ht="13.5" x14ac:dyDescent="0.25">
      <c r="A1993" s="3">
        <f>TITRES_STAT!B1996</f>
        <v>45195</v>
      </c>
      <c r="B1993" s="6">
        <f>TITRES_STAT!C1996</f>
        <v>7.79</v>
      </c>
      <c r="C1993" s="6">
        <f>TITRES_STAT!D1996</f>
        <v>7.2961</v>
      </c>
      <c r="D1993" s="6">
        <f>TITRES_STAT!E1996</f>
        <v>25097</v>
      </c>
      <c r="E1993" s="2">
        <f t="shared" si="124"/>
        <v>469183</v>
      </c>
      <c r="F1993" s="6" t="str">
        <f t="shared" si="127"/>
        <v>BULLISH</v>
      </c>
      <c r="G1993" s="6" t="str">
        <f t="shared" si="126"/>
        <v>STRONG</v>
      </c>
      <c r="H1993" s="6" t="str">
        <f t="shared" si="125"/>
        <v>BULLISH DIVERGENCE</v>
      </c>
    </row>
    <row r="1994" spans="1:8" ht="13.5" x14ac:dyDescent="0.25">
      <c r="A1994" s="3">
        <f>TITRES_STAT!B1997</f>
        <v>45197</v>
      </c>
      <c r="B1994" s="6">
        <f>TITRES_STAT!C1997</f>
        <v>7.7</v>
      </c>
      <c r="C1994" s="6">
        <f>TITRES_STAT!D1997</f>
        <v>7.2118000000000002</v>
      </c>
      <c r="D1994" s="6">
        <f>TITRES_STAT!E1997</f>
        <v>5266</v>
      </c>
      <c r="E1994" s="2">
        <f t="shared" si="124"/>
        <v>463917</v>
      </c>
      <c r="F1994" s="6" t="str">
        <f t="shared" si="127"/>
        <v>BULLISH</v>
      </c>
      <c r="G1994" s="6" t="str">
        <f t="shared" si="126"/>
        <v>STRONG</v>
      </c>
      <c r="H1994" s="6" t="str">
        <f t="shared" si="125"/>
        <v>BULLISH DIVERGENCE</v>
      </c>
    </row>
    <row r="1995" spans="1:8" ht="13.5" x14ac:dyDescent="0.25">
      <c r="A1995" s="3">
        <f>TITRES_STAT!B1998</f>
        <v>45198</v>
      </c>
      <c r="B1995" s="6">
        <f>TITRES_STAT!C1998</f>
        <v>7.7</v>
      </c>
      <c r="C1995" s="6">
        <f>TITRES_STAT!D1998</f>
        <v>7.2118000000000002</v>
      </c>
      <c r="D1995" s="6">
        <f>TITRES_STAT!E1998</f>
        <v>400</v>
      </c>
      <c r="E1995" s="2">
        <f t="shared" si="124"/>
        <v>463917</v>
      </c>
      <c r="F1995" s="6" t="str">
        <f t="shared" si="127"/>
        <v>BULLISH</v>
      </c>
      <c r="G1995" s="6" t="str">
        <f t="shared" si="126"/>
        <v>STRONG</v>
      </c>
      <c r="H1995" s="6" t="str">
        <f t="shared" si="125"/>
        <v>BULLISH DIVERGENCE</v>
      </c>
    </row>
    <row r="1996" spans="1:8" ht="13.5" x14ac:dyDescent="0.25">
      <c r="A1996" s="3">
        <f>TITRES_STAT!B1999</f>
        <v>45201</v>
      </c>
      <c r="B1996" s="6">
        <f>TITRES_STAT!C1999</f>
        <v>7.7</v>
      </c>
      <c r="C1996" s="6">
        <f>TITRES_STAT!D1999</f>
        <v>7.2118000000000002</v>
      </c>
      <c r="D1996" s="6">
        <f>TITRES_STAT!E1999</f>
        <v>1687</v>
      </c>
      <c r="E1996" s="2">
        <f t="shared" si="124"/>
        <v>463917</v>
      </c>
      <c r="F1996" s="6" t="str">
        <f t="shared" si="127"/>
        <v>BULLISH</v>
      </c>
      <c r="G1996" s="6" t="str">
        <f t="shared" si="126"/>
        <v>STRONG</v>
      </c>
      <c r="H1996" s="6" t="str">
        <f t="shared" si="125"/>
        <v>BULLISH DIVERGENCE</v>
      </c>
    </row>
    <row r="1997" spans="1:8" ht="13.5" x14ac:dyDescent="0.25">
      <c r="A1997" s="3">
        <f>TITRES_STAT!B2000</f>
        <v>45202</v>
      </c>
      <c r="B1997" s="6">
        <f>TITRES_STAT!C2000</f>
        <v>8.0500000000000007</v>
      </c>
      <c r="C1997" s="6">
        <f>TITRES_STAT!D2000</f>
        <v>7.5396000000000001</v>
      </c>
      <c r="D1997" s="6">
        <f>TITRES_STAT!E2000</f>
        <v>120836</v>
      </c>
      <c r="E1997" s="2">
        <f t="shared" si="124"/>
        <v>584753</v>
      </c>
      <c r="F1997" s="6" t="str">
        <f t="shared" si="127"/>
        <v>BULLISH</v>
      </c>
      <c r="G1997" s="6" t="str">
        <f t="shared" si="126"/>
        <v>STRONG</v>
      </c>
      <c r="H1997" s="6" t="str">
        <f t="shared" si="125"/>
        <v>CONFIRMED BULLISH</v>
      </c>
    </row>
    <row r="1998" spans="1:8" ht="13.5" x14ac:dyDescent="0.25">
      <c r="A1998" s="3">
        <f>TITRES_STAT!B2001</f>
        <v>45203</v>
      </c>
      <c r="B1998" s="6">
        <f>TITRES_STAT!C2001</f>
        <v>7.9</v>
      </c>
      <c r="C1998" s="6">
        <f>TITRES_STAT!D2001</f>
        <v>7.3990999999999998</v>
      </c>
      <c r="D1998" s="6">
        <f>TITRES_STAT!E2001</f>
        <v>10620</v>
      </c>
      <c r="E1998" s="2">
        <f t="shared" si="124"/>
        <v>574133</v>
      </c>
      <c r="F1998" s="6" t="str">
        <f t="shared" si="127"/>
        <v>BULLISH</v>
      </c>
      <c r="G1998" s="6" t="str">
        <f t="shared" si="126"/>
        <v>STRONG</v>
      </c>
      <c r="H1998" s="6" t="str">
        <f t="shared" si="125"/>
        <v>CONFIRMED BULLISH</v>
      </c>
    </row>
    <row r="1999" spans="1:8" ht="13.5" x14ac:dyDescent="0.25">
      <c r="A1999" s="3">
        <f>TITRES_STAT!B2002</f>
        <v>45204</v>
      </c>
      <c r="B1999" s="6">
        <f>TITRES_STAT!C2002</f>
        <v>7.87</v>
      </c>
      <c r="C1999" s="6">
        <f>TITRES_STAT!D2002</f>
        <v>7.3710000000000004</v>
      </c>
      <c r="D1999" s="6">
        <f>TITRES_STAT!E2002</f>
        <v>17672</v>
      </c>
      <c r="E1999" s="2">
        <f t="shared" si="124"/>
        <v>556461</v>
      </c>
      <c r="F1999" s="6" t="str">
        <f t="shared" si="127"/>
        <v>BULLISH</v>
      </c>
      <c r="G1999" s="6" t="str">
        <f t="shared" si="126"/>
        <v>STRONG</v>
      </c>
      <c r="H1999" s="6" t="str">
        <f t="shared" si="125"/>
        <v>CONFIRMED BULLISH</v>
      </c>
    </row>
    <row r="2000" spans="1:8" ht="13.5" x14ac:dyDescent="0.25">
      <c r="A2000" s="3">
        <f>TITRES_STAT!B2003</f>
        <v>45205</v>
      </c>
      <c r="B2000" s="6">
        <f>TITRES_STAT!C2003</f>
        <v>7.9</v>
      </c>
      <c r="C2000" s="6">
        <f>TITRES_STAT!D2003</f>
        <v>7.3990999999999998</v>
      </c>
      <c r="D2000" s="6">
        <f>TITRES_STAT!E2003</f>
        <v>12020</v>
      </c>
      <c r="E2000" s="2">
        <f t="shared" si="124"/>
        <v>568481</v>
      </c>
      <c r="F2000" s="6" t="str">
        <f t="shared" si="127"/>
        <v>BULLISH</v>
      </c>
      <c r="G2000" s="6" t="str">
        <f t="shared" si="126"/>
        <v>STRONG</v>
      </c>
      <c r="H2000" s="6" t="str">
        <f t="shared" si="125"/>
        <v>CONFIRMED BULLISH</v>
      </c>
    </row>
    <row r="2001" spans="1:8" ht="13.5" x14ac:dyDescent="0.25">
      <c r="A2001" s="3">
        <f>TITRES_STAT!B2004</f>
        <v>45208</v>
      </c>
      <c r="B2001" s="6">
        <f>TITRES_STAT!C2004</f>
        <v>7.89</v>
      </c>
      <c r="C2001" s="6">
        <f>TITRES_STAT!D2004</f>
        <v>7.3898000000000001</v>
      </c>
      <c r="D2001" s="6">
        <f>TITRES_STAT!E2004</f>
        <v>3595</v>
      </c>
      <c r="E2001" s="2">
        <f t="shared" si="124"/>
        <v>564886</v>
      </c>
      <c r="F2001" s="6" t="str">
        <f t="shared" si="127"/>
        <v>BULLISH</v>
      </c>
      <c r="G2001" s="6" t="str">
        <f t="shared" si="126"/>
        <v>STRONG</v>
      </c>
      <c r="H2001" s="6" t="str">
        <f t="shared" si="125"/>
        <v>CONFIRMED BULLISH</v>
      </c>
    </row>
    <row r="2002" spans="1:8" ht="13.5" x14ac:dyDescent="0.25">
      <c r="A2002" s="3">
        <f>TITRES_STAT!B2005</f>
        <v>45209</v>
      </c>
      <c r="B2002" s="6">
        <f>TITRES_STAT!C2005</f>
        <v>7.74</v>
      </c>
      <c r="C2002" s="6">
        <f>TITRES_STAT!D2005</f>
        <v>7.2492999999999999</v>
      </c>
      <c r="D2002" s="6">
        <f>TITRES_STAT!E2005</f>
        <v>2000</v>
      </c>
      <c r="E2002" s="2">
        <f t="shared" si="124"/>
        <v>562886</v>
      </c>
      <c r="F2002" s="6" t="str">
        <f t="shared" si="127"/>
        <v>BEARISH</v>
      </c>
      <c r="G2002" s="6" t="str">
        <f t="shared" si="126"/>
        <v>WEAK</v>
      </c>
      <c r="H2002" s="6" t="str">
        <f t="shared" si="125"/>
        <v>CONFIRMED BEARISH</v>
      </c>
    </row>
    <row r="2003" spans="1:8" ht="13.5" x14ac:dyDescent="0.25">
      <c r="A2003" s="3">
        <f>TITRES_STAT!B2006</f>
        <v>45210</v>
      </c>
      <c r="B2003" s="6">
        <f>TITRES_STAT!C2006</f>
        <v>7.71</v>
      </c>
      <c r="C2003" s="6">
        <f>TITRES_STAT!D2006</f>
        <v>7.2211999999999996</v>
      </c>
      <c r="D2003" s="6">
        <f>TITRES_STAT!E2006</f>
        <v>6160</v>
      </c>
      <c r="E2003" s="2">
        <f t="shared" si="124"/>
        <v>556726</v>
      </c>
      <c r="F2003" s="6" t="str">
        <f t="shared" si="127"/>
        <v>BEARISH</v>
      </c>
      <c r="G2003" s="6" t="str">
        <f t="shared" si="126"/>
        <v>WEAK</v>
      </c>
      <c r="H2003" s="6" t="str">
        <f t="shared" si="125"/>
        <v>CONFIRMED BEARISH</v>
      </c>
    </row>
    <row r="2004" spans="1:8" ht="13.5" x14ac:dyDescent="0.25">
      <c r="A2004" s="3">
        <f>TITRES_STAT!B2007</f>
        <v>45211</v>
      </c>
      <c r="B2004" s="6">
        <f>TITRES_STAT!C2007</f>
        <v>7.75</v>
      </c>
      <c r="C2004" s="6">
        <f>TITRES_STAT!D2007</f>
        <v>7.2587000000000002</v>
      </c>
      <c r="D2004" s="6">
        <f>TITRES_STAT!E2007</f>
        <v>5334</v>
      </c>
      <c r="E2004" s="2">
        <f t="shared" si="124"/>
        <v>562060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BULLISH DIVERGENCE</v>
      </c>
    </row>
    <row r="2005" spans="1:8" ht="13.5" x14ac:dyDescent="0.25">
      <c r="A2005" s="3">
        <f>TITRES_STAT!B2008</f>
        <v>45212</v>
      </c>
      <c r="B2005" s="6">
        <f>TITRES_STAT!C2008</f>
        <v>7.75</v>
      </c>
      <c r="C2005" s="6">
        <f>TITRES_STAT!D2008</f>
        <v>7.2587000000000002</v>
      </c>
      <c r="D2005" s="6">
        <f>TITRES_STAT!E2008</f>
        <v>1948</v>
      </c>
      <c r="E2005" s="2">
        <f t="shared" si="124"/>
        <v>562060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45215</v>
      </c>
      <c r="B2006" s="6">
        <f>TITRES_STAT!C2009</f>
        <v>7.75</v>
      </c>
      <c r="C2006" s="6">
        <f>TITRES_STAT!D2009</f>
        <v>7.2587000000000002</v>
      </c>
      <c r="D2006" s="6">
        <f>TITRES_STAT!E2009</f>
        <v>3343</v>
      </c>
      <c r="E2006" s="2">
        <f t="shared" si="124"/>
        <v>562060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45216</v>
      </c>
      <c r="B2007" s="6">
        <f>TITRES_STAT!C2010</f>
        <v>7.76</v>
      </c>
      <c r="C2007" s="6">
        <f>TITRES_STAT!D2010</f>
        <v>7.2679999999999998</v>
      </c>
      <c r="D2007" s="6">
        <f>TITRES_STAT!E2010</f>
        <v>3881</v>
      </c>
      <c r="E2007" s="2">
        <f t="shared" si="124"/>
        <v>565941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45217</v>
      </c>
      <c r="B2008" s="6">
        <f>TITRES_STAT!C2011</f>
        <v>7.94</v>
      </c>
      <c r="C2008" s="6">
        <f>TITRES_STAT!D2011</f>
        <v>7.4366000000000003</v>
      </c>
      <c r="D2008" s="6">
        <f>TITRES_STAT!E2011</f>
        <v>3895</v>
      </c>
      <c r="E2008" s="2">
        <f t="shared" si="124"/>
        <v>569836</v>
      </c>
      <c r="F2008" s="6" t="str">
        <f t="shared" si="127"/>
        <v>BULLISH</v>
      </c>
      <c r="G2008" s="6" t="str">
        <f t="shared" si="126"/>
        <v>STRONG</v>
      </c>
      <c r="H2008" s="6" t="str">
        <f t="shared" si="125"/>
        <v>CONFIRMED BULLISH</v>
      </c>
    </row>
    <row r="2009" spans="1:8" ht="13.5" x14ac:dyDescent="0.25">
      <c r="A2009" s="3">
        <f>TITRES_STAT!B2012</f>
        <v>45218</v>
      </c>
      <c r="B2009" s="6">
        <f>TITRES_STAT!C2012</f>
        <v>7.8</v>
      </c>
      <c r="C2009" s="6">
        <f>TITRES_STAT!D2012</f>
        <v>7.3055000000000003</v>
      </c>
      <c r="D2009" s="6">
        <f>TITRES_STAT!E2012</f>
        <v>33833</v>
      </c>
      <c r="E2009" s="2">
        <f t="shared" si="124"/>
        <v>536003</v>
      </c>
      <c r="F2009" s="6" t="str">
        <f t="shared" si="127"/>
        <v>BEARISH</v>
      </c>
      <c r="G2009" s="6" t="str">
        <f t="shared" si="126"/>
        <v>WEAK</v>
      </c>
      <c r="H2009" s="6" t="str">
        <f t="shared" si="125"/>
        <v>BEARISH DIVERGENCE</v>
      </c>
    </row>
    <row r="2010" spans="1:8" ht="13.5" x14ac:dyDescent="0.25">
      <c r="A2010" s="3">
        <f>TITRES_STAT!B2013</f>
        <v>45219</v>
      </c>
      <c r="B2010" s="6">
        <f>TITRES_STAT!C2013</f>
        <v>7.75</v>
      </c>
      <c r="C2010" s="6">
        <f>TITRES_STAT!D2013</f>
        <v>7.2587000000000002</v>
      </c>
      <c r="D2010" s="6">
        <f>TITRES_STAT!E2013</f>
        <v>2869</v>
      </c>
      <c r="E2010" s="2">
        <f t="shared" si="124"/>
        <v>533134</v>
      </c>
      <c r="F2010" s="6" t="str">
        <f t="shared" si="127"/>
        <v>BEARISH</v>
      </c>
      <c r="G2010" s="6" t="str">
        <f t="shared" si="126"/>
        <v>WEAK</v>
      </c>
      <c r="H2010" s="6" t="str">
        <f t="shared" si="125"/>
        <v>NEUTRAL</v>
      </c>
    </row>
    <row r="2011" spans="1:8" ht="13.5" x14ac:dyDescent="0.25">
      <c r="A2011" s="3">
        <f>TITRES_STAT!B2014</f>
        <v>45222</v>
      </c>
      <c r="B2011" s="6">
        <f>TITRES_STAT!C2014</f>
        <v>7.8</v>
      </c>
      <c r="C2011" s="6">
        <f>TITRES_STAT!D2014</f>
        <v>7.3055000000000003</v>
      </c>
      <c r="D2011" s="6">
        <f>TITRES_STAT!E2014</f>
        <v>4588</v>
      </c>
      <c r="E2011" s="2">
        <f t="shared" si="124"/>
        <v>537722</v>
      </c>
      <c r="F2011" s="6" t="str">
        <f t="shared" si="127"/>
        <v>BEARISH</v>
      </c>
      <c r="G2011" s="6" t="str">
        <f t="shared" si="126"/>
        <v>WEAK</v>
      </c>
      <c r="H2011" s="6" t="str">
        <f t="shared" si="125"/>
        <v>BEARISH DIVERGENCE</v>
      </c>
    </row>
    <row r="2012" spans="1:8" ht="13.5" x14ac:dyDescent="0.25">
      <c r="A2012" s="3">
        <f>TITRES_STAT!B2015</f>
        <v>45223</v>
      </c>
      <c r="B2012" s="6">
        <f>TITRES_STAT!C2015</f>
        <v>7.75</v>
      </c>
      <c r="C2012" s="6">
        <f>TITRES_STAT!D2015</f>
        <v>7.2587000000000002</v>
      </c>
      <c r="D2012" s="6">
        <f>TITRES_STAT!E2015</f>
        <v>6294</v>
      </c>
      <c r="E2012" s="2">
        <f t="shared" si="124"/>
        <v>531428</v>
      </c>
      <c r="F2012" s="6" t="str">
        <f t="shared" si="127"/>
        <v>BEARISH</v>
      </c>
      <c r="G2012" s="6" t="str">
        <f t="shared" si="126"/>
        <v>WEAK</v>
      </c>
      <c r="H2012" s="6" t="str">
        <f t="shared" si="125"/>
        <v>CONFIRMED BEARISH</v>
      </c>
    </row>
    <row r="2013" spans="1:8" ht="13.5" x14ac:dyDescent="0.25">
      <c r="A2013" s="3">
        <f>TITRES_STAT!B2016</f>
        <v>45224</v>
      </c>
      <c r="B2013" s="6">
        <f>TITRES_STAT!C2016</f>
        <v>7.75</v>
      </c>
      <c r="C2013" s="6">
        <f>TITRES_STAT!D2016</f>
        <v>7.2587000000000002</v>
      </c>
      <c r="D2013" s="6">
        <f>TITRES_STAT!E2016</f>
        <v>4512</v>
      </c>
      <c r="E2013" s="2">
        <f t="shared" si="124"/>
        <v>531428</v>
      </c>
      <c r="F2013" s="6" t="str">
        <f t="shared" si="127"/>
        <v>BEARISH</v>
      </c>
      <c r="G2013" s="6" t="str">
        <f t="shared" si="126"/>
        <v>WEAK</v>
      </c>
      <c r="H2013" s="6" t="str">
        <f t="shared" si="125"/>
        <v>CONFIRMED BEARISH</v>
      </c>
    </row>
    <row r="2014" spans="1:8" ht="13.5" x14ac:dyDescent="0.25">
      <c r="A2014" s="3">
        <f>TITRES_STAT!B2017</f>
        <v>45225</v>
      </c>
      <c r="B2014" s="6">
        <f>TITRES_STAT!C2017</f>
        <v>7.75</v>
      </c>
      <c r="C2014" s="6">
        <f>TITRES_STAT!D2017</f>
        <v>7.2587000000000002</v>
      </c>
      <c r="D2014" s="6">
        <f>TITRES_STAT!E2017</f>
        <v>2971</v>
      </c>
      <c r="E2014" s="2">
        <f t="shared" si="124"/>
        <v>531428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45226</v>
      </c>
      <c r="B2015" s="6">
        <f>TITRES_STAT!C2018</f>
        <v>7.75</v>
      </c>
      <c r="C2015" s="6">
        <f>TITRES_STAT!D2018</f>
        <v>7.2587000000000002</v>
      </c>
      <c r="D2015" s="6">
        <f>TITRES_STAT!E2018</f>
        <v>6667</v>
      </c>
      <c r="E2015" s="2">
        <f t="shared" si="124"/>
        <v>531428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45229</v>
      </c>
      <c r="B2016" s="6">
        <f>TITRES_STAT!C2019</f>
        <v>7.75</v>
      </c>
      <c r="C2016" s="6">
        <f>TITRES_STAT!D2019</f>
        <v>7.2587000000000002</v>
      </c>
      <c r="D2016" s="6">
        <f>TITRES_STAT!E2019</f>
        <v>820</v>
      </c>
      <c r="E2016" s="2">
        <f t="shared" si="124"/>
        <v>531428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45230</v>
      </c>
      <c r="B2017" s="6">
        <f>TITRES_STAT!C2020</f>
        <v>7.68</v>
      </c>
      <c r="C2017" s="6">
        <f>TITRES_STAT!D2020</f>
        <v>7.1931000000000003</v>
      </c>
      <c r="D2017" s="6">
        <f>TITRES_STAT!E2020</f>
        <v>4599</v>
      </c>
      <c r="E2017" s="2">
        <f t="shared" si="124"/>
        <v>526829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45231</v>
      </c>
      <c r="B2018" s="6">
        <f>TITRES_STAT!C2021</f>
        <v>7.87</v>
      </c>
      <c r="C2018" s="6">
        <f>TITRES_STAT!D2021</f>
        <v>7.3710000000000004</v>
      </c>
      <c r="D2018" s="6">
        <f>TITRES_STAT!E2021</f>
        <v>1952</v>
      </c>
      <c r="E2018" s="2">
        <f t="shared" si="124"/>
        <v>528781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BEARISH DIVERGENCE</v>
      </c>
    </row>
    <row r="2019" spans="1:8" ht="13.5" x14ac:dyDescent="0.25">
      <c r="A2019" s="3">
        <f>TITRES_STAT!B2022</f>
        <v>45232</v>
      </c>
      <c r="B2019" s="6">
        <f>TITRES_STAT!C2022</f>
        <v>7.8</v>
      </c>
      <c r="C2019" s="6">
        <f>TITRES_STAT!D2022</f>
        <v>7.3055000000000003</v>
      </c>
      <c r="D2019" s="6">
        <f>TITRES_STAT!E2022</f>
        <v>3070</v>
      </c>
      <c r="E2019" s="2">
        <f t="shared" si="124"/>
        <v>525711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BEARISH DIVERGENCE</v>
      </c>
    </row>
    <row r="2020" spans="1:8" ht="13.5" x14ac:dyDescent="0.25">
      <c r="A2020" s="3">
        <f>TITRES_STAT!B2023</f>
        <v>45233</v>
      </c>
      <c r="B2020" s="6">
        <f>TITRES_STAT!C2023</f>
        <v>7.8</v>
      </c>
      <c r="C2020" s="6">
        <f>TITRES_STAT!D2023</f>
        <v>7.3055000000000003</v>
      </c>
      <c r="D2020" s="6">
        <f>TITRES_STAT!E2023</f>
        <v>33</v>
      </c>
      <c r="E2020" s="2">
        <f t="shared" si="124"/>
        <v>525711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BEARISH DIVERGENCE</v>
      </c>
    </row>
    <row r="2021" spans="1:8" ht="13.5" x14ac:dyDescent="0.25">
      <c r="A2021" s="3">
        <f>TITRES_STAT!B2024</f>
        <v>45236</v>
      </c>
      <c r="B2021" s="6">
        <f>TITRES_STAT!C2024</f>
        <v>7.8</v>
      </c>
      <c r="C2021" s="6">
        <f>TITRES_STAT!D2024</f>
        <v>7.3055000000000003</v>
      </c>
      <c r="D2021" s="6">
        <f>TITRES_STAT!E2024</f>
        <v>4142</v>
      </c>
      <c r="E2021" s="2">
        <f t="shared" si="124"/>
        <v>525711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BEARISH DIVERGENCE</v>
      </c>
    </row>
    <row r="2022" spans="1:8" ht="13.5" x14ac:dyDescent="0.25">
      <c r="A2022" s="3">
        <f>TITRES_STAT!B2025</f>
        <v>45237</v>
      </c>
      <c r="B2022" s="6">
        <f>TITRES_STAT!C2025</f>
        <v>7.8</v>
      </c>
      <c r="C2022" s="6">
        <f>TITRES_STAT!D2025</f>
        <v>7.3055000000000003</v>
      </c>
      <c r="D2022" s="6">
        <f>TITRES_STAT!E2025</f>
        <v>550</v>
      </c>
      <c r="E2022" s="2">
        <f t="shared" si="124"/>
        <v>525711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BEARISH DIVERGENCE</v>
      </c>
    </row>
    <row r="2023" spans="1:8" ht="13.5" x14ac:dyDescent="0.25">
      <c r="A2023" s="3">
        <f>TITRES_STAT!B2026</f>
        <v>45238</v>
      </c>
      <c r="B2023" s="6">
        <f>TITRES_STAT!C2026</f>
        <v>7.77</v>
      </c>
      <c r="C2023" s="6">
        <f>TITRES_STAT!D2026</f>
        <v>7.2774000000000001</v>
      </c>
      <c r="D2023" s="6">
        <f>TITRES_STAT!E2026</f>
        <v>2021</v>
      </c>
      <c r="E2023" s="2">
        <f t="shared" si="124"/>
        <v>523690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45239</v>
      </c>
      <c r="B2024" s="6">
        <f>TITRES_STAT!C2027</f>
        <v>7.77</v>
      </c>
      <c r="C2024" s="6">
        <f>TITRES_STAT!D2027</f>
        <v>7.2774000000000001</v>
      </c>
      <c r="D2024" s="6">
        <f>TITRES_STAT!E2027</f>
        <v>1090</v>
      </c>
      <c r="E2024" s="2">
        <f t="shared" si="124"/>
        <v>523690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45240</v>
      </c>
      <c r="B2025" s="6">
        <f>TITRES_STAT!C2028</f>
        <v>7.7</v>
      </c>
      <c r="C2025" s="6">
        <f>TITRES_STAT!D2028</f>
        <v>7.2118000000000002</v>
      </c>
      <c r="D2025" s="6">
        <f>TITRES_STAT!E2028</f>
        <v>3435</v>
      </c>
      <c r="E2025" s="2">
        <f t="shared" si="124"/>
        <v>520255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45243</v>
      </c>
      <c r="B2026" s="6">
        <f>TITRES_STAT!C2029</f>
        <v>7.35</v>
      </c>
      <c r="C2026" s="6">
        <f>TITRES_STAT!D2029</f>
        <v>6.8840000000000003</v>
      </c>
      <c r="D2026" s="6">
        <f>TITRES_STAT!E2029</f>
        <v>34609</v>
      </c>
      <c r="E2026" s="2">
        <f t="shared" si="124"/>
        <v>485646</v>
      </c>
      <c r="F2026" s="6" t="str">
        <f t="shared" si="127"/>
        <v>BEARISH</v>
      </c>
      <c r="G2026" s="6" t="str">
        <f t="shared" si="126"/>
        <v>WEAK</v>
      </c>
      <c r="H2026" s="6" t="str">
        <f t="shared" si="125"/>
        <v>CONFIRMED BEARISH</v>
      </c>
    </row>
    <row r="2027" spans="1:8" ht="13.5" x14ac:dyDescent="0.25">
      <c r="A2027" s="3">
        <f>TITRES_STAT!B2030</f>
        <v>45244</v>
      </c>
      <c r="B2027" s="6">
        <f>TITRES_STAT!C2030</f>
        <v>7.44</v>
      </c>
      <c r="C2027" s="6">
        <f>TITRES_STAT!D2030</f>
        <v>6.9683000000000002</v>
      </c>
      <c r="D2027" s="6">
        <f>TITRES_STAT!E2030</f>
        <v>381</v>
      </c>
      <c r="E2027" s="2">
        <f t="shared" si="124"/>
        <v>486027</v>
      </c>
      <c r="F2027" s="6" t="str">
        <f t="shared" si="127"/>
        <v>BEARISH</v>
      </c>
      <c r="G2027" s="6" t="str">
        <f t="shared" si="126"/>
        <v>WEAK</v>
      </c>
      <c r="H2027" s="6" t="str">
        <f t="shared" si="125"/>
        <v>CONFIRMED BEARISH</v>
      </c>
    </row>
    <row r="2028" spans="1:8" ht="13.5" x14ac:dyDescent="0.25">
      <c r="A2028" s="3">
        <f>TITRES_STAT!B2031</f>
        <v>45245</v>
      </c>
      <c r="B2028" s="6">
        <f>TITRES_STAT!C2031</f>
        <v>7.34</v>
      </c>
      <c r="C2028" s="6">
        <f>TITRES_STAT!D2031</f>
        <v>6.8746</v>
      </c>
      <c r="D2028" s="6">
        <f>TITRES_STAT!E2031</f>
        <v>1561</v>
      </c>
      <c r="E2028" s="2">
        <f t="shared" si="124"/>
        <v>484466</v>
      </c>
      <c r="F2028" s="6" t="str">
        <f t="shared" si="127"/>
        <v>BEARISH</v>
      </c>
      <c r="G2028" s="6" t="str">
        <f t="shared" si="126"/>
        <v>WEAK</v>
      </c>
      <c r="H2028" s="6" t="str">
        <f t="shared" si="125"/>
        <v>CONFIRMED BEARISH</v>
      </c>
    </row>
    <row r="2029" spans="1:8" ht="13.5" x14ac:dyDescent="0.25">
      <c r="A2029" s="3">
        <f>TITRES_STAT!B2032</f>
        <v>45246</v>
      </c>
      <c r="B2029" s="6">
        <f>TITRES_STAT!C2032</f>
        <v>7.34</v>
      </c>
      <c r="C2029" s="6">
        <f>TITRES_STAT!D2032</f>
        <v>6.8746</v>
      </c>
      <c r="D2029" s="6">
        <f>TITRES_STAT!E2032</f>
        <v>6523</v>
      </c>
      <c r="E2029" s="2">
        <f t="shared" si="124"/>
        <v>484466</v>
      </c>
      <c r="F2029" s="6" t="str">
        <f t="shared" si="127"/>
        <v>BEARISH</v>
      </c>
      <c r="G2029" s="6" t="str">
        <f t="shared" si="126"/>
        <v>WEAK</v>
      </c>
      <c r="H2029" s="6" t="str">
        <f t="shared" si="125"/>
        <v>CONFIRMED BEARISH</v>
      </c>
    </row>
    <row r="2030" spans="1:8" ht="13.5" x14ac:dyDescent="0.25">
      <c r="A2030" s="3">
        <f>TITRES_STAT!B2033</f>
        <v>45247</v>
      </c>
      <c r="B2030" s="6">
        <f>TITRES_STAT!C2033</f>
        <v>7.29</v>
      </c>
      <c r="C2030" s="6">
        <f>TITRES_STAT!D2033</f>
        <v>6.8277999999999999</v>
      </c>
      <c r="D2030" s="6">
        <f>TITRES_STAT!E2033</f>
        <v>12492</v>
      </c>
      <c r="E2030" s="2">
        <f t="shared" si="124"/>
        <v>471974</v>
      </c>
      <c r="F2030" s="6" t="str">
        <f t="shared" si="127"/>
        <v>BEARISH</v>
      </c>
      <c r="G2030" s="6" t="str">
        <f t="shared" si="126"/>
        <v>WEAK</v>
      </c>
      <c r="H2030" s="6" t="str">
        <f t="shared" si="125"/>
        <v>CONFIRMED BEARISH</v>
      </c>
    </row>
    <row r="2031" spans="1:8" ht="13.5" x14ac:dyDescent="0.25">
      <c r="A2031" s="3">
        <f>TITRES_STAT!B2034</f>
        <v>45250</v>
      </c>
      <c r="B2031" s="6">
        <f>TITRES_STAT!C2034</f>
        <v>7.26</v>
      </c>
      <c r="C2031" s="6">
        <f>TITRES_STAT!D2034</f>
        <v>6.7996999999999996</v>
      </c>
      <c r="D2031" s="6">
        <f>TITRES_STAT!E2034</f>
        <v>1393</v>
      </c>
      <c r="E2031" s="2">
        <f t="shared" si="124"/>
        <v>470581</v>
      </c>
      <c r="F2031" s="6" t="str">
        <f t="shared" si="127"/>
        <v>BEARISH</v>
      </c>
      <c r="G2031" s="6" t="str">
        <f t="shared" si="126"/>
        <v>WEAK</v>
      </c>
      <c r="H2031" s="6" t="str">
        <f t="shared" si="125"/>
        <v>CONFIRMED BEARISH</v>
      </c>
    </row>
    <row r="2032" spans="1:8" ht="13.5" x14ac:dyDescent="0.25">
      <c r="A2032" s="3">
        <f>TITRES_STAT!B2035</f>
        <v>45251</v>
      </c>
      <c r="B2032" s="6">
        <f>TITRES_STAT!C2035</f>
        <v>7.4</v>
      </c>
      <c r="C2032" s="6">
        <f>TITRES_STAT!D2035</f>
        <v>6.9307999999999996</v>
      </c>
      <c r="D2032" s="6">
        <f>TITRES_STAT!E2035</f>
        <v>20</v>
      </c>
      <c r="E2032" s="2">
        <f t="shared" si="124"/>
        <v>470601</v>
      </c>
      <c r="F2032" s="6" t="str">
        <f t="shared" si="127"/>
        <v>BEARISH</v>
      </c>
      <c r="G2032" s="6" t="str">
        <f t="shared" si="126"/>
        <v>WEAK</v>
      </c>
      <c r="H2032" s="6" t="str">
        <f t="shared" si="125"/>
        <v>CONFIRMED BEARISH</v>
      </c>
    </row>
    <row r="2033" spans="1:8" ht="13.5" x14ac:dyDescent="0.25">
      <c r="A2033" s="3">
        <f>TITRES_STAT!B2036</f>
        <v>45252</v>
      </c>
      <c r="B2033" s="6">
        <f>TITRES_STAT!C2036</f>
        <v>7.34</v>
      </c>
      <c r="C2033" s="6">
        <f>TITRES_STAT!D2036</f>
        <v>6.8746</v>
      </c>
      <c r="D2033" s="6">
        <f>TITRES_STAT!E2036</f>
        <v>2120</v>
      </c>
      <c r="E2033" s="2">
        <f t="shared" si="124"/>
        <v>468481</v>
      </c>
      <c r="F2033" s="6" t="str">
        <f t="shared" si="127"/>
        <v>BEARISH</v>
      </c>
      <c r="G2033" s="6" t="str">
        <f t="shared" si="126"/>
        <v>WEAK</v>
      </c>
      <c r="H2033" s="6" t="str">
        <f t="shared" si="125"/>
        <v>NEUTRAL</v>
      </c>
    </row>
    <row r="2034" spans="1:8" ht="13.5" x14ac:dyDescent="0.25">
      <c r="A2034" s="3">
        <f>TITRES_STAT!B2037</f>
        <v>45253</v>
      </c>
      <c r="B2034" s="6">
        <f>TITRES_STAT!C2037</f>
        <v>7.34</v>
      </c>
      <c r="C2034" s="6">
        <f>TITRES_STAT!D2037</f>
        <v>6.8746</v>
      </c>
      <c r="D2034" s="6">
        <f>TITRES_STAT!E2037</f>
        <v>1373</v>
      </c>
      <c r="E2034" s="2">
        <f t="shared" si="124"/>
        <v>468481</v>
      </c>
      <c r="F2034" s="6" t="str">
        <f t="shared" si="127"/>
        <v>BEARISH</v>
      </c>
      <c r="G2034" s="6" t="str">
        <f t="shared" si="126"/>
        <v>WEAK</v>
      </c>
      <c r="H2034" s="6" t="str">
        <f t="shared" si="125"/>
        <v>NEUTRAL</v>
      </c>
    </row>
    <row r="2035" spans="1:8" ht="13.5" x14ac:dyDescent="0.25">
      <c r="A2035" s="3">
        <f>TITRES_STAT!B2038</f>
        <v>45254</v>
      </c>
      <c r="B2035" s="6">
        <f>TITRES_STAT!C2038</f>
        <v>7.38</v>
      </c>
      <c r="C2035" s="6">
        <f>TITRES_STAT!D2038</f>
        <v>6.9120999999999997</v>
      </c>
      <c r="D2035" s="6">
        <f>TITRES_STAT!E2038</f>
        <v>1198</v>
      </c>
      <c r="E2035" s="2">
        <f t="shared" si="124"/>
        <v>469679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BEARISH DIVERGENCE</v>
      </c>
    </row>
    <row r="2036" spans="1:8" ht="13.5" x14ac:dyDescent="0.25">
      <c r="A2036" s="3">
        <f>TITRES_STAT!B2039</f>
        <v>45257</v>
      </c>
      <c r="B2036" s="6">
        <f>TITRES_STAT!C2039</f>
        <v>7.39</v>
      </c>
      <c r="C2036" s="6">
        <f>TITRES_STAT!D2039</f>
        <v>6.9215</v>
      </c>
      <c r="D2036" s="6">
        <f>TITRES_STAT!E2039</f>
        <v>4361</v>
      </c>
      <c r="E2036" s="2">
        <f t="shared" si="124"/>
        <v>474040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CONFIRMED BULLISH</v>
      </c>
    </row>
    <row r="2037" spans="1:8" ht="13.5" x14ac:dyDescent="0.25">
      <c r="A2037" s="3">
        <f>TITRES_STAT!B2040</f>
        <v>45258</v>
      </c>
      <c r="B2037" s="6">
        <f>TITRES_STAT!C2040</f>
        <v>7.39</v>
      </c>
      <c r="C2037" s="6">
        <f>TITRES_STAT!D2040</f>
        <v>6.9215</v>
      </c>
      <c r="D2037" s="6">
        <f>TITRES_STAT!E2040</f>
        <v>1591</v>
      </c>
      <c r="E2037" s="2">
        <f t="shared" si="124"/>
        <v>474040</v>
      </c>
      <c r="F2037" s="6" t="str">
        <f t="shared" si="127"/>
        <v>BULLISH</v>
      </c>
      <c r="G2037" s="6" t="str">
        <f t="shared" si="126"/>
        <v>NEUTRAL</v>
      </c>
      <c r="H2037" s="6" t="str">
        <f t="shared" si="125"/>
        <v>BULLISH DIVERGENCE</v>
      </c>
    </row>
    <row r="2038" spans="1:8" ht="13.5" x14ac:dyDescent="0.25">
      <c r="A2038" s="3">
        <f>TITRES_STAT!B2041</f>
        <v>45259</v>
      </c>
      <c r="B2038" s="6">
        <f>TITRES_STAT!C2041</f>
        <v>7.39</v>
      </c>
      <c r="C2038" s="6">
        <f>TITRES_STAT!D2041</f>
        <v>6.9215</v>
      </c>
      <c r="D2038" s="6">
        <f>TITRES_STAT!E2041</f>
        <v>4320</v>
      </c>
      <c r="E2038" s="2">
        <f t="shared" si="124"/>
        <v>474040</v>
      </c>
      <c r="F2038" s="6" t="str">
        <f t="shared" si="127"/>
        <v>BULLISH</v>
      </c>
      <c r="G2038" s="6" t="str">
        <f t="shared" si="126"/>
        <v>NEUTRAL</v>
      </c>
      <c r="H2038" s="6" t="str">
        <f t="shared" si="125"/>
        <v>CONFIRMED BULLISH</v>
      </c>
    </row>
    <row r="2039" spans="1:8" ht="13.5" x14ac:dyDescent="0.25">
      <c r="A2039" s="3">
        <f>TITRES_STAT!B2042</f>
        <v>45260</v>
      </c>
      <c r="B2039" s="6">
        <f>TITRES_STAT!C2042</f>
        <v>7.45</v>
      </c>
      <c r="C2039" s="6">
        <f>TITRES_STAT!D2042</f>
        <v>6.9776999999999996</v>
      </c>
      <c r="D2039" s="6">
        <f>TITRES_STAT!E2042</f>
        <v>2299</v>
      </c>
      <c r="E2039" s="2">
        <f t="shared" si="124"/>
        <v>476339</v>
      </c>
      <c r="F2039" s="6" t="str">
        <f t="shared" si="127"/>
        <v>BULLISH</v>
      </c>
      <c r="G2039" s="6" t="str">
        <f t="shared" si="126"/>
        <v>NEUTRAL</v>
      </c>
      <c r="H2039" s="6" t="str">
        <f t="shared" si="125"/>
        <v>CONFIRMED BULLISH</v>
      </c>
    </row>
    <row r="2040" spans="1:8" ht="13.5" x14ac:dyDescent="0.25">
      <c r="A2040" s="3">
        <f>TITRES_STAT!B2043</f>
        <v>45261</v>
      </c>
      <c r="B2040" s="6">
        <f>TITRES_STAT!C2043</f>
        <v>7.43</v>
      </c>
      <c r="C2040" s="6">
        <f>TITRES_STAT!D2043</f>
        <v>6.9588999999999999</v>
      </c>
      <c r="D2040" s="6">
        <f>TITRES_STAT!E2043</f>
        <v>1431</v>
      </c>
      <c r="E2040" s="2">
        <f t="shared" si="124"/>
        <v>474908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45264</v>
      </c>
      <c r="B2041" s="6">
        <f>TITRES_STAT!C2044</f>
        <v>7.41</v>
      </c>
      <c r="C2041" s="6">
        <f>TITRES_STAT!D2044</f>
        <v>6.9401999999999999</v>
      </c>
      <c r="D2041" s="6">
        <f>TITRES_STAT!E2044</f>
        <v>3989</v>
      </c>
      <c r="E2041" s="2">
        <f t="shared" si="124"/>
        <v>470919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45265</v>
      </c>
      <c r="B2042" s="6">
        <f>TITRES_STAT!C2045</f>
        <v>7.2</v>
      </c>
      <c r="C2042" s="6">
        <f>TITRES_STAT!D2045</f>
        <v>6.7435</v>
      </c>
      <c r="D2042" s="6">
        <f>TITRES_STAT!E2045</f>
        <v>10978</v>
      </c>
      <c r="E2042" s="2">
        <f t="shared" si="124"/>
        <v>459941</v>
      </c>
      <c r="F2042" s="6" t="str">
        <f t="shared" si="127"/>
        <v>BEARISH</v>
      </c>
      <c r="G2042" s="6" t="str">
        <f t="shared" si="126"/>
        <v>WEAK</v>
      </c>
      <c r="H2042" s="6" t="str">
        <f t="shared" si="125"/>
        <v>CONFIRMED BEARISH</v>
      </c>
    </row>
    <row r="2043" spans="1:8" ht="13.5" x14ac:dyDescent="0.25">
      <c r="A2043" s="3">
        <f>TITRES_STAT!B2046</f>
        <v>45266</v>
      </c>
      <c r="B2043" s="6">
        <f>TITRES_STAT!C2046</f>
        <v>7.28</v>
      </c>
      <c r="C2043" s="6">
        <f>TITRES_STAT!D2046</f>
        <v>6.8183999999999996</v>
      </c>
      <c r="D2043" s="6">
        <f>TITRES_STAT!E2046</f>
        <v>39</v>
      </c>
      <c r="E2043" s="2">
        <f t="shared" si="124"/>
        <v>459980</v>
      </c>
      <c r="F2043" s="6" t="str">
        <f t="shared" si="127"/>
        <v>BEARISH</v>
      </c>
      <c r="G2043" s="6" t="str">
        <f t="shared" si="126"/>
        <v>WEAK</v>
      </c>
      <c r="H2043" s="6" t="str">
        <f t="shared" si="125"/>
        <v>CONFIRMED BEARISH</v>
      </c>
    </row>
    <row r="2044" spans="1:8" ht="13.5" x14ac:dyDescent="0.25">
      <c r="A2044" s="3">
        <f>TITRES_STAT!B2047</f>
        <v>45267</v>
      </c>
      <c r="B2044" s="6">
        <f>TITRES_STAT!C2047</f>
        <v>7</v>
      </c>
      <c r="C2044" s="6">
        <f>TITRES_STAT!D2047</f>
        <v>6.5561999999999996</v>
      </c>
      <c r="D2044" s="6">
        <f>TITRES_STAT!E2047</f>
        <v>32979</v>
      </c>
      <c r="E2044" s="2">
        <f t="shared" si="124"/>
        <v>427001</v>
      </c>
      <c r="F2044" s="6" t="str">
        <f t="shared" si="127"/>
        <v>BEARISH</v>
      </c>
      <c r="G2044" s="6" t="str">
        <f t="shared" si="126"/>
        <v>WEAK</v>
      </c>
      <c r="H2044" s="6" t="str">
        <f t="shared" si="125"/>
        <v>CONFIRMED BEARISH</v>
      </c>
    </row>
    <row r="2045" spans="1:8" ht="13.5" x14ac:dyDescent="0.25">
      <c r="A2045" s="3">
        <f>TITRES_STAT!B2048</f>
        <v>45268</v>
      </c>
      <c r="B2045" s="6">
        <f>TITRES_STAT!C2048</f>
        <v>7.02</v>
      </c>
      <c r="C2045" s="6">
        <f>TITRES_STAT!D2048</f>
        <v>6.5749000000000004</v>
      </c>
      <c r="D2045" s="6">
        <f>TITRES_STAT!E2048</f>
        <v>20076</v>
      </c>
      <c r="E2045" s="2">
        <f t="shared" si="124"/>
        <v>447077</v>
      </c>
      <c r="F2045" s="6" t="str">
        <f t="shared" si="127"/>
        <v>BEARISH</v>
      </c>
      <c r="G2045" s="6" t="str">
        <f t="shared" si="126"/>
        <v>WEAK</v>
      </c>
      <c r="H2045" s="6" t="str">
        <f t="shared" si="125"/>
        <v>CONFIRMED BEARISH</v>
      </c>
    </row>
    <row r="2046" spans="1:8" ht="13.5" x14ac:dyDescent="0.25">
      <c r="A2046" s="3">
        <f>TITRES_STAT!B2049</f>
        <v>45271</v>
      </c>
      <c r="B2046" s="6">
        <f>TITRES_STAT!C2049</f>
        <v>7.02</v>
      </c>
      <c r="C2046" s="6">
        <f>TITRES_STAT!D2049</f>
        <v>6.5749000000000004</v>
      </c>
      <c r="D2046" s="6">
        <f>TITRES_STAT!E2049</f>
        <v>15816</v>
      </c>
      <c r="E2046" s="2">
        <f t="shared" si="124"/>
        <v>447077</v>
      </c>
      <c r="F2046" s="6" t="str">
        <f t="shared" si="127"/>
        <v>BEARISH</v>
      </c>
      <c r="G2046" s="6" t="str">
        <f t="shared" si="126"/>
        <v>WEAK</v>
      </c>
      <c r="H2046" s="6" t="str">
        <f t="shared" si="125"/>
        <v>CONFIRMED BEARISH</v>
      </c>
    </row>
    <row r="2047" spans="1:8" ht="13.5" x14ac:dyDescent="0.25">
      <c r="A2047" s="3">
        <f>TITRES_STAT!B2050</f>
        <v>45272</v>
      </c>
      <c r="B2047" s="6">
        <f>TITRES_STAT!C2050</f>
        <v>7.19</v>
      </c>
      <c r="C2047" s="6">
        <f>TITRES_STAT!D2050</f>
        <v>6.7342000000000004</v>
      </c>
      <c r="D2047" s="6">
        <f>TITRES_STAT!E2050</f>
        <v>2471</v>
      </c>
      <c r="E2047" s="2">
        <f t="shared" si="124"/>
        <v>449548</v>
      </c>
      <c r="F2047" s="6" t="str">
        <f t="shared" si="127"/>
        <v>BEARISH</v>
      </c>
      <c r="G2047" s="6" t="str">
        <f t="shared" si="126"/>
        <v>WEAK</v>
      </c>
      <c r="H2047" s="6" t="str">
        <f t="shared" si="125"/>
        <v>CONFIRMED BEARISH</v>
      </c>
    </row>
    <row r="2048" spans="1:8" ht="13.5" x14ac:dyDescent="0.25">
      <c r="A2048" s="3">
        <f>TITRES_STAT!B2051</f>
        <v>45273</v>
      </c>
      <c r="B2048" s="6">
        <f>TITRES_STAT!C2051</f>
        <v>7.17</v>
      </c>
      <c r="C2048" s="6">
        <f>TITRES_STAT!D2051</f>
        <v>6.7153999999999998</v>
      </c>
      <c r="D2048" s="6">
        <f>TITRES_STAT!E2051</f>
        <v>7014</v>
      </c>
      <c r="E2048" s="2">
        <f t="shared" si="124"/>
        <v>442534</v>
      </c>
      <c r="F2048" s="6" t="str">
        <f t="shared" si="127"/>
        <v>BEARISH</v>
      </c>
      <c r="G2048" s="6" t="str">
        <f t="shared" si="126"/>
        <v>WEAK</v>
      </c>
      <c r="H2048" s="6" t="str">
        <f t="shared" si="125"/>
        <v>CONFIRMED BEARISH</v>
      </c>
    </row>
    <row r="2049" spans="1:8" ht="13.5" x14ac:dyDescent="0.25">
      <c r="A2049" s="3">
        <f>TITRES_STAT!B2052</f>
        <v>45274</v>
      </c>
      <c r="B2049" s="6">
        <f>TITRES_STAT!C2052</f>
        <v>7.2</v>
      </c>
      <c r="C2049" s="6">
        <f>TITRES_STAT!D2052</f>
        <v>6.7435</v>
      </c>
      <c r="D2049" s="6">
        <f>TITRES_STAT!E2052</f>
        <v>1845</v>
      </c>
      <c r="E2049" s="2">
        <f t="shared" si="124"/>
        <v>444379</v>
      </c>
      <c r="F2049" s="6" t="str">
        <f t="shared" si="127"/>
        <v>BULLISH</v>
      </c>
      <c r="G2049" s="6" t="str">
        <f t="shared" si="126"/>
        <v>STRONG</v>
      </c>
      <c r="H2049" s="6" t="str">
        <f t="shared" si="125"/>
        <v>CONFIRMED BULLISH</v>
      </c>
    </row>
    <row r="2050" spans="1:8" ht="13.5" x14ac:dyDescent="0.25">
      <c r="A2050" s="3">
        <f>TITRES_STAT!B2053</f>
        <v>45275</v>
      </c>
      <c r="B2050" s="6">
        <f>TITRES_STAT!C2053</f>
        <v>7.12</v>
      </c>
      <c r="C2050" s="6">
        <f>TITRES_STAT!D2053</f>
        <v>6.6685999999999996</v>
      </c>
      <c r="D2050" s="6">
        <f>TITRES_STAT!E2053</f>
        <v>5181</v>
      </c>
      <c r="E2050" s="2">
        <f t="shared" si="124"/>
        <v>439198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BEARISH DIVERGENCE</v>
      </c>
    </row>
    <row r="2051" spans="1:8" ht="13.5" x14ac:dyDescent="0.25">
      <c r="A2051" s="3">
        <f>TITRES_STAT!B2054</f>
        <v>45278</v>
      </c>
      <c r="B2051" s="6">
        <f>TITRES_STAT!C2054</f>
        <v>7.22</v>
      </c>
      <c r="C2051" s="6">
        <f>TITRES_STAT!D2054</f>
        <v>6.7622999999999998</v>
      </c>
      <c r="D2051" s="6">
        <f>TITRES_STAT!E2054</f>
        <v>7007</v>
      </c>
      <c r="E2051" s="2">
        <f t="shared" si="124"/>
        <v>446205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BEARISH DIVERGENCE</v>
      </c>
    </row>
    <row r="2052" spans="1:8" ht="13.5" x14ac:dyDescent="0.25">
      <c r="A2052" s="3">
        <f>TITRES_STAT!B2055</f>
        <v>45279</v>
      </c>
      <c r="B2052" s="6">
        <f>TITRES_STAT!C2055</f>
        <v>7.2</v>
      </c>
      <c r="C2052" s="6">
        <f>TITRES_STAT!D2055</f>
        <v>6.7435</v>
      </c>
      <c r="D2052" s="6">
        <f>TITRES_STAT!E2055</f>
        <v>4611</v>
      </c>
      <c r="E2052" s="2">
        <f t="shared" ref="E2052:E2115" si="128">IF(B2052&gt;B2051, E2051+D2052, IF(B2052&lt;B2051, E2051-D2052, E2051))</f>
        <v>441594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BEARISH DIVERGENCE</v>
      </c>
    </row>
    <row r="2053" spans="1:8" ht="13.5" x14ac:dyDescent="0.25">
      <c r="A2053" s="3">
        <f>TITRES_STAT!B2056</f>
        <v>45280</v>
      </c>
      <c r="B2053" s="6">
        <f>TITRES_STAT!C2056</f>
        <v>7.2</v>
      </c>
      <c r="C2053" s="6">
        <f>TITRES_STAT!D2056</f>
        <v>6.7435</v>
      </c>
      <c r="D2053" s="6">
        <f>TITRES_STAT!E2056</f>
        <v>2603</v>
      </c>
      <c r="E2053" s="2">
        <f t="shared" si="128"/>
        <v>441594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BEARISH DIVERGENCE</v>
      </c>
    </row>
    <row r="2054" spans="1:8" ht="13.5" x14ac:dyDescent="0.25">
      <c r="A2054" s="3">
        <f>TITRES_STAT!B2057</f>
        <v>45281</v>
      </c>
      <c r="B2054" s="6">
        <f>TITRES_STAT!C2057</f>
        <v>7.23</v>
      </c>
      <c r="C2054" s="6">
        <f>TITRES_STAT!D2057</f>
        <v>6.7716000000000003</v>
      </c>
      <c r="D2054" s="6">
        <f>TITRES_STAT!E2057</f>
        <v>71</v>
      </c>
      <c r="E2054" s="2">
        <f t="shared" si="128"/>
        <v>441665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BEARISH DIVERGENCE</v>
      </c>
    </row>
    <row r="2055" spans="1:8" ht="13.5" x14ac:dyDescent="0.25">
      <c r="A2055" s="3">
        <f>TITRES_STAT!B2058</f>
        <v>45282</v>
      </c>
      <c r="B2055" s="6">
        <f>TITRES_STAT!C2058</f>
        <v>7.33</v>
      </c>
      <c r="C2055" s="6">
        <f>TITRES_STAT!D2058</f>
        <v>6.8653000000000004</v>
      </c>
      <c r="D2055" s="6">
        <f>TITRES_STAT!E2058</f>
        <v>15111</v>
      </c>
      <c r="E2055" s="2">
        <f t="shared" si="128"/>
        <v>456776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CONFIRMED BULLISH</v>
      </c>
    </row>
    <row r="2056" spans="1:8" ht="13.5" x14ac:dyDescent="0.25">
      <c r="A2056" s="3">
        <f>TITRES_STAT!B2059</f>
        <v>45285</v>
      </c>
      <c r="B2056" s="6">
        <f>TITRES_STAT!C2059</f>
        <v>7.4</v>
      </c>
      <c r="C2056" s="6">
        <f>TITRES_STAT!D2059</f>
        <v>6.9307999999999996</v>
      </c>
      <c r="D2056" s="6">
        <f>TITRES_STAT!E2059</f>
        <v>6140</v>
      </c>
      <c r="E2056" s="2">
        <f t="shared" si="128"/>
        <v>462916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STRONG</v>
      </c>
      <c r="H2056" s="6" t="str">
        <f t="shared" si="129"/>
        <v>CONFIRMED BULLISH</v>
      </c>
    </row>
    <row r="2057" spans="1:8" ht="13.5" x14ac:dyDescent="0.25">
      <c r="A2057" s="3">
        <f>TITRES_STAT!B2060</f>
        <v>45286</v>
      </c>
      <c r="B2057" s="6">
        <f>TITRES_STAT!C2060</f>
        <v>7.48</v>
      </c>
      <c r="C2057" s="6">
        <f>TITRES_STAT!D2060</f>
        <v>7.0057999999999998</v>
      </c>
      <c r="D2057" s="6">
        <f>TITRES_STAT!E2060</f>
        <v>10501</v>
      </c>
      <c r="E2057" s="2">
        <f t="shared" si="128"/>
        <v>473417</v>
      </c>
      <c r="F2057" s="6" t="str">
        <f t="shared" si="131"/>
        <v>BULLISH</v>
      </c>
      <c r="G2057" s="6" t="str">
        <f t="shared" si="130"/>
        <v>STRONG</v>
      </c>
      <c r="H2057" s="6" t="str">
        <f t="shared" si="129"/>
        <v>CONFIRMED BULLISH</v>
      </c>
    </row>
    <row r="2058" spans="1:8" ht="13.5" x14ac:dyDescent="0.25">
      <c r="A2058" s="3">
        <f>TITRES_STAT!B2061</f>
        <v>45287</v>
      </c>
      <c r="B2058" s="6">
        <f>TITRES_STAT!C2061</f>
        <v>7.48</v>
      </c>
      <c r="C2058" s="6">
        <f>TITRES_STAT!D2061</f>
        <v>7.0057999999999998</v>
      </c>
      <c r="D2058" s="6">
        <f>TITRES_STAT!E2061</f>
        <v>2721</v>
      </c>
      <c r="E2058" s="2">
        <f t="shared" si="128"/>
        <v>473417</v>
      </c>
      <c r="F2058" s="6" t="str">
        <f t="shared" si="131"/>
        <v>BULLISH</v>
      </c>
      <c r="G2058" s="6" t="str">
        <f t="shared" si="130"/>
        <v>STRONG</v>
      </c>
      <c r="H2058" s="6" t="str">
        <f t="shared" si="129"/>
        <v>CONFIRMED BULLISH</v>
      </c>
    </row>
    <row r="2059" spans="1:8" ht="13.5" x14ac:dyDescent="0.25">
      <c r="A2059" s="3">
        <f>TITRES_STAT!B2062</f>
        <v>45288</v>
      </c>
      <c r="B2059" s="6">
        <f>TITRES_STAT!C2062</f>
        <v>7.5</v>
      </c>
      <c r="C2059" s="6">
        <f>TITRES_STAT!D2062</f>
        <v>7.0244999999999997</v>
      </c>
      <c r="D2059" s="6">
        <f>TITRES_STAT!E2062</f>
        <v>18742</v>
      </c>
      <c r="E2059" s="2">
        <f t="shared" si="128"/>
        <v>492159</v>
      </c>
      <c r="F2059" s="6" t="str">
        <f t="shared" si="131"/>
        <v>BULLISH</v>
      </c>
      <c r="G2059" s="6" t="str">
        <f t="shared" si="130"/>
        <v>STRONG</v>
      </c>
      <c r="H2059" s="6" t="str">
        <f t="shared" si="129"/>
        <v>CONFIRMED BULLISH</v>
      </c>
    </row>
    <row r="2060" spans="1:8" ht="13.5" x14ac:dyDescent="0.25">
      <c r="A2060" s="3">
        <f>TITRES_STAT!B2063</f>
        <v>45289</v>
      </c>
      <c r="B2060" s="6">
        <f>TITRES_STAT!C2063</f>
        <v>7.48</v>
      </c>
      <c r="C2060" s="6">
        <f>TITRES_STAT!D2063</f>
        <v>7.0057999999999998</v>
      </c>
      <c r="D2060" s="6">
        <f>TITRES_STAT!E2063</f>
        <v>22404</v>
      </c>
      <c r="E2060" s="2">
        <f t="shared" si="128"/>
        <v>469755</v>
      </c>
      <c r="F2060" s="6" t="str">
        <f t="shared" si="131"/>
        <v>BULLISH</v>
      </c>
      <c r="G2060" s="6" t="str">
        <f t="shared" si="130"/>
        <v>STRONG</v>
      </c>
      <c r="H2060" s="6" t="str">
        <f t="shared" si="129"/>
        <v>CONFIRMED BULLISH</v>
      </c>
    </row>
    <row r="2061" spans="1:8" ht="13.5" x14ac:dyDescent="0.25">
      <c r="A2061" s="3">
        <f>TITRES_STAT!B2064</f>
        <v>45293</v>
      </c>
      <c r="B2061" s="6">
        <f>TITRES_STAT!C2064</f>
        <v>7.55</v>
      </c>
      <c r="C2061" s="6">
        <f>TITRES_STAT!D2064</f>
        <v>7.0712999999999999</v>
      </c>
      <c r="D2061" s="6">
        <f>TITRES_STAT!E2064</f>
        <v>5403</v>
      </c>
      <c r="E2061" s="2">
        <f t="shared" si="128"/>
        <v>475158</v>
      </c>
      <c r="F2061" s="6" t="str">
        <f t="shared" si="131"/>
        <v>BULLISH</v>
      </c>
      <c r="G2061" s="6" t="str">
        <f t="shared" si="130"/>
        <v>STRONG</v>
      </c>
      <c r="H2061" s="6" t="str">
        <f t="shared" si="129"/>
        <v>CONFIRMED BULLISH</v>
      </c>
    </row>
    <row r="2062" spans="1:8" ht="13.5" x14ac:dyDescent="0.25">
      <c r="A2062" s="3">
        <f>TITRES_STAT!B2065</f>
        <v>45294</v>
      </c>
      <c r="B2062" s="6">
        <f>TITRES_STAT!C2065</f>
        <v>7.42</v>
      </c>
      <c r="C2062" s="6">
        <f>TITRES_STAT!D2065</f>
        <v>6.9496000000000002</v>
      </c>
      <c r="D2062" s="6">
        <f>TITRES_STAT!E2065</f>
        <v>1986</v>
      </c>
      <c r="E2062" s="2">
        <f t="shared" si="128"/>
        <v>473172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45295</v>
      </c>
      <c r="B2063" s="6">
        <f>TITRES_STAT!C2066</f>
        <v>7.35</v>
      </c>
      <c r="C2063" s="6">
        <f>TITRES_STAT!D2066</f>
        <v>6.8840000000000003</v>
      </c>
      <c r="D2063" s="6">
        <f>TITRES_STAT!E2066</f>
        <v>1527</v>
      </c>
      <c r="E2063" s="2">
        <f t="shared" si="128"/>
        <v>471645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45296</v>
      </c>
      <c r="B2064" s="6">
        <f>TITRES_STAT!C2067</f>
        <v>7.1</v>
      </c>
      <c r="C2064" s="6">
        <f>TITRES_STAT!D2067</f>
        <v>6.6498999999999997</v>
      </c>
      <c r="D2064" s="6">
        <f>TITRES_STAT!E2067</f>
        <v>10625</v>
      </c>
      <c r="E2064" s="2">
        <f t="shared" si="128"/>
        <v>461020</v>
      </c>
      <c r="F2064" s="6" t="str">
        <f t="shared" si="131"/>
        <v>BEARISH</v>
      </c>
      <c r="G2064" s="6" t="str">
        <f t="shared" si="130"/>
        <v>WEAK</v>
      </c>
      <c r="H2064" s="6" t="str">
        <f t="shared" si="129"/>
        <v>CONFIRMED BEARISH</v>
      </c>
    </row>
    <row r="2065" spans="1:8" ht="13.5" x14ac:dyDescent="0.25">
      <c r="A2065" s="3">
        <f>TITRES_STAT!B2068</f>
        <v>45299</v>
      </c>
      <c r="B2065" s="6">
        <f>TITRES_STAT!C2068</f>
        <v>7.1</v>
      </c>
      <c r="C2065" s="6">
        <f>TITRES_STAT!D2068</f>
        <v>6.6498999999999997</v>
      </c>
      <c r="D2065" s="6">
        <f>TITRES_STAT!E2068</f>
        <v>1444</v>
      </c>
      <c r="E2065" s="2">
        <f t="shared" si="128"/>
        <v>461020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CONFIRMED BEARISH</v>
      </c>
    </row>
    <row r="2066" spans="1:8" ht="13.5" x14ac:dyDescent="0.25">
      <c r="A2066" s="3">
        <f>TITRES_STAT!B2069</f>
        <v>45300</v>
      </c>
      <c r="B2066" s="6">
        <f>TITRES_STAT!C2069</f>
        <v>7.05</v>
      </c>
      <c r="C2066" s="6">
        <f>TITRES_STAT!D2069</f>
        <v>6.6029999999999998</v>
      </c>
      <c r="D2066" s="6">
        <f>TITRES_STAT!E2069</f>
        <v>4134</v>
      </c>
      <c r="E2066" s="2">
        <f t="shared" si="128"/>
        <v>456886</v>
      </c>
      <c r="F2066" s="6" t="str">
        <f t="shared" si="131"/>
        <v>BEARISH</v>
      </c>
      <c r="G2066" s="6" t="str">
        <f t="shared" si="130"/>
        <v>WEAK</v>
      </c>
      <c r="H2066" s="6" t="str">
        <f t="shared" si="129"/>
        <v>CONFIRMED BEARISH</v>
      </c>
    </row>
    <row r="2067" spans="1:8" ht="13.5" x14ac:dyDescent="0.25">
      <c r="A2067" s="3">
        <f>TITRES_STAT!B2070</f>
        <v>45301</v>
      </c>
      <c r="B2067" s="6">
        <f>TITRES_STAT!C2070</f>
        <v>6.97</v>
      </c>
      <c r="C2067" s="6">
        <f>TITRES_STAT!D2070</f>
        <v>6.5281000000000002</v>
      </c>
      <c r="D2067" s="6">
        <f>TITRES_STAT!E2070</f>
        <v>10935</v>
      </c>
      <c r="E2067" s="2">
        <f t="shared" si="128"/>
        <v>445951</v>
      </c>
      <c r="F2067" s="6" t="str">
        <f t="shared" si="131"/>
        <v>BEARISH</v>
      </c>
      <c r="G2067" s="6" t="str">
        <f t="shared" si="130"/>
        <v>WEAK</v>
      </c>
      <c r="H2067" s="6" t="str">
        <f t="shared" si="129"/>
        <v>CONFIRMED BEARISH</v>
      </c>
    </row>
    <row r="2068" spans="1:8" ht="13.5" x14ac:dyDescent="0.25">
      <c r="A2068" s="3">
        <f>TITRES_STAT!B2071</f>
        <v>45302</v>
      </c>
      <c r="B2068" s="6">
        <f>TITRES_STAT!C2071</f>
        <v>7.1</v>
      </c>
      <c r="C2068" s="6">
        <f>TITRES_STAT!D2071</f>
        <v>6.6498999999999997</v>
      </c>
      <c r="D2068" s="6">
        <f>TITRES_STAT!E2071</f>
        <v>2234</v>
      </c>
      <c r="E2068" s="2">
        <f t="shared" si="128"/>
        <v>448185</v>
      </c>
      <c r="F2068" s="6" t="str">
        <f t="shared" si="131"/>
        <v>BEARISH</v>
      </c>
      <c r="G2068" s="6" t="str">
        <f t="shared" si="130"/>
        <v>WEAK</v>
      </c>
      <c r="H2068" s="6" t="str">
        <f t="shared" si="129"/>
        <v>CONFIRMED BEARISH</v>
      </c>
    </row>
    <row r="2069" spans="1:8" ht="13.5" x14ac:dyDescent="0.25">
      <c r="A2069" s="3">
        <f>TITRES_STAT!B2072</f>
        <v>45303</v>
      </c>
      <c r="B2069" s="6">
        <f>TITRES_STAT!C2072</f>
        <v>7.11</v>
      </c>
      <c r="C2069" s="6">
        <f>TITRES_STAT!D2072</f>
        <v>6.6592000000000002</v>
      </c>
      <c r="D2069" s="6">
        <f>TITRES_STAT!E2072</f>
        <v>10451</v>
      </c>
      <c r="E2069" s="2">
        <f t="shared" si="128"/>
        <v>458636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BEARISH DIVERGENCE</v>
      </c>
    </row>
    <row r="2070" spans="1:8" ht="13.5" x14ac:dyDescent="0.25">
      <c r="A2070" s="3">
        <f>TITRES_STAT!B2073</f>
        <v>45306</v>
      </c>
      <c r="B2070" s="6">
        <f>TITRES_STAT!C2073</f>
        <v>7.11</v>
      </c>
      <c r="C2070" s="6">
        <f>TITRES_STAT!D2073</f>
        <v>6.6592000000000002</v>
      </c>
      <c r="D2070" s="6">
        <f>TITRES_STAT!E2073</f>
        <v>8616</v>
      </c>
      <c r="E2070" s="2">
        <f t="shared" si="128"/>
        <v>458636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BEARISH DIVERGENCE</v>
      </c>
    </row>
    <row r="2071" spans="1:8" ht="13.5" x14ac:dyDescent="0.25">
      <c r="A2071" s="3">
        <f>TITRES_STAT!B2074</f>
        <v>45307</v>
      </c>
      <c r="B2071" s="6">
        <f>TITRES_STAT!C2074</f>
        <v>7.17</v>
      </c>
      <c r="C2071" s="6">
        <f>TITRES_STAT!D2074</f>
        <v>6.7153999999999998</v>
      </c>
      <c r="D2071" s="6">
        <f>TITRES_STAT!E2074</f>
        <v>7534</v>
      </c>
      <c r="E2071" s="2">
        <f t="shared" si="128"/>
        <v>466170</v>
      </c>
      <c r="F2071" s="6" t="str">
        <f t="shared" si="131"/>
        <v>BULLISH</v>
      </c>
      <c r="G2071" s="6" t="str">
        <f t="shared" si="130"/>
        <v>STRONG</v>
      </c>
      <c r="H2071" s="6" t="str">
        <f t="shared" si="129"/>
        <v>CONFIRMED BULLISH</v>
      </c>
    </row>
    <row r="2072" spans="1:8" ht="13.5" x14ac:dyDescent="0.25">
      <c r="A2072" s="3">
        <f>TITRES_STAT!B2075</f>
        <v>45308</v>
      </c>
      <c r="B2072" s="6">
        <f>TITRES_STAT!C2075</f>
        <v>7.3</v>
      </c>
      <c r="C2072" s="6">
        <f>TITRES_STAT!D2075</f>
        <v>6.8372000000000002</v>
      </c>
      <c r="D2072" s="6">
        <f>TITRES_STAT!E2075</f>
        <v>7375</v>
      </c>
      <c r="E2072" s="2">
        <f t="shared" si="128"/>
        <v>473545</v>
      </c>
      <c r="F2072" s="6" t="str">
        <f t="shared" si="131"/>
        <v>BULLISH</v>
      </c>
      <c r="G2072" s="6" t="str">
        <f t="shared" si="130"/>
        <v>STRONG</v>
      </c>
      <c r="H2072" s="6" t="str">
        <f t="shared" si="129"/>
        <v>CONFIRMED BULLISH</v>
      </c>
    </row>
    <row r="2073" spans="1:8" ht="13.5" x14ac:dyDescent="0.25">
      <c r="A2073" s="3">
        <f>TITRES_STAT!B2076</f>
        <v>45309</v>
      </c>
      <c r="B2073" s="6">
        <f>TITRES_STAT!C2076</f>
        <v>7.28</v>
      </c>
      <c r="C2073" s="6">
        <f>TITRES_STAT!D2076</f>
        <v>6.8183999999999996</v>
      </c>
      <c r="D2073" s="6">
        <f>TITRES_STAT!E2076</f>
        <v>1051</v>
      </c>
      <c r="E2073" s="2">
        <f t="shared" si="128"/>
        <v>472494</v>
      </c>
      <c r="F2073" s="6" t="str">
        <f t="shared" si="131"/>
        <v>BULLISH</v>
      </c>
      <c r="G2073" s="6" t="str">
        <f t="shared" si="130"/>
        <v>STRONG</v>
      </c>
      <c r="H2073" s="6" t="str">
        <f t="shared" si="129"/>
        <v>CONFIRMED BULLISH</v>
      </c>
    </row>
    <row r="2074" spans="1:8" ht="13.5" x14ac:dyDescent="0.25">
      <c r="A2074" s="3">
        <f>TITRES_STAT!B2077</f>
        <v>45310</v>
      </c>
      <c r="B2074" s="6">
        <f>TITRES_STAT!C2077</f>
        <v>7.22</v>
      </c>
      <c r="C2074" s="6">
        <f>TITRES_STAT!D2077</f>
        <v>6.7622999999999998</v>
      </c>
      <c r="D2074" s="6">
        <f>TITRES_STAT!E2077</f>
        <v>4485</v>
      </c>
      <c r="E2074" s="2">
        <f t="shared" si="128"/>
        <v>468009</v>
      </c>
      <c r="F2074" s="6" t="str">
        <f t="shared" si="131"/>
        <v>BULLISH</v>
      </c>
      <c r="G2074" s="6" t="str">
        <f t="shared" si="130"/>
        <v>STRONG</v>
      </c>
      <c r="H2074" s="6" t="str">
        <f t="shared" si="129"/>
        <v>CONFIRMED BULLISH</v>
      </c>
    </row>
    <row r="2075" spans="1:8" ht="13.5" x14ac:dyDescent="0.25">
      <c r="A2075" s="3">
        <f>TITRES_STAT!B2078</f>
        <v>45313</v>
      </c>
      <c r="B2075" s="6">
        <f>TITRES_STAT!C2078</f>
        <v>7.2</v>
      </c>
      <c r="C2075" s="6">
        <f>TITRES_STAT!D2078</f>
        <v>6.7435</v>
      </c>
      <c r="D2075" s="6">
        <f>TITRES_STAT!E2078</f>
        <v>2557</v>
      </c>
      <c r="E2075" s="2">
        <f t="shared" si="128"/>
        <v>465452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45314</v>
      </c>
      <c r="B2076" s="6">
        <f>TITRES_STAT!C2079</f>
        <v>7.15</v>
      </c>
      <c r="C2076" s="6">
        <f>TITRES_STAT!D2079</f>
        <v>6.6966999999999999</v>
      </c>
      <c r="D2076" s="6">
        <f>TITRES_STAT!E2079</f>
        <v>5381</v>
      </c>
      <c r="E2076" s="2">
        <f t="shared" si="128"/>
        <v>460071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CONFIRMED BEARISH</v>
      </c>
    </row>
    <row r="2077" spans="1:8" ht="13.5" x14ac:dyDescent="0.25">
      <c r="A2077" s="3">
        <f>TITRES_STAT!B2080</f>
        <v>45315</v>
      </c>
      <c r="B2077" s="6">
        <f>TITRES_STAT!C2080</f>
        <v>7</v>
      </c>
      <c r="C2077" s="6">
        <f>TITRES_STAT!D2080</f>
        <v>6.5561999999999996</v>
      </c>
      <c r="D2077" s="6">
        <f>TITRES_STAT!E2080</f>
        <v>9700</v>
      </c>
      <c r="E2077" s="2">
        <f t="shared" si="128"/>
        <v>450371</v>
      </c>
      <c r="F2077" s="6" t="str">
        <f t="shared" si="131"/>
        <v>BEARISH</v>
      </c>
      <c r="G2077" s="6" t="str">
        <f t="shared" si="130"/>
        <v>WEAK</v>
      </c>
      <c r="H2077" s="6" t="str">
        <f t="shared" si="129"/>
        <v>CONFIRMED BEARISH</v>
      </c>
    </row>
    <row r="2078" spans="1:8" ht="13.5" x14ac:dyDescent="0.25">
      <c r="A2078" s="3">
        <f>TITRES_STAT!B2081</f>
        <v>45316</v>
      </c>
      <c r="B2078" s="6">
        <f>TITRES_STAT!C2081</f>
        <v>7.2</v>
      </c>
      <c r="C2078" s="6">
        <f>TITRES_STAT!D2081</f>
        <v>6.7435</v>
      </c>
      <c r="D2078" s="6">
        <f>TITRES_STAT!E2081</f>
        <v>28895</v>
      </c>
      <c r="E2078" s="2">
        <f t="shared" si="128"/>
        <v>479266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BULLISH DIVERGENCE</v>
      </c>
    </row>
    <row r="2079" spans="1:8" ht="13.5" x14ac:dyDescent="0.25">
      <c r="A2079" s="3">
        <f>TITRES_STAT!B2082</f>
        <v>45317</v>
      </c>
      <c r="B2079" s="6">
        <f>TITRES_STAT!C2082</f>
        <v>7.19</v>
      </c>
      <c r="C2079" s="6">
        <f>TITRES_STAT!D2082</f>
        <v>6.7342000000000004</v>
      </c>
      <c r="D2079" s="6">
        <f>TITRES_STAT!E2082</f>
        <v>3632</v>
      </c>
      <c r="E2079" s="2">
        <f t="shared" si="128"/>
        <v>475634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BULLISH DIVERGENCE</v>
      </c>
    </row>
    <row r="2080" spans="1:8" ht="13.5" x14ac:dyDescent="0.25">
      <c r="A2080" s="3">
        <f>TITRES_STAT!B2083</f>
        <v>45320</v>
      </c>
      <c r="B2080" s="6">
        <f>TITRES_STAT!C2083</f>
        <v>7.2</v>
      </c>
      <c r="C2080" s="6">
        <f>TITRES_STAT!D2083</f>
        <v>6.7435</v>
      </c>
      <c r="D2080" s="6">
        <f>TITRES_STAT!E2083</f>
        <v>5424</v>
      </c>
      <c r="E2080" s="2">
        <f t="shared" si="128"/>
        <v>481058</v>
      </c>
      <c r="F2080" s="6" t="str">
        <f t="shared" si="131"/>
        <v>BULLISH</v>
      </c>
      <c r="G2080" s="6" t="str">
        <f t="shared" si="130"/>
        <v>STRONG</v>
      </c>
      <c r="H2080" s="6" t="str">
        <f t="shared" si="129"/>
        <v>NEUTRAL</v>
      </c>
    </row>
    <row r="2081" spans="1:8" ht="13.5" x14ac:dyDescent="0.25">
      <c r="A2081" s="3">
        <f>TITRES_STAT!B2084</f>
        <v>45321</v>
      </c>
      <c r="B2081" s="6">
        <f>TITRES_STAT!C2084</f>
        <v>7.26</v>
      </c>
      <c r="C2081" s="6">
        <f>TITRES_STAT!D2084</f>
        <v>6.7996999999999996</v>
      </c>
      <c r="D2081" s="6">
        <f>TITRES_STAT!E2084</f>
        <v>2856</v>
      </c>
      <c r="E2081" s="2">
        <f t="shared" si="128"/>
        <v>483914</v>
      </c>
      <c r="F2081" s="6" t="str">
        <f t="shared" si="131"/>
        <v>BULLISH</v>
      </c>
      <c r="G2081" s="6" t="str">
        <f t="shared" si="130"/>
        <v>STRONG</v>
      </c>
      <c r="H2081" s="6" t="str">
        <f t="shared" si="129"/>
        <v>CONFIRMED BULLISH</v>
      </c>
    </row>
    <row r="2082" spans="1:8" ht="13.5" x14ac:dyDescent="0.25">
      <c r="A2082" s="3">
        <f>TITRES_STAT!B2085</f>
        <v>45322</v>
      </c>
      <c r="B2082" s="6">
        <f>TITRES_STAT!C2085</f>
        <v>7.25</v>
      </c>
      <c r="C2082" s="6">
        <f>TITRES_STAT!D2085</f>
        <v>6.7904</v>
      </c>
      <c r="D2082" s="6">
        <f>TITRES_STAT!E2085</f>
        <v>2117</v>
      </c>
      <c r="E2082" s="2">
        <f t="shared" si="128"/>
        <v>481797</v>
      </c>
      <c r="F2082" s="6" t="str">
        <f t="shared" si="131"/>
        <v>BULLISH</v>
      </c>
      <c r="G2082" s="6" t="str">
        <f t="shared" si="130"/>
        <v>STRONG</v>
      </c>
      <c r="H2082" s="6" t="str">
        <f t="shared" si="129"/>
        <v>CONFIRMED BULLISH</v>
      </c>
    </row>
    <row r="2083" spans="1:8" ht="13.5" x14ac:dyDescent="0.25">
      <c r="A2083" s="3">
        <f>TITRES_STAT!B2086</f>
        <v>45323</v>
      </c>
      <c r="B2083" s="6">
        <f>TITRES_STAT!C2086</f>
        <v>7.2</v>
      </c>
      <c r="C2083" s="6">
        <f>TITRES_STAT!D2086</f>
        <v>6.7435</v>
      </c>
      <c r="D2083" s="6">
        <f>TITRES_STAT!E2086</f>
        <v>13053</v>
      </c>
      <c r="E2083" s="2">
        <f t="shared" si="128"/>
        <v>468744</v>
      </c>
      <c r="F2083" s="6" t="str">
        <f t="shared" si="131"/>
        <v>BEARISH</v>
      </c>
      <c r="G2083" s="6" t="str">
        <f t="shared" si="130"/>
        <v>WEAK</v>
      </c>
      <c r="H2083" s="6" t="str">
        <f t="shared" si="129"/>
        <v>NEUTRAL</v>
      </c>
    </row>
    <row r="2084" spans="1:8" ht="13.5" x14ac:dyDescent="0.25">
      <c r="A2084" s="3">
        <f>TITRES_STAT!B2087</f>
        <v>45324</v>
      </c>
      <c r="B2084" s="6">
        <f>TITRES_STAT!C2087</f>
        <v>7.16</v>
      </c>
      <c r="C2084" s="6">
        <f>TITRES_STAT!D2087</f>
        <v>6.7061000000000002</v>
      </c>
      <c r="D2084" s="6">
        <f>TITRES_STAT!E2087</f>
        <v>5774</v>
      </c>
      <c r="E2084" s="2">
        <f t="shared" si="128"/>
        <v>462970</v>
      </c>
      <c r="F2084" s="6" t="str">
        <f t="shared" si="131"/>
        <v>BEARISH</v>
      </c>
      <c r="G2084" s="6" t="str">
        <f t="shared" si="130"/>
        <v>WEAK</v>
      </c>
      <c r="H2084" s="6" t="str">
        <f t="shared" si="129"/>
        <v>CONFIRMED BEARISH</v>
      </c>
    </row>
    <row r="2085" spans="1:8" ht="13.5" x14ac:dyDescent="0.25">
      <c r="A2085" s="3">
        <f>TITRES_STAT!B2088</f>
        <v>45327</v>
      </c>
      <c r="B2085" s="6">
        <f>TITRES_STAT!C2088</f>
        <v>7.19</v>
      </c>
      <c r="C2085" s="6">
        <f>TITRES_STAT!D2088</f>
        <v>6.7342000000000004</v>
      </c>
      <c r="D2085" s="6">
        <f>TITRES_STAT!E2088</f>
        <v>3162</v>
      </c>
      <c r="E2085" s="2">
        <f t="shared" si="128"/>
        <v>466132</v>
      </c>
      <c r="F2085" s="6" t="str">
        <f t="shared" si="131"/>
        <v>BEARISH</v>
      </c>
      <c r="G2085" s="6" t="str">
        <f t="shared" si="130"/>
        <v>WEAK</v>
      </c>
      <c r="H2085" s="6" t="str">
        <f t="shared" si="129"/>
        <v>CONFIRMED BEARISH</v>
      </c>
    </row>
    <row r="2086" spans="1:8" ht="13.5" x14ac:dyDescent="0.25">
      <c r="A2086" s="3">
        <f>TITRES_STAT!B2089</f>
        <v>45328</v>
      </c>
      <c r="B2086" s="6">
        <f>TITRES_STAT!C2089</f>
        <v>7.18</v>
      </c>
      <c r="C2086" s="6">
        <f>TITRES_STAT!D2089</f>
        <v>6.7248000000000001</v>
      </c>
      <c r="D2086" s="6">
        <f>TITRES_STAT!E2089</f>
        <v>5922</v>
      </c>
      <c r="E2086" s="2">
        <f t="shared" si="128"/>
        <v>460210</v>
      </c>
      <c r="F2086" s="6" t="str">
        <f t="shared" si="131"/>
        <v>BEARISH</v>
      </c>
      <c r="G2086" s="6" t="str">
        <f t="shared" si="130"/>
        <v>WEAK</v>
      </c>
      <c r="H2086" s="6" t="str">
        <f t="shared" si="129"/>
        <v>CONFIRMED BEARISH</v>
      </c>
    </row>
    <row r="2087" spans="1:8" ht="13.5" x14ac:dyDescent="0.25">
      <c r="A2087" s="3">
        <f>TITRES_STAT!B2090</f>
        <v>45329</v>
      </c>
      <c r="B2087" s="6">
        <f>TITRES_STAT!C2090</f>
        <v>7.19</v>
      </c>
      <c r="C2087" s="6">
        <f>TITRES_STAT!D2090</f>
        <v>6.7342000000000004</v>
      </c>
      <c r="D2087" s="6">
        <f>TITRES_STAT!E2090</f>
        <v>1201</v>
      </c>
      <c r="E2087" s="2">
        <f t="shared" si="128"/>
        <v>461411</v>
      </c>
      <c r="F2087" s="6" t="str">
        <f t="shared" si="131"/>
        <v>BEARISH</v>
      </c>
      <c r="G2087" s="6" t="str">
        <f t="shared" si="130"/>
        <v>WEAK</v>
      </c>
      <c r="H2087" s="6" t="str">
        <f t="shared" si="129"/>
        <v>CONFIRMED BEARISH</v>
      </c>
    </row>
    <row r="2088" spans="1:8" ht="13.5" x14ac:dyDescent="0.25">
      <c r="A2088" s="3">
        <f>TITRES_STAT!B2091</f>
        <v>45330</v>
      </c>
      <c r="B2088" s="6">
        <f>TITRES_STAT!C2091</f>
        <v>7</v>
      </c>
      <c r="C2088" s="6">
        <f>TITRES_STAT!D2091</f>
        <v>6.5561999999999996</v>
      </c>
      <c r="D2088" s="6">
        <f>TITRES_STAT!E2091</f>
        <v>17155</v>
      </c>
      <c r="E2088" s="2">
        <f t="shared" si="128"/>
        <v>444256</v>
      </c>
      <c r="F2088" s="6" t="str">
        <f t="shared" si="131"/>
        <v>BEARISH</v>
      </c>
      <c r="G2088" s="6" t="str">
        <f t="shared" si="130"/>
        <v>WEAK</v>
      </c>
      <c r="H2088" s="6" t="str">
        <f t="shared" si="129"/>
        <v>CONFIRMED BEARISH</v>
      </c>
    </row>
    <row r="2089" spans="1:8" ht="13.5" x14ac:dyDescent="0.25">
      <c r="A2089" s="3">
        <f>TITRES_STAT!B2092</f>
        <v>45331</v>
      </c>
      <c r="B2089" s="6">
        <f>TITRES_STAT!C2092</f>
        <v>7</v>
      </c>
      <c r="C2089" s="6">
        <f>TITRES_STAT!D2092</f>
        <v>6.5561999999999996</v>
      </c>
      <c r="D2089" s="6">
        <f>TITRES_STAT!E2092</f>
        <v>7262</v>
      </c>
      <c r="E2089" s="2">
        <f t="shared" si="128"/>
        <v>444256</v>
      </c>
      <c r="F2089" s="6" t="str">
        <f t="shared" si="131"/>
        <v>BEARISH</v>
      </c>
      <c r="G2089" s="6" t="str">
        <f t="shared" si="130"/>
        <v>WEAK</v>
      </c>
      <c r="H2089" s="6" t="str">
        <f t="shared" si="129"/>
        <v>CONFIRMED BEARISH</v>
      </c>
    </row>
    <row r="2090" spans="1:8" ht="13.5" x14ac:dyDescent="0.25">
      <c r="A2090" s="3">
        <f>TITRES_STAT!B2093</f>
        <v>45334</v>
      </c>
      <c r="B2090" s="6">
        <f>TITRES_STAT!C2093</f>
        <v>7</v>
      </c>
      <c r="C2090" s="6">
        <f>TITRES_STAT!D2093</f>
        <v>6.5561999999999996</v>
      </c>
      <c r="D2090" s="6">
        <f>TITRES_STAT!E2093</f>
        <v>492</v>
      </c>
      <c r="E2090" s="2">
        <f t="shared" si="128"/>
        <v>444256</v>
      </c>
      <c r="F2090" s="6" t="str">
        <f t="shared" si="131"/>
        <v>BEARISH</v>
      </c>
      <c r="G2090" s="6" t="str">
        <f t="shared" si="130"/>
        <v>WEAK</v>
      </c>
      <c r="H2090" s="6" t="str">
        <f t="shared" si="129"/>
        <v>CONFIRMED BEARISH</v>
      </c>
    </row>
    <row r="2091" spans="1:8" ht="13.5" x14ac:dyDescent="0.25">
      <c r="A2091" s="3">
        <f>TITRES_STAT!B2094</f>
        <v>45335</v>
      </c>
      <c r="B2091" s="6">
        <f>TITRES_STAT!C2094</f>
        <v>7.08</v>
      </c>
      <c r="C2091" s="6">
        <f>TITRES_STAT!D2094</f>
        <v>6.6311</v>
      </c>
      <c r="D2091" s="6">
        <f>TITRES_STAT!E2094</f>
        <v>3032</v>
      </c>
      <c r="E2091" s="2">
        <f t="shared" si="128"/>
        <v>447288</v>
      </c>
      <c r="F2091" s="6" t="str">
        <f t="shared" si="131"/>
        <v>BEARISH</v>
      </c>
      <c r="G2091" s="6" t="str">
        <f t="shared" si="130"/>
        <v>WEAK</v>
      </c>
      <c r="H2091" s="6" t="str">
        <f t="shared" si="129"/>
        <v>CONFIRMED BEARISH</v>
      </c>
    </row>
    <row r="2092" spans="1:8" ht="13.5" x14ac:dyDescent="0.25">
      <c r="A2092" s="3">
        <f>TITRES_STAT!B2095</f>
        <v>45336</v>
      </c>
      <c r="B2092" s="6">
        <f>TITRES_STAT!C2095</f>
        <v>7.18</v>
      </c>
      <c r="C2092" s="6">
        <f>TITRES_STAT!D2095</f>
        <v>6.7248000000000001</v>
      </c>
      <c r="D2092" s="6">
        <f>TITRES_STAT!E2095</f>
        <v>4431</v>
      </c>
      <c r="E2092" s="2">
        <f t="shared" si="128"/>
        <v>451719</v>
      </c>
      <c r="F2092" s="6" t="str">
        <f t="shared" si="131"/>
        <v>BEARISH</v>
      </c>
      <c r="G2092" s="6" t="str">
        <f t="shared" si="130"/>
        <v>WEAK</v>
      </c>
      <c r="H2092" s="6" t="str">
        <f t="shared" si="129"/>
        <v>CONFIRMED BEARISH</v>
      </c>
    </row>
    <row r="2093" spans="1:8" ht="13.5" x14ac:dyDescent="0.25">
      <c r="A2093" s="3">
        <f>TITRES_STAT!B2096</f>
        <v>45337</v>
      </c>
      <c r="B2093" s="6">
        <f>TITRES_STAT!C2096</f>
        <v>7.14</v>
      </c>
      <c r="C2093" s="6">
        <f>TITRES_STAT!D2096</f>
        <v>6.6872999999999996</v>
      </c>
      <c r="D2093" s="6">
        <f>TITRES_STAT!E2096</f>
        <v>55</v>
      </c>
      <c r="E2093" s="2">
        <f t="shared" si="128"/>
        <v>451664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CONFIRMED BULLISH</v>
      </c>
    </row>
    <row r="2094" spans="1:8" ht="13.5" x14ac:dyDescent="0.25">
      <c r="A2094" s="3">
        <f>TITRES_STAT!B2097</f>
        <v>45338</v>
      </c>
      <c r="B2094" s="6">
        <f>TITRES_STAT!C2097</f>
        <v>7.14</v>
      </c>
      <c r="C2094" s="6">
        <f>TITRES_STAT!D2097</f>
        <v>6.6872999999999996</v>
      </c>
      <c r="D2094" s="6">
        <f>TITRES_STAT!E2097</f>
        <v>1100</v>
      </c>
      <c r="E2094" s="2">
        <f t="shared" si="128"/>
        <v>451664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CONFIRMED BULLISH</v>
      </c>
    </row>
    <row r="2095" spans="1:8" ht="13.5" x14ac:dyDescent="0.25">
      <c r="A2095" s="3">
        <f>TITRES_STAT!B2098</f>
        <v>45341</v>
      </c>
      <c r="B2095" s="6">
        <f>TITRES_STAT!C2098</f>
        <v>7.1</v>
      </c>
      <c r="C2095" s="6">
        <f>TITRES_STAT!D2098</f>
        <v>6.6498999999999997</v>
      </c>
      <c r="D2095" s="6">
        <f>TITRES_STAT!E2098</f>
        <v>19290</v>
      </c>
      <c r="E2095" s="2">
        <f t="shared" si="128"/>
        <v>432374</v>
      </c>
      <c r="F2095" s="6" t="str">
        <f t="shared" si="131"/>
        <v>BEARISH</v>
      </c>
      <c r="G2095" s="6" t="str">
        <f t="shared" si="130"/>
        <v>WEAK</v>
      </c>
      <c r="H2095" s="6" t="str">
        <f t="shared" si="129"/>
        <v>BEARISH DIVERGENCE</v>
      </c>
    </row>
    <row r="2096" spans="1:8" ht="13.5" x14ac:dyDescent="0.25">
      <c r="A2096" s="3">
        <f>TITRES_STAT!B2099</f>
        <v>45342</v>
      </c>
      <c r="B2096" s="6">
        <f>TITRES_STAT!C2099</f>
        <v>7.14</v>
      </c>
      <c r="C2096" s="6">
        <f>TITRES_STAT!D2099</f>
        <v>6.6872999999999996</v>
      </c>
      <c r="D2096" s="6">
        <f>TITRES_STAT!E2099</f>
        <v>5495</v>
      </c>
      <c r="E2096" s="2">
        <f t="shared" si="128"/>
        <v>437869</v>
      </c>
      <c r="F2096" s="6" t="str">
        <f t="shared" si="131"/>
        <v>BEARISH</v>
      </c>
      <c r="G2096" s="6" t="str">
        <f t="shared" si="130"/>
        <v>WEAK</v>
      </c>
      <c r="H2096" s="6" t="str">
        <f t="shared" si="129"/>
        <v>BEARISH DIVERGENCE</v>
      </c>
    </row>
    <row r="2097" spans="1:8" ht="13.5" x14ac:dyDescent="0.25">
      <c r="A2097" s="3">
        <f>TITRES_STAT!B2100</f>
        <v>45343</v>
      </c>
      <c r="B2097" s="6">
        <f>TITRES_STAT!C2100</f>
        <v>7.2</v>
      </c>
      <c r="C2097" s="6">
        <f>TITRES_STAT!D2100</f>
        <v>6.7435</v>
      </c>
      <c r="D2097" s="6">
        <f>TITRES_STAT!E2100</f>
        <v>3913</v>
      </c>
      <c r="E2097" s="2">
        <f t="shared" si="128"/>
        <v>441782</v>
      </c>
      <c r="F2097" s="6" t="str">
        <f t="shared" si="131"/>
        <v>BEARISH</v>
      </c>
      <c r="G2097" s="6" t="str">
        <f t="shared" si="130"/>
        <v>WEAK</v>
      </c>
      <c r="H2097" s="6" t="str">
        <f t="shared" si="129"/>
        <v>BEARISH DIVERGENCE</v>
      </c>
    </row>
    <row r="2098" spans="1:8" ht="13.5" x14ac:dyDescent="0.25">
      <c r="A2098" s="3">
        <f>TITRES_STAT!B2101</f>
        <v>45344</v>
      </c>
      <c r="B2098" s="6">
        <f>TITRES_STAT!C2101</f>
        <v>7.18</v>
      </c>
      <c r="C2098" s="6">
        <f>TITRES_STAT!D2101</f>
        <v>6.7248000000000001</v>
      </c>
      <c r="D2098" s="6">
        <f>TITRES_STAT!E2101</f>
        <v>2597</v>
      </c>
      <c r="E2098" s="2">
        <f t="shared" si="128"/>
        <v>439185</v>
      </c>
      <c r="F2098" s="6" t="str">
        <f t="shared" si="131"/>
        <v>BEARISH</v>
      </c>
      <c r="G2098" s="6" t="str">
        <f t="shared" si="130"/>
        <v>WEAK</v>
      </c>
      <c r="H2098" s="6" t="str">
        <f t="shared" si="129"/>
        <v>BEARISH DIVERGENCE</v>
      </c>
    </row>
    <row r="2099" spans="1:8" ht="13.5" x14ac:dyDescent="0.25">
      <c r="A2099" s="3">
        <f>TITRES_STAT!B2102</f>
        <v>45345</v>
      </c>
      <c r="B2099" s="6">
        <f>TITRES_STAT!C2102</f>
        <v>7.1</v>
      </c>
      <c r="C2099" s="6">
        <f>TITRES_STAT!D2102</f>
        <v>6.6498999999999997</v>
      </c>
      <c r="D2099" s="6">
        <f>TITRES_STAT!E2102</f>
        <v>8371</v>
      </c>
      <c r="E2099" s="2">
        <f t="shared" si="128"/>
        <v>430814</v>
      </c>
      <c r="F2099" s="6" t="str">
        <f t="shared" si="131"/>
        <v>BEARISH</v>
      </c>
      <c r="G2099" s="6" t="str">
        <f t="shared" si="130"/>
        <v>WEAK</v>
      </c>
      <c r="H2099" s="6" t="str">
        <f t="shared" si="129"/>
        <v>CONFIRMED BEARISH</v>
      </c>
    </row>
    <row r="2100" spans="1:8" ht="13.5" x14ac:dyDescent="0.25">
      <c r="A2100" s="3">
        <f>TITRES_STAT!B2103</f>
        <v>45348</v>
      </c>
      <c r="B2100" s="6">
        <f>TITRES_STAT!C2103</f>
        <v>7.05</v>
      </c>
      <c r="C2100" s="6">
        <f>TITRES_STAT!D2103</f>
        <v>6.6029999999999998</v>
      </c>
      <c r="D2100" s="6">
        <f>TITRES_STAT!E2103</f>
        <v>14838</v>
      </c>
      <c r="E2100" s="2">
        <f t="shared" si="128"/>
        <v>415976</v>
      </c>
      <c r="F2100" s="6" t="str">
        <f t="shared" si="131"/>
        <v>BEARISH</v>
      </c>
      <c r="G2100" s="6" t="str">
        <f t="shared" si="130"/>
        <v>WEAK</v>
      </c>
      <c r="H2100" s="6" t="str">
        <f t="shared" si="129"/>
        <v>CONFIRMED BEARISH</v>
      </c>
    </row>
    <row r="2101" spans="1:8" ht="13.5" x14ac:dyDescent="0.25">
      <c r="A2101" s="3">
        <f>TITRES_STAT!B2104</f>
        <v>45349</v>
      </c>
      <c r="B2101" s="6">
        <f>TITRES_STAT!C2104</f>
        <v>7.03</v>
      </c>
      <c r="C2101" s="6">
        <f>TITRES_STAT!D2104</f>
        <v>6.5842999999999998</v>
      </c>
      <c r="D2101" s="6">
        <f>TITRES_STAT!E2104</f>
        <v>2977</v>
      </c>
      <c r="E2101" s="2">
        <f t="shared" si="128"/>
        <v>412999</v>
      </c>
      <c r="F2101" s="6" t="str">
        <f t="shared" si="131"/>
        <v>BEARISH</v>
      </c>
      <c r="G2101" s="6" t="str">
        <f t="shared" si="130"/>
        <v>WEAK</v>
      </c>
      <c r="H2101" s="6" t="str">
        <f t="shared" si="129"/>
        <v>CONFIRMED BEARISH</v>
      </c>
    </row>
    <row r="2102" spans="1:8" ht="13.5" x14ac:dyDescent="0.25">
      <c r="A2102" s="3">
        <f>TITRES_STAT!B2105</f>
        <v>45350</v>
      </c>
      <c r="B2102" s="6">
        <f>TITRES_STAT!C2105</f>
        <v>7</v>
      </c>
      <c r="C2102" s="6">
        <f>TITRES_STAT!D2105</f>
        <v>6.5561999999999996</v>
      </c>
      <c r="D2102" s="6">
        <f>TITRES_STAT!E2105</f>
        <v>17700</v>
      </c>
      <c r="E2102" s="2">
        <f t="shared" si="128"/>
        <v>395299</v>
      </c>
      <c r="F2102" s="6" t="str">
        <f t="shared" si="131"/>
        <v>BEARISH</v>
      </c>
      <c r="G2102" s="6" t="str">
        <f t="shared" si="130"/>
        <v>WEAK</v>
      </c>
      <c r="H2102" s="6" t="str">
        <f t="shared" si="129"/>
        <v>CONFIRMED BEARISH</v>
      </c>
    </row>
    <row r="2103" spans="1:8" ht="13.5" x14ac:dyDescent="0.25">
      <c r="A2103" s="3">
        <f>TITRES_STAT!B2106</f>
        <v>45351</v>
      </c>
      <c r="B2103" s="6">
        <f>TITRES_STAT!C2106</f>
        <v>7.05</v>
      </c>
      <c r="C2103" s="6">
        <f>TITRES_STAT!D2106</f>
        <v>6.6029999999999998</v>
      </c>
      <c r="D2103" s="6">
        <f>TITRES_STAT!E2106</f>
        <v>5715</v>
      </c>
      <c r="E2103" s="2">
        <f t="shared" si="128"/>
        <v>401014</v>
      </c>
      <c r="F2103" s="6" t="str">
        <f t="shared" si="131"/>
        <v>BEARISH</v>
      </c>
      <c r="G2103" s="6" t="str">
        <f t="shared" si="130"/>
        <v>WEAK</v>
      </c>
      <c r="H2103" s="6" t="str">
        <f t="shared" si="129"/>
        <v>CONFIRMED BEARISH</v>
      </c>
    </row>
    <row r="2104" spans="1:8" ht="13.5" x14ac:dyDescent="0.25">
      <c r="A2104" s="3">
        <f>TITRES_STAT!B2107</f>
        <v>45352</v>
      </c>
      <c r="B2104" s="6">
        <f>TITRES_STAT!C2107</f>
        <v>7.29</v>
      </c>
      <c r="C2104" s="6">
        <f>TITRES_STAT!D2107</f>
        <v>6.8277999999999999</v>
      </c>
      <c r="D2104" s="6">
        <f>TITRES_STAT!E2107</f>
        <v>6588</v>
      </c>
      <c r="E2104" s="2">
        <f t="shared" si="128"/>
        <v>407602</v>
      </c>
      <c r="F2104" s="6" t="str">
        <f t="shared" si="131"/>
        <v>BEARISH</v>
      </c>
      <c r="G2104" s="6" t="str">
        <f t="shared" si="130"/>
        <v>WEAK</v>
      </c>
      <c r="H2104" s="6" t="str">
        <f t="shared" si="129"/>
        <v>BEARISH DIVERGENCE</v>
      </c>
    </row>
    <row r="2105" spans="1:8" ht="13.5" x14ac:dyDescent="0.25">
      <c r="A2105" s="3">
        <f>TITRES_STAT!B2108</f>
        <v>45355</v>
      </c>
      <c r="B2105" s="6">
        <f>TITRES_STAT!C2108</f>
        <v>7.32</v>
      </c>
      <c r="C2105" s="6">
        <f>TITRES_STAT!D2108</f>
        <v>6.8559000000000001</v>
      </c>
      <c r="D2105" s="6">
        <f>TITRES_STAT!E2108</f>
        <v>15213</v>
      </c>
      <c r="E2105" s="2">
        <f t="shared" si="128"/>
        <v>422815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45356</v>
      </c>
      <c r="B2106" s="6">
        <f>TITRES_STAT!C2109</f>
        <v>7.19</v>
      </c>
      <c r="C2106" s="6">
        <f>TITRES_STAT!D2109</f>
        <v>6.7342000000000004</v>
      </c>
      <c r="D2106" s="6">
        <f>TITRES_STAT!E2109</f>
        <v>12198</v>
      </c>
      <c r="E2106" s="2">
        <f t="shared" si="128"/>
        <v>410617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BEARISH DIVERGENCE</v>
      </c>
    </row>
    <row r="2107" spans="1:8" ht="13.5" x14ac:dyDescent="0.25">
      <c r="A2107" s="3">
        <f>TITRES_STAT!B2110</f>
        <v>45357</v>
      </c>
      <c r="B2107" s="6">
        <f>TITRES_STAT!C2110</f>
        <v>7.32</v>
      </c>
      <c r="C2107" s="6">
        <f>TITRES_STAT!D2110</f>
        <v>6.8559000000000001</v>
      </c>
      <c r="D2107" s="6">
        <f>TITRES_STAT!E2110</f>
        <v>7321</v>
      </c>
      <c r="E2107" s="2">
        <f t="shared" si="128"/>
        <v>417938</v>
      </c>
      <c r="F2107" s="6" t="str">
        <f t="shared" si="131"/>
        <v>BULLISH</v>
      </c>
      <c r="G2107" s="6" t="str">
        <f t="shared" si="130"/>
        <v>STRONG</v>
      </c>
      <c r="H2107" s="6" t="str">
        <f t="shared" si="129"/>
        <v>CONFIRMED BULLISH</v>
      </c>
    </row>
    <row r="2108" spans="1:8" ht="13.5" x14ac:dyDescent="0.25">
      <c r="A2108" s="3">
        <f>TITRES_STAT!B2111</f>
        <v>45358</v>
      </c>
      <c r="B2108" s="6">
        <f>TITRES_STAT!C2111</f>
        <v>7.22</v>
      </c>
      <c r="C2108" s="6">
        <f>TITRES_STAT!D2111</f>
        <v>6.7622999999999998</v>
      </c>
      <c r="D2108" s="6">
        <f>TITRES_STAT!E2111</f>
        <v>2283</v>
      </c>
      <c r="E2108" s="2">
        <f t="shared" si="128"/>
        <v>415655</v>
      </c>
      <c r="F2108" s="6" t="str">
        <f t="shared" si="131"/>
        <v>BULLISH</v>
      </c>
      <c r="G2108" s="6" t="str">
        <f t="shared" si="130"/>
        <v>STRONG</v>
      </c>
      <c r="H2108" s="6" t="str">
        <f t="shared" si="129"/>
        <v>CONFIRMED BULLISH</v>
      </c>
    </row>
    <row r="2109" spans="1:8" ht="13.5" x14ac:dyDescent="0.25">
      <c r="A2109" s="3">
        <f>TITRES_STAT!B2112</f>
        <v>45359</v>
      </c>
      <c r="B2109" s="6">
        <f>TITRES_STAT!C2112</f>
        <v>7.25</v>
      </c>
      <c r="C2109" s="6">
        <f>TITRES_STAT!D2112</f>
        <v>6.7904</v>
      </c>
      <c r="D2109" s="6">
        <f>TITRES_STAT!E2112</f>
        <v>3658</v>
      </c>
      <c r="E2109" s="2">
        <f t="shared" si="128"/>
        <v>419313</v>
      </c>
      <c r="F2109" s="6" t="str">
        <f t="shared" si="131"/>
        <v>BULLISH</v>
      </c>
      <c r="G2109" s="6" t="str">
        <f t="shared" si="130"/>
        <v>STRONG</v>
      </c>
      <c r="H2109" s="6" t="str">
        <f t="shared" si="129"/>
        <v>BULLISH DIVERGENCE</v>
      </c>
    </row>
    <row r="2110" spans="1:8" ht="13.5" x14ac:dyDescent="0.25">
      <c r="A2110" s="3">
        <f>TITRES_STAT!B2113</f>
        <v>45362</v>
      </c>
      <c r="B2110" s="6">
        <f>TITRES_STAT!C2113</f>
        <v>7.28</v>
      </c>
      <c r="C2110" s="6">
        <f>TITRES_STAT!D2113</f>
        <v>6.8183999999999996</v>
      </c>
      <c r="D2110" s="6">
        <f>TITRES_STAT!E2113</f>
        <v>402</v>
      </c>
      <c r="E2110" s="2">
        <f t="shared" si="128"/>
        <v>419715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45363</v>
      </c>
      <c r="B2111" s="6">
        <f>TITRES_STAT!C2114</f>
        <v>7.2</v>
      </c>
      <c r="C2111" s="6">
        <f>TITRES_STAT!D2114</f>
        <v>6.7435</v>
      </c>
      <c r="D2111" s="6">
        <f>TITRES_STAT!E2114</f>
        <v>3651</v>
      </c>
      <c r="E2111" s="2">
        <f t="shared" si="128"/>
        <v>416064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45364</v>
      </c>
      <c r="B2112" s="6">
        <f>TITRES_STAT!C2115</f>
        <v>7.07</v>
      </c>
      <c r="C2112" s="6">
        <f>TITRES_STAT!D2115</f>
        <v>6.6218000000000004</v>
      </c>
      <c r="D2112" s="6">
        <f>TITRES_STAT!E2115</f>
        <v>6617</v>
      </c>
      <c r="E2112" s="2">
        <f t="shared" si="128"/>
        <v>409447</v>
      </c>
      <c r="F2112" s="6" t="str">
        <f t="shared" si="131"/>
        <v>BEARISH</v>
      </c>
      <c r="G2112" s="6" t="str">
        <f t="shared" si="130"/>
        <v>WEAK</v>
      </c>
      <c r="H2112" s="6" t="str">
        <f t="shared" si="129"/>
        <v>CONFIRMED BEARISH</v>
      </c>
    </row>
    <row r="2113" spans="1:8" ht="13.5" x14ac:dyDescent="0.25">
      <c r="A2113" s="3">
        <f>TITRES_STAT!B2116</f>
        <v>45365</v>
      </c>
      <c r="B2113" s="6">
        <f>TITRES_STAT!C2116</f>
        <v>7.15</v>
      </c>
      <c r="C2113" s="6">
        <f>TITRES_STAT!D2116</f>
        <v>6.6966999999999999</v>
      </c>
      <c r="D2113" s="6">
        <f>TITRES_STAT!E2116</f>
        <v>11986</v>
      </c>
      <c r="E2113" s="2">
        <f t="shared" si="128"/>
        <v>421433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BULLISH DIVERGENCE</v>
      </c>
    </row>
    <row r="2114" spans="1:8" ht="13.5" x14ac:dyDescent="0.25">
      <c r="A2114" s="3">
        <f>TITRES_STAT!B2117</f>
        <v>45366</v>
      </c>
      <c r="B2114" s="6">
        <f>TITRES_STAT!C2117</f>
        <v>7.15</v>
      </c>
      <c r="C2114" s="6">
        <f>TITRES_STAT!D2117</f>
        <v>6.6966999999999999</v>
      </c>
      <c r="D2114" s="6">
        <f>TITRES_STAT!E2117</f>
        <v>519</v>
      </c>
      <c r="E2114" s="2">
        <f t="shared" si="128"/>
        <v>421433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BULLISH DIVERGENCE</v>
      </c>
    </row>
    <row r="2115" spans="1:8" ht="13.5" x14ac:dyDescent="0.25">
      <c r="A2115" s="3">
        <f>TITRES_STAT!B2118</f>
        <v>45369</v>
      </c>
      <c r="B2115" s="6">
        <f>TITRES_STAT!C2118</f>
        <v>7.15</v>
      </c>
      <c r="C2115" s="6">
        <f>TITRES_STAT!D2118</f>
        <v>6.6966999999999999</v>
      </c>
      <c r="D2115" s="6">
        <f>TITRES_STAT!E2118</f>
        <v>7801</v>
      </c>
      <c r="E2115" s="2">
        <f t="shared" si="128"/>
        <v>421433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BULLISH DIVERGENCE</v>
      </c>
    </row>
    <row r="2116" spans="1:8" ht="13.5" x14ac:dyDescent="0.25">
      <c r="A2116" s="3">
        <f>TITRES_STAT!B2119</f>
        <v>45370</v>
      </c>
      <c r="B2116" s="6">
        <f>TITRES_STAT!C2119</f>
        <v>7.16</v>
      </c>
      <c r="C2116" s="6">
        <f>TITRES_STAT!D2119</f>
        <v>6.7061000000000002</v>
      </c>
      <c r="D2116" s="6">
        <f>TITRES_STAT!E2119</f>
        <v>654</v>
      </c>
      <c r="E2116" s="2">
        <f t="shared" ref="E2116:E2179" si="132">IF(B2116&gt;B2115, E2115+D2116, IF(B2116&lt;B2115, E2115-D2116, E2115))</f>
        <v>422087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BULLISH DIVERGENCE</v>
      </c>
    </row>
    <row r="2117" spans="1:8" ht="13.5" x14ac:dyDescent="0.25">
      <c r="A2117" s="3">
        <f>TITRES_STAT!B2120</f>
        <v>45372</v>
      </c>
      <c r="B2117" s="6">
        <f>TITRES_STAT!C2120</f>
        <v>7.28</v>
      </c>
      <c r="C2117" s="6">
        <f>TITRES_STAT!D2120</f>
        <v>6.8183999999999996</v>
      </c>
      <c r="D2117" s="6">
        <f>TITRES_STAT!E2120</f>
        <v>5193</v>
      </c>
      <c r="E2117" s="2">
        <f t="shared" si="132"/>
        <v>427280</v>
      </c>
      <c r="F2117" s="6" t="str">
        <f t="shared" si="131"/>
        <v>BULLISH</v>
      </c>
      <c r="G2117" s="6" t="str">
        <f t="shared" si="130"/>
        <v>STRONG</v>
      </c>
      <c r="H2117" s="6" t="str">
        <f t="shared" si="129"/>
        <v>CONFIRMED BULLISH</v>
      </c>
    </row>
    <row r="2118" spans="1:8" ht="13.5" x14ac:dyDescent="0.25">
      <c r="A2118" s="3">
        <f>TITRES_STAT!B2121</f>
        <v>45373</v>
      </c>
      <c r="B2118" s="6">
        <f>TITRES_STAT!C2121</f>
        <v>7.24</v>
      </c>
      <c r="C2118" s="6">
        <f>TITRES_STAT!D2121</f>
        <v>6.7809999999999997</v>
      </c>
      <c r="D2118" s="6">
        <f>TITRES_STAT!E2121</f>
        <v>626</v>
      </c>
      <c r="E2118" s="2">
        <f t="shared" si="132"/>
        <v>426654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45376</v>
      </c>
      <c r="B2119" s="6">
        <f>TITRES_STAT!C2122</f>
        <v>7.27</v>
      </c>
      <c r="C2119" s="6">
        <f>TITRES_STAT!D2122</f>
        <v>6.8090999999999999</v>
      </c>
      <c r="D2119" s="6">
        <f>TITRES_STAT!E2122</f>
        <v>3209</v>
      </c>
      <c r="E2119" s="2">
        <f t="shared" si="132"/>
        <v>429863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STRONG</v>
      </c>
      <c r="H2119" s="6" t="str">
        <f t="shared" si="133"/>
        <v>CONFIRMED BULLISH</v>
      </c>
    </row>
    <row r="2120" spans="1:8" ht="13.5" x14ac:dyDescent="0.25">
      <c r="A2120" s="3">
        <f>TITRES_STAT!B2123</f>
        <v>45377</v>
      </c>
      <c r="B2120" s="6">
        <f>TITRES_STAT!C2123</f>
        <v>7.23</v>
      </c>
      <c r="C2120" s="6">
        <f>TITRES_STAT!D2123</f>
        <v>6.7716000000000003</v>
      </c>
      <c r="D2120" s="6">
        <f>TITRES_STAT!E2123</f>
        <v>3643</v>
      </c>
      <c r="E2120" s="2">
        <f t="shared" si="132"/>
        <v>426220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45378</v>
      </c>
      <c r="B2121" s="6">
        <f>TITRES_STAT!C2124</f>
        <v>7.23</v>
      </c>
      <c r="C2121" s="6">
        <f>TITRES_STAT!D2124</f>
        <v>6.7716000000000003</v>
      </c>
      <c r="D2121" s="6">
        <f>TITRES_STAT!E2124</f>
        <v>7492</v>
      </c>
      <c r="E2121" s="2">
        <f t="shared" si="132"/>
        <v>426220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45379</v>
      </c>
      <c r="B2122" s="6">
        <f>TITRES_STAT!C2125</f>
        <v>7.27</v>
      </c>
      <c r="C2122" s="6">
        <f>TITRES_STAT!D2125</f>
        <v>6.8090999999999999</v>
      </c>
      <c r="D2122" s="6">
        <f>TITRES_STAT!E2125</f>
        <v>7412</v>
      </c>
      <c r="E2122" s="2">
        <f t="shared" si="132"/>
        <v>433632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BULLISH DIVERGENCE</v>
      </c>
    </row>
    <row r="2123" spans="1:8" ht="13.5" x14ac:dyDescent="0.25">
      <c r="A2123" s="3">
        <f>TITRES_STAT!B2126</f>
        <v>45380</v>
      </c>
      <c r="B2123" s="6">
        <f>TITRES_STAT!C2126</f>
        <v>7.23</v>
      </c>
      <c r="C2123" s="6">
        <f>TITRES_STAT!D2126</f>
        <v>6.7716000000000003</v>
      </c>
      <c r="D2123" s="6">
        <f>TITRES_STAT!E2126</f>
        <v>9546</v>
      </c>
      <c r="E2123" s="2">
        <f t="shared" si="132"/>
        <v>424086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45383</v>
      </c>
      <c r="B2124" s="6">
        <f>TITRES_STAT!C2127</f>
        <v>7.34</v>
      </c>
      <c r="C2124" s="6">
        <f>TITRES_STAT!D2127</f>
        <v>6.8746</v>
      </c>
      <c r="D2124" s="6">
        <f>TITRES_STAT!E2127</f>
        <v>7972</v>
      </c>
      <c r="E2124" s="2">
        <f t="shared" si="132"/>
        <v>432058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CONFIRMED BULLISH</v>
      </c>
    </row>
    <row r="2125" spans="1:8" ht="13.5" x14ac:dyDescent="0.25">
      <c r="A2125" s="3">
        <f>TITRES_STAT!B2128</f>
        <v>45384</v>
      </c>
      <c r="B2125" s="6">
        <f>TITRES_STAT!C2128</f>
        <v>7.39</v>
      </c>
      <c r="C2125" s="6">
        <f>TITRES_STAT!D2128</f>
        <v>6.9215</v>
      </c>
      <c r="D2125" s="6">
        <f>TITRES_STAT!E2128</f>
        <v>511</v>
      </c>
      <c r="E2125" s="2">
        <f t="shared" si="132"/>
        <v>432569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45385</v>
      </c>
      <c r="B2126" s="6">
        <f>TITRES_STAT!C2129</f>
        <v>7.35</v>
      </c>
      <c r="C2126" s="6">
        <f>TITRES_STAT!D2129</f>
        <v>6.8840000000000003</v>
      </c>
      <c r="D2126" s="6">
        <f>TITRES_STAT!E2129</f>
        <v>101</v>
      </c>
      <c r="E2126" s="2">
        <f t="shared" si="132"/>
        <v>432468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45386</v>
      </c>
      <c r="B2127" s="6">
        <f>TITRES_STAT!C2130</f>
        <v>7.34</v>
      </c>
      <c r="C2127" s="6">
        <f>TITRES_STAT!D2130</f>
        <v>6.8746</v>
      </c>
      <c r="D2127" s="6">
        <f>TITRES_STAT!E2130</f>
        <v>410</v>
      </c>
      <c r="E2127" s="2">
        <f t="shared" si="132"/>
        <v>432058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BEARISH DIVERGENCE</v>
      </c>
    </row>
    <row r="2128" spans="1:8" ht="13.5" x14ac:dyDescent="0.25">
      <c r="A2128" s="3">
        <f>TITRES_STAT!B2131</f>
        <v>45387</v>
      </c>
      <c r="B2128" s="6">
        <f>TITRES_STAT!C2131</f>
        <v>7.34</v>
      </c>
      <c r="C2128" s="6">
        <f>TITRES_STAT!D2131</f>
        <v>6.8746</v>
      </c>
      <c r="D2128" s="6">
        <f>TITRES_STAT!E2131</f>
        <v>2606</v>
      </c>
      <c r="E2128" s="2">
        <f t="shared" si="132"/>
        <v>432058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45390</v>
      </c>
      <c r="B2129" s="6">
        <f>TITRES_STAT!C2132</f>
        <v>7.38</v>
      </c>
      <c r="C2129" s="6">
        <f>TITRES_STAT!D2132</f>
        <v>6.9120999999999997</v>
      </c>
      <c r="D2129" s="6">
        <f>TITRES_STAT!E2132</f>
        <v>4</v>
      </c>
      <c r="E2129" s="2">
        <f t="shared" si="132"/>
        <v>432062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45394</v>
      </c>
      <c r="B2130" s="6">
        <f>TITRES_STAT!C2133</f>
        <v>7.3</v>
      </c>
      <c r="C2130" s="6">
        <f>TITRES_STAT!D2133</f>
        <v>6.8372000000000002</v>
      </c>
      <c r="D2130" s="6">
        <f>TITRES_STAT!E2133</f>
        <v>16398</v>
      </c>
      <c r="E2130" s="2">
        <f t="shared" si="132"/>
        <v>415664</v>
      </c>
      <c r="F2130" s="6" t="str">
        <f t="shared" si="135"/>
        <v>BEARISH</v>
      </c>
      <c r="G2130" s="6" t="str">
        <f t="shared" si="134"/>
        <v>WEAK</v>
      </c>
      <c r="H2130" s="6" t="str">
        <f t="shared" si="133"/>
        <v>CONFIRMED BEARISH</v>
      </c>
    </row>
    <row r="2131" spans="1:8" ht="13.5" x14ac:dyDescent="0.25">
      <c r="A2131" s="3">
        <f>TITRES_STAT!B2134</f>
        <v>45397</v>
      </c>
      <c r="B2131" s="6">
        <f>TITRES_STAT!C2134</f>
        <v>7.19</v>
      </c>
      <c r="C2131" s="6">
        <f>TITRES_STAT!D2134</f>
        <v>6.7342000000000004</v>
      </c>
      <c r="D2131" s="6">
        <f>TITRES_STAT!E2134</f>
        <v>1954</v>
      </c>
      <c r="E2131" s="2">
        <f t="shared" si="132"/>
        <v>413710</v>
      </c>
      <c r="F2131" s="6" t="str">
        <f t="shared" si="135"/>
        <v>BEARISH</v>
      </c>
      <c r="G2131" s="6" t="str">
        <f t="shared" si="134"/>
        <v>WEAK</v>
      </c>
      <c r="H2131" s="6" t="str">
        <f t="shared" si="133"/>
        <v>CONFIRMED BEARISH</v>
      </c>
    </row>
    <row r="2132" spans="1:8" ht="13.5" x14ac:dyDescent="0.25">
      <c r="A2132" s="3">
        <f>TITRES_STAT!B2135</f>
        <v>45398</v>
      </c>
      <c r="B2132" s="6">
        <f>TITRES_STAT!C2135</f>
        <v>7.19</v>
      </c>
      <c r="C2132" s="6">
        <f>TITRES_STAT!D2135</f>
        <v>6.7342000000000004</v>
      </c>
      <c r="D2132" s="6">
        <f>TITRES_STAT!E2135</f>
        <v>2605</v>
      </c>
      <c r="E2132" s="2">
        <f t="shared" si="132"/>
        <v>413710</v>
      </c>
      <c r="F2132" s="6" t="str">
        <f t="shared" si="135"/>
        <v>BEARISH</v>
      </c>
      <c r="G2132" s="6" t="str">
        <f t="shared" si="134"/>
        <v>WEAK</v>
      </c>
      <c r="H2132" s="6" t="str">
        <f t="shared" si="133"/>
        <v>CONFIRMED BEARISH</v>
      </c>
    </row>
    <row r="2133" spans="1:8" ht="13.5" x14ac:dyDescent="0.25">
      <c r="A2133" s="3">
        <f>TITRES_STAT!B2136</f>
        <v>45399</v>
      </c>
      <c r="B2133" s="6">
        <f>TITRES_STAT!C2136</f>
        <v>7.18</v>
      </c>
      <c r="C2133" s="6">
        <f>TITRES_STAT!D2136</f>
        <v>6.7248000000000001</v>
      </c>
      <c r="D2133" s="6">
        <f>TITRES_STAT!E2136</f>
        <v>289</v>
      </c>
      <c r="E2133" s="2">
        <f t="shared" si="132"/>
        <v>413421</v>
      </c>
      <c r="F2133" s="6" t="str">
        <f t="shared" si="135"/>
        <v>BEARISH</v>
      </c>
      <c r="G2133" s="6" t="str">
        <f t="shared" si="134"/>
        <v>WEAK</v>
      </c>
      <c r="H2133" s="6" t="str">
        <f t="shared" si="133"/>
        <v>CONFIRMED BEARISH</v>
      </c>
    </row>
    <row r="2134" spans="1:8" ht="13.5" x14ac:dyDescent="0.25">
      <c r="A2134" s="3">
        <f>TITRES_STAT!B2137</f>
        <v>45400</v>
      </c>
      <c r="B2134" s="6">
        <f>TITRES_STAT!C2137</f>
        <v>7.18</v>
      </c>
      <c r="C2134" s="6">
        <f>TITRES_STAT!D2137</f>
        <v>6.7248000000000001</v>
      </c>
      <c r="D2134" s="6">
        <f>TITRES_STAT!E2137</f>
        <v>721</v>
      </c>
      <c r="E2134" s="2">
        <f t="shared" si="132"/>
        <v>413421</v>
      </c>
      <c r="F2134" s="6" t="str">
        <f t="shared" si="135"/>
        <v>BEARISH</v>
      </c>
      <c r="G2134" s="6" t="str">
        <f t="shared" si="134"/>
        <v>WEAK</v>
      </c>
      <c r="H2134" s="6" t="str">
        <f t="shared" si="133"/>
        <v>CONFIRMED BEARISH</v>
      </c>
    </row>
    <row r="2135" spans="1:8" ht="13.5" x14ac:dyDescent="0.25">
      <c r="A2135" s="3">
        <f>TITRES_STAT!B2138</f>
        <v>45401</v>
      </c>
      <c r="B2135" s="6">
        <f>TITRES_STAT!C2138</f>
        <v>7.19</v>
      </c>
      <c r="C2135" s="6">
        <f>TITRES_STAT!D2138</f>
        <v>6.7342000000000004</v>
      </c>
      <c r="D2135" s="6">
        <f>TITRES_STAT!E2138</f>
        <v>1561</v>
      </c>
      <c r="E2135" s="2">
        <f t="shared" si="132"/>
        <v>414982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45404</v>
      </c>
      <c r="B2136" s="6">
        <f>TITRES_STAT!C2139</f>
        <v>7.16</v>
      </c>
      <c r="C2136" s="6">
        <f>TITRES_STAT!D2139</f>
        <v>6.7061000000000002</v>
      </c>
      <c r="D2136" s="6">
        <f>TITRES_STAT!E2139</f>
        <v>1688</v>
      </c>
      <c r="E2136" s="2">
        <f t="shared" si="132"/>
        <v>413294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45405</v>
      </c>
      <c r="B2137" s="6">
        <f>TITRES_STAT!C2140</f>
        <v>7.3</v>
      </c>
      <c r="C2137" s="6">
        <f>TITRES_STAT!D2140</f>
        <v>6.8372000000000002</v>
      </c>
      <c r="D2137" s="6">
        <f>TITRES_STAT!E2140</f>
        <v>5006</v>
      </c>
      <c r="E2137" s="2">
        <f t="shared" si="132"/>
        <v>418300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CONFIRMED BULLISH</v>
      </c>
    </row>
    <row r="2138" spans="1:8" ht="13.5" x14ac:dyDescent="0.25">
      <c r="A2138" s="3">
        <f>TITRES_STAT!B2141</f>
        <v>45406</v>
      </c>
      <c r="B2138" s="6">
        <f>TITRES_STAT!C2141</f>
        <v>7.29</v>
      </c>
      <c r="C2138" s="6">
        <f>TITRES_STAT!D2141</f>
        <v>6.8277999999999999</v>
      </c>
      <c r="D2138" s="6">
        <f>TITRES_STAT!E2141</f>
        <v>3724</v>
      </c>
      <c r="E2138" s="2">
        <f t="shared" si="132"/>
        <v>414576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45407</v>
      </c>
      <c r="B2139" s="6">
        <f>TITRES_STAT!C2142</f>
        <v>7.24</v>
      </c>
      <c r="C2139" s="6">
        <f>TITRES_STAT!D2142</f>
        <v>6.7809999999999997</v>
      </c>
      <c r="D2139" s="6">
        <f>TITRES_STAT!E2142</f>
        <v>180</v>
      </c>
      <c r="E2139" s="2">
        <f t="shared" si="132"/>
        <v>414396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CONFIRMED BULLISH</v>
      </c>
    </row>
    <row r="2140" spans="1:8" ht="13.5" x14ac:dyDescent="0.25">
      <c r="A2140" s="3">
        <f>TITRES_STAT!B2143</f>
        <v>45408</v>
      </c>
      <c r="B2140" s="6">
        <f>TITRES_STAT!C2143</f>
        <v>7.22</v>
      </c>
      <c r="C2140" s="6">
        <f>TITRES_STAT!D2143</f>
        <v>6.7622999999999998</v>
      </c>
      <c r="D2140" s="6">
        <f>TITRES_STAT!E2143</f>
        <v>297</v>
      </c>
      <c r="E2140" s="2">
        <f t="shared" si="132"/>
        <v>414099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BEARISH DIVERGENCE</v>
      </c>
    </row>
    <row r="2141" spans="1:8" ht="13.5" x14ac:dyDescent="0.25">
      <c r="A2141" s="3">
        <f>TITRES_STAT!B2144</f>
        <v>45411</v>
      </c>
      <c r="B2141" s="6">
        <f>TITRES_STAT!C2144</f>
        <v>7.25</v>
      </c>
      <c r="C2141" s="6">
        <f>TITRES_STAT!D2144</f>
        <v>6.7904</v>
      </c>
      <c r="D2141" s="6">
        <f>TITRES_STAT!E2144</f>
        <v>3882</v>
      </c>
      <c r="E2141" s="2">
        <f t="shared" si="132"/>
        <v>417981</v>
      </c>
      <c r="F2141" s="6" t="str">
        <f t="shared" si="135"/>
        <v>BULLISH</v>
      </c>
      <c r="G2141" s="6" t="str">
        <f t="shared" si="134"/>
        <v>NEUTRAL</v>
      </c>
      <c r="H2141" s="6" t="str">
        <f t="shared" si="133"/>
        <v>CONFIRMED BULLISH</v>
      </c>
    </row>
    <row r="2142" spans="1:8" ht="13.5" x14ac:dyDescent="0.25">
      <c r="A2142" s="3">
        <f>TITRES_STAT!B2145</f>
        <v>45412</v>
      </c>
      <c r="B2142" s="6">
        <f>TITRES_STAT!C2145</f>
        <v>7.2</v>
      </c>
      <c r="C2142" s="6">
        <f>TITRES_STAT!D2145</f>
        <v>6.7435</v>
      </c>
      <c r="D2142" s="6">
        <f>TITRES_STAT!E2145</f>
        <v>1859</v>
      </c>
      <c r="E2142" s="2">
        <f t="shared" si="132"/>
        <v>416122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45414</v>
      </c>
      <c r="B2143" s="6">
        <f>TITRES_STAT!C2146</f>
        <v>7.18</v>
      </c>
      <c r="C2143" s="6">
        <f>TITRES_STAT!D2146</f>
        <v>6.7248000000000001</v>
      </c>
      <c r="D2143" s="6">
        <f>TITRES_STAT!E2146</f>
        <v>3315</v>
      </c>
      <c r="E2143" s="2">
        <f t="shared" si="132"/>
        <v>412807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45415</v>
      </c>
      <c r="B2144" s="6">
        <f>TITRES_STAT!C2147</f>
        <v>7.17</v>
      </c>
      <c r="C2144" s="6">
        <f>TITRES_STAT!D2147</f>
        <v>6.7153999999999998</v>
      </c>
      <c r="D2144" s="6">
        <f>TITRES_STAT!E2147</f>
        <v>2521</v>
      </c>
      <c r="E2144" s="2">
        <f t="shared" si="132"/>
        <v>410286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45418</v>
      </c>
      <c r="B2145" s="6">
        <f>TITRES_STAT!C2148</f>
        <v>7.3</v>
      </c>
      <c r="C2145" s="6">
        <f>TITRES_STAT!D2148</f>
        <v>6.8372000000000002</v>
      </c>
      <c r="D2145" s="6">
        <f>TITRES_STAT!E2148</f>
        <v>15566</v>
      </c>
      <c r="E2145" s="2">
        <f t="shared" si="132"/>
        <v>425852</v>
      </c>
      <c r="F2145" s="6" t="str">
        <f t="shared" si="135"/>
        <v>BULLISH</v>
      </c>
      <c r="G2145" s="6" t="str">
        <f t="shared" si="134"/>
        <v>STRONG</v>
      </c>
      <c r="H2145" s="6" t="str">
        <f t="shared" si="133"/>
        <v>CONFIRMED BULLISH</v>
      </c>
    </row>
    <row r="2146" spans="1:8" ht="13.5" x14ac:dyDescent="0.25">
      <c r="A2146" s="3">
        <f>TITRES_STAT!B2149</f>
        <v>45419</v>
      </c>
      <c r="B2146" s="6">
        <f>TITRES_STAT!C2149</f>
        <v>7.3</v>
      </c>
      <c r="C2146" s="6">
        <f>TITRES_STAT!D2149</f>
        <v>6.8372000000000002</v>
      </c>
      <c r="D2146" s="6">
        <f>TITRES_STAT!E2149</f>
        <v>10608</v>
      </c>
      <c r="E2146" s="2">
        <f t="shared" si="132"/>
        <v>425852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CONFIRMED BULLISH</v>
      </c>
    </row>
    <row r="2147" spans="1:8" ht="13.5" x14ac:dyDescent="0.25">
      <c r="A2147" s="3">
        <f>TITRES_STAT!B2150</f>
        <v>45420</v>
      </c>
      <c r="B2147" s="6">
        <f>TITRES_STAT!C2150</f>
        <v>7.29</v>
      </c>
      <c r="C2147" s="6">
        <f>TITRES_STAT!D2150</f>
        <v>6.8277999999999999</v>
      </c>
      <c r="D2147" s="6">
        <f>TITRES_STAT!E2150</f>
        <v>1688</v>
      </c>
      <c r="E2147" s="2">
        <f t="shared" si="132"/>
        <v>424164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CONFIRMED BULLISH</v>
      </c>
    </row>
    <row r="2148" spans="1:8" ht="13.5" x14ac:dyDescent="0.25">
      <c r="A2148" s="3">
        <f>TITRES_STAT!B2151</f>
        <v>45421</v>
      </c>
      <c r="B2148" s="6">
        <f>TITRES_STAT!C2151</f>
        <v>7.27</v>
      </c>
      <c r="C2148" s="6">
        <f>TITRES_STAT!D2151</f>
        <v>6.8090999999999999</v>
      </c>
      <c r="D2148" s="6">
        <f>TITRES_STAT!E2151</f>
        <v>420</v>
      </c>
      <c r="E2148" s="2">
        <f t="shared" si="132"/>
        <v>423744</v>
      </c>
      <c r="F2148" s="6" t="str">
        <f t="shared" si="135"/>
        <v>BULLISH</v>
      </c>
      <c r="G2148" s="6" t="str">
        <f t="shared" si="134"/>
        <v>STRONG</v>
      </c>
      <c r="H2148" s="6" t="str">
        <f t="shared" si="133"/>
        <v>CONFIRMED BULLISH</v>
      </c>
    </row>
    <row r="2149" spans="1:8" ht="13.5" x14ac:dyDescent="0.25">
      <c r="A2149" s="3">
        <f>TITRES_STAT!B2152</f>
        <v>45422</v>
      </c>
      <c r="B2149" s="6">
        <f>TITRES_STAT!C2152</f>
        <v>7.24</v>
      </c>
      <c r="C2149" s="6">
        <f>TITRES_STAT!D2152</f>
        <v>6.7809999999999997</v>
      </c>
      <c r="D2149" s="6">
        <f>TITRES_STAT!E2152</f>
        <v>7419</v>
      </c>
      <c r="E2149" s="2">
        <f t="shared" si="132"/>
        <v>416325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45425</v>
      </c>
      <c r="B2150" s="6">
        <f>TITRES_STAT!C2153</f>
        <v>7.1</v>
      </c>
      <c r="C2150" s="6">
        <f>TITRES_STAT!D2153</f>
        <v>6.6498999999999997</v>
      </c>
      <c r="D2150" s="6">
        <f>TITRES_STAT!E2153</f>
        <v>5570</v>
      </c>
      <c r="E2150" s="2">
        <f t="shared" si="132"/>
        <v>410755</v>
      </c>
      <c r="F2150" s="6" t="str">
        <f t="shared" si="135"/>
        <v>BEARISH</v>
      </c>
      <c r="G2150" s="6" t="str">
        <f t="shared" si="134"/>
        <v>WEAK</v>
      </c>
      <c r="H2150" s="6" t="str">
        <f t="shared" si="133"/>
        <v>CONFIRMED BEARISH</v>
      </c>
    </row>
    <row r="2151" spans="1:8" ht="13.5" x14ac:dyDescent="0.25">
      <c r="A2151" s="3">
        <f>TITRES_STAT!B2154</f>
        <v>45426</v>
      </c>
      <c r="B2151" s="6">
        <f>TITRES_STAT!C2154</f>
        <v>7.09</v>
      </c>
      <c r="C2151" s="6">
        <f>TITRES_STAT!D2154</f>
        <v>6.6405000000000003</v>
      </c>
      <c r="D2151" s="6">
        <f>TITRES_STAT!E2154</f>
        <v>1123</v>
      </c>
      <c r="E2151" s="2">
        <f t="shared" si="132"/>
        <v>409632</v>
      </c>
      <c r="F2151" s="6" t="str">
        <f t="shared" si="135"/>
        <v>BEARISH</v>
      </c>
      <c r="G2151" s="6" t="str">
        <f t="shared" si="134"/>
        <v>WEAK</v>
      </c>
      <c r="H2151" s="6" t="str">
        <f t="shared" si="133"/>
        <v>CONFIRMED BEARISH</v>
      </c>
    </row>
    <row r="2152" spans="1:8" ht="13.5" x14ac:dyDescent="0.25">
      <c r="A2152" s="3">
        <f>TITRES_STAT!B2155</f>
        <v>45427</v>
      </c>
      <c r="B2152" s="6">
        <f>TITRES_STAT!C2155</f>
        <v>7.09</v>
      </c>
      <c r="C2152" s="6">
        <f>TITRES_STAT!D2155</f>
        <v>6.6405000000000003</v>
      </c>
      <c r="D2152" s="6">
        <f>TITRES_STAT!E2155</f>
        <v>3023</v>
      </c>
      <c r="E2152" s="2">
        <f t="shared" si="132"/>
        <v>409632</v>
      </c>
      <c r="F2152" s="6" t="str">
        <f t="shared" si="135"/>
        <v>BEARISH</v>
      </c>
      <c r="G2152" s="6" t="str">
        <f t="shared" si="134"/>
        <v>WEAK</v>
      </c>
      <c r="H2152" s="6" t="str">
        <f t="shared" si="133"/>
        <v>CONFIRMED BEARISH</v>
      </c>
    </row>
    <row r="2153" spans="1:8" ht="13.5" x14ac:dyDescent="0.25">
      <c r="A2153" s="3">
        <f>TITRES_STAT!B2156</f>
        <v>45428</v>
      </c>
      <c r="B2153" s="6">
        <f>TITRES_STAT!C2156</f>
        <v>7.25</v>
      </c>
      <c r="C2153" s="6">
        <f>TITRES_STAT!D2156</f>
        <v>6.7904</v>
      </c>
      <c r="D2153" s="6">
        <f>TITRES_STAT!E2156</f>
        <v>5387</v>
      </c>
      <c r="E2153" s="2">
        <f t="shared" si="132"/>
        <v>415019</v>
      </c>
      <c r="F2153" s="6" t="str">
        <f t="shared" si="135"/>
        <v>BEARISH</v>
      </c>
      <c r="G2153" s="6" t="str">
        <f t="shared" si="134"/>
        <v>WEAK</v>
      </c>
      <c r="H2153" s="6" t="str">
        <f t="shared" si="133"/>
        <v>CONFIRMED BEARISH</v>
      </c>
    </row>
    <row r="2154" spans="1:8" ht="13.5" x14ac:dyDescent="0.25">
      <c r="A2154" s="3">
        <f>TITRES_STAT!B2157</f>
        <v>45429</v>
      </c>
      <c r="B2154" s="6">
        <f>TITRES_STAT!C2157</f>
        <v>7.22</v>
      </c>
      <c r="C2154" s="6">
        <f>TITRES_STAT!D2157</f>
        <v>6.7622999999999998</v>
      </c>
      <c r="D2154" s="6">
        <f>TITRES_STAT!E2157</f>
        <v>2691</v>
      </c>
      <c r="E2154" s="2">
        <f t="shared" si="132"/>
        <v>412328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45432</v>
      </c>
      <c r="B2155" s="6">
        <f>TITRES_STAT!C2158</f>
        <v>7.17</v>
      </c>
      <c r="C2155" s="6">
        <f>TITRES_STAT!D2158</f>
        <v>6.7153999999999998</v>
      </c>
      <c r="D2155" s="6">
        <f>TITRES_STAT!E2158</f>
        <v>5200</v>
      </c>
      <c r="E2155" s="2">
        <f t="shared" si="132"/>
        <v>407128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BEARISH DIVERGENCE</v>
      </c>
    </row>
    <row r="2156" spans="1:8" ht="13.5" x14ac:dyDescent="0.25">
      <c r="A2156" s="3">
        <f>TITRES_STAT!B2159</f>
        <v>45433</v>
      </c>
      <c r="B2156" s="6">
        <f>TITRES_STAT!C2159</f>
        <v>7.15</v>
      </c>
      <c r="C2156" s="6">
        <f>TITRES_STAT!D2159</f>
        <v>6.6966999999999999</v>
      </c>
      <c r="D2156" s="6">
        <f>TITRES_STAT!E2159</f>
        <v>16627</v>
      </c>
      <c r="E2156" s="2">
        <f t="shared" si="132"/>
        <v>390501</v>
      </c>
      <c r="F2156" s="6" t="str">
        <f t="shared" si="135"/>
        <v>BEARISH</v>
      </c>
      <c r="G2156" s="6" t="str">
        <f t="shared" si="134"/>
        <v>WEAK</v>
      </c>
      <c r="H2156" s="6" t="str">
        <f t="shared" si="133"/>
        <v>BEARISH DIVERGENCE</v>
      </c>
    </row>
    <row r="2157" spans="1:8" ht="13.5" x14ac:dyDescent="0.25">
      <c r="A2157" s="3">
        <f>TITRES_STAT!B2160</f>
        <v>45434</v>
      </c>
      <c r="B2157" s="6">
        <f>TITRES_STAT!C2160</f>
        <v>7.15</v>
      </c>
      <c r="C2157" s="6">
        <f>TITRES_STAT!D2160</f>
        <v>6.6966999999999999</v>
      </c>
      <c r="D2157" s="6">
        <f>TITRES_STAT!E2160</f>
        <v>1850</v>
      </c>
      <c r="E2157" s="2">
        <f t="shared" si="132"/>
        <v>390501</v>
      </c>
      <c r="F2157" s="6" t="str">
        <f t="shared" si="135"/>
        <v>BEARISH</v>
      </c>
      <c r="G2157" s="6" t="str">
        <f t="shared" si="134"/>
        <v>WEAK</v>
      </c>
      <c r="H2157" s="6" t="str">
        <f t="shared" si="133"/>
        <v>BEARISH DIVERGENCE</v>
      </c>
    </row>
    <row r="2158" spans="1:8" ht="13.5" x14ac:dyDescent="0.25">
      <c r="A2158" s="3">
        <f>TITRES_STAT!B2161</f>
        <v>45435</v>
      </c>
      <c r="B2158" s="6">
        <f>TITRES_STAT!C2161</f>
        <v>7.06</v>
      </c>
      <c r="C2158" s="6">
        <f>TITRES_STAT!D2161</f>
        <v>6.6124000000000001</v>
      </c>
      <c r="D2158" s="6">
        <f>TITRES_STAT!E2161</f>
        <v>7752</v>
      </c>
      <c r="E2158" s="2">
        <f t="shared" si="132"/>
        <v>382749</v>
      </c>
      <c r="F2158" s="6" t="str">
        <f t="shared" si="135"/>
        <v>BEARISH</v>
      </c>
      <c r="G2158" s="6" t="str">
        <f t="shared" si="134"/>
        <v>WEAK</v>
      </c>
      <c r="H2158" s="6" t="str">
        <f t="shared" si="133"/>
        <v>CONFIRMED BEARISH</v>
      </c>
    </row>
    <row r="2159" spans="1:8" ht="13.5" x14ac:dyDescent="0.25">
      <c r="A2159" s="3">
        <f>TITRES_STAT!B2162</f>
        <v>45436</v>
      </c>
      <c r="B2159" s="6">
        <f>TITRES_STAT!C2162</f>
        <v>7.12</v>
      </c>
      <c r="C2159" s="6">
        <f>TITRES_STAT!D2162</f>
        <v>6.6685999999999996</v>
      </c>
      <c r="D2159" s="6">
        <f>TITRES_STAT!E2162</f>
        <v>9804</v>
      </c>
      <c r="E2159" s="2">
        <f t="shared" si="132"/>
        <v>392553</v>
      </c>
      <c r="F2159" s="6" t="str">
        <f t="shared" si="135"/>
        <v>BEARISH</v>
      </c>
      <c r="G2159" s="6" t="str">
        <f t="shared" si="134"/>
        <v>WEAK</v>
      </c>
      <c r="H2159" s="6" t="str">
        <f t="shared" si="133"/>
        <v>CONFIRMED BEARISH</v>
      </c>
    </row>
    <row r="2160" spans="1:8" ht="13.5" x14ac:dyDescent="0.25">
      <c r="A2160" s="3">
        <f>TITRES_STAT!B2163</f>
        <v>45439</v>
      </c>
      <c r="B2160" s="6">
        <f>TITRES_STAT!C2163</f>
        <v>7.1</v>
      </c>
      <c r="C2160" s="6">
        <f>TITRES_STAT!D2163</f>
        <v>6.6498999999999997</v>
      </c>
      <c r="D2160" s="6">
        <f>TITRES_STAT!E2163</f>
        <v>2182</v>
      </c>
      <c r="E2160" s="2">
        <f t="shared" si="132"/>
        <v>390371</v>
      </c>
      <c r="F2160" s="6" t="str">
        <f t="shared" si="135"/>
        <v>BEARISH</v>
      </c>
      <c r="G2160" s="6" t="str">
        <f t="shared" si="134"/>
        <v>WEAK</v>
      </c>
      <c r="H2160" s="6" t="str">
        <f t="shared" si="133"/>
        <v>CONFIRMED BEARISH</v>
      </c>
    </row>
    <row r="2161" spans="1:8" ht="13.5" x14ac:dyDescent="0.25">
      <c r="A2161" s="3">
        <f>TITRES_STAT!B2164</f>
        <v>45440</v>
      </c>
      <c r="B2161" s="6">
        <f>TITRES_STAT!C2164</f>
        <v>6.8</v>
      </c>
      <c r="C2161" s="6">
        <f>TITRES_STAT!D2164</f>
        <v>6.3689</v>
      </c>
      <c r="D2161" s="6">
        <f>TITRES_STAT!E2164</f>
        <v>29791</v>
      </c>
      <c r="E2161" s="2">
        <f t="shared" si="132"/>
        <v>360580</v>
      </c>
      <c r="F2161" s="6" t="str">
        <f t="shared" si="135"/>
        <v>BEARISH</v>
      </c>
      <c r="G2161" s="6" t="str">
        <f t="shared" si="134"/>
        <v>WEAK</v>
      </c>
      <c r="H2161" s="6" t="str">
        <f t="shared" si="133"/>
        <v>CONFIRMED BEARISH</v>
      </c>
    </row>
    <row r="2162" spans="1:8" ht="13.5" x14ac:dyDescent="0.25">
      <c r="A2162" s="3">
        <f>TITRES_STAT!B2165</f>
        <v>45441</v>
      </c>
      <c r="B2162" s="6">
        <f>TITRES_STAT!C2165</f>
        <v>6.75</v>
      </c>
      <c r="C2162" s="6">
        <f>TITRES_STAT!D2165</f>
        <v>6.3220999999999998</v>
      </c>
      <c r="D2162" s="6">
        <f>TITRES_STAT!E2165</f>
        <v>9870</v>
      </c>
      <c r="E2162" s="2">
        <f t="shared" si="132"/>
        <v>350710</v>
      </c>
      <c r="F2162" s="6" t="str">
        <f t="shared" si="135"/>
        <v>BEARISH</v>
      </c>
      <c r="G2162" s="6" t="str">
        <f t="shared" si="134"/>
        <v>WEAK</v>
      </c>
      <c r="H2162" s="6" t="str">
        <f t="shared" si="133"/>
        <v>CONFIRMED BEARISH</v>
      </c>
    </row>
    <row r="2163" spans="1:8" ht="13.5" x14ac:dyDescent="0.25">
      <c r="A2163" s="3">
        <f>TITRES_STAT!B2166</f>
        <v>45442</v>
      </c>
      <c r="B2163" s="6">
        <f>TITRES_STAT!C2166</f>
        <v>6.75</v>
      </c>
      <c r="C2163" s="6">
        <f>TITRES_STAT!D2166</f>
        <v>6.3220999999999998</v>
      </c>
      <c r="D2163" s="6">
        <f>TITRES_STAT!E2166</f>
        <v>43978</v>
      </c>
      <c r="E2163" s="2">
        <f t="shared" si="132"/>
        <v>350710</v>
      </c>
      <c r="F2163" s="6" t="str">
        <f t="shared" si="135"/>
        <v>BEARISH</v>
      </c>
      <c r="G2163" s="6" t="str">
        <f t="shared" si="134"/>
        <v>WEAK</v>
      </c>
      <c r="H2163" s="6" t="str">
        <f t="shared" si="133"/>
        <v>CONFIRMED BEARISH</v>
      </c>
    </row>
    <row r="2164" spans="1:8" ht="13.5" x14ac:dyDescent="0.25">
      <c r="A2164" s="3">
        <f>TITRES_STAT!B2167</f>
        <v>45443</v>
      </c>
      <c r="B2164" s="6">
        <f>TITRES_STAT!C2167</f>
        <v>6.7</v>
      </c>
      <c r="C2164" s="6">
        <f>TITRES_STAT!D2167</f>
        <v>6.2751999999999999</v>
      </c>
      <c r="D2164" s="6">
        <f>TITRES_STAT!E2167</f>
        <v>34288</v>
      </c>
      <c r="E2164" s="2">
        <f t="shared" si="132"/>
        <v>316422</v>
      </c>
      <c r="F2164" s="6" t="str">
        <f t="shared" si="135"/>
        <v>BEARISH</v>
      </c>
      <c r="G2164" s="6" t="str">
        <f t="shared" si="134"/>
        <v>WEAK</v>
      </c>
      <c r="H2164" s="6" t="str">
        <f t="shared" si="133"/>
        <v>CONFIRMED BEARISH</v>
      </c>
    </row>
    <row r="2165" spans="1:8" ht="13.5" x14ac:dyDescent="0.25">
      <c r="A2165" s="3">
        <f>TITRES_STAT!B2168</f>
        <v>45446</v>
      </c>
      <c r="B2165" s="6">
        <f>TITRES_STAT!C2168</f>
        <v>6.7</v>
      </c>
      <c r="C2165" s="6">
        <f>TITRES_STAT!D2168</f>
        <v>6.2751999999999999</v>
      </c>
      <c r="D2165" s="6">
        <f>TITRES_STAT!E2168</f>
        <v>4549</v>
      </c>
      <c r="E2165" s="2">
        <f t="shared" si="132"/>
        <v>316422</v>
      </c>
      <c r="F2165" s="6" t="str">
        <f t="shared" si="135"/>
        <v>BEARISH</v>
      </c>
      <c r="G2165" s="6" t="str">
        <f t="shared" si="134"/>
        <v>WEAK</v>
      </c>
      <c r="H2165" s="6" t="str">
        <f t="shared" si="133"/>
        <v>CONFIRMED BEARISH</v>
      </c>
    </row>
    <row r="2166" spans="1:8" ht="13.5" x14ac:dyDescent="0.25">
      <c r="A2166" s="3">
        <f>TITRES_STAT!B2169</f>
        <v>45447</v>
      </c>
      <c r="B2166" s="6">
        <f>TITRES_STAT!C2169</f>
        <v>6.65</v>
      </c>
      <c r="C2166" s="6">
        <f>TITRES_STAT!D2169</f>
        <v>6.2283999999999997</v>
      </c>
      <c r="D2166" s="6">
        <f>TITRES_STAT!E2169</f>
        <v>4501</v>
      </c>
      <c r="E2166" s="2">
        <f t="shared" si="132"/>
        <v>311921</v>
      </c>
      <c r="F2166" s="6" t="str">
        <f t="shared" si="135"/>
        <v>BEARISH</v>
      </c>
      <c r="G2166" s="6" t="str">
        <f t="shared" si="134"/>
        <v>WEAK</v>
      </c>
      <c r="H2166" s="6" t="str">
        <f t="shared" si="133"/>
        <v>CONFIRMED BEARISH</v>
      </c>
    </row>
    <row r="2167" spans="1:8" ht="13.5" x14ac:dyDescent="0.25">
      <c r="A2167" s="3">
        <f>TITRES_STAT!B2170</f>
        <v>45448</v>
      </c>
      <c r="B2167" s="6">
        <f>TITRES_STAT!C2170</f>
        <v>6.65</v>
      </c>
      <c r="C2167" s="6">
        <f>TITRES_STAT!D2170</f>
        <v>6.2283999999999997</v>
      </c>
      <c r="D2167" s="6">
        <f>TITRES_STAT!E2170</f>
        <v>12806</v>
      </c>
      <c r="E2167" s="2">
        <f t="shared" si="132"/>
        <v>311921</v>
      </c>
      <c r="F2167" s="6" t="str">
        <f t="shared" si="135"/>
        <v>BEARISH</v>
      </c>
      <c r="G2167" s="6" t="str">
        <f t="shared" si="134"/>
        <v>WEAK</v>
      </c>
      <c r="H2167" s="6" t="str">
        <f t="shared" si="133"/>
        <v>CONFIRMED BEARISH</v>
      </c>
    </row>
    <row r="2168" spans="1:8" ht="13.5" x14ac:dyDescent="0.25">
      <c r="A2168" s="3">
        <f>TITRES_STAT!B2171</f>
        <v>45449</v>
      </c>
      <c r="B2168" s="6">
        <f>TITRES_STAT!C2171</f>
        <v>6.7</v>
      </c>
      <c r="C2168" s="6">
        <f>TITRES_STAT!D2171</f>
        <v>6.2751999999999999</v>
      </c>
      <c r="D2168" s="6">
        <f>TITRES_STAT!E2171</f>
        <v>2120</v>
      </c>
      <c r="E2168" s="2">
        <f t="shared" si="132"/>
        <v>314041</v>
      </c>
      <c r="F2168" s="6" t="str">
        <f t="shared" si="135"/>
        <v>BEARISH</v>
      </c>
      <c r="G2168" s="6" t="str">
        <f t="shared" si="134"/>
        <v>WEAK</v>
      </c>
      <c r="H2168" s="6" t="str">
        <f t="shared" si="133"/>
        <v>CONFIRMED BEARISH</v>
      </c>
    </row>
    <row r="2169" spans="1:8" ht="13.5" x14ac:dyDescent="0.25">
      <c r="A2169" s="3">
        <f>TITRES_STAT!B2172</f>
        <v>45450</v>
      </c>
      <c r="B2169" s="6">
        <f>TITRES_STAT!C2172</f>
        <v>6.7</v>
      </c>
      <c r="C2169" s="6">
        <f>TITRES_STAT!D2172</f>
        <v>6.2751999999999999</v>
      </c>
      <c r="D2169" s="6">
        <f>TITRES_STAT!E2172</f>
        <v>106</v>
      </c>
      <c r="E2169" s="2">
        <f t="shared" si="132"/>
        <v>314041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45453</v>
      </c>
      <c r="B2170" s="6">
        <f>TITRES_STAT!C2173</f>
        <v>6.58</v>
      </c>
      <c r="C2170" s="6">
        <f>TITRES_STAT!D2173</f>
        <v>6.1627999999999998</v>
      </c>
      <c r="D2170" s="6">
        <f>TITRES_STAT!E2173</f>
        <v>2686</v>
      </c>
      <c r="E2170" s="2">
        <f t="shared" si="132"/>
        <v>311355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45454</v>
      </c>
      <c r="B2171" s="6">
        <f>TITRES_STAT!C2174</f>
        <v>6.5</v>
      </c>
      <c r="C2171" s="6">
        <f>TITRES_STAT!D2174</f>
        <v>6.0879000000000003</v>
      </c>
      <c r="D2171" s="6">
        <f>TITRES_STAT!E2174</f>
        <v>25806</v>
      </c>
      <c r="E2171" s="2">
        <f t="shared" si="132"/>
        <v>285549</v>
      </c>
      <c r="F2171" s="6" t="str">
        <f t="shared" si="135"/>
        <v>BEARISH</v>
      </c>
      <c r="G2171" s="6" t="str">
        <f t="shared" si="134"/>
        <v>WEAK</v>
      </c>
      <c r="H2171" s="6" t="str">
        <f t="shared" si="133"/>
        <v>CONFIRMED BEARISH</v>
      </c>
    </row>
    <row r="2172" spans="1:8" ht="13.5" x14ac:dyDescent="0.25">
      <c r="A2172" s="3">
        <f>TITRES_STAT!B2175</f>
        <v>45455</v>
      </c>
      <c r="B2172" s="6">
        <f>TITRES_STAT!C2175</f>
        <v>6.5</v>
      </c>
      <c r="C2172" s="6">
        <f>TITRES_STAT!D2175</f>
        <v>6.0879000000000003</v>
      </c>
      <c r="D2172" s="6">
        <f>TITRES_STAT!E2175</f>
        <v>18602</v>
      </c>
      <c r="E2172" s="2">
        <f t="shared" si="132"/>
        <v>285549</v>
      </c>
      <c r="F2172" s="6" t="str">
        <f t="shared" si="135"/>
        <v>BEARISH</v>
      </c>
      <c r="G2172" s="6" t="str">
        <f t="shared" si="134"/>
        <v>WEAK</v>
      </c>
      <c r="H2172" s="6" t="str">
        <f t="shared" si="133"/>
        <v>CONFIRMED BEARISH</v>
      </c>
    </row>
    <row r="2173" spans="1:8" ht="13.5" x14ac:dyDescent="0.25">
      <c r="A2173" s="3">
        <f>TITRES_STAT!B2176</f>
        <v>45456</v>
      </c>
      <c r="B2173" s="6">
        <f>TITRES_STAT!C2176</f>
        <v>6.45</v>
      </c>
      <c r="C2173" s="6">
        <f>TITRES_STAT!D2176</f>
        <v>6.0411000000000001</v>
      </c>
      <c r="D2173" s="6">
        <f>TITRES_STAT!E2176</f>
        <v>21774</v>
      </c>
      <c r="E2173" s="2">
        <f t="shared" si="132"/>
        <v>263775</v>
      </c>
      <c r="F2173" s="6" t="str">
        <f t="shared" si="135"/>
        <v>BEARISH</v>
      </c>
      <c r="G2173" s="6" t="str">
        <f t="shared" si="134"/>
        <v>WEAK</v>
      </c>
      <c r="H2173" s="6" t="str">
        <f t="shared" si="133"/>
        <v>CONFIRMED BEARISH</v>
      </c>
    </row>
    <row r="2174" spans="1:8" ht="13.5" x14ac:dyDescent="0.25">
      <c r="A2174" s="3">
        <f>TITRES_STAT!B2177</f>
        <v>45457</v>
      </c>
      <c r="B2174" s="6">
        <f>TITRES_STAT!C2177</f>
        <v>6.45</v>
      </c>
      <c r="C2174" s="6">
        <f>TITRES_STAT!D2177</f>
        <v>6.0411000000000001</v>
      </c>
      <c r="D2174" s="6">
        <f>TITRES_STAT!E2177</f>
        <v>48208</v>
      </c>
      <c r="E2174" s="2">
        <f t="shared" si="132"/>
        <v>263775</v>
      </c>
      <c r="F2174" s="6" t="str">
        <f t="shared" si="135"/>
        <v>BEARISH</v>
      </c>
      <c r="G2174" s="6" t="str">
        <f t="shared" si="134"/>
        <v>WEAK</v>
      </c>
      <c r="H2174" s="6" t="str">
        <f t="shared" si="133"/>
        <v>CONFIRMED BEARISH</v>
      </c>
    </row>
    <row r="2175" spans="1:8" ht="13.5" x14ac:dyDescent="0.25">
      <c r="A2175" s="3">
        <f>TITRES_STAT!B2178</f>
        <v>45461</v>
      </c>
      <c r="B2175" s="6">
        <f>TITRES_STAT!C2178</f>
        <v>6.3</v>
      </c>
      <c r="C2175" s="6">
        <f>TITRES_STAT!D2178</f>
        <v>5.9005999999999998</v>
      </c>
      <c r="D2175" s="6">
        <f>TITRES_STAT!E2178</f>
        <v>17274</v>
      </c>
      <c r="E2175" s="2">
        <f t="shared" si="132"/>
        <v>246501</v>
      </c>
      <c r="F2175" s="6" t="str">
        <f t="shared" si="135"/>
        <v>BEARISH</v>
      </c>
      <c r="G2175" s="6" t="str">
        <f t="shared" si="134"/>
        <v>WEAK</v>
      </c>
      <c r="H2175" s="6" t="str">
        <f t="shared" si="133"/>
        <v>CONFIRMED BEARISH</v>
      </c>
    </row>
    <row r="2176" spans="1:8" ht="13.5" x14ac:dyDescent="0.25">
      <c r="A2176" s="3">
        <f>TITRES_STAT!B2179</f>
        <v>45462</v>
      </c>
      <c r="B2176" s="6">
        <f>TITRES_STAT!C2179</f>
        <v>6.3</v>
      </c>
      <c r="C2176" s="6">
        <f>TITRES_STAT!D2179</f>
        <v>5.9005999999999998</v>
      </c>
      <c r="D2176" s="6">
        <f>TITRES_STAT!E2179</f>
        <v>18642</v>
      </c>
      <c r="E2176" s="2">
        <f t="shared" si="132"/>
        <v>246501</v>
      </c>
      <c r="F2176" s="6" t="str">
        <f t="shared" si="135"/>
        <v>BEARISH</v>
      </c>
      <c r="G2176" s="6" t="str">
        <f t="shared" si="134"/>
        <v>WEAK</v>
      </c>
      <c r="H2176" s="6" t="str">
        <f t="shared" si="133"/>
        <v>CONFIRMED BEARISH</v>
      </c>
    </row>
    <row r="2177" spans="1:8" ht="13.5" x14ac:dyDescent="0.25">
      <c r="A2177" s="3">
        <f>TITRES_STAT!B2180</f>
        <v>45463</v>
      </c>
      <c r="B2177" s="6">
        <f>TITRES_STAT!C2180</f>
        <v>6.18</v>
      </c>
      <c r="C2177" s="6">
        <f>TITRES_STAT!D2180</f>
        <v>5.7881999999999998</v>
      </c>
      <c r="D2177" s="6">
        <f>TITRES_STAT!E2180</f>
        <v>7116</v>
      </c>
      <c r="E2177" s="2">
        <f t="shared" si="132"/>
        <v>239385</v>
      </c>
      <c r="F2177" s="6" t="str">
        <f t="shared" si="135"/>
        <v>BEARISH</v>
      </c>
      <c r="G2177" s="6" t="str">
        <f t="shared" si="134"/>
        <v>WEAK</v>
      </c>
      <c r="H2177" s="6" t="str">
        <f t="shared" si="133"/>
        <v>CONFIRMED BEARISH</v>
      </c>
    </row>
    <row r="2178" spans="1:8" ht="13.5" x14ac:dyDescent="0.25">
      <c r="A2178" s="3">
        <f>TITRES_STAT!B2181</f>
        <v>45464</v>
      </c>
      <c r="B2178" s="6">
        <f>TITRES_STAT!C2181</f>
        <v>6.54</v>
      </c>
      <c r="C2178" s="6">
        <f>TITRES_STAT!D2181</f>
        <v>6.1254</v>
      </c>
      <c r="D2178" s="6">
        <f>TITRES_STAT!E2181</f>
        <v>26336</v>
      </c>
      <c r="E2178" s="2">
        <f t="shared" si="132"/>
        <v>265721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45467</v>
      </c>
      <c r="B2179" s="6">
        <f>TITRES_STAT!C2182</f>
        <v>6.5</v>
      </c>
      <c r="C2179" s="6">
        <f>TITRES_STAT!D2182</f>
        <v>6.0879000000000003</v>
      </c>
      <c r="D2179" s="6">
        <f>TITRES_STAT!E2182</f>
        <v>9224</v>
      </c>
      <c r="E2179" s="2">
        <f t="shared" si="132"/>
        <v>256497</v>
      </c>
      <c r="F2179" s="6" t="str">
        <f t="shared" si="135"/>
        <v>BEARISH</v>
      </c>
      <c r="G2179" s="6" t="str">
        <f t="shared" si="134"/>
        <v>WEAK</v>
      </c>
      <c r="H2179" s="6" t="str">
        <f t="shared" si="133"/>
        <v>BEARISH DIVERGENCE</v>
      </c>
    </row>
    <row r="2180" spans="1:8" ht="13.5" x14ac:dyDescent="0.25">
      <c r="A2180" s="3">
        <f>TITRES_STAT!B2183</f>
        <v>45468</v>
      </c>
      <c r="B2180" s="6">
        <f>TITRES_STAT!C2183</f>
        <v>6.4</v>
      </c>
      <c r="C2180" s="6">
        <f>TITRES_STAT!D2183</f>
        <v>5.9942000000000002</v>
      </c>
      <c r="D2180" s="6">
        <f>TITRES_STAT!E2183</f>
        <v>28850</v>
      </c>
      <c r="E2180" s="2">
        <f t="shared" ref="E2180:E2243" si="136">IF(B2180&gt;B2179, E2179+D2180, IF(B2180&lt;B2179, E2179-D2180, E2179))</f>
        <v>227647</v>
      </c>
      <c r="F2180" s="6" t="str">
        <f t="shared" si="135"/>
        <v>BEARISH</v>
      </c>
      <c r="G2180" s="6" t="str">
        <f t="shared" si="134"/>
        <v>WEAK</v>
      </c>
      <c r="H2180" s="6" t="str">
        <f t="shared" si="133"/>
        <v>BEARISH DIVERGENCE</v>
      </c>
    </row>
    <row r="2181" spans="1:8" ht="13.5" x14ac:dyDescent="0.25">
      <c r="A2181" s="3">
        <f>TITRES_STAT!B2184</f>
        <v>45469</v>
      </c>
      <c r="B2181" s="6">
        <f>TITRES_STAT!C2184</f>
        <v>6.49</v>
      </c>
      <c r="C2181" s="6">
        <f>TITRES_STAT!D2184</f>
        <v>6.0785</v>
      </c>
      <c r="D2181" s="6">
        <f>TITRES_STAT!E2184</f>
        <v>2123</v>
      </c>
      <c r="E2181" s="2">
        <f t="shared" si="136"/>
        <v>229770</v>
      </c>
      <c r="F2181" s="6" t="str">
        <f t="shared" si="135"/>
        <v>BEARISH</v>
      </c>
      <c r="G2181" s="6" t="str">
        <f t="shared" si="134"/>
        <v>WEAK</v>
      </c>
      <c r="H2181" s="6" t="str">
        <f t="shared" si="133"/>
        <v>BEARISH DIVERGENCE</v>
      </c>
    </row>
    <row r="2182" spans="1:8" ht="13.5" x14ac:dyDescent="0.25">
      <c r="A2182" s="3">
        <f>TITRES_STAT!B2185</f>
        <v>45470</v>
      </c>
      <c r="B2182" s="6">
        <f>TITRES_STAT!C2185</f>
        <v>6.4</v>
      </c>
      <c r="C2182" s="6">
        <f>TITRES_STAT!D2185</f>
        <v>5.9942000000000002</v>
      </c>
      <c r="D2182" s="6">
        <f>TITRES_STAT!E2185</f>
        <v>1723</v>
      </c>
      <c r="E2182" s="2">
        <f t="shared" si="136"/>
        <v>228047</v>
      </c>
      <c r="F2182" s="6" t="str">
        <f t="shared" si="135"/>
        <v>BEARISH</v>
      </c>
      <c r="G2182" s="6" t="str">
        <f t="shared" si="134"/>
        <v>WEAK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f>TITRES_STAT!B2186</f>
        <v>45471</v>
      </c>
      <c r="B2183" s="6">
        <f>TITRES_STAT!C2186</f>
        <v>6.75</v>
      </c>
      <c r="C2183" s="6">
        <f>TITRES_STAT!D2186</f>
        <v>6.3220999999999998</v>
      </c>
      <c r="D2183" s="6">
        <f>TITRES_STAT!E2186</f>
        <v>19884</v>
      </c>
      <c r="E2183" s="2">
        <f t="shared" si="136"/>
        <v>247931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WEAK</v>
      </c>
      <c r="H2183" s="6" t="str">
        <f t="shared" si="137"/>
        <v>BEARISH DIVERGENCE</v>
      </c>
    </row>
    <row r="2184" spans="1:8" ht="13.5" x14ac:dyDescent="0.25">
      <c r="A2184" s="3">
        <f>TITRES_STAT!B2187</f>
        <v>45474</v>
      </c>
      <c r="B2184" s="6">
        <f>TITRES_STAT!C2187</f>
        <v>6.7</v>
      </c>
      <c r="C2184" s="6">
        <f>TITRES_STAT!D2187</f>
        <v>6.2751999999999999</v>
      </c>
      <c r="D2184" s="6">
        <f>TITRES_STAT!E2187</f>
        <v>1958</v>
      </c>
      <c r="E2184" s="2">
        <f t="shared" si="136"/>
        <v>245973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WEAK</v>
      </c>
      <c r="H2184" s="6" t="str">
        <f t="shared" si="137"/>
        <v>BEARISH DIVERGENCE</v>
      </c>
    </row>
    <row r="2185" spans="1:8" ht="13.5" x14ac:dyDescent="0.25">
      <c r="A2185" s="3">
        <f>TITRES_STAT!B2188</f>
        <v>45475</v>
      </c>
      <c r="B2185" s="6">
        <f>TITRES_STAT!C2188</f>
        <v>6.7</v>
      </c>
      <c r="C2185" s="6">
        <f>TITRES_STAT!D2188</f>
        <v>6.2751999999999999</v>
      </c>
      <c r="D2185" s="6">
        <f>TITRES_STAT!E2188</f>
        <v>232</v>
      </c>
      <c r="E2185" s="2">
        <f t="shared" si="136"/>
        <v>245973</v>
      </c>
      <c r="F2185" s="6" t="str">
        <f t="shared" si="139"/>
        <v>BULLISH</v>
      </c>
      <c r="G2185" s="6" t="str">
        <f t="shared" si="138"/>
        <v>STRONG</v>
      </c>
      <c r="H2185" s="6" t="str">
        <f t="shared" si="137"/>
        <v>CONFIRMED BULLISH</v>
      </c>
    </row>
    <row r="2186" spans="1:8" ht="13.5" x14ac:dyDescent="0.25">
      <c r="A2186" s="3">
        <f>TITRES_STAT!B2189</f>
        <v>45476</v>
      </c>
      <c r="B2186" s="6">
        <f>TITRES_STAT!C2189</f>
        <v>6.8</v>
      </c>
      <c r="C2186" s="6">
        <f>TITRES_STAT!D2189</f>
        <v>6.3689</v>
      </c>
      <c r="D2186" s="6">
        <f>TITRES_STAT!E2189</f>
        <v>20551</v>
      </c>
      <c r="E2186" s="2">
        <f t="shared" si="136"/>
        <v>266524</v>
      </c>
      <c r="F2186" s="6" t="str">
        <f t="shared" si="139"/>
        <v>BULLISH</v>
      </c>
      <c r="G2186" s="6" t="str">
        <f t="shared" si="138"/>
        <v>STRONG</v>
      </c>
      <c r="H2186" s="6" t="str">
        <f t="shared" si="137"/>
        <v>CONFIRMED BULLISH</v>
      </c>
    </row>
    <row r="2187" spans="1:8" ht="13.5" x14ac:dyDescent="0.25">
      <c r="A2187" s="3">
        <f>TITRES_STAT!B2190</f>
        <v>45477</v>
      </c>
      <c r="B2187" s="6">
        <f>TITRES_STAT!C2190</f>
        <v>6.9</v>
      </c>
      <c r="C2187" s="6">
        <f>TITRES_STAT!D2190</f>
        <v>6.4625000000000004</v>
      </c>
      <c r="D2187" s="6">
        <f>TITRES_STAT!E2190</f>
        <v>9914</v>
      </c>
      <c r="E2187" s="2">
        <f t="shared" si="136"/>
        <v>276438</v>
      </c>
      <c r="F2187" s="6" t="str">
        <f t="shared" si="139"/>
        <v>BULLISH</v>
      </c>
      <c r="G2187" s="6" t="str">
        <f t="shared" si="138"/>
        <v>STRONG</v>
      </c>
      <c r="H2187" s="6" t="str">
        <f t="shared" si="137"/>
        <v>CONFIRMED BULLISH</v>
      </c>
    </row>
    <row r="2188" spans="1:8" ht="13.5" x14ac:dyDescent="0.25">
      <c r="A2188" s="3">
        <f>TITRES_STAT!B2191</f>
        <v>45478</v>
      </c>
      <c r="B2188" s="6">
        <f>TITRES_STAT!C2191</f>
        <v>6.8</v>
      </c>
      <c r="C2188" s="6">
        <f>TITRES_STAT!D2191</f>
        <v>6.3689</v>
      </c>
      <c r="D2188" s="6">
        <f>TITRES_STAT!E2191</f>
        <v>16836</v>
      </c>
      <c r="E2188" s="2">
        <f t="shared" si="136"/>
        <v>259602</v>
      </c>
      <c r="F2188" s="6" t="str">
        <f t="shared" si="139"/>
        <v>BULLISH</v>
      </c>
      <c r="G2188" s="6" t="str">
        <f t="shared" si="138"/>
        <v>STRONG</v>
      </c>
      <c r="H2188" s="6" t="str">
        <f t="shared" si="137"/>
        <v>CONFIRMED BULLISH</v>
      </c>
    </row>
    <row r="2189" spans="1:8" ht="13.5" x14ac:dyDescent="0.25">
      <c r="A2189" s="3">
        <f>TITRES_STAT!B2192</f>
        <v>45481</v>
      </c>
      <c r="B2189" s="6">
        <f>TITRES_STAT!C2192</f>
        <v>6.8</v>
      </c>
      <c r="C2189" s="6">
        <f>TITRES_STAT!D2192</f>
        <v>6.3689</v>
      </c>
      <c r="D2189" s="6">
        <f>TITRES_STAT!E2192</f>
        <v>3146</v>
      </c>
      <c r="E2189" s="2">
        <f t="shared" si="136"/>
        <v>259602</v>
      </c>
      <c r="F2189" s="6" t="str">
        <f t="shared" si="139"/>
        <v>BULLISH</v>
      </c>
      <c r="G2189" s="6" t="str">
        <f t="shared" si="138"/>
        <v>STRONG</v>
      </c>
      <c r="H2189" s="6" t="str">
        <f t="shared" si="137"/>
        <v>CONFIRMED BULLISH</v>
      </c>
    </row>
    <row r="2190" spans="1:8" ht="13.5" x14ac:dyDescent="0.25">
      <c r="A2190" s="3">
        <f>TITRES_STAT!B2193</f>
        <v>45482</v>
      </c>
      <c r="B2190" s="6">
        <f>TITRES_STAT!C2193</f>
        <v>6.88</v>
      </c>
      <c r="C2190" s="6">
        <f>TITRES_STAT!D2193</f>
        <v>6.4438000000000004</v>
      </c>
      <c r="D2190" s="6">
        <f>TITRES_STAT!E2193</f>
        <v>8970</v>
      </c>
      <c r="E2190" s="2">
        <f t="shared" si="136"/>
        <v>268572</v>
      </c>
      <c r="F2190" s="6" t="str">
        <f t="shared" si="139"/>
        <v>BULLISH</v>
      </c>
      <c r="G2190" s="6" t="str">
        <f t="shared" si="138"/>
        <v>STRONG</v>
      </c>
      <c r="H2190" s="6" t="str">
        <f t="shared" si="137"/>
        <v>CONFIRMED BULLISH</v>
      </c>
    </row>
    <row r="2191" spans="1:8" ht="13.5" x14ac:dyDescent="0.25">
      <c r="A2191" s="3">
        <f>TITRES_STAT!B2194</f>
        <v>45483</v>
      </c>
      <c r="B2191" s="6">
        <f>TITRES_STAT!C2194</f>
        <v>6.9</v>
      </c>
      <c r="C2191" s="6">
        <f>TITRES_STAT!D2194</f>
        <v>6.4625000000000004</v>
      </c>
      <c r="D2191" s="6">
        <f>TITRES_STAT!E2194</f>
        <v>2128</v>
      </c>
      <c r="E2191" s="2">
        <f t="shared" si="136"/>
        <v>270700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CONFIRMED BULLISH</v>
      </c>
    </row>
    <row r="2192" spans="1:8" ht="13.5" x14ac:dyDescent="0.25">
      <c r="A2192" s="3">
        <f>TITRES_STAT!B2195</f>
        <v>45484</v>
      </c>
      <c r="B2192" s="6">
        <f>TITRES_STAT!C2195</f>
        <v>6.91</v>
      </c>
      <c r="C2192" s="6">
        <f>TITRES_STAT!D2195</f>
        <v>6.4718999999999998</v>
      </c>
      <c r="D2192" s="6">
        <f>TITRES_STAT!E2195</f>
        <v>3437</v>
      </c>
      <c r="E2192" s="2">
        <f t="shared" si="136"/>
        <v>274137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BEARISH DIVERGENCE</v>
      </c>
    </row>
    <row r="2193" spans="1:8" ht="13.5" x14ac:dyDescent="0.25">
      <c r="A2193" s="3">
        <f>TITRES_STAT!B2196</f>
        <v>45485</v>
      </c>
      <c r="B2193" s="6">
        <f>TITRES_STAT!C2196</f>
        <v>6.95</v>
      </c>
      <c r="C2193" s="6">
        <f>TITRES_STAT!D2196</f>
        <v>6.5094000000000003</v>
      </c>
      <c r="D2193" s="6">
        <f>TITRES_STAT!E2196</f>
        <v>10106</v>
      </c>
      <c r="E2193" s="2">
        <f t="shared" si="136"/>
        <v>284243</v>
      </c>
      <c r="F2193" s="6" t="str">
        <f t="shared" si="139"/>
        <v>BULLISH</v>
      </c>
      <c r="G2193" s="6" t="str">
        <f t="shared" si="138"/>
        <v>STRONG</v>
      </c>
      <c r="H2193" s="6" t="str">
        <f t="shared" si="137"/>
        <v>CONFIRMED BULLISH</v>
      </c>
    </row>
    <row r="2194" spans="1:8" ht="13.5" x14ac:dyDescent="0.25">
      <c r="A2194" s="3">
        <f>TITRES_STAT!B2197</f>
        <v>45488</v>
      </c>
      <c r="B2194" s="6">
        <f>TITRES_STAT!C2197</f>
        <v>6.97</v>
      </c>
      <c r="C2194" s="6">
        <f>TITRES_STAT!D2197</f>
        <v>6.5281000000000002</v>
      </c>
      <c r="D2194" s="6">
        <f>TITRES_STAT!E2197</f>
        <v>7475</v>
      </c>
      <c r="E2194" s="2">
        <f t="shared" si="136"/>
        <v>291718</v>
      </c>
      <c r="F2194" s="6" t="str">
        <f t="shared" si="139"/>
        <v>BULLISH</v>
      </c>
      <c r="G2194" s="6" t="str">
        <f t="shared" si="138"/>
        <v>STRONG</v>
      </c>
      <c r="H2194" s="6" t="str">
        <f t="shared" si="137"/>
        <v>CONFIRMED BULLISH</v>
      </c>
    </row>
    <row r="2195" spans="1:8" ht="13.5" x14ac:dyDescent="0.25">
      <c r="A2195" s="3">
        <f>TITRES_STAT!B2198</f>
        <v>45489</v>
      </c>
      <c r="B2195" s="6">
        <f>TITRES_STAT!C2198</f>
        <v>7.1</v>
      </c>
      <c r="C2195" s="6">
        <f>TITRES_STAT!D2198</f>
        <v>6.6498999999999997</v>
      </c>
      <c r="D2195" s="6">
        <f>TITRES_STAT!E2198</f>
        <v>2142</v>
      </c>
      <c r="E2195" s="2">
        <f t="shared" si="136"/>
        <v>293860</v>
      </c>
      <c r="F2195" s="6" t="str">
        <f t="shared" si="139"/>
        <v>BULLISH</v>
      </c>
      <c r="G2195" s="6" t="str">
        <f t="shared" si="138"/>
        <v>STRONG</v>
      </c>
      <c r="H2195" s="6" t="str">
        <f t="shared" si="137"/>
        <v>CONFIRMED BULLISH</v>
      </c>
    </row>
    <row r="2196" spans="1:8" ht="13.5" x14ac:dyDescent="0.25">
      <c r="A2196" s="3">
        <f>TITRES_STAT!B2199</f>
        <v>45490</v>
      </c>
      <c r="B2196" s="6">
        <f>TITRES_STAT!C2199</f>
        <v>7.05</v>
      </c>
      <c r="C2196" s="6">
        <f>TITRES_STAT!D2199</f>
        <v>6.6029999999999998</v>
      </c>
      <c r="D2196" s="6">
        <f>TITRES_STAT!E2199</f>
        <v>10243</v>
      </c>
      <c r="E2196" s="2">
        <f t="shared" si="136"/>
        <v>283617</v>
      </c>
      <c r="F2196" s="6" t="str">
        <f t="shared" si="139"/>
        <v>BULLISH</v>
      </c>
      <c r="G2196" s="6" t="str">
        <f t="shared" si="138"/>
        <v>STRONG</v>
      </c>
      <c r="H2196" s="6" t="str">
        <f t="shared" si="137"/>
        <v>CONFIRMED BULLISH</v>
      </c>
    </row>
    <row r="2197" spans="1:8" ht="13.5" x14ac:dyDescent="0.25">
      <c r="A2197" s="3">
        <f>TITRES_STAT!B2200</f>
        <v>45491</v>
      </c>
      <c r="B2197" s="6">
        <f>TITRES_STAT!C2200</f>
        <v>7</v>
      </c>
      <c r="C2197" s="6">
        <f>TITRES_STAT!D2200</f>
        <v>6.5561999999999996</v>
      </c>
      <c r="D2197" s="6">
        <f>TITRES_STAT!E2200</f>
        <v>11092</v>
      </c>
      <c r="E2197" s="2">
        <f t="shared" si="136"/>
        <v>272525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45492</v>
      </c>
      <c r="B2198" s="6">
        <f>TITRES_STAT!C2201</f>
        <v>7</v>
      </c>
      <c r="C2198" s="6">
        <f>TITRES_STAT!D2201</f>
        <v>6.5561999999999996</v>
      </c>
      <c r="D2198" s="6">
        <f>TITRES_STAT!E2201</f>
        <v>4708</v>
      </c>
      <c r="E2198" s="2">
        <f t="shared" si="136"/>
        <v>272525</v>
      </c>
      <c r="F2198" s="6" t="str">
        <f t="shared" si="139"/>
        <v>BEARISH</v>
      </c>
      <c r="G2198" s="6" t="str">
        <f t="shared" si="138"/>
        <v>WEAK</v>
      </c>
      <c r="H2198" s="6" t="str">
        <f t="shared" si="137"/>
        <v>BEARISH DIVERGENCE</v>
      </c>
    </row>
    <row r="2199" spans="1:8" ht="13.5" x14ac:dyDescent="0.25">
      <c r="A2199" s="3">
        <f>TITRES_STAT!B2202</f>
        <v>45495</v>
      </c>
      <c r="B2199" s="6">
        <f>TITRES_STAT!C2202</f>
        <v>7.07</v>
      </c>
      <c r="C2199" s="6">
        <f>TITRES_STAT!D2202</f>
        <v>6.6218000000000004</v>
      </c>
      <c r="D2199" s="6">
        <f>TITRES_STAT!E2202</f>
        <v>13181</v>
      </c>
      <c r="E2199" s="2">
        <f t="shared" si="136"/>
        <v>285706</v>
      </c>
      <c r="F2199" s="6" t="str">
        <f t="shared" si="139"/>
        <v>BEARISH</v>
      </c>
      <c r="G2199" s="6" t="str">
        <f t="shared" si="138"/>
        <v>WEAK</v>
      </c>
      <c r="H2199" s="6" t="str">
        <f t="shared" si="137"/>
        <v>BEARISH DIVERGENCE</v>
      </c>
    </row>
    <row r="2200" spans="1:8" ht="13.5" x14ac:dyDescent="0.25">
      <c r="A2200" s="3">
        <f>TITRES_STAT!B2203</f>
        <v>45496</v>
      </c>
      <c r="B2200" s="6">
        <f>TITRES_STAT!C2203</f>
        <v>7.04</v>
      </c>
      <c r="C2200" s="6">
        <f>TITRES_STAT!D2203</f>
        <v>6.5937000000000001</v>
      </c>
      <c r="D2200" s="6">
        <f>TITRES_STAT!E2203</f>
        <v>3613</v>
      </c>
      <c r="E2200" s="2">
        <f t="shared" si="136"/>
        <v>282093</v>
      </c>
      <c r="F2200" s="6" t="str">
        <f t="shared" si="139"/>
        <v>BEARISH</v>
      </c>
      <c r="G2200" s="6" t="str">
        <f t="shared" si="138"/>
        <v>WEAK</v>
      </c>
      <c r="H2200" s="6" t="str">
        <f t="shared" si="137"/>
        <v>CONFIRMED BEARISH</v>
      </c>
    </row>
    <row r="2201" spans="1:8" ht="13.5" x14ac:dyDescent="0.25">
      <c r="A2201" s="3">
        <f>TITRES_STAT!B2204</f>
        <v>45497</v>
      </c>
      <c r="B2201" s="6">
        <f>TITRES_STAT!C2204</f>
        <v>7.07</v>
      </c>
      <c r="C2201" s="6">
        <f>TITRES_STAT!D2204</f>
        <v>6.6218000000000004</v>
      </c>
      <c r="D2201" s="6">
        <f>TITRES_STAT!E2204</f>
        <v>3435</v>
      </c>
      <c r="E2201" s="2">
        <f t="shared" si="136"/>
        <v>285528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CONFIRMED BULLISH</v>
      </c>
    </row>
    <row r="2202" spans="1:8" ht="13.5" x14ac:dyDescent="0.25">
      <c r="A2202" s="3">
        <f>TITRES_STAT!B2205</f>
        <v>45499</v>
      </c>
      <c r="B2202" s="6">
        <f>TITRES_STAT!C2205</f>
        <v>7.07</v>
      </c>
      <c r="C2202" s="6">
        <f>TITRES_STAT!D2205</f>
        <v>6.6218000000000004</v>
      </c>
      <c r="D2202" s="6">
        <f>TITRES_STAT!E2205</f>
        <v>4047</v>
      </c>
      <c r="E2202" s="2">
        <f t="shared" si="136"/>
        <v>285528</v>
      </c>
      <c r="F2202" s="6" t="str">
        <f t="shared" si="139"/>
        <v>BULLISH</v>
      </c>
      <c r="G2202" s="6" t="str">
        <f t="shared" si="138"/>
        <v>STRONG</v>
      </c>
      <c r="H2202" s="6" t="str">
        <f t="shared" si="137"/>
        <v>CONFIRMED BULLISH</v>
      </c>
    </row>
    <row r="2203" spans="1:8" ht="13.5" x14ac:dyDescent="0.25">
      <c r="A2203" s="3">
        <f>TITRES_STAT!B2206</f>
        <v>45502</v>
      </c>
      <c r="B2203" s="6">
        <f>TITRES_STAT!C2206</f>
        <v>7.07</v>
      </c>
      <c r="C2203" s="6">
        <f>TITRES_STAT!D2206</f>
        <v>6.6218000000000004</v>
      </c>
      <c r="D2203" s="6">
        <f>TITRES_STAT!E2206</f>
        <v>14082</v>
      </c>
      <c r="E2203" s="2">
        <f t="shared" si="136"/>
        <v>285528</v>
      </c>
      <c r="F2203" s="6" t="str">
        <f t="shared" si="139"/>
        <v>BULLISH</v>
      </c>
      <c r="G2203" s="6" t="str">
        <f t="shared" si="138"/>
        <v>STRONG</v>
      </c>
      <c r="H2203" s="6" t="str">
        <f t="shared" si="137"/>
        <v>CONFIRMED BULLISH</v>
      </c>
    </row>
    <row r="2204" spans="1:8" ht="13.5" x14ac:dyDescent="0.25">
      <c r="A2204" s="3">
        <f>TITRES_STAT!B2207</f>
        <v>45503</v>
      </c>
      <c r="B2204" s="6">
        <f>TITRES_STAT!C2207</f>
        <v>7</v>
      </c>
      <c r="C2204" s="6">
        <f>TITRES_STAT!D2207</f>
        <v>6.5561999999999996</v>
      </c>
      <c r="D2204" s="6">
        <f>TITRES_STAT!E2207</f>
        <v>440</v>
      </c>
      <c r="E2204" s="2">
        <f t="shared" si="136"/>
        <v>285088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45504</v>
      </c>
      <c r="B2205" s="6">
        <f>TITRES_STAT!C2208</f>
        <v>7</v>
      </c>
      <c r="C2205" s="6">
        <f>TITRES_STAT!D2208</f>
        <v>6.5561999999999996</v>
      </c>
      <c r="D2205" s="6">
        <f>TITRES_STAT!E2208</f>
        <v>1307</v>
      </c>
      <c r="E2205" s="2">
        <f t="shared" si="136"/>
        <v>285088</v>
      </c>
      <c r="F2205" s="6" t="str">
        <f t="shared" si="139"/>
        <v>BULLISH</v>
      </c>
      <c r="G2205" s="6" t="str">
        <f t="shared" si="138"/>
        <v>NEUTRAL</v>
      </c>
      <c r="H2205" s="6" t="str">
        <f t="shared" si="137"/>
        <v>BULLISH DIVERGENCE</v>
      </c>
    </row>
    <row r="2206" spans="1:8" ht="13.5" x14ac:dyDescent="0.25">
      <c r="A2206" s="3">
        <f>TITRES_STAT!B2209</f>
        <v>45505</v>
      </c>
      <c r="B2206" s="6">
        <f>TITRES_STAT!C2209</f>
        <v>7</v>
      </c>
      <c r="C2206" s="6">
        <f>TITRES_STAT!D2209</f>
        <v>6.5561999999999996</v>
      </c>
      <c r="D2206" s="6">
        <f>TITRES_STAT!E2209</f>
        <v>954</v>
      </c>
      <c r="E2206" s="2">
        <f t="shared" si="136"/>
        <v>285088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45506</v>
      </c>
      <c r="B2207" s="6">
        <f>TITRES_STAT!C2210</f>
        <v>7.1</v>
      </c>
      <c r="C2207" s="6">
        <f>TITRES_STAT!D2210</f>
        <v>6.6498999999999997</v>
      </c>
      <c r="D2207" s="6">
        <f>TITRES_STAT!E2210</f>
        <v>23086</v>
      </c>
      <c r="E2207" s="2">
        <f t="shared" si="136"/>
        <v>308174</v>
      </c>
      <c r="F2207" s="6" t="str">
        <f t="shared" si="139"/>
        <v>BULLISH</v>
      </c>
      <c r="G2207" s="6" t="str">
        <f t="shared" si="138"/>
        <v>STRONG</v>
      </c>
      <c r="H2207" s="6" t="str">
        <f t="shared" si="137"/>
        <v>CONFIRMED BULLISH</v>
      </c>
    </row>
    <row r="2208" spans="1:8" ht="13.5" x14ac:dyDescent="0.25">
      <c r="A2208" s="3">
        <f>TITRES_STAT!B2211</f>
        <v>45509</v>
      </c>
      <c r="B2208" s="6">
        <f>TITRES_STAT!C2211</f>
        <v>7.1</v>
      </c>
      <c r="C2208" s="6">
        <f>TITRES_STAT!D2211</f>
        <v>6.6498999999999997</v>
      </c>
      <c r="D2208" s="6">
        <f>TITRES_STAT!E2211</f>
        <v>1702</v>
      </c>
      <c r="E2208" s="2">
        <f t="shared" si="136"/>
        <v>308174</v>
      </c>
      <c r="F2208" s="6" t="str">
        <f t="shared" si="139"/>
        <v>BULLISH</v>
      </c>
      <c r="G2208" s="6" t="str">
        <f t="shared" si="138"/>
        <v>STRONG</v>
      </c>
      <c r="H2208" s="6" t="str">
        <f t="shared" si="137"/>
        <v>CONFIRMED BULLISH</v>
      </c>
    </row>
    <row r="2209" spans="1:8" ht="13.5" x14ac:dyDescent="0.25">
      <c r="A2209" s="3">
        <f>TITRES_STAT!B2212</f>
        <v>45510</v>
      </c>
      <c r="B2209" s="6">
        <f>TITRES_STAT!C2212</f>
        <v>7.09</v>
      </c>
      <c r="C2209" s="6">
        <f>TITRES_STAT!D2212</f>
        <v>6.6405000000000003</v>
      </c>
      <c r="D2209" s="6">
        <f>TITRES_STAT!E2212</f>
        <v>1800</v>
      </c>
      <c r="E2209" s="2">
        <f t="shared" si="136"/>
        <v>306374</v>
      </c>
      <c r="F2209" s="6" t="str">
        <f t="shared" si="139"/>
        <v>BULLISH</v>
      </c>
      <c r="G2209" s="6" t="str">
        <f t="shared" si="138"/>
        <v>STRONG</v>
      </c>
      <c r="H2209" s="6" t="str">
        <f t="shared" si="137"/>
        <v>CONFIRMED BULLISH</v>
      </c>
    </row>
    <row r="2210" spans="1:8" ht="13.5" x14ac:dyDescent="0.25">
      <c r="A2210" s="3">
        <f>TITRES_STAT!B2213</f>
        <v>45511</v>
      </c>
      <c r="B2210" s="6">
        <f>TITRES_STAT!C2213</f>
        <v>7.07</v>
      </c>
      <c r="C2210" s="6">
        <f>TITRES_STAT!D2213</f>
        <v>6.6218000000000004</v>
      </c>
      <c r="D2210" s="6">
        <f>TITRES_STAT!E2213</f>
        <v>877</v>
      </c>
      <c r="E2210" s="2">
        <f t="shared" si="136"/>
        <v>305497</v>
      </c>
      <c r="F2210" s="6" t="str">
        <f t="shared" si="139"/>
        <v>BULLISH</v>
      </c>
      <c r="G2210" s="6" t="str">
        <f t="shared" si="138"/>
        <v>STRONG</v>
      </c>
      <c r="H2210" s="6" t="str">
        <f t="shared" si="137"/>
        <v>CONFIRMED BULLISH</v>
      </c>
    </row>
    <row r="2211" spans="1:8" ht="13.5" x14ac:dyDescent="0.25">
      <c r="A2211" s="3">
        <f>TITRES_STAT!B2214</f>
        <v>45512</v>
      </c>
      <c r="B2211" s="6">
        <f>TITRES_STAT!C2214</f>
        <v>7.07</v>
      </c>
      <c r="C2211" s="6">
        <f>TITRES_STAT!D2214</f>
        <v>6.6218000000000004</v>
      </c>
      <c r="D2211" s="6">
        <f>TITRES_STAT!E2214</f>
        <v>139</v>
      </c>
      <c r="E2211" s="2">
        <f t="shared" si="136"/>
        <v>305497</v>
      </c>
      <c r="F2211" s="6" t="str">
        <f t="shared" si="139"/>
        <v>BULLISH</v>
      </c>
      <c r="G2211" s="6" t="str">
        <f t="shared" si="138"/>
        <v>STRONG</v>
      </c>
      <c r="H2211" s="6" t="str">
        <f t="shared" si="137"/>
        <v>CONFIRMED BULLISH</v>
      </c>
    </row>
    <row r="2212" spans="1:8" ht="13.5" x14ac:dyDescent="0.25">
      <c r="A2212" s="3">
        <f>TITRES_STAT!B2215</f>
        <v>45513</v>
      </c>
      <c r="B2212" s="6">
        <f>TITRES_STAT!C2215</f>
        <v>7.07</v>
      </c>
      <c r="C2212" s="6">
        <f>TITRES_STAT!D2215</f>
        <v>6.6218000000000004</v>
      </c>
      <c r="D2212" s="6">
        <f>TITRES_STAT!E2215</f>
        <v>2308</v>
      </c>
      <c r="E2212" s="2">
        <f t="shared" si="136"/>
        <v>305497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45516</v>
      </c>
      <c r="B2213" s="6">
        <f>TITRES_STAT!C2216</f>
        <v>7.01</v>
      </c>
      <c r="C2213" s="6">
        <f>TITRES_STAT!D2216</f>
        <v>6.5655999999999999</v>
      </c>
      <c r="D2213" s="6">
        <f>TITRES_STAT!E2216</f>
        <v>3263</v>
      </c>
      <c r="E2213" s="2">
        <f t="shared" si="136"/>
        <v>302234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45518</v>
      </c>
      <c r="B2214" s="6">
        <f>TITRES_STAT!C2217</f>
        <v>7.05</v>
      </c>
      <c r="C2214" s="6">
        <f>TITRES_STAT!D2217</f>
        <v>6.6029999999999998</v>
      </c>
      <c r="D2214" s="6">
        <f>TITRES_STAT!E2217</f>
        <v>61</v>
      </c>
      <c r="E2214" s="2">
        <f t="shared" si="136"/>
        <v>302295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45519</v>
      </c>
      <c r="B2215" s="6">
        <f>TITRES_STAT!C2218</f>
        <v>7.05</v>
      </c>
      <c r="C2215" s="6">
        <f>TITRES_STAT!D2218</f>
        <v>6.6029999999999998</v>
      </c>
      <c r="D2215" s="6">
        <f>TITRES_STAT!E2218</f>
        <v>400</v>
      </c>
      <c r="E2215" s="2">
        <f t="shared" si="136"/>
        <v>302295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45520</v>
      </c>
      <c r="B2216" s="6">
        <f>TITRES_STAT!C2219</f>
        <v>7.05</v>
      </c>
      <c r="C2216" s="6">
        <f>TITRES_STAT!D2219</f>
        <v>6.6029999999999998</v>
      </c>
      <c r="D2216" s="6">
        <f>TITRES_STAT!E2219</f>
        <v>7268</v>
      </c>
      <c r="E2216" s="2">
        <f t="shared" si="136"/>
        <v>302295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45523</v>
      </c>
      <c r="B2217" s="6">
        <f>TITRES_STAT!C2220</f>
        <v>7.05</v>
      </c>
      <c r="C2217" s="6">
        <f>TITRES_STAT!D2220</f>
        <v>6.6029999999999998</v>
      </c>
      <c r="D2217" s="6">
        <f>TITRES_STAT!E2220</f>
        <v>1010</v>
      </c>
      <c r="E2217" s="2">
        <f t="shared" si="136"/>
        <v>302295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45524</v>
      </c>
      <c r="B2218" s="6">
        <f>TITRES_STAT!C2221</f>
        <v>7.03</v>
      </c>
      <c r="C2218" s="6">
        <f>TITRES_STAT!D2221</f>
        <v>6.5842999999999998</v>
      </c>
      <c r="D2218" s="6">
        <f>TITRES_STAT!E2221</f>
        <v>425</v>
      </c>
      <c r="E2218" s="2">
        <f t="shared" si="136"/>
        <v>301870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BEARISH DIVERGENCE</v>
      </c>
    </row>
    <row r="2219" spans="1:8" ht="13.5" x14ac:dyDescent="0.25">
      <c r="A2219" s="3">
        <f>TITRES_STAT!B2222</f>
        <v>45525</v>
      </c>
      <c r="B2219" s="6">
        <f>TITRES_STAT!C2222</f>
        <v>7.09</v>
      </c>
      <c r="C2219" s="6">
        <f>TITRES_STAT!D2222</f>
        <v>6.6405000000000003</v>
      </c>
      <c r="D2219" s="6">
        <f>TITRES_STAT!E2222</f>
        <v>125</v>
      </c>
      <c r="E2219" s="2">
        <f t="shared" si="136"/>
        <v>301995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BEARISH DIVERGENCE</v>
      </c>
    </row>
    <row r="2220" spans="1:8" ht="13.5" x14ac:dyDescent="0.25">
      <c r="A2220" s="3">
        <f>TITRES_STAT!B2223</f>
        <v>45526</v>
      </c>
      <c r="B2220" s="6">
        <f>TITRES_STAT!C2223</f>
        <v>7.03</v>
      </c>
      <c r="C2220" s="6">
        <f>TITRES_STAT!D2223</f>
        <v>6.5842999999999998</v>
      </c>
      <c r="D2220" s="6">
        <f>TITRES_STAT!E2223</f>
        <v>160280</v>
      </c>
      <c r="E2220" s="2">
        <f t="shared" si="136"/>
        <v>141715</v>
      </c>
      <c r="F2220" s="6" t="str">
        <f t="shared" si="139"/>
        <v>BEARISH</v>
      </c>
      <c r="G2220" s="6" t="str">
        <f t="shared" si="138"/>
        <v>WEAK</v>
      </c>
      <c r="H2220" s="6" t="str">
        <f t="shared" si="137"/>
        <v>CONFIRMED BEARISH</v>
      </c>
    </row>
    <row r="2221" spans="1:8" ht="13.5" x14ac:dyDescent="0.25">
      <c r="A2221" s="3">
        <f>TITRES_STAT!B2224</f>
        <v>45527</v>
      </c>
      <c r="B2221" s="6">
        <f>TITRES_STAT!C2224</f>
        <v>7.01</v>
      </c>
      <c r="C2221" s="6">
        <f>TITRES_STAT!D2224</f>
        <v>6.5655999999999999</v>
      </c>
      <c r="D2221" s="6">
        <f>TITRES_STAT!E2224</f>
        <v>3043</v>
      </c>
      <c r="E2221" s="2">
        <f t="shared" si="136"/>
        <v>138672</v>
      </c>
      <c r="F2221" s="6" t="str">
        <f t="shared" si="139"/>
        <v>BEARISH</v>
      </c>
      <c r="G2221" s="6" t="str">
        <f t="shared" si="138"/>
        <v>WEAK</v>
      </c>
      <c r="H2221" s="6" t="str">
        <f t="shared" si="137"/>
        <v>CONFIRMED BEARISH</v>
      </c>
    </row>
    <row r="2222" spans="1:8" ht="13.5" x14ac:dyDescent="0.25">
      <c r="A2222" s="3">
        <f>TITRES_STAT!B2225</f>
        <v>45530</v>
      </c>
      <c r="B2222" s="6">
        <f>TITRES_STAT!C2225</f>
        <v>7.03</v>
      </c>
      <c r="C2222" s="6">
        <f>TITRES_STAT!D2225</f>
        <v>6.5842999999999998</v>
      </c>
      <c r="D2222" s="6">
        <f>TITRES_STAT!E2225</f>
        <v>3098</v>
      </c>
      <c r="E2222" s="2">
        <f t="shared" si="136"/>
        <v>141770</v>
      </c>
      <c r="F2222" s="6" t="str">
        <f t="shared" si="139"/>
        <v>BEARISH</v>
      </c>
      <c r="G2222" s="6" t="str">
        <f t="shared" si="138"/>
        <v>WEAK</v>
      </c>
      <c r="H2222" s="6" t="str">
        <f t="shared" si="137"/>
        <v>CONFIRMED BEARISH</v>
      </c>
    </row>
    <row r="2223" spans="1:8" ht="13.5" x14ac:dyDescent="0.25">
      <c r="A2223" s="3">
        <f>TITRES_STAT!B2226</f>
        <v>45531</v>
      </c>
      <c r="B2223" s="6">
        <f>TITRES_STAT!C2226</f>
        <v>7.01</v>
      </c>
      <c r="C2223" s="6">
        <f>TITRES_STAT!D2226</f>
        <v>6.5655999999999999</v>
      </c>
      <c r="D2223" s="6">
        <f>TITRES_STAT!E2226</f>
        <v>9704</v>
      </c>
      <c r="E2223" s="2">
        <f t="shared" si="136"/>
        <v>132066</v>
      </c>
      <c r="F2223" s="6" t="str">
        <f t="shared" si="139"/>
        <v>BEARISH</v>
      </c>
      <c r="G2223" s="6" t="str">
        <f t="shared" si="138"/>
        <v>WEAK</v>
      </c>
      <c r="H2223" s="6" t="str">
        <f t="shared" si="137"/>
        <v>CONFIRMED BEARISH</v>
      </c>
    </row>
    <row r="2224" spans="1:8" ht="13.5" x14ac:dyDescent="0.25">
      <c r="A2224" s="3">
        <f>TITRES_STAT!B2227</f>
        <v>45532</v>
      </c>
      <c r="B2224" s="6">
        <f>TITRES_STAT!C2227</f>
        <v>7.03</v>
      </c>
      <c r="C2224" s="6">
        <f>TITRES_STAT!D2227</f>
        <v>6.5842999999999998</v>
      </c>
      <c r="D2224" s="6">
        <f>TITRES_STAT!E2227</f>
        <v>9138</v>
      </c>
      <c r="E2224" s="2">
        <f t="shared" si="136"/>
        <v>141204</v>
      </c>
      <c r="F2224" s="6" t="str">
        <f t="shared" si="139"/>
        <v>BEARISH</v>
      </c>
      <c r="G2224" s="6" t="str">
        <f t="shared" si="138"/>
        <v>WEAK</v>
      </c>
      <c r="H2224" s="6" t="str">
        <f t="shared" si="137"/>
        <v>CONFIRMED BEARISH</v>
      </c>
    </row>
    <row r="2225" spans="1:8" ht="13.5" x14ac:dyDescent="0.25">
      <c r="A2225" s="3">
        <f>TITRES_STAT!B2228</f>
        <v>45533</v>
      </c>
      <c r="B2225" s="6">
        <f>TITRES_STAT!C2228</f>
        <v>7.03</v>
      </c>
      <c r="C2225" s="6">
        <f>TITRES_STAT!D2228</f>
        <v>6.5842999999999998</v>
      </c>
      <c r="D2225" s="6">
        <f>TITRES_STAT!E2228</f>
        <v>2349</v>
      </c>
      <c r="E2225" s="2">
        <f t="shared" si="136"/>
        <v>141204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45534</v>
      </c>
      <c r="B2226" s="6">
        <f>TITRES_STAT!C2229</f>
        <v>7.2</v>
      </c>
      <c r="C2226" s="6">
        <f>TITRES_STAT!D2229</f>
        <v>6.7435</v>
      </c>
      <c r="D2226" s="6">
        <f>TITRES_STAT!E2229</f>
        <v>16804</v>
      </c>
      <c r="E2226" s="2">
        <f t="shared" si="136"/>
        <v>158008</v>
      </c>
      <c r="F2226" s="6" t="str">
        <f t="shared" si="139"/>
        <v>BULLISH</v>
      </c>
      <c r="G2226" s="6" t="str">
        <f t="shared" si="138"/>
        <v>STRONG</v>
      </c>
      <c r="H2226" s="6" t="str">
        <f t="shared" si="137"/>
        <v>CONFIRMED BULLISH</v>
      </c>
    </row>
    <row r="2227" spans="1:8" ht="13.5" x14ac:dyDescent="0.25">
      <c r="A2227" s="3">
        <f>TITRES_STAT!B2230</f>
        <v>45537</v>
      </c>
      <c r="B2227" s="6">
        <f>TITRES_STAT!C2230</f>
        <v>7.18</v>
      </c>
      <c r="C2227" s="6">
        <f>TITRES_STAT!D2230</f>
        <v>6.7248000000000001</v>
      </c>
      <c r="D2227" s="6">
        <f>TITRES_STAT!E2230</f>
        <v>20</v>
      </c>
      <c r="E2227" s="2">
        <f t="shared" si="136"/>
        <v>157988</v>
      </c>
      <c r="F2227" s="6" t="str">
        <f t="shared" si="139"/>
        <v>BULLISH</v>
      </c>
      <c r="G2227" s="6" t="str">
        <f t="shared" si="138"/>
        <v>STRONG</v>
      </c>
      <c r="H2227" s="6" t="str">
        <f t="shared" si="137"/>
        <v>CONFIRMED BULLISH</v>
      </c>
    </row>
    <row r="2228" spans="1:8" ht="13.5" x14ac:dyDescent="0.25">
      <c r="A2228" s="3">
        <f>TITRES_STAT!B2231</f>
        <v>45538</v>
      </c>
      <c r="B2228" s="6">
        <f>TITRES_STAT!C2231</f>
        <v>7.28</v>
      </c>
      <c r="C2228" s="6">
        <f>TITRES_STAT!D2231</f>
        <v>6.8183999999999996</v>
      </c>
      <c r="D2228" s="6">
        <f>TITRES_STAT!E2231</f>
        <v>2365</v>
      </c>
      <c r="E2228" s="2">
        <f t="shared" si="136"/>
        <v>160353</v>
      </c>
      <c r="F2228" s="6" t="str">
        <f t="shared" si="139"/>
        <v>BULLISH</v>
      </c>
      <c r="G2228" s="6" t="str">
        <f t="shared" si="138"/>
        <v>STRONG</v>
      </c>
      <c r="H2228" s="6" t="str">
        <f t="shared" si="137"/>
        <v>CONFIRMED BULLISH</v>
      </c>
    </row>
    <row r="2229" spans="1:8" ht="13.5" x14ac:dyDescent="0.25">
      <c r="A2229" s="3">
        <f>TITRES_STAT!B2232</f>
        <v>45539</v>
      </c>
      <c r="B2229" s="6">
        <f>TITRES_STAT!C2232</f>
        <v>7.28</v>
      </c>
      <c r="C2229" s="6">
        <f>TITRES_STAT!D2232</f>
        <v>6.8183999999999996</v>
      </c>
      <c r="D2229" s="6">
        <f>TITRES_STAT!E2232</f>
        <v>119</v>
      </c>
      <c r="E2229" s="2">
        <f t="shared" si="136"/>
        <v>160353</v>
      </c>
      <c r="F2229" s="6" t="str">
        <f t="shared" si="139"/>
        <v>BULLISH</v>
      </c>
      <c r="G2229" s="6" t="str">
        <f t="shared" si="138"/>
        <v>STRONG</v>
      </c>
      <c r="H2229" s="6" t="str">
        <f t="shared" si="137"/>
        <v>CONFIRMED BULLISH</v>
      </c>
    </row>
    <row r="2230" spans="1:8" ht="13.5" x14ac:dyDescent="0.25">
      <c r="A2230" s="3">
        <f>TITRES_STAT!B2233</f>
        <v>45540</v>
      </c>
      <c r="B2230" s="6">
        <f>TITRES_STAT!C2233</f>
        <v>7.25</v>
      </c>
      <c r="C2230" s="6">
        <f>TITRES_STAT!D2233</f>
        <v>6.7904</v>
      </c>
      <c r="D2230" s="6">
        <f>TITRES_STAT!E2233</f>
        <v>927</v>
      </c>
      <c r="E2230" s="2">
        <f t="shared" si="136"/>
        <v>159426</v>
      </c>
      <c r="F2230" s="6" t="str">
        <f t="shared" si="139"/>
        <v>BULLISH</v>
      </c>
      <c r="G2230" s="6" t="str">
        <f t="shared" si="138"/>
        <v>STRONG</v>
      </c>
      <c r="H2230" s="6" t="str">
        <f t="shared" si="137"/>
        <v>CONFIRMED BULLISH</v>
      </c>
    </row>
    <row r="2231" spans="1:8" ht="13.5" x14ac:dyDescent="0.25">
      <c r="A2231" s="3">
        <f>TITRES_STAT!B2234</f>
        <v>45541</v>
      </c>
      <c r="B2231" s="6">
        <f>TITRES_STAT!C2234</f>
        <v>7.17</v>
      </c>
      <c r="C2231" s="6">
        <f>TITRES_STAT!D2234</f>
        <v>6.7153999999999998</v>
      </c>
      <c r="D2231" s="6">
        <f>TITRES_STAT!E2234</f>
        <v>510</v>
      </c>
      <c r="E2231" s="2">
        <f t="shared" si="136"/>
        <v>158916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BULLISH DIVERGENCE</v>
      </c>
    </row>
    <row r="2232" spans="1:8" ht="13.5" x14ac:dyDescent="0.25">
      <c r="A2232" s="3">
        <f>TITRES_STAT!B2235</f>
        <v>45544</v>
      </c>
      <c r="B2232" s="6">
        <f>TITRES_STAT!C2235</f>
        <v>7.04</v>
      </c>
      <c r="C2232" s="6">
        <f>TITRES_STAT!D2235</f>
        <v>6.5937000000000001</v>
      </c>
      <c r="D2232" s="6">
        <f>TITRES_STAT!E2235</f>
        <v>667</v>
      </c>
      <c r="E2232" s="2">
        <f t="shared" si="136"/>
        <v>158249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BULLISH DIVERGENCE</v>
      </c>
    </row>
    <row r="2233" spans="1:8" ht="13.5" x14ac:dyDescent="0.25">
      <c r="A2233" s="3">
        <f>TITRES_STAT!B2236</f>
        <v>45545</v>
      </c>
      <c r="B2233" s="6">
        <f>TITRES_STAT!C2236</f>
        <v>7.17</v>
      </c>
      <c r="C2233" s="6">
        <f>TITRES_STAT!D2236</f>
        <v>6.7153999999999998</v>
      </c>
      <c r="D2233" s="6">
        <f>TITRES_STAT!E2236</f>
        <v>1822</v>
      </c>
      <c r="E2233" s="2">
        <f t="shared" si="136"/>
        <v>160071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45546</v>
      </c>
      <c r="B2234" s="6">
        <f>TITRES_STAT!C2237</f>
        <v>7.12</v>
      </c>
      <c r="C2234" s="6">
        <f>TITRES_STAT!D2237</f>
        <v>6.6685999999999996</v>
      </c>
      <c r="D2234" s="6">
        <f>TITRES_STAT!E2237</f>
        <v>1800</v>
      </c>
      <c r="E2234" s="2">
        <f t="shared" si="136"/>
        <v>158271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45547</v>
      </c>
      <c r="B2235" s="6">
        <f>TITRES_STAT!C2238</f>
        <v>7.09</v>
      </c>
      <c r="C2235" s="6">
        <f>TITRES_STAT!D2238</f>
        <v>6.6405000000000003</v>
      </c>
      <c r="D2235" s="6">
        <f>TITRES_STAT!E2238</f>
        <v>502</v>
      </c>
      <c r="E2235" s="2">
        <f t="shared" si="136"/>
        <v>157769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45548</v>
      </c>
      <c r="B2236" s="6">
        <f>TITRES_STAT!C2239</f>
        <v>7.05</v>
      </c>
      <c r="C2236" s="6">
        <f>TITRES_STAT!D2239</f>
        <v>6.6029999999999998</v>
      </c>
      <c r="D2236" s="6">
        <f>TITRES_STAT!E2239</f>
        <v>4165</v>
      </c>
      <c r="E2236" s="2">
        <f t="shared" si="136"/>
        <v>153604</v>
      </c>
      <c r="F2236" s="6" t="str">
        <f t="shared" si="139"/>
        <v>BEARISH</v>
      </c>
      <c r="G2236" s="6" t="str">
        <f t="shared" si="138"/>
        <v>WEAK</v>
      </c>
      <c r="H2236" s="6" t="str">
        <f t="shared" si="137"/>
        <v>CONFIRMED BEARISH</v>
      </c>
    </row>
    <row r="2237" spans="1:8" ht="13.5" x14ac:dyDescent="0.25">
      <c r="A2237" s="3">
        <f>TITRES_STAT!B2240</f>
        <v>45551</v>
      </c>
      <c r="B2237" s="6">
        <f>TITRES_STAT!C2240</f>
        <v>7.1</v>
      </c>
      <c r="C2237" s="6">
        <f>TITRES_STAT!D2240</f>
        <v>6.6498999999999997</v>
      </c>
      <c r="D2237" s="6">
        <f>TITRES_STAT!E2240</f>
        <v>9169</v>
      </c>
      <c r="E2237" s="2">
        <f t="shared" si="136"/>
        <v>162773</v>
      </c>
      <c r="F2237" s="6" t="str">
        <f t="shared" si="139"/>
        <v>BULLISH</v>
      </c>
      <c r="G2237" s="6" t="str">
        <f t="shared" si="138"/>
        <v>STRONG</v>
      </c>
      <c r="H2237" s="6" t="str">
        <f t="shared" si="137"/>
        <v>CONFIRMED BULLISH</v>
      </c>
    </row>
    <row r="2238" spans="1:8" ht="13.5" x14ac:dyDescent="0.25">
      <c r="A2238" s="3">
        <f>TITRES_STAT!B2241</f>
        <v>45552</v>
      </c>
      <c r="B2238" s="6">
        <f>TITRES_STAT!C2241</f>
        <v>7.13</v>
      </c>
      <c r="C2238" s="6">
        <f>TITRES_STAT!D2241</f>
        <v>6.6779999999999999</v>
      </c>
      <c r="D2238" s="6">
        <f>TITRES_STAT!E2241</f>
        <v>4471</v>
      </c>
      <c r="E2238" s="2">
        <f t="shared" si="136"/>
        <v>167244</v>
      </c>
      <c r="F2238" s="6" t="str">
        <f t="shared" si="139"/>
        <v>BULLISH</v>
      </c>
      <c r="G2238" s="6" t="str">
        <f t="shared" si="138"/>
        <v>STRONG</v>
      </c>
      <c r="H2238" s="6" t="str">
        <f t="shared" si="137"/>
        <v>BULLISH DIVERGENCE</v>
      </c>
    </row>
    <row r="2239" spans="1:8" ht="13.5" x14ac:dyDescent="0.25">
      <c r="A2239" s="3">
        <f>TITRES_STAT!B2242</f>
        <v>45553</v>
      </c>
      <c r="B2239" s="6">
        <f>TITRES_STAT!C2242</f>
        <v>7.11</v>
      </c>
      <c r="C2239" s="6">
        <f>TITRES_STAT!D2242</f>
        <v>6.6592000000000002</v>
      </c>
      <c r="D2239" s="6">
        <f>TITRES_STAT!E2242</f>
        <v>872</v>
      </c>
      <c r="E2239" s="2">
        <f t="shared" si="136"/>
        <v>166372</v>
      </c>
      <c r="F2239" s="6" t="str">
        <f t="shared" si="139"/>
        <v>BULLISH</v>
      </c>
      <c r="G2239" s="6" t="str">
        <f t="shared" si="138"/>
        <v>STRONG</v>
      </c>
      <c r="H2239" s="6" t="str">
        <f t="shared" si="137"/>
        <v>BULLISH DIVERGENCE</v>
      </c>
    </row>
    <row r="2240" spans="1:8" ht="13.5" x14ac:dyDescent="0.25">
      <c r="A2240" s="3">
        <f>TITRES_STAT!B2243</f>
        <v>45554</v>
      </c>
      <c r="B2240" s="6">
        <f>TITRES_STAT!C2243</f>
        <v>7.12</v>
      </c>
      <c r="C2240" s="6">
        <f>TITRES_STAT!D2243</f>
        <v>6.6685999999999996</v>
      </c>
      <c r="D2240" s="6">
        <f>TITRES_STAT!E2243</f>
        <v>136</v>
      </c>
      <c r="E2240" s="2">
        <f t="shared" si="136"/>
        <v>166508</v>
      </c>
      <c r="F2240" s="6" t="str">
        <f t="shared" si="139"/>
        <v>BULLISH</v>
      </c>
      <c r="G2240" s="6" t="str">
        <f t="shared" si="138"/>
        <v>STRONG</v>
      </c>
      <c r="H2240" s="6" t="str">
        <f t="shared" si="137"/>
        <v>CONFIRMED BULLISH</v>
      </c>
    </row>
    <row r="2241" spans="1:8" ht="13.5" x14ac:dyDescent="0.25">
      <c r="A2241" s="3">
        <f>TITRES_STAT!B2244</f>
        <v>45555</v>
      </c>
      <c r="B2241" s="6">
        <f>TITRES_STAT!C2244</f>
        <v>7.09</v>
      </c>
      <c r="C2241" s="6">
        <f>TITRES_STAT!D2244</f>
        <v>6.6405000000000003</v>
      </c>
      <c r="D2241" s="6">
        <f>TITRES_STAT!E2244</f>
        <v>3922</v>
      </c>
      <c r="E2241" s="2">
        <f t="shared" si="136"/>
        <v>162586</v>
      </c>
      <c r="F2241" s="6" t="str">
        <f t="shared" si="139"/>
        <v>BULLISH</v>
      </c>
      <c r="G2241" s="6" t="str">
        <f t="shared" si="138"/>
        <v>STRONG</v>
      </c>
      <c r="H2241" s="6" t="str">
        <f t="shared" si="137"/>
        <v>CONFIRMED BULLISH</v>
      </c>
    </row>
    <row r="2242" spans="1:8" ht="13.5" x14ac:dyDescent="0.25">
      <c r="A2242" s="3">
        <f>TITRES_STAT!B2245</f>
        <v>45558</v>
      </c>
      <c r="B2242" s="6">
        <f>TITRES_STAT!C2245</f>
        <v>7.18</v>
      </c>
      <c r="C2242" s="6">
        <f>TITRES_STAT!D2245</f>
        <v>6.7248000000000001</v>
      </c>
      <c r="D2242" s="6">
        <f>TITRES_STAT!E2245</f>
        <v>25683</v>
      </c>
      <c r="E2242" s="2">
        <f t="shared" si="136"/>
        <v>188269</v>
      </c>
      <c r="F2242" s="6" t="str">
        <f t="shared" si="139"/>
        <v>BULLISH</v>
      </c>
      <c r="G2242" s="6" t="str">
        <f t="shared" si="138"/>
        <v>STRONG</v>
      </c>
      <c r="H2242" s="6" t="str">
        <f t="shared" si="137"/>
        <v>CONFIRMED BULLISH</v>
      </c>
    </row>
    <row r="2243" spans="1:8" ht="13.5" x14ac:dyDescent="0.25">
      <c r="A2243" s="3">
        <f>TITRES_STAT!B2246</f>
        <v>45559</v>
      </c>
      <c r="B2243" s="6">
        <f>TITRES_STAT!C2246</f>
        <v>7.18</v>
      </c>
      <c r="C2243" s="6">
        <f>TITRES_STAT!D2246</f>
        <v>6.7248000000000001</v>
      </c>
      <c r="D2243" s="6">
        <f>TITRES_STAT!E2246</f>
        <v>41548</v>
      </c>
      <c r="E2243" s="2">
        <f t="shared" si="136"/>
        <v>188269</v>
      </c>
      <c r="F2243" s="6" t="str">
        <f t="shared" si="139"/>
        <v>BULLISH</v>
      </c>
      <c r="G2243" s="6" t="str">
        <f t="shared" si="138"/>
        <v>STRONG</v>
      </c>
      <c r="H2243" s="6" t="str">
        <f t="shared" si="137"/>
        <v>CONFIRMED BULLISH</v>
      </c>
    </row>
    <row r="2244" spans="1:8" ht="13.5" x14ac:dyDescent="0.25">
      <c r="A2244" s="3">
        <f>TITRES_STAT!B2247</f>
        <v>45560</v>
      </c>
      <c r="B2244" s="6">
        <f>TITRES_STAT!C2247</f>
        <v>7.18</v>
      </c>
      <c r="C2244" s="6">
        <f>TITRES_STAT!D2247</f>
        <v>6.7248000000000001</v>
      </c>
      <c r="D2244" s="6">
        <f>TITRES_STAT!E2247</f>
        <v>1991</v>
      </c>
      <c r="E2244" s="2">
        <f t="shared" ref="E2244:E2307" si="140">IF(B2244&gt;B2243, E2243+D2244, IF(B2244&lt;B2243, E2243-D2244, E2243))</f>
        <v>188269</v>
      </c>
      <c r="F2244" s="6" t="str">
        <f t="shared" si="139"/>
        <v>BULLISH</v>
      </c>
      <c r="G2244" s="6" t="str">
        <f t="shared" si="138"/>
        <v>STRONG</v>
      </c>
      <c r="H2244" s="6" t="str">
        <f t="shared" si="137"/>
        <v>CONFIRMED BULLISH</v>
      </c>
    </row>
    <row r="2245" spans="1:8" ht="13.5" x14ac:dyDescent="0.25">
      <c r="A2245" s="3">
        <f>TITRES_STAT!B2248</f>
        <v>45561</v>
      </c>
      <c r="B2245" s="6">
        <f>TITRES_STAT!C2248</f>
        <v>7.17</v>
      </c>
      <c r="C2245" s="6">
        <f>TITRES_STAT!D2248</f>
        <v>6.7153999999999998</v>
      </c>
      <c r="D2245" s="6">
        <f>TITRES_STAT!E2248</f>
        <v>4854</v>
      </c>
      <c r="E2245" s="2">
        <f t="shared" si="140"/>
        <v>183415</v>
      </c>
      <c r="F2245" s="6" t="str">
        <f t="shared" si="139"/>
        <v>BULLISH</v>
      </c>
      <c r="G2245" s="6" t="str">
        <f t="shared" si="138"/>
        <v>STRONG</v>
      </c>
      <c r="H2245" s="6" t="str">
        <f t="shared" si="137"/>
        <v>CONFIRMED BULLISH</v>
      </c>
    </row>
    <row r="2246" spans="1:8" ht="13.5" x14ac:dyDescent="0.25">
      <c r="A2246" s="3">
        <f>TITRES_STAT!B2249</f>
        <v>45562</v>
      </c>
      <c r="B2246" s="6">
        <f>TITRES_STAT!C2249</f>
        <v>7.29</v>
      </c>
      <c r="C2246" s="6">
        <f>TITRES_STAT!D2249</f>
        <v>6.8277999999999999</v>
      </c>
      <c r="D2246" s="6">
        <f>TITRES_STAT!E2249</f>
        <v>23974</v>
      </c>
      <c r="E2246" s="2">
        <f t="shared" si="140"/>
        <v>207389</v>
      </c>
      <c r="F2246" s="6" t="str">
        <f t="shared" si="139"/>
        <v>BULLISH</v>
      </c>
      <c r="G2246" s="6" t="str">
        <f t="shared" si="138"/>
        <v>STRONG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45565</v>
      </c>
      <c r="B2247" s="6">
        <f>TITRES_STAT!C2250</f>
        <v>7.29</v>
      </c>
      <c r="C2247" s="6">
        <f>TITRES_STAT!D2250</f>
        <v>6.8277999999999999</v>
      </c>
      <c r="D2247" s="6">
        <f>TITRES_STAT!E2250</f>
        <v>35</v>
      </c>
      <c r="E2247" s="2">
        <f t="shared" si="140"/>
        <v>207389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STRONG</v>
      </c>
      <c r="H2247" s="6" t="str">
        <f t="shared" si="141"/>
        <v>CONFIRMED BULLISH</v>
      </c>
    </row>
    <row r="2248" spans="1:8" ht="13.5" x14ac:dyDescent="0.25">
      <c r="A2248" s="3">
        <f>TITRES_STAT!B2251</f>
        <v>45566</v>
      </c>
      <c r="B2248" s="6">
        <f>TITRES_STAT!C2251</f>
        <v>7.15</v>
      </c>
      <c r="C2248" s="6">
        <f>TITRES_STAT!D2251</f>
        <v>6.6966999999999999</v>
      </c>
      <c r="D2248" s="6">
        <f>TITRES_STAT!E2251</f>
        <v>42575</v>
      </c>
      <c r="E2248" s="2">
        <f t="shared" si="140"/>
        <v>164814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WEAK</v>
      </c>
      <c r="H2248" s="6" t="str">
        <f t="shared" si="141"/>
        <v>CONFIRMED BEARISH</v>
      </c>
    </row>
    <row r="2249" spans="1:8" ht="13.5" x14ac:dyDescent="0.25">
      <c r="A2249" s="3">
        <f>TITRES_STAT!B2252</f>
        <v>45567</v>
      </c>
      <c r="B2249" s="6">
        <f>TITRES_STAT!C2252</f>
        <v>7.25</v>
      </c>
      <c r="C2249" s="6">
        <f>TITRES_STAT!D2252</f>
        <v>6.7904</v>
      </c>
      <c r="D2249" s="6">
        <f>TITRES_STAT!E2252</f>
        <v>21850</v>
      </c>
      <c r="E2249" s="2">
        <f t="shared" si="140"/>
        <v>186664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BEARISH DIVERGENCE</v>
      </c>
    </row>
    <row r="2250" spans="1:8" ht="13.5" x14ac:dyDescent="0.25">
      <c r="A2250" s="3">
        <f>TITRES_STAT!B2253</f>
        <v>45568</v>
      </c>
      <c r="B2250" s="6">
        <f>TITRES_STAT!C2253</f>
        <v>7.25</v>
      </c>
      <c r="C2250" s="6">
        <f>TITRES_STAT!D2253</f>
        <v>6.7904</v>
      </c>
      <c r="D2250" s="6">
        <f>TITRES_STAT!E2253</f>
        <v>1014</v>
      </c>
      <c r="E2250" s="2">
        <f t="shared" si="140"/>
        <v>186664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45569</v>
      </c>
      <c r="B2251" s="6">
        <f>TITRES_STAT!C2254</f>
        <v>7.25</v>
      </c>
      <c r="C2251" s="6">
        <f>TITRES_STAT!D2254</f>
        <v>6.7904</v>
      </c>
      <c r="D2251" s="6">
        <f>TITRES_STAT!E2254</f>
        <v>5110</v>
      </c>
      <c r="E2251" s="2">
        <f t="shared" si="140"/>
        <v>186664</v>
      </c>
      <c r="F2251" s="6" t="str">
        <f t="shared" si="143"/>
        <v>BEARISH</v>
      </c>
      <c r="G2251" s="6" t="str">
        <f t="shared" si="142"/>
        <v>WEAK</v>
      </c>
      <c r="H2251" s="6" t="str">
        <f t="shared" si="141"/>
        <v>CONFIRMED BEARISH</v>
      </c>
    </row>
    <row r="2252" spans="1:8" ht="13.5" x14ac:dyDescent="0.25">
      <c r="A2252" s="3">
        <f>TITRES_STAT!B2255</f>
        <v>45572</v>
      </c>
      <c r="B2252" s="6">
        <f>TITRES_STAT!C2255</f>
        <v>7.24</v>
      </c>
      <c r="C2252" s="6">
        <f>TITRES_STAT!D2255</f>
        <v>6.7809999999999997</v>
      </c>
      <c r="D2252" s="6">
        <f>TITRES_STAT!E2255</f>
        <v>738</v>
      </c>
      <c r="E2252" s="2">
        <f t="shared" si="140"/>
        <v>185926</v>
      </c>
      <c r="F2252" s="6" t="str">
        <f t="shared" si="143"/>
        <v>BEARISH</v>
      </c>
      <c r="G2252" s="6" t="str">
        <f t="shared" si="142"/>
        <v>WEAK</v>
      </c>
      <c r="H2252" s="6" t="str">
        <f t="shared" si="141"/>
        <v>CONFIRMED BEARISH</v>
      </c>
    </row>
    <row r="2253" spans="1:8" ht="13.5" x14ac:dyDescent="0.25">
      <c r="A2253" s="3">
        <f>TITRES_STAT!B2256</f>
        <v>45573</v>
      </c>
      <c r="B2253" s="6">
        <f>TITRES_STAT!C2256</f>
        <v>7.24</v>
      </c>
      <c r="C2253" s="6">
        <f>TITRES_STAT!D2256</f>
        <v>6.7809999999999997</v>
      </c>
      <c r="D2253" s="6">
        <f>TITRES_STAT!E2256</f>
        <v>20557</v>
      </c>
      <c r="E2253" s="2">
        <f t="shared" si="140"/>
        <v>185926</v>
      </c>
      <c r="F2253" s="6" t="str">
        <f t="shared" si="143"/>
        <v>BULLISH</v>
      </c>
      <c r="G2253" s="6" t="str">
        <f t="shared" si="142"/>
        <v>STRONG</v>
      </c>
      <c r="H2253" s="6" t="str">
        <f t="shared" si="141"/>
        <v>CONFIRMED BULLISH</v>
      </c>
    </row>
    <row r="2254" spans="1:8" ht="13.5" x14ac:dyDescent="0.25">
      <c r="A2254" s="3">
        <f>TITRES_STAT!B2257</f>
        <v>45574</v>
      </c>
      <c r="B2254" s="6">
        <f>TITRES_STAT!C2257</f>
        <v>7.23</v>
      </c>
      <c r="C2254" s="6">
        <f>TITRES_STAT!D2257</f>
        <v>6.7716000000000003</v>
      </c>
      <c r="D2254" s="6">
        <f>TITRES_STAT!E2257</f>
        <v>281</v>
      </c>
      <c r="E2254" s="2">
        <f t="shared" si="140"/>
        <v>185645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45575</v>
      </c>
      <c r="B2255" s="6">
        <f>TITRES_STAT!C2258</f>
        <v>7.22</v>
      </c>
      <c r="C2255" s="6">
        <f>TITRES_STAT!D2258</f>
        <v>6.7622999999999998</v>
      </c>
      <c r="D2255" s="6">
        <f>TITRES_STAT!E2258</f>
        <v>3680</v>
      </c>
      <c r="E2255" s="2">
        <f t="shared" si="140"/>
        <v>181965</v>
      </c>
      <c r="F2255" s="6" t="str">
        <f t="shared" si="143"/>
        <v>BEARISH</v>
      </c>
      <c r="G2255" s="6" t="str">
        <f t="shared" si="142"/>
        <v>WEAK</v>
      </c>
      <c r="H2255" s="6" t="str">
        <f t="shared" si="141"/>
        <v>CONFIRMED BEARISH</v>
      </c>
    </row>
    <row r="2256" spans="1:8" ht="13.5" x14ac:dyDescent="0.25">
      <c r="A2256" s="3">
        <f>TITRES_STAT!B2259</f>
        <v>45576</v>
      </c>
      <c r="B2256" s="6">
        <f>TITRES_STAT!C2259</f>
        <v>7.28</v>
      </c>
      <c r="C2256" s="6">
        <f>TITRES_STAT!D2259</f>
        <v>6.8183999999999996</v>
      </c>
      <c r="D2256" s="6">
        <f>TITRES_STAT!E2259</f>
        <v>2675</v>
      </c>
      <c r="E2256" s="2">
        <f t="shared" si="140"/>
        <v>184640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BEARISH DIVERGENCE</v>
      </c>
    </row>
    <row r="2257" spans="1:8" ht="13.5" x14ac:dyDescent="0.25">
      <c r="A2257" s="3">
        <f>TITRES_STAT!B2260</f>
        <v>45579</v>
      </c>
      <c r="B2257" s="6">
        <f>TITRES_STAT!C2260</f>
        <v>7.29</v>
      </c>
      <c r="C2257" s="6">
        <f>TITRES_STAT!D2260</f>
        <v>6.8277999999999999</v>
      </c>
      <c r="D2257" s="6">
        <f>TITRES_STAT!E2260</f>
        <v>434</v>
      </c>
      <c r="E2257" s="2">
        <f t="shared" si="140"/>
        <v>185074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BEARISH DIVERGENCE</v>
      </c>
    </row>
    <row r="2258" spans="1:8" ht="13.5" x14ac:dyDescent="0.25">
      <c r="A2258" s="3">
        <f>TITRES_STAT!B2261</f>
        <v>45581</v>
      </c>
      <c r="B2258" s="6">
        <f>TITRES_STAT!C2261</f>
        <v>7.29</v>
      </c>
      <c r="C2258" s="6">
        <f>TITRES_STAT!D2261</f>
        <v>6.8277999999999999</v>
      </c>
      <c r="D2258" s="6">
        <f>TITRES_STAT!E2261</f>
        <v>8244</v>
      </c>
      <c r="E2258" s="2">
        <f t="shared" si="140"/>
        <v>185074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BEARISH DIVERGENCE</v>
      </c>
    </row>
    <row r="2259" spans="1:8" ht="13.5" x14ac:dyDescent="0.25">
      <c r="A2259" s="3">
        <f>TITRES_STAT!B2262</f>
        <v>45582</v>
      </c>
      <c r="B2259" s="6">
        <f>TITRES_STAT!C2262</f>
        <v>7.2</v>
      </c>
      <c r="C2259" s="6">
        <f>TITRES_STAT!D2262</f>
        <v>6.7435</v>
      </c>
      <c r="D2259" s="6">
        <f>TITRES_STAT!E2262</f>
        <v>66504</v>
      </c>
      <c r="E2259" s="2">
        <f t="shared" si="140"/>
        <v>118570</v>
      </c>
      <c r="F2259" s="6" t="str">
        <f t="shared" si="143"/>
        <v>BEARISH</v>
      </c>
      <c r="G2259" s="6" t="str">
        <f t="shared" si="142"/>
        <v>WEAK</v>
      </c>
      <c r="H2259" s="6" t="str">
        <f t="shared" si="141"/>
        <v>CONFIRMED BEARISH</v>
      </c>
    </row>
    <row r="2260" spans="1:8" ht="13.5" x14ac:dyDescent="0.25">
      <c r="A2260" s="3">
        <f>TITRES_STAT!B2263</f>
        <v>45583</v>
      </c>
      <c r="B2260" s="6">
        <f>TITRES_STAT!C2263</f>
        <v>7.24</v>
      </c>
      <c r="C2260" s="6">
        <f>TITRES_STAT!D2263</f>
        <v>6.7809999999999997</v>
      </c>
      <c r="D2260" s="6">
        <f>TITRES_STAT!E2263</f>
        <v>11370</v>
      </c>
      <c r="E2260" s="2">
        <f t="shared" si="140"/>
        <v>129940</v>
      </c>
      <c r="F2260" s="6" t="str">
        <f t="shared" si="143"/>
        <v>BEARISH</v>
      </c>
      <c r="G2260" s="6" t="str">
        <f t="shared" si="142"/>
        <v>WEAK</v>
      </c>
      <c r="H2260" s="6" t="str">
        <f t="shared" si="141"/>
        <v>BEARISH DIVERGENCE</v>
      </c>
    </row>
    <row r="2261" spans="1:8" ht="13.5" x14ac:dyDescent="0.25">
      <c r="A2261" s="3">
        <f>TITRES_STAT!B2264</f>
        <v>45586</v>
      </c>
      <c r="B2261" s="6">
        <f>TITRES_STAT!C2264</f>
        <v>7.24</v>
      </c>
      <c r="C2261" s="6">
        <f>TITRES_STAT!D2264</f>
        <v>6.7809999999999997</v>
      </c>
      <c r="D2261" s="6">
        <f>TITRES_STAT!E2264</f>
        <v>0</v>
      </c>
      <c r="E2261" s="2">
        <f t="shared" si="140"/>
        <v>129940</v>
      </c>
      <c r="F2261" s="6" t="str">
        <f t="shared" si="143"/>
        <v>BEARISH</v>
      </c>
      <c r="G2261" s="6" t="str">
        <f t="shared" si="142"/>
        <v>WEAK</v>
      </c>
      <c r="H2261" s="6" t="str">
        <f t="shared" si="141"/>
        <v>CONFIRMED BEARISH</v>
      </c>
    </row>
    <row r="2262" spans="1:8" ht="13.5" x14ac:dyDescent="0.25">
      <c r="A2262" s="3">
        <f>TITRES_STAT!B2265</f>
        <v>45587</v>
      </c>
      <c r="B2262" s="6">
        <f>TITRES_STAT!C2265</f>
        <v>7.23</v>
      </c>
      <c r="C2262" s="6">
        <f>TITRES_STAT!D2265</f>
        <v>6.7716000000000003</v>
      </c>
      <c r="D2262" s="6">
        <f>TITRES_STAT!E2265</f>
        <v>177</v>
      </c>
      <c r="E2262" s="2">
        <f t="shared" si="140"/>
        <v>129763</v>
      </c>
      <c r="F2262" s="6" t="str">
        <f t="shared" si="143"/>
        <v>BEARISH</v>
      </c>
      <c r="G2262" s="6" t="str">
        <f t="shared" si="142"/>
        <v>WEAK</v>
      </c>
      <c r="H2262" s="6" t="str">
        <f t="shared" si="141"/>
        <v>CONFIRMED BEARISH</v>
      </c>
    </row>
    <row r="2263" spans="1:8" ht="13.5" x14ac:dyDescent="0.25">
      <c r="A2263" s="3">
        <f>TITRES_STAT!B2266</f>
        <v>45588</v>
      </c>
      <c r="B2263" s="6">
        <f>TITRES_STAT!C2266</f>
        <v>7.22</v>
      </c>
      <c r="C2263" s="6">
        <f>TITRES_STAT!D2266</f>
        <v>6.7622999999999998</v>
      </c>
      <c r="D2263" s="6">
        <f>TITRES_STAT!E2266</f>
        <v>2641</v>
      </c>
      <c r="E2263" s="2">
        <f t="shared" si="140"/>
        <v>127122</v>
      </c>
      <c r="F2263" s="6" t="str">
        <f t="shared" si="143"/>
        <v>BEARISH</v>
      </c>
      <c r="G2263" s="6" t="str">
        <f t="shared" si="142"/>
        <v>WEAK</v>
      </c>
      <c r="H2263" s="6" t="str">
        <f t="shared" si="141"/>
        <v>CONFIRMED BEARISH</v>
      </c>
    </row>
    <row r="2264" spans="1:8" ht="13.5" x14ac:dyDescent="0.25">
      <c r="A2264" s="3">
        <f>TITRES_STAT!B2267</f>
        <v>45589</v>
      </c>
      <c r="B2264" s="6">
        <f>TITRES_STAT!C2267</f>
        <v>7.24</v>
      </c>
      <c r="C2264" s="6">
        <f>TITRES_STAT!D2267</f>
        <v>6.7809999999999997</v>
      </c>
      <c r="D2264" s="6">
        <f>TITRES_STAT!E2267</f>
        <v>2188</v>
      </c>
      <c r="E2264" s="2">
        <f t="shared" si="140"/>
        <v>129310</v>
      </c>
      <c r="F2264" s="6" t="str">
        <f t="shared" si="143"/>
        <v>BULLISH</v>
      </c>
      <c r="G2264" s="6" t="str">
        <f t="shared" si="142"/>
        <v>STRONG</v>
      </c>
      <c r="H2264" s="6" t="str">
        <f t="shared" si="141"/>
        <v>CONFIRMED BULLISH</v>
      </c>
    </row>
    <row r="2265" spans="1:8" ht="13.5" x14ac:dyDescent="0.25">
      <c r="A2265" s="3">
        <f>TITRES_STAT!B2268</f>
        <v>45590</v>
      </c>
      <c r="B2265" s="6">
        <f>TITRES_STAT!C2268</f>
        <v>7.2</v>
      </c>
      <c r="C2265" s="6">
        <f>TITRES_STAT!D2268</f>
        <v>6.7435</v>
      </c>
      <c r="D2265" s="6">
        <f>TITRES_STAT!E2268</f>
        <v>8160</v>
      </c>
      <c r="E2265" s="2">
        <f t="shared" si="140"/>
        <v>121150</v>
      </c>
      <c r="F2265" s="6" t="str">
        <f t="shared" si="143"/>
        <v>BEARISH</v>
      </c>
      <c r="G2265" s="6" t="str">
        <f t="shared" si="142"/>
        <v>WEAK</v>
      </c>
      <c r="H2265" s="6" t="str">
        <f t="shared" si="141"/>
        <v>CONFIRMED BEARISH</v>
      </c>
    </row>
    <row r="2266" spans="1:8" ht="13.5" x14ac:dyDescent="0.25">
      <c r="A2266" s="3">
        <f>TITRES_STAT!B2269</f>
        <v>45593</v>
      </c>
      <c r="B2266" s="6">
        <f>TITRES_STAT!C2269</f>
        <v>7.2</v>
      </c>
      <c r="C2266" s="6">
        <f>TITRES_STAT!D2269</f>
        <v>6.7435</v>
      </c>
      <c r="D2266" s="6">
        <f>TITRES_STAT!E2269</f>
        <v>6946</v>
      </c>
      <c r="E2266" s="2">
        <f t="shared" si="140"/>
        <v>121150</v>
      </c>
      <c r="F2266" s="6" t="str">
        <f t="shared" si="143"/>
        <v>BEARISH</v>
      </c>
      <c r="G2266" s="6" t="str">
        <f t="shared" si="142"/>
        <v>WEAK</v>
      </c>
      <c r="H2266" s="6" t="str">
        <f t="shared" si="141"/>
        <v>CONFIRMED BEARISH</v>
      </c>
    </row>
    <row r="2267" spans="1:8" ht="13.5" x14ac:dyDescent="0.25">
      <c r="A2267" s="3">
        <f>TITRES_STAT!B2270</f>
        <v>45594</v>
      </c>
      <c r="B2267" s="6">
        <f>TITRES_STAT!C2270</f>
        <v>7.29</v>
      </c>
      <c r="C2267" s="6">
        <f>TITRES_STAT!D2270</f>
        <v>6.8277999999999999</v>
      </c>
      <c r="D2267" s="6">
        <f>TITRES_STAT!E2270</f>
        <v>2</v>
      </c>
      <c r="E2267" s="2">
        <f t="shared" si="140"/>
        <v>121152</v>
      </c>
      <c r="F2267" s="6" t="str">
        <f t="shared" si="143"/>
        <v>BEARISH</v>
      </c>
      <c r="G2267" s="6" t="str">
        <f t="shared" si="142"/>
        <v>WEAK</v>
      </c>
      <c r="H2267" s="6" t="str">
        <f t="shared" si="141"/>
        <v>BEARISH DIVERGENCE</v>
      </c>
    </row>
    <row r="2268" spans="1:8" ht="13.5" x14ac:dyDescent="0.25">
      <c r="A2268" s="3">
        <f>TITRES_STAT!B2271</f>
        <v>45595</v>
      </c>
      <c r="B2268" s="6">
        <f>TITRES_STAT!C2271</f>
        <v>7.2</v>
      </c>
      <c r="C2268" s="6">
        <f>TITRES_STAT!D2271</f>
        <v>6.7435</v>
      </c>
      <c r="D2268" s="6">
        <f>TITRES_STAT!E2271</f>
        <v>3452</v>
      </c>
      <c r="E2268" s="2">
        <f t="shared" si="140"/>
        <v>117700</v>
      </c>
      <c r="F2268" s="6" t="str">
        <f t="shared" si="143"/>
        <v>BEARISH</v>
      </c>
      <c r="G2268" s="6" t="str">
        <f t="shared" si="142"/>
        <v>WEAK</v>
      </c>
      <c r="H2268" s="6" t="str">
        <f t="shared" si="141"/>
        <v>CONFIRMED BEARISH</v>
      </c>
    </row>
    <row r="2269" spans="1:8" ht="13.5" x14ac:dyDescent="0.25">
      <c r="A2269" s="3">
        <f>TITRES_STAT!B2272</f>
        <v>45596</v>
      </c>
      <c r="B2269" s="6">
        <f>TITRES_STAT!C2272</f>
        <v>7.15</v>
      </c>
      <c r="C2269" s="6">
        <f>TITRES_STAT!D2272</f>
        <v>6.6966999999999999</v>
      </c>
      <c r="D2269" s="6">
        <f>TITRES_STAT!E2272</f>
        <v>7687</v>
      </c>
      <c r="E2269" s="2">
        <f t="shared" si="140"/>
        <v>110013</v>
      </c>
      <c r="F2269" s="6" t="str">
        <f t="shared" si="143"/>
        <v>BEARISH</v>
      </c>
      <c r="G2269" s="6" t="str">
        <f t="shared" si="142"/>
        <v>WEAK</v>
      </c>
      <c r="H2269" s="6" t="str">
        <f t="shared" si="141"/>
        <v>CONFIRMED BEARISH</v>
      </c>
    </row>
    <row r="2270" spans="1:8" ht="13.5" x14ac:dyDescent="0.25">
      <c r="A2270" s="3">
        <f>TITRES_STAT!B2273</f>
        <v>45597</v>
      </c>
      <c r="B2270" s="6">
        <f>TITRES_STAT!C2273</f>
        <v>7.18</v>
      </c>
      <c r="C2270" s="6">
        <f>TITRES_STAT!D2273</f>
        <v>6.7248000000000001</v>
      </c>
      <c r="D2270" s="6">
        <f>TITRES_STAT!E2273</f>
        <v>6210</v>
      </c>
      <c r="E2270" s="2">
        <f t="shared" si="140"/>
        <v>116223</v>
      </c>
      <c r="F2270" s="6" t="str">
        <f t="shared" si="143"/>
        <v>BEARISH</v>
      </c>
      <c r="G2270" s="6" t="str">
        <f t="shared" si="142"/>
        <v>WEAK</v>
      </c>
      <c r="H2270" s="6" t="str">
        <f t="shared" si="141"/>
        <v>CONFIRMED BEARISH</v>
      </c>
    </row>
    <row r="2271" spans="1:8" ht="13.5" x14ac:dyDescent="0.25">
      <c r="A2271" s="3">
        <f>TITRES_STAT!B2274</f>
        <v>45600</v>
      </c>
      <c r="B2271" s="6">
        <f>TITRES_STAT!C2274</f>
        <v>7.2</v>
      </c>
      <c r="C2271" s="6">
        <f>TITRES_STAT!D2274</f>
        <v>6.7435</v>
      </c>
      <c r="D2271" s="6">
        <f>TITRES_STAT!E2274</f>
        <v>569</v>
      </c>
      <c r="E2271" s="2">
        <f t="shared" si="140"/>
        <v>116792</v>
      </c>
      <c r="F2271" s="6" t="str">
        <f t="shared" si="143"/>
        <v>BEARISH</v>
      </c>
      <c r="G2271" s="6" t="str">
        <f t="shared" si="142"/>
        <v>WEAK</v>
      </c>
      <c r="H2271" s="6" t="str">
        <f t="shared" si="141"/>
        <v>NEUTRAL</v>
      </c>
    </row>
    <row r="2272" spans="1:8" ht="13.5" x14ac:dyDescent="0.25">
      <c r="A2272" s="3">
        <f>TITRES_STAT!B2275</f>
        <v>45601</v>
      </c>
      <c r="B2272" s="6">
        <f>TITRES_STAT!C2275</f>
        <v>7.2</v>
      </c>
      <c r="C2272" s="6">
        <f>TITRES_STAT!D2275</f>
        <v>6.7435</v>
      </c>
      <c r="D2272" s="6">
        <f>TITRES_STAT!E2275</f>
        <v>4558</v>
      </c>
      <c r="E2272" s="2">
        <f t="shared" si="140"/>
        <v>116792</v>
      </c>
      <c r="F2272" s="6" t="str">
        <f t="shared" si="143"/>
        <v>BEARISH</v>
      </c>
      <c r="G2272" s="6" t="str">
        <f t="shared" si="142"/>
        <v>WEAK</v>
      </c>
      <c r="H2272" s="6" t="str">
        <f t="shared" si="141"/>
        <v>CONFIRMED BEARISH</v>
      </c>
    </row>
    <row r="2273" spans="1:8" ht="13.5" x14ac:dyDescent="0.25">
      <c r="A2273" s="3">
        <f>TITRES_STAT!B2276</f>
        <v>45602</v>
      </c>
      <c r="B2273" s="6">
        <f>TITRES_STAT!C2276</f>
        <v>7.19</v>
      </c>
      <c r="C2273" s="6">
        <f>TITRES_STAT!D2276</f>
        <v>6.7342000000000004</v>
      </c>
      <c r="D2273" s="6">
        <f>TITRES_STAT!E2276</f>
        <v>3801</v>
      </c>
      <c r="E2273" s="2">
        <f t="shared" si="140"/>
        <v>112991</v>
      </c>
      <c r="F2273" s="6" t="str">
        <f t="shared" si="143"/>
        <v>BEARISH</v>
      </c>
      <c r="G2273" s="6" t="str">
        <f t="shared" si="142"/>
        <v>WEAK</v>
      </c>
      <c r="H2273" s="6" t="str">
        <f t="shared" si="141"/>
        <v>CONFIRMED BEARISH</v>
      </c>
    </row>
    <row r="2274" spans="1:8" ht="13.5" x14ac:dyDescent="0.25">
      <c r="A2274" s="3">
        <f>TITRES_STAT!B2277</f>
        <v>45603</v>
      </c>
      <c r="B2274" s="6">
        <f>TITRES_STAT!C2277</f>
        <v>7.19</v>
      </c>
      <c r="C2274" s="6">
        <f>TITRES_STAT!D2277</f>
        <v>6.7342000000000004</v>
      </c>
      <c r="D2274" s="6">
        <f>TITRES_STAT!E2277</f>
        <v>15</v>
      </c>
      <c r="E2274" s="2">
        <f t="shared" si="140"/>
        <v>112991</v>
      </c>
      <c r="F2274" s="6" t="str">
        <f t="shared" si="143"/>
        <v>BULLISH</v>
      </c>
      <c r="G2274" s="6" t="str">
        <f t="shared" si="142"/>
        <v>STRONG</v>
      </c>
      <c r="H2274" s="6" t="str">
        <f t="shared" si="141"/>
        <v>CONFIRMED BULLISH</v>
      </c>
    </row>
    <row r="2275" spans="1:8" ht="13.5" x14ac:dyDescent="0.25">
      <c r="A2275" s="3">
        <f>TITRES_STAT!B2278</f>
        <v>45604</v>
      </c>
      <c r="B2275" s="6">
        <f>TITRES_STAT!C2278</f>
        <v>7.3</v>
      </c>
      <c r="C2275" s="6">
        <f>TITRES_STAT!D2278</f>
        <v>6.8372000000000002</v>
      </c>
      <c r="D2275" s="6">
        <f>TITRES_STAT!E2278</f>
        <v>11068</v>
      </c>
      <c r="E2275" s="2">
        <f t="shared" si="140"/>
        <v>124059</v>
      </c>
      <c r="F2275" s="6" t="str">
        <f t="shared" si="143"/>
        <v>BULLISH</v>
      </c>
      <c r="G2275" s="6" t="str">
        <f t="shared" si="142"/>
        <v>STRONG</v>
      </c>
      <c r="H2275" s="6" t="str">
        <f t="shared" si="141"/>
        <v>CONFIRMED BULLISH</v>
      </c>
    </row>
    <row r="2276" spans="1:8" ht="13.5" x14ac:dyDescent="0.25">
      <c r="A2276" s="3">
        <f>TITRES_STAT!B2279</f>
        <v>45607</v>
      </c>
      <c r="B2276" s="6">
        <f>TITRES_STAT!C2279</f>
        <v>7.24</v>
      </c>
      <c r="C2276" s="6">
        <f>TITRES_STAT!D2279</f>
        <v>6.7809999999999997</v>
      </c>
      <c r="D2276" s="6">
        <f>TITRES_STAT!E2279</f>
        <v>7472</v>
      </c>
      <c r="E2276" s="2">
        <f t="shared" si="140"/>
        <v>116587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BEARISH DIVERGENCE</v>
      </c>
    </row>
    <row r="2277" spans="1:8" ht="13.5" x14ac:dyDescent="0.25">
      <c r="A2277" s="3">
        <f>TITRES_STAT!B2280</f>
        <v>45608</v>
      </c>
      <c r="B2277" s="6">
        <f>TITRES_STAT!C2280</f>
        <v>7.24</v>
      </c>
      <c r="C2277" s="6">
        <f>TITRES_STAT!D2280</f>
        <v>6.7809999999999997</v>
      </c>
      <c r="D2277" s="6">
        <f>TITRES_STAT!E2280</f>
        <v>520</v>
      </c>
      <c r="E2277" s="2">
        <f t="shared" si="140"/>
        <v>116587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BEARISH DIVERGENCE</v>
      </c>
    </row>
    <row r="2278" spans="1:8" ht="13.5" x14ac:dyDescent="0.25">
      <c r="A2278" s="3">
        <f>TITRES_STAT!B2281</f>
        <v>45609</v>
      </c>
      <c r="B2278" s="6">
        <f>TITRES_STAT!C2281</f>
        <v>7.2</v>
      </c>
      <c r="C2278" s="6">
        <f>TITRES_STAT!D2281</f>
        <v>6.7435</v>
      </c>
      <c r="D2278" s="6">
        <f>TITRES_STAT!E2281</f>
        <v>2018</v>
      </c>
      <c r="E2278" s="2">
        <f t="shared" si="140"/>
        <v>114569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CONFIRMED BULLISH</v>
      </c>
    </row>
    <row r="2279" spans="1:8" ht="13.5" x14ac:dyDescent="0.25">
      <c r="A2279" s="3">
        <f>TITRES_STAT!B2282</f>
        <v>45610</v>
      </c>
      <c r="B2279" s="6">
        <f>TITRES_STAT!C2282</f>
        <v>7.2</v>
      </c>
      <c r="C2279" s="6">
        <f>TITRES_STAT!D2282</f>
        <v>6.7435</v>
      </c>
      <c r="D2279" s="6">
        <f>TITRES_STAT!E2282</f>
        <v>636</v>
      </c>
      <c r="E2279" s="2">
        <f t="shared" si="140"/>
        <v>114569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CONFIRMED BULLISH</v>
      </c>
    </row>
    <row r="2280" spans="1:8" ht="13.5" x14ac:dyDescent="0.25">
      <c r="A2280" s="3">
        <f>TITRES_STAT!B2283</f>
        <v>45611</v>
      </c>
      <c r="B2280" s="6">
        <f>TITRES_STAT!C2283</f>
        <v>7.19</v>
      </c>
      <c r="C2280" s="6">
        <f>TITRES_STAT!D2283</f>
        <v>6.7342000000000004</v>
      </c>
      <c r="D2280" s="6">
        <f>TITRES_STAT!E2283</f>
        <v>3450</v>
      </c>
      <c r="E2280" s="2">
        <f t="shared" si="140"/>
        <v>111119</v>
      </c>
      <c r="F2280" s="6" t="str">
        <f t="shared" si="143"/>
        <v>BEARISH</v>
      </c>
      <c r="G2280" s="6" t="str">
        <f t="shared" si="142"/>
        <v>WEAK</v>
      </c>
      <c r="H2280" s="6" t="str">
        <f t="shared" si="141"/>
        <v>CONFIRMED BEARISH</v>
      </c>
    </row>
    <row r="2281" spans="1:8" ht="13.5" x14ac:dyDescent="0.25">
      <c r="A2281" s="3">
        <f>TITRES_STAT!B2284</f>
        <v>45614</v>
      </c>
      <c r="B2281" s="6">
        <f>TITRES_STAT!C2284</f>
        <v>7.15</v>
      </c>
      <c r="C2281" s="6">
        <f>TITRES_STAT!D2284</f>
        <v>6.6966999999999999</v>
      </c>
      <c r="D2281" s="6">
        <f>TITRES_STAT!E2284</f>
        <v>2320</v>
      </c>
      <c r="E2281" s="2">
        <f t="shared" si="140"/>
        <v>108799</v>
      </c>
      <c r="F2281" s="6" t="str">
        <f t="shared" si="143"/>
        <v>BEARISH</v>
      </c>
      <c r="G2281" s="6" t="str">
        <f t="shared" si="142"/>
        <v>WEAK</v>
      </c>
      <c r="H2281" s="6" t="str">
        <f t="shared" si="141"/>
        <v>CONFIRMED BEARISH</v>
      </c>
    </row>
    <row r="2282" spans="1:8" ht="13.5" x14ac:dyDescent="0.25">
      <c r="A2282" s="3">
        <f>TITRES_STAT!B2285</f>
        <v>45615</v>
      </c>
      <c r="B2282" s="6">
        <f>TITRES_STAT!C2285</f>
        <v>7.15</v>
      </c>
      <c r="C2282" s="6">
        <f>TITRES_STAT!D2285</f>
        <v>6.6966999999999999</v>
      </c>
      <c r="D2282" s="6">
        <f>TITRES_STAT!E2285</f>
        <v>8921</v>
      </c>
      <c r="E2282" s="2">
        <f t="shared" si="140"/>
        <v>108799</v>
      </c>
      <c r="F2282" s="6" t="str">
        <f t="shared" si="143"/>
        <v>BEARISH</v>
      </c>
      <c r="G2282" s="6" t="str">
        <f t="shared" si="142"/>
        <v>WEAK</v>
      </c>
      <c r="H2282" s="6" t="str">
        <f t="shared" si="141"/>
        <v>CONFIRMED BEARISH</v>
      </c>
    </row>
    <row r="2283" spans="1:8" ht="13.5" x14ac:dyDescent="0.25">
      <c r="A2283" s="3">
        <f>TITRES_STAT!B2286</f>
        <v>45616</v>
      </c>
      <c r="B2283" s="6">
        <f>TITRES_STAT!C2286</f>
        <v>7.1</v>
      </c>
      <c r="C2283" s="6">
        <f>TITRES_STAT!D2286</f>
        <v>6.6498999999999997</v>
      </c>
      <c r="D2283" s="6">
        <f>TITRES_STAT!E2286</f>
        <v>3596</v>
      </c>
      <c r="E2283" s="2">
        <f t="shared" si="140"/>
        <v>105203</v>
      </c>
      <c r="F2283" s="6" t="str">
        <f t="shared" si="143"/>
        <v>BEARISH</v>
      </c>
      <c r="G2283" s="6" t="str">
        <f t="shared" si="142"/>
        <v>WEAK</v>
      </c>
      <c r="H2283" s="6" t="str">
        <f t="shared" si="141"/>
        <v>CONFIRMED BEARISH</v>
      </c>
    </row>
    <row r="2284" spans="1:8" ht="13.5" x14ac:dyDescent="0.25">
      <c r="A2284" s="3">
        <f>TITRES_STAT!B2287</f>
        <v>45617</v>
      </c>
      <c r="B2284" s="6">
        <f>TITRES_STAT!C2287</f>
        <v>7.14</v>
      </c>
      <c r="C2284" s="6">
        <f>TITRES_STAT!D2287</f>
        <v>6.6872999999999996</v>
      </c>
      <c r="D2284" s="6">
        <f>TITRES_STAT!E2287</f>
        <v>8286</v>
      </c>
      <c r="E2284" s="2">
        <f t="shared" si="140"/>
        <v>113489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45618</v>
      </c>
      <c r="B2285" s="6">
        <f>TITRES_STAT!C2288</f>
        <v>7.15</v>
      </c>
      <c r="C2285" s="6">
        <f>TITRES_STAT!D2288</f>
        <v>6.6966999999999999</v>
      </c>
      <c r="D2285" s="6">
        <f>TITRES_STAT!E2288</f>
        <v>4091</v>
      </c>
      <c r="E2285" s="2">
        <f t="shared" si="140"/>
        <v>117580</v>
      </c>
      <c r="F2285" s="6" t="str">
        <f t="shared" si="143"/>
        <v>BULLISH</v>
      </c>
      <c r="G2285" s="6" t="str">
        <f t="shared" si="142"/>
        <v>STRONG</v>
      </c>
      <c r="H2285" s="6" t="str">
        <f t="shared" si="141"/>
        <v>BULLISH DIVERGENCE</v>
      </c>
    </row>
    <row r="2286" spans="1:8" ht="13.5" x14ac:dyDescent="0.25">
      <c r="A2286" s="3">
        <f>TITRES_STAT!B2289</f>
        <v>45621</v>
      </c>
      <c r="B2286" s="6">
        <f>TITRES_STAT!C2289</f>
        <v>7.1</v>
      </c>
      <c r="C2286" s="6">
        <f>TITRES_STAT!D2289</f>
        <v>6.6498999999999997</v>
      </c>
      <c r="D2286" s="6">
        <f>TITRES_STAT!E2289</f>
        <v>2531</v>
      </c>
      <c r="E2286" s="2">
        <f t="shared" si="140"/>
        <v>115049</v>
      </c>
      <c r="F2286" s="6" t="str">
        <f t="shared" si="143"/>
        <v>BULLISH</v>
      </c>
      <c r="G2286" s="6" t="str">
        <f t="shared" si="142"/>
        <v>STRONG</v>
      </c>
      <c r="H2286" s="6" t="str">
        <f t="shared" si="141"/>
        <v>BULLISH DIVERGENCE</v>
      </c>
    </row>
    <row r="2287" spans="1:8" ht="13.5" x14ac:dyDescent="0.25">
      <c r="A2287" s="3">
        <f>TITRES_STAT!B2290</f>
        <v>45622</v>
      </c>
      <c r="B2287" s="6">
        <f>TITRES_STAT!C2290</f>
        <v>7.15</v>
      </c>
      <c r="C2287" s="6">
        <f>TITRES_STAT!D2290</f>
        <v>6.6966999999999999</v>
      </c>
      <c r="D2287" s="6">
        <f>TITRES_STAT!E2290</f>
        <v>1143</v>
      </c>
      <c r="E2287" s="2">
        <f t="shared" si="140"/>
        <v>116192</v>
      </c>
      <c r="F2287" s="6" t="str">
        <f t="shared" si="143"/>
        <v>BULLISH</v>
      </c>
      <c r="G2287" s="6" t="str">
        <f t="shared" si="142"/>
        <v>STRONG</v>
      </c>
      <c r="H2287" s="6" t="str">
        <f t="shared" si="141"/>
        <v>NEUTRAL</v>
      </c>
    </row>
    <row r="2288" spans="1:8" ht="13.5" x14ac:dyDescent="0.25">
      <c r="A2288" s="3">
        <f>TITRES_STAT!B2291</f>
        <v>45623</v>
      </c>
      <c r="B2288" s="6">
        <f>TITRES_STAT!C2291</f>
        <v>7.15</v>
      </c>
      <c r="C2288" s="6">
        <f>TITRES_STAT!D2291</f>
        <v>6.6966999999999999</v>
      </c>
      <c r="D2288" s="6">
        <f>TITRES_STAT!E2291</f>
        <v>712</v>
      </c>
      <c r="E2288" s="2">
        <f t="shared" si="140"/>
        <v>116192</v>
      </c>
      <c r="F2288" s="6" t="str">
        <f t="shared" si="143"/>
        <v>BULLISH</v>
      </c>
      <c r="G2288" s="6" t="str">
        <f t="shared" si="142"/>
        <v>STRONG</v>
      </c>
      <c r="H2288" s="6" t="str">
        <f t="shared" si="141"/>
        <v>CONFIRMED BULLISH</v>
      </c>
    </row>
    <row r="2289" spans="1:8" ht="13.5" x14ac:dyDescent="0.25">
      <c r="A2289" s="3">
        <f>TITRES_STAT!B2292</f>
        <v>45624</v>
      </c>
      <c r="B2289" s="6">
        <f>TITRES_STAT!C2292</f>
        <v>7.15</v>
      </c>
      <c r="C2289" s="6">
        <f>TITRES_STAT!D2292</f>
        <v>6.6966999999999999</v>
      </c>
      <c r="D2289" s="6">
        <f>TITRES_STAT!E2292</f>
        <v>60</v>
      </c>
      <c r="E2289" s="2">
        <f t="shared" si="140"/>
        <v>116192</v>
      </c>
      <c r="F2289" s="6" t="str">
        <f t="shared" si="143"/>
        <v>BULLISH</v>
      </c>
      <c r="G2289" s="6" t="str">
        <f t="shared" si="142"/>
        <v>STRONG</v>
      </c>
      <c r="H2289" s="6" t="str">
        <f t="shared" si="141"/>
        <v>CONFIRMED BULLISH</v>
      </c>
    </row>
    <row r="2290" spans="1:8" ht="13.5" x14ac:dyDescent="0.25">
      <c r="A2290" s="3">
        <f>TITRES_STAT!B2293</f>
        <v>45625</v>
      </c>
      <c r="B2290" s="6">
        <f>TITRES_STAT!C2293</f>
        <v>7.1</v>
      </c>
      <c r="C2290" s="6">
        <f>TITRES_STAT!D2293</f>
        <v>6.6498999999999997</v>
      </c>
      <c r="D2290" s="6">
        <f>TITRES_STAT!E2293</f>
        <v>3367</v>
      </c>
      <c r="E2290" s="2">
        <f t="shared" si="140"/>
        <v>112825</v>
      </c>
      <c r="F2290" s="6" t="str">
        <f t="shared" si="143"/>
        <v>BEARISH</v>
      </c>
      <c r="G2290" s="6" t="str">
        <f t="shared" si="142"/>
        <v>WEAK</v>
      </c>
      <c r="H2290" s="6" t="str">
        <f t="shared" si="141"/>
        <v>CONFIRMED BEARISH</v>
      </c>
    </row>
    <row r="2291" spans="1:8" ht="13.5" x14ac:dyDescent="0.25">
      <c r="A2291" s="3">
        <f>TITRES_STAT!B2294</f>
        <v>45628</v>
      </c>
      <c r="B2291" s="6">
        <f>TITRES_STAT!C2294</f>
        <v>7.14</v>
      </c>
      <c r="C2291" s="6">
        <f>TITRES_STAT!D2294</f>
        <v>6.6872999999999996</v>
      </c>
      <c r="D2291" s="6">
        <f>TITRES_STAT!E2294</f>
        <v>3067</v>
      </c>
      <c r="E2291" s="2">
        <f t="shared" si="140"/>
        <v>115892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45629</v>
      </c>
      <c r="B2292" s="6">
        <f>TITRES_STAT!C2295</f>
        <v>7.1</v>
      </c>
      <c r="C2292" s="6">
        <f>TITRES_STAT!D2295</f>
        <v>6.6498999999999997</v>
      </c>
      <c r="D2292" s="6">
        <f>TITRES_STAT!E2295</f>
        <v>4403</v>
      </c>
      <c r="E2292" s="2">
        <f t="shared" si="140"/>
        <v>111489</v>
      </c>
      <c r="F2292" s="6" t="str">
        <f t="shared" si="143"/>
        <v>BEARISH</v>
      </c>
      <c r="G2292" s="6" t="str">
        <f t="shared" si="142"/>
        <v>WEAK</v>
      </c>
      <c r="H2292" s="6" t="str">
        <f t="shared" si="141"/>
        <v>CONFIRMED BEARISH</v>
      </c>
    </row>
    <row r="2293" spans="1:8" ht="13.5" x14ac:dyDescent="0.25">
      <c r="A2293" s="3">
        <f>TITRES_STAT!B2296</f>
        <v>45630</v>
      </c>
      <c r="B2293" s="6">
        <f>TITRES_STAT!C2296</f>
        <v>7.3</v>
      </c>
      <c r="C2293" s="6">
        <f>TITRES_STAT!D2296</f>
        <v>6.8372000000000002</v>
      </c>
      <c r="D2293" s="6">
        <f>TITRES_STAT!E2296</f>
        <v>4976</v>
      </c>
      <c r="E2293" s="2">
        <f t="shared" si="140"/>
        <v>116465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45631</v>
      </c>
      <c r="B2294" s="6">
        <f>TITRES_STAT!C2297</f>
        <v>7.24</v>
      </c>
      <c r="C2294" s="6">
        <f>TITRES_STAT!D2297</f>
        <v>6.7809999999999997</v>
      </c>
      <c r="D2294" s="6">
        <f>TITRES_STAT!E2297</f>
        <v>410</v>
      </c>
      <c r="E2294" s="2">
        <f t="shared" si="140"/>
        <v>116055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BEARISH DIVERGENCE</v>
      </c>
    </row>
    <row r="2295" spans="1:8" ht="13.5" x14ac:dyDescent="0.25">
      <c r="A2295" s="3">
        <f>TITRES_STAT!B2298</f>
        <v>45632</v>
      </c>
      <c r="B2295" s="6">
        <f>TITRES_STAT!C2298</f>
        <v>7.23</v>
      </c>
      <c r="C2295" s="6">
        <f>TITRES_STAT!D2298</f>
        <v>6.7716000000000003</v>
      </c>
      <c r="D2295" s="6">
        <f>TITRES_STAT!E2298</f>
        <v>1669</v>
      </c>
      <c r="E2295" s="2">
        <f t="shared" si="140"/>
        <v>114386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45635</v>
      </c>
      <c r="B2296" s="6">
        <f>TITRES_STAT!C2299</f>
        <v>7.24</v>
      </c>
      <c r="C2296" s="6">
        <f>TITRES_STAT!D2299</f>
        <v>6.7809999999999997</v>
      </c>
      <c r="D2296" s="6">
        <f>TITRES_STAT!E2299</f>
        <v>371</v>
      </c>
      <c r="E2296" s="2">
        <f t="shared" si="140"/>
        <v>114757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BEARISH DIVERGENCE</v>
      </c>
    </row>
    <row r="2297" spans="1:8" ht="13.5" x14ac:dyDescent="0.25">
      <c r="A2297" s="3">
        <f>TITRES_STAT!B2300</f>
        <v>45636</v>
      </c>
      <c r="B2297" s="6">
        <f>TITRES_STAT!C2300</f>
        <v>7.23</v>
      </c>
      <c r="C2297" s="6">
        <f>TITRES_STAT!D2300</f>
        <v>6.7716000000000003</v>
      </c>
      <c r="D2297" s="6">
        <f>TITRES_STAT!E2300</f>
        <v>4</v>
      </c>
      <c r="E2297" s="2">
        <f t="shared" si="140"/>
        <v>114753</v>
      </c>
      <c r="F2297" s="6" t="str">
        <f t="shared" si="143"/>
        <v>BULLISH</v>
      </c>
      <c r="G2297" s="6" t="str">
        <f t="shared" si="142"/>
        <v>STRONG</v>
      </c>
      <c r="H2297" s="6" t="str">
        <f t="shared" si="141"/>
        <v>CONFIRMED BULLISH</v>
      </c>
    </row>
    <row r="2298" spans="1:8" ht="13.5" x14ac:dyDescent="0.25">
      <c r="A2298" s="3">
        <f>TITRES_STAT!B2301</f>
        <v>45637</v>
      </c>
      <c r="B2298" s="6">
        <f>TITRES_STAT!C2301</f>
        <v>7.24</v>
      </c>
      <c r="C2298" s="6">
        <f>TITRES_STAT!D2301</f>
        <v>6.7809999999999997</v>
      </c>
      <c r="D2298" s="6">
        <f>TITRES_STAT!E2301</f>
        <v>712</v>
      </c>
      <c r="E2298" s="2">
        <f t="shared" si="140"/>
        <v>115465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CONFIRMED BEARISH</v>
      </c>
    </row>
    <row r="2299" spans="1:8" ht="13.5" x14ac:dyDescent="0.25">
      <c r="A2299" s="3">
        <f>TITRES_STAT!B2302</f>
        <v>45638</v>
      </c>
      <c r="B2299" s="6">
        <f>TITRES_STAT!C2302</f>
        <v>7.13</v>
      </c>
      <c r="C2299" s="6">
        <f>TITRES_STAT!D2302</f>
        <v>6.6779999999999999</v>
      </c>
      <c r="D2299" s="6">
        <f>TITRES_STAT!E2302</f>
        <v>3091</v>
      </c>
      <c r="E2299" s="2">
        <f t="shared" si="140"/>
        <v>112374</v>
      </c>
      <c r="F2299" s="6" t="str">
        <f t="shared" si="143"/>
        <v>BEARISH</v>
      </c>
      <c r="G2299" s="6" t="str">
        <f t="shared" si="142"/>
        <v>WEAK</v>
      </c>
      <c r="H2299" s="6" t="str">
        <f t="shared" si="141"/>
        <v>CONFIRMED BEARISH</v>
      </c>
    </row>
    <row r="2300" spans="1:8" ht="13.5" x14ac:dyDescent="0.25">
      <c r="A2300" s="3">
        <f>TITRES_STAT!B2303</f>
        <v>45639</v>
      </c>
      <c r="B2300" s="6">
        <f>TITRES_STAT!C2303</f>
        <v>7.2</v>
      </c>
      <c r="C2300" s="6">
        <f>TITRES_STAT!D2303</f>
        <v>6.7435</v>
      </c>
      <c r="D2300" s="6">
        <f>TITRES_STAT!E2303</f>
        <v>376</v>
      </c>
      <c r="E2300" s="2">
        <f t="shared" si="140"/>
        <v>112750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CONFIRMED BEARISH</v>
      </c>
    </row>
    <row r="2301" spans="1:8" ht="13.5" x14ac:dyDescent="0.25">
      <c r="A2301" s="3">
        <f>TITRES_STAT!B2304</f>
        <v>45642</v>
      </c>
      <c r="B2301" s="6">
        <f>TITRES_STAT!C2304</f>
        <v>7.2</v>
      </c>
      <c r="C2301" s="6">
        <f>TITRES_STAT!D2304</f>
        <v>6.7435</v>
      </c>
      <c r="D2301" s="6">
        <f>TITRES_STAT!E2304</f>
        <v>1100</v>
      </c>
      <c r="E2301" s="2">
        <f t="shared" si="140"/>
        <v>112750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45644</v>
      </c>
      <c r="B2302" s="6">
        <f>TITRES_STAT!C2305</f>
        <v>7.2</v>
      </c>
      <c r="C2302" s="6">
        <f>TITRES_STAT!D2305</f>
        <v>6.7435</v>
      </c>
      <c r="D2302" s="6">
        <f>TITRES_STAT!E2305</f>
        <v>1115</v>
      </c>
      <c r="E2302" s="2">
        <f t="shared" si="140"/>
        <v>112750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45645</v>
      </c>
      <c r="B2303" s="6">
        <f>TITRES_STAT!C2306</f>
        <v>7.05</v>
      </c>
      <c r="C2303" s="6">
        <f>TITRES_STAT!D2306</f>
        <v>6.6029999999999998</v>
      </c>
      <c r="D2303" s="6">
        <f>TITRES_STAT!E2306</f>
        <v>14725</v>
      </c>
      <c r="E2303" s="2">
        <f t="shared" si="140"/>
        <v>98025</v>
      </c>
      <c r="F2303" s="6" t="str">
        <f t="shared" si="143"/>
        <v>BEARISH</v>
      </c>
      <c r="G2303" s="6" t="str">
        <f t="shared" si="142"/>
        <v>WEAK</v>
      </c>
      <c r="H2303" s="6" t="str">
        <f t="shared" si="141"/>
        <v>CONFIRMED BEARISH</v>
      </c>
    </row>
    <row r="2304" spans="1:8" ht="13.5" x14ac:dyDescent="0.25">
      <c r="A2304" s="3">
        <f>TITRES_STAT!B2307</f>
        <v>45646</v>
      </c>
      <c r="B2304" s="6">
        <f>TITRES_STAT!C2307</f>
        <v>7.05</v>
      </c>
      <c r="C2304" s="6">
        <f>TITRES_STAT!D2307</f>
        <v>6.6029999999999998</v>
      </c>
      <c r="D2304" s="6">
        <f>TITRES_STAT!E2307</f>
        <v>948</v>
      </c>
      <c r="E2304" s="2">
        <f t="shared" si="140"/>
        <v>98025</v>
      </c>
      <c r="F2304" s="6" t="str">
        <f t="shared" si="143"/>
        <v>BEARISH</v>
      </c>
      <c r="G2304" s="6" t="str">
        <f t="shared" si="142"/>
        <v>WEAK</v>
      </c>
      <c r="H2304" s="6" t="str">
        <f t="shared" si="141"/>
        <v>CONFIRMED BEARISH</v>
      </c>
    </row>
    <row r="2305" spans="1:8" ht="13.5" x14ac:dyDescent="0.25">
      <c r="A2305" s="3">
        <f>TITRES_STAT!B2308</f>
        <v>45649</v>
      </c>
      <c r="B2305" s="6">
        <f>TITRES_STAT!C2308</f>
        <v>7.05</v>
      </c>
      <c r="C2305" s="6">
        <f>TITRES_STAT!D2308</f>
        <v>6.6029999999999998</v>
      </c>
      <c r="D2305" s="6">
        <f>TITRES_STAT!E2308</f>
        <v>12141</v>
      </c>
      <c r="E2305" s="2">
        <f t="shared" si="140"/>
        <v>98025</v>
      </c>
      <c r="F2305" s="6" t="str">
        <f t="shared" si="143"/>
        <v>BEARISH</v>
      </c>
      <c r="G2305" s="6" t="str">
        <f t="shared" si="142"/>
        <v>WEAK</v>
      </c>
      <c r="H2305" s="6" t="str">
        <f t="shared" si="141"/>
        <v>CONFIRMED BEARISH</v>
      </c>
    </row>
    <row r="2306" spans="1:8" ht="13.5" x14ac:dyDescent="0.25">
      <c r="A2306" s="3">
        <f>TITRES_STAT!B2309</f>
        <v>45650</v>
      </c>
      <c r="B2306" s="6">
        <f>TITRES_STAT!C2309</f>
        <v>7.04</v>
      </c>
      <c r="C2306" s="6">
        <f>TITRES_STAT!D2309</f>
        <v>6.5937000000000001</v>
      </c>
      <c r="D2306" s="6">
        <f>TITRES_STAT!E2309</f>
        <v>4715</v>
      </c>
      <c r="E2306" s="2">
        <f t="shared" si="140"/>
        <v>93310</v>
      </c>
      <c r="F2306" s="6" t="str">
        <f t="shared" si="143"/>
        <v>BEARISH</v>
      </c>
      <c r="G2306" s="6" t="str">
        <f t="shared" si="142"/>
        <v>WEAK</v>
      </c>
      <c r="H2306" s="6" t="str">
        <f t="shared" si="141"/>
        <v>CONFIRMED BEARISH</v>
      </c>
    </row>
    <row r="2307" spans="1:8" ht="13.5" x14ac:dyDescent="0.25">
      <c r="A2307" s="3">
        <f>TITRES_STAT!B2310</f>
        <v>45651</v>
      </c>
      <c r="B2307" s="6">
        <f>TITRES_STAT!C2310</f>
        <v>6.97</v>
      </c>
      <c r="C2307" s="6">
        <f>TITRES_STAT!D2310</f>
        <v>6.5281000000000002</v>
      </c>
      <c r="D2307" s="6">
        <f>TITRES_STAT!E2310</f>
        <v>2152</v>
      </c>
      <c r="E2307" s="2">
        <f t="shared" si="140"/>
        <v>91158</v>
      </c>
      <c r="F2307" s="6" t="str">
        <f t="shared" si="143"/>
        <v>BEARISH</v>
      </c>
      <c r="G2307" s="6" t="str">
        <f t="shared" si="142"/>
        <v>WEAK</v>
      </c>
      <c r="H2307" s="6" t="str">
        <f t="shared" si="141"/>
        <v>CONFIRMED BEARISH</v>
      </c>
    </row>
    <row r="2308" spans="1:8" ht="13.5" x14ac:dyDescent="0.25">
      <c r="A2308" s="3">
        <f>TITRES_STAT!B2311</f>
        <v>45652</v>
      </c>
      <c r="B2308" s="6">
        <f>TITRES_STAT!C2311</f>
        <v>7.12</v>
      </c>
      <c r="C2308" s="6">
        <f>TITRES_STAT!D2311</f>
        <v>6.6685999999999996</v>
      </c>
      <c r="D2308" s="6">
        <f>TITRES_STAT!E2311</f>
        <v>9722</v>
      </c>
      <c r="E2308" s="2">
        <f t="shared" ref="E2308:E2371" si="144">IF(B2308&gt;B2307, E2307+D2308, IF(B2308&lt;B2307, E2307-D2308, E2307))</f>
        <v>100880</v>
      </c>
      <c r="F2308" s="6" t="str">
        <f t="shared" si="143"/>
        <v>BULLISH</v>
      </c>
      <c r="G2308" s="6" t="str">
        <f t="shared" si="142"/>
        <v>STRONG</v>
      </c>
      <c r="H2308" s="6" t="str">
        <f t="shared" si="141"/>
        <v>CONFIRMED BULLISH</v>
      </c>
    </row>
    <row r="2309" spans="1:8" ht="13.5" x14ac:dyDescent="0.25">
      <c r="A2309" s="3">
        <f>TITRES_STAT!B2312</f>
        <v>45653</v>
      </c>
      <c r="B2309" s="6">
        <f>TITRES_STAT!C2312</f>
        <v>7.1</v>
      </c>
      <c r="C2309" s="6">
        <f>TITRES_STAT!D2312</f>
        <v>6.6498999999999997</v>
      </c>
      <c r="D2309" s="6">
        <f>TITRES_STAT!E2312</f>
        <v>8767</v>
      </c>
      <c r="E2309" s="2">
        <f t="shared" si="144"/>
        <v>92113</v>
      </c>
      <c r="F2309" s="6" t="str">
        <f t="shared" si="143"/>
        <v>BEARISH</v>
      </c>
      <c r="G2309" s="6" t="str">
        <f t="shared" si="142"/>
        <v>WEAK</v>
      </c>
      <c r="H2309" s="6" t="str">
        <f t="shared" si="141"/>
        <v>BEARISH DIVERGENCE</v>
      </c>
    </row>
    <row r="2310" spans="1:8" ht="13.5" x14ac:dyDescent="0.25">
      <c r="A2310" s="3">
        <f>TITRES_STAT!B2313</f>
        <v>45656</v>
      </c>
      <c r="B2310" s="6">
        <f>TITRES_STAT!C2313</f>
        <v>7.1</v>
      </c>
      <c r="C2310" s="6">
        <f>TITRES_STAT!D2313</f>
        <v>6.6498999999999997</v>
      </c>
      <c r="D2310" s="6">
        <f>TITRES_STAT!E2313</f>
        <v>2078</v>
      </c>
      <c r="E2310" s="2">
        <f t="shared" si="144"/>
        <v>92113</v>
      </c>
      <c r="F2310" s="6" t="str">
        <f t="shared" si="143"/>
        <v>BEARISH</v>
      </c>
      <c r="G2310" s="6" t="str">
        <f t="shared" si="142"/>
        <v>WEAK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45657</v>
      </c>
      <c r="B2311" s="6">
        <f>TITRES_STAT!C2314</f>
        <v>7.13</v>
      </c>
      <c r="C2311" s="6">
        <f>TITRES_STAT!D2314</f>
        <v>6.6779999999999999</v>
      </c>
      <c r="D2311" s="6">
        <f>TITRES_STAT!E2314</f>
        <v>6564</v>
      </c>
      <c r="E2311" s="2">
        <f t="shared" si="144"/>
        <v>98677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STRONG</v>
      </c>
      <c r="H2311" s="6" t="str">
        <f t="shared" si="145"/>
        <v>CONFIRMED BULLISH</v>
      </c>
    </row>
    <row r="2312" spans="1:8" ht="13.5" x14ac:dyDescent="0.25">
      <c r="A2312" s="3">
        <f>TITRES_STAT!B2315</f>
        <v>45659</v>
      </c>
      <c r="B2312" s="6">
        <f>TITRES_STAT!C2315</f>
        <v>6.99</v>
      </c>
      <c r="C2312" s="6">
        <f>TITRES_STAT!D2315</f>
        <v>6.5468000000000002</v>
      </c>
      <c r="D2312" s="6">
        <f>TITRES_STAT!E2315</f>
        <v>4019</v>
      </c>
      <c r="E2312" s="2">
        <f t="shared" si="144"/>
        <v>94658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STRONG</v>
      </c>
      <c r="H2312" s="6" t="str">
        <f t="shared" si="145"/>
        <v>CONFIRMED BULLISH</v>
      </c>
    </row>
    <row r="2313" spans="1:8" ht="13.5" x14ac:dyDescent="0.25">
      <c r="A2313" s="3">
        <f>TITRES_STAT!B2316</f>
        <v>45660</v>
      </c>
      <c r="B2313" s="6">
        <f>TITRES_STAT!C2316</f>
        <v>7.05</v>
      </c>
      <c r="C2313" s="6">
        <f>TITRES_STAT!D2316</f>
        <v>6.6029999999999998</v>
      </c>
      <c r="D2313" s="6">
        <f>TITRES_STAT!E2316</f>
        <v>2106</v>
      </c>
      <c r="E2313" s="2">
        <f t="shared" si="144"/>
        <v>96764</v>
      </c>
      <c r="F2313" s="6" t="str">
        <f t="shared" si="147"/>
        <v>BEARISH</v>
      </c>
      <c r="G2313" s="6" t="str">
        <f t="shared" si="146"/>
        <v>WEAK</v>
      </c>
      <c r="H2313" s="6" t="str">
        <f t="shared" si="145"/>
        <v>CONFIRMED BEARISH</v>
      </c>
    </row>
    <row r="2314" spans="1:8" ht="13.5" x14ac:dyDescent="0.25">
      <c r="A2314" s="3">
        <f>TITRES_STAT!B2317</f>
        <v>45663</v>
      </c>
      <c r="B2314" s="6">
        <f>TITRES_STAT!C2317</f>
        <v>6.93</v>
      </c>
      <c r="C2314" s="6">
        <f>TITRES_STAT!D2317</f>
        <v>6.4905999999999997</v>
      </c>
      <c r="D2314" s="6">
        <f>TITRES_STAT!E2317</f>
        <v>8463</v>
      </c>
      <c r="E2314" s="2">
        <f t="shared" si="144"/>
        <v>88301</v>
      </c>
      <c r="F2314" s="6" t="str">
        <f t="shared" si="147"/>
        <v>BEARISH</v>
      </c>
      <c r="G2314" s="6" t="str">
        <f t="shared" si="146"/>
        <v>WEAK</v>
      </c>
      <c r="H2314" s="6" t="str">
        <f t="shared" si="145"/>
        <v>CONFIRMED BEARISH</v>
      </c>
    </row>
    <row r="2315" spans="1:8" ht="13.5" x14ac:dyDescent="0.25">
      <c r="A2315" s="3">
        <f>TITRES_STAT!B2318</f>
        <v>45664</v>
      </c>
      <c r="B2315" s="6">
        <f>TITRES_STAT!C2318</f>
        <v>6.93</v>
      </c>
      <c r="C2315" s="6">
        <f>TITRES_STAT!D2318</f>
        <v>6.4905999999999997</v>
      </c>
      <c r="D2315" s="6">
        <f>TITRES_STAT!E2318</f>
        <v>7799</v>
      </c>
      <c r="E2315" s="2">
        <f t="shared" si="144"/>
        <v>88301</v>
      </c>
      <c r="F2315" s="6" t="str">
        <f t="shared" si="147"/>
        <v>BEARISH</v>
      </c>
      <c r="G2315" s="6" t="str">
        <f t="shared" si="146"/>
        <v>WEAK</v>
      </c>
      <c r="H2315" s="6" t="str">
        <f t="shared" si="145"/>
        <v>CONFIRMED BEARISH</v>
      </c>
    </row>
    <row r="2316" spans="1:8" ht="13.5" x14ac:dyDescent="0.25">
      <c r="A2316" s="3">
        <f>TITRES_STAT!B2319</f>
        <v>45665</v>
      </c>
      <c r="B2316" s="6">
        <f>TITRES_STAT!C2319</f>
        <v>6.95</v>
      </c>
      <c r="C2316" s="6">
        <f>TITRES_STAT!D2319</f>
        <v>6.5094000000000003</v>
      </c>
      <c r="D2316" s="6">
        <f>TITRES_STAT!E2319</f>
        <v>15436</v>
      </c>
      <c r="E2316" s="2">
        <f t="shared" si="144"/>
        <v>103737</v>
      </c>
      <c r="F2316" s="6" t="str">
        <f t="shared" si="147"/>
        <v>BULLISH</v>
      </c>
      <c r="G2316" s="6" t="str">
        <f t="shared" si="146"/>
        <v>STRONG</v>
      </c>
      <c r="H2316" s="6" t="str">
        <f t="shared" si="145"/>
        <v>BULLISH DIVERGENCE</v>
      </c>
    </row>
    <row r="2317" spans="1:8" ht="13.5" x14ac:dyDescent="0.25">
      <c r="A2317" s="3">
        <f>TITRES_STAT!B2320</f>
        <v>45666</v>
      </c>
      <c r="B2317" s="6">
        <f>TITRES_STAT!C2320</f>
        <v>6.88</v>
      </c>
      <c r="C2317" s="6">
        <f>TITRES_STAT!D2320</f>
        <v>6.4438000000000004</v>
      </c>
      <c r="D2317" s="6">
        <f>TITRES_STAT!E2320</f>
        <v>2906</v>
      </c>
      <c r="E2317" s="2">
        <f t="shared" si="144"/>
        <v>100831</v>
      </c>
      <c r="F2317" s="6" t="str">
        <f t="shared" si="147"/>
        <v>BULLISH</v>
      </c>
      <c r="G2317" s="6" t="str">
        <f t="shared" si="146"/>
        <v>STRONG</v>
      </c>
      <c r="H2317" s="6" t="str">
        <f t="shared" si="145"/>
        <v>BULLISH DIVERGENCE</v>
      </c>
    </row>
    <row r="2318" spans="1:8" ht="13.5" x14ac:dyDescent="0.25">
      <c r="A2318" s="3">
        <f>TITRES_STAT!B2321</f>
        <v>45667</v>
      </c>
      <c r="B2318" s="6">
        <f>TITRES_STAT!C2321</f>
        <v>7</v>
      </c>
      <c r="C2318" s="6">
        <f>TITRES_STAT!D2321</f>
        <v>6.5561999999999996</v>
      </c>
      <c r="D2318" s="6">
        <f>TITRES_STAT!E2321</f>
        <v>10937</v>
      </c>
      <c r="E2318" s="2">
        <f t="shared" si="144"/>
        <v>111768</v>
      </c>
      <c r="F2318" s="6" t="str">
        <f t="shared" si="147"/>
        <v>BULLISH</v>
      </c>
      <c r="G2318" s="6" t="str">
        <f t="shared" si="146"/>
        <v>STRONG</v>
      </c>
      <c r="H2318" s="6" t="str">
        <f t="shared" si="145"/>
        <v>BULLISH DIVERGENCE</v>
      </c>
    </row>
    <row r="2319" spans="1:8" ht="13.5" x14ac:dyDescent="0.25">
      <c r="A2319" s="3">
        <f>TITRES_STAT!B2322</f>
        <v>45670</v>
      </c>
      <c r="B2319" s="6">
        <f>TITRES_STAT!C2322</f>
        <v>6.94</v>
      </c>
      <c r="C2319" s="6">
        <f>TITRES_STAT!D2322</f>
        <v>6.5</v>
      </c>
      <c r="D2319" s="6">
        <f>TITRES_STAT!E2322</f>
        <v>879</v>
      </c>
      <c r="E2319" s="2">
        <f t="shared" si="144"/>
        <v>110889</v>
      </c>
      <c r="F2319" s="6" t="str">
        <f t="shared" si="147"/>
        <v>BULLISH</v>
      </c>
      <c r="G2319" s="6" t="str">
        <f t="shared" si="146"/>
        <v>STRONG</v>
      </c>
      <c r="H2319" s="6" t="str">
        <f t="shared" si="145"/>
        <v>CONFIRMED BULLISH</v>
      </c>
    </row>
    <row r="2320" spans="1:8" ht="13.5" x14ac:dyDescent="0.25">
      <c r="A2320" s="3">
        <f>TITRES_STAT!B2323</f>
        <v>45671</v>
      </c>
      <c r="B2320" s="6">
        <f>TITRES_STAT!C2323</f>
        <v>7</v>
      </c>
      <c r="C2320" s="6">
        <f>TITRES_STAT!D2323</f>
        <v>6.5561999999999996</v>
      </c>
      <c r="D2320" s="6">
        <f>TITRES_STAT!E2323</f>
        <v>12463</v>
      </c>
      <c r="E2320" s="2">
        <f t="shared" si="144"/>
        <v>123352</v>
      </c>
      <c r="F2320" s="6" t="str">
        <f t="shared" si="147"/>
        <v>BULLISH</v>
      </c>
      <c r="G2320" s="6" t="str">
        <f t="shared" si="146"/>
        <v>STRONG</v>
      </c>
      <c r="H2320" s="6" t="str">
        <f t="shared" si="145"/>
        <v>CONFIRMED BULLISH</v>
      </c>
    </row>
    <row r="2321" spans="1:8" ht="13.5" x14ac:dyDescent="0.25">
      <c r="A2321" s="3">
        <f>TITRES_STAT!B2324</f>
        <v>45672</v>
      </c>
      <c r="B2321" s="6">
        <f>TITRES_STAT!C2324</f>
        <v>7.05</v>
      </c>
      <c r="C2321" s="6">
        <f>TITRES_STAT!D2324</f>
        <v>6.6029999999999998</v>
      </c>
      <c r="D2321" s="6">
        <f>TITRES_STAT!E2324</f>
        <v>2614</v>
      </c>
      <c r="E2321" s="2">
        <f t="shared" si="144"/>
        <v>125966</v>
      </c>
      <c r="F2321" s="6" t="str">
        <f t="shared" si="147"/>
        <v>BULLISH</v>
      </c>
      <c r="G2321" s="6" t="str">
        <f t="shared" si="146"/>
        <v>STRONG</v>
      </c>
      <c r="H2321" s="6" t="str">
        <f t="shared" si="145"/>
        <v>CONFIRMED BULLISH</v>
      </c>
    </row>
    <row r="2322" spans="1:8" ht="13.5" x14ac:dyDescent="0.25">
      <c r="A2322" s="3">
        <f>TITRES_STAT!B2325</f>
        <v>45673</v>
      </c>
      <c r="B2322" s="6">
        <f>TITRES_STAT!C2325</f>
        <v>7.05</v>
      </c>
      <c r="C2322" s="6">
        <f>TITRES_STAT!D2325</f>
        <v>6.6029999999999998</v>
      </c>
      <c r="D2322" s="6">
        <f>TITRES_STAT!E2325</f>
        <v>8496</v>
      </c>
      <c r="E2322" s="2">
        <f t="shared" si="144"/>
        <v>125966</v>
      </c>
      <c r="F2322" s="6" t="str">
        <f t="shared" si="147"/>
        <v>BULLISH</v>
      </c>
      <c r="G2322" s="6" t="str">
        <f t="shared" si="146"/>
        <v>STRONG</v>
      </c>
      <c r="H2322" s="6" t="str">
        <f t="shared" si="145"/>
        <v>CONFIRMED BULLISH</v>
      </c>
    </row>
    <row r="2323" spans="1:8" ht="13.5" x14ac:dyDescent="0.25">
      <c r="A2323" s="3">
        <f>TITRES_STAT!B2326</f>
        <v>45674</v>
      </c>
      <c r="B2323" s="6">
        <f>TITRES_STAT!C2326</f>
        <v>6.98</v>
      </c>
      <c r="C2323" s="6">
        <f>TITRES_STAT!D2326</f>
        <v>6.5374999999999996</v>
      </c>
      <c r="D2323" s="6">
        <f>TITRES_STAT!E2326</f>
        <v>3328</v>
      </c>
      <c r="E2323" s="2">
        <f t="shared" si="144"/>
        <v>122638</v>
      </c>
      <c r="F2323" s="6" t="str">
        <f t="shared" si="147"/>
        <v>BULLISH</v>
      </c>
      <c r="G2323" s="6" t="str">
        <f t="shared" si="146"/>
        <v>STRONG</v>
      </c>
      <c r="H2323" s="6" t="str">
        <f t="shared" si="145"/>
        <v>BULLISH DIVERGENCE</v>
      </c>
    </row>
    <row r="2324" spans="1:8" ht="13.5" x14ac:dyDescent="0.25">
      <c r="A2324" s="3">
        <f>TITRES_STAT!B2327</f>
        <v>45677</v>
      </c>
      <c r="B2324" s="6">
        <f>TITRES_STAT!C2327</f>
        <v>6.98</v>
      </c>
      <c r="C2324" s="6">
        <f>TITRES_STAT!D2327</f>
        <v>6.5374999999999996</v>
      </c>
      <c r="D2324" s="6">
        <f>TITRES_STAT!E2327</f>
        <v>12088</v>
      </c>
      <c r="E2324" s="2">
        <f t="shared" si="144"/>
        <v>122638</v>
      </c>
      <c r="F2324" s="6" t="str">
        <f t="shared" si="147"/>
        <v>BULLISH</v>
      </c>
      <c r="G2324" s="6" t="str">
        <f t="shared" si="146"/>
        <v>STRONG</v>
      </c>
      <c r="H2324" s="6" t="str">
        <f t="shared" si="145"/>
        <v>CONFIRMED BULLISH</v>
      </c>
    </row>
    <row r="2325" spans="1:8" ht="13.5" x14ac:dyDescent="0.25">
      <c r="A2325" s="3">
        <f>TITRES_STAT!B2328</f>
        <v>45678</v>
      </c>
      <c r="B2325" s="6">
        <f>TITRES_STAT!C2328</f>
        <v>7.04</v>
      </c>
      <c r="C2325" s="6">
        <f>TITRES_STAT!D2328</f>
        <v>6.5937000000000001</v>
      </c>
      <c r="D2325" s="6">
        <f>TITRES_STAT!E2328</f>
        <v>9949</v>
      </c>
      <c r="E2325" s="2">
        <f t="shared" si="144"/>
        <v>132587</v>
      </c>
      <c r="F2325" s="6" t="str">
        <f t="shared" si="147"/>
        <v>BULLISH</v>
      </c>
      <c r="G2325" s="6" t="str">
        <f t="shared" si="146"/>
        <v>STRONG</v>
      </c>
      <c r="H2325" s="6" t="str">
        <f t="shared" si="145"/>
        <v>CONFIRMED BULLISH</v>
      </c>
    </row>
    <row r="2326" spans="1:8" ht="13.5" x14ac:dyDescent="0.25">
      <c r="A2326" s="3">
        <f>TITRES_STAT!B2329</f>
        <v>45679</v>
      </c>
      <c r="B2326" s="6">
        <f>TITRES_STAT!C2329</f>
        <v>7.17</v>
      </c>
      <c r="C2326" s="6">
        <f>TITRES_STAT!D2329</f>
        <v>6.7153999999999998</v>
      </c>
      <c r="D2326" s="6">
        <f>TITRES_STAT!E2329</f>
        <v>10851</v>
      </c>
      <c r="E2326" s="2">
        <f t="shared" si="144"/>
        <v>143438</v>
      </c>
      <c r="F2326" s="6" t="str">
        <f t="shared" si="147"/>
        <v>BULLISH</v>
      </c>
      <c r="G2326" s="6" t="str">
        <f t="shared" si="146"/>
        <v>STRONG</v>
      </c>
      <c r="H2326" s="6" t="str">
        <f t="shared" si="145"/>
        <v>CONFIRMED BULLISH</v>
      </c>
    </row>
    <row r="2327" spans="1:8" ht="13.5" x14ac:dyDescent="0.25">
      <c r="A2327" s="3">
        <f>TITRES_STAT!B2330</f>
        <v>45680</v>
      </c>
      <c r="B2327" s="6">
        <f>TITRES_STAT!C2330</f>
        <v>7.09</v>
      </c>
      <c r="C2327" s="6">
        <f>TITRES_STAT!D2330</f>
        <v>6.6405000000000003</v>
      </c>
      <c r="D2327" s="6">
        <f>TITRES_STAT!E2330</f>
        <v>2718</v>
      </c>
      <c r="E2327" s="2">
        <f t="shared" si="144"/>
        <v>140720</v>
      </c>
      <c r="F2327" s="6" t="str">
        <f t="shared" si="147"/>
        <v>BULLISH</v>
      </c>
      <c r="G2327" s="6" t="str">
        <f t="shared" si="146"/>
        <v>STRONG</v>
      </c>
      <c r="H2327" s="6" t="str">
        <f t="shared" si="145"/>
        <v>CONFIRMED BULLISH</v>
      </c>
    </row>
    <row r="2328" spans="1:8" ht="13.5" x14ac:dyDescent="0.25">
      <c r="A2328" s="3">
        <f>TITRES_STAT!B2331</f>
        <v>45681</v>
      </c>
      <c r="B2328" s="6">
        <f>TITRES_STAT!C2331</f>
        <v>7.05</v>
      </c>
      <c r="C2328" s="6">
        <f>TITRES_STAT!D2331</f>
        <v>6.6029999999999998</v>
      </c>
      <c r="D2328" s="6">
        <f>TITRES_STAT!E2331</f>
        <v>25658</v>
      </c>
      <c r="E2328" s="2">
        <f t="shared" si="144"/>
        <v>115062</v>
      </c>
      <c r="F2328" s="6" t="str">
        <f t="shared" si="147"/>
        <v>BEARISH</v>
      </c>
      <c r="G2328" s="6" t="str">
        <f t="shared" si="146"/>
        <v>WEAK</v>
      </c>
      <c r="H2328" s="6" t="str">
        <f t="shared" si="145"/>
        <v>BEARISH DIVERGENCE</v>
      </c>
    </row>
    <row r="2329" spans="1:8" ht="13.5" x14ac:dyDescent="0.25">
      <c r="A2329" s="3">
        <f>TITRES_STAT!B2332</f>
        <v>45684</v>
      </c>
      <c r="B2329" s="6">
        <f>TITRES_STAT!C2332</f>
        <v>7.05</v>
      </c>
      <c r="C2329" s="6">
        <f>TITRES_STAT!D2332</f>
        <v>6.6029999999999998</v>
      </c>
      <c r="D2329" s="6">
        <f>TITRES_STAT!E2332</f>
        <v>5004</v>
      </c>
      <c r="E2329" s="2">
        <f t="shared" si="144"/>
        <v>115062</v>
      </c>
      <c r="F2329" s="6" t="str">
        <f t="shared" si="147"/>
        <v>BEARISH</v>
      </c>
      <c r="G2329" s="6" t="str">
        <f t="shared" si="146"/>
        <v>WEAK</v>
      </c>
      <c r="H2329" s="6" t="str">
        <f t="shared" si="145"/>
        <v>BEARISH DIVERGENCE</v>
      </c>
    </row>
    <row r="2330" spans="1:8" ht="13.5" x14ac:dyDescent="0.25">
      <c r="A2330" s="3">
        <f>TITRES_STAT!B2333</f>
        <v>45685</v>
      </c>
      <c r="B2330" s="6">
        <f>TITRES_STAT!C2333</f>
        <v>6.96</v>
      </c>
      <c r="C2330" s="6">
        <f>TITRES_STAT!D2333</f>
        <v>6.5186999999999999</v>
      </c>
      <c r="D2330" s="6">
        <f>TITRES_STAT!E2333</f>
        <v>1511</v>
      </c>
      <c r="E2330" s="2">
        <f t="shared" si="144"/>
        <v>113551</v>
      </c>
      <c r="F2330" s="6" t="str">
        <f t="shared" si="147"/>
        <v>BEARISH</v>
      </c>
      <c r="G2330" s="6" t="str">
        <f t="shared" si="146"/>
        <v>WEAK</v>
      </c>
      <c r="H2330" s="6" t="str">
        <f t="shared" si="145"/>
        <v>CONFIRMED BEARISH</v>
      </c>
    </row>
    <row r="2331" spans="1:8" ht="13.5" x14ac:dyDescent="0.25">
      <c r="A2331" s="3">
        <f>TITRES_STAT!B2334</f>
        <v>45686</v>
      </c>
      <c r="B2331" s="6">
        <f>TITRES_STAT!C2334</f>
        <v>7.08</v>
      </c>
      <c r="C2331" s="6">
        <f>TITRES_STAT!D2334</f>
        <v>6.6311</v>
      </c>
      <c r="D2331" s="6">
        <f>TITRES_STAT!E2334</f>
        <v>1110</v>
      </c>
      <c r="E2331" s="2">
        <f t="shared" si="144"/>
        <v>114661</v>
      </c>
      <c r="F2331" s="6" t="str">
        <f t="shared" si="147"/>
        <v>BEARISH</v>
      </c>
      <c r="G2331" s="6" t="str">
        <f t="shared" si="146"/>
        <v>WEAK</v>
      </c>
      <c r="H2331" s="6" t="str">
        <f t="shared" si="145"/>
        <v>CONFIRMED BEARISH</v>
      </c>
    </row>
    <row r="2332" spans="1:8" ht="13.5" x14ac:dyDescent="0.25">
      <c r="A2332" s="3">
        <f>TITRES_STAT!B2335</f>
        <v>45687</v>
      </c>
      <c r="B2332" s="6">
        <f>TITRES_STAT!C2335</f>
        <v>7</v>
      </c>
      <c r="C2332" s="6">
        <f>TITRES_STAT!D2335</f>
        <v>6.5561999999999996</v>
      </c>
      <c r="D2332" s="6">
        <f>TITRES_STAT!E2335</f>
        <v>1956</v>
      </c>
      <c r="E2332" s="2">
        <f t="shared" si="144"/>
        <v>112705</v>
      </c>
      <c r="F2332" s="6" t="str">
        <f t="shared" si="147"/>
        <v>BEARISH</v>
      </c>
      <c r="G2332" s="6" t="str">
        <f t="shared" si="146"/>
        <v>WEAK</v>
      </c>
      <c r="H2332" s="6" t="str">
        <f t="shared" si="145"/>
        <v>CONFIRMED BEARISH</v>
      </c>
    </row>
    <row r="2333" spans="1:8" ht="13.5" x14ac:dyDescent="0.25">
      <c r="A2333" s="3">
        <f>TITRES_STAT!B2336</f>
        <v>45688</v>
      </c>
      <c r="B2333" s="6">
        <f>TITRES_STAT!C2336</f>
        <v>7</v>
      </c>
      <c r="C2333" s="6">
        <f>TITRES_STAT!D2336</f>
        <v>6.5561999999999996</v>
      </c>
      <c r="D2333" s="6">
        <f>TITRES_STAT!E2336</f>
        <v>2521</v>
      </c>
      <c r="E2333" s="2">
        <f t="shared" si="144"/>
        <v>112705</v>
      </c>
      <c r="F2333" s="6" t="str">
        <f t="shared" si="147"/>
        <v>BEARISH</v>
      </c>
      <c r="G2333" s="6" t="str">
        <f t="shared" si="146"/>
        <v>WEAK</v>
      </c>
      <c r="H2333" s="6" t="str">
        <f t="shared" si="145"/>
        <v>CONFIRMED BEARISH</v>
      </c>
    </row>
    <row r="2334" spans="1:8" ht="13.5" x14ac:dyDescent="0.25">
      <c r="A2334" s="3">
        <f>TITRES_STAT!B2337</f>
        <v>45691</v>
      </c>
      <c r="B2334" s="6">
        <f>TITRES_STAT!C2337</f>
        <v>7.05</v>
      </c>
      <c r="C2334" s="6">
        <f>TITRES_STAT!D2337</f>
        <v>6.6029999999999998</v>
      </c>
      <c r="D2334" s="6">
        <f>TITRES_STAT!E2337</f>
        <v>4843</v>
      </c>
      <c r="E2334" s="2">
        <f t="shared" si="144"/>
        <v>117548</v>
      </c>
      <c r="F2334" s="6" t="str">
        <f t="shared" si="147"/>
        <v>BULLISH</v>
      </c>
      <c r="G2334" s="6" t="str">
        <f t="shared" si="146"/>
        <v>STRONG</v>
      </c>
      <c r="H2334" s="6" t="str">
        <f t="shared" si="145"/>
        <v>NEUTRAL</v>
      </c>
    </row>
    <row r="2335" spans="1:8" ht="13.5" x14ac:dyDescent="0.25">
      <c r="A2335" s="3">
        <f>TITRES_STAT!B2338</f>
        <v>45692</v>
      </c>
      <c r="B2335" s="6">
        <f>TITRES_STAT!C2338</f>
        <v>7.05</v>
      </c>
      <c r="C2335" s="6">
        <f>TITRES_STAT!D2338</f>
        <v>6.6029999999999998</v>
      </c>
      <c r="D2335" s="6">
        <f>TITRES_STAT!E2338</f>
        <v>2540</v>
      </c>
      <c r="E2335" s="2">
        <f t="shared" si="144"/>
        <v>117548</v>
      </c>
      <c r="F2335" s="6" t="str">
        <f t="shared" si="147"/>
        <v>BULLISH</v>
      </c>
      <c r="G2335" s="6" t="str">
        <f t="shared" si="146"/>
        <v>STRONG</v>
      </c>
      <c r="H2335" s="6" t="str">
        <f t="shared" si="145"/>
        <v>CONFIRMED BULLISH</v>
      </c>
    </row>
    <row r="2336" spans="1:8" ht="13.5" x14ac:dyDescent="0.25">
      <c r="A2336" s="3">
        <f>TITRES_STAT!B2339</f>
        <v>45693</v>
      </c>
      <c r="B2336" s="6">
        <f>TITRES_STAT!C2339</f>
        <v>7</v>
      </c>
      <c r="C2336" s="6">
        <f>TITRES_STAT!D2339</f>
        <v>6.5561999999999996</v>
      </c>
      <c r="D2336" s="6">
        <f>TITRES_STAT!E2339</f>
        <v>3153</v>
      </c>
      <c r="E2336" s="2">
        <f t="shared" si="144"/>
        <v>114395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45694</v>
      </c>
      <c r="B2337" s="6">
        <f>TITRES_STAT!C2340</f>
        <v>7</v>
      </c>
      <c r="C2337" s="6">
        <f>TITRES_STAT!D2340</f>
        <v>6.5561999999999996</v>
      </c>
      <c r="D2337" s="6">
        <f>TITRES_STAT!E2340</f>
        <v>1344</v>
      </c>
      <c r="E2337" s="2">
        <f t="shared" si="144"/>
        <v>114395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NEUTRAL</v>
      </c>
    </row>
    <row r="2338" spans="1:8" ht="13.5" x14ac:dyDescent="0.25">
      <c r="A2338" s="3">
        <f>TITRES_STAT!B2341</f>
        <v>45695</v>
      </c>
      <c r="B2338" s="6">
        <f>TITRES_STAT!C2341</f>
        <v>7</v>
      </c>
      <c r="C2338" s="6">
        <f>TITRES_STAT!D2341</f>
        <v>6.5561999999999996</v>
      </c>
      <c r="D2338" s="6">
        <f>TITRES_STAT!E2341</f>
        <v>5903</v>
      </c>
      <c r="E2338" s="2">
        <f t="shared" si="144"/>
        <v>114395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NEUTRAL</v>
      </c>
    </row>
    <row r="2339" spans="1:8" ht="13.5" x14ac:dyDescent="0.25">
      <c r="A2339" s="3">
        <f>TITRES_STAT!B2342</f>
        <v>45698</v>
      </c>
      <c r="B2339" s="6">
        <f>TITRES_STAT!C2342</f>
        <v>7.04</v>
      </c>
      <c r="C2339" s="6">
        <f>TITRES_STAT!D2342</f>
        <v>6.5937000000000001</v>
      </c>
      <c r="D2339" s="6">
        <f>TITRES_STAT!E2342</f>
        <v>822</v>
      </c>
      <c r="E2339" s="2">
        <f t="shared" si="144"/>
        <v>115217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45699</v>
      </c>
      <c r="B2340" s="6">
        <f>TITRES_STAT!C2343</f>
        <v>7</v>
      </c>
      <c r="C2340" s="6">
        <f>TITRES_STAT!D2343</f>
        <v>6.5561999999999996</v>
      </c>
      <c r="D2340" s="6">
        <f>TITRES_STAT!E2343</f>
        <v>1043</v>
      </c>
      <c r="E2340" s="2">
        <f t="shared" si="144"/>
        <v>114174</v>
      </c>
      <c r="F2340" s="6" t="str">
        <f t="shared" si="147"/>
        <v>BEARISH</v>
      </c>
      <c r="G2340" s="6" t="str">
        <f t="shared" si="146"/>
        <v>WEAK</v>
      </c>
      <c r="H2340" s="6" t="str">
        <f t="shared" si="145"/>
        <v>CONFIRMED BEARISH</v>
      </c>
    </row>
    <row r="2341" spans="1:8" ht="13.5" x14ac:dyDescent="0.25">
      <c r="A2341" s="3">
        <f>TITRES_STAT!B2344</f>
        <v>45700</v>
      </c>
      <c r="B2341" s="6">
        <f>TITRES_STAT!C2344</f>
        <v>7</v>
      </c>
      <c r="C2341" s="6">
        <f>TITRES_STAT!D2344</f>
        <v>6.5561999999999996</v>
      </c>
      <c r="D2341" s="6">
        <f>TITRES_STAT!E2344</f>
        <v>5539</v>
      </c>
      <c r="E2341" s="2">
        <f t="shared" si="144"/>
        <v>114174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45701</v>
      </c>
      <c r="B2342" s="6">
        <f>TITRES_STAT!C2345</f>
        <v>6.98</v>
      </c>
      <c r="C2342" s="6">
        <f>TITRES_STAT!D2345</f>
        <v>6.5374999999999996</v>
      </c>
      <c r="D2342" s="6">
        <f>TITRES_STAT!E2345</f>
        <v>2893</v>
      </c>
      <c r="E2342" s="2">
        <f t="shared" si="144"/>
        <v>111281</v>
      </c>
      <c r="F2342" s="6" t="str">
        <f t="shared" si="147"/>
        <v>BEARISH</v>
      </c>
      <c r="G2342" s="6" t="str">
        <f t="shared" si="146"/>
        <v>WEAK</v>
      </c>
      <c r="H2342" s="6" t="str">
        <f t="shared" si="145"/>
        <v>CONFIRMED BEARISH</v>
      </c>
    </row>
    <row r="2343" spans="1:8" ht="13.5" x14ac:dyDescent="0.25">
      <c r="A2343" s="3">
        <f>TITRES_STAT!B2346</f>
        <v>45702</v>
      </c>
      <c r="B2343" s="6">
        <f>TITRES_STAT!C2346</f>
        <v>6.93</v>
      </c>
      <c r="C2343" s="6">
        <f>TITRES_STAT!D2346</f>
        <v>6.4905999999999997</v>
      </c>
      <c r="D2343" s="6">
        <f>TITRES_STAT!E2346</f>
        <v>8185</v>
      </c>
      <c r="E2343" s="2">
        <f t="shared" si="144"/>
        <v>103096</v>
      </c>
      <c r="F2343" s="6" t="str">
        <f t="shared" si="147"/>
        <v>BEARISH</v>
      </c>
      <c r="G2343" s="6" t="str">
        <f t="shared" si="146"/>
        <v>WEAK</v>
      </c>
      <c r="H2343" s="6" t="str">
        <f t="shared" si="145"/>
        <v>CONFIRMED BEARISH</v>
      </c>
    </row>
    <row r="2344" spans="1:8" ht="13.5" x14ac:dyDescent="0.25">
      <c r="A2344" s="3">
        <f>TITRES_STAT!B2347</f>
        <v>45705</v>
      </c>
      <c r="B2344" s="6">
        <f>TITRES_STAT!C2347</f>
        <v>6.97</v>
      </c>
      <c r="C2344" s="6">
        <f>TITRES_STAT!D2347</f>
        <v>6.5281000000000002</v>
      </c>
      <c r="D2344" s="6">
        <f>TITRES_STAT!E2347</f>
        <v>3570</v>
      </c>
      <c r="E2344" s="2">
        <f t="shared" si="144"/>
        <v>106666</v>
      </c>
      <c r="F2344" s="6" t="str">
        <f t="shared" si="147"/>
        <v>BEARISH</v>
      </c>
      <c r="G2344" s="6" t="str">
        <f t="shared" si="146"/>
        <v>WEAK</v>
      </c>
      <c r="H2344" s="6" t="str">
        <f t="shared" si="145"/>
        <v>CONFIRMED BEARISH</v>
      </c>
    </row>
    <row r="2345" spans="1:8" ht="13.5" x14ac:dyDescent="0.25">
      <c r="A2345" s="3">
        <f>TITRES_STAT!B2348</f>
        <v>45706</v>
      </c>
      <c r="B2345" s="6">
        <f>TITRES_STAT!C2348</f>
        <v>6.95</v>
      </c>
      <c r="C2345" s="6">
        <f>TITRES_STAT!D2348</f>
        <v>6.5094000000000003</v>
      </c>
      <c r="D2345" s="6">
        <f>TITRES_STAT!E2348</f>
        <v>5147</v>
      </c>
      <c r="E2345" s="2">
        <f t="shared" si="144"/>
        <v>101519</v>
      </c>
      <c r="F2345" s="6" t="str">
        <f t="shared" si="147"/>
        <v>BEARISH</v>
      </c>
      <c r="G2345" s="6" t="str">
        <f t="shared" si="146"/>
        <v>WEAK</v>
      </c>
      <c r="H2345" s="6" t="str">
        <f t="shared" si="145"/>
        <v>CONFIRMED BEARISH</v>
      </c>
    </row>
    <row r="2346" spans="1:8" ht="13.5" x14ac:dyDescent="0.25">
      <c r="A2346" s="3">
        <f>TITRES_STAT!B2349</f>
        <v>45707</v>
      </c>
      <c r="B2346" s="6">
        <f>TITRES_STAT!C2349</f>
        <v>6.93</v>
      </c>
      <c r="C2346" s="6">
        <f>TITRES_STAT!D2349</f>
        <v>6.4905999999999997</v>
      </c>
      <c r="D2346" s="6">
        <f>TITRES_STAT!E2349</f>
        <v>3954</v>
      </c>
      <c r="E2346" s="2">
        <f t="shared" si="144"/>
        <v>97565</v>
      </c>
      <c r="F2346" s="6" t="str">
        <f t="shared" si="147"/>
        <v>BEARISH</v>
      </c>
      <c r="G2346" s="6" t="str">
        <f t="shared" si="146"/>
        <v>WEAK</v>
      </c>
      <c r="H2346" s="6" t="str">
        <f t="shared" si="145"/>
        <v>CONFIRMED BEARISH</v>
      </c>
    </row>
    <row r="2347" spans="1:8" ht="13.5" x14ac:dyDescent="0.25">
      <c r="A2347" s="3">
        <f>TITRES_STAT!B2350</f>
        <v>45708</v>
      </c>
      <c r="B2347" s="6">
        <f>TITRES_STAT!C2350</f>
        <v>6.92</v>
      </c>
      <c r="C2347" s="6">
        <f>TITRES_STAT!D2350</f>
        <v>6.4813000000000001</v>
      </c>
      <c r="D2347" s="6">
        <f>TITRES_STAT!E2350</f>
        <v>4521</v>
      </c>
      <c r="E2347" s="2">
        <f t="shared" si="144"/>
        <v>93044</v>
      </c>
      <c r="F2347" s="6" t="str">
        <f t="shared" si="147"/>
        <v>BEARISH</v>
      </c>
      <c r="G2347" s="6" t="str">
        <f t="shared" si="146"/>
        <v>WEAK</v>
      </c>
      <c r="H2347" s="6" t="str">
        <f t="shared" si="145"/>
        <v>CONFIRMED BEARISH</v>
      </c>
    </row>
    <row r="2348" spans="1:8" ht="13.5" x14ac:dyDescent="0.25">
      <c r="A2348" s="3">
        <f>TITRES_STAT!B2351</f>
        <v>45709</v>
      </c>
      <c r="B2348" s="6">
        <f>TITRES_STAT!C2351</f>
        <v>6.93</v>
      </c>
      <c r="C2348" s="6">
        <f>TITRES_STAT!D2351</f>
        <v>6.4905999999999997</v>
      </c>
      <c r="D2348" s="6">
        <f>TITRES_STAT!E2351</f>
        <v>2771</v>
      </c>
      <c r="E2348" s="2">
        <f t="shared" si="144"/>
        <v>95815</v>
      </c>
      <c r="F2348" s="6" t="str">
        <f t="shared" si="147"/>
        <v>BEARISH</v>
      </c>
      <c r="G2348" s="6" t="str">
        <f t="shared" si="146"/>
        <v>WEAK</v>
      </c>
      <c r="H2348" s="6" t="str">
        <f t="shared" si="145"/>
        <v>NEUTRAL</v>
      </c>
    </row>
    <row r="2349" spans="1:8" ht="13.5" x14ac:dyDescent="0.25">
      <c r="A2349" s="3">
        <f>TITRES_STAT!B2352</f>
        <v>45712</v>
      </c>
      <c r="B2349" s="6">
        <f>TITRES_STAT!C2352</f>
        <v>6.94</v>
      </c>
      <c r="C2349" s="6">
        <f>TITRES_STAT!D2352</f>
        <v>6.5</v>
      </c>
      <c r="D2349" s="6">
        <f>TITRES_STAT!E2352</f>
        <v>8341</v>
      </c>
      <c r="E2349" s="2">
        <f t="shared" si="144"/>
        <v>104156</v>
      </c>
      <c r="F2349" s="6" t="str">
        <f t="shared" si="147"/>
        <v>BEARISH</v>
      </c>
      <c r="G2349" s="6" t="str">
        <f t="shared" si="146"/>
        <v>WEAK</v>
      </c>
      <c r="H2349" s="6" t="str">
        <f t="shared" si="145"/>
        <v>CONFIRMED BEARISH</v>
      </c>
    </row>
    <row r="2350" spans="1:8" ht="13.5" x14ac:dyDescent="0.25">
      <c r="A2350" s="3">
        <f>TITRES_STAT!B2353</f>
        <v>45713</v>
      </c>
      <c r="B2350" s="6">
        <f>TITRES_STAT!C2353</f>
        <v>6.92</v>
      </c>
      <c r="C2350" s="6">
        <f>TITRES_STAT!D2353</f>
        <v>6.4813000000000001</v>
      </c>
      <c r="D2350" s="6">
        <f>TITRES_STAT!E2353</f>
        <v>16386</v>
      </c>
      <c r="E2350" s="2">
        <f t="shared" si="144"/>
        <v>87770</v>
      </c>
      <c r="F2350" s="6" t="str">
        <f t="shared" si="147"/>
        <v>BEARISH</v>
      </c>
      <c r="G2350" s="6" t="str">
        <f t="shared" si="146"/>
        <v>WEAK</v>
      </c>
      <c r="H2350" s="6" t="str">
        <f t="shared" si="145"/>
        <v>CONFIRMED BEARISH</v>
      </c>
    </row>
    <row r="2351" spans="1:8" ht="13.5" x14ac:dyDescent="0.25">
      <c r="A2351" s="3">
        <f>TITRES_STAT!B2354</f>
        <v>45714</v>
      </c>
      <c r="B2351" s="6">
        <f>TITRES_STAT!C2354</f>
        <v>6.94</v>
      </c>
      <c r="C2351" s="6">
        <f>TITRES_STAT!D2354</f>
        <v>6.5</v>
      </c>
      <c r="D2351" s="6">
        <f>TITRES_STAT!E2354</f>
        <v>10675</v>
      </c>
      <c r="E2351" s="2">
        <f t="shared" si="144"/>
        <v>98445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45715</v>
      </c>
      <c r="B2352" s="6">
        <f>TITRES_STAT!C2355</f>
        <v>7.1</v>
      </c>
      <c r="C2352" s="6">
        <f>TITRES_STAT!D2355</f>
        <v>6.6498999999999997</v>
      </c>
      <c r="D2352" s="6">
        <f>TITRES_STAT!E2355</f>
        <v>18660</v>
      </c>
      <c r="E2352" s="2">
        <f t="shared" si="144"/>
        <v>117105</v>
      </c>
      <c r="F2352" s="6" t="str">
        <f t="shared" si="147"/>
        <v>BULLISH</v>
      </c>
      <c r="G2352" s="6" t="str">
        <f t="shared" si="146"/>
        <v>STRONG</v>
      </c>
      <c r="H2352" s="6" t="str">
        <f t="shared" si="145"/>
        <v>CONFIRMED BULLISH</v>
      </c>
    </row>
    <row r="2353" spans="1:8" ht="13.5" x14ac:dyDescent="0.25">
      <c r="A2353" s="3">
        <f>TITRES_STAT!B2356</f>
        <v>45716</v>
      </c>
      <c r="B2353" s="6">
        <f>TITRES_STAT!C2356</f>
        <v>7.03</v>
      </c>
      <c r="C2353" s="6">
        <f>TITRES_STAT!D2356</f>
        <v>6.5842999999999998</v>
      </c>
      <c r="D2353" s="6">
        <f>TITRES_STAT!E2356</f>
        <v>5864</v>
      </c>
      <c r="E2353" s="2">
        <f t="shared" si="144"/>
        <v>111241</v>
      </c>
      <c r="F2353" s="6" t="str">
        <f t="shared" si="147"/>
        <v>BULLISH</v>
      </c>
      <c r="G2353" s="6" t="str">
        <f t="shared" si="146"/>
        <v>STRONG</v>
      </c>
      <c r="H2353" s="6" t="str">
        <f t="shared" si="145"/>
        <v>CONFIRMED BULLISH</v>
      </c>
    </row>
    <row r="2354" spans="1:8" ht="13.5" x14ac:dyDescent="0.25">
      <c r="A2354" s="3">
        <f>TITRES_STAT!B2357</f>
        <v>45719</v>
      </c>
      <c r="B2354" s="6">
        <f>TITRES_STAT!C2357</f>
        <v>7.03</v>
      </c>
      <c r="C2354" s="6">
        <f>TITRES_STAT!D2357</f>
        <v>6.5842999999999998</v>
      </c>
      <c r="D2354" s="6">
        <f>TITRES_STAT!E2357</f>
        <v>4219</v>
      </c>
      <c r="E2354" s="2">
        <f t="shared" si="144"/>
        <v>111241</v>
      </c>
      <c r="F2354" s="6" t="str">
        <f t="shared" si="147"/>
        <v>BULLISH</v>
      </c>
      <c r="G2354" s="6" t="str">
        <f t="shared" si="146"/>
        <v>STRONG</v>
      </c>
      <c r="H2354" s="6" t="str">
        <f t="shared" si="145"/>
        <v>CONFIRMED BULLISH</v>
      </c>
    </row>
    <row r="2355" spans="1:8" ht="13.5" x14ac:dyDescent="0.25">
      <c r="A2355" s="3">
        <f>TITRES_STAT!B2358</f>
        <v>45720</v>
      </c>
      <c r="B2355" s="6">
        <f>TITRES_STAT!C2358</f>
        <v>7.1</v>
      </c>
      <c r="C2355" s="6">
        <f>TITRES_STAT!D2358</f>
        <v>6.6498999999999997</v>
      </c>
      <c r="D2355" s="6">
        <f>TITRES_STAT!E2358</f>
        <v>4693</v>
      </c>
      <c r="E2355" s="2">
        <f t="shared" si="144"/>
        <v>115934</v>
      </c>
      <c r="F2355" s="6" t="str">
        <f t="shared" si="147"/>
        <v>BULLISH</v>
      </c>
      <c r="G2355" s="6" t="str">
        <f t="shared" si="146"/>
        <v>STRONG</v>
      </c>
      <c r="H2355" s="6" t="str">
        <f t="shared" si="145"/>
        <v>CONFIRMED BULLISH</v>
      </c>
    </row>
    <row r="2356" spans="1:8" ht="13.5" x14ac:dyDescent="0.25">
      <c r="A2356" s="3">
        <f>TITRES_STAT!B2359</f>
        <v>45721</v>
      </c>
      <c r="B2356" s="6">
        <f>TITRES_STAT!C2359</f>
        <v>7.18</v>
      </c>
      <c r="C2356" s="6">
        <f>TITRES_STAT!D2359</f>
        <v>6.7248000000000001</v>
      </c>
      <c r="D2356" s="6">
        <f>TITRES_STAT!E2359</f>
        <v>7277</v>
      </c>
      <c r="E2356" s="2">
        <f t="shared" si="144"/>
        <v>123211</v>
      </c>
      <c r="F2356" s="6" t="str">
        <f t="shared" si="147"/>
        <v>BULLISH</v>
      </c>
      <c r="G2356" s="6" t="str">
        <f t="shared" si="146"/>
        <v>STRONG</v>
      </c>
      <c r="H2356" s="6" t="str">
        <f t="shared" si="145"/>
        <v>CONFIRMED BULLISH</v>
      </c>
    </row>
    <row r="2357" spans="1:8" ht="13.5" x14ac:dyDescent="0.25">
      <c r="A2357" s="3">
        <f>TITRES_STAT!B2360</f>
        <v>45722</v>
      </c>
      <c r="B2357" s="6">
        <f>TITRES_STAT!C2360</f>
        <v>7.15</v>
      </c>
      <c r="C2357" s="6">
        <f>TITRES_STAT!D2360</f>
        <v>6.6966999999999999</v>
      </c>
      <c r="D2357" s="6">
        <f>TITRES_STAT!E2360</f>
        <v>4783</v>
      </c>
      <c r="E2357" s="2">
        <f t="shared" si="144"/>
        <v>118428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CONFIRMED BULLISH</v>
      </c>
    </row>
    <row r="2358" spans="1:8" ht="13.5" x14ac:dyDescent="0.25">
      <c r="A2358" s="3">
        <f>TITRES_STAT!B2361</f>
        <v>45723</v>
      </c>
      <c r="B2358" s="6">
        <f>TITRES_STAT!C2361</f>
        <v>7.18</v>
      </c>
      <c r="C2358" s="6">
        <f>TITRES_STAT!D2361</f>
        <v>6.7248000000000001</v>
      </c>
      <c r="D2358" s="6">
        <f>TITRES_STAT!E2361</f>
        <v>18164</v>
      </c>
      <c r="E2358" s="2">
        <f t="shared" si="144"/>
        <v>136592</v>
      </c>
      <c r="F2358" s="6" t="str">
        <f t="shared" si="147"/>
        <v>BULLISH</v>
      </c>
      <c r="G2358" s="6" t="str">
        <f t="shared" si="146"/>
        <v>STRONG</v>
      </c>
      <c r="H2358" s="6" t="str">
        <f t="shared" si="145"/>
        <v>CONFIRMED BULLISH</v>
      </c>
    </row>
    <row r="2359" spans="1:8" ht="13.5" x14ac:dyDescent="0.25">
      <c r="A2359" s="3">
        <f>TITRES_STAT!B2362</f>
        <v>45726</v>
      </c>
      <c r="B2359" s="6">
        <f>TITRES_STAT!C2362</f>
        <v>7.34</v>
      </c>
      <c r="C2359" s="6">
        <f>TITRES_STAT!D2362</f>
        <v>6.8746</v>
      </c>
      <c r="D2359" s="6">
        <f>TITRES_STAT!E2362</f>
        <v>6942</v>
      </c>
      <c r="E2359" s="2">
        <f t="shared" si="144"/>
        <v>143534</v>
      </c>
      <c r="F2359" s="6" t="str">
        <f t="shared" si="147"/>
        <v>BULLISH</v>
      </c>
      <c r="G2359" s="6" t="str">
        <f t="shared" si="146"/>
        <v>STRONG</v>
      </c>
      <c r="H2359" s="6" t="str">
        <f t="shared" si="145"/>
        <v>CONFIRMED BULLISH</v>
      </c>
    </row>
    <row r="2360" spans="1:8" ht="13.5" x14ac:dyDescent="0.25">
      <c r="A2360" s="3">
        <f>TITRES_STAT!B2363</f>
        <v>45727</v>
      </c>
      <c r="B2360" s="6">
        <f>TITRES_STAT!C2363</f>
        <v>7.35</v>
      </c>
      <c r="C2360" s="6">
        <f>TITRES_STAT!D2363</f>
        <v>6.8840000000000003</v>
      </c>
      <c r="D2360" s="6">
        <f>TITRES_STAT!E2363</f>
        <v>21063</v>
      </c>
      <c r="E2360" s="2">
        <f t="shared" si="144"/>
        <v>164597</v>
      </c>
      <c r="F2360" s="6" t="str">
        <f t="shared" si="147"/>
        <v>BULLISH</v>
      </c>
      <c r="G2360" s="6" t="str">
        <f t="shared" si="146"/>
        <v>STRONG</v>
      </c>
      <c r="H2360" s="6" t="str">
        <f t="shared" si="145"/>
        <v>CONFIRMED BULLISH</v>
      </c>
    </row>
    <row r="2361" spans="1:8" ht="13.5" x14ac:dyDescent="0.25">
      <c r="A2361" s="3">
        <f>TITRES_STAT!B2364</f>
        <v>45728</v>
      </c>
      <c r="B2361" s="6">
        <f>TITRES_STAT!C2364</f>
        <v>7.36</v>
      </c>
      <c r="C2361" s="6">
        <f>TITRES_STAT!D2364</f>
        <v>6.8933999999999997</v>
      </c>
      <c r="D2361" s="6">
        <f>TITRES_STAT!E2364</f>
        <v>24535</v>
      </c>
      <c r="E2361" s="2">
        <f t="shared" si="144"/>
        <v>189132</v>
      </c>
      <c r="F2361" s="6" t="str">
        <f t="shared" si="147"/>
        <v>BULLISH</v>
      </c>
      <c r="G2361" s="6" t="str">
        <f t="shared" si="146"/>
        <v>STRONG</v>
      </c>
      <c r="H2361" s="6" t="str">
        <f t="shared" si="145"/>
        <v>CONFIRMED BULLISH</v>
      </c>
    </row>
    <row r="2362" spans="1:8" ht="13.5" x14ac:dyDescent="0.25">
      <c r="A2362" s="3">
        <f>TITRES_STAT!B2365</f>
        <v>45729</v>
      </c>
      <c r="B2362" s="6">
        <f>TITRES_STAT!C2365</f>
        <v>7.34</v>
      </c>
      <c r="C2362" s="6">
        <f>TITRES_STAT!D2365</f>
        <v>6.8746</v>
      </c>
      <c r="D2362" s="6">
        <f>TITRES_STAT!E2365</f>
        <v>29412</v>
      </c>
      <c r="E2362" s="2">
        <f t="shared" si="144"/>
        <v>159720</v>
      </c>
      <c r="F2362" s="6" t="str">
        <f t="shared" si="147"/>
        <v>BULLISH</v>
      </c>
      <c r="G2362" s="6" t="str">
        <f t="shared" si="146"/>
        <v>STRONG</v>
      </c>
      <c r="H2362" s="6" t="str">
        <f t="shared" si="145"/>
        <v>CONFIRMED BULLISH</v>
      </c>
    </row>
    <row r="2363" spans="1:8" ht="13.5" x14ac:dyDescent="0.25">
      <c r="A2363" s="3">
        <f>TITRES_STAT!B2366</f>
        <v>45730</v>
      </c>
      <c r="B2363" s="6">
        <f>TITRES_STAT!C2366</f>
        <v>7.32</v>
      </c>
      <c r="C2363" s="6">
        <f>TITRES_STAT!D2366</f>
        <v>6.8559000000000001</v>
      </c>
      <c r="D2363" s="6">
        <f>TITRES_STAT!E2366</f>
        <v>6772</v>
      </c>
      <c r="E2363" s="2">
        <f t="shared" si="144"/>
        <v>152948</v>
      </c>
      <c r="F2363" s="6" t="str">
        <f t="shared" si="147"/>
        <v>BULLISH</v>
      </c>
      <c r="G2363" s="6" t="str">
        <f t="shared" si="146"/>
        <v>STRONG</v>
      </c>
      <c r="H2363" s="6" t="str">
        <f t="shared" si="145"/>
        <v>CONFIRMED BULLISH</v>
      </c>
    </row>
    <row r="2364" spans="1:8" ht="13.5" x14ac:dyDescent="0.25">
      <c r="A2364" s="3">
        <f>TITRES_STAT!B2367</f>
        <v>45733</v>
      </c>
      <c r="B2364" s="6">
        <f>TITRES_STAT!C2367</f>
        <v>7.35</v>
      </c>
      <c r="C2364" s="6">
        <f>TITRES_STAT!D2367</f>
        <v>6.8840000000000003</v>
      </c>
      <c r="D2364" s="6">
        <f>TITRES_STAT!E2367</f>
        <v>18317</v>
      </c>
      <c r="E2364" s="2">
        <f t="shared" si="144"/>
        <v>171265</v>
      </c>
      <c r="F2364" s="6" t="str">
        <f t="shared" si="147"/>
        <v>BULLISH</v>
      </c>
      <c r="G2364" s="6" t="str">
        <f t="shared" si="146"/>
        <v>STRONG</v>
      </c>
      <c r="H2364" s="6" t="str">
        <f t="shared" si="145"/>
        <v>CONFIRMED BULLISH</v>
      </c>
    </row>
    <row r="2365" spans="1:8" ht="13.5" x14ac:dyDescent="0.25">
      <c r="A2365" s="3">
        <f>TITRES_STAT!B2368</f>
        <v>45734</v>
      </c>
      <c r="B2365" s="6">
        <f>TITRES_STAT!C2368</f>
        <v>7.38</v>
      </c>
      <c r="C2365" s="6">
        <f>TITRES_STAT!D2368</f>
        <v>6.9120999999999997</v>
      </c>
      <c r="D2365" s="6">
        <f>TITRES_STAT!E2368</f>
        <v>9266</v>
      </c>
      <c r="E2365" s="2">
        <f t="shared" si="144"/>
        <v>180531</v>
      </c>
      <c r="F2365" s="6" t="str">
        <f t="shared" si="147"/>
        <v>BULLISH</v>
      </c>
      <c r="G2365" s="6" t="str">
        <f t="shared" si="146"/>
        <v>STRONG</v>
      </c>
      <c r="H2365" s="6" t="str">
        <f t="shared" si="145"/>
        <v>CONFIRMED BULLISH</v>
      </c>
    </row>
    <row r="2366" spans="1:8" ht="13.5" x14ac:dyDescent="0.25">
      <c r="A2366" s="3">
        <f>TITRES_STAT!B2369</f>
        <v>45735</v>
      </c>
      <c r="B2366" s="6">
        <f>TITRES_STAT!C2369</f>
        <v>7.34</v>
      </c>
      <c r="C2366" s="6">
        <f>TITRES_STAT!D2369</f>
        <v>6.8746</v>
      </c>
      <c r="D2366" s="6">
        <f>TITRES_STAT!E2369</f>
        <v>18929</v>
      </c>
      <c r="E2366" s="2">
        <f t="shared" si="144"/>
        <v>161602</v>
      </c>
      <c r="F2366" s="6" t="str">
        <f t="shared" si="147"/>
        <v>BEARISH</v>
      </c>
      <c r="G2366" s="6" t="str">
        <f t="shared" si="146"/>
        <v>WEAK</v>
      </c>
      <c r="H2366" s="6" t="str">
        <f t="shared" si="145"/>
        <v>CONFIRMED BEARISH</v>
      </c>
    </row>
    <row r="2367" spans="1:8" ht="13.5" x14ac:dyDescent="0.25">
      <c r="A2367" s="3">
        <f>TITRES_STAT!B2370</f>
        <v>45737</v>
      </c>
      <c r="B2367" s="6">
        <f>TITRES_STAT!C2370</f>
        <v>7.45</v>
      </c>
      <c r="C2367" s="6">
        <f>TITRES_STAT!D2370</f>
        <v>6.9776999999999996</v>
      </c>
      <c r="D2367" s="6">
        <f>TITRES_STAT!E2370</f>
        <v>30715</v>
      </c>
      <c r="E2367" s="2">
        <f t="shared" si="144"/>
        <v>192317</v>
      </c>
      <c r="F2367" s="6" t="str">
        <f t="shared" si="147"/>
        <v>BULLISH</v>
      </c>
      <c r="G2367" s="6" t="str">
        <f t="shared" si="146"/>
        <v>STRONG</v>
      </c>
      <c r="H2367" s="6" t="str">
        <f t="shared" si="145"/>
        <v>CONFIRMED BULLISH</v>
      </c>
    </row>
    <row r="2368" spans="1:8" ht="13.5" x14ac:dyDescent="0.25">
      <c r="A2368" s="3">
        <f>TITRES_STAT!B2371</f>
        <v>45740</v>
      </c>
      <c r="B2368" s="6">
        <f>TITRES_STAT!C2371</f>
        <v>7.5</v>
      </c>
      <c r="C2368" s="6">
        <f>TITRES_STAT!D2371</f>
        <v>7.0244999999999997</v>
      </c>
      <c r="D2368" s="6">
        <f>TITRES_STAT!E2371</f>
        <v>30956</v>
      </c>
      <c r="E2368" s="2">
        <f t="shared" si="144"/>
        <v>223273</v>
      </c>
      <c r="F2368" s="6" t="str">
        <f t="shared" si="147"/>
        <v>BULLISH</v>
      </c>
      <c r="G2368" s="6" t="str">
        <f t="shared" si="146"/>
        <v>STRONG</v>
      </c>
      <c r="H2368" s="6" t="str">
        <f t="shared" si="145"/>
        <v>CONFIRMED BULLISH</v>
      </c>
    </row>
    <row r="2369" spans="1:8" ht="13.5" x14ac:dyDescent="0.25">
      <c r="A2369" s="3">
        <f>TITRES_STAT!B2372</f>
        <v>45741</v>
      </c>
      <c r="B2369" s="6">
        <f>TITRES_STAT!C2372</f>
        <v>7.55</v>
      </c>
      <c r="C2369" s="6">
        <f>TITRES_STAT!D2372</f>
        <v>7.0712999999999999</v>
      </c>
      <c r="D2369" s="6">
        <f>TITRES_STAT!E2372</f>
        <v>31607</v>
      </c>
      <c r="E2369" s="2">
        <f t="shared" si="144"/>
        <v>254880</v>
      </c>
      <c r="F2369" s="6" t="str">
        <f t="shared" si="147"/>
        <v>BULLISH</v>
      </c>
      <c r="G2369" s="6" t="str">
        <f t="shared" si="146"/>
        <v>STRONG</v>
      </c>
      <c r="H2369" s="6" t="str">
        <f t="shared" si="145"/>
        <v>CONFIRMED BULLISH</v>
      </c>
    </row>
    <row r="2370" spans="1:8" ht="13.5" x14ac:dyDescent="0.25">
      <c r="A2370" s="3">
        <f>TITRES_STAT!B2373</f>
        <v>45742</v>
      </c>
      <c r="B2370" s="6">
        <f>TITRES_STAT!C2373</f>
        <v>7.58</v>
      </c>
      <c r="C2370" s="6">
        <f>TITRES_STAT!D2373</f>
        <v>7.0994000000000002</v>
      </c>
      <c r="D2370" s="6">
        <f>TITRES_STAT!E2373</f>
        <v>22283</v>
      </c>
      <c r="E2370" s="2">
        <f t="shared" si="144"/>
        <v>277163</v>
      </c>
      <c r="F2370" s="6" t="str">
        <f t="shared" si="147"/>
        <v>BULLISH</v>
      </c>
      <c r="G2370" s="6" t="str">
        <f t="shared" si="146"/>
        <v>STRONG</v>
      </c>
      <c r="H2370" s="6" t="str">
        <f t="shared" si="145"/>
        <v>CONFIRMED BULLISH</v>
      </c>
    </row>
    <row r="2371" spans="1:8" ht="13.5" x14ac:dyDescent="0.25">
      <c r="A2371" s="3">
        <f>TITRES_STAT!B2374</f>
        <v>45743</v>
      </c>
      <c r="B2371" s="6">
        <f>TITRES_STAT!C2374</f>
        <v>7.57</v>
      </c>
      <c r="C2371" s="6">
        <f>TITRES_STAT!D2374</f>
        <v>7.0900999999999996</v>
      </c>
      <c r="D2371" s="6">
        <f>TITRES_STAT!E2374</f>
        <v>14447</v>
      </c>
      <c r="E2371" s="2">
        <f t="shared" si="144"/>
        <v>262716</v>
      </c>
      <c r="F2371" s="6" t="str">
        <f t="shared" si="147"/>
        <v>BULLISH</v>
      </c>
      <c r="G2371" s="6" t="str">
        <f t="shared" si="146"/>
        <v>STRONG</v>
      </c>
      <c r="H2371" s="6" t="str">
        <f t="shared" si="145"/>
        <v>CONFIRMED BULLISH</v>
      </c>
    </row>
    <row r="2372" spans="1:8" ht="13.5" x14ac:dyDescent="0.25">
      <c r="A2372" s="3">
        <f>TITRES_STAT!B2375</f>
        <v>45744</v>
      </c>
      <c r="B2372" s="6">
        <f>TITRES_STAT!C2375</f>
        <v>7.55</v>
      </c>
      <c r="C2372" s="6">
        <f>TITRES_STAT!D2375</f>
        <v>7.0712999999999999</v>
      </c>
      <c r="D2372" s="6">
        <f>TITRES_STAT!E2375</f>
        <v>16797</v>
      </c>
      <c r="E2372" s="2">
        <f t="shared" ref="E2372:E2435" si="148">IF(B2372&gt;B2371, E2371+D2372, IF(B2372&lt;B2371, E2371-D2372, E2371))</f>
        <v>245919</v>
      </c>
      <c r="F2372" s="6" t="str">
        <f t="shared" si="147"/>
        <v>BULLISH</v>
      </c>
      <c r="G2372" s="6" t="str">
        <f t="shared" si="146"/>
        <v>STRONG</v>
      </c>
      <c r="H2372" s="6" t="str">
        <f t="shared" si="145"/>
        <v>CONFIRMED BULLISH</v>
      </c>
    </row>
    <row r="2373" spans="1:8" ht="13.5" x14ac:dyDescent="0.25">
      <c r="A2373" s="3">
        <f>TITRES_STAT!B2376</f>
        <v>45749</v>
      </c>
      <c r="B2373" s="6">
        <f>TITRES_STAT!C2376</f>
        <v>7.55</v>
      </c>
      <c r="C2373" s="6">
        <f>TITRES_STAT!D2376</f>
        <v>7.0712999999999999</v>
      </c>
      <c r="D2373" s="6">
        <f>TITRES_STAT!E2376</f>
        <v>5358</v>
      </c>
      <c r="E2373" s="2">
        <f t="shared" si="148"/>
        <v>245919</v>
      </c>
      <c r="F2373" s="6" t="str">
        <f t="shared" si="147"/>
        <v>BULLISH</v>
      </c>
      <c r="G2373" s="6" t="str">
        <f t="shared" si="146"/>
        <v>STRONG</v>
      </c>
      <c r="H2373" s="6" t="str">
        <f t="shared" si="145"/>
        <v>CONFIRMED BULLISH</v>
      </c>
    </row>
    <row r="2374" spans="1:8" ht="13.5" x14ac:dyDescent="0.25">
      <c r="A2374" s="3">
        <f>TITRES_STAT!B2377</f>
        <v>45750</v>
      </c>
      <c r="B2374" s="6">
        <f>TITRES_STAT!C2377</f>
        <v>7.55</v>
      </c>
      <c r="C2374" s="6">
        <f>TITRES_STAT!D2377</f>
        <v>7.0712999999999999</v>
      </c>
      <c r="D2374" s="6">
        <f>TITRES_STAT!E2377</f>
        <v>18161</v>
      </c>
      <c r="E2374" s="2">
        <f t="shared" si="148"/>
        <v>245919</v>
      </c>
      <c r="F2374" s="6" t="str">
        <f t="shared" si="147"/>
        <v>BEARISH</v>
      </c>
      <c r="G2374" s="6" t="str">
        <f t="shared" si="146"/>
        <v>WEAK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45751</v>
      </c>
      <c r="B2375" s="6">
        <f>TITRES_STAT!C2378</f>
        <v>7.49</v>
      </c>
      <c r="C2375" s="6">
        <f>TITRES_STAT!D2378</f>
        <v>7.0151000000000003</v>
      </c>
      <c r="D2375" s="6">
        <f>TITRES_STAT!E2378</f>
        <v>11357</v>
      </c>
      <c r="E2375" s="2">
        <f t="shared" si="148"/>
        <v>234562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WEAK</v>
      </c>
      <c r="H2375" s="6" t="str">
        <f t="shared" si="149"/>
        <v>CONFIRMED BEARISH</v>
      </c>
    </row>
    <row r="2376" spans="1:8" ht="13.5" x14ac:dyDescent="0.25">
      <c r="A2376" s="3">
        <f>TITRES_STAT!B2379</f>
        <v>45754</v>
      </c>
      <c r="B2376" s="6">
        <f>TITRES_STAT!C2379</f>
        <v>7.47</v>
      </c>
      <c r="C2376" s="6">
        <f>TITRES_STAT!D2379</f>
        <v>6.9964000000000004</v>
      </c>
      <c r="D2376" s="6">
        <f>TITRES_STAT!E2379</f>
        <v>11050</v>
      </c>
      <c r="E2376" s="2">
        <f t="shared" si="148"/>
        <v>223512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WEAK</v>
      </c>
      <c r="H2376" s="6" t="str">
        <f t="shared" si="149"/>
        <v>CONFIRMED BEARISH</v>
      </c>
    </row>
    <row r="2377" spans="1:8" ht="13.5" x14ac:dyDescent="0.25">
      <c r="A2377" s="3">
        <f>TITRES_STAT!B2380</f>
        <v>45755</v>
      </c>
      <c r="B2377" s="6">
        <f>TITRES_STAT!C2380</f>
        <v>7.44</v>
      </c>
      <c r="C2377" s="6">
        <f>TITRES_STAT!D2380</f>
        <v>6.9683000000000002</v>
      </c>
      <c r="D2377" s="6">
        <f>TITRES_STAT!E2380</f>
        <v>8207</v>
      </c>
      <c r="E2377" s="2">
        <f t="shared" si="148"/>
        <v>215305</v>
      </c>
      <c r="F2377" s="6" t="str">
        <f t="shared" si="151"/>
        <v>BEARISH</v>
      </c>
      <c r="G2377" s="6" t="str">
        <f t="shared" si="150"/>
        <v>WEAK</v>
      </c>
      <c r="H2377" s="6" t="str">
        <f t="shared" si="149"/>
        <v>CONFIRMED BEARISH</v>
      </c>
    </row>
    <row r="2378" spans="1:8" ht="13.5" x14ac:dyDescent="0.25">
      <c r="A2378" s="3">
        <f>TITRES_STAT!B2381</f>
        <v>45757</v>
      </c>
      <c r="B2378" s="6">
        <f>TITRES_STAT!C2381</f>
        <v>7.4</v>
      </c>
      <c r="C2378" s="6">
        <f>TITRES_STAT!D2381</f>
        <v>6.9307999999999996</v>
      </c>
      <c r="D2378" s="6">
        <f>TITRES_STAT!E2381</f>
        <v>6432</v>
      </c>
      <c r="E2378" s="2">
        <f t="shared" si="148"/>
        <v>208873</v>
      </c>
      <c r="F2378" s="6" t="str">
        <f t="shared" si="151"/>
        <v>BEARISH</v>
      </c>
      <c r="G2378" s="6" t="str">
        <f t="shared" si="150"/>
        <v>WEAK</v>
      </c>
      <c r="H2378" s="6" t="str">
        <f t="shared" si="149"/>
        <v>CONFIRMED BEARISH</v>
      </c>
    </row>
    <row r="2379" spans="1:8" ht="13.5" x14ac:dyDescent="0.25">
      <c r="A2379" s="3">
        <f>TITRES_STAT!B2382</f>
        <v>45758</v>
      </c>
      <c r="B2379" s="6">
        <f>TITRES_STAT!C2382</f>
        <v>7.38</v>
      </c>
      <c r="C2379" s="6">
        <f>TITRES_STAT!D2382</f>
        <v>6.9120999999999997</v>
      </c>
      <c r="D2379" s="6">
        <f>TITRES_STAT!E2382</f>
        <v>7548</v>
      </c>
      <c r="E2379" s="2">
        <f t="shared" si="148"/>
        <v>201325</v>
      </c>
      <c r="F2379" s="6" t="str">
        <f t="shared" si="151"/>
        <v>BEARISH</v>
      </c>
      <c r="G2379" s="6" t="str">
        <f t="shared" si="150"/>
        <v>WEAK</v>
      </c>
      <c r="H2379" s="6" t="str">
        <f t="shared" si="149"/>
        <v>CONFIRMED BEARISH</v>
      </c>
    </row>
    <row r="2380" spans="1:8" ht="13.5" x14ac:dyDescent="0.25">
      <c r="A2380" s="3">
        <f>TITRES_STAT!B2383</f>
        <v>45761</v>
      </c>
      <c r="B2380" s="6">
        <f>TITRES_STAT!C2383</f>
        <v>7.43</v>
      </c>
      <c r="C2380" s="6">
        <f>TITRES_STAT!D2383</f>
        <v>6.9588999999999999</v>
      </c>
      <c r="D2380" s="6">
        <f>TITRES_STAT!E2383</f>
        <v>23507</v>
      </c>
      <c r="E2380" s="2">
        <f t="shared" si="148"/>
        <v>224832</v>
      </c>
      <c r="F2380" s="6" t="str">
        <f t="shared" si="151"/>
        <v>BEARISH</v>
      </c>
      <c r="G2380" s="6" t="str">
        <f t="shared" si="150"/>
        <v>WEAK</v>
      </c>
      <c r="H2380" s="6" t="str">
        <f t="shared" si="149"/>
        <v>CONFIRMED BEARISH</v>
      </c>
    </row>
    <row r="2381" spans="1:8" ht="13.5" x14ac:dyDescent="0.25">
      <c r="A2381" s="3">
        <f>TITRES_STAT!B2384</f>
        <v>45762</v>
      </c>
      <c r="B2381" s="6">
        <f>TITRES_STAT!C2384</f>
        <v>7.42</v>
      </c>
      <c r="C2381" s="6">
        <f>TITRES_STAT!D2384</f>
        <v>6.9496000000000002</v>
      </c>
      <c r="D2381" s="6">
        <f>TITRES_STAT!E2384</f>
        <v>2775</v>
      </c>
      <c r="E2381" s="2">
        <f t="shared" si="148"/>
        <v>222057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45763</v>
      </c>
      <c r="B2382" s="6">
        <f>TITRES_STAT!C2385</f>
        <v>7.4</v>
      </c>
      <c r="C2382" s="6">
        <f>TITRES_STAT!D2385</f>
        <v>6.9307999999999996</v>
      </c>
      <c r="D2382" s="6">
        <f>TITRES_STAT!E2385</f>
        <v>10593</v>
      </c>
      <c r="E2382" s="2">
        <f t="shared" si="148"/>
        <v>211464</v>
      </c>
      <c r="F2382" s="6" t="str">
        <f t="shared" si="151"/>
        <v>BEARISH</v>
      </c>
      <c r="G2382" s="6" t="str">
        <f t="shared" si="150"/>
        <v>NEUTRAL</v>
      </c>
      <c r="H2382" s="6" t="str">
        <f t="shared" si="149"/>
        <v>CONFIRMED BEARISH</v>
      </c>
    </row>
    <row r="2383" spans="1:8" ht="13.5" x14ac:dyDescent="0.25">
      <c r="A2383" s="3">
        <f>TITRES_STAT!B2386</f>
        <v>45764</v>
      </c>
      <c r="B2383" s="6">
        <f>TITRES_STAT!C2386</f>
        <v>7.35</v>
      </c>
      <c r="C2383" s="6">
        <f>TITRES_STAT!D2386</f>
        <v>6.8840000000000003</v>
      </c>
      <c r="D2383" s="6">
        <f>TITRES_STAT!E2386</f>
        <v>11551</v>
      </c>
      <c r="E2383" s="2">
        <f t="shared" si="148"/>
        <v>199913</v>
      </c>
      <c r="F2383" s="6" t="str">
        <f t="shared" si="151"/>
        <v>BEARISH</v>
      </c>
      <c r="G2383" s="6" t="str">
        <f t="shared" si="150"/>
        <v>WEAK</v>
      </c>
      <c r="H2383" s="6" t="str">
        <f t="shared" si="149"/>
        <v>CONFIRMED BEARISH</v>
      </c>
    </row>
    <row r="2384" spans="1:8" ht="13.5" x14ac:dyDescent="0.25">
      <c r="A2384" s="3">
        <f>TITRES_STAT!B2387</f>
        <v>45765</v>
      </c>
      <c r="B2384" s="6">
        <f>TITRES_STAT!C2387</f>
        <v>7.35</v>
      </c>
      <c r="C2384" s="6">
        <f>TITRES_STAT!D2387</f>
        <v>6.8840000000000003</v>
      </c>
      <c r="D2384" s="6">
        <f>TITRES_STAT!E2387</f>
        <v>4794</v>
      </c>
      <c r="E2384" s="2">
        <f t="shared" si="148"/>
        <v>199913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45768</v>
      </c>
      <c r="B2385" s="6">
        <f>TITRES_STAT!C2388</f>
        <v>7.33</v>
      </c>
      <c r="C2385" s="6">
        <f>TITRES_STAT!D2388</f>
        <v>6.8653000000000004</v>
      </c>
      <c r="D2385" s="6">
        <f>TITRES_STAT!E2388</f>
        <v>8986</v>
      </c>
      <c r="E2385" s="2">
        <f t="shared" si="148"/>
        <v>190927</v>
      </c>
      <c r="F2385" s="6" t="str">
        <f t="shared" si="151"/>
        <v>BEARISH</v>
      </c>
      <c r="G2385" s="6" t="str">
        <f t="shared" si="150"/>
        <v>WEAK</v>
      </c>
      <c r="H2385" s="6" t="str">
        <f t="shared" si="149"/>
        <v>CONFIRMED BEARISH</v>
      </c>
    </row>
    <row r="2386" spans="1:8" ht="13.5" x14ac:dyDescent="0.25">
      <c r="A2386" s="3">
        <f>TITRES_STAT!B2389</f>
        <v>45769</v>
      </c>
      <c r="B2386" s="6">
        <f>TITRES_STAT!C2389</f>
        <v>7.37</v>
      </c>
      <c r="C2386" s="6">
        <f>TITRES_STAT!D2389</f>
        <v>6.9027000000000003</v>
      </c>
      <c r="D2386" s="6">
        <f>TITRES_STAT!E2389</f>
        <v>2949</v>
      </c>
      <c r="E2386" s="2">
        <f t="shared" si="148"/>
        <v>193876</v>
      </c>
      <c r="F2386" s="6" t="str">
        <f t="shared" si="151"/>
        <v>BEARISH</v>
      </c>
      <c r="G2386" s="6" t="str">
        <f t="shared" si="150"/>
        <v>WEAK</v>
      </c>
      <c r="H2386" s="6" t="str">
        <f t="shared" si="149"/>
        <v>CONFIRMED BEARISH</v>
      </c>
    </row>
    <row r="2387" spans="1:8" ht="13.5" x14ac:dyDescent="0.25">
      <c r="A2387" s="3">
        <f>TITRES_STAT!B2390</f>
        <v>45770</v>
      </c>
      <c r="B2387" s="6">
        <f>TITRES_STAT!C2390</f>
        <v>7.35</v>
      </c>
      <c r="C2387" s="6">
        <f>TITRES_STAT!D2390</f>
        <v>6.8840000000000003</v>
      </c>
      <c r="D2387" s="6">
        <f>TITRES_STAT!E2390</f>
        <v>3956</v>
      </c>
      <c r="E2387" s="2">
        <f t="shared" si="148"/>
        <v>189920</v>
      </c>
      <c r="F2387" s="6" t="str">
        <f t="shared" si="151"/>
        <v>BEARISH</v>
      </c>
      <c r="G2387" s="6" t="str">
        <f t="shared" si="150"/>
        <v>WEAK</v>
      </c>
      <c r="H2387" s="6" t="str">
        <f t="shared" si="149"/>
        <v>CONFIRMED BEARISH</v>
      </c>
    </row>
    <row r="2388" spans="1:8" ht="13.5" x14ac:dyDescent="0.25">
      <c r="A2388" s="3">
        <f>TITRES_STAT!B2391</f>
        <v>45771</v>
      </c>
      <c r="B2388" s="6">
        <f>TITRES_STAT!C2391</f>
        <v>7.22</v>
      </c>
      <c r="C2388" s="6">
        <f>TITRES_STAT!D2391</f>
        <v>6.7622999999999998</v>
      </c>
      <c r="D2388" s="6">
        <f>TITRES_STAT!E2391</f>
        <v>10090</v>
      </c>
      <c r="E2388" s="2">
        <f t="shared" si="148"/>
        <v>179830</v>
      </c>
      <c r="F2388" s="6" t="str">
        <f t="shared" si="151"/>
        <v>BEARISH</v>
      </c>
      <c r="G2388" s="6" t="str">
        <f t="shared" si="150"/>
        <v>WEAK</v>
      </c>
      <c r="H2388" s="6" t="str">
        <f t="shared" si="149"/>
        <v>CONFIRMED BEARISH</v>
      </c>
    </row>
    <row r="2389" spans="1:8" ht="13.5" x14ac:dyDescent="0.25">
      <c r="A2389" s="3">
        <f>TITRES_STAT!B2392</f>
        <v>45772</v>
      </c>
      <c r="B2389" s="6">
        <f>TITRES_STAT!C2392</f>
        <v>7.14</v>
      </c>
      <c r="C2389" s="6">
        <f>TITRES_STAT!D2392</f>
        <v>6.6872999999999996</v>
      </c>
      <c r="D2389" s="6">
        <f>TITRES_STAT!E2392</f>
        <v>23234</v>
      </c>
      <c r="E2389" s="2">
        <f t="shared" si="148"/>
        <v>156596</v>
      </c>
      <c r="F2389" s="6" t="str">
        <f t="shared" si="151"/>
        <v>BEARISH</v>
      </c>
      <c r="G2389" s="6" t="str">
        <f t="shared" si="150"/>
        <v>WEAK</v>
      </c>
      <c r="H2389" s="6" t="str">
        <f t="shared" si="149"/>
        <v>CONFIRMED BEARISH</v>
      </c>
    </row>
    <row r="2390" spans="1:8" ht="13.5" x14ac:dyDescent="0.25">
      <c r="A2390" s="3">
        <f>TITRES_STAT!B2393</f>
        <v>45775</v>
      </c>
      <c r="B2390" s="6">
        <f>TITRES_STAT!C2393</f>
        <v>7.18</v>
      </c>
      <c r="C2390" s="6">
        <f>TITRES_STAT!D2393</f>
        <v>6.7248000000000001</v>
      </c>
      <c r="D2390" s="6">
        <f>TITRES_STAT!E2393</f>
        <v>2939</v>
      </c>
      <c r="E2390" s="2">
        <f t="shared" si="148"/>
        <v>159535</v>
      </c>
      <c r="F2390" s="6" t="str">
        <f t="shared" si="151"/>
        <v>BEARISH</v>
      </c>
      <c r="G2390" s="6" t="str">
        <f t="shared" si="150"/>
        <v>WEAK</v>
      </c>
      <c r="H2390" s="6" t="str">
        <f t="shared" si="149"/>
        <v>CONFIRMED BEARISH</v>
      </c>
    </row>
    <row r="2391" spans="1:8" ht="13.5" x14ac:dyDescent="0.25">
      <c r="A2391" s="3">
        <f>TITRES_STAT!B2394</f>
        <v>45776</v>
      </c>
      <c r="B2391" s="6">
        <f>TITRES_STAT!C2394</f>
        <v>7.17</v>
      </c>
      <c r="C2391" s="6">
        <f>TITRES_STAT!D2394</f>
        <v>6.7153999999999998</v>
      </c>
      <c r="D2391" s="6">
        <f>TITRES_STAT!E2394</f>
        <v>3721</v>
      </c>
      <c r="E2391" s="2">
        <f t="shared" si="148"/>
        <v>155814</v>
      </c>
      <c r="F2391" s="6" t="str">
        <f t="shared" si="151"/>
        <v>BEARISH</v>
      </c>
      <c r="G2391" s="6" t="str">
        <f t="shared" si="150"/>
        <v>WEAK</v>
      </c>
      <c r="H2391" s="6" t="str">
        <f t="shared" si="149"/>
        <v>CONFIRMED BEARISH</v>
      </c>
    </row>
    <row r="2392" spans="1:8" ht="13.5" x14ac:dyDescent="0.25">
      <c r="A2392" s="3">
        <f>TITRES_STAT!B2395</f>
        <v>45777</v>
      </c>
      <c r="B2392" s="6">
        <f>TITRES_STAT!C2395</f>
        <v>7.28</v>
      </c>
      <c r="C2392" s="6">
        <f>TITRES_STAT!D2395</f>
        <v>6.8183999999999996</v>
      </c>
      <c r="D2392" s="6">
        <f>TITRES_STAT!E2395</f>
        <v>8378</v>
      </c>
      <c r="E2392" s="2">
        <f t="shared" si="148"/>
        <v>164192</v>
      </c>
      <c r="F2392" s="6" t="str">
        <f t="shared" si="151"/>
        <v>BEARISH</v>
      </c>
      <c r="G2392" s="6" t="str">
        <f t="shared" si="150"/>
        <v>WEAK</v>
      </c>
      <c r="H2392" s="6" t="str">
        <f t="shared" si="149"/>
        <v>CONFIRMED BEARISH</v>
      </c>
    </row>
    <row r="2393" spans="1:8" ht="13.5" x14ac:dyDescent="0.25">
      <c r="A2393" s="3">
        <f>TITRES_STAT!B2396</f>
        <v>45779</v>
      </c>
      <c r="B2393" s="6">
        <f>TITRES_STAT!C2396</f>
        <v>7.17</v>
      </c>
      <c r="C2393" s="6">
        <f>TITRES_STAT!D2396</f>
        <v>6.7153999999999998</v>
      </c>
      <c r="D2393" s="6">
        <f>TITRES_STAT!E2396</f>
        <v>35255</v>
      </c>
      <c r="E2393" s="2">
        <f t="shared" si="148"/>
        <v>128937</v>
      </c>
      <c r="F2393" s="6" t="str">
        <f t="shared" si="151"/>
        <v>BEARISH</v>
      </c>
      <c r="G2393" s="6" t="str">
        <f t="shared" si="150"/>
        <v>WEAK</v>
      </c>
      <c r="H2393" s="6" t="str">
        <f t="shared" si="149"/>
        <v>CONFIRMED BEARISH</v>
      </c>
    </row>
    <row r="2394" spans="1:8" ht="13.5" x14ac:dyDescent="0.25">
      <c r="A2394" s="3">
        <f>TITRES_STAT!B2397</f>
        <v>45782</v>
      </c>
      <c r="B2394" s="6">
        <f>TITRES_STAT!C2397</f>
        <v>7.27</v>
      </c>
      <c r="C2394" s="6">
        <f>TITRES_STAT!D2397</f>
        <v>6.8090999999999999</v>
      </c>
      <c r="D2394" s="6">
        <f>TITRES_STAT!E2397</f>
        <v>31178</v>
      </c>
      <c r="E2394" s="2">
        <f t="shared" si="148"/>
        <v>160115</v>
      </c>
      <c r="F2394" s="6" t="str">
        <f t="shared" si="151"/>
        <v>BULLISH</v>
      </c>
      <c r="G2394" s="6" t="str">
        <f t="shared" si="150"/>
        <v>STRONG</v>
      </c>
      <c r="H2394" s="6" t="str">
        <f t="shared" si="149"/>
        <v>CONFIRMED BULLISH</v>
      </c>
    </row>
    <row r="2395" spans="1:8" ht="13.5" x14ac:dyDescent="0.25">
      <c r="A2395" s="3">
        <f>TITRES_STAT!B2398</f>
        <v>45783</v>
      </c>
      <c r="B2395" s="6">
        <f>TITRES_STAT!C2398</f>
        <v>7.45</v>
      </c>
      <c r="C2395" s="6">
        <f>TITRES_STAT!D2398</f>
        <v>6.9776999999999996</v>
      </c>
      <c r="D2395" s="6">
        <f>TITRES_STAT!E2398</f>
        <v>11272</v>
      </c>
      <c r="E2395" s="2">
        <f t="shared" si="148"/>
        <v>171387</v>
      </c>
      <c r="F2395" s="6" t="str">
        <f t="shared" si="151"/>
        <v>BULLISH</v>
      </c>
      <c r="G2395" s="6" t="str">
        <f t="shared" si="150"/>
        <v>STRONG</v>
      </c>
      <c r="H2395" s="6" t="str">
        <f t="shared" si="149"/>
        <v>CONFIRMED BULLISH</v>
      </c>
    </row>
    <row r="2396" spans="1:8" ht="13.5" x14ac:dyDescent="0.25">
      <c r="A2396" s="3">
        <f>TITRES_STAT!B2399</f>
        <v>45784</v>
      </c>
      <c r="B2396" s="6">
        <f>TITRES_STAT!C2399</f>
        <v>7.89</v>
      </c>
      <c r="C2396" s="6">
        <f>TITRES_STAT!D2399</f>
        <v>7.3898000000000001</v>
      </c>
      <c r="D2396" s="6">
        <f>TITRES_STAT!E2399</f>
        <v>42029</v>
      </c>
      <c r="E2396" s="2">
        <f t="shared" si="148"/>
        <v>213416</v>
      </c>
      <c r="F2396" s="6" t="str">
        <f t="shared" si="151"/>
        <v>BULLISH</v>
      </c>
      <c r="G2396" s="6" t="str">
        <f t="shared" si="150"/>
        <v>STRONG</v>
      </c>
      <c r="H2396" s="6" t="str">
        <f t="shared" si="149"/>
        <v>CONFIRMED BULLISH</v>
      </c>
    </row>
    <row r="2397" spans="1:8" ht="13.5" x14ac:dyDescent="0.25">
      <c r="A2397" s="3">
        <f>TITRES_STAT!B2400</f>
        <v>45785</v>
      </c>
      <c r="B2397" s="6">
        <f>TITRES_STAT!C2400</f>
        <v>7.7</v>
      </c>
      <c r="C2397" s="6">
        <f>TITRES_STAT!D2400</f>
        <v>7.2118000000000002</v>
      </c>
      <c r="D2397" s="6">
        <f>TITRES_STAT!E2400</f>
        <v>30349</v>
      </c>
      <c r="E2397" s="2">
        <f t="shared" si="148"/>
        <v>183067</v>
      </c>
      <c r="F2397" s="6" t="str">
        <f t="shared" si="151"/>
        <v>BULLISH</v>
      </c>
      <c r="G2397" s="6" t="str">
        <f t="shared" si="150"/>
        <v>STRONG</v>
      </c>
      <c r="H2397" s="6" t="str">
        <f t="shared" si="149"/>
        <v>CONFIRMED BULLISH</v>
      </c>
    </row>
    <row r="2398" spans="1:8" ht="13.5" x14ac:dyDescent="0.25">
      <c r="A2398" s="3">
        <f>TITRES_STAT!B2401</f>
        <v>45786</v>
      </c>
      <c r="B2398" s="6">
        <f>TITRES_STAT!C2401</f>
        <v>7.24</v>
      </c>
      <c r="C2398" s="6">
        <f>TITRES_STAT!D2401</f>
        <v>6.7809999999999997</v>
      </c>
      <c r="D2398" s="6">
        <f>TITRES_STAT!E2401</f>
        <v>0</v>
      </c>
      <c r="E2398" s="2">
        <f t="shared" si="148"/>
        <v>183067</v>
      </c>
      <c r="F2398" s="6" t="str">
        <f t="shared" si="151"/>
        <v>BULLISH</v>
      </c>
      <c r="G2398" s="6" t="str">
        <f t="shared" si="150"/>
        <v>STRONG</v>
      </c>
      <c r="H2398" s="6" t="str">
        <f t="shared" si="149"/>
        <v>CONFIRMED BULLISH</v>
      </c>
    </row>
    <row r="2399" spans="1:8" ht="13.5" x14ac:dyDescent="0.25">
      <c r="A2399" s="3">
        <f>TITRES_STAT!B2402</f>
        <v>45789</v>
      </c>
      <c r="B2399" s="6">
        <f>TITRES_STAT!C2402</f>
        <v>7.29</v>
      </c>
      <c r="C2399" s="6">
        <f>TITRES_STAT!D2402</f>
        <v>6.8277999999999999</v>
      </c>
      <c r="D2399" s="6">
        <f>TITRES_STAT!E2402</f>
        <v>20861</v>
      </c>
      <c r="E2399" s="2">
        <f t="shared" si="148"/>
        <v>203928</v>
      </c>
      <c r="F2399" s="6" t="str">
        <f t="shared" si="151"/>
        <v>BULLISH</v>
      </c>
      <c r="G2399" s="6" t="str">
        <f t="shared" si="150"/>
        <v>STRONG</v>
      </c>
      <c r="H2399" s="6" t="str">
        <f t="shared" si="149"/>
        <v>CONFIRMED BULLISH</v>
      </c>
    </row>
    <row r="2400" spans="1:8" ht="13.5" x14ac:dyDescent="0.25">
      <c r="A2400" s="3">
        <f>TITRES_STAT!B2403</f>
        <v>45790</v>
      </c>
      <c r="B2400" s="6">
        <f>TITRES_STAT!C2403</f>
        <v>7.21</v>
      </c>
      <c r="C2400" s="6">
        <f>TITRES_STAT!D2403</f>
        <v>6.7529000000000003</v>
      </c>
      <c r="D2400" s="6">
        <f>TITRES_STAT!E2403</f>
        <v>8960</v>
      </c>
      <c r="E2400" s="2">
        <f t="shared" si="148"/>
        <v>194968</v>
      </c>
      <c r="F2400" s="6" t="str">
        <f t="shared" si="151"/>
        <v>BULLISH</v>
      </c>
      <c r="G2400" s="6" t="str">
        <f t="shared" si="150"/>
        <v>STRONG</v>
      </c>
      <c r="H2400" s="6" t="str">
        <f t="shared" si="149"/>
        <v>BULLISH DIVERGENCE</v>
      </c>
    </row>
    <row r="2401" spans="1:8" ht="13.5" x14ac:dyDescent="0.25">
      <c r="A2401" s="3">
        <f>TITRES_STAT!B2404</f>
        <v>45791</v>
      </c>
      <c r="B2401" s="6">
        <f>TITRES_STAT!C2404</f>
        <v>7.55</v>
      </c>
      <c r="C2401" s="6">
        <f>TITRES_STAT!D2404</f>
        <v>7.0712999999999999</v>
      </c>
      <c r="D2401" s="6">
        <f>TITRES_STAT!E2404</f>
        <v>8597</v>
      </c>
      <c r="E2401" s="2">
        <f t="shared" si="148"/>
        <v>203565</v>
      </c>
      <c r="F2401" s="6" t="str">
        <f t="shared" si="151"/>
        <v>BEARISH</v>
      </c>
      <c r="G2401" s="6" t="str">
        <f t="shared" si="150"/>
        <v>WEAK</v>
      </c>
      <c r="H2401" s="6" t="str">
        <f t="shared" si="149"/>
        <v>CONFIRMED BEARISH</v>
      </c>
    </row>
    <row r="2402" spans="1:8" ht="13.5" x14ac:dyDescent="0.25">
      <c r="A2402" s="3">
        <f>TITRES_STAT!B2405</f>
        <v>45792</v>
      </c>
      <c r="B2402" s="6">
        <f>TITRES_STAT!C2405</f>
        <v>7.49</v>
      </c>
      <c r="C2402" s="6">
        <f>TITRES_STAT!D2405</f>
        <v>7.0151000000000003</v>
      </c>
      <c r="D2402" s="6">
        <f>TITRES_STAT!E2405</f>
        <v>7342</v>
      </c>
      <c r="E2402" s="2">
        <f t="shared" si="148"/>
        <v>196223</v>
      </c>
      <c r="F2402" s="6" t="str">
        <f t="shared" si="151"/>
        <v>BULLISH</v>
      </c>
      <c r="G2402" s="6" t="str">
        <f t="shared" si="150"/>
        <v>STRONG</v>
      </c>
      <c r="H2402" s="6" t="str">
        <f t="shared" si="149"/>
        <v>BULLISH DIVERGENCE</v>
      </c>
    </row>
    <row r="2403" spans="1:8" ht="13.5" x14ac:dyDescent="0.25">
      <c r="A2403" s="3">
        <f>TITRES_STAT!B2406</f>
        <v>45793</v>
      </c>
      <c r="B2403" s="6">
        <f>TITRES_STAT!C2406</f>
        <v>7.55</v>
      </c>
      <c r="C2403" s="6">
        <f>TITRES_STAT!D2406</f>
        <v>7.0712999999999999</v>
      </c>
      <c r="D2403" s="6">
        <f>TITRES_STAT!E2406</f>
        <v>3712</v>
      </c>
      <c r="E2403" s="2">
        <f t="shared" si="148"/>
        <v>199935</v>
      </c>
      <c r="F2403" s="6" t="str">
        <f t="shared" si="151"/>
        <v>BULLISH</v>
      </c>
      <c r="G2403" s="6" t="str">
        <f t="shared" si="150"/>
        <v>STRONG</v>
      </c>
      <c r="H2403" s="6" t="str">
        <f t="shared" si="149"/>
        <v>CONFIRMED BULLISH</v>
      </c>
    </row>
    <row r="2404" spans="1:8" ht="13.5" x14ac:dyDescent="0.25">
      <c r="A2404" s="3">
        <f>TITRES_STAT!B2407</f>
        <v>45796</v>
      </c>
      <c r="B2404" s="6">
        <f>TITRES_STAT!C2407</f>
        <v>7.51</v>
      </c>
      <c r="C2404" s="6">
        <f>TITRES_STAT!D2407</f>
        <v>7.0339</v>
      </c>
      <c r="D2404" s="6">
        <f>TITRES_STAT!E2407</f>
        <v>12614</v>
      </c>
      <c r="E2404" s="2">
        <f t="shared" si="148"/>
        <v>187321</v>
      </c>
      <c r="F2404" s="6" t="str">
        <f t="shared" si="151"/>
        <v>BEARISH</v>
      </c>
      <c r="G2404" s="6" t="str">
        <f t="shared" si="150"/>
        <v>WEAK</v>
      </c>
      <c r="H2404" s="6" t="str">
        <f t="shared" si="149"/>
        <v>BEARISH DIVERGENCE</v>
      </c>
    </row>
    <row r="2405" spans="1:8" ht="13.5" x14ac:dyDescent="0.25">
      <c r="A2405" s="3">
        <f>TITRES_STAT!B2408</f>
        <v>45797</v>
      </c>
      <c r="B2405" s="6">
        <f>TITRES_STAT!C2408</f>
        <v>7.6</v>
      </c>
      <c r="C2405" s="6">
        <f>TITRES_STAT!D2408</f>
        <v>7.1181999999999999</v>
      </c>
      <c r="D2405" s="6">
        <f>TITRES_STAT!E2408</f>
        <v>5447</v>
      </c>
      <c r="E2405" s="2">
        <f t="shared" si="148"/>
        <v>192768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BEARISH DIVERGENCE</v>
      </c>
    </row>
    <row r="2406" spans="1:8" ht="13.5" x14ac:dyDescent="0.25">
      <c r="A2406" s="3">
        <f>TITRES_STAT!B2409</f>
        <v>45798</v>
      </c>
      <c r="B2406" s="6">
        <f>TITRES_STAT!C2409</f>
        <v>7.62</v>
      </c>
      <c r="C2406" s="6">
        <f>TITRES_STAT!D2409</f>
        <v>7.1368999999999998</v>
      </c>
      <c r="D2406" s="6">
        <f>TITRES_STAT!E2409</f>
        <v>3534</v>
      </c>
      <c r="E2406" s="2">
        <f t="shared" si="148"/>
        <v>196302</v>
      </c>
      <c r="F2406" s="6" t="str">
        <f t="shared" si="151"/>
        <v>BEARISH</v>
      </c>
      <c r="G2406" s="6" t="str">
        <f t="shared" si="150"/>
        <v>WEAK</v>
      </c>
      <c r="H2406" s="6" t="str">
        <f t="shared" si="149"/>
        <v>BEARISH DIVERGENCE</v>
      </c>
    </row>
    <row r="2407" spans="1:8" ht="13.5" x14ac:dyDescent="0.25">
      <c r="A2407" s="3">
        <f>TITRES_STAT!B2410</f>
        <v>45799</v>
      </c>
      <c r="B2407" s="6">
        <f>TITRES_STAT!C2410</f>
        <v>7.6</v>
      </c>
      <c r="C2407" s="6">
        <f>TITRES_STAT!D2410</f>
        <v>7.1181999999999999</v>
      </c>
      <c r="D2407" s="6">
        <f>TITRES_STAT!E2410</f>
        <v>5226</v>
      </c>
      <c r="E2407" s="2">
        <f t="shared" si="148"/>
        <v>191076</v>
      </c>
      <c r="F2407" s="6" t="str">
        <f t="shared" si="151"/>
        <v>BEARISH</v>
      </c>
      <c r="G2407" s="6" t="str">
        <f t="shared" si="150"/>
        <v>WEAK</v>
      </c>
      <c r="H2407" s="6" t="str">
        <f t="shared" si="149"/>
        <v>BEARISH DIVERGENCE</v>
      </c>
    </row>
    <row r="2408" spans="1:8" ht="13.5" x14ac:dyDescent="0.25">
      <c r="A2408" s="3">
        <f>TITRES_STAT!B2411</f>
        <v>45800</v>
      </c>
      <c r="B2408" s="6">
        <f>TITRES_STAT!C2411</f>
        <v>7.5</v>
      </c>
      <c r="C2408" s="6">
        <f>TITRES_STAT!D2411</f>
        <v>7.0244999999999997</v>
      </c>
      <c r="D2408" s="6">
        <f>TITRES_STAT!E2411</f>
        <v>3290</v>
      </c>
      <c r="E2408" s="2">
        <f t="shared" si="148"/>
        <v>187786</v>
      </c>
      <c r="F2408" s="6" t="str">
        <f t="shared" si="151"/>
        <v>BEARISH</v>
      </c>
      <c r="G2408" s="6" t="str">
        <f t="shared" si="150"/>
        <v>WEAK</v>
      </c>
      <c r="H2408" s="6" t="str">
        <f t="shared" si="149"/>
        <v>CONFIRMED BEARISH</v>
      </c>
    </row>
    <row r="2409" spans="1:8" ht="13.5" x14ac:dyDescent="0.25">
      <c r="A2409" s="3">
        <f>TITRES_STAT!B2412</f>
        <v>45803</v>
      </c>
      <c r="B2409" s="6">
        <f>TITRES_STAT!C2412</f>
        <v>7.59</v>
      </c>
      <c r="C2409" s="6">
        <f>TITRES_STAT!D2412</f>
        <v>7.1087999999999996</v>
      </c>
      <c r="D2409" s="6">
        <f>TITRES_STAT!E2412</f>
        <v>6651</v>
      </c>
      <c r="E2409" s="2">
        <f t="shared" si="148"/>
        <v>194437</v>
      </c>
      <c r="F2409" s="6" t="str">
        <f t="shared" si="151"/>
        <v>BULLISH</v>
      </c>
      <c r="G2409" s="6" t="str">
        <f t="shared" si="150"/>
        <v>STRONG</v>
      </c>
      <c r="H2409" s="6" t="str">
        <f t="shared" si="149"/>
        <v>CONFIRMED BULLISH</v>
      </c>
    </row>
    <row r="2410" spans="1:8" ht="13.5" x14ac:dyDescent="0.25">
      <c r="A2410" s="3">
        <f>TITRES_STAT!B2413</f>
        <v>45804</v>
      </c>
      <c r="B2410" s="6">
        <f>TITRES_STAT!C2413</f>
        <v>7.58</v>
      </c>
      <c r="C2410" s="6">
        <f>TITRES_STAT!D2413</f>
        <v>7.0994000000000002</v>
      </c>
      <c r="D2410" s="6">
        <f>TITRES_STAT!E2413</f>
        <v>1772</v>
      </c>
      <c r="E2410" s="2">
        <f t="shared" si="148"/>
        <v>192665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45805</v>
      </c>
      <c r="B2411" s="6">
        <f>TITRES_STAT!C2414</f>
        <v>7.57</v>
      </c>
      <c r="C2411" s="6">
        <f>TITRES_STAT!D2414</f>
        <v>7.0900999999999996</v>
      </c>
      <c r="D2411" s="6">
        <f>TITRES_STAT!E2414</f>
        <v>1460</v>
      </c>
      <c r="E2411" s="2">
        <f t="shared" si="148"/>
        <v>191205</v>
      </c>
      <c r="F2411" s="6" t="str">
        <f t="shared" si="151"/>
        <v>BEARISH</v>
      </c>
      <c r="G2411" s="6" t="str">
        <f t="shared" si="150"/>
        <v>WEAK</v>
      </c>
      <c r="H2411" s="6" t="str">
        <f t="shared" si="149"/>
        <v>CONFIRMED BEARISH</v>
      </c>
    </row>
    <row r="2412" spans="1:8" ht="13.5" x14ac:dyDescent="0.25">
      <c r="A2412" s="3">
        <f>TITRES_STAT!B2415</f>
        <v>45806</v>
      </c>
      <c r="B2412" s="6">
        <f>TITRES_STAT!C2415</f>
        <v>7.5</v>
      </c>
      <c r="C2412" s="6">
        <f>TITRES_STAT!D2415</f>
        <v>7.0244999999999997</v>
      </c>
      <c r="D2412" s="6">
        <f>TITRES_STAT!E2415</f>
        <v>1904</v>
      </c>
      <c r="E2412" s="2">
        <f t="shared" si="148"/>
        <v>189301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45807</v>
      </c>
      <c r="B2413" s="6">
        <f>TITRES_STAT!C2416</f>
        <v>7.47</v>
      </c>
      <c r="C2413" s="6">
        <f>TITRES_STAT!D2416</f>
        <v>6.9964000000000004</v>
      </c>
      <c r="D2413" s="6">
        <f>TITRES_STAT!E2416</f>
        <v>2326</v>
      </c>
      <c r="E2413" s="2">
        <f t="shared" si="148"/>
        <v>186975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45810</v>
      </c>
      <c r="B2414" s="6">
        <f>TITRES_STAT!C2417</f>
        <v>7.55</v>
      </c>
      <c r="C2414" s="6">
        <f>TITRES_STAT!D2417</f>
        <v>7.0712999999999999</v>
      </c>
      <c r="D2414" s="6">
        <f>TITRES_STAT!E2417</f>
        <v>739</v>
      </c>
      <c r="E2414" s="2">
        <f t="shared" si="148"/>
        <v>187714</v>
      </c>
      <c r="F2414" s="6" t="str">
        <f t="shared" si="151"/>
        <v>BEARISH</v>
      </c>
      <c r="G2414" s="6" t="str">
        <f t="shared" si="150"/>
        <v>WEAK</v>
      </c>
      <c r="H2414" s="6" t="str">
        <f t="shared" si="149"/>
        <v>CONFIRMED BEARISH</v>
      </c>
    </row>
    <row r="2415" spans="1:8" ht="13.5" x14ac:dyDescent="0.25">
      <c r="A2415" s="3">
        <f>TITRES_STAT!B2418</f>
        <v>45811</v>
      </c>
      <c r="B2415" s="6">
        <f>TITRES_STAT!C2418</f>
        <v>7.59</v>
      </c>
      <c r="C2415" s="6">
        <f>TITRES_STAT!D2418</f>
        <v>7.1087999999999996</v>
      </c>
      <c r="D2415" s="6">
        <f>TITRES_STAT!E2418</f>
        <v>850</v>
      </c>
      <c r="E2415" s="2">
        <f t="shared" si="148"/>
        <v>188564</v>
      </c>
      <c r="F2415" s="6" t="str">
        <f t="shared" si="151"/>
        <v>BEARISH</v>
      </c>
      <c r="G2415" s="6" t="str">
        <f t="shared" si="150"/>
        <v>WEAK</v>
      </c>
      <c r="H2415" s="6" t="str">
        <f t="shared" si="149"/>
        <v>BEARISH DIVERGENCE</v>
      </c>
    </row>
    <row r="2416" spans="1:8" ht="13.5" x14ac:dyDescent="0.25">
      <c r="A2416" s="3">
        <f>TITRES_STAT!B2419</f>
        <v>45812</v>
      </c>
      <c r="B2416" s="6">
        <f>TITRES_STAT!C2419</f>
        <v>7.4</v>
      </c>
      <c r="C2416" s="6">
        <f>TITRES_STAT!D2419</f>
        <v>6.9307999999999996</v>
      </c>
      <c r="D2416" s="6">
        <f>TITRES_STAT!E2419</f>
        <v>8163</v>
      </c>
      <c r="E2416" s="2">
        <f t="shared" si="148"/>
        <v>180401</v>
      </c>
      <c r="F2416" s="6" t="str">
        <f t="shared" si="151"/>
        <v>BEARISH</v>
      </c>
      <c r="G2416" s="6" t="str">
        <f t="shared" si="150"/>
        <v>WEAK</v>
      </c>
      <c r="H2416" s="6" t="str">
        <f t="shared" si="149"/>
        <v>CONFIRMED BEARISH</v>
      </c>
    </row>
    <row r="2417" spans="1:8" ht="13.5" x14ac:dyDescent="0.25">
      <c r="A2417" s="3">
        <f>TITRES_STAT!B2420</f>
        <v>45813</v>
      </c>
      <c r="B2417" s="6">
        <f>TITRES_STAT!C2420</f>
        <v>7.45</v>
      </c>
      <c r="C2417" s="6">
        <f>TITRES_STAT!D2420</f>
        <v>6.9776999999999996</v>
      </c>
      <c r="D2417" s="6">
        <f>TITRES_STAT!E2420</f>
        <v>695</v>
      </c>
      <c r="E2417" s="2">
        <f t="shared" si="148"/>
        <v>181096</v>
      </c>
      <c r="F2417" s="6" t="str">
        <f t="shared" si="151"/>
        <v>BEARISH</v>
      </c>
      <c r="G2417" s="6" t="str">
        <f t="shared" si="150"/>
        <v>WEAK</v>
      </c>
      <c r="H2417" s="6" t="str">
        <f t="shared" si="149"/>
        <v>CONFIRMED BEARISH</v>
      </c>
    </row>
    <row r="2418" spans="1:8" ht="13.5" x14ac:dyDescent="0.25">
      <c r="A2418" s="3">
        <f>TITRES_STAT!B2421</f>
        <v>45817</v>
      </c>
      <c r="B2418" s="6">
        <f>TITRES_STAT!C2421</f>
        <v>7.43</v>
      </c>
      <c r="C2418" s="6">
        <f>TITRES_STAT!D2421</f>
        <v>6.9588999999999999</v>
      </c>
      <c r="D2418" s="6">
        <f>TITRES_STAT!E2421</f>
        <v>2680</v>
      </c>
      <c r="E2418" s="2">
        <f t="shared" si="148"/>
        <v>178416</v>
      </c>
      <c r="F2418" s="6" t="str">
        <f t="shared" si="151"/>
        <v>BEARISH</v>
      </c>
      <c r="G2418" s="6" t="str">
        <f t="shared" si="150"/>
        <v>WEAK</v>
      </c>
      <c r="H2418" s="6" t="str">
        <f t="shared" si="149"/>
        <v>CONFIRMED BEARISH</v>
      </c>
    </row>
    <row r="2419" spans="1:8" ht="13.5" x14ac:dyDescent="0.25">
      <c r="A2419" s="3">
        <f>TITRES_STAT!B2422</f>
        <v>45818</v>
      </c>
      <c r="B2419" s="6">
        <f>TITRES_STAT!C2422</f>
        <v>7.4</v>
      </c>
      <c r="C2419" s="6">
        <f>TITRES_STAT!D2422</f>
        <v>6.9307999999999996</v>
      </c>
      <c r="D2419" s="6">
        <f>TITRES_STAT!E2422</f>
        <v>4068</v>
      </c>
      <c r="E2419" s="2">
        <f t="shared" si="148"/>
        <v>174348</v>
      </c>
      <c r="F2419" s="6" t="str">
        <f t="shared" si="151"/>
        <v>BEARISH</v>
      </c>
      <c r="G2419" s="6" t="str">
        <f t="shared" si="150"/>
        <v>WEAK</v>
      </c>
      <c r="H2419" s="6" t="str">
        <f t="shared" si="149"/>
        <v>CONFIRMED BEARISH</v>
      </c>
    </row>
    <row r="2420" spans="1:8" ht="13.5" x14ac:dyDescent="0.25">
      <c r="A2420" s="3">
        <f>TITRES_STAT!B2423</f>
        <v>45819</v>
      </c>
      <c r="B2420" s="6">
        <f>TITRES_STAT!C2423</f>
        <v>7.4</v>
      </c>
      <c r="C2420" s="6">
        <f>TITRES_STAT!D2423</f>
        <v>6.9307999999999996</v>
      </c>
      <c r="D2420" s="6">
        <f>TITRES_STAT!E2423</f>
        <v>1035</v>
      </c>
      <c r="E2420" s="2">
        <f t="shared" si="148"/>
        <v>174348</v>
      </c>
      <c r="F2420" s="6" t="str">
        <f t="shared" si="151"/>
        <v>BEARISH</v>
      </c>
      <c r="G2420" s="6" t="str">
        <f t="shared" si="150"/>
        <v>WEAK</v>
      </c>
      <c r="H2420" s="6" t="str">
        <f t="shared" si="149"/>
        <v>CONFIRMED BEARISH</v>
      </c>
    </row>
    <row r="2421" spans="1:8" ht="13.5" x14ac:dyDescent="0.25">
      <c r="A2421" s="3">
        <f>TITRES_STAT!B2424</f>
        <v>45820</v>
      </c>
      <c r="B2421" s="6">
        <f>TITRES_STAT!C2424</f>
        <v>7.39</v>
      </c>
      <c r="C2421" s="6">
        <f>TITRES_STAT!D2424</f>
        <v>6.9215</v>
      </c>
      <c r="D2421" s="6">
        <f>TITRES_STAT!E2424</f>
        <v>4850</v>
      </c>
      <c r="E2421" s="2">
        <f t="shared" si="148"/>
        <v>169498</v>
      </c>
      <c r="F2421" s="6" t="str">
        <f t="shared" si="151"/>
        <v>BEARISH</v>
      </c>
      <c r="G2421" s="6" t="str">
        <f t="shared" si="150"/>
        <v>WEAK</v>
      </c>
      <c r="H2421" s="6" t="str">
        <f t="shared" si="149"/>
        <v>CONFIRMED BEARISH</v>
      </c>
    </row>
    <row r="2422" spans="1:8" ht="13.5" x14ac:dyDescent="0.25">
      <c r="A2422" s="3">
        <f>TITRES_STAT!B2425</f>
        <v>45821</v>
      </c>
      <c r="B2422" s="6">
        <f>TITRES_STAT!C2425</f>
        <v>7.3</v>
      </c>
      <c r="C2422" s="6">
        <f>TITRES_STAT!D2425</f>
        <v>6.8372000000000002</v>
      </c>
      <c r="D2422" s="6">
        <f>TITRES_STAT!E2425</f>
        <v>19429</v>
      </c>
      <c r="E2422" s="2">
        <f t="shared" si="148"/>
        <v>150069</v>
      </c>
      <c r="F2422" s="6" t="str">
        <f t="shared" si="151"/>
        <v>BEARISH</v>
      </c>
      <c r="G2422" s="6" t="str">
        <f t="shared" si="150"/>
        <v>WEAK</v>
      </c>
      <c r="H2422" s="6" t="str">
        <f t="shared" si="149"/>
        <v>CONFIRMED BEARISH</v>
      </c>
    </row>
    <row r="2423" spans="1:8" ht="13.5" x14ac:dyDescent="0.25">
      <c r="A2423" s="3">
        <f>TITRES_STAT!B2426</f>
        <v>45824</v>
      </c>
      <c r="B2423" s="6">
        <f>TITRES_STAT!C2426</f>
        <v>7.27</v>
      </c>
      <c r="C2423" s="6">
        <f>TITRES_STAT!D2426</f>
        <v>6.8090999999999999</v>
      </c>
      <c r="D2423" s="6">
        <f>TITRES_STAT!E2426</f>
        <v>12471</v>
      </c>
      <c r="E2423" s="2">
        <f t="shared" si="148"/>
        <v>137598</v>
      </c>
      <c r="F2423" s="6" t="str">
        <f t="shared" si="151"/>
        <v>BEARISH</v>
      </c>
      <c r="G2423" s="6" t="str">
        <f t="shared" si="150"/>
        <v>WEAK</v>
      </c>
      <c r="H2423" s="6" t="str">
        <f t="shared" si="149"/>
        <v>CONFIRMED BEARISH</v>
      </c>
    </row>
    <row r="2424" spans="1:8" ht="13.5" x14ac:dyDescent="0.25">
      <c r="A2424" s="3">
        <f>TITRES_STAT!B2427</f>
        <v>45825</v>
      </c>
      <c r="B2424" s="6">
        <f>TITRES_STAT!C2427</f>
        <v>7.25</v>
      </c>
      <c r="C2424" s="6">
        <f>TITRES_STAT!D2427</f>
        <v>6.7904</v>
      </c>
      <c r="D2424" s="6">
        <f>TITRES_STAT!E2427</f>
        <v>34296</v>
      </c>
      <c r="E2424" s="2">
        <f t="shared" si="148"/>
        <v>103302</v>
      </c>
      <c r="F2424" s="6" t="str">
        <f t="shared" si="151"/>
        <v>BEARISH</v>
      </c>
      <c r="G2424" s="6" t="str">
        <f t="shared" si="150"/>
        <v>WEAK</v>
      </c>
      <c r="H2424" s="6" t="str">
        <f t="shared" si="149"/>
        <v>CONFIRMED BEARISH</v>
      </c>
    </row>
    <row r="2425" spans="1:8" ht="13.5" x14ac:dyDescent="0.25">
      <c r="A2425" s="3">
        <f>TITRES_STAT!B2428</f>
        <v>45826</v>
      </c>
      <c r="B2425" s="6">
        <f>TITRES_STAT!C2428</f>
        <v>7.48</v>
      </c>
      <c r="C2425" s="6">
        <f>TITRES_STAT!D2428</f>
        <v>7.0057999999999998</v>
      </c>
      <c r="D2425" s="6">
        <f>TITRES_STAT!E2428</f>
        <v>9793</v>
      </c>
      <c r="E2425" s="2">
        <f t="shared" si="148"/>
        <v>113095</v>
      </c>
      <c r="F2425" s="6" t="str">
        <f t="shared" si="151"/>
        <v>BEARISH</v>
      </c>
      <c r="G2425" s="6" t="str">
        <f t="shared" si="150"/>
        <v>WEAK</v>
      </c>
      <c r="H2425" s="6" t="str">
        <f t="shared" si="149"/>
        <v>BEARISH DIVERGENCE</v>
      </c>
    </row>
    <row r="2426" spans="1:8" ht="13.5" x14ac:dyDescent="0.25">
      <c r="A2426" s="3">
        <f>TITRES_STAT!B2429</f>
        <v>45827</v>
      </c>
      <c r="B2426" s="6">
        <f>TITRES_STAT!C2429</f>
        <v>7.6</v>
      </c>
      <c r="C2426" s="6">
        <f>TITRES_STAT!D2429</f>
        <v>7.1181999999999999</v>
      </c>
      <c r="D2426" s="6">
        <f>TITRES_STAT!E2429</f>
        <v>24493</v>
      </c>
      <c r="E2426" s="2">
        <f t="shared" si="148"/>
        <v>137588</v>
      </c>
      <c r="F2426" s="6" t="str">
        <f t="shared" si="151"/>
        <v>BEARISH</v>
      </c>
      <c r="G2426" s="6" t="str">
        <f t="shared" si="150"/>
        <v>WEAK</v>
      </c>
      <c r="H2426" s="6" t="str">
        <f t="shared" si="149"/>
        <v>BEARISH DIVERGENCE</v>
      </c>
    </row>
    <row r="2427" spans="1:8" ht="13.5" x14ac:dyDescent="0.25">
      <c r="A2427" s="3">
        <f>TITRES_STAT!B2430</f>
        <v>45828</v>
      </c>
      <c r="B2427" s="6">
        <f>TITRES_STAT!C2430</f>
        <v>7.6</v>
      </c>
      <c r="C2427" s="6">
        <f>TITRES_STAT!D2430</f>
        <v>7.1181999999999999</v>
      </c>
      <c r="D2427" s="6">
        <f>TITRES_STAT!E2430</f>
        <v>5764</v>
      </c>
      <c r="E2427" s="2">
        <f t="shared" si="148"/>
        <v>137588</v>
      </c>
      <c r="F2427" s="6" t="str">
        <f t="shared" si="151"/>
        <v>BEARISH</v>
      </c>
      <c r="G2427" s="6" t="str">
        <f t="shared" si="150"/>
        <v>WEAK</v>
      </c>
      <c r="H2427" s="6" t="str">
        <f t="shared" si="149"/>
        <v>BEARISH DIVERGENCE</v>
      </c>
    </row>
    <row r="2428" spans="1:8" ht="13.5" x14ac:dyDescent="0.25">
      <c r="A2428" s="3">
        <f>TITRES_STAT!B2431</f>
        <v>45831</v>
      </c>
      <c r="B2428" s="6">
        <f>TITRES_STAT!C2431</f>
        <v>8</v>
      </c>
      <c r="C2428" s="6">
        <f>TITRES_STAT!D2431</f>
        <v>7.4927999999999999</v>
      </c>
      <c r="D2428" s="6">
        <f>TITRES_STAT!E2431</f>
        <v>103096</v>
      </c>
      <c r="E2428" s="2">
        <f t="shared" si="148"/>
        <v>240684</v>
      </c>
      <c r="F2428" s="6" t="str">
        <f t="shared" si="151"/>
        <v>BULLISH</v>
      </c>
      <c r="G2428" s="6" t="str">
        <f t="shared" si="150"/>
        <v>STRONG</v>
      </c>
      <c r="H2428" s="6" t="str">
        <f t="shared" si="149"/>
        <v>CONFIRMED BULLISH</v>
      </c>
    </row>
    <row r="2429" spans="1:8" ht="13.5" x14ac:dyDescent="0.25">
      <c r="A2429" s="3">
        <f>TITRES_STAT!B2432</f>
        <v>45832</v>
      </c>
      <c r="B2429" s="6">
        <f>TITRES_STAT!C2432</f>
        <v>8.08</v>
      </c>
      <c r="C2429" s="6">
        <f>TITRES_STAT!D2432</f>
        <v>7.5677000000000003</v>
      </c>
      <c r="D2429" s="6">
        <f>TITRES_STAT!E2432</f>
        <v>87826</v>
      </c>
      <c r="E2429" s="2">
        <f t="shared" si="148"/>
        <v>328510</v>
      </c>
      <c r="F2429" s="6" t="str">
        <f t="shared" si="151"/>
        <v>BULLISH</v>
      </c>
      <c r="G2429" s="6" t="str">
        <f t="shared" si="150"/>
        <v>STRONG</v>
      </c>
      <c r="H2429" s="6" t="str">
        <f t="shared" si="149"/>
        <v>CONFIRMED BULLISH</v>
      </c>
    </row>
    <row r="2430" spans="1:8" ht="13.5" x14ac:dyDescent="0.25">
      <c r="A2430" s="3">
        <f>TITRES_STAT!B2433</f>
        <v>45833</v>
      </c>
      <c r="B2430" s="6">
        <f>TITRES_STAT!C2433</f>
        <v>8.09</v>
      </c>
      <c r="C2430" s="6">
        <f>TITRES_STAT!D2433</f>
        <v>7.5770999999999997</v>
      </c>
      <c r="D2430" s="6">
        <f>TITRES_STAT!E2433</f>
        <v>28516</v>
      </c>
      <c r="E2430" s="2">
        <f t="shared" si="148"/>
        <v>357026</v>
      </c>
      <c r="F2430" s="6" t="str">
        <f t="shared" si="151"/>
        <v>BULLISH</v>
      </c>
      <c r="G2430" s="6" t="str">
        <f t="shared" si="150"/>
        <v>STRONG</v>
      </c>
      <c r="H2430" s="6" t="str">
        <f t="shared" si="149"/>
        <v>CONFIRMED BULLISH</v>
      </c>
    </row>
    <row r="2431" spans="1:8" ht="13.5" x14ac:dyDescent="0.25">
      <c r="A2431" s="3">
        <f>TITRES_STAT!B2434</f>
        <v>45835</v>
      </c>
      <c r="B2431" s="6">
        <f>TITRES_STAT!C2434</f>
        <v>8.1</v>
      </c>
      <c r="C2431" s="6">
        <f>TITRES_STAT!D2434</f>
        <v>7.5865</v>
      </c>
      <c r="D2431" s="6">
        <f>TITRES_STAT!E2434</f>
        <v>19896</v>
      </c>
      <c r="E2431" s="2">
        <f t="shared" si="148"/>
        <v>376922</v>
      </c>
      <c r="F2431" s="6" t="str">
        <f t="shared" si="151"/>
        <v>BULLISH</v>
      </c>
      <c r="G2431" s="6" t="str">
        <f t="shared" si="150"/>
        <v>STRONG</v>
      </c>
      <c r="H2431" s="6" t="str">
        <f t="shared" si="149"/>
        <v>CONFIRMED BULLISH</v>
      </c>
    </row>
    <row r="2432" spans="1:8" ht="13.5" x14ac:dyDescent="0.25">
      <c r="A2432" s="3">
        <f>TITRES_STAT!B2435</f>
        <v>45838</v>
      </c>
      <c r="B2432" s="6">
        <f>TITRES_STAT!C2435</f>
        <v>8.1</v>
      </c>
      <c r="C2432" s="6">
        <f>TITRES_STAT!D2435</f>
        <v>7.5865</v>
      </c>
      <c r="D2432" s="6">
        <f>TITRES_STAT!E2435</f>
        <v>8431</v>
      </c>
      <c r="E2432" s="2">
        <f t="shared" si="148"/>
        <v>376922</v>
      </c>
      <c r="F2432" s="6" t="str">
        <f t="shared" si="151"/>
        <v>BULLISH</v>
      </c>
      <c r="G2432" s="6" t="str">
        <f t="shared" si="150"/>
        <v>STRONG</v>
      </c>
      <c r="H2432" s="6" t="str">
        <f t="shared" si="149"/>
        <v>CONFIRMED BULLISH</v>
      </c>
    </row>
    <row r="2433" spans="1:8" ht="13.5" x14ac:dyDescent="0.25">
      <c r="A2433" s="3">
        <f>TITRES_STAT!B2436</f>
        <v>45839</v>
      </c>
      <c r="B2433" s="6">
        <f>TITRES_STAT!C2436</f>
        <v>8</v>
      </c>
      <c r="C2433" s="6">
        <f>TITRES_STAT!D2436</f>
        <v>7.4927999999999999</v>
      </c>
      <c r="D2433" s="6">
        <f>TITRES_STAT!E2436</f>
        <v>34475</v>
      </c>
      <c r="E2433" s="2">
        <f t="shared" si="148"/>
        <v>342447</v>
      </c>
      <c r="F2433" s="6" t="str">
        <f t="shared" si="151"/>
        <v>BULLISH</v>
      </c>
      <c r="G2433" s="6" t="str">
        <f t="shared" si="150"/>
        <v>STRONG</v>
      </c>
      <c r="H2433" s="6" t="str">
        <f t="shared" si="149"/>
        <v>NEUTRAL</v>
      </c>
    </row>
    <row r="2434" spans="1:8" ht="13.5" x14ac:dyDescent="0.25">
      <c r="A2434" s="3">
        <f>TITRES_STAT!B2437</f>
        <v>45840</v>
      </c>
      <c r="B2434" s="6">
        <f>TITRES_STAT!C2437</f>
        <v>8.4</v>
      </c>
      <c r="C2434" s="6">
        <f>TITRES_STAT!D2437</f>
        <v>7.8673999999999999</v>
      </c>
      <c r="D2434" s="6">
        <f>TITRES_STAT!E2437</f>
        <v>195772</v>
      </c>
      <c r="E2434" s="2">
        <f t="shared" si="148"/>
        <v>538219</v>
      </c>
      <c r="F2434" s="6" t="str">
        <f t="shared" si="151"/>
        <v>BULLISH</v>
      </c>
      <c r="G2434" s="6" t="str">
        <f t="shared" si="150"/>
        <v>STRONG</v>
      </c>
      <c r="H2434" s="6" t="str">
        <f t="shared" si="149"/>
        <v>CONFIRMED BULLISH</v>
      </c>
    </row>
    <row r="2435" spans="1:8" ht="13.5" x14ac:dyDescent="0.25">
      <c r="A2435" s="3">
        <f>TITRES_STAT!B2438</f>
        <v>45841</v>
      </c>
      <c r="B2435" s="6">
        <f>TITRES_STAT!C2438</f>
        <v>8.3000000000000007</v>
      </c>
      <c r="C2435" s="6">
        <f>TITRES_STAT!D2438</f>
        <v>7.7737999999999996</v>
      </c>
      <c r="D2435" s="6">
        <f>TITRES_STAT!E2438</f>
        <v>38506</v>
      </c>
      <c r="E2435" s="2">
        <f t="shared" si="148"/>
        <v>499713</v>
      </c>
      <c r="F2435" s="6" t="str">
        <f t="shared" si="151"/>
        <v>BULLISH</v>
      </c>
      <c r="G2435" s="6" t="str">
        <f t="shared" si="150"/>
        <v>STRONG</v>
      </c>
      <c r="H2435" s="6" t="str">
        <f t="shared" si="149"/>
        <v>CONFIRMED BULLISH</v>
      </c>
    </row>
    <row r="2436" spans="1:8" ht="13.5" x14ac:dyDescent="0.25">
      <c r="A2436" s="3">
        <f>TITRES_STAT!B2439</f>
        <v>45842</v>
      </c>
      <c r="B2436" s="6">
        <f>TITRES_STAT!C2439</f>
        <v>8.25</v>
      </c>
      <c r="C2436" s="6">
        <f>TITRES_STAT!D2439</f>
        <v>7.7270000000000003</v>
      </c>
      <c r="D2436" s="6">
        <f>TITRES_STAT!E2439</f>
        <v>15485</v>
      </c>
      <c r="E2436" s="2">
        <f t="shared" ref="E2436:E2499" si="152">IF(B2436&gt;B2435, E2435+D2436, IF(B2436&lt;B2435, E2435-D2436, E2435))</f>
        <v>484228</v>
      </c>
      <c r="F2436" s="6" t="str">
        <f t="shared" si="151"/>
        <v>BULLISH</v>
      </c>
      <c r="G2436" s="6" t="str">
        <f t="shared" si="150"/>
        <v>STRONG</v>
      </c>
      <c r="H2436" s="6" t="str">
        <f t="shared" si="149"/>
        <v>CONFIRMED BULLISH</v>
      </c>
    </row>
    <row r="2437" spans="1:8" ht="13.5" x14ac:dyDescent="0.25">
      <c r="A2437" s="3">
        <f>TITRES_STAT!B2440</f>
        <v>45845</v>
      </c>
      <c r="B2437" s="6">
        <f>TITRES_STAT!C2440</f>
        <v>8.24</v>
      </c>
      <c r="C2437" s="6">
        <f>TITRES_STAT!D2440</f>
        <v>7.7176</v>
      </c>
      <c r="D2437" s="6">
        <f>TITRES_STAT!E2440</f>
        <v>20654</v>
      </c>
      <c r="E2437" s="2">
        <f t="shared" si="152"/>
        <v>463574</v>
      </c>
      <c r="F2437" s="6" t="str">
        <f t="shared" si="151"/>
        <v>BULLISH</v>
      </c>
      <c r="G2437" s="6" t="str">
        <f t="shared" si="150"/>
        <v>STRONG</v>
      </c>
      <c r="H2437" s="6" t="str">
        <f t="shared" si="149"/>
        <v>CONFIRMED BULLISH</v>
      </c>
    </row>
    <row r="2438" spans="1:8" ht="13.5" x14ac:dyDescent="0.25">
      <c r="A2438" s="3">
        <f>TITRES_STAT!B2441</f>
        <v>45846</v>
      </c>
      <c r="B2438" s="6">
        <f>TITRES_STAT!C2441</f>
        <v>8.15</v>
      </c>
      <c r="C2438" s="6">
        <f>TITRES_STAT!D2441</f>
        <v>7.6333000000000002</v>
      </c>
      <c r="D2438" s="6">
        <f>TITRES_STAT!E2441</f>
        <v>24006</v>
      </c>
      <c r="E2438" s="2">
        <f t="shared" si="152"/>
        <v>439568</v>
      </c>
      <c r="F2438" s="6" t="str">
        <f t="shared" si="151"/>
        <v>BULLISH</v>
      </c>
      <c r="G2438" s="6" t="str">
        <f t="shared" si="150"/>
        <v>STRONG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45847</v>
      </c>
      <c r="B2439" s="6">
        <f>TITRES_STAT!C2442</f>
        <v>8.1999999999999993</v>
      </c>
      <c r="C2439" s="6">
        <f>TITRES_STAT!D2442</f>
        <v>7.6801000000000004</v>
      </c>
      <c r="D2439" s="6">
        <f>TITRES_STAT!E2442</f>
        <v>10391</v>
      </c>
      <c r="E2439" s="2">
        <f t="shared" si="152"/>
        <v>449959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WEAK</v>
      </c>
      <c r="H2439" s="6" t="str">
        <f t="shared" si="153"/>
        <v>CONFIRMED BEARISH</v>
      </c>
    </row>
    <row r="2440" spans="1:8" ht="13.5" x14ac:dyDescent="0.25">
      <c r="A2440" s="3">
        <f>TITRES_STAT!B2443</f>
        <v>45848</v>
      </c>
      <c r="B2440" s="6">
        <f>TITRES_STAT!C2443</f>
        <v>8.33</v>
      </c>
      <c r="C2440" s="6">
        <f>TITRES_STAT!D2443</f>
        <v>7.8018999999999998</v>
      </c>
      <c r="D2440" s="6">
        <f>TITRES_STAT!E2443</f>
        <v>21074</v>
      </c>
      <c r="E2440" s="2">
        <f t="shared" si="152"/>
        <v>471033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WEAK</v>
      </c>
      <c r="H2440" s="6" t="str">
        <f t="shared" si="153"/>
        <v>BEARISH DIVERGENCE</v>
      </c>
    </row>
    <row r="2441" spans="1:8" ht="13.5" x14ac:dyDescent="0.25">
      <c r="A2441" s="3">
        <f>TITRES_STAT!B2444</f>
        <v>45849</v>
      </c>
      <c r="B2441" s="6">
        <f>TITRES_STAT!C2444</f>
        <v>8.5500000000000007</v>
      </c>
      <c r="C2441" s="6">
        <f>TITRES_STAT!D2444</f>
        <v>8.0078999999999994</v>
      </c>
      <c r="D2441" s="6">
        <f>TITRES_STAT!E2444</f>
        <v>17485</v>
      </c>
      <c r="E2441" s="2">
        <f t="shared" si="152"/>
        <v>488518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CONFIRMED BULLISH</v>
      </c>
    </row>
    <row r="2442" spans="1:8" ht="13.5" x14ac:dyDescent="0.25">
      <c r="A2442" s="3">
        <f>TITRES_STAT!B2445</f>
        <v>45852</v>
      </c>
      <c r="B2442" s="6">
        <f>TITRES_STAT!C2445</f>
        <v>8.5</v>
      </c>
      <c r="C2442" s="6">
        <f>TITRES_STAT!D2445</f>
        <v>7.9611000000000001</v>
      </c>
      <c r="D2442" s="6">
        <f>TITRES_STAT!E2445</f>
        <v>3862</v>
      </c>
      <c r="E2442" s="2">
        <f t="shared" si="152"/>
        <v>484656</v>
      </c>
      <c r="F2442" s="6" t="str">
        <f t="shared" si="155"/>
        <v>BULLISH</v>
      </c>
      <c r="G2442" s="6" t="str">
        <f t="shared" si="154"/>
        <v>STRONG</v>
      </c>
      <c r="H2442" s="6" t="str">
        <f t="shared" si="153"/>
        <v>CONFIRMED BULLISH</v>
      </c>
    </row>
    <row r="2443" spans="1:8" ht="13.5" x14ac:dyDescent="0.25">
      <c r="A2443" s="3">
        <f>TITRES_STAT!B2446</f>
        <v>45853</v>
      </c>
      <c r="B2443" s="6">
        <f>TITRES_STAT!C2446</f>
        <v>8.5</v>
      </c>
      <c r="C2443" s="6">
        <f>TITRES_STAT!D2446</f>
        <v>7.9611000000000001</v>
      </c>
      <c r="D2443" s="6">
        <f>TITRES_STAT!E2446</f>
        <v>18214</v>
      </c>
      <c r="E2443" s="2">
        <f t="shared" si="152"/>
        <v>484656</v>
      </c>
      <c r="F2443" s="6" t="str">
        <f t="shared" si="155"/>
        <v>BULLISH</v>
      </c>
      <c r="G2443" s="6" t="str">
        <f t="shared" si="154"/>
        <v>STRONG</v>
      </c>
      <c r="H2443" s="6" t="str">
        <f t="shared" si="153"/>
        <v>CONFIRMED BULLISH</v>
      </c>
    </row>
    <row r="2444" spans="1:8" ht="13.5" x14ac:dyDescent="0.25">
      <c r="A2444" s="3">
        <f>TITRES_STAT!B2447</f>
        <v>45854</v>
      </c>
      <c r="B2444" s="6">
        <f>TITRES_STAT!C2447</f>
        <v>8.49</v>
      </c>
      <c r="C2444" s="6">
        <f>TITRES_STAT!D2447</f>
        <v>7.9516999999999998</v>
      </c>
      <c r="D2444" s="6">
        <f>TITRES_STAT!E2447</f>
        <v>9568</v>
      </c>
      <c r="E2444" s="2">
        <f t="shared" si="152"/>
        <v>475088</v>
      </c>
      <c r="F2444" s="6" t="str">
        <f t="shared" si="155"/>
        <v>BULLISH</v>
      </c>
      <c r="G2444" s="6" t="str">
        <f t="shared" si="154"/>
        <v>STRONG</v>
      </c>
      <c r="H2444" s="6" t="str">
        <f t="shared" si="153"/>
        <v>CONFIRMED BULLISH</v>
      </c>
    </row>
    <row r="2445" spans="1:8" ht="13.5" x14ac:dyDescent="0.25">
      <c r="A2445" s="3">
        <f>TITRES_STAT!B2448</f>
        <v>45855</v>
      </c>
      <c r="B2445" s="6">
        <f>TITRES_STAT!C2448</f>
        <v>8.35</v>
      </c>
      <c r="C2445" s="6">
        <f>TITRES_STAT!D2448</f>
        <v>7.8205999999999998</v>
      </c>
      <c r="D2445" s="6">
        <f>TITRES_STAT!E2448</f>
        <v>3740</v>
      </c>
      <c r="E2445" s="2">
        <f t="shared" si="152"/>
        <v>471348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45856</v>
      </c>
      <c r="B2446" s="6">
        <f>TITRES_STAT!C2449</f>
        <v>8.4</v>
      </c>
      <c r="C2446" s="6">
        <f>TITRES_STAT!D2449</f>
        <v>7.8673999999999999</v>
      </c>
      <c r="D2446" s="6">
        <f>TITRES_STAT!E2449</f>
        <v>571</v>
      </c>
      <c r="E2446" s="2">
        <f t="shared" si="152"/>
        <v>471919</v>
      </c>
      <c r="F2446" s="6" t="str">
        <f t="shared" si="155"/>
        <v>BEARISH</v>
      </c>
      <c r="G2446" s="6" t="str">
        <f t="shared" si="154"/>
        <v>WEAK</v>
      </c>
      <c r="H2446" s="6" t="str">
        <f t="shared" si="153"/>
        <v>CONFIRMED BEARISH</v>
      </c>
    </row>
    <row r="2447" spans="1:8" ht="13.5" x14ac:dyDescent="0.25">
      <c r="A2447" s="3">
        <f>TITRES_STAT!B2450</f>
        <v>45859</v>
      </c>
      <c r="B2447" s="6">
        <f>TITRES_STAT!C2450</f>
        <v>8.6</v>
      </c>
      <c r="C2447" s="6">
        <f>TITRES_STAT!D2450</f>
        <v>8.0548000000000002</v>
      </c>
      <c r="D2447" s="6">
        <f>TITRES_STAT!E2450</f>
        <v>21072</v>
      </c>
      <c r="E2447" s="2">
        <f t="shared" si="152"/>
        <v>492991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45860</v>
      </c>
      <c r="B2448" s="6">
        <f>TITRES_STAT!C2451</f>
        <v>8.75</v>
      </c>
      <c r="C2448" s="6">
        <f>TITRES_STAT!D2451</f>
        <v>8.1952999999999996</v>
      </c>
      <c r="D2448" s="6">
        <f>TITRES_STAT!E2451</f>
        <v>120982</v>
      </c>
      <c r="E2448" s="2">
        <f t="shared" si="152"/>
        <v>613973</v>
      </c>
      <c r="F2448" s="6" t="str">
        <f t="shared" si="155"/>
        <v>BULLISH</v>
      </c>
      <c r="G2448" s="6" t="str">
        <f t="shared" si="154"/>
        <v>STRONG</v>
      </c>
      <c r="H2448" s="6" t="str">
        <f t="shared" si="153"/>
        <v>CONFIRMED BULLISH</v>
      </c>
    </row>
    <row r="2449" spans="1:8" ht="13.5" x14ac:dyDescent="0.25">
      <c r="A2449" s="3">
        <f>TITRES_STAT!B2452</f>
        <v>45861</v>
      </c>
      <c r="B2449" s="6">
        <f>TITRES_STAT!C2452</f>
        <v>8.7799999999999994</v>
      </c>
      <c r="C2449" s="6">
        <f>TITRES_STAT!D2452</f>
        <v>8.2233000000000001</v>
      </c>
      <c r="D2449" s="6">
        <f>TITRES_STAT!E2452</f>
        <v>11132</v>
      </c>
      <c r="E2449" s="2">
        <f t="shared" si="152"/>
        <v>625105</v>
      </c>
      <c r="F2449" s="6" t="str">
        <f t="shared" si="155"/>
        <v>BULLISH</v>
      </c>
      <c r="G2449" s="6" t="str">
        <f t="shared" si="154"/>
        <v>STRONG</v>
      </c>
      <c r="H2449" s="6" t="str">
        <f t="shared" si="153"/>
        <v>CONFIRMED BULLISH</v>
      </c>
    </row>
    <row r="2450" spans="1:8" ht="13.5" x14ac:dyDescent="0.25">
      <c r="A2450" s="3">
        <f>TITRES_STAT!B2453</f>
        <v>45862</v>
      </c>
      <c r="B2450" s="6">
        <f>TITRES_STAT!C2453</f>
        <v>9.25</v>
      </c>
      <c r="C2450" s="6">
        <f>TITRES_STAT!D2453</f>
        <v>8.6636000000000006</v>
      </c>
      <c r="D2450" s="6">
        <f>TITRES_STAT!E2453</f>
        <v>126126</v>
      </c>
      <c r="E2450" s="2">
        <f t="shared" si="152"/>
        <v>751231</v>
      </c>
      <c r="F2450" s="6" t="str">
        <f t="shared" si="155"/>
        <v>BULLISH</v>
      </c>
      <c r="G2450" s="6" t="str">
        <f t="shared" si="154"/>
        <v>STRONG</v>
      </c>
      <c r="H2450" s="6" t="str">
        <f t="shared" si="153"/>
        <v>CONFIRMED BULLISH</v>
      </c>
    </row>
    <row r="2451" spans="1:8" ht="13.5" x14ac:dyDescent="0.25">
      <c r="A2451" s="3">
        <f>TITRES_STAT!B2454</f>
        <v>45866</v>
      </c>
      <c r="B2451" s="6">
        <f>TITRES_STAT!C2454</f>
        <v>9.15</v>
      </c>
      <c r="C2451" s="6">
        <f>TITRES_STAT!D2454</f>
        <v>8.5699000000000005</v>
      </c>
      <c r="D2451" s="6">
        <f>TITRES_STAT!E2454</f>
        <v>34996</v>
      </c>
      <c r="E2451" s="2">
        <f t="shared" si="152"/>
        <v>716235</v>
      </c>
      <c r="F2451" s="6" t="str">
        <f t="shared" si="155"/>
        <v>BULLISH</v>
      </c>
      <c r="G2451" s="6" t="str">
        <f t="shared" si="154"/>
        <v>STRONG</v>
      </c>
      <c r="H2451" s="6" t="str">
        <f t="shared" si="153"/>
        <v>CONFIRMED BULLISH</v>
      </c>
    </row>
    <row r="2452" spans="1:8" ht="13.5" x14ac:dyDescent="0.25">
      <c r="A2452" s="3">
        <f>TITRES_STAT!B2455</f>
        <v>45867</v>
      </c>
      <c r="B2452" s="6">
        <f>TITRES_STAT!C2455</f>
        <v>9.1</v>
      </c>
      <c r="C2452" s="6">
        <f>TITRES_STAT!D2455</f>
        <v>8.5230999999999995</v>
      </c>
      <c r="D2452" s="6">
        <f>TITRES_STAT!E2455</f>
        <v>72376</v>
      </c>
      <c r="E2452" s="2">
        <f t="shared" si="152"/>
        <v>643859</v>
      </c>
      <c r="F2452" s="6" t="str">
        <f t="shared" si="155"/>
        <v>BULLISH</v>
      </c>
      <c r="G2452" s="6" t="str">
        <f t="shared" si="154"/>
        <v>STRONG</v>
      </c>
      <c r="H2452" s="6" t="str">
        <f t="shared" si="153"/>
        <v>CONFIRMED BULLISH</v>
      </c>
    </row>
    <row r="2453" spans="1:8" ht="13.5" x14ac:dyDescent="0.25">
      <c r="A2453" s="3">
        <f>TITRES_STAT!B2456</f>
        <v>45868</v>
      </c>
      <c r="B2453" s="6">
        <f>TITRES_STAT!C2456</f>
        <v>9.0500000000000007</v>
      </c>
      <c r="C2453" s="6">
        <f>TITRES_STAT!D2456</f>
        <v>8.4762000000000004</v>
      </c>
      <c r="D2453" s="6">
        <f>TITRES_STAT!E2456</f>
        <v>51265</v>
      </c>
      <c r="E2453" s="2">
        <f t="shared" si="152"/>
        <v>592594</v>
      </c>
      <c r="F2453" s="6" t="str">
        <f t="shared" si="155"/>
        <v>BEARISH</v>
      </c>
      <c r="G2453" s="6" t="str">
        <f t="shared" si="154"/>
        <v>WEAK</v>
      </c>
      <c r="H2453" s="6" t="str">
        <f t="shared" si="153"/>
        <v>BEARISH DIVERGENCE</v>
      </c>
    </row>
    <row r="2454" spans="1:8" ht="13.5" x14ac:dyDescent="0.25">
      <c r="A2454" s="3">
        <f>TITRES_STAT!B2457</f>
        <v>45869</v>
      </c>
      <c r="B2454" s="6">
        <f>TITRES_STAT!C2457</f>
        <v>9.23</v>
      </c>
      <c r="C2454" s="6">
        <f>TITRES_STAT!D2457</f>
        <v>8.6448</v>
      </c>
      <c r="D2454" s="6">
        <f>TITRES_STAT!E2457</f>
        <v>121342</v>
      </c>
      <c r="E2454" s="2">
        <f t="shared" si="152"/>
        <v>713936</v>
      </c>
      <c r="F2454" s="6" t="str">
        <f t="shared" si="155"/>
        <v>BULLISH</v>
      </c>
      <c r="G2454" s="6" t="str">
        <f t="shared" si="154"/>
        <v>STRONG</v>
      </c>
      <c r="H2454" s="6" t="str">
        <f t="shared" si="153"/>
        <v>CONFIRMED BULLISH</v>
      </c>
    </row>
    <row r="2455" spans="1:8" ht="13.5" x14ac:dyDescent="0.25">
      <c r="A2455" s="3">
        <f>TITRES_STAT!B2458</f>
        <v>45870</v>
      </c>
      <c r="B2455" s="6">
        <f>TITRES_STAT!C2458</f>
        <v>9.25</v>
      </c>
      <c r="C2455" s="6">
        <f>TITRES_STAT!D2458</f>
        <v>8.6636000000000006</v>
      </c>
      <c r="D2455" s="6">
        <f>TITRES_STAT!E2458</f>
        <v>109556</v>
      </c>
      <c r="E2455" s="2">
        <f t="shared" si="152"/>
        <v>823492</v>
      </c>
      <c r="F2455" s="6" t="str">
        <f t="shared" si="155"/>
        <v>BULLISH</v>
      </c>
      <c r="G2455" s="6" t="str">
        <f t="shared" si="154"/>
        <v>STRONG</v>
      </c>
      <c r="H2455" s="6" t="str">
        <f t="shared" si="153"/>
        <v>NEUTRAL</v>
      </c>
    </row>
    <row r="2456" spans="1:8" ht="13.5" x14ac:dyDescent="0.25">
      <c r="A2456" s="3">
        <f>TITRES_STAT!B2459</f>
        <v>45873</v>
      </c>
      <c r="B2456" s="6">
        <f>TITRES_STAT!C2459</f>
        <v>9.3000000000000007</v>
      </c>
      <c r="C2456" s="6">
        <f>TITRES_STAT!D2459</f>
        <v>8.7103999999999999</v>
      </c>
      <c r="D2456" s="6">
        <f>TITRES_STAT!E2459</f>
        <v>35427</v>
      </c>
      <c r="E2456" s="2">
        <f t="shared" si="152"/>
        <v>858919</v>
      </c>
      <c r="F2456" s="6" t="str">
        <f t="shared" si="155"/>
        <v>BULLISH</v>
      </c>
      <c r="G2456" s="6" t="str">
        <f t="shared" si="154"/>
        <v>STRONG</v>
      </c>
      <c r="H2456" s="6" t="str">
        <f t="shared" si="153"/>
        <v>CONFIRMED BULLISH</v>
      </c>
    </row>
    <row r="2457" spans="1:8" ht="13.5" x14ac:dyDescent="0.25">
      <c r="A2457" s="3">
        <f>TITRES_STAT!B2460</f>
        <v>45874</v>
      </c>
      <c r="B2457" s="6">
        <f>TITRES_STAT!C2460</f>
        <v>9.4</v>
      </c>
      <c r="C2457" s="6">
        <f>TITRES_STAT!D2460</f>
        <v>8.8040000000000003</v>
      </c>
      <c r="D2457" s="6">
        <f>TITRES_STAT!E2460</f>
        <v>35615</v>
      </c>
      <c r="E2457" s="2">
        <f t="shared" si="152"/>
        <v>894534</v>
      </c>
      <c r="F2457" s="6" t="str">
        <f t="shared" si="155"/>
        <v>BULLISH</v>
      </c>
      <c r="G2457" s="6" t="str">
        <f t="shared" si="154"/>
        <v>STRONG</v>
      </c>
      <c r="H2457" s="6" t="str">
        <f t="shared" si="153"/>
        <v>CONFIRMED BULLISH</v>
      </c>
    </row>
    <row r="2458" spans="1:8" ht="13.5" x14ac:dyDescent="0.25">
      <c r="A2458" s="3">
        <f>TITRES_STAT!B2461</f>
        <v>45875</v>
      </c>
      <c r="B2458" s="6">
        <f>TITRES_STAT!C2461</f>
        <v>9.35</v>
      </c>
      <c r="C2458" s="6">
        <f>TITRES_STAT!D2461</f>
        <v>8.7571999999999992</v>
      </c>
      <c r="D2458" s="6">
        <f>TITRES_STAT!E2461</f>
        <v>16813</v>
      </c>
      <c r="E2458" s="2">
        <f t="shared" si="152"/>
        <v>877721</v>
      </c>
      <c r="F2458" s="6" t="str">
        <f t="shared" si="155"/>
        <v>BULLISH</v>
      </c>
      <c r="G2458" s="6" t="str">
        <f t="shared" si="154"/>
        <v>STRONG</v>
      </c>
      <c r="H2458" s="6" t="str">
        <f t="shared" si="153"/>
        <v>CONFIRMED BULLISH</v>
      </c>
    </row>
    <row r="2459" spans="1:8" ht="13.5" x14ac:dyDescent="0.25">
      <c r="A2459" s="3">
        <f>TITRES_STAT!B2462</f>
        <v>45876</v>
      </c>
      <c r="B2459" s="6">
        <f>TITRES_STAT!C2462</f>
        <v>9.3000000000000007</v>
      </c>
      <c r="C2459" s="6">
        <f>TITRES_STAT!D2462</f>
        <v>8.7103999999999999</v>
      </c>
      <c r="D2459" s="6">
        <f>TITRES_STAT!E2462</f>
        <v>14324</v>
      </c>
      <c r="E2459" s="2">
        <f t="shared" si="152"/>
        <v>863397</v>
      </c>
      <c r="F2459" s="6" t="str">
        <f t="shared" si="155"/>
        <v>BULLISH</v>
      </c>
      <c r="G2459" s="6" t="str">
        <f t="shared" si="154"/>
        <v>STRONG</v>
      </c>
      <c r="H2459" s="6" t="str">
        <f t="shared" si="153"/>
        <v>CONFIRMED BULLISH</v>
      </c>
    </row>
    <row r="2460" spans="1:8" ht="13.5" x14ac:dyDescent="0.25">
      <c r="A2460" s="3">
        <f>TITRES_STAT!B2463</f>
        <v>45877</v>
      </c>
      <c r="B2460" s="6">
        <f>TITRES_STAT!C2463</f>
        <v>9.3800000000000008</v>
      </c>
      <c r="C2460" s="6">
        <f>TITRES_STAT!D2463</f>
        <v>8.7852999999999994</v>
      </c>
      <c r="D2460" s="6">
        <f>TITRES_STAT!E2463</f>
        <v>16350</v>
      </c>
      <c r="E2460" s="2">
        <f t="shared" si="152"/>
        <v>879747</v>
      </c>
      <c r="F2460" s="6" t="str">
        <f t="shared" si="155"/>
        <v>BULLISH</v>
      </c>
      <c r="G2460" s="6" t="str">
        <f t="shared" si="154"/>
        <v>STRONG</v>
      </c>
      <c r="H2460" s="6" t="str">
        <f t="shared" si="153"/>
        <v>CONFIRMED BULLISH</v>
      </c>
    </row>
    <row r="2461" spans="1:8" ht="13.5" x14ac:dyDescent="0.25">
      <c r="A2461" s="3">
        <f>TITRES_STAT!B2464</f>
        <v>45880</v>
      </c>
      <c r="B2461" s="6">
        <f>TITRES_STAT!C2464</f>
        <v>9.5299999999999994</v>
      </c>
      <c r="C2461" s="6">
        <f>TITRES_STAT!D2464</f>
        <v>8.9258000000000006</v>
      </c>
      <c r="D2461" s="6">
        <f>TITRES_STAT!E2464</f>
        <v>57513</v>
      </c>
      <c r="E2461" s="2">
        <f t="shared" si="152"/>
        <v>937260</v>
      </c>
      <c r="F2461" s="6" t="str">
        <f t="shared" si="155"/>
        <v>BULLISH</v>
      </c>
      <c r="G2461" s="6" t="str">
        <f t="shared" si="154"/>
        <v>STRONG</v>
      </c>
      <c r="H2461" s="6" t="str">
        <f t="shared" si="153"/>
        <v>CONFIRMED BULLISH</v>
      </c>
    </row>
    <row r="2462" spans="1:8" ht="13.5" x14ac:dyDescent="0.25">
      <c r="A2462" s="3">
        <f>TITRES_STAT!B2465</f>
        <v>45881</v>
      </c>
      <c r="B2462" s="6">
        <f>TITRES_STAT!C2465</f>
        <v>9.4</v>
      </c>
      <c r="C2462" s="6">
        <f>TITRES_STAT!D2465</f>
        <v>8.8040000000000003</v>
      </c>
      <c r="D2462" s="6">
        <f>TITRES_STAT!E2465</f>
        <v>150918</v>
      </c>
      <c r="E2462" s="2">
        <f t="shared" si="152"/>
        <v>786342</v>
      </c>
      <c r="F2462" s="6" t="str">
        <f t="shared" si="155"/>
        <v>BEARISH</v>
      </c>
      <c r="G2462" s="6" t="str">
        <f t="shared" si="154"/>
        <v>WEAK</v>
      </c>
      <c r="H2462" s="6" t="str">
        <f t="shared" si="153"/>
        <v>NEUTRAL</v>
      </c>
    </row>
    <row r="2463" spans="1:8" ht="13.5" x14ac:dyDescent="0.25">
      <c r="A2463" s="3">
        <f>TITRES_STAT!B2466</f>
        <v>45883</v>
      </c>
      <c r="B2463" s="6">
        <f>TITRES_STAT!C2466</f>
        <v>9.1</v>
      </c>
      <c r="C2463" s="6">
        <f>TITRES_STAT!D2466</f>
        <v>8.5230999999999995</v>
      </c>
      <c r="D2463" s="6">
        <f>TITRES_STAT!E2466</f>
        <v>613816</v>
      </c>
      <c r="E2463" s="2">
        <f t="shared" si="152"/>
        <v>172526</v>
      </c>
      <c r="F2463" s="6" t="str">
        <f t="shared" si="155"/>
        <v>BEARISH</v>
      </c>
      <c r="G2463" s="6" t="str">
        <f t="shared" si="154"/>
        <v>WEAK</v>
      </c>
      <c r="H2463" s="6" t="str">
        <f t="shared" si="153"/>
        <v>CONFIRMED BEARISH</v>
      </c>
    </row>
    <row r="2464" spans="1:8" ht="13.5" x14ac:dyDescent="0.25">
      <c r="A2464" s="3">
        <f>TITRES_STAT!B2467</f>
        <v>45884</v>
      </c>
      <c r="B2464" s="6">
        <f>TITRES_STAT!C2467</f>
        <v>9.15</v>
      </c>
      <c r="C2464" s="6">
        <f>TITRES_STAT!D2467</f>
        <v>8.5699000000000005</v>
      </c>
      <c r="D2464" s="6">
        <f>TITRES_STAT!E2467</f>
        <v>124360</v>
      </c>
      <c r="E2464" s="2">
        <f t="shared" si="152"/>
        <v>296886</v>
      </c>
      <c r="F2464" s="6" t="str">
        <f t="shared" si="155"/>
        <v>BEARISH</v>
      </c>
      <c r="G2464" s="6" t="str">
        <f t="shared" si="154"/>
        <v>WEAK</v>
      </c>
      <c r="H2464" s="6" t="str">
        <f t="shared" si="153"/>
        <v>CONFIRMED BEARISH</v>
      </c>
    </row>
    <row r="2465" spans="1:8" ht="13.5" x14ac:dyDescent="0.25">
      <c r="A2465" s="3">
        <f>TITRES_STAT!B2468</f>
        <v>45887</v>
      </c>
      <c r="B2465" s="6">
        <f>TITRES_STAT!C2468</f>
        <v>9.1</v>
      </c>
      <c r="C2465" s="6">
        <f>TITRES_STAT!D2468</f>
        <v>8.5230999999999995</v>
      </c>
      <c r="D2465" s="6">
        <f>TITRES_STAT!E2468</f>
        <v>45898</v>
      </c>
      <c r="E2465" s="2">
        <f t="shared" si="152"/>
        <v>250988</v>
      </c>
      <c r="F2465" s="6" t="str">
        <f t="shared" si="155"/>
        <v>BEARISH</v>
      </c>
      <c r="G2465" s="6" t="str">
        <f t="shared" si="154"/>
        <v>WEAK</v>
      </c>
      <c r="H2465" s="6" t="str">
        <f t="shared" si="153"/>
        <v>CONFIRMED BEARISH</v>
      </c>
    </row>
    <row r="2466" spans="1:8" ht="13.5" x14ac:dyDescent="0.25">
      <c r="A2466" s="3">
        <f>TITRES_STAT!B2469</f>
        <v>45888</v>
      </c>
      <c r="B2466" s="6">
        <f>TITRES_STAT!C2469</f>
        <v>9.0500000000000007</v>
      </c>
      <c r="C2466" s="6">
        <f>TITRES_STAT!D2469</f>
        <v>8.4762000000000004</v>
      </c>
      <c r="D2466" s="6">
        <f>TITRES_STAT!E2469</f>
        <v>31808</v>
      </c>
      <c r="E2466" s="2">
        <f t="shared" si="152"/>
        <v>219180</v>
      </c>
      <c r="F2466" s="6" t="str">
        <f t="shared" si="155"/>
        <v>BEARISH</v>
      </c>
      <c r="G2466" s="6" t="str">
        <f t="shared" si="154"/>
        <v>WEAK</v>
      </c>
      <c r="H2466" s="6" t="str">
        <f t="shared" si="153"/>
        <v>CONFIRMED BEARISH</v>
      </c>
    </row>
    <row r="2467" spans="1:8" ht="13.5" x14ac:dyDescent="0.25">
      <c r="A2467" s="3">
        <f>TITRES_STAT!B2470</f>
        <v>45889</v>
      </c>
      <c r="B2467" s="6">
        <f>TITRES_STAT!C2470</f>
        <v>8.99</v>
      </c>
      <c r="C2467" s="6">
        <f>TITRES_STAT!D2470</f>
        <v>8.42</v>
      </c>
      <c r="D2467" s="6">
        <f>TITRES_STAT!E2470</f>
        <v>18054</v>
      </c>
      <c r="E2467" s="2">
        <f t="shared" si="152"/>
        <v>201126</v>
      </c>
      <c r="F2467" s="6" t="str">
        <f t="shared" si="155"/>
        <v>BEARISH</v>
      </c>
      <c r="G2467" s="6" t="str">
        <f t="shared" si="154"/>
        <v>WEAK</v>
      </c>
      <c r="H2467" s="6" t="str">
        <f t="shared" si="153"/>
        <v>CONFIRMED BEARISH</v>
      </c>
    </row>
    <row r="2468" spans="1:8" ht="13.5" x14ac:dyDescent="0.25">
      <c r="A2468" s="3">
        <f>TITRES_STAT!B2471</f>
        <v>45890</v>
      </c>
      <c r="B2468" s="6">
        <f>TITRES_STAT!C2471</f>
        <v>9</v>
      </c>
      <c r="C2468" s="6">
        <f>TITRES_STAT!D2471</f>
        <v>8.4293999999999993</v>
      </c>
      <c r="D2468" s="6">
        <f>TITRES_STAT!E2471</f>
        <v>52441</v>
      </c>
      <c r="E2468" s="2">
        <f t="shared" si="152"/>
        <v>253567</v>
      </c>
      <c r="F2468" s="6" t="str">
        <f t="shared" si="155"/>
        <v>BULLISH</v>
      </c>
      <c r="G2468" s="6" t="str">
        <f t="shared" si="154"/>
        <v>STRONG</v>
      </c>
      <c r="H2468" s="6" t="str">
        <f t="shared" si="153"/>
        <v>BULLISH DIVERGENCE</v>
      </c>
    </row>
    <row r="2469" spans="1:8" ht="13.5" x14ac:dyDescent="0.25">
      <c r="A2469" s="3">
        <f>TITRES_STAT!B2472</f>
        <v>45891</v>
      </c>
      <c r="B2469" s="6">
        <f>TITRES_STAT!C2472</f>
        <v>9</v>
      </c>
      <c r="C2469" s="6">
        <f>TITRES_STAT!D2472</f>
        <v>8.4293999999999993</v>
      </c>
      <c r="D2469" s="6">
        <f>TITRES_STAT!E2472</f>
        <v>65301</v>
      </c>
      <c r="E2469" s="2">
        <f t="shared" si="152"/>
        <v>253567</v>
      </c>
      <c r="F2469" s="6" t="str">
        <f t="shared" si="155"/>
        <v>BEARISH</v>
      </c>
      <c r="G2469" s="6" t="str">
        <f t="shared" si="154"/>
        <v>WEAK</v>
      </c>
      <c r="H2469" s="6" t="str">
        <f t="shared" si="153"/>
        <v>CONFIRMED BEARISH</v>
      </c>
    </row>
    <row r="2470" spans="1:8" ht="13.5" x14ac:dyDescent="0.25">
      <c r="A2470" s="3">
        <f>TITRES_STAT!B2473</f>
        <v>45894</v>
      </c>
      <c r="B2470" s="6">
        <f>TITRES_STAT!C2473</f>
        <v>9.1</v>
      </c>
      <c r="C2470" s="6">
        <f>TITRES_STAT!D2473</f>
        <v>8.5230999999999995</v>
      </c>
      <c r="D2470" s="6">
        <f>TITRES_STAT!E2473</f>
        <v>42361</v>
      </c>
      <c r="E2470" s="2">
        <f t="shared" si="152"/>
        <v>295928</v>
      </c>
      <c r="F2470" s="6" t="str">
        <f t="shared" si="155"/>
        <v>BULLISH</v>
      </c>
      <c r="G2470" s="6" t="str">
        <f t="shared" si="154"/>
        <v>STRONG</v>
      </c>
      <c r="H2470" s="6" t="str">
        <f t="shared" si="153"/>
        <v>NEUTRAL</v>
      </c>
    </row>
    <row r="2471" spans="1:8" ht="13.5" x14ac:dyDescent="0.25">
      <c r="A2471" s="3">
        <f>TITRES_STAT!B2474</f>
        <v>45895</v>
      </c>
      <c r="B2471" s="6">
        <f>TITRES_STAT!C2474</f>
        <v>8.64</v>
      </c>
      <c r="C2471" s="6">
        <f>TITRES_STAT!D2474</f>
        <v>8.64</v>
      </c>
      <c r="D2471" s="6">
        <f>TITRES_STAT!E2474</f>
        <v>21461</v>
      </c>
      <c r="E2471" s="2">
        <f t="shared" si="152"/>
        <v>274467</v>
      </c>
      <c r="F2471" s="6" t="str">
        <f t="shared" si="155"/>
        <v>BULLISH</v>
      </c>
      <c r="G2471" s="6" t="str">
        <f t="shared" si="154"/>
        <v>STRONG</v>
      </c>
      <c r="H2471" s="6" t="str">
        <f t="shared" si="153"/>
        <v>BULLISH DIVERGENCE</v>
      </c>
    </row>
    <row r="2472" spans="1:8" ht="13.5" x14ac:dyDescent="0.25">
      <c r="A2472" s="3">
        <f>TITRES_STAT!B2475</f>
        <v>45896</v>
      </c>
      <c r="B2472" s="6">
        <f>TITRES_STAT!C2475</f>
        <v>8.75</v>
      </c>
      <c r="C2472" s="6">
        <f>TITRES_STAT!D2475</f>
        <v>8.75</v>
      </c>
      <c r="D2472" s="6">
        <f>TITRES_STAT!E2475</f>
        <v>27965</v>
      </c>
      <c r="E2472" s="2">
        <f t="shared" si="152"/>
        <v>302432</v>
      </c>
      <c r="F2472" s="6" t="str">
        <f t="shared" si="155"/>
        <v>BULLISH</v>
      </c>
      <c r="G2472" s="6" t="str">
        <f t="shared" si="154"/>
        <v>STRONG</v>
      </c>
      <c r="H2472" s="6" t="str">
        <f t="shared" si="153"/>
        <v>BULLISH DIVERGENCE</v>
      </c>
    </row>
    <row r="2473" spans="1:8" ht="13.5" x14ac:dyDescent="0.25">
      <c r="A2473" s="3">
        <f>TITRES_STAT!B2476</f>
        <v>45897</v>
      </c>
      <c r="B2473" s="6">
        <f>TITRES_STAT!C2476</f>
        <v>8.6999999999999993</v>
      </c>
      <c r="C2473" s="6">
        <f>TITRES_STAT!D2476</f>
        <v>8.6999999999999993</v>
      </c>
      <c r="D2473" s="6">
        <f>TITRES_STAT!E2476</f>
        <v>26735</v>
      </c>
      <c r="E2473" s="2">
        <f t="shared" si="152"/>
        <v>275697</v>
      </c>
      <c r="F2473" s="6" t="str">
        <f t="shared" si="155"/>
        <v>BULLISH</v>
      </c>
      <c r="G2473" s="6" t="str">
        <f t="shared" si="154"/>
        <v>STRONG</v>
      </c>
      <c r="H2473" s="6" t="str">
        <f t="shared" si="153"/>
        <v>BULLISH DIVERGENCE</v>
      </c>
    </row>
    <row r="2474" spans="1:8" ht="13.5" x14ac:dyDescent="0.25">
      <c r="A2474" s="3">
        <f>TITRES_STAT!B2477</f>
        <v>45898</v>
      </c>
      <c r="B2474" s="6">
        <f>TITRES_STAT!C2477</f>
        <v>8.6999999999999993</v>
      </c>
      <c r="C2474" s="6">
        <f>TITRES_STAT!D2477</f>
        <v>8.6999999999999993</v>
      </c>
      <c r="D2474" s="6">
        <f>TITRES_STAT!E2477</f>
        <v>9170</v>
      </c>
      <c r="E2474" s="2">
        <f t="shared" si="152"/>
        <v>275697</v>
      </c>
      <c r="F2474" s="6" t="str">
        <f t="shared" si="155"/>
        <v>BULLISH</v>
      </c>
      <c r="G2474" s="6" t="str">
        <f t="shared" si="154"/>
        <v>STRONG</v>
      </c>
      <c r="H2474" s="6" t="str">
        <f t="shared" si="153"/>
        <v>BULLISH DIVERGENCE</v>
      </c>
    </row>
    <row r="2475" spans="1:8" ht="13.5" x14ac:dyDescent="0.25">
      <c r="A2475" s="3">
        <f>TITRES_STAT!B2478</f>
        <v>45901</v>
      </c>
      <c r="B2475" s="6">
        <f>TITRES_STAT!C2478</f>
        <v>8.7100000000000009</v>
      </c>
      <c r="C2475" s="6">
        <f>TITRES_STAT!D2478</f>
        <v>8.7100000000000009</v>
      </c>
      <c r="D2475" s="6">
        <f>TITRES_STAT!E2478</f>
        <v>8038</v>
      </c>
      <c r="E2475" s="2">
        <f t="shared" si="152"/>
        <v>283735</v>
      </c>
      <c r="F2475" s="6" t="str">
        <f t="shared" si="155"/>
        <v>BEARISH</v>
      </c>
      <c r="G2475" s="6" t="str">
        <f t="shared" si="154"/>
        <v>WEAK</v>
      </c>
      <c r="H2475" s="6" t="str">
        <f t="shared" si="153"/>
        <v>CONFIRMED BEARISH</v>
      </c>
    </row>
    <row r="2476" spans="1:8" ht="13.5" x14ac:dyDescent="0.25">
      <c r="A2476" s="3">
        <f>TITRES_STAT!B2479</f>
        <v>45902</v>
      </c>
      <c r="B2476" s="6">
        <f>TITRES_STAT!C2479</f>
        <v>8.64</v>
      </c>
      <c r="C2476" s="6">
        <f>TITRES_STAT!D2479</f>
        <v>8.64</v>
      </c>
      <c r="D2476" s="6">
        <f>TITRES_STAT!E2479</f>
        <v>1324027</v>
      </c>
      <c r="E2476" s="2">
        <f t="shared" si="152"/>
        <v>-1040292</v>
      </c>
      <c r="F2476" s="6" t="str">
        <f t="shared" si="155"/>
        <v>BEARISH</v>
      </c>
      <c r="G2476" s="6" t="str">
        <f t="shared" si="154"/>
        <v>WEAK</v>
      </c>
      <c r="H2476" s="6" t="str">
        <f t="shared" si="153"/>
        <v>NEUTRAL</v>
      </c>
    </row>
    <row r="2477" spans="1:8" ht="13.5" x14ac:dyDescent="0.25">
      <c r="A2477" s="3">
        <f>TITRES_STAT!B2480</f>
        <v>45903</v>
      </c>
      <c r="B2477" s="6">
        <f>TITRES_STAT!C2480</f>
        <v>8.7799999999999994</v>
      </c>
      <c r="C2477" s="6">
        <f>TITRES_STAT!D2480</f>
        <v>8.7799999999999994</v>
      </c>
      <c r="D2477" s="6">
        <f>TITRES_STAT!E2480</f>
        <v>45427</v>
      </c>
      <c r="E2477" s="2">
        <f t="shared" si="152"/>
        <v>-994865</v>
      </c>
      <c r="F2477" s="6" t="str">
        <f t="shared" si="155"/>
        <v>BEARISH</v>
      </c>
      <c r="G2477" s="6" t="str">
        <f t="shared" si="154"/>
        <v>WEAK</v>
      </c>
      <c r="H2477" s="6" t="str">
        <f t="shared" si="153"/>
        <v>BEARISH DIVERGENCE</v>
      </c>
    </row>
    <row r="2478" spans="1:8" ht="13.5" x14ac:dyDescent="0.25">
      <c r="A2478" s="3">
        <f>TITRES_STAT!B2481</f>
        <v>45905</v>
      </c>
      <c r="B2478" s="6">
        <f>TITRES_STAT!C2481</f>
        <v>8.6999999999999993</v>
      </c>
      <c r="C2478" s="6">
        <f>TITRES_STAT!D2481</f>
        <v>8.6999999999999993</v>
      </c>
      <c r="D2478" s="6">
        <f>TITRES_STAT!E2481</f>
        <v>8808</v>
      </c>
      <c r="E2478" s="2">
        <f t="shared" si="152"/>
        <v>-1003673</v>
      </c>
      <c r="F2478" s="6" t="str">
        <f t="shared" si="155"/>
        <v>BEARISH</v>
      </c>
      <c r="G2478" s="6" t="str">
        <f t="shared" si="154"/>
        <v>WEAK</v>
      </c>
      <c r="H2478" s="6" t="str">
        <f t="shared" si="153"/>
        <v>NEUTRAL</v>
      </c>
    </row>
    <row r="2479" spans="1:8" ht="13.5" x14ac:dyDescent="0.25">
      <c r="A2479" s="3">
        <f>TITRES_STAT!B2482</f>
        <v>45908</v>
      </c>
      <c r="B2479" s="6">
        <f>TITRES_STAT!C2482</f>
        <v>8.4499999999999993</v>
      </c>
      <c r="C2479" s="6">
        <f>TITRES_STAT!D2482</f>
        <v>8.4499999999999993</v>
      </c>
      <c r="D2479" s="6">
        <f>TITRES_STAT!E2482</f>
        <v>314639</v>
      </c>
      <c r="E2479" s="2">
        <f t="shared" si="152"/>
        <v>-1318312</v>
      </c>
      <c r="F2479" s="6" t="str">
        <f t="shared" si="155"/>
        <v>BEARISH</v>
      </c>
      <c r="G2479" s="6" t="str">
        <f t="shared" si="154"/>
        <v>WEAK</v>
      </c>
      <c r="H2479" s="6" t="str">
        <f t="shared" si="153"/>
        <v>CONFIRMED BEARISH</v>
      </c>
    </row>
    <row r="2480" spans="1:8" ht="13.5" x14ac:dyDescent="0.25">
      <c r="A2480" s="3">
        <f>TITRES_STAT!B2483</f>
        <v>45909</v>
      </c>
      <c r="B2480" s="6">
        <f>TITRES_STAT!C2483</f>
        <v>8.5500000000000007</v>
      </c>
      <c r="C2480" s="6">
        <f>TITRES_STAT!D2483</f>
        <v>8.5500000000000007</v>
      </c>
      <c r="D2480" s="6">
        <f>TITRES_STAT!E2483</f>
        <v>73091</v>
      </c>
      <c r="E2480" s="2">
        <f t="shared" si="152"/>
        <v>-1245221</v>
      </c>
      <c r="F2480" s="6" t="str">
        <f t="shared" si="155"/>
        <v>BEARISH</v>
      </c>
      <c r="G2480" s="6" t="str">
        <f t="shared" si="154"/>
        <v>WEAK</v>
      </c>
      <c r="H2480" s="6" t="str">
        <f t="shared" si="153"/>
        <v>CONFIRMED BEARISH</v>
      </c>
    </row>
    <row r="2481" spans="1:8" ht="13.5" x14ac:dyDescent="0.25">
      <c r="A2481" s="3">
        <f>TITRES_STAT!B2484</f>
        <v>45910</v>
      </c>
      <c r="B2481" s="6">
        <f>TITRES_STAT!C2484</f>
        <v>8.4499999999999993</v>
      </c>
      <c r="C2481" s="6">
        <f>TITRES_STAT!D2484</f>
        <v>8.4499999999999993</v>
      </c>
      <c r="D2481" s="6">
        <f>TITRES_STAT!E2484</f>
        <v>23393</v>
      </c>
      <c r="E2481" s="2">
        <f t="shared" si="152"/>
        <v>-1268614</v>
      </c>
      <c r="F2481" s="6" t="str">
        <f t="shared" si="155"/>
        <v>BEARISH</v>
      </c>
      <c r="G2481" s="6" t="str">
        <f t="shared" si="154"/>
        <v>STRONG</v>
      </c>
      <c r="H2481" s="6" t="str">
        <f t="shared" si="153"/>
        <v>CONFIRMED BEARISH</v>
      </c>
    </row>
    <row r="2482" spans="1:8" ht="13.5" x14ac:dyDescent="0.25">
      <c r="A2482" s="3">
        <f>TITRES_STAT!B2485</f>
        <v>45911</v>
      </c>
      <c r="B2482" s="6">
        <f>TITRES_STAT!C2485</f>
        <v>8.4499999999999993</v>
      </c>
      <c r="C2482" s="6">
        <f>TITRES_STAT!D2485</f>
        <v>8.4499999999999993</v>
      </c>
      <c r="D2482" s="6">
        <f>TITRES_STAT!E2485</f>
        <v>22273</v>
      </c>
      <c r="E2482" s="2">
        <f t="shared" si="152"/>
        <v>-1268614</v>
      </c>
      <c r="F2482" s="6" t="str">
        <f t="shared" si="155"/>
        <v>BEARISH</v>
      </c>
      <c r="G2482" s="6" t="str">
        <f t="shared" si="154"/>
        <v>STRONG</v>
      </c>
      <c r="H2482" s="6" t="str">
        <f t="shared" si="153"/>
        <v>CONFIRMED BEARISH</v>
      </c>
    </row>
    <row r="2483" spans="1:8" ht="13.5" x14ac:dyDescent="0.25">
      <c r="A2483" s="3">
        <f>TITRES_STAT!B2486</f>
        <v>45912</v>
      </c>
      <c r="B2483" s="6">
        <f>TITRES_STAT!C2486</f>
        <v>8.48</v>
      </c>
      <c r="C2483" s="6">
        <f>TITRES_STAT!D2486</f>
        <v>8.48</v>
      </c>
      <c r="D2483" s="6">
        <f>TITRES_STAT!E2486</f>
        <v>20539</v>
      </c>
      <c r="E2483" s="2">
        <f t="shared" si="152"/>
        <v>-1248075</v>
      </c>
      <c r="F2483" s="6" t="str">
        <f t="shared" si="155"/>
        <v>BEARISH</v>
      </c>
      <c r="G2483" s="6" t="str">
        <f t="shared" si="154"/>
        <v>STRONG</v>
      </c>
      <c r="H2483" s="6" t="str">
        <f t="shared" si="153"/>
        <v>CONFIRMED BEARISH</v>
      </c>
    </row>
    <row r="2484" spans="1:8" ht="13.5" x14ac:dyDescent="0.25">
      <c r="A2484" s="3">
        <f>TITRES_STAT!B2487</f>
        <v>45915</v>
      </c>
      <c r="B2484" s="6">
        <f>TITRES_STAT!C2487</f>
        <v>8.4700000000000006</v>
      </c>
      <c r="C2484" s="6">
        <f>TITRES_STAT!D2487</f>
        <v>8.4700000000000006</v>
      </c>
      <c r="D2484" s="6">
        <f>TITRES_STAT!E2487</f>
        <v>18268</v>
      </c>
      <c r="E2484" s="2">
        <f t="shared" si="152"/>
        <v>-1266343</v>
      </c>
      <c r="F2484" s="6" t="str">
        <f t="shared" si="155"/>
        <v>BULLISH</v>
      </c>
      <c r="G2484" s="6" t="str">
        <f t="shared" si="154"/>
        <v>WEAK</v>
      </c>
      <c r="H2484" s="6" t="str">
        <f t="shared" si="153"/>
        <v>CONFIRMED BULLISH</v>
      </c>
    </row>
    <row r="2485" spans="1:8" ht="13.5" x14ac:dyDescent="0.25">
      <c r="A2485" s="3">
        <f>TITRES_STAT!B2488</f>
        <v>45916</v>
      </c>
      <c r="B2485" s="6">
        <f>TITRES_STAT!C2488</f>
        <v>8.5</v>
      </c>
      <c r="C2485" s="6">
        <f>TITRES_STAT!D2488</f>
        <v>8.5</v>
      </c>
      <c r="D2485" s="6">
        <f>TITRES_STAT!E2488</f>
        <v>31544</v>
      </c>
      <c r="E2485" s="2">
        <f t="shared" si="152"/>
        <v>-1234799</v>
      </c>
      <c r="F2485" s="6" t="str">
        <f t="shared" si="155"/>
        <v>BULLISH</v>
      </c>
      <c r="G2485" s="6" t="str">
        <f>IF((E2485-E2480)/E2480 &gt; 0.02, "STRONG",
 IF((E2485-E2480)/E2480 &lt; -0.02, "WEAK", "NEUTRAL"))</f>
        <v>NEUTRAL</v>
      </c>
      <c r="H2485" s="6" t="str">
        <f t="shared" si="153"/>
        <v>BULLISH DIVERGENCE</v>
      </c>
    </row>
    <row r="2486" spans="1:8" ht="13.5" x14ac:dyDescent="0.25">
      <c r="A2486" s="3">
        <f>TITRES_STAT!B2489</f>
        <v>45917</v>
      </c>
      <c r="B2486" s="6">
        <f>TITRES_STAT!C2489</f>
        <v>8.7200000000000006</v>
      </c>
      <c r="C2486" s="6">
        <f>TITRES_STAT!D2489</f>
        <v>8.7200000000000006</v>
      </c>
      <c r="D2486" s="6">
        <f>TITRES_STAT!E2489</f>
        <v>1115741</v>
      </c>
      <c r="E2486" s="2">
        <f t="shared" si="152"/>
        <v>-119058</v>
      </c>
      <c r="F2486" s="6" t="str">
        <f t="shared" si="155"/>
        <v>BULLISH</v>
      </c>
      <c r="G2486" s="6" t="str">
        <f t="shared" si="154"/>
        <v>WEAK</v>
      </c>
      <c r="H2486" s="6" t="str">
        <f t="shared" si="153"/>
        <v>CONFIRMED BULLISH</v>
      </c>
    </row>
    <row r="2487" spans="1:8" ht="13.5" x14ac:dyDescent="0.25">
      <c r="A2487" s="3">
        <f>TITRES_STAT!B2490</f>
        <v>45918</v>
      </c>
      <c r="B2487" s="6">
        <f>TITRES_STAT!C2490</f>
        <v>8.85</v>
      </c>
      <c r="C2487" s="6">
        <f>TITRES_STAT!D2490</f>
        <v>8.85</v>
      </c>
      <c r="D2487" s="6">
        <f>TITRES_STAT!E2490</f>
        <v>54551</v>
      </c>
      <c r="E2487" s="2">
        <f t="shared" si="152"/>
        <v>-64507</v>
      </c>
      <c r="F2487" s="6" t="str">
        <f t="shared" si="155"/>
        <v>BULLISH</v>
      </c>
      <c r="G2487" s="6" t="str">
        <f t="shared" si="154"/>
        <v>WEAK</v>
      </c>
      <c r="H2487" s="6" t="str">
        <f t="shared" si="153"/>
        <v>CONFIRMED BULLISH</v>
      </c>
    </row>
    <row r="2488" spans="1:8" ht="13.5" x14ac:dyDescent="0.25">
      <c r="A2488" s="3">
        <f>TITRES_STAT!B2491</f>
        <v>45919</v>
      </c>
      <c r="B2488" s="6">
        <f>TITRES_STAT!C2491</f>
        <v>8.7899999999999991</v>
      </c>
      <c r="C2488" s="6">
        <f>TITRES_STAT!D2491</f>
        <v>8.7899999999999991</v>
      </c>
      <c r="D2488" s="6">
        <f>TITRES_STAT!E2491</f>
        <v>20589</v>
      </c>
      <c r="E2488" s="2">
        <f t="shared" si="152"/>
        <v>-85096</v>
      </c>
      <c r="F2488" s="6" t="str">
        <f t="shared" si="155"/>
        <v>BULLISH</v>
      </c>
      <c r="G2488" s="6" t="str">
        <f t="shared" si="154"/>
        <v>WEAK</v>
      </c>
      <c r="H2488" s="6" t="str">
        <f t="shared" si="153"/>
        <v>CONFIRMED BULLISH</v>
      </c>
    </row>
    <row r="2489" spans="1:8" ht="13.5" x14ac:dyDescent="0.25">
      <c r="A2489" s="3">
        <f>TITRES_STAT!B2492</f>
        <v>45922</v>
      </c>
      <c r="B2489" s="6">
        <f>TITRES_STAT!C2492</f>
        <v>8.75</v>
      </c>
      <c r="C2489" s="6">
        <f>TITRES_STAT!D2492</f>
        <v>8.75</v>
      </c>
      <c r="D2489" s="6">
        <f>TITRES_STAT!E2492</f>
        <v>9770</v>
      </c>
      <c r="E2489" s="2">
        <f t="shared" si="152"/>
        <v>-94866</v>
      </c>
      <c r="F2489" s="6" t="str">
        <f t="shared" si="155"/>
        <v>BULLISH</v>
      </c>
      <c r="G2489" s="6" t="str">
        <f t="shared" si="154"/>
        <v>WEAK</v>
      </c>
      <c r="H2489" s="6" t="str">
        <f t="shared" si="153"/>
        <v>CONFIRMED BULLISH</v>
      </c>
    </row>
    <row r="2490" spans="1:8" ht="13.5" x14ac:dyDescent="0.25">
      <c r="A2490" s="3">
        <f>TITRES_STAT!B2493</f>
        <v>45923</v>
      </c>
      <c r="B2490" s="6">
        <f>TITRES_STAT!C2493</f>
        <v>8.6999999999999993</v>
      </c>
      <c r="C2490" s="6">
        <f>TITRES_STAT!D2493</f>
        <v>8.6999999999999993</v>
      </c>
      <c r="D2490" s="6">
        <f>TITRES_STAT!E2493</f>
        <v>8053</v>
      </c>
      <c r="E2490" s="2">
        <f t="shared" si="152"/>
        <v>-102919</v>
      </c>
      <c r="F2490" s="6" t="str">
        <f t="shared" si="155"/>
        <v>BULLISH</v>
      </c>
      <c r="G2490" s="6" t="str">
        <f t="shared" si="154"/>
        <v>WEAK</v>
      </c>
      <c r="H2490" s="6" t="str">
        <f t="shared" si="153"/>
        <v>CONFIRMED BULLISH</v>
      </c>
    </row>
    <row r="2491" spans="1:8" ht="13.5" x14ac:dyDescent="0.25">
      <c r="A2491" s="3">
        <f>TITRES_STAT!B2494</f>
        <v>45924</v>
      </c>
      <c r="B2491" s="6">
        <f>TITRES_STAT!C2494</f>
        <v>8.6999999999999993</v>
      </c>
      <c r="C2491" s="6">
        <f>TITRES_STAT!D2494</f>
        <v>8.6999999999999993</v>
      </c>
      <c r="D2491" s="6">
        <f>TITRES_STAT!E2494</f>
        <v>28990</v>
      </c>
      <c r="E2491" s="2">
        <f t="shared" si="152"/>
        <v>-102919</v>
      </c>
      <c r="F2491" s="6" t="str">
        <f t="shared" si="155"/>
        <v>BULLISH</v>
      </c>
      <c r="G2491" s="6" t="str">
        <f t="shared" si="154"/>
        <v>WEAK</v>
      </c>
      <c r="H2491" s="6" t="str">
        <f t="shared" si="153"/>
        <v>BULLISH DIVERGENCE</v>
      </c>
    </row>
    <row r="2492" spans="1:8" ht="13.5" x14ac:dyDescent="0.25">
      <c r="A2492" s="3">
        <f>TITRES_STAT!B2495</f>
        <v>45925</v>
      </c>
      <c r="B2492" s="6">
        <f>TITRES_STAT!C2495</f>
        <v>8.6300000000000008</v>
      </c>
      <c r="C2492" s="6">
        <f>TITRES_STAT!D2495</f>
        <v>8.6300000000000008</v>
      </c>
      <c r="D2492" s="6">
        <f>TITRES_STAT!E2495</f>
        <v>4915</v>
      </c>
      <c r="E2492" s="2">
        <f t="shared" si="152"/>
        <v>-107834</v>
      </c>
      <c r="F2492" s="6" t="str">
        <f t="shared" si="155"/>
        <v>BEARISH</v>
      </c>
      <c r="G2492" s="6" t="str">
        <f t="shared" si="154"/>
        <v>STRONG</v>
      </c>
      <c r="H2492" s="6" t="str">
        <f t="shared" si="153"/>
        <v>CONFIRMED BEARISH</v>
      </c>
    </row>
    <row r="2493" spans="1:8" ht="13.5" x14ac:dyDescent="0.25">
      <c r="A2493" s="3">
        <f>TITRES_STAT!B2496</f>
        <v>45926</v>
      </c>
      <c r="B2493" s="6">
        <f>TITRES_STAT!C2496</f>
        <v>8.6199999999999992</v>
      </c>
      <c r="C2493" s="6">
        <f>TITRES_STAT!D2496</f>
        <v>8.6199999999999992</v>
      </c>
      <c r="D2493" s="6">
        <f>TITRES_STAT!E2496</f>
        <v>6065</v>
      </c>
      <c r="E2493" s="2">
        <f t="shared" si="152"/>
        <v>-113899</v>
      </c>
      <c r="F2493" s="6" t="str">
        <f t="shared" si="155"/>
        <v>BEARISH</v>
      </c>
      <c r="G2493" s="6" t="str">
        <f t="shared" si="154"/>
        <v>STRONG</v>
      </c>
      <c r="H2493" s="6" t="str">
        <f t="shared" si="153"/>
        <v>CONFIRMED BEARISH</v>
      </c>
    </row>
    <row r="2494" spans="1:8" ht="13.5" x14ac:dyDescent="0.25">
      <c r="A2494" s="3">
        <f>TITRES_STAT!B2497</f>
        <v>45929</v>
      </c>
      <c r="B2494" s="6">
        <f>TITRES_STAT!C2497</f>
        <v>8.58</v>
      </c>
      <c r="C2494" s="6">
        <f>TITRES_STAT!D2497</f>
        <v>8.58</v>
      </c>
      <c r="D2494" s="6">
        <f>TITRES_STAT!E2497</f>
        <v>8014</v>
      </c>
      <c r="E2494" s="2">
        <f t="shared" si="152"/>
        <v>-121913</v>
      </c>
      <c r="F2494" s="6" t="str">
        <f t="shared" si="155"/>
        <v>BEARISH</v>
      </c>
      <c r="G2494" s="6" t="str">
        <f t="shared" si="154"/>
        <v>STRONG</v>
      </c>
      <c r="H2494" s="6" t="str">
        <f t="shared" si="153"/>
        <v>CONFIRMED BEARISH</v>
      </c>
    </row>
    <row r="2495" spans="1:8" ht="13.5" x14ac:dyDescent="0.25">
      <c r="A2495" s="3">
        <f>TITRES_STAT!B2498</f>
        <v>45930</v>
      </c>
      <c r="B2495" s="6">
        <f>TITRES_STAT!C2498</f>
        <v>8.5500000000000007</v>
      </c>
      <c r="C2495" s="6">
        <f>TITRES_STAT!D2498</f>
        <v>8.5500000000000007</v>
      </c>
      <c r="D2495" s="6">
        <f>TITRES_STAT!E2498</f>
        <v>23604</v>
      </c>
      <c r="E2495" s="2">
        <f t="shared" si="152"/>
        <v>-145517</v>
      </c>
      <c r="F2495" s="6" t="str">
        <f t="shared" si="155"/>
        <v>BEARISH</v>
      </c>
      <c r="G2495" s="6" t="str">
        <f t="shared" si="154"/>
        <v>STRONG</v>
      </c>
      <c r="H2495" s="6" t="str">
        <f t="shared" si="153"/>
        <v>CONFIRMED BEARISH</v>
      </c>
    </row>
    <row r="2496" spans="1:8" ht="13.5" x14ac:dyDescent="0.25">
      <c r="A2496" s="3">
        <f>TITRES_STAT!B2499</f>
        <v>45931</v>
      </c>
      <c r="B2496" s="6">
        <f>TITRES_STAT!C2499</f>
        <v>8.59</v>
      </c>
      <c r="C2496" s="6">
        <f>TITRES_STAT!D2499</f>
        <v>8.59</v>
      </c>
      <c r="D2496" s="6">
        <f>TITRES_STAT!E2499</f>
        <v>5521</v>
      </c>
      <c r="E2496" s="2">
        <f t="shared" si="152"/>
        <v>-139996</v>
      </c>
      <c r="F2496" s="6" t="str">
        <f t="shared" si="155"/>
        <v>BEARISH</v>
      </c>
      <c r="G2496" s="6" t="str">
        <f t="shared" si="154"/>
        <v>STRONG</v>
      </c>
      <c r="H2496" s="6" t="str">
        <f t="shared" si="153"/>
        <v>CONFIRMED BEARISH</v>
      </c>
    </row>
    <row r="2497" spans="1:8" ht="13.5" x14ac:dyDescent="0.25">
      <c r="A2497" s="3">
        <f>TITRES_STAT!B2500</f>
        <v>45932</v>
      </c>
      <c r="B2497" s="6">
        <f>TITRES_STAT!C2500</f>
        <v>8.4700000000000006</v>
      </c>
      <c r="C2497" s="6">
        <f>TITRES_STAT!D2500</f>
        <v>8.4700000000000006</v>
      </c>
      <c r="D2497" s="6">
        <f>TITRES_STAT!E2500</f>
        <v>15865</v>
      </c>
      <c r="E2497" s="2">
        <f t="shared" si="152"/>
        <v>-155861</v>
      </c>
      <c r="F2497" s="6" t="str">
        <f t="shared" si="155"/>
        <v>BEARISH</v>
      </c>
      <c r="G2497" s="6" t="str">
        <f t="shared" si="154"/>
        <v>STRONG</v>
      </c>
      <c r="H2497" s="6" t="str">
        <f t="shared" si="153"/>
        <v>CONFIRMED BEARISH</v>
      </c>
    </row>
    <row r="2498" spans="1:8" ht="13.5" x14ac:dyDescent="0.25">
      <c r="A2498" s="3">
        <f>TITRES_STAT!B2501</f>
        <v>45933</v>
      </c>
      <c r="B2498" s="6">
        <f>TITRES_STAT!C2501</f>
        <v>8.4</v>
      </c>
      <c r="C2498" s="6">
        <f>TITRES_STAT!D2501</f>
        <v>8.4</v>
      </c>
      <c r="D2498" s="6">
        <f>TITRES_STAT!E2501</f>
        <v>13883</v>
      </c>
      <c r="E2498" s="2">
        <f t="shared" si="152"/>
        <v>-169744</v>
      </c>
      <c r="F2498" s="6" t="str">
        <f t="shared" si="155"/>
        <v>BEARISH</v>
      </c>
      <c r="G2498" s="6" t="str">
        <f t="shared" si="154"/>
        <v>STRONG</v>
      </c>
      <c r="H2498" s="6" t="str">
        <f t="shared" si="153"/>
        <v>CONFIRMED BEARISH</v>
      </c>
    </row>
    <row r="2499" spans="1:8" ht="13.5" x14ac:dyDescent="0.25">
      <c r="A2499" s="3">
        <f>TITRES_STAT!B2502</f>
        <v>45936</v>
      </c>
      <c r="B2499" s="6">
        <f>TITRES_STAT!C2502</f>
        <v>8.5299999999999994</v>
      </c>
      <c r="C2499" s="6">
        <f>TITRES_STAT!D2502</f>
        <v>8.5299999999999994</v>
      </c>
      <c r="D2499" s="6">
        <f>TITRES_STAT!E2502</f>
        <v>14714</v>
      </c>
      <c r="E2499" s="2">
        <f t="shared" si="152"/>
        <v>-155030</v>
      </c>
      <c r="F2499" s="6" t="str">
        <f t="shared" si="155"/>
        <v>BEARISH</v>
      </c>
      <c r="G2499" s="6" t="str">
        <f t="shared" si="154"/>
        <v>STRONG</v>
      </c>
      <c r="H2499" s="6" t="str">
        <f t="shared" si="153"/>
        <v>CONFIRMED BEARISH</v>
      </c>
    </row>
    <row r="2500" spans="1:8" ht="13.5" x14ac:dyDescent="0.25">
      <c r="A2500" s="3">
        <f>TITRES_STAT!B2503</f>
        <v>45937</v>
      </c>
      <c r="B2500" s="6">
        <f>TITRES_STAT!C2503</f>
        <v>8.5</v>
      </c>
      <c r="C2500" s="6">
        <f>TITRES_STAT!D2503</f>
        <v>8.5</v>
      </c>
      <c r="D2500" s="6">
        <f>TITRES_STAT!E2503</f>
        <v>6054</v>
      </c>
      <c r="E2500" s="2">
        <f t="shared" ref="E2500:E2508" si="156">IF(B2500&gt;B2499, E2499+D2500, IF(B2500&lt;B2499, E2499-D2500, E2499))</f>
        <v>-161084</v>
      </c>
      <c r="F2500" s="6" t="str">
        <f t="shared" si="155"/>
        <v>BEARISH</v>
      </c>
      <c r="G2500" s="6" t="str">
        <f t="shared" si="154"/>
        <v>STRONG</v>
      </c>
      <c r="H2500" s="6" t="str">
        <f t="shared" si="153"/>
        <v>CONFIRMED BEARISH</v>
      </c>
    </row>
    <row r="2501" spans="1:8" ht="13.5" x14ac:dyDescent="0.25">
      <c r="A2501" s="3">
        <f>TITRES_STAT!B2504</f>
        <v>45938</v>
      </c>
      <c r="B2501" s="6">
        <f>TITRES_STAT!C2504</f>
        <v>8.4499999999999993</v>
      </c>
      <c r="C2501" s="6">
        <f>TITRES_STAT!D2504</f>
        <v>8.4499999999999993</v>
      </c>
      <c r="D2501" s="6">
        <f>TITRES_STAT!E2504</f>
        <v>9236</v>
      </c>
      <c r="E2501" s="2">
        <f t="shared" si="156"/>
        <v>-170320</v>
      </c>
      <c r="F2501" s="6" t="str">
        <f t="shared" si="155"/>
        <v>BEARISH</v>
      </c>
      <c r="G2501" s="6" t="str">
        <f t="shared" si="154"/>
        <v>STRONG</v>
      </c>
      <c r="H2501" s="6" t="str">
        <f t="shared" si="153"/>
        <v>CONFIRMED BEARISH</v>
      </c>
    </row>
    <row r="2502" spans="1:8" ht="13.5" x14ac:dyDescent="0.25">
      <c r="A2502" s="3">
        <f>TITRES_STAT!B2505</f>
        <v>45939</v>
      </c>
      <c r="B2502" s="6">
        <f>TITRES_STAT!C2505</f>
        <v>8.4499999999999993</v>
      </c>
      <c r="C2502" s="6">
        <f>TITRES_STAT!D2505</f>
        <v>8.4499999999999993</v>
      </c>
      <c r="D2502" s="6">
        <f>TITRES_STAT!E2505</f>
        <v>18006</v>
      </c>
      <c r="E2502" s="2">
        <f t="shared" si="156"/>
        <v>-170320</v>
      </c>
      <c r="F2502" s="6" t="str">
        <f t="shared" si="155"/>
        <v>BEARISH</v>
      </c>
      <c r="G2502" s="6" t="str">
        <f t="shared" si="154"/>
        <v>STRONG</v>
      </c>
      <c r="H2502" s="6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45940</v>
      </c>
      <c r="B2503" s="6">
        <f>TITRES_STAT!C2506</f>
        <v>8.43</v>
      </c>
      <c r="C2503" s="6">
        <f>TITRES_STAT!D2506</f>
        <v>8.43</v>
      </c>
      <c r="D2503" s="6">
        <f>TITRES_STAT!E2506</f>
        <v>18801</v>
      </c>
      <c r="E2503" s="2">
        <f t="shared" si="156"/>
        <v>-189121</v>
      </c>
      <c r="F2503" s="6" t="str">
        <f t="shared" si="155"/>
        <v>BEARISH</v>
      </c>
      <c r="G2503" s="6" t="str">
        <f t="shared" ref="G2503:G2508" si="158">IF((E2503-E2498)/E2498 &gt; 0.02, "STRONG",
 IF((E2503-E2498)/E2498 &lt; -0.02, "WEAK", "NEUTRAL"))</f>
        <v>STRONG</v>
      </c>
      <c r="H2503" s="6" t="str">
        <f t="shared" si="157"/>
        <v>BEARISH DIVERGENCE</v>
      </c>
    </row>
    <row r="2504" spans="1:8" ht="13.5" x14ac:dyDescent="0.25">
      <c r="A2504" s="3">
        <f>TITRES_STAT!B2507</f>
        <v>45943</v>
      </c>
      <c r="B2504" s="6">
        <f>TITRES_STAT!C2507</f>
        <v>8.2899999999999991</v>
      </c>
      <c r="C2504" s="6">
        <f>TITRES_STAT!D2507</f>
        <v>8.2899999999999991</v>
      </c>
      <c r="D2504" s="6">
        <f>TITRES_STAT!E2507</f>
        <v>8902</v>
      </c>
      <c r="E2504" s="2">
        <f t="shared" si="156"/>
        <v>-198023</v>
      </c>
      <c r="F2504" s="6" t="str">
        <f t="shared" ref="F2504:F2508" si="159">IF(E2504&gt;E2499,"BULLISH",IF(E2504&lt;E2499,"BEARISH","NEUTRAL"))</f>
        <v>BEARISH</v>
      </c>
      <c r="G2504" s="6" t="str">
        <f t="shared" si="158"/>
        <v>STRONG</v>
      </c>
      <c r="H2504" s="6" t="str">
        <f t="shared" si="157"/>
        <v>CONFIRMED BEARISH</v>
      </c>
    </row>
    <row r="2505" spans="1:8" ht="13.5" x14ac:dyDescent="0.25">
      <c r="A2505" s="3">
        <f>TITRES_STAT!B2508</f>
        <v>45944</v>
      </c>
      <c r="B2505" s="6">
        <f>TITRES_STAT!C2508</f>
        <v>8.27</v>
      </c>
      <c r="C2505" s="6">
        <f>TITRES_STAT!D2508</f>
        <v>8.27</v>
      </c>
      <c r="D2505" s="6">
        <f>TITRES_STAT!E2508</f>
        <v>22603</v>
      </c>
      <c r="E2505" s="2">
        <f t="shared" si="156"/>
        <v>-220626</v>
      </c>
      <c r="F2505" s="6" t="str">
        <f t="shared" si="159"/>
        <v>BEARISH</v>
      </c>
      <c r="G2505" s="6" t="str">
        <f t="shared" si="158"/>
        <v>STRONG</v>
      </c>
      <c r="H2505" s="6" t="str">
        <f t="shared" si="157"/>
        <v>CONFIRMED BEARISH</v>
      </c>
    </row>
    <row r="2506" spans="1:8" ht="13.5" x14ac:dyDescent="0.25">
      <c r="A2506" s="3">
        <f>TITRES_STAT!B2509</f>
        <v>45946</v>
      </c>
      <c r="B2506" s="6">
        <f>TITRES_STAT!C2509</f>
        <v>8.25</v>
      </c>
      <c r="C2506" s="6">
        <f>TITRES_STAT!D2509</f>
        <v>8.25</v>
      </c>
      <c r="D2506" s="6">
        <f>TITRES_STAT!E2509</f>
        <v>48068</v>
      </c>
      <c r="E2506" s="2">
        <f t="shared" si="156"/>
        <v>-268694</v>
      </c>
      <c r="F2506" s="6" t="str">
        <f t="shared" si="159"/>
        <v>BEARISH</v>
      </c>
      <c r="G2506" s="6" t="str">
        <f t="shared" si="158"/>
        <v>STRONG</v>
      </c>
      <c r="H2506" s="6" t="str">
        <f t="shared" si="157"/>
        <v>CONFIRMED BEARISH</v>
      </c>
    </row>
    <row r="2507" spans="1:8" ht="13.5" x14ac:dyDescent="0.25">
      <c r="A2507" s="3">
        <f>TITRES_STAT!B2510</f>
        <v>45947</v>
      </c>
      <c r="B2507" s="6">
        <f>TITRES_STAT!C2510</f>
        <v>8.09</v>
      </c>
      <c r="C2507" s="6">
        <f>TITRES_STAT!D2510</f>
        <v>8.09</v>
      </c>
      <c r="D2507" s="6">
        <f>TITRES_STAT!E2510</f>
        <v>16932</v>
      </c>
      <c r="E2507" s="2">
        <f t="shared" si="156"/>
        <v>-285626</v>
      </c>
      <c r="F2507" s="6" t="str">
        <f t="shared" si="159"/>
        <v>BEARISH</v>
      </c>
      <c r="G2507" s="6" t="str">
        <f t="shared" si="158"/>
        <v>STRONG</v>
      </c>
      <c r="H2507" s="6" t="str">
        <f t="shared" si="157"/>
        <v>CONFIRMED BEARISH</v>
      </c>
    </row>
    <row r="2508" spans="1:8" ht="13.5" x14ac:dyDescent="0.25">
      <c r="A2508" s="3">
        <f>TITRES_STAT!B2511</f>
        <v>45950</v>
      </c>
      <c r="B2508" s="6">
        <f>TITRES_STAT!C2511</f>
        <v>8.1999999999999993</v>
      </c>
      <c r="C2508" s="6">
        <f>TITRES_STAT!D2511</f>
        <v>8.1999999999999993</v>
      </c>
      <c r="D2508" s="6">
        <f>TITRES_STAT!E2511</f>
        <v>24285</v>
      </c>
      <c r="E2508" s="2">
        <f t="shared" si="156"/>
        <v>-261341</v>
      </c>
      <c r="F2508" s="6" t="str">
        <f t="shared" si="159"/>
        <v>BEARISH</v>
      </c>
      <c r="G2508" s="6" t="str">
        <f t="shared" si="158"/>
        <v>STRONG</v>
      </c>
      <c r="H2508" s="6" t="str">
        <f t="shared" si="157"/>
        <v>CONFIRMED BEARISH</v>
      </c>
    </row>
    <row r="2509" spans="1:8" ht="13.5" x14ac:dyDescent="0.25">
      <c r="A2509" s="3"/>
      <c r="B2509" s="6"/>
      <c r="C2509" s="6"/>
      <c r="D2509" s="6"/>
      <c r="E2509" s="2"/>
      <c r="F2509" s="6"/>
      <c r="G2509" s="6"/>
      <c r="H2509" s="6"/>
    </row>
    <row r="2510" spans="1:8" ht="13.5" x14ac:dyDescent="0.25">
      <c r="A2510" s="3"/>
      <c r="B2510" s="6"/>
      <c r="C2510" s="6"/>
      <c r="D2510" s="6"/>
      <c r="E2510" s="2"/>
      <c r="F2510" s="6"/>
      <c r="G2510" s="6"/>
      <c r="H2510" s="6"/>
    </row>
    <row r="2511" spans="1:8" ht="13.5" x14ac:dyDescent="0.25">
      <c r="A2511" s="3"/>
      <c r="B2511" s="6"/>
      <c r="C2511" s="6"/>
      <c r="D2511" s="6"/>
      <c r="E2511" s="2"/>
      <c r="F2511" s="6"/>
      <c r="G2511" s="6"/>
      <c r="H2511" s="6"/>
    </row>
    <row r="2512" spans="1:8" ht="13.5" x14ac:dyDescent="0.25">
      <c r="A2512" s="3"/>
      <c r="B2512" s="6"/>
      <c r="C2512" s="6"/>
      <c r="D2512" s="6"/>
      <c r="E2512" s="2"/>
      <c r="F2512" s="6"/>
      <c r="G2512" s="6"/>
      <c r="H2512" s="6"/>
    </row>
    <row r="2513" spans="1:8" ht="13.5" x14ac:dyDescent="0.25">
      <c r="A2513" s="3"/>
      <c r="B2513" s="6"/>
      <c r="C2513" s="6"/>
      <c r="D2513" s="6"/>
      <c r="E2513" s="2"/>
      <c r="F2513" s="6"/>
      <c r="G2513" s="6"/>
      <c r="H2513" s="6"/>
    </row>
    <row r="2514" spans="1:8" ht="13.5" x14ac:dyDescent="0.25">
      <c r="A2514" s="3"/>
      <c r="B2514" s="6"/>
      <c r="C2514" s="6"/>
      <c r="D2514" s="6"/>
      <c r="E2514" s="2"/>
      <c r="F2514" s="6"/>
      <c r="G2514" s="6"/>
      <c r="H2514" s="6"/>
    </row>
    <row r="2515" spans="1:8" ht="13.5" x14ac:dyDescent="0.25">
      <c r="A2515" s="3"/>
      <c r="B2515" s="6"/>
      <c r="C2515" s="6"/>
      <c r="D2515" s="6"/>
      <c r="E2515" s="2"/>
      <c r="F2515" s="6"/>
      <c r="G2515" s="6"/>
      <c r="H2515" s="6"/>
    </row>
    <row r="2516" spans="1:8" ht="13.5" x14ac:dyDescent="0.25">
      <c r="A2516" s="3"/>
      <c r="B2516" s="6"/>
      <c r="C2516" s="6"/>
      <c r="D2516" s="6"/>
      <c r="E2516" s="2"/>
      <c r="F2516" s="6"/>
      <c r="G2516" s="6"/>
      <c r="H2516" s="6"/>
    </row>
    <row r="2517" spans="1:8" ht="13.5" x14ac:dyDescent="0.25">
      <c r="A2517" s="3"/>
      <c r="B2517" s="6"/>
      <c r="C2517" s="6"/>
      <c r="D2517" s="6"/>
      <c r="E2517" s="2"/>
      <c r="F2517" s="6"/>
      <c r="G2517" s="6"/>
      <c r="H2517" s="6"/>
    </row>
    <row r="2518" spans="1:8" ht="13.5" x14ac:dyDescent="0.25">
      <c r="A2518" s="3"/>
      <c r="B2518" s="6"/>
      <c r="C2518" s="6"/>
      <c r="D2518" s="6"/>
      <c r="E2518" s="2"/>
      <c r="F2518" s="6"/>
      <c r="G2518" s="6"/>
      <c r="H2518" s="6"/>
    </row>
    <row r="2519" spans="1:8" ht="13.5" x14ac:dyDescent="0.25">
      <c r="A2519" s="3"/>
      <c r="B2519" s="6"/>
      <c r="C2519" s="6"/>
      <c r="D2519" s="6"/>
      <c r="E2519" s="2"/>
      <c r="F2519" s="6"/>
      <c r="G2519" s="6"/>
      <c r="H2519" s="6"/>
    </row>
    <row r="2520" spans="1:8" ht="13.5" x14ac:dyDescent="0.25">
      <c r="A2520" s="3"/>
      <c r="B2520" s="6"/>
      <c r="C2520" s="6"/>
      <c r="D2520" s="6"/>
      <c r="E2520" s="2"/>
      <c r="F2520" s="6"/>
      <c r="G2520" s="6"/>
      <c r="H2520" s="6"/>
    </row>
    <row r="2521" spans="1:8" ht="13.5" x14ac:dyDescent="0.25">
      <c r="A2521" s="3"/>
      <c r="B2521" s="6"/>
      <c r="C2521" s="6"/>
      <c r="D2521" s="6"/>
      <c r="E2521" s="2"/>
      <c r="F2521" s="6"/>
      <c r="G2521" s="6"/>
      <c r="H2521" s="6"/>
    </row>
    <row r="2522" spans="1:8" ht="13.5" x14ac:dyDescent="0.25">
      <c r="A2522" s="3"/>
      <c r="B2522" s="6"/>
      <c r="C2522" s="6"/>
      <c r="D2522" s="6"/>
      <c r="E2522" s="2"/>
      <c r="F2522" s="6"/>
      <c r="G2522" s="6"/>
      <c r="H2522" s="6"/>
    </row>
    <row r="2523" spans="1:8" ht="13.5" x14ac:dyDescent="0.25">
      <c r="A2523" s="3"/>
      <c r="B2523" s="6"/>
      <c r="C2523" s="6"/>
      <c r="D2523" s="6"/>
      <c r="E2523" s="2"/>
      <c r="F2523" s="6"/>
      <c r="G2523" s="6"/>
      <c r="H2523" s="6"/>
    </row>
    <row r="2524" spans="1:8" ht="13.5" x14ac:dyDescent="0.25">
      <c r="A2524" s="3"/>
      <c r="B2524" s="6"/>
      <c r="C2524" s="6"/>
      <c r="D2524" s="6"/>
      <c r="E2524" s="2"/>
      <c r="F2524" s="6"/>
      <c r="G2524" s="6"/>
      <c r="H2524" s="6"/>
    </row>
    <row r="2525" spans="1:8" ht="13.5" x14ac:dyDescent="0.25">
      <c r="A2525" s="3"/>
      <c r="B2525" s="6"/>
      <c r="C2525" s="6"/>
      <c r="D2525" s="6"/>
      <c r="E2525" s="2"/>
      <c r="F2525" s="6"/>
      <c r="G2525" s="6"/>
      <c r="H2525" s="6"/>
    </row>
    <row r="2526" spans="1:8" ht="13.5" x14ac:dyDescent="0.25">
      <c r="A2526" s="3"/>
      <c r="B2526" s="6"/>
      <c r="C2526" s="6"/>
      <c r="D2526" s="6"/>
      <c r="E2526" s="2"/>
      <c r="F2526" s="6"/>
      <c r="G2526" s="6"/>
      <c r="H2526" s="6"/>
    </row>
    <row r="2527" spans="1:8" ht="13.5" x14ac:dyDescent="0.25">
      <c r="A2527" s="3"/>
      <c r="B2527" s="6"/>
      <c r="C2527" s="6"/>
      <c r="D2527" s="6"/>
      <c r="E2527" s="2"/>
      <c r="F2527" s="6"/>
      <c r="G2527" s="6"/>
      <c r="H2527" s="6"/>
    </row>
    <row r="2528" spans="1:8" ht="13.5" x14ac:dyDescent="0.25">
      <c r="A2528" s="3"/>
      <c r="B2528" s="6"/>
      <c r="C2528" s="6"/>
      <c r="D2528" s="6"/>
      <c r="E2528" s="2"/>
      <c r="F2528" s="6"/>
      <c r="G2528" s="6"/>
      <c r="H2528" s="6"/>
    </row>
    <row r="2529" spans="1:8" ht="13.5" x14ac:dyDescent="0.25">
      <c r="A2529" s="3"/>
      <c r="B2529" s="6"/>
      <c r="C2529" s="6"/>
      <c r="D2529" s="6"/>
      <c r="E2529" s="2"/>
      <c r="F2529" s="6"/>
      <c r="G2529" s="6"/>
      <c r="H2529" s="6"/>
    </row>
    <row r="2530" spans="1:8" ht="13.5" x14ac:dyDescent="0.25">
      <c r="A2530" s="3"/>
      <c r="B2530" s="6"/>
      <c r="C2530" s="6"/>
      <c r="D2530" s="6"/>
      <c r="E2530" s="2"/>
      <c r="F2530" s="6"/>
      <c r="G2530" s="6"/>
      <c r="H2530" s="6"/>
    </row>
    <row r="2531" spans="1:8" ht="13.5" x14ac:dyDescent="0.25">
      <c r="A2531" s="3"/>
      <c r="B2531" s="6"/>
      <c r="C2531" s="6"/>
      <c r="D2531" s="6"/>
      <c r="E2531" s="2"/>
      <c r="F2531" s="6"/>
      <c r="G2531" s="6"/>
      <c r="H2531" s="6"/>
    </row>
    <row r="2532" spans="1:8" ht="13.5" x14ac:dyDescent="0.25">
      <c r="A2532" s="3"/>
      <c r="B2532" s="6"/>
      <c r="C2532" s="6"/>
      <c r="D2532" s="6"/>
      <c r="E2532" s="2"/>
      <c r="F2532" s="6"/>
      <c r="G2532" s="6"/>
      <c r="H2532" s="6"/>
    </row>
    <row r="2533" spans="1:8" ht="13.5" x14ac:dyDescent="0.25">
      <c r="A2533" s="3"/>
      <c r="B2533" s="6"/>
      <c r="C2533" s="6"/>
      <c r="D2533" s="6"/>
      <c r="E2533" s="2"/>
      <c r="F2533" s="6"/>
      <c r="G2533" s="6"/>
      <c r="H2533" s="6"/>
    </row>
    <row r="2534" spans="1:8" ht="13.5" x14ac:dyDescent="0.25">
      <c r="A2534" s="3"/>
      <c r="B2534" s="6"/>
      <c r="C2534" s="6"/>
      <c r="D2534" s="6"/>
      <c r="E2534" s="2"/>
      <c r="F2534" s="6"/>
      <c r="G2534" s="6"/>
      <c r="H2534" s="6"/>
    </row>
    <row r="2535" spans="1:8" ht="13.5" x14ac:dyDescent="0.25">
      <c r="A2535" s="3"/>
      <c r="B2535" s="6"/>
      <c r="C2535" s="6"/>
      <c r="D2535" s="6"/>
      <c r="E2535" s="2"/>
      <c r="F2535" s="6"/>
      <c r="G2535" s="6"/>
      <c r="H2535" s="6"/>
    </row>
    <row r="2536" spans="1:8" ht="13.5" x14ac:dyDescent="0.25">
      <c r="A2536" s="3"/>
      <c r="B2536" s="6"/>
      <c r="C2536" s="6"/>
      <c r="D2536" s="6"/>
      <c r="E2536" s="2"/>
      <c r="F2536" s="6"/>
      <c r="G2536" s="6"/>
      <c r="H2536" s="6"/>
    </row>
    <row r="2537" spans="1:8" ht="13.5" x14ac:dyDescent="0.25">
      <c r="A2537" s="3"/>
      <c r="B2537" s="6"/>
      <c r="C2537" s="6"/>
      <c r="D2537" s="6"/>
      <c r="E2537" s="2"/>
      <c r="F2537" s="6"/>
      <c r="G2537" s="6"/>
      <c r="H2537" s="6"/>
    </row>
    <row r="2538" spans="1:8" ht="13.5" x14ac:dyDescent="0.25">
      <c r="A2538" s="3"/>
      <c r="B2538" s="6"/>
      <c r="C2538" s="6"/>
      <c r="D2538" s="6"/>
      <c r="E2538" s="2"/>
      <c r="F2538" s="6"/>
      <c r="G2538" s="6"/>
      <c r="H2538" s="6"/>
    </row>
    <row r="2539" spans="1:8" ht="13.5" x14ac:dyDescent="0.25">
      <c r="A2539" s="3"/>
      <c r="B2539" s="6"/>
      <c r="C2539" s="6"/>
      <c r="D2539" s="6"/>
      <c r="E2539" s="2"/>
      <c r="F2539" s="6"/>
      <c r="G2539" s="6"/>
      <c r="H2539" s="6"/>
    </row>
    <row r="2540" spans="1:8" ht="13.5" x14ac:dyDescent="0.25">
      <c r="A2540" s="3"/>
      <c r="B2540" s="6"/>
      <c r="C2540" s="6"/>
      <c r="D2540" s="6"/>
      <c r="E2540" s="2"/>
      <c r="F2540" s="6"/>
      <c r="G2540" s="6"/>
      <c r="H2540" s="6"/>
    </row>
    <row r="2541" spans="1:8" ht="13.5" x14ac:dyDescent="0.25">
      <c r="A2541" s="3"/>
      <c r="B2541" s="6"/>
      <c r="C2541" s="6"/>
      <c r="D2541" s="6"/>
      <c r="E2541" s="2"/>
      <c r="F2541" s="6"/>
      <c r="G2541" s="6"/>
      <c r="H2541" s="6"/>
    </row>
    <row r="2542" spans="1:8" ht="13.5" x14ac:dyDescent="0.25">
      <c r="A2542" s="3"/>
      <c r="B2542" s="6"/>
      <c r="C2542" s="6"/>
      <c r="D2542" s="6"/>
      <c r="E2542" s="2"/>
      <c r="F2542" s="6"/>
      <c r="G2542" s="6"/>
      <c r="H2542" s="6"/>
    </row>
    <row r="2543" spans="1:8" ht="13.5" x14ac:dyDescent="0.25">
      <c r="A2543" s="3"/>
      <c r="B2543" s="6"/>
      <c r="C2543" s="6"/>
      <c r="D2543" s="6"/>
      <c r="E2543" s="2"/>
      <c r="F2543" s="6"/>
      <c r="G2543" s="6"/>
      <c r="H2543" s="6"/>
    </row>
    <row r="2544" spans="1:8" ht="13.5" x14ac:dyDescent="0.25">
      <c r="A2544" s="3"/>
      <c r="B2544" s="6"/>
      <c r="C2544" s="6"/>
      <c r="D2544" s="6"/>
      <c r="E2544" s="2"/>
      <c r="F2544" s="6"/>
      <c r="G2544" s="6"/>
      <c r="H2544" s="6"/>
    </row>
    <row r="2545" spans="1:8" ht="13.5" x14ac:dyDescent="0.25">
      <c r="A2545" s="3"/>
      <c r="B2545" s="6"/>
      <c r="C2545" s="6"/>
      <c r="D2545" s="6"/>
      <c r="E2545" s="2"/>
      <c r="F2545" s="6"/>
      <c r="G2545" s="6"/>
      <c r="H2545" s="6"/>
    </row>
    <row r="2546" spans="1:8" ht="13.5" x14ac:dyDescent="0.25">
      <c r="A2546" s="3"/>
      <c r="B2546" s="6"/>
      <c r="C2546" s="6"/>
      <c r="D2546" s="6"/>
      <c r="E2546" s="2"/>
      <c r="F2546" s="6"/>
      <c r="G2546" s="6"/>
      <c r="H2546" s="6"/>
    </row>
    <row r="2547" spans="1:8" ht="13.5" x14ac:dyDescent="0.25">
      <c r="A2547" s="3"/>
      <c r="B2547" s="6"/>
      <c r="C2547" s="6"/>
      <c r="D2547" s="6"/>
      <c r="E2547" s="2"/>
      <c r="F2547" s="6"/>
      <c r="G2547" s="6"/>
      <c r="H2547" s="6"/>
    </row>
    <row r="2548" spans="1:8" ht="13.5" x14ac:dyDescent="0.25">
      <c r="A2548" s="3"/>
      <c r="B2548" s="6"/>
      <c r="C2548" s="6"/>
      <c r="D2548" s="6"/>
      <c r="E2548" s="2"/>
      <c r="F2548" s="6"/>
      <c r="G2548" s="6"/>
      <c r="H2548" s="6"/>
    </row>
    <row r="2549" spans="1:8" ht="13.5" x14ac:dyDescent="0.25">
      <c r="A2549" s="3"/>
      <c r="B2549" s="6"/>
      <c r="C2549" s="6"/>
      <c r="D2549" s="6"/>
      <c r="E2549" s="2"/>
      <c r="F2549" s="6"/>
      <c r="G2549" s="6"/>
      <c r="H2549" s="6"/>
    </row>
    <row r="2550" spans="1:8" ht="13.5" x14ac:dyDescent="0.25">
      <c r="A2550" s="3"/>
      <c r="B2550" s="6"/>
      <c r="C2550" s="6"/>
      <c r="D2550" s="6"/>
      <c r="E2550" s="2"/>
      <c r="F2550" s="6"/>
      <c r="G2550" s="6"/>
      <c r="H2550" s="6"/>
    </row>
    <row r="2551" spans="1:8" ht="13.5" x14ac:dyDescent="0.25">
      <c r="A2551" s="3"/>
      <c r="B2551" s="6"/>
      <c r="C2551" s="6"/>
      <c r="D2551" s="6"/>
      <c r="E2551" s="2"/>
      <c r="F2551" s="6"/>
      <c r="G2551" s="6"/>
      <c r="H2551" s="6"/>
    </row>
    <row r="2552" spans="1:8" ht="13.5" x14ac:dyDescent="0.25">
      <c r="A2552" s="3"/>
      <c r="B2552" s="6"/>
      <c r="C2552" s="6"/>
      <c r="D2552" s="6"/>
      <c r="E2552" s="2"/>
      <c r="F2552" s="6"/>
      <c r="G2552" s="6"/>
      <c r="H2552" s="6"/>
    </row>
    <row r="2553" spans="1:8" ht="13.5" x14ac:dyDescent="0.25">
      <c r="A2553" s="3"/>
      <c r="B2553" s="6"/>
      <c r="C2553" s="6"/>
      <c r="D2553" s="6"/>
      <c r="E2553" s="2"/>
      <c r="F2553" s="6"/>
      <c r="G2553" s="6"/>
      <c r="H2553" s="6"/>
    </row>
    <row r="2554" spans="1:8" ht="13.5" x14ac:dyDescent="0.25">
      <c r="A2554" s="3"/>
      <c r="B2554" s="6"/>
      <c r="C2554" s="6"/>
      <c r="D2554" s="6"/>
      <c r="E2554" s="2"/>
      <c r="F2554" s="6"/>
      <c r="G2554" s="6"/>
      <c r="H2554" s="6"/>
    </row>
    <row r="2555" spans="1:8" ht="13.5" x14ac:dyDescent="0.25">
      <c r="A2555" s="3"/>
      <c r="B2555" s="6"/>
      <c r="C2555" s="6"/>
      <c r="D2555" s="6"/>
      <c r="E2555" s="2"/>
      <c r="F2555" s="6"/>
      <c r="G2555" s="6"/>
      <c r="H2555" s="6"/>
    </row>
    <row r="2556" spans="1:8" ht="13.5" x14ac:dyDescent="0.25">
      <c r="A2556" s="3"/>
      <c r="B2556" s="6"/>
      <c r="C2556" s="6"/>
      <c r="D2556" s="6"/>
      <c r="E2556" s="2"/>
      <c r="F2556" s="6"/>
      <c r="G2556" s="6"/>
      <c r="H2556" s="6"/>
    </row>
    <row r="2557" spans="1:8" ht="13.5" x14ac:dyDescent="0.25">
      <c r="A2557" s="3"/>
      <c r="B2557" s="6"/>
      <c r="C2557" s="6"/>
      <c r="D2557" s="6"/>
      <c r="E2557" s="2"/>
      <c r="F2557" s="6"/>
      <c r="G2557" s="6"/>
      <c r="H2557" s="6"/>
    </row>
    <row r="2558" spans="1:8" ht="13.5" x14ac:dyDescent="0.25">
      <c r="A2558" s="3"/>
      <c r="B2558" s="6"/>
      <c r="C2558" s="6"/>
      <c r="D2558" s="6"/>
      <c r="E2558" s="2"/>
      <c r="F2558" s="6"/>
      <c r="G2558" s="6"/>
      <c r="H2558" s="6"/>
    </row>
    <row r="2559" spans="1:8" ht="13.5" x14ac:dyDescent="0.25">
      <c r="A2559" s="3"/>
      <c r="B2559" s="6"/>
      <c r="C2559" s="6"/>
      <c r="D2559" s="6"/>
      <c r="E2559" s="2"/>
      <c r="F2559" s="6"/>
      <c r="G2559" s="6"/>
      <c r="H2559" s="6"/>
    </row>
    <row r="2560" spans="1:8" ht="13.5" x14ac:dyDescent="0.25">
      <c r="A2560" s="3"/>
      <c r="B2560" s="6"/>
      <c r="C2560" s="6"/>
      <c r="D2560" s="6"/>
      <c r="E2560" s="2"/>
      <c r="F2560" s="6"/>
      <c r="G2560" s="6"/>
      <c r="H2560" s="6"/>
    </row>
    <row r="2561" spans="1:8" ht="13.5" x14ac:dyDescent="0.25">
      <c r="A2561" s="3"/>
      <c r="B2561" s="6"/>
      <c r="C2561" s="6"/>
      <c r="D2561" s="6"/>
      <c r="E2561" s="2"/>
      <c r="F2561" s="6"/>
      <c r="G2561" s="6"/>
      <c r="H2561" s="6"/>
    </row>
    <row r="2562" spans="1:8" ht="13.5" x14ac:dyDescent="0.25">
      <c r="A2562" s="3"/>
      <c r="B2562" s="6"/>
      <c r="C2562" s="6"/>
      <c r="D2562" s="6"/>
      <c r="E2562" s="2"/>
      <c r="F2562" s="6"/>
      <c r="G2562" s="6"/>
      <c r="H2562" s="6"/>
    </row>
    <row r="2563" spans="1:8" ht="13.5" x14ac:dyDescent="0.25">
      <c r="A2563" s="3"/>
      <c r="B2563" s="6"/>
      <c r="C2563" s="6"/>
      <c r="D2563" s="6"/>
      <c r="E2563" s="2"/>
      <c r="F2563" s="6"/>
      <c r="G2563" s="6"/>
      <c r="H2563" s="6"/>
    </row>
    <row r="2564" spans="1:8" ht="13.5" x14ac:dyDescent="0.25">
      <c r="A2564" s="3"/>
      <c r="B2564" s="6"/>
      <c r="C2564" s="6"/>
      <c r="D2564" s="6"/>
      <c r="E2564" s="2"/>
      <c r="F2564" s="6"/>
      <c r="G2564" s="6"/>
      <c r="H2564" s="6"/>
    </row>
    <row r="2565" spans="1:8" ht="13.5" x14ac:dyDescent="0.25">
      <c r="A2565" s="3"/>
      <c r="B2565" s="6"/>
      <c r="C2565" s="6"/>
      <c r="D2565" s="6"/>
      <c r="E2565" s="2"/>
      <c r="F2565" s="6"/>
      <c r="G2565" s="6"/>
      <c r="H2565" s="6"/>
    </row>
    <row r="2566" spans="1:8" ht="13.5" x14ac:dyDescent="0.25">
      <c r="A2566" s="3"/>
      <c r="B2566" s="6"/>
      <c r="C2566" s="6"/>
      <c r="D2566" s="6"/>
      <c r="E2566" s="2"/>
      <c r="F2566" s="6"/>
      <c r="G2566" s="6"/>
      <c r="H2566" s="6"/>
    </row>
    <row r="2567" spans="1:8" ht="13.5" x14ac:dyDescent="0.25">
      <c r="A2567" s="3"/>
      <c r="B2567" s="6"/>
      <c r="C2567" s="6"/>
      <c r="D2567" s="6"/>
      <c r="E2567" s="2"/>
      <c r="F2567" s="6"/>
      <c r="G2567" s="6"/>
      <c r="H2567" s="6"/>
    </row>
    <row r="2568" spans="1:8" ht="13.5" x14ac:dyDescent="0.25">
      <c r="A2568" s="3"/>
      <c r="B2568" s="6"/>
      <c r="C2568" s="6"/>
      <c r="D2568" s="6"/>
      <c r="E2568" s="2"/>
      <c r="F2568" s="6"/>
      <c r="G2568" s="6"/>
      <c r="H2568" s="6"/>
    </row>
    <row r="2569" spans="1:8" ht="13.5" x14ac:dyDescent="0.25">
      <c r="A2569" s="3"/>
      <c r="B2569" s="6"/>
      <c r="C2569" s="6"/>
      <c r="D2569" s="6"/>
      <c r="E2569" s="2"/>
      <c r="F2569" s="6"/>
      <c r="G2569" s="6"/>
      <c r="H2569" s="6"/>
    </row>
    <row r="2570" spans="1:8" ht="13.5" x14ac:dyDescent="0.25">
      <c r="A2570" s="3"/>
      <c r="B2570" s="6"/>
      <c r="C2570" s="6"/>
      <c r="D2570" s="6"/>
      <c r="E2570" s="2"/>
      <c r="F2570" s="6"/>
      <c r="G2570" s="6"/>
      <c r="H2570" s="6"/>
    </row>
    <row r="2571" spans="1:8" ht="13.5" x14ac:dyDescent="0.25">
      <c r="A2571" s="3"/>
      <c r="B2571" s="6"/>
      <c r="C2571" s="6"/>
      <c r="D2571" s="6"/>
      <c r="E2571" s="2"/>
      <c r="F2571" s="6"/>
      <c r="G2571" s="6"/>
      <c r="H2571" s="6"/>
    </row>
    <row r="2572" spans="1:8" ht="13.5" x14ac:dyDescent="0.25">
      <c r="A2572" s="3"/>
      <c r="B2572" s="6"/>
      <c r="C2572" s="6"/>
      <c r="D2572" s="6"/>
      <c r="E2572" s="2"/>
      <c r="F2572" s="6"/>
      <c r="G2572" s="6"/>
      <c r="H2572" s="6"/>
    </row>
    <row r="2573" spans="1:8" ht="13.5" x14ac:dyDescent="0.25">
      <c r="A2573" s="3"/>
      <c r="B2573" s="6"/>
      <c r="C2573" s="6"/>
      <c r="D2573" s="6"/>
      <c r="E2573" s="2"/>
      <c r="F2573" s="6"/>
      <c r="G2573" s="6"/>
      <c r="H2573" s="6"/>
    </row>
    <row r="2574" spans="1:8" ht="13.5" x14ac:dyDescent="0.25">
      <c r="A2574" s="3"/>
      <c r="B2574" s="6"/>
      <c r="C2574" s="6"/>
      <c r="D2574" s="6"/>
      <c r="E2574" s="2"/>
      <c r="F2574" s="6"/>
      <c r="G2574" s="6"/>
      <c r="H2574" s="6"/>
    </row>
    <row r="2575" spans="1:8" ht="13.5" x14ac:dyDescent="0.25">
      <c r="A2575" s="3"/>
      <c r="B2575" s="6"/>
      <c r="C2575" s="6"/>
      <c r="D2575" s="6"/>
      <c r="E2575" s="2"/>
      <c r="F2575" s="6"/>
      <c r="G2575" s="6"/>
      <c r="H2575" s="6"/>
    </row>
    <row r="2576" spans="1:8" ht="13.5" x14ac:dyDescent="0.25">
      <c r="A2576" s="3"/>
      <c r="B2576" s="6"/>
      <c r="C2576" s="6"/>
      <c r="D2576" s="6"/>
      <c r="E2576" s="2"/>
      <c r="F2576" s="6"/>
      <c r="G2576" s="6"/>
      <c r="H2576" s="6"/>
    </row>
    <row r="2577" spans="1:8" ht="13.5" x14ac:dyDescent="0.25">
      <c r="A2577" s="3"/>
      <c r="B2577" s="6"/>
      <c r="C2577" s="6"/>
      <c r="D2577" s="6"/>
      <c r="E2577" s="2"/>
      <c r="F2577" s="6"/>
      <c r="G2577" s="6"/>
      <c r="H2577" s="6"/>
    </row>
    <row r="2578" spans="1:8" ht="13.5" x14ac:dyDescent="0.25">
      <c r="A2578" s="3"/>
      <c r="B2578" s="6"/>
      <c r="C2578" s="6"/>
      <c r="D2578" s="6"/>
      <c r="E2578" s="2"/>
      <c r="F2578" s="6"/>
      <c r="G2578" s="6"/>
      <c r="H2578" s="6"/>
    </row>
    <row r="2579" spans="1:8" ht="13.5" x14ac:dyDescent="0.25">
      <c r="A2579" s="3"/>
      <c r="B2579" s="6"/>
      <c r="C2579" s="6"/>
      <c r="D2579" s="6"/>
      <c r="E2579" s="2"/>
      <c r="F2579" s="6"/>
      <c r="G2579" s="6"/>
      <c r="H2579" s="6"/>
    </row>
    <row r="2580" spans="1:8" ht="13.5" x14ac:dyDescent="0.25">
      <c r="A2580" s="3"/>
      <c r="B2580" s="6"/>
      <c r="C2580" s="6"/>
      <c r="D2580" s="6"/>
      <c r="E2580" s="2"/>
      <c r="F2580" s="6"/>
      <c r="G2580" s="6"/>
      <c r="H2580" s="6"/>
    </row>
    <row r="2581" spans="1:8" ht="13.5" x14ac:dyDescent="0.25">
      <c r="A2581" s="3"/>
      <c r="B2581" s="6"/>
      <c r="C2581" s="6"/>
      <c r="D2581" s="6"/>
      <c r="E2581" s="2"/>
      <c r="F2581" s="6"/>
      <c r="G2581" s="6"/>
      <c r="H2581" s="6"/>
    </row>
    <row r="2582" spans="1:8" ht="13.5" x14ac:dyDescent="0.25">
      <c r="A2582" s="3"/>
      <c r="B2582" s="6"/>
      <c r="C2582" s="6"/>
      <c r="D2582" s="6"/>
      <c r="E2582" s="2"/>
      <c r="F2582" s="6"/>
      <c r="G2582" s="6"/>
      <c r="H2582" s="6"/>
    </row>
    <row r="2583" spans="1:8" ht="13.5" x14ac:dyDescent="0.25">
      <c r="A2583" s="3"/>
      <c r="B2583" s="6"/>
      <c r="C2583" s="6"/>
      <c r="D2583" s="6"/>
      <c r="E2583" s="2"/>
      <c r="F2583" s="6"/>
      <c r="G2583" s="6"/>
      <c r="H2583" s="6"/>
    </row>
    <row r="2584" spans="1:8" ht="13.5" x14ac:dyDescent="0.25">
      <c r="A2584" s="3"/>
      <c r="B2584" s="6"/>
      <c r="C2584" s="6"/>
      <c r="D2584" s="6"/>
      <c r="E2584" s="2"/>
      <c r="F2584" s="6"/>
      <c r="G2584" s="6"/>
      <c r="H2584" s="6"/>
    </row>
    <row r="2585" spans="1:8" ht="13.5" x14ac:dyDescent="0.25">
      <c r="A2585" s="3"/>
      <c r="B2585" s="6"/>
      <c r="C2585" s="6"/>
      <c r="D2585" s="6"/>
      <c r="E2585" s="2"/>
      <c r="F2585" s="6"/>
      <c r="G2585" s="6"/>
      <c r="H2585" s="6"/>
    </row>
    <row r="2586" spans="1:8" ht="13.5" x14ac:dyDescent="0.25">
      <c r="A2586" s="3"/>
      <c r="B2586" s="6"/>
      <c r="C2586" s="6"/>
      <c r="D2586" s="6"/>
      <c r="E2586" s="2"/>
      <c r="F2586" s="6"/>
      <c r="G2586" s="6"/>
      <c r="H2586" s="6"/>
    </row>
    <row r="2587" spans="1:8" ht="13.5" x14ac:dyDescent="0.25">
      <c r="A2587" s="3"/>
      <c r="B2587" s="6"/>
      <c r="C2587" s="6"/>
      <c r="D2587" s="6"/>
      <c r="E2587" s="2"/>
      <c r="F2587" s="6"/>
      <c r="G2587" s="6"/>
      <c r="H2587" s="6"/>
    </row>
    <row r="2588" spans="1:8" ht="13.5" x14ac:dyDescent="0.25">
      <c r="A2588" s="3"/>
      <c r="B2588" s="6"/>
      <c r="C2588" s="6"/>
      <c r="D2588" s="6"/>
      <c r="E2588" s="2"/>
      <c r="F2588" s="6"/>
      <c r="G2588" s="6"/>
      <c r="H2588" s="6"/>
    </row>
    <row r="2589" spans="1:8" ht="13.5" x14ac:dyDescent="0.25">
      <c r="A2589" s="3"/>
      <c r="B2589" s="6"/>
      <c r="C2589" s="6"/>
      <c r="D2589" s="6"/>
      <c r="E2589" s="2"/>
      <c r="F2589" s="6"/>
      <c r="G2589" s="6"/>
      <c r="H2589" s="6"/>
    </row>
    <row r="2590" spans="1:8" ht="13.5" x14ac:dyDescent="0.25">
      <c r="A2590" s="3"/>
      <c r="B2590" s="6"/>
      <c r="C2590" s="6"/>
      <c r="D2590" s="6"/>
      <c r="E2590" s="2"/>
      <c r="F2590" s="6"/>
      <c r="G2590" s="6"/>
      <c r="H2590" s="6"/>
    </row>
    <row r="2591" spans="1:8" ht="13.5" x14ac:dyDescent="0.25">
      <c r="A2591" s="3"/>
      <c r="B2591" s="6"/>
      <c r="C2591" s="6"/>
      <c r="D2591" s="6"/>
      <c r="E2591" s="2"/>
      <c r="F2591" s="6"/>
      <c r="G2591" s="6"/>
      <c r="H2591" s="6"/>
    </row>
    <row r="2592" spans="1:8" ht="13.5" x14ac:dyDescent="0.25">
      <c r="A2592" s="3"/>
      <c r="B2592" s="6"/>
      <c r="C2592" s="6"/>
      <c r="D2592" s="6"/>
      <c r="E2592" s="2"/>
      <c r="F2592" s="6"/>
      <c r="G2592" s="6"/>
      <c r="H2592" s="6"/>
    </row>
    <row r="2593" spans="1:8" ht="13.5" x14ac:dyDescent="0.25">
      <c r="A2593" s="3"/>
      <c r="B2593" s="6"/>
      <c r="C2593" s="6"/>
      <c r="D2593" s="6"/>
      <c r="E2593" s="2"/>
      <c r="F2593" s="6"/>
      <c r="G2593" s="6"/>
      <c r="H2593" s="6"/>
    </row>
    <row r="2594" spans="1:8" ht="13.5" x14ac:dyDescent="0.25">
      <c r="A2594" s="3"/>
      <c r="B2594" s="6"/>
      <c r="C2594" s="6"/>
      <c r="D2594" s="6"/>
      <c r="E2594" s="2"/>
      <c r="F2594" s="6"/>
      <c r="G2594" s="6"/>
      <c r="H2594" s="6"/>
    </row>
    <row r="2595" spans="1:8" ht="13.5" x14ac:dyDescent="0.25">
      <c r="A2595" s="3"/>
      <c r="B2595" s="6"/>
      <c r="C2595" s="6"/>
      <c r="D2595" s="6"/>
      <c r="E2595" s="2"/>
      <c r="F2595" s="6"/>
      <c r="G2595" s="6"/>
      <c r="H2595" s="6"/>
    </row>
    <row r="2596" spans="1:8" ht="13.5" x14ac:dyDescent="0.25">
      <c r="A2596" s="3"/>
      <c r="B2596" s="6"/>
      <c r="C2596" s="6"/>
      <c r="D2596" s="6"/>
      <c r="E2596" s="2"/>
      <c r="F2596" s="6"/>
      <c r="G2596" s="6"/>
      <c r="H2596" s="6"/>
    </row>
    <row r="2597" spans="1:8" ht="13.5" x14ac:dyDescent="0.25">
      <c r="A2597" s="3"/>
      <c r="B2597" s="6"/>
      <c r="C2597" s="6"/>
      <c r="D2597" s="6"/>
      <c r="E2597" s="2"/>
      <c r="F2597" s="6"/>
      <c r="G2597" s="6"/>
      <c r="H2597" s="6"/>
    </row>
    <row r="2598" spans="1:8" ht="13.5" x14ac:dyDescent="0.25">
      <c r="A2598" s="3"/>
      <c r="B2598" s="6"/>
      <c r="C2598" s="6"/>
      <c r="D2598" s="6"/>
      <c r="E2598" s="2"/>
      <c r="F2598" s="6"/>
      <c r="G2598" s="6"/>
      <c r="H2598" s="6"/>
    </row>
    <row r="2599" spans="1:8" ht="13.5" x14ac:dyDescent="0.25">
      <c r="A2599" s="3"/>
      <c r="B2599" s="6"/>
      <c r="C2599" s="6"/>
      <c r="D2599" s="6"/>
      <c r="E2599" s="2"/>
      <c r="F2599" s="6"/>
      <c r="G2599" s="6"/>
      <c r="H2599" s="6"/>
    </row>
    <row r="2600" spans="1:8" ht="13.5" x14ac:dyDescent="0.25">
      <c r="A2600" s="3"/>
      <c r="B2600" s="6"/>
      <c r="C2600" s="6"/>
      <c r="D2600" s="6"/>
      <c r="E2600" s="2"/>
      <c r="F2600" s="6"/>
      <c r="G2600" s="6"/>
      <c r="H2600" s="6"/>
    </row>
    <row r="2601" spans="1:8" ht="13.5" x14ac:dyDescent="0.25">
      <c r="A2601" s="3"/>
      <c r="B2601" s="6"/>
      <c r="C2601" s="6"/>
      <c r="D2601" s="6"/>
      <c r="E2601" s="2"/>
      <c r="F2601" s="6"/>
      <c r="G2601" s="6"/>
      <c r="H2601" s="6"/>
    </row>
    <row r="2602" spans="1:8" ht="13.5" x14ac:dyDescent="0.25">
      <c r="A2602" s="3"/>
      <c r="B2602" s="6"/>
      <c r="C2602" s="6"/>
      <c r="D2602" s="6"/>
      <c r="E2602" s="2"/>
      <c r="F2602" s="6"/>
      <c r="G2602" s="6"/>
      <c r="H2602" s="6"/>
    </row>
    <row r="2603" spans="1:8" ht="13.5" x14ac:dyDescent="0.25">
      <c r="A2603" s="3"/>
      <c r="B2603" s="6"/>
      <c r="C2603" s="6"/>
      <c r="D2603" s="6"/>
      <c r="E2603" s="2"/>
      <c r="F2603" s="6"/>
      <c r="G2603" s="6"/>
      <c r="H2603" s="6"/>
    </row>
    <row r="2604" spans="1:8" ht="13.5" x14ac:dyDescent="0.25">
      <c r="A2604" s="3"/>
      <c r="B2604" s="6"/>
      <c r="C2604" s="6"/>
      <c r="D2604" s="6"/>
      <c r="E2604" s="2"/>
      <c r="F2604" s="6"/>
      <c r="G2604" s="6"/>
      <c r="H2604" s="6"/>
    </row>
    <row r="2605" spans="1:8" ht="13.5" x14ac:dyDescent="0.25">
      <c r="A2605" s="3"/>
      <c r="B2605" s="6"/>
      <c r="C2605" s="6"/>
      <c r="D2605" s="6"/>
      <c r="E2605" s="2"/>
      <c r="F2605" s="6"/>
      <c r="G2605" s="6"/>
      <c r="H2605" s="6"/>
    </row>
    <row r="2606" spans="1:8" ht="13.5" x14ac:dyDescent="0.25">
      <c r="A2606" s="3"/>
      <c r="B2606" s="6"/>
      <c r="C2606" s="6"/>
      <c r="D2606" s="6"/>
      <c r="E2606" s="2"/>
      <c r="F2606" s="6"/>
      <c r="G2606" s="6"/>
      <c r="H2606" s="6"/>
    </row>
    <row r="2607" spans="1:8" ht="13.5" x14ac:dyDescent="0.25">
      <c r="A2607" s="3"/>
      <c r="B2607" s="6"/>
      <c r="C2607" s="6"/>
      <c r="D2607" s="6"/>
      <c r="E2607" s="2"/>
      <c r="F2607" s="6"/>
      <c r="G2607" s="6"/>
      <c r="H2607" s="6"/>
    </row>
    <row r="2608" spans="1:8" ht="13.5" x14ac:dyDescent="0.25">
      <c r="A2608" s="3"/>
      <c r="B2608" s="6"/>
      <c r="C2608" s="6"/>
      <c r="D2608" s="6"/>
      <c r="E2608" s="2"/>
      <c r="F2608" s="6"/>
      <c r="G2608" s="6"/>
      <c r="H2608" s="6"/>
    </row>
    <row r="2609" spans="1:8" ht="13.5" x14ac:dyDescent="0.25">
      <c r="A2609" s="3"/>
      <c r="B2609" s="6"/>
      <c r="C2609" s="6"/>
      <c r="D2609" s="6"/>
      <c r="E2609" s="2"/>
      <c r="F2609" s="6"/>
      <c r="G2609" s="6"/>
      <c r="H2609" s="6"/>
    </row>
    <row r="2610" spans="1:8" ht="13.5" x14ac:dyDescent="0.25">
      <c r="A2610" s="3"/>
      <c r="B2610" s="6"/>
      <c r="C2610" s="6"/>
      <c r="D2610" s="6"/>
      <c r="E2610" s="2"/>
      <c r="F2610" s="6"/>
      <c r="G2610" s="6"/>
      <c r="H2610" s="6"/>
    </row>
    <row r="2611" spans="1:8" ht="13.5" x14ac:dyDescent="0.25">
      <c r="A2611" s="3"/>
      <c r="B2611" s="6"/>
      <c r="C2611" s="6"/>
      <c r="D2611" s="6"/>
      <c r="E2611" s="2"/>
      <c r="F2611" s="6"/>
      <c r="G2611" s="6"/>
      <c r="H2611" s="6"/>
    </row>
    <row r="2612" spans="1:8" ht="13.5" x14ac:dyDescent="0.25">
      <c r="A2612" s="3"/>
      <c r="B2612" s="6"/>
      <c r="C2612" s="6"/>
      <c r="D2612" s="6"/>
      <c r="E2612" s="2"/>
      <c r="F2612" s="6"/>
      <c r="G2612" s="6"/>
      <c r="H2612" s="6"/>
    </row>
    <row r="2613" spans="1:8" ht="13.5" x14ac:dyDescent="0.25">
      <c r="A2613" s="3"/>
      <c r="B2613" s="6"/>
      <c r="C2613" s="6"/>
      <c r="D2613" s="6"/>
      <c r="E2613" s="2"/>
      <c r="F2613" s="6"/>
      <c r="G2613" s="6"/>
      <c r="H2613" s="6"/>
    </row>
    <row r="2614" spans="1:8" ht="13.5" x14ac:dyDescent="0.25">
      <c r="A2614" s="3"/>
      <c r="B2614" s="6"/>
      <c r="C2614" s="6"/>
      <c r="D2614" s="6"/>
      <c r="E2614" s="2"/>
      <c r="F2614" s="6"/>
      <c r="G2614" s="6"/>
      <c r="H2614" s="6"/>
    </row>
    <row r="2615" spans="1:8" ht="13.5" x14ac:dyDescent="0.25">
      <c r="A2615" s="3"/>
      <c r="B2615" s="6"/>
      <c r="C2615" s="6"/>
      <c r="D2615" s="6"/>
      <c r="E2615" s="2"/>
      <c r="F2615" s="6"/>
      <c r="G2615" s="6"/>
      <c r="H2615" s="6"/>
    </row>
    <row r="2616" spans="1:8" ht="13.5" x14ac:dyDescent="0.25">
      <c r="A2616" s="3"/>
      <c r="B2616" s="6"/>
      <c r="C2616" s="6"/>
      <c r="D2616" s="6"/>
      <c r="E2616" s="2"/>
      <c r="F2616" s="6"/>
      <c r="G2616" s="6"/>
      <c r="H2616" s="6"/>
    </row>
    <row r="2617" spans="1:8" ht="13.5" x14ac:dyDescent="0.25">
      <c r="A2617" s="3"/>
      <c r="B2617" s="6"/>
      <c r="C2617" s="6"/>
      <c r="D2617" s="6"/>
      <c r="E2617" s="2"/>
      <c r="F2617" s="6"/>
      <c r="G2617" s="6"/>
      <c r="H2617" s="6"/>
    </row>
    <row r="2618" spans="1:8" ht="13.5" x14ac:dyDescent="0.25">
      <c r="A2618" s="3"/>
      <c r="B2618" s="6"/>
      <c r="C2618" s="6"/>
      <c r="D2618" s="6"/>
      <c r="E2618" s="2"/>
      <c r="F2618" s="6"/>
      <c r="G2618" s="6"/>
      <c r="H2618" s="6"/>
    </row>
    <row r="2619" spans="1:8" ht="13.5" x14ac:dyDescent="0.25">
      <c r="A2619" s="3"/>
      <c r="B2619" s="6"/>
      <c r="C2619" s="6"/>
      <c r="D2619" s="6"/>
      <c r="E2619" s="2"/>
      <c r="F2619" s="6"/>
      <c r="G2619" s="6"/>
      <c r="H2619" s="6"/>
    </row>
    <row r="2620" spans="1:8" ht="13.5" x14ac:dyDescent="0.25">
      <c r="A2620" s="3"/>
      <c r="B2620" s="6"/>
      <c r="C2620" s="6"/>
      <c r="D2620" s="6"/>
      <c r="E2620" s="2"/>
      <c r="F2620" s="6"/>
      <c r="G2620" s="6"/>
      <c r="H2620" s="6"/>
    </row>
    <row r="2621" spans="1:8" ht="13.5" x14ac:dyDescent="0.25">
      <c r="A2621" s="3"/>
      <c r="B2621" s="6"/>
      <c r="C2621" s="6"/>
      <c r="D2621" s="6"/>
      <c r="E2621" s="2"/>
      <c r="F2621" s="6"/>
      <c r="G2621" s="6"/>
      <c r="H2621" s="6"/>
    </row>
    <row r="2622" spans="1:8" ht="13.5" x14ac:dyDescent="0.25">
      <c r="A2622" s="3"/>
      <c r="B2622" s="6"/>
      <c r="C2622" s="6"/>
      <c r="D2622" s="6"/>
      <c r="E2622" s="2"/>
      <c r="F2622" s="6"/>
      <c r="G2622" s="6"/>
      <c r="H2622" s="6"/>
    </row>
    <row r="2623" spans="1:8" ht="13.5" x14ac:dyDescent="0.25">
      <c r="A2623" s="3"/>
      <c r="B2623" s="6"/>
      <c r="C2623" s="6"/>
      <c r="D2623" s="6"/>
      <c r="E2623" s="2"/>
      <c r="F2623" s="6"/>
      <c r="G2623" s="6"/>
      <c r="H2623" s="6"/>
    </row>
    <row r="2624" spans="1:8" ht="13.5" x14ac:dyDescent="0.25">
      <c r="A2624" s="3"/>
      <c r="B2624" s="6"/>
      <c r="C2624" s="6"/>
      <c r="D2624" s="6"/>
      <c r="E2624" s="2"/>
      <c r="F2624" s="6"/>
      <c r="G2624" s="6"/>
      <c r="H2624" s="6"/>
    </row>
    <row r="2625" spans="1:8" ht="13.5" x14ac:dyDescent="0.25">
      <c r="A2625" s="3"/>
      <c r="B2625" s="6"/>
      <c r="C2625" s="6"/>
      <c r="D2625" s="6"/>
      <c r="E2625" s="2"/>
      <c r="F2625" s="6"/>
      <c r="G2625" s="6"/>
      <c r="H2625" s="6"/>
    </row>
    <row r="2626" spans="1:8" ht="13.5" x14ac:dyDescent="0.25">
      <c r="A2626" s="3"/>
      <c r="B2626" s="6"/>
      <c r="C2626" s="6"/>
      <c r="D2626" s="6"/>
      <c r="E2626" s="2"/>
      <c r="F2626" s="6"/>
      <c r="G2626" s="6"/>
      <c r="H2626" s="6"/>
    </row>
    <row r="2627" spans="1:8" ht="13.5" x14ac:dyDescent="0.25">
      <c r="A2627" s="3"/>
      <c r="B2627" s="6"/>
      <c r="C2627" s="6"/>
      <c r="D2627" s="6"/>
      <c r="E2627" s="2"/>
      <c r="F2627" s="6"/>
      <c r="G2627" s="6"/>
      <c r="H2627" s="6"/>
    </row>
    <row r="2628" spans="1:8" ht="13.5" x14ac:dyDescent="0.25">
      <c r="A2628" s="3"/>
      <c r="B2628" s="6"/>
      <c r="C2628" s="6"/>
      <c r="D2628" s="6"/>
      <c r="E2628" s="2"/>
      <c r="F2628" s="6"/>
      <c r="G2628" s="6"/>
      <c r="H2628" s="6"/>
    </row>
    <row r="2629" spans="1:8" ht="13.5" x14ac:dyDescent="0.25">
      <c r="A2629" s="3"/>
      <c r="B2629" s="6"/>
      <c r="C2629" s="6"/>
      <c r="D2629" s="6"/>
      <c r="E2629" s="2"/>
      <c r="F2629" s="6"/>
      <c r="G2629" s="6"/>
      <c r="H2629" s="6"/>
    </row>
    <row r="2630" spans="1:8" ht="13.5" x14ac:dyDescent="0.25">
      <c r="A2630" s="3"/>
      <c r="B2630" s="6"/>
      <c r="C2630" s="6"/>
      <c r="D2630" s="6"/>
      <c r="E2630" s="2"/>
      <c r="F2630" s="6"/>
      <c r="G2630" s="6"/>
      <c r="H2630" s="6"/>
    </row>
    <row r="2631" spans="1:8" ht="13.5" x14ac:dyDescent="0.25">
      <c r="A2631" s="3"/>
      <c r="B2631" s="6"/>
      <c r="C2631" s="6"/>
      <c r="D2631" s="6"/>
      <c r="E2631" s="2"/>
      <c r="F2631" s="6"/>
      <c r="G2631" s="6"/>
      <c r="H2631" s="6"/>
    </row>
    <row r="2632" spans="1:8" ht="13.5" x14ac:dyDescent="0.25">
      <c r="A2632" s="3"/>
      <c r="B2632" s="6"/>
      <c r="C2632" s="6"/>
      <c r="D2632" s="6"/>
      <c r="E2632" s="2"/>
      <c r="F2632" s="6"/>
      <c r="G2632" s="6"/>
      <c r="H2632" s="6"/>
    </row>
    <row r="2633" spans="1:8" ht="13.5" x14ac:dyDescent="0.25">
      <c r="A2633" s="3"/>
      <c r="B2633" s="6"/>
      <c r="C2633" s="6"/>
      <c r="D2633" s="6"/>
      <c r="E2633" s="2"/>
      <c r="F2633" s="6"/>
      <c r="G2633" s="6"/>
      <c r="H2633" s="6"/>
    </row>
    <row r="2634" spans="1:8" ht="13.5" x14ac:dyDescent="0.25">
      <c r="A2634" s="3"/>
      <c r="B2634" s="6"/>
      <c r="C2634" s="6"/>
      <c r="D2634" s="6"/>
      <c r="E2634" s="2"/>
      <c r="F2634" s="6"/>
      <c r="G2634" s="6"/>
      <c r="H2634" s="6"/>
    </row>
    <row r="2635" spans="1:8" ht="13.5" x14ac:dyDescent="0.25">
      <c r="A2635" s="3"/>
      <c r="B2635" s="6"/>
      <c r="C2635" s="6"/>
      <c r="D2635" s="6"/>
      <c r="E2635" s="2"/>
      <c r="F2635" s="6"/>
      <c r="G2635" s="6"/>
      <c r="H2635" s="6"/>
    </row>
    <row r="2636" spans="1:8" ht="13.5" x14ac:dyDescent="0.25">
      <c r="A2636" s="3"/>
      <c r="B2636" s="6"/>
      <c r="C2636" s="6"/>
      <c r="D2636" s="6"/>
      <c r="E2636" s="2"/>
      <c r="F2636" s="6"/>
      <c r="G2636" s="6"/>
      <c r="H2636" s="6"/>
    </row>
    <row r="2637" spans="1:8" ht="13.5" x14ac:dyDescent="0.25">
      <c r="A2637" s="3"/>
      <c r="B2637" s="6"/>
      <c r="C2637" s="6"/>
      <c r="D2637" s="6"/>
      <c r="E2637" s="2"/>
      <c r="F2637" s="6"/>
      <c r="G2637" s="6"/>
      <c r="H2637" s="6"/>
    </row>
    <row r="2638" spans="1:8" ht="13.5" x14ac:dyDescent="0.25">
      <c r="A2638" s="3"/>
      <c r="B2638" s="6"/>
      <c r="C2638" s="6"/>
      <c r="D2638" s="6"/>
      <c r="E2638" s="2"/>
      <c r="F2638" s="6"/>
      <c r="G2638" s="6"/>
      <c r="H2638" s="6"/>
    </row>
    <row r="2639" spans="1:8" ht="13.5" x14ac:dyDescent="0.25">
      <c r="A2639" s="3"/>
      <c r="B2639" s="6"/>
      <c r="C2639" s="6"/>
      <c r="D2639" s="6"/>
      <c r="E2639" s="2"/>
      <c r="F2639" s="6"/>
      <c r="G2639" s="6"/>
      <c r="H2639" s="6"/>
    </row>
    <row r="2640" spans="1:8" ht="13.5" x14ac:dyDescent="0.25">
      <c r="A2640" s="3"/>
      <c r="B2640" s="6"/>
      <c r="C2640" s="6"/>
      <c r="D2640" s="6"/>
      <c r="E2640" s="2"/>
      <c r="F2640" s="6"/>
      <c r="G2640" s="6"/>
      <c r="H2640" s="6"/>
    </row>
    <row r="2641" spans="1:8" ht="13.5" x14ac:dyDescent="0.25">
      <c r="A2641" s="3"/>
      <c r="B2641" s="6"/>
      <c r="C2641" s="6"/>
      <c r="D2641" s="6"/>
      <c r="E2641" s="2"/>
      <c r="F2641" s="6"/>
      <c r="G2641" s="6"/>
      <c r="H2641" s="6"/>
    </row>
    <row r="2642" spans="1:8" ht="13.5" x14ac:dyDescent="0.25">
      <c r="A2642" s="3"/>
      <c r="B2642" s="6"/>
      <c r="C2642" s="6"/>
      <c r="D2642" s="6"/>
      <c r="E2642" s="2"/>
      <c r="F2642" s="6"/>
      <c r="G2642" s="6"/>
      <c r="H2642" s="6"/>
    </row>
    <row r="2643" spans="1:8" ht="13.5" x14ac:dyDescent="0.25">
      <c r="A2643" s="3"/>
      <c r="B2643" s="6"/>
      <c r="C2643" s="6"/>
      <c r="D2643" s="6"/>
      <c r="E2643" s="2"/>
      <c r="F2643" s="6"/>
      <c r="G2643" s="6"/>
      <c r="H2643" s="6"/>
    </row>
    <row r="2644" spans="1:8" ht="13.5" x14ac:dyDescent="0.25">
      <c r="A2644" s="3"/>
      <c r="B2644" s="6"/>
      <c r="C2644" s="6"/>
      <c r="D2644" s="6"/>
      <c r="E2644" s="2"/>
      <c r="F2644" s="6"/>
      <c r="G2644" s="6"/>
      <c r="H2644" s="6"/>
    </row>
    <row r="2645" spans="1:8" ht="13.5" x14ac:dyDescent="0.25">
      <c r="A2645" s="3"/>
      <c r="B2645" s="6"/>
      <c r="C2645" s="6"/>
      <c r="D2645" s="6"/>
      <c r="E2645" s="2"/>
      <c r="F2645" s="6"/>
      <c r="G2645" s="6"/>
      <c r="H2645" s="6"/>
    </row>
    <row r="2646" spans="1:8" ht="13.5" x14ac:dyDescent="0.25">
      <c r="A2646" s="3"/>
      <c r="B2646" s="6"/>
      <c r="C2646" s="6"/>
      <c r="D2646" s="6"/>
      <c r="E2646" s="2"/>
      <c r="F2646" s="6"/>
      <c r="G2646" s="6"/>
      <c r="H2646" s="6"/>
    </row>
    <row r="2647" spans="1:8" ht="13.5" x14ac:dyDescent="0.25">
      <c r="A2647" s="3"/>
      <c r="B2647" s="6"/>
      <c r="C2647" s="6"/>
      <c r="D2647" s="6"/>
      <c r="E2647" s="2"/>
      <c r="F2647" s="6"/>
      <c r="G2647" s="6"/>
      <c r="H2647" s="6"/>
    </row>
    <row r="2648" spans="1:8" ht="13.5" x14ac:dyDescent="0.25">
      <c r="A2648" s="3"/>
      <c r="B2648" s="6"/>
      <c r="C2648" s="6"/>
      <c r="D2648" s="6"/>
      <c r="E2648" s="2"/>
      <c r="F2648" s="6"/>
      <c r="G2648" s="6"/>
      <c r="H2648" s="6"/>
    </row>
    <row r="2649" spans="1:8" ht="13.5" x14ac:dyDescent="0.25">
      <c r="A2649" s="3"/>
      <c r="B2649" s="6"/>
      <c r="C2649" s="6"/>
      <c r="D2649" s="6"/>
      <c r="E2649" s="2"/>
      <c r="F2649" s="6"/>
      <c r="G2649" s="6"/>
      <c r="H2649" s="6"/>
    </row>
    <row r="2650" spans="1:8" ht="13.5" x14ac:dyDescent="0.25">
      <c r="A2650" s="3"/>
      <c r="B2650" s="6"/>
      <c r="C2650" s="6"/>
      <c r="D2650" s="6"/>
      <c r="E2650" s="2"/>
      <c r="F2650" s="6"/>
      <c r="G2650" s="6"/>
      <c r="H2650" s="6"/>
    </row>
    <row r="2651" spans="1:8" ht="13.5" x14ac:dyDescent="0.25">
      <c r="A2651" s="3"/>
      <c r="B2651" s="6"/>
      <c r="C2651" s="6"/>
      <c r="D2651" s="6"/>
      <c r="E2651" s="2"/>
      <c r="F2651" s="6"/>
      <c r="G2651" s="6"/>
      <c r="H2651" s="6"/>
    </row>
    <row r="2652" spans="1:8" ht="13.5" x14ac:dyDescent="0.25">
      <c r="A2652" s="3"/>
      <c r="B2652" s="6"/>
      <c r="C2652" s="6"/>
      <c r="D2652" s="6"/>
      <c r="E2652" s="2"/>
      <c r="F2652" s="6"/>
      <c r="G2652" s="6"/>
      <c r="H2652" s="6"/>
    </row>
    <row r="2653" spans="1:8" ht="13.5" x14ac:dyDescent="0.25">
      <c r="A2653" s="3"/>
      <c r="B2653" s="6"/>
      <c r="C2653" s="6"/>
      <c r="D2653" s="6"/>
      <c r="E2653" s="2"/>
      <c r="F2653" s="6"/>
      <c r="G2653" s="6"/>
      <c r="H2653" s="6"/>
    </row>
    <row r="2654" spans="1:8" ht="13.5" x14ac:dyDescent="0.25">
      <c r="A2654" s="3"/>
      <c r="B2654" s="6"/>
      <c r="C2654" s="6"/>
      <c r="D2654" s="6"/>
      <c r="E2654" s="2"/>
      <c r="F2654" s="6"/>
      <c r="G2654" s="6"/>
      <c r="H2654" s="6"/>
    </row>
    <row r="2655" spans="1:8" ht="13.5" x14ac:dyDescent="0.25">
      <c r="A2655" s="3"/>
      <c r="B2655" s="6"/>
      <c r="C2655" s="6"/>
      <c r="D2655" s="6"/>
      <c r="E2655" s="2"/>
      <c r="F2655" s="6"/>
      <c r="G2655" s="6"/>
      <c r="H2655" s="6"/>
    </row>
    <row r="2656" spans="1:8" ht="13.5" x14ac:dyDescent="0.25">
      <c r="A2656" s="3"/>
      <c r="B2656" s="6"/>
      <c r="C2656" s="6"/>
      <c r="D2656" s="6"/>
      <c r="E2656" s="2"/>
      <c r="F2656" s="6"/>
      <c r="G2656" s="6"/>
      <c r="H2656" s="6"/>
    </row>
    <row r="2657" spans="1:8" ht="13.5" x14ac:dyDescent="0.25">
      <c r="A2657" s="3"/>
      <c r="B2657" s="6"/>
      <c r="C2657" s="6"/>
      <c r="D2657" s="6"/>
      <c r="E2657" s="2"/>
      <c r="F2657" s="6"/>
      <c r="G2657" s="6"/>
      <c r="H2657" s="6"/>
    </row>
    <row r="2658" spans="1:8" ht="13.5" x14ac:dyDescent="0.25">
      <c r="A2658" s="3"/>
      <c r="B2658" s="6"/>
      <c r="C2658" s="6"/>
      <c r="D2658" s="6"/>
      <c r="E2658" s="2"/>
      <c r="F2658" s="6"/>
      <c r="G2658" s="6"/>
      <c r="H2658" s="6"/>
    </row>
    <row r="2659" spans="1:8" ht="13.5" x14ac:dyDescent="0.25">
      <c r="A2659" s="3"/>
      <c r="B2659" s="6"/>
      <c r="C2659" s="6"/>
      <c r="D2659" s="6"/>
      <c r="E2659" s="2"/>
      <c r="F2659" s="6"/>
      <c r="G2659" s="6"/>
      <c r="H2659" s="6"/>
    </row>
    <row r="2660" spans="1:8" ht="13.5" x14ac:dyDescent="0.25">
      <c r="A2660" s="3"/>
      <c r="B2660" s="6"/>
      <c r="C2660" s="6"/>
      <c r="D2660" s="6"/>
      <c r="E2660" s="2"/>
      <c r="F2660" s="6"/>
      <c r="G2660" s="6"/>
      <c r="H2660" s="6"/>
    </row>
    <row r="2661" spans="1:8" ht="13.5" x14ac:dyDescent="0.25">
      <c r="A2661" s="3"/>
      <c r="B2661" s="6"/>
      <c r="C2661" s="6"/>
      <c r="D2661" s="6"/>
      <c r="E2661" s="2"/>
      <c r="F2661" s="6"/>
      <c r="G2661" s="6"/>
      <c r="H2661" s="6"/>
    </row>
    <row r="2662" spans="1:8" ht="13.5" x14ac:dyDescent="0.25">
      <c r="A2662" s="3"/>
      <c r="B2662" s="6"/>
      <c r="C2662" s="6"/>
      <c r="D2662" s="6"/>
      <c r="E2662" s="2"/>
      <c r="F2662" s="6"/>
      <c r="G2662" s="6"/>
      <c r="H2662" s="6"/>
    </row>
    <row r="2663" spans="1:8" ht="13.5" x14ac:dyDescent="0.25">
      <c r="A2663" s="3"/>
      <c r="B2663" s="6"/>
      <c r="C2663" s="6"/>
      <c r="D2663" s="6"/>
      <c r="E2663" s="2"/>
      <c r="F2663" s="6"/>
      <c r="G2663" s="6"/>
      <c r="H2663" s="6"/>
    </row>
    <row r="2664" spans="1:8" ht="13.5" x14ac:dyDescent="0.25">
      <c r="A2664" s="3"/>
      <c r="B2664" s="6"/>
      <c r="C2664" s="6"/>
      <c r="D2664" s="6"/>
      <c r="E2664" s="2"/>
      <c r="F2664" s="6"/>
      <c r="G2664" s="6"/>
      <c r="H2664" s="6"/>
    </row>
    <row r="2665" spans="1:8" ht="13.5" x14ac:dyDescent="0.25">
      <c r="A2665" s="3"/>
      <c r="B2665" s="6"/>
      <c r="C2665" s="6"/>
      <c r="D2665" s="6"/>
      <c r="E2665" s="2"/>
      <c r="F2665" s="6"/>
      <c r="G2665" s="6"/>
      <c r="H2665" s="6"/>
    </row>
    <row r="2666" spans="1:8" ht="13.5" x14ac:dyDescent="0.25">
      <c r="A2666" s="3"/>
      <c r="B2666" s="6"/>
      <c r="C2666" s="6"/>
      <c r="D2666" s="6"/>
      <c r="E2666" s="2"/>
      <c r="F2666" s="6"/>
      <c r="G2666" s="6"/>
      <c r="H2666" s="6"/>
    </row>
    <row r="2667" spans="1:8" ht="13.5" x14ac:dyDescent="0.25">
      <c r="A2667" s="3"/>
      <c r="B2667" s="6"/>
      <c r="C2667" s="6"/>
      <c r="D2667" s="6"/>
      <c r="E2667" s="2"/>
      <c r="F2667" s="6"/>
      <c r="G2667" s="6"/>
      <c r="H2667" s="6"/>
    </row>
    <row r="2668" spans="1:8" ht="13.5" x14ac:dyDescent="0.25">
      <c r="A2668" s="3"/>
      <c r="B2668" s="6"/>
      <c r="C2668" s="6"/>
      <c r="D2668" s="6"/>
      <c r="E2668" s="2"/>
      <c r="F2668" s="6"/>
      <c r="G2668" s="6"/>
      <c r="H2668" s="6"/>
    </row>
    <row r="2669" spans="1:8" ht="13.5" x14ac:dyDescent="0.25">
      <c r="A2669" s="3"/>
      <c r="B2669" s="6"/>
      <c r="C2669" s="6"/>
      <c r="D2669" s="6"/>
      <c r="E2669" s="2"/>
      <c r="F2669" s="6"/>
      <c r="G2669" s="6"/>
      <c r="H2669" s="6"/>
    </row>
    <row r="2670" spans="1:8" ht="13.5" x14ac:dyDescent="0.25">
      <c r="A2670" s="3"/>
      <c r="B2670" s="6"/>
      <c r="C2670" s="6"/>
      <c r="D2670" s="6"/>
      <c r="E2670" s="2"/>
      <c r="F2670" s="6"/>
      <c r="G2670" s="6"/>
      <c r="H2670" s="6"/>
    </row>
    <row r="2671" spans="1:8" ht="13.5" x14ac:dyDescent="0.25">
      <c r="A2671" s="3"/>
      <c r="B2671" s="6"/>
      <c r="C2671" s="6"/>
      <c r="D2671" s="6"/>
      <c r="E2671" s="2"/>
      <c r="F2671" s="6"/>
      <c r="G2671" s="6"/>
      <c r="H2671" s="6"/>
    </row>
    <row r="2672" spans="1:8" ht="13.5" x14ac:dyDescent="0.25">
      <c r="A2672" s="3"/>
      <c r="B2672" s="6"/>
      <c r="C2672" s="6"/>
      <c r="D2672" s="6"/>
      <c r="E2672" s="2"/>
      <c r="F2672" s="6"/>
      <c r="G2672" s="6"/>
      <c r="H2672" s="6"/>
    </row>
    <row r="2673" spans="1:8" ht="13.5" x14ac:dyDescent="0.25">
      <c r="A2673" s="3"/>
      <c r="B2673" s="6"/>
      <c r="C2673" s="6"/>
      <c r="D2673" s="6"/>
      <c r="E2673" s="2"/>
      <c r="F2673" s="6"/>
      <c r="G2673" s="6"/>
      <c r="H2673" s="6"/>
    </row>
    <row r="2674" spans="1:8" ht="13.5" x14ac:dyDescent="0.25">
      <c r="A2674" s="3"/>
      <c r="B2674" s="6"/>
      <c r="C2674" s="6"/>
      <c r="D2674" s="6"/>
      <c r="E2674" s="2"/>
      <c r="F2674" s="6"/>
      <c r="G2674" s="6"/>
      <c r="H2674" s="6"/>
    </row>
    <row r="2675" spans="1:8" ht="13.5" x14ac:dyDescent="0.25">
      <c r="A2675" s="3"/>
      <c r="B2675" s="6"/>
      <c r="C2675" s="6"/>
      <c r="D2675" s="6"/>
      <c r="E2675" s="2"/>
      <c r="F2675" s="6"/>
      <c r="G2675" s="6"/>
      <c r="H2675" s="6"/>
    </row>
    <row r="2676" spans="1:8" ht="13.5" x14ac:dyDescent="0.25">
      <c r="A2676" s="3"/>
      <c r="B2676" s="6"/>
      <c r="C2676" s="6"/>
      <c r="D2676" s="6"/>
      <c r="E2676" s="2"/>
      <c r="F2676" s="6"/>
      <c r="G2676" s="6"/>
      <c r="H2676" s="6"/>
    </row>
    <row r="2677" spans="1:8" ht="13.5" x14ac:dyDescent="0.25">
      <c r="A2677" s="3"/>
      <c r="B2677" s="6"/>
      <c r="C2677" s="6"/>
      <c r="D2677" s="6"/>
      <c r="E2677" s="2"/>
      <c r="F2677" s="6"/>
      <c r="G2677" s="6"/>
      <c r="H2677" s="6"/>
    </row>
    <row r="2678" spans="1:8" ht="13.5" x14ac:dyDescent="0.25">
      <c r="A2678" s="3"/>
      <c r="B2678" s="6"/>
      <c r="C2678" s="6"/>
      <c r="D2678" s="6"/>
      <c r="E2678" s="2"/>
      <c r="F2678" s="6"/>
      <c r="G2678" s="6"/>
      <c r="H2678" s="6"/>
    </row>
    <row r="2679" spans="1:8" ht="13.5" x14ac:dyDescent="0.25">
      <c r="A2679" s="3"/>
      <c r="B2679" s="6"/>
      <c r="C2679" s="6"/>
      <c r="D2679" s="6"/>
      <c r="E2679" s="2"/>
      <c r="F2679" s="6"/>
      <c r="G2679" s="6"/>
      <c r="H2679" s="6"/>
    </row>
    <row r="2680" spans="1:8" ht="13.5" x14ac:dyDescent="0.25">
      <c r="A2680" s="3"/>
      <c r="B2680" s="6"/>
      <c r="C2680" s="6"/>
      <c r="D2680" s="6"/>
      <c r="E2680" s="2"/>
      <c r="F2680" s="6"/>
      <c r="G2680" s="6"/>
      <c r="H2680" s="6"/>
    </row>
    <row r="2681" spans="1:8" ht="13.5" x14ac:dyDescent="0.25">
      <c r="A2681" s="3"/>
      <c r="B2681" s="6"/>
      <c r="C2681" s="6"/>
      <c r="D2681" s="6"/>
      <c r="E2681" s="2"/>
      <c r="F2681" s="6"/>
      <c r="G2681" s="6"/>
      <c r="H2681" s="6"/>
    </row>
    <row r="2682" spans="1:8" ht="13.5" x14ac:dyDescent="0.25">
      <c r="A2682" s="3"/>
      <c r="B2682" s="6"/>
      <c r="C2682" s="6"/>
      <c r="D2682" s="6"/>
      <c r="E2682" s="2"/>
      <c r="F2682" s="6"/>
      <c r="G2682" s="6"/>
      <c r="H2682" s="6"/>
    </row>
    <row r="2683" spans="1:8" ht="13.5" x14ac:dyDescent="0.25">
      <c r="A2683" s="3"/>
      <c r="B2683" s="6"/>
      <c r="C2683" s="6"/>
      <c r="D2683" s="6"/>
      <c r="E2683" s="2"/>
      <c r="F2683" s="6"/>
      <c r="G2683" s="6"/>
      <c r="H2683" s="6"/>
    </row>
    <row r="2684" spans="1:8" ht="13.5" x14ac:dyDescent="0.25">
      <c r="A2684" s="3"/>
      <c r="B2684" s="6"/>
      <c r="C2684" s="6"/>
      <c r="D2684" s="6"/>
      <c r="E2684" s="2"/>
      <c r="F2684" s="6"/>
      <c r="G2684" s="6"/>
      <c r="H2684" s="6"/>
    </row>
    <row r="2685" spans="1:8" ht="13.5" x14ac:dyDescent="0.25">
      <c r="A2685" s="3"/>
      <c r="B2685" s="6"/>
      <c r="C2685" s="6"/>
      <c r="D2685" s="6"/>
      <c r="E2685" s="2"/>
      <c r="F2685" s="6"/>
      <c r="G2685" s="6"/>
      <c r="H2685" s="6"/>
    </row>
    <row r="2686" spans="1:8" ht="13.5" x14ac:dyDescent="0.25">
      <c r="A2686" s="3"/>
      <c r="B2686" s="6"/>
      <c r="C2686" s="6"/>
      <c r="D2686" s="6"/>
      <c r="E2686" s="2"/>
      <c r="F2686" s="6"/>
      <c r="G2686" s="6"/>
      <c r="H2686" s="6"/>
    </row>
    <row r="2687" spans="1:8" ht="13.5" x14ac:dyDescent="0.25">
      <c r="A2687" s="3"/>
      <c r="B2687" s="6"/>
      <c r="C2687" s="6"/>
      <c r="D2687" s="6"/>
      <c r="E2687" s="2"/>
      <c r="F2687" s="6"/>
      <c r="G2687" s="6"/>
      <c r="H2687" s="6"/>
    </row>
    <row r="2688" spans="1:8" ht="13.5" x14ac:dyDescent="0.25">
      <c r="A2688" s="3"/>
      <c r="B2688" s="6"/>
      <c r="C2688" s="6"/>
      <c r="D2688" s="6"/>
      <c r="E2688" s="2"/>
      <c r="F2688" s="6"/>
      <c r="G2688" s="6"/>
      <c r="H2688" s="6"/>
    </row>
    <row r="2689" spans="1:8" ht="13.5" x14ac:dyDescent="0.25">
      <c r="A2689" s="3"/>
      <c r="B2689" s="6"/>
      <c r="C2689" s="6"/>
      <c r="D2689" s="6"/>
      <c r="E2689" s="2"/>
      <c r="F2689" s="6"/>
      <c r="G2689" s="6"/>
      <c r="H2689" s="6"/>
    </row>
    <row r="2690" spans="1:8" ht="13.5" x14ac:dyDescent="0.25">
      <c r="A2690" s="3"/>
      <c r="B2690" s="6"/>
      <c r="C2690" s="6"/>
      <c r="D2690" s="6"/>
      <c r="E2690" s="2"/>
      <c r="F2690" s="6"/>
      <c r="G2690" s="6"/>
      <c r="H2690" s="6"/>
    </row>
    <row r="2691" spans="1:8" ht="13.5" x14ac:dyDescent="0.25">
      <c r="A2691" s="3"/>
      <c r="B2691" s="6"/>
      <c r="C2691" s="6"/>
      <c r="D2691" s="6"/>
      <c r="E2691" s="2"/>
      <c r="F2691" s="6"/>
      <c r="G2691" s="6"/>
      <c r="H2691" s="6"/>
    </row>
    <row r="2692" spans="1:8" ht="13.5" x14ac:dyDescent="0.25">
      <c r="A2692" s="3"/>
      <c r="B2692" s="6"/>
      <c r="C2692" s="6"/>
      <c r="D2692" s="6"/>
      <c r="E2692" s="2"/>
      <c r="F2692" s="6"/>
      <c r="G2692" s="6"/>
      <c r="H2692" s="6"/>
    </row>
    <row r="2693" spans="1:8" ht="13.5" x14ac:dyDescent="0.25">
      <c r="A2693" s="3"/>
      <c r="B2693" s="6"/>
      <c r="C2693" s="6"/>
      <c r="D2693" s="6"/>
      <c r="E2693" s="6"/>
      <c r="F2693" s="6"/>
      <c r="G2693" s="6"/>
      <c r="H2693" s="6"/>
    </row>
    <row r="2694" spans="1:8" ht="13.5" x14ac:dyDescent="0.25">
      <c r="A2694" s="3"/>
      <c r="B2694" s="6"/>
      <c r="C2694" s="6"/>
      <c r="D2694" s="6"/>
      <c r="E2694" s="6"/>
      <c r="F2694" s="6"/>
      <c r="G2694" s="6"/>
      <c r="H2694" s="6"/>
    </row>
    <row r="2695" spans="1:8" ht="13.5" x14ac:dyDescent="0.25">
      <c r="A2695" s="3"/>
      <c r="B2695" s="6"/>
      <c r="C2695" s="6"/>
      <c r="D2695" s="6"/>
      <c r="E2695" s="6"/>
      <c r="F2695" s="6"/>
      <c r="G2695" s="6"/>
      <c r="H2695" s="6"/>
    </row>
    <row r="2696" spans="1:8" ht="13.5" x14ac:dyDescent="0.25">
      <c r="A2696" s="3"/>
      <c r="B2696" s="6"/>
      <c r="C2696" s="6"/>
      <c r="D2696" s="6"/>
      <c r="E2696" s="6"/>
      <c r="F2696" s="6"/>
      <c r="G2696" s="6"/>
      <c r="H2696" s="6"/>
    </row>
    <row r="2697" spans="1:8" ht="13.5" x14ac:dyDescent="0.25">
      <c r="A2697" s="3"/>
      <c r="B2697" s="6"/>
      <c r="C2697" s="6"/>
      <c r="D2697" s="6"/>
      <c r="E2697" s="6"/>
      <c r="F2697" s="6"/>
      <c r="G2697" s="6"/>
      <c r="H2697" s="6"/>
    </row>
    <row r="2698" spans="1:8" ht="13.5" x14ac:dyDescent="0.25">
      <c r="A2698" s="3"/>
      <c r="B2698" s="6"/>
      <c r="C2698" s="6"/>
      <c r="D2698" s="6"/>
      <c r="E2698" s="6"/>
      <c r="F2698" s="6"/>
      <c r="G2698" s="6"/>
      <c r="H2698" s="6"/>
    </row>
    <row r="2699" spans="1:8" ht="13.5" x14ac:dyDescent="0.25">
      <c r="A2699" s="3"/>
      <c r="B2699" s="6"/>
      <c r="C2699" s="6"/>
      <c r="D2699" s="6"/>
      <c r="E2699" s="6"/>
      <c r="F2699" s="6"/>
      <c r="G2699" s="6"/>
      <c r="H2699" s="6"/>
    </row>
    <row r="2700" spans="1:8" ht="13.5" x14ac:dyDescent="0.25">
      <c r="A2700" s="3"/>
      <c r="B2700" s="6"/>
      <c r="C2700" s="6"/>
      <c r="D2700" s="6"/>
      <c r="E2700" s="6"/>
      <c r="F2700" s="6"/>
      <c r="G2700" s="6"/>
      <c r="H2700" s="6"/>
    </row>
    <row r="2701" spans="1:8" ht="13.5" x14ac:dyDescent="0.25">
      <c r="A2701" s="3"/>
      <c r="B2701" s="6"/>
      <c r="C2701" s="6"/>
      <c r="D2701" s="6"/>
      <c r="E2701" s="6"/>
      <c r="F2701" s="6"/>
      <c r="G2701" s="6"/>
      <c r="H2701" s="6"/>
    </row>
    <row r="2702" spans="1:8" ht="13.5" x14ac:dyDescent="0.25">
      <c r="A2702" s="3"/>
      <c r="B2702" s="6"/>
      <c r="C2702" s="6"/>
      <c r="D2702" s="6"/>
      <c r="E2702" s="6"/>
      <c r="F2702" s="6"/>
      <c r="G2702" s="6"/>
      <c r="H2702" s="6"/>
    </row>
    <row r="2703" spans="1:8" ht="13.5" x14ac:dyDescent="0.25">
      <c r="A2703" s="3"/>
      <c r="B2703" s="6"/>
      <c r="C2703" s="6"/>
      <c r="D2703" s="6"/>
      <c r="E2703" s="6"/>
      <c r="F2703" s="6"/>
      <c r="G2703" s="6"/>
      <c r="H2703" s="6"/>
    </row>
    <row r="2704" spans="1:8" ht="13.5" x14ac:dyDescent="0.25">
      <c r="A2704" s="3"/>
      <c r="B2704" s="6"/>
      <c r="C2704" s="6"/>
      <c r="D2704" s="6"/>
      <c r="E2704" s="6"/>
      <c r="F2704" s="6"/>
      <c r="G2704" s="6"/>
      <c r="H2704" s="6"/>
    </row>
    <row r="2705" spans="1:8" ht="13.5" x14ac:dyDescent="0.25">
      <c r="A2705" s="3"/>
      <c r="B2705" s="6"/>
      <c r="C2705" s="6"/>
      <c r="D2705" s="6"/>
      <c r="E2705" s="6"/>
      <c r="F2705" s="6"/>
      <c r="G2705" s="6"/>
      <c r="H2705" s="6"/>
    </row>
    <row r="2706" spans="1:8" ht="13.5" x14ac:dyDescent="0.25">
      <c r="A2706" s="3"/>
      <c r="B2706" s="6"/>
      <c r="C2706" s="6"/>
      <c r="D2706" s="6"/>
      <c r="E2706" s="6"/>
      <c r="F2706" s="6"/>
      <c r="G2706" s="6"/>
      <c r="H2706" s="6"/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B2693" sqref="B2693:L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42298</v>
      </c>
      <c r="B2" s="2">
        <f>RSI!B2</f>
        <v>6.6104000000000003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42299</v>
      </c>
      <c r="B3" s="2">
        <f>RSI!B3</f>
        <v>6.6104000000000003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42300</v>
      </c>
      <c r="B4" s="2">
        <f>RSI!B4</f>
        <v>6.6104000000000003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42303</v>
      </c>
      <c r="B5" s="2">
        <f>RSI!B5</f>
        <v>6.6104000000000003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6.6104000000000003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42304</v>
      </c>
      <c r="B6" s="2">
        <f>RSI!B6</f>
        <v>6.6104000000000003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6.6104000000000003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42305</v>
      </c>
      <c r="B7" s="2">
        <f>RSI!B7</f>
        <v>6.6104000000000003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6.6104000000000003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</row>
    <row r="8" spans="1:12" ht="13.5" x14ac:dyDescent="0.25">
      <c r="A8" s="3">
        <f>RSI!A8</f>
        <v>42306</v>
      </c>
      <c r="B8" s="2">
        <f>RSI!B8</f>
        <v>6.6104000000000003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6.6104000000000003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</row>
    <row r="9" spans="1:12" ht="13.5" x14ac:dyDescent="0.25">
      <c r="A9" s="3">
        <f>RSI!A9</f>
        <v>42307</v>
      </c>
      <c r="B9" s="2">
        <f>RSI!B9</f>
        <v>6.6104000000000003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6.6104000000000003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</row>
    <row r="10" spans="1:12" ht="13.5" x14ac:dyDescent="0.25">
      <c r="A10" s="3">
        <f>RSI!A10</f>
        <v>42310</v>
      </c>
      <c r="B10" s="2">
        <f>RSI!B10</f>
        <v>6.6104000000000003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6.6104000000000003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</row>
    <row r="11" spans="1:12" ht="13.5" x14ac:dyDescent="0.25">
      <c r="A11" s="3">
        <f>RSI!A11</f>
        <v>42311</v>
      </c>
      <c r="B11" s="2">
        <f>RSI!B11</f>
        <v>6.6104000000000003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6.6104000000000003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</row>
    <row r="12" spans="1:12" ht="13.5" x14ac:dyDescent="0.25">
      <c r="A12" s="3">
        <f>RSI!A12</f>
        <v>42312</v>
      </c>
      <c r="B12" s="2">
        <f>RSI!B12</f>
        <v>6.6104000000000003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6.6104000000000003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</row>
    <row r="13" spans="1:12" ht="13.5" x14ac:dyDescent="0.25">
      <c r="A13" s="3">
        <f>RSI!A13</f>
        <v>42313</v>
      </c>
      <c r="B13" s="2">
        <f>RSI!B13</f>
        <v>6.6104000000000003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6.6104000000000003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</row>
    <row r="14" spans="1:12" ht="13.5" x14ac:dyDescent="0.25">
      <c r="A14" s="3">
        <f>RSI!A14</f>
        <v>42314</v>
      </c>
      <c r="B14" s="2">
        <f>RSI!B14</f>
        <v>6.6104000000000003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6.6104000000000003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</row>
    <row r="15" spans="1:12" ht="13.5" x14ac:dyDescent="0.25">
      <c r="A15" s="3">
        <f>RSI!A15</f>
        <v>42317</v>
      </c>
      <c r="B15" s="2">
        <f>RSI!B15</f>
        <v>6.6104000000000003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6.6104000000000003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</row>
    <row r="16" spans="1:12" ht="13.5" x14ac:dyDescent="0.25">
      <c r="A16" s="3">
        <f>RSI!A16</f>
        <v>42318</v>
      </c>
      <c r="B16" s="2">
        <f>RSI!B16</f>
        <v>6.6104000000000003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6.6104000000000003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</row>
    <row r="17" spans="1:12" ht="13.5" x14ac:dyDescent="0.25">
      <c r="A17" s="3">
        <f>RSI!A17</f>
        <v>42319</v>
      </c>
      <c r="B17" s="2">
        <f>RSI!B17</f>
        <v>6.6104000000000003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6.6104000000000003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e">
        <f>OBV!G17</f>
        <v>#DIV/0!</v>
      </c>
      <c r="L17" s="6" t="str">
        <f>OBV!H17</f>
        <v>NEUTRAL</v>
      </c>
    </row>
    <row r="18" spans="1:12" ht="13.5" x14ac:dyDescent="0.25">
      <c r="A18" s="3">
        <f>RSI!A18</f>
        <v>42320</v>
      </c>
      <c r="B18" s="2">
        <f>RSI!B18</f>
        <v>6.6104000000000003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6.6104000000000003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e">
        <f>OBV!G18</f>
        <v>#DIV/0!</v>
      </c>
      <c r="L18" s="6" t="str">
        <f>OBV!H18</f>
        <v>NEUTRAL</v>
      </c>
    </row>
    <row r="19" spans="1:12" ht="13.5" x14ac:dyDescent="0.25">
      <c r="A19" s="3">
        <f>RSI!A19</f>
        <v>42321</v>
      </c>
      <c r="B19" s="2">
        <f>RSI!B19</f>
        <v>6.6104000000000003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6.6104000000000003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e">
        <f>OBV!G19</f>
        <v>#DIV/0!</v>
      </c>
      <c r="L19" s="6" t="str">
        <f>OBV!H19</f>
        <v>NEUTRAL</v>
      </c>
    </row>
    <row r="20" spans="1:12" ht="13.5" x14ac:dyDescent="0.25">
      <c r="A20" s="3">
        <f>RSI!A20</f>
        <v>42324</v>
      </c>
      <c r="B20" s="2">
        <f>RSI!B20</f>
        <v>6.6104000000000003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6.6104000000000003</v>
      </c>
      <c r="G20" s="2">
        <f>'Moving Avg'!F20</f>
        <v>6.6103999999999994</v>
      </c>
      <c r="H20" s="2">
        <f>'Moving Avg'!G20</f>
        <v>0</v>
      </c>
      <c r="I20" s="2">
        <f>'Moving Avg'!H20</f>
        <v>0</v>
      </c>
      <c r="J20" s="6" t="str">
        <f>OBV!F20</f>
        <v>NEUTRAL</v>
      </c>
      <c r="K20" s="6" t="e">
        <f>OBV!G20</f>
        <v>#DIV/0!</v>
      </c>
      <c r="L20" s="6" t="str">
        <f>OBV!H20</f>
        <v>NEUTRAL</v>
      </c>
    </row>
    <row r="21" spans="1:12" ht="13.5" x14ac:dyDescent="0.25">
      <c r="A21" s="3">
        <f>RSI!A21</f>
        <v>42325</v>
      </c>
      <c r="B21" s="2">
        <f>RSI!B21</f>
        <v>6.6104000000000003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6.6104000000000003</v>
      </c>
      <c r="G21" s="2">
        <f>'Moving Avg'!F21</f>
        <v>6.6104000000000003</v>
      </c>
      <c r="H21" s="2">
        <f>'Moving Avg'!G21</f>
        <v>0</v>
      </c>
      <c r="I21" s="2">
        <f>'Moving Avg'!H21</f>
        <v>0</v>
      </c>
      <c r="J21" s="6" t="str">
        <f>OBV!F21</f>
        <v>NEUTRAL</v>
      </c>
      <c r="K21" s="6" t="e">
        <f>OBV!G21</f>
        <v>#DIV/0!</v>
      </c>
      <c r="L21" s="6" t="str">
        <f>OBV!H21</f>
        <v>NEUTRAL</v>
      </c>
    </row>
    <row r="22" spans="1:12" ht="13.5" x14ac:dyDescent="0.25">
      <c r="A22" s="3">
        <f>RSI!A22</f>
        <v>42326</v>
      </c>
      <c r="B22" s="2">
        <f>RSI!B22</f>
        <v>6.6104000000000003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6.6104000000000003</v>
      </c>
      <c r="G22" s="2">
        <f>'Moving Avg'!F22</f>
        <v>6.6104000000000003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e">
        <f>OBV!G22</f>
        <v>#DIV/0!</v>
      </c>
      <c r="L22" s="6" t="str">
        <f>OBV!H22</f>
        <v>NEUTRAL</v>
      </c>
    </row>
    <row r="23" spans="1:12" ht="13.5" x14ac:dyDescent="0.25">
      <c r="A23" s="3">
        <f>RSI!A23</f>
        <v>42327</v>
      </c>
      <c r="B23" s="2">
        <f>RSI!B23</f>
        <v>6.6104000000000003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6.6104000000000003</v>
      </c>
      <c r="G23" s="2">
        <f>'Moving Avg'!F23</f>
        <v>6.6104000000000003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e">
        <f>OBV!G23</f>
        <v>#DIV/0!</v>
      </c>
      <c r="L23" s="6" t="str">
        <f>OBV!H23</f>
        <v>NEUTRAL</v>
      </c>
    </row>
    <row r="24" spans="1:12" ht="13.5" x14ac:dyDescent="0.25">
      <c r="A24" s="3">
        <f>RSI!A24</f>
        <v>42328</v>
      </c>
      <c r="B24" s="2">
        <f>RSI!B24</f>
        <v>6.6104000000000003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6.6104000000000003</v>
      </c>
      <c r="G24" s="2">
        <f>'Moving Avg'!F24</f>
        <v>6.6104000000000003</v>
      </c>
      <c r="H24" s="2">
        <f>'Moving Avg'!G24</f>
        <v>0</v>
      </c>
      <c r="I24" s="2">
        <f>'Moving Avg'!H24</f>
        <v>0</v>
      </c>
      <c r="J24" s="6" t="str">
        <f>OBV!F24</f>
        <v>NEUTRAL</v>
      </c>
      <c r="K24" s="6" t="e">
        <f>OBV!G24</f>
        <v>#DIV/0!</v>
      </c>
      <c r="L24" s="6" t="str">
        <f>OBV!H24</f>
        <v>NEUTRAL</v>
      </c>
    </row>
    <row r="25" spans="1:12" ht="13.5" x14ac:dyDescent="0.25">
      <c r="A25" s="3">
        <f>RSI!A25</f>
        <v>42331</v>
      </c>
      <c r="B25" s="2">
        <f>RSI!B25</f>
        <v>6.6104000000000003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6.6104000000000003</v>
      </c>
      <c r="G25" s="2">
        <f>'Moving Avg'!F25</f>
        <v>6.6104000000000003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e">
        <f>OBV!G25</f>
        <v>#DIV/0!</v>
      </c>
      <c r="L25" s="6" t="str">
        <f>OBV!H25</f>
        <v>NEUTRAL</v>
      </c>
    </row>
    <row r="26" spans="1:12" ht="13.5" x14ac:dyDescent="0.25">
      <c r="A26" s="3">
        <f>RSI!A26</f>
        <v>42332</v>
      </c>
      <c r="B26" s="2">
        <f>RSI!B26</f>
        <v>6.6104000000000003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6.6104000000000003</v>
      </c>
      <c r="G26" s="2">
        <f>'Moving Avg'!F26</f>
        <v>6.6104000000000003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e">
        <f>OBV!G26</f>
        <v>#DIV/0!</v>
      </c>
      <c r="L26" s="6" t="str">
        <f>OBV!H26</f>
        <v>NEUTRAL</v>
      </c>
    </row>
    <row r="27" spans="1:12" ht="13.5" x14ac:dyDescent="0.25">
      <c r="A27" s="3">
        <f>RSI!A27</f>
        <v>42333</v>
      </c>
      <c r="B27" s="2">
        <f>RSI!B27</f>
        <v>6.6104000000000003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6.6104000000000003</v>
      </c>
      <c r="G27" s="2">
        <f>'Moving Avg'!F27</f>
        <v>6.6104000000000003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e">
        <f>OBV!G27</f>
        <v>#DIV/0!</v>
      </c>
      <c r="L27" s="6" t="str">
        <f>OBV!H27</f>
        <v>NEUTRAL</v>
      </c>
    </row>
    <row r="28" spans="1:12" ht="13.5" x14ac:dyDescent="0.25">
      <c r="A28" s="3">
        <f>RSI!A28</f>
        <v>42334</v>
      </c>
      <c r="B28" s="2">
        <f>RSI!B28</f>
        <v>6.6104000000000003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6.6104000000000003</v>
      </c>
      <c r="G28" s="2">
        <f>'Moving Avg'!F28</f>
        <v>6.6104000000000003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e">
        <f>OBV!G28</f>
        <v>#DIV/0!</v>
      </c>
      <c r="L28" s="6" t="str">
        <f>OBV!H28</f>
        <v>NEUTRAL</v>
      </c>
    </row>
    <row r="29" spans="1:12" ht="13.5" x14ac:dyDescent="0.25">
      <c r="A29" s="3">
        <f>RSI!A29</f>
        <v>42335</v>
      </c>
      <c r="B29" s="2">
        <f>RSI!B29</f>
        <v>6.6104000000000003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6.6104000000000003</v>
      </c>
      <c r="G29" s="2">
        <f>'Moving Avg'!F29</f>
        <v>6.6104000000000003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e">
        <f>OBV!G29</f>
        <v>#DIV/0!</v>
      </c>
      <c r="L29" s="6" t="str">
        <f>OBV!H29</f>
        <v>NEUTRAL</v>
      </c>
    </row>
    <row r="30" spans="1:12" ht="13.5" x14ac:dyDescent="0.25">
      <c r="A30" s="3">
        <f>RSI!A30</f>
        <v>42338</v>
      </c>
      <c r="B30" s="2">
        <f>RSI!B30</f>
        <v>6.6104000000000003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6.6104000000000003</v>
      </c>
      <c r="G30" s="2">
        <f>'Moving Avg'!F30</f>
        <v>6.6104000000000003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e">
        <f>OBV!G30</f>
        <v>#DIV/0!</v>
      </c>
      <c r="L30" s="6" t="str">
        <f>OBV!H30</f>
        <v>NEUTRAL</v>
      </c>
    </row>
    <row r="31" spans="1:12" ht="13.5" x14ac:dyDescent="0.25">
      <c r="A31" s="3">
        <f>RSI!A31</f>
        <v>42339</v>
      </c>
      <c r="B31" s="2">
        <f>RSI!B31</f>
        <v>6.6104000000000003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6.6104000000000003</v>
      </c>
      <c r="G31" s="2">
        <f>'Moving Avg'!F31</f>
        <v>6.6104000000000003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e">
        <f>OBV!G31</f>
        <v>#DIV/0!</v>
      </c>
      <c r="L31" s="6" t="str">
        <f>OBV!H31</f>
        <v>NEUTRAL</v>
      </c>
    </row>
    <row r="32" spans="1:12" ht="13.5" x14ac:dyDescent="0.25">
      <c r="A32" s="3">
        <f>RSI!A32</f>
        <v>42340</v>
      </c>
      <c r="B32" s="2">
        <f>RSI!B32</f>
        <v>6.6104000000000003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6.6104000000000003</v>
      </c>
      <c r="G32" s="2">
        <f>'Moving Avg'!F32</f>
        <v>6.6104000000000003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e">
        <f>OBV!G32</f>
        <v>#DIV/0!</v>
      </c>
      <c r="L32" s="6" t="str">
        <f>OBV!H32</f>
        <v>NEUTRAL</v>
      </c>
    </row>
    <row r="33" spans="1:12" ht="13.5" x14ac:dyDescent="0.25">
      <c r="A33" s="3">
        <f>RSI!A33</f>
        <v>42341</v>
      </c>
      <c r="B33" s="2">
        <f>RSI!B33</f>
        <v>6.6104000000000003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6.6104000000000003</v>
      </c>
      <c r="G33" s="2">
        <f>'Moving Avg'!F33</f>
        <v>6.6104000000000003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e">
        <f>OBV!G33</f>
        <v>#DIV/0!</v>
      </c>
      <c r="L33" s="6" t="str">
        <f>OBV!H33</f>
        <v>NEUTRAL</v>
      </c>
    </row>
    <row r="34" spans="1:12" ht="13.5" x14ac:dyDescent="0.25">
      <c r="A34" s="3">
        <f>RSI!A34</f>
        <v>42342</v>
      </c>
      <c r="B34" s="2">
        <f>RSI!B34</f>
        <v>6.6104000000000003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6.6104000000000003</v>
      </c>
      <c r="G34" s="2">
        <f>'Moving Avg'!F34</f>
        <v>6.6104000000000003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e">
        <f>OBV!G34</f>
        <v>#DIV/0!</v>
      </c>
      <c r="L34" s="6" t="str">
        <f>OBV!H34</f>
        <v>NEUTRAL</v>
      </c>
    </row>
    <row r="35" spans="1:12" ht="13.5" x14ac:dyDescent="0.25">
      <c r="A35" s="3">
        <f>RSI!A35</f>
        <v>42345</v>
      </c>
      <c r="B35" s="2">
        <f>RSI!B35</f>
        <v>6.6104000000000003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6.6104000000000003</v>
      </c>
      <c r="G35" s="2">
        <f>'Moving Avg'!F35</f>
        <v>6.6104000000000003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e">
        <f>OBV!G35</f>
        <v>#DIV/0!</v>
      </c>
      <c r="L35" s="6" t="str">
        <f>OBV!H35</f>
        <v>NEUTRAL</v>
      </c>
    </row>
    <row r="36" spans="1:12" ht="13.5" x14ac:dyDescent="0.25">
      <c r="A36" s="3">
        <f>RSI!A36</f>
        <v>42346</v>
      </c>
      <c r="B36" s="2">
        <f>RSI!B36</f>
        <v>6.6104000000000003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6.6104000000000003</v>
      </c>
      <c r="G36" s="2">
        <f>'Moving Avg'!F36</f>
        <v>6.6104000000000003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e">
        <f>OBV!G36</f>
        <v>#DIV/0!</v>
      </c>
      <c r="L36" s="6" t="str">
        <f>OBV!H36</f>
        <v>NEUTRAL</v>
      </c>
    </row>
    <row r="37" spans="1:12" ht="13.5" x14ac:dyDescent="0.25">
      <c r="A37" s="3">
        <f>RSI!A37</f>
        <v>42347</v>
      </c>
      <c r="B37" s="2">
        <f>RSI!B37</f>
        <v>6.6104000000000003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6.6104000000000003</v>
      </c>
      <c r="G37" s="2">
        <f>'Moving Avg'!F37</f>
        <v>6.6104000000000003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e">
        <f>OBV!G37</f>
        <v>#DIV/0!</v>
      </c>
      <c r="L37" s="6" t="str">
        <f>OBV!H37</f>
        <v>NEUTRAL</v>
      </c>
    </row>
    <row r="38" spans="1:12" ht="13.5" x14ac:dyDescent="0.25">
      <c r="A38" s="3">
        <f>RSI!A38</f>
        <v>42348</v>
      </c>
      <c r="B38" s="2">
        <f>RSI!B38</f>
        <v>6.6104000000000003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6.6104000000000003</v>
      </c>
      <c r="G38" s="2">
        <f>'Moving Avg'!F38</f>
        <v>6.6104000000000003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e">
        <f>OBV!G38</f>
        <v>#DIV/0!</v>
      </c>
      <c r="L38" s="6" t="str">
        <f>OBV!H38</f>
        <v>NEUTRAL</v>
      </c>
    </row>
    <row r="39" spans="1:12" ht="13.5" x14ac:dyDescent="0.25">
      <c r="A39" s="3">
        <f>RSI!A39</f>
        <v>42349</v>
      </c>
      <c r="B39" s="2">
        <f>RSI!B39</f>
        <v>6.6104000000000003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6.6104000000000003</v>
      </c>
      <c r="G39" s="2">
        <f>'Moving Avg'!F39</f>
        <v>6.6104000000000003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e">
        <f>OBV!G39</f>
        <v>#DIV/0!</v>
      </c>
      <c r="L39" s="6" t="str">
        <f>OBV!H39</f>
        <v>NEUTRAL</v>
      </c>
    </row>
    <row r="40" spans="1:12" ht="13.5" x14ac:dyDescent="0.25">
      <c r="A40" s="3">
        <f>RSI!A40</f>
        <v>42352</v>
      </c>
      <c r="B40" s="2">
        <f>RSI!B40</f>
        <v>6.6104000000000003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6.6104000000000003</v>
      </c>
      <c r="G40" s="2">
        <f>'Moving Avg'!F40</f>
        <v>6.6104000000000003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e">
        <f>OBV!G40</f>
        <v>#DIV/0!</v>
      </c>
      <c r="L40" s="6" t="str">
        <f>OBV!H40</f>
        <v>NEUTRAL</v>
      </c>
    </row>
    <row r="41" spans="1:12" ht="13.5" x14ac:dyDescent="0.25">
      <c r="A41" s="3">
        <f>RSI!A41</f>
        <v>42353</v>
      </c>
      <c r="B41" s="2">
        <f>RSI!B41</f>
        <v>6.6104000000000003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6.6104000000000003</v>
      </c>
      <c r="G41" s="2">
        <f>'Moving Avg'!F41</f>
        <v>6.6104000000000003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e">
        <f>OBV!G41</f>
        <v>#DIV/0!</v>
      </c>
      <c r="L41" s="6" t="str">
        <f>OBV!H41</f>
        <v>NEUTRAL</v>
      </c>
    </row>
    <row r="42" spans="1:12" ht="13.5" x14ac:dyDescent="0.25">
      <c r="A42" s="3">
        <f>RSI!A42</f>
        <v>42354</v>
      </c>
      <c r="B42" s="2">
        <f>RSI!B42</f>
        <v>6.6104000000000003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6.6104000000000003</v>
      </c>
      <c r="G42" s="2">
        <f>'Moving Avg'!F42</f>
        <v>6.6104000000000003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e">
        <f>OBV!G42</f>
        <v>#DIV/0!</v>
      </c>
      <c r="L42" s="6" t="str">
        <f>OBV!H42</f>
        <v>NEUTRAL</v>
      </c>
    </row>
    <row r="43" spans="1:12" ht="13.5" x14ac:dyDescent="0.25">
      <c r="A43" s="3">
        <f>RSI!A43</f>
        <v>42355</v>
      </c>
      <c r="B43" s="2">
        <f>RSI!B43</f>
        <v>6.6104000000000003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6.6104000000000003</v>
      </c>
      <c r="G43" s="2">
        <f>'Moving Avg'!F43</f>
        <v>6.6104000000000003</v>
      </c>
      <c r="H43" s="2">
        <f>'Moving Avg'!G43</f>
        <v>0</v>
      </c>
      <c r="I43" s="2">
        <f>'Moving Avg'!H43</f>
        <v>0</v>
      </c>
      <c r="J43" s="6" t="str">
        <f>OBV!F43</f>
        <v>NEUTRAL</v>
      </c>
      <c r="K43" s="6" t="e">
        <f>OBV!G43</f>
        <v>#DIV/0!</v>
      </c>
      <c r="L43" s="6" t="str">
        <f>OBV!H43</f>
        <v>NEUTRAL</v>
      </c>
    </row>
    <row r="44" spans="1:12" ht="13.5" x14ac:dyDescent="0.25">
      <c r="A44" s="3">
        <f>RSI!A44</f>
        <v>42356</v>
      </c>
      <c r="B44" s="2">
        <f>RSI!B44</f>
        <v>6.6104000000000003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6.6104000000000003</v>
      </c>
      <c r="G44" s="2">
        <f>'Moving Avg'!F44</f>
        <v>6.6104000000000003</v>
      </c>
      <c r="H44" s="2">
        <f>'Moving Avg'!G44</f>
        <v>0</v>
      </c>
      <c r="I44" s="2">
        <f>'Moving Avg'!H44</f>
        <v>0</v>
      </c>
      <c r="J44" s="6" t="str">
        <f>OBV!F44</f>
        <v>NEUTRAL</v>
      </c>
      <c r="K44" s="6" t="e">
        <f>OBV!G44</f>
        <v>#DIV/0!</v>
      </c>
      <c r="L44" s="6" t="str">
        <f>OBV!H44</f>
        <v>NEUTRAL</v>
      </c>
    </row>
    <row r="45" spans="1:12" ht="13.5" x14ac:dyDescent="0.25">
      <c r="A45" s="3">
        <f>RSI!A45</f>
        <v>42359</v>
      </c>
      <c r="B45" s="2">
        <f>RSI!B45</f>
        <v>6.6104000000000003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6.6104000000000003</v>
      </c>
      <c r="G45" s="2">
        <f>'Moving Avg'!F45</f>
        <v>6.6104000000000003</v>
      </c>
      <c r="H45" s="2">
        <f>'Moving Avg'!G45</f>
        <v>0</v>
      </c>
      <c r="I45" s="2">
        <f>'Moving Avg'!H45</f>
        <v>0</v>
      </c>
      <c r="J45" s="6" t="str">
        <f>OBV!F45</f>
        <v>NEUTRAL</v>
      </c>
      <c r="K45" s="6" t="e">
        <f>OBV!G45</f>
        <v>#DIV/0!</v>
      </c>
      <c r="L45" s="6" t="str">
        <f>OBV!H45</f>
        <v>NEUTRAL</v>
      </c>
    </row>
    <row r="46" spans="1:12" ht="13.5" x14ac:dyDescent="0.25">
      <c r="A46" s="3">
        <f>RSI!A46</f>
        <v>42360</v>
      </c>
      <c r="B46" s="2">
        <f>RSI!B46</f>
        <v>6.6104000000000003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6.6104000000000003</v>
      </c>
      <c r="G46" s="2">
        <f>'Moving Avg'!F46</f>
        <v>6.6104000000000003</v>
      </c>
      <c r="H46" s="2">
        <f>'Moving Avg'!G46</f>
        <v>0</v>
      </c>
      <c r="I46" s="2">
        <f>'Moving Avg'!H46</f>
        <v>0</v>
      </c>
      <c r="J46" s="6" t="str">
        <f>OBV!F46</f>
        <v>NEUTRAL</v>
      </c>
      <c r="K46" s="6" t="e">
        <f>OBV!G46</f>
        <v>#DIV/0!</v>
      </c>
      <c r="L46" s="6" t="str">
        <f>OBV!H46</f>
        <v>NEUTRAL</v>
      </c>
    </row>
    <row r="47" spans="1:12" ht="13.5" x14ac:dyDescent="0.25">
      <c r="A47" s="3">
        <f>RSI!A47</f>
        <v>42361</v>
      </c>
      <c r="B47" s="2">
        <f>RSI!B47</f>
        <v>6.6104000000000003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6.6104000000000003</v>
      </c>
      <c r="G47" s="2">
        <f>'Moving Avg'!F47</f>
        <v>6.6104000000000003</v>
      </c>
      <c r="H47" s="2">
        <f>'Moving Avg'!G47</f>
        <v>0</v>
      </c>
      <c r="I47" s="2">
        <f>'Moving Avg'!H47</f>
        <v>0</v>
      </c>
      <c r="J47" s="6" t="str">
        <f>OBV!F47</f>
        <v>NEUTRAL</v>
      </c>
      <c r="K47" s="6" t="e">
        <f>OBV!G47</f>
        <v>#DIV/0!</v>
      </c>
      <c r="L47" s="6" t="str">
        <f>OBV!H47</f>
        <v>NEUTRAL</v>
      </c>
    </row>
    <row r="48" spans="1:12" ht="13.5" x14ac:dyDescent="0.25">
      <c r="A48" s="3">
        <f>RSI!A48</f>
        <v>42363</v>
      </c>
      <c r="B48" s="2">
        <f>RSI!B48</f>
        <v>6.6104000000000003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6.6104000000000003</v>
      </c>
      <c r="G48" s="2">
        <f>'Moving Avg'!F48</f>
        <v>6.6104000000000003</v>
      </c>
      <c r="H48" s="2">
        <f>'Moving Avg'!G48</f>
        <v>0</v>
      </c>
      <c r="I48" s="2">
        <f>'Moving Avg'!H48</f>
        <v>0</v>
      </c>
      <c r="J48" s="6" t="str">
        <f>OBV!F48</f>
        <v>NEUTRAL</v>
      </c>
      <c r="K48" s="6" t="e">
        <f>OBV!G48</f>
        <v>#DIV/0!</v>
      </c>
      <c r="L48" s="6" t="str">
        <f>OBV!H48</f>
        <v>NEUTRAL</v>
      </c>
    </row>
    <row r="49" spans="1:12" ht="13.5" x14ac:dyDescent="0.25">
      <c r="A49" s="3">
        <f>RSI!A49</f>
        <v>42366</v>
      </c>
      <c r="B49" s="2">
        <f>RSI!B49</f>
        <v>6.6104000000000003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6.6104000000000003</v>
      </c>
      <c r="G49" s="2">
        <f>'Moving Avg'!F49</f>
        <v>6.6104000000000003</v>
      </c>
      <c r="H49" s="2">
        <f>'Moving Avg'!G49</f>
        <v>0</v>
      </c>
      <c r="I49" s="2">
        <f>'Moving Avg'!H49</f>
        <v>0</v>
      </c>
      <c r="J49" s="6" t="str">
        <f>OBV!F49</f>
        <v>NEUTRAL</v>
      </c>
      <c r="K49" s="6" t="e">
        <f>OBV!G49</f>
        <v>#DIV/0!</v>
      </c>
      <c r="L49" s="6" t="str">
        <f>OBV!H49</f>
        <v>NEUTRAL</v>
      </c>
    </row>
    <row r="50" spans="1:12" ht="13.5" x14ac:dyDescent="0.25">
      <c r="A50" s="3">
        <f>RSI!A50</f>
        <v>42367</v>
      </c>
      <c r="B50" s="2">
        <f>RSI!B50</f>
        <v>6.6104000000000003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6.6104000000000003</v>
      </c>
      <c r="G50" s="2">
        <f>'Moving Avg'!F50</f>
        <v>6.6104000000000003</v>
      </c>
      <c r="H50" s="2">
        <f>'Moving Avg'!G50</f>
        <v>6.6104000000000047</v>
      </c>
      <c r="I50" s="2">
        <f>'Moving Avg'!H50</f>
        <v>0</v>
      </c>
      <c r="J50" s="6" t="str">
        <f>OBV!F50</f>
        <v>NEUTRAL</v>
      </c>
      <c r="K50" s="6" t="e">
        <f>OBV!G50</f>
        <v>#DIV/0!</v>
      </c>
      <c r="L50" s="6" t="str">
        <f>OBV!H50</f>
        <v>NEUTRAL</v>
      </c>
    </row>
    <row r="51" spans="1:12" ht="13.5" x14ac:dyDescent="0.25">
      <c r="A51" s="3">
        <f>RSI!A51</f>
        <v>42368</v>
      </c>
      <c r="B51" s="2">
        <f>RSI!B51</f>
        <v>6.6104000000000003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6.6104000000000003</v>
      </c>
      <c r="G51" s="2">
        <f>'Moving Avg'!F51</f>
        <v>6.6104000000000003</v>
      </c>
      <c r="H51" s="2">
        <f>'Moving Avg'!G51</f>
        <v>6.6104000000000056</v>
      </c>
      <c r="I51" s="2">
        <f>'Moving Avg'!H51</f>
        <v>0</v>
      </c>
      <c r="J51" s="6" t="str">
        <f>OBV!F51</f>
        <v>NEUTRAL</v>
      </c>
      <c r="K51" s="6" t="e">
        <f>OBV!G51</f>
        <v>#DIV/0!</v>
      </c>
      <c r="L51" s="6" t="str">
        <f>OBV!H51</f>
        <v>NEUTRAL</v>
      </c>
    </row>
    <row r="52" spans="1:12" ht="13.5" x14ac:dyDescent="0.25">
      <c r="A52" s="3">
        <f>RSI!A52</f>
        <v>42369</v>
      </c>
      <c r="B52" s="2">
        <f>RSI!B52</f>
        <v>6.6104000000000003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6.6104000000000003</v>
      </c>
      <c r="G52" s="2">
        <f>'Moving Avg'!F52</f>
        <v>6.6104000000000003</v>
      </c>
      <c r="H52" s="2">
        <f>'Moving Avg'!G52</f>
        <v>6.6104000000000056</v>
      </c>
      <c r="I52" s="2">
        <f>'Moving Avg'!H52</f>
        <v>0</v>
      </c>
      <c r="J52" s="6" t="str">
        <f>OBV!F52</f>
        <v>NEUTRAL</v>
      </c>
      <c r="K52" s="6" t="e">
        <f>OBV!G52</f>
        <v>#DIV/0!</v>
      </c>
      <c r="L52" s="6" t="str">
        <f>OBV!H52</f>
        <v>NEUTRAL</v>
      </c>
    </row>
    <row r="53" spans="1:12" ht="13.5" x14ac:dyDescent="0.25">
      <c r="A53" s="3">
        <f>RSI!A53</f>
        <v>42373</v>
      </c>
      <c r="B53" s="2">
        <f>RSI!B53</f>
        <v>6.6104000000000003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6.6104000000000003</v>
      </c>
      <c r="G53" s="2">
        <f>'Moving Avg'!F53</f>
        <v>6.6104000000000003</v>
      </c>
      <c r="H53" s="2">
        <f>'Moving Avg'!G53</f>
        <v>6.6104000000000056</v>
      </c>
      <c r="I53" s="2">
        <f>'Moving Avg'!H53</f>
        <v>0</v>
      </c>
      <c r="J53" s="6" t="str">
        <f>OBV!F53</f>
        <v>NEUTRAL</v>
      </c>
      <c r="K53" s="6" t="e">
        <f>OBV!G53</f>
        <v>#DIV/0!</v>
      </c>
      <c r="L53" s="6" t="str">
        <f>OBV!H53</f>
        <v>NEUTRAL</v>
      </c>
    </row>
    <row r="54" spans="1:12" ht="13.5" x14ac:dyDescent="0.25">
      <c r="A54" s="3">
        <f>RSI!A54</f>
        <v>42374</v>
      </c>
      <c r="B54" s="2">
        <f>RSI!B54</f>
        <v>6.6104000000000003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6.6104000000000003</v>
      </c>
      <c r="G54" s="2">
        <f>'Moving Avg'!F54</f>
        <v>6.6104000000000003</v>
      </c>
      <c r="H54" s="2">
        <f>'Moving Avg'!G54</f>
        <v>6.6104000000000056</v>
      </c>
      <c r="I54" s="2">
        <f>'Moving Avg'!H54</f>
        <v>0</v>
      </c>
      <c r="J54" s="6" t="str">
        <f>OBV!F54</f>
        <v>NEUTRAL</v>
      </c>
      <c r="K54" s="6" t="e">
        <f>OBV!G54</f>
        <v>#DIV/0!</v>
      </c>
      <c r="L54" s="6" t="str">
        <f>OBV!H54</f>
        <v>NEUTRAL</v>
      </c>
    </row>
    <row r="55" spans="1:12" ht="13.5" x14ac:dyDescent="0.25">
      <c r="A55" s="3">
        <f>RSI!A55</f>
        <v>42375</v>
      </c>
      <c r="B55" s="2">
        <f>RSI!B55</f>
        <v>6.6104000000000003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6.6104000000000003</v>
      </c>
      <c r="G55" s="2">
        <f>'Moving Avg'!F55</f>
        <v>6.6104000000000003</v>
      </c>
      <c r="H55" s="2">
        <f>'Moving Avg'!G55</f>
        <v>6.6104000000000056</v>
      </c>
      <c r="I55" s="2">
        <f>'Moving Avg'!H55</f>
        <v>0</v>
      </c>
      <c r="J55" s="6" t="str">
        <f>OBV!F55</f>
        <v>NEUTRAL</v>
      </c>
      <c r="K55" s="6" t="e">
        <f>OBV!G55</f>
        <v>#DIV/0!</v>
      </c>
      <c r="L55" s="6" t="str">
        <f>OBV!H55</f>
        <v>NEUTRAL</v>
      </c>
    </row>
    <row r="56" spans="1:12" ht="13.5" x14ac:dyDescent="0.25">
      <c r="A56" s="3">
        <f>RSI!A56</f>
        <v>42376</v>
      </c>
      <c r="B56" s="2">
        <f>RSI!B56</f>
        <v>6.6104000000000003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6.6104000000000003</v>
      </c>
      <c r="G56" s="2">
        <f>'Moving Avg'!F56</f>
        <v>6.6104000000000003</v>
      </c>
      <c r="H56" s="2">
        <f>'Moving Avg'!G56</f>
        <v>6.6104000000000056</v>
      </c>
      <c r="I56" s="2">
        <f>'Moving Avg'!H56</f>
        <v>0</v>
      </c>
      <c r="J56" s="6" t="str">
        <f>OBV!F56</f>
        <v>NEUTRAL</v>
      </c>
      <c r="K56" s="6" t="e">
        <f>OBV!G56</f>
        <v>#DIV/0!</v>
      </c>
      <c r="L56" s="6" t="str">
        <f>OBV!H56</f>
        <v>NEUTRAL</v>
      </c>
    </row>
    <row r="57" spans="1:12" ht="13.5" x14ac:dyDescent="0.25">
      <c r="A57" s="3">
        <f>RSI!A57</f>
        <v>42377</v>
      </c>
      <c r="B57" s="2">
        <f>RSI!B57</f>
        <v>6.6104000000000003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6.6104000000000003</v>
      </c>
      <c r="G57" s="2">
        <f>'Moving Avg'!F57</f>
        <v>6.6104000000000003</v>
      </c>
      <c r="H57" s="2">
        <f>'Moving Avg'!G57</f>
        <v>6.6104000000000056</v>
      </c>
      <c r="I57" s="2">
        <f>'Moving Avg'!H57</f>
        <v>0</v>
      </c>
      <c r="J57" s="6" t="str">
        <f>OBV!F57</f>
        <v>NEUTRAL</v>
      </c>
      <c r="K57" s="6" t="e">
        <f>OBV!G57</f>
        <v>#DIV/0!</v>
      </c>
      <c r="L57" s="6" t="str">
        <f>OBV!H57</f>
        <v>NEUTRAL</v>
      </c>
    </row>
    <row r="58" spans="1:12" ht="13.5" x14ac:dyDescent="0.25">
      <c r="A58" s="3">
        <f>RSI!A58</f>
        <v>42380</v>
      </c>
      <c r="B58" s="2">
        <f>RSI!B58</f>
        <v>6.6104000000000003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6.6104000000000003</v>
      </c>
      <c r="G58" s="2">
        <f>'Moving Avg'!F58</f>
        <v>6.6104000000000003</v>
      </c>
      <c r="H58" s="2">
        <f>'Moving Avg'!G58</f>
        <v>6.6104000000000056</v>
      </c>
      <c r="I58" s="2">
        <f>'Moving Avg'!H58</f>
        <v>0</v>
      </c>
      <c r="J58" s="6" t="str">
        <f>OBV!F58</f>
        <v>NEUTRAL</v>
      </c>
      <c r="K58" s="6" t="e">
        <f>OBV!G58</f>
        <v>#DIV/0!</v>
      </c>
      <c r="L58" s="6" t="str">
        <f>OBV!H58</f>
        <v>NEUTRAL</v>
      </c>
    </row>
    <row r="59" spans="1:12" ht="13.5" x14ac:dyDescent="0.25">
      <c r="A59" s="3">
        <f>RSI!A59</f>
        <v>42381</v>
      </c>
      <c r="B59" s="2">
        <f>RSI!B59</f>
        <v>6.6104000000000003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6.6104000000000003</v>
      </c>
      <c r="G59" s="2">
        <f>'Moving Avg'!F59</f>
        <v>6.6104000000000003</v>
      </c>
      <c r="H59" s="2">
        <f>'Moving Avg'!G59</f>
        <v>6.6104000000000056</v>
      </c>
      <c r="I59" s="2">
        <f>'Moving Avg'!H59</f>
        <v>0</v>
      </c>
      <c r="J59" s="6" t="str">
        <f>OBV!F59</f>
        <v>NEUTRAL</v>
      </c>
      <c r="K59" s="6" t="e">
        <f>OBV!G59</f>
        <v>#DIV/0!</v>
      </c>
      <c r="L59" s="6" t="str">
        <f>OBV!H59</f>
        <v>NEUTRAL</v>
      </c>
    </row>
    <row r="60" spans="1:12" ht="13.5" x14ac:dyDescent="0.25">
      <c r="A60" s="3">
        <f>RSI!A60</f>
        <v>42382</v>
      </c>
      <c r="B60" s="2">
        <f>RSI!B60</f>
        <v>6.6104000000000003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6.6104000000000003</v>
      </c>
      <c r="G60" s="2">
        <f>'Moving Avg'!F60</f>
        <v>6.6104000000000003</v>
      </c>
      <c r="H60" s="2">
        <f>'Moving Avg'!G60</f>
        <v>6.6104000000000056</v>
      </c>
      <c r="I60" s="2">
        <f>'Moving Avg'!H60</f>
        <v>0</v>
      </c>
      <c r="J60" s="6" t="str">
        <f>OBV!F60</f>
        <v>NEUTRAL</v>
      </c>
      <c r="K60" s="6" t="e">
        <f>OBV!G60</f>
        <v>#DIV/0!</v>
      </c>
      <c r="L60" s="6" t="str">
        <f>OBV!H60</f>
        <v>NEUTRAL</v>
      </c>
    </row>
    <row r="61" spans="1:12" ht="13.5" x14ac:dyDescent="0.25">
      <c r="A61" s="3">
        <f>RSI!A61</f>
        <v>42384</v>
      </c>
      <c r="B61" s="2">
        <f>RSI!B61</f>
        <v>6.6104000000000003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6.6104000000000003</v>
      </c>
      <c r="G61" s="2">
        <f>'Moving Avg'!F61</f>
        <v>6.6104000000000003</v>
      </c>
      <c r="H61" s="2">
        <f>'Moving Avg'!G61</f>
        <v>6.6104000000000056</v>
      </c>
      <c r="I61" s="2">
        <f>'Moving Avg'!H61</f>
        <v>0</v>
      </c>
      <c r="J61" s="6" t="str">
        <f>OBV!F61</f>
        <v>NEUTRAL</v>
      </c>
      <c r="K61" s="6" t="e">
        <f>OBV!G61</f>
        <v>#DIV/0!</v>
      </c>
      <c r="L61" s="6" t="str">
        <f>OBV!H61</f>
        <v>NEUTRAL</v>
      </c>
    </row>
    <row r="62" spans="1:12" ht="13.5" x14ac:dyDescent="0.25">
      <c r="A62" s="3">
        <f>RSI!A62</f>
        <v>42387</v>
      </c>
      <c r="B62" s="2">
        <f>RSI!B62</f>
        <v>6.6104000000000003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6.6104000000000003</v>
      </c>
      <c r="G62" s="2">
        <f>'Moving Avg'!F62</f>
        <v>6.6104000000000003</v>
      </c>
      <c r="H62" s="2">
        <f>'Moving Avg'!G62</f>
        <v>6.6104000000000056</v>
      </c>
      <c r="I62" s="2">
        <f>'Moving Avg'!H62</f>
        <v>0</v>
      </c>
      <c r="J62" s="6" t="str">
        <f>OBV!F62</f>
        <v>NEUTRAL</v>
      </c>
      <c r="K62" s="6" t="e">
        <f>OBV!G62</f>
        <v>#DIV/0!</v>
      </c>
      <c r="L62" s="6" t="str">
        <f>OBV!H62</f>
        <v>NEUTRAL</v>
      </c>
    </row>
    <row r="63" spans="1:12" ht="13.5" x14ac:dyDescent="0.25">
      <c r="A63" s="3">
        <f>RSI!A63</f>
        <v>42388</v>
      </c>
      <c r="B63" s="2">
        <f>RSI!B63</f>
        <v>6.6104000000000003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6.6104000000000003</v>
      </c>
      <c r="G63" s="2">
        <f>'Moving Avg'!F63</f>
        <v>6.6104000000000003</v>
      </c>
      <c r="H63" s="2">
        <f>'Moving Avg'!G63</f>
        <v>6.6104000000000056</v>
      </c>
      <c r="I63" s="2">
        <f>'Moving Avg'!H63</f>
        <v>0</v>
      </c>
      <c r="J63" s="6" t="str">
        <f>OBV!F63</f>
        <v>NEUTRAL</v>
      </c>
      <c r="K63" s="6" t="e">
        <f>OBV!G63</f>
        <v>#DIV/0!</v>
      </c>
      <c r="L63" s="6" t="str">
        <f>OBV!H63</f>
        <v>NEUTRAL</v>
      </c>
    </row>
    <row r="64" spans="1:12" ht="13.5" x14ac:dyDescent="0.25">
      <c r="A64" s="3">
        <f>RSI!A64</f>
        <v>42389</v>
      </c>
      <c r="B64" s="2">
        <f>RSI!B64</f>
        <v>6.6104000000000003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6.6104000000000003</v>
      </c>
      <c r="G64" s="2">
        <f>'Moving Avg'!F64</f>
        <v>6.6104000000000003</v>
      </c>
      <c r="H64" s="2">
        <f>'Moving Avg'!G64</f>
        <v>6.6104000000000056</v>
      </c>
      <c r="I64" s="2">
        <f>'Moving Avg'!H64</f>
        <v>0</v>
      </c>
      <c r="J64" s="6" t="str">
        <f>OBV!F64</f>
        <v>NEUTRAL</v>
      </c>
      <c r="K64" s="6" t="e">
        <f>OBV!G64</f>
        <v>#DIV/0!</v>
      </c>
      <c r="L64" s="6" t="str">
        <f>OBV!H64</f>
        <v>NEUTRAL</v>
      </c>
    </row>
    <row r="65" spans="1:12" ht="13.5" x14ac:dyDescent="0.25">
      <c r="A65" s="3">
        <f>RSI!A65</f>
        <v>42390</v>
      </c>
      <c r="B65" s="2">
        <f>RSI!B65</f>
        <v>6.6104000000000003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6.6104000000000003</v>
      </c>
      <c r="G65" s="2">
        <f>'Moving Avg'!F65</f>
        <v>6.6104000000000003</v>
      </c>
      <c r="H65" s="2">
        <f>'Moving Avg'!G65</f>
        <v>6.6104000000000056</v>
      </c>
      <c r="I65" s="2">
        <f>'Moving Avg'!H65</f>
        <v>0</v>
      </c>
      <c r="J65" s="6" t="str">
        <f>OBV!F65</f>
        <v>NEUTRAL</v>
      </c>
      <c r="K65" s="6" t="e">
        <f>OBV!G65</f>
        <v>#DIV/0!</v>
      </c>
      <c r="L65" s="6" t="str">
        <f>OBV!H65</f>
        <v>NEUTRAL</v>
      </c>
    </row>
    <row r="66" spans="1:12" ht="13.5" x14ac:dyDescent="0.25">
      <c r="A66" s="3">
        <f>RSI!A66</f>
        <v>42391</v>
      </c>
      <c r="B66" s="2">
        <f>RSI!B66</f>
        <v>6.6104000000000003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6.6104000000000003</v>
      </c>
      <c r="G66" s="2">
        <f>'Moving Avg'!F66</f>
        <v>6.6104000000000003</v>
      </c>
      <c r="H66" s="2">
        <f>'Moving Avg'!G66</f>
        <v>6.6104000000000056</v>
      </c>
      <c r="I66" s="2">
        <f>'Moving Avg'!H66</f>
        <v>0</v>
      </c>
      <c r="J66" s="6" t="str">
        <f>OBV!F66</f>
        <v>NEUTRAL</v>
      </c>
      <c r="K66" s="6" t="e">
        <f>OBV!G66</f>
        <v>#DIV/0!</v>
      </c>
      <c r="L66" s="6" t="str">
        <f>OBV!H66</f>
        <v>NEUTRAL</v>
      </c>
    </row>
    <row r="67" spans="1:12" ht="13.5" x14ac:dyDescent="0.25">
      <c r="A67" s="3">
        <f>RSI!A67</f>
        <v>42394</v>
      </c>
      <c r="B67" s="2">
        <f>RSI!B67</f>
        <v>6.6104000000000003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6.6104000000000003</v>
      </c>
      <c r="G67" s="2">
        <f>'Moving Avg'!F67</f>
        <v>6.6104000000000003</v>
      </c>
      <c r="H67" s="2">
        <f>'Moving Avg'!G67</f>
        <v>6.6104000000000056</v>
      </c>
      <c r="I67" s="2">
        <f>'Moving Avg'!H67</f>
        <v>0</v>
      </c>
      <c r="J67" s="6" t="str">
        <f>OBV!F67</f>
        <v>NEUTRAL</v>
      </c>
      <c r="K67" s="6" t="e">
        <f>OBV!G67</f>
        <v>#DIV/0!</v>
      </c>
      <c r="L67" s="6" t="str">
        <f>OBV!H67</f>
        <v>NEUTRAL</v>
      </c>
    </row>
    <row r="68" spans="1:12" ht="13.5" x14ac:dyDescent="0.25">
      <c r="A68" s="3">
        <f>RSI!A68</f>
        <v>42395</v>
      </c>
      <c r="B68" s="2">
        <f>RSI!B68</f>
        <v>6.6104000000000003</v>
      </c>
      <c r="C68" s="2">
        <f>RSI!I68</f>
        <v>100</v>
      </c>
      <c r="D68" s="2">
        <f>MACD!E68</f>
        <v>0</v>
      </c>
      <c r="E68" s="2">
        <f>MACD!F68</f>
        <v>0</v>
      </c>
      <c r="F68" s="2">
        <f>'Moving Avg'!D68</f>
        <v>6.6104000000000003</v>
      </c>
      <c r="G68" s="2">
        <f>'Moving Avg'!F68</f>
        <v>6.6104000000000003</v>
      </c>
      <c r="H68" s="2">
        <f>'Moving Avg'!G68</f>
        <v>6.6104000000000056</v>
      </c>
      <c r="I68" s="2">
        <f>'Moving Avg'!H68</f>
        <v>0</v>
      </c>
      <c r="J68" s="6" t="str">
        <f>OBV!F68</f>
        <v>NEUTRAL</v>
      </c>
      <c r="K68" s="6" t="e">
        <f>OBV!G68</f>
        <v>#DIV/0!</v>
      </c>
      <c r="L68" s="6" t="str">
        <f>OBV!H68</f>
        <v>NEUTRAL</v>
      </c>
    </row>
    <row r="69" spans="1:12" ht="13.5" x14ac:dyDescent="0.25">
      <c r="A69" s="3">
        <f>RSI!A69</f>
        <v>42396</v>
      </c>
      <c r="B69" s="2">
        <f>RSI!B69</f>
        <v>6.6104000000000003</v>
      </c>
      <c r="C69" s="2">
        <f>RSI!I69</f>
        <v>100</v>
      </c>
      <c r="D69" s="2">
        <f>MACD!E69</f>
        <v>0</v>
      </c>
      <c r="E69" s="2">
        <f>MACD!F69</f>
        <v>0</v>
      </c>
      <c r="F69" s="2">
        <f>'Moving Avg'!D69</f>
        <v>6.6104000000000003</v>
      </c>
      <c r="G69" s="2">
        <f>'Moving Avg'!F69</f>
        <v>6.6104000000000003</v>
      </c>
      <c r="H69" s="2">
        <f>'Moving Avg'!G69</f>
        <v>6.6104000000000056</v>
      </c>
      <c r="I69" s="2">
        <f>'Moving Avg'!H69</f>
        <v>0</v>
      </c>
      <c r="J69" s="6" t="str">
        <f>OBV!F69</f>
        <v>NEUTRAL</v>
      </c>
      <c r="K69" s="6" t="e">
        <f>OBV!G69</f>
        <v>#DIV/0!</v>
      </c>
      <c r="L69" s="6" t="str">
        <f>OBV!H69</f>
        <v>NEUTRAL</v>
      </c>
    </row>
    <row r="70" spans="1:12" ht="13.5" x14ac:dyDescent="0.25">
      <c r="A70" s="3">
        <f>RSI!A70</f>
        <v>42397</v>
      </c>
      <c r="B70" s="2">
        <f>RSI!B70</f>
        <v>6.6104000000000003</v>
      </c>
      <c r="C70" s="2">
        <f>RSI!I70</f>
        <v>100</v>
      </c>
      <c r="D70" s="2">
        <f>MACD!E70</f>
        <v>0</v>
      </c>
      <c r="E70" s="2">
        <f>MACD!F70</f>
        <v>0</v>
      </c>
      <c r="F70" s="2">
        <f>'Moving Avg'!D70</f>
        <v>6.6104000000000003</v>
      </c>
      <c r="G70" s="2">
        <f>'Moving Avg'!F70</f>
        <v>6.6104000000000003</v>
      </c>
      <c r="H70" s="2">
        <f>'Moving Avg'!G70</f>
        <v>6.6104000000000056</v>
      </c>
      <c r="I70" s="2">
        <f>'Moving Avg'!H70</f>
        <v>0</v>
      </c>
      <c r="J70" s="6" t="str">
        <f>OBV!F70</f>
        <v>NEUTRAL</v>
      </c>
      <c r="K70" s="6" t="e">
        <f>OBV!G70</f>
        <v>#DIV/0!</v>
      </c>
      <c r="L70" s="6" t="str">
        <f>OBV!H70</f>
        <v>NEUTRAL</v>
      </c>
    </row>
    <row r="71" spans="1:12" ht="13.5" x14ac:dyDescent="0.25">
      <c r="A71" s="3">
        <f>RSI!A71</f>
        <v>42398</v>
      </c>
      <c r="B71" s="2">
        <f>RSI!B71</f>
        <v>6.6104000000000003</v>
      </c>
      <c r="C71" s="2">
        <f>RSI!I71</f>
        <v>100</v>
      </c>
      <c r="D71" s="2">
        <f>MACD!E71</f>
        <v>0</v>
      </c>
      <c r="E71" s="2">
        <f>MACD!F71</f>
        <v>0</v>
      </c>
      <c r="F71" s="2">
        <f>'Moving Avg'!D71</f>
        <v>6.6104000000000003</v>
      </c>
      <c r="G71" s="2">
        <f>'Moving Avg'!F71</f>
        <v>6.6104000000000003</v>
      </c>
      <c r="H71" s="2">
        <f>'Moving Avg'!G71</f>
        <v>6.6104000000000056</v>
      </c>
      <c r="I71" s="2">
        <f>'Moving Avg'!H71</f>
        <v>0</v>
      </c>
      <c r="J71" s="6" t="str">
        <f>OBV!F71</f>
        <v>NEUTRAL</v>
      </c>
      <c r="K71" s="6" t="e">
        <f>OBV!G71</f>
        <v>#DIV/0!</v>
      </c>
      <c r="L71" s="6" t="str">
        <f>OBV!H71</f>
        <v>NEUTRAL</v>
      </c>
    </row>
    <row r="72" spans="1:12" ht="13.5" x14ac:dyDescent="0.25">
      <c r="A72" s="3">
        <f>RSI!A72</f>
        <v>42401</v>
      </c>
      <c r="B72" s="2">
        <f>RSI!B72</f>
        <v>6.6104000000000003</v>
      </c>
      <c r="C72" s="2">
        <f>RSI!I72</f>
        <v>100</v>
      </c>
      <c r="D72" s="2">
        <f>MACD!E72</f>
        <v>0</v>
      </c>
      <c r="E72" s="2">
        <f>MACD!F72</f>
        <v>0</v>
      </c>
      <c r="F72" s="2">
        <f>'Moving Avg'!D72</f>
        <v>6.6104000000000003</v>
      </c>
      <c r="G72" s="2">
        <f>'Moving Avg'!F72</f>
        <v>6.6104000000000003</v>
      </c>
      <c r="H72" s="2">
        <f>'Moving Avg'!G72</f>
        <v>6.6104000000000056</v>
      </c>
      <c r="I72" s="2">
        <f>'Moving Avg'!H72</f>
        <v>0</v>
      </c>
      <c r="J72" s="6" t="str">
        <f>OBV!F72</f>
        <v>NEUTRAL</v>
      </c>
      <c r="K72" s="6" t="e">
        <f>OBV!G72</f>
        <v>#DIV/0!</v>
      </c>
      <c r="L72" s="6" t="str">
        <f>OBV!H72</f>
        <v>NEUTRAL</v>
      </c>
    </row>
    <row r="73" spans="1:12" ht="13.5" x14ac:dyDescent="0.25">
      <c r="A73" s="3">
        <f>RSI!A73</f>
        <v>42402</v>
      </c>
      <c r="B73" s="2">
        <f>RSI!B73</f>
        <v>6.6104000000000003</v>
      </c>
      <c r="C73" s="2">
        <f>RSI!I73</f>
        <v>100</v>
      </c>
      <c r="D73" s="2">
        <f>MACD!E73</f>
        <v>0</v>
      </c>
      <c r="E73" s="2">
        <f>MACD!F73</f>
        <v>0</v>
      </c>
      <c r="F73" s="2">
        <f>'Moving Avg'!D73</f>
        <v>6.6104000000000003</v>
      </c>
      <c r="G73" s="2">
        <f>'Moving Avg'!F73</f>
        <v>6.6104000000000003</v>
      </c>
      <c r="H73" s="2">
        <f>'Moving Avg'!G73</f>
        <v>6.6104000000000056</v>
      </c>
      <c r="I73" s="2">
        <f>'Moving Avg'!H73</f>
        <v>0</v>
      </c>
      <c r="J73" s="6" t="str">
        <f>OBV!F73</f>
        <v>NEUTRAL</v>
      </c>
      <c r="K73" s="6" t="e">
        <f>OBV!G73</f>
        <v>#DIV/0!</v>
      </c>
      <c r="L73" s="6" t="str">
        <f>OBV!H73</f>
        <v>NEUTRAL</v>
      </c>
    </row>
    <row r="74" spans="1:12" ht="13.5" x14ac:dyDescent="0.25">
      <c r="A74" s="3">
        <f>RSI!A74</f>
        <v>42403</v>
      </c>
      <c r="B74" s="2">
        <f>RSI!B74</f>
        <v>6.6104000000000003</v>
      </c>
      <c r="C74" s="2">
        <f>RSI!I74</f>
        <v>100</v>
      </c>
      <c r="D74" s="2">
        <f>MACD!E74</f>
        <v>0</v>
      </c>
      <c r="E74" s="2">
        <f>MACD!F74</f>
        <v>0</v>
      </c>
      <c r="F74" s="2">
        <f>'Moving Avg'!D74</f>
        <v>6.6104000000000003</v>
      </c>
      <c r="G74" s="2">
        <f>'Moving Avg'!F74</f>
        <v>6.6104000000000003</v>
      </c>
      <c r="H74" s="2">
        <f>'Moving Avg'!G74</f>
        <v>6.6104000000000056</v>
      </c>
      <c r="I74" s="2">
        <f>'Moving Avg'!H74</f>
        <v>0</v>
      </c>
      <c r="J74" s="6" t="str">
        <f>OBV!F74</f>
        <v>NEUTRAL</v>
      </c>
      <c r="K74" s="6" t="e">
        <f>OBV!G74</f>
        <v>#DIV/0!</v>
      </c>
      <c r="L74" s="6" t="str">
        <f>OBV!H74</f>
        <v>NEUTRAL</v>
      </c>
    </row>
    <row r="75" spans="1:12" ht="13.5" x14ac:dyDescent="0.25">
      <c r="A75" s="3">
        <f>RSI!A75</f>
        <v>42404</v>
      </c>
      <c r="B75" s="2">
        <f>RSI!B75</f>
        <v>6.6104000000000003</v>
      </c>
      <c r="C75" s="2">
        <f>RSI!I75</f>
        <v>100</v>
      </c>
      <c r="D75" s="2">
        <f>MACD!E75</f>
        <v>0</v>
      </c>
      <c r="E75" s="2">
        <f>MACD!F75</f>
        <v>0</v>
      </c>
      <c r="F75" s="2">
        <f>'Moving Avg'!D75</f>
        <v>6.6104000000000003</v>
      </c>
      <c r="G75" s="2">
        <f>'Moving Avg'!F75</f>
        <v>6.6104000000000003</v>
      </c>
      <c r="H75" s="2">
        <f>'Moving Avg'!G75</f>
        <v>6.6104000000000056</v>
      </c>
      <c r="I75" s="2">
        <f>'Moving Avg'!H75</f>
        <v>0</v>
      </c>
      <c r="J75" s="6" t="str">
        <f>OBV!F75</f>
        <v>NEUTRAL</v>
      </c>
      <c r="K75" s="6" t="e">
        <f>OBV!G75</f>
        <v>#DIV/0!</v>
      </c>
      <c r="L75" s="6" t="str">
        <f>OBV!H75</f>
        <v>NEUTRAL</v>
      </c>
    </row>
    <row r="76" spans="1:12" ht="13.5" x14ac:dyDescent="0.25">
      <c r="A76" s="3">
        <f>RSI!A76</f>
        <v>42405</v>
      </c>
      <c r="B76" s="2">
        <f>RSI!B76</f>
        <v>6.6104000000000003</v>
      </c>
      <c r="C76" s="2">
        <f>RSI!I76</f>
        <v>100</v>
      </c>
      <c r="D76" s="2">
        <f>MACD!E76</f>
        <v>0</v>
      </c>
      <c r="E76" s="2">
        <f>MACD!F76</f>
        <v>0</v>
      </c>
      <c r="F76" s="2">
        <f>'Moving Avg'!D76</f>
        <v>6.6104000000000003</v>
      </c>
      <c r="G76" s="2">
        <f>'Moving Avg'!F76</f>
        <v>6.6104000000000003</v>
      </c>
      <c r="H76" s="2">
        <f>'Moving Avg'!G76</f>
        <v>6.6104000000000056</v>
      </c>
      <c r="I76" s="2">
        <f>'Moving Avg'!H76</f>
        <v>0</v>
      </c>
      <c r="J76" s="6" t="str">
        <f>OBV!F76</f>
        <v>NEUTRAL</v>
      </c>
      <c r="K76" s="6" t="e">
        <f>OBV!G76</f>
        <v>#DIV/0!</v>
      </c>
      <c r="L76" s="6" t="str">
        <f>OBV!H76</f>
        <v>NEUTRAL</v>
      </c>
    </row>
    <row r="77" spans="1:12" ht="13.5" x14ac:dyDescent="0.25">
      <c r="A77" s="3">
        <f>RSI!A77</f>
        <v>42408</v>
      </c>
      <c r="B77" s="2">
        <f>RSI!B77</f>
        <v>6.6104000000000003</v>
      </c>
      <c r="C77" s="2">
        <f>RSI!I77</f>
        <v>100</v>
      </c>
      <c r="D77" s="2">
        <f>MACD!E77</f>
        <v>0</v>
      </c>
      <c r="E77" s="2">
        <f>MACD!F77</f>
        <v>0</v>
      </c>
      <c r="F77" s="2">
        <f>'Moving Avg'!D77</f>
        <v>6.6104000000000003</v>
      </c>
      <c r="G77" s="2">
        <f>'Moving Avg'!F77</f>
        <v>6.6104000000000003</v>
      </c>
      <c r="H77" s="2">
        <f>'Moving Avg'!G77</f>
        <v>6.6104000000000056</v>
      </c>
      <c r="I77" s="2">
        <f>'Moving Avg'!H77</f>
        <v>0</v>
      </c>
      <c r="J77" s="6" t="str">
        <f>OBV!F77</f>
        <v>NEUTRAL</v>
      </c>
      <c r="K77" s="6" t="e">
        <f>OBV!G77</f>
        <v>#DIV/0!</v>
      </c>
      <c r="L77" s="6" t="str">
        <f>OBV!H77</f>
        <v>NEUTRAL</v>
      </c>
    </row>
    <row r="78" spans="1:12" ht="13.5" x14ac:dyDescent="0.25">
      <c r="A78" s="3">
        <f>RSI!A78</f>
        <v>42409</v>
      </c>
      <c r="B78" s="2">
        <f>RSI!B78</f>
        <v>6.6104000000000003</v>
      </c>
      <c r="C78" s="2">
        <f>RSI!I78</f>
        <v>100</v>
      </c>
      <c r="D78" s="2">
        <f>MACD!E78</f>
        <v>0</v>
      </c>
      <c r="E78" s="2">
        <f>MACD!F78</f>
        <v>0</v>
      </c>
      <c r="F78" s="2">
        <f>'Moving Avg'!D78</f>
        <v>6.6104000000000003</v>
      </c>
      <c r="G78" s="2">
        <f>'Moving Avg'!F78</f>
        <v>6.6104000000000003</v>
      </c>
      <c r="H78" s="2">
        <f>'Moving Avg'!G78</f>
        <v>6.6104000000000056</v>
      </c>
      <c r="I78" s="2">
        <f>'Moving Avg'!H78</f>
        <v>0</v>
      </c>
      <c r="J78" s="6" t="str">
        <f>OBV!F78</f>
        <v>NEUTRAL</v>
      </c>
      <c r="K78" s="6" t="e">
        <f>OBV!G78</f>
        <v>#DIV/0!</v>
      </c>
      <c r="L78" s="6" t="str">
        <f>OBV!H78</f>
        <v>NEUTRAL</v>
      </c>
    </row>
    <row r="79" spans="1:12" ht="13.5" x14ac:dyDescent="0.25">
      <c r="A79" s="3">
        <f>RSI!A79</f>
        <v>42410</v>
      </c>
      <c r="B79" s="2">
        <f>RSI!B79</f>
        <v>6.6104000000000003</v>
      </c>
      <c r="C79" s="2">
        <f>RSI!I79</f>
        <v>100</v>
      </c>
      <c r="D79" s="2">
        <f>MACD!E79</f>
        <v>0</v>
      </c>
      <c r="E79" s="2">
        <f>MACD!F79</f>
        <v>0</v>
      </c>
      <c r="F79" s="2">
        <f>'Moving Avg'!D79</f>
        <v>6.6104000000000003</v>
      </c>
      <c r="G79" s="2">
        <f>'Moving Avg'!F79</f>
        <v>6.6104000000000003</v>
      </c>
      <c r="H79" s="2">
        <f>'Moving Avg'!G79</f>
        <v>6.6104000000000056</v>
      </c>
      <c r="I79" s="2">
        <f>'Moving Avg'!H79</f>
        <v>0</v>
      </c>
      <c r="J79" s="6" t="str">
        <f>OBV!F79</f>
        <v>NEUTRAL</v>
      </c>
      <c r="K79" s="6" t="e">
        <f>OBV!G79</f>
        <v>#DIV/0!</v>
      </c>
      <c r="L79" s="6" t="str">
        <f>OBV!H79</f>
        <v>NEUTRAL</v>
      </c>
    </row>
    <row r="80" spans="1:12" ht="13.5" x14ac:dyDescent="0.25">
      <c r="A80" s="3">
        <f>RSI!A80</f>
        <v>42411</v>
      </c>
      <c r="B80" s="2">
        <f>RSI!B80</f>
        <v>6.6104000000000003</v>
      </c>
      <c r="C80" s="2">
        <f>RSI!I80</f>
        <v>100</v>
      </c>
      <c r="D80" s="2">
        <f>MACD!E80</f>
        <v>0</v>
      </c>
      <c r="E80" s="2">
        <f>MACD!F80</f>
        <v>0</v>
      </c>
      <c r="F80" s="2">
        <f>'Moving Avg'!D80</f>
        <v>6.6104000000000003</v>
      </c>
      <c r="G80" s="2">
        <f>'Moving Avg'!F80</f>
        <v>6.6104000000000003</v>
      </c>
      <c r="H80" s="2">
        <f>'Moving Avg'!G80</f>
        <v>6.6104000000000056</v>
      </c>
      <c r="I80" s="2">
        <f>'Moving Avg'!H80</f>
        <v>0</v>
      </c>
      <c r="J80" s="6" t="str">
        <f>OBV!F80</f>
        <v>NEUTRAL</v>
      </c>
      <c r="K80" s="6" t="e">
        <f>OBV!G80</f>
        <v>#DIV/0!</v>
      </c>
      <c r="L80" s="6" t="str">
        <f>OBV!H80</f>
        <v>NEUTRAL</v>
      </c>
    </row>
    <row r="81" spans="1:12" ht="13.5" x14ac:dyDescent="0.25">
      <c r="A81" s="3">
        <f>RSI!A81</f>
        <v>42412</v>
      </c>
      <c r="B81" s="2">
        <f>RSI!B81</f>
        <v>6.6104000000000003</v>
      </c>
      <c r="C81" s="2">
        <f>RSI!I81</f>
        <v>100</v>
      </c>
      <c r="D81" s="2">
        <f>MACD!E81</f>
        <v>0</v>
      </c>
      <c r="E81" s="2">
        <f>MACD!F81</f>
        <v>0</v>
      </c>
      <c r="F81" s="2">
        <f>'Moving Avg'!D81</f>
        <v>6.6104000000000003</v>
      </c>
      <c r="G81" s="2">
        <f>'Moving Avg'!F81</f>
        <v>6.6104000000000003</v>
      </c>
      <c r="H81" s="2">
        <f>'Moving Avg'!G81</f>
        <v>6.6104000000000056</v>
      </c>
      <c r="I81" s="2">
        <f>'Moving Avg'!H81</f>
        <v>0</v>
      </c>
      <c r="J81" s="6" t="str">
        <f>OBV!F81</f>
        <v>NEUTRAL</v>
      </c>
      <c r="K81" s="6" t="e">
        <f>OBV!G81</f>
        <v>#DIV/0!</v>
      </c>
      <c r="L81" s="6" t="str">
        <f>OBV!H81</f>
        <v>NEUTRAL</v>
      </c>
    </row>
    <row r="82" spans="1:12" ht="13.5" x14ac:dyDescent="0.25">
      <c r="A82" s="3">
        <f>RSI!A82</f>
        <v>42415</v>
      </c>
      <c r="B82" s="2">
        <f>RSI!B82</f>
        <v>6.6104000000000003</v>
      </c>
      <c r="C82" s="2">
        <f>RSI!I82</f>
        <v>100</v>
      </c>
      <c r="D82" s="2">
        <f>MACD!E82</f>
        <v>0</v>
      </c>
      <c r="E82" s="2">
        <f>MACD!F82</f>
        <v>0</v>
      </c>
      <c r="F82" s="2">
        <f>'Moving Avg'!D82</f>
        <v>6.6104000000000003</v>
      </c>
      <c r="G82" s="2">
        <f>'Moving Avg'!F82</f>
        <v>6.6104000000000003</v>
      </c>
      <c r="H82" s="2">
        <f>'Moving Avg'!G82</f>
        <v>6.6104000000000056</v>
      </c>
      <c r="I82" s="2">
        <f>'Moving Avg'!H82</f>
        <v>0</v>
      </c>
      <c r="J82" s="6" t="str">
        <f>OBV!F82</f>
        <v>NEUTRAL</v>
      </c>
      <c r="K82" s="6" t="e">
        <f>OBV!G82</f>
        <v>#DIV/0!</v>
      </c>
      <c r="L82" s="6" t="str">
        <f>OBV!H82</f>
        <v>NEUTRAL</v>
      </c>
    </row>
    <row r="83" spans="1:12" ht="13.5" x14ac:dyDescent="0.25">
      <c r="A83" s="3">
        <f>RSI!A83</f>
        <v>42416</v>
      </c>
      <c r="B83" s="2">
        <f>RSI!B83</f>
        <v>6.6104000000000003</v>
      </c>
      <c r="C83" s="2">
        <f>RSI!I83</f>
        <v>100</v>
      </c>
      <c r="D83" s="2">
        <f>MACD!E83</f>
        <v>0</v>
      </c>
      <c r="E83" s="2">
        <f>MACD!F83</f>
        <v>0</v>
      </c>
      <c r="F83" s="2">
        <f>'Moving Avg'!D83</f>
        <v>6.6104000000000003</v>
      </c>
      <c r="G83" s="2">
        <f>'Moving Avg'!F83</f>
        <v>6.6104000000000003</v>
      </c>
      <c r="H83" s="2">
        <f>'Moving Avg'!G83</f>
        <v>6.6104000000000056</v>
      </c>
      <c r="I83" s="2">
        <f>'Moving Avg'!H83</f>
        <v>0</v>
      </c>
      <c r="J83" s="6" t="str">
        <f>OBV!F83</f>
        <v>NEUTRAL</v>
      </c>
      <c r="K83" s="6" t="e">
        <f>OBV!G83</f>
        <v>#DIV/0!</v>
      </c>
      <c r="L83" s="6" t="str">
        <f>OBV!H83</f>
        <v>NEUTRAL</v>
      </c>
    </row>
    <row r="84" spans="1:12" ht="13.5" x14ac:dyDescent="0.25">
      <c r="A84" s="3">
        <f>RSI!A84</f>
        <v>42417</v>
      </c>
      <c r="B84" s="2">
        <f>RSI!B84</f>
        <v>6.6104000000000003</v>
      </c>
      <c r="C84" s="2">
        <f>RSI!I84</f>
        <v>100</v>
      </c>
      <c r="D84" s="2">
        <f>MACD!E84</f>
        <v>0</v>
      </c>
      <c r="E84" s="2">
        <f>MACD!F84</f>
        <v>0</v>
      </c>
      <c r="F84" s="2">
        <f>'Moving Avg'!D84</f>
        <v>6.6104000000000003</v>
      </c>
      <c r="G84" s="2">
        <f>'Moving Avg'!F84</f>
        <v>6.6104000000000003</v>
      </c>
      <c r="H84" s="2">
        <f>'Moving Avg'!G84</f>
        <v>6.6104000000000056</v>
      </c>
      <c r="I84" s="2">
        <f>'Moving Avg'!H84</f>
        <v>0</v>
      </c>
      <c r="J84" s="6" t="str">
        <f>OBV!F84</f>
        <v>NEUTRAL</v>
      </c>
      <c r="K84" s="6" t="e">
        <f>OBV!G84</f>
        <v>#DIV/0!</v>
      </c>
      <c r="L84" s="6" t="str">
        <f>OBV!H84</f>
        <v>NEUTRAL</v>
      </c>
    </row>
    <row r="85" spans="1:12" ht="13.5" x14ac:dyDescent="0.25">
      <c r="A85" s="3">
        <f>RSI!A85</f>
        <v>42418</v>
      </c>
      <c r="B85" s="2">
        <f>RSI!B85</f>
        <v>6.6104000000000003</v>
      </c>
      <c r="C85" s="2">
        <f>RSI!I85</f>
        <v>100</v>
      </c>
      <c r="D85" s="2">
        <f>MACD!E85</f>
        <v>0</v>
      </c>
      <c r="E85" s="2">
        <f>MACD!F85</f>
        <v>0</v>
      </c>
      <c r="F85" s="2">
        <f>'Moving Avg'!D85</f>
        <v>6.6104000000000003</v>
      </c>
      <c r="G85" s="2">
        <f>'Moving Avg'!F85</f>
        <v>6.6104000000000003</v>
      </c>
      <c r="H85" s="2">
        <f>'Moving Avg'!G85</f>
        <v>6.6104000000000056</v>
      </c>
      <c r="I85" s="2">
        <f>'Moving Avg'!H85</f>
        <v>0</v>
      </c>
      <c r="J85" s="6" t="str">
        <f>OBV!F85</f>
        <v>NEUTRAL</v>
      </c>
      <c r="K85" s="6" t="e">
        <f>OBV!G85</f>
        <v>#DIV/0!</v>
      </c>
      <c r="L85" s="6" t="str">
        <f>OBV!H85</f>
        <v>NEUTRAL</v>
      </c>
    </row>
    <row r="86" spans="1:12" ht="13.5" x14ac:dyDescent="0.25">
      <c r="A86" s="3">
        <f>RSI!A86</f>
        <v>42419</v>
      </c>
      <c r="B86" s="2">
        <f>RSI!B86</f>
        <v>6.6104000000000003</v>
      </c>
      <c r="C86" s="2">
        <f>RSI!I86</f>
        <v>100</v>
      </c>
      <c r="D86" s="2">
        <f>MACD!E86</f>
        <v>0</v>
      </c>
      <c r="E86" s="2">
        <f>MACD!F86</f>
        <v>0</v>
      </c>
      <c r="F86" s="2">
        <f>'Moving Avg'!D86</f>
        <v>6.6104000000000003</v>
      </c>
      <c r="G86" s="2">
        <f>'Moving Avg'!F86</f>
        <v>6.6104000000000003</v>
      </c>
      <c r="H86" s="2">
        <f>'Moving Avg'!G86</f>
        <v>6.6104000000000056</v>
      </c>
      <c r="I86" s="2">
        <f>'Moving Avg'!H86</f>
        <v>0</v>
      </c>
      <c r="J86" s="6" t="str">
        <f>OBV!F86</f>
        <v>NEUTRAL</v>
      </c>
      <c r="K86" s="6" t="e">
        <f>OBV!G86</f>
        <v>#DIV/0!</v>
      </c>
      <c r="L86" s="6" t="str">
        <f>OBV!H86</f>
        <v>NEUTRAL</v>
      </c>
    </row>
    <row r="87" spans="1:12" ht="13.5" x14ac:dyDescent="0.25">
      <c r="A87" s="3">
        <f>RSI!A87</f>
        <v>42422</v>
      </c>
      <c r="B87" s="2">
        <f>RSI!B87</f>
        <v>6.6104000000000003</v>
      </c>
      <c r="C87" s="2">
        <f>RSI!I87</f>
        <v>100</v>
      </c>
      <c r="D87" s="2">
        <f>MACD!E87</f>
        <v>0</v>
      </c>
      <c r="E87" s="2">
        <f>MACD!F87</f>
        <v>0</v>
      </c>
      <c r="F87" s="2">
        <f>'Moving Avg'!D87</f>
        <v>6.6104000000000003</v>
      </c>
      <c r="G87" s="2">
        <f>'Moving Avg'!F87</f>
        <v>6.6104000000000003</v>
      </c>
      <c r="H87" s="2">
        <f>'Moving Avg'!G87</f>
        <v>6.6104000000000056</v>
      </c>
      <c r="I87" s="2">
        <f>'Moving Avg'!H87</f>
        <v>0</v>
      </c>
      <c r="J87" s="6" t="str">
        <f>OBV!F87</f>
        <v>NEUTRAL</v>
      </c>
      <c r="K87" s="6" t="e">
        <f>OBV!G87</f>
        <v>#DIV/0!</v>
      </c>
      <c r="L87" s="6" t="str">
        <f>OBV!H87</f>
        <v>NEUTRAL</v>
      </c>
    </row>
    <row r="88" spans="1:12" ht="13.5" x14ac:dyDescent="0.25">
      <c r="A88" s="3">
        <f>RSI!A88</f>
        <v>42423</v>
      </c>
      <c r="B88" s="2">
        <f>RSI!B88</f>
        <v>6.6104000000000003</v>
      </c>
      <c r="C88" s="2">
        <f>RSI!I88</f>
        <v>100</v>
      </c>
      <c r="D88" s="2">
        <f>MACD!E88</f>
        <v>0</v>
      </c>
      <c r="E88" s="2">
        <f>MACD!F88</f>
        <v>0</v>
      </c>
      <c r="F88" s="2">
        <f>'Moving Avg'!D88</f>
        <v>6.6104000000000003</v>
      </c>
      <c r="G88" s="2">
        <f>'Moving Avg'!F88</f>
        <v>6.6104000000000003</v>
      </c>
      <c r="H88" s="2">
        <f>'Moving Avg'!G88</f>
        <v>6.6104000000000056</v>
      </c>
      <c r="I88" s="2">
        <f>'Moving Avg'!H88</f>
        <v>0</v>
      </c>
      <c r="J88" s="6" t="str">
        <f>OBV!F88</f>
        <v>NEUTRAL</v>
      </c>
      <c r="K88" s="6" t="e">
        <f>OBV!G88</f>
        <v>#DIV/0!</v>
      </c>
      <c r="L88" s="6" t="str">
        <f>OBV!H88</f>
        <v>NEUTRAL</v>
      </c>
    </row>
    <row r="89" spans="1:12" ht="13.5" x14ac:dyDescent="0.25">
      <c r="A89" s="3">
        <f>RSI!A89</f>
        <v>42424</v>
      </c>
      <c r="B89" s="2">
        <f>RSI!B89</f>
        <v>6.6104000000000003</v>
      </c>
      <c r="C89" s="2">
        <f>RSI!I89</f>
        <v>100</v>
      </c>
      <c r="D89" s="2">
        <f>MACD!E89</f>
        <v>0</v>
      </c>
      <c r="E89" s="2">
        <f>MACD!F89</f>
        <v>0</v>
      </c>
      <c r="F89" s="2">
        <f>'Moving Avg'!D89</f>
        <v>6.6104000000000003</v>
      </c>
      <c r="G89" s="2">
        <f>'Moving Avg'!F89</f>
        <v>6.6104000000000003</v>
      </c>
      <c r="H89" s="2">
        <f>'Moving Avg'!G89</f>
        <v>6.6104000000000056</v>
      </c>
      <c r="I89" s="2">
        <f>'Moving Avg'!H89</f>
        <v>0</v>
      </c>
      <c r="J89" s="6" t="str">
        <f>OBV!F89</f>
        <v>NEUTRAL</v>
      </c>
      <c r="K89" s="6" t="e">
        <f>OBV!G89</f>
        <v>#DIV/0!</v>
      </c>
      <c r="L89" s="6" t="str">
        <f>OBV!H89</f>
        <v>NEUTRAL</v>
      </c>
    </row>
    <row r="90" spans="1:12" ht="13.5" x14ac:dyDescent="0.25">
      <c r="A90" s="3">
        <f>RSI!A90</f>
        <v>42425</v>
      </c>
      <c r="B90" s="2">
        <f>RSI!B90</f>
        <v>6.6104000000000003</v>
      </c>
      <c r="C90" s="2">
        <f>RSI!I90</f>
        <v>100</v>
      </c>
      <c r="D90" s="2">
        <f>MACD!E90</f>
        <v>0</v>
      </c>
      <c r="E90" s="2">
        <f>MACD!F90</f>
        <v>0</v>
      </c>
      <c r="F90" s="2">
        <f>'Moving Avg'!D90</f>
        <v>6.6104000000000003</v>
      </c>
      <c r="G90" s="2">
        <f>'Moving Avg'!F90</f>
        <v>6.6104000000000003</v>
      </c>
      <c r="H90" s="2">
        <f>'Moving Avg'!G90</f>
        <v>6.6104000000000056</v>
      </c>
      <c r="I90" s="2">
        <f>'Moving Avg'!H90</f>
        <v>0</v>
      </c>
      <c r="J90" s="6" t="str">
        <f>OBV!F90</f>
        <v>NEUTRAL</v>
      </c>
      <c r="K90" s="6" t="e">
        <f>OBV!G90</f>
        <v>#DIV/0!</v>
      </c>
      <c r="L90" s="6" t="str">
        <f>OBV!H90</f>
        <v>NEUTRAL</v>
      </c>
    </row>
    <row r="91" spans="1:12" ht="13.5" x14ac:dyDescent="0.25">
      <c r="A91" s="3">
        <f>RSI!A91</f>
        <v>42426</v>
      </c>
      <c r="B91" s="2">
        <f>RSI!B91</f>
        <v>6.6104000000000003</v>
      </c>
      <c r="C91" s="2">
        <f>RSI!I91</f>
        <v>100</v>
      </c>
      <c r="D91" s="2">
        <f>MACD!E91</f>
        <v>0</v>
      </c>
      <c r="E91" s="2">
        <f>MACD!F91</f>
        <v>0</v>
      </c>
      <c r="F91" s="2">
        <f>'Moving Avg'!D91</f>
        <v>6.6104000000000003</v>
      </c>
      <c r="G91" s="2">
        <f>'Moving Avg'!F91</f>
        <v>6.6104000000000003</v>
      </c>
      <c r="H91" s="2">
        <f>'Moving Avg'!G91</f>
        <v>6.6104000000000056</v>
      </c>
      <c r="I91" s="2">
        <f>'Moving Avg'!H91</f>
        <v>0</v>
      </c>
      <c r="J91" s="6" t="str">
        <f>OBV!F91</f>
        <v>NEUTRAL</v>
      </c>
      <c r="K91" s="6" t="e">
        <f>OBV!G91</f>
        <v>#DIV/0!</v>
      </c>
      <c r="L91" s="6" t="str">
        <f>OBV!H91</f>
        <v>NEUTRAL</v>
      </c>
    </row>
    <row r="92" spans="1:12" ht="13.5" x14ac:dyDescent="0.25">
      <c r="A92" s="3">
        <f>RSI!A92</f>
        <v>42429</v>
      </c>
      <c r="B92" s="2">
        <f>RSI!B92</f>
        <v>6.6104000000000003</v>
      </c>
      <c r="C92" s="2">
        <f>RSI!I92</f>
        <v>100</v>
      </c>
      <c r="D92" s="2">
        <f>MACD!E92</f>
        <v>0</v>
      </c>
      <c r="E92" s="2">
        <f>MACD!F92</f>
        <v>0</v>
      </c>
      <c r="F92" s="2">
        <f>'Moving Avg'!D92</f>
        <v>6.6104000000000003</v>
      </c>
      <c r="G92" s="2">
        <f>'Moving Avg'!F92</f>
        <v>6.6104000000000003</v>
      </c>
      <c r="H92" s="2">
        <f>'Moving Avg'!G92</f>
        <v>6.6104000000000056</v>
      </c>
      <c r="I92" s="2">
        <f>'Moving Avg'!H92</f>
        <v>0</v>
      </c>
      <c r="J92" s="6" t="str">
        <f>OBV!F92</f>
        <v>NEUTRAL</v>
      </c>
      <c r="K92" s="6" t="e">
        <f>OBV!G92</f>
        <v>#DIV/0!</v>
      </c>
      <c r="L92" s="6" t="str">
        <f>OBV!H92</f>
        <v>NEUTRAL</v>
      </c>
    </row>
    <row r="93" spans="1:12" ht="13.5" x14ac:dyDescent="0.25">
      <c r="A93" s="3">
        <f>RSI!A93</f>
        <v>42430</v>
      </c>
      <c r="B93" s="2">
        <f>RSI!B93</f>
        <v>6.6104000000000003</v>
      </c>
      <c r="C93" s="2">
        <f>RSI!I93</f>
        <v>100</v>
      </c>
      <c r="D93" s="2">
        <f>MACD!E93</f>
        <v>0</v>
      </c>
      <c r="E93" s="2">
        <f>MACD!F93</f>
        <v>0</v>
      </c>
      <c r="F93" s="2">
        <f>'Moving Avg'!D93</f>
        <v>6.6104000000000003</v>
      </c>
      <c r="G93" s="2">
        <f>'Moving Avg'!F93</f>
        <v>6.6104000000000003</v>
      </c>
      <c r="H93" s="2">
        <f>'Moving Avg'!G93</f>
        <v>6.6104000000000056</v>
      </c>
      <c r="I93" s="2">
        <f>'Moving Avg'!H93</f>
        <v>0</v>
      </c>
      <c r="J93" s="6" t="str">
        <f>OBV!F93</f>
        <v>NEUTRAL</v>
      </c>
      <c r="K93" s="6" t="e">
        <f>OBV!G93</f>
        <v>#DIV/0!</v>
      </c>
      <c r="L93" s="6" t="str">
        <f>OBV!H93</f>
        <v>NEUTRAL</v>
      </c>
    </row>
    <row r="94" spans="1:12" ht="13.5" x14ac:dyDescent="0.25">
      <c r="A94" s="3">
        <f>RSI!A94</f>
        <v>42431</v>
      </c>
      <c r="B94" s="2">
        <f>RSI!B94</f>
        <v>6.6104000000000003</v>
      </c>
      <c r="C94" s="2">
        <f>RSI!I94</f>
        <v>100</v>
      </c>
      <c r="D94" s="2">
        <f>MACD!E94</f>
        <v>0</v>
      </c>
      <c r="E94" s="2">
        <f>MACD!F94</f>
        <v>0</v>
      </c>
      <c r="F94" s="2">
        <f>'Moving Avg'!D94</f>
        <v>6.6104000000000003</v>
      </c>
      <c r="G94" s="2">
        <f>'Moving Avg'!F94</f>
        <v>6.6104000000000003</v>
      </c>
      <c r="H94" s="2">
        <f>'Moving Avg'!G94</f>
        <v>6.6104000000000056</v>
      </c>
      <c r="I94" s="2">
        <f>'Moving Avg'!H94</f>
        <v>0</v>
      </c>
      <c r="J94" s="6" t="str">
        <f>OBV!F94</f>
        <v>NEUTRAL</v>
      </c>
      <c r="K94" s="6" t="e">
        <f>OBV!G94</f>
        <v>#DIV/0!</v>
      </c>
      <c r="L94" s="6" t="str">
        <f>OBV!H94</f>
        <v>NEUTRAL</v>
      </c>
    </row>
    <row r="95" spans="1:12" ht="13.5" x14ac:dyDescent="0.25">
      <c r="A95" s="3">
        <f>RSI!A95</f>
        <v>42432</v>
      </c>
      <c r="B95" s="2">
        <f>RSI!B95</f>
        <v>6.6104000000000003</v>
      </c>
      <c r="C95" s="2">
        <f>RSI!I95</f>
        <v>100</v>
      </c>
      <c r="D95" s="2">
        <f>MACD!E95</f>
        <v>0</v>
      </c>
      <c r="E95" s="2">
        <f>MACD!F95</f>
        <v>0</v>
      </c>
      <c r="F95" s="2">
        <f>'Moving Avg'!D95</f>
        <v>6.6104000000000003</v>
      </c>
      <c r="G95" s="2">
        <f>'Moving Avg'!F95</f>
        <v>6.6104000000000003</v>
      </c>
      <c r="H95" s="2">
        <f>'Moving Avg'!G95</f>
        <v>6.6104000000000056</v>
      </c>
      <c r="I95" s="2">
        <f>'Moving Avg'!H95</f>
        <v>0</v>
      </c>
      <c r="J95" s="6" t="str">
        <f>OBV!F95</f>
        <v>NEUTRAL</v>
      </c>
      <c r="K95" s="6" t="e">
        <f>OBV!G95</f>
        <v>#DIV/0!</v>
      </c>
      <c r="L95" s="6" t="str">
        <f>OBV!H95</f>
        <v>NEUTRAL</v>
      </c>
    </row>
    <row r="96" spans="1:12" ht="13.5" x14ac:dyDescent="0.25">
      <c r="A96" s="3">
        <f>RSI!A96</f>
        <v>42433</v>
      </c>
      <c r="B96" s="2">
        <f>RSI!B96</f>
        <v>6.6104000000000003</v>
      </c>
      <c r="C96" s="2">
        <f>RSI!I96</f>
        <v>100</v>
      </c>
      <c r="D96" s="2">
        <f>MACD!E96</f>
        <v>0</v>
      </c>
      <c r="E96" s="2">
        <f>MACD!F96</f>
        <v>0</v>
      </c>
      <c r="F96" s="2">
        <f>'Moving Avg'!D96</f>
        <v>6.6104000000000003</v>
      </c>
      <c r="G96" s="2">
        <f>'Moving Avg'!F96</f>
        <v>6.6104000000000003</v>
      </c>
      <c r="H96" s="2">
        <f>'Moving Avg'!G96</f>
        <v>6.6104000000000056</v>
      </c>
      <c r="I96" s="2">
        <f>'Moving Avg'!H96</f>
        <v>0</v>
      </c>
      <c r="J96" s="6" t="str">
        <f>OBV!F96</f>
        <v>NEUTRAL</v>
      </c>
      <c r="K96" s="6" t="e">
        <f>OBV!G96</f>
        <v>#DIV/0!</v>
      </c>
      <c r="L96" s="6" t="str">
        <f>OBV!H96</f>
        <v>NEUTRAL</v>
      </c>
    </row>
    <row r="97" spans="1:12" ht="13.5" x14ac:dyDescent="0.25">
      <c r="A97" s="3">
        <f>RSI!A97</f>
        <v>42436</v>
      </c>
      <c r="B97" s="2">
        <f>RSI!B97</f>
        <v>6.6104000000000003</v>
      </c>
      <c r="C97" s="2">
        <f>RSI!I97</f>
        <v>100</v>
      </c>
      <c r="D97" s="2">
        <f>MACD!E97</f>
        <v>0</v>
      </c>
      <c r="E97" s="2">
        <f>MACD!F97</f>
        <v>0</v>
      </c>
      <c r="F97" s="2">
        <f>'Moving Avg'!D97</f>
        <v>6.6104000000000003</v>
      </c>
      <c r="G97" s="2">
        <f>'Moving Avg'!F97</f>
        <v>6.6104000000000003</v>
      </c>
      <c r="H97" s="2">
        <f>'Moving Avg'!G97</f>
        <v>6.6104000000000056</v>
      </c>
      <c r="I97" s="2">
        <f>'Moving Avg'!H97</f>
        <v>0</v>
      </c>
      <c r="J97" s="6" t="str">
        <f>OBV!F97</f>
        <v>NEUTRAL</v>
      </c>
      <c r="K97" s="6" t="e">
        <f>OBV!G97</f>
        <v>#DIV/0!</v>
      </c>
      <c r="L97" s="6" t="str">
        <f>OBV!H97</f>
        <v>NEUTRAL</v>
      </c>
    </row>
    <row r="98" spans="1:12" ht="13.5" x14ac:dyDescent="0.25">
      <c r="A98" s="3">
        <f>RSI!A98</f>
        <v>42437</v>
      </c>
      <c r="B98" s="2">
        <f>RSI!B98</f>
        <v>6.6104000000000003</v>
      </c>
      <c r="C98" s="2">
        <f>RSI!I98</f>
        <v>100</v>
      </c>
      <c r="D98" s="2">
        <f>MACD!E98</f>
        <v>0</v>
      </c>
      <c r="E98" s="2">
        <f>MACD!F98</f>
        <v>0</v>
      </c>
      <c r="F98" s="2">
        <f>'Moving Avg'!D98</f>
        <v>6.6104000000000003</v>
      </c>
      <c r="G98" s="2">
        <f>'Moving Avg'!F98</f>
        <v>6.6104000000000003</v>
      </c>
      <c r="H98" s="2">
        <f>'Moving Avg'!G98</f>
        <v>6.6104000000000056</v>
      </c>
      <c r="I98" s="2">
        <f>'Moving Avg'!H98</f>
        <v>0</v>
      </c>
      <c r="J98" s="6" t="str">
        <f>OBV!F98</f>
        <v>NEUTRAL</v>
      </c>
      <c r="K98" s="6" t="e">
        <f>OBV!G98</f>
        <v>#DIV/0!</v>
      </c>
      <c r="L98" s="6" t="str">
        <f>OBV!H98</f>
        <v>NEUTRAL</v>
      </c>
    </row>
    <row r="99" spans="1:12" ht="13.5" x14ac:dyDescent="0.25">
      <c r="A99" s="3">
        <f>RSI!A99</f>
        <v>42438</v>
      </c>
      <c r="B99" s="2">
        <f>RSI!B99</f>
        <v>6.6104000000000003</v>
      </c>
      <c r="C99" s="2">
        <f>RSI!I99</f>
        <v>100</v>
      </c>
      <c r="D99" s="2">
        <f>MACD!E99</f>
        <v>0</v>
      </c>
      <c r="E99" s="2">
        <f>MACD!F99</f>
        <v>0</v>
      </c>
      <c r="F99" s="2">
        <f>'Moving Avg'!D99</f>
        <v>6.6104000000000003</v>
      </c>
      <c r="G99" s="2">
        <f>'Moving Avg'!F99</f>
        <v>6.6104000000000003</v>
      </c>
      <c r="H99" s="2">
        <f>'Moving Avg'!G99</f>
        <v>6.6104000000000056</v>
      </c>
      <c r="I99" s="2">
        <f>'Moving Avg'!H99</f>
        <v>0</v>
      </c>
      <c r="J99" s="6" t="str">
        <f>OBV!F99</f>
        <v>NEUTRAL</v>
      </c>
      <c r="K99" s="6" t="e">
        <f>OBV!G99</f>
        <v>#DIV/0!</v>
      </c>
      <c r="L99" s="6" t="str">
        <f>OBV!H99</f>
        <v>NEUTRAL</v>
      </c>
    </row>
    <row r="100" spans="1:12" ht="13.5" x14ac:dyDescent="0.25">
      <c r="A100" s="3">
        <f>RSI!A100</f>
        <v>42439</v>
      </c>
      <c r="B100" s="2">
        <f>RSI!B100</f>
        <v>6.6104000000000003</v>
      </c>
      <c r="C100" s="2">
        <f>RSI!I100</f>
        <v>100</v>
      </c>
      <c r="D100" s="2">
        <f>MACD!E100</f>
        <v>0</v>
      </c>
      <c r="E100" s="2">
        <f>MACD!F100</f>
        <v>0</v>
      </c>
      <c r="F100" s="2">
        <f>'Moving Avg'!D100</f>
        <v>6.6104000000000003</v>
      </c>
      <c r="G100" s="2">
        <f>'Moving Avg'!F100</f>
        <v>6.6104000000000003</v>
      </c>
      <c r="H100" s="2">
        <f>'Moving Avg'!G100</f>
        <v>6.6104000000000056</v>
      </c>
      <c r="I100" s="2">
        <f>'Moving Avg'!H100</f>
        <v>0</v>
      </c>
      <c r="J100" s="6" t="str">
        <f>OBV!F100</f>
        <v>NEUTRAL</v>
      </c>
      <c r="K100" s="6" t="e">
        <f>OBV!G100</f>
        <v>#DIV/0!</v>
      </c>
      <c r="L100" s="6" t="str">
        <f>OBV!H100</f>
        <v>NEUTRAL</v>
      </c>
    </row>
    <row r="101" spans="1:12" ht="13.5" x14ac:dyDescent="0.25">
      <c r="A101" s="3">
        <f>RSI!A101</f>
        <v>42440</v>
      </c>
      <c r="B101" s="2">
        <f>RSI!B101</f>
        <v>6.6104000000000003</v>
      </c>
      <c r="C101" s="2">
        <f>RSI!I101</f>
        <v>100</v>
      </c>
      <c r="D101" s="2">
        <f>MACD!E101</f>
        <v>0</v>
      </c>
      <c r="E101" s="2">
        <f>MACD!F101</f>
        <v>0</v>
      </c>
      <c r="F101" s="2">
        <f>'Moving Avg'!D101</f>
        <v>6.6104000000000003</v>
      </c>
      <c r="G101" s="2">
        <f>'Moving Avg'!F101</f>
        <v>6.6104000000000003</v>
      </c>
      <c r="H101" s="2">
        <f>'Moving Avg'!G101</f>
        <v>6.6104000000000056</v>
      </c>
      <c r="I101" s="2">
        <f>'Moving Avg'!H101</f>
        <v>0</v>
      </c>
      <c r="J101" s="6" t="str">
        <f>OBV!F101</f>
        <v>NEUTRAL</v>
      </c>
      <c r="K101" s="6" t="e">
        <f>OBV!G101</f>
        <v>#DIV/0!</v>
      </c>
      <c r="L101" s="6" t="str">
        <f>OBV!H101</f>
        <v>NEUTRAL</v>
      </c>
    </row>
    <row r="102" spans="1:12" ht="13.5" x14ac:dyDescent="0.25">
      <c r="A102" s="3">
        <f>RSI!A102</f>
        <v>42443</v>
      </c>
      <c r="B102" s="2">
        <f>RSI!B102</f>
        <v>6.6104000000000003</v>
      </c>
      <c r="C102" s="2">
        <f>RSI!I102</f>
        <v>100</v>
      </c>
      <c r="D102" s="2">
        <f>MACD!E102</f>
        <v>0</v>
      </c>
      <c r="E102" s="2">
        <f>MACD!F102</f>
        <v>0</v>
      </c>
      <c r="F102" s="2">
        <f>'Moving Avg'!D102</f>
        <v>6.6104000000000003</v>
      </c>
      <c r="G102" s="2">
        <f>'Moving Avg'!F102</f>
        <v>6.6104000000000003</v>
      </c>
      <c r="H102" s="2">
        <f>'Moving Avg'!G102</f>
        <v>6.6104000000000056</v>
      </c>
      <c r="I102" s="2">
        <f>'Moving Avg'!H102</f>
        <v>0</v>
      </c>
      <c r="J102" s="6" t="str">
        <f>OBV!F102</f>
        <v>NEUTRAL</v>
      </c>
      <c r="K102" s="6" t="e">
        <f>OBV!G102</f>
        <v>#DIV/0!</v>
      </c>
      <c r="L102" s="6" t="str">
        <f>OBV!H102</f>
        <v>NEUTRAL</v>
      </c>
    </row>
    <row r="103" spans="1:12" ht="13.5" x14ac:dyDescent="0.25">
      <c r="A103" s="3">
        <f>RSI!A103</f>
        <v>42444</v>
      </c>
      <c r="B103" s="2">
        <f>RSI!B103</f>
        <v>6.6104000000000003</v>
      </c>
      <c r="C103" s="2">
        <f>RSI!I103</f>
        <v>100</v>
      </c>
      <c r="D103" s="2">
        <f>MACD!E103</f>
        <v>0</v>
      </c>
      <c r="E103" s="2">
        <f>MACD!F103</f>
        <v>0</v>
      </c>
      <c r="F103" s="2">
        <f>'Moving Avg'!D103</f>
        <v>6.6104000000000003</v>
      </c>
      <c r="G103" s="2">
        <f>'Moving Avg'!F103</f>
        <v>6.6104000000000003</v>
      </c>
      <c r="H103" s="2">
        <f>'Moving Avg'!G103</f>
        <v>6.6104000000000056</v>
      </c>
      <c r="I103" s="2">
        <f>'Moving Avg'!H103</f>
        <v>0</v>
      </c>
      <c r="J103" s="6" t="str">
        <f>OBV!F103</f>
        <v>NEUTRAL</v>
      </c>
      <c r="K103" s="6" t="e">
        <f>OBV!G103</f>
        <v>#DIV/0!</v>
      </c>
      <c r="L103" s="6" t="str">
        <f>OBV!H103</f>
        <v>NEUTRAL</v>
      </c>
    </row>
    <row r="104" spans="1:12" ht="13.5" x14ac:dyDescent="0.25">
      <c r="A104" s="3">
        <f>RSI!A104</f>
        <v>42445</v>
      </c>
      <c r="B104" s="2">
        <f>RSI!B104</f>
        <v>6.6104000000000003</v>
      </c>
      <c r="C104" s="2">
        <f>RSI!I104</f>
        <v>100</v>
      </c>
      <c r="D104" s="2">
        <f>MACD!E104</f>
        <v>0</v>
      </c>
      <c r="E104" s="2">
        <f>MACD!F104</f>
        <v>0</v>
      </c>
      <c r="F104" s="2">
        <f>'Moving Avg'!D104</f>
        <v>6.6104000000000003</v>
      </c>
      <c r="G104" s="2">
        <f>'Moving Avg'!F104</f>
        <v>6.6104000000000003</v>
      </c>
      <c r="H104" s="2">
        <f>'Moving Avg'!G104</f>
        <v>6.6104000000000056</v>
      </c>
      <c r="I104" s="2">
        <f>'Moving Avg'!H104</f>
        <v>0</v>
      </c>
      <c r="J104" s="6" t="str">
        <f>OBV!F104</f>
        <v>NEUTRAL</v>
      </c>
      <c r="K104" s="6" t="e">
        <f>OBV!G104</f>
        <v>#DIV/0!</v>
      </c>
      <c r="L104" s="6" t="str">
        <f>OBV!H104</f>
        <v>NEUTRAL</v>
      </c>
    </row>
    <row r="105" spans="1:12" ht="13.5" x14ac:dyDescent="0.25">
      <c r="A105" s="3">
        <f>RSI!A105</f>
        <v>42446</v>
      </c>
      <c r="B105" s="2">
        <f>RSI!B105</f>
        <v>6.6104000000000003</v>
      </c>
      <c r="C105" s="2">
        <f>RSI!I105</f>
        <v>100</v>
      </c>
      <c r="D105" s="2">
        <f>MACD!E105</f>
        <v>0</v>
      </c>
      <c r="E105" s="2">
        <f>MACD!F105</f>
        <v>0</v>
      </c>
      <c r="F105" s="2">
        <f>'Moving Avg'!D105</f>
        <v>6.6104000000000003</v>
      </c>
      <c r="G105" s="2">
        <f>'Moving Avg'!F105</f>
        <v>6.6104000000000003</v>
      </c>
      <c r="H105" s="2">
        <f>'Moving Avg'!G105</f>
        <v>6.6104000000000056</v>
      </c>
      <c r="I105" s="2">
        <f>'Moving Avg'!H105</f>
        <v>0</v>
      </c>
      <c r="J105" s="6" t="str">
        <f>OBV!F105</f>
        <v>NEUTRAL</v>
      </c>
      <c r="K105" s="6" t="e">
        <f>OBV!G105</f>
        <v>#DIV/0!</v>
      </c>
      <c r="L105" s="6" t="str">
        <f>OBV!H105</f>
        <v>NEUTRAL</v>
      </c>
    </row>
    <row r="106" spans="1:12" ht="13.5" x14ac:dyDescent="0.25">
      <c r="A106" s="3">
        <f>RSI!A106</f>
        <v>42447</v>
      </c>
      <c r="B106" s="2">
        <f>RSI!B106</f>
        <v>6.6104000000000003</v>
      </c>
      <c r="C106" s="2">
        <f>RSI!I106</f>
        <v>100</v>
      </c>
      <c r="D106" s="2">
        <f>MACD!E106</f>
        <v>0</v>
      </c>
      <c r="E106" s="2">
        <f>MACD!F106</f>
        <v>0</v>
      </c>
      <c r="F106" s="2">
        <f>'Moving Avg'!D106</f>
        <v>6.6104000000000003</v>
      </c>
      <c r="G106" s="2">
        <f>'Moving Avg'!F106</f>
        <v>6.6104000000000003</v>
      </c>
      <c r="H106" s="2">
        <f>'Moving Avg'!G106</f>
        <v>6.6104000000000056</v>
      </c>
      <c r="I106" s="2">
        <f>'Moving Avg'!H106</f>
        <v>0</v>
      </c>
      <c r="J106" s="6" t="str">
        <f>OBV!F106</f>
        <v>NEUTRAL</v>
      </c>
      <c r="K106" s="6" t="e">
        <f>OBV!G106</f>
        <v>#DIV/0!</v>
      </c>
      <c r="L106" s="6" t="str">
        <f>OBV!H106</f>
        <v>NEUTRAL</v>
      </c>
    </row>
    <row r="107" spans="1:12" ht="13.5" x14ac:dyDescent="0.25">
      <c r="A107" s="3">
        <f>RSI!A107</f>
        <v>42450</v>
      </c>
      <c r="B107" s="2">
        <f>RSI!B107</f>
        <v>6.6104000000000003</v>
      </c>
      <c r="C107" s="2">
        <f>RSI!I107</f>
        <v>100</v>
      </c>
      <c r="D107" s="2">
        <f>MACD!E107</f>
        <v>0</v>
      </c>
      <c r="E107" s="2">
        <f>MACD!F107</f>
        <v>0</v>
      </c>
      <c r="F107" s="2">
        <f>'Moving Avg'!D107</f>
        <v>6.6104000000000003</v>
      </c>
      <c r="G107" s="2">
        <f>'Moving Avg'!F107</f>
        <v>6.6104000000000003</v>
      </c>
      <c r="H107" s="2">
        <f>'Moving Avg'!G107</f>
        <v>6.6104000000000056</v>
      </c>
      <c r="I107" s="2">
        <f>'Moving Avg'!H107</f>
        <v>0</v>
      </c>
      <c r="J107" s="6" t="str">
        <f>OBV!F107</f>
        <v>NEUTRAL</v>
      </c>
      <c r="K107" s="6" t="e">
        <f>OBV!G107</f>
        <v>#DIV/0!</v>
      </c>
      <c r="L107" s="6" t="str">
        <f>OBV!H107</f>
        <v>NEUTRAL</v>
      </c>
    </row>
    <row r="108" spans="1:12" ht="13.5" x14ac:dyDescent="0.25">
      <c r="A108" s="3">
        <f>RSI!A108</f>
        <v>42451</v>
      </c>
      <c r="B108" s="2">
        <f>RSI!B108</f>
        <v>6.6104000000000003</v>
      </c>
      <c r="C108" s="2">
        <f>RSI!I108</f>
        <v>100</v>
      </c>
      <c r="D108" s="2">
        <f>MACD!E108</f>
        <v>0</v>
      </c>
      <c r="E108" s="2">
        <f>MACD!F108</f>
        <v>0</v>
      </c>
      <c r="F108" s="2">
        <f>'Moving Avg'!D108</f>
        <v>6.6104000000000003</v>
      </c>
      <c r="G108" s="2">
        <f>'Moving Avg'!F108</f>
        <v>6.6104000000000003</v>
      </c>
      <c r="H108" s="2">
        <f>'Moving Avg'!G108</f>
        <v>6.6104000000000056</v>
      </c>
      <c r="I108" s="2">
        <f>'Moving Avg'!H108</f>
        <v>0</v>
      </c>
      <c r="J108" s="6" t="str">
        <f>OBV!F108</f>
        <v>NEUTRAL</v>
      </c>
      <c r="K108" s="6" t="e">
        <f>OBV!G108</f>
        <v>#DIV/0!</v>
      </c>
      <c r="L108" s="6" t="str">
        <f>OBV!H108</f>
        <v>NEUTRAL</v>
      </c>
    </row>
    <row r="109" spans="1:12" ht="13.5" x14ac:dyDescent="0.25">
      <c r="A109" s="3">
        <f>RSI!A109</f>
        <v>42452</v>
      </c>
      <c r="B109" s="2">
        <f>RSI!B109</f>
        <v>6.6104000000000003</v>
      </c>
      <c r="C109" s="2">
        <f>RSI!I109</f>
        <v>100</v>
      </c>
      <c r="D109" s="2">
        <f>MACD!E109</f>
        <v>0</v>
      </c>
      <c r="E109" s="2">
        <f>MACD!F109</f>
        <v>0</v>
      </c>
      <c r="F109" s="2">
        <f>'Moving Avg'!D109</f>
        <v>6.6104000000000003</v>
      </c>
      <c r="G109" s="2">
        <f>'Moving Avg'!F109</f>
        <v>6.6104000000000003</v>
      </c>
      <c r="H109" s="2">
        <f>'Moving Avg'!G109</f>
        <v>6.6104000000000056</v>
      </c>
      <c r="I109" s="2">
        <f>'Moving Avg'!H109</f>
        <v>0</v>
      </c>
      <c r="J109" s="6" t="str">
        <f>OBV!F109</f>
        <v>NEUTRAL</v>
      </c>
      <c r="K109" s="6" t="e">
        <f>OBV!G109</f>
        <v>#DIV/0!</v>
      </c>
      <c r="L109" s="6" t="str">
        <f>OBV!H109</f>
        <v>NEUTRAL</v>
      </c>
    </row>
    <row r="110" spans="1:12" ht="13.5" x14ac:dyDescent="0.25">
      <c r="A110" s="3">
        <f>RSI!A110</f>
        <v>42453</v>
      </c>
      <c r="B110" s="2">
        <f>RSI!B110</f>
        <v>6.6104000000000003</v>
      </c>
      <c r="C110" s="2">
        <f>RSI!I110</f>
        <v>100</v>
      </c>
      <c r="D110" s="2">
        <f>MACD!E110</f>
        <v>0</v>
      </c>
      <c r="E110" s="2">
        <f>MACD!F110</f>
        <v>0</v>
      </c>
      <c r="F110" s="2">
        <f>'Moving Avg'!D110</f>
        <v>6.6104000000000003</v>
      </c>
      <c r="G110" s="2">
        <f>'Moving Avg'!F110</f>
        <v>6.6104000000000003</v>
      </c>
      <c r="H110" s="2">
        <f>'Moving Avg'!G110</f>
        <v>6.6104000000000056</v>
      </c>
      <c r="I110" s="2">
        <f>'Moving Avg'!H110</f>
        <v>0</v>
      </c>
      <c r="J110" s="6" t="str">
        <f>OBV!F110</f>
        <v>NEUTRAL</v>
      </c>
      <c r="K110" s="6" t="e">
        <f>OBV!G110</f>
        <v>#DIV/0!</v>
      </c>
      <c r="L110" s="6" t="str">
        <f>OBV!H110</f>
        <v>NEUTRAL</v>
      </c>
    </row>
    <row r="111" spans="1:12" ht="13.5" x14ac:dyDescent="0.25">
      <c r="A111" s="3">
        <f>RSI!A111</f>
        <v>42454</v>
      </c>
      <c r="B111" s="2">
        <f>RSI!B111</f>
        <v>6.6104000000000003</v>
      </c>
      <c r="C111" s="2">
        <f>RSI!I111</f>
        <v>100</v>
      </c>
      <c r="D111" s="2">
        <f>MACD!E111</f>
        <v>0</v>
      </c>
      <c r="E111" s="2">
        <f>MACD!F111</f>
        <v>0</v>
      </c>
      <c r="F111" s="2">
        <f>'Moving Avg'!D111</f>
        <v>6.6104000000000003</v>
      </c>
      <c r="G111" s="2">
        <f>'Moving Avg'!F111</f>
        <v>6.6104000000000003</v>
      </c>
      <c r="H111" s="2">
        <f>'Moving Avg'!G111</f>
        <v>6.6104000000000056</v>
      </c>
      <c r="I111" s="2">
        <f>'Moving Avg'!H111</f>
        <v>0</v>
      </c>
      <c r="J111" s="6" t="str">
        <f>OBV!F111</f>
        <v>NEUTRAL</v>
      </c>
      <c r="K111" s="6" t="e">
        <f>OBV!G111</f>
        <v>#DIV/0!</v>
      </c>
      <c r="L111" s="6" t="str">
        <f>OBV!H111</f>
        <v>NEUTRAL</v>
      </c>
    </row>
    <row r="112" spans="1:12" ht="13.5" x14ac:dyDescent="0.25">
      <c r="A112" s="3">
        <f>RSI!A112</f>
        <v>42457</v>
      </c>
      <c r="B112" s="2">
        <f>RSI!B112</f>
        <v>6.6104000000000003</v>
      </c>
      <c r="C112" s="2">
        <f>RSI!I112</f>
        <v>100</v>
      </c>
      <c r="D112" s="2">
        <f>MACD!E112</f>
        <v>0</v>
      </c>
      <c r="E112" s="2">
        <f>MACD!F112</f>
        <v>0</v>
      </c>
      <c r="F112" s="2">
        <f>'Moving Avg'!D112</f>
        <v>6.6104000000000003</v>
      </c>
      <c r="G112" s="2">
        <f>'Moving Avg'!F112</f>
        <v>6.6104000000000003</v>
      </c>
      <c r="H112" s="2">
        <f>'Moving Avg'!G112</f>
        <v>6.6104000000000056</v>
      </c>
      <c r="I112" s="2">
        <f>'Moving Avg'!H112</f>
        <v>0</v>
      </c>
      <c r="J112" s="6" t="str">
        <f>OBV!F112</f>
        <v>NEUTRAL</v>
      </c>
      <c r="K112" s="6" t="e">
        <f>OBV!G112</f>
        <v>#DIV/0!</v>
      </c>
      <c r="L112" s="6" t="str">
        <f>OBV!H112</f>
        <v>NEUTRAL</v>
      </c>
    </row>
    <row r="113" spans="1:12" ht="13.5" x14ac:dyDescent="0.25">
      <c r="A113" s="3">
        <f>RSI!A113</f>
        <v>42458</v>
      </c>
      <c r="B113" s="2">
        <f>RSI!B113</f>
        <v>6.6104000000000003</v>
      </c>
      <c r="C113" s="2">
        <f>RSI!I113</f>
        <v>100</v>
      </c>
      <c r="D113" s="2">
        <f>MACD!E113</f>
        <v>0</v>
      </c>
      <c r="E113" s="2">
        <f>MACD!F113</f>
        <v>0</v>
      </c>
      <c r="F113" s="2">
        <f>'Moving Avg'!D113</f>
        <v>6.6104000000000003</v>
      </c>
      <c r="G113" s="2">
        <f>'Moving Avg'!F113</f>
        <v>6.6104000000000003</v>
      </c>
      <c r="H113" s="2">
        <f>'Moving Avg'!G113</f>
        <v>6.6104000000000056</v>
      </c>
      <c r="I113" s="2">
        <f>'Moving Avg'!H113</f>
        <v>0</v>
      </c>
      <c r="J113" s="6" t="str">
        <f>OBV!F113</f>
        <v>NEUTRAL</v>
      </c>
      <c r="K113" s="6" t="e">
        <f>OBV!G113</f>
        <v>#DIV/0!</v>
      </c>
      <c r="L113" s="6" t="str">
        <f>OBV!H113</f>
        <v>NEUTRAL</v>
      </c>
    </row>
    <row r="114" spans="1:12" ht="13.5" x14ac:dyDescent="0.25">
      <c r="A114" s="3">
        <f>RSI!A114</f>
        <v>42459</v>
      </c>
      <c r="B114" s="2">
        <f>RSI!B114</f>
        <v>6.6104000000000003</v>
      </c>
      <c r="C114" s="2">
        <f>RSI!I114</f>
        <v>100</v>
      </c>
      <c r="D114" s="2">
        <f>MACD!E114</f>
        <v>0</v>
      </c>
      <c r="E114" s="2">
        <f>MACD!F114</f>
        <v>0</v>
      </c>
      <c r="F114" s="2">
        <f>'Moving Avg'!D114</f>
        <v>6.6104000000000003</v>
      </c>
      <c r="G114" s="2">
        <f>'Moving Avg'!F114</f>
        <v>6.6104000000000003</v>
      </c>
      <c r="H114" s="2">
        <f>'Moving Avg'!G114</f>
        <v>6.6104000000000056</v>
      </c>
      <c r="I114" s="2">
        <f>'Moving Avg'!H114</f>
        <v>0</v>
      </c>
      <c r="J114" s="6" t="str">
        <f>OBV!F114</f>
        <v>NEUTRAL</v>
      </c>
      <c r="K114" s="6" t="e">
        <f>OBV!G114</f>
        <v>#DIV/0!</v>
      </c>
      <c r="L114" s="6" t="str">
        <f>OBV!H114</f>
        <v>NEUTRAL</v>
      </c>
    </row>
    <row r="115" spans="1:12" ht="13.5" x14ac:dyDescent="0.25">
      <c r="A115" s="3">
        <f>RSI!A115</f>
        <v>42460</v>
      </c>
      <c r="B115" s="2">
        <f>RSI!B115</f>
        <v>6.6104000000000003</v>
      </c>
      <c r="C115" s="2">
        <f>RSI!I115</f>
        <v>100</v>
      </c>
      <c r="D115" s="2">
        <f>MACD!E115</f>
        <v>0</v>
      </c>
      <c r="E115" s="2">
        <f>MACD!F115</f>
        <v>0</v>
      </c>
      <c r="F115" s="2">
        <f>'Moving Avg'!D115</f>
        <v>6.6104000000000003</v>
      </c>
      <c r="G115" s="2">
        <f>'Moving Avg'!F115</f>
        <v>6.6104000000000003</v>
      </c>
      <c r="H115" s="2">
        <f>'Moving Avg'!G115</f>
        <v>6.6104000000000056</v>
      </c>
      <c r="I115" s="2">
        <f>'Moving Avg'!H115</f>
        <v>0</v>
      </c>
      <c r="J115" s="6" t="str">
        <f>OBV!F115</f>
        <v>NEUTRAL</v>
      </c>
      <c r="K115" s="6" t="e">
        <f>OBV!G115</f>
        <v>#DIV/0!</v>
      </c>
      <c r="L115" s="6" t="str">
        <f>OBV!H115</f>
        <v>NEUTRAL</v>
      </c>
    </row>
    <row r="116" spans="1:12" ht="13.5" x14ac:dyDescent="0.25">
      <c r="A116" s="3">
        <f>RSI!A116</f>
        <v>42461</v>
      </c>
      <c r="B116" s="2">
        <f>RSI!B116</f>
        <v>6.6104000000000003</v>
      </c>
      <c r="C116" s="2">
        <f>RSI!I116</f>
        <v>100</v>
      </c>
      <c r="D116" s="2">
        <f>MACD!E116</f>
        <v>0</v>
      </c>
      <c r="E116" s="2">
        <f>MACD!F116</f>
        <v>0</v>
      </c>
      <c r="F116" s="2">
        <f>'Moving Avg'!D116</f>
        <v>6.6104000000000003</v>
      </c>
      <c r="G116" s="2">
        <f>'Moving Avg'!F116</f>
        <v>6.6104000000000003</v>
      </c>
      <c r="H116" s="2">
        <f>'Moving Avg'!G116</f>
        <v>6.6104000000000056</v>
      </c>
      <c r="I116" s="2">
        <f>'Moving Avg'!H116</f>
        <v>0</v>
      </c>
      <c r="J116" s="6" t="str">
        <f>OBV!F116</f>
        <v>NEUTRAL</v>
      </c>
      <c r="K116" s="6" t="e">
        <f>OBV!G116</f>
        <v>#DIV/0!</v>
      </c>
      <c r="L116" s="6" t="str">
        <f>OBV!H116</f>
        <v>NEUTRAL</v>
      </c>
    </row>
    <row r="117" spans="1:12" ht="13.5" x14ac:dyDescent="0.25">
      <c r="A117" s="3">
        <f>RSI!A117</f>
        <v>42464</v>
      </c>
      <c r="B117" s="2">
        <f>RSI!B117</f>
        <v>6.6104000000000003</v>
      </c>
      <c r="C117" s="2">
        <f>RSI!I117</f>
        <v>100</v>
      </c>
      <c r="D117" s="2">
        <f>MACD!E117</f>
        <v>0</v>
      </c>
      <c r="E117" s="2">
        <f>MACD!F117</f>
        <v>0</v>
      </c>
      <c r="F117" s="2">
        <f>'Moving Avg'!D117</f>
        <v>6.6104000000000003</v>
      </c>
      <c r="G117" s="2">
        <f>'Moving Avg'!F117</f>
        <v>6.6104000000000003</v>
      </c>
      <c r="H117" s="2">
        <f>'Moving Avg'!G117</f>
        <v>6.6104000000000056</v>
      </c>
      <c r="I117" s="2">
        <f>'Moving Avg'!H117</f>
        <v>0</v>
      </c>
      <c r="J117" s="6" t="str">
        <f>OBV!F117</f>
        <v>NEUTRAL</v>
      </c>
      <c r="K117" s="6" t="e">
        <f>OBV!G117</f>
        <v>#DIV/0!</v>
      </c>
      <c r="L117" s="6" t="str">
        <f>OBV!H117</f>
        <v>NEUTRAL</v>
      </c>
    </row>
    <row r="118" spans="1:12" ht="13.5" x14ac:dyDescent="0.25">
      <c r="A118" s="3">
        <f>RSI!A118</f>
        <v>42465</v>
      </c>
      <c r="B118" s="2">
        <f>RSI!B118</f>
        <v>6.6104000000000003</v>
      </c>
      <c r="C118" s="2">
        <f>RSI!I118</f>
        <v>100</v>
      </c>
      <c r="D118" s="2">
        <f>MACD!E118</f>
        <v>0</v>
      </c>
      <c r="E118" s="2">
        <f>MACD!F118</f>
        <v>0</v>
      </c>
      <c r="F118" s="2">
        <f>'Moving Avg'!D118</f>
        <v>6.6104000000000003</v>
      </c>
      <c r="G118" s="2">
        <f>'Moving Avg'!F118</f>
        <v>6.6104000000000003</v>
      </c>
      <c r="H118" s="2">
        <f>'Moving Avg'!G118</f>
        <v>6.6104000000000056</v>
      </c>
      <c r="I118" s="2">
        <f>'Moving Avg'!H118</f>
        <v>0</v>
      </c>
      <c r="J118" s="6" t="str">
        <f>OBV!F118</f>
        <v>NEUTRAL</v>
      </c>
      <c r="K118" s="6" t="e">
        <f>OBV!G118</f>
        <v>#DIV/0!</v>
      </c>
      <c r="L118" s="6" t="str">
        <f>OBV!H118</f>
        <v>NEUTRAL</v>
      </c>
    </row>
    <row r="119" spans="1:12" ht="13.5" x14ac:dyDescent="0.25">
      <c r="A119" s="3">
        <f>RSI!A119</f>
        <v>42466</v>
      </c>
      <c r="B119" s="2">
        <f>RSI!B119</f>
        <v>6.6104000000000003</v>
      </c>
      <c r="C119" s="2">
        <f>RSI!I119</f>
        <v>100</v>
      </c>
      <c r="D119" s="2">
        <f>MACD!E119</f>
        <v>0</v>
      </c>
      <c r="E119" s="2">
        <f>MACD!F119</f>
        <v>0</v>
      </c>
      <c r="F119" s="2">
        <f>'Moving Avg'!D119</f>
        <v>6.6104000000000003</v>
      </c>
      <c r="G119" s="2">
        <f>'Moving Avg'!F119</f>
        <v>6.6104000000000003</v>
      </c>
      <c r="H119" s="2">
        <f>'Moving Avg'!G119</f>
        <v>6.6104000000000056</v>
      </c>
      <c r="I119" s="2">
        <f>'Moving Avg'!H119</f>
        <v>0</v>
      </c>
      <c r="J119" s="6" t="str">
        <f>OBV!F119</f>
        <v>NEUTRAL</v>
      </c>
      <c r="K119" s="6" t="e">
        <f>OBV!G119</f>
        <v>#DIV/0!</v>
      </c>
      <c r="L119" s="6" t="str">
        <f>OBV!H119</f>
        <v>NEUTRAL</v>
      </c>
    </row>
    <row r="120" spans="1:12" ht="13.5" x14ac:dyDescent="0.25">
      <c r="A120" s="3">
        <f>RSI!A120</f>
        <v>42467</v>
      </c>
      <c r="B120" s="2">
        <f>RSI!B120</f>
        <v>6.6104000000000003</v>
      </c>
      <c r="C120" s="2">
        <f>RSI!I120</f>
        <v>100</v>
      </c>
      <c r="D120" s="2">
        <f>MACD!E120</f>
        <v>0</v>
      </c>
      <c r="E120" s="2">
        <f>MACD!F120</f>
        <v>0</v>
      </c>
      <c r="F120" s="2">
        <f>'Moving Avg'!D120</f>
        <v>6.6104000000000003</v>
      </c>
      <c r="G120" s="2">
        <f>'Moving Avg'!F120</f>
        <v>6.6104000000000003</v>
      </c>
      <c r="H120" s="2">
        <f>'Moving Avg'!G120</f>
        <v>6.6104000000000056</v>
      </c>
      <c r="I120" s="2">
        <f>'Moving Avg'!H120</f>
        <v>0</v>
      </c>
      <c r="J120" s="6" t="str">
        <f>OBV!F120</f>
        <v>NEUTRAL</v>
      </c>
      <c r="K120" s="6" t="e">
        <f>OBV!G120</f>
        <v>#DIV/0!</v>
      </c>
      <c r="L120" s="6" t="str">
        <f>OBV!H120</f>
        <v>NEUTRAL</v>
      </c>
    </row>
    <row r="121" spans="1:12" ht="13.5" x14ac:dyDescent="0.25">
      <c r="A121" s="3">
        <f>RSI!A121</f>
        <v>42468</v>
      </c>
      <c r="B121" s="2">
        <f>RSI!B121</f>
        <v>6.6104000000000003</v>
      </c>
      <c r="C121" s="2">
        <f>RSI!I121</f>
        <v>100</v>
      </c>
      <c r="D121" s="2">
        <f>MACD!E121</f>
        <v>0</v>
      </c>
      <c r="E121" s="2">
        <f>MACD!F121</f>
        <v>0</v>
      </c>
      <c r="F121" s="2">
        <f>'Moving Avg'!D121</f>
        <v>6.6104000000000003</v>
      </c>
      <c r="G121" s="2">
        <f>'Moving Avg'!F121</f>
        <v>6.6104000000000003</v>
      </c>
      <c r="H121" s="2">
        <f>'Moving Avg'!G121</f>
        <v>6.6104000000000056</v>
      </c>
      <c r="I121" s="2">
        <f>'Moving Avg'!H121</f>
        <v>0</v>
      </c>
      <c r="J121" s="6" t="str">
        <f>OBV!F121</f>
        <v>NEUTRAL</v>
      </c>
      <c r="K121" s="6" t="e">
        <f>OBV!G121</f>
        <v>#DIV/0!</v>
      </c>
      <c r="L121" s="6" t="str">
        <f>OBV!H121</f>
        <v>NEUTRAL</v>
      </c>
    </row>
    <row r="122" spans="1:12" ht="13.5" x14ac:dyDescent="0.25">
      <c r="A122" s="3">
        <f>RSI!A122</f>
        <v>42471</v>
      </c>
      <c r="B122" s="2">
        <f>RSI!B122</f>
        <v>6.6104000000000003</v>
      </c>
      <c r="C122" s="2">
        <f>RSI!I122</f>
        <v>100</v>
      </c>
      <c r="D122" s="2">
        <f>MACD!E122</f>
        <v>0</v>
      </c>
      <c r="E122" s="2">
        <f>MACD!F122</f>
        <v>0</v>
      </c>
      <c r="F122" s="2">
        <f>'Moving Avg'!D122</f>
        <v>6.6104000000000003</v>
      </c>
      <c r="G122" s="2">
        <f>'Moving Avg'!F122</f>
        <v>6.6104000000000003</v>
      </c>
      <c r="H122" s="2">
        <f>'Moving Avg'!G122</f>
        <v>6.6104000000000056</v>
      </c>
      <c r="I122" s="2">
        <f>'Moving Avg'!H122</f>
        <v>0</v>
      </c>
      <c r="J122" s="6" t="str">
        <f>OBV!F122</f>
        <v>NEUTRAL</v>
      </c>
      <c r="K122" s="6" t="e">
        <f>OBV!G122</f>
        <v>#DIV/0!</v>
      </c>
      <c r="L122" s="6" t="str">
        <f>OBV!H122</f>
        <v>NEUTRAL</v>
      </c>
    </row>
    <row r="123" spans="1:12" ht="13.5" x14ac:dyDescent="0.25">
      <c r="A123" s="3">
        <f>RSI!A123</f>
        <v>42472</v>
      </c>
      <c r="B123" s="2">
        <f>RSI!B123</f>
        <v>6.6104000000000003</v>
      </c>
      <c r="C123" s="2">
        <f>RSI!I123</f>
        <v>100</v>
      </c>
      <c r="D123" s="2">
        <f>MACD!E123</f>
        <v>0</v>
      </c>
      <c r="E123" s="2">
        <f>MACD!F123</f>
        <v>0</v>
      </c>
      <c r="F123" s="2">
        <f>'Moving Avg'!D123</f>
        <v>6.6104000000000003</v>
      </c>
      <c r="G123" s="2">
        <f>'Moving Avg'!F123</f>
        <v>6.6104000000000003</v>
      </c>
      <c r="H123" s="2">
        <f>'Moving Avg'!G123</f>
        <v>6.6104000000000056</v>
      </c>
      <c r="I123" s="2">
        <f>'Moving Avg'!H123</f>
        <v>0</v>
      </c>
      <c r="J123" s="6" t="str">
        <f>OBV!F123</f>
        <v>NEUTRAL</v>
      </c>
      <c r="K123" s="6" t="e">
        <f>OBV!G123</f>
        <v>#DIV/0!</v>
      </c>
      <c r="L123" s="6" t="str">
        <f>OBV!H123</f>
        <v>NEUTRAL</v>
      </c>
    </row>
    <row r="124" spans="1:12" ht="13.5" x14ac:dyDescent="0.25">
      <c r="A124" s="3">
        <f>RSI!A124</f>
        <v>42473</v>
      </c>
      <c r="B124" s="2">
        <f>RSI!B124</f>
        <v>6.6104000000000003</v>
      </c>
      <c r="C124" s="2">
        <f>RSI!I124</f>
        <v>100</v>
      </c>
      <c r="D124" s="2">
        <f>MACD!E124</f>
        <v>0</v>
      </c>
      <c r="E124" s="2">
        <f>MACD!F124</f>
        <v>0</v>
      </c>
      <c r="F124" s="2">
        <f>'Moving Avg'!D124</f>
        <v>6.6104000000000003</v>
      </c>
      <c r="G124" s="2">
        <f>'Moving Avg'!F124</f>
        <v>6.6104000000000003</v>
      </c>
      <c r="H124" s="2">
        <f>'Moving Avg'!G124</f>
        <v>6.6104000000000056</v>
      </c>
      <c r="I124" s="2">
        <f>'Moving Avg'!H124</f>
        <v>0</v>
      </c>
      <c r="J124" s="6" t="str">
        <f>OBV!F124</f>
        <v>NEUTRAL</v>
      </c>
      <c r="K124" s="6" t="e">
        <f>OBV!G124</f>
        <v>#DIV/0!</v>
      </c>
      <c r="L124" s="6" t="str">
        <f>OBV!H124</f>
        <v>NEUTRAL</v>
      </c>
    </row>
    <row r="125" spans="1:12" ht="13.5" x14ac:dyDescent="0.25">
      <c r="A125" s="3">
        <f>RSI!A125</f>
        <v>42474</v>
      </c>
      <c r="B125" s="2">
        <f>RSI!B125</f>
        <v>6.6104000000000003</v>
      </c>
      <c r="C125" s="2">
        <f>RSI!I125</f>
        <v>100</v>
      </c>
      <c r="D125" s="2">
        <f>MACD!E125</f>
        <v>0</v>
      </c>
      <c r="E125" s="2">
        <f>MACD!F125</f>
        <v>0</v>
      </c>
      <c r="F125" s="2">
        <f>'Moving Avg'!D125</f>
        <v>6.6104000000000003</v>
      </c>
      <c r="G125" s="2">
        <f>'Moving Avg'!F125</f>
        <v>6.6104000000000003</v>
      </c>
      <c r="H125" s="2">
        <f>'Moving Avg'!G125</f>
        <v>6.6104000000000056</v>
      </c>
      <c r="I125" s="2">
        <f>'Moving Avg'!H125</f>
        <v>0</v>
      </c>
      <c r="J125" s="6" t="str">
        <f>OBV!F125</f>
        <v>NEUTRAL</v>
      </c>
      <c r="K125" s="6" t="e">
        <f>OBV!G125</f>
        <v>#DIV/0!</v>
      </c>
      <c r="L125" s="6" t="str">
        <f>OBV!H125</f>
        <v>NEUTRAL</v>
      </c>
    </row>
    <row r="126" spans="1:12" ht="13.5" x14ac:dyDescent="0.25">
      <c r="A126" s="3">
        <f>RSI!A126</f>
        <v>42475</v>
      </c>
      <c r="B126" s="2">
        <f>RSI!B126</f>
        <v>6.6104000000000003</v>
      </c>
      <c r="C126" s="2">
        <f>RSI!I126</f>
        <v>100</v>
      </c>
      <c r="D126" s="2">
        <f>MACD!E126</f>
        <v>0</v>
      </c>
      <c r="E126" s="2">
        <f>MACD!F126</f>
        <v>0</v>
      </c>
      <c r="F126" s="2">
        <f>'Moving Avg'!D126</f>
        <v>6.6104000000000003</v>
      </c>
      <c r="G126" s="2">
        <f>'Moving Avg'!F126</f>
        <v>6.6104000000000003</v>
      </c>
      <c r="H126" s="2">
        <f>'Moving Avg'!G126</f>
        <v>6.6104000000000056</v>
      </c>
      <c r="I126" s="2">
        <f>'Moving Avg'!H126</f>
        <v>0</v>
      </c>
      <c r="J126" s="6" t="str">
        <f>OBV!F126</f>
        <v>NEUTRAL</v>
      </c>
      <c r="K126" s="6" t="e">
        <f>OBV!G126</f>
        <v>#DIV/0!</v>
      </c>
      <c r="L126" s="6" t="str">
        <f>OBV!H126</f>
        <v>NEUTRAL</v>
      </c>
    </row>
    <row r="127" spans="1:12" ht="13.5" x14ac:dyDescent="0.25">
      <c r="A127" s="3">
        <f>RSI!A127</f>
        <v>42478</v>
      </c>
      <c r="B127" s="2">
        <f>RSI!B127</f>
        <v>6.6104000000000003</v>
      </c>
      <c r="C127" s="2">
        <f>RSI!I127</f>
        <v>100</v>
      </c>
      <c r="D127" s="2">
        <f>MACD!E127</f>
        <v>0</v>
      </c>
      <c r="E127" s="2">
        <f>MACD!F127</f>
        <v>0</v>
      </c>
      <c r="F127" s="2">
        <f>'Moving Avg'!D127</f>
        <v>6.6104000000000003</v>
      </c>
      <c r="G127" s="2">
        <f>'Moving Avg'!F127</f>
        <v>6.6104000000000003</v>
      </c>
      <c r="H127" s="2">
        <f>'Moving Avg'!G127</f>
        <v>6.6104000000000056</v>
      </c>
      <c r="I127" s="2">
        <f>'Moving Avg'!H127</f>
        <v>0</v>
      </c>
      <c r="J127" s="6" t="str">
        <f>OBV!F127</f>
        <v>NEUTRAL</v>
      </c>
      <c r="K127" s="6" t="e">
        <f>OBV!G127</f>
        <v>#DIV/0!</v>
      </c>
      <c r="L127" s="6" t="str">
        <f>OBV!H127</f>
        <v>NEUTRAL</v>
      </c>
    </row>
    <row r="128" spans="1:12" ht="13.5" x14ac:dyDescent="0.25">
      <c r="A128" s="3">
        <f>RSI!A128</f>
        <v>42479</v>
      </c>
      <c r="B128" s="2">
        <f>RSI!B128</f>
        <v>6.6104000000000003</v>
      </c>
      <c r="C128" s="2">
        <f>RSI!I128</f>
        <v>100</v>
      </c>
      <c r="D128" s="2">
        <f>MACD!E128</f>
        <v>0</v>
      </c>
      <c r="E128" s="2">
        <f>MACD!F128</f>
        <v>0</v>
      </c>
      <c r="F128" s="2">
        <f>'Moving Avg'!D128</f>
        <v>6.6104000000000003</v>
      </c>
      <c r="G128" s="2">
        <f>'Moving Avg'!F128</f>
        <v>6.6104000000000003</v>
      </c>
      <c r="H128" s="2">
        <f>'Moving Avg'!G128</f>
        <v>6.6104000000000056</v>
      </c>
      <c r="I128" s="2">
        <f>'Moving Avg'!H128</f>
        <v>0</v>
      </c>
      <c r="J128" s="6" t="str">
        <f>OBV!F128</f>
        <v>NEUTRAL</v>
      </c>
      <c r="K128" s="6" t="e">
        <f>OBV!G128</f>
        <v>#DIV/0!</v>
      </c>
      <c r="L128" s="6" t="str">
        <f>OBV!H128</f>
        <v>NEUTRAL</v>
      </c>
    </row>
    <row r="129" spans="1:12" ht="13.5" x14ac:dyDescent="0.25">
      <c r="A129" s="3">
        <f>RSI!A129</f>
        <v>42480</v>
      </c>
      <c r="B129" s="2">
        <f>RSI!B129</f>
        <v>6.6104000000000003</v>
      </c>
      <c r="C129" s="2">
        <f>RSI!I129</f>
        <v>100</v>
      </c>
      <c r="D129" s="2">
        <f>MACD!E129</f>
        <v>0</v>
      </c>
      <c r="E129" s="2">
        <f>MACD!F129</f>
        <v>0</v>
      </c>
      <c r="F129" s="2">
        <f>'Moving Avg'!D129</f>
        <v>6.6104000000000003</v>
      </c>
      <c r="G129" s="2">
        <f>'Moving Avg'!F129</f>
        <v>6.6104000000000003</v>
      </c>
      <c r="H129" s="2">
        <f>'Moving Avg'!G129</f>
        <v>6.6104000000000056</v>
      </c>
      <c r="I129" s="2">
        <f>'Moving Avg'!H129</f>
        <v>0</v>
      </c>
      <c r="J129" s="6" t="str">
        <f>OBV!F129</f>
        <v>NEUTRAL</v>
      </c>
      <c r="K129" s="6" t="e">
        <f>OBV!G129</f>
        <v>#DIV/0!</v>
      </c>
      <c r="L129" s="6" t="str">
        <f>OBV!H129</f>
        <v>NEUTRAL</v>
      </c>
    </row>
    <row r="130" spans="1:12" ht="13.5" x14ac:dyDescent="0.25">
      <c r="A130" s="3">
        <f>RSI!A130</f>
        <v>42481</v>
      </c>
      <c r="B130" s="2">
        <f>RSI!B130</f>
        <v>6.6104000000000003</v>
      </c>
      <c r="C130" s="2">
        <f>RSI!I130</f>
        <v>100</v>
      </c>
      <c r="D130" s="2">
        <f>MACD!E130</f>
        <v>0</v>
      </c>
      <c r="E130" s="2">
        <f>MACD!F130</f>
        <v>0</v>
      </c>
      <c r="F130" s="2">
        <f>'Moving Avg'!D130</f>
        <v>6.6104000000000003</v>
      </c>
      <c r="G130" s="2">
        <f>'Moving Avg'!F130</f>
        <v>6.6104000000000003</v>
      </c>
      <c r="H130" s="2">
        <f>'Moving Avg'!G130</f>
        <v>6.6104000000000056</v>
      </c>
      <c r="I130" s="2">
        <f>'Moving Avg'!H130</f>
        <v>0</v>
      </c>
      <c r="J130" s="6" t="str">
        <f>OBV!F130</f>
        <v>NEUTRAL</v>
      </c>
      <c r="K130" s="6" t="e">
        <f>OBV!G130</f>
        <v>#DIV/0!</v>
      </c>
      <c r="L130" s="6" t="str">
        <f>OBV!H130</f>
        <v>NEUTRAL</v>
      </c>
    </row>
    <row r="131" spans="1:12" ht="13.5" x14ac:dyDescent="0.25">
      <c r="A131" s="3">
        <f>RSI!A131</f>
        <v>42482</v>
      </c>
      <c r="B131" s="2">
        <f>RSI!B131</f>
        <v>6.6104000000000003</v>
      </c>
      <c r="C131" s="2">
        <f>RSI!I131</f>
        <v>100</v>
      </c>
      <c r="D131" s="2">
        <f>MACD!E131</f>
        <v>0</v>
      </c>
      <c r="E131" s="2">
        <f>MACD!F131</f>
        <v>0</v>
      </c>
      <c r="F131" s="2">
        <f>'Moving Avg'!D131</f>
        <v>6.6104000000000003</v>
      </c>
      <c r="G131" s="2">
        <f>'Moving Avg'!F131</f>
        <v>6.6104000000000003</v>
      </c>
      <c r="H131" s="2">
        <f>'Moving Avg'!G131</f>
        <v>6.6104000000000056</v>
      </c>
      <c r="I131" s="2">
        <f>'Moving Avg'!H131</f>
        <v>0</v>
      </c>
      <c r="J131" s="6" t="str">
        <f>OBV!F131</f>
        <v>NEUTRAL</v>
      </c>
      <c r="K131" s="6" t="e">
        <f>OBV!G131</f>
        <v>#DIV/0!</v>
      </c>
      <c r="L131" s="6" t="str">
        <f>OBV!H131</f>
        <v>NEUTRAL</v>
      </c>
    </row>
    <row r="132" spans="1:12" ht="13.5" x14ac:dyDescent="0.25">
      <c r="A132" s="3">
        <f>RSI!A132</f>
        <v>42485</v>
      </c>
      <c r="B132" s="2">
        <f>RSI!B132</f>
        <v>6.6104000000000003</v>
      </c>
      <c r="C132" s="2">
        <f>RSI!I132</f>
        <v>100</v>
      </c>
      <c r="D132" s="2">
        <f>MACD!E132</f>
        <v>0</v>
      </c>
      <c r="E132" s="2">
        <f>MACD!F132</f>
        <v>0</v>
      </c>
      <c r="F132" s="2">
        <f>'Moving Avg'!D132</f>
        <v>6.6104000000000003</v>
      </c>
      <c r="G132" s="2">
        <f>'Moving Avg'!F132</f>
        <v>6.6104000000000003</v>
      </c>
      <c r="H132" s="2">
        <f>'Moving Avg'!G132</f>
        <v>6.6104000000000056</v>
      </c>
      <c r="I132" s="2">
        <f>'Moving Avg'!H132</f>
        <v>0</v>
      </c>
      <c r="J132" s="6" t="str">
        <f>OBV!F132</f>
        <v>NEUTRAL</v>
      </c>
      <c r="K132" s="6" t="e">
        <f>OBV!G132</f>
        <v>#DIV/0!</v>
      </c>
      <c r="L132" s="6" t="str">
        <f>OBV!H132</f>
        <v>NEUTRAL</v>
      </c>
    </row>
    <row r="133" spans="1:12" ht="13.5" x14ac:dyDescent="0.25">
      <c r="A133" s="3">
        <f>RSI!A133</f>
        <v>42486</v>
      </c>
      <c r="B133" s="2">
        <f>RSI!B133</f>
        <v>6.6104000000000003</v>
      </c>
      <c r="C133" s="2">
        <f>RSI!I133</f>
        <v>100</v>
      </c>
      <c r="D133" s="2">
        <f>MACD!E133</f>
        <v>0</v>
      </c>
      <c r="E133" s="2">
        <f>MACD!F133</f>
        <v>0</v>
      </c>
      <c r="F133" s="2">
        <f>'Moving Avg'!D133</f>
        <v>6.6104000000000003</v>
      </c>
      <c r="G133" s="2">
        <f>'Moving Avg'!F133</f>
        <v>6.6104000000000003</v>
      </c>
      <c r="H133" s="2">
        <f>'Moving Avg'!G133</f>
        <v>6.6104000000000056</v>
      </c>
      <c r="I133" s="2">
        <f>'Moving Avg'!H133</f>
        <v>0</v>
      </c>
      <c r="J133" s="6" t="str">
        <f>OBV!F133</f>
        <v>NEUTRAL</v>
      </c>
      <c r="K133" s="6" t="e">
        <f>OBV!G133</f>
        <v>#DIV/0!</v>
      </c>
      <c r="L133" s="6" t="str">
        <f>OBV!H133</f>
        <v>NEUTRAL</v>
      </c>
    </row>
    <row r="134" spans="1:12" ht="13.5" x14ac:dyDescent="0.25">
      <c r="A134" s="3">
        <f>RSI!A134</f>
        <v>42487</v>
      </c>
      <c r="B134" s="2">
        <f>RSI!B134</f>
        <v>6.6104000000000003</v>
      </c>
      <c r="C134" s="2">
        <f>RSI!I134</f>
        <v>100</v>
      </c>
      <c r="D134" s="2">
        <f>MACD!E134</f>
        <v>0</v>
      </c>
      <c r="E134" s="2">
        <f>MACD!F134</f>
        <v>0</v>
      </c>
      <c r="F134" s="2">
        <f>'Moving Avg'!D134</f>
        <v>6.6104000000000003</v>
      </c>
      <c r="G134" s="2">
        <f>'Moving Avg'!F134</f>
        <v>6.6104000000000003</v>
      </c>
      <c r="H134" s="2">
        <f>'Moving Avg'!G134</f>
        <v>6.6104000000000056</v>
      </c>
      <c r="I134" s="2">
        <f>'Moving Avg'!H134</f>
        <v>0</v>
      </c>
      <c r="J134" s="6" t="str">
        <f>OBV!F134</f>
        <v>NEUTRAL</v>
      </c>
      <c r="K134" s="6" t="e">
        <f>OBV!G134</f>
        <v>#DIV/0!</v>
      </c>
      <c r="L134" s="6" t="str">
        <f>OBV!H134</f>
        <v>NEUTRAL</v>
      </c>
    </row>
    <row r="135" spans="1:12" ht="13.5" x14ac:dyDescent="0.25">
      <c r="A135" s="3">
        <f>RSI!A135</f>
        <v>42488</v>
      </c>
      <c r="B135" s="2">
        <f>RSI!B135</f>
        <v>6.5548999999999999</v>
      </c>
      <c r="C135" s="2">
        <f>RSI!I135</f>
        <v>0</v>
      </c>
      <c r="D135" s="2">
        <f>MACD!E135</f>
        <v>4.1111111111105103E-3</v>
      </c>
      <c r="E135" s="2">
        <f>MACD!F135</f>
        <v>8.222222222221021E-4</v>
      </c>
      <c r="F135" s="2">
        <f>'Moving Avg'!D135</f>
        <v>6.5992999999999995</v>
      </c>
      <c r="G135" s="2">
        <f>'Moving Avg'!F135</f>
        <v>6.6076249999999987</v>
      </c>
      <c r="H135" s="2">
        <f>'Moving Avg'!G135</f>
        <v>6.6092900000000041</v>
      </c>
      <c r="I135" s="2">
        <f>'Moving Avg'!H135</f>
        <v>0</v>
      </c>
      <c r="J135" s="6" t="str">
        <f>OBV!F135</f>
        <v>NEUTRAL</v>
      </c>
      <c r="K135" s="6" t="e">
        <f>OBV!G135</f>
        <v>#DIV/0!</v>
      </c>
      <c r="L135" s="6" t="str">
        <f>OBV!H135</f>
        <v>NEUTRAL</v>
      </c>
    </row>
    <row r="136" spans="1:12" ht="13.5" x14ac:dyDescent="0.25">
      <c r="A136" s="3">
        <f>RSI!A136</f>
        <v>42489</v>
      </c>
      <c r="B136" s="2">
        <f>RSI!B136</f>
        <v>6.5548999999999999</v>
      </c>
      <c r="C136" s="2">
        <f>RSI!I136</f>
        <v>0</v>
      </c>
      <c r="D136" s="2">
        <f>MACD!E136</f>
        <v>7.9176954732496085E-3</v>
      </c>
      <c r="E136" s="2">
        <f>MACD!F136</f>
        <v>2.2413168724276034E-3</v>
      </c>
      <c r="F136" s="2">
        <f>'Moving Avg'!D136</f>
        <v>6.5882000000000005</v>
      </c>
      <c r="G136" s="2">
        <f>'Moving Avg'!F136</f>
        <v>6.604849999999999</v>
      </c>
      <c r="H136" s="2">
        <f>'Moving Avg'!G136</f>
        <v>6.6081800000000035</v>
      </c>
      <c r="I136" s="2">
        <f>'Moving Avg'!H136</f>
        <v>0</v>
      </c>
      <c r="J136" s="6" t="str">
        <f>OBV!F136</f>
        <v>NEUTRAL</v>
      </c>
      <c r="K136" s="6" t="e">
        <f>OBV!G136</f>
        <v>#DIV/0!</v>
      </c>
      <c r="L136" s="6" t="str">
        <f>OBV!H136</f>
        <v>NEUTRAL</v>
      </c>
    </row>
    <row r="137" spans="1:12" ht="13.5" x14ac:dyDescent="0.25">
      <c r="A137" s="3">
        <f>RSI!A137</f>
        <v>42492</v>
      </c>
      <c r="B137" s="2">
        <f>RSI!B137</f>
        <v>6.5548999999999999</v>
      </c>
      <c r="C137" s="2">
        <f>RSI!I137</f>
        <v>0</v>
      </c>
      <c r="D137" s="2">
        <f>MACD!E137</f>
        <v>1.1442310623379193E-2</v>
      </c>
      <c r="E137" s="2">
        <f>MACD!F137</f>
        <v>4.0815156226179216E-3</v>
      </c>
      <c r="F137" s="2">
        <f>'Moving Avg'!D137</f>
        <v>6.5770999999999997</v>
      </c>
      <c r="G137" s="2">
        <f>'Moving Avg'!F137</f>
        <v>6.6020749999999992</v>
      </c>
      <c r="H137" s="2">
        <f>'Moving Avg'!G137</f>
        <v>6.607070000000002</v>
      </c>
      <c r="I137" s="2">
        <f>'Moving Avg'!H137</f>
        <v>0</v>
      </c>
      <c r="J137" s="6" t="str">
        <f>OBV!F137</f>
        <v>NEUTRAL</v>
      </c>
      <c r="K137" s="6" t="e">
        <f>OBV!G137</f>
        <v>#DIV/0!</v>
      </c>
      <c r="L137" s="6" t="str">
        <f>OBV!H137</f>
        <v>NEUTRAL</v>
      </c>
    </row>
    <row r="138" spans="1:12" ht="13.5" x14ac:dyDescent="0.25">
      <c r="A138" s="3">
        <f>RSI!A138</f>
        <v>42493</v>
      </c>
      <c r="B138" s="2">
        <f>RSI!B138</f>
        <v>6.5548999999999999</v>
      </c>
      <c r="C138" s="2">
        <f>RSI!I138</f>
        <v>0</v>
      </c>
      <c r="D138" s="2">
        <f>MACD!E138</f>
        <v>1.4705843169795507E-2</v>
      </c>
      <c r="E138" s="2">
        <f>MACD!F138</f>
        <v>6.2063811320534389E-3</v>
      </c>
      <c r="F138" s="2">
        <f>'Moving Avg'!D138</f>
        <v>6.5659999999999998</v>
      </c>
      <c r="G138" s="2">
        <f>'Moving Avg'!F138</f>
        <v>6.5992999999999995</v>
      </c>
      <c r="H138" s="2">
        <f>'Moving Avg'!G138</f>
        <v>6.6059600000000014</v>
      </c>
      <c r="I138" s="2">
        <f>'Moving Avg'!H138</f>
        <v>0</v>
      </c>
      <c r="J138" s="6" t="str">
        <f>OBV!F138</f>
        <v>NEUTRAL</v>
      </c>
      <c r="K138" s="6" t="e">
        <f>OBV!G138</f>
        <v>#DIV/0!</v>
      </c>
      <c r="L138" s="6" t="str">
        <f>OBV!H138</f>
        <v>NEUTRAL</v>
      </c>
    </row>
    <row r="139" spans="1:12" ht="13.5" x14ac:dyDescent="0.25">
      <c r="A139" s="3">
        <f>RSI!A139</f>
        <v>42494</v>
      </c>
      <c r="B139" s="2">
        <f>RSI!B139</f>
        <v>7.5548000000000002</v>
      </c>
      <c r="C139" s="2">
        <f>RSI!I139</f>
        <v>96.036893135912862</v>
      </c>
      <c r="D139" s="2">
        <f>MACD!E139</f>
        <v>-5.6339034102040664E-2</v>
      </c>
      <c r="E139" s="2">
        <f>MACD!F139</f>
        <v>-6.3027019147653823E-3</v>
      </c>
      <c r="F139" s="2">
        <f>'Moving Avg'!D139</f>
        <v>6.75488</v>
      </c>
      <c r="G139" s="2">
        <f>'Moving Avg'!F139</f>
        <v>6.6465200000000006</v>
      </c>
      <c r="H139" s="2">
        <f>'Moving Avg'!G139</f>
        <v>6.624848000000001</v>
      </c>
      <c r="I139" s="2">
        <f>'Moving Avg'!H139</f>
        <v>0</v>
      </c>
      <c r="J139" s="6" t="str">
        <f>OBV!F139</f>
        <v>BULLISH</v>
      </c>
      <c r="K139" s="6" t="e">
        <f>OBV!G139</f>
        <v>#DIV/0!</v>
      </c>
      <c r="L139" s="6" t="str">
        <f>OBV!H139</f>
        <v>CONFIRMED BULLISH</v>
      </c>
    </row>
    <row r="140" spans="1:12" ht="13.5" x14ac:dyDescent="0.25">
      <c r="A140" s="3">
        <f>RSI!A140</f>
        <v>42495</v>
      </c>
      <c r="B140" s="2">
        <f>RSI!B140</f>
        <v>7.6380999999999997</v>
      </c>
      <c r="C140" s="2">
        <f>RSI!I140</f>
        <v>96.351271578307845</v>
      </c>
      <c r="D140" s="2">
        <f>MACD!E140</f>
        <v>-0.12829169824263076</v>
      </c>
      <c r="E140" s="2">
        <f>MACD!F140</f>
        <v>-3.0700501180338458E-2</v>
      </c>
      <c r="F140" s="2">
        <f>'Moving Avg'!D140</f>
        <v>6.9715199999999999</v>
      </c>
      <c r="G140" s="2">
        <f>'Moving Avg'!F140</f>
        <v>6.6979050000000004</v>
      </c>
      <c r="H140" s="2">
        <f>'Moving Avg'!G140</f>
        <v>6.6454020000000007</v>
      </c>
      <c r="I140" s="2">
        <f>'Moving Avg'!H140</f>
        <v>0</v>
      </c>
      <c r="J140" s="6" t="str">
        <f>OBV!F140</f>
        <v>BULLISH</v>
      </c>
      <c r="K140" s="6" t="e">
        <f>OBV!G140</f>
        <v>#DIV/0!</v>
      </c>
      <c r="L140" s="6" t="str">
        <f>OBV!H140</f>
        <v>CONFIRMED BULLISH</v>
      </c>
    </row>
    <row r="141" spans="1:12" ht="13.5" x14ac:dyDescent="0.25">
      <c r="A141" s="3">
        <f>RSI!A141</f>
        <v>42496</v>
      </c>
      <c r="B141" s="2">
        <f>RSI!B141</f>
        <v>7.7713999999999999</v>
      </c>
      <c r="C141" s="2">
        <f>RSI!I141</f>
        <v>96.790085387378767</v>
      </c>
      <c r="D141" s="2">
        <f>MACD!E141</f>
        <v>-0.20478860948391731</v>
      </c>
      <c r="E141" s="2">
        <f>MACD!F141</f>
        <v>-6.5518122841054238E-2</v>
      </c>
      <c r="F141" s="2">
        <f>'Moving Avg'!D141</f>
        <v>7.2148200000000005</v>
      </c>
      <c r="G141" s="2">
        <f>'Moving Avg'!F141</f>
        <v>6.7559550000000002</v>
      </c>
      <c r="H141" s="2">
        <f>'Moving Avg'!G141</f>
        <v>6.668622</v>
      </c>
      <c r="I141" s="2">
        <f>'Moving Avg'!H141</f>
        <v>0</v>
      </c>
      <c r="J141" s="6" t="str">
        <f>OBV!F141</f>
        <v>BULLISH</v>
      </c>
      <c r="K141" s="6" t="e">
        <f>OBV!G141</f>
        <v>#DIV/0!</v>
      </c>
      <c r="L141" s="6" t="str">
        <f>OBV!H141</f>
        <v>CONFIRMED BULLISH</v>
      </c>
    </row>
    <row r="142" spans="1:12" ht="13.5" x14ac:dyDescent="0.25">
      <c r="A142" s="3">
        <f>RSI!A142</f>
        <v>42499</v>
      </c>
      <c r="B142" s="2">
        <f>RSI!B142</f>
        <v>7.6658999999999997</v>
      </c>
      <c r="C142" s="2">
        <f>RSI!I142</f>
        <v>87.79104955576517</v>
      </c>
      <c r="D142" s="2">
        <f>MACD!E142</f>
        <v>-0.26780426804066426</v>
      </c>
      <c r="E142" s="2">
        <f>MACD!F142</f>
        <v>-0.10597535188097625</v>
      </c>
      <c r="F142" s="2">
        <f>'Moving Avg'!D142</f>
        <v>7.4370199999999995</v>
      </c>
      <c r="G142" s="2">
        <f>'Moving Avg'!F142</f>
        <v>6.8087299999999997</v>
      </c>
      <c r="H142" s="2">
        <f>'Moving Avg'!G142</f>
        <v>6.6897320000000002</v>
      </c>
      <c r="I142" s="2">
        <f>'Moving Avg'!H142</f>
        <v>0</v>
      </c>
      <c r="J142" s="6" t="str">
        <f>OBV!F142</f>
        <v>BULLISH</v>
      </c>
      <c r="K142" s="6" t="e">
        <f>OBV!G142</f>
        <v>#DIV/0!</v>
      </c>
      <c r="L142" s="6" t="str">
        <f>OBV!H142</f>
        <v>CONFIRMED BULLISH</v>
      </c>
    </row>
    <row r="143" spans="1:12" ht="13.5" x14ac:dyDescent="0.25">
      <c r="A143" s="3">
        <f>RSI!A143</f>
        <v>42500</v>
      </c>
      <c r="B143" s="2">
        <f>RSI!B143</f>
        <v>7.4992000000000001</v>
      </c>
      <c r="C143" s="2">
        <f>RSI!I143</f>
        <v>75.79892863850354</v>
      </c>
      <c r="D143" s="2">
        <f>MACD!E143</f>
        <v>-0.31380395188950416</v>
      </c>
      <c r="E143" s="2">
        <f>MACD!F143</f>
        <v>-0.14754107188268184</v>
      </c>
      <c r="F143" s="2">
        <f>'Moving Avg'!D143</f>
        <v>7.6258800000000004</v>
      </c>
      <c r="G143" s="2">
        <f>'Moving Avg'!F143</f>
        <v>6.8531700000000004</v>
      </c>
      <c r="H143" s="2">
        <f>'Moving Avg'!G143</f>
        <v>6.7075079999999989</v>
      </c>
      <c r="I143" s="2">
        <f>'Moving Avg'!H143</f>
        <v>0</v>
      </c>
      <c r="J143" s="6" t="str">
        <f>OBV!F143</f>
        <v>BULLISH</v>
      </c>
      <c r="K143" s="6" t="e">
        <f>OBV!G143</f>
        <v>#DIV/0!</v>
      </c>
      <c r="L143" s="6" t="str">
        <f>OBV!H143</f>
        <v>CONFIRMED BULLISH</v>
      </c>
    </row>
    <row r="144" spans="1:12" ht="13.5" x14ac:dyDescent="0.25">
      <c r="A144" s="3">
        <f>RSI!A144</f>
        <v>42501</v>
      </c>
      <c r="B144" s="2">
        <f>RSI!B144</f>
        <v>7.3380999999999998</v>
      </c>
      <c r="C144" s="2">
        <f>RSI!I144</f>
        <v>66.364298302004741</v>
      </c>
      <c r="D144" s="2">
        <f>MACD!E144</f>
        <v>-0.34446291841620802</v>
      </c>
      <c r="E144" s="2">
        <f>MACD!F144</f>
        <v>-0.18692544118938709</v>
      </c>
      <c r="F144" s="2">
        <f>'Moving Avg'!D144</f>
        <v>7.5825399999999989</v>
      </c>
      <c r="G144" s="2">
        <f>'Moving Avg'!F144</f>
        <v>6.8895549999999997</v>
      </c>
      <c r="H144" s="2">
        <f>'Moving Avg'!G144</f>
        <v>6.7220619999999984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BULLISH DIVERGENCE</v>
      </c>
    </row>
    <row r="145" spans="1:12" ht="13.5" x14ac:dyDescent="0.25">
      <c r="A145" s="3">
        <f>RSI!A145</f>
        <v>42502</v>
      </c>
      <c r="B145" s="2">
        <f>RSI!B145</f>
        <v>7.2659000000000002</v>
      </c>
      <c r="C145" s="2">
        <f>RSI!I145</f>
        <v>62.603444991935035</v>
      </c>
      <c r="D145" s="2">
        <f>MACD!E145</f>
        <v>-0.37604116377569063</v>
      </c>
      <c r="E145" s="2">
        <f>MACD!F145</f>
        <v>-0.2247485857066478</v>
      </c>
      <c r="F145" s="2">
        <f>'Moving Avg'!D145</f>
        <v>7.5081000000000007</v>
      </c>
      <c r="G145" s="2">
        <f>'Moving Avg'!F145</f>
        <v>6.9223299999999997</v>
      </c>
      <c r="H145" s="2">
        <f>'Moving Avg'!G145</f>
        <v>6.7351719999999977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</row>
    <row r="146" spans="1:12" ht="13.5" x14ac:dyDescent="0.25">
      <c r="A146" s="3">
        <f>RSI!A146</f>
        <v>42503</v>
      </c>
      <c r="B146" s="2">
        <f>RSI!B146</f>
        <v>7.2826000000000004</v>
      </c>
      <c r="C146" s="2">
        <f>RSI!I146</f>
        <v>63.123991752275984</v>
      </c>
      <c r="D146" s="2">
        <f>MACD!E146</f>
        <v>-0.40583618605134575</v>
      </c>
      <c r="E146" s="2">
        <f>MACD!F146</f>
        <v>-0.26096610577558738</v>
      </c>
      <c r="F146" s="2">
        <f>'Moving Avg'!D146</f>
        <v>7.4103400000000006</v>
      </c>
      <c r="G146" s="2">
        <f>'Moving Avg'!F146</f>
        <v>6.95594</v>
      </c>
      <c r="H146" s="2">
        <f>'Moving Avg'!G146</f>
        <v>6.7486159999999975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</row>
    <row r="147" spans="1:12" ht="13.5" x14ac:dyDescent="0.25">
      <c r="A147" s="3">
        <f>RSI!A147</f>
        <v>42506</v>
      </c>
      <c r="B147" s="2">
        <f>RSI!B147</f>
        <v>7.327</v>
      </c>
      <c r="C147" s="2">
        <f>RSI!I147</f>
        <v>64.537344560380035</v>
      </c>
      <c r="D147" s="2">
        <f>MACD!E147</f>
        <v>-0.43613671705305546</v>
      </c>
      <c r="E147" s="2">
        <f>MACD!F147</f>
        <v>-0.296000228031081</v>
      </c>
      <c r="F147" s="2">
        <f>'Moving Avg'!D147</f>
        <v>7.3425600000000006</v>
      </c>
      <c r="G147" s="2">
        <f>'Moving Avg'!F147</f>
        <v>6.9917699999999998</v>
      </c>
      <c r="H147" s="2">
        <f>'Moving Avg'!G147</f>
        <v>6.7629479999999988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CONFIRMED BEARISH</v>
      </c>
    </row>
    <row r="148" spans="1:12" ht="13.5" x14ac:dyDescent="0.25">
      <c r="A148" s="3">
        <f>RSI!A148</f>
        <v>42507</v>
      </c>
      <c r="B148" s="2">
        <f>RSI!B148</f>
        <v>7.2770000000000001</v>
      </c>
      <c r="C148" s="2">
        <f>RSI!I148</f>
        <v>61.670804508565986</v>
      </c>
      <c r="D148" s="2">
        <f>MACD!E148</f>
        <v>-0.46000138701675297</v>
      </c>
      <c r="E148" s="2">
        <f>MACD!F148</f>
        <v>-0.32880045982821537</v>
      </c>
      <c r="F148" s="2">
        <f>'Moving Avg'!D148</f>
        <v>7.2981199999999999</v>
      </c>
      <c r="G148" s="2">
        <f>'Moving Avg'!F148</f>
        <v>7.0250999999999992</v>
      </c>
      <c r="H148" s="2">
        <f>'Moving Avg'!G148</f>
        <v>6.7762799999999981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</row>
    <row r="149" spans="1:12" ht="13.5" x14ac:dyDescent="0.25">
      <c r="A149" s="3">
        <f>RSI!A149</f>
        <v>42508</v>
      </c>
      <c r="B149" s="2">
        <f>RSI!B149</f>
        <v>7.2047999999999996</v>
      </c>
      <c r="C149" s="2">
        <f>RSI!I149</f>
        <v>57.686324369317184</v>
      </c>
      <c r="D149" s="2">
        <f>MACD!E149</f>
        <v>-0.3225067394154717</v>
      </c>
      <c r="E149" s="2">
        <f>MACD!F149</f>
        <v>-0.32754171574566665</v>
      </c>
      <c r="F149" s="2">
        <f>'Moving Avg'!D149</f>
        <v>7.2714600000000003</v>
      </c>
      <c r="G149" s="2">
        <f>'Moving Avg'!F149</f>
        <v>7.0548199999999994</v>
      </c>
      <c r="H149" s="2">
        <f>'Moving Avg'!G149</f>
        <v>6.7881679999999998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</row>
    <row r="150" spans="1:12" ht="13.5" x14ac:dyDescent="0.25">
      <c r="A150" s="3">
        <f>RSI!A150</f>
        <v>42509</v>
      </c>
      <c r="B150" s="2">
        <f>RSI!B150</f>
        <v>7.1715</v>
      </c>
      <c r="C150" s="2">
        <f>RSI!I150</f>
        <v>55.892670526574378</v>
      </c>
      <c r="D150" s="2">
        <f>MACD!E150</f>
        <v>-0.19183706691400637</v>
      </c>
      <c r="E150" s="2">
        <f>MACD!F150</f>
        <v>-0.30040078597933462</v>
      </c>
      <c r="F150" s="2">
        <f>'Moving Avg'!D150</f>
        <v>7.25258</v>
      </c>
      <c r="G150" s="2">
        <f>'Moving Avg'!F150</f>
        <v>7.0828749999999996</v>
      </c>
      <c r="H150" s="2">
        <f>'Moving Avg'!G150</f>
        <v>6.7993899999999989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</row>
    <row r="151" spans="1:12" ht="13.5" x14ac:dyDescent="0.25">
      <c r="A151" s="3">
        <f>RSI!A151</f>
        <v>42510</v>
      </c>
      <c r="B151" s="2">
        <f>RSI!B151</f>
        <v>7.2214999999999998</v>
      </c>
      <c r="C151" s="2">
        <f>RSI!I151</f>
        <v>58.004130237752953</v>
      </c>
      <c r="D151" s="2">
        <f>MACD!E151</f>
        <v>-6.5152997952298897E-2</v>
      </c>
      <c r="E151" s="2">
        <f>MACD!F151</f>
        <v>-0.25335122837392748</v>
      </c>
      <c r="F151" s="2">
        <f>'Moving Avg'!D151</f>
        <v>7.2403599999999999</v>
      </c>
      <c r="G151" s="2">
        <f>'Moving Avg'!F151</f>
        <v>7.113430000000001</v>
      </c>
      <c r="H151" s="2">
        <f>'Moving Avg'!G151</f>
        <v>6.8116119999999976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</row>
    <row r="152" spans="1:12" ht="13.5" x14ac:dyDescent="0.25">
      <c r="A152" s="3">
        <f>RSI!A152</f>
        <v>42513</v>
      </c>
      <c r="B152" s="2">
        <f>RSI!B152</f>
        <v>7.2159000000000004</v>
      </c>
      <c r="C152" s="2">
        <f>RSI!I152</f>
        <v>57.671138645977678</v>
      </c>
      <c r="D152" s="2">
        <f>MACD!E152</f>
        <v>2.5294098789235164E-2</v>
      </c>
      <c r="E152" s="2">
        <f>MACD!F152</f>
        <v>-0.19762216294129498</v>
      </c>
      <c r="F152" s="2">
        <f>'Moving Avg'!D152</f>
        <v>7.21814</v>
      </c>
      <c r="G152" s="2">
        <f>'Moving Avg'!F152</f>
        <v>7.1437049999999997</v>
      </c>
      <c r="H152" s="2">
        <f>'Moving Avg'!G152</f>
        <v>6.8237219999999983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CONFIRMED BEARISH</v>
      </c>
    </row>
    <row r="153" spans="1:12" ht="13.5" x14ac:dyDescent="0.25">
      <c r="A153" s="3">
        <f>RSI!A153</f>
        <v>42514</v>
      </c>
      <c r="B153" s="2">
        <f>RSI!B153</f>
        <v>7.2159000000000004</v>
      </c>
      <c r="C153" s="2">
        <f>RSI!I153</f>
        <v>57.671138645977678</v>
      </c>
      <c r="D153" s="2">
        <f>MACD!E153</f>
        <v>7.5351008215916337E-2</v>
      </c>
      <c r="E153" s="2">
        <f>MACD!F153</f>
        <v>-0.14302752870985272</v>
      </c>
      <c r="F153" s="2">
        <f>'Moving Avg'!D153</f>
        <v>7.2059200000000008</v>
      </c>
      <c r="G153" s="2">
        <f>'Moving Avg'!F153</f>
        <v>7.1739800000000002</v>
      </c>
      <c r="H153" s="2">
        <f>'Moving Avg'!G153</f>
        <v>6.8358319999999972</v>
      </c>
      <c r="I153" s="2">
        <f>'Moving Avg'!H153</f>
        <v>0</v>
      </c>
      <c r="J153" s="6" t="str">
        <f>OBV!F153</f>
        <v>BEARISH</v>
      </c>
      <c r="K153" s="6" t="str">
        <f>OBV!G153</f>
        <v>WEAK</v>
      </c>
      <c r="L153" s="6" t="str">
        <f>OBV!H153</f>
        <v>CONFIRMED BEARISH</v>
      </c>
    </row>
    <row r="154" spans="1:12" ht="13.5" x14ac:dyDescent="0.25">
      <c r="A154" s="3">
        <f>RSI!A154</f>
        <v>42515</v>
      </c>
      <c r="B154" s="2">
        <f>RSI!B154</f>
        <v>7.2714999999999996</v>
      </c>
      <c r="C154" s="2">
        <f>RSI!I154</f>
        <v>60.295764020295735</v>
      </c>
      <c r="D154" s="2">
        <f>MACD!E154</f>
        <v>8.8036039724388004E-2</v>
      </c>
      <c r="E154" s="2">
        <f>MACD!F154</f>
        <v>-9.6814815023004569E-2</v>
      </c>
      <c r="F154" s="2">
        <f>'Moving Avg'!D154</f>
        <v>7.2192600000000002</v>
      </c>
      <c r="G154" s="2">
        <f>'Moving Avg'!F154</f>
        <v>7.2070350000000003</v>
      </c>
      <c r="H154" s="2">
        <f>'Moving Avg'!G154</f>
        <v>6.849053999999998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CONFIRMED BULLISH</v>
      </c>
    </row>
    <row r="155" spans="1:12" ht="13.5" x14ac:dyDescent="0.25">
      <c r="A155" s="3">
        <f>RSI!A155</f>
        <v>42516</v>
      </c>
      <c r="B155" s="2">
        <f>RSI!B155</f>
        <v>7.2214999999999998</v>
      </c>
      <c r="C155" s="2">
        <f>RSI!I155</f>
        <v>56.880130868466054</v>
      </c>
      <c r="D155" s="2">
        <f>MACD!E155</f>
        <v>9.0326180766930442E-2</v>
      </c>
      <c r="E155" s="2">
        <f>MACD!F155</f>
        <v>-5.9386615865017561E-2</v>
      </c>
      <c r="F155" s="2">
        <f>'Moving Avg'!D155</f>
        <v>7.2292600000000009</v>
      </c>
      <c r="G155" s="2">
        <f>'Moving Avg'!F155</f>
        <v>7.2403649999999997</v>
      </c>
      <c r="H155" s="2">
        <f>'Moving Avg'!G155</f>
        <v>6.8612759999999966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</row>
    <row r="156" spans="1:12" ht="13.5" x14ac:dyDescent="0.25">
      <c r="A156" s="3">
        <f>RSI!A156</f>
        <v>42517</v>
      </c>
      <c r="B156" s="2">
        <f>RSI!B156</f>
        <v>7.2159000000000004</v>
      </c>
      <c r="C156" s="2">
        <f>RSI!I156</f>
        <v>56.494128087233854</v>
      </c>
      <c r="D156" s="2">
        <f>MACD!E156</f>
        <v>9.4581121119157174E-2</v>
      </c>
      <c r="E156" s="2">
        <f>MACD!F156</f>
        <v>-2.8593068468182617E-2</v>
      </c>
      <c r="F156" s="2">
        <f>'Moving Avg'!D156</f>
        <v>7.2281399999999989</v>
      </c>
      <c r="G156" s="2">
        <f>'Moving Avg'!F156</f>
        <v>7.273415</v>
      </c>
      <c r="H156" s="2">
        <f>'Moving Avg'!G156</f>
        <v>6.8733859999999973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42520</v>
      </c>
      <c r="B157" s="2">
        <f>RSI!B157</f>
        <v>7.1436999999999999</v>
      </c>
      <c r="C157" s="2">
        <f>RSI!I157</f>
        <v>51.62937739300633</v>
      </c>
      <c r="D157" s="2">
        <f>MACD!E157</f>
        <v>0.10977594765016985</v>
      </c>
      <c r="E157" s="2">
        <f>MACD!F157</f>
        <v>-9.192652445121248E-4</v>
      </c>
      <c r="F157" s="2">
        <f>'Moving Avg'!D157</f>
        <v>7.2137000000000002</v>
      </c>
      <c r="G157" s="2">
        <f>'Moving Avg'!F157</f>
        <v>7.302855000000001</v>
      </c>
      <c r="H157" s="2">
        <f>'Moving Avg'!G157</f>
        <v>6.8840519999999978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</row>
    <row r="158" spans="1:12" ht="13.5" x14ac:dyDescent="0.25">
      <c r="A158" s="3">
        <f>RSI!A158</f>
        <v>42521</v>
      </c>
      <c r="B158" s="2">
        <f>RSI!B158</f>
        <v>7.1104000000000003</v>
      </c>
      <c r="C158" s="2">
        <f>RSI!I158</f>
        <v>49.511713861865012</v>
      </c>
      <c r="D158" s="2">
        <f>MACD!E158</f>
        <v>0.11729296618415219</v>
      </c>
      <c r="E158" s="2">
        <f>MACD!F158</f>
        <v>2.2723181041220741E-2</v>
      </c>
      <c r="F158" s="2">
        <f>'Moving Avg'!D158</f>
        <v>7.1926000000000005</v>
      </c>
      <c r="G158" s="2">
        <f>'Moving Avg'!F158</f>
        <v>7.3306300000000011</v>
      </c>
      <c r="H158" s="2">
        <f>'Moving Avg'!G158</f>
        <v>6.8940519999999985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</row>
    <row r="159" spans="1:12" ht="13.5" x14ac:dyDescent="0.25">
      <c r="A159" s="3">
        <f>RSI!A159</f>
        <v>42522</v>
      </c>
      <c r="B159" s="2">
        <f>RSI!B159</f>
        <v>7.2714999999999996</v>
      </c>
      <c r="C159" s="2">
        <f>RSI!I159</f>
        <v>58.401203468708005</v>
      </c>
      <c r="D159" s="2">
        <f>MACD!E159</f>
        <v>0.10070324604770953</v>
      </c>
      <c r="E159" s="2">
        <f>MACD!F159</f>
        <v>3.8319194042518503E-2</v>
      </c>
      <c r="F159" s="2">
        <f>'Moving Avg'!D159</f>
        <v>7.1925999999999988</v>
      </c>
      <c r="G159" s="2">
        <f>'Moving Avg'!F159</f>
        <v>7.3164650000000009</v>
      </c>
      <c r="H159" s="2">
        <f>'Moving Avg'!G159</f>
        <v>6.9072739999999984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42523</v>
      </c>
      <c r="B160" s="2">
        <f>RSI!B160</f>
        <v>7.3048000000000002</v>
      </c>
      <c r="C160" s="2">
        <f>RSI!I160</f>
        <v>59.970133987305374</v>
      </c>
      <c r="D160" s="2">
        <f>MACD!E160</f>
        <v>7.8208129176733365E-2</v>
      </c>
      <c r="E160" s="2">
        <f>MACD!F160</f>
        <v>4.6296981069361476E-2</v>
      </c>
      <c r="F160" s="2">
        <f>'Moving Avg'!D160</f>
        <v>7.2092600000000004</v>
      </c>
      <c r="G160" s="2">
        <f>'Moving Avg'!F160</f>
        <v>7.2998000000000021</v>
      </c>
      <c r="H160" s="2">
        <f>'Moving Avg'!G160</f>
        <v>6.921161999999998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</row>
    <row r="161" spans="1:12" ht="13.5" x14ac:dyDescent="0.25">
      <c r="A161" s="3">
        <f>RSI!A161</f>
        <v>42524</v>
      </c>
      <c r="B161" s="2">
        <f>RSI!B161</f>
        <v>7.1936999999999998</v>
      </c>
      <c r="C161" s="2">
        <f>RSI!I161</f>
        <v>52.813302686934364</v>
      </c>
      <c r="D161" s="2">
        <f>MACD!E161</f>
        <v>7.4095338133355781E-2</v>
      </c>
      <c r="E161" s="2">
        <f>MACD!F161</f>
        <v>5.1856652482160343E-2</v>
      </c>
      <c r="F161" s="2">
        <f>'Moving Avg'!D161</f>
        <v>7.2048200000000007</v>
      </c>
      <c r="G161" s="2">
        <f>'Moving Avg'!F161</f>
        <v>7.2709150000000005</v>
      </c>
      <c r="H161" s="2">
        <f>'Moving Avg'!G161</f>
        <v>6.932827999999998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BULLISH DIVERGENCE</v>
      </c>
    </row>
    <row r="162" spans="1:12" ht="13.5" x14ac:dyDescent="0.25">
      <c r="A162" s="3">
        <f>RSI!A162</f>
        <v>42527</v>
      </c>
      <c r="B162" s="2">
        <f>RSI!B162</f>
        <v>7.1493000000000002</v>
      </c>
      <c r="C162" s="2">
        <f>RSI!I162</f>
        <v>50.233238371025642</v>
      </c>
      <c r="D162" s="2">
        <f>MACD!E162</f>
        <v>7.2772834174774204E-2</v>
      </c>
      <c r="E162" s="2">
        <f>MACD!F162</f>
        <v>5.6039888820683115E-2</v>
      </c>
      <c r="F162" s="2">
        <f>'Moving Avg'!D162</f>
        <v>7.2059400000000009</v>
      </c>
      <c r="G162" s="2">
        <f>'Moving Avg'!F162</f>
        <v>7.2450850000000031</v>
      </c>
      <c r="H162" s="2">
        <f>'Moving Avg'!G162</f>
        <v>6.9436059999999991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</row>
    <row r="163" spans="1:12" ht="13.5" x14ac:dyDescent="0.25">
      <c r="A163" s="3">
        <f>RSI!A163</f>
        <v>42528</v>
      </c>
      <c r="B163" s="2">
        <f>RSI!B163</f>
        <v>7.2103999999999999</v>
      </c>
      <c r="C163" s="2">
        <f>RSI!I163</f>
        <v>53.593037202570393</v>
      </c>
      <c r="D163" s="2">
        <f>MACD!E163</f>
        <v>6.714041273514848E-2</v>
      </c>
      <c r="E163" s="2">
        <f>MACD!F163</f>
        <v>5.8259993603576185E-2</v>
      </c>
      <c r="F163" s="2">
        <f>'Moving Avg'!D163</f>
        <v>7.2259399999999996</v>
      </c>
      <c r="G163" s="2">
        <f>'Moving Avg'!F163</f>
        <v>7.2306450000000009</v>
      </c>
      <c r="H163" s="2">
        <f>'Moving Avg'!G163</f>
        <v>6.9556059999999995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</row>
    <row r="164" spans="1:12" ht="13.5" x14ac:dyDescent="0.25">
      <c r="A164" s="3">
        <f>RSI!A164</f>
        <v>42529</v>
      </c>
      <c r="B164" s="2">
        <f>RSI!B164</f>
        <v>7.1104000000000003</v>
      </c>
      <c r="C164" s="2">
        <f>RSI!I164</f>
        <v>47.894035368673855</v>
      </c>
      <c r="D164" s="2">
        <f>MACD!E164</f>
        <v>7.7986345650139732E-2</v>
      </c>
      <c r="E164" s="2">
        <f>MACD!F164</f>
        <v>6.2205264012888895E-2</v>
      </c>
      <c r="F164" s="2">
        <f>'Moving Avg'!D164</f>
        <v>7.1937200000000008</v>
      </c>
      <c r="G164" s="2">
        <f>'Moving Avg'!F164</f>
        <v>7.2192600000000011</v>
      </c>
      <c r="H164" s="2">
        <f>'Moving Avg'!G164</f>
        <v>6.9656059999999993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</row>
    <row r="165" spans="1:12" ht="13.5" x14ac:dyDescent="0.25">
      <c r="A165" s="3">
        <f>RSI!A165</f>
        <v>42530</v>
      </c>
      <c r="B165" s="2">
        <f>RSI!B165</f>
        <v>7.0715000000000003</v>
      </c>
      <c r="C165" s="2">
        <f>RSI!I165</f>
        <v>45.851460945237925</v>
      </c>
      <c r="D165" s="2">
        <f>MACD!E165</f>
        <v>8.2620209379547838E-2</v>
      </c>
      <c r="E165" s="2">
        <f>MACD!F165</f>
        <v>6.6288253086220689E-2</v>
      </c>
      <c r="F165" s="2">
        <f>'Moving Avg'!D165</f>
        <v>7.1470600000000006</v>
      </c>
      <c r="G165" s="2">
        <f>'Moving Avg'!F165</f>
        <v>7.2095400000000014</v>
      </c>
      <c r="H165" s="2">
        <f>'Moving Avg'!G165</f>
        <v>6.9748279999999996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</row>
    <row r="166" spans="1:12" ht="13.5" x14ac:dyDescent="0.25">
      <c r="A166" s="3">
        <f>RSI!A166</f>
        <v>42531</v>
      </c>
      <c r="B166" s="2">
        <f>RSI!B166</f>
        <v>7.0993000000000004</v>
      </c>
      <c r="C166" s="2">
        <f>RSI!I166</f>
        <v>47.572288063470872</v>
      </c>
      <c r="D166" s="2">
        <f>MACD!E166</f>
        <v>8.4097792536439897E-2</v>
      </c>
      <c r="E166" s="2">
        <f>MACD!F166</f>
        <v>6.9850160976264536E-2</v>
      </c>
      <c r="F166" s="2">
        <f>'Moving Avg'!D166</f>
        <v>7.1281800000000004</v>
      </c>
      <c r="G166" s="2">
        <f>'Moving Avg'!F166</f>
        <v>7.2003750000000011</v>
      </c>
      <c r="H166" s="2">
        <f>'Moving Avg'!G166</f>
        <v>6.9846060000000003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</row>
    <row r="167" spans="1:12" ht="13.5" x14ac:dyDescent="0.25">
      <c r="A167" s="3">
        <f>RSI!A167</f>
        <v>42534</v>
      </c>
      <c r="B167" s="2">
        <f>RSI!B167</f>
        <v>7.0715000000000003</v>
      </c>
      <c r="C167" s="2">
        <f>RSI!I167</f>
        <v>45.998035303801863</v>
      </c>
      <c r="D167" s="2">
        <f>MACD!E167</f>
        <v>7.6577405636152562E-2</v>
      </c>
      <c r="E167" s="2">
        <f>MACD!F167</f>
        <v>7.1195609908242141E-2</v>
      </c>
      <c r="F167" s="2">
        <f>'Moving Avg'!D167</f>
        <v>7.1126199999999997</v>
      </c>
      <c r="G167" s="2">
        <f>'Moving Avg'!F167</f>
        <v>7.187599999999998</v>
      </c>
      <c r="H167" s="2">
        <f>'Moving Avg'!G167</f>
        <v>6.9938280000000006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42535</v>
      </c>
      <c r="B168" s="2">
        <f>RSI!B168</f>
        <v>7.0548000000000002</v>
      </c>
      <c r="C168" s="2">
        <f>RSI!I168</f>
        <v>45.03394704307015</v>
      </c>
      <c r="D168" s="2">
        <f>MACD!E168</f>
        <v>6.6749439766854657E-2</v>
      </c>
      <c r="E168" s="2">
        <f>MACD!F168</f>
        <v>7.0306375879964647E-2</v>
      </c>
      <c r="F168" s="2">
        <f>'Moving Avg'!D168</f>
        <v>7.0815000000000001</v>
      </c>
      <c r="G168" s="2">
        <f>'Moving Avg'!F168</f>
        <v>7.1764900000000011</v>
      </c>
      <c r="H168" s="2">
        <f>'Moving Avg'!G168</f>
        <v>7.0027160000000013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</row>
    <row r="169" spans="1:12" ht="13.5" x14ac:dyDescent="0.25">
      <c r="A169" s="3">
        <f>RSI!A169</f>
        <v>42536</v>
      </c>
      <c r="B169" s="2">
        <f>RSI!B169</f>
        <v>6.9436999999999998</v>
      </c>
      <c r="C169" s="2">
        <f>RSI!I169</f>
        <v>39.154441346554407</v>
      </c>
      <c r="D169" s="2">
        <f>MACD!E169</f>
        <v>9.1936652379036587E-2</v>
      </c>
      <c r="E169" s="2">
        <f>MACD!F169</f>
        <v>7.4632431179779038E-2</v>
      </c>
      <c r="F169" s="2">
        <f>'Moving Avg'!D169</f>
        <v>7.0481600000000002</v>
      </c>
      <c r="G169" s="2">
        <f>'Moving Avg'!F169</f>
        <v>7.1634350000000016</v>
      </c>
      <c r="H169" s="2">
        <f>'Moving Avg'!G169</f>
        <v>7.0093820000000013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</row>
    <row r="170" spans="1:12" ht="13.5" x14ac:dyDescent="0.25">
      <c r="A170" s="3">
        <f>RSI!A170</f>
        <v>42537</v>
      </c>
      <c r="B170" s="2">
        <f>RSI!B170</f>
        <v>6.9547999999999996</v>
      </c>
      <c r="C170" s="2">
        <f>RSI!I170</f>
        <v>39.997319998506882</v>
      </c>
      <c r="D170" s="2">
        <f>MACD!E170</f>
        <v>0.11865897961218153</v>
      </c>
      <c r="E170" s="2">
        <f>MACD!F170</f>
        <v>8.3437740866259547E-2</v>
      </c>
      <c r="F170" s="2">
        <f>'Moving Avg'!D170</f>
        <v>7.0248200000000001</v>
      </c>
      <c r="G170" s="2">
        <f>'Moving Avg'!F170</f>
        <v>7.1526000000000014</v>
      </c>
      <c r="H170" s="2">
        <f>'Moving Avg'!G170</f>
        <v>7.0162700000000005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</row>
    <row r="171" spans="1:12" ht="13.5" x14ac:dyDescent="0.25">
      <c r="A171" s="3">
        <f>RSI!A171</f>
        <v>42538</v>
      </c>
      <c r="B171" s="2">
        <f>RSI!B171</f>
        <v>6.9436999999999998</v>
      </c>
      <c r="C171" s="2">
        <f>RSI!I171</f>
        <v>39.409396739552889</v>
      </c>
      <c r="D171" s="2">
        <f>MACD!E171</f>
        <v>0.12596155531208453</v>
      </c>
      <c r="E171" s="2">
        <f>MACD!F171</f>
        <v>9.1942503755424537E-2</v>
      </c>
      <c r="F171" s="2">
        <f>'Moving Avg'!D171</f>
        <v>6.9936999999999996</v>
      </c>
      <c r="G171" s="2">
        <f>'Moving Avg'!F171</f>
        <v>7.1387100000000006</v>
      </c>
      <c r="H171" s="2">
        <f>'Moving Avg'!G171</f>
        <v>7.0229359999999996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</row>
    <row r="172" spans="1:12" ht="13.5" x14ac:dyDescent="0.25">
      <c r="A172" s="3">
        <f>RSI!A172</f>
        <v>42541</v>
      </c>
      <c r="B172" s="2">
        <f>RSI!B172</f>
        <v>6.9436999999999998</v>
      </c>
      <c r="C172" s="2">
        <f>RSI!I172</f>
        <v>39.409396739552889</v>
      </c>
      <c r="D172" s="2">
        <f>MACD!E172</f>
        <v>0.12626572082839527</v>
      </c>
      <c r="E172" s="2">
        <f>MACD!F172</f>
        <v>9.8807147170018692E-2</v>
      </c>
      <c r="F172" s="2">
        <f>'Moving Avg'!D172</f>
        <v>6.96814</v>
      </c>
      <c r="G172" s="2">
        <f>'Moving Avg'!F172</f>
        <v>7.1251000000000015</v>
      </c>
      <c r="H172" s="2">
        <f>'Moving Avg'!G172</f>
        <v>7.0296019999999988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</row>
    <row r="173" spans="1:12" ht="13.5" x14ac:dyDescent="0.25">
      <c r="A173" s="3">
        <f>RSI!A173</f>
        <v>42542</v>
      </c>
      <c r="B173" s="2">
        <f>RSI!B173</f>
        <v>6.9436999999999998</v>
      </c>
      <c r="C173" s="2">
        <f>RSI!I173</f>
        <v>39.409396739552889</v>
      </c>
      <c r="D173" s="2">
        <f>MACD!E173</f>
        <v>0.13680812149412791</v>
      </c>
      <c r="E173" s="2">
        <f>MACD!F173</f>
        <v>0.10640734203484054</v>
      </c>
      <c r="F173" s="2">
        <f>'Moving Avg'!D173</f>
        <v>6.9459199999999992</v>
      </c>
      <c r="G173" s="2">
        <f>'Moving Avg'!F173</f>
        <v>7.1114900000000016</v>
      </c>
      <c r="H173" s="2">
        <f>'Moving Avg'!G173</f>
        <v>7.036267999999998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</row>
    <row r="174" spans="1:12" ht="13.5" x14ac:dyDescent="0.25">
      <c r="A174" s="3">
        <f>RSI!A174</f>
        <v>42543</v>
      </c>
      <c r="B174" s="2">
        <f>RSI!B174</f>
        <v>6.8882000000000003</v>
      </c>
      <c r="C174" s="2">
        <f>RSI!I174</f>
        <v>36.096003906259661</v>
      </c>
      <c r="D174" s="2">
        <f>MACD!E174</f>
        <v>0.13527458216962707</v>
      </c>
      <c r="E174" s="2">
        <f>MACD!F174</f>
        <v>0.11218079006179785</v>
      </c>
      <c r="F174" s="2">
        <f>'Moving Avg'!D174</f>
        <v>6.9348199999999993</v>
      </c>
      <c r="G174" s="2">
        <f>'Moving Avg'!F174</f>
        <v>7.0923250000000024</v>
      </c>
      <c r="H174" s="2">
        <f>'Moving Avg'!G174</f>
        <v>7.0418239999999983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</row>
    <row r="175" spans="1:12" ht="13.5" x14ac:dyDescent="0.25">
      <c r="A175" s="3">
        <f>RSI!A175</f>
        <v>42544</v>
      </c>
      <c r="B175" s="2">
        <f>RSI!B175</f>
        <v>6.8826000000000001</v>
      </c>
      <c r="C175" s="2">
        <f>RSI!I175</f>
        <v>35.769218748207877</v>
      </c>
      <c r="D175" s="2">
        <f>MACD!E175</f>
        <v>0.12949389372827014</v>
      </c>
      <c r="E175" s="2">
        <f>MACD!F175</f>
        <v>0.1156434107950923</v>
      </c>
      <c r="F175" s="2">
        <f>'Moving Avg'!D175</f>
        <v>6.9203799999999998</v>
      </c>
      <c r="G175" s="2">
        <f>'Moving Avg'!F175</f>
        <v>7.0753800000000027</v>
      </c>
      <c r="H175" s="2">
        <f>'Moving Avg'!G175</f>
        <v>7.047267999999999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</row>
    <row r="176" spans="1:12" ht="13.5" x14ac:dyDescent="0.25">
      <c r="A176" s="3">
        <f>RSI!A176</f>
        <v>42545</v>
      </c>
      <c r="B176" s="2">
        <f>RSI!B176</f>
        <v>6.8715000000000002</v>
      </c>
      <c r="C176" s="2">
        <f>RSI!I176</f>
        <v>35.091078455655236</v>
      </c>
      <c r="D176" s="2">
        <f>MACD!E176</f>
        <v>0.13074100228585817</v>
      </c>
      <c r="E176" s="2">
        <f>MACD!F176</f>
        <v>0.11866292909324548</v>
      </c>
      <c r="F176" s="2">
        <f>'Moving Avg'!D176</f>
        <v>6.9059399999999993</v>
      </c>
      <c r="G176" s="2">
        <f>'Moving Avg'!F176</f>
        <v>7.0581600000000009</v>
      </c>
      <c r="H176" s="2">
        <f>'Moving Avg'!G176</f>
        <v>7.0524900000000006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</row>
    <row r="177" spans="1:12" ht="13.5" x14ac:dyDescent="0.25">
      <c r="A177" s="3">
        <f>RSI!A177</f>
        <v>42548</v>
      </c>
      <c r="B177" s="2">
        <f>RSI!B177</f>
        <v>6.7382</v>
      </c>
      <c r="C177" s="2">
        <f>RSI!I177</f>
        <v>28.181314709476894</v>
      </c>
      <c r="D177" s="2">
        <f>MACD!E177</f>
        <v>0.13842131808128055</v>
      </c>
      <c r="E177" s="2">
        <f>MACD!F177</f>
        <v>0.1226146068908525</v>
      </c>
      <c r="F177" s="2">
        <f>'Moving Avg'!D177</f>
        <v>6.8648400000000009</v>
      </c>
      <c r="G177" s="2">
        <f>'Moving Avg'!F177</f>
        <v>7.0378850000000028</v>
      </c>
      <c r="H177" s="2">
        <f>'Moving Avg'!G177</f>
        <v>7.0550459999999999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42549</v>
      </c>
      <c r="B178" s="2">
        <f>RSI!B178</f>
        <v>6.8376000000000001</v>
      </c>
      <c r="C178" s="2">
        <f>RSI!I178</f>
        <v>37.987237700813864</v>
      </c>
      <c r="D178" s="2">
        <f>MACD!E178</f>
        <v>0.13672730546423217</v>
      </c>
      <c r="E178" s="2">
        <f>MACD!F178</f>
        <v>0.12543714660552843</v>
      </c>
      <c r="F178" s="2">
        <f>'Moving Avg'!D178</f>
        <v>6.8436199999999996</v>
      </c>
      <c r="G178" s="2">
        <f>'Moving Avg'!F178</f>
        <v>7.0242450000000005</v>
      </c>
      <c r="H178" s="2">
        <f>'Moving Avg'!G178</f>
        <v>7.0595899999999991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</row>
    <row r="179" spans="1:12" ht="13.5" x14ac:dyDescent="0.25">
      <c r="A179" s="3">
        <f>RSI!A179</f>
        <v>42550</v>
      </c>
      <c r="B179" s="2">
        <f>RSI!B179</f>
        <v>6.7805999999999997</v>
      </c>
      <c r="C179" s="2">
        <f>RSI!I179</f>
        <v>35.033275544669394</v>
      </c>
      <c r="D179" s="2">
        <f>MACD!E179</f>
        <v>0.12344706987578391</v>
      </c>
      <c r="E179" s="2">
        <f>MACD!F179</f>
        <v>0.12503913125957955</v>
      </c>
      <c r="F179" s="2">
        <f>'Moving Avg'!D179</f>
        <v>6.8221000000000007</v>
      </c>
      <c r="G179" s="2">
        <f>'Moving Avg'!F179</f>
        <v>6.9997000000000016</v>
      </c>
      <c r="H179" s="2">
        <f>'Moving Avg'!G179</f>
        <v>7.0629939999999998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</row>
    <row r="180" spans="1:12" ht="13.5" x14ac:dyDescent="0.25">
      <c r="A180" s="3">
        <f>RSI!A180</f>
        <v>42551</v>
      </c>
      <c r="B180" s="2">
        <f>RSI!B180</f>
        <v>6.5811999999999999</v>
      </c>
      <c r="C180" s="2">
        <f>RSI!I180</f>
        <v>27.095492227625513</v>
      </c>
      <c r="D180" s="2">
        <f>MACD!E180</f>
        <v>0.12997227481502538</v>
      </c>
      <c r="E180" s="2">
        <f>MACD!F180</f>
        <v>0.12602575997066873</v>
      </c>
      <c r="F180" s="2">
        <f>'Moving Avg'!D180</f>
        <v>6.7618200000000002</v>
      </c>
      <c r="G180" s="2">
        <f>'Moving Avg'!F180</f>
        <v>6.9635199999999999</v>
      </c>
      <c r="H180" s="2">
        <f>'Moving Avg'!G180</f>
        <v>7.0624099999999999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</row>
    <row r="181" spans="1:12" ht="13.5" x14ac:dyDescent="0.25">
      <c r="A181" s="3">
        <f>RSI!A181</f>
        <v>42552</v>
      </c>
      <c r="B181" s="2">
        <f>RSI!B181</f>
        <v>6.7122000000000002</v>
      </c>
      <c r="C181" s="2">
        <f>RSI!I181</f>
        <v>37.16785193383874</v>
      </c>
      <c r="D181" s="2">
        <f>MACD!E181</f>
        <v>0.12644960318833309</v>
      </c>
      <c r="E181" s="2">
        <f>MACD!F181</f>
        <v>0.12611052861420161</v>
      </c>
      <c r="F181" s="2">
        <f>'Moving Avg'!D181</f>
        <v>6.7299600000000002</v>
      </c>
      <c r="G181" s="2">
        <f>'Moving Avg'!F181</f>
        <v>6.9394449999999992</v>
      </c>
      <c r="H181" s="2">
        <f>'Moving Avg'!G181</f>
        <v>7.0644459999999993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</row>
    <row r="182" spans="1:12" ht="13.5" x14ac:dyDescent="0.25">
      <c r="A182" s="3">
        <f>RSI!A182</f>
        <v>42555</v>
      </c>
      <c r="B182" s="2">
        <f>RSI!B182</f>
        <v>6.7179000000000002</v>
      </c>
      <c r="C182" s="2">
        <f>RSI!I182</f>
        <v>37.572003702982286</v>
      </c>
      <c r="D182" s="2">
        <f>MACD!E182</f>
        <v>0.1244646085726826</v>
      </c>
      <c r="E182" s="2">
        <f>MACD!F182</f>
        <v>0.12578134460589782</v>
      </c>
      <c r="F182" s="2">
        <f>'Moving Avg'!D182</f>
        <v>6.7259000000000002</v>
      </c>
      <c r="G182" s="2">
        <f>'Moving Avg'!F182</f>
        <v>6.9178749999999978</v>
      </c>
      <c r="H182" s="2">
        <f>'Moving Avg'!G182</f>
        <v>7.0665959999999988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</row>
    <row r="183" spans="1:12" ht="13.5" x14ac:dyDescent="0.25">
      <c r="A183" s="3">
        <f>RSI!A183</f>
        <v>42559</v>
      </c>
      <c r="B183" s="2">
        <f>RSI!B183</f>
        <v>6.7122000000000002</v>
      </c>
      <c r="C183" s="2">
        <f>RSI!I183</f>
        <v>37.313531635823963</v>
      </c>
      <c r="D183" s="2">
        <f>MACD!E183</f>
        <v>0.12448645485873655</v>
      </c>
      <c r="E183" s="2">
        <f>MACD!F183</f>
        <v>0.12552236665646557</v>
      </c>
      <c r="F183" s="2">
        <f>'Moving Avg'!D183</f>
        <v>6.7008200000000002</v>
      </c>
      <c r="G183" s="2">
        <f>'Moving Avg'!F183</f>
        <v>6.8929649999999985</v>
      </c>
      <c r="H183" s="2">
        <f>'Moving Avg'!G183</f>
        <v>7.0686319999999991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</row>
    <row r="184" spans="1:12" ht="13.5" x14ac:dyDescent="0.25">
      <c r="A184" s="3">
        <f>RSI!A184</f>
        <v>42562</v>
      </c>
      <c r="B184" s="2">
        <f>RSI!B184</f>
        <v>6.7122000000000002</v>
      </c>
      <c r="C184" s="2">
        <f>RSI!I184</f>
        <v>37.313531635823971</v>
      </c>
      <c r="D184" s="2">
        <f>MACD!E184</f>
        <v>0.1171846369363152</v>
      </c>
      <c r="E184" s="2">
        <f>MACD!F184</f>
        <v>0.1238548207124355</v>
      </c>
      <c r="F184" s="2">
        <f>'Moving Avg'!D184</f>
        <v>6.6871399999999994</v>
      </c>
      <c r="G184" s="2">
        <f>'Moving Avg'!F184</f>
        <v>6.873054999999999</v>
      </c>
      <c r="H184" s="2">
        <f>'Moving Avg'!G184</f>
        <v>7.0706679999999995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</row>
    <row r="185" spans="1:12" ht="13.5" x14ac:dyDescent="0.25">
      <c r="A185" s="3">
        <f>RSI!A185</f>
        <v>42563</v>
      </c>
      <c r="B185" s="2">
        <f>RSI!B185</f>
        <v>6.7521000000000004</v>
      </c>
      <c r="C185" s="2">
        <f>RSI!I185</f>
        <v>40.629333640632801</v>
      </c>
      <c r="D185" s="2">
        <f>MACD!E185</f>
        <v>0.10831700594938898</v>
      </c>
      <c r="E185" s="2">
        <f>MACD!F185</f>
        <v>0.1207472577598262</v>
      </c>
      <c r="F185" s="2">
        <f>'Moving Avg'!D185</f>
        <v>6.7213200000000004</v>
      </c>
      <c r="G185" s="2">
        <f>'Moving Avg'!F185</f>
        <v>6.8570850000000005</v>
      </c>
      <c r="H185" s="2">
        <f>'Moving Avg'!G185</f>
        <v>7.0746119999999992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CONFIRMED BULLISH</v>
      </c>
    </row>
    <row r="186" spans="1:12" ht="13.5" x14ac:dyDescent="0.25">
      <c r="A186" s="3">
        <f>RSI!A186</f>
        <v>42564</v>
      </c>
      <c r="B186" s="2">
        <f>RSI!B186</f>
        <v>6.7464000000000004</v>
      </c>
      <c r="C186" s="2">
        <f>RSI!I186</f>
        <v>40.301373340121195</v>
      </c>
      <c r="D186" s="2">
        <f>MACD!E186</f>
        <v>0.10033675938186182</v>
      </c>
      <c r="E186" s="2">
        <f>MACD!F186</f>
        <v>0.11666515808423332</v>
      </c>
      <c r="F186" s="2">
        <f>'Moving Avg'!D186</f>
        <v>6.7281599999999999</v>
      </c>
      <c r="G186" s="2">
        <f>'Moving Avg'!F186</f>
        <v>6.8394399999999989</v>
      </c>
      <c r="H186" s="2">
        <f>'Moving Avg'!G186</f>
        <v>7.0784419999999999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</row>
    <row r="187" spans="1:12" ht="13.5" x14ac:dyDescent="0.25">
      <c r="A187" s="3">
        <f>RSI!A187</f>
        <v>42565</v>
      </c>
      <c r="B187" s="2">
        <f>RSI!B187</f>
        <v>6.7521000000000004</v>
      </c>
      <c r="C187" s="2">
        <f>RSI!I187</f>
        <v>40.815857043217143</v>
      </c>
      <c r="D187" s="2">
        <f>MACD!E187</f>
        <v>7.3436717092410397E-2</v>
      </c>
      <c r="E187" s="2">
        <f>MACD!F187</f>
        <v>0.10801946988586875</v>
      </c>
      <c r="F187" s="2">
        <f>'Moving Avg'!D187</f>
        <v>6.7350000000000012</v>
      </c>
      <c r="G187" s="2">
        <f>'Moving Avg'!F187</f>
        <v>6.8234699999999986</v>
      </c>
      <c r="H187" s="2">
        <f>'Moving Avg'!G187</f>
        <v>7.0823860000000005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</row>
    <row r="188" spans="1:12" ht="13.5" x14ac:dyDescent="0.25">
      <c r="A188" s="3">
        <f>RSI!A188</f>
        <v>42566</v>
      </c>
      <c r="B188" s="2">
        <f>RSI!B188</f>
        <v>6.7179000000000002</v>
      </c>
      <c r="C188" s="2">
        <f>RSI!I188</f>
        <v>38.662889306195567</v>
      </c>
      <c r="D188" s="2">
        <f>MACD!E188</f>
        <v>6.9191536186515634E-2</v>
      </c>
      <c r="E188" s="2">
        <f>MACD!F188</f>
        <v>0.10025388314599813</v>
      </c>
      <c r="F188" s="2">
        <f>'Moving Avg'!D188</f>
        <v>6.7361400000000007</v>
      </c>
      <c r="G188" s="2">
        <f>'Moving Avg'!F188</f>
        <v>6.8066249999999995</v>
      </c>
      <c r="H188" s="2">
        <f>'Moving Avg'!G188</f>
        <v>7.0856460000000014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BEARISH DIVERGENCE</v>
      </c>
    </row>
    <row r="189" spans="1:12" ht="13.5" x14ac:dyDescent="0.25">
      <c r="A189" s="3">
        <f>RSI!A189</f>
        <v>42569</v>
      </c>
      <c r="B189" s="2">
        <f>RSI!B189</f>
        <v>6.7919999999999998</v>
      </c>
      <c r="C189" s="2">
        <f>RSI!I189</f>
        <v>45.384885130824188</v>
      </c>
      <c r="D189" s="2">
        <f>MACD!E189</f>
        <v>5.2183015121367582E-2</v>
      </c>
      <c r="E189" s="2">
        <f>MACD!F189</f>
        <v>9.0639709541072033E-2</v>
      </c>
      <c r="F189" s="2">
        <f>'Moving Avg'!D189</f>
        <v>6.7521000000000004</v>
      </c>
      <c r="G189" s="2">
        <f>'Moving Avg'!F189</f>
        <v>6.799039999999998</v>
      </c>
      <c r="H189" s="2">
        <f>'Moving Avg'!G189</f>
        <v>7.0703900000000006</v>
      </c>
      <c r="I189" s="2">
        <f>'Moving Avg'!H189</f>
        <v>0</v>
      </c>
      <c r="J189" s="6" t="str">
        <f>OBV!F189</f>
        <v>BULLISH</v>
      </c>
      <c r="K189" s="6" t="str">
        <f>OBV!G189</f>
        <v>NEUTRAL</v>
      </c>
      <c r="L189" s="6" t="str">
        <f>OBV!H189</f>
        <v>CONFIRMED BULLISH</v>
      </c>
    </row>
    <row r="190" spans="1:12" ht="13.5" x14ac:dyDescent="0.25">
      <c r="A190" s="3">
        <f>RSI!A190</f>
        <v>42570</v>
      </c>
      <c r="B190" s="2">
        <f>RSI!B190</f>
        <v>6.7521000000000004</v>
      </c>
      <c r="C190" s="2">
        <f>RSI!I190</f>
        <v>42.673022423471181</v>
      </c>
      <c r="D190" s="2">
        <f>MACD!E190</f>
        <v>1.0411290467803092E-2</v>
      </c>
      <c r="E190" s="2">
        <f>MACD!F190</f>
        <v>7.4594025726418253E-2</v>
      </c>
      <c r="F190" s="2">
        <f>'Moving Avg'!D190</f>
        <v>6.7521000000000004</v>
      </c>
      <c r="G190" s="2">
        <f>'Moving Avg'!F190</f>
        <v>6.7889049999999997</v>
      </c>
      <c r="H190" s="2">
        <f>'Moving Avg'!G190</f>
        <v>7.0526699999999991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NEUTRAL</v>
      </c>
    </row>
    <row r="191" spans="1:12" ht="13.5" x14ac:dyDescent="0.25">
      <c r="A191" s="3">
        <f>RSI!A191</f>
        <v>42571</v>
      </c>
      <c r="B191" s="2">
        <f>RSI!B191</f>
        <v>6.7748999999999997</v>
      </c>
      <c r="C191" s="2">
        <f>RSI!I191</f>
        <v>44.7062190509657</v>
      </c>
      <c r="D191" s="2">
        <f>MACD!E191</f>
        <v>-5.9171124997225988E-3</v>
      </c>
      <c r="E191" s="2">
        <f>MACD!F191</f>
        <v>5.8491798081190087E-2</v>
      </c>
      <c r="F191" s="2">
        <f>'Moving Avg'!D191</f>
        <v>6.7578000000000005</v>
      </c>
      <c r="G191" s="2">
        <f>'Moving Avg'!F191</f>
        <v>6.7804649999999995</v>
      </c>
      <c r="H191" s="2">
        <f>'Moving Avg'!G191</f>
        <v>7.0327399999999987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BEARISH DIVERGENCE</v>
      </c>
    </row>
    <row r="192" spans="1:12" ht="13.5" x14ac:dyDescent="0.25">
      <c r="A192" s="3">
        <f>RSI!A192</f>
        <v>42572</v>
      </c>
      <c r="B192" s="2">
        <f>RSI!B192</f>
        <v>6.7236000000000002</v>
      </c>
      <c r="C192" s="2">
        <f>RSI!I192</f>
        <v>41.168280655616009</v>
      </c>
      <c r="D192" s="2">
        <f>MACD!E192</f>
        <v>-1.4680196163740611E-2</v>
      </c>
      <c r="E192" s="2">
        <f>MACD!F192</f>
        <v>4.3857399232203949E-2</v>
      </c>
      <c r="F192" s="2">
        <f>'Moving Avg'!D192</f>
        <v>6.7521000000000004</v>
      </c>
      <c r="G192" s="2">
        <f>'Moving Avg'!F192</f>
        <v>6.7694599999999996</v>
      </c>
      <c r="H192" s="2">
        <f>'Moving Avg'!G192</f>
        <v>7.0138939999999987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42573</v>
      </c>
      <c r="B193" s="2">
        <f>RSI!B193</f>
        <v>6.7179000000000002</v>
      </c>
      <c r="C193" s="2">
        <f>RSI!I193</f>
        <v>40.782096856718425</v>
      </c>
      <c r="D193" s="2">
        <f>MACD!E193</f>
        <v>-2.1898222439952875E-2</v>
      </c>
      <c r="E193" s="2">
        <f>MACD!F193</f>
        <v>3.0706274897772584E-2</v>
      </c>
      <c r="F193" s="2">
        <f>'Moving Avg'!D193</f>
        <v>6.7521000000000004</v>
      </c>
      <c r="G193" s="2">
        <f>'Moving Avg'!F193</f>
        <v>6.758169999999998</v>
      </c>
      <c r="H193" s="2">
        <f>'Moving Avg'!G193</f>
        <v>6.9982679999999986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NEUTRAL</v>
      </c>
    </row>
    <row r="194" spans="1:12" ht="13.5" x14ac:dyDescent="0.25">
      <c r="A194" s="3">
        <f>RSI!A194</f>
        <v>42577</v>
      </c>
      <c r="B194" s="2">
        <f>RSI!B194</f>
        <v>5.8517999999999999</v>
      </c>
      <c r="C194" s="2">
        <f>RSI!I194</f>
        <v>16.087594064251064</v>
      </c>
      <c r="D194" s="2">
        <f>MACD!E194</f>
        <v>3.6786779451219331E-2</v>
      </c>
      <c r="E194" s="2">
        <f>MACD!F194</f>
        <v>3.1922375808461932E-2</v>
      </c>
      <c r="F194" s="2">
        <f>'Moving Avg'!D194</f>
        <v>6.5640600000000004</v>
      </c>
      <c r="G194" s="2">
        <f>'Moving Avg'!F194</f>
        <v>6.7063500000000005</v>
      </c>
      <c r="H194" s="2">
        <f>'Moving Avg'!G194</f>
        <v>6.9685419999999985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CONFIRMED BEARISH</v>
      </c>
    </row>
    <row r="195" spans="1:12" ht="13.5" x14ac:dyDescent="0.25">
      <c r="A195" s="3">
        <f>RSI!A195</f>
        <v>42578</v>
      </c>
      <c r="B195" s="2">
        <f>RSI!B195</f>
        <v>6.8497000000000003</v>
      </c>
      <c r="C195" s="2">
        <f>RSI!I195</f>
        <v>52.086641821131629</v>
      </c>
      <c r="D195" s="2">
        <f>MACD!E195</f>
        <v>2.4370905953405853E-2</v>
      </c>
      <c r="E195" s="2">
        <f>MACD!F195</f>
        <v>3.0412081837450717E-2</v>
      </c>
      <c r="F195" s="2">
        <f>'Moving Avg'!D195</f>
        <v>6.5835800000000004</v>
      </c>
      <c r="G195" s="2">
        <f>'Moving Avg'!F195</f>
        <v>6.7047050000000015</v>
      </c>
      <c r="H195" s="2">
        <f>'Moving Avg'!G195</f>
        <v>6.9602179999999985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</row>
    <row r="196" spans="1:12" ht="13.5" x14ac:dyDescent="0.25">
      <c r="A196" s="3">
        <f>RSI!A196</f>
        <v>42579</v>
      </c>
      <c r="B196" s="2">
        <f>RSI!B196</f>
        <v>6.8169000000000004</v>
      </c>
      <c r="C196" s="2">
        <f>RSI!I196</f>
        <v>51.30749879511157</v>
      </c>
      <c r="D196" s="2">
        <f>MACD!E196</f>
        <v>1.4806094455649621E-2</v>
      </c>
      <c r="E196" s="2">
        <f>MACD!F196</f>
        <v>2.7290884361090499E-2</v>
      </c>
      <c r="F196" s="2">
        <f>'Moving Avg'!D196</f>
        <v>6.5919800000000013</v>
      </c>
      <c r="G196" s="2">
        <f>'Moving Avg'!F196</f>
        <v>6.701975</v>
      </c>
      <c r="H196" s="2">
        <f>'Moving Avg'!G196</f>
        <v>6.9509039999999978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</row>
    <row r="197" spans="1:12" ht="13.5" x14ac:dyDescent="0.25">
      <c r="A197" s="3">
        <f>RSI!A197</f>
        <v>42580</v>
      </c>
      <c r="B197" s="2">
        <f>RSI!B197</f>
        <v>6.7382</v>
      </c>
      <c r="C197" s="2">
        <f>RSI!I197</f>
        <v>49.398142318579367</v>
      </c>
      <c r="D197" s="2">
        <f>MACD!E197</f>
        <v>1.3046699755633995E-2</v>
      </c>
      <c r="E197" s="2">
        <f>MACD!F197</f>
        <v>2.4442047439999198E-2</v>
      </c>
      <c r="F197" s="2">
        <f>'Moving Avg'!D197</f>
        <v>6.5949000000000009</v>
      </c>
      <c r="G197" s="2">
        <f>'Moving Avg'!F197</f>
        <v>6.701975</v>
      </c>
      <c r="H197" s="2">
        <f>'Moving Avg'!G197</f>
        <v>6.9391279999999975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BULLISH DIVERGENCE</v>
      </c>
    </row>
    <row r="198" spans="1:12" ht="13.5" x14ac:dyDescent="0.25">
      <c r="A198" s="3">
        <f>RSI!A198</f>
        <v>42583</v>
      </c>
      <c r="B198" s="2">
        <f>RSI!B198</f>
        <v>6.7512999999999996</v>
      </c>
      <c r="C198" s="2">
        <f>RSI!I198</f>
        <v>49.733467638928808</v>
      </c>
      <c r="D198" s="2">
        <f>MACD!E198</f>
        <v>5.4460720019973152E-3</v>
      </c>
      <c r="E198" s="2">
        <f>MACD!F198</f>
        <v>2.0642852352398822E-2</v>
      </c>
      <c r="F198" s="2">
        <f>'Moving Avg'!D198</f>
        <v>6.6015800000000002</v>
      </c>
      <c r="G198" s="2">
        <f>'Moving Avg'!F198</f>
        <v>6.6976600000000008</v>
      </c>
      <c r="H198" s="2">
        <f>'Moving Avg'!G198</f>
        <v>6.9286139999999987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BULLISH DIVERGENCE</v>
      </c>
    </row>
    <row r="199" spans="1:12" ht="13.5" x14ac:dyDescent="0.25">
      <c r="A199" s="3">
        <f>RSI!A199</f>
        <v>42584</v>
      </c>
      <c r="B199" s="2">
        <f>RSI!B199</f>
        <v>6.6858000000000004</v>
      </c>
      <c r="C199" s="2">
        <f>RSI!I199</f>
        <v>48.019996860496143</v>
      </c>
      <c r="D199" s="2">
        <f>MACD!E199</f>
        <v>1.5300325790434499E-2</v>
      </c>
      <c r="E199" s="2">
        <f>MACD!F199</f>
        <v>1.9574347040005956E-2</v>
      </c>
      <c r="F199" s="2">
        <f>'Moving Avg'!D199</f>
        <v>6.7683800000000005</v>
      </c>
      <c r="G199" s="2">
        <f>'Moving Avg'!F199</f>
        <v>6.6929200000000009</v>
      </c>
      <c r="H199" s="2">
        <f>'Moving Avg'!G199</f>
        <v>6.918234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BULLISH DIVERGENCE</v>
      </c>
    </row>
    <row r="200" spans="1:12" ht="13.5" x14ac:dyDescent="0.25">
      <c r="A200" s="3">
        <f>RSI!A200</f>
        <v>42585</v>
      </c>
      <c r="B200" s="2">
        <f>RSI!B200</f>
        <v>6.8102999999999998</v>
      </c>
      <c r="C200" s="2">
        <f>RSI!I200</f>
        <v>51.444364162869377</v>
      </c>
      <c r="D200" s="2">
        <f>MACD!E200</f>
        <v>8.6961049604035168E-3</v>
      </c>
      <c r="E200" s="2">
        <f>MACD!F200</f>
        <v>1.7398698624085468E-2</v>
      </c>
      <c r="F200" s="2">
        <f>'Moving Avg'!D200</f>
        <v>6.7605000000000004</v>
      </c>
      <c r="G200" s="2">
        <f>'Moving Avg'!F200</f>
        <v>6.7043750000000015</v>
      </c>
      <c r="H200" s="2">
        <f>'Moving Avg'!G200</f>
        <v>6.9110099999999992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</row>
    <row r="201" spans="1:12" ht="13.5" x14ac:dyDescent="0.25">
      <c r="A201" s="3">
        <f>RSI!A201</f>
        <v>42586</v>
      </c>
      <c r="B201" s="2">
        <f>RSI!B201</f>
        <v>6.8037999999999998</v>
      </c>
      <c r="C201" s="2">
        <f>RSI!I201</f>
        <v>51.254516667829044</v>
      </c>
      <c r="D201" s="2">
        <f>MACD!E201</f>
        <v>6.7486828860428005E-3</v>
      </c>
      <c r="E201" s="2">
        <f>MACD!F201</f>
        <v>1.5268695476476937E-2</v>
      </c>
      <c r="F201" s="2">
        <f>'Moving Avg'!D201</f>
        <v>6.7578800000000001</v>
      </c>
      <c r="G201" s="2">
        <f>'Moving Avg'!F201</f>
        <v>6.7089550000000004</v>
      </c>
      <c r="H201" s="2">
        <f>'Moving Avg'!G201</f>
        <v>6.9026559999999995</v>
      </c>
      <c r="I201" s="2">
        <f>'Moving Avg'!H201</f>
        <v>6.7337670000000127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</row>
    <row r="202" spans="1:12" ht="13.5" x14ac:dyDescent="0.25">
      <c r="A202" s="3">
        <f>RSI!A202</f>
        <v>42587</v>
      </c>
      <c r="B202" s="2">
        <f>RSI!B202</f>
        <v>6.8037999999999998</v>
      </c>
      <c r="C202" s="2">
        <f>RSI!I202</f>
        <v>51.254516667829037</v>
      </c>
      <c r="D202" s="2">
        <f>MACD!E202</f>
        <v>-3.0756356381553829E-3</v>
      </c>
      <c r="E202" s="2">
        <f>MACD!F202</f>
        <v>1.1599829253550475E-2</v>
      </c>
      <c r="F202" s="2">
        <f>'Moving Avg'!D202</f>
        <v>6.770999999999999</v>
      </c>
      <c r="G202" s="2">
        <f>'Moving Avg'!F202</f>
        <v>6.7132500000000004</v>
      </c>
      <c r="H202" s="2">
        <f>'Moving Avg'!G202</f>
        <v>6.8944139999999994</v>
      </c>
      <c r="I202" s="2">
        <f>'Moving Avg'!H202</f>
        <v>6.734734000000012</v>
      </c>
      <c r="J202" s="6" t="str">
        <f>OBV!F202</f>
        <v>BEARISH</v>
      </c>
      <c r="K202" s="6" t="str">
        <f>OBV!G202</f>
        <v>NEUTRAL</v>
      </c>
      <c r="L202" s="6" t="str">
        <f>OBV!H202</f>
        <v>BEARISH DIVERGENCE</v>
      </c>
    </row>
    <row r="203" spans="1:12" ht="13.5" x14ac:dyDescent="0.25">
      <c r="A203" s="3">
        <f>RSI!A203</f>
        <v>42590</v>
      </c>
      <c r="B203" s="2">
        <f>RSI!B203</f>
        <v>6.6201999999999996</v>
      </c>
      <c r="C203" s="2">
        <f>RSI!I203</f>
        <v>45.726563918170925</v>
      </c>
      <c r="D203" s="2">
        <f>MACD!E203</f>
        <v>1.0714154968818335E-3</v>
      </c>
      <c r="E203" s="2">
        <f>MACD!F203</f>
        <v>9.4941465022167475E-3</v>
      </c>
      <c r="F203" s="2">
        <f>'Moving Avg'!D203</f>
        <v>6.7447800000000004</v>
      </c>
      <c r="G203" s="2">
        <f>'Moving Avg'!F203</f>
        <v>6.7086500000000004</v>
      </c>
      <c r="H203" s="2">
        <f>'Moving Avg'!G203</f>
        <v>6.8825000000000012</v>
      </c>
      <c r="I203" s="2">
        <f>'Moving Avg'!H203</f>
        <v>6.7347830000000126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42591</v>
      </c>
      <c r="B204" s="2">
        <f>RSI!B204</f>
        <v>6.7512999999999996</v>
      </c>
      <c r="C204" s="2">
        <f>RSI!I204</f>
        <v>49.883095782797852</v>
      </c>
      <c r="D204" s="2">
        <f>MACD!E204</f>
        <v>-0.13753555487306723</v>
      </c>
      <c r="E204" s="2">
        <f>MACD!F204</f>
        <v>-1.9911793772840049E-2</v>
      </c>
      <c r="F204" s="2">
        <f>'Moving Avg'!D204</f>
        <v>6.7578800000000001</v>
      </c>
      <c r="G204" s="2">
        <f>'Moving Avg'!F204</f>
        <v>6.7106049999999993</v>
      </c>
      <c r="H204" s="2">
        <f>'Moving Avg'!G204</f>
        <v>6.8720960000000026</v>
      </c>
      <c r="I204" s="2">
        <f>'Moving Avg'!H204</f>
        <v>6.7354875000000121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</row>
    <row r="205" spans="1:12" ht="13.5" x14ac:dyDescent="0.25">
      <c r="A205" s="3">
        <f>RSI!A205</f>
        <v>42592</v>
      </c>
      <c r="B205" s="2">
        <f>RSI!B205</f>
        <v>6.8037999999999998</v>
      </c>
      <c r="C205" s="2">
        <f>RSI!I205</f>
        <v>51.485444896652467</v>
      </c>
      <c r="D205" s="2">
        <f>MACD!E205</f>
        <v>-0.10517992704470203</v>
      </c>
      <c r="E205" s="2">
        <f>MACD!F205</f>
        <v>-3.6965420427212445E-2</v>
      </c>
      <c r="F205" s="2">
        <f>'Moving Avg'!D205</f>
        <v>6.7565799999999996</v>
      </c>
      <c r="G205" s="2">
        <f>'Moving Avg'!F205</f>
        <v>6.71319</v>
      </c>
      <c r="H205" s="2">
        <f>'Moving Avg'!G205</f>
        <v>6.8637420000000029</v>
      </c>
      <c r="I205" s="2">
        <f>'Moving Avg'!H205</f>
        <v>6.7364545000000087</v>
      </c>
      <c r="J205" s="6" t="str">
        <f>OBV!F205</f>
        <v>BULLISH</v>
      </c>
      <c r="K205" s="6" t="str">
        <f>OBV!G205</f>
        <v>NEUTRAL</v>
      </c>
      <c r="L205" s="6" t="str">
        <f>OBV!H205</f>
        <v>BULLISH DIVERGENCE</v>
      </c>
    </row>
    <row r="206" spans="1:12" ht="13.5" x14ac:dyDescent="0.25">
      <c r="A206" s="3">
        <f>RSI!A206</f>
        <v>42593</v>
      </c>
      <c r="B206" s="2">
        <f>RSI!B206</f>
        <v>6.6268000000000002</v>
      </c>
      <c r="C206" s="2">
        <f>RSI!I206</f>
        <v>46.130447962031447</v>
      </c>
      <c r="D206" s="2">
        <f>MACD!E206</f>
        <v>-7.0043410346754875E-2</v>
      </c>
      <c r="E206" s="2">
        <f>MACD!F206</f>
        <v>-4.3581018411120935E-2</v>
      </c>
      <c r="F206" s="2">
        <f>'Moving Avg'!D206</f>
        <v>6.7211799999999995</v>
      </c>
      <c r="G206" s="2">
        <f>'Moving Avg'!F206</f>
        <v>6.707209999999999</v>
      </c>
      <c r="H206" s="2">
        <f>'Moving Avg'!G206</f>
        <v>6.8519600000000027</v>
      </c>
      <c r="I206" s="2">
        <f>'Moving Avg'!H206</f>
        <v>6.7365365000000086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</row>
    <row r="207" spans="1:12" ht="13.5" x14ac:dyDescent="0.25">
      <c r="A207" s="3">
        <f>RSI!A207</f>
        <v>42594</v>
      </c>
      <c r="B207" s="2">
        <f>RSI!B207</f>
        <v>6.6268000000000002</v>
      </c>
      <c r="C207" s="2">
        <f>RSI!I207</f>
        <v>46.130447962031447</v>
      </c>
      <c r="D207" s="2">
        <f>MACD!E207</f>
        <v>-5.1657895437004164E-2</v>
      </c>
      <c r="E207" s="2">
        <f>MACD!F207</f>
        <v>-4.5196393816297586E-2</v>
      </c>
      <c r="F207" s="2">
        <f>'Moving Avg'!D207</f>
        <v>6.6857799999999994</v>
      </c>
      <c r="G207" s="2">
        <f>'Moving Avg'!F207</f>
        <v>6.700944999999999</v>
      </c>
      <c r="H207" s="2">
        <f>'Moving Avg'!G207</f>
        <v>6.8416220000000036</v>
      </c>
      <c r="I207" s="2">
        <f>'Moving Avg'!H207</f>
        <v>6.7366185000000085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</row>
    <row r="208" spans="1:12" ht="13.5" x14ac:dyDescent="0.25">
      <c r="A208" s="3">
        <f>RSI!A208</f>
        <v>42597</v>
      </c>
      <c r="B208" s="2">
        <f>RSI!B208</f>
        <v>6.7186000000000003</v>
      </c>
      <c r="C208" s="2">
        <f>RSI!I208</f>
        <v>49.302223536970416</v>
      </c>
      <c r="D208" s="2">
        <f>MACD!E208</f>
        <v>-4.0179695488486544E-2</v>
      </c>
      <c r="E208" s="2">
        <f>MACD!F208</f>
        <v>-4.4193054150735378E-2</v>
      </c>
      <c r="F208" s="2">
        <f>'Moving Avg'!D208</f>
        <v>6.7054599999999995</v>
      </c>
      <c r="G208" s="2">
        <f>'Moving Avg'!F208</f>
        <v>6.7009799999999986</v>
      </c>
      <c r="H208" s="2">
        <f>'Moving Avg'!G208</f>
        <v>6.8337860000000026</v>
      </c>
      <c r="I208" s="2">
        <f>'Moving Avg'!H208</f>
        <v>6.7371595000000077</v>
      </c>
      <c r="J208" s="6" t="str">
        <f>OBV!F208</f>
        <v>BULLISH</v>
      </c>
      <c r="K208" s="6" t="str">
        <f>OBV!G208</f>
        <v>NEUTRAL</v>
      </c>
      <c r="L208" s="6" t="str">
        <f>OBV!H208</f>
        <v>CONFIRMED BULLISH</v>
      </c>
    </row>
    <row r="209" spans="1:12" ht="13.5" x14ac:dyDescent="0.25">
      <c r="A209" s="3">
        <f>RSI!A209</f>
        <v>42598</v>
      </c>
      <c r="B209" s="2">
        <f>RSI!B209</f>
        <v>6.7119999999999997</v>
      </c>
      <c r="C209" s="2">
        <f>RSI!I209</f>
        <v>49.078487370246613</v>
      </c>
      <c r="D209" s="2">
        <f>MACD!E209</f>
        <v>-3.9944300138640365E-2</v>
      </c>
      <c r="E209" s="2">
        <f>MACD!F209</f>
        <v>-4.3343303348316375E-2</v>
      </c>
      <c r="F209" s="2">
        <f>'Moving Avg'!D209</f>
        <v>6.6975999999999996</v>
      </c>
      <c r="G209" s="2">
        <f>'Moving Avg'!F209</f>
        <v>6.696979999999999</v>
      </c>
      <c r="H209" s="2">
        <f>'Moving Avg'!G209</f>
        <v>6.8225960000000034</v>
      </c>
      <c r="I209" s="2">
        <f>'Moving Avg'!H209</f>
        <v>6.7376675000000077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</row>
    <row r="210" spans="1:12" ht="13.5" x14ac:dyDescent="0.25">
      <c r="A210" s="3">
        <f>RSI!A210</f>
        <v>42599</v>
      </c>
      <c r="B210" s="2">
        <f>RSI!B210</f>
        <v>6.6858000000000004</v>
      </c>
      <c r="C210" s="2">
        <f>RSI!I210</f>
        <v>48.144463285111947</v>
      </c>
      <c r="D210" s="2">
        <f>MACD!E210</f>
        <v>-1.8508656486896591E-2</v>
      </c>
      <c r="E210" s="2">
        <f>MACD!F210</f>
        <v>-3.837637397603242E-2</v>
      </c>
      <c r="F210" s="2">
        <f>'Moving Avg'!D210</f>
        <v>6.6740000000000013</v>
      </c>
      <c r="G210" s="2">
        <f>'Moving Avg'!F210</f>
        <v>6.6936650000000002</v>
      </c>
      <c r="H210" s="2">
        <f>'Moving Avg'!G210</f>
        <v>6.8102160000000005</v>
      </c>
      <c r="I210" s="2">
        <f>'Moving Avg'!H210</f>
        <v>6.7380445000000098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</row>
    <row r="211" spans="1:12" ht="13.5" x14ac:dyDescent="0.25">
      <c r="A211" s="3">
        <f>RSI!A211</f>
        <v>42600</v>
      </c>
      <c r="B211" s="2">
        <f>RSI!B211</f>
        <v>6.7119999999999997</v>
      </c>
      <c r="C211" s="2">
        <f>RSI!I211</f>
        <v>49.185906916240377</v>
      </c>
      <c r="D211" s="2">
        <f>MACD!E211</f>
        <v>-3.0253612442265876E-3</v>
      </c>
      <c r="E211" s="2">
        <f>MACD!F211</f>
        <v>-3.1306171429671251E-2</v>
      </c>
      <c r="F211" s="2">
        <f>'Moving Avg'!D211</f>
        <v>6.691040000000001</v>
      </c>
      <c r="G211" s="2">
        <f>'Moving Avg'!F211</f>
        <v>6.6905199999999994</v>
      </c>
      <c r="H211" s="2">
        <f>'Moving Avg'!G211</f>
        <v>6.8005820000000021</v>
      </c>
      <c r="I211" s="2">
        <f>'Moving Avg'!H211</f>
        <v>6.7385525000000097</v>
      </c>
      <c r="J211" s="6" t="str">
        <f>OBV!F211</f>
        <v>BEARISH</v>
      </c>
      <c r="K211" s="6" t="str">
        <f>OBV!G211</f>
        <v>WEAK</v>
      </c>
      <c r="L211" s="6" t="str">
        <f>OBV!H211</f>
        <v>BEARISH DIVERGENCE</v>
      </c>
    </row>
    <row r="212" spans="1:12" ht="13.5" x14ac:dyDescent="0.25">
      <c r="A212" s="3">
        <f>RSI!A212</f>
        <v>42601</v>
      </c>
      <c r="B212" s="2">
        <f>RSI!B212</f>
        <v>6.5547000000000004</v>
      </c>
      <c r="C212" s="2">
        <f>RSI!I212</f>
        <v>43.533005621031563</v>
      </c>
      <c r="D212" s="2">
        <f>MACD!E212</f>
        <v>2.183790837603361E-2</v>
      </c>
      <c r="E212" s="2">
        <f>MACD!F212</f>
        <v>-2.0677355468530279E-2</v>
      </c>
      <c r="F212" s="2">
        <f>'Moving Avg'!D212</f>
        <v>6.6766199999999998</v>
      </c>
      <c r="G212" s="2">
        <f>'Moving Avg'!F212</f>
        <v>6.6820750000000002</v>
      </c>
      <c r="H212" s="2">
        <f>'Moving Avg'!G212</f>
        <v>6.7886900000000017</v>
      </c>
      <c r="I212" s="2">
        <f>'Moving Avg'!H212</f>
        <v>6.7382740000000094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</row>
    <row r="213" spans="1:12" ht="13.5" x14ac:dyDescent="0.25">
      <c r="A213" s="3">
        <f>RSI!A213</f>
        <v>42604</v>
      </c>
      <c r="B213" s="2">
        <f>RSI!B213</f>
        <v>6.8037999999999998</v>
      </c>
      <c r="C213" s="2">
        <f>RSI!I213</f>
        <v>52.78687124194412</v>
      </c>
      <c r="D213" s="2">
        <f>MACD!E213</f>
        <v>-2.7904462904402294E-3</v>
      </c>
      <c r="E213" s="2">
        <f>MACD!F213</f>
        <v>-1.7099973632912269E-2</v>
      </c>
      <c r="F213" s="2">
        <f>'Moving Avg'!D213</f>
        <v>6.6936599999999995</v>
      </c>
      <c r="G213" s="2">
        <f>'Moving Avg'!F213</f>
        <v>6.686370000000001</v>
      </c>
      <c r="H213" s="2">
        <f>'Moving Avg'!G213</f>
        <v>6.7805580000000027</v>
      </c>
      <c r="I213" s="2">
        <f>'Moving Avg'!H213</f>
        <v>6.7392410000000087</v>
      </c>
      <c r="J213" s="6" t="str">
        <f>OBV!F213</f>
        <v>BEARISH</v>
      </c>
      <c r="K213" s="6" t="str">
        <f>OBV!G213</f>
        <v>WEAK</v>
      </c>
      <c r="L213" s="6" t="str">
        <f>OBV!H213</f>
        <v>BEARISH DIVERGENCE</v>
      </c>
    </row>
    <row r="214" spans="1:12" ht="13.5" x14ac:dyDescent="0.25">
      <c r="A214" s="3">
        <f>RSI!A214</f>
        <v>42605</v>
      </c>
      <c r="B214" s="2">
        <f>RSI!B214</f>
        <v>6.8037999999999998</v>
      </c>
      <c r="C214" s="2">
        <f>RSI!I214</f>
        <v>52.78687124194412</v>
      </c>
      <c r="D214" s="2">
        <f>MACD!E214</f>
        <v>-3.9774427238263854E-3</v>
      </c>
      <c r="E214" s="2">
        <f>MACD!F214</f>
        <v>-1.4475467451095092E-2</v>
      </c>
      <c r="F214" s="2">
        <f>'Moving Avg'!D214</f>
        <v>6.7120199999999999</v>
      </c>
      <c r="G214" s="2">
        <f>'Moving Avg'!F214</f>
        <v>6.7339699999999993</v>
      </c>
      <c r="H214" s="2">
        <f>'Moving Avg'!G214</f>
        <v>6.7744260000000027</v>
      </c>
      <c r="I214" s="2">
        <f>'Moving Avg'!H214</f>
        <v>6.7402080000000062</v>
      </c>
      <c r="J214" s="6" t="str">
        <f>OBV!F214</f>
        <v>BULLISH</v>
      </c>
      <c r="K214" s="6" t="str">
        <f>OBV!G214</f>
        <v>NEUTRAL</v>
      </c>
      <c r="L214" s="6" t="str">
        <f>OBV!H214</f>
        <v>CONFIRMED BULLISH</v>
      </c>
    </row>
    <row r="215" spans="1:12" ht="13.5" x14ac:dyDescent="0.25">
      <c r="A215" s="3">
        <f>RSI!A215</f>
        <v>42606</v>
      </c>
      <c r="B215" s="2">
        <f>RSI!B215</f>
        <v>6.7512999999999996</v>
      </c>
      <c r="C215" s="2">
        <f>RSI!I215</f>
        <v>50.753802582599903</v>
      </c>
      <c r="D215" s="2">
        <f>MACD!E215</f>
        <v>6.5054226656711123E-3</v>
      </c>
      <c r="E215" s="2">
        <f>MACD!F215</f>
        <v>-1.0279289427741853E-2</v>
      </c>
      <c r="F215" s="2">
        <f>'Moving Avg'!D215</f>
        <v>6.7251199999999995</v>
      </c>
      <c r="G215" s="2">
        <f>'Moving Avg'!F215</f>
        <v>6.7290499999999991</v>
      </c>
      <c r="H215" s="2">
        <f>'Moving Avg'!G215</f>
        <v>6.7680220000000029</v>
      </c>
      <c r="I215" s="2">
        <f>'Moving Avg'!H215</f>
        <v>6.7409125000000065</v>
      </c>
      <c r="J215" s="6" t="str">
        <f>OBV!F215</f>
        <v>BULLISH</v>
      </c>
      <c r="K215" s="6" t="str">
        <f>OBV!G215</f>
        <v>NEUTRAL</v>
      </c>
      <c r="L215" s="6" t="str">
        <f>OBV!H215</f>
        <v>CONFIRMED BULLISH</v>
      </c>
    </row>
    <row r="216" spans="1:12" ht="13.5" x14ac:dyDescent="0.25">
      <c r="A216" s="3">
        <f>RSI!A216</f>
        <v>42607</v>
      </c>
      <c r="B216" s="2">
        <f>RSI!B216</f>
        <v>6.6858000000000004</v>
      </c>
      <c r="C216" s="2">
        <f>RSI!I216</f>
        <v>48.256623244111111</v>
      </c>
      <c r="D216" s="2">
        <f>MACD!E216</f>
        <v>-7.1362688116813899E-3</v>
      </c>
      <c r="E216" s="2">
        <f>MACD!F216</f>
        <v>-9.6506853045297616E-3</v>
      </c>
      <c r="F216" s="2">
        <f>'Moving Avg'!D216</f>
        <v>6.7198800000000007</v>
      </c>
      <c r="G216" s="2">
        <f>'Moving Avg'!F216</f>
        <v>6.7224950000000003</v>
      </c>
      <c r="H216" s="2">
        <f>'Moving Avg'!G216</f>
        <v>6.7597520000000033</v>
      </c>
      <c r="I216" s="2">
        <f>'Moving Avg'!H216</f>
        <v>6.7412895000000059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</row>
    <row r="217" spans="1:12" ht="13.5" x14ac:dyDescent="0.25">
      <c r="A217" s="3">
        <f>RSI!A217</f>
        <v>42608</v>
      </c>
      <c r="B217" s="2">
        <f>RSI!B217</f>
        <v>6.7709999999999999</v>
      </c>
      <c r="C217" s="2">
        <f>RSI!I217</f>
        <v>51.592979923005196</v>
      </c>
      <c r="D217" s="2">
        <f>MACD!E217</f>
        <v>-2.4726354512607074E-2</v>
      </c>
      <c r="E217" s="2">
        <f>MACD!F217</f>
        <v>-1.2665819146145224E-2</v>
      </c>
      <c r="F217" s="2">
        <f>'Moving Avg'!D217</f>
        <v>6.7631399999999999</v>
      </c>
      <c r="G217" s="2">
        <f>'Moving Avg'!F217</f>
        <v>6.7241349999999995</v>
      </c>
      <c r="H217" s="2">
        <f>'Moving Avg'!G217</f>
        <v>6.7537420000000008</v>
      </c>
      <c r="I217" s="2">
        <f>'Moving Avg'!H217</f>
        <v>6.7420925000000054</v>
      </c>
      <c r="J217" s="6" t="str">
        <f>OBV!F217</f>
        <v>BULLISH</v>
      </c>
      <c r="K217" s="6" t="str">
        <f>OBV!G217</f>
        <v>STRONG</v>
      </c>
      <c r="L217" s="6" t="str">
        <f>OBV!H217</f>
        <v>CONFIRMED BULLISH</v>
      </c>
    </row>
    <row r="218" spans="1:12" ht="13.5" x14ac:dyDescent="0.25">
      <c r="A218" s="3">
        <f>RSI!A218</f>
        <v>42611</v>
      </c>
      <c r="B218" s="2">
        <f>RSI!B218</f>
        <v>6.5613000000000001</v>
      </c>
      <c r="C218" s="2">
        <f>RSI!I218</f>
        <v>44.062385903678965</v>
      </c>
      <c r="D218" s="2">
        <f>MACD!E218</f>
        <v>-1.0212873457633442E-2</v>
      </c>
      <c r="E218" s="2">
        <f>MACD!F218</f>
        <v>-1.2175230008442868E-2</v>
      </c>
      <c r="F218" s="2">
        <f>'Moving Avg'!D218</f>
        <v>6.7146400000000002</v>
      </c>
      <c r="G218" s="2">
        <f>'Moving Avg'!F218</f>
        <v>6.7146349999999995</v>
      </c>
      <c r="H218" s="2">
        <f>'Moving Avg'!G218</f>
        <v>6.7438720000000014</v>
      </c>
      <c r="I218" s="2">
        <f>'Moving Avg'!H218</f>
        <v>6.7418470000000061</v>
      </c>
      <c r="J218" s="6" t="str">
        <f>OBV!F218</f>
        <v>BULLISH</v>
      </c>
      <c r="K218" s="6" t="str">
        <f>OBV!G218</f>
        <v>NEUTRAL</v>
      </c>
      <c r="L218" s="6" t="str">
        <f>OBV!H218</f>
        <v>BULLISH DIVERGENCE</v>
      </c>
    </row>
    <row r="219" spans="1:12" ht="13.5" x14ac:dyDescent="0.25">
      <c r="A219" s="3">
        <f>RSI!A219</f>
        <v>42612</v>
      </c>
      <c r="B219" s="2">
        <f>RSI!B219</f>
        <v>6.6201999999999996</v>
      </c>
      <c r="C219" s="2">
        <f>RSI!I219</f>
        <v>46.427656405747648</v>
      </c>
      <c r="D219" s="2">
        <f>MACD!E219</f>
        <v>-2.3112814805728021E-3</v>
      </c>
      <c r="E219" s="2">
        <f>MACD!F219</f>
        <v>-1.0202440302868857E-2</v>
      </c>
      <c r="F219" s="2">
        <f>'Moving Avg'!D219</f>
        <v>6.6779200000000003</v>
      </c>
      <c r="G219" s="2">
        <f>'Moving Avg'!F219</f>
        <v>6.7113550000000002</v>
      </c>
      <c r="H219" s="2">
        <f>'Moving Avg'!G219</f>
        <v>6.7374020000000003</v>
      </c>
      <c r="I219" s="2">
        <f>'Moving Avg'!H219</f>
        <v>6.7418960000000059</v>
      </c>
      <c r="J219" s="6" t="str">
        <f>OBV!F219</f>
        <v>BULLISH</v>
      </c>
      <c r="K219" s="6" t="str">
        <f>OBV!G219</f>
        <v>STRONG</v>
      </c>
      <c r="L219" s="6" t="str">
        <f>OBV!H219</f>
        <v>BULLISH DIVERGENCE</v>
      </c>
    </row>
    <row r="220" spans="1:12" ht="13.5" x14ac:dyDescent="0.25">
      <c r="A220" s="3">
        <f>RSI!A220</f>
        <v>42613</v>
      </c>
      <c r="B220" s="2">
        <f>RSI!B220</f>
        <v>6.6136999999999997</v>
      </c>
      <c r="C220" s="2">
        <f>RSI!I220</f>
        <v>46.195511369841519</v>
      </c>
      <c r="D220" s="2">
        <f>MACD!E220</f>
        <v>1.4026299713192358E-3</v>
      </c>
      <c r="E220" s="2">
        <f>MACD!F220</f>
        <v>-7.8814262480312383E-3</v>
      </c>
      <c r="F220" s="2">
        <f>'Moving Avg'!D220</f>
        <v>6.6504000000000003</v>
      </c>
      <c r="G220" s="2">
        <f>'Moving Avg'!F220</f>
        <v>6.7015249999999993</v>
      </c>
      <c r="H220" s="2">
        <f>'Moving Avg'!G220</f>
        <v>6.7305800000000007</v>
      </c>
      <c r="I220" s="2">
        <f>'Moving Avg'!H220</f>
        <v>6.7419125000000069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</row>
    <row r="221" spans="1:12" ht="13.5" x14ac:dyDescent="0.25">
      <c r="A221" s="3">
        <f>RSI!A221</f>
        <v>42614</v>
      </c>
      <c r="B221" s="2">
        <f>RSI!B221</f>
        <v>6.7512999999999996</v>
      </c>
      <c r="C221" s="2">
        <f>RSI!I221</f>
        <v>51.70116693357015</v>
      </c>
      <c r="D221" s="2">
        <f>MACD!E221</f>
        <v>-1.0437656714588073E-3</v>
      </c>
      <c r="E221" s="2">
        <f>MACD!F221</f>
        <v>-6.5138941327167526E-3</v>
      </c>
      <c r="F221" s="2">
        <f>'Moving Avg'!D221</f>
        <v>6.6635000000000009</v>
      </c>
      <c r="G221" s="2">
        <f>'Moving Avg'!F221</f>
        <v>6.6988999999999992</v>
      </c>
      <c r="H221" s="2">
        <f>'Moving Avg'!G221</f>
        <v>6.7267320000000028</v>
      </c>
      <c r="I221" s="2">
        <f>'Moving Avg'!H221</f>
        <v>6.7426170000000063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</row>
    <row r="222" spans="1:12" ht="13.5" x14ac:dyDescent="0.25">
      <c r="A222" s="3">
        <f>RSI!A222</f>
        <v>42615</v>
      </c>
      <c r="B222" s="2">
        <f>RSI!B222</f>
        <v>6.6268000000000002</v>
      </c>
      <c r="C222" s="2">
        <f>RSI!I222</f>
        <v>47.013578829886661</v>
      </c>
      <c r="D222" s="2">
        <f>MACD!E222</f>
        <v>-1.8374203674530243E-2</v>
      </c>
      <c r="E222" s="2">
        <f>MACD!F222</f>
        <v>-8.885956041079451E-3</v>
      </c>
      <c r="F222" s="2">
        <f>'Moving Avg'!D222</f>
        <v>6.6346600000000011</v>
      </c>
      <c r="G222" s="2">
        <f>'Moving Avg'!F222</f>
        <v>6.6900499999999994</v>
      </c>
      <c r="H222" s="2">
        <f>'Moving Avg'!G222</f>
        <v>6.7203940000000024</v>
      </c>
      <c r="I222" s="2">
        <f>'Moving Avg'!H222</f>
        <v>6.7426990000000053</v>
      </c>
      <c r="J222" s="6" t="str">
        <f>OBV!F222</f>
        <v>BULLISH</v>
      </c>
      <c r="K222" s="6" t="str">
        <f>OBV!G222</f>
        <v>NEUTRAL</v>
      </c>
      <c r="L222" s="6" t="str">
        <f>OBV!H222</f>
        <v>BULLISH DIVERGENCE</v>
      </c>
    </row>
    <row r="223" spans="1:12" ht="13.5" x14ac:dyDescent="0.25">
      <c r="A223" s="3">
        <f>RSI!A223</f>
        <v>42618</v>
      </c>
      <c r="B223" s="2">
        <f>RSI!B223</f>
        <v>6.7382</v>
      </c>
      <c r="C223" s="2">
        <f>RSI!I223</f>
        <v>51.270914393285302</v>
      </c>
      <c r="D223" s="2">
        <f>MACD!E223</f>
        <v>-2.4932168829252532E-3</v>
      </c>
      <c r="E223" s="2">
        <f>MACD!F223</f>
        <v>-7.6074082094486116E-3</v>
      </c>
      <c r="F223" s="2">
        <f>'Moving Avg'!D223</f>
        <v>6.6700400000000002</v>
      </c>
      <c r="G223" s="2">
        <f>'Moving Avg'!F223</f>
        <v>6.695949999999999</v>
      </c>
      <c r="H223" s="2">
        <f>'Moving Avg'!G223</f>
        <v>6.7162840000000017</v>
      </c>
      <c r="I223" s="2">
        <f>'Moving Avg'!H223</f>
        <v>6.7433380000000058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42619</v>
      </c>
      <c r="B224" s="2">
        <f>RSI!B224</f>
        <v>6.7119999999999997</v>
      </c>
      <c r="C224" s="2">
        <f>RSI!I224</f>
        <v>50.248337957505015</v>
      </c>
      <c r="D224" s="2">
        <f>MACD!E224</f>
        <v>1.2665883502324782E-2</v>
      </c>
      <c r="E224" s="2">
        <f>MACD!F224</f>
        <v>-3.5527498670939331E-3</v>
      </c>
      <c r="F224" s="2">
        <f>'Moving Avg'!D224</f>
        <v>6.6883999999999988</v>
      </c>
      <c r="G224" s="2">
        <f>'Moving Avg'!F224</f>
        <v>6.6939850000000005</v>
      </c>
      <c r="H224" s="2">
        <f>'Moving Avg'!G224</f>
        <v>6.7127600000000021</v>
      </c>
      <c r="I224" s="2">
        <f>'Moving Avg'!H224</f>
        <v>6.7438460000000058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42620</v>
      </c>
      <c r="B225" s="2">
        <f>RSI!B225</f>
        <v>6.5613000000000001</v>
      </c>
      <c r="C225" s="2">
        <f>RSI!I225</f>
        <v>44.723074243871089</v>
      </c>
      <c r="D225" s="2">
        <f>MACD!E225</f>
        <v>2.8530524732908624E-2</v>
      </c>
      <c r="E225" s="2">
        <f>MACD!F225</f>
        <v>2.8639050529065788E-3</v>
      </c>
      <c r="F225" s="2">
        <f>'Moving Avg'!D225</f>
        <v>6.6779200000000003</v>
      </c>
      <c r="G225" s="2">
        <f>'Moving Avg'!F225</f>
        <v>6.6818600000000004</v>
      </c>
      <c r="H225" s="2">
        <f>'Moving Avg'!G225</f>
        <v>6.7063340000000018</v>
      </c>
      <c r="I225" s="2">
        <f>'Moving Avg'!H225</f>
        <v>6.7436005000000057</v>
      </c>
      <c r="J225" s="6" t="str">
        <f>OBV!F225</f>
        <v>BULLISH</v>
      </c>
      <c r="K225" s="6" t="str">
        <f>OBV!G225</f>
        <v>NEUTRAL</v>
      </c>
      <c r="L225" s="6" t="str">
        <f>OBV!H225</f>
        <v>BULLISH DIVERGENCE</v>
      </c>
    </row>
    <row r="226" spans="1:12" ht="13.5" x14ac:dyDescent="0.25">
      <c r="A226" s="3">
        <f>RSI!A226</f>
        <v>42621</v>
      </c>
      <c r="B226" s="2">
        <f>RSI!B226</f>
        <v>6.5940000000000003</v>
      </c>
      <c r="C226" s="2">
        <f>RSI!I226</f>
        <v>46.10783928087907</v>
      </c>
      <c r="D226" s="2">
        <f>MACD!E226</f>
        <v>3.0301049631709098E-2</v>
      </c>
      <c r="E226" s="2">
        <f>MACD!F226</f>
        <v>8.351333968667083E-3</v>
      </c>
      <c r="F226" s="2">
        <f>'Moving Avg'!D226</f>
        <v>6.6464599999999994</v>
      </c>
      <c r="G226" s="2">
        <f>'Moving Avg'!F226</f>
        <v>6.6802200000000012</v>
      </c>
      <c r="H226" s="2">
        <f>'Moving Avg'!G226</f>
        <v>6.7007839999999996</v>
      </c>
      <c r="I226" s="2">
        <f>'Moving Avg'!H226</f>
        <v>6.7435185000000057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</row>
    <row r="227" spans="1:12" ht="13.5" x14ac:dyDescent="0.25">
      <c r="A227" s="3">
        <f>RSI!A227</f>
        <v>42622</v>
      </c>
      <c r="B227" s="2">
        <f>RSI!B227</f>
        <v>6.5743999999999998</v>
      </c>
      <c r="C227" s="2">
        <f>RSI!I227</f>
        <v>45.374114191299896</v>
      </c>
      <c r="D227" s="2">
        <f>MACD!E227</f>
        <v>4.6948599912743028E-2</v>
      </c>
      <c r="E227" s="2">
        <f>MACD!F227</f>
        <v>1.6070787157482273E-2</v>
      </c>
      <c r="F227" s="2">
        <f>'Moving Avg'!D227</f>
        <v>6.6359799999999991</v>
      </c>
      <c r="G227" s="2">
        <f>'Moving Avg'!F227</f>
        <v>6.6776000000000009</v>
      </c>
      <c r="H227" s="2">
        <f>'Moving Avg'!G227</f>
        <v>6.697508</v>
      </c>
      <c r="I227" s="2">
        <f>'Moving Avg'!H227</f>
        <v>6.7433385000000046</v>
      </c>
      <c r="J227" s="6" t="str">
        <f>OBV!F227</f>
        <v>BULLISH</v>
      </c>
      <c r="K227" s="6" t="str">
        <f>OBV!G227</f>
        <v>NEUTRAL</v>
      </c>
      <c r="L227" s="6" t="str">
        <f>OBV!H227</f>
        <v>BULLISH DIVERGENCE</v>
      </c>
    </row>
    <row r="228" spans="1:12" ht="13.5" x14ac:dyDescent="0.25">
      <c r="A228" s="3">
        <f>RSI!A228</f>
        <v>42627</v>
      </c>
      <c r="B228" s="2">
        <f>RSI!B228</f>
        <v>6.5743999999999998</v>
      </c>
      <c r="C228" s="2">
        <f>RSI!I228</f>
        <v>45.374114191299903</v>
      </c>
      <c r="D228" s="2">
        <f>MACD!E228</f>
        <v>2.9435443011413653E-2</v>
      </c>
      <c r="E228" s="2">
        <f>MACD!F228</f>
        <v>1.8743718328268551E-2</v>
      </c>
      <c r="F228" s="2">
        <f>'Moving Avg'!D228</f>
        <v>6.6032200000000003</v>
      </c>
      <c r="G228" s="2">
        <f>'Moving Avg'!F228</f>
        <v>6.6703900000000003</v>
      </c>
      <c r="H228" s="2">
        <f>'Moving Avg'!G228</f>
        <v>6.6922440000000014</v>
      </c>
      <c r="I228" s="2">
        <f>'Moving Avg'!H228</f>
        <v>6.7431585000000043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42628</v>
      </c>
      <c r="B229" s="2">
        <f>RSI!B229</f>
        <v>6.4302000000000001</v>
      </c>
      <c r="C229" s="2">
        <f>RSI!I229</f>
        <v>39.949723820450551</v>
      </c>
      <c r="D229" s="2">
        <f>MACD!E229</f>
        <v>3.497259423673782E-2</v>
      </c>
      <c r="E229" s="2">
        <f>MACD!F229</f>
        <v>2.1989493509962404E-2</v>
      </c>
      <c r="F229" s="2">
        <f>'Moving Avg'!D229</f>
        <v>6.5468600000000006</v>
      </c>
      <c r="G229" s="2">
        <f>'Moving Avg'!F229</f>
        <v>6.6562999999999999</v>
      </c>
      <c r="H229" s="2">
        <f>'Moving Avg'!G229</f>
        <v>6.6852360000000006</v>
      </c>
      <c r="I229" s="2">
        <f>'Moving Avg'!H229</f>
        <v>6.7422575000000045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42629</v>
      </c>
      <c r="B230" s="2">
        <f>RSI!B230</f>
        <v>6.6136999999999997</v>
      </c>
      <c r="C230" s="2">
        <f>RSI!I230</f>
        <v>48.402960886517022</v>
      </c>
      <c r="D230" s="2">
        <f>MACD!E230</f>
        <v>2.648491962140298E-2</v>
      </c>
      <c r="E230" s="2">
        <f>MACD!F230</f>
        <v>2.2888578732250524E-2</v>
      </c>
      <c r="F230" s="2">
        <f>'Moving Avg'!D230</f>
        <v>6.5573399999999991</v>
      </c>
      <c r="G230" s="2">
        <f>'Moving Avg'!F230</f>
        <v>6.6526949999999996</v>
      </c>
      <c r="H230" s="2">
        <f>'Moving Avg'!G230</f>
        <v>6.685886</v>
      </c>
      <c r="I230" s="2">
        <f>'Moving Avg'!H230</f>
        <v>6.7422740000000045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</row>
    <row r="231" spans="1:12" ht="13.5" x14ac:dyDescent="0.25">
      <c r="A231" s="3">
        <f>RSI!A231</f>
        <v>42632</v>
      </c>
      <c r="B231" s="2">
        <f>RSI!B231</f>
        <v>6.5613000000000001</v>
      </c>
      <c r="C231" s="2">
        <f>RSI!I231</f>
        <v>46.394539622196213</v>
      </c>
      <c r="D231" s="2">
        <f>MACD!E231</f>
        <v>4.4583921907150881E-2</v>
      </c>
      <c r="E231" s="2">
        <f>MACD!F231</f>
        <v>2.7227647367230597E-2</v>
      </c>
      <c r="F231" s="2">
        <f>'Moving Avg'!D231</f>
        <v>6.5508000000000006</v>
      </c>
      <c r="G231" s="2">
        <f>'Moving Avg'!F231</f>
        <v>6.6451599999999997</v>
      </c>
      <c r="H231" s="2">
        <f>'Moving Avg'!G231</f>
        <v>6.6828680000000009</v>
      </c>
      <c r="I231" s="2">
        <f>'Moving Avg'!H231</f>
        <v>6.7420285000000044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</row>
    <row r="232" spans="1:12" ht="13.5" x14ac:dyDescent="0.25">
      <c r="A232" s="3">
        <f>RSI!A232</f>
        <v>42633</v>
      </c>
      <c r="B232" s="2">
        <f>RSI!B232</f>
        <v>6.5547000000000004</v>
      </c>
      <c r="C232" s="2">
        <f>RSI!I232</f>
        <v>46.134876915321719</v>
      </c>
      <c r="D232" s="2">
        <f>MACD!E232</f>
        <v>4.1756257921258033E-2</v>
      </c>
      <c r="E232" s="2">
        <f>MACD!F232</f>
        <v>3.013336947803609E-2</v>
      </c>
      <c r="F232" s="2">
        <f>'Moving Avg'!D232</f>
        <v>6.5468599999999997</v>
      </c>
      <c r="G232" s="2">
        <f>'Moving Avg'!F232</f>
        <v>6.6451599999999997</v>
      </c>
      <c r="H232" s="2">
        <f>'Moving Avg'!G232</f>
        <v>6.6796040000000012</v>
      </c>
      <c r="I232" s="2">
        <f>'Moving Avg'!H232</f>
        <v>6.741750000000005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</row>
    <row r="233" spans="1:12" ht="13.5" x14ac:dyDescent="0.25">
      <c r="A233" s="3">
        <f>RSI!A233</f>
        <v>42634</v>
      </c>
      <c r="B233" s="2">
        <f>RSI!B233</f>
        <v>6.5547000000000004</v>
      </c>
      <c r="C233" s="2">
        <f>RSI!I233</f>
        <v>46.134876915321719</v>
      </c>
      <c r="D233" s="2">
        <f>MACD!E233</f>
        <v>5.7025110833492931E-2</v>
      </c>
      <c r="E233" s="2">
        <f>MACD!F233</f>
        <v>3.551171774912746E-2</v>
      </c>
      <c r="F233" s="2">
        <f>'Moving Avg'!D233</f>
        <v>6.5429200000000005</v>
      </c>
      <c r="G233" s="2">
        <f>'Moving Avg'!F233</f>
        <v>6.6327049999999996</v>
      </c>
      <c r="H233" s="2">
        <f>'Moving Avg'!G233</f>
        <v>6.6764540000000014</v>
      </c>
      <c r="I233" s="2">
        <f>'Moving Avg'!H233</f>
        <v>6.7414715000000047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</row>
    <row r="234" spans="1:12" ht="13.5" x14ac:dyDescent="0.25">
      <c r="A234" s="3">
        <f>RSI!A234</f>
        <v>42635</v>
      </c>
      <c r="B234" s="2">
        <f>RSI!B234</f>
        <v>6.5480999999999998</v>
      </c>
      <c r="C234" s="2">
        <f>RSI!I234</f>
        <v>45.837346379215404</v>
      </c>
      <c r="D234" s="2">
        <f>MACD!E234</f>
        <v>6.6887316268053887E-2</v>
      </c>
      <c r="E234" s="2">
        <f>MACD!F234</f>
        <v>4.1786837452912742E-2</v>
      </c>
      <c r="F234" s="2">
        <f>'Moving Avg'!D234</f>
        <v>6.5665000000000004</v>
      </c>
      <c r="G234" s="2">
        <f>'Moving Avg'!F234</f>
        <v>6.6199199999999987</v>
      </c>
      <c r="H234" s="2">
        <f>'Moving Avg'!G234</f>
        <v>6.673172000000001</v>
      </c>
      <c r="I234" s="2">
        <f>'Moving Avg'!H234</f>
        <v>6.7411600000000051</v>
      </c>
      <c r="J234" s="6" t="str">
        <f>OBV!F234</f>
        <v>BEARISH</v>
      </c>
      <c r="K234" s="6" t="str">
        <f>OBV!G234</f>
        <v>WEAK</v>
      </c>
      <c r="L234" s="6" t="str">
        <f>OBV!H234</f>
        <v>BEARISH DIVERGENCE</v>
      </c>
    </row>
    <row r="235" spans="1:12" ht="13.5" x14ac:dyDescent="0.25">
      <c r="A235" s="3">
        <f>RSI!A235</f>
        <v>42636</v>
      </c>
      <c r="B235" s="2">
        <f>RSI!B235</f>
        <v>6.7317</v>
      </c>
      <c r="C235" s="2">
        <f>RSI!I235</f>
        <v>54.607373150499761</v>
      </c>
      <c r="D235" s="2">
        <f>MACD!E235</f>
        <v>3.8935057662447647E-2</v>
      </c>
      <c r="E235" s="2">
        <f>MACD!F235</f>
        <v>4.1216481494819726E-2</v>
      </c>
      <c r="F235" s="2">
        <f>'Moving Avg'!D235</f>
        <v>6.5901000000000014</v>
      </c>
      <c r="G235" s="2">
        <f>'Moving Avg'!F235</f>
        <v>6.6189399999999994</v>
      </c>
      <c r="H235" s="2">
        <f>'Moving Avg'!G235</f>
        <v>6.6727640000000008</v>
      </c>
      <c r="I235" s="2">
        <f>'Moving Avg'!H235</f>
        <v>6.741766500000006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</row>
    <row r="236" spans="1:12" ht="13.5" x14ac:dyDescent="0.25">
      <c r="A236" s="3">
        <f>RSI!A236</f>
        <v>42639</v>
      </c>
      <c r="B236" s="2">
        <f>RSI!B236</f>
        <v>6.6858000000000004</v>
      </c>
      <c r="C236" s="2">
        <f>RSI!I236</f>
        <v>52.326267328538286</v>
      </c>
      <c r="D236" s="2">
        <f>MACD!E236</f>
        <v>2.3080324479564318E-2</v>
      </c>
      <c r="E236" s="2">
        <f>MACD!F236</f>
        <v>3.7589250091768646E-2</v>
      </c>
      <c r="F236" s="2">
        <f>'Moving Avg'!D236</f>
        <v>6.6150000000000002</v>
      </c>
      <c r="G236" s="2">
        <f>'Moving Avg'!F236</f>
        <v>6.6189400000000003</v>
      </c>
      <c r="H236" s="2">
        <f>'Moving Avg'!G236</f>
        <v>6.6715519999999993</v>
      </c>
      <c r="I236" s="2">
        <f>'Moving Avg'!H236</f>
        <v>6.7421435000000054</v>
      </c>
      <c r="J236" s="6" t="str">
        <f>OBV!F236</f>
        <v>BEARISH</v>
      </c>
      <c r="K236" s="6" t="str">
        <f>OBV!G236</f>
        <v>WEAK</v>
      </c>
      <c r="L236" s="6" t="str">
        <f>OBV!H236</f>
        <v>BEARISH DIVERGENCE</v>
      </c>
    </row>
    <row r="237" spans="1:12" ht="13.5" x14ac:dyDescent="0.25">
      <c r="A237" s="3">
        <f>RSI!A237</f>
        <v>42640</v>
      </c>
      <c r="B237" s="2">
        <f>RSI!B237</f>
        <v>6.5547000000000004</v>
      </c>
      <c r="C237" s="2">
        <f>RSI!I237</f>
        <v>46.368398551632453</v>
      </c>
      <c r="D237" s="2">
        <f>MACD!E237</f>
        <v>1.6045073986084901E-2</v>
      </c>
      <c r="E237" s="2">
        <f>MACD!F237</f>
        <v>3.3280414870631901E-2</v>
      </c>
      <c r="F237" s="2">
        <f>'Moving Avg'!D237</f>
        <v>6.6150000000000002</v>
      </c>
      <c r="G237" s="2">
        <f>'Moving Avg'!F237</f>
        <v>6.6081250000000011</v>
      </c>
      <c r="H237" s="2">
        <f>'Moving Avg'!G237</f>
        <v>6.6676040000000008</v>
      </c>
      <c r="I237" s="2">
        <f>'Moving Avg'!H237</f>
        <v>6.7418650000000051</v>
      </c>
      <c r="J237" s="6" t="str">
        <f>OBV!F237</f>
        <v>BEARISH</v>
      </c>
      <c r="K237" s="6" t="str">
        <f>OBV!G237</f>
        <v>WEAK</v>
      </c>
      <c r="L237" s="6" t="str">
        <f>OBV!H237</f>
        <v>NEUTRAL</v>
      </c>
    </row>
    <row r="238" spans="1:12" ht="13.5" x14ac:dyDescent="0.25">
      <c r="A238" s="3">
        <f>RSI!A238</f>
        <v>42641</v>
      </c>
      <c r="B238" s="2">
        <f>RSI!B238</f>
        <v>6.5547000000000004</v>
      </c>
      <c r="C238" s="2">
        <f>RSI!I238</f>
        <v>46.36839855163246</v>
      </c>
      <c r="D238" s="2">
        <f>MACD!E238</f>
        <v>1.0574777172264405E-2</v>
      </c>
      <c r="E238" s="2">
        <f>MACD!F238</f>
        <v>2.8739287330958405E-2</v>
      </c>
      <c r="F238" s="2">
        <f>'Moving Avg'!D238</f>
        <v>6.6150000000000002</v>
      </c>
      <c r="G238" s="2">
        <f>'Moving Avg'!F238</f>
        <v>6.6077950000000003</v>
      </c>
      <c r="H238" s="2">
        <f>'Moving Avg'!G238</f>
        <v>6.6643399999999993</v>
      </c>
      <c r="I238" s="2">
        <f>'Moving Avg'!H238</f>
        <v>6.7415865000000039</v>
      </c>
      <c r="J238" s="6" t="str">
        <f>OBV!F238</f>
        <v>BEARISH</v>
      </c>
      <c r="K238" s="6" t="str">
        <f>OBV!G238</f>
        <v>WEAK</v>
      </c>
      <c r="L238" s="6" t="str">
        <f>OBV!H238</f>
        <v>NEUTRAL</v>
      </c>
    </row>
    <row r="239" spans="1:12" ht="13.5" x14ac:dyDescent="0.25">
      <c r="A239" s="3">
        <f>RSI!A239</f>
        <v>42642</v>
      </c>
      <c r="B239" s="2">
        <f>RSI!B239</f>
        <v>6.4236000000000004</v>
      </c>
      <c r="C239" s="2">
        <f>RSI!I239</f>
        <v>40.959650113228207</v>
      </c>
      <c r="D239" s="2">
        <f>MACD!E239</f>
        <v>-6.0805810399564564E-3</v>
      </c>
      <c r="E239" s="2">
        <f>MACD!F239</f>
        <v>2.1775313656775434E-2</v>
      </c>
      <c r="F239" s="2">
        <f>'Moving Avg'!D239</f>
        <v>6.5901000000000014</v>
      </c>
      <c r="G239" s="2">
        <f>'Moving Avg'!F239</f>
        <v>6.5979649999999994</v>
      </c>
      <c r="H239" s="2">
        <f>'Moving Avg'!G239</f>
        <v>6.6569719999999997</v>
      </c>
      <c r="I239" s="2">
        <f>'Moving Avg'!H239</f>
        <v>6.7406525000000057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</row>
    <row r="240" spans="1:12" ht="13.5" x14ac:dyDescent="0.25">
      <c r="A240" s="3">
        <f>RSI!A240</f>
        <v>42643</v>
      </c>
      <c r="B240" s="2">
        <f>RSI!B240</f>
        <v>6.5480999999999998</v>
      </c>
      <c r="C240" s="2">
        <f>RSI!I240</f>
        <v>47.252248061566512</v>
      </c>
      <c r="D240" s="2">
        <f>MACD!E240</f>
        <v>2.3404190240050582E-5</v>
      </c>
      <c r="E240" s="2">
        <f>MACD!F240</f>
        <v>1.7424931763468356E-2</v>
      </c>
      <c r="F240" s="2">
        <f>'Moving Avg'!D240</f>
        <v>6.5533799999999998</v>
      </c>
      <c r="G240" s="2">
        <f>'Moving Avg'!F240</f>
        <v>6.5946850000000001</v>
      </c>
      <c r="H240" s="2">
        <f>'Moving Avg'!G240</f>
        <v>6.6528920000000005</v>
      </c>
      <c r="I240" s="2">
        <f>'Moving Avg'!H240</f>
        <v>6.7403410000000052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</row>
    <row r="241" spans="1:12" ht="13.5" x14ac:dyDescent="0.25">
      <c r="A241" s="3">
        <f>RSI!A241</f>
        <v>42647</v>
      </c>
      <c r="B241" s="2">
        <f>RSI!B241</f>
        <v>6.4892000000000003</v>
      </c>
      <c r="C241" s="2">
        <f>RSI!I241</f>
        <v>44.818535148461045</v>
      </c>
      <c r="D241" s="2">
        <f>MACD!E241</f>
        <v>1.8544649353771092E-3</v>
      </c>
      <c r="E241" s="2">
        <f>MACD!F241</f>
        <v>1.4310838397850108E-2</v>
      </c>
      <c r="F241" s="2">
        <f>'Moving Avg'!D241</f>
        <v>6.5140600000000006</v>
      </c>
      <c r="G241" s="2">
        <f>'Moving Avg'!F241</f>
        <v>6.5815799999999998</v>
      </c>
      <c r="H241" s="2">
        <f>'Moving Avg'!G241</f>
        <v>6.6471780000000003</v>
      </c>
      <c r="I241" s="2">
        <f>'Moving Avg'!H241</f>
        <v>6.7397350000000049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</row>
    <row r="242" spans="1:12" ht="13.5" x14ac:dyDescent="0.25">
      <c r="A242" s="3">
        <f>RSI!A242</f>
        <v>42648</v>
      </c>
      <c r="B242" s="2">
        <f>RSI!B242</f>
        <v>6.5547000000000004</v>
      </c>
      <c r="C242" s="2">
        <f>RSI!I242</f>
        <v>48.024482471373055</v>
      </c>
      <c r="D242" s="2">
        <f>MACD!E242</f>
        <v>-1.7776608618556011E-3</v>
      </c>
      <c r="E242" s="2">
        <f>MACD!F242</f>
        <v>1.1093138545908968E-2</v>
      </c>
      <c r="F242" s="2">
        <f>'Moving Avg'!D242</f>
        <v>6.5140600000000006</v>
      </c>
      <c r="G242" s="2">
        <f>'Moving Avg'!F242</f>
        <v>6.5779750000000003</v>
      </c>
      <c r="H242" s="2">
        <f>'Moving Avg'!G242</f>
        <v>6.6437999999999997</v>
      </c>
      <c r="I242" s="2">
        <f>'Moving Avg'!H242</f>
        <v>6.7394565000000046</v>
      </c>
      <c r="J242" s="6" t="str">
        <f>OBV!F242</f>
        <v>BULLISH</v>
      </c>
      <c r="K242" s="6" t="str">
        <f>OBV!G242</f>
        <v>NEUTRAL</v>
      </c>
      <c r="L242" s="6" t="str">
        <f>OBV!H242</f>
        <v>NEUTRAL</v>
      </c>
    </row>
    <row r="243" spans="1:12" ht="13.5" x14ac:dyDescent="0.25">
      <c r="A243" s="3">
        <f>RSI!A243</f>
        <v>42649</v>
      </c>
      <c r="B243" s="2">
        <f>RSI!B243</f>
        <v>6.5480999999999998</v>
      </c>
      <c r="C243" s="2">
        <f>RSI!I243</f>
        <v>47.723609097730922</v>
      </c>
      <c r="D243" s="2">
        <f>MACD!E243</f>
        <v>-4.1141963341964072E-3</v>
      </c>
      <c r="E243" s="2">
        <f>MACD!F243</f>
        <v>8.0516715698878919E-3</v>
      </c>
      <c r="F243" s="2">
        <f>'Moving Avg'!D243</f>
        <v>6.5127400000000009</v>
      </c>
      <c r="G243" s="2">
        <f>'Moving Avg'!F243</f>
        <v>6.5684699999999996</v>
      </c>
      <c r="H243" s="2">
        <f>'Moving Avg'!G243</f>
        <v>6.6404040000000002</v>
      </c>
      <c r="I243" s="2">
        <f>'Moving Avg'!H243</f>
        <v>6.7391450000000042</v>
      </c>
      <c r="J243" s="6" t="str">
        <f>OBV!F243</f>
        <v>BULLISH</v>
      </c>
      <c r="K243" s="6" t="str">
        <f>OBV!G243</f>
        <v>NEUTRAL</v>
      </c>
      <c r="L243" s="6" t="str">
        <f>OBV!H243</f>
        <v>BULLISH DIVERGENCE</v>
      </c>
    </row>
    <row r="244" spans="1:12" ht="13.5" x14ac:dyDescent="0.25">
      <c r="A244" s="3">
        <f>RSI!A244</f>
        <v>42650</v>
      </c>
      <c r="B244" s="2">
        <f>RSI!B244</f>
        <v>6.5480999999999998</v>
      </c>
      <c r="C244" s="2">
        <f>RSI!I244</f>
        <v>47.723609097730922</v>
      </c>
      <c r="D244" s="2">
        <f>MACD!E244</f>
        <v>-6.8381008058686632E-3</v>
      </c>
      <c r="E244" s="2">
        <f>MACD!F244</f>
        <v>5.0737170947365816E-3</v>
      </c>
      <c r="F244" s="2">
        <f>'Moving Avg'!D244</f>
        <v>6.5376399999999988</v>
      </c>
      <c r="G244" s="2">
        <f>'Moving Avg'!F244</f>
        <v>6.5602749999999999</v>
      </c>
      <c r="H244" s="2">
        <f>'Moving Avg'!G244</f>
        <v>6.654329999999999</v>
      </c>
      <c r="I244" s="2">
        <f>'Moving Avg'!H244</f>
        <v>6.7388335000000037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</row>
    <row r="245" spans="1:12" ht="13.5" x14ac:dyDescent="0.25">
      <c r="A245" s="3">
        <f>RSI!A245</f>
        <v>42653</v>
      </c>
      <c r="B245" s="2">
        <f>RSI!B245</f>
        <v>6.5350000000000001</v>
      </c>
      <c r="C245" s="2">
        <f>RSI!I245</f>
        <v>47.045136176424265</v>
      </c>
      <c r="D245" s="2">
        <f>MACD!E245</f>
        <v>2.0322237295310686E-2</v>
      </c>
      <c r="E245" s="2">
        <f>MACD!F245</f>
        <v>8.1234211348514031E-3</v>
      </c>
      <c r="F245" s="2">
        <f>'Moving Avg'!D245</f>
        <v>6.5350200000000003</v>
      </c>
      <c r="G245" s="2">
        <f>'Moving Avg'!F245</f>
        <v>6.5589600000000008</v>
      </c>
      <c r="H245" s="2">
        <f>'Moving Avg'!G245</f>
        <v>6.6480359999999994</v>
      </c>
      <c r="I245" s="2">
        <f>'Moving Avg'!H245</f>
        <v>6.7384565000000043</v>
      </c>
      <c r="J245" s="6" t="str">
        <f>OBV!F245</f>
        <v>BULLISH</v>
      </c>
      <c r="K245" s="6" t="str">
        <f>OBV!G245</f>
        <v>NEUTRAL</v>
      </c>
      <c r="L245" s="6" t="str">
        <f>OBV!H245</f>
        <v>BULLISH DIVERGENCE</v>
      </c>
    </row>
    <row r="246" spans="1:12" ht="13.5" x14ac:dyDescent="0.25">
      <c r="A246" s="3">
        <f>RSI!A246</f>
        <v>42654</v>
      </c>
      <c r="B246" s="2">
        <f>RSI!B246</f>
        <v>6.4236000000000004</v>
      </c>
      <c r="C246" s="2">
        <f>RSI!I246</f>
        <v>41.625641903622288</v>
      </c>
      <c r="D246" s="2">
        <f>MACD!E246</f>
        <v>4.4802020852698021E-2</v>
      </c>
      <c r="E246" s="2">
        <f>MACD!F246</f>
        <v>1.5459141078420727E-2</v>
      </c>
      <c r="F246" s="2">
        <f>'Moving Avg'!D246</f>
        <v>6.5218999999999996</v>
      </c>
      <c r="G246" s="2">
        <f>'Moving Avg'!F246</f>
        <v>6.55044</v>
      </c>
      <c r="H246" s="2">
        <f>'Moving Avg'!G246</f>
        <v>6.6401699999999995</v>
      </c>
      <c r="I246" s="2">
        <f>'Moving Avg'!H246</f>
        <v>6.7375225000000043</v>
      </c>
      <c r="J246" s="6" t="str">
        <f>OBV!F246</f>
        <v>BULLISH</v>
      </c>
      <c r="K246" s="6" t="str">
        <f>OBV!G246</f>
        <v>NEUTRAL</v>
      </c>
      <c r="L246" s="6" t="str">
        <f>OBV!H246</f>
        <v>BULLISH DIVERGENCE</v>
      </c>
    </row>
    <row r="247" spans="1:12" ht="13.5" x14ac:dyDescent="0.25">
      <c r="A247" s="3">
        <f>RSI!A247</f>
        <v>42655</v>
      </c>
      <c r="B247" s="2">
        <f>RSI!B247</f>
        <v>6.4564000000000004</v>
      </c>
      <c r="C247" s="2">
        <f>RSI!I247</f>
        <v>43.682757742469981</v>
      </c>
      <c r="D247" s="2">
        <f>MACD!E247</f>
        <v>4.385994790361103E-2</v>
      </c>
      <c r="E247" s="2">
        <f>MACD!F247</f>
        <v>2.1139302443458789E-2</v>
      </c>
      <c r="F247" s="2">
        <f>'Moving Avg'!D247</f>
        <v>6.5022400000000005</v>
      </c>
      <c r="G247" s="2">
        <f>'Moving Avg'!F247</f>
        <v>6.5445400000000005</v>
      </c>
      <c r="H247" s="2">
        <f>'Moving Avg'!G247</f>
        <v>6.6345339999999986</v>
      </c>
      <c r="I247" s="2">
        <f>'Moving Avg'!H247</f>
        <v>6.7367525000000059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</row>
    <row r="248" spans="1:12" ht="13.5" x14ac:dyDescent="0.25">
      <c r="A248" s="3">
        <f>RSI!A248</f>
        <v>42656</v>
      </c>
      <c r="B248" s="2">
        <f>RSI!B248</f>
        <v>6.4564000000000004</v>
      </c>
      <c r="C248" s="2">
        <f>RSI!I248</f>
        <v>43.682757742469981</v>
      </c>
      <c r="D248" s="2">
        <f>MACD!E248</f>
        <v>4.37422560158236E-2</v>
      </c>
      <c r="E248" s="2">
        <f>MACD!F248</f>
        <v>2.5659893157931754E-2</v>
      </c>
      <c r="F248" s="2">
        <f>'Moving Avg'!D248</f>
        <v>6.4839000000000011</v>
      </c>
      <c r="G248" s="2">
        <f>'Moving Avg'!F248</f>
        <v>6.5386400000000009</v>
      </c>
      <c r="H248" s="2">
        <f>'Moving Avg'!G248</f>
        <v>6.6286359999999993</v>
      </c>
      <c r="I248" s="2">
        <f>'Moving Avg'!H248</f>
        <v>6.7359825000000049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</row>
    <row r="249" spans="1:12" ht="13.5" x14ac:dyDescent="0.25">
      <c r="A249" s="3">
        <f>RSI!A249</f>
        <v>42657</v>
      </c>
      <c r="B249" s="2">
        <f>RSI!B249</f>
        <v>6.3581000000000003</v>
      </c>
      <c r="C249" s="2">
        <f>RSI!I249</f>
        <v>38.916090104508477</v>
      </c>
      <c r="D249" s="2">
        <f>MACD!E249</f>
        <v>3.1384038656265822E-2</v>
      </c>
      <c r="E249" s="2">
        <f>MACD!F249</f>
        <v>2.6804722257598571E-2</v>
      </c>
      <c r="F249" s="2">
        <f>'Moving Avg'!D249</f>
        <v>6.4459</v>
      </c>
      <c r="G249" s="2">
        <f>'Moving Avg'!F249</f>
        <v>6.5350350000000006</v>
      </c>
      <c r="H249" s="2">
        <f>'Moving Avg'!G249</f>
        <v>6.622081999999998</v>
      </c>
      <c r="I249" s="2">
        <f>'Moving Avg'!H249</f>
        <v>6.734721000000004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</row>
    <row r="250" spans="1:12" ht="13.5" x14ac:dyDescent="0.25">
      <c r="A250" s="3">
        <f>RSI!A250</f>
        <v>42660</v>
      </c>
      <c r="B250" s="2">
        <f>RSI!B250</f>
        <v>6.2925000000000004</v>
      </c>
      <c r="C250" s="2">
        <f>RSI!I250</f>
        <v>36.086131061425917</v>
      </c>
      <c r="D250" s="2">
        <f>MACD!E250</f>
        <v>4.6103565925486478E-2</v>
      </c>
      <c r="E250" s="2">
        <f>MACD!F250</f>
        <v>3.0664490991176151E-2</v>
      </c>
      <c r="F250" s="2">
        <f>'Moving Avg'!D250</f>
        <v>6.3974000000000002</v>
      </c>
      <c r="G250" s="2">
        <f>'Moving Avg'!F250</f>
        <v>6.5189750000000002</v>
      </c>
      <c r="H250" s="2">
        <f>'Moving Avg'!G250</f>
        <v>6.6117259999999973</v>
      </c>
      <c r="I250" s="2">
        <f>'Moving Avg'!H250</f>
        <v>6.7331315000000052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</row>
    <row r="251" spans="1:12" ht="13.5" x14ac:dyDescent="0.25">
      <c r="A251" s="3">
        <f>RSI!A251</f>
        <v>42661</v>
      </c>
      <c r="B251" s="2">
        <f>RSI!B251</f>
        <v>6.2859999999999996</v>
      </c>
      <c r="C251" s="2">
        <f>RSI!I251</f>
        <v>35.808269492297157</v>
      </c>
      <c r="D251" s="2">
        <f>MACD!E251</f>
        <v>5.144332585521294E-2</v>
      </c>
      <c r="E251" s="2">
        <f>MACD!F251</f>
        <v>3.4820257963983511E-2</v>
      </c>
      <c r="F251" s="2">
        <f>'Moving Avg'!D251</f>
        <v>6.3698800000000002</v>
      </c>
      <c r="G251" s="2">
        <f>'Moving Avg'!F251</f>
        <v>6.5052099999999999</v>
      </c>
      <c r="H251" s="2">
        <f>'Moving Avg'!G251</f>
        <v>6.6013699999999975</v>
      </c>
      <c r="I251" s="2">
        <f>'Moving Avg'!H251</f>
        <v>6.7315095000000049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</row>
    <row r="252" spans="1:12" ht="13.5" x14ac:dyDescent="0.25">
      <c r="A252" s="3">
        <f>RSI!A252</f>
        <v>42662</v>
      </c>
      <c r="B252" s="2">
        <f>RSI!B252</f>
        <v>6.4236000000000004</v>
      </c>
      <c r="C252" s="2">
        <f>RSI!I252</f>
        <v>45.393869922257274</v>
      </c>
      <c r="D252" s="2">
        <f>MACD!E252</f>
        <v>5.7240649722033687E-2</v>
      </c>
      <c r="E252" s="2">
        <f>MACD!F252</f>
        <v>3.9304336315593547E-2</v>
      </c>
      <c r="F252" s="2">
        <f>'Moving Avg'!D252</f>
        <v>6.3633199999999999</v>
      </c>
      <c r="G252" s="2">
        <f>'Moving Avg'!F252</f>
        <v>6.4986550000000012</v>
      </c>
      <c r="H252" s="2">
        <f>'Moving Avg'!G252</f>
        <v>6.5937659999999987</v>
      </c>
      <c r="I252" s="2">
        <f>'Moving Avg'!H252</f>
        <v>6.7305755000000058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</row>
    <row r="253" spans="1:12" ht="13.5" x14ac:dyDescent="0.25">
      <c r="A253" s="3">
        <f>RSI!A253</f>
        <v>42663</v>
      </c>
      <c r="B253" s="2">
        <f>RSI!B253</f>
        <v>6.4892000000000003</v>
      </c>
      <c r="C253" s="2">
        <f>RSI!I253</f>
        <v>49.282263273008255</v>
      </c>
      <c r="D253" s="2">
        <f>MACD!E253</f>
        <v>5.6749770703477864E-2</v>
      </c>
      <c r="E253" s="2">
        <f>MACD!F253</f>
        <v>4.2793423193170414E-2</v>
      </c>
      <c r="F253" s="2">
        <f>'Moving Avg'!D253</f>
        <v>6.3698800000000002</v>
      </c>
      <c r="G253" s="2">
        <f>'Moving Avg'!F253</f>
        <v>6.4953800000000017</v>
      </c>
      <c r="H253" s="2">
        <f>'Moving Avg'!G253</f>
        <v>6.5911459999999975</v>
      </c>
      <c r="I253" s="2">
        <f>'Moving Avg'!H253</f>
        <v>6.7299695000000055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</row>
    <row r="254" spans="1:12" ht="13.5" x14ac:dyDescent="0.25">
      <c r="A254" s="3">
        <f>RSI!A254</f>
        <v>42664</v>
      </c>
      <c r="B254" s="2">
        <f>RSI!B254</f>
        <v>6.5153999999999996</v>
      </c>
      <c r="C254" s="2">
        <f>RSI!I254</f>
        <v>50.789457023885937</v>
      </c>
      <c r="D254" s="2">
        <f>MACD!E254</f>
        <v>5.4448942176650306E-2</v>
      </c>
      <c r="E254" s="2">
        <f>MACD!F254</f>
        <v>4.5124526989866395E-2</v>
      </c>
      <c r="F254" s="2">
        <f>'Moving Avg'!D254</f>
        <v>6.4013399999999994</v>
      </c>
      <c r="G254" s="2">
        <f>'Moving Avg'!F254</f>
        <v>6.4937450000000014</v>
      </c>
      <c r="H254" s="2">
        <f>'Moving Avg'!G254</f>
        <v>6.5864279999999988</v>
      </c>
      <c r="I254" s="2">
        <f>'Moving Avg'!H254</f>
        <v>6.7294945000000048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42667</v>
      </c>
      <c r="B255" s="2">
        <f>RSI!B255</f>
        <v>6.4892000000000003</v>
      </c>
      <c r="C255" s="2">
        <f>RSI!I255</f>
        <v>49.214435787907505</v>
      </c>
      <c r="D255" s="2">
        <f>MACD!E255</f>
        <v>5.2323803676410208E-2</v>
      </c>
      <c r="E255" s="2">
        <f>MACD!F255</f>
        <v>4.6564382327175156E-2</v>
      </c>
      <c r="F255" s="2">
        <f>'Moving Avg'!D255</f>
        <v>6.4406800000000004</v>
      </c>
      <c r="G255" s="2">
        <f>'Moving Avg'!F255</f>
        <v>6.4816200000000013</v>
      </c>
      <c r="H255" s="2">
        <f>'Moving Avg'!G255</f>
        <v>6.5801359999999987</v>
      </c>
      <c r="I255" s="2">
        <f>'Moving Avg'!H255</f>
        <v>6.7288885000000054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42668</v>
      </c>
      <c r="B256" s="2">
        <f>RSI!B256</f>
        <v>6.4564000000000004</v>
      </c>
      <c r="C256" s="2">
        <f>RSI!I256</f>
        <v>47.239402256960155</v>
      </c>
      <c r="D256" s="2">
        <f>MACD!E256</f>
        <v>3.5875631875067704E-2</v>
      </c>
      <c r="E256" s="2">
        <f>MACD!F256</f>
        <v>4.4426632236753666E-2</v>
      </c>
      <c r="F256" s="2">
        <f>'Moving Avg'!D256</f>
        <v>6.4747600000000007</v>
      </c>
      <c r="G256" s="2">
        <f>'Moving Avg'!F256</f>
        <v>6.4701500000000012</v>
      </c>
      <c r="H256" s="2">
        <f>'Moving Avg'!G256</f>
        <v>6.5767279999999992</v>
      </c>
      <c r="I256" s="2">
        <f>'Moving Avg'!H256</f>
        <v>6.7281185000000061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42669</v>
      </c>
      <c r="B257" s="2">
        <f>RSI!B257</f>
        <v>6.4892000000000003</v>
      </c>
      <c r="C257" s="2">
        <f>RSI!I257</f>
        <v>49.425155841271994</v>
      </c>
      <c r="D257" s="2">
        <f>MACD!E257</f>
        <v>2.4822783519313774E-2</v>
      </c>
      <c r="E257" s="2">
        <f>MACD!F257</f>
        <v>4.0505862493265689E-2</v>
      </c>
      <c r="F257" s="2">
        <f>'Moving Avg'!D257</f>
        <v>6.4878800000000014</v>
      </c>
      <c r="G257" s="2">
        <f>'Moving Avg'!F257</f>
        <v>6.4668749999999999</v>
      </c>
      <c r="H257" s="2">
        <f>'Moving Avg'!G257</f>
        <v>6.5739759999999983</v>
      </c>
      <c r="I257" s="2">
        <f>'Moving Avg'!H257</f>
        <v>6.7275125000000067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</row>
    <row r="258" spans="1:12" ht="13.5" x14ac:dyDescent="0.25">
      <c r="A258" s="3">
        <f>RSI!A258</f>
        <v>42670</v>
      </c>
      <c r="B258" s="2">
        <f>RSI!B258</f>
        <v>6.4892000000000003</v>
      </c>
      <c r="C258" s="2">
        <f>RSI!I258</f>
        <v>49.425155841271994</v>
      </c>
      <c r="D258" s="2">
        <f>MACD!E258</f>
        <v>1.5506474596493902E-2</v>
      </c>
      <c r="E258" s="2">
        <f>MACD!F258</f>
        <v>3.5505984913911333E-2</v>
      </c>
      <c r="F258" s="2">
        <f>'Moving Avg'!D258</f>
        <v>6.4878799999999996</v>
      </c>
      <c r="G258" s="2">
        <f>'Moving Avg'!F258</f>
        <v>6.4635999999999996</v>
      </c>
      <c r="H258" s="2">
        <f>'Moving Avg'!G258</f>
        <v>6.5693879999999982</v>
      </c>
      <c r="I258" s="2">
        <f>'Moving Avg'!H258</f>
        <v>6.7269065000000072</v>
      </c>
      <c r="J258" s="6" t="str">
        <f>OBV!F258</f>
        <v>BULLISH</v>
      </c>
      <c r="K258" s="6" t="str">
        <f>OBV!G258</f>
        <v>STRONG</v>
      </c>
      <c r="L258" s="6" t="str">
        <f>OBV!H258</f>
        <v>NEUTRAL</v>
      </c>
    </row>
    <row r="259" spans="1:12" ht="13.5" x14ac:dyDescent="0.25">
      <c r="A259" s="3">
        <f>RSI!A259</f>
        <v>42671</v>
      </c>
      <c r="B259" s="2">
        <f>RSI!B259</f>
        <v>6.6923000000000004</v>
      </c>
      <c r="C259" s="2">
        <f>RSI!I259</f>
        <v>61.021519854774844</v>
      </c>
      <c r="D259" s="2">
        <f>MACD!E259</f>
        <v>-2.2510650338438687E-2</v>
      </c>
      <c r="E259" s="2">
        <f>MACD!F259</f>
        <v>2.390265786344133E-2</v>
      </c>
      <c r="F259" s="2">
        <f>'Moving Avg'!D259</f>
        <v>6.5232600000000005</v>
      </c>
      <c r="G259" s="2">
        <f>'Moving Avg'!F259</f>
        <v>6.477034999999999</v>
      </c>
      <c r="H259" s="2">
        <f>'Moving Avg'!G259</f>
        <v>6.5689939999999982</v>
      </c>
      <c r="I259" s="2">
        <f>'Moving Avg'!H259</f>
        <v>6.7273160000000063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</row>
    <row r="260" spans="1:12" ht="13.5" x14ac:dyDescent="0.25">
      <c r="A260" s="3">
        <f>RSI!A260</f>
        <v>42674</v>
      </c>
      <c r="B260" s="2">
        <f>RSI!B260</f>
        <v>6.8890000000000002</v>
      </c>
      <c r="C260" s="2">
        <f>RSI!I260</f>
        <v>68.544123740100218</v>
      </c>
      <c r="D260" s="2">
        <f>MACD!E260</f>
        <v>-8.0510840525768401E-2</v>
      </c>
      <c r="E260" s="2">
        <f>MACD!F260</f>
        <v>3.0199581855993828E-3</v>
      </c>
      <c r="F260" s="2">
        <f>'Moving Avg'!D260</f>
        <v>6.6032200000000003</v>
      </c>
      <c r="G260" s="2">
        <f>'Moving Avg'!F260</f>
        <v>6.4940799999999994</v>
      </c>
      <c r="H260" s="2">
        <f>'Moving Avg'!G260</f>
        <v>6.5730579999999987</v>
      </c>
      <c r="I260" s="2">
        <f>'Moving Avg'!H260</f>
        <v>6.7287090000000056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</row>
    <row r="261" spans="1:12" ht="13.5" x14ac:dyDescent="0.25">
      <c r="A261" s="3">
        <f>RSI!A261</f>
        <v>42675</v>
      </c>
      <c r="B261" s="2">
        <f>RSI!B261</f>
        <v>6.7054999999999998</v>
      </c>
      <c r="C261" s="2">
        <f>RSI!I261</f>
        <v>57.412336297179557</v>
      </c>
      <c r="D261" s="2">
        <f>MACD!E261</f>
        <v>-0.11924021072352531</v>
      </c>
      <c r="E261" s="2">
        <f>MACD!F261</f>
        <v>-2.1432075596225557E-2</v>
      </c>
      <c r="F261" s="2">
        <f>'Moving Avg'!D261</f>
        <v>6.6530399999999998</v>
      </c>
      <c r="G261" s="2">
        <f>'Moving Avg'!F261</f>
        <v>6.5048949999999994</v>
      </c>
      <c r="H261" s="2">
        <f>'Moving Avg'!G261</f>
        <v>6.5729279999999983</v>
      </c>
      <c r="I261" s="2">
        <f>'Moving Avg'!H261</f>
        <v>6.7291845000000059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</row>
    <row r="262" spans="1:12" ht="13.5" x14ac:dyDescent="0.25">
      <c r="A262" s="3">
        <f>RSI!A262</f>
        <v>42676</v>
      </c>
      <c r="B262" s="2">
        <f>RSI!B262</f>
        <v>6.6858000000000004</v>
      </c>
      <c r="C262" s="2">
        <f>RSI!I262</f>
        <v>56.354213885439279</v>
      </c>
      <c r="D262" s="2">
        <f>MACD!E262</f>
        <v>-0.13037700833460519</v>
      </c>
      <c r="E262" s="2">
        <f>MACD!F262</f>
        <v>-4.3221062143901486E-2</v>
      </c>
      <c r="F262" s="2">
        <f>'Moving Avg'!D262</f>
        <v>6.692359999999999</v>
      </c>
      <c r="G262" s="2">
        <f>'Moving Avg'!F262</f>
        <v>6.5114499999999991</v>
      </c>
      <c r="H262" s="2">
        <f>'Moving Avg'!G262</f>
        <v>6.575549999999998</v>
      </c>
      <c r="I262" s="2">
        <f>'Moving Avg'!H262</f>
        <v>6.7295615000000053</v>
      </c>
      <c r="J262" s="6" t="str">
        <f>OBV!F262</f>
        <v>BEARISH</v>
      </c>
      <c r="K262" s="6" t="str">
        <f>OBV!G262</f>
        <v>NEUTRAL</v>
      </c>
      <c r="L262" s="6" t="str">
        <f>OBV!H262</f>
        <v>BEARISH DIVERGENCE</v>
      </c>
    </row>
    <row r="263" spans="1:12" ht="13.5" x14ac:dyDescent="0.25">
      <c r="A263" s="3">
        <f>RSI!A263</f>
        <v>42677</v>
      </c>
      <c r="B263" s="2">
        <f>RSI!B263</f>
        <v>6.8037999999999998</v>
      </c>
      <c r="C263" s="2">
        <f>RSI!I263</f>
        <v>60.991753055547889</v>
      </c>
      <c r="D263" s="2">
        <f>MACD!E263</f>
        <v>-0.13925310893206522</v>
      </c>
      <c r="E263" s="2">
        <f>MACD!F263</f>
        <v>-6.2427471501534236E-2</v>
      </c>
      <c r="F263" s="2">
        <f>'Moving Avg'!D263</f>
        <v>6.7552800000000008</v>
      </c>
      <c r="G263" s="2">
        <f>'Moving Avg'!F263</f>
        <v>6.524235</v>
      </c>
      <c r="H263" s="2">
        <f>'Moving Avg'!G263</f>
        <v>6.575549999999998</v>
      </c>
      <c r="I263" s="2">
        <f>'Moving Avg'!H263</f>
        <v>6.7305285000000064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</row>
    <row r="264" spans="1:12" ht="13.5" x14ac:dyDescent="0.25">
      <c r="A264" s="3">
        <f>RSI!A264</f>
        <v>42678</v>
      </c>
      <c r="B264" s="2">
        <f>RSI!B264</f>
        <v>6.6006</v>
      </c>
      <c r="C264" s="2">
        <f>RSI!I264</f>
        <v>50.95180966734344</v>
      </c>
      <c r="D264" s="2">
        <f>MACD!E264</f>
        <v>-0.12912295288811482</v>
      </c>
      <c r="E264" s="2">
        <f>MACD!F264</f>
        <v>-7.5766567778850352E-2</v>
      </c>
      <c r="F264" s="2">
        <f>'Moving Avg'!D264</f>
        <v>6.7369399999999997</v>
      </c>
      <c r="G264" s="2">
        <f>'Moving Avg'!F264</f>
        <v>6.5268599999999992</v>
      </c>
      <c r="H264" s="2">
        <f>'Moving Avg'!G264</f>
        <v>6.5714859999999975</v>
      </c>
      <c r="I264" s="2">
        <f>'Moving Avg'!H264</f>
        <v>6.7304795000000057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</row>
    <row r="265" spans="1:12" ht="13.5" x14ac:dyDescent="0.25">
      <c r="A265" s="3">
        <f>RSI!A265</f>
        <v>42681</v>
      </c>
      <c r="B265" s="2">
        <f>RSI!B265</f>
        <v>6.5547000000000004</v>
      </c>
      <c r="C265" s="2">
        <f>RSI!I265</f>
        <v>48.990067831844165</v>
      </c>
      <c r="D265" s="2">
        <f>MACD!E265</f>
        <v>-0.12131644370395911</v>
      </c>
      <c r="E265" s="2">
        <f>MACD!F265</f>
        <v>-8.4876542963872106E-2</v>
      </c>
      <c r="F265" s="2">
        <f>'Moving Avg'!D265</f>
        <v>6.6700800000000005</v>
      </c>
      <c r="G265" s="2">
        <f>'Moving Avg'!F265</f>
        <v>6.5278449999999992</v>
      </c>
      <c r="H265" s="2">
        <f>'Moving Avg'!G265</f>
        <v>6.5675539999999977</v>
      </c>
      <c r="I265" s="2">
        <f>'Moving Avg'!H265</f>
        <v>6.7302010000000063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</row>
    <row r="266" spans="1:12" ht="13.5" x14ac:dyDescent="0.25">
      <c r="A266" s="3">
        <f>RSI!A266</f>
        <v>42682</v>
      </c>
      <c r="B266" s="2">
        <f>RSI!B266</f>
        <v>6.7251000000000003</v>
      </c>
      <c r="C266" s="2">
        <f>RSI!I266</f>
        <v>55.79461197174443</v>
      </c>
      <c r="D266" s="2">
        <f>MACD!E266</f>
        <v>-0.13223252404453234</v>
      </c>
      <c r="E266" s="2">
        <f>MACD!F266</f>
        <v>-9.434773918000415E-2</v>
      </c>
      <c r="F266" s="2">
        <f>'Moving Avg'!D266</f>
        <v>6.6739999999999995</v>
      </c>
      <c r="G266" s="2">
        <f>'Moving Avg'!F266</f>
        <v>6.5429199999999996</v>
      </c>
      <c r="H266" s="2">
        <f>'Moving Avg'!G266</f>
        <v>6.568340000000001</v>
      </c>
      <c r="I266" s="2">
        <f>'Moving Avg'!H266</f>
        <v>6.730774500000007</v>
      </c>
      <c r="J266" s="6" t="str">
        <f>OBV!F266</f>
        <v>BEARISH</v>
      </c>
      <c r="K266" s="6" t="str">
        <f>OBV!G266</f>
        <v>WEAK</v>
      </c>
      <c r="L266" s="6" t="str">
        <f>OBV!H266</f>
        <v>BEARISH DIVERGENCE</v>
      </c>
    </row>
    <row r="267" spans="1:12" ht="13.5" x14ac:dyDescent="0.25">
      <c r="A267" s="3">
        <f>RSI!A267</f>
        <v>42683</v>
      </c>
      <c r="B267" s="2">
        <f>RSI!B267</f>
        <v>6.7186000000000003</v>
      </c>
      <c r="C267" s="2">
        <f>RSI!I267</f>
        <v>55.490529345867458</v>
      </c>
      <c r="D267" s="2">
        <f>MACD!E267</f>
        <v>-0.13681255822538585</v>
      </c>
      <c r="E267" s="2">
        <f>MACD!F267</f>
        <v>-0.10284070298908049</v>
      </c>
      <c r="F267" s="2">
        <f>'Moving Avg'!D267</f>
        <v>6.6805599999999998</v>
      </c>
      <c r="G267" s="2">
        <f>'Moving Avg'!F267</f>
        <v>6.5560299999999998</v>
      </c>
      <c r="H267" s="2">
        <f>'Moving Avg'!G267</f>
        <v>6.567292000000001</v>
      </c>
      <c r="I267" s="2">
        <f>'Moving Avg'!H267</f>
        <v>6.7313155000000053</v>
      </c>
      <c r="J267" s="6" t="str">
        <f>OBV!F267</f>
        <v>BEARISH</v>
      </c>
      <c r="K267" s="6" t="str">
        <f>OBV!G267</f>
        <v>WEAK</v>
      </c>
      <c r="L267" s="6" t="str">
        <f>OBV!H267</f>
        <v>BEARISH DIVERGENCE</v>
      </c>
    </row>
    <row r="268" spans="1:12" ht="13.5" x14ac:dyDescent="0.25">
      <c r="A268" s="3">
        <f>RSI!A268</f>
        <v>42684</v>
      </c>
      <c r="B268" s="2">
        <f>RSI!B268</f>
        <v>6.7840999999999996</v>
      </c>
      <c r="C268" s="2">
        <f>RSI!I268</f>
        <v>57.97600389068333</v>
      </c>
      <c r="D268" s="2">
        <f>MACD!E268</f>
        <v>-0.14630788348701884</v>
      </c>
      <c r="E268" s="2">
        <f>MACD!F268</f>
        <v>-0.11153413908866817</v>
      </c>
      <c r="F268" s="2">
        <f>'Moving Avg'!D268</f>
        <v>6.6766200000000016</v>
      </c>
      <c r="G268" s="2">
        <f>'Moving Avg'!F268</f>
        <v>6.5724149999999995</v>
      </c>
      <c r="H268" s="2">
        <f>'Moving Avg'!G268</f>
        <v>6.5717480000000004</v>
      </c>
      <c r="I268" s="2">
        <f>'Moving Avg'!H268</f>
        <v>6.7321840000000055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42685</v>
      </c>
      <c r="B269" s="2">
        <f>RSI!B269</f>
        <v>6.7186000000000003</v>
      </c>
      <c r="C269" s="2">
        <f>RSI!I269</f>
        <v>54.687276544636646</v>
      </c>
      <c r="D269" s="2">
        <f>MACD!E269</f>
        <v>-0.11934259264086666</v>
      </c>
      <c r="E269" s="2">
        <f>MACD!F269</f>
        <v>-0.11309582979910787</v>
      </c>
      <c r="F269" s="2">
        <f>'Moving Avg'!D269</f>
        <v>6.7002199999999998</v>
      </c>
      <c r="G269" s="2">
        <f>'Moving Avg'!F269</f>
        <v>6.5904399999999983</v>
      </c>
      <c r="H269" s="2">
        <f>'Moving Avg'!G269</f>
        <v>6.573716000000001</v>
      </c>
      <c r="I269" s="2">
        <f>'Moving Avg'!H269</f>
        <v>6.7327250000000038</v>
      </c>
      <c r="J269" s="6" t="str">
        <f>OBV!F269</f>
        <v>BEARISH</v>
      </c>
      <c r="K269" s="6" t="str">
        <f>OBV!G269</f>
        <v>WEAK</v>
      </c>
      <c r="L269" s="6" t="str">
        <f>OBV!H269</f>
        <v>BEARISH DIVERGENCE</v>
      </c>
    </row>
    <row r="270" spans="1:12" ht="13.5" x14ac:dyDescent="0.25">
      <c r="A270" s="3">
        <f>RSI!A270</f>
        <v>42688</v>
      </c>
      <c r="B270" s="2">
        <f>RSI!B270</f>
        <v>6.7251000000000003</v>
      </c>
      <c r="C270" s="2">
        <f>RSI!I270</f>
        <v>54.96031991066927</v>
      </c>
      <c r="D270" s="2">
        <f>MACD!E270</f>
        <v>-6.7375568842419575E-2</v>
      </c>
      <c r="E270" s="2">
        <f>MACD!F270</f>
        <v>-0.10395177760777022</v>
      </c>
      <c r="F270" s="2">
        <f>'Moving Avg'!D270</f>
        <v>6.7342999999999993</v>
      </c>
      <c r="G270" s="2">
        <f>'Moving Avg'!F270</f>
        <v>6.6120699999999983</v>
      </c>
      <c r="H270" s="2">
        <f>'Moving Avg'!G270</f>
        <v>6.5759440000000007</v>
      </c>
      <c r="I270" s="2">
        <f>'Moving Avg'!H270</f>
        <v>6.7332985000000045</v>
      </c>
      <c r="J270" s="6" t="str">
        <f>OBV!F270</f>
        <v>BEARISH</v>
      </c>
      <c r="K270" s="6" t="str">
        <f>OBV!G270</f>
        <v>NEUTRAL</v>
      </c>
      <c r="L270" s="6" t="str">
        <f>OBV!H270</f>
        <v>BEARISH DIVERGENCE</v>
      </c>
    </row>
    <row r="271" spans="1:12" ht="13.5" x14ac:dyDescent="0.25">
      <c r="A271" s="3">
        <f>RSI!A271</f>
        <v>42689</v>
      </c>
      <c r="B271" s="2">
        <f>RSI!B271</f>
        <v>6.7840999999999996</v>
      </c>
      <c r="C271" s="2">
        <f>RSI!I271</f>
        <v>57.465702561480306</v>
      </c>
      <c r="D271" s="2">
        <f>MACD!E271</f>
        <v>-5.6626184740019347E-2</v>
      </c>
      <c r="E271" s="2">
        <f>MACD!F271</f>
        <v>-9.4486659034220058E-2</v>
      </c>
      <c r="F271" s="2">
        <f>'Moving Avg'!D271</f>
        <v>6.7461000000000002</v>
      </c>
      <c r="G271" s="2">
        <f>'Moving Avg'!F271</f>
        <v>6.6369749999999978</v>
      </c>
      <c r="H271" s="2">
        <f>'Moving Avg'!G271</f>
        <v>6.5766000000000009</v>
      </c>
      <c r="I271" s="2">
        <f>'Moving Avg'!H271</f>
        <v>6.7341670000000047</v>
      </c>
      <c r="J271" s="6" t="str">
        <f>OBV!F271</f>
        <v>BULLISH</v>
      </c>
      <c r="K271" s="6" t="str">
        <f>OBV!G271</f>
        <v>NEUTRAL</v>
      </c>
      <c r="L271" s="6" t="str">
        <f>OBV!H271</f>
        <v>CONFIRMED BULLISH</v>
      </c>
    </row>
    <row r="272" spans="1:12" ht="13.5" x14ac:dyDescent="0.25">
      <c r="A272" s="3">
        <f>RSI!A272</f>
        <v>42690</v>
      </c>
      <c r="B272" s="2">
        <f>RSI!B272</f>
        <v>6.8693</v>
      </c>
      <c r="C272" s="2">
        <f>RSI!I272</f>
        <v>60.852254864242745</v>
      </c>
      <c r="D272" s="2">
        <f>MACD!E272</f>
        <v>-5.7796596799505551E-2</v>
      </c>
      <c r="E272" s="2">
        <f>MACD!F272</f>
        <v>-8.7148646587277154E-2</v>
      </c>
      <c r="F272" s="2">
        <f>'Moving Avg'!D272</f>
        <v>6.7762399999999996</v>
      </c>
      <c r="G272" s="2">
        <f>'Moving Avg'!F272</f>
        <v>6.6592599999999988</v>
      </c>
      <c r="H272" s="2">
        <f>'Moving Avg'!G272</f>
        <v>6.581450000000002</v>
      </c>
      <c r="I272" s="2">
        <f>'Moving Avg'!H272</f>
        <v>6.7354615000000049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</row>
    <row r="273" spans="1:12" ht="13.5" x14ac:dyDescent="0.25">
      <c r="A273" s="3">
        <f>RSI!A273</f>
        <v>42691</v>
      </c>
      <c r="B273" s="2">
        <f>RSI!B273</f>
        <v>6.8169000000000004</v>
      </c>
      <c r="C273" s="2">
        <f>RSI!I273</f>
        <v>57.803989891926335</v>
      </c>
      <c r="D273" s="2">
        <f>MACD!E273</f>
        <v>-3.8110776084863573E-2</v>
      </c>
      <c r="E273" s="2">
        <f>MACD!F273</f>
        <v>-7.7341072486794435E-2</v>
      </c>
      <c r="F273" s="2">
        <f>'Moving Avg'!D273</f>
        <v>6.7827999999999999</v>
      </c>
      <c r="G273" s="2">
        <f>'Moving Avg'!F273</f>
        <v>6.6756449999999985</v>
      </c>
      <c r="H273" s="2">
        <f>'Moving Avg'!G273</f>
        <v>6.583024</v>
      </c>
      <c r="I273" s="2">
        <f>'Moving Avg'!H273</f>
        <v>6.7364940000000049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</row>
    <row r="274" spans="1:12" ht="13.5" x14ac:dyDescent="0.25">
      <c r="A274" s="3">
        <f>RSI!A274</f>
        <v>42692</v>
      </c>
      <c r="B274" s="2">
        <f>RSI!B274</f>
        <v>6.6858000000000004</v>
      </c>
      <c r="C274" s="2">
        <f>RSI!I274</f>
        <v>50.930043020048309</v>
      </c>
      <c r="D274" s="2">
        <f>MACD!E274</f>
        <v>-4.3952816538237016E-2</v>
      </c>
      <c r="E274" s="2">
        <f>MACD!F274</f>
        <v>-7.0663421297082959E-2</v>
      </c>
      <c r="F274" s="2">
        <f>'Moving Avg'!D274</f>
        <v>6.7762399999999996</v>
      </c>
      <c r="G274" s="2">
        <f>'Moving Avg'!F274</f>
        <v>6.6841649999999984</v>
      </c>
      <c r="H274" s="2">
        <f>'Moving Avg'!G274</f>
        <v>6.5824999999999996</v>
      </c>
      <c r="I274" s="2">
        <f>'Moving Avg'!H274</f>
        <v>6.7368710000000043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</row>
    <row r="275" spans="1:12" ht="13.5" x14ac:dyDescent="0.25">
      <c r="A275" s="3">
        <f>RSI!A275</f>
        <v>42695</v>
      </c>
      <c r="B275" s="2">
        <f>RSI!B275</f>
        <v>6.6858000000000004</v>
      </c>
      <c r="C275" s="2">
        <f>RSI!I275</f>
        <v>50.930043020048309</v>
      </c>
      <c r="D275" s="2">
        <f>MACD!E275</f>
        <v>-5.6061505593862471E-2</v>
      </c>
      <c r="E275" s="2">
        <f>MACD!F275</f>
        <v>-6.7743038156438867E-2</v>
      </c>
      <c r="F275" s="2">
        <f>'Moving Avg'!D275</f>
        <v>6.7683800000000005</v>
      </c>
      <c r="G275" s="2">
        <f>'Moving Avg'!F275</f>
        <v>6.6939949999999984</v>
      </c>
      <c r="H275" s="2">
        <f>'Moving Avg'!G275</f>
        <v>6.5849900000000003</v>
      </c>
      <c r="I275" s="2">
        <f>'Moving Avg'!H275</f>
        <v>6.7372480000000028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42696</v>
      </c>
      <c r="B276" s="2">
        <f>RSI!B276</f>
        <v>6.7512999999999996</v>
      </c>
      <c r="C276" s="2">
        <f>RSI!I276</f>
        <v>54.093285891108572</v>
      </c>
      <c r="D276" s="2">
        <f>MACD!E276</f>
        <v>-4.5039977012442556E-2</v>
      </c>
      <c r="E276" s="2">
        <f>MACD!F276</f>
        <v>-6.3202425927639611E-2</v>
      </c>
      <c r="F276" s="2">
        <f>'Moving Avg'!D276</f>
        <v>6.7618200000000002</v>
      </c>
      <c r="G276" s="2">
        <f>'Moving Avg'!F276</f>
        <v>6.7087399999999988</v>
      </c>
      <c r="H276" s="2">
        <f>'Moving Avg'!G276</f>
        <v>6.5881360000000022</v>
      </c>
      <c r="I276" s="2">
        <f>'Moving Avg'!H276</f>
        <v>6.7379525000000031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</row>
    <row r="277" spans="1:12" ht="13.5" x14ac:dyDescent="0.25">
      <c r="A277" s="3">
        <f>RSI!A277</f>
        <v>42697</v>
      </c>
      <c r="B277" s="2">
        <f>RSI!B277</f>
        <v>6.6201999999999996</v>
      </c>
      <c r="C277" s="2">
        <f>RSI!I277</f>
        <v>47.493936752109327</v>
      </c>
      <c r="D277" s="2">
        <f>MACD!E277</f>
        <v>-2.7479064568168177E-2</v>
      </c>
      <c r="E277" s="2">
        <f>MACD!F277</f>
        <v>-5.6057753655745328E-2</v>
      </c>
      <c r="F277" s="2">
        <f>'Moving Avg'!D277</f>
        <v>6.7120000000000006</v>
      </c>
      <c r="G277" s="2">
        <f>'Moving Avg'!F277</f>
        <v>6.7152899999999986</v>
      </c>
      <c r="H277" s="2">
        <f>'Moving Avg'!G277</f>
        <v>6.5890520000000006</v>
      </c>
      <c r="I277" s="2">
        <f>'Moving Avg'!H277</f>
        <v>6.7380015000000029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</row>
    <row r="278" spans="1:12" ht="13.5" x14ac:dyDescent="0.25">
      <c r="A278" s="3">
        <f>RSI!A278</f>
        <v>42698</v>
      </c>
      <c r="B278" s="2">
        <f>RSI!B278</f>
        <v>6.7512999999999996</v>
      </c>
      <c r="C278" s="2">
        <f>RSI!I278</f>
        <v>53.591297018449758</v>
      </c>
      <c r="D278" s="2">
        <f>MACD!E278</f>
        <v>-1.1920183712191168E-2</v>
      </c>
      <c r="E278" s="2">
        <f>MACD!F278</f>
        <v>-4.7230239667034497E-2</v>
      </c>
      <c r="F278" s="2">
        <f>'Moving Avg'!D278</f>
        <v>6.6988799999999999</v>
      </c>
      <c r="G278" s="2">
        <f>'Moving Avg'!F278</f>
        <v>6.728394999999999</v>
      </c>
      <c r="H278" s="2">
        <f>'Moving Avg'!G278</f>
        <v>6.5925900000000013</v>
      </c>
      <c r="I278" s="2">
        <f>'Moving Avg'!H278</f>
        <v>6.7387060000000023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42699</v>
      </c>
      <c r="B279" s="2">
        <f>RSI!B279</f>
        <v>6.6201999999999996</v>
      </c>
      <c r="C279" s="2">
        <f>RSI!I279</f>
        <v>47.63418433362439</v>
      </c>
      <c r="D279" s="2">
        <f>MACD!E279</f>
        <v>4.1364241385544176E-4</v>
      </c>
      <c r="E279" s="2">
        <f>MACD!F279</f>
        <v>-3.7701463250856507E-2</v>
      </c>
      <c r="F279" s="2">
        <f>'Moving Avg'!D279</f>
        <v>6.6857600000000001</v>
      </c>
      <c r="G279" s="2">
        <f>'Moving Avg'!F279</f>
        <v>6.7247900000000005</v>
      </c>
      <c r="H279" s="2">
        <f>'Moving Avg'!G279</f>
        <v>6.5963900000000013</v>
      </c>
      <c r="I279" s="2">
        <f>'Moving Avg'!H279</f>
        <v>6.738755000000002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42702</v>
      </c>
      <c r="B280" s="2">
        <f>RSI!B280</f>
        <v>6.7186000000000003</v>
      </c>
      <c r="C280" s="2">
        <f>RSI!I280</f>
        <v>51.951360150907476</v>
      </c>
      <c r="D280" s="2">
        <f>MACD!E280</f>
        <v>4.9046612600305295E-3</v>
      </c>
      <c r="E280" s="2">
        <f>MACD!F280</f>
        <v>-2.91802383486791E-2</v>
      </c>
      <c r="F280" s="2">
        <f>'Moving Avg'!D280</f>
        <v>6.6923199999999996</v>
      </c>
      <c r="G280" s="2">
        <f>'Moving Avg'!F280</f>
        <v>6.7162699999999997</v>
      </c>
      <c r="H280" s="2">
        <f>'Moving Avg'!G280</f>
        <v>6.5984880000000006</v>
      </c>
      <c r="I280" s="2">
        <f>'Moving Avg'!H280</f>
        <v>6.7392960000000004</v>
      </c>
      <c r="J280" s="6" t="str">
        <f>OBV!F280</f>
        <v>BEARISH</v>
      </c>
      <c r="K280" s="6" t="str">
        <f>OBV!G280</f>
        <v>WEAK</v>
      </c>
      <c r="L280" s="6" t="str">
        <f>OBV!H280</f>
        <v>BEARISH DIVERGENCE</v>
      </c>
    </row>
    <row r="281" spans="1:12" ht="13.5" x14ac:dyDescent="0.25">
      <c r="A281" s="3">
        <f>RSI!A281</f>
        <v>42703</v>
      </c>
      <c r="B281" s="2">
        <f>RSI!B281</f>
        <v>6.6791999999999998</v>
      </c>
      <c r="C281" s="2">
        <f>RSI!I281</f>
        <v>50.167899278766981</v>
      </c>
      <c r="D281" s="2">
        <f>MACD!E281</f>
        <v>2.0436887863045428E-2</v>
      </c>
      <c r="E281" s="2">
        <f>MACD!F281</f>
        <v>-1.9256813106334196E-2</v>
      </c>
      <c r="F281" s="2">
        <f>'Moving Avg'!D281</f>
        <v>6.6778999999999993</v>
      </c>
      <c r="G281" s="2">
        <f>'Moving Avg'!F281</f>
        <v>6.7149549999999989</v>
      </c>
      <c r="H281" s="2">
        <f>'Moving Avg'!G281</f>
        <v>6.6008460000000015</v>
      </c>
      <c r="I281" s="2">
        <f>'Moving Avg'!H281</f>
        <v>6.7396400000000005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</row>
    <row r="282" spans="1:12" ht="13.5" x14ac:dyDescent="0.25">
      <c r="A282" s="3">
        <f>RSI!A282</f>
        <v>42704</v>
      </c>
      <c r="B282" s="2">
        <f>RSI!B282</f>
        <v>6.6791999999999998</v>
      </c>
      <c r="C282" s="2">
        <f>RSI!I282</f>
        <v>50.167899278766981</v>
      </c>
      <c r="D282" s="2">
        <f>MACD!E282</f>
        <v>4.6676246166112101E-2</v>
      </c>
      <c r="E282" s="2">
        <f>MACD!F282</f>
        <v>-6.0702012518449363E-3</v>
      </c>
      <c r="F282" s="2">
        <f>'Moving Avg'!D282</f>
        <v>6.6897000000000002</v>
      </c>
      <c r="G282" s="2">
        <f>'Moving Avg'!F282</f>
        <v>6.7146249999999998</v>
      </c>
      <c r="H282" s="2">
        <f>'Moving Avg'!G282</f>
        <v>6.6033360000000005</v>
      </c>
      <c r="I282" s="2">
        <f>'Moving Avg'!H282</f>
        <v>6.7399840000000015</v>
      </c>
      <c r="J282" s="6" t="str">
        <f>OBV!F282</f>
        <v>BEARISH</v>
      </c>
      <c r="K282" s="6" t="str">
        <f>OBV!G282</f>
        <v>WEAK</v>
      </c>
      <c r="L282" s="6" t="str">
        <f>OBV!H282</f>
        <v>BEARISH DIVERGENCE</v>
      </c>
    </row>
    <row r="283" spans="1:12" ht="13.5" x14ac:dyDescent="0.25">
      <c r="A283" s="3">
        <f>RSI!A283</f>
        <v>42705</v>
      </c>
      <c r="B283" s="2">
        <f>RSI!B283</f>
        <v>6.6201999999999996</v>
      </c>
      <c r="C283" s="2">
        <f>RSI!I283</f>
        <v>47.345180598620153</v>
      </c>
      <c r="D283" s="2">
        <f>MACD!E283</f>
        <v>6.5177438612491478E-2</v>
      </c>
      <c r="E283" s="2">
        <f>MACD!F283</f>
        <v>8.1793267210223466E-3</v>
      </c>
      <c r="F283" s="2">
        <f>'Moving Avg'!D283</f>
        <v>6.6634799999999998</v>
      </c>
      <c r="G283" s="2">
        <f>'Moving Avg'!F283</f>
        <v>6.7054450000000001</v>
      </c>
      <c r="H283" s="2">
        <f>'Moving Avg'!G283</f>
        <v>6.6046459999999998</v>
      </c>
      <c r="I283" s="2">
        <f>'Moving Avg'!H283</f>
        <v>6.740033000000003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</row>
    <row r="284" spans="1:12" ht="13.5" x14ac:dyDescent="0.25">
      <c r="A284" s="3">
        <f>RSI!A284</f>
        <v>42706</v>
      </c>
      <c r="B284" s="2">
        <f>RSI!B284</f>
        <v>6.5547000000000004</v>
      </c>
      <c r="C284" s="2">
        <f>RSI!I284</f>
        <v>44.361052289027313</v>
      </c>
      <c r="D284" s="2">
        <f>MACD!E284</f>
        <v>6.585412855068018E-2</v>
      </c>
      <c r="E284" s="2">
        <f>MACD!F284</f>
        <v>1.9714287086953913E-2</v>
      </c>
      <c r="F284" s="2">
        <f>'Moving Avg'!D284</f>
        <v>6.6503800000000002</v>
      </c>
      <c r="G284" s="2">
        <f>'Moving Avg'!F284</f>
        <v>6.7031499999999991</v>
      </c>
      <c r="H284" s="2">
        <f>'Moving Avg'!G284</f>
        <v>6.6047780000000014</v>
      </c>
      <c r="I284" s="2">
        <f>'Moving Avg'!H284</f>
        <v>6.739754500000001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</row>
    <row r="285" spans="1:12" ht="13.5" x14ac:dyDescent="0.25">
      <c r="A285" s="3">
        <f>RSI!A285</f>
        <v>42709</v>
      </c>
      <c r="B285" s="2">
        <f>RSI!B285</f>
        <v>6.5547000000000004</v>
      </c>
      <c r="C285" s="2">
        <f>RSI!I285</f>
        <v>44.361052289027306</v>
      </c>
      <c r="D285" s="2">
        <f>MACD!E285</f>
        <v>6.7127841424752255E-2</v>
      </c>
      <c r="E285" s="2">
        <f>MACD!F285</f>
        <v>2.9196997954513582E-2</v>
      </c>
      <c r="F285" s="2">
        <f>'Moving Avg'!D285</f>
        <v>6.6176000000000004</v>
      </c>
      <c r="G285" s="2">
        <f>'Moving Avg'!F285</f>
        <v>6.7031499999999991</v>
      </c>
      <c r="H285" s="2">
        <f>'Moving Avg'!G285</f>
        <v>6.6012380000000004</v>
      </c>
      <c r="I285" s="2">
        <f>'Moving Avg'!H285</f>
        <v>6.7394760000000016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42710</v>
      </c>
      <c r="B286" s="2">
        <f>RSI!B286</f>
        <v>6.6858000000000004</v>
      </c>
      <c r="C286" s="2">
        <f>RSI!I286</f>
        <v>51.462542559765154</v>
      </c>
      <c r="D286" s="2">
        <f>MACD!E286</f>
        <v>6.9220604030652666E-2</v>
      </c>
      <c r="E286" s="2">
        <f>MACD!F286</f>
        <v>3.7201719169741403E-2</v>
      </c>
      <c r="F286" s="2">
        <f>'Moving Avg'!D286</f>
        <v>6.6189200000000001</v>
      </c>
      <c r="G286" s="2">
        <f>'Moving Avg'!F286</f>
        <v>6.7011849999999979</v>
      </c>
      <c r="H286" s="2">
        <f>'Moving Avg'!G286</f>
        <v>6.601238000000003</v>
      </c>
      <c r="I286" s="2">
        <f>'Moving Avg'!H286</f>
        <v>6.7398530000000001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</row>
    <row r="287" spans="1:12" ht="13.5" x14ac:dyDescent="0.25">
      <c r="A287" s="3">
        <f>RSI!A287</f>
        <v>42711</v>
      </c>
      <c r="B287" s="2">
        <f>RSI!B287</f>
        <v>6.6858000000000004</v>
      </c>
      <c r="C287" s="2">
        <f>RSI!I287</f>
        <v>51.462542559765154</v>
      </c>
      <c r="D287" s="2">
        <f>MACD!E287</f>
        <v>5.0648602037774992E-2</v>
      </c>
      <c r="E287" s="2">
        <f>MACD!F287</f>
        <v>3.9891095743348121E-2</v>
      </c>
      <c r="F287" s="2">
        <f>'Moving Avg'!D287</f>
        <v>6.6202400000000008</v>
      </c>
      <c r="G287" s="2">
        <f>'Moving Avg'!F287</f>
        <v>6.6995449999999979</v>
      </c>
      <c r="H287" s="2">
        <f>'Moving Avg'!G287</f>
        <v>6.6038600000000018</v>
      </c>
      <c r="I287" s="2">
        <f>'Moving Avg'!H287</f>
        <v>6.7402300000000013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</row>
    <row r="288" spans="1:12" ht="13.5" x14ac:dyDescent="0.25">
      <c r="A288" s="3">
        <f>RSI!A288</f>
        <v>42712</v>
      </c>
      <c r="B288" s="2">
        <f>RSI!B288</f>
        <v>6.8102999999999998</v>
      </c>
      <c r="C288" s="2">
        <f>RSI!I288</f>
        <v>57.444729382213254</v>
      </c>
      <c r="D288" s="2">
        <f>MACD!E288</f>
        <v>4.5720126379107384E-2</v>
      </c>
      <c r="E288" s="2">
        <f>MACD!F288</f>
        <v>4.1056901870499977E-2</v>
      </c>
      <c r="F288" s="2">
        <f>'Moving Avg'!D288</f>
        <v>6.6582600000000003</v>
      </c>
      <c r="G288" s="2">
        <f>'Moving Avg'!F288</f>
        <v>6.7008549999999989</v>
      </c>
      <c r="H288" s="2">
        <f>'Moving Avg'!G288</f>
        <v>6.6089719999999987</v>
      </c>
      <c r="I288" s="2">
        <f>'Moving Avg'!H288</f>
        <v>6.741229500000002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</row>
    <row r="289" spans="1:12" ht="13.5" x14ac:dyDescent="0.25">
      <c r="A289" s="3">
        <f>RSI!A289</f>
        <v>42713</v>
      </c>
      <c r="B289" s="2">
        <f>RSI!B289</f>
        <v>6.7447999999999997</v>
      </c>
      <c r="C289" s="2">
        <f>RSI!I289</f>
        <v>53.695213846781179</v>
      </c>
      <c r="D289" s="2">
        <f>MACD!E289</f>
        <v>2.5348014380103479E-2</v>
      </c>
      <c r="E289" s="2">
        <f>MACD!F289</f>
        <v>3.7915124372420686E-2</v>
      </c>
      <c r="F289" s="2">
        <f>'Moving Avg'!D289</f>
        <v>6.6962799999999998</v>
      </c>
      <c r="G289" s="2">
        <f>'Moving Avg'!F289</f>
        <v>6.702164999999999</v>
      </c>
      <c r="H289" s="2">
        <f>'Moving Avg'!G289</f>
        <v>6.6153959999999996</v>
      </c>
      <c r="I289" s="2">
        <f>'Moving Avg'!H289</f>
        <v>6.7419015</v>
      </c>
      <c r="J289" s="6" t="str">
        <f>OBV!F289</f>
        <v>BULLISH</v>
      </c>
      <c r="K289" s="6" t="str">
        <f>OBV!G289</f>
        <v>STRONG</v>
      </c>
      <c r="L289" s="6" t="str">
        <f>OBV!H289</f>
        <v>CONFIRMED BULLISH</v>
      </c>
    </row>
    <row r="290" spans="1:12" ht="13.5" x14ac:dyDescent="0.25">
      <c r="A290" s="3">
        <f>RSI!A290</f>
        <v>42717</v>
      </c>
      <c r="B290" s="2">
        <f>RSI!B290</f>
        <v>6.6398999999999999</v>
      </c>
      <c r="C290" s="2">
        <f>RSI!I290</f>
        <v>48.26208593527403</v>
      </c>
      <c r="D290" s="2">
        <f>MACD!E290</f>
        <v>3.0586980598775071E-2</v>
      </c>
      <c r="E290" s="2">
        <f>MACD!F290</f>
        <v>3.6449495617691563E-2</v>
      </c>
      <c r="F290" s="2">
        <f>'Moving Avg'!D290</f>
        <v>6.7133199999999986</v>
      </c>
      <c r="G290" s="2">
        <f>'Moving Avg'!F290</f>
        <v>6.6979049999999987</v>
      </c>
      <c r="H290" s="2">
        <f>'Moving Avg'!G290</f>
        <v>6.6172320000000004</v>
      </c>
      <c r="I290" s="2">
        <f>'Moving Avg'!H290</f>
        <v>6.7420489999999997</v>
      </c>
      <c r="J290" s="6" t="str">
        <f>OBV!F290</f>
        <v>BULLISH</v>
      </c>
      <c r="K290" s="6" t="str">
        <f>OBV!G290</f>
        <v>STRONG</v>
      </c>
      <c r="L290" s="6" t="str">
        <f>OBV!H290</f>
        <v>CONFIRMED BULLISH</v>
      </c>
    </row>
    <row r="291" spans="1:12" ht="13.5" x14ac:dyDescent="0.25">
      <c r="A291" s="3">
        <f>RSI!A291</f>
        <v>42718</v>
      </c>
      <c r="B291" s="2">
        <f>RSI!B291</f>
        <v>6.6398999999999999</v>
      </c>
      <c r="C291" s="2">
        <f>RSI!I291</f>
        <v>48.26208593527403</v>
      </c>
      <c r="D291" s="2">
        <f>MACD!E291</f>
        <v>2.9178341817406306E-2</v>
      </c>
      <c r="E291" s="2">
        <f>MACD!F291</f>
        <v>3.4995264857634517E-2</v>
      </c>
      <c r="F291" s="2">
        <f>'Moving Avg'!D291</f>
        <v>6.7041399999999998</v>
      </c>
      <c r="G291" s="2">
        <f>'Moving Avg'!F291</f>
        <v>6.6906949999999998</v>
      </c>
      <c r="H291" s="2">
        <f>'Moving Avg'!G291</f>
        <v>6.6202459999999981</v>
      </c>
      <c r="I291" s="2">
        <f>'Moving Avg'!H291</f>
        <v>6.7421965000000004</v>
      </c>
      <c r="J291" s="6" t="str">
        <f>OBV!F291</f>
        <v>BULLISH</v>
      </c>
      <c r="K291" s="6" t="str">
        <f>OBV!G291</f>
        <v>STRONG</v>
      </c>
      <c r="L291" s="6" t="str">
        <f>OBV!H291</f>
        <v>BULLISH DIVERGENCE</v>
      </c>
    </row>
    <row r="292" spans="1:12" ht="13.5" x14ac:dyDescent="0.25">
      <c r="A292" s="3">
        <f>RSI!A292</f>
        <v>42719</v>
      </c>
      <c r="B292" s="2">
        <f>RSI!B292</f>
        <v>6.6398999999999999</v>
      </c>
      <c r="C292" s="2">
        <f>RSI!I292</f>
        <v>48.26208593527403</v>
      </c>
      <c r="D292" s="2">
        <f>MACD!E292</f>
        <v>2.8190053976534735E-2</v>
      </c>
      <c r="E292" s="2">
        <f>MACD!F292</f>
        <v>3.3634222681414562E-2</v>
      </c>
      <c r="F292" s="2">
        <f>'Moving Avg'!D292</f>
        <v>6.69496</v>
      </c>
      <c r="G292" s="2">
        <f>'Moving Avg'!F292</f>
        <v>6.6792249999999997</v>
      </c>
      <c r="H292" s="2">
        <f>'Moving Avg'!G292</f>
        <v>6.6219500000000009</v>
      </c>
      <c r="I292" s="2">
        <f>'Moving Avg'!H292</f>
        <v>6.7423439999999992</v>
      </c>
      <c r="J292" s="6" t="str">
        <f>OBV!F292</f>
        <v>BULLISH</v>
      </c>
      <c r="K292" s="6" t="str">
        <f>OBV!G292</f>
        <v>STRONG</v>
      </c>
      <c r="L292" s="6" t="str">
        <f>OBV!H292</f>
        <v>BULLISH DIVERGENCE</v>
      </c>
    </row>
    <row r="293" spans="1:12" ht="13.5" x14ac:dyDescent="0.25">
      <c r="A293" s="3">
        <f>RSI!A293</f>
        <v>42720</v>
      </c>
      <c r="B293" s="2">
        <f>RSI!B293</f>
        <v>6.6398999999999999</v>
      </c>
      <c r="C293" s="2">
        <f>RSI!I293</f>
        <v>48.262085935274037</v>
      </c>
      <c r="D293" s="2">
        <f>MACD!E293</f>
        <v>1.8465440380676768E-2</v>
      </c>
      <c r="E293" s="2">
        <f>MACD!F293</f>
        <v>3.0600466221267004E-2</v>
      </c>
      <c r="F293" s="2">
        <f>'Moving Avg'!D293</f>
        <v>6.6608800000000006</v>
      </c>
      <c r="G293" s="2">
        <f>'Moving Avg'!F293</f>
        <v>6.6703749999999999</v>
      </c>
      <c r="H293" s="2">
        <f>'Moving Avg'!G293</f>
        <v>6.6237860000000008</v>
      </c>
      <c r="I293" s="2">
        <f>'Moving Avg'!H293</f>
        <v>6.742491499999999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42723</v>
      </c>
      <c r="B294" s="2">
        <f>RSI!B294</f>
        <v>6.5547000000000004</v>
      </c>
      <c r="C294" s="2">
        <f>RSI!I294</f>
        <v>43.458237442452727</v>
      </c>
      <c r="D294" s="2">
        <f>MACD!E294</f>
        <v>6.6456953653393214E-3</v>
      </c>
      <c r="E294" s="2">
        <f>MACD!F294</f>
        <v>2.580951205008147E-2</v>
      </c>
      <c r="F294" s="2">
        <f>'Moving Avg'!D294</f>
        <v>6.6228600000000002</v>
      </c>
      <c r="G294" s="2">
        <f>'Moving Avg'!F294</f>
        <v>6.6638199999999994</v>
      </c>
      <c r="H294" s="2">
        <f>'Moving Avg'!G294</f>
        <v>6.6239180000000024</v>
      </c>
      <c r="I294" s="2">
        <f>'Moving Avg'!H294</f>
        <v>6.7422129999999969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42724</v>
      </c>
      <c r="B295" s="2">
        <f>RSI!B295</f>
        <v>6.5547000000000004</v>
      </c>
      <c r="C295" s="2">
        <f>RSI!I295</f>
        <v>43.458237442452727</v>
      </c>
      <c r="D295" s="2">
        <f>MACD!E295</f>
        <v>-2.690523041154691E-3</v>
      </c>
      <c r="E295" s="2">
        <f>MACD!F295</f>
        <v>2.010950503183424E-2</v>
      </c>
      <c r="F295" s="2">
        <f>'Moving Avg'!D295</f>
        <v>6.6058199999999996</v>
      </c>
      <c r="G295" s="2">
        <f>'Moving Avg'!F295</f>
        <v>6.6572649999999998</v>
      </c>
      <c r="H295" s="2">
        <f>'Moving Avg'!G295</f>
        <v>6.6243120000000033</v>
      </c>
      <c r="I295" s="2">
        <f>'Moving Avg'!H295</f>
        <v>6.7419344999999966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42725</v>
      </c>
      <c r="B296" s="2">
        <f>RSI!B296</f>
        <v>6.6334</v>
      </c>
      <c r="C296" s="2">
        <f>RSI!I296</f>
        <v>48.906447204292085</v>
      </c>
      <c r="D296" s="2">
        <f>MACD!E296</f>
        <v>4.3650382989559589E-3</v>
      </c>
      <c r="E296" s="2">
        <f>MACD!F296</f>
        <v>1.6960611685258586E-2</v>
      </c>
      <c r="F296" s="2">
        <f>'Moving Avg'!D296</f>
        <v>6.6045199999999991</v>
      </c>
      <c r="G296" s="2">
        <f>'Moving Avg'!F296</f>
        <v>6.6513699999999982</v>
      </c>
      <c r="H296" s="2">
        <f>'Moving Avg'!G296</f>
        <v>6.6285080000000018</v>
      </c>
      <c r="I296" s="2">
        <f>'Moving Avg'!H296</f>
        <v>6.7420494999999949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</row>
    <row r="297" spans="1:12" ht="13.5" x14ac:dyDescent="0.25">
      <c r="A297" s="3">
        <f>RSI!A297</f>
        <v>42726</v>
      </c>
      <c r="B297" s="2">
        <f>RSI!B297</f>
        <v>6.7186000000000003</v>
      </c>
      <c r="C297" s="2">
        <f>RSI!I297</f>
        <v>54.066600586631431</v>
      </c>
      <c r="D297" s="2">
        <f>MACD!E297</f>
        <v>4.1291956076028313E-3</v>
      </c>
      <c r="E297" s="2">
        <f>MACD!F297</f>
        <v>1.4394328469727435E-2</v>
      </c>
      <c r="F297" s="2">
        <f>'Moving Avg'!D297</f>
        <v>6.62026</v>
      </c>
      <c r="G297" s="2">
        <f>'Moving Avg'!F297</f>
        <v>6.6562899999999985</v>
      </c>
      <c r="H297" s="2">
        <f>'Moving Avg'!G297</f>
        <v>6.6337520000000003</v>
      </c>
      <c r="I297" s="2">
        <f>'Moving Avg'!H297</f>
        <v>6.742590499999995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</row>
    <row r="298" spans="1:12" ht="13.5" x14ac:dyDescent="0.25">
      <c r="A298" s="3">
        <f>RSI!A298</f>
        <v>42727</v>
      </c>
      <c r="B298" s="2">
        <f>RSI!B298</f>
        <v>6.5547000000000004</v>
      </c>
      <c r="C298" s="2">
        <f>RSI!I298</f>
        <v>44.711654456978245</v>
      </c>
      <c r="D298" s="2">
        <f>MACD!E298</f>
        <v>3.4818159930813941E-2</v>
      </c>
      <c r="E298" s="2">
        <f>MACD!F298</f>
        <v>1.8479094761944738E-2</v>
      </c>
      <c r="F298" s="2">
        <f>'Moving Avg'!D298</f>
        <v>6.6032200000000021</v>
      </c>
      <c r="G298" s="2">
        <f>'Moving Avg'!F298</f>
        <v>6.6464599999999994</v>
      </c>
      <c r="H298" s="2">
        <f>'Moving Avg'!G298</f>
        <v>6.6357180000000024</v>
      </c>
      <c r="I298" s="2">
        <f>'Moving Avg'!H298</f>
        <v>6.7423119999999948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</row>
    <row r="299" spans="1:12" ht="13.5" x14ac:dyDescent="0.25">
      <c r="A299" s="3">
        <f>RSI!A299</f>
        <v>42730</v>
      </c>
      <c r="B299" s="2">
        <f>RSI!B299</f>
        <v>6.4892000000000003</v>
      </c>
      <c r="C299" s="2">
        <f>RSI!I299</f>
        <v>41.612899503512601</v>
      </c>
      <c r="D299" s="2">
        <f>MACD!E299</f>
        <v>5.6153181438391542E-2</v>
      </c>
      <c r="E299" s="2">
        <f>MACD!F299</f>
        <v>2.6013912097234099E-2</v>
      </c>
      <c r="F299" s="2">
        <f>'Moving Avg'!D299</f>
        <v>6.5901200000000006</v>
      </c>
      <c r="G299" s="2">
        <f>'Moving Avg'!F299</f>
        <v>6.6399099999999986</v>
      </c>
      <c r="H299" s="2">
        <f>'Moving Avg'!G299</f>
        <v>6.6383400000000021</v>
      </c>
      <c r="I299" s="2">
        <f>'Moving Avg'!H299</f>
        <v>6.7417059999999944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</row>
    <row r="300" spans="1:12" ht="13.5" x14ac:dyDescent="0.25">
      <c r="A300" s="3">
        <f>RSI!A300</f>
        <v>42731</v>
      </c>
      <c r="B300" s="2">
        <f>RSI!B300</f>
        <v>6.5415999999999999</v>
      </c>
      <c r="C300" s="2">
        <f>RSI!I300</f>
        <v>44.902713720304753</v>
      </c>
      <c r="D300" s="2">
        <f>MACD!E300</f>
        <v>5.5121609326796772E-2</v>
      </c>
      <c r="E300" s="2">
        <f>MACD!F300</f>
        <v>3.1835451543146639E-2</v>
      </c>
      <c r="F300" s="2">
        <f>'Moving Avg'!D300</f>
        <v>6.5875000000000004</v>
      </c>
      <c r="G300" s="2">
        <f>'Moving Avg'!F300</f>
        <v>6.631059999999998</v>
      </c>
      <c r="H300" s="2">
        <f>'Moving Avg'!G300</f>
        <v>6.6433220000000031</v>
      </c>
      <c r="I300" s="2">
        <f>'Moving Avg'!H300</f>
        <v>6.7413619999999943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</row>
    <row r="301" spans="1:12" ht="13.5" x14ac:dyDescent="0.25">
      <c r="A301" s="3">
        <f>RSI!A301</f>
        <v>42732</v>
      </c>
      <c r="B301" s="2">
        <f>RSI!B301</f>
        <v>6.5480999999999998</v>
      </c>
      <c r="C301" s="2">
        <f>RSI!I301</f>
        <v>45.314332080544595</v>
      </c>
      <c r="D301" s="2">
        <f>MACD!E301</f>
        <v>5.4323977509145749E-2</v>
      </c>
      <c r="E301" s="2">
        <f>MACD!F301</f>
        <v>3.6333156736346461E-2</v>
      </c>
      <c r="F301" s="2">
        <f>'Moving Avg'!D301</f>
        <v>6.5704400000000005</v>
      </c>
      <c r="G301" s="2">
        <f>'Moving Avg'!F301</f>
        <v>6.6245049999999974</v>
      </c>
      <c r="H301" s="2">
        <f>'Moving Avg'!G301</f>
        <v>6.6485640000000013</v>
      </c>
      <c r="I301" s="2">
        <f>'Moving Avg'!H301</f>
        <v>6.7410504999999947</v>
      </c>
      <c r="J301" s="6" t="str">
        <f>OBV!F301</f>
        <v>BULLISH</v>
      </c>
      <c r="K301" s="6" t="str">
        <f>OBV!G301</f>
        <v>NEUTRAL</v>
      </c>
      <c r="L301" s="6" t="str">
        <f>OBV!H301</f>
        <v>BULLISH DIVERGENCE</v>
      </c>
    </row>
    <row r="302" spans="1:12" ht="13.5" x14ac:dyDescent="0.25">
      <c r="A302" s="3">
        <f>RSI!A302</f>
        <v>42733</v>
      </c>
      <c r="B302" s="2">
        <f>RSI!B302</f>
        <v>6.6201999999999996</v>
      </c>
      <c r="C302" s="2">
        <f>RSI!I302</f>
        <v>49.794766377818853</v>
      </c>
      <c r="D302" s="2">
        <f>MACD!E302</f>
        <v>4.8785388734528645E-2</v>
      </c>
      <c r="E302" s="2">
        <f>MACD!F302</f>
        <v>3.8823603135982897E-2</v>
      </c>
      <c r="F302" s="2">
        <f>'Moving Avg'!D302</f>
        <v>6.5507599999999995</v>
      </c>
      <c r="G302" s="2">
        <f>'Moving Avg'!F302</f>
        <v>6.621554999999999</v>
      </c>
      <c r="H302" s="2">
        <f>'Moving Avg'!G302</f>
        <v>6.652496000000002</v>
      </c>
      <c r="I302" s="2">
        <f>'Moving Avg'!H302</f>
        <v>6.7410994999999945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</row>
    <row r="303" spans="1:12" ht="13.5" x14ac:dyDescent="0.25">
      <c r="A303" s="3">
        <f>RSI!A303</f>
        <v>42734</v>
      </c>
      <c r="B303" s="2">
        <f>RSI!B303</f>
        <v>6.5547000000000004</v>
      </c>
      <c r="C303" s="2">
        <f>RSI!I303</f>
        <v>46.099596295460955</v>
      </c>
      <c r="D303" s="2">
        <f>MACD!E303</f>
        <v>4.896643298536052E-2</v>
      </c>
      <c r="E303" s="2">
        <f>MACD!F303</f>
        <v>4.0852169105858427E-2</v>
      </c>
      <c r="F303" s="2">
        <f>'Moving Avg'!D303</f>
        <v>6.5507599999999995</v>
      </c>
      <c r="G303" s="2">
        <f>'Moving Avg'!F303</f>
        <v>6.6182799999999986</v>
      </c>
      <c r="H303" s="2">
        <f>'Moving Avg'!G303</f>
        <v>6.6538060000000021</v>
      </c>
      <c r="I303" s="2">
        <f>'Moving Avg'!H303</f>
        <v>6.7408209999999942</v>
      </c>
      <c r="J303" s="6" t="str">
        <f>OBV!F303</f>
        <v>BULLISH</v>
      </c>
      <c r="K303" s="6" t="str">
        <f>OBV!G303</f>
        <v>STRONG</v>
      </c>
      <c r="L303" s="6" t="str">
        <f>OBV!H303</f>
        <v>NEUTRAL</v>
      </c>
    </row>
    <row r="304" spans="1:12" ht="13.5" x14ac:dyDescent="0.25">
      <c r="A304" s="3">
        <f>RSI!A304</f>
        <v>42737</v>
      </c>
      <c r="B304" s="2">
        <f>RSI!B304</f>
        <v>6.5547000000000004</v>
      </c>
      <c r="C304" s="2">
        <f>RSI!I304</f>
        <v>46.099596295460955</v>
      </c>
      <c r="D304" s="2">
        <f>MACD!E304</f>
        <v>3.6413502606548853E-2</v>
      </c>
      <c r="E304" s="2">
        <f>MACD!F304</f>
        <v>3.9964435805996512E-2</v>
      </c>
      <c r="F304" s="2">
        <f>'Moving Avg'!D304</f>
        <v>6.56386</v>
      </c>
      <c r="G304" s="2">
        <f>'Moving Avg'!F304</f>
        <v>6.6182799999999986</v>
      </c>
      <c r="H304" s="2">
        <f>'Moving Avg'!G304</f>
        <v>6.6545920000000027</v>
      </c>
      <c r="I304" s="2">
        <f>'Moving Avg'!H304</f>
        <v>6.740542499999993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42738</v>
      </c>
      <c r="B305" s="2">
        <f>RSI!B305</f>
        <v>6.6464999999999996</v>
      </c>
      <c r="C305" s="2">
        <f>RSI!I305</f>
        <v>51.901291356566972</v>
      </c>
      <c r="D305" s="2">
        <f>MACD!E305</f>
        <v>1.936361695242006E-2</v>
      </c>
      <c r="E305" s="2">
        <f>MACD!F305</f>
        <v>3.5844272035281226E-2</v>
      </c>
      <c r="F305" s="2">
        <f>'Moving Avg'!D305</f>
        <v>6.5848399999999998</v>
      </c>
      <c r="G305" s="2">
        <f>'Moving Avg'!F305</f>
        <v>6.6228699999999971</v>
      </c>
      <c r="H305" s="2">
        <f>'Moving Avg'!G305</f>
        <v>6.6577380000000028</v>
      </c>
      <c r="I305" s="2">
        <f>'Moving Avg'!H305</f>
        <v>6.7407229999999947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42739</v>
      </c>
      <c r="B306" s="2">
        <f>RSI!B306</f>
        <v>6.5613000000000001</v>
      </c>
      <c r="C306" s="2">
        <f>RSI!I306</f>
        <v>46.859947976392363</v>
      </c>
      <c r="D306" s="2">
        <f>MACD!E306</f>
        <v>2.3157426004570603E-2</v>
      </c>
      <c r="E306" s="2">
        <f>MACD!F306</f>
        <v>3.3306902829139104E-2</v>
      </c>
      <c r="F306" s="2">
        <f>'Moving Avg'!D306</f>
        <v>6.5874800000000011</v>
      </c>
      <c r="G306" s="2">
        <f>'Moving Avg'!F306</f>
        <v>6.6166449999999983</v>
      </c>
      <c r="H306" s="2">
        <f>'Moving Avg'!G306</f>
        <v>6.6598360000000021</v>
      </c>
      <c r="I306" s="2">
        <f>'Moving Avg'!H306</f>
        <v>6.7404774999999946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</row>
    <row r="307" spans="1:12" ht="13.5" x14ac:dyDescent="0.25">
      <c r="A307" s="3">
        <f>RSI!A307</f>
        <v>42740</v>
      </c>
      <c r="B307" s="2">
        <f>RSI!B307</f>
        <v>6.7186000000000003</v>
      </c>
      <c r="C307" s="2">
        <f>RSI!I307</f>
        <v>55.461511505788927</v>
      </c>
      <c r="D307" s="2">
        <f>MACD!E307</f>
        <v>2.8143374110904951E-2</v>
      </c>
      <c r="E307" s="2">
        <f>MACD!F307</f>
        <v>3.2274197085492271E-2</v>
      </c>
      <c r="F307" s="2">
        <f>'Moving Avg'!D307</f>
        <v>6.6071600000000004</v>
      </c>
      <c r="G307" s="2">
        <f>'Moving Avg'!F307</f>
        <v>6.6182850000000002</v>
      </c>
      <c r="H307" s="2">
        <f>'Moving Avg'!G307</f>
        <v>6.6644240000000021</v>
      </c>
      <c r="I307" s="2">
        <f>'Moving Avg'!H307</f>
        <v>6.7410184999999947</v>
      </c>
      <c r="J307" s="6" t="str">
        <f>OBV!F307</f>
        <v>BEARISH</v>
      </c>
      <c r="K307" s="6" t="str">
        <f>OBV!G307</f>
        <v>NEUTRAL</v>
      </c>
      <c r="L307" s="6" t="str">
        <f>OBV!H307</f>
        <v>BEARISH DIVERGENCE</v>
      </c>
    </row>
    <row r="308" spans="1:12" ht="13.5" x14ac:dyDescent="0.25">
      <c r="A308" s="3">
        <f>RSI!A308</f>
        <v>42741</v>
      </c>
      <c r="B308" s="2">
        <f>RSI!B308</f>
        <v>6.7186000000000003</v>
      </c>
      <c r="C308" s="2">
        <f>RSI!I308</f>
        <v>55.461511505788927</v>
      </c>
      <c r="D308" s="2">
        <f>MACD!E308</f>
        <v>6.5136368824099122E-3</v>
      </c>
      <c r="E308" s="2">
        <f>MACD!F308</f>
        <v>2.7122085044875798E-2</v>
      </c>
      <c r="F308" s="2">
        <f>'Moving Avg'!D308</f>
        <v>6.6399400000000002</v>
      </c>
      <c r="G308" s="2">
        <f>'Moving Avg'!F308</f>
        <v>6.6136999999999997</v>
      </c>
      <c r="H308" s="2">
        <f>'Moving Avg'!G308</f>
        <v>6.6690120000000022</v>
      </c>
      <c r="I308" s="2">
        <f>'Moving Avg'!H308</f>
        <v>6.7415594999999939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42744</v>
      </c>
      <c r="B309" s="2">
        <f>RSI!B309</f>
        <v>6.7251000000000003</v>
      </c>
      <c r="C309" s="2">
        <f>RSI!I309</f>
        <v>55.804349509200229</v>
      </c>
      <c r="D309" s="2">
        <f>MACD!E309</f>
        <v>-2.2933178745412341E-2</v>
      </c>
      <c r="E309" s="2">
        <f>MACD!F309</f>
        <v>1.7111032286818172E-2</v>
      </c>
      <c r="F309" s="2">
        <f>'Moving Avg'!D309</f>
        <v>6.6740200000000005</v>
      </c>
      <c r="G309" s="2">
        <f>'Moving Avg'!F309</f>
        <v>6.6127149999999997</v>
      </c>
      <c r="H309" s="2">
        <f>'Moving Avg'!G309</f>
        <v>6.6696680000000024</v>
      </c>
      <c r="I309" s="2">
        <f>'Moving Avg'!H309</f>
        <v>6.7421329999999955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</row>
    <row r="310" spans="1:12" ht="13.5" x14ac:dyDescent="0.25">
      <c r="A310" s="3">
        <f>RSI!A310</f>
        <v>42745</v>
      </c>
      <c r="B310" s="2">
        <f>RSI!B310</f>
        <v>6.8169000000000004</v>
      </c>
      <c r="C310" s="2">
        <f>RSI!I310</f>
        <v>60.436304604267583</v>
      </c>
      <c r="D310" s="2">
        <f>MACD!E310</f>
        <v>-4.7169479550738913E-2</v>
      </c>
      <c r="E310" s="2">
        <f>MACD!F310</f>
        <v>4.254929919306755E-3</v>
      </c>
      <c r="F310" s="2">
        <f>'Moving Avg'!D310</f>
        <v>6.7081</v>
      </c>
      <c r="G310" s="2">
        <f>'Moving Avg'!F310</f>
        <v>6.6215649999999995</v>
      </c>
      <c r="H310" s="2">
        <f>'Moving Avg'!G310</f>
        <v>6.6682260000000015</v>
      </c>
      <c r="I310" s="2">
        <f>'Moving Avg'!H310</f>
        <v>6.7431654999999955</v>
      </c>
      <c r="J310" s="6" t="str">
        <f>OBV!F310</f>
        <v>BULLISH</v>
      </c>
      <c r="K310" s="6" t="str">
        <f>OBV!G310</f>
        <v>STRONG</v>
      </c>
      <c r="L310" s="6" t="str">
        <f>OBV!H310</f>
        <v>CONFIRMED BULLISH</v>
      </c>
    </row>
    <row r="311" spans="1:12" ht="13.5" x14ac:dyDescent="0.25">
      <c r="A311" s="3">
        <f>RSI!A311</f>
        <v>42746</v>
      </c>
      <c r="B311" s="2">
        <f>RSI!B311</f>
        <v>6.7186000000000003</v>
      </c>
      <c r="C311" s="2">
        <f>RSI!I311</f>
        <v>53.919613970201617</v>
      </c>
      <c r="D311" s="2">
        <f>MACD!E311</f>
        <v>-6.0476330842083037E-2</v>
      </c>
      <c r="E311" s="2">
        <f>MACD!F311</f>
        <v>-8.6913222329712027E-3</v>
      </c>
      <c r="F311" s="2">
        <f>'Moving Avg'!D311</f>
        <v>6.73956</v>
      </c>
      <c r="G311" s="2">
        <f>'Moving Avg'!F311</f>
        <v>6.6254999999999997</v>
      </c>
      <c r="H311" s="2">
        <f>'Moving Avg'!G311</f>
        <v>6.6684880000000009</v>
      </c>
      <c r="I311" s="2">
        <f>'Moving Avg'!H311</f>
        <v>6.7437064999999947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</row>
    <row r="312" spans="1:12" ht="13.5" x14ac:dyDescent="0.25">
      <c r="A312" s="3">
        <f>RSI!A312</f>
        <v>42747</v>
      </c>
      <c r="B312" s="2">
        <f>RSI!B312</f>
        <v>6.7186000000000003</v>
      </c>
      <c r="C312" s="2">
        <f>RSI!I312</f>
        <v>53.919613970201617</v>
      </c>
      <c r="D312" s="2">
        <f>MACD!E312</f>
        <v>-6.1063449878411724E-2</v>
      </c>
      <c r="E312" s="2">
        <f>MACD!F312</f>
        <v>-1.9165747762059308E-2</v>
      </c>
      <c r="F312" s="2">
        <f>'Moving Avg'!D312</f>
        <v>6.73956</v>
      </c>
      <c r="G312" s="2">
        <f>'Moving Avg'!F312</f>
        <v>6.6294349999999991</v>
      </c>
      <c r="H312" s="2">
        <f>'Moving Avg'!G312</f>
        <v>6.6691440000000002</v>
      </c>
      <c r="I312" s="2">
        <f>'Moving Avg'!H312</f>
        <v>6.7442474999999957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</row>
    <row r="313" spans="1:12" ht="13.5" x14ac:dyDescent="0.25">
      <c r="A313" s="3">
        <f>RSI!A313</f>
        <v>42748</v>
      </c>
      <c r="B313" s="2">
        <f>RSI!B313</f>
        <v>6.7186000000000003</v>
      </c>
      <c r="C313" s="2">
        <f>RSI!I313</f>
        <v>53.919613970201617</v>
      </c>
      <c r="D313" s="2">
        <f>MACD!E313</f>
        <v>-7.2025854252989241E-2</v>
      </c>
      <c r="E313" s="2">
        <f>MACD!F313</f>
        <v>-2.9737769060245299E-2</v>
      </c>
      <c r="F313" s="2">
        <f>'Moving Avg'!D313</f>
        <v>6.7395600000000018</v>
      </c>
      <c r="G313" s="2">
        <f>'Moving Avg'!F313</f>
        <v>6.6333699999999993</v>
      </c>
      <c r="H313" s="2">
        <f>'Moving Avg'!G313</f>
        <v>6.66744</v>
      </c>
      <c r="I313" s="2">
        <f>'Moving Avg'!H313</f>
        <v>6.744788499999995</v>
      </c>
      <c r="J313" s="6" t="str">
        <f>OBV!F313</f>
        <v>BULLISH</v>
      </c>
      <c r="K313" s="6" t="str">
        <f>OBV!G313</f>
        <v>STRONG</v>
      </c>
      <c r="L313" s="6" t="str">
        <f>OBV!H313</f>
        <v>NEUTRAL</v>
      </c>
    </row>
    <row r="314" spans="1:12" ht="13.5" x14ac:dyDescent="0.25">
      <c r="A314" s="3">
        <f>RSI!A314</f>
        <v>42751</v>
      </c>
      <c r="B314" s="2">
        <f>RSI!B314</f>
        <v>6.7645</v>
      </c>
      <c r="C314" s="2">
        <f>RSI!I314</f>
        <v>56.64590695484447</v>
      </c>
      <c r="D314" s="2">
        <f>MACD!E314</f>
        <v>-8.506163142107237E-2</v>
      </c>
      <c r="E314" s="2">
        <f>MACD!F314</f>
        <v>-4.0802541532410717E-2</v>
      </c>
      <c r="F314" s="2">
        <f>'Moving Avg'!D314</f>
        <v>6.7474400000000001</v>
      </c>
      <c r="G314" s="2">
        <f>'Moving Avg'!F314</f>
        <v>6.6438599999999992</v>
      </c>
      <c r="H314" s="2">
        <f>'Moving Avg'!G314</f>
        <v>6.670717999999999</v>
      </c>
      <c r="I314" s="2">
        <f>'Moving Avg'!H314</f>
        <v>6.7455589999999948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42752</v>
      </c>
      <c r="B315" s="2">
        <f>RSI!B315</f>
        <v>6.7186000000000003</v>
      </c>
      <c r="C315" s="2">
        <f>RSI!I315</f>
        <v>53.252902834384344</v>
      </c>
      <c r="D315" s="2">
        <f>MACD!E315</f>
        <v>-7.9173290097819482E-2</v>
      </c>
      <c r="E315" s="2">
        <f>MACD!F315</f>
        <v>-4.8476691245492476E-2</v>
      </c>
      <c r="F315" s="2">
        <f>'Moving Avg'!D315</f>
        <v>6.7277800000000001</v>
      </c>
      <c r="G315" s="2">
        <f>'Moving Avg'!F315</f>
        <v>6.6520549999999989</v>
      </c>
      <c r="H315" s="2">
        <f>'Moving Avg'!G315</f>
        <v>6.6739959999999989</v>
      </c>
      <c r="I315" s="2">
        <f>'Moving Avg'!H315</f>
        <v>6.7460999999999949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</row>
    <row r="316" spans="1:12" ht="13.5" x14ac:dyDescent="0.25">
      <c r="A316" s="3">
        <f>RSI!A316</f>
        <v>42753</v>
      </c>
      <c r="B316" s="2">
        <f>RSI!B316</f>
        <v>6.6858000000000004</v>
      </c>
      <c r="C316" s="2">
        <f>RSI!I316</f>
        <v>50.906332872970275</v>
      </c>
      <c r="D316" s="2">
        <f>MACD!E316</f>
        <v>-8.5157372649711682E-2</v>
      </c>
      <c r="E316" s="2">
        <f>MACD!F316</f>
        <v>-5.5812827526336324E-2</v>
      </c>
      <c r="F316" s="2">
        <f>'Moving Avg'!D316</f>
        <v>6.7212200000000006</v>
      </c>
      <c r="G316" s="2">
        <f>'Moving Avg'!F316</f>
        <v>6.6546749999999992</v>
      </c>
      <c r="H316" s="2">
        <f>'Moving Avg'!G316</f>
        <v>6.6732099999999965</v>
      </c>
      <c r="I316" s="2">
        <f>'Moving Avg'!H316</f>
        <v>6.7464769999999934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</row>
    <row r="317" spans="1:12" ht="13.5" x14ac:dyDescent="0.25">
      <c r="A317" s="3">
        <f>RSI!A317</f>
        <v>42754</v>
      </c>
      <c r="B317" s="2">
        <f>RSI!B317</f>
        <v>6.7512999999999996</v>
      </c>
      <c r="C317" s="2">
        <f>RSI!I317</f>
        <v>55.155926624671338</v>
      </c>
      <c r="D317" s="2">
        <f>MACD!E317</f>
        <v>-7.0945957296924433E-2</v>
      </c>
      <c r="E317" s="2">
        <f>MACD!F317</f>
        <v>-5.8839453480453947E-2</v>
      </c>
      <c r="F317" s="2">
        <f>'Moving Avg'!D317</f>
        <v>6.7277600000000009</v>
      </c>
      <c r="G317" s="2">
        <f>'Moving Avg'!F317</f>
        <v>6.6563099999999977</v>
      </c>
      <c r="H317" s="2">
        <f>'Moving Avg'!G317</f>
        <v>6.6738639999999982</v>
      </c>
      <c r="I317" s="2">
        <f>'Moving Avg'!H317</f>
        <v>6.7471814999999928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</row>
    <row r="318" spans="1:12" ht="13.5" x14ac:dyDescent="0.25">
      <c r="A318" s="3">
        <f>RSI!A318</f>
        <v>42755</v>
      </c>
      <c r="B318" s="2">
        <f>RSI!B318</f>
        <v>6.5613000000000001</v>
      </c>
      <c r="C318" s="2">
        <f>RSI!I318</f>
        <v>43.415928684394487</v>
      </c>
      <c r="D318" s="2">
        <f>MACD!E318</f>
        <v>-4.5301732079818358E-2</v>
      </c>
      <c r="E318" s="2">
        <f>MACD!F318</f>
        <v>-5.6131909200326832E-2</v>
      </c>
      <c r="F318" s="2">
        <f>'Moving Avg'!D318</f>
        <v>6.6963000000000008</v>
      </c>
      <c r="G318" s="2">
        <f>'Moving Avg'!F318</f>
        <v>6.6566399999999986</v>
      </c>
      <c r="H318" s="2">
        <f>'Moving Avg'!G318</f>
        <v>6.6694079999999971</v>
      </c>
      <c r="I318" s="2">
        <f>'Moving Avg'!H318</f>
        <v>6.7469359999999936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</row>
    <row r="319" spans="1:12" ht="13.5" x14ac:dyDescent="0.25">
      <c r="A319" s="3">
        <f>RSI!A319</f>
        <v>42758</v>
      </c>
      <c r="B319" s="2">
        <f>RSI!B319</f>
        <v>6.5743999999999998</v>
      </c>
      <c r="C319" s="2">
        <f>RSI!I319</f>
        <v>44.296292761976162</v>
      </c>
      <c r="D319" s="2">
        <f>MACD!E319</f>
        <v>-2.2871621358953043E-2</v>
      </c>
      <c r="E319" s="2">
        <f>MACD!F319</f>
        <v>-4.9479851632052076E-2</v>
      </c>
      <c r="F319" s="2">
        <f>'Moving Avg'!D319</f>
        <v>6.6582799999999995</v>
      </c>
      <c r="G319" s="2">
        <f>'Moving Avg'!F319</f>
        <v>6.6608999999999998</v>
      </c>
      <c r="H319" s="2">
        <f>'Moving Avg'!G319</f>
        <v>6.666523999999999</v>
      </c>
      <c r="I319" s="2">
        <f>'Moving Avg'!H319</f>
        <v>6.7467559999999924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</row>
    <row r="320" spans="1:12" ht="13.5" x14ac:dyDescent="0.25">
      <c r="A320" s="3">
        <f>RSI!A320</f>
        <v>42759</v>
      </c>
      <c r="B320" s="2">
        <f>RSI!B320</f>
        <v>6.5808999999999997</v>
      </c>
      <c r="C320" s="2">
        <f>RSI!I320</f>
        <v>44.755578852044117</v>
      </c>
      <c r="D320" s="2">
        <f>MACD!E320</f>
        <v>1.0321446828150727E-2</v>
      </c>
      <c r="E320" s="2">
        <f>MACD!F320</f>
        <v>-3.7519591940011518E-2</v>
      </c>
      <c r="F320" s="2">
        <f>'Moving Avg'!D320</f>
        <v>6.6307400000000003</v>
      </c>
      <c r="G320" s="2">
        <f>'Moving Avg'!F320</f>
        <v>6.6628649999999991</v>
      </c>
      <c r="H320" s="2">
        <f>'Moving Avg'!G320</f>
        <v>6.6636399999999991</v>
      </c>
      <c r="I320" s="2">
        <f>'Moving Avg'!H320</f>
        <v>6.7466084999999918</v>
      </c>
      <c r="J320" s="6" t="str">
        <f>OBV!F320</f>
        <v>BULLISH</v>
      </c>
      <c r="K320" s="6" t="str">
        <f>OBV!G320</f>
        <v>NEUTRAL</v>
      </c>
      <c r="L320" s="6" t="str">
        <f>OBV!H320</f>
        <v>BULLISH DIVERGENCE</v>
      </c>
    </row>
    <row r="321" spans="1:12" ht="13.5" x14ac:dyDescent="0.25">
      <c r="A321" s="3">
        <f>RSI!A321</f>
        <v>42760</v>
      </c>
      <c r="B321" s="2">
        <f>RSI!B321</f>
        <v>6.7186000000000003</v>
      </c>
      <c r="C321" s="2">
        <f>RSI!I321</f>
        <v>53.502141504935707</v>
      </c>
      <c r="D321" s="2">
        <f>MACD!E321</f>
        <v>1.3576170372711971E-2</v>
      </c>
      <c r="E321" s="2">
        <f>MACD!F321</f>
        <v>-2.7300439477466822E-2</v>
      </c>
      <c r="F321" s="2">
        <f>'Moving Avg'!D321</f>
        <v>6.6373000000000006</v>
      </c>
      <c r="G321" s="2">
        <f>'Moving Avg'!F321</f>
        <v>6.6713899999999997</v>
      </c>
      <c r="H321" s="2">
        <f>'Moving Avg'!G321</f>
        <v>6.6623299999999999</v>
      </c>
      <c r="I321" s="2">
        <f>'Moving Avg'!H321</f>
        <v>6.7471494999999901</v>
      </c>
      <c r="J321" s="6" t="str">
        <f>OBV!F321</f>
        <v>BULLISH</v>
      </c>
      <c r="K321" s="6" t="str">
        <f>OBV!G321</f>
        <v>NEUTRAL</v>
      </c>
      <c r="L321" s="6" t="str">
        <f>OBV!H321</f>
        <v>CONFIRMED BULLISH</v>
      </c>
    </row>
    <row r="322" spans="1:12" ht="13.5" x14ac:dyDescent="0.25">
      <c r="A322" s="3">
        <f>RSI!A322</f>
        <v>42761</v>
      </c>
      <c r="B322" s="2">
        <f>RSI!B322</f>
        <v>6.6858000000000004</v>
      </c>
      <c r="C322" s="2">
        <f>RSI!I322</f>
        <v>51.414022925068394</v>
      </c>
      <c r="D322" s="2">
        <f>MACD!E322</f>
        <v>1.840108288913278E-2</v>
      </c>
      <c r="E322" s="2">
        <f>MACD!F322</f>
        <v>-1.8160135004146902E-2</v>
      </c>
      <c r="F322" s="2">
        <f>'Moving Avg'!D322</f>
        <v>6.6242000000000001</v>
      </c>
      <c r="G322" s="2">
        <f>'Moving Avg'!F322</f>
        <v>6.6746700000000008</v>
      </c>
      <c r="H322" s="2">
        <f>'Moving Avg'!G322</f>
        <v>6.6586600000000002</v>
      </c>
      <c r="I322" s="2">
        <f>'Moving Avg'!H322</f>
        <v>6.7475264999999913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</row>
    <row r="323" spans="1:12" ht="13.5" x14ac:dyDescent="0.25">
      <c r="A323" s="3">
        <f>RSI!A323</f>
        <v>42762</v>
      </c>
      <c r="B323" s="2">
        <f>RSI!B323</f>
        <v>6.6201999999999996</v>
      </c>
      <c r="C323" s="2">
        <f>RSI!I323</f>
        <v>47.42720669167074</v>
      </c>
      <c r="D323" s="2">
        <f>MACD!E323</f>
        <v>2.720463448588184E-2</v>
      </c>
      <c r="E323" s="2">
        <f>MACD!F323</f>
        <v>-9.0871811061411546E-3</v>
      </c>
      <c r="F323" s="2">
        <f>'Moving Avg'!D323</f>
        <v>6.6359799999999991</v>
      </c>
      <c r="G323" s="2">
        <f>'Moving Avg'!F323</f>
        <v>6.6779449999999994</v>
      </c>
      <c r="H323" s="2">
        <f>'Moving Avg'!G323</f>
        <v>6.6547259999999993</v>
      </c>
      <c r="I323" s="2">
        <f>'Moving Avg'!H323</f>
        <v>6.7475754999999902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</row>
    <row r="324" spans="1:12" ht="13.5" x14ac:dyDescent="0.25">
      <c r="A324" s="3">
        <f>RSI!A324</f>
        <v>42765</v>
      </c>
      <c r="B324" s="2">
        <f>RSI!B324</f>
        <v>6.6201999999999996</v>
      </c>
      <c r="C324" s="2">
        <f>RSI!I324</f>
        <v>47.427206691670747</v>
      </c>
      <c r="D324" s="2">
        <f>MACD!E324</f>
        <v>4.1974885628795811E-2</v>
      </c>
      <c r="E324" s="2">
        <f>MACD!F324</f>
        <v>1.1252322408462391E-3</v>
      </c>
      <c r="F324" s="2">
        <f>'Moving Avg'!D324</f>
        <v>6.6451400000000005</v>
      </c>
      <c r="G324" s="2">
        <f>'Moving Avg'!F324</f>
        <v>6.6812200000000006</v>
      </c>
      <c r="H324" s="2">
        <f>'Moving Avg'!G324</f>
        <v>6.6534140000000006</v>
      </c>
      <c r="I324" s="2">
        <f>'Moving Avg'!H324</f>
        <v>6.7476244999999917</v>
      </c>
      <c r="J324" s="6" t="str">
        <f>OBV!F324</f>
        <v>BULLISH</v>
      </c>
      <c r="K324" s="6" t="str">
        <f>OBV!G324</f>
        <v>NEUTRAL</v>
      </c>
      <c r="L324" s="6" t="str">
        <f>OBV!H324</f>
        <v>CONFIRMED BULLISH</v>
      </c>
    </row>
    <row r="325" spans="1:12" ht="13.5" x14ac:dyDescent="0.25">
      <c r="A325" s="3">
        <f>RSI!A325</f>
        <v>42766</v>
      </c>
      <c r="B325" s="2">
        <f>RSI!B325</f>
        <v>6.5613000000000001</v>
      </c>
      <c r="C325" s="2">
        <f>RSI!I325</f>
        <v>43.883734475549325</v>
      </c>
      <c r="D325" s="2">
        <f>MACD!E325</f>
        <v>5.2014542386021212E-2</v>
      </c>
      <c r="E325" s="2">
        <f>MACD!F325</f>
        <v>1.1303094269881235E-2</v>
      </c>
      <c r="F325" s="2">
        <f>'Moving Avg'!D325</f>
        <v>6.6412199999999997</v>
      </c>
      <c r="G325" s="2">
        <f>'Moving Avg'!F325</f>
        <v>6.6769599999999993</v>
      </c>
      <c r="H325" s="2">
        <f>'Moving Avg'!G325</f>
        <v>6.6509240000000007</v>
      </c>
      <c r="I325" s="2">
        <f>'Moving Avg'!H325</f>
        <v>6.7473789999999916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</row>
    <row r="326" spans="1:12" ht="13.5" x14ac:dyDescent="0.25">
      <c r="A326" s="3">
        <f>RSI!A326</f>
        <v>42767</v>
      </c>
      <c r="B326" s="2">
        <f>RSI!B326</f>
        <v>6.5547000000000004</v>
      </c>
      <c r="C326" s="2">
        <f>RSI!I326</f>
        <v>43.491613272191671</v>
      </c>
      <c r="D326" s="2">
        <f>MACD!E326</f>
        <v>5.6522939647253523E-2</v>
      </c>
      <c r="E326" s="2">
        <f>MACD!F326</f>
        <v>2.0347063345355694E-2</v>
      </c>
      <c r="F326" s="2">
        <f>'Moving Avg'!D326</f>
        <v>6.6084399999999999</v>
      </c>
      <c r="G326" s="2">
        <f>'Moving Avg'!F326</f>
        <v>6.6766300000000003</v>
      </c>
      <c r="H326" s="2">
        <f>'Moving Avg'!G326</f>
        <v>6.6469920000000009</v>
      </c>
      <c r="I326" s="2">
        <f>'Moving Avg'!H326</f>
        <v>6.7471004999999913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</row>
    <row r="327" spans="1:12" ht="13.5" x14ac:dyDescent="0.25">
      <c r="A327" s="3">
        <f>RSI!A327</f>
        <v>42768</v>
      </c>
      <c r="B327" s="2">
        <f>RSI!B327</f>
        <v>6.5547000000000004</v>
      </c>
      <c r="C327" s="2">
        <f>RSI!I327</f>
        <v>43.491613272191678</v>
      </c>
      <c r="D327" s="2">
        <f>MACD!E327</f>
        <v>7.0981963830302419E-2</v>
      </c>
      <c r="E327" s="2">
        <f>MACD!F327</f>
        <v>3.0474043442345042E-2</v>
      </c>
      <c r="F327" s="2">
        <f>'Moving Avg'!D327</f>
        <v>6.5822200000000013</v>
      </c>
      <c r="G327" s="2">
        <f>'Moving Avg'!F327</f>
        <v>6.6684349999999997</v>
      </c>
      <c r="H327" s="2">
        <f>'Moving Avg'!G327</f>
        <v>6.6456820000000025</v>
      </c>
      <c r="I327" s="2">
        <f>'Moving Avg'!H327</f>
        <v>6.746821999999991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42769</v>
      </c>
      <c r="B328" s="2">
        <f>RSI!B328</f>
        <v>6.5547000000000004</v>
      </c>
      <c r="C328" s="2">
        <f>RSI!I328</f>
        <v>43.491613272191685</v>
      </c>
      <c r="D328" s="2">
        <f>MACD!E328</f>
        <v>5.4511034471376618E-2</v>
      </c>
      <c r="E328" s="2">
        <f>MACD!F328</f>
        <v>3.5281441648151363E-2</v>
      </c>
      <c r="F328" s="2">
        <f>'Moving Avg'!D328</f>
        <v>6.5691200000000007</v>
      </c>
      <c r="G328" s="2">
        <f>'Moving Avg'!F328</f>
        <v>6.6602399999999999</v>
      </c>
      <c r="H328" s="2">
        <f>'Moving Avg'!G328</f>
        <v>6.6417500000000027</v>
      </c>
      <c r="I328" s="2">
        <f>'Moving Avg'!H328</f>
        <v>6.7465434999999898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</row>
    <row r="329" spans="1:12" ht="13.5" x14ac:dyDescent="0.25">
      <c r="A329" s="3">
        <f>RSI!A329</f>
        <v>42772</v>
      </c>
      <c r="B329" s="2">
        <f>RSI!B329</f>
        <v>6.5547000000000004</v>
      </c>
      <c r="C329" s="2">
        <f>RSI!I329</f>
        <v>43.491613272191685</v>
      </c>
      <c r="D329" s="2">
        <f>MACD!E329</f>
        <v>4.3075850107872071E-2</v>
      </c>
      <c r="E329" s="2">
        <f>MACD!F329</f>
        <v>3.6840323340095502E-2</v>
      </c>
      <c r="F329" s="2">
        <f>'Moving Avg'!D329</f>
        <v>6.5560200000000011</v>
      </c>
      <c r="G329" s="2">
        <f>'Moving Avg'!F329</f>
        <v>6.6517200000000001</v>
      </c>
      <c r="H329" s="2">
        <f>'Moving Avg'!G329</f>
        <v>6.6404400000000017</v>
      </c>
      <c r="I329" s="2">
        <f>'Moving Avg'!H329</f>
        <v>6.7462649999999904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</row>
    <row r="330" spans="1:12" ht="13.5" x14ac:dyDescent="0.25">
      <c r="A330" s="3">
        <f>RSI!A330</f>
        <v>42773</v>
      </c>
      <c r="B330" s="2">
        <f>RSI!B330</f>
        <v>6.5547000000000004</v>
      </c>
      <c r="C330" s="2">
        <f>RSI!I330</f>
        <v>43.491613272191685</v>
      </c>
      <c r="D330" s="2">
        <f>MACD!E330</f>
        <v>3.4850268625263858E-2</v>
      </c>
      <c r="E330" s="2">
        <f>MACD!F330</f>
        <v>3.6442312397129174E-2</v>
      </c>
      <c r="F330" s="2">
        <f>'Moving Avg'!D330</f>
        <v>6.5546999999999995</v>
      </c>
      <c r="G330" s="2">
        <f>'Moving Avg'!F330</f>
        <v>6.6386099999999981</v>
      </c>
      <c r="H330" s="2">
        <f>'Moving Avg'!G330</f>
        <v>6.6371620000000018</v>
      </c>
      <c r="I330" s="2">
        <f>'Moving Avg'!H330</f>
        <v>6.7459864999999901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42774</v>
      </c>
      <c r="B331" s="2">
        <f>RSI!B331</f>
        <v>6.5547000000000004</v>
      </c>
      <c r="C331" s="2">
        <f>RSI!I331</f>
        <v>43.491613272191678</v>
      </c>
      <c r="D331" s="2">
        <f>MACD!E331</f>
        <v>4.949176155341739E-2</v>
      </c>
      <c r="E331" s="2">
        <f>MACD!F331</f>
        <v>3.9052202228386818E-2</v>
      </c>
      <c r="F331" s="2">
        <f>'Moving Avg'!D331</f>
        <v>6.5546999999999995</v>
      </c>
      <c r="G331" s="2">
        <f>'Moving Avg'!F331</f>
        <v>6.6304149999999993</v>
      </c>
      <c r="H331" s="2">
        <f>'Moving Avg'!G331</f>
        <v>6.6346720000000037</v>
      </c>
      <c r="I331" s="2">
        <f>'Moving Avg'!H331</f>
        <v>6.7457079999999898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42775</v>
      </c>
      <c r="B332" s="2">
        <f>RSI!B332</f>
        <v>6.4367000000000001</v>
      </c>
      <c r="C332" s="2">
        <f>RSI!I332</f>
        <v>34.815334585549849</v>
      </c>
      <c r="D332" s="2">
        <f>MACD!E332</f>
        <v>6.5961401180279822E-2</v>
      </c>
      <c r="E332" s="2">
        <f>MACD!F332</f>
        <v>4.443404201876542E-2</v>
      </c>
      <c r="F332" s="2">
        <f>'Moving Avg'!D332</f>
        <v>6.5311000000000003</v>
      </c>
      <c r="G332" s="2">
        <f>'Moving Avg'!F332</f>
        <v>6.6163199999999991</v>
      </c>
      <c r="H332" s="2">
        <f>'Moving Avg'!G332</f>
        <v>6.6298220000000025</v>
      </c>
      <c r="I332" s="2">
        <f>'Moving Avg'!H332</f>
        <v>6.7448394999999888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42776</v>
      </c>
      <c r="B333" s="2">
        <f>RSI!B333</f>
        <v>6.6268000000000002</v>
      </c>
      <c r="C333" s="2">
        <f>RSI!I333</f>
        <v>51.575488911494013</v>
      </c>
      <c r="D333" s="2">
        <f>MACD!E333</f>
        <v>5.6778225375908598E-2</v>
      </c>
      <c r="E333" s="2">
        <f>MACD!F333</f>
        <v>4.6902878690194057E-2</v>
      </c>
      <c r="F333" s="2">
        <f>'Moving Avg'!D333</f>
        <v>6.5455200000000007</v>
      </c>
      <c r="G333" s="2">
        <f>'Moving Avg'!F333</f>
        <v>6.6117299999999988</v>
      </c>
      <c r="H333" s="2">
        <f>'Moving Avg'!G333</f>
        <v>6.6299540000000032</v>
      </c>
      <c r="I333" s="2">
        <f>'Moving Avg'!H333</f>
        <v>6.7449214999999887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</row>
    <row r="334" spans="1:12" ht="13.5" x14ac:dyDescent="0.25">
      <c r="A334" s="3">
        <f>RSI!A334</f>
        <v>42779</v>
      </c>
      <c r="B334" s="2">
        <f>RSI!B334</f>
        <v>6.5547000000000004</v>
      </c>
      <c r="C334" s="2">
        <f>RSI!I334</f>
        <v>46.673822269757352</v>
      </c>
      <c r="D334" s="2">
        <f>MACD!E334</f>
        <v>5.4201911279880832E-2</v>
      </c>
      <c r="E334" s="2">
        <f>MACD!F334</f>
        <v>4.8362685208131417E-2</v>
      </c>
      <c r="F334" s="2">
        <f>'Moving Avg'!D334</f>
        <v>6.5455200000000007</v>
      </c>
      <c r="G334" s="2">
        <f>'Moving Avg'!F334</f>
        <v>6.6012399999999998</v>
      </c>
      <c r="H334" s="2">
        <f>'Moving Avg'!G334</f>
        <v>6.6299540000000032</v>
      </c>
      <c r="I334" s="2">
        <f>'Moving Avg'!H334</f>
        <v>6.7446429999999893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42780</v>
      </c>
      <c r="B335" s="2">
        <f>RSI!B335</f>
        <v>6.5547000000000004</v>
      </c>
      <c r="C335" s="2">
        <f>RSI!I335</f>
        <v>46.673822269757352</v>
      </c>
      <c r="D335" s="2">
        <f>MACD!E335</f>
        <v>4.3250646261284942E-2</v>
      </c>
      <c r="E335" s="2">
        <f>MACD!F335</f>
        <v>4.7340277418762122E-2</v>
      </c>
      <c r="F335" s="2">
        <f>'Moving Avg'!D335</f>
        <v>6.5455200000000007</v>
      </c>
      <c r="G335" s="2">
        <f>'Moving Avg'!F335</f>
        <v>6.5930449999999992</v>
      </c>
      <c r="H335" s="2">
        <f>'Moving Avg'!G335</f>
        <v>6.6299540000000032</v>
      </c>
      <c r="I335" s="2">
        <f>'Moving Avg'!H335</f>
        <v>6.74464199999999</v>
      </c>
      <c r="J335" s="6" t="str">
        <f>OBV!F335</f>
        <v>BULLISH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42781</v>
      </c>
      <c r="B336" s="2">
        <f>RSI!B336</f>
        <v>6.5218999999999996</v>
      </c>
      <c r="C336" s="2">
        <f>RSI!I336</f>
        <v>44.445215817911667</v>
      </c>
      <c r="D336" s="2">
        <f>MACD!E336</f>
        <v>3.5667169152570288E-2</v>
      </c>
      <c r="E336" s="2">
        <f>MACD!F336</f>
        <v>4.5005655765523761E-2</v>
      </c>
      <c r="F336" s="2">
        <f>'Moving Avg'!D336</f>
        <v>6.5389600000000003</v>
      </c>
      <c r="G336" s="2">
        <f>'Moving Avg'!F336</f>
        <v>6.5848499999999985</v>
      </c>
      <c r="H336" s="2">
        <f>'Moving Avg'!G336</f>
        <v>6.6266760000000042</v>
      </c>
      <c r="I336" s="2">
        <f>'Moving Avg'!H336</f>
        <v>6.7444769999999892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</row>
    <row r="337" spans="1:12" ht="13.5" x14ac:dyDescent="0.25">
      <c r="A337" s="3">
        <f>RSI!A337</f>
        <v>42782</v>
      </c>
      <c r="B337" s="2">
        <f>RSI!B337</f>
        <v>6.5218999999999996</v>
      </c>
      <c r="C337" s="2">
        <f>RSI!I337</f>
        <v>44.445215817911667</v>
      </c>
      <c r="D337" s="2">
        <f>MACD!E337</f>
        <v>2.969302419101183E-2</v>
      </c>
      <c r="E337" s="2">
        <f>MACD!F337</f>
        <v>4.1943129450621376E-2</v>
      </c>
      <c r="F337" s="2">
        <f>'Moving Avg'!D337</f>
        <v>6.556</v>
      </c>
      <c r="G337" s="2">
        <f>'Moving Avg'!F337</f>
        <v>6.5733799999999984</v>
      </c>
      <c r="H337" s="2">
        <f>'Moving Avg'!G337</f>
        <v>6.6233980000000043</v>
      </c>
      <c r="I337" s="2">
        <f>'Moving Avg'!H337</f>
        <v>6.7443119999999883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42783</v>
      </c>
      <c r="B338" s="2">
        <f>RSI!B338</f>
        <v>6.4892000000000003</v>
      </c>
      <c r="C338" s="2">
        <f>RSI!I338</f>
        <v>42.119855973710813</v>
      </c>
      <c r="D338" s="2">
        <f>MACD!E338</f>
        <v>2.7470055640606006E-2</v>
      </c>
      <c r="E338" s="2">
        <f>MACD!F338</f>
        <v>3.9048514688618301E-2</v>
      </c>
      <c r="F338" s="2">
        <f>'Moving Avg'!D338</f>
        <v>6.5284799999999992</v>
      </c>
      <c r="G338" s="2">
        <f>'Moving Avg'!F338</f>
        <v>6.5697749999999999</v>
      </c>
      <c r="H338" s="2">
        <f>'Moving Avg'!G338</f>
        <v>6.6169760000000046</v>
      </c>
      <c r="I338" s="2">
        <f>'Moving Avg'!H338</f>
        <v>6.743983499999989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</row>
    <row r="339" spans="1:12" ht="13.5" x14ac:dyDescent="0.25">
      <c r="A339" s="3">
        <f>RSI!A339</f>
        <v>42786</v>
      </c>
      <c r="B339" s="2">
        <f>RSI!B339</f>
        <v>6.5547000000000004</v>
      </c>
      <c r="C339" s="2">
        <f>RSI!I339</f>
        <v>47.989775025062244</v>
      </c>
      <c r="D339" s="2">
        <f>MACD!E339</f>
        <v>2.1309951441391917E-2</v>
      </c>
      <c r="E339" s="2">
        <f>MACD!F339</f>
        <v>3.5500802039173024E-2</v>
      </c>
      <c r="F339" s="2">
        <f>'Moving Avg'!D339</f>
        <v>6.5284799999999992</v>
      </c>
      <c r="G339" s="2">
        <f>'Moving Avg'!F339</f>
        <v>6.5687899999999999</v>
      </c>
      <c r="H339" s="2">
        <f>'Moving Avg'!G339</f>
        <v>6.6131740000000034</v>
      </c>
      <c r="I339" s="2">
        <f>'Moving Avg'!H339</f>
        <v>6.7389829999999895</v>
      </c>
      <c r="J339" s="6" t="str">
        <f>OBV!F339</f>
        <v>BEARISH</v>
      </c>
      <c r="K339" s="6" t="str">
        <f>OBV!G339</f>
        <v>NEUTRAL</v>
      </c>
      <c r="L339" s="6" t="str">
        <f>OBV!H339</f>
        <v>NEUTRAL</v>
      </c>
    </row>
    <row r="340" spans="1:12" ht="13.5" x14ac:dyDescent="0.25">
      <c r="A340" s="3">
        <f>RSI!A340</f>
        <v>42787</v>
      </c>
      <c r="B340" s="2">
        <f>RSI!B340</f>
        <v>6.5415999999999999</v>
      </c>
      <c r="C340" s="2">
        <f>RSI!I340</f>
        <v>46.963930315494871</v>
      </c>
      <c r="D340" s="2">
        <f>MACD!E340</f>
        <v>1.7211180898517142E-2</v>
      </c>
      <c r="E340" s="2">
        <f>MACD!F340</f>
        <v>3.184287781104185E-2</v>
      </c>
      <c r="F340" s="2">
        <f>'Moving Avg'!D340</f>
        <v>6.5258599999999998</v>
      </c>
      <c r="G340" s="2">
        <f>'Moving Avg'!F340</f>
        <v>6.5668249999999988</v>
      </c>
      <c r="H340" s="2">
        <f>'Moving Avg'!G340</f>
        <v>6.611208000000004</v>
      </c>
      <c r="I340" s="2">
        <f>'Moving Avg'!H340</f>
        <v>6.7335004999999901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</row>
    <row r="341" spans="1:12" ht="13.5" x14ac:dyDescent="0.25">
      <c r="A341" s="3">
        <f>RSI!A341</f>
        <v>42788</v>
      </c>
      <c r="B341" s="2">
        <f>RSI!B341</f>
        <v>6.5285000000000002</v>
      </c>
      <c r="C341" s="2">
        <f>RSI!I341</f>
        <v>45.907118580655506</v>
      </c>
      <c r="D341" s="2">
        <f>MACD!E341</f>
        <v>1.4923412742150255E-2</v>
      </c>
      <c r="E341" s="2">
        <f>MACD!F341</f>
        <v>2.8458984797263533E-2</v>
      </c>
      <c r="F341" s="2">
        <f>'Moving Avg'!D341</f>
        <v>6.5271799999999995</v>
      </c>
      <c r="G341" s="2">
        <f>'Moving Avg'!F341</f>
        <v>6.5573199999999998</v>
      </c>
      <c r="H341" s="2">
        <f>'Moving Avg'!G341</f>
        <v>6.6089800000000025</v>
      </c>
      <c r="I341" s="2">
        <f>'Moving Avg'!H341</f>
        <v>6.7272859999999897</v>
      </c>
      <c r="J341" s="6" t="str">
        <f>OBV!F341</f>
        <v>BEARISH</v>
      </c>
      <c r="K341" s="6" t="str">
        <f>OBV!G341</f>
        <v>WEAK</v>
      </c>
      <c r="L341" s="6" t="str">
        <f>OBV!H341</f>
        <v>BEARISH DIVERGENCE</v>
      </c>
    </row>
    <row r="342" spans="1:12" ht="13.5" x14ac:dyDescent="0.25">
      <c r="A342" s="3">
        <f>RSI!A342</f>
        <v>42789</v>
      </c>
      <c r="B342" s="2">
        <f>RSI!B342</f>
        <v>6.5480999999999998</v>
      </c>
      <c r="C342" s="2">
        <f>RSI!I342</f>
        <v>47.799788642729041</v>
      </c>
      <c r="D342" s="2">
        <f>MACD!E342</f>
        <v>-6.3461880953692429E-3</v>
      </c>
      <c r="E342" s="2">
        <f>MACD!F342</f>
        <v>2.1497950218736982E-2</v>
      </c>
      <c r="F342" s="2">
        <f>'Moving Avg'!D342</f>
        <v>6.5324200000000001</v>
      </c>
      <c r="G342" s="2">
        <f>'Moving Avg'!F342</f>
        <v>6.5504349999999985</v>
      </c>
      <c r="H342" s="2">
        <f>'Moving Avg'!G342</f>
        <v>6.6071440000000017</v>
      </c>
      <c r="I342" s="2">
        <f>'Moving Avg'!H342</f>
        <v>6.72169699999999</v>
      </c>
      <c r="J342" s="6" t="str">
        <f>OBV!F342</f>
        <v>BEARISH</v>
      </c>
      <c r="K342" s="6" t="str">
        <f>OBV!G342</f>
        <v>WEAK</v>
      </c>
      <c r="L342" s="6" t="str">
        <f>OBV!H342</f>
        <v>BEARISH DIVERGENCE</v>
      </c>
    </row>
    <row r="343" spans="1:12" ht="13.5" x14ac:dyDescent="0.25">
      <c r="A343" s="3">
        <f>RSI!A343</f>
        <v>42790</v>
      </c>
      <c r="B343" s="2">
        <f>RSI!B343</f>
        <v>6.4892000000000003</v>
      </c>
      <c r="C343" s="2">
        <f>RSI!I343</f>
        <v>42.93775422226522</v>
      </c>
      <c r="D343" s="2">
        <f>MACD!E343</f>
        <v>9.4015170956947003E-3</v>
      </c>
      <c r="E343" s="2">
        <f>MACD!F343</f>
        <v>1.9078663594128523E-2</v>
      </c>
      <c r="F343" s="2">
        <f>'Moving Avg'!D343</f>
        <v>6.5324199999999992</v>
      </c>
      <c r="G343" s="2">
        <f>'Moving Avg'!F343</f>
        <v>6.5438850000000004</v>
      </c>
      <c r="H343" s="2">
        <f>'Moving Avg'!G343</f>
        <v>6.6041300000000014</v>
      </c>
      <c r="I343" s="2">
        <f>'Moving Avg'!H343</f>
        <v>6.7166469999999912</v>
      </c>
      <c r="J343" s="6" t="str">
        <f>OBV!F343</f>
        <v>BEARISH</v>
      </c>
      <c r="K343" s="6" t="str">
        <f>OBV!G343</f>
        <v>WEAK</v>
      </c>
      <c r="L343" s="6" t="str">
        <f>OBV!H343</f>
        <v>NEUTRAL</v>
      </c>
    </row>
    <row r="344" spans="1:12" ht="13.5" x14ac:dyDescent="0.25">
      <c r="A344" s="3">
        <f>RSI!A344</f>
        <v>42793</v>
      </c>
      <c r="B344" s="2">
        <f>RSI!B344</f>
        <v>6.4892000000000003</v>
      </c>
      <c r="C344" s="2">
        <f>RSI!I344</f>
        <v>42.937754222265227</v>
      </c>
      <c r="D344" s="2">
        <f>MACD!E344</f>
        <v>1.2108106438029509E-2</v>
      </c>
      <c r="E344" s="2">
        <f>MACD!F344</f>
        <v>1.768455216290872E-2</v>
      </c>
      <c r="F344" s="2">
        <f>'Moving Avg'!D344</f>
        <v>6.5193200000000004</v>
      </c>
      <c r="G344" s="2">
        <f>'Moving Avg'!F344</f>
        <v>6.5373350000000006</v>
      </c>
      <c r="H344" s="2">
        <f>'Moving Avg'!G344</f>
        <v>6.6028200000000004</v>
      </c>
      <c r="I344" s="2">
        <f>'Moving Avg'!H344</f>
        <v>6.7124024999999916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</row>
    <row r="345" spans="1:12" ht="13.5" x14ac:dyDescent="0.25">
      <c r="A345" s="3">
        <f>RSI!A345</f>
        <v>42794</v>
      </c>
      <c r="B345" s="2">
        <f>RSI!B345</f>
        <v>6.5547000000000004</v>
      </c>
      <c r="C345" s="2">
        <f>RSI!I345</f>
        <v>49.555381011846805</v>
      </c>
      <c r="D345" s="2">
        <f>MACD!E345</f>
        <v>9.9852564191991178E-3</v>
      </c>
      <c r="E345" s="2">
        <f>MACD!F345</f>
        <v>1.6144693014166801E-2</v>
      </c>
      <c r="F345" s="2">
        <f>'Moving Avg'!D345</f>
        <v>6.5219400000000007</v>
      </c>
      <c r="G345" s="2">
        <f>'Moving Avg'!F345</f>
        <v>6.5370049999999988</v>
      </c>
      <c r="H345" s="2">
        <f>'Moving Avg'!G345</f>
        <v>6.6028200000000004</v>
      </c>
      <c r="I345" s="2">
        <f>'Moving Avg'!H345</f>
        <v>6.7088464999999928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</row>
    <row r="346" spans="1:12" ht="13.5" x14ac:dyDescent="0.25">
      <c r="A346" s="3">
        <f>RSI!A346</f>
        <v>42795</v>
      </c>
      <c r="B346" s="2">
        <f>RSI!B346</f>
        <v>6.5547000000000004</v>
      </c>
      <c r="C346" s="2">
        <f>RSI!I346</f>
        <v>49.555381011846805</v>
      </c>
      <c r="D346" s="2">
        <f>MACD!E346</f>
        <v>3.1621088953945886E-3</v>
      </c>
      <c r="E346" s="2">
        <f>MACD!F346</f>
        <v>1.3548176190412358E-2</v>
      </c>
      <c r="F346" s="2">
        <f>'Moving Avg'!D346</f>
        <v>6.5271799999999995</v>
      </c>
      <c r="G346" s="2">
        <f>'Moving Avg'!F346</f>
        <v>6.5370049999999988</v>
      </c>
      <c r="H346" s="2">
        <f>'Moving Avg'!G346</f>
        <v>6.6012459999999997</v>
      </c>
      <c r="I346" s="2">
        <f>'Moving Avg'!H346</f>
        <v>6.7052069999999926</v>
      </c>
      <c r="J346" s="6" t="str">
        <f>OBV!F346</f>
        <v>BULLISH</v>
      </c>
      <c r="K346" s="6" t="str">
        <f>OBV!G346</f>
        <v>NEUTRAL</v>
      </c>
      <c r="L346" s="6" t="str">
        <f>OBV!H346</f>
        <v>CONFIRMED BULLISH</v>
      </c>
    </row>
    <row r="347" spans="1:12" ht="13.5" x14ac:dyDescent="0.25">
      <c r="A347" s="3">
        <f>RSI!A347</f>
        <v>42796</v>
      </c>
      <c r="B347" s="2">
        <f>RSI!B347</f>
        <v>6.4564000000000004</v>
      </c>
      <c r="C347" s="2">
        <f>RSI!I347</f>
        <v>41.232484416638826</v>
      </c>
      <c r="D347" s="2">
        <f>MACD!E347</f>
        <v>4.6879949220954842E-3</v>
      </c>
      <c r="E347" s="2">
        <f>MACD!F347</f>
        <v>1.1776139936748984E-2</v>
      </c>
      <c r="F347" s="2">
        <f>'Moving Avg'!D347</f>
        <v>6.5088400000000011</v>
      </c>
      <c r="G347" s="2">
        <f>'Moving Avg'!F347</f>
        <v>6.5320899999999993</v>
      </c>
      <c r="H347" s="2">
        <f>'Moving Avg'!G347</f>
        <v>6.5960019999999995</v>
      </c>
      <c r="I347" s="2">
        <f>'Moving Avg'!H347</f>
        <v>6.7008539999999925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42797</v>
      </c>
      <c r="B348" s="2">
        <f>RSI!B348</f>
        <v>6.4236000000000004</v>
      </c>
      <c r="C348" s="2">
        <f>RSI!I348</f>
        <v>38.885672408583964</v>
      </c>
      <c r="D348" s="2">
        <f>MACD!E348</f>
        <v>3.9753643741020639E-3</v>
      </c>
      <c r="E348" s="2">
        <f>MACD!F348</f>
        <v>1.0215984824219601E-2</v>
      </c>
      <c r="F348" s="2">
        <f>'Moving Avg'!D348</f>
        <v>6.4957200000000004</v>
      </c>
      <c r="G348" s="2">
        <f>'Moving Avg'!F348</f>
        <v>6.5255349999999996</v>
      </c>
      <c r="H348" s="2">
        <f>'Moving Avg'!G348</f>
        <v>6.5933799999999998</v>
      </c>
      <c r="I348" s="2">
        <f>'Moving Avg'!H348</f>
        <v>6.6965869999999938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</row>
    <row r="349" spans="1:12" ht="13.5" x14ac:dyDescent="0.25">
      <c r="A349" s="3">
        <f>RSI!A349</f>
        <v>42800</v>
      </c>
      <c r="B349" s="2">
        <f>RSI!B349</f>
        <v>6.4236000000000004</v>
      </c>
      <c r="C349" s="2">
        <f>RSI!I349</f>
        <v>38.885672408583964</v>
      </c>
      <c r="D349" s="2">
        <f>MACD!E349</f>
        <v>1.419623372397627E-2</v>
      </c>
      <c r="E349" s="2">
        <f>MACD!F349</f>
        <v>1.1012034604170936E-2</v>
      </c>
      <c r="F349" s="2">
        <f>'Moving Avg'!D349</f>
        <v>6.4826000000000006</v>
      </c>
      <c r="G349" s="2">
        <f>'Moving Avg'!F349</f>
        <v>6.5189799999999991</v>
      </c>
      <c r="H349" s="2">
        <f>'Moving Avg'!G349</f>
        <v>6.5920680000000003</v>
      </c>
      <c r="I349" s="2">
        <f>'Moving Avg'!H349</f>
        <v>6.6926809999999941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42801</v>
      </c>
      <c r="B350" s="2">
        <f>RSI!B350</f>
        <v>6.5480999999999998</v>
      </c>
      <c r="C350" s="2">
        <f>RSI!I350</f>
        <v>51.130249603608014</v>
      </c>
      <c r="D350" s="2">
        <f>MACD!E350</f>
        <v>1.2298667160783872E-2</v>
      </c>
      <c r="E350" s="2">
        <f>MACD!F350</f>
        <v>1.1269361115493523E-2</v>
      </c>
      <c r="F350" s="2">
        <f>'Moving Avg'!D350</f>
        <v>6.4812799999999999</v>
      </c>
      <c r="G350" s="2">
        <f>'Moving Avg'!F350</f>
        <v>6.5186499999999992</v>
      </c>
      <c r="H350" s="2">
        <f>'Moving Avg'!G350</f>
        <v>6.5921979999999998</v>
      </c>
      <c r="I350" s="2">
        <f>'Moving Avg'!H350</f>
        <v>6.6895639999999936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42802</v>
      </c>
      <c r="B351" s="2">
        <f>RSI!B351</f>
        <v>6.4564000000000004</v>
      </c>
      <c r="C351" s="2">
        <f>RSI!I351</f>
        <v>44.118781918429775</v>
      </c>
      <c r="D351" s="2">
        <f>MACD!E351</f>
        <v>1.5374947863001864E-2</v>
      </c>
      <c r="E351" s="2">
        <f>MACD!F351</f>
        <v>1.2090478464995192E-2</v>
      </c>
      <c r="F351" s="2">
        <f>'Moving Avg'!D351</f>
        <v>6.4616200000000008</v>
      </c>
      <c r="G351" s="2">
        <f>'Moving Avg'!F351</f>
        <v>6.5137349999999996</v>
      </c>
      <c r="H351" s="2">
        <f>'Moving Avg'!G351</f>
        <v>6.5903639999999983</v>
      </c>
      <c r="I351" s="2">
        <f>'Moving Avg'!H351</f>
        <v>6.685738499999994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42803</v>
      </c>
      <c r="B352" s="2">
        <f>RSI!B352</f>
        <v>6.4104999999999999</v>
      </c>
      <c r="C352" s="2">
        <f>RSI!I352</f>
        <v>41.08201933448872</v>
      </c>
      <c r="D352" s="2">
        <f>MACD!E352</f>
        <v>2.4846963252341148E-2</v>
      </c>
      <c r="E352" s="2">
        <f>MACD!F352</f>
        <v>1.4641775422464386E-2</v>
      </c>
      <c r="F352" s="2">
        <f>'Moving Avg'!D352</f>
        <v>6.4524400000000002</v>
      </c>
      <c r="G352" s="2">
        <f>'Moving Avg'!F352</f>
        <v>6.5124250000000004</v>
      </c>
      <c r="H352" s="2">
        <f>'Moving Avg'!G352</f>
        <v>6.5861699999999983</v>
      </c>
      <c r="I352" s="2">
        <f>'Moving Avg'!H352</f>
        <v>6.6817114999999943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42804</v>
      </c>
      <c r="B353" s="2">
        <f>RSI!B353</f>
        <v>6.5087999999999999</v>
      </c>
      <c r="C353" s="2">
        <f>RSI!I353</f>
        <v>49.153831937310301</v>
      </c>
      <c r="D353" s="2">
        <f>MACD!E353</f>
        <v>1.7209972879289381E-2</v>
      </c>
      <c r="E353" s="2">
        <f>MACD!F353</f>
        <v>1.5155414913829386E-2</v>
      </c>
      <c r="F353" s="2">
        <f>'Moving Avg'!D353</f>
        <v>6.4694799999999999</v>
      </c>
      <c r="G353" s="2">
        <f>'Moving Avg'!F353</f>
        <v>6.506524999999999</v>
      </c>
      <c r="H353" s="2">
        <f>'Moving Avg'!G353</f>
        <v>6.5852519999999997</v>
      </c>
      <c r="I353" s="2">
        <f>'Moving Avg'!H353</f>
        <v>6.6781759999999943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</row>
    <row r="354" spans="1:12" ht="13.5" x14ac:dyDescent="0.25">
      <c r="A354" s="3">
        <f>RSI!A354</f>
        <v>42807</v>
      </c>
      <c r="B354" s="2">
        <f>RSI!B354</f>
        <v>6.5087999999999999</v>
      </c>
      <c r="C354" s="2">
        <f>RSI!I354</f>
        <v>49.153831937310301</v>
      </c>
      <c r="D354" s="2">
        <f>MACD!E354</f>
        <v>1.0807088992946134E-2</v>
      </c>
      <c r="E354" s="2">
        <f>MACD!F354</f>
        <v>1.4285749729652736E-2</v>
      </c>
      <c r="F354" s="2">
        <f>'Moving Avg'!D354</f>
        <v>6.4865200000000005</v>
      </c>
      <c r="G354" s="2">
        <f>'Moving Avg'!F354</f>
        <v>6.5042299999999997</v>
      </c>
      <c r="H354" s="2">
        <f>'Moving Avg'!G354</f>
        <v>6.5843340000000001</v>
      </c>
      <c r="I354" s="2">
        <f>'Moving Avg'!H354</f>
        <v>6.6743624999999955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42808</v>
      </c>
      <c r="B355" s="2">
        <f>RSI!B355</f>
        <v>6.4564000000000004</v>
      </c>
      <c r="C355" s="2">
        <f>RSI!I355</f>
        <v>45.315706955613017</v>
      </c>
      <c r="D355" s="2">
        <f>MACD!E355</f>
        <v>1.9402469549311796E-2</v>
      </c>
      <c r="E355" s="2">
        <f>MACD!F355</f>
        <v>1.5309093693584548E-2</v>
      </c>
      <c r="F355" s="2">
        <f>'Moving Avg'!D355</f>
        <v>6.4681800000000012</v>
      </c>
      <c r="G355" s="2">
        <f>'Moving Avg'!F355</f>
        <v>6.4993149999999984</v>
      </c>
      <c r="H355" s="2">
        <f>'Moving Avg'!G355</f>
        <v>6.5805319999999998</v>
      </c>
      <c r="I355" s="2">
        <f>'Moving Avg'!H355</f>
        <v>6.6705369999999959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42809</v>
      </c>
      <c r="B356" s="2">
        <f>RSI!B356</f>
        <v>6.5023</v>
      </c>
      <c r="C356" s="2">
        <f>RSI!I356</f>
        <v>49.067370735286403</v>
      </c>
      <c r="D356" s="2">
        <f>MACD!E356</f>
        <v>2.3635859221115219E-2</v>
      </c>
      <c r="E356" s="2">
        <f>MACD!F356</f>
        <v>1.6974446799090683E-2</v>
      </c>
      <c r="F356" s="2">
        <f>'Moving Avg'!D356</f>
        <v>6.47736</v>
      </c>
      <c r="G356" s="2">
        <f>'Moving Avg'!F356</f>
        <v>6.4983349999999991</v>
      </c>
      <c r="H356" s="2">
        <f>'Moving Avg'!G356</f>
        <v>6.5793520000000001</v>
      </c>
      <c r="I356" s="2">
        <f>'Moving Avg'!H356</f>
        <v>6.6669689999999973</v>
      </c>
      <c r="J356" s="6" t="str">
        <f>OBV!F356</f>
        <v>BEARISH</v>
      </c>
      <c r="K356" s="6" t="str">
        <f>OBV!G356</f>
        <v>NEUTRAL</v>
      </c>
      <c r="L356" s="6" t="str">
        <f>OBV!H356</f>
        <v>BEARISH DIVERGENCE</v>
      </c>
    </row>
    <row r="357" spans="1:12" ht="13.5" x14ac:dyDescent="0.25">
      <c r="A357" s="3">
        <f>RSI!A357</f>
        <v>42810</v>
      </c>
      <c r="B357" s="2">
        <f>RSI!B357</f>
        <v>6.4892000000000003</v>
      </c>
      <c r="C357" s="2">
        <f>RSI!I357</f>
        <v>48.054078178433237</v>
      </c>
      <c r="D357" s="2">
        <f>MACD!E357</f>
        <v>1.3127707434395397E-2</v>
      </c>
      <c r="E357" s="2">
        <f>MACD!F357</f>
        <v>1.6205098926151629E-2</v>
      </c>
      <c r="F357" s="2">
        <f>'Moving Avg'!D357</f>
        <v>6.493100000000001</v>
      </c>
      <c r="G357" s="2">
        <f>'Moving Avg'!F357</f>
        <v>6.4966999999999997</v>
      </c>
      <c r="H357" s="2">
        <f>'Moving Avg'!G357</f>
        <v>6.5747639999999992</v>
      </c>
      <c r="I357" s="2">
        <f>'Moving Avg'!H357</f>
        <v>6.6636964999999968</v>
      </c>
      <c r="J357" s="6" t="str">
        <f>OBV!F357</f>
        <v>BEARISH</v>
      </c>
      <c r="K357" s="6" t="str">
        <f>OBV!G357</f>
        <v>NEUTRAL</v>
      </c>
      <c r="L357" s="6" t="str">
        <f>OBV!H357</f>
        <v>BEARISH DIVERGENCE</v>
      </c>
    </row>
    <row r="358" spans="1:12" ht="13.5" x14ac:dyDescent="0.25">
      <c r="A358" s="3">
        <f>RSI!A358</f>
        <v>42811</v>
      </c>
      <c r="B358" s="2">
        <f>RSI!B358</f>
        <v>6.6529999999999996</v>
      </c>
      <c r="C358" s="2">
        <f>RSI!I358</f>
        <v>59.356274773024204</v>
      </c>
      <c r="D358" s="2">
        <f>MACD!E358</f>
        <v>-1.2808054876389363E-2</v>
      </c>
      <c r="E358" s="2">
        <f>MACD!F358</f>
        <v>1.0402468165643431E-2</v>
      </c>
      <c r="F358" s="2">
        <f>'Moving Avg'!D358</f>
        <v>6.5219400000000007</v>
      </c>
      <c r="G358" s="2">
        <f>'Moving Avg'!F358</f>
        <v>6.5048899999999987</v>
      </c>
      <c r="H358" s="2">
        <f>'Moving Avg'!G358</f>
        <v>6.5734519999999996</v>
      </c>
      <c r="I358" s="2">
        <f>'Moving Avg'!H358</f>
        <v>6.6614094999999978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42815</v>
      </c>
      <c r="B359" s="2">
        <f>RSI!B359</f>
        <v>6.4957000000000003</v>
      </c>
      <c r="C359" s="2">
        <f>RSI!I359</f>
        <v>48.453520060540228</v>
      </c>
      <c r="D359" s="2">
        <f>MACD!E359</f>
        <v>-2.3944528995934355E-2</v>
      </c>
      <c r="E359" s="2">
        <f>MACD!F359</f>
        <v>3.5330687333278736E-3</v>
      </c>
      <c r="F359" s="2">
        <f>'Moving Avg'!D359</f>
        <v>6.5193200000000004</v>
      </c>
      <c r="G359" s="2">
        <f>'Moving Avg'!F359</f>
        <v>6.5019400000000003</v>
      </c>
      <c r="H359" s="2">
        <f>'Moving Avg'!G359</f>
        <v>6.5688639999999996</v>
      </c>
      <c r="I359" s="2">
        <f>'Moving Avg'!H359</f>
        <v>6.6575304999999982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</row>
    <row r="360" spans="1:12" ht="13.5" x14ac:dyDescent="0.25">
      <c r="A360" s="3">
        <f>RSI!A360</f>
        <v>42816</v>
      </c>
      <c r="B360" s="2">
        <f>RSI!B360</f>
        <v>6.4892000000000003</v>
      </c>
      <c r="C360" s="2">
        <f>RSI!I360</f>
        <v>48.06066827837283</v>
      </c>
      <c r="D360" s="2">
        <f>MACD!E360</f>
        <v>-1.3583139442918224E-2</v>
      </c>
      <c r="E360" s="2">
        <f>MACD!F360</f>
        <v>1.0982709807865398E-4</v>
      </c>
      <c r="F360" s="2">
        <f>'Moving Avg'!D360</f>
        <v>6.5258800000000008</v>
      </c>
      <c r="G360" s="2">
        <f>'Moving Avg'!F360</f>
        <v>6.49932</v>
      </c>
      <c r="H360" s="2">
        <f>'Moving Avg'!G360</f>
        <v>6.5623099999999974</v>
      </c>
      <c r="I360" s="2">
        <f>'Moving Avg'!H360</f>
        <v>6.6534524999999975</v>
      </c>
      <c r="J360" s="6" t="str">
        <f>OBV!F360</f>
        <v>BEARISH</v>
      </c>
      <c r="K360" s="6" t="str">
        <f>OBV!G360</f>
        <v>WEAK</v>
      </c>
      <c r="L360" s="6" t="str">
        <f>OBV!H360</f>
        <v>BEARISH DIVERGENCE</v>
      </c>
    </row>
    <row r="361" spans="1:12" ht="13.5" x14ac:dyDescent="0.25">
      <c r="A361" s="3">
        <f>RSI!A361</f>
        <v>42817</v>
      </c>
      <c r="B361" s="2">
        <f>RSI!B361</f>
        <v>6.4629000000000003</v>
      </c>
      <c r="C361" s="2">
        <f>RSI!I361</f>
        <v>46.420675536954846</v>
      </c>
      <c r="D361" s="2">
        <f>MACD!E361</f>
        <v>-1.6798767121404268E-2</v>
      </c>
      <c r="E361" s="2">
        <f>MACD!F361</f>
        <v>-3.2718917458179303E-3</v>
      </c>
      <c r="F361" s="2">
        <f>'Moving Avg'!D361</f>
        <v>6.5179999999999989</v>
      </c>
      <c r="G361" s="2">
        <f>'Moving Avg'!F361</f>
        <v>6.4960399999999989</v>
      </c>
      <c r="H361" s="2">
        <f>'Moving Avg'!G361</f>
        <v>6.5571959999999976</v>
      </c>
      <c r="I361" s="2">
        <f>'Moving Avg'!H361</f>
        <v>6.6497984999999984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</row>
    <row r="362" spans="1:12" ht="13.5" x14ac:dyDescent="0.25">
      <c r="A362" s="3">
        <f>RSI!A362</f>
        <v>42818</v>
      </c>
      <c r="B362" s="2">
        <f>RSI!B362</f>
        <v>6.4564000000000004</v>
      </c>
      <c r="C362" s="2">
        <f>RSI!I362</f>
        <v>46.002865092051643</v>
      </c>
      <c r="D362" s="2">
        <f>MACD!E362</f>
        <v>-2.5780825648749506E-2</v>
      </c>
      <c r="E362" s="2">
        <f>MACD!F362</f>
        <v>-7.7736785264042457E-3</v>
      </c>
      <c r="F362" s="2">
        <f>'Moving Avg'!D362</f>
        <v>6.5114400000000003</v>
      </c>
      <c r="G362" s="2">
        <f>'Moving Avg'!F362</f>
        <v>6.4914550000000002</v>
      </c>
      <c r="H362" s="2">
        <f>'Moving Avg'!G362</f>
        <v>6.5519519999999973</v>
      </c>
      <c r="I362" s="2">
        <f>'Moving Avg'!H362</f>
        <v>6.6463339999999986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</row>
    <row r="363" spans="1:12" ht="13.5" x14ac:dyDescent="0.25">
      <c r="A363" s="3">
        <f>RSI!A363</f>
        <v>42821</v>
      </c>
      <c r="B363" s="2">
        <f>RSI!B363</f>
        <v>6.5547000000000004</v>
      </c>
      <c r="C363" s="2">
        <f>RSI!I363</f>
        <v>52.906164966736291</v>
      </c>
      <c r="D363" s="2">
        <f>MACD!E363</f>
        <v>-2.5205733889276161E-2</v>
      </c>
      <c r="E363" s="2">
        <f>MACD!F363</f>
        <v>-1.1260089598978628E-2</v>
      </c>
      <c r="F363" s="2">
        <f>'Moving Avg'!D363</f>
        <v>6.4917800000000003</v>
      </c>
      <c r="G363" s="2">
        <f>'Moving Avg'!F363</f>
        <v>6.4947299999999997</v>
      </c>
      <c r="H363" s="2">
        <f>'Moving Avg'!G363</f>
        <v>6.5486739999999983</v>
      </c>
      <c r="I363" s="2">
        <f>'Moving Avg'!H363</f>
        <v>6.6430554999999991</v>
      </c>
      <c r="J363" s="6" t="str">
        <f>OBV!F363</f>
        <v>BULLISH</v>
      </c>
      <c r="K363" s="6" t="str">
        <f>OBV!G363</f>
        <v>STRONG</v>
      </c>
      <c r="L363" s="6" t="str">
        <f>OBV!H363</f>
        <v>BULLISH DIVERGENCE</v>
      </c>
    </row>
    <row r="364" spans="1:12" ht="13.5" x14ac:dyDescent="0.25">
      <c r="A364" s="3">
        <f>RSI!A364</f>
        <v>42822</v>
      </c>
      <c r="B364" s="2">
        <f>RSI!B364</f>
        <v>6.5547000000000004</v>
      </c>
      <c r="C364" s="2">
        <f>RSI!I364</f>
        <v>52.906164966736291</v>
      </c>
      <c r="D364" s="2">
        <f>MACD!E364</f>
        <v>-2.4990995514881931E-2</v>
      </c>
      <c r="E364" s="2">
        <f>MACD!F364</f>
        <v>-1.4006270782159288E-2</v>
      </c>
      <c r="F364" s="2">
        <f>'Moving Avg'!D364</f>
        <v>6.5035800000000012</v>
      </c>
      <c r="G364" s="2">
        <f>'Moving Avg'!F364</f>
        <v>6.4980050000000009</v>
      </c>
      <c r="H364" s="2">
        <f>'Moving Avg'!G364</f>
        <v>6.5444779999999989</v>
      </c>
      <c r="I364" s="2">
        <f>'Moving Avg'!H364</f>
        <v>6.6402769999999984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</row>
    <row r="365" spans="1:12" ht="13.5" x14ac:dyDescent="0.25">
      <c r="A365" s="3">
        <f>RSI!A365</f>
        <v>42823</v>
      </c>
      <c r="B365" s="2">
        <f>RSI!B365</f>
        <v>6.5547000000000004</v>
      </c>
      <c r="C365" s="2">
        <f>RSI!I365</f>
        <v>52.906164966736291</v>
      </c>
      <c r="D365" s="2">
        <f>MACD!E365</f>
        <v>-3.3122570913691973E-2</v>
      </c>
      <c r="E365" s="2">
        <f>MACD!F365</f>
        <v>-1.7829530808465825E-2</v>
      </c>
      <c r="F365" s="2">
        <f>'Moving Avg'!D365</f>
        <v>6.5166799999999991</v>
      </c>
      <c r="G365" s="2">
        <f>'Moving Avg'!F365</f>
        <v>6.4980050000000009</v>
      </c>
      <c r="H365" s="2">
        <f>'Moving Avg'!G365</f>
        <v>6.5411999999999999</v>
      </c>
      <c r="I365" s="2">
        <f>'Moving Avg'!H365</f>
        <v>6.637692999999997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</row>
    <row r="366" spans="1:12" ht="13.5" x14ac:dyDescent="0.25">
      <c r="A366" s="3">
        <f>RSI!A366</f>
        <v>42824</v>
      </c>
      <c r="B366" s="2">
        <f>RSI!B366</f>
        <v>6.5547000000000004</v>
      </c>
      <c r="C366" s="2">
        <f>RSI!I366</f>
        <v>52.906164966736291</v>
      </c>
      <c r="D366" s="2">
        <f>MACD!E366</f>
        <v>-3.3174687583258589E-2</v>
      </c>
      <c r="E366" s="2">
        <f>MACD!F366</f>
        <v>-2.0898562163424381E-2</v>
      </c>
      <c r="F366" s="2">
        <f>'Moving Avg'!D366</f>
        <v>6.5350400000000004</v>
      </c>
      <c r="G366" s="2">
        <f>'Moving Avg'!F366</f>
        <v>6.4980050000000009</v>
      </c>
      <c r="H366" s="2">
        <f>'Moving Avg'!G366</f>
        <v>6.5385780000000011</v>
      </c>
      <c r="I366" s="2">
        <f>'Moving Avg'!H366</f>
        <v>6.6349699999999974</v>
      </c>
      <c r="J366" s="6" t="str">
        <f>OBV!F366</f>
        <v>BULLISH</v>
      </c>
      <c r="K366" s="6" t="str">
        <f>OBV!G366</f>
        <v>STRONG</v>
      </c>
      <c r="L366" s="6" t="str">
        <f>OBV!H366</f>
        <v>CONFIRMED BULLISH</v>
      </c>
    </row>
    <row r="367" spans="1:12" ht="13.5" x14ac:dyDescent="0.25">
      <c r="A367" s="3">
        <f>RSI!A367</f>
        <v>42825</v>
      </c>
      <c r="B367" s="2">
        <f>RSI!B367</f>
        <v>6.4892000000000003</v>
      </c>
      <c r="C367" s="2">
        <f>RSI!I367</f>
        <v>47.467313585978047</v>
      </c>
      <c r="D367" s="2">
        <f>MACD!E367</f>
        <v>-3.0598144374705427E-2</v>
      </c>
      <c r="E367" s="2">
        <f>MACD!F367</f>
        <v>-2.2838478605680591E-2</v>
      </c>
      <c r="F367" s="2">
        <f>'Moving Avg'!D367</f>
        <v>6.5415999999999999</v>
      </c>
      <c r="G367" s="2">
        <f>'Moving Avg'!F367</f>
        <v>6.4996449999999992</v>
      </c>
      <c r="H367" s="2">
        <f>'Moving Avg'!G367</f>
        <v>6.533336000000002</v>
      </c>
      <c r="I367" s="2">
        <f>'Moving Avg'!H367</f>
        <v>6.6320584999999967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</row>
    <row r="368" spans="1:12" ht="13.5" x14ac:dyDescent="0.25">
      <c r="A368" s="3">
        <f>RSI!A368</f>
        <v>42828</v>
      </c>
      <c r="B368" s="2">
        <f>RSI!B368</f>
        <v>6.5547000000000004</v>
      </c>
      <c r="C368" s="2">
        <f>RSI!I368</f>
        <v>52.703494543700721</v>
      </c>
      <c r="D368" s="2">
        <f>MACD!E368</f>
        <v>-7.8826402155867115E-3</v>
      </c>
      <c r="E368" s="2">
        <f>MACD!F368</f>
        <v>-1.9847310927661819E-2</v>
      </c>
      <c r="F368" s="2">
        <f>'Moving Avg'!D368</f>
        <v>6.5415999999999999</v>
      </c>
      <c r="G368" s="2">
        <f>'Moving Avg'!F368</f>
        <v>6.5061999999999998</v>
      </c>
      <c r="H368" s="2">
        <f>'Moving Avg'!G368</f>
        <v>6.5332040000000013</v>
      </c>
      <c r="I368" s="2">
        <f>'Moving Avg'!H368</f>
        <v>6.6295579999999976</v>
      </c>
      <c r="J368" s="6" t="str">
        <f>OBV!F368</f>
        <v>BULLISH</v>
      </c>
      <c r="K368" s="6" t="str">
        <f>OBV!G368</f>
        <v>STRONG</v>
      </c>
      <c r="L368" s="6" t="str">
        <f>OBV!H368</f>
        <v>NEUTRAL</v>
      </c>
    </row>
    <row r="369" spans="1:12" ht="13.5" x14ac:dyDescent="0.25">
      <c r="A369" s="3">
        <f>RSI!A369</f>
        <v>42829</v>
      </c>
      <c r="B369" s="2">
        <f>RSI!B369</f>
        <v>6.5547000000000004</v>
      </c>
      <c r="C369" s="2">
        <f>RSI!I369</f>
        <v>52.703494543700721</v>
      </c>
      <c r="D369" s="2">
        <f>MACD!E369</f>
        <v>-1.3075534219518126E-2</v>
      </c>
      <c r="E369" s="2">
        <f>MACD!F369</f>
        <v>-1.8492955586033082E-2</v>
      </c>
      <c r="F369" s="2">
        <f>'Moving Avg'!D369</f>
        <v>6.5415999999999999</v>
      </c>
      <c r="G369" s="2">
        <f>'Moving Avg'!F369</f>
        <v>6.5127550000000003</v>
      </c>
      <c r="H369" s="2">
        <f>'Moving Avg'!G369</f>
        <v>6.5328100000000031</v>
      </c>
      <c r="I369" s="2">
        <f>'Moving Avg'!H369</f>
        <v>6.6276129999999966</v>
      </c>
      <c r="J369" s="6" t="str">
        <f>OBV!F369</f>
        <v>BULLISH</v>
      </c>
      <c r="K369" s="6" t="str">
        <f>OBV!G369</f>
        <v>STRONG</v>
      </c>
      <c r="L369" s="6" t="str">
        <f>OBV!H369</f>
        <v>NEUTRAL</v>
      </c>
    </row>
    <row r="370" spans="1:12" ht="13.5" x14ac:dyDescent="0.25">
      <c r="A370" s="3">
        <f>RSI!A370</f>
        <v>42830</v>
      </c>
      <c r="B370" s="2">
        <f>RSI!B370</f>
        <v>6.6136999999999997</v>
      </c>
      <c r="C370" s="2">
        <f>RSI!I370</f>
        <v>57.163906515048005</v>
      </c>
      <c r="D370" s="2">
        <f>MACD!E370</f>
        <v>-2.3037767023514455E-2</v>
      </c>
      <c r="E370" s="2">
        <f>MACD!F370</f>
        <v>-1.9401917873529358E-2</v>
      </c>
      <c r="F370" s="2">
        <f>'Moving Avg'!D370</f>
        <v>6.5534000000000008</v>
      </c>
      <c r="G370" s="2">
        <f>'Moving Avg'!F370</f>
        <v>6.5160349999999996</v>
      </c>
      <c r="H370" s="2">
        <f>'Moving Avg'!G370</f>
        <v>6.5334660000000016</v>
      </c>
      <c r="I370" s="2">
        <f>'Moving Avg'!H370</f>
        <v>6.6259074999999958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</row>
    <row r="371" spans="1:12" ht="13.5" x14ac:dyDescent="0.25">
      <c r="A371" s="3">
        <f>RSI!A371</f>
        <v>42831</v>
      </c>
      <c r="B371" s="2">
        <f>RSI!B371</f>
        <v>6.4367000000000001</v>
      </c>
      <c r="C371" s="2">
        <f>RSI!I371</f>
        <v>43.814317202865453</v>
      </c>
      <c r="D371" s="2">
        <f>MACD!E371</f>
        <v>-2.2934242673101402E-2</v>
      </c>
      <c r="E371" s="2">
        <f>MACD!F371</f>
        <v>-2.0108382833443766E-2</v>
      </c>
      <c r="F371" s="2">
        <f>'Moving Avg'!D371</f>
        <v>6.5297999999999998</v>
      </c>
      <c r="G371" s="2">
        <f>'Moving Avg'!F371</f>
        <v>6.5150499999999996</v>
      </c>
      <c r="H371" s="2">
        <f>'Moving Avg'!G371</f>
        <v>6.5278280000000031</v>
      </c>
      <c r="I371" s="2">
        <f>'Moving Avg'!H371</f>
        <v>6.6233724999999959</v>
      </c>
      <c r="J371" s="6" t="str">
        <f>OBV!F371</f>
        <v>BULLISH</v>
      </c>
      <c r="K371" s="6" t="str">
        <f>OBV!G371</f>
        <v>STRONG</v>
      </c>
      <c r="L371" s="6" t="str">
        <f>OBV!H371</f>
        <v>BULLISH DIVERGENCE</v>
      </c>
    </row>
    <row r="372" spans="1:12" ht="13.5" x14ac:dyDescent="0.25">
      <c r="A372" s="3">
        <f>RSI!A372</f>
        <v>42832</v>
      </c>
      <c r="B372" s="2">
        <f>RSI!B372</f>
        <v>6.5547000000000004</v>
      </c>
      <c r="C372" s="2">
        <f>RSI!I372</f>
        <v>51.881971087499011</v>
      </c>
      <c r="D372" s="2">
        <f>MACD!E372</f>
        <v>-3.2033940202857103E-2</v>
      </c>
      <c r="E372" s="2">
        <f>MACD!F372</f>
        <v>-2.2493494307326434E-2</v>
      </c>
      <c r="F372" s="2">
        <f>'Moving Avg'!D372</f>
        <v>6.5429000000000004</v>
      </c>
      <c r="G372" s="2">
        <f>'Moving Avg'!F372</f>
        <v>6.5222599999999984</v>
      </c>
      <c r="H372" s="2">
        <f>'Moving Avg'!G372</f>
        <v>6.5252060000000025</v>
      </c>
      <c r="I372" s="2">
        <f>'Moving Avg'!H372</f>
        <v>6.6214274999999949</v>
      </c>
      <c r="J372" s="6" t="str">
        <f>OBV!F372</f>
        <v>BULLISH</v>
      </c>
      <c r="K372" s="6" t="str">
        <f>OBV!G372</f>
        <v>STRONG</v>
      </c>
      <c r="L372" s="6" t="str">
        <f>OBV!H372</f>
        <v>CONFIRMED BULLISH</v>
      </c>
    </row>
    <row r="373" spans="1:12" ht="13.5" x14ac:dyDescent="0.25">
      <c r="A373" s="3">
        <f>RSI!A373</f>
        <v>42835</v>
      </c>
      <c r="B373" s="2">
        <f>RSI!B373</f>
        <v>6.5547000000000004</v>
      </c>
      <c r="C373" s="2">
        <f>RSI!I373</f>
        <v>51.881971087499011</v>
      </c>
      <c r="D373" s="2">
        <f>MACD!E373</f>
        <v>-2.4795424703915714E-2</v>
      </c>
      <c r="E373" s="2">
        <f>MACD!F373</f>
        <v>-2.2953880386644289E-2</v>
      </c>
      <c r="F373" s="2">
        <f>'Moving Avg'!D373</f>
        <v>6.5429000000000004</v>
      </c>
      <c r="G373" s="2">
        <f>'Moving Avg'!F373</f>
        <v>6.5245549999999994</v>
      </c>
      <c r="H373" s="2">
        <f>'Moving Avg'!G373</f>
        <v>6.5238960000000032</v>
      </c>
      <c r="I373" s="2">
        <f>'Moving Avg'!H373</f>
        <v>6.6194824999999957</v>
      </c>
      <c r="J373" s="6" t="str">
        <f>OBV!F373</f>
        <v>BULLISH</v>
      </c>
      <c r="K373" s="6" t="str">
        <f>OBV!G373</f>
        <v>NEUTRAL</v>
      </c>
      <c r="L373" s="6" t="str">
        <f>OBV!H373</f>
        <v>NEUTRAL</v>
      </c>
    </row>
    <row r="374" spans="1:12" ht="13.5" x14ac:dyDescent="0.25">
      <c r="A374" s="3">
        <f>RSI!A374</f>
        <v>42836</v>
      </c>
      <c r="B374" s="2">
        <f>RSI!B374</f>
        <v>6.5547000000000004</v>
      </c>
      <c r="C374" s="2">
        <f>RSI!I374</f>
        <v>51.881971087499011</v>
      </c>
      <c r="D374" s="2">
        <f>MACD!E374</f>
        <v>-1.8841654159685639E-2</v>
      </c>
      <c r="E374" s="2">
        <f>MACD!F374</f>
        <v>-2.213143514125256E-2</v>
      </c>
      <c r="F374" s="2">
        <f>'Moving Avg'!D374</f>
        <v>6.5429000000000004</v>
      </c>
      <c r="G374" s="2">
        <f>'Moving Avg'!F374</f>
        <v>6.5268499999999987</v>
      </c>
      <c r="H374" s="2">
        <f>'Moving Avg'!G374</f>
        <v>6.5225860000000031</v>
      </c>
      <c r="I374" s="2">
        <f>'Moving Avg'!H374</f>
        <v>6.6178149999999958</v>
      </c>
      <c r="J374" s="6" t="str">
        <f>OBV!F374</f>
        <v>BULLISH</v>
      </c>
      <c r="K374" s="6" t="str">
        <f>OBV!G374</f>
        <v>NEUTRAL</v>
      </c>
      <c r="L374" s="6" t="str">
        <f>OBV!H374</f>
        <v>NEUTRAL</v>
      </c>
    </row>
    <row r="375" spans="1:12" ht="13.5" x14ac:dyDescent="0.25">
      <c r="A375" s="3">
        <f>RSI!A375</f>
        <v>42837</v>
      </c>
      <c r="B375" s="2">
        <f>RSI!B375</f>
        <v>6.4957000000000003</v>
      </c>
      <c r="C375" s="2">
        <f>RSI!I375</f>
        <v>47.612567137861376</v>
      </c>
      <c r="D375" s="2">
        <f>MACD!E375</f>
        <v>-9.5919290420152237E-3</v>
      </c>
      <c r="E375" s="2">
        <f>MACD!F375</f>
        <v>-1.9623533921405093E-2</v>
      </c>
      <c r="F375" s="2">
        <f>'Moving Avg'!D375</f>
        <v>6.5193000000000012</v>
      </c>
      <c r="G375" s="2">
        <f>'Moving Avg'!F375</f>
        <v>6.5288149999999989</v>
      </c>
      <c r="H375" s="2">
        <f>'Moving Avg'!G375</f>
        <v>6.5212740000000018</v>
      </c>
      <c r="I375" s="2">
        <f>'Moving Avg'!H375</f>
        <v>6.6158804999999958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</row>
    <row r="376" spans="1:12" ht="13.5" x14ac:dyDescent="0.25">
      <c r="A376" s="3">
        <f>RSI!A376</f>
        <v>42838</v>
      </c>
      <c r="B376" s="2">
        <f>RSI!B376</f>
        <v>6.4957000000000003</v>
      </c>
      <c r="C376" s="2">
        <f>RSI!I376</f>
        <v>47.612567137861376</v>
      </c>
      <c r="D376" s="2">
        <f>MACD!E376</f>
        <v>-1.5633190034760602E-3</v>
      </c>
      <c r="E376" s="2">
        <f>MACD!F376</f>
        <v>-1.6011490937819287E-2</v>
      </c>
      <c r="F376" s="2">
        <f>'Moving Avg'!D376</f>
        <v>6.5311000000000003</v>
      </c>
      <c r="G376" s="2">
        <f>'Moving Avg'!F376</f>
        <v>6.528484999999999</v>
      </c>
      <c r="H376" s="2">
        <f>'Moving Avg'!G376</f>
        <v>6.5200940000000012</v>
      </c>
      <c r="I376" s="2">
        <f>'Moving Avg'!H376</f>
        <v>6.6140014999999961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42839</v>
      </c>
      <c r="B377" s="2">
        <f>RSI!B377</f>
        <v>6.4957000000000003</v>
      </c>
      <c r="C377" s="2">
        <f>RSI!I377</f>
        <v>47.612567137861369</v>
      </c>
      <c r="D377" s="2">
        <f>MACD!E377</f>
        <v>-4.659840266689308E-3</v>
      </c>
      <c r="E377" s="2">
        <f>MACD!F377</f>
        <v>-1.3741160803593293E-2</v>
      </c>
      <c r="F377" s="2">
        <f>'Moving Avg'!D377</f>
        <v>6.5192999999999994</v>
      </c>
      <c r="G377" s="2">
        <f>'Moving Avg'!F377</f>
        <v>6.5288099999999982</v>
      </c>
      <c r="H377" s="2">
        <f>'Moving Avg'!G377</f>
        <v>6.5189140000000023</v>
      </c>
      <c r="I377" s="2">
        <f>'Moving Avg'!H377</f>
        <v>6.6127889999999967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42842</v>
      </c>
      <c r="B378" s="2">
        <f>RSI!B378</f>
        <v>6.5415999999999999</v>
      </c>
      <c r="C378" s="2">
        <f>RSI!I378</f>
        <v>51.491260887675402</v>
      </c>
      <c r="D378" s="2">
        <f>MACD!E378</f>
        <v>-4.2993709380390044E-4</v>
      </c>
      <c r="E378" s="2">
        <f>MACD!F378</f>
        <v>-1.1078916061635415E-2</v>
      </c>
      <c r="F378" s="2">
        <f>'Moving Avg'!D378</f>
        <v>6.5166799999999991</v>
      </c>
      <c r="G378" s="2">
        <f>'Moving Avg'!F378</f>
        <v>6.5232399999999986</v>
      </c>
      <c r="H378" s="2">
        <f>'Moving Avg'!G378</f>
        <v>6.5186520000000021</v>
      </c>
      <c r="I378" s="2">
        <f>'Moving Avg'!H378</f>
        <v>6.6113089999999968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</row>
    <row r="379" spans="1:12" ht="13.5" x14ac:dyDescent="0.25">
      <c r="A379" s="3">
        <f>RSI!A379</f>
        <v>42843</v>
      </c>
      <c r="B379" s="2">
        <f>RSI!B379</f>
        <v>6.5480999999999998</v>
      </c>
      <c r="C379" s="2">
        <f>RSI!I379</f>
        <v>52.03287184886991</v>
      </c>
      <c r="D379" s="2">
        <f>MACD!E379</f>
        <v>2.5567954444269958E-3</v>
      </c>
      <c r="E379" s="2">
        <f>MACD!F379</f>
        <v>-8.3517737604229345E-3</v>
      </c>
      <c r="F379" s="2">
        <f>'Moving Avg'!D379</f>
        <v>6.5153599999999994</v>
      </c>
      <c r="G379" s="2">
        <f>'Moving Avg'!F379</f>
        <v>6.5258599999999989</v>
      </c>
      <c r="H379" s="2">
        <f>'Moving Avg'!G379</f>
        <v>6.5185200000000005</v>
      </c>
      <c r="I379" s="2">
        <f>'Moving Avg'!H379</f>
        <v>6.6101464999999964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</row>
    <row r="380" spans="1:12" ht="13.5" x14ac:dyDescent="0.25">
      <c r="A380" s="3">
        <f>RSI!A380</f>
        <v>42844</v>
      </c>
      <c r="B380" s="2">
        <f>RSI!B380</f>
        <v>6.5218999999999996</v>
      </c>
      <c r="C380" s="2">
        <f>RSI!I380</f>
        <v>49.627604322243776</v>
      </c>
      <c r="D380" s="2">
        <f>MACD!E380</f>
        <v>1.596056828270509E-2</v>
      </c>
      <c r="E380" s="2">
        <f>MACD!F380</f>
        <v>-3.4893053517973303E-3</v>
      </c>
      <c r="F380" s="2">
        <f>'Moving Avg'!D380</f>
        <v>6.5206</v>
      </c>
      <c r="G380" s="2">
        <f>'Moving Avg'!F380</f>
        <v>6.5274949999999992</v>
      </c>
      <c r="H380" s="2">
        <f>'Moving Avg'!G380</f>
        <v>6.5178640000000021</v>
      </c>
      <c r="I380" s="2">
        <f>'Moving Avg'!H380</f>
        <v>6.6098499999999971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</row>
    <row r="381" spans="1:12" ht="13.5" x14ac:dyDescent="0.25">
      <c r="A381" s="3">
        <f>RSI!A381</f>
        <v>42845</v>
      </c>
      <c r="B381" s="2">
        <f>RSI!B381</f>
        <v>6.5547000000000004</v>
      </c>
      <c r="C381" s="2">
        <f>RSI!I381</f>
        <v>52.582751892177427</v>
      </c>
      <c r="D381" s="2">
        <f>MACD!E381</f>
        <v>-2.3340321235751915E-3</v>
      </c>
      <c r="E381" s="2">
        <f>MACD!F381</f>
        <v>-3.2582507061529029E-3</v>
      </c>
      <c r="F381" s="2">
        <f>'Moving Avg'!D381</f>
        <v>6.5324</v>
      </c>
      <c r="G381" s="2">
        <f>'Moving Avg'!F381</f>
        <v>6.5320849999999995</v>
      </c>
      <c r="H381" s="2">
        <f>'Moving Avg'!G381</f>
        <v>6.5178640000000021</v>
      </c>
      <c r="I381" s="2">
        <f>'Moving Avg'!H381</f>
        <v>6.6090624999999967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</row>
    <row r="382" spans="1:12" ht="13.5" x14ac:dyDescent="0.25">
      <c r="A382" s="3">
        <f>RSI!A382</f>
        <v>42846</v>
      </c>
      <c r="B382" s="2">
        <f>RSI!B382</f>
        <v>6.4892000000000003</v>
      </c>
      <c r="C382" s="2">
        <f>RSI!I382</f>
        <v>46.691874111728175</v>
      </c>
      <c r="D382" s="2">
        <f>MACD!E382</f>
        <v>5.0201588073868209E-3</v>
      </c>
      <c r="E382" s="2">
        <f>MACD!F382</f>
        <v>-1.6025688034449583E-3</v>
      </c>
      <c r="F382" s="2">
        <f>'Moving Avg'!D382</f>
        <v>6.5311000000000003</v>
      </c>
      <c r="G382" s="2">
        <f>'Moving Avg'!F382</f>
        <v>6.5337249999999996</v>
      </c>
      <c r="H382" s="2">
        <f>'Moving Avg'!G382</f>
        <v>6.5189140000000023</v>
      </c>
      <c r="I382" s="2">
        <f>'Moving Avg'!H382</f>
        <v>6.6079189999999963</v>
      </c>
      <c r="J382" s="6" t="str">
        <f>OBV!F382</f>
        <v>BULLISH</v>
      </c>
      <c r="K382" s="6" t="str">
        <f>OBV!G382</f>
        <v>STRONG</v>
      </c>
      <c r="L382" s="6" t="str">
        <f>OBV!H382</f>
        <v>BULLISH DIVERGENCE</v>
      </c>
    </row>
    <row r="383" spans="1:12" ht="13.5" x14ac:dyDescent="0.25">
      <c r="A383" s="3">
        <f>RSI!A383</f>
        <v>42849</v>
      </c>
      <c r="B383" s="2">
        <f>RSI!B383</f>
        <v>6.4892000000000003</v>
      </c>
      <c r="C383" s="2">
        <f>RSI!I383</f>
        <v>46.691874111728175</v>
      </c>
      <c r="D383" s="2">
        <f>MACD!E383</f>
        <v>1.14712182683121E-2</v>
      </c>
      <c r="E383" s="2">
        <f>MACD!F383</f>
        <v>1.0121886109064535E-3</v>
      </c>
      <c r="F383" s="2">
        <f>'Moving Avg'!D383</f>
        <v>6.5206199999999992</v>
      </c>
      <c r="G383" s="2">
        <f>'Moving Avg'!F383</f>
        <v>6.5304500000000001</v>
      </c>
      <c r="H383" s="2">
        <f>'Moving Avg'!G383</f>
        <v>6.5161620000000005</v>
      </c>
      <c r="I383" s="2">
        <f>'Moving Avg'!H383</f>
        <v>6.6068039999999959</v>
      </c>
      <c r="J383" s="6" t="str">
        <f>OBV!F383</f>
        <v>BULLISH</v>
      </c>
      <c r="K383" s="6" t="str">
        <f>OBV!G383</f>
        <v>STRONG</v>
      </c>
      <c r="L383" s="6" t="str">
        <f>OBV!H383</f>
        <v>BULLISH DIVERGENCE</v>
      </c>
    </row>
    <row r="384" spans="1:12" ht="13.5" x14ac:dyDescent="0.25">
      <c r="A384" s="3">
        <f>RSI!A384</f>
        <v>42850</v>
      </c>
      <c r="B384" s="2">
        <f>RSI!B384</f>
        <v>6.4629000000000003</v>
      </c>
      <c r="C384" s="2">
        <f>RSI!I384</f>
        <v>44.376741227842132</v>
      </c>
      <c r="D384" s="2">
        <f>MACD!E384</f>
        <v>1.9089327894183938E-2</v>
      </c>
      <c r="E384" s="2">
        <f>MACD!F384</f>
        <v>4.6276164675619503E-3</v>
      </c>
      <c r="F384" s="2">
        <f>'Moving Avg'!D384</f>
        <v>6.5035799999999995</v>
      </c>
      <c r="G384" s="2">
        <f>'Moving Avg'!F384</f>
        <v>6.5258599999999998</v>
      </c>
      <c r="H384" s="2">
        <f>'Moving Avg'!G384</f>
        <v>6.5143259999999996</v>
      </c>
      <c r="I384" s="2">
        <f>'Moving Avg'!H384</f>
        <v>6.6055574999999953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</row>
    <row r="385" spans="1:12" ht="13.5" x14ac:dyDescent="0.25">
      <c r="A385" s="3">
        <f>RSI!A385</f>
        <v>42851</v>
      </c>
      <c r="B385" s="2">
        <f>RSI!B385</f>
        <v>6.5547000000000004</v>
      </c>
      <c r="C385" s="2">
        <f>RSI!I385</f>
        <v>53.115258681742965</v>
      </c>
      <c r="D385" s="2">
        <f>MACD!E385</f>
        <v>1.0009620872924785E-2</v>
      </c>
      <c r="E385" s="2">
        <f>MACD!F385</f>
        <v>5.7040173486345176E-3</v>
      </c>
      <c r="F385" s="2">
        <f>'Moving Avg'!D385</f>
        <v>6.5101400000000016</v>
      </c>
      <c r="G385" s="2">
        <f>'Moving Avg'!F385</f>
        <v>6.5258599999999998</v>
      </c>
      <c r="H385" s="2">
        <f>'Moving Avg'!G385</f>
        <v>6.5143259999999996</v>
      </c>
      <c r="I385" s="2">
        <f>'Moving Avg'!H385</f>
        <v>6.604570499999995</v>
      </c>
      <c r="J385" s="6" t="str">
        <f>OBV!F385</f>
        <v>BULLISH</v>
      </c>
      <c r="K385" s="6" t="str">
        <f>OBV!G385</f>
        <v>STRONG</v>
      </c>
      <c r="L385" s="6" t="str">
        <f>OBV!H385</f>
        <v>CONFIRMED BULLISH</v>
      </c>
    </row>
    <row r="386" spans="1:12" ht="13.5" x14ac:dyDescent="0.25">
      <c r="A386" s="3">
        <f>RSI!A386</f>
        <v>42852</v>
      </c>
      <c r="B386" s="2">
        <f>RSI!B386</f>
        <v>6.5547000000000004</v>
      </c>
      <c r="C386" s="2">
        <f>RSI!I386</f>
        <v>53.115258681742958</v>
      </c>
      <c r="D386" s="2">
        <f>MACD!E386</f>
        <v>2.1094558748107062E-3</v>
      </c>
      <c r="E386" s="2">
        <f>MACD!F386</f>
        <v>4.9851050538697551E-3</v>
      </c>
      <c r="F386" s="2">
        <f>'Moving Avg'!D386</f>
        <v>6.5101400000000016</v>
      </c>
      <c r="G386" s="2">
        <f>'Moving Avg'!F386</f>
        <v>6.5258599999999998</v>
      </c>
      <c r="H386" s="2">
        <f>'Moving Avg'!G386</f>
        <v>6.5149819999999998</v>
      </c>
      <c r="I386" s="2">
        <f>'Moving Avg'!H386</f>
        <v>6.6036119999999947</v>
      </c>
      <c r="J386" s="6" t="str">
        <f>OBV!F386</f>
        <v>BULLISH</v>
      </c>
      <c r="K386" s="6" t="str">
        <f>OBV!G386</f>
        <v>STRONG</v>
      </c>
      <c r="L386" s="6" t="str">
        <f>OBV!H386</f>
        <v>NEUTRAL</v>
      </c>
    </row>
    <row r="387" spans="1:12" ht="13.5" x14ac:dyDescent="0.25">
      <c r="A387" s="3">
        <f>RSI!A387</f>
        <v>42853</v>
      </c>
      <c r="B387" s="2">
        <f>RSI!B387</f>
        <v>6.4236000000000004</v>
      </c>
      <c r="C387" s="2">
        <f>RSI!I387</f>
        <v>42.148208594743735</v>
      </c>
      <c r="D387" s="2">
        <f>MACD!E387</f>
        <v>4.9345749688836094E-3</v>
      </c>
      <c r="E387" s="2">
        <f>MACD!F387</f>
        <v>4.9749990368725258E-3</v>
      </c>
      <c r="F387" s="2">
        <f>'Moving Avg'!D387</f>
        <v>6.4970200000000009</v>
      </c>
      <c r="G387" s="2">
        <f>'Moving Avg'!F387</f>
        <v>6.5225799999999996</v>
      </c>
      <c r="H387" s="2">
        <f>'Moving Avg'!G387</f>
        <v>6.5130160000000012</v>
      </c>
      <c r="I387" s="2">
        <f>'Moving Avg'!H387</f>
        <v>6.6019694999999965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42857</v>
      </c>
      <c r="B388" s="2">
        <f>RSI!B388</f>
        <v>6.4367000000000001</v>
      </c>
      <c r="C388" s="2">
        <f>RSI!I388</f>
        <v>43.405675868493404</v>
      </c>
      <c r="D388" s="2">
        <f>MACD!E388</f>
        <v>1.4004573404765353E-2</v>
      </c>
      <c r="E388" s="2">
        <f>MACD!F388</f>
        <v>6.7809139104510916E-3</v>
      </c>
      <c r="F388" s="2">
        <f>'Moving Avg'!D388</f>
        <v>6.4865200000000005</v>
      </c>
      <c r="G388" s="2">
        <f>'Moving Avg'!F388</f>
        <v>6.5166799999999991</v>
      </c>
      <c r="H388" s="2">
        <f>'Moving Avg'!G388</f>
        <v>6.5119660000000001</v>
      </c>
      <c r="I388" s="2">
        <f>'Moving Avg'!H388</f>
        <v>6.6005634999999963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42858</v>
      </c>
      <c r="B389" s="2">
        <f>RSI!B389</f>
        <v>6.5547000000000004</v>
      </c>
      <c r="C389" s="2">
        <f>RSI!I389</f>
        <v>53.260695995211655</v>
      </c>
      <c r="D389" s="2">
        <f>MACD!E389</f>
        <v>1.4405802112024801E-2</v>
      </c>
      <c r="E389" s="2">
        <f>MACD!F389</f>
        <v>8.305891550765835E-3</v>
      </c>
      <c r="F389" s="2">
        <f>'Moving Avg'!D389</f>
        <v>6.50488</v>
      </c>
      <c r="G389" s="2">
        <f>'Moving Avg'!F389</f>
        <v>6.5166799999999991</v>
      </c>
      <c r="H389" s="2">
        <f>'Moving Avg'!G389</f>
        <v>6.511966000000001</v>
      </c>
      <c r="I389" s="2">
        <f>'Moving Avg'!H389</f>
        <v>6.5993769999999952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42859</v>
      </c>
      <c r="B390" s="2">
        <f>RSI!B390</f>
        <v>6.5547000000000004</v>
      </c>
      <c r="C390" s="2">
        <f>RSI!I390</f>
        <v>53.260695995211655</v>
      </c>
      <c r="D390" s="2">
        <f>MACD!E390</f>
        <v>1.0450003496778493E-2</v>
      </c>
      <c r="E390" s="2">
        <f>MACD!F390</f>
        <v>8.7347139399683669E-3</v>
      </c>
      <c r="F390" s="2">
        <f>'Moving Avg'!D390</f>
        <v>6.50488</v>
      </c>
      <c r="G390" s="2">
        <f>'Moving Avg'!F390</f>
        <v>6.5137299999999998</v>
      </c>
      <c r="H390" s="2">
        <f>'Moving Avg'!G390</f>
        <v>6.5122280000000012</v>
      </c>
      <c r="I390" s="2">
        <f>'Moving Avg'!H390</f>
        <v>6.5983899999999949</v>
      </c>
      <c r="J390" s="6" t="str">
        <f>OBV!F390</f>
        <v>BEARISH</v>
      </c>
      <c r="K390" s="6" t="str">
        <f>OBV!G390</f>
        <v>WEAK</v>
      </c>
      <c r="L390" s="6" t="str">
        <f>OBV!H390</f>
        <v>NEUTRAL</v>
      </c>
    </row>
    <row r="391" spans="1:12" ht="13.5" x14ac:dyDescent="0.25">
      <c r="A391" s="3">
        <f>RSI!A391</f>
        <v>42860</v>
      </c>
      <c r="B391" s="2">
        <f>RSI!B391</f>
        <v>6.5218999999999996</v>
      </c>
      <c r="C391" s="2">
        <f>RSI!I391</f>
        <v>50.429743386497144</v>
      </c>
      <c r="D391" s="2">
        <f>MACD!E391</f>
        <v>1.4333637020481405E-2</v>
      </c>
      <c r="E391" s="2">
        <f>MACD!F391</f>
        <v>9.8544985560709737E-3</v>
      </c>
      <c r="F391" s="2">
        <f>'Moving Avg'!D391</f>
        <v>6.4983199999999997</v>
      </c>
      <c r="G391" s="2">
        <f>'Moving Avg'!F391</f>
        <v>6.5179899999999993</v>
      </c>
      <c r="H391" s="2">
        <f>'Moving Avg'!G391</f>
        <v>6.5120960000000006</v>
      </c>
      <c r="I391" s="2">
        <f>'Moving Avg'!H391</f>
        <v>6.5971249999999948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</row>
    <row r="392" spans="1:12" ht="13.5" x14ac:dyDescent="0.25">
      <c r="A392" s="3">
        <f>RSI!A392</f>
        <v>42863</v>
      </c>
      <c r="B392" s="2">
        <f>RSI!B392</f>
        <v>6.5218999999999996</v>
      </c>
      <c r="C392" s="2">
        <f>RSI!I392</f>
        <v>50.429743386497144</v>
      </c>
      <c r="D392" s="2">
        <f>MACD!E392</f>
        <v>7.5098896442318264E-3</v>
      </c>
      <c r="E392" s="2">
        <f>MACD!F392</f>
        <v>9.3855767737031446E-3</v>
      </c>
      <c r="F392" s="2">
        <f>'Moving Avg'!D392</f>
        <v>6.5179799999999997</v>
      </c>
      <c r="G392" s="2">
        <f>'Moving Avg'!F392</f>
        <v>6.5163500000000001</v>
      </c>
      <c r="H392" s="2">
        <f>'Moving Avg'!G392</f>
        <v>6.511572000000001</v>
      </c>
      <c r="I392" s="2">
        <f>'Moving Avg'!H392</f>
        <v>6.5961164999999946</v>
      </c>
      <c r="J392" s="6" t="str">
        <f>OBV!F392</f>
        <v>BEARISH</v>
      </c>
      <c r="K392" s="6" t="str">
        <f>OBV!G392</f>
        <v>NEUTRAL</v>
      </c>
      <c r="L392" s="6" t="str">
        <f>OBV!H392</f>
        <v>BEARISH DIVERGENCE</v>
      </c>
    </row>
    <row r="393" spans="1:12" ht="13.5" x14ac:dyDescent="0.25">
      <c r="A393" s="3">
        <f>RSI!A393</f>
        <v>42864</v>
      </c>
      <c r="B393" s="2">
        <f>RSI!B393</f>
        <v>6.4892000000000003</v>
      </c>
      <c r="C393" s="2">
        <f>RSI!I393</f>
        <v>47.509940560621331</v>
      </c>
      <c r="D393" s="2">
        <f>MACD!E393</f>
        <v>4.1276386839896873E-3</v>
      </c>
      <c r="E393" s="2">
        <f>MACD!F393</f>
        <v>8.3339891557604531E-3</v>
      </c>
      <c r="F393" s="2">
        <f>'Moving Avg'!D393</f>
        <v>6.5284799999999992</v>
      </c>
      <c r="G393" s="2">
        <f>'Moving Avg'!F393</f>
        <v>6.5130750000000006</v>
      </c>
      <c r="H393" s="2">
        <f>'Moving Avg'!G393</f>
        <v>6.511572000000001</v>
      </c>
      <c r="I393" s="2">
        <f>'Moving Avg'!H393</f>
        <v>6.5949729999999951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</row>
    <row r="394" spans="1:12" ht="13.5" x14ac:dyDescent="0.25">
      <c r="A394" s="3">
        <f>RSI!A394</f>
        <v>42865</v>
      </c>
      <c r="B394" s="2">
        <f>RSI!B394</f>
        <v>6.5153999999999996</v>
      </c>
      <c r="C394" s="2">
        <f>RSI!I394</f>
        <v>50.007467196288424</v>
      </c>
      <c r="D394" s="2">
        <f>MACD!E394</f>
        <v>-4.5562062413742055E-3</v>
      </c>
      <c r="E394" s="2">
        <f>MACD!F394</f>
        <v>5.7559500763335221E-3</v>
      </c>
      <c r="F394" s="2">
        <f>'Moving Avg'!D394</f>
        <v>6.5206199999999992</v>
      </c>
      <c r="G394" s="2">
        <f>'Moving Avg'!F394</f>
        <v>6.5111099999999995</v>
      </c>
      <c r="H394" s="2">
        <f>'Moving Avg'!G394</f>
        <v>6.5120960000000023</v>
      </c>
      <c r="I394" s="2">
        <f>'Moving Avg'!H394</f>
        <v>6.5982909999999944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42866</v>
      </c>
      <c r="B395" s="2">
        <f>RSI!B395</f>
        <v>6.5153999999999996</v>
      </c>
      <c r="C395" s="2">
        <f>RSI!I395</f>
        <v>50.007467196288424</v>
      </c>
      <c r="D395" s="2">
        <f>MACD!E395</f>
        <v>2.2169204551802935E-3</v>
      </c>
      <c r="E395" s="2">
        <f>MACD!F395</f>
        <v>5.0481441521028764E-3</v>
      </c>
      <c r="F395" s="2">
        <f>'Moving Avg'!D395</f>
        <v>6.5127600000000001</v>
      </c>
      <c r="G395" s="2">
        <f>'Moving Avg'!F395</f>
        <v>6.5120949999999995</v>
      </c>
      <c r="H395" s="2">
        <f>'Moving Avg'!G395</f>
        <v>6.5113100000000017</v>
      </c>
      <c r="I395" s="2">
        <f>'Moving Avg'!H395</f>
        <v>6.5966194999999948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42867</v>
      </c>
      <c r="B396" s="2">
        <f>RSI!B396</f>
        <v>6.4892000000000003</v>
      </c>
      <c r="C396" s="2">
        <f>RSI!I396</f>
        <v>47.392238613066937</v>
      </c>
      <c r="D396" s="2">
        <f>MACD!E396</f>
        <v>9.8868411381776156E-3</v>
      </c>
      <c r="E396" s="2">
        <f>MACD!F396</f>
        <v>6.0158835493178235E-3</v>
      </c>
      <c r="F396" s="2">
        <f>'Moving Avg'!D396</f>
        <v>6.506219999999999</v>
      </c>
      <c r="G396" s="2">
        <f>'Moving Avg'!F396</f>
        <v>6.5117700000000003</v>
      </c>
      <c r="H396" s="2">
        <f>'Moving Avg'!G396</f>
        <v>6.5100000000000016</v>
      </c>
      <c r="I396" s="2">
        <f>'Moving Avg'!H396</f>
        <v>6.5949809999999935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42870</v>
      </c>
      <c r="B397" s="2">
        <f>RSI!B397</f>
        <v>6.5023</v>
      </c>
      <c r="C397" s="2">
        <f>RSI!I397</f>
        <v>48.833088337474251</v>
      </c>
      <c r="D397" s="2">
        <f>MACD!E397</f>
        <v>-4.6097946929588574E-3</v>
      </c>
      <c r="E397" s="2">
        <f>MACD!F397</f>
        <v>3.8907479008624879E-3</v>
      </c>
      <c r="F397" s="2">
        <f>'Moving Avg'!D397</f>
        <v>6.5023</v>
      </c>
      <c r="G397" s="2">
        <f>'Moving Avg'!F397</f>
        <v>6.5120999999999993</v>
      </c>
      <c r="H397" s="2">
        <f>'Moving Avg'!G397</f>
        <v>6.5109179999999993</v>
      </c>
      <c r="I397" s="2">
        <f>'Moving Avg'!H397</f>
        <v>6.5938014999999952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42871</v>
      </c>
      <c r="B398" s="2">
        <f>RSI!B398</f>
        <v>6.4957000000000003</v>
      </c>
      <c r="C398" s="2">
        <f>RSI!I398</f>
        <v>48.118042081552055</v>
      </c>
      <c r="D398" s="2">
        <f>MACD!E398</f>
        <v>-1.4307617128259231E-2</v>
      </c>
      <c r="E398" s="2">
        <f>MACD!F398</f>
        <v>2.5107489503814386E-4</v>
      </c>
      <c r="F398" s="2">
        <f>'Moving Avg'!D398</f>
        <v>6.5036000000000005</v>
      </c>
      <c r="G398" s="2">
        <f>'Moving Avg'!F398</f>
        <v>6.5098050000000001</v>
      </c>
      <c r="H398" s="2">
        <f>'Moving Avg'!G398</f>
        <v>6.5123600000000001</v>
      </c>
      <c r="I398" s="2">
        <f>'Moving Avg'!H398</f>
        <v>6.5925234999999942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</row>
    <row r="399" spans="1:12" ht="13.5" x14ac:dyDescent="0.25">
      <c r="A399" s="3">
        <f>RSI!A399</f>
        <v>42872</v>
      </c>
      <c r="B399" s="2">
        <f>RSI!B399</f>
        <v>6.4564000000000004</v>
      </c>
      <c r="C399" s="2">
        <f>RSI!I399</f>
        <v>43.98771324627247</v>
      </c>
      <c r="D399" s="2">
        <f>MACD!E399</f>
        <v>-1.3499837983301788E-3</v>
      </c>
      <c r="E399" s="2">
        <f>MACD!F399</f>
        <v>-6.9136843635520651E-5</v>
      </c>
      <c r="F399" s="2">
        <f>'Moving Avg'!D399</f>
        <v>6.4918000000000005</v>
      </c>
      <c r="G399" s="2">
        <f>'Moving Avg'!F399</f>
        <v>6.5052199999999996</v>
      </c>
      <c r="H399" s="2">
        <f>'Moving Avg'!G399</f>
        <v>6.5130159999999986</v>
      </c>
      <c r="I399" s="2">
        <f>'Moving Avg'!H399</f>
        <v>6.5913764999999929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</row>
    <row r="400" spans="1:12" ht="13.5" x14ac:dyDescent="0.25">
      <c r="A400" s="3">
        <f>RSI!A400</f>
        <v>42873</v>
      </c>
      <c r="B400" s="2">
        <f>RSI!B400</f>
        <v>6.4825999999999997</v>
      </c>
      <c r="C400" s="2">
        <f>RSI!I400</f>
        <v>47.239196395965628</v>
      </c>
      <c r="D400" s="2">
        <f>MACD!E400</f>
        <v>7.9968797370648659E-3</v>
      </c>
      <c r="E400" s="2">
        <f>MACD!F400</f>
        <v>1.5440664725045567E-3</v>
      </c>
      <c r="F400" s="2">
        <f>'Moving Avg'!D400</f>
        <v>6.4852400000000001</v>
      </c>
      <c r="G400" s="2">
        <f>'Moving Avg'!F400</f>
        <v>6.5032550000000002</v>
      </c>
      <c r="H400" s="2">
        <f>'Moving Avg'!G400</f>
        <v>6.5117059999999984</v>
      </c>
      <c r="I400" s="2">
        <f>'Moving Avg'!H400</f>
        <v>6.5897379999999934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</row>
    <row r="401" spans="1:12" ht="13.5" x14ac:dyDescent="0.25">
      <c r="A401" s="3">
        <f>RSI!A401</f>
        <v>42874</v>
      </c>
      <c r="B401" s="2">
        <f>RSI!B401</f>
        <v>6.4367000000000001</v>
      </c>
      <c r="C401" s="2">
        <f>RSI!I401</f>
        <v>42.576237747583754</v>
      </c>
      <c r="D401" s="2">
        <f>MACD!E401</f>
        <v>1.4404287011382522E-2</v>
      </c>
      <c r="E401" s="2">
        <f>MACD!F401</f>
        <v>4.1161105802801495E-3</v>
      </c>
      <c r="F401" s="2">
        <f>'Moving Avg'!D401</f>
        <v>6.4747399999999997</v>
      </c>
      <c r="G401" s="2">
        <f>'Moving Avg'!F401</f>
        <v>6.4973550000000007</v>
      </c>
      <c r="H401" s="2">
        <f>'Moving Avg'!G401</f>
        <v>6.5113119999999967</v>
      </c>
      <c r="I401" s="2">
        <f>'Moving Avg'!H401</f>
        <v>6.5879024999999931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</row>
    <row r="402" spans="1:12" ht="13.5" x14ac:dyDescent="0.25">
      <c r="A402" s="3">
        <f>RSI!A402</f>
        <v>42877</v>
      </c>
      <c r="B402" s="2">
        <f>RSI!B402</f>
        <v>6.3646000000000003</v>
      </c>
      <c r="C402" s="2">
        <f>RSI!I402</f>
        <v>36.484097012432201</v>
      </c>
      <c r="D402" s="2">
        <f>MACD!E402</f>
        <v>2.5571864938424227E-2</v>
      </c>
      <c r="E402" s="2">
        <f>MACD!F402</f>
        <v>8.4072614519089661E-3</v>
      </c>
      <c r="F402" s="2">
        <f>'Moving Avg'!D402</f>
        <v>6.4472000000000005</v>
      </c>
      <c r="G402" s="2">
        <f>'Moving Avg'!F402</f>
        <v>6.4911250000000011</v>
      </c>
      <c r="H402" s="2">
        <f>'Moving Avg'!G402</f>
        <v>6.5103939999999962</v>
      </c>
      <c r="I402" s="2">
        <f>'Moving Avg'!H402</f>
        <v>6.5857064999999944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42878</v>
      </c>
      <c r="B403" s="2">
        <f>RSI!B403</f>
        <v>6.476</v>
      </c>
      <c r="C403" s="2">
        <f>RSI!I403</f>
        <v>48.698388093995057</v>
      </c>
      <c r="D403" s="2">
        <f>MACD!E403</f>
        <v>2.2539946050057047E-2</v>
      </c>
      <c r="E403" s="2">
        <f>MACD!F403</f>
        <v>1.1233798371538583E-2</v>
      </c>
      <c r="F403" s="2">
        <f>'Moving Avg'!D403</f>
        <v>6.4432600000000004</v>
      </c>
      <c r="G403" s="2">
        <f>'Moving Avg'!F403</f>
        <v>6.4904650000000004</v>
      </c>
      <c r="H403" s="2">
        <f>'Moving Avg'!G403</f>
        <v>6.509737999999996</v>
      </c>
      <c r="I403" s="2">
        <f>'Moving Avg'!H403</f>
        <v>6.5849854999999931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</row>
    <row r="404" spans="1:12" ht="13.5" x14ac:dyDescent="0.25">
      <c r="A404" s="3">
        <f>RSI!A404</f>
        <v>42879</v>
      </c>
      <c r="B404" s="2">
        <f>RSI!B404</f>
        <v>6.3646000000000003</v>
      </c>
      <c r="C404" s="2">
        <f>RSI!I404</f>
        <v>40.343445691116592</v>
      </c>
      <c r="D404" s="2">
        <f>MACD!E404</f>
        <v>3.2340693974553858E-2</v>
      </c>
      <c r="E404" s="2">
        <f>MACD!F404</f>
        <v>1.5455177492141637E-2</v>
      </c>
      <c r="F404" s="2">
        <f>'Moving Avg'!D404</f>
        <v>6.4248999999999992</v>
      </c>
      <c r="G404" s="2">
        <f>'Moving Avg'!F404</f>
        <v>6.4855500000000008</v>
      </c>
      <c r="H404" s="2">
        <f>'Moving Avg'!G404</f>
        <v>6.506853999999997</v>
      </c>
      <c r="I404" s="2">
        <f>'Moving Avg'!H404</f>
        <v>6.5830519999999959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42880</v>
      </c>
      <c r="B405" s="2">
        <f>RSI!B405</f>
        <v>6.3581000000000003</v>
      </c>
      <c r="C405" s="2">
        <f>RSI!I405</f>
        <v>39.913159086437162</v>
      </c>
      <c r="D405" s="2">
        <f>MACD!E405</f>
        <v>4.1850787716258608E-2</v>
      </c>
      <c r="E405" s="2">
        <f>MACD!F405</f>
        <v>2.0734299536965033E-2</v>
      </c>
      <c r="F405" s="2">
        <f>'Moving Avg'!D405</f>
        <v>6.4</v>
      </c>
      <c r="G405" s="2">
        <f>'Moving Avg'!F405</f>
        <v>6.4757199999999999</v>
      </c>
      <c r="H405" s="2">
        <f>'Moving Avg'!G405</f>
        <v>6.5048879999999967</v>
      </c>
      <c r="I405" s="2">
        <f>'Moving Avg'!H405</f>
        <v>6.5808234999999948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42881</v>
      </c>
      <c r="B406" s="2">
        <f>RSI!B406</f>
        <v>6.4695</v>
      </c>
      <c r="C406" s="2">
        <f>RSI!I406</f>
        <v>49.795959541750165</v>
      </c>
      <c r="D406" s="2">
        <f>MACD!E406</f>
        <v>3.8334755317695368E-2</v>
      </c>
      <c r="E406" s="2">
        <f>MACD!F406</f>
        <v>2.42543906931111E-2</v>
      </c>
      <c r="F406" s="2">
        <f>'Moving Avg'!D406</f>
        <v>6.4065600000000007</v>
      </c>
      <c r="G406" s="2">
        <f>'Moving Avg'!F406</f>
        <v>6.4714600000000004</v>
      </c>
      <c r="H406" s="2">
        <f>'Moving Avg'!G406</f>
        <v>6.5042319999999965</v>
      </c>
      <c r="I406" s="2">
        <f>'Moving Avg'!H406</f>
        <v>6.5800369999999937</v>
      </c>
      <c r="J406" s="6" t="str">
        <f>OBV!F406</f>
        <v>BEARISH</v>
      </c>
      <c r="K406" s="6" t="str">
        <f>OBV!G406</f>
        <v>NEUTRAL</v>
      </c>
      <c r="L406" s="6" t="str">
        <f>OBV!H406</f>
        <v>BEARISH DIVERGENCE</v>
      </c>
    </row>
    <row r="407" spans="1:12" ht="13.5" x14ac:dyDescent="0.25">
      <c r="A407" s="3">
        <f>RSI!A407</f>
        <v>42884</v>
      </c>
      <c r="B407" s="2">
        <f>RSI!B407</f>
        <v>6.4695</v>
      </c>
      <c r="C407" s="2">
        <f>RSI!I407</f>
        <v>49.795959541750165</v>
      </c>
      <c r="D407" s="2">
        <f>MACD!E407</f>
        <v>3.7383051810926382E-2</v>
      </c>
      <c r="E407" s="2">
        <f>MACD!F407</f>
        <v>2.688012291667416E-2</v>
      </c>
      <c r="F407" s="2">
        <f>'Moving Avg'!D407</f>
        <v>6.4275400000000005</v>
      </c>
      <c r="G407" s="2">
        <f>'Moving Avg'!F407</f>
        <v>6.4737549999999997</v>
      </c>
      <c r="H407" s="2">
        <f>'Moving Avg'!G407</f>
        <v>6.5038379999999965</v>
      </c>
      <c r="I407" s="2">
        <f>'Moving Avg'!H407</f>
        <v>6.5792504999999935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</row>
    <row r="408" spans="1:12" ht="13.5" x14ac:dyDescent="0.25">
      <c r="A408" s="3">
        <f>RSI!A408</f>
        <v>42885</v>
      </c>
      <c r="B408" s="2">
        <f>RSI!B408</f>
        <v>6.4695</v>
      </c>
      <c r="C408" s="2">
        <f>RSI!I408</f>
        <v>49.795959541750172</v>
      </c>
      <c r="D408" s="2">
        <f>MACD!E408</f>
        <v>3.5569802034274289E-2</v>
      </c>
      <c r="E408" s="2">
        <f>MACD!F408</f>
        <v>2.8618058740194185E-2</v>
      </c>
      <c r="F408" s="2">
        <f>'Moving Avg'!D408</f>
        <v>6.42624</v>
      </c>
      <c r="G408" s="2">
        <f>'Moving Avg'!F408</f>
        <v>6.4753950000000007</v>
      </c>
      <c r="H408" s="2">
        <f>'Moving Avg'!G408</f>
        <v>6.5001679999999968</v>
      </c>
      <c r="I408" s="2">
        <f>'Moving Avg'!H408</f>
        <v>6.5780049999999948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42886</v>
      </c>
      <c r="B409" s="2">
        <f>RSI!B409</f>
        <v>6.3581000000000003</v>
      </c>
      <c r="C409" s="2">
        <f>RSI!I409</f>
        <v>41.309855028852574</v>
      </c>
      <c r="D409" s="2">
        <f>MACD!E409</f>
        <v>3.6248084379810308E-2</v>
      </c>
      <c r="E409" s="2">
        <f>MACD!F409</f>
        <v>3.014406386811741E-2</v>
      </c>
      <c r="F409" s="2">
        <f>'Moving Avg'!D409</f>
        <v>6.4249400000000012</v>
      </c>
      <c r="G409" s="2">
        <f>'Moving Avg'!F409</f>
        <v>6.465564999999998</v>
      </c>
      <c r="H409" s="2">
        <f>'Moving Avg'!G409</f>
        <v>6.4974159999999959</v>
      </c>
      <c r="I409" s="2">
        <f>'Moving Avg'!H409</f>
        <v>6.5762354999999948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42887</v>
      </c>
      <c r="B410" s="2">
        <f>RSI!B410</f>
        <v>6.4236000000000004</v>
      </c>
      <c r="C410" s="2">
        <f>RSI!I410</f>
        <v>47.026173399830782</v>
      </c>
      <c r="D410" s="2">
        <f>MACD!E410</f>
        <v>3.6665563888367281E-2</v>
      </c>
      <c r="E410" s="2">
        <f>MACD!F410</f>
        <v>3.1448363872167387E-2</v>
      </c>
      <c r="F410" s="2">
        <f>'Moving Avg'!D410</f>
        <v>6.4380400000000009</v>
      </c>
      <c r="G410" s="2">
        <f>'Moving Avg'!F410</f>
        <v>6.4590099999999975</v>
      </c>
      <c r="H410" s="2">
        <f>'Moving Avg'!G410</f>
        <v>6.4961039999999972</v>
      </c>
      <c r="I410" s="2">
        <f>'Moving Avg'!H410</f>
        <v>6.5749244999999963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</row>
    <row r="411" spans="1:12" ht="13.5" x14ac:dyDescent="0.25">
      <c r="A411" s="3">
        <f>RSI!A411</f>
        <v>42888</v>
      </c>
      <c r="B411" s="2">
        <f>RSI!B411</f>
        <v>6.4695</v>
      </c>
      <c r="C411" s="2">
        <f>RSI!I411</f>
        <v>50.65332097667676</v>
      </c>
      <c r="D411" s="2">
        <f>MACD!E411</f>
        <v>2.6785634000331626E-2</v>
      </c>
      <c r="E411" s="2">
        <f>MACD!F411</f>
        <v>3.0515817897800238E-2</v>
      </c>
      <c r="F411" s="2">
        <f>'Moving Avg'!D411</f>
        <v>6.4380400000000009</v>
      </c>
      <c r="G411" s="2">
        <f>'Moving Avg'!F411</f>
        <v>6.456389999999999</v>
      </c>
      <c r="H411" s="2">
        <f>'Moving Avg'!G411</f>
        <v>6.496235999999997</v>
      </c>
      <c r="I411" s="2">
        <f>'Moving Avg'!H411</f>
        <v>6.573711999999996</v>
      </c>
      <c r="J411" s="6" t="str">
        <f>OBV!F411</f>
        <v>BULLISH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42891</v>
      </c>
      <c r="B412" s="2">
        <f>RSI!B412</f>
        <v>6.4695</v>
      </c>
      <c r="C412" s="2">
        <f>RSI!I412</f>
        <v>50.65332097667676</v>
      </c>
      <c r="D412" s="2">
        <f>MACD!E412</f>
        <v>7.2736019342034552E-3</v>
      </c>
      <c r="E412" s="2">
        <f>MACD!F412</f>
        <v>2.5867374705080881E-2</v>
      </c>
      <c r="F412" s="2">
        <f>'Moving Avg'!D412</f>
        <v>6.4380400000000009</v>
      </c>
      <c r="G412" s="2">
        <f>'Moving Avg'!F412</f>
        <v>6.4537699999999987</v>
      </c>
      <c r="H412" s="2">
        <f>'Moving Avg'!G412</f>
        <v>6.4964979999999972</v>
      </c>
      <c r="I412" s="2">
        <f>'Moving Avg'!H412</f>
        <v>6.5732859999999951</v>
      </c>
      <c r="J412" s="6" t="str">
        <f>OBV!F412</f>
        <v>BULLISH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42892</v>
      </c>
      <c r="B413" s="2">
        <f>RSI!B413</f>
        <v>6.4564000000000004</v>
      </c>
      <c r="C413" s="2">
        <f>RSI!I413</f>
        <v>49.530767814558018</v>
      </c>
      <c r="D413" s="2">
        <f>MACD!E413</f>
        <v>8.8168975868478938E-3</v>
      </c>
      <c r="E413" s="2">
        <f>MACD!F413</f>
        <v>2.2457279281434286E-2</v>
      </c>
      <c r="F413" s="2">
        <f>'Moving Avg'!D413</f>
        <v>6.4354200000000006</v>
      </c>
      <c r="G413" s="2">
        <f>'Moving Avg'!F413</f>
        <v>6.4521299999999986</v>
      </c>
      <c r="H413" s="2">
        <f>'Moving Avg'!G413</f>
        <v>6.4945319999999969</v>
      </c>
      <c r="I413" s="2">
        <f>'Moving Avg'!H413</f>
        <v>6.5715489999999956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42893</v>
      </c>
      <c r="B414" s="2">
        <f>RSI!B414</f>
        <v>6.4497999999999998</v>
      </c>
      <c r="C414" s="2">
        <f>RSI!I414</f>
        <v>48.942275930523593</v>
      </c>
      <c r="D414" s="2">
        <f>MACD!E414</f>
        <v>-6.500655934150501E-3</v>
      </c>
      <c r="E414" s="2">
        <f>MACD!F414</f>
        <v>1.666569223831733E-2</v>
      </c>
      <c r="F414" s="2">
        <f>'Moving Avg'!D414</f>
        <v>6.4537599999999999</v>
      </c>
      <c r="G414" s="2">
        <f>'Moving Avg'!F414</f>
        <v>6.4488499999999984</v>
      </c>
      <c r="H414" s="2">
        <f>'Moving Avg'!G414</f>
        <v>6.4924339999999958</v>
      </c>
      <c r="I414" s="2">
        <f>'Moving Avg'!H414</f>
        <v>6.569778999999996</v>
      </c>
      <c r="J414" s="6" t="str">
        <f>OBV!F414</f>
        <v>BEARISH</v>
      </c>
      <c r="K414" s="6" t="str">
        <f>OBV!G414</f>
        <v>NEUTRAL</v>
      </c>
      <c r="L414" s="6" t="str">
        <f>OBV!H414</f>
        <v>BEARISH DIVERGENCE</v>
      </c>
    </row>
    <row r="415" spans="1:12" ht="13.5" x14ac:dyDescent="0.25">
      <c r="A415" s="3">
        <f>RSI!A415</f>
        <v>42894</v>
      </c>
      <c r="B415" s="2">
        <f>RSI!B415</f>
        <v>6.4432999999999998</v>
      </c>
      <c r="C415" s="2">
        <f>RSI!I415</f>
        <v>48.333208816829526</v>
      </c>
      <c r="D415" s="2">
        <f>MACD!E415</f>
        <v>-1.9916965320297741E-2</v>
      </c>
      <c r="E415" s="2">
        <f>MACD!F415</f>
        <v>9.3491607265943182E-3</v>
      </c>
      <c r="F415" s="2">
        <f>'Moving Avg'!D415</f>
        <v>6.4577</v>
      </c>
      <c r="G415" s="2">
        <f>'Moving Avg'!F415</f>
        <v>6.4452449999999999</v>
      </c>
      <c r="H415" s="2">
        <f>'Moving Avg'!G415</f>
        <v>6.490205999999997</v>
      </c>
      <c r="I415" s="2">
        <f>'Moving Avg'!H415</f>
        <v>6.5682389999999948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</row>
    <row r="416" spans="1:12" ht="13.5" x14ac:dyDescent="0.25">
      <c r="A416" s="3">
        <f>RSI!A416</f>
        <v>42895</v>
      </c>
      <c r="B416" s="2">
        <f>RSI!B416</f>
        <v>6.4236000000000004</v>
      </c>
      <c r="C416" s="2">
        <f>RSI!I416</f>
        <v>46.446639195438088</v>
      </c>
      <c r="D416" s="2">
        <f>MACD!E416</f>
        <v>-1.2574564237418429E-2</v>
      </c>
      <c r="E416" s="2">
        <f>MACD!F416</f>
        <v>4.9644157337917693E-3</v>
      </c>
      <c r="F416" s="2">
        <f>'Moving Avg'!D416</f>
        <v>6.4485200000000003</v>
      </c>
      <c r="G416" s="2">
        <f>'Moving Avg'!F416</f>
        <v>6.4419649999999988</v>
      </c>
      <c r="H416" s="2">
        <f>'Moving Avg'!G416</f>
        <v>6.4875839999999982</v>
      </c>
      <c r="I416" s="2">
        <f>'Moving Avg'!H416</f>
        <v>6.5669279999999972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42898</v>
      </c>
      <c r="B417" s="2">
        <f>RSI!B417</f>
        <v>6.4236000000000004</v>
      </c>
      <c r="C417" s="2">
        <f>RSI!I417</f>
        <v>46.446639195438088</v>
      </c>
      <c r="D417" s="2">
        <f>MACD!E417</f>
        <v>-6.1555939959898609E-3</v>
      </c>
      <c r="E417" s="2">
        <f>MACD!F417</f>
        <v>2.7404137878354433E-3</v>
      </c>
      <c r="F417" s="2">
        <f>'Moving Avg'!D417</f>
        <v>6.4393399999999996</v>
      </c>
      <c r="G417" s="2">
        <f>'Moving Avg'!F417</f>
        <v>6.4380299999999995</v>
      </c>
      <c r="H417" s="2">
        <f>'Moving Avg'!G417</f>
        <v>6.4862719999999987</v>
      </c>
      <c r="I417" s="2">
        <f>'Moving Avg'!H417</f>
        <v>6.5651909999999978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42899</v>
      </c>
      <c r="B418" s="2">
        <f>RSI!B418</f>
        <v>6.4236000000000004</v>
      </c>
      <c r="C418" s="2">
        <f>RSI!I418</f>
        <v>46.446639195438095</v>
      </c>
      <c r="D418" s="2">
        <f>MACD!E418</f>
        <v>-5.3326011457421885E-4</v>
      </c>
      <c r="E418" s="2">
        <f>MACD!F418</f>
        <v>2.085679007353511E-3</v>
      </c>
      <c r="F418" s="2">
        <f>'Moving Avg'!D418</f>
        <v>6.4327799999999993</v>
      </c>
      <c r="G418" s="2">
        <f>'Moving Avg'!F418</f>
        <v>6.4344249999999992</v>
      </c>
      <c r="H418" s="2">
        <f>'Moving Avg'!G418</f>
        <v>6.4836499999999999</v>
      </c>
      <c r="I418" s="2">
        <f>'Moving Avg'!H418</f>
        <v>6.5645024999999988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42900</v>
      </c>
      <c r="B419" s="2">
        <f>RSI!B419</f>
        <v>6.4236000000000004</v>
      </c>
      <c r="C419" s="2">
        <f>RSI!I419</f>
        <v>46.446639195438095</v>
      </c>
      <c r="D419" s="2">
        <f>MACD!E419</f>
        <v>-1.2737605248911876E-2</v>
      </c>
      <c r="E419" s="2">
        <f>MACD!F419</f>
        <v>-8.7897784389956652E-4</v>
      </c>
      <c r="F419" s="2">
        <f>'Moving Avg'!D419</f>
        <v>6.4275400000000005</v>
      </c>
      <c r="G419" s="2">
        <f>'Moving Avg'!F419</f>
        <v>6.4327849999999982</v>
      </c>
      <c r="H419" s="2">
        <f>'Moving Avg'!G419</f>
        <v>6.4810280000000011</v>
      </c>
      <c r="I419" s="2">
        <f>'Moving Avg'!H419</f>
        <v>6.5635195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42901</v>
      </c>
      <c r="B420" s="2">
        <f>RSI!B420</f>
        <v>6.4236000000000004</v>
      </c>
      <c r="C420" s="2">
        <f>RSI!I420</f>
        <v>46.446639195438102</v>
      </c>
      <c r="D420" s="2">
        <f>MACD!E420</f>
        <v>-1.2823771889786784E-2</v>
      </c>
      <c r="E420" s="2">
        <f>MACD!F420</f>
        <v>-3.2679366530770104E-3</v>
      </c>
      <c r="F420" s="2">
        <f>'Moving Avg'!D420</f>
        <v>6.4236000000000004</v>
      </c>
      <c r="G420" s="2">
        <f>'Moving Avg'!F420</f>
        <v>6.4298349999999971</v>
      </c>
      <c r="H420" s="2">
        <f>'Moving Avg'!G420</f>
        <v>6.4772260000000017</v>
      </c>
      <c r="I420" s="2">
        <f>'Moving Avg'!H420</f>
        <v>6.5625689999999999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42902</v>
      </c>
      <c r="B421" s="2">
        <f>RSI!B421</f>
        <v>6.4170999999999996</v>
      </c>
      <c r="C421" s="2">
        <f>RSI!I421</f>
        <v>45.596040165448969</v>
      </c>
      <c r="D421" s="2">
        <f>MACD!E421</f>
        <v>-5.2021215726396619E-3</v>
      </c>
      <c r="E421" s="2">
        <f>MACD!F421</f>
        <v>-3.654773636989541E-3</v>
      </c>
      <c r="F421" s="2">
        <f>'Moving Avg'!D421</f>
        <v>6.4222999999999999</v>
      </c>
      <c r="G421" s="2">
        <f>'Moving Avg'!F421</f>
        <v>6.4288549999999987</v>
      </c>
      <c r="H421" s="2">
        <f>'Moving Avg'!G421</f>
        <v>6.4768340000000011</v>
      </c>
      <c r="I421" s="2">
        <f>'Moving Avg'!H421</f>
        <v>6.5608980000000008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42905</v>
      </c>
      <c r="B422" s="2">
        <f>RSI!B422</f>
        <v>6.4039000000000001</v>
      </c>
      <c r="C422" s="2">
        <f>RSI!I422</f>
        <v>43.840186807523587</v>
      </c>
      <c r="D422" s="2">
        <f>MACD!E422</f>
        <v>2.403469092619126E-3</v>
      </c>
      <c r="E422" s="2">
        <f>MACD!F422</f>
        <v>-2.4431250910678078E-3</v>
      </c>
      <c r="F422" s="2">
        <f>'Moving Avg'!D422</f>
        <v>6.4183599999999998</v>
      </c>
      <c r="G422" s="2">
        <f>'Moving Avg'!F422</f>
        <v>6.4308199999999989</v>
      </c>
      <c r="H422" s="2">
        <f>'Moving Avg'!G422</f>
        <v>6.4738180000000032</v>
      </c>
      <c r="I422" s="2">
        <f>'Moving Avg'!H422</f>
        <v>6.5597835000000009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</row>
    <row r="423" spans="1:12" ht="13.5" x14ac:dyDescent="0.25">
      <c r="A423" s="3">
        <f>RSI!A423</f>
        <v>42906</v>
      </c>
      <c r="B423" s="2">
        <f>RSI!B423</f>
        <v>6.3974000000000002</v>
      </c>
      <c r="C423" s="2">
        <f>RSI!I423</f>
        <v>42.962826328400595</v>
      </c>
      <c r="D423" s="2">
        <f>MACD!E423</f>
        <v>7.5485504503838285E-3</v>
      </c>
      <c r="E423" s="2">
        <f>MACD!F423</f>
        <v>-4.4478998277748039E-4</v>
      </c>
      <c r="F423" s="2">
        <f>'Moving Avg'!D423</f>
        <v>6.4131199999999993</v>
      </c>
      <c r="G423" s="2">
        <f>'Moving Avg'!F423</f>
        <v>6.4268899999999984</v>
      </c>
      <c r="H423" s="2">
        <f>'Moving Avg'!G423</f>
        <v>6.470672000000004</v>
      </c>
      <c r="I423" s="2">
        <f>'Moving Avg'!H423</f>
        <v>6.5580795000000016</v>
      </c>
      <c r="J423" s="6" t="str">
        <f>OBV!F423</f>
        <v>BEARISH</v>
      </c>
      <c r="K423" s="6" t="str">
        <f>OBV!G423</f>
        <v>WEAK</v>
      </c>
      <c r="L423" s="6" t="str">
        <f>OBV!H423</f>
        <v>CONFIRMED BEARISH</v>
      </c>
    </row>
    <row r="424" spans="1:12" ht="13.5" x14ac:dyDescent="0.25">
      <c r="A424" s="3">
        <f>RSI!A424</f>
        <v>42907</v>
      </c>
      <c r="B424" s="2">
        <f>RSI!B424</f>
        <v>6.4039000000000001</v>
      </c>
      <c r="C424" s="2">
        <f>RSI!I424</f>
        <v>44.166164837090115</v>
      </c>
      <c r="D424" s="2">
        <f>MACD!E424</f>
        <v>1.0669072306748184E-2</v>
      </c>
      <c r="E424" s="2">
        <f>MACD!F424</f>
        <v>1.7779824751276525E-3</v>
      </c>
      <c r="F424" s="2">
        <f>'Moving Avg'!D424</f>
        <v>6.409180000000001</v>
      </c>
      <c r="G424" s="2">
        <f>'Moving Avg'!F424</f>
        <v>6.4288549999999987</v>
      </c>
      <c r="H424" s="2">
        <f>'Moving Avg'!G424</f>
        <v>6.4676560000000043</v>
      </c>
      <c r="I424" s="2">
        <f>'Moving Avg'!H424</f>
        <v>6.5565390000000017</v>
      </c>
      <c r="J424" s="6" t="str">
        <f>OBV!F424</f>
        <v>BEARISH</v>
      </c>
      <c r="K424" s="6" t="str">
        <f>OBV!G424</f>
        <v>WEAK</v>
      </c>
      <c r="L424" s="6" t="str">
        <f>OBV!H424</f>
        <v>CONFIRMED BEARISH</v>
      </c>
    </row>
    <row r="425" spans="1:12" ht="13.5" x14ac:dyDescent="0.25">
      <c r="A425" s="3">
        <f>RSI!A425</f>
        <v>42908</v>
      </c>
      <c r="B425" s="2">
        <f>RSI!B425</f>
        <v>6.4039000000000001</v>
      </c>
      <c r="C425" s="2">
        <f>RSI!I425</f>
        <v>44.166164837090115</v>
      </c>
      <c r="D425" s="2">
        <f>MACD!E425</f>
        <v>1.2515417666500994E-2</v>
      </c>
      <c r="E425" s="2">
        <f>MACD!F425</f>
        <v>3.9254695134023207E-3</v>
      </c>
      <c r="F425" s="2">
        <f>'Moving Avg'!D425</f>
        <v>6.4052400000000009</v>
      </c>
      <c r="G425" s="2">
        <f>'Moving Avg'!F425</f>
        <v>6.4311449999999981</v>
      </c>
      <c r="H425" s="2">
        <f>'Moving Avg'!G425</f>
        <v>6.4658200000000043</v>
      </c>
      <c r="I425" s="2">
        <f>'Moving Avg'!H425</f>
        <v>6.5557520000000018</v>
      </c>
      <c r="J425" s="6" t="str">
        <f>OBV!F425</f>
        <v>BEARISH</v>
      </c>
      <c r="K425" s="6" t="str">
        <f>OBV!G425</f>
        <v>WEAK</v>
      </c>
      <c r="L425" s="6" t="str">
        <f>OBV!H425</f>
        <v>CONFIRMED BEARISH</v>
      </c>
    </row>
    <row r="426" spans="1:12" ht="13.5" x14ac:dyDescent="0.25">
      <c r="A426" s="3">
        <f>RSI!A426</f>
        <v>42909</v>
      </c>
      <c r="B426" s="2">
        <f>RSI!B426</f>
        <v>6.2270000000000003</v>
      </c>
      <c r="C426" s="2">
        <f>RSI!I426</f>
        <v>26.511781002023383</v>
      </c>
      <c r="D426" s="2">
        <f>MACD!E426</f>
        <v>2.4341296023384196E-2</v>
      </c>
      <c r="E426" s="2">
        <f>MACD!F426</f>
        <v>8.0086348153986971E-3</v>
      </c>
      <c r="F426" s="2">
        <f>'Moving Avg'!D426</f>
        <v>6.3672200000000005</v>
      </c>
      <c r="G426" s="2">
        <f>'Moving Avg'!F426</f>
        <v>6.4190199999999988</v>
      </c>
      <c r="H426" s="2">
        <f>'Moving Avg'!G426</f>
        <v>6.4604460000000037</v>
      </c>
      <c r="I426" s="2">
        <f>'Moving Avg'!H426</f>
        <v>6.5539170000000038</v>
      </c>
      <c r="J426" s="6" t="str">
        <f>OBV!F426</f>
        <v>BEARISH</v>
      </c>
      <c r="K426" s="6" t="str">
        <f>OBV!G426</f>
        <v>WEAK</v>
      </c>
      <c r="L426" s="6" t="str">
        <f>OBV!H426</f>
        <v>CONFIRMED BEARISH</v>
      </c>
    </row>
    <row r="427" spans="1:12" ht="13.5" x14ac:dyDescent="0.25">
      <c r="A427" s="3">
        <f>RSI!A427</f>
        <v>42914</v>
      </c>
      <c r="B427" s="2">
        <f>RSI!B427</f>
        <v>6.0434000000000001</v>
      </c>
      <c r="C427" s="2">
        <f>RSI!I427</f>
        <v>18.324697536381194</v>
      </c>
      <c r="D427" s="2">
        <f>MACD!E427</f>
        <v>4.9169647487912194E-2</v>
      </c>
      <c r="E427" s="2">
        <f>MACD!F427</f>
        <v>1.6240837349901397E-2</v>
      </c>
      <c r="F427" s="2">
        <f>'Moving Avg'!D427</f>
        <v>6.2951199999999998</v>
      </c>
      <c r="G427" s="2">
        <f>'Moving Avg'!F427</f>
        <v>6.3977149999999989</v>
      </c>
      <c r="H427" s="2">
        <f>'Moving Avg'!G427</f>
        <v>6.4514000000000031</v>
      </c>
      <c r="I427" s="2">
        <f>'Moving Avg'!H427</f>
        <v>6.551262000000003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42915</v>
      </c>
      <c r="B428" s="2">
        <f>RSI!B428</f>
        <v>6.2270000000000003</v>
      </c>
      <c r="C428" s="2">
        <f>RSI!I428</f>
        <v>38.708149396529471</v>
      </c>
      <c r="D428" s="2">
        <f>MACD!E428</f>
        <v>5.8794485273648611E-2</v>
      </c>
      <c r="E428" s="2">
        <f>MACD!F428</f>
        <v>2.4751566934650842E-2</v>
      </c>
      <c r="F428" s="2">
        <f>'Moving Avg'!D428</f>
        <v>6.2610400000000004</v>
      </c>
      <c r="G428" s="2">
        <f>'Moving Avg'!F428</f>
        <v>6.3855899999999997</v>
      </c>
      <c r="H428" s="2">
        <f>'Moving Avg'!G428</f>
        <v>6.4451080000000021</v>
      </c>
      <c r="I428" s="2">
        <f>'Moving Avg'!H428</f>
        <v>6.5495250000000045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42916</v>
      </c>
      <c r="B429" s="2">
        <f>RSI!B429</f>
        <v>6.0697000000000001</v>
      </c>
      <c r="C429" s="2">
        <f>RSI!I429</f>
        <v>31.463264486952724</v>
      </c>
      <c r="D429" s="2">
        <f>MACD!E429</f>
        <v>7.9557597666762625E-2</v>
      </c>
      <c r="E429" s="2">
        <f>MACD!F429</f>
        <v>3.57127730810732E-2</v>
      </c>
      <c r="F429" s="2">
        <f>'Moving Avg'!D429</f>
        <v>6.1942000000000004</v>
      </c>
      <c r="G429" s="2">
        <f>'Moving Avg'!F429</f>
        <v>6.3711699999999993</v>
      </c>
      <c r="H429" s="2">
        <f>'Moving Avg'!G429</f>
        <v>6.4355400000000023</v>
      </c>
      <c r="I429" s="2">
        <f>'Moving Avg'!H429</f>
        <v>6.5477225000000043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</row>
    <row r="430" spans="1:12" ht="13.5" x14ac:dyDescent="0.25">
      <c r="A430" s="3">
        <f>RSI!A430</f>
        <v>42919</v>
      </c>
      <c r="B430" s="2">
        <f>RSI!B430</f>
        <v>6.2270000000000003</v>
      </c>
      <c r="C430" s="2">
        <f>RSI!I430</f>
        <v>42.960412923696843</v>
      </c>
      <c r="D430" s="2">
        <f>MACD!E430</f>
        <v>8.7299550707900408E-2</v>
      </c>
      <c r="E430" s="2">
        <f>MACD!F430</f>
        <v>4.6030128606438646E-2</v>
      </c>
      <c r="F430" s="2">
        <f>'Moving Avg'!D430</f>
        <v>6.1588200000000004</v>
      </c>
      <c r="G430" s="2">
        <f>'Moving Avg'!F430</f>
        <v>6.3613400000000002</v>
      </c>
      <c r="H430" s="2">
        <f>'Moving Avg'!G430</f>
        <v>6.4296420000000012</v>
      </c>
      <c r="I430" s="2">
        <f>'Moving Avg'!H430</f>
        <v>6.5457890000000045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42920</v>
      </c>
      <c r="B431" s="2">
        <f>RSI!B431</f>
        <v>6.2270000000000003</v>
      </c>
      <c r="C431" s="2">
        <f>RSI!I431</f>
        <v>42.960412923696843</v>
      </c>
      <c r="D431" s="2">
        <f>MACD!E431</f>
        <v>9.3610772598159642E-2</v>
      </c>
      <c r="E431" s="2">
        <f>MACD!F431</f>
        <v>5.5546257404782848E-2</v>
      </c>
      <c r="F431" s="2">
        <f>'Moving Avg'!D431</f>
        <v>6.1588200000000004</v>
      </c>
      <c r="G431" s="2">
        <f>'Moving Avg'!F431</f>
        <v>6.3492150000000009</v>
      </c>
      <c r="H431" s="2">
        <f>'Moving Avg'!G431</f>
        <v>6.4230879999999999</v>
      </c>
      <c r="I431" s="2">
        <f>'Moving Avg'!H431</f>
        <v>6.5441175000000058</v>
      </c>
      <c r="J431" s="6" t="str">
        <f>OBV!F431</f>
        <v>BEARISH</v>
      </c>
      <c r="K431" s="6" t="str">
        <f>OBV!G431</f>
        <v>NEUTRAL</v>
      </c>
      <c r="L431" s="6" t="str">
        <f>OBV!H431</f>
        <v>NEUTRAL</v>
      </c>
    </row>
    <row r="432" spans="1:12" ht="13.5" x14ac:dyDescent="0.25">
      <c r="A432" s="3">
        <f>RSI!A432</f>
        <v>42921</v>
      </c>
      <c r="B432" s="2">
        <f>RSI!B432</f>
        <v>6.2270000000000003</v>
      </c>
      <c r="C432" s="2">
        <f>RSI!I432</f>
        <v>42.960412923696843</v>
      </c>
      <c r="D432" s="2">
        <f>MACD!E432</f>
        <v>9.7624285217615459E-2</v>
      </c>
      <c r="E432" s="2">
        <f>MACD!F432</f>
        <v>6.3961862967349375E-2</v>
      </c>
      <c r="F432" s="2">
        <f>'Moving Avg'!D432</f>
        <v>6.1955400000000003</v>
      </c>
      <c r="G432" s="2">
        <f>'Moving Avg'!F432</f>
        <v>6.3370900000000008</v>
      </c>
      <c r="H432" s="2">
        <f>'Moving Avg'!G432</f>
        <v>6.4178439999999997</v>
      </c>
      <c r="I432" s="2">
        <f>'Moving Avg'!H432</f>
        <v>6.5424790000000055</v>
      </c>
      <c r="J432" s="6" t="str">
        <f>OBV!F432</f>
        <v>BEARISH</v>
      </c>
      <c r="K432" s="6" t="str">
        <f>OBV!G432</f>
        <v>NEUTRAL</v>
      </c>
      <c r="L432" s="6" t="str">
        <f>OBV!H432</f>
        <v>BEARISH DIVERGENCE</v>
      </c>
    </row>
    <row r="433" spans="1:12" ht="13.5" x14ac:dyDescent="0.25">
      <c r="A433" s="3">
        <f>RSI!A433</f>
        <v>42922</v>
      </c>
      <c r="B433" s="2">
        <f>RSI!B433</f>
        <v>6.0631000000000004</v>
      </c>
      <c r="C433" s="2">
        <f>RSI!I433</f>
        <v>35.262338360955141</v>
      </c>
      <c r="D433" s="2">
        <f>MACD!E433</f>
        <v>0.11281294285146082</v>
      </c>
      <c r="E433" s="2">
        <f>MACD!F433</f>
        <v>7.3732078944171664E-2</v>
      </c>
      <c r="F433" s="2">
        <f>'Moving Avg'!D433</f>
        <v>6.1627600000000005</v>
      </c>
      <c r="G433" s="2">
        <f>'Moving Avg'!F433</f>
        <v>6.317425000000001</v>
      </c>
      <c r="H433" s="2">
        <f>'Moving Avg'!G433</f>
        <v>6.4093219999999995</v>
      </c>
      <c r="I433" s="2">
        <f>'Moving Avg'!H433</f>
        <v>6.5400210000000047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</row>
    <row r="434" spans="1:12" ht="13.5" x14ac:dyDescent="0.25">
      <c r="A434" s="3">
        <f>RSI!A434</f>
        <v>42923</v>
      </c>
      <c r="B434" s="2">
        <f>RSI!B434</f>
        <v>6.2203999999999997</v>
      </c>
      <c r="C434" s="2">
        <f>RSI!I434</f>
        <v>45.378421015660741</v>
      </c>
      <c r="D434" s="2">
        <f>MACD!E434</f>
        <v>0.11658510546656586</v>
      </c>
      <c r="E434" s="2">
        <f>MACD!F434</f>
        <v>8.2302684248650504E-2</v>
      </c>
      <c r="F434" s="2">
        <f>'Moving Avg'!D434</f>
        <v>6.1928999999999998</v>
      </c>
      <c r="G434" s="2">
        <f>'Moving Avg'!F434</f>
        <v>6.3059550000000018</v>
      </c>
      <c r="H434" s="2">
        <f>'Moving Avg'!G434</f>
        <v>6.4044719999999993</v>
      </c>
      <c r="I434" s="2">
        <f>'Moving Avg'!H434</f>
        <v>6.5383825000000062</v>
      </c>
      <c r="J434" s="6" t="str">
        <f>OBV!F434</f>
        <v>BEARISH</v>
      </c>
      <c r="K434" s="6" t="str">
        <f>OBV!G434</f>
        <v>NEUTRAL</v>
      </c>
      <c r="L434" s="6" t="str">
        <f>OBV!H434</f>
        <v>BEARISH DIVERGENCE</v>
      </c>
    </row>
    <row r="435" spans="1:12" ht="13.5" x14ac:dyDescent="0.25">
      <c r="A435" s="3">
        <f>RSI!A435</f>
        <v>42926</v>
      </c>
      <c r="B435" s="2">
        <f>RSI!B435</f>
        <v>6.2138999999999998</v>
      </c>
      <c r="C435" s="2">
        <f>RSI!I435</f>
        <v>45.065045908144207</v>
      </c>
      <c r="D435" s="2">
        <f>MACD!E435</f>
        <v>0.12078454790898085</v>
      </c>
      <c r="E435" s="2">
        <f>MACD!F435</f>
        <v>8.9999056980716571E-2</v>
      </c>
      <c r="F435" s="2">
        <f>'Moving Avg'!D435</f>
        <v>6.1902799999999996</v>
      </c>
      <c r="G435" s="2">
        <f>'Moving Avg'!F435</f>
        <v>6.2944850000000008</v>
      </c>
      <c r="H435" s="2">
        <f>'Moving Avg'!G435</f>
        <v>6.3976559999999996</v>
      </c>
      <c r="I435" s="2">
        <f>'Moving Avg'!H435</f>
        <v>6.5357935000000058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42927</v>
      </c>
      <c r="B436" s="2">
        <f>RSI!B436</f>
        <v>6.2073</v>
      </c>
      <c r="C436" s="2">
        <f>RSI!I436</f>
        <v>44.727289993175482</v>
      </c>
      <c r="D436" s="2">
        <f>MACD!E436</f>
        <v>9.8136993721027466E-2</v>
      </c>
      <c r="E436" s="2">
        <f>MACD!F436</f>
        <v>9.1626644328778747E-2</v>
      </c>
      <c r="F436" s="2">
        <f>'Moving Avg'!D436</f>
        <v>6.1863399999999995</v>
      </c>
      <c r="G436" s="2">
        <f>'Moving Avg'!F436</f>
        <v>6.2836700000000008</v>
      </c>
      <c r="H436" s="2">
        <f>'Moving Avg'!G436</f>
        <v>6.3907079999999983</v>
      </c>
      <c r="I436" s="2">
        <f>'Moving Avg'!H436</f>
        <v>6.5334010000000058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42928</v>
      </c>
      <c r="B437" s="2">
        <f>RSI!B437</f>
        <v>6.0237999999999996</v>
      </c>
      <c r="C437" s="2">
        <f>RSI!I437</f>
        <v>36.529701934837426</v>
      </c>
      <c r="D437" s="2">
        <f>MACD!E437</f>
        <v>6.4845753331934652E-2</v>
      </c>
      <c r="E437" s="2">
        <f>MACD!F437</f>
        <v>8.6270466129409931E-2</v>
      </c>
      <c r="F437" s="2">
        <f>'Moving Avg'!D437</f>
        <v>6.1456999999999997</v>
      </c>
      <c r="G437" s="2">
        <f>'Moving Avg'!F437</f>
        <v>6.2636799999999999</v>
      </c>
      <c r="H437" s="2">
        <f>'Moving Avg'!G437</f>
        <v>6.3827119999999979</v>
      </c>
      <c r="I437" s="2">
        <f>'Moving Avg'!H437</f>
        <v>6.5307465000000056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42929</v>
      </c>
      <c r="B438" s="2">
        <f>RSI!B438</f>
        <v>6.0171999999999999</v>
      </c>
      <c r="C438" s="2">
        <f>RSI!I438</f>
        <v>36.272200320025853</v>
      </c>
      <c r="D438" s="2">
        <f>MACD!E438</f>
        <v>6.6982294299660516E-2</v>
      </c>
      <c r="E438" s="2">
        <f>MACD!F438</f>
        <v>8.2412831763460065E-2</v>
      </c>
      <c r="F438" s="2">
        <f>'Moving Avg'!D438</f>
        <v>6.1365199999999991</v>
      </c>
      <c r="G438" s="2">
        <f>'Moving Avg'!F438</f>
        <v>6.24336</v>
      </c>
      <c r="H438" s="2">
        <f>'Moving Avg'!G438</f>
        <v>6.3743219999999985</v>
      </c>
      <c r="I438" s="2">
        <f>'Moving Avg'!H438</f>
        <v>6.5280590000000043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</row>
    <row r="439" spans="1:12" ht="13.5" x14ac:dyDescent="0.25">
      <c r="A439" s="3">
        <f>RSI!A439</f>
        <v>42930</v>
      </c>
      <c r="B439" s="2">
        <f>RSI!B439</f>
        <v>5.9648000000000003</v>
      </c>
      <c r="C439" s="2">
        <f>RSI!I439</f>
        <v>34.210322031984703</v>
      </c>
      <c r="D439" s="2">
        <f>MACD!E439</f>
        <v>4.9965256091471844E-2</v>
      </c>
      <c r="E439" s="2">
        <f>MACD!F439</f>
        <v>7.5923316629062432E-2</v>
      </c>
      <c r="F439" s="2">
        <f>'Moving Avg'!D439</f>
        <v>6.0853999999999999</v>
      </c>
      <c r="G439" s="2">
        <f>'Moving Avg'!F439</f>
        <v>6.2204199999999998</v>
      </c>
      <c r="H439" s="2">
        <f>'Moving Avg'!G439</f>
        <v>6.362523999999997</v>
      </c>
      <c r="I439" s="2">
        <f>'Moving Avg'!H439</f>
        <v>6.5257650000000043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42933</v>
      </c>
      <c r="B440" s="2">
        <f>RSI!B440</f>
        <v>6.1285999999999996</v>
      </c>
      <c r="C440" s="2">
        <f>RSI!I440</f>
        <v>44.777774908647714</v>
      </c>
      <c r="D440" s="2">
        <f>MACD!E440</f>
        <v>4.9325522383160347E-2</v>
      </c>
      <c r="E440" s="2">
        <f>MACD!F440</f>
        <v>7.0603757779882023E-2</v>
      </c>
      <c r="F440" s="2">
        <f>'Moving Avg'!D440</f>
        <v>6.0683400000000001</v>
      </c>
      <c r="G440" s="2">
        <f>'Moving Avg'!F440</f>
        <v>6.2056700000000005</v>
      </c>
      <c r="H440" s="2">
        <f>'Moving Avg'!G440</f>
        <v>6.3540019999999977</v>
      </c>
      <c r="I440" s="2">
        <f>'Moving Avg'!H440</f>
        <v>6.5236675000000046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</row>
    <row r="441" spans="1:12" ht="13.5" x14ac:dyDescent="0.25">
      <c r="A441" s="3">
        <f>RSI!A441</f>
        <v>42934</v>
      </c>
      <c r="B441" s="2">
        <f>RSI!B441</f>
        <v>6.1875999999999998</v>
      </c>
      <c r="C441" s="2">
        <f>RSI!I441</f>
        <v>48.016688056975404</v>
      </c>
      <c r="D441" s="2">
        <f>MACD!E441</f>
        <v>4.5013189450629376E-2</v>
      </c>
      <c r="E441" s="2">
        <f>MACD!F441</f>
        <v>6.5485644114031488E-2</v>
      </c>
      <c r="F441" s="2">
        <f>'Moving Avg'!D441</f>
        <v>6.0644</v>
      </c>
      <c r="G441" s="2">
        <f>'Moving Avg'!F441</f>
        <v>6.1941950000000006</v>
      </c>
      <c r="H441" s="2">
        <f>'Moving Avg'!G441</f>
        <v>6.3473159999999984</v>
      </c>
      <c r="I441" s="2">
        <f>'Moving Avg'!H441</f>
        <v>6.5221595000000043</v>
      </c>
      <c r="J441" s="6" t="str">
        <f>OBV!F441</f>
        <v>BULLISH</v>
      </c>
      <c r="K441" s="6" t="str">
        <f>OBV!G441</f>
        <v>STRONG</v>
      </c>
      <c r="L441" s="6" t="str">
        <f>OBV!H441</f>
        <v>BULLISH DIVERGENCE</v>
      </c>
    </row>
    <row r="442" spans="1:12" ht="13.5" x14ac:dyDescent="0.25">
      <c r="A442" s="3">
        <f>RSI!A442</f>
        <v>42935</v>
      </c>
      <c r="B442" s="2">
        <f>RSI!B442</f>
        <v>6.1875999999999998</v>
      </c>
      <c r="C442" s="2">
        <f>RSI!I442</f>
        <v>48.016688056975404</v>
      </c>
      <c r="D442" s="2">
        <f>MACD!E442</f>
        <v>4.1570613056758354E-2</v>
      </c>
      <c r="E442" s="2">
        <f>MACD!F442</f>
        <v>6.0702637902576864E-2</v>
      </c>
      <c r="F442" s="2">
        <f>'Moving Avg'!D442</f>
        <v>6.0971599999999997</v>
      </c>
      <c r="G442" s="2">
        <f>'Moving Avg'!F442</f>
        <v>6.1833800000000014</v>
      </c>
      <c r="H442" s="2">
        <f>'Moving Avg'!G442</f>
        <v>6.3406299999999991</v>
      </c>
      <c r="I442" s="2">
        <f>'Moving Avg'!H442</f>
        <v>6.5203240000000049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</row>
    <row r="443" spans="1:12" ht="13.5" x14ac:dyDescent="0.25">
      <c r="A443" s="3">
        <f>RSI!A443</f>
        <v>42936</v>
      </c>
      <c r="B443" s="2">
        <f>RSI!B443</f>
        <v>6.1614000000000004</v>
      </c>
      <c r="C443" s="2">
        <f>RSI!I443</f>
        <v>46.608787904306027</v>
      </c>
      <c r="D443" s="2">
        <f>MACD!E443</f>
        <v>1.5574057613620518E-2</v>
      </c>
      <c r="E443" s="2">
        <f>MACD!F443</f>
        <v>5.1676921844785596E-2</v>
      </c>
      <c r="F443" s="2">
        <f>'Moving Avg'!D443</f>
        <v>6.1259999999999994</v>
      </c>
      <c r="G443" s="2">
        <f>'Moving Avg'!F443</f>
        <v>6.1715800000000005</v>
      </c>
      <c r="H443" s="2">
        <f>'Moving Avg'!G443</f>
        <v>6.3340739999999984</v>
      </c>
      <c r="I443" s="2">
        <f>'Moving Avg'!H443</f>
        <v>6.5183905000000042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42937</v>
      </c>
      <c r="B444" s="2">
        <f>RSI!B444</f>
        <v>6.2203999999999997</v>
      </c>
      <c r="C444" s="2">
        <f>RSI!I444</f>
        <v>50.15326195982442</v>
      </c>
      <c r="D444" s="2">
        <f>MACD!E444</f>
        <v>1.3738305541490803E-2</v>
      </c>
      <c r="E444" s="2">
        <f>MACD!F444</f>
        <v>4.4089198584126639E-2</v>
      </c>
      <c r="F444" s="2">
        <f>'Moving Avg'!D444</f>
        <v>6.1771199999999995</v>
      </c>
      <c r="G444" s="2">
        <f>'Moving Avg'!F444</f>
        <v>6.1624050000000015</v>
      </c>
      <c r="H444" s="2">
        <f>'Moving Avg'!G444</f>
        <v>6.328173999999998</v>
      </c>
      <c r="I444" s="2">
        <f>'Moving Avg'!H444</f>
        <v>6.5167520000000039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42940</v>
      </c>
      <c r="B445" s="2">
        <f>RSI!B445</f>
        <v>6.2073</v>
      </c>
      <c r="C445" s="2">
        <f>RSI!I445</f>
        <v>49.369570102689522</v>
      </c>
      <c r="D445" s="2">
        <f>MACD!E445</f>
        <v>1.2113846732368927E-2</v>
      </c>
      <c r="E445" s="2">
        <f>MACD!F445</f>
        <v>3.7694128213775095E-2</v>
      </c>
      <c r="F445" s="2">
        <f>'Moving Avg'!D445</f>
        <v>6.1928599999999996</v>
      </c>
      <c r="G445" s="2">
        <f>'Moving Avg'!F445</f>
        <v>6.1525750000000006</v>
      </c>
      <c r="H445" s="2">
        <f>'Moving Avg'!G445</f>
        <v>6.3220119999999982</v>
      </c>
      <c r="I445" s="2">
        <f>'Moving Avg'!H445</f>
        <v>6.5151135000000044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</row>
    <row r="446" spans="1:12" ht="13.5" x14ac:dyDescent="0.25">
      <c r="A446" s="3">
        <f>RSI!A446</f>
        <v>42942</v>
      </c>
      <c r="B446" s="2">
        <f>RSI!B446</f>
        <v>6.0237999999999996</v>
      </c>
      <c r="C446" s="2">
        <f>RSI!I446</f>
        <v>39.952083016968807</v>
      </c>
      <c r="D446" s="2">
        <f>MACD!E446</f>
        <v>2.3355494711177371E-2</v>
      </c>
      <c r="E446" s="2">
        <f>MACD!F446</f>
        <v>3.4826401513255549E-2</v>
      </c>
      <c r="F446" s="2">
        <f>'Moving Avg'!D446</f>
        <v>6.1600999999999999</v>
      </c>
      <c r="G446" s="2">
        <f>'Moving Avg'!F446</f>
        <v>6.1424150000000006</v>
      </c>
      <c r="H446" s="2">
        <f>'Moving Avg'!G446</f>
        <v>6.3127039999999992</v>
      </c>
      <c r="I446" s="2">
        <f>'Moving Avg'!H446</f>
        <v>6.5131145000000039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42943</v>
      </c>
      <c r="B447" s="2">
        <f>RSI!B447</f>
        <v>6.2007000000000003</v>
      </c>
      <c r="C447" s="2">
        <f>RSI!I447</f>
        <v>49.878188658339731</v>
      </c>
      <c r="D447" s="2">
        <f>MACD!E447</f>
        <v>-7.3464106582594724E-3</v>
      </c>
      <c r="E447" s="2">
        <f>MACD!F447</f>
        <v>2.6391839078952546E-2</v>
      </c>
      <c r="F447" s="2">
        <f>'Moving Avg'!D447</f>
        <v>6.1627200000000011</v>
      </c>
      <c r="G447" s="2">
        <f>'Moving Avg'!F447</f>
        <v>6.1502800000000004</v>
      </c>
      <c r="H447" s="2">
        <f>'Moving Avg'!G447</f>
        <v>6.3066719999999972</v>
      </c>
      <c r="I447" s="2">
        <f>'Moving Avg'!H447</f>
        <v>6.5118360000000042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</row>
    <row r="448" spans="1:12" ht="13.5" x14ac:dyDescent="0.25">
      <c r="A448" s="3">
        <f>RSI!A448</f>
        <v>42944</v>
      </c>
      <c r="B448" s="2">
        <f>RSI!B448</f>
        <v>5.9976000000000003</v>
      </c>
      <c r="C448" s="2">
        <f>RSI!I448</f>
        <v>41.413845223042443</v>
      </c>
      <c r="D448" s="2">
        <f>MACD!E448</f>
        <v>-1.9303784829090453E-2</v>
      </c>
      <c r="E448" s="2">
        <f>MACD!F448</f>
        <v>1.7252714297343947E-2</v>
      </c>
      <c r="F448" s="2">
        <f>'Moving Avg'!D448</f>
        <v>6.1299599999999996</v>
      </c>
      <c r="G448" s="2">
        <f>'Moving Avg'!F448</f>
        <v>6.1388100000000012</v>
      </c>
      <c r="H448" s="2">
        <f>'Moving Avg'!G448</f>
        <v>6.2967099999999974</v>
      </c>
      <c r="I448" s="2">
        <f>'Moving Avg'!H448</f>
        <v>6.5095420000000033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</row>
    <row r="449" spans="1:12" ht="13.5" x14ac:dyDescent="0.25">
      <c r="A449" s="3">
        <f>RSI!A449</f>
        <v>42947</v>
      </c>
      <c r="B449" s="2">
        <f>RSI!B449</f>
        <v>6.0430999999999999</v>
      </c>
      <c r="C449" s="2">
        <f>RSI!I449</f>
        <v>43.718135746136646</v>
      </c>
      <c r="D449" s="2">
        <f>MACD!E449</f>
        <v>-3.9660658782543656E-2</v>
      </c>
      <c r="E449" s="2">
        <f>MACD!F449</f>
        <v>5.8700396813664273E-3</v>
      </c>
      <c r="F449" s="2">
        <f>'Moving Avg'!D449</f>
        <v>6.0945</v>
      </c>
      <c r="G449" s="2">
        <f>'Moving Avg'!F449</f>
        <v>6.1374800000000009</v>
      </c>
      <c r="H449" s="2">
        <f>'Moving Avg'!G449</f>
        <v>6.2884439999999957</v>
      </c>
      <c r="I449" s="2">
        <f>'Moving Avg'!H449</f>
        <v>6.5079670000000034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</row>
    <row r="450" spans="1:12" ht="13.5" x14ac:dyDescent="0.25">
      <c r="A450" s="3">
        <f>RSI!A450</f>
        <v>42948</v>
      </c>
      <c r="B450" s="2">
        <f>RSI!B450</f>
        <v>5.8752000000000004</v>
      </c>
      <c r="C450" s="2">
        <f>RSI!I450</f>
        <v>37.808559350259131</v>
      </c>
      <c r="D450" s="2">
        <f>MACD!E450</f>
        <v>-1.8413073888154941E-2</v>
      </c>
      <c r="E450" s="2">
        <f>MACD!F450</f>
        <v>1.0134169674621543E-3</v>
      </c>
      <c r="F450" s="2">
        <f>'Moving Avg'!D450</f>
        <v>6.0280799999999992</v>
      </c>
      <c r="G450" s="2">
        <f>'Moving Avg'!F450</f>
        <v>6.1198899999999998</v>
      </c>
      <c r="H450" s="2">
        <f>'Moving Avg'!G450</f>
        <v>6.2762959999999968</v>
      </c>
      <c r="I450" s="2">
        <f>'Moving Avg'!H450</f>
        <v>6.5058805000000044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</row>
    <row r="451" spans="1:12" ht="13.5" x14ac:dyDescent="0.25">
      <c r="A451" s="3">
        <f>RSI!A451</f>
        <v>42949</v>
      </c>
      <c r="B451" s="2">
        <f>RSI!B451</f>
        <v>5.9759000000000002</v>
      </c>
      <c r="C451" s="2">
        <f>RSI!I451</f>
        <v>42.802413758499689</v>
      </c>
      <c r="D451" s="2">
        <f>MACD!E451</f>
        <v>2.949143039222335E-3</v>
      </c>
      <c r="E451" s="2">
        <f>MACD!F451</f>
        <v>1.4005621818141906E-3</v>
      </c>
      <c r="F451" s="2">
        <f>'Moving Avg'!D451</f>
        <v>6.0184999999999995</v>
      </c>
      <c r="G451" s="2">
        <f>'Moving Avg'!F451</f>
        <v>6.107335</v>
      </c>
      <c r="H451" s="2">
        <f>'Moving Avg'!G451</f>
        <v>6.2670799999999982</v>
      </c>
      <c r="I451" s="2">
        <f>'Moving Avg'!H451</f>
        <v>6.5043300000000031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</row>
    <row r="452" spans="1:12" ht="13.5" x14ac:dyDescent="0.25">
      <c r="A452" s="3">
        <f>RSI!A452</f>
        <v>42950</v>
      </c>
      <c r="B452" s="2">
        <f>RSI!B452</f>
        <v>6.0564999999999998</v>
      </c>
      <c r="C452" s="2">
        <f>RSI!I452</f>
        <v>46.505028090574648</v>
      </c>
      <c r="D452" s="2">
        <f>MACD!E452</f>
        <v>1.609447945766096E-2</v>
      </c>
      <c r="E452" s="2">
        <f>MACD!F452</f>
        <v>4.3393456369835446E-3</v>
      </c>
      <c r="F452" s="2">
        <f>'Moving Avg'!D452</f>
        <v>5.9896599999999998</v>
      </c>
      <c r="G452" s="2">
        <f>'Moving Avg'!F452</f>
        <v>6.0988099999999994</v>
      </c>
      <c r="H452" s="2">
        <f>'Moving Avg'!G452</f>
        <v>6.2609179999999993</v>
      </c>
      <c r="I452" s="2">
        <f>'Moving Avg'!H452</f>
        <v>6.5024945000000036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</row>
    <row r="453" spans="1:12" ht="13.5" x14ac:dyDescent="0.25">
      <c r="A453" s="3">
        <f>RSI!A453</f>
        <v>42951</v>
      </c>
      <c r="B453" s="2">
        <f>RSI!B453</f>
        <v>5.6939000000000002</v>
      </c>
      <c r="C453" s="2">
        <f>RSI!I453</f>
        <v>35.402105550011257</v>
      </c>
      <c r="D453" s="2">
        <f>MACD!E453</f>
        <v>5.053262645834522E-2</v>
      </c>
      <c r="E453" s="2">
        <f>MACD!F453</f>
        <v>1.357800180125588E-2</v>
      </c>
      <c r="F453" s="2">
        <f>'Moving Avg'!D453</f>
        <v>5.9289199999999997</v>
      </c>
      <c r="G453" s="2">
        <f>'Moving Avg'!F453</f>
        <v>6.0803500000000001</v>
      </c>
      <c r="H453" s="2">
        <f>'Moving Avg'!G453</f>
        <v>6.2452759999999987</v>
      </c>
      <c r="I453" s="2">
        <f>'Moving Avg'!H453</f>
        <v>6.4985180000000051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</row>
    <row r="454" spans="1:12" ht="13.5" x14ac:dyDescent="0.25">
      <c r="A454" s="3">
        <f>RSI!A454</f>
        <v>42954</v>
      </c>
      <c r="B454" s="2">
        <f>RSI!B454</f>
        <v>6.4095000000000004</v>
      </c>
      <c r="C454" s="2">
        <f>RSI!I454</f>
        <v>57.146619402272044</v>
      </c>
      <c r="D454" s="2">
        <f>MACD!E454</f>
        <v>3.8335361271321311E-2</v>
      </c>
      <c r="E454" s="2">
        <f>MACD!F454</f>
        <v>1.8529473695268969E-2</v>
      </c>
      <c r="F454" s="2">
        <f>'Moving Avg'!D454</f>
        <v>6.0022000000000002</v>
      </c>
      <c r="G454" s="2">
        <f>'Moving Avg'!F454</f>
        <v>6.0898050000000001</v>
      </c>
      <c r="H454" s="2">
        <f>'Moving Avg'!G454</f>
        <v>6.246173999999999</v>
      </c>
      <c r="I454" s="2">
        <f>'Moving Avg'!H454</f>
        <v>6.4979885000000044</v>
      </c>
      <c r="J454" s="6" t="str">
        <f>OBV!F454</f>
        <v>BULLISH</v>
      </c>
      <c r="K454" s="6" t="str">
        <f>OBV!G454</f>
        <v>NEUTRAL</v>
      </c>
      <c r="L454" s="6" t="str">
        <f>OBV!H454</f>
        <v>BULLISH DIVERGENCE</v>
      </c>
    </row>
    <row r="455" spans="1:12" ht="13.5" x14ac:dyDescent="0.25">
      <c r="A455" s="3">
        <f>RSI!A455</f>
        <v>42955</v>
      </c>
      <c r="B455" s="2">
        <f>RSI!B455</f>
        <v>6.4535999999999998</v>
      </c>
      <c r="C455" s="2">
        <f>RSI!I455</f>
        <v>58.083046540508946</v>
      </c>
      <c r="D455" s="2">
        <f>MACD!E455</f>
        <v>2.0905192121699834E-2</v>
      </c>
      <c r="E455" s="2">
        <f>MACD!F455</f>
        <v>1.9004617380555141E-2</v>
      </c>
      <c r="F455" s="2">
        <f>'Moving Avg'!D455</f>
        <v>6.1178799999999995</v>
      </c>
      <c r="G455" s="2">
        <f>'Moving Avg'!F455</f>
        <v>6.1017899999999994</v>
      </c>
      <c r="H455" s="2">
        <f>'Moving Avg'!G455</f>
        <v>6.2480839999999978</v>
      </c>
      <c r="I455" s="2">
        <f>'Moving Avg'!H455</f>
        <v>6.4978105000000053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42956</v>
      </c>
      <c r="B456" s="2">
        <f>RSI!B456</f>
        <v>6.6153000000000004</v>
      </c>
      <c r="C456" s="2">
        <f>RSI!I456</f>
        <v>61.412632054201595</v>
      </c>
      <c r="D456" s="2">
        <f>MACD!E456</f>
        <v>-3.6004543731954719E-2</v>
      </c>
      <c r="E456" s="2">
        <f>MACD!F456</f>
        <v>8.0027851580531696E-3</v>
      </c>
      <c r="F456" s="2">
        <f>'Moving Avg'!D456</f>
        <v>6.2457600000000006</v>
      </c>
      <c r="G456" s="2">
        <f>'Moving Avg'!F456</f>
        <v>6.1221899999999998</v>
      </c>
      <c r="H456" s="2">
        <f>'Moving Avg'!G456</f>
        <v>6.2509999999999994</v>
      </c>
      <c r="I456" s="2">
        <f>'Moving Avg'!H456</f>
        <v>6.4986050000000048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42957</v>
      </c>
      <c r="B457" s="2">
        <f>RSI!B457</f>
        <v>6.5712000000000002</v>
      </c>
      <c r="C457" s="2">
        <f>RSI!I457</f>
        <v>60.01254273009576</v>
      </c>
      <c r="D457" s="2">
        <f>MACD!E457</f>
        <v>-5.6440324885308257E-2</v>
      </c>
      <c r="E457" s="2">
        <f>MACD!F457</f>
        <v>-4.8858368506191161E-3</v>
      </c>
      <c r="F457" s="2">
        <f>'Moving Avg'!D457</f>
        <v>6.3487000000000009</v>
      </c>
      <c r="G457" s="2">
        <f>'Moving Avg'!F457</f>
        <v>6.1495599999999992</v>
      </c>
      <c r="H457" s="2">
        <f>'Moving Avg'!G457</f>
        <v>6.2530340000000004</v>
      </c>
      <c r="I457" s="2">
        <f>'Moving Avg'!H457</f>
        <v>6.4990150000000053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42958</v>
      </c>
      <c r="B458" s="2">
        <f>RSI!B458</f>
        <v>6.6153000000000004</v>
      </c>
      <c r="C458" s="2">
        <f>RSI!I458</f>
        <v>60.970778987852405</v>
      </c>
      <c r="D458" s="2">
        <f>MACD!E458</f>
        <v>-0.11054311268482575</v>
      </c>
      <c r="E458" s="2">
        <f>MACD!F458</f>
        <v>-2.6017292017460444E-2</v>
      </c>
      <c r="F458" s="2">
        <f>'Moving Avg'!D458</f>
        <v>6.5329800000000002</v>
      </c>
      <c r="G458" s="2">
        <f>'Moving Avg'!F458</f>
        <v>6.1794649999999995</v>
      </c>
      <c r="H458" s="2">
        <f>'Moving Avg'!G458</f>
        <v>6.2559499999999995</v>
      </c>
      <c r="I458" s="2">
        <f>'Moving Avg'!H458</f>
        <v>6.4996455000000051</v>
      </c>
      <c r="J458" s="6" t="str">
        <f>OBV!F458</f>
        <v>BEARISH</v>
      </c>
      <c r="K458" s="6" t="str">
        <f>OBV!G458</f>
        <v>NEUTRAL</v>
      </c>
      <c r="L458" s="6" t="str">
        <f>OBV!H458</f>
        <v>BEARISH DIVERGENCE</v>
      </c>
    </row>
    <row r="459" spans="1:12" ht="13.5" x14ac:dyDescent="0.25">
      <c r="A459" s="3">
        <f>RSI!A459</f>
        <v>42961</v>
      </c>
      <c r="B459" s="2">
        <f>RSI!B459</f>
        <v>6.5785</v>
      </c>
      <c r="C459" s="2">
        <f>RSI!I459</f>
        <v>59.685458999818742</v>
      </c>
      <c r="D459" s="2">
        <f>MACD!E459</f>
        <v>-0.14898497648576114</v>
      </c>
      <c r="E459" s="2">
        <f>MACD!F459</f>
        <v>-5.0610828911120585E-2</v>
      </c>
      <c r="F459" s="2">
        <f>'Moving Avg'!D459</f>
        <v>6.5667799999999996</v>
      </c>
      <c r="G459" s="2">
        <f>'Moving Avg'!F459</f>
        <v>6.2101500000000005</v>
      </c>
      <c r="H459" s="2">
        <f>'Moving Avg'!G459</f>
        <v>6.2603579999999992</v>
      </c>
      <c r="I459" s="2">
        <f>'Moving Avg'!H459</f>
        <v>6.4990765000000055</v>
      </c>
      <c r="J459" s="6" t="str">
        <f>OBV!F459</f>
        <v>BEARISH</v>
      </c>
      <c r="K459" s="6" t="str">
        <f>OBV!G459</f>
        <v>NEUTRAL</v>
      </c>
      <c r="L459" s="6" t="str">
        <f>OBV!H459</f>
        <v>BEARISH DIVERGENCE</v>
      </c>
    </row>
    <row r="460" spans="1:12" ht="13.5" x14ac:dyDescent="0.25">
      <c r="A460" s="3">
        <f>RSI!A460</f>
        <v>42962</v>
      </c>
      <c r="B460" s="2">
        <f>RSI!B460</f>
        <v>6.3948</v>
      </c>
      <c r="C460" s="2">
        <f>RSI!I460</f>
        <v>53.609971710700663</v>
      </c>
      <c r="D460" s="2">
        <f>MACD!E460</f>
        <v>-0.1957301976803878</v>
      </c>
      <c r="E460" s="2">
        <f>MACD!F460</f>
        <v>-7.9634702664974036E-2</v>
      </c>
      <c r="F460" s="2">
        <f>'Moving Avg'!D460</f>
        <v>6.555019999999999</v>
      </c>
      <c r="G460" s="2">
        <f>'Moving Avg'!F460</f>
        <v>6.2234600000000002</v>
      </c>
      <c r="H460" s="2">
        <f>'Moving Avg'!G460</f>
        <v>6.2597819999999986</v>
      </c>
      <c r="I460" s="2">
        <f>'Moving Avg'!H460</f>
        <v>6.4966055000000065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42963</v>
      </c>
      <c r="B461" s="2">
        <f>RSI!B461</f>
        <v>6.5270999999999999</v>
      </c>
      <c r="C461" s="2">
        <f>RSI!I461</f>
        <v>57.004438577955725</v>
      </c>
      <c r="D461" s="2">
        <f>MACD!E461</f>
        <v>-0.23035246274534771</v>
      </c>
      <c r="E461" s="2">
        <f>MACD!F461</f>
        <v>-0.10977825468104878</v>
      </c>
      <c r="F461" s="2">
        <f>'Moving Avg'!D461</f>
        <v>6.5373800000000006</v>
      </c>
      <c r="G461" s="2">
        <f>'Moving Avg'!F461</f>
        <v>6.2404350000000006</v>
      </c>
      <c r="H461" s="2">
        <f>'Moving Avg'!G461</f>
        <v>6.2609340000000007</v>
      </c>
      <c r="I461" s="2">
        <f>'Moving Avg'!H461</f>
        <v>6.4957135000000052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42964</v>
      </c>
      <c r="B462" s="2">
        <f>RSI!B462</f>
        <v>6.3948</v>
      </c>
      <c r="C462" s="2">
        <f>RSI!I462</f>
        <v>52.840551335562758</v>
      </c>
      <c r="D462" s="2">
        <f>MACD!E462</f>
        <v>-0.2389345511837595</v>
      </c>
      <c r="E462" s="2">
        <f>MACD!F462</f>
        <v>-0.13560951398159093</v>
      </c>
      <c r="F462" s="2">
        <f>'Moving Avg'!D462</f>
        <v>6.5021000000000004</v>
      </c>
      <c r="G462" s="2">
        <f>'Moving Avg'!F462</f>
        <v>6.2507950000000019</v>
      </c>
      <c r="H462" s="2">
        <f>'Moving Avg'!G462</f>
        <v>6.2594399999999997</v>
      </c>
      <c r="I462" s="2">
        <f>'Moving Avg'!H462</f>
        <v>6.4942585000000053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42965</v>
      </c>
      <c r="B463" s="2">
        <f>RSI!B463</f>
        <v>6.3948</v>
      </c>
      <c r="C463" s="2">
        <f>RSI!I463</f>
        <v>52.840551335562758</v>
      </c>
      <c r="D463" s="2">
        <f>MACD!E463</f>
        <v>-0.3025753948185983</v>
      </c>
      <c r="E463" s="2">
        <f>MACD!F463</f>
        <v>-0.16900269014899241</v>
      </c>
      <c r="F463" s="2">
        <f>'Moving Avg'!D463</f>
        <v>6.4580000000000002</v>
      </c>
      <c r="G463" s="2">
        <f>'Moving Avg'!F463</f>
        <v>6.2624650000000015</v>
      </c>
      <c r="H463" s="2">
        <f>'Moving Avg'!G463</f>
        <v>6.2582080000000007</v>
      </c>
      <c r="I463" s="2">
        <f>'Moving Avg'!H463</f>
        <v>6.4922135000000045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42968</v>
      </c>
      <c r="B464" s="2">
        <f>RSI!B464</f>
        <v>6.3948</v>
      </c>
      <c r="C464" s="2">
        <f>RSI!I464</f>
        <v>52.840551335562758</v>
      </c>
      <c r="D464" s="2">
        <f>MACD!E464</f>
        <v>-0.24688345869411421</v>
      </c>
      <c r="E464" s="2">
        <f>MACD!F464</f>
        <v>-0.18457884385801676</v>
      </c>
      <c r="F464" s="2">
        <f>'Moving Avg'!D464</f>
        <v>6.4212600000000011</v>
      </c>
      <c r="G464" s="2">
        <f>'Moving Avg'!F464</f>
        <v>6.2711850000000018</v>
      </c>
      <c r="H464" s="2">
        <f>'Moving Avg'!G464</f>
        <v>6.2571080000000006</v>
      </c>
      <c r="I464" s="2">
        <f>'Moving Avg'!H464</f>
        <v>6.4911845000000055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42969</v>
      </c>
      <c r="B465" s="2">
        <f>RSI!B465</f>
        <v>6.2477999999999998</v>
      </c>
      <c r="C465" s="2">
        <f>RSI!I465</f>
        <v>47.977188998915246</v>
      </c>
      <c r="D465" s="2">
        <f>MACD!E465</f>
        <v>-0.18259566305590891</v>
      </c>
      <c r="E465" s="2">
        <f>MACD!F465</f>
        <v>-0.18418220769759519</v>
      </c>
      <c r="F465" s="2">
        <f>'Moving Avg'!D465</f>
        <v>6.3918599999999994</v>
      </c>
      <c r="G465" s="2">
        <f>'Moving Avg'!F465</f>
        <v>6.2732100000000015</v>
      </c>
      <c r="H465" s="2">
        <f>'Moving Avg'!G465</f>
        <v>6.2531980000000003</v>
      </c>
      <c r="I465" s="2">
        <f>'Moving Avg'!H465</f>
        <v>6.4896500000000046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</row>
    <row r="466" spans="1:12" ht="13.5" x14ac:dyDescent="0.25">
      <c r="A466" s="3">
        <f>RSI!A466</f>
        <v>42970</v>
      </c>
      <c r="B466" s="2">
        <f>RSI!B466</f>
        <v>6.2331000000000003</v>
      </c>
      <c r="C466" s="2">
        <f>RSI!I466</f>
        <v>47.506314351173742</v>
      </c>
      <c r="D466" s="2">
        <f>MACD!E466</f>
        <v>-0.10183575863217609</v>
      </c>
      <c r="E466" s="2">
        <f>MACD!F466</f>
        <v>-0.16771291788451137</v>
      </c>
      <c r="F466" s="2">
        <f>'Moving Avg'!D466</f>
        <v>6.3330600000000006</v>
      </c>
      <c r="G466" s="2">
        <f>'Moving Avg'!F466</f>
        <v>6.2836750000000006</v>
      </c>
      <c r="H466" s="2">
        <f>'Moving Avg'!G466</f>
        <v>6.2493879999999988</v>
      </c>
      <c r="I466" s="2">
        <f>'Moving Avg'!H466</f>
        <v>6.4871900000000036</v>
      </c>
      <c r="J466" s="6" t="str">
        <f>OBV!F466</f>
        <v>BEARISH</v>
      </c>
      <c r="K466" s="6" t="str">
        <f>OBV!G466</f>
        <v>NEUTRAL</v>
      </c>
      <c r="L466" s="6" t="str">
        <f>OBV!H466</f>
        <v>CONFIRMED BEARISH</v>
      </c>
    </row>
    <row r="467" spans="1:12" ht="13.5" x14ac:dyDescent="0.25">
      <c r="A467" s="3">
        <f>RSI!A467</f>
        <v>42971</v>
      </c>
      <c r="B467" s="2">
        <f>RSI!B467</f>
        <v>6.2110000000000003</v>
      </c>
      <c r="C467" s="2">
        <f>RSI!I467</f>
        <v>46.763235866074311</v>
      </c>
      <c r="D467" s="2">
        <f>MACD!E467</f>
        <v>-3.8193830566493503E-2</v>
      </c>
      <c r="E467" s="2">
        <f>MACD!F467</f>
        <v>-0.1418091004209078</v>
      </c>
      <c r="F467" s="2">
        <f>'Moving Avg'!D467</f>
        <v>6.2962999999999996</v>
      </c>
      <c r="G467" s="2">
        <f>'Moving Avg'!F467</f>
        <v>6.2841900000000015</v>
      </c>
      <c r="H467" s="2">
        <f>'Moving Avg'!G467</f>
        <v>6.2451359999999987</v>
      </c>
      <c r="I467" s="2">
        <f>'Moving Avg'!H467</f>
        <v>6.4846520000000032</v>
      </c>
      <c r="J467" s="6" t="str">
        <f>OBV!F467</f>
        <v>BEARISH</v>
      </c>
      <c r="K467" s="6" t="str">
        <f>OBV!G467</f>
        <v>NEUTRAL</v>
      </c>
      <c r="L467" s="6" t="str">
        <f>OBV!H467</f>
        <v>CONFIRMED BEARISH</v>
      </c>
    </row>
    <row r="468" spans="1:12" ht="13.5" x14ac:dyDescent="0.25">
      <c r="A468" s="3">
        <f>RSI!A468</f>
        <v>42972</v>
      </c>
      <c r="B468" s="2">
        <f>RSI!B468</f>
        <v>6.2037000000000004</v>
      </c>
      <c r="C468" s="2">
        <f>RSI!I468</f>
        <v>46.504478099754891</v>
      </c>
      <c r="D468" s="2">
        <f>MACD!E468</f>
        <v>2.3533535645269055E-2</v>
      </c>
      <c r="E468" s="2">
        <f>MACD!F468</f>
        <v>-0.10874057320767243</v>
      </c>
      <c r="F468" s="2">
        <f>'Moving Avg'!D468</f>
        <v>6.2580800000000005</v>
      </c>
      <c r="G468" s="2">
        <f>'Moving Avg'!F468</f>
        <v>6.2944949999999995</v>
      </c>
      <c r="H468" s="2">
        <f>'Moving Avg'!G468</f>
        <v>6.2407380000000003</v>
      </c>
      <c r="I468" s="2">
        <f>'Moving Avg'!H468</f>
        <v>6.4817500000000026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</row>
    <row r="469" spans="1:12" ht="13.5" x14ac:dyDescent="0.25">
      <c r="A469" s="3">
        <f>RSI!A469</f>
        <v>42975</v>
      </c>
      <c r="B469" s="2">
        <f>RSI!B469</f>
        <v>6.2331000000000003</v>
      </c>
      <c r="C469" s="2">
        <f>RSI!I469</f>
        <v>47.758242039261198</v>
      </c>
      <c r="D469" s="2">
        <f>MACD!E469</f>
        <v>6.847852586080716E-2</v>
      </c>
      <c r="E469" s="2">
        <f>MACD!F469</f>
        <v>-7.329675339397651E-2</v>
      </c>
      <c r="F469" s="2">
        <f>'Moving Avg'!D469</f>
        <v>6.2257400000000001</v>
      </c>
      <c r="G469" s="2">
        <f>'Moving Avg'!F469</f>
        <v>6.3039950000000005</v>
      </c>
      <c r="H469" s="2">
        <f>'Moving Avg'!G469</f>
        <v>6.2369279999999989</v>
      </c>
      <c r="I469" s="2">
        <f>'Moving Avg'!H469</f>
        <v>6.479322500000003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</row>
    <row r="470" spans="1:12" ht="13.5" x14ac:dyDescent="0.25">
      <c r="A470" s="3">
        <f>RSI!A470</f>
        <v>42976</v>
      </c>
      <c r="B470" s="2">
        <f>RSI!B470</f>
        <v>6.2331000000000003</v>
      </c>
      <c r="C470" s="2">
        <f>RSI!I470</f>
        <v>47.758242039261205</v>
      </c>
      <c r="D470" s="2">
        <f>MACD!E470</f>
        <v>7.858609909678993E-2</v>
      </c>
      <c r="E470" s="2">
        <f>MACD!F470</f>
        <v>-4.2920182895823222E-2</v>
      </c>
      <c r="F470" s="2">
        <f>'Moving Avg'!D470</f>
        <v>6.2228000000000003</v>
      </c>
      <c r="G470" s="2">
        <f>'Moving Avg'!F470</f>
        <v>6.3218900000000007</v>
      </c>
      <c r="H470" s="2">
        <f>'Moving Avg'!G470</f>
        <v>6.2331179999999993</v>
      </c>
      <c r="I470" s="2">
        <f>'Moving Avg'!H470</f>
        <v>6.476862500000002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</row>
    <row r="471" spans="1:12" ht="13.5" x14ac:dyDescent="0.25">
      <c r="A471" s="3">
        <f>RSI!A471</f>
        <v>42977</v>
      </c>
      <c r="B471" s="2">
        <f>RSI!B471</f>
        <v>6.3212999999999999</v>
      </c>
      <c r="C471" s="2">
        <f>RSI!I471</f>
        <v>51.697031680715348</v>
      </c>
      <c r="D471" s="2">
        <f>MACD!E471</f>
        <v>0.10127281773926278</v>
      </c>
      <c r="E471" s="2">
        <f>MACD!F471</f>
        <v>-1.4081582768806021E-2</v>
      </c>
      <c r="F471" s="2">
        <f>'Moving Avg'!D471</f>
        <v>6.2404400000000004</v>
      </c>
      <c r="G471" s="2">
        <f>'Moving Avg'!F471</f>
        <v>6.3391599999999988</v>
      </c>
      <c r="H471" s="2">
        <f>'Moving Avg'!G471</f>
        <v>6.2312019999999997</v>
      </c>
      <c r="I471" s="2">
        <f>'Moving Avg'!H471</f>
        <v>6.4745485000000027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</row>
    <row r="472" spans="1:12" ht="13.5" x14ac:dyDescent="0.25">
      <c r="A472" s="3">
        <f>RSI!A472</f>
        <v>42978</v>
      </c>
      <c r="B472" s="2">
        <f>RSI!B472</f>
        <v>6.4683000000000002</v>
      </c>
      <c r="C472" s="2">
        <f>RSI!I472</f>
        <v>57.454505982606477</v>
      </c>
      <c r="D472" s="2">
        <f>MACD!E472</f>
        <v>8.8995770319669987E-2</v>
      </c>
      <c r="E472" s="2">
        <f>MACD!F472</f>
        <v>6.5338878488891798E-3</v>
      </c>
      <c r="F472" s="2">
        <f>'Moving Avg'!D472</f>
        <v>6.2919</v>
      </c>
      <c r="G472" s="2">
        <f>'Moving Avg'!F472</f>
        <v>6.3597499999999991</v>
      </c>
      <c r="H472" s="2">
        <f>'Moving Avg'!G472</f>
        <v>6.2324900000000003</v>
      </c>
      <c r="I472" s="2">
        <f>'Moving Avg'!H472</f>
        <v>6.4725435000000031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</row>
    <row r="473" spans="1:12" ht="13.5" x14ac:dyDescent="0.25">
      <c r="A473" s="3">
        <f>RSI!A473</f>
        <v>42982</v>
      </c>
      <c r="B473" s="2">
        <f>RSI!B473</f>
        <v>6.4608999999999996</v>
      </c>
      <c r="C473" s="2">
        <f>RSI!I473</f>
        <v>57.085626898089956</v>
      </c>
      <c r="D473" s="2">
        <f>MACD!E473</f>
        <v>7.8073345471616484E-2</v>
      </c>
      <c r="E473" s="2">
        <f>MACD!F473</f>
        <v>2.0841779373434642E-2</v>
      </c>
      <c r="F473" s="2">
        <f>'Moving Avg'!D473</f>
        <v>6.3433399999999995</v>
      </c>
      <c r="G473" s="2">
        <f>'Moving Avg'!F473</f>
        <v>6.3980999999999995</v>
      </c>
      <c r="H473" s="2">
        <f>'Moving Avg'!G473</f>
        <v>6.2337600000000002</v>
      </c>
      <c r="I473" s="2">
        <f>'Moving Avg'!H473</f>
        <v>6.470763500000003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</row>
    <row r="474" spans="1:12" ht="13.5" x14ac:dyDescent="0.25">
      <c r="A474" s="3">
        <f>RSI!A474</f>
        <v>42983</v>
      </c>
      <c r="B474" s="2">
        <f>RSI!B474</f>
        <v>6.3948</v>
      </c>
      <c r="C474" s="2">
        <f>RSI!I474</f>
        <v>53.76504372299506</v>
      </c>
      <c r="D474" s="2">
        <f>MACD!E474</f>
        <v>7.2769185314633056E-2</v>
      </c>
      <c r="E474" s="2">
        <f>MACD!F474</f>
        <v>3.1227260561674325E-2</v>
      </c>
      <c r="F474" s="2">
        <f>'Moving Avg'!D474</f>
        <v>6.37568</v>
      </c>
      <c r="G474" s="2">
        <f>'Moving Avg'!F474</f>
        <v>6.3973649999999989</v>
      </c>
      <c r="H474" s="2">
        <f>'Moving Avg'!G474</f>
        <v>6.2335779999999996</v>
      </c>
      <c r="I474" s="2">
        <f>'Moving Avg'!H474</f>
        <v>6.469308500000003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</row>
    <row r="475" spans="1:12" ht="13.5" x14ac:dyDescent="0.25">
      <c r="A475" s="3">
        <f>RSI!A475</f>
        <v>42984</v>
      </c>
      <c r="B475" s="2">
        <f>RSI!B475</f>
        <v>6.3948</v>
      </c>
      <c r="C475" s="2">
        <f>RSI!I475</f>
        <v>53.76504372299506</v>
      </c>
      <c r="D475" s="2">
        <f>MACD!E475</f>
        <v>4.5168841199449972E-2</v>
      </c>
      <c r="E475" s="2">
        <f>MACD!F475</f>
        <v>3.4015576689229457E-2</v>
      </c>
      <c r="F475" s="2">
        <f>'Moving Avg'!D475</f>
        <v>6.4080199999999987</v>
      </c>
      <c r="G475" s="2">
        <f>'Moving Avg'!F475</f>
        <v>6.394425</v>
      </c>
      <c r="H475" s="2">
        <f>'Moving Avg'!G475</f>
        <v>6.2333959999999999</v>
      </c>
      <c r="I475" s="2">
        <f>'Moving Avg'!H475</f>
        <v>6.4678535000000021</v>
      </c>
      <c r="J475" s="6" t="str">
        <f>OBV!F475</f>
        <v>BEARISH</v>
      </c>
      <c r="K475" s="6" t="str">
        <f>OBV!G475</f>
        <v>NEUTRAL</v>
      </c>
      <c r="L475" s="6" t="str">
        <f>OBV!H475</f>
        <v>BEARISH DIVERGENCE</v>
      </c>
    </row>
    <row r="476" spans="1:12" ht="13.5" x14ac:dyDescent="0.25">
      <c r="A476" s="3">
        <f>RSI!A476</f>
        <v>42985</v>
      </c>
      <c r="B476" s="2">
        <f>RSI!B476</f>
        <v>6.3948</v>
      </c>
      <c r="C476" s="2">
        <f>RSI!I476</f>
        <v>53.76504372299506</v>
      </c>
      <c r="D476" s="2">
        <f>MACD!E476</f>
        <v>1.909314320380151E-2</v>
      </c>
      <c r="E476" s="2">
        <f>MACD!F476</f>
        <v>3.1031089992143872E-2</v>
      </c>
      <c r="F476" s="2">
        <f>'Moving Avg'!D476</f>
        <v>6.42272</v>
      </c>
      <c r="G476" s="2">
        <f>'Moving Avg'!F476</f>
        <v>6.3834</v>
      </c>
      <c r="H476" s="2">
        <f>'Moving Avg'!G476</f>
        <v>6.2367519999999992</v>
      </c>
      <c r="I476" s="2">
        <f>'Moving Avg'!H476</f>
        <v>6.466071000000003</v>
      </c>
      <c r="J476" s="6" t="str">
        <f>OBV!F476</f>
        <v>BEARISH</v>
      </c>
      <c r="K476" s="6" t="str">
        <f>OBV!G476</f>
        <v>NEUTRAL</v>
      </c>
      <c r="L476" s="6" t="str">
        <f>OBV!H476</f>
        <v>BEARISH DIVERGENCE</v>
      </c>
    </row>
    <row r="477" spans="1:12" ht="13.5" x14ac:dyDescent="0.25">
      <c r="A477" s="3">
        <f>RSI!A477</f>
        <v>42986</v>
      </c>
      <c r="B477" s="2">
        <f>RSI!B477</f>
        <v>6.3212999999999999</v>
      </c>
      <c r="C477" s="2">
        <f>RSI!I477</f>
        <v>49.746317203029768</v>
      </c>
      <c r="D477" s="2">
        <f>MACD!E477</f>
        <v>-1.3524109888445324E-3</v>
      </c>
      <c r="E477" s="2">
        <f>MACD!F477</f>
        <v>2.455438979594619E-2</v>
      </c>
      <c r="F477" s="2">
        <f>'Moving Avg'!D477</f>
        <v>6.3933200000000001</v>
      </c>
      <c r="G477" s="2">
        <f>'Moving Avg'!F477</f>
        <v>6.3709049999999996</v>
      </c>
      <c r="H477" s="2">
        <f>'Moving Avg'!G477</f>
        <v>6.2423099999999989</v>
      </c>
      <c r="I477" s="2">
        <f>'Moving Avg'!H477</f>
        <v>6.4645765000000033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</row>
    <row r="478" spans="1:12" ht="13.5" x14ac:dyDescent="0.25">
      <c r="A478" s="3">
        <f>RSI!A478</f>
        <v>42989</v>
      </c>
      <c r="B478" s="2">
        <f>RSI!B478</f>
        <v>6.3212999999999999</v>
      </c>
      <c r="C478" s="2">
        <f>RSI!I478</f>
        <v>49.746317203029768</v>
      </c>
      <c r="D478" s="2">
        <f>MACD!E478</f>
        <v>-1.9735652467540277E-2</v>
      </c>
      <c r="E478" s="2">
        <f>MACD!F478</f>
        <v>1.5696381343248897E-2</v>
      </c>
      <c r="F478" s="2">
        <f>'Moving Avg'!D478</f>
        <v>6.3654000000000002</v>
      </c>
      <c r="G478" s="2">
        <f>'Moving Avg'!F478</f>
        <v>6.3562049999999983</v>
      </c>
      <c r="H478" s="2">
        <f>'Moving Avg'!G478</f>
        <v>6.2441959999999996</v>
      </c>
      <c r="I478" s="2">
        <f>'Moving Avg'!H478</f>
        <v>6.4624265000000038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</row>
    <row r="479" spans="1:12" ht="13.5" x14ac:dyDescent="0.25">
      <c r="A479" s="3">
        <f>RSI!A479</f>
        <v>42990</v>
      </c>
      <c r="B479" s="2">
        <f>RSI!B479</f>
        <v>6.3212999999999999</v>
      </c>
      <c r="C479" s="2">
        <f>RSI!I479</f>
        <v>49.746317203029768</v>
      </c>
      <c r="D479" s="2">
        <f>MACD!E479</f>
        <v>-3.0730663284551873E-2</v>
      </c>
      <c r="E479" s="2">
        <f>MACD!F479</f>
        <v>6.4109724176887421E-3</v>
      </c>
      <c r="F479" s="2">
        <f>'Moving Avg'!D479</f>
        <v>6.3507000000000007</v>
      </c>
      <c r="G479" s="2">
        <f>'Moving Avg'!F479</f>
        <v>6.3433449999999985</v>
      </c>
      <c r="H479" s="2">
        <f>'Moving Avg'!G479</f>
        <v>6.2492279999999996</v>
      </c>
      <c r="I479" s="2">
        <f>'Moving Avg'!H479</f>
        <v>6.4609320000000032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</row>
    <row r="480" spans="1:12" ht="13.5" x14ac:dyDescent="0.25">
      <c r="A480" s="3">
        <f>RSI!A480</f>
        <v>42991</v>
      </c>
      <c r="B480" s="2">
        <f>RSI!B480</f>
        <v>6.0419999999999998</v>
      </c>
      <c r="C480" s="2">
        <f>RSI!I480</f>
        <v>36.719842376658036</v>
      </c>
      <c r="D480" s="2">
        <f>MACD!E480</f>
        <v>-1.9311020325977424E-2</v>
      </c>
      <c r="E480" s="2">
        <f>MACD!F480</f>
        <v>1.2665738689555087E-3</v>
      </c>
      <c r="F480" s="2">
        <f>'Moving Avg'!D480</f>
        <v>6.2801400000000003</v>
      </c>
      <c r="G480" s="2">
        <f>'Moving Avg'!F480</f>
        <v>6.3257049999999992</v>
      </c>
      <c r="H480" s="2">
        <f>'Moving Avg'!G480</f>
        <v>6.2455279999999993</v>
      </c>
      <c r="I480" s="2">
        <f>'Moving Avg'!H480</f>
        <v>6.4575490000000029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</row>
    <row r="481" spans="1:12" ht="13.5" x14ac:dyDescent="0.25">
      <c r="A481" s="3">
        <f>RSI!A481</f>
        <v>42992</v>
      </c>
      <c r="B481" s="2">
        <f>RSI!B481</f>
        <v>6.2037000000000004</v>
      </c>
      <c r="C481" s="2">
        <f>RSI!I481</f>
        <v>45.601194706119657</v>
      </c>
      <c r="D481" s="2">
        <f>MACD!E481</f>
        <v>-6.3747072350590628E-3</v>
      </c>
      <c r="E481" s="2">
        <f>MACD!F481</f>
        <v>-2.6168235184740565E-4</v>
      </c>
      <c r="F481" s="2">
        <f>'Moving Avg'!D481</f>
        <v>6.2419199999999995</v>
      </c>
      <c r="G481" s="2">
        <f>'Moving Avg'!F481</f>
        <v>6.3095349999999994</v>
      </c>
      <c r="H481" s="2">
        <f>'Moving Avg'!G481</f>
        <v>6.245061999999999</v>
      </c>
      <c r="I481" s="2">
        <f>'Moving Avg'!H481</f>
        <v>6.4551715000000032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</row>
    <row r="482" spans="1:12" ht="13.5" x14ac:dyDescent="0.25">
      <c r="A482" s="3">
        <f>RSI!A482</f>
        <v>42993</v>
      </c>
      <c r="B482" s="2">
        <f>RSI!B482</f>
        <v>6.1302000000000003</v>
      </c>
      <c r="C482" s="2">
        <f>RSI!I482</f>
        <v>42.669674579786793</v>
      </c>
      <c r="D482" s="2">
        <f>MACD!E482</f>
        <v>3.32332270354323E-2</v>
      </c>
      <c r="E482" s="2">
        <f>MACD!F482</f>
        <v>6.4372995256085364E-3</v>
      </c>
      <c r="F482" s="2">
        <f>'Moving Avg'!D482</f>
        <v>6.2037000000000004</v>
      </c>
      <c r="G482" s="2">
        <f>'Moving Avg'!F482</f>
        <v>6.2963049999999994</v>
      </c>
      <c r="H482" s="2">
        <f>'Moving Avg'!G482</f>
        <v>6.2431260000000002</v>
      </c>
      <c r="I482" s="2">
        <f>'Moving Avg'!H482</f>
        <v>6.4524265000000041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42996</v>
      </c>
      <c r="B483" s="2">
        <f>RSI!B483</f>
        <v>6.3212999999999999</v>
      </c>
      <c r="C483" s="2">
        <f>RSI!I483</f>
        <v>51.415015753562464</v>
      </c>
      <c r="D483" s="2">
        <f>MACD!E483</f>
        <v>5.2445332494815311E-2</v>
      </c>
      <c r="E483" s="2">
        <f>MACD!F483</f>
        <v>1.5638906119449892E-2</v>
      </c>
      <c r="F483" s="2">
        <f>'Moving Avg'!D483</f>
        <v>6.2037000000000004</v>
      </c>
      <c r="G483" s="2">
        <f>'Moving Avg'!F483</f>
        <v>6.2926299999999991</v>
      </c>
      <c r="H483" s="2">
        <f>'Moving Avg'!G483</f>
        <v>6.2482900000000008</v>
      </c>
      <c r="I483" s="2">
        <f>'Moving Avg'!H483</f>
        <v>6.4509320000000052</v>
      </c>
      <c r="J483" s="6" t="str">
        <f>OBV!F483</f>
        <v>BEARISH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42997</v>
      </c>
      <c r="B484" s="2">
        <f>RSI!B484</f>
        <v>6.3139000000000003</v>
      </c>
      <c r="C484" s="2">
        <f>RSI!I484</f>
        <v>51.090015202104752</v>
      </c>
      <c r="D484" s="2">
        <f>MACD!E484</f>
        <v>5.8869684834847114E-2</v>
      </c>
      <c r="E484" s="2">
        <f>MACD!F484</f>
        <v>2.4285061862529336E-2</v>
      </c>
      <c r="F484" s="2">
        <f>'Moving Avg'!D484</f>
        <v>6.2022200000000005</v>
      </c>
      <c r="G484" s="2">
        <f>'Moving Avg'!F484</f>
        <v>6.2885849999999994</v>
      </c>
      <c r="H484" s="2">
        <f>'Moving Avg'!G484</f>
        <v>6.250160000000001</v>
      </c>
      <c r="I484" s="2">
        <f>'Moving Avg'!H484</f>
        <v>6.4497280000000048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42998</v>
      </c>
      <c r="B485" s="2">
        <f>RSI!B485</f>
        <v>6.1302000000000003</v>
      </c>
      <c r="C485" s="2">
        <f>RSI!I485</f>
        <v>43.704476661853299</v>
      </c>
      <c r="D485" s="2">
        <f>MACD!E485</f>
        <v>7.7761474447864742E-2</v>
      </c>
      <c r="E485" s="2">
        <f>MACD!F485</f>
        <v>3.498034437959642E-2</v>
      </c>
      <c r="F485" s="2">
        <f>'Moving Avg'!D485</f>
        <v>6.2198599999999997</v>
      </c>
      <c r="G485" s="2">
        <f>'Moving Avg'!F485</f>
        <v>6.2827049999999991</v>
      </c>
      <c r="H485" s="2">
        <f>'Moving Avg'!G485</f>
        <v>6.2484860000000015</v>
      </c>
      <c r="I485" s="2">
        <f>'Moving Avg'!H485</f>
        <v>6.4476055000000043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</row>
    <row r="486" spans="1:12" ht="13.5" x14ac:dyDescent="0.25">
      <c r="A486" s="3">
        <f>RSI!A486</f>
        <v>43000</v>
      </c>
      <c r="B486" s="2">
        <f>RSI!B486</f>
        <v>6.0419999999999998</v>
      </c>
      <c r="C486" s="2">
        <f>RSI!I486</f>
        <v>40.664920471295957</v>
      </c>
      <c r="D486" s="2">
        <f>MACD!E486</f>
        <v>0.10122528141592291</v>
      </c>
      <c r="E486" s="2">
        <f>MACD!F486</f>
        <v>4.8229331786861722E-2</v>
      </c>
      <c r="F486" s="2">
        <f>'Moving Avg'!D486</f>
        <v>6.187520000000001</v>
      </c>
      <c r="G486" s="2">
        <f>'Moving Avg'!F486</f>
        <v>6.2731499999999993</v>
      </c>
      <c r="H486" s="2">
        <f>'Moving Avg'!G486</f>
        <v>6.2451800000000004</v>
      </c>
      <c r="I486" s="2">
        <f>'Moving Avg'!H486</f>
        <v>6.4443865000000038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43003</v>
      </c>
      <c r="B487" s="2">
        <f>RSI!B487</f>
        <v>6.0419999999999998</v>
      </c>
      <c r="C487" s="2">
        <f>RSI!I487</f>
        <v>40.664920471295964</v>
      </c>
      <c r="D487" s="2">
        <f>MACD!E487</f>
        <v>0.11116786201578677</v>
      </c>
      <c r="E487" s="2">
        <f>MACD!F487</f>
        <v>6.0817037832646734E-2</v>
      </c>
      <c r="F487" s="2">
        <f>'Moving Avg'!D487</f>
        <v>6.1698800000000009</v>
      </c>
      <c r="G487" s="2">
        <f>'Moving Avg'!F487</f>
        <v>6.2647000000000004</v>
      </c>
      <c r="H487" s="2">
        <f>'Moving Avg'!G487</f>
        <v>6.2455439999999998</v>
      </c>
      <c r="I487" s="2">
        <f>'Moving Avg'!H487</f>
        <v>6.4411675000000033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43004</v>
      </c>
      <c r="B488" s="2">
        <f>RSI!B488</f>
        <v>6.0419999999999998</v>
      </c>
      <c r="C488" s="2">
        <f>RSI!I488</f>
        <v>40.664920471295957</v>
      </c>
      <c r="D488" s="2">
        <f>MACD!E488</f>
        <v>0.12087366890153994</v>
      </c>
      <c r="E488" s="2">
        <f>MACD!F488</f>
        <v>7.282836404642537E-2</v>
      </c>
      <c r="F488" s="2">
        <f>'Moving Avg'!D488</f>
        <v>6.1140200000000009</v>
      </c>
      <c r="G488" s="2">
        <f>'Moving Avg'!F488</f>
        <v>6.256615</v>
      </c>
      <c r="H488" s="2">
        <f>'Moving Avg'!G488</f>
        <v>6.2460400000000007</v>
      </c>
      <c r="I488" s="2">
        <f>'Moving Avg'!H488</f>
        <v>6.4373260000000041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</row>
    <row r="489" spans="1:12" ht="13.5" x14ac:dyDescent="0.25">
      <c r="A489" s="3">
        <f>RSI!A489</f>
        <v>43005</v>
      </c>
      <c r="B489" s="2">
        <f>RSI!B489</f>
        <v>5.9611000000000001</v>
      </c>
      <c r="C489" s="2">
        <f>RSI!I489</f>
        <v>37.664062758571241</v>
      </c>
      <c r="D489" s="2">
        <f>MACD!E489</f>
        <v>0.1362759544228398</v>
      </c>
      <c r="E489" s="2">
        <f>MACD!F489</f>
        <v>8.5517882121708258E-2</v>
      </c>
      <c r="F489" s="2">
        <f>'Moving Avg'!D489</f>
        <v>6.0434600000000005</v>
      </c>
      <c r="G489" s="2">
        <f>'Moving Avg'!F489</f>
        <v>6.2430150000000006</v>
      </c>
      <c r="H489" s="2">
        <f>'Moving Avg'!G489</f>
        <v>6.245966000000001</v>
      </c>
      <c r="I489" s="2">
        <f>'Moving Avg'!H489</f>
        <v>6.4334075000000039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</row>
    <row r="490" spans="1:12" ht="13.5" x14ac:dyDescent="0.25">
      <c r="A490" s="3">
        <f>RSI!A490</f>
        <v>43006</v>
      </c>
      <c r="B490" s="2">
        <f>RSI!B490</f>
        <v>6.0273000000000003</v>
      </c>
      <c r="C490" s="2">
        <f>RSI!I490</f>
        <v>41.470300587590238</v>
      </c>
      <c r="D490" s="2">
        <f>MACD!E490</f>
        <v>0.10302217864126106</v>
      </c>
      <c r="E490" s="2">
        <f>MACD!F490</f>
        <v>8.9018741425618816E-2</v>
      </c>
      <c r="F490" s="2">
        <f>'Moving Avg'!D490</f>
        <v>6.0228799999999998</v>
      </c>
      <c r="G490" s="2">
        <f>'Moving Avg'!F490</f>
        <v>6.2327250000000003</v>
      </c>
      <c r="H490" s="2">
        <f>'Moving Avg'!G490</f>
        <v>6.2439400000000012</v>
      </c>
      <c r="I490" s="2">
        <f>'Moving Avg'!H490</f>
        <v>6.430344500000003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43007</v>
      </c>
      <c r="B491" s="2">
        <f>RSI!B491</f>
        <v>5.8802000000000003</v>
      </c>
      <c r="C491" s="2">
        <f>RSI!I491</f>
        <v>36.183346644083244</v>
      </c>
      <c r="D491" s="2">
        <f>MACD!E491</f>
        <v>0.11173534942616392</v>
      </c>
      <c r="E491" s="2">
        <f>MACD!F491</f>
        <v>9.3562063025727837E-2</v>
      </c>
      <c r="F491" s="2">
        <f>'Moving Avg'!D491</f>
        <v>5.9905199999999992</v>
      </c>
      <c r="G491" s="2">
        <f>'Moving Avg'!F491</f>
        <v>6.2106700000000004</v>
      </c>
      <c r="H491" s="2">
        <f>'Moving Avg'!G491</f>
        <v>6.2377920000000007</v>
      </c>
      <c r="I491" s="2">
        <f>'Moving Avg'!H491</f>
        <v>6.4265460000000028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43010</v>
      </c>
      <c r="B492" s="2">
        <f>RSI!B492</f>
        <v>6.0273000000000003</v>
      </c>
      <c r="C492" s="2">
        <f>RSI!I492</f>
        <v>43.88730856206088</v>
      </c>
      <c r="D492" s="2">
        <f>MACD!E492</f>
        <v>9.8771191500646616E-2</v>
      </c>
      <c r="E492" s="2">
        <f>MACD!F492</f>
        <v>9.4603888720711599E-2</v>
      </c>
      <c r="F492" s="2">
        <f>'Moving Avg'!D492</f>
        <v>5.9875800000000003</v>
      </c>
      <c r="G492" s="2">
        <f>'Moving Avg'!F492</f>
        <v>6.1886200000000002</v>
      </c>
      <c r="H492" s="2">
        <f>'Moving Avg'!G492</f>
        <v>6.234586000000002</v>
      </c>
      <c r="I492" s="2">
        <f>'Moving Avg'!H492</f>
        <v>6.4234830000000036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43011</v>
      </c>
      <c r="B493" s="2">
        <f>RSI!B493</f>
        <v>6.0273000000000003</v>
      </c>
      <c r="C493" s="2">
        <f>RSI!I493</f>
        <v>43.88730856206088</v>
      </c>
      <c r="D493" s="2">
        <f>MACD!E493</f>
        <v>0.11806113966155962</v>
      </c>
      <c r="E493" s="2">
        <f>MACD!F493</f>
        <v>9.9295338908881203E-2</v>
      </c>
      <c r="F493" s="2">
        <f>'Moving Avg'!D493</f>
        <v>5.9846400000000006</v>
      </c>
      <c r="G493" s="2">
        <f>'Moving Avg'!F493</f>
        <v>6.1669400000000003</v>
      </c>
      <c r="H493" s="2">
        <f>'Moving Avg'!G493</f>
        <v>6.2319040000000028</v>
      </c>
      <c r="I493" s="2">
        <f>'Moving Avg'!H493</f>
        <v>6.4204200000000036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43012</v>
      </c>
      <c r="B494" s="2">
        <f>RSI!B494</f>
        <v>5.9904999999999999</v>
      </c>
      <c r="C494" s="2">
        <f>RSI!I494</f>
        <v>42.402151092420269</v>
      </c>
      <c r="D494" s="2">
        <f>MACD!E494</f>
        <v>0.13676681255501943</v>
      </c>
      <c r="E494" s="2">
        <f>MACD!F494</f>
        <v>0.10678963363810885</v>
      </c>
      <c r="F494" s="2">
        <f>'Moving Avg'!D494</f>
        <v>5.990520000000001</v>
      </c>
      <c r="G494" s="2">
        <f>'Moving Avg'!F494</f>
        <v>6.146725</v>
      </c>
      <c r="H494" s="2">
        <f>'Moving Avg'!G494</f>
        <v>6.2273060000000022</v>
      </c>
      <c r="I494" s="2">
        <f>'Moving Avg'!H494</f>
        <v>6.4175990000000045</v>
      </c>
      <c r="J494" s="6" t="str">
        <f>OBV!F494</f>
        <v>BEARISH</v>
      </c>
      <c r="K494" s="6" t="str">
        <f>OBV!G494</f>
        <v>NEUTRAL</v>
      </c>
      <c r="L494" s="6" t="str">
        <f>OBV!H494</f>
        <v>BEARISH DIVERGENCE</v>
      </c>
    </row>
    <row r="495" spans="1:12" ht="13.5" x14ac:dyDescent="0.25">
      <c r="A495" s="3">
        <f>RSI!A495</f>
        <v>43013</v>
      </c>
      <c r="B495" s="2">
        <f>RSI!B495</f>
        <v>5.8875999999999999</v>
      </c>
      <c r="C495" s="2">
        <f>RSI!I495</f>
        <v>38.480847857574624</v>
      </c>
      <c r="D495" s="2">
        <f>MACD!E495</f>
        <v>0.13290981197234686</v>
      </c>
      <c r="E495" s="2">
        <f>MACD!F495</f>
        <v>0.11201366930495646</v>
      </c>
      <c r="F495" s="2">
        <f>'Moving Avg'!D495</f>
        <v>5.9625800000000009</v>
      </c>
      <c r="G495" s="2">
        <f>'Moving Avg'!F495</f>
        <v>6.1213649999999999</v>
      </c>
      <c r="H495" s="2">
        <f>'Moving Avg'!G495</f>
        <v>6.2209120000000029</v>
      </c>
      <c r="I495" s="2">
        <f>'Moving Avg'!H495</f>
        <v>6.4142635000000041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43014</v>
      </c>
      <c r="B496" s="2">
        <f>RSI!B496</f>
        <v>5.9904999999999999</v>
      </c>
      <c r="C496" s="2">
        <f>RSI!I496</f>
        <v>44.052779002179513</v>
      </c>
      <c r="D496" s="2">
        <f>MACD!E496</f>
        <v>0.10994652306031139</v>
      </c>
      <c r="E496" s="2">
        <f>MACD!F496</f>
        <v>0.11160024005602745</v>
      </c>
      <c r="F496" s="2">
        <f>'Moving Avg'!D496</f>
        <v>5.9846400000000006</v>
      </c>
      <c r="G496" s="2">
        <f>'Moving Avg'!F496</f>
        <v>6.1011499999999996</v>
      </c>
      <c r="H496" s="2">
        <f>'Moving Avg'!G496</f>
        <v>6.2202460000000031</v>
      </c>
      <c r="I496" s="2">
        <f>'Moving Avg'!H496</f>
        <v>6.4110490000000038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43017</v>
      </c>
      <c r="B497" s="2">
        <f>RSI!B497</f>
        <v>5.9537000000000004</v>
      </c>
      <c r="C497" s="2">
        <f>RSI!I497</f>
        <v>42.567887819919854</v>
      </c>
      <c r="D497" s="2">
        <f>MACD!E497</f>
        <v>9.4015210971846841E-2</v>
      </c>
      <c r="E497" s="2">
        <f>MACD!F497</f>
        <v>0.10808323423919133</v>
      </c>
      <c r="F497" s="2">
        <f>'Moving Avg'!D497</f>
        <v>5.9699200000000001</v>
      </c>
      <c r="G497" s="2">
        <f>'Moving Avg'!F497</f>
        <v>6.08277</v>
      </c>
      <c r="H497" s="2">
        <f>'Moving Avg'!G497</f>
        <v>6.2153060000000036</v>
      </c>
      <c r="I497" s="2">
        <f>'Moving Avg'!H497</f>
        <v>6.4072245000000052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</row>
    <row r="498" spans="1:12" ht="13.5" x14ac:dyDescent="0.25">
      <c r="A498" s="3">
        <f>RSI!A498</f>
        <v>43018</v>
      </c>
      <c r="B498" s="2">
        <f>RSI!B498</f>
        <v>5.9390000000000001</v>
      </c>
      <c r="C498" s="2">
        <f>RSI!I498</f>
        <v>41.959465048593707</v>
      </c>
      <c r="D498" s="2">
        <f>MACD!E498</f>
        <v>8.2557172031063608E-2</v>
      </c>
      <c r="E498" s="2">
        <f>MACD!F498</f>
        <v>0.10297802179756579</v>
      </c>
      <c r="F498" s="2">
        <f>'Moving Avg'!D498</f>
        <v>5.9522600000000008</v>
      </c>
      <c r="G498" s="2">
        <f>'Moving Avg'!F498</f>
        <v>6.0636549999999998</v>
      </c>
      <c r="H498" s="2">
        <f>'Moving Avg'!G498</f>
        <v>6.214134000000004</v>
      </c>
      <c r="I498" s="2">
        <f>'Moving Avg'!H498</f>
        <v>6.4041460000000052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43019</v>
      </c>
      <c r="B499" s="2">
        <f>RSI!B499</f>
        <v>5.8802000000000003</v>
      </c>
      <c r="C499" s="2">
        <f>RSI!I499</f>
        <v>39.525863887095973</v>
      </c>
      <c r="D499" s="2">
        <f>MACD!E499</f>
        <v>6.5722444404738845E-2</v>
      </c>
      <c r="E499" s="2">
        <f>MACD!F499</f>
        <v>9.5526906319000404E-2</v>
      </c>
      <c r="F499" s="2">
        <f>'Moving Avg'!D499</f>
        <v>5.930200000000001</v>
      </c>
      <c r="G499" s="2">
        <f>'Moving Avg'!F499</f>
        <v>6.0415999999999999</v>
      </c>
      <c r="H499" s="2">
        <f>'Moving Avg'!G499</f>
        <v>6.2108760000000043</v>
      </c>
      <c r="I499" s="2">
        <f>'Moving Avg'!H499</f>
        <v>6.4011010000000059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43020</v>
      </c>
      <c r="B500" s="2">
        <f>RSI!B500</f>
        <v>5.8802000000000003</v>
      </c>
      <c r="C500" s="2">
        <f>RSI!I500</f>
        <v>39.525863887095973</v>
      </c>
      <c r="D500" s="2">
        <f>MACD!E500</f>
        <v>6.2890421969245658E-2</v>
      </c>
      <c r="E500" s="2">
        <f>MACD!F500</f>
        <v>8.8999609449049472E-2</v>
      </c>
      <c r="F500" s="2">
        <f>'Moving Avg'!D500</f>
        <v>5.9287200000000011</v>
      </c>
      <c r="G500" s="2">
        <f>'Moving Avg'!F500</f>
        <v>6.0335099999999997</v>
      </c>
      <c r="H500" s="2">
        <f>'Moving Avg'!G500</f>
        <v>6.2109760000000032</v>
      </c>
      <c r="I500" s="2">
        <f>'Moving Avg'!H500</f>
        <v>6.3977940000000046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43021</v>
      </c>
      <c r="B501" s="2">
        <f>RSI!B501</f>
        <v>5.8434999999999997</v>
      </c>
      <c r="C501" s="2">
        <f>RSI!I501</f>
        <v>37.933295324567965</v>
      </c>
      <c r="D501" s="2">
        <f>MACD!E501</f>
        <v>4.1719003571418334E-2</v>
      </c>
      <c r="E501" s="2">
        <f>MACD!F501</f>
        <v>7.9543488273523255E-2</v>
      </c>
      <c r="F501" s="2">
        <f>'Moving Avg'!D501</f>
        <v>5.8993200000000003</v>
      </c>
      <c r="G501" s="2">
        <f>'Moving Avg'!F501</f>
        <v>6.0155000000000003</v>
      </c>
      <c r="H501" s="2">
        <f>'Moving Avg'!G501</f>
        <v>6.2083280000000025</v>
      </c>
      <c r="I501" s="2">
        <f>'Moving Avg'!H501</f>
        <v>6.3942710000000043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</row>
    <row r="502" spans="1:12" ht="13.5" x14ac:dyDescent="0.25">
      <c r="A502" s="3">
        <f>RSI!A502</f>
        <v>43024</v>
      </c>
      <c r="B502" s="2">
        <f>RSI!B502</f>
        <v>5.7553000000000001</v>
      </c>
      <c r="C502" s="2">
        <f>RSI!I502</f>
        <v>34.351134673154718</v>
      </c>
      <c r="D502" s="2">
        <f>MACD!E502</f>
        <v>5.4238615897093112E-2</v>
      </c>
      <c r="E502" s="2">
        <f>MACD!F502</f>
        <v>7.4482513798237227E-2</v>
      </c>
      <c r="F502" s="2">
        <f>'Moving Avg'!D502</f>
        <v>5.8596400000000006</v>
      </c>
      <c r="G502" s="2">
        <f>'Moving Avg'!F502</f>
        <v>5.9967550000000003</v>
      </c>
      <c r="H502" s="2">
        <f>'Moving Avg'!G502</f>
        <v>6.2023040000000016</v>
      </c>
      <c r="I502" s="2">
        <f>'Moving Avg'!H502</f>
        <v>6.3899465000000042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</row>
    <row r="503" spans="1:12" ht="13.5" x14ac:dyDescent="0.25">
      <c r="A503" s="3">
        <f>RSI!A503</f>
        <v>43025</v>
      </c>
      <c r="B503" s="2">
        <f>RSI!B503</f>
        <v>5.8802000000000003</v>
      </c>
      <c r="C503" s="2">
        <f>RSI!I503</f>
        <v>42.615302365786107</v>
      </c>
      <c r="D503" s="2">
        <f>MACD!E503</f>
        <v>5.7277188335760343E-2</v>
      </c>
      <c r="E503" s="2">
        <f>MACD!F503</f>
        <v>7.1041448705741861E-2</v>
      </c>
      <c r="F503" s="2">
        <f>'Moving Avg'!D503</f>
        <v>5.8478800000000009</v>
      </c>
      <c r="G503" s="2">
        <f>'Moving Avg'!F503</f>
        <v>5.9747000000000012</v>
      </c>
      <c r="H503" s="2">
        <f>'Moving Avg'!G503</f>
        <v>6.2060300000000019</v>
      </c>
      <c r="I503" s="2">
        <f>'Moving Avg'!H503</f>
        <v>6.3865740000000049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</row>
    <row r="504" spans="1:12" ht="13.5" x14ac:dyDescent="0.25">
      <c r="A504" s="3">
        <f>RSI!A504</f>
        <v>43026</v>
      </c>
      <c r="B504" s="2">
        <f>RSI!B504</f>
        <v>5.8728999999999996</v>
      </c>
      <c r="C504" s="2">
        <f>RSI!I504</f>
        <v>42.280294498761229</v>
      </c>
      <c r="D504" s="2">
        <f>MACD!E504</f>
        <v>5.5560660322342414E-2</v>
      </c>
      <c r="E504" s="2">
        <f>MACD!F504</f>
        <v>6.7945291029061966E-2</v>
      </c>
      <c r="F504" s="2">
        <f>'Moving Avg'!D504</f>
        <v>5.8464200000000002</v>
      </c>
      <c r="G504" s="2">
        <f>'Moving Avg'!F504</f>
        <v>5.9526500000000002</v>
      </c>
      <c r="H504" s="2">
        <f>'Moving Avg'!G504</f>
        <v>6.1952980000000011</v>
      </c>
      <c r="I504" s="2">
        <f>'Moving Avg'!H504</f>
        <v>6.3831650000000062</v>
      </c>
      <c r="J504" s="6" t="str">
        <f>OBV!F504</f>
        <v>BEARISH</v>
      </c>
      <c r="K504" s="6" t="str">
        <f>OBV!G504</f>
        <v>WEAK</v>
      </c>
      <c r="L504" s="6" t="str">
        <f>OBV!H504</f>
        <v>CONFIRMED BEARISH</v>
      </c>
    </row>
    <row r="505" spans="1:12" ht="13.5" x14ac:dyDescent="0.25">
      <c r="A505" s="3">
        <f>RSI!A505</f>
        <v>43027</v>
      </c>
      <c r="B505" s="2">
        <f>RSI!B505</f>
        <v>5.8654999999999999</v>
      </c>
      <c r="C505" s="2">
        <f>RSI!I505</f>
        <v>41.920537035561459</v>
      </c>
      <c r="D505" s="2">
        <f>MACD!E505</f>
        <v>3.9640182131518209E-2</v>
      </c>
      <c r="E505" s="2">
        <f>MACD!F505</f>
        <v>6.2284269249553222E-2</v>
      </c>
      <c r="F505" s="2">
        <f>'Moving Avg'!D505</f>
        <v>5.8434800000000005</v>
      </c>
      <c r="G505" s="2">
        <f>'Moving Avg'!F505</f>
        <v>5.9394150000000003</v>
      </c>
      <c r="H505" s="2">
        <f>'Moving Avg'!G505</f>
        <v>6.183536000000001</v>
      </c>
      <c r="I505" s="2">
        <f>'Moving Avg'!H505</f>
        <v>6.3792600000000057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</row>
    <row r="506" spans="1:12" ht="13.5" x14ac:dyDescent="0.25">
      <c r="A506" s="3">
        <f>RSI!A506</f>
        <v>43028</v>
      </c>
      <c r="B506" s="2">
        <f>RSI!B506</f>
        <v>5.6965000000000003</v>
      </c>
      <c r="C506" s="2">
        <f>RSI!I506</f>
        <v>34.665923925543495</v>
      </c>
      <c r="D506" s="2">
        <f>MACD!E506</f>
        <v>5.5316272641481312E-2</v>
      </c>
      <c r="E506" s="2">
        <f>MACD!F506</f>
        <v>6.0890669927938845E-2</v>
      </c>
      <c r="F506" s="2">
        <f>'Moving Avg'!D506</f>
        <v>5.8140800000000006</v>
      </c>
      <c r="G506" s="2">
        <f>'Moving Avg'!F506</f>
        <v>5.9221400000000006</v>
      </c>
      <c r="H506" s="2">
        <f>'Moving Avg'!G506</f>
        <v>6.1651600000000011</v>
      </c>
      <c r="I506" s="2">
        <f>'Moving Avg'!H506</f>
        <v>6.3749360000000062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</row>
    <row r="507" spans="1:12" ht="13.5" x14ac:dyDescent="0.25">
      <c r="A507" s="3">
        <f>RSI!A507</f>
        <v>43031</v>
      </c>
      <c r="B507" s="2">
        <f>RSI!B507</f>
        <v>5.77</v>
      </c>
      <c r="C507" s="2">
        <f>RSI!I507</f>
        <v>39.564447821978796</v>
      </c>
      <c r="D507" s="2">
        <f>MACD!E507</f>
        <v>5.9212169506650092E-2</v>
      </c>
      <c r="E507" s="2">
        <f>MACD!F507</f>
        <v>6.0554969843681097E-2</v>
      </c>
      <c r="F507" s="2">
        <f>'Moving Avg'!D507</f>
        <v>5.8170200000000003</v>
      </c>
      <c r="G507" s="2">
        <f>'Moving Avg'!F507</f>
        <v>5.9085400000000003</v>
      </c>
      <c r="H507" s="2">
        <f>'Moving Avg'!G507</f>
        <v>6.1491359999999986</v>
      </c>
      <c r="I507" s="2">
        <f>'Moving Avg'!H507</f>
        <v>6.3701930000000058</v>
      </c>
      <c r="J507" s="6" t="str">
        <f>OBV!F507</f>
        <v>BEARISH</v>
      </c>
      <c r="K507" s="6" t="str">
        <f>OBV!G507</f>
        <v>WEAK</v>
      </c>
      <c r="L507" s="6" t="str">
        <f>OBV!H507</f>
        <v>BEARISH DIVERGENCE</v>
      </c>
    </row>
    <row r="508" spans="1:12" ht="13.5" x14ac:dyDescent="0.25">
      <c r="A508" s="3">
        <f>RSI!A508</f>
        <v>43032</v>
      </c>
      <c r="B508" s="2">
        <f>RSI!B508</f>
        <v>5.77</v>
      </c>
      <c r="C508" s="2">
        <f>RSI!I508</f>
        <v>39.564447821978803</v>
      </c>
      <c r="D508" s="2">
        <f>MACD!E508</f>
        <v>6.1421636628856469E-2</v>
      </c>
      <c r="E508" s="2">
        <f>MACD!F508</f>
        <v>6.0728303200716177E-2</v>
      </c>
      <c r="F508" s="2">
        <f>'Moving Avg'!D508</f>
        <v>5.7949799999999998</v>
      </c>
      <c r="G508" s="2">
        <f>'Moving Avg'!F508</f>
        <v>5.8949400000000001</v>
      </c>
      <c r="H508" s="2">
        <f>'Moving Avg'!G508</f>
        <v>6.1322299999999981</v>
      </c>
      <c r="I508" s="2">
        <f>'Moving Avg'!H508</f>
        <v>6.3654500000000063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</row>
    <row r="509" spans="1:12" ht="13.5" x14ac:dyDescent="0.25">
      <c r="A509" s="3">
        <f>RSI!A509</f>
        <v>43033</v>
      </c>
      <c r="B509" s="2">
        <f>RSI!B509</f>
        <v>5.6818</v>
      </c>
      <c r="C509" s="2">
        <f>RSI!I509</f>
        <v>35.826131822416556</v>
      </c>
      <c r="D509" s="2">
        <f>MACD!E509</f>
        <v>6.1865844355612154E-2</v>
      </c>
      <c r="E509" s="2">
        <f>MACD!F509</f>
        <v>6.0955811431695373E-2</v>
      </c>
      <c r="F509" s="2">
        <f>'Moving Avg'!D509</f>
        <v>5.7567599999999999</v>
      </c>
      <c r="G509" s="2">
        <f>'Moving Avg'!F509</f>
        <v>5.8809750000000003</v>
      </c>
      <c r="H509" s="2">
        <f>'Moving Avg'!G509</f>
        <v>6.1142959999999986</v>
      </c>
      <c r="I509" s="2">
        <f>'Moving Avg'!H509</f>
        <v>6.3602335000000076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43034</v>
      </c>
      <c r="B510" s="2">
        <f>RSI!B510</f>
        <v>5.5861999999999998</v>
      </c>
      <c r="C510" s="2">
        <f>RSI!I510</f>
        <v>32.267299611307294</v>
      </c>
      <c r="D510" s="2">
        <f>MACD!E510</f>
        <v>7.0851296627508553E-2</v>
      </c>
      <c r="E510" s="2">
        <f>MACD!F510</f>
        <v>6.2934908470858017E-2</v>
      </c>
      <c r="F510" s="2">
        <f>'Moving Avg'!D510</f>
        <v>5.7008999999999999</v>
      </c>
      <c r="G510" s="2">
        <f>'Moving Avg'!F510</f>
        <v>5.8589200000000003</v>
      </c>
      <c r="H510" s="2">
        <f>'Moving Avg'!G510</f>
        <v>6.0981239999999994</v>
      </c>
      <c r="I510" s="2">
        <f>'Moving Avg'!H510</f>
        <v>6.3540800000000068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</row>
    <row r="511" spans="1:12" ht="13.5" x14ac:dyDescent="0.25">
      <c r="A511" s="3">
        <f>RSI!A511</f>
        <v>43035</v>
      </c>
      <c r="B511" s="2">
        <f>RSI!B511</f>
        <v>5.5861999999999998</v>
      </c>
      <c r="C511" s="2">
        <f>RSI!I511</f>
        <v>32.267299611307294</v>
      </c>
      <c r="D511" s="2">
        <f>MACD!E511</f>
        <v>7.4788032206599908E-2</v>
      </c>
      <c r="E511" s="2">
        <f>MACD!F511</f>
        <v>6.5305533218006404E-2</v>
      </c>
      <c r="F511" s="2">
        <f>'Moving Avg'!D511</f>
        <v>5.6788399999999992</v>
      </c>
      <c r="G511" s="2">
        <f>'Moving Avg'!F511</f>
        <v>5.84422</v>
      </c>
      <c r="H511" s="2">
        <f>'Moving Avg'!G511</f>
        <v>6.0793059999999999</v>
      </c>
      <c r="I511" s="2">
        <f>'Moving Avg'!H511</f>
        <v>6.3484180000000068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43038</v>
      </c>
      <c r="B512" s="2">
        <f>RSI!B512</f>
        <v>5.5936000000000003</v>
      </c>
      <c r="C512" s="2">
        <f>RSI!I512</f>
        <v>32.865977826216849</v>
      </c>
      <c r="D512" s="2">
        <f>MACD!E512</f>
        <v>6.5834898746269133E-2</v>
      </c>
      <c r="E512" s="2">
        <f>MACD!F512</f>
        <v>6.5411406323658952E-2</v>
      </c>
      <c r="F512" s="2">
        <f>'Moving Avg'!D512</f>
        <v>5.643559999999999</v>
      </c>
      <c r="G512" s="2">
        <f>'Moving Avg'!F512</f>
        <v>5.8225350000000002</v>
      </c>
      <c r="H512" s="2">
        <f>'Moving Avg'!G512</f>
        <v>6.0632819999999992</v>
      </c>
      <c r="I512" s="2">
        <f>'Moving Avg'!H512</f>
        <v>6.3427930000000075</v>
      </c>
      <c r="J512" s="6" t="str">
        <f>OBV!F512</f>
        <v>BULLISH</v>
      </c>
      <c r="K512" s="6" t="str">
        <f>OBV!G512</f>
        <v>NEUTRAL</v>
      </c>
      <c r="L512" s="6" t="str">
        <f>OBV!H512</f>
        <v>BULLISH DIVERGENCE</v>
      </c>
    </row>
    <row r="513" spans="1:12" ht="13.5" x14ac:dyDescent="0.25">
      <c r="A513" s="3">
        <f>RSI!A513</f>
        <v>43039</v>
      </c>
      <c r="B513" s="2">
        <f>RSI!B513</f>
        <v>5.6818</v>
      </c>
      <c r="C513" s="2">
        <f>RSI!I513</f>
        <v>39.706469634049071</v>
      </c>
      <c r="D513" s="2">
        <f>MACD!E513</f>
        <v>7.2594866562291749E-2</v>
      </c>
      <c r="E513" s="2">
        <f>MACD!F513</f>
        <v>6.6848098371385514E-2</v>
      </c>
      <c r="F513" s="2">
        <f>'Moving Avg'!D513</f>
        <v>5.6259199999999998</v>
      </c>
      <c r="G513" s="2">
        <f>'Moving Avg'!F513</f>
        <v>5.8052599999999988</v>
      </c>
      <c r="H513" s="2">
        <f>'Moving Avg'!G513</f>
        <v>6.0490219999999999</v>
      </c>
      <c r="I513" s="2">
        <f>'Moving Avg'!H513</f>
        <v>6.3376090000000067</v>
      </c>
      <c r="J513" s="6" t="str">
        <f>OBV!F513</f>
        <v>BULLISH</v>
      </c>
      <c r="K513" s="6" t="str">
        <f>OBV!G513</f>
        <v>NEUTRAL</v>
      </c>
      <c r="L513" s="6" t="str">
        <f>OBV!H513</f>
        <v>BULLISH DIVERGENCE</v>
      </c>
    </row>
    <row r="514" spans="1:12" ht="13.5" x14ac:dyDescent="0.25">
      <c r="A514" s="3">
        <f>RSI!A514</f>
        <v>43040</v>
      </c>
      <c r="B514" s="2">
        <f>RSI!B514</f>
        <v>5.6965000000000003</v>
      </c>
      <c r="C514" s="2">
        <f>RSI!I514</f>
        <v>40.789343735576963</v>
      </c>
      <c r="D514" s="2">
        <f>MACD!E514</f>
        <v>7.71128485655872E-2</v>
      </c>
      <c r="E514" s="2">
        <f>MACD!F514</f>
        <v>6.890104841022586E-2</v>
      </c>
      <c r="F514" s="2">
        <f>'Moving Avg'!D514</f>
        <v>5.6288599999999995</v>
      </c>
      <c r="G514" s="2">
        <f>'Moving Avg'!F514</f>
        <v>5.7905600000000002</v>
      </c>
      <c r="H514" s="2">
        <f>'Moving Avg'!G514</f>
        <v>6.035056</v>
      </c>
      <c r="I514" s="2">
        <f>'Moving Avg'!H514</f>
        <v>6.3322690000000081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</row>
    <row r="515" spans="1:12" ht="13.5" x14ac:dyDescent="0.25">
      <c r="A515" s="3">
        <f>RSI!A515</f>
        <v>43041</v>
      </c>
      <c r="B515" s="2">
        <f>RSI!B515</f>
        <v>5.7625999999999999</v>
      </c>
      <c r="C515" s="2">
        <f>RSI!I515</f>
        <v>45.526937852155172</v>
      </c>
      <c r="D515" s="2">
        <f>MACD!E515</f>
        <v>7.5749297729816867E-2</v>
      </c>
      <c r="E515" s="2">
        <f>MACD!F515</f>
        <v>7.0270698274144061E-2</v>
      </c>
      <c r="F515" s="2">
        <f>'Moving Avg'!D515</f>
        <v>5.6641399999999997</v>
      </c>
      <c r="G515" s="2">
        <f>'Moving Avg'!F515</f>
        <v>5.7843099999999996</v>
      </c>
      <c r="H515" s="2">
        <f>'Moving Avg'!G515</f>
        <v>6.0253520000000007</v>
      </c>
      <c r="I515" s="2">
        <f>'Moving Avg'!H515</f>
        <v>6.327489000000007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</row>
    <row r="516" spans="1:12" ht="13.5" x14ac:dyDescent="0.25">
      <c r="A516" s="3">
        <f>RSI!A516</f>
        <v>43042</v>
      </c>
      <c r="B516" s="2">
        <f>RSI!B516</f>
        <v>5.77</v>
      </c>
      <c r="C516" s="2">
        <f>RSI!I516</f>
        <v>46.047395428361853</v>
      </c>
      <c r="D516" s="2">
        <f>MACD!E516</f>
        <v>4.8442250234785433E-2</v>
      </c>
      <c r="E516" s="2">
        <f>MACD!F516</f>
        <v>6.5905008666272344E-2</v>
      </c>
      <c r="F516" s="2">
        <f>'Moving Avg'!D516</f>
        <v>5.7008999999999999</v>
      </c>
      <c r="G516" s="2">
        <f>'Moving Avg'!F516</f>
        <v>5.7732849999999996</v>
      </c>
      <c r="H516" s="2">
        <f>'Moving Avg'!G516</f>
        <v>6.0160900000000002</v>
      </c>
      <c r="I516" s="2">
        <f>'Moving Avg'!H516</f>
        <v>6.3229100000000074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</row>
    <row r="517" spans="1:12" ht="13.5" x14ac:dyDescent="0.25">
      <c r="A517" s="3">
        <f>RSI!A517</f>
        <v>43045</v>
      </c>
      <c r="B517" s="2">
        <f>RSI!B517</f>
        <v>5.6597</v>
      </c>
      <c r="C517" s="2">
        <f>RSI!I517</f>
        <v>39.924320733198549</v>
      </c>
      <c r="D517" s="2">
        <f>MACD!E517</f>
        <v>4.5136247208935387E-2</v>
      </c>
      <c r="E517" s="2">
        <f>MACD!F517</f>
        <v>6.1751256374804955E-2</v>
      </c>
      <c r="F517" s="2">
        <f>'Moving Avg'!D517</f>
        <v>5.7141199999999994</v>
      </c>
      <c r="G517" s="2">
        <f>'Moving Avg'!F517</f>
        <v>5.7585850000000001</v>
      </c>
      <c r="H517" s="2">
        <f>'Moving Avg'!G517</f>
        <v>6.0050640000000008</v>
      </c>
      <c r="I517" s="2">
        <f>'Moving Avg'!H517</f>
        <v>6.3174520000000074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</row>
    <row r="518" spans="1:12" ht="13.5" x14ac:dyDescent="0.25">
      <c r="A518" s="3">
        <f>RSI!A518</f>
        <v>43046</v>
      </c>
      <c r="B518" s="2">
        <f>RSI!B518</f>
        <v>5.6965000000000003</v>
      </c>
      <c r="C518" s="2">
        <f>RSI!I518</f>
        <v>42.663693836051941</v>
      </c>
      <c r="D518" s="2">
        <f>MACD!E518</f>
        <v>4.0562754841571902E-2</v>
      </c>
      <c r="E518" s="2">
        <f>MACD!F518</f>
        <v>5.7513556068158347E-2</v>
      </c>
      <c r="F518" s="2">
        <f>'Moving Avg'!D518</f>
        <v>5.71706</v>
      </c>
      <c r="G518" s="2">
        <f>'Moving Avg'!F518</f>
        <v>5.7464599999999999</v>
      </c>
      <c r="H518" s="2">
        <f>'Moving Avg'!G518</f>
        <v>5.9949199999999996</v>
      </c>
      <c r="I518" s="2">
        <f>'Moving Avg'!H518</f>
        <v>6.313128000000007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</row>
    <row r="519" spans="1:12" ht="13.5" x14ac:dyDescent="0.25">
      <c r="A519" s="3">
        <f>RSI!A519</f>
        <v>43047</v>
      </c>
      <c r="B519" s="2">
        <f>RSI!B519</f>
        <v>5.7332000000000001</v>
      </c>
      <c r="C519" s="2">
        <f>RSI!I519</f>
        <v>45.340524426714232</v>
      </c>
      <c r="D519" s="2">
        <f>MACD!E519</f>
        <v>2.106713825926132E-2</v>
      </c>
      <c r="E519" s="2">
        <f>MACD!F519</f>
        <v>5.0224272506378946E-2</v>
      </c>
      <c r="F519" s="2">
        <f>'Moving Avg'!D519</f>
        <v>5.7244000000000002</v>
      </c>
      <c r="G519" s="2">
        <f>'Moving Avg'!F519</f>
        <v>5.7391099999999993</v>
      </c>
      <c r="H519" s="2">
        <f>'Moving Avg'!G519</f>
        <v>5.9849220000000001</v>
      </c>
      <c r="I519" s="2">
        <f>'Moving Avg'!H519</f>
        <v>6.3089220000000061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</row>
    <row r="520" spans="1:12" ht="13.5" x14ac:dyDescent="0.25">
      <c r="A520" s="3">
        <f>RSI!A520</f>
        <v>43048</v>
      </c>
      <c r="B520" s="2">
        <f>RSI!B520</f>
        <v>5.7259000000000002</v>
      </c>
      <c r="C520" s="2">
        <f>RSI!I520</f>
        <v>44.891574921360963</v>
      </c>
      <c r="D520" s="2">
        <f>MACD!E520</f>
        <v>-9.1999931172992433E-3</v>
      </c>
      <c r="E520" s="2">
        <f>MACD!F520</f>
        <v>3.8339419381643314E-2</v>
      </c>
      <c r="F520" s="2">
        <f>'Moving Avg'!D520</f>
        <v>5.71706</v>
      </c>
      <c r="G520" s="2">
        <f>'Moving Avg'!F520</f>
        <v>5.7313949999999991</v>
      </c>
      <c r="H520" s="2">
        <f>'Moving Avg'!G520</f>
        <v>5.9747780000000015</v>
      </c>
      <c r="I520" s="2">
        <f>'Moving Avg'!H520</f>
        <v>6.3046470000000046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43049</v>
      </c>
      <c r="B521" s="2">
        <f>RSI!B521</f>
        <v>5.6965000000000003</v>
      </c>
      <c r="C521" s="2">
        <f>RSI!I521</f>
        <v>43.043058816981535</v>
      </c>
      <c r="D521" s="2">
        <f>MACD!E521</f>
        <v>-3.2222959373951809E-2</v>
      </c>
      <c r="E521" s="2">
        <f>MACD!F521</f>
        <v>2.422694363052429E-2</v>
      </c>
      <c r="F521" s="2">
        <f>'Moving Avg'!D521</f>
        <v>5.7023600000000005</v>
      </c>
      <c r="G521" s="2">
        <f>'Moving Avg'!F521</f>
        <v>5.7240449999999994</v>
      </c>
      <c r="H521" s="2">
        <f>'Moving Avg'!G521</f>
        <v>5.962282000000001</v>
      </c>
      <c r="I521" s="2">
        <f>'Moving Avg'!H521</f>
        <v>6.2995365000000048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43052</v>
      </c>
      <c r="B522" s="2">
        <f>RSI!B522</f>
        <v>5.6597</v>
      </c>
      <c r="C522" s="2">
        <f>RSI!I522</f>
        <v>40.779531202778898</v>
      </c>
      <c r="D522" s="2">
        <f>MACD!E522</f>
        <v>-4.7286275280172596E-2</v>
      </c>
      <c r="E522" s="2">
        <f>MACD!F522</f>
        <v>9.9242998483849137E-3</v>
      </c>
      <c r="F522" s="2">
        <f>'Moving Avg'!D522</f>
        <v>5.7023600000000005</v>
      </c>
      <c r="G522" s="2">
        <f>'Moving Avg'!F522</f>
        <v>5.719265</v>
      </c>
      <c r="H522" s="2">
        <f>'Moving Avg'!G522</f>
        <v>5.9461100000000009</v>
      </c>
      <c r="I522" s="2">
        <f>'Moving Avg'!H522</f>
        <v>6.2944060000000048</v>
      </c>
      <c r="J522" s="6" t="str">
        <f>OBV!F522</f>
        <v>BEARISH</v>
      </c>
      <c r="K522" s="6" t="str">
        <f>OBV!G522</f>
        <v>NEUTRAL</v>
      </c>
      <c r="L522" s="6" t="str">
        <f>OBV!H522</f>
        <v>NEUTRAL</v>
      </c>
    </row>
    <row r="523" spans="1:12" ht="13.5" x14ac:dyDescent="0.25">
      <c r="A523" s="3">
        <f>RSI!A523</f>
        <v>43053</v>
      </c>
      <c r="B523" s="2">
        <f>RSI!B523</f>
        <v>5.5861999999999998</v>
      </c>
      <c r="C523" s="2">
        <f>RSI!I523</f>
        <v>36.635620176274934</v>
      </c>
      <c r="D523" s="2">
        <f>MACD!E523</f>
        <v>-4.028874471917554E-2</v>
      </c>
      <c r="E523" s="2">
        <f>MACD!F523</f>
        <v>-1.1830906512717843E-4</v>
      </c>
      <c r="F523" s="2">
        <f>'Moving Avg'!D523</f>
        <v>5.6802999999999999</v>
      </c>
      <c r="G523" s="2">
        <f>'Moving Avg'!F523</f>
        <v>5.7045650000000006</v>
      </c>
      <c r="H523" s="2">
        <f>'Moving Avg'!G523</f>
        <v>5.9286160000000017</v>
      </c>
      <c r="I523" s="2">
        <f>'Moving Avg'!H523</f>
        <v>6.2892360000000043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</row>
    <row r="524" spans="1:12" ht="13.5" x14ac:dyDescent="0.25">
      <c r="A524" s="3">
        <f>RSI!A524</f>
        <v>43054</v>
      </c>
      <c r="B524" s="2">
        <f>RSI!B524</f>
        <v>5.5861999999999998</v>
      </c>
      <c r="C524" s="2">
        <f>RSI!I524</f>
        <v>36.635620176274941</v>
      </c>
      <c r="D524" s="2">
        <f>MACD!E524</f>
        <v>-3.0996220835554311E-2</v>
      </c>
      <c r="E524" s="2">
        <f>MACD!F524</f>
        <v>-6.2938914192126058E-3</v>
      </c>
      <c r="F524" s="2">
        <f>'Moving Avg'!D524</f>
        <v>5.6509</v>
      </c>
      <c r="G524" s="2">
        <f>'Moving Avg'!F524</f>
        <v>5.6902300000000006</v>
      </c>
      <c r="H524" s="2">
        <f>'Moving Avg'!G524</f>
        <v>5.9124440000000016</v>
      </c>
      <c r="I524" s="2">
        <f>'Moving Avg'!H524</f>
        <v>6.2840660000000028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</row>
    <row r="525" spans="1:12" ht="13.5" x14ac:dyDescent="0.25">
      <c r="A525" s="3">
        <f>RSI!A525</f>
        <v>43055</v>
      </c>
      <c r="B525" s="2">
        <f>RSI!B525</f>
        <v>5.5495000000000001</v>
      </c>
      <c r="C525" s="2">
        <f>RSI!I525</f>
        <v>34.599576596595796</v>
      </c>
      <c r="D525" s="2">
        <f>MACD!E525</f>
        <v>-9.2177907747617027E-3</v>
      </c>
      <c r="E525" s="2">
        <f>MACD!F525</f>
        <v>-6.8786712903224252E-3</v>
      </c>
      <c r="F525" s="2">
        <f>'Moving Avg'!D525</f>
        <v>5.6156199999999998</v>
      </c>
      <c r="G525" s="2">
        <f>'Moving Avg'!F525</f>
        <v>5.6744300000000001</v>
      </c>
      <c r="H525" s="2">
        <f>'Moving Avg'!G525</f>
        <v>5.8955380000000028</v>
      </c>
      <c r="I525" s="2">
        <f>'Moving Avg'!H525</f>
        <v>6.2790070000000027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</row>
    <row r="526" spans="1:12" ht="13.5" x14ac:dyDescent="0.25">
      <c r="A526" s="3">
        <f>RSI!A526</f>
        <v>43056</v>
      </c>
      <c r="B526" s="2">
        <f>RSI!B526</f>
        <v>5.5126999999999997</v>
      </c>
      <c r="C526" s="2">
        <f>RSI!I526</f>
        <v>32.640690018472725</v>
      </c>
      <c r="D526" s="2">
        <f>MACD!E526</f>
        <v>1.4243005321581848E-2</v>
      </c>
      <c r="E526" s="2">
        <f>MACD!F526</f>
        <v>-2.6543359679415709E-3</v>
      </c>
      <c r="F526" s="2">
        <f>'Moving Avg'!D526</f>
        <v>5.5788599999999997</v>
      </c>
      <c r="G526" s="2">
        <f>'Moving Avg'!F526</f>
        <v>5.6652399999999998</v>
      </c>
      <c r="H526" s="2">
        <f>'Moving Avg'!G526</f>
        <v>5.8778960000000016</v>
      </c>
      <c r="I526" s="2">
        <f>'Moving Avg'!H526</f>
        <v>6.2737970000000027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</row>
    <row r="527" spans="1:12" ht="13.5" x14ac:dyDescent="0.25">
      <c r="A527" s="3">
        <f>RSI!A527</f>
        <v>43059</v>
      </c>
      <c r="B527" s="2">
        <f>RSI!B527</f>
        <v>5.5053999999999998</v>
      </c>
      <c r="C527" s="2">
        <f>RSI!I527</f>
        <v>32.250625565656904</v>
      </c>
      <c r="D527" s="2">
        <f>MACD!E527</f>
        <v>1.8965361176875639E-2</v>
      </c>
      <c r="E527" s="2">
        <f>MACD!F527</f>
        <v>1.6696034610218713E-3</v>
      </c>
      <c r="F527" s="2">
        <f>'Moving Avg'!D527</f>
        <v>5.5479999999999992</v>
      </c>
      <c r="G527" s="2">
        <f>'Moving Avg'!F527</f>
        <v>5.6520099999999989</v>
      </c>
      <c r="H527" s="2">
        <f>'Moving Avg'!G527</f>
        <v>5.8615780000000015</v>
      </c>
      <c r="I527" s="2">
        <f>'Moving Avg'!H527</f>
        <v>6.2685505000000035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</row>
    <row r="528" spans="1:12" ht="13.5" x14ac:dyDescent="0.25">
      <c r="A528" s="3">
        <f>RSI!A528</f>
        <v>43060</v>
      </c>
      <c r="B528" s="2">
        <f>RSI!B528</f>
        <v>5.4466000000000001</v>
      </c>
      <c r="C528" s="2">
        <f>RSI!I528</f>
        <v>29.221491017116534</v>
      </c>
      <c r="D528" s="2">
        <f>MACD!E528</f>
        <v>3.4224581733852233E-2</v>
      </c>
      <c r="E528" s="2">
        <f>MACD!F528</f>
        <v>8.1805991155879439E-3</v>
      </c>
      <c r="F528" s="2">
        <f>'Moving Avg'!D528</f>
        <v>5.5200799999999992</v>
      </c>
      <c r="G528" s="2">
        <f>'Moving Avg'!F528</f>
        <v>5.63584</v>
      </c>
      <c r="H528" s="2">
        <f>'Moving Avg'!G528</f>
        <v>5.8440840000000014</v>
      </c>
      <c r="I528" s="2">
        <f>'Moving Avg'!H528</f>
        <v>6.2630100000000031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</row>
    <row r="529" spans="1:12" ht="13.5" x14ac:dyDescent="0.25">
      <c r="A529" s="3">
        <f>RSI!A529</f>
        <v>43061</v>
      </c>
      <c r="B529" s="2">
        <f>RSI!B529</f>
        <v>5.4466000000000001</v>
      </c>
      <c r="C529" s="2">
        <f>RSI!I529</f>
        <v>29.221491017116534</v>
      </c>
      <c r="D529" s="2">
        <f>MACD!E529</f>
        <v>5.4283804885513653E-2</v>
      </c>
      <c r="E529" s="2">
        <f>MACD!F529</f>
        <v>1.7401240269573088E-2</v>
      </c>
      <c r="F529" s="2">
        <f>'Moving Avg'!D529</f>
        <v>5.4921600000000002</v>
      </c>
      <c r="G529" s="2">
        <f>'Moving Avg'!F529</f>
        <v>5.6240800000000011</v>
      </c>
      <c r="H529" s="2">
        <f>'Moving Avg'!G529</f>
        <v>5.8265900000000013</v>
      </c>
      <c r="I529" s="2">
        <f>'Moving Avg'!H529</f>
        <v>6.2574695000000027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</row>
    <row r="530" spans="1:12" ht="13.5" x14ac:dyDescent="0.25">
      <c r="A530" s="3">
        <f>RSI!A530</f>
        <v>43062</v>
      </c>
      <c r="B530" s="2">
        <f>RSI!B530</f>
        <v>5.4391999999999996</v>
      </c>
      <c r="C530" s="2">
        <f>RSI!I530</f>
        <v>28.826312549520338</v>
      </c>
      <c r="D530" s="2">
        <f>MACD!E530</f>
        <v>7.2072269692250224E-2</v>
      </c>
      <c r="E530" s="2">
        <f>MACD!F530</f>
        <v>2.8335446154108518E-2</v>
      </c>
      <c r="F530" s="2">
        <f>'Moving Avg'!D530</f>
        <v>5.4701000000000004</v>
      </c>
      <c r="G530" s="2">
        <f>'Moving Avg'!F530</f>
        <v>5.6167299999999996</v>
      </c>
      <c r="H530" s="2">
        <f>'Moving Avg'!G530</f>
        <v>5.8145339999999983</v>
      </c>
      <c r="I530" s="2">
        <f>'Moving Avg'!H530</f>
        <v>6.2518920000000024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43063</v>
      </c>
      <c r="B531" s="2">
        <f>RSI!B531</f>
        <v>5.4391999999999996</v>
      </c>
      <c r="C531" s="2">
        <f>RSI!I531</f>
        <v>28.826312549520338</v>
      </c>
      <c r="D531" s="2">
        <f>MACD!E531</f>
        <v>8.3931924230950194E-2</v>
      </c>
      <c r="E531" s="2">
        <f>MACD!F531</f>
        <v>3.9454741769476859E-2</v>
      </c>
      <c r="F531" s="2">
        <f>'Moving Avg'!D531</f>
        <v>5.4554</v>
      </c>
      <c r="G531" s="2">
        <f>'Moving Avg'!F531</f>
        <v>5.6093799999999998</v>
      </c>
      <c r="H531" s="2">
        <f>'Moving Avg'!G531</f>
        <v>5.7992440000000007</v>
      </c>
      <c r="I531" s="2">
        <f>'Moving Avg'!H531</f>
        <v>6.2463145000000022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43066</v>
      </c>
      <c r="B532" s="2">
        <f>RSI!B532</f>
        <v>5.4466000000000001</v>
      </c>
      <c r="C532" s="2">
        <f>RSI!I532</f>
        <v>29.925371709999609</v>
      </c>
      <c r="D532" s="2">
        <f>MACD!E532</f>
        <v>8.898969431989201E-2</v>
      </c>
      <c r="E532" s="2">
        <f>MACD!F532</f>
        <v>4.9361732279559888E-2</v>
      </c>
      <c r="F532" s="2">
        <f>'Moving Avg'!D532</f>
        <v>5.4436400000000003</v>
      </c>
      <c r="G532" s="2">
        <f>'Moving Avg'!F532</f>
        <v>5.6020300000000001</v>
      </c>
      <c r="H532" s="2">
        <f>'Moving Avg'!G532</f>
        <v>5.7855719999999993</v>
      </c>
      <c r="I532" s="2">
        <f>'Moving Avg'!H532</f>
        <v>6.2413640000000017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43067</v>
      </c>
      <c r="B533" s="2">
        <f>RSI!B533</f>
        <v>5.4391999999999996</v>
      </c>
      <c r="C533" s="2">
        <f>RSI!I533</f>
        <v>29.435860077337395</v>
      </c>
      <c r="D533" s="2">
        <f>MACD!E533</f>
        <v>8.3607153001315382E-2</v>
      </c>
      <c r="E533" s="2">
        <f>MACD!F533</f>
        <v>5.6210816423910993E-2</v>
      </c>
      <c r="F533" s="2">
        <f>'Moving Avg'!D533</f>
        <v>5.4421599999999994</v>
      </c>
      <c r="G533" s="2">
        <f>'Moving Avg'!F533</f>
        <v>5.5899000000000001</v>
      </c>
      <c r="H533" s="2">
        <f>'Moving Avg'!G533</f>
        <v>5.7679300000000016</v>
      </c>
      <c r="I533" s="2">
        <f>'Moving Avg'!H533</f>
        <v>6.2354260000000012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43068</v>
      </c>
      <c r="B534" s="2">
        <f>RSI!B534</f>
        <v>5.4391999999999996</v>
      </c>
      <c r="C534" s="2">
        <f>RSI!I534</f>
        <v>29.435860077337395</v>
      </c>
      <c r="D534" s="2">
        <f>MACD!E534</f>
        <v>8.011248783147451E-2</v>
      </c>
      <c r="E534" s="2">
        <f>MACD!F534</f>
        <v>6.09911507054237E-2</v>
      </c>
      <c r="F534" s="2">
        <f>'Moving Avg'!D534</f>
        <v>5.4406799999999995</v>
      </c>
      <c r="G534" s="2">
        <f>'Moving Avg'!F534</f>
        <v>5.5770350000000004</v>
      </c>
      <c r="H534" s="2">
        <f>'Moving Avg'!G534</f>
        <v>5.7504360000000023</v>
      </c>
      <c r="I534" s="2">
        <f>'Moving Avg'!H534</f>
        <v>6.2298485000000001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43069</v>
      </c>
      <c r="B535" s="2">
        <f>RSI!B535</f>
        <v>5.4391999999999996</v>
      </c>
      <c r="C535" s="2">
        <f>RSI!I535</f>
        <v>29.435860077337395</v>
      </c>
      <c r="D535" s="2">
        <f>MACD!E535</f>
        <v>7.2490599304318337E-2</v>
      </c>
      <c r="E535" s="2">
        <f>MACD!F535</f>
        <v>6.329104042520263E-2</v>
      </c>
      <c r="F535" s="2">
        <f>'Moving Avg'!D535</f>
        <v>5.4406799999999995</v>
      </c>
      <c r="G535" s="2">
        <f>'Moving Avg'!F535</f>
        <v>5.5608650000000006</v>
      </c>
      <c r="H535" s="2">
        <f>'Moving Avg'!G535</f>
        <v>5.7366160000000015</v>
      </c>
      <c r="I535" s="2">
        <f>'Moving Avg'!H535</f>
        <v>6.2242709999999999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</row>
    <row r="536" spans="1:12" ht="13.5" x14ac:dyDescent="0.25">
      <c r="A536" s="3">
        <f>RSI!A536</f>
        <v>43073</v>
      </c>
      <c r="B536" s="2">
        <f>RSI!B536</f>
        <v>5.4391999999999996</v>
      </c>
      <c r="C536" s="2">
        <f>RSI!I536</f>
        <v>29.435860077337395</v>
      </c>
      <c r="D536" s="2">
        <f>MACD!E536</f>
        <v>6.1288372118605494E-2</v>
      </c>
      <c r="E536" s="2">
        <f>MACD!F536</f>
        <v>6.2890506763883205E-2</v>
      </c>
      <c r="F536" s="2">
        <f>'Moving Avg'!D536</f>
        <v>5.4406799999999995</v>
      </c>
      <c r="G536" s="2">
        <f>'Moving Avg'!F536</f>
        <v>5.5443250000000006</v>
      </c>
      <c r="H536" s="2">
        <f>'Moving Avg'!G536</f>
        <v>5.7245600000000012</v>
      </c>
      <c r="I536" s="2">
        <f>'Moving Avg'!H536</f>
        <v>6.2188574999999995</v>
      </c>
      <c r="J536" s="6" t="str">
        <f>OBV!F536</f>
        <v>BEARISH</v>
      </c>
      <c r="K536" s="6" t="str">
        <f>OBV!G536</f>
        <v>NEUTRAL</v>
      </c>
      <c r="L536" s="6" t="str">
        <f>OBV!H536</f>
        <v>NEUTRAL</v>
      </c>
    </row>
    <row r="537" spans="1:12" ht="13.5" x14ac:dyDescent="0.25">
      <c r="A537" s="3">
        <f>RSI!A537</f>
        <v>43074</v>
      </c>
      <c r="B537" s="2">
        <f>RSI!B537</f>
        <v>5.5861999999999998</v>
      </c>
      <c r="C537" s="2">
        <f>RSI!I537</f>
        <v>50.897104955949111</v>
      </c>
      <c r="D537" s="2">
        <f>MACD!E537</f>
        <v>4.0638896436139049E-2</v>
      </c>
      <c r="E537" s="2">
        <f>MACD!F537</f>
        <v>5.8440184698334383E-2</v>
      </c>
      <c r="F537" s="2">
        <f>'Moving Avg'!D537</f>
        <v>5.4685999999999995</v>
      </c>
      <c r="G537" s="2">
        <f>'Moving Avg'!F537</f>
        <v>5.5406500000000012</v>
      </c>
      <c r="H537" s="2">
        <f>'Moving Avg'!G537</f>
        <v>5.7154440000000015</v>
      </c>
      <c r="I537" s="2">
        <f>'Moving Avg'!H537</f>
        <v>6.2141789999999988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</row>
    <row r="538" spans="1:12" ht="13.5" x14ac:dyDescent="0.25">
      <c r="A538" s="3">
        <f>RSI!A538</f>
        <v>43075</v>
      </c>
      <c r="B538" s="2">
        <f>RSI!B538</f>
        <v>5.4466000000000001</v>
      </c>
      <c r="C538" s="2">
        <f>RSI!I538</f>
        <v>38.821774871356631</v>
      </c>
      <c r="D538" s="2">
        <f>MACD!E538</f>
        <v>2.4371200144337024E-2</v>
      </c>
      <c r="E538" s="2">
        <f>MACD!F538</f>
        <v>5.1626387787534915E-2</v>
      </c>
      <c r="F538" s="2">
        <f>'Moving Avg'!D538</f>
        <v>5.4700799999999994</v>
      </c>
      <c r="G538" s="2">
        <f>'Moving Avg'!F538</f>
        <v>5.5281550000000008</v>
      </c>
      <c r="H538" s="2">
        <f>'Moving Avg'!G538</f>
        <v>5.7035360000000006</v>
      </c>
      <c r="I538" s="2">
        <f>'Moving Avg'!H538</f>
        <v>6.2089659999999993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</row>
    <row r="539" spans="1:12" ht="13.5" x14ac:dyDescent="0.25">
      <c r="A539" s="3">
        <f>RSI!A539</f>
        <v>43076</v>
      </c>
      <c r="B539" s="2">
        <f>RSI!B539</f>
        <v>5.6965000000000003</v>
      </c>
      <c r="C539" s="2">
        <f>RSI!I539</f>
        <v>58.021601835881526</v>
      </c>
      <c r="D539" s="2">
        <f>MACD!E539</f>
        <v>-7.1629915389195276E-3</v>
      </c>
      <c r="E539" s="2">
        <f>MACD!F539</f>
        <v>3.9868511922244033E-2</v>
      </c>
      <c r="F539" s="2">
        <f>'Moving Avg'!D539</f>
        <v>5.5215399999999999</v>
      </c>
      <c r="G539" s="2">
        <f>'Moving Avg'!F539</f>
        <v>5.526320000000001</v>
      </c>
      <c r="H539" s="2">
        <f>'Moving Avg'!G539</f>
        <v>5.6982440000000008</v>
      </c>
      <c r="I539" s="2">
        <f>'Moving Avg'!H539</f>
        <v>6.2046749999999999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</row>
    <row r="540" spans="1:12" ht="13.5" x14ac:dyDescent="0.25">
      <c r="A540" s="3">
        <f>RSI!A540</f>
        <v>43077</v>
      </c>
      <c r="B540" s="2">
        <f>RSI!B540</f>
        <v>5.6890999999999998</v>
      </c>
      <c r="C540" s="2">
        <f>RSI!I540</f>
        <v>57.446671192961546</v>
      </c>
      <c r="D540" s="2">
        <f>MACD!E540</f>
        <v>-3.5225814179204562E-2</v>
      </c>
      <c r="E540" s="2">
        <f>MACD!F540</f>
        <v>2.4849646701954317E-2</v>
      </c>
      <c r="F540" s="2">
        <f>'Moving Avg'!D540</f>
        <v>5.5715200000000005</v>
      </c>
      <c r="G540" s="2">
        <f>'Moving Avg'!F540</f>
        <v>5.5244800000000005</v>
      </c>
      <c r="H540" s="2">
        <f>'Moving Avg'!G540</f>
        <v>5.6914799999999994</v>
      </c>
      <c r="I540" s="2">
        <f>'Moving Avg'!H540</f>
        <v>6.2004124999999988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</row>
    <row r="541" spans="1:12" ht="13.5" x14ac:dyDescent="0.25">
      <c r="A541" s="3">
        <f>RSI!A541</f>
        <v>43080</v>
      </c>
      <c r="B541" s="2">
        <f>RSI!B541</f>
        <v>5.6597</v>
      </c>
      <c r="C541" s="2">
        <f>RSI!I541</f>
        <v>55.110212426030628</v>
      </c>
      <c r="D541" s="2">
        <f>MACD!E541</f>
        <v>-5.7481007824109476E-2</v>
      </c>
      <c r="E541" s="2">
        <f>MACD!F541</f>
        <v>8.3835157967415593E-3</v>
      </c>
      <c r="F541" s="2">
        <f>'Moving Avg'!D541</f>
        <v>5.6156200000000007</v>
      </c>
      <c r="G541" s="2">
        <f>'Moving Avg'!F541</f>
        <v>5.5226400000000009</v>
      </c>
      <c r="H541" s="2">
        <f>'Moving Avg'!G541</f>
        <v>5.6870699999999976</v>
      </c>
      <c r="I541" s="2">
        <f>'Moving Avg'!H541</f>
        <v>6.1960684999999991</v>
      </c>
      <c r="J541" s="6" t="str">
        <f>OBV!F541</f>
        <v>BEARISH</v>
      </c>
      <c r="K541" s="6" t="str">
        <f>OBV!G541</f>
        <v>NEUTRAL</v>
      </c>
      <c r="L541" s="6" t="str">
        <f>OBV!H541</f>
        <v>BEARISH DIVERGENCE</v>
      </c>
    </row>
    <row r="542" spans="1:12" ht="13.5" x14ac:dyDescent="0.25">
      <c r="A542" s="3">
        <f>RSI!A542</f>
        <v>43081</v>
      </c>
      <c r="B542" s="2">
        <f>RSI!B542</f>
        <v>5.4907000000000004</v>
      </c>
      <c r="C542" s="2">
        <f>RSI!I542</f>
        <v>44.025557559994638</v>
      </c>
      <c r="D542" s="2">
        <f>MACD!E542</f>
        <v>-6.3118199337077741E-2</v>
      </c>
      <c r="E542" s="2">
        <f>MACD!F542</f>
        <v>-5.9168272300223002E-3</v>
      </c>
      <c r="F542" s="2">
        <f>'Moving Avg'!D542</f>
        <v>5.5965199999999999</v>
      </c>
      <c r="G542" s="2">
        <f>'Moving Avg'!F542</f>
        <v>5.514190000000001</v>
      </c>
      <c r="H542" s="2">
        <f>'Moving Avg'!G542</f>
        <v>5.6763379999999986</v>
      </c>
      <c r="I542" s="2">
        <f>'Moving Avg'!H542</f>
        <v>6.1907814999999982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43082</v>
      </c>
      <c r="B543" s="2">
        <f>RSI!B543</f>
        <v>5.4466000000000001</v>
      </c>
      <c r="C543" s="2">
        <f>RSI!I543</f>
        <v>41.670223623109663</v>
      </c>
      <c r="D543" s="2">
        <f>MACD!E543</f>
        <v>-6.5189865629722732E-2</v>
      </c>
      <c r="E543" s="2">
        <f>MACD!F543</f>
        <v>-1.7771434909962389E-2</v>
      </c>
      <c r="F543" s="2">
        <f>'Moving Avg'!D543</f>
        <v>5.5965199999999999</v>
      </c>
      <c r="G543" s="2">
        <f>'Moving Avg'!F543</f>
        <v>5.5072100000000006</v>
      </c>
      <c r="H543" s="2">
        <f>'Moving Avg'!G543</f>
        <v>5.6647239999999979</v>
      </c>
      <c r="I543" s="2">
        <f>'Moving Avg'!H543</f>
        <v>6.1855684999999987</v>
      </c>
      <c r="J543" s="6" t="str">
        <f>OBV!F543</f>
        <v>BEARISH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43083</v>
      </c>
      <c r="B544" s="2">
        <f>RSI!B544</f>
        <v>5.6082999999999998</v>
      </c>
      <c r="C544" s="2">
        <f>RSI!I544</f>
        <v>51.843457658296678</v>
      </c>
      <c r="D544" s="2">
        <f>MACD!E544</f>
        <v>-7.8132169811940599E-2</v>
      </c>
      <c r="E544" s="2">
        <f>MACD!F544</f>
        <v>-2.9843581890358031E-2</v>
      </c>
      <c r="F544" s="2">
        <f>'Moving Avg'!D544</f>
        <v>5.5788799999999998</v>
      </c>
      <c r="G544" s="2">
        <f>'Moving Avg'!F544</f>
        <v>5.5083150000000005</v>
      </c>
      <c r="H544" s="2">
        <f>'Moving Avg'!G544</f>
        <v>5.657079999999997</v>
      </c>
      <c r="I544" s="2">
        <f>'Moving Avg'!H544</f>
        <v>6.181163999999999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43084</v>
      </c>
      <c r="B545" s="2">
        <f>RSI!B545</f>
        <v>5.6082999999999998</v>
      </c>
      <c r="C545" s="2">
        <f>RSI!I545</f>
        <v>51.843457658296678</v>
      </c>
      <c r="D545" s="2">
        <f>MACD!E545</f>
        <v>-8.9308822150579559E-2</v>
      </c>
      <c r="E545" s="2">
        <f>MACD!F545</f>
        <v>-4.1736629942402341E-2</v>
      </c>
      <c r="F545" s="2">
        <f>'Moving Avg'!D545</f>
        <v>5.5627200000000006</v>
      </c>
      <c r="G545" s="2">
        <f>'Moving Avg'!F545</f>
        <v>5.5112550000000002</v>
      </c>
      <c r="H545" s="2">
        <f>'Moving Avg'!G545</f>
        <v>5.6514939999999978</v>
      </c>
      <c r="I545" s="2">
        <f>'Moving Avg'!H545</f>
        <v>6.1764320000000001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43087</v>
      </c>
      <c r="B546" s="2">
        <f>RSI!B546</f>
        <v>5.6082999999999998</v>
      </c>
      <c r="C546" s="2">
        <f>RSI!I546</f>
        <v>51.843457658296678</v>
      </c>
      <c r="D546" s="2">
        <f>MACD!E546</f>
        <v>-9.8974759770303677E-2</v>
      </c>
      <c r="E546" s="2">
        <f>MACD!F546</f>
        <v>-5.3184255907982612E-2</v>
      </c>
      <c r="F546" s="2">
        <f>'Moving Avg'!D546</f>
        <v>5.5524399999999998</v>
      </c>
      <c r="G546" s="2">
        <f>'Moving Avg'!F546</f>
        <v>5.5160350000000005</v>
      </c>
      <c r="H546" s="2">
        <f>'Moving Avg'!G546</f>
        <v>5.6438499999999978</v>
      </c>
      <c r="I546" s="2">
        <f>'Moving Avg'!H546</f>
        <v>6.1716999999999995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43088</v>
      </c>
      <c r="B547" s="2">
        <f>RSI!B547</f>
        <v>5.5420999999999996</v>
      </c>
      <c r="C547" s="2">
        <f>RSI!I547</f>
        <v>47.59858392618213</v>
      </c>
      <c r="D547" s="2">
        <f>MACD!E547</f>
        <v>-7.9827847537663033E-2</v>
      </c>
      <c r="E547" s="2">
        <f>MACD!F547</f>
        <v>-5.8512974233918699E-2</v>
      </c>
      <c r="F547" s="2">
        <f>'Moving Avg'!D547</f>
        <v>5.5627200000000006</v>
      </c>
      <c r="G547" s="2">
        <f>'Moving Avg'!F547</f>
        <v>5.5178700000000003</v>
      </c>
      <c r="H547" s="2">
        <f>'Moving Avg'!G547</f>
        <v>5.6356179999999974</v>
      </c>
      <c r="I547" s="2">
        <f>'Moving Avg'!H547</f>
        <v>6.1671284999999987</v>
      </c>
      <c r="J547" s="6" t="str">
        <f>OBV!F547</f>
        <v>BEARISH</v>
      </c>
      <c r="K547" s="6" t="str">
        <f>OBV!G547</f>
        <v>NEUTRAL</v>
      </c>
      <c r="L547" s="6" t="str">
        <f>OBV!H547</f>
        <v>BEARISH DIVERGENCE</v>
      </c>
    </row>
    <row r="548" spans="1:12" ht="13.5" x14ac:dyDescent="0.25">
      <c r="A548" s="3">
        <f>RSI!A548</f>
        <v>43089</v>
      </c>
      <c r="B548" s="2">
        <f>RSI!B548</f>
        <v>5.4391999999999996</v>
      </c>
      <c r="C548" s="2">
        <f>RSI!I548</f>
        <v>41.861076290776872</v>
      </c>
      <c r="D548" s="2">
        <f>MACD!E548</f>
        <v>-7.7269123166930243E-2</v>
      </c>
      <c r="E548" s="2">
        <f>MACD!F548</f>
        <v>-6.2264204020521012E-2</v>
      </c>
      <c r="F548" s="2">
        <f>'Moving Avg'!D548</f>
        <v>5.5612399999999997</v>
      </c>
      <c r="G548" s="2">
        <f>'Moving Avg'!F548</f>
        <v>5.5175000000000001</v>
      </c>
      <c r="H548" s="2">
        <f>'Moving Avg'!G548</f>
        <v>5.6256219999999963</v>
      </c>
      <c r="I548" s="2">
        <f>'Moving Avg'!H548</f>
        <v>6.162206499999999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</row>
    <row r="549" spans="1:12" ht="13.5" x14ac:dyDescent="0.25">
      <c r="A549" s="3">
        <f>RSI!A549</f>
        <v>43090</v>
      </c>
      <c r="B549" s="2">
        <f>RSI!B549</f>
        <v>5.4391999999999996</v>
      </c>
      <c r="C549" s="2">
        <f>RSI!I549</f>
        <v>41.861076290776872</v>
      </c>
      <c r="D549" s="2">
        <f>MACD!E549</f>
        <v>-3.5853380447218974E-2</v>
      </c>
      <c r="E549" s="2">
        <f>MACD!F549</f>
        <v>-5.6982039305860606E-2</v>
      </c>
      <c r="F549" s="2">
        <f>'Moving Avg'!D549</f>
        <v>5.5274199999999993</v>
      </c>
      <c r="G549" s="2">
        <f>'Moving Avg'!F549</f>
        <v>5.5171299999999999</v>
      </c>
      <c r="H549" s="2">
        <f>'Moving Avg'!G549</f>
        <v>5.6168019999999981</v>
      </c>
      <c r="I549" s="2">
        <f>'Moving Avg'!H549</f>
        <v>6.1572844999999985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43091</v>
      </c>
      <c r="B550" s="2">
        <f>RSI!B550</f>
        <v>5.5715000000000003</v>
      </c>
      <c r="C550" s="2">
        <f>RSI!I550</f>
        <v>50.718838465258678</v>
      </c>
      <c r="D550" s="2">
        <f>MACD!E550</f>
        <v>-1.1002831245765954E-2</v>
      </c>
      <c r="E550" s="2">
        <f>MACD!F550</f>
        <v>-4.7786197693841681E-2</v>
      </c>
      <c r="F550" s="2">
        <f>'Moving Avg'!D550</f>
        <v>5.5200599999999991</v>
      </c>
      <c r="G550" s="2">
        <f>'Moving Avg'!F550</f>
        <v>5.5237449999999999</v>
      </c>
      <c r="H550" s="2">
        <f>'Moving Avg'!G550</f>
        <v>5.6106279999999966</v>
      </c>
      <c r="I550" s="2">
        <f>'Moving Avg'!H550</f>
        <v>6.152401499999999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43094</v>
      </c>
      <c r="B551" s="2">
        <f>RSI!B551</f>
        <v>5.5568</v>
      </c>
      <c r="C551" s="2">
        <f>RSI!I551</f>
        <v>49.810762067270076</v>
      </c>
      <c r="D551" s="2">
        <f>MACD!E551</f>
        <v>6.4983435558936264E-3</v>
      </c>
      <c r="E551" s="2">
        <f>MACD!F551</f>
        <v>-3.6929289443894626E-2</v>
      </c>
      <c r="F551" s="2">
        <f>'Moving Avg'!D551</f>
        <v>5.5097599999999991</v>
      </c>
      <c r="G551" s="2">
        <f>'Moving Avg'!F551</f>
        <v>5.5296250000000002</v>
      </c>
      <c r="H551" s="2">
        <f>'Moving Avg'!G551</f>
        <v>5.604893999999998</v>
      </c>
      <c r="I551" s="2">
        <f>'Moving Avg'!H551</f>
        <v>6.1479034999999991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43095</v>
      </c>
      <c r="B552" s="2">
        <f>RSI!B552</f>
        <v>5.5715000000000003</v>
      </c>
      <c r="C552" s="2">
        <f>RSI!I552</f>
        <v>50.760173133635426</v>
      </c>
      <c r="D552" s="2">
        <f>MACD!E552</f>
        <v>-5.7802043180874563E-3</v>
      </c>
      <c r="E552" s="2">
        <f>MACD!F552</f>
        <v>-3.0699472418733192E-2</v>
      </c>
      <c r="F552" s="2">
        <f>'Moving Avg'!D552</f>
        <v>5.5156399999999994</v>
      </c>
      <c r="G552" s="2">
        <f>'Moving Avg'!F552</f>
        <v>5.5358700000000001</v>
      </c>
      <c r="H552" s="2">
        <f>'Moving Avg'!G552</f>
        <v>5.6012180000000003</v>
      </c>
      <c r="I552" s="2">
        <f>'Moving Avg'!H552</f>
        <v>6.1437084999999989</v>
      </c>
      <c r="J552" s="6" t="str">
        <f>OBV!F552</f>
        <v>BEARISH</v>
      </c>
      <c r="K552" s="6" t="str">
        <f>OBV!G552</f>
        <v>NEUTRAL</v>
      </c>
      <c r="L552" s="6" t="str">
        <f>OBV!H552</f>
        <v>BEARISH DIVERGENCE</v>
      </c>
    </row>
    <row r="553" spans="1:12" ht="13.5" x14ac:dyDescent="0.25">
      <c r="A553" s="3">
        <f>RSI!A553</f>
        <v>43096</v>
      </c>
      <c r="B553" s="2">
        <f>RSI!B553</f>
        <v>5.6303000000000001</v>
      </c>
      <c r="C553" s="2">
        <f>RSI!I553</f>
        <v>54.470255694515366</v>
      </c>
      <c r="D553" s="2">
        <f>MACD!E553</f>
        <v>-2.7395246620287139E-2</v>
      </c>
      <c r="E553" s="2">
        <f>MACD!F553</f>
        <v>-3.0038627259043986E-2</v>
      </c>
      <c r="F553" s="2">
        <f>'Moving Avg'!D553</f>
        <v>5.5538600000000002</v>
      </c>
      <c r="G553" s="2">
        <f>'Moving Avg'!F553</f>
        <v>5.5454249999999998</v>
      </c>
      <c r="H553" s="2">
        <f>'Moving Avg'!G553</f>
        <v>5.5962199999999989</v>
      </c>
      <c r="I553" s="2">
        <f>'Moving Avg'!H553</f>
        <v>6.1393159999999991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</row>
    <row r="554" spans="1:12" ht="13.5" x14ac:dyDescent="0.25">
      <c r="A554" s="3">
        <f>RSI!A554</f>
        <v>43097</v>
      </c>
      <c r="B554" s="2">
        <f>RSI!B554</f>
        <v>5.7625999999999999</v>
      </c>
      <c r="C554" s="2">
        <f>RSI!I554</f>
        <v>61.499390375240068</v>
      </c>
      <c r="D554" s="2">
        <f>MACD!E554</f>
        <v>-3.1034436496709006E-2</v>
      </c>
      <c r="E554" s="2">
        <f>MACD!F554</f>
        <v>-3.0237789106576991E-2</v>
      </c>
      <c r="F554" s="2">
        <f>'Moving Avg'!D554</f>
        <v>5.6185400000000003</v>
      </c>
      <c r="G554" s="2">
        <f>'Moving Avg'!F554</f>
        <v>5.5615950000000005</v>
      </c>
      <c r="H554" s="2">
        <f>'Moving Avg'!G554</f>
        <v>5.5940139999999987</v>
      </c>
      <c r="I554" s="2">
        <f>'Moving Avg'!H554</f>
        <v>6.1355849999999998</v>
      </c>
      <c r="J554" s="6" t="str">
        <f>OBV!F554</f>
        <v>BULLISH</v>
      </c>
      <c r="K554" s="6" t="str">
        <f>OBV!G554</f>
        <v>STRONG</v>
      </c>
      <c r="L554" s="6" t="str">
        <f>OBV!H554</f>
        <v>CONFIRMED BULLISH</v>
      </c>
    </row>
    <row r="555" spans="1:12" ht="13.5" x14ac:dyDescent="0.25">
      <c r="A555" s="3">
        <f>RSI!A555</f>
        <v>43098</v>
      </c>
      <c r="B555" s="2">
        <f>RSI!B555</f>
        <v>5.77</v>
      </c>
      <c r="C555" s="2">
        <f>RSI!I555</f>
        <v>61.854130837059699</v>
      </c>
      <c r="D555" s="2">
        <f>MACD!E555</f>
        <v>-3.5838537550922922E-2</v>
      </c>
      <c r="E555" s="2">
        <f>MACD!F555</f>
        <v>-3.1357938795446183E-2</v>
      </c>
      <c r="F555" s="2">
        <f>'Moving Avg'!D555</f>
        <v>5.6582400000000002</v>
      </c>
      <c r="G555" s="2">
        <f>'Moving Avg'!F555</f>
        <v>5.5781350000000005</v>
      </c>
      <c r="H555" s="2">
        <f>'Moving Avg'!G555</f>
        <v>5.5921039999999982</v>
      </c>
      <c r="I555" s="2">
        <f>'Moving Avg'!H555</f>
        <v>6.1321529999999997</v>
      </c>
      <c r="J555" s="6" t="str">
        <f>OBV!F555</f>
        <v>BULLISH</v>
      </c>
      <c r="K555" s="6" t="str">
        <f>OBV!G555</f>
        <v>STRONG</v>
      </c>
      <c r="L555" s="6" t="str">
        <f>OBV!H555</f>
        <v>CONFIRMED BULLISH</v>
      </c>
    </row>
    <row r="556" spans="1:12" ht="13.5" x14ac:dyDescent="0.25">
      <c r="A556" s="3">
        <f>RSI!A556</f>
        <v>43102</v>
      </c>
      <c r="B556" s="2">
        <f>RSI!B556</f>
        <v>5.77</v>
      </c>
      <c r="C556" s="2">
        <f>RSI!I556</f>
        <v>61.854130837059706</v>
      </c>
      <c r="D556" s="2">
        <f>MACD!E556</f>
        <v>-4.103675304865817E-2</v>
      </c>
      <c r="E556" s="2">
        <f>MACD!F556</f>
        <v>-3.329370164608858E-2</v>
      </c>
      <c r="F556" s="2">
        <f>'Moving Avg'!D556</f>
        <v>5.7008799999999997</v>
      </c>
      <c r="G556" s="2">
        <f>'Moving Avg'!F556</f>
        <v>5.5946749999999996</v>
      </c>
      <c r="H556" s="2">
        <f>'Moving Avg'!G556</f>
        <v>5.5935739999999976</v>
      </c>
      <c r="I556" s="2">
        <f>'Moving Avg'!H556</f>
        <v>6.1284915</v>
      </c>
      <c r="J556" s="6" t="str">
        <f>OBV!F556</f>
        <v>BULLISH</v>
      </c>
      <c r="K556" s="6" t="str">
        <f>OBV!G556</f>
        <v>STRONG</v>
      </c>
      <c r="L556" s="6" t="str">
        <f>OBV!H556</f>
        <v>CONFIRMED BULLISH</v>
      </c>
    </row>
    <row r="557" spans="1:12" ht="13.5" x14ac:dyDescent="0.25">
      <c r="A557" s="3">
        <f>RSI!A557</f>
        <v>43103</v>
      </c>
      <c r="B557" s="2">
        <f>RSI!B557</f>
        <v>5.8802000000000003</v>
      </c>
      <c r="C557" s="2">
        <f>RSI!I557</f>
        <v>67.091055388644918</v>
      </c>
      <c r="D557" s="2">
        <f>MACD!E557</f>
        <v>-6.4832087093337876E-2</v>
      </c>
      <c r="E557" s="2">
        <f>MACD!F557</f>
        <v>-3.9601378735538442E-2</v>
      </c>
      <c r="F557" s="2">
        <f>'Moving Avg'!D557</f>
        <v>5.7626200000000001</v>
      </c>
      <c r="G557" s="2">
        <f>'Moving Avg'!F557</f>
        <v>5.609375</v>
      </c>
      <c r="H557" s="2">
        <f>'Moving Avg'!G557</f>
        <v>5.5957779999999984</v>
      </c>
      <c r="I557" s="2">
        <f>'Moving Avg'!H557</f>
        <v>6.1254465000000007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</row>
    <row r="558" spans="1:12" ht="13.5" x14ac:dyDescent="0.25">
      <c r="A558" s="3">
        <f>RSI!A558</f>
        <v>43104</v>
      </c>
      <c r="B558" s="2">
        <f>RSI!B558</f>
        <v>5.8654999999999999</v>
      </c>
      <c r="C558" s="2">
        <f>RSI!I558</f>
        <v>65.793481511106023</v>
      </c>
      <c r="D558" s="2">
        <f>MACD!E558</f>
        <v>-0.10133119966859017</v>
      </c>
      <c r="E558" s="2">
        <f>MACD!F558</f>
        <v>-5.1947342922148795E-2</v>
      </c>
      <c r="F558" s="2">
        <f>'Moving Avg'!D558</f>
        <v>5.80966</v>
      </c>
      <c r="G558" s="2">
        <f>'Moving Avg'!F558</f>
        <v>5.6303199999999993</v>
      </c>
      <c r="H558" s="2">
        <f>'Moving Avg'!G558</f>
        <v>5.597687999999998</v>
      </c>
      <c r="I558" s="2">
        <f>'Moving Avg'!H558</f>
        <v>6.1215090000000023</v>
      </c>
      <c r="J558" s="6" t="str">
        <f>OBV!F558</f>
        <v>BULLISH</v>
      </c>
      <c r="K558" s="6" t="str">
        <f>OBV!G558</f>
        <v>STRONG</v>
      </c>
      <c r="L558" s="6" t="str">
        <f>OBV!H558</f>
        <v>CONFIRMED BULLISH</v>
      </c>
    </row>
    <row r="559" spans="1:12" ht="13.5" x14ac:dyDescent="0.25">
      <c r="A559" s="3">
        <f>RSI!A559</f>
        <v>43105</v>
      </c>
      <c r="B559" s="2">
        <f>RSI!B559</f>
        <v>5.8802000000000003</v>
      </c>
      <c r="C559" s="2">
        <f>RSI!I559</f>
        <v>66.4914058769306</v>
      </c>
      <c r="D559" s="2">
        <f>MACD!E559</f>
        <v>-0.13471960753047085</v>
      </c>
      <c r="E559" s="2">
        <f>MACD!F559</f>
        <v>-6.8501795843813218E-2</v>
      </c>
      <c r="F559" s="2">
        <f>'Moving Avg'!D559</f>
        <v>5.8331800000000005</v>
      </c>
      <c r="G559" s="2">
        <f>'Moving Avg'!F559</f>
        <v>5.6395050000000007</v>
      </c>
      <c r="H559" s="2">
        <f>'Moving Avg'!G559</f>
        <v>5.6016559999999984</v>
      </c>
      <c r="I559" s="2">
        <f>'Moving Avg'!H559</f>
        <v>6.1184315000000025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</row>
    <row r="560" spans="1:12" ht="13.5" x14ac:dyDescent="0.25">
      <c r="A560" s="3">
        <f>RSI!A560</f>
        <v>43108</v>
      </c>
      <c r="B560" s="2">
        <f>RSI!B560</f>
        <v>6.0273000000000003</v>
      </c>
      <c r="C560" s="2">
        <f>RSI!I560</f>
        <v>72.531166479948936</v>
      </c>
      <c r="D560" s="2">
        <f>MACD!E560</f>
        <v>-0.154911441524475</v>
      </c>
      <c r="E560" s="2">
        <f>MACD!F560</f>
        <v>-8.5783724979945575E-2</v>
      </c>
      <c r="F560" s="2">
        <f>'Moving Avg'!D560</f>
        <v>5.8846399999999992</v>
      </c>
      <c r="G560" s="2">
        <f>'Moving Avg'!F560</f>
        <v>5.6564150000000009</v>
      </c>
      <c r="H560" s="2">
        <f>'Moving Avg'!G560</f>
        <v>5.6104780000000005</v>
      </c>
      <c r="I560" s="2">
        <f>'Moving Avg'!H560</f>
        <v>6.1161220000000025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</row>
    <row r="561" spans="1:12" ht="13.5" x14ac:dyDescent="0.25">
      <c r="A561" s="3">
        <f>RSI!A561</f>
        <v>43109</v>
      </c>
      <c r="B561" s="2">
        <f>RSI!B561</f>
        <v>6.0273000000000003</v>
      </c>
      <c r="C561" s="2">
        <f>RSI!I561</f>
        <v>72.531166479948936</v>
      </c>
      <c r="D561" s="2">
        <f>MACD!E561</f>
        <v>-0.17642172238559528</v>
      </c>
      <c r="E561" s="2">
        <f>MACD!F561</f>
        <v>-0.10391132446107551</v>
      </c>
      <c r="F561" s="2">
        <f>'Moving Avg'!D561</f>
        <v>5.9361000000000006</v>
      </c>
      <c r="G561" s="2">
        <f>'Moving Avg'!F561</f>
        <v>5.6747949999999996</v>
      </c>
      <c r="H561" s="2">
        <f>'Moving Avg'!G561</f>
        <v>5.6193000000000008</v>
      </c>
      <c r="I561" s="2">
        <f>'Moving Avg'!H561</f>
        <v>6.1139440000000027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</row>
    <row r="562" spans="1:12" ht="13.5" x14ac:dyDescent="0.25">
      <c r="A562" s="3">
        <f>RSI!A562</f>
        <v>43110</v>
      </c>
      <c r="B562" s="2">
        <f>RSI!B562</f>
        <v>6.0273000000000003</v>
      </c>
      <c r="C562" s="2">
        <f>RSI!I562</f>
        <v>72.531166479948936</v>
      </c>
      <c r="D562" s="2">
        <f>MACD!E562</f>
        <v>-0.19436428747752021</v>
      </c>
      <c r="E562" s="2">
        <f>MACD!F562</f>
        <v>-0.12200191706436445</v>
      </c>
      <c r="F562" s="2">
        <f>'Moving Avg'!D562</f>
        <v>5.9655199999999997</v>
      </c>
      <c r="G562" s="2">
        <f>'Moving Avg'!F562</f>
        <v>5.7016249999999991</v>
      </c>
      <c r="H562" s="2">
        <f>'Moving Avg'!G562</f>
        <v>5.6279740000000018</v>
      </c>
      <c r="I562" s="2">
        <f>'Moving Avg'!H562</f>
        <v>6.1117985000000026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</row>
    <row r="563" spans="1:12" ht="13.5" x14ac:dyDescent="0.25">
      <c r="A563" s="3">
        <f>RSI!A563</f>
        <v>43111</v>
      </c>
      <c r="B563" s="2">
        <f>RSI!B563</f>
        <v>6.0125999999999999</v>
      </c>
      <c r="C563" s="2">
        <f>RSI!I563</f>
        <v>70.935342812073685</v>
      </c>
      <c r="D563" s="2">
        <f>MACD!E563</f>
        <v>-0.20126613434466911</v>
      </c>
      <c r="E563" s="2">
        <f>MACD!F563</f>
        <v>-0.13785476052042539</v>
      </c>
      <c r="F563" s="2">
        <f>'Moving Avg'!D563</f>
        <v>5.9949400000000006</v>
      </c>
      <c r="G563" s="2">
        <f>'Moving Avg'!F563</f>
        <v>5.7299249999999997</v>
      </c>
      <c r="H563" s="2">
        <f>'Moving Avg'!G563</f>
        <v>5.634590000000002</v>
      </c>
      <c r="I563" s="2">
        <f>'Moving Avg'!H563</f>
        <v>6.1090880000000025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</row>
    <row r="564" spans="1:12" ht="13.5" x14ac:dyDescent="0.25">
      <c r="A564" s="3">
        <f>RSI!A564</f>
        <v>43112</v>
      </c>
      <c r="B564" s="2">
        <f>RSI!B564</f>
        <v>5.8728999999999996</v>
      </c>
      <c r="C564" s="2">
        <f>RSI!I564</f>
        <v>57.898037458920648</v>
      </c>
      <c r="D564" s="2">
        <f>MACD!E564</f>
        <v>-0.17803463392041596</v>
      </c>
      <c r="E564" s="2">
        <f>MACD!F564</f>
        <v>-0.1458907352004235</v>
      </c>
      <c r="F564" s="2">
        <f>'Moving Avg'!D564</f>
        <v>5.9934799999999999</v>
      </c>
      <c r="G564" s="2">
        <f>'Moving Avg'!F564</f>
        <v>5.7431549999999998</v>
      </c>
      <c r="H564" s="2">
        <f>'Moving Avg'!G564</f>
        <v>5.6381180000000022</v>
      </c>
      <c r="I564" s="2">
        <f>'Moving Avg'!H564</f>
        <v>6.1056790000000021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43115</v>
      </c>
      <c r="B565" s="2">
        <f>RSI!B565</f>
        <v>6.0273000000000003</v>
      </c>
      <c r="C565" s="2">
        <f>RSI!I565</f>
        <v>65.454980959241155</v>
      </c>
      <c r="D565" s="2">
        <f>MACD!E565</f>
        <v>-0.16935998676272046</v>
      </c>
      <c r="E565" s="2">
        <f>MACD!F565</f>
        <v>-0.1505845855128829</v>
      </c>
      <c r="F565" s="2">
        <f>'Moving Avg'!D565</f>
        <v>5.9934799999999999</v>
      </c>
      <c r="G565" s="2">
        <f>'Moving Avg'!F565</f>
        <v>5.7641049999999989</v>
      </c>
      <c r="H565" s="2">
        <f>'Moving Avg'!G565</f>
        <v>5.6434120000000014</v>
      </c>
      <c r="I565" s="2">
        <f>'Moving Avg'!H565</f>
        <v>6.1030420000000012</v>
      </c>
      <c r="J565" s="6" t="str">
        <f>OBV!F565</f>
        <v>BEARISH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43116</v>
      </c>
      <c r="B566" s="2">
        <f>RSI!B566</f>
        <v>6.0640000000000001</v>
      </c>
      <c r="C566" s="2">
        <f>RSI!I566</f>
        <v>66.972462713183091</v>
      </c>
      <c r="D566" s="2">
        <f>MACD!E566</f>
        <v>-0.16628429469600547</v>
      </c>
      <c r="E566" s="2">
        <f>MACD!F566</f>
        <v>-0.15372452734950742</v>
      </c>
      <c r="F566" s="2">
        <f>'Moving Avg'!D566</f>
        <v>6.0008199999999992</v>
      </c>
      <c r="G566" s="2">
        <f>'Moving Avg'!F566</f>
        <v>5.7868899999999996</v>
      </c>
      <c r="H566" s="2">
        <f>'Moving Avg'!G566</f>
        <v>5.6492920000000026</v>
      </c>
      <c r="I566" s="2">
        <f>'Moving Avg'!H566</f>
        <v>6.1005885000000024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</row>
    <row r="567" spans="1:12" ht="13.5" x14ac:dyDescent="0.25">
      <c r="A567" s="3">
        <f>RSI!A567</f>
        <v>43117</v>
      </c>
      <c r="B567" s="2">
        <f>RSI!B567</f>
        <v>6.0640000000000001</v>
      </c>
      <c r="C567" s="2">
        <f>RSI!I567</f>
        <v>66.972462713183091</v>
      </c>
      <c r="D567" s="2">
        <f>MACD!E567</f>
        <v>-0.14837616792355313</v>
      </c>
      <c r="E567" s="2">
        <f>MACD!F567</f>
        <v>-0.15265485546431656</v>
      </c>
      <c r="F567" s="2">
        <f>'Moving Avg'!D567</f>
        <v>6.0081600000000002</v>
      </c>
      <c r="G567" s="2">
        <f>'Moving Avg'!F567</f>
        <v>5.8129849999999994</v>
      </c>
      <c r="H567" s="2">
        <f>'Moving Avg'!G567</f>
        <v>5.6573780000000022</v>
      </c>
      <c r="I567" s="2">
        <f>'Moving Avg'!H567</f>
        <v>6.0984625000000028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43118</v>
      </c>
      <c r="B568" s="2">
        <f>RSI!B568</f>
        <v>6.0273000000000003</v>
      </c>
      <c r="C568" s="2">
        <f>RSI!I568</f>
        <v>63.725902920207147</v>
      </c>
      <c r="D568" s="2">
        <f>MACD!E568</f>
        <v>-0.13429229460697556</v>
      </c>
      <c r="E568" s="2">
        <f>MACD!F568</f>
        <v>-0.14898234329284837</v>
      </c>
      <c r="F568" s="2">
        <f>'Moving Avg'!D568</f>
        <v>6.0110999999999999</v>
      </c>
      <c r="G568" s="2">
        <f>'Moving Avg'!F568</f>
        <v>5.8423899999999991</v>
      </c>
      <c r="H568" s="2">
        <f>'Moving Avg'!G568</f>
        <v>5.6639940000000024</v>
      </c>
      <c r="I568" s="2">
        <f>'Moving Avg'!H568</f>
        <v>6.0958255000000019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43119</v>
      </c>
      <c r="B569" s="2">
        <f>RSI!B569</f>
        <v>6.0567000000000002</v>
      </c>
      <c r="C569" s="2">
        <f>RSI!I569</f>
        <v>65.182021163999593</v>
      </c>
      <c r="D569" s="2">
        <f>MACD!E569</f>
        <v>-0.12348763836627352</v>
      </c>
      <c r="E569" s="2">
        <f>MACD!F569</f>
        <v>-0.14388340230753341</v>
      </c>
      <c r="F569" s="2">
        <f>'Moving Avg'!D569</f>
        <v>6.04786</v>
      </c>
      <c r="G569" s="2">
        <f>'Moving Avg'!F569</f>
        <v>5.8732649999999991</v>
      </c>
      <c r="H569" s="2">
        <f>'Moving Avg'!G569</f>
        <v>5.6704640000000017</v>
      </c>
      <c r="I569" s="2">
        <f>'Moving Avg'!H569</f>
        <v>6.0933355000000029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</row>
    <row r="570" spans="1:12" ht="13.5" x14ac:dyDescent="0.25">
      <c r="A570" s="3">
        <f>RSI!A570</f>
        <v>43122</v>
      </c>
      <c r="B570" s="2">
        <f>RSI!B570</f>
        <v>6.0273000000000003</v>
      </c>
      <c r="C570" s="2">
        <f>RSI!I570</f>
        <v>62.480971978923833</v>
      </c>
      <c r="D570" s="2">
        <f>MACD!E570</f>
        <v>-9.0818034321663355E-2</v>
      </c>
      <c r="E570" s="2">
        <f>MACD!F570</f>
        <v>-0.1332703287103594</v>
      </c>
      <c r="F570" s="2">
        <f>'Moving Avg'!D570</f>
        <v>6.04786</v>
      </c>
      <c r="G570" s="2">
        <f>'Moving Avg'!F570</f>
        <v>5.8960549999999996</v>
      </c>
      <c r="H570" s="2">
        <f>'Moving Avg'!G570</f>
        <v>5.6764920000000014</v>
      </c>
      <c r="I570" s="2">
        <f>'Moving Avg'!H570</f>
        <v>6.0904035000000034</v>
      </c>
      <c r="J570" s="6" t="str">
        <f>OBV!F570</f>
        <v>BULLISH</v>
      </c>
      <c r="K570" s="6" t="str">
        <f>OBV!G570</f>
        <v>NEUTRAL</v>
      </c>
      <c r="L570" s="6" t="str">
        <f>OBV!H570</f>
        <v>NEUTRAL</v>
      </c>
    </row>
    <row r="571" spans="1:12" ht="13.5" x14ac:dyDescent="0.25">
      <c r="A571" s="3">
        <f>RSI!A571</f>
        <v>43123</v>
      </c>
      <c r="B571" s="2">
        <f>RSI!B571</f>
        <v>6.0273000000000003</v>
      </c>
      <c r="C571" s="2">
        <f>RSI!I571</f>
        <v>62.480971978923833</v>
      </c>
      <c r="D571" s="2">
        <f>MACD!E571</f>
        <v>-6.4187227342874742E-2</v>
      </c>
      <c r="E571" s="2">
        <f>MACD!F571</f>
        <v>-0.11945370843686247</v>
      </c>
      <c r="F571" s="2">
        <f>'Moving Avg'!D571</f>
        <v>6.0405199999999999</v>
      </c>
      <c r="G571" s="2">
        <f>'Moving Avg'!F571</f>
        <v>5.919579999999999</v>
      </c>
      <c r="H571" s="2">
        <f>'Moving Avg'!G571</f>
        <v>5.6831080000000016</v>
      </c>
      <c r="I571" s="2">
        <f>'Moving Avg'!H571</f>
        <v>6.0883565000000033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</row>
    <row r="572" spans="1:12" ht="13.5" x14ac:dyDescent="0.25">
      <c r="A572" s="3">
        <f>RSI!A572</f>
        <v>43124</v>
      </c>
      <c r="B572" s="2">
        <f>RSI!B572</f>
        <v>6.0273000000000003</v>
      </c>
      <c r="C572" s="2">
        <f>RSI!I572</f>
        <v>62.480971978923833</v>
      </c>
      <c r="D572" s="2">
        <f>MACD!E572</f>
        <v>-4.2591156606298419E-2</v>
      </c>
      <c r="E572" s="2">
        <f>MACD!F572</f>
        <v>-0.10408119807074967</v>
      </c>
      <c r="F572" s="2">
        <f>'Moving Avg'!D572</f>
        <v>6.0331799999999998</v>
      </c>
      <c r="G572" s="2">
        <f>'Moving Avg'!F572</f>
        <v>5.9423699999999995</v>
      </c>
      <c r="H572" s="2">
        <f>'Moving Avg'!G572</f>
        <v>5.6904600000000016</v>
      </c>
      <c r="I572" s="2">
        <f>'Moving Avg'!H572</f>
        <v>6.0857195000000024</v>
      </c>
      <c r="J572" s="6" t="str">
        <f>OBV!F572</f>
        <v>BULLISH</v>
      </c>
      <c r="K572" s="6" t="str">
        <f>OBV!G572</f>
        <v>NEUTRAL</v>
      </c>
      <c r="L572" s="6" t="str">
        <f>OBV!H572</f>
        <v>BULLISH DIVERGENCE</v>
      </c>
    </row>
    <row r="573" spans="1:12" ht="13.5" x14ac:dyDescent="0.25">
      <c r="A573" s="3">
        <f>RSI!A573</f>
        <v>43125</v>
      </c>
      <c r="B573" s="2">
        <f>RSI!B573</f>
        <v>6.0273000000000003</v>
      </c>
      <c r="C573" s="2">
        <f>RSI!I573</f>
        <v>62.480971978923833</v>
      </c>
      <c r="D573" s="2">
        <f>MACD!E573</f>
        <v>-2.744732732144417E-2</v>
      </c>
      <c r="E573" s="2">
        <f>MACD!F573</f>
        <v>-8.8754423920888573E-2</v>
      </c>
      <c r="F573" s="2">
        <f>'Moving Avg'!D573</f>
        <v>6.0331799999999998</v>
      </c>
      <c r="G573" s="2">
        <f>'Moving Avg'!F573</f>
        <v>5.9622199999999976</v>
      </c>
      <c r="H573" s="2">
        <f>'Moving Avg'!G573</f>
        <v>5.699282000000002</v>
      </c>
      <c r="I573" s="2">
        <f>'Moving Avg'!H573</f>
        <v>6.0830825000000024</v>
      </c>
      <c r="J573" s="6" t="str">
        <f>OBV!F573</f>
        <v>BULLISH</v>
      </c>
      <c r="K573" s="6" t="str">
        <f>OBV!G573</f>
        <v>NEUTRAL</v>
      </c>
      <c r="L573" s="6" t="str">
        <f>OBV!H573</f>
        <v>NEUTRAL</v>
      </c>
    </row>
    <row r="574" spans="1:12" ht="13.5" x14ac:dyDescent="0.25">
      <c r="A574" s="3">
        <f>RSI!A574</f>
        <v>43126</v>
      </c>
      <c r="B574" s="2">
        <f>RSI!B574</f>
        <v>6.0198999999999998</v>
      </c>
      <c r="C574" s="2">
        <f>RSI!I574</f>
        <v>61.616551237478603</v>
      </c>
      <c r="D574" s="2">
        <f>MACD!E574</f>
        <v>-3.6381394664405597E-2</v>
      </c>
      <c r="E574" s="2">
        <f>MACD!F574</f>
        <v>-7.8279818069591972E-2</v>
      </c>
      <c r="F574" s="2">
        <f>'Moving Avg'!D574</f>
        <v>6.0258200000000004</v>
      </c>
      <c r="G574" s="2">
        <f>'Moving Avg'!F574</f>
        <v>5.975085</v>
      </c>
      <c r="H574" s="2">
        <f>'Moving Avg'!G574</f>
        <v>5.7079560000000029</v>
      </c>
      <c r="I574" s="2">
        <f>'Moving Avg'!H574</f>
        <v>6.0804085000000034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43129</v>
      </c>
      <c r="B575" s="2">
        <f>RSI!B575</f>
        <v>6.0198999999999998</v>
      </c>
      <c r="C575" s="2">
        <f>RSI!I575</f>
        <v>61.616551237478603</v>
      </c>
      <c r="D575" s="2">
        <f>MACD!E575</f>
        <v>-2.0887784808726551E-2</v>
      </c>
      <c r="E575" s="2">
        <f>MACD!F575</f>
        <v>-6.6801411417418882E-2</v>
      </c>
      <c r="F575" s="2">
        <f>'Moving Avg'!D575</f>
        <v>6.0243400000000005</v>
      </c>
      <c r="G575" s="2">
        <f>'Moving Avg'!F575</f>
        <v>5.9875799999999995</v>
      </c>
      <c r="H575" s="2">
        <f>'Moving Avg'!G575</f>
        <v>5.7173640000000008</v>
      </c>
      <c r="I575" s="2">
        <f>'Moving Avg'!H575</f>
        <v>6.0780295000000022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43130</v>
      </c>
      <c r="B576" s="2">
        <f>RSI!B576</f>
        <v>6.0273000000000003</v>
      </c>
      <c r="C576" s="2">
        <f>RSI!I576</f>
        <v>62.222697885902157</v>
      </c>
      <c r="D576" s="2">
        <f>MACD!E576</f>
        <v>-3.3285430721257114E-3</v>
      </c>
      <c r="E576" s="2">
        <f>MACD!F576</f>
        <v>-5.4106837748360254E-2</v>
      </c>
      <c r="F576" s="2">
        <f>'Moving Avg'!D576</f>
        <v>6.0243400000000005</v>
      </c>
      <c r="G576" s="2">
        <f>'Moving Avg'!F576</f>
        <v>6.0004450000000009</v>
      </c>
      <c r="H576" s="2">
        <f>'Moving Avg'!G576</f>
        <v>5.7276560000000014</v>
      </c>
      <c r="I576" s="2">
        <f>'Moving Avg'!H576</f>
        <v>6.0756875000000026</v>
      </c>
      <c r="J576" s="6" t="str">
        <f>OBV!F576</f>
        <v>BEARISH</v>
      </c>
      <c r="K576" s="6" t="str">
        <f>OBV!G576</f>
        <v>NEUTRAL</v>
      </c>
      <c r="L576" s="6" t="str">
        <f>OBV!H576</f>
        <v>NEUTRAL</v>
      </c>
    </row>
    <row r="577" spans="1:12" ht="13.5" x14ac:dyDescent="0.25">
      <c r="A577" s="3">
        <f>RSI!A577</f>
        <v>43131</v>
      </c>
      <c r="B577" s="2">
        <f>RSI!B577</f>
        <v>6.0933999999999999</v>
      </c>
      <c r="C577" s="2">
        <f>RSI!I577</f>
        <v>67.204658554231571</v>
      </c>
      <c r="D577" s="2">
        <f>MACD!E577</f>
        <v>5.9885670414159264E-3</v>
      </c>
      <c r="E577" s="2">
        <f>MACD!F577</f>
        <v>-4.2087756790405016E-2</v>
      </c>
      <c r="F577" s="2">
        <f>'Moving Avg'!D577</f>
        <v>6.03756</v>
      </c>
      <c r="G577" s="2">
        <f>'Moving Avg'!F577</f>
        <v>6.0111050000000006</v>
      </c>
      <c r="H577" s="2">
        <f>'Moving Avg'!G577</f>
        <v>5.7394160000000012</v>
      </c>
      <c r="I577" s="2">
        <f>'Moving Avg'!H577</f>
        <v>6.0736760000000016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43132</v>
      </c>
      <c r="B578" s="2">
        <f>RSI!B578</f>
        <v>6.0273000000000003</v>
      </c>
      <c r="C578" s="2">
        <f>RSI!I578</f>
        <v>58.847105457192932</v>
      </c>
      <c r="D578" s="2">
        <f>MACD!E578</f>
        <v>1.2135151124203603E-2</v>
      </c>
      <c r="E578" s="2">
        <f>MACD!F578</f>
        <v>-3.1243175207483292E-2</v>
      </c>
      <c r="F578" s="2">
        <f>'Moving Avg'!D578</f>
        <v>6.03756</v>
      </c>
      <c r="G578" s="2">
        <f>'Moving Avg'!F578</f>
        <v>6.019194999999999</v>
      </c>
      <c r="H578" s="2">
        <f>'Moving Avg'!G578</f>
        <v>5.751030000000001</v>
      </c>
      <c r="I578" s="2">
        <f>'Moving Avg'!H578</f>
        <v>6.0711045000000006</v>
      </c>
      <c r="J578" s="6" t="str">
        <f>OBV!F578</f>
        <v>BULLISH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43133</v>
      </c>
      <c r="B579" s="2">
        <f>RSI!B579</f>
        <v>6.0273000000000003</v>
      </c>
      <c r="C579" s="2">
        <f>RSI!I579</f>
        <v>58.847105457192932</v>
      </c>
      <c r="D579" s="2">
        <f>MACD!E579</f>
        <v>2.1335635506738448E-2</v>
      </c>
      <c r="E579" s="2">
        <f>MACD!F579</f>
        <v>-2.0727413064638947E-2</v>
      </c>
      <c r="F579" s="2">
        <f>'Moving Avg'!D579</f>
        <v>6.03904</v>
      </c>
      <c r="G579" s="2">
        <f>'Moving Avg'!F579</f>
        <v>6.0265499999999985</v>
      </c>
      <c r="H579" s="2">
        <f>'Moving Avg'!G579</f>
        <v>5.7626439999999999</v>
      </c>
      <c r="I579" s="2">
        <f>'Moving Avg'!H579</f>
        <v>6.0685004999999999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43136</v>
      </c>
      <c r="B580" s="2">
        <f>RSI!B580</f>
        <v>6.2331000000000003</v>
      </c>
      <c r="C580" s="2">
        <f>RSI!I580</f>
        <v>71.600052989137183</v>
      </c>
      <c r="D580" s="2">
        <f>MACD!E580</f>
        <v>8.8683724388474161E-3</v>
      </c>
      <c r="E580" s="2">
        <f>MACD!F580</f>
        <v>-1.4808255963941676E-2</v>
      </c>
      <c r="F580" s="2">
        <f>'Moving Avg'!D580</f>
        <v>6.0816800000000004</v>
      </c>
      <c r="G580" s="2">
        <f>'Moving Avg'!F580</f>
        <v>6.0368400000000007</v>
      </c>
      <c r="H580" s="2">
        <f>'Moving Avg'!G580</f>
        <v>5.7785220000000006</v>
      </c>
      <c r="I580" s="2">
        <f>'Moving Avg'!H580</f>
        <v>6.0670564999999987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</row>
    <row r="581" spans="1:12" ht="13.5" x14ac:dyDescent="0.25">
      <c r="A581" s="3">
        <f>RSI!A581</f>
        <v>43137</v>
      </c>
      <c r="B581" s="2">
        <f>RSI!B581</f>
        <v>6.4535999999999998</v>
      </c>
      <c r="C581" s="2">
        <f>RSI!I581</f>
        <v>79.080269618078091</v>
      </c>
      <c r="D581" s="2">
        <f>MACD!E581</f>
        <v>-1.9679122813076155E-2</v>
      </c>
      <c r="E581" s="2">
        <f>MACD!F581</f>
        <v>-1.5782429333768572E-2</v>
      </c>
      <c r="F581" s="2">
        <f>'Moving Avg'!D581</f>
        <v>6.1669399999999994</v>
      </c>
      <c r="G581" s="2">
        <f>'Moving Avg'!F581</f>
        <v>6.0581549999999993</v>
      </c>
      <c r="H581" s="2">
        <f>'Moving Avg'!G581</f>
        <v>5.7988099999999996</v>
      </c>
      <c r="I581" s="2">
        <f>'Moving Avg'!H581</f>
        <v>6.0665509999999996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</row>
    <row r="582" spans="1:12" ht="13.5" x14ac:dyDescent="0.25">
      <c r="A582" s="3">
        <f>RSI!A582</f>
        <v>43138</v>
      </c>
      <c r="B582" s="2">
        <f>RSI!B582</f>
        <v>6.3212999999999999</v>
      </c>
      <c r="C582" s="2">
        <f>RSI!I582</f>
        <v>67.579032682399472</v>
      </c>
      <c r="D582" s="2">
        <f>MACD!E582</f>
        <v>-3.6879250172127342E-2</v>
      </c>
      <c r="E582" s="2">
        <f>MACD!F582</f>
        <v>-2.0001793501440327E-2</v>
      </c>
      <c r="F582" s="2">
        <f>'Moving Avg'!D582</f>
        <v>6.2125200000000005</v>
      </c>
      <c r="G582" s="2">
        <f>'Moving Avg'!F582</f>
        <v>6.0728549999999988</v>
      </c>
      <c r="H582" s="2">
        <f>'Moving Avg'!G582</f>
        <v>5.8163039999999997</v>
      </c>
      <c r="I582" s="2">
        <f>'Moving Avg'!H582</f>
        <v>6.0657114999999999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</row>
    <row r="583" spans="1:12" ht="13.5" x14ac:dyDescent="0.25">
      <c r="A583" s="3">
        <f>RSI!A583</f>
        <v>43139</v>
      </c>
      <c r="B583" s="2">
        <f>RSI!B583</f>
        <v>6.3212999999999999</v>
      </c>
      <c r="C583" s="2">
        <f>RSI!I583</f>
        <v>67.579032682399472</v>
      </c>
      <c r="D583" s="2">
        <f>MACD!E583</f>
        <v>-5.3285284425832025E-2</v>
      </c>
      <c r="E583" s="2">
        <f>MACD!F583</f>
        <v>-2.6658491686318668E-2</v>
      </c>
      <c r="F583" s="2">
        <f>'Moving Avg'!D583</f>
        <v>6.2713200000000002</v>
      </c>
      <c r="G583" s="2">
        <f>'Moving Avg'!F583</f>
        <v>6.0882899999999989</v>
      </c>
      <c r="H583" s="2">
        <f>'Moving Avg'!G583</f>
        <v>5.8339460000000001</v>
      </c>
      <c r="I583" s="2">
        <f>'Moving Avg'!H583</f>
        <v>6.0648719999999976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</row>
    <row r="584" spans="1:12" ht="13.5" x14ac:dyDescent="0.25">
      <c r="A584" s="3">
        <f>RSI!A584</f>
        <v>43140</v>
      </c>
      <c r="B584" s="2">
        <f>RSI!B584</f>
        <v>6.1962999999999999</v>
      </c>
      <c r="C584" s="2">
        <f>RSI!I584</f>
        <v>58.289640075623403</v>
      </c>
      <c r="D584" s="2">
        <f>MACD!E584</f>
        <v>-6.0761404887557546E-2</v>
      </c>
      <c r="E584" s="2">
        <f>MACD!F584</f>
        <v>-3.3479074326566445E-2</v>
      </c>
      <c r="F584" s="2">
        <f>'Moving Avg'!D584</f>
        <v>6.3051200000000005</v>
      </c>
      <c r="G584" s="2">
        <f>'Moving Avg'!F584</f>
        <v>6.1044599999999978</v>
      </c>
      <c r="H584" s="2">
        <f>'Moving Avg'!G584</f>
        <v>5.8490879999999992</v>
      </c>
      <c r="I584" s="2">
        <f>'Moving Avg'!H584</f>
        <v>6.0635389999999987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</row>
    <row r="585" spans="1:12" ht="13.5" x14ac:dyDescent="0.25">
      <c r="A585" s="3">
        <f>RSI!A585</f>
        <v>43143</v>
      </c>
      <c r="B585" s="2">
        <f>RSI!B585</f>
        <v>6.1962999999999999</v>
      </c>
      <c r="C585" s="2">
        <f>RSI!I585</f>
        <v>58.289640075623403</v>
      </c>
      <c r="D585" s="2">
        <f>MACD!E585</f>
        <v>-6.7936582971387161E-2</v>
      </c>
      <c r="E585" s="2">
        <f>MACD!F585</f>
        <v>-4.0370576055530592E-2</v>
      </c>
      <c r="F585" s="2">
        <f>'Moving Avg'!D585</f>
        <v>6.2977600000000002</v>
      </c>
      <c r="G585" s="2">
        <f>'Moving Avg'!F585</f>
        <v>6.1129099999999976</v>
      </c>
      <c r="H585" s="2">
        <f>'Moving Avg'!G585</f>
        <v>5.8642300000000001</v>
      </c>
      <c r="I585" s="2">
        <f>'Moving Avg'!H585</f>
        <v>6.0617469999999996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</row>
    <row r="586" spans="1:12" ht="13.5" x14ac:dyDescent="0.25">
      <c r="A586" s="3">
        <f>RSI!A586</f>
        <v>43144</v>
      </c>
      <c r="B586" s="2">
        <f>RSI!B586</f>
        <v>6.1962999999999999</v>
      </c>
      <c r="C586" s="2">
        <f>RSI!I586</f>
        <v>58.289640075623403</v>
      </c>
      <c r="D586" s="2">
        <f>MACD!E586</f>
        <v>-7.3655750040240164E-2</v>
      </c>
      <c r="E586" s="2">
        <f>MACD!F586</f>
        <v>-4.7027610852472507E-2</v>
      </c>
      <c r="F586" s="2">
        <f>'Moving Avg'!D586</f>
        <v>6.2462999999999997</v>
      </c>
      <c r="G586" s="2">
        <f>'Moving Avg'!F586</f>
        <v>6.1195249999999977</v>
      </c>
      <c r="H586" s="2">
        <f>'Moving Avg'!G586</f>
        <v>5.879372</v>
      </c>
      <c r="I586" s="2">
        <f>'Moving Avg'!H586</f>
        <v>6.0599549999999986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43145</v>
      </c>
      <c r="B587" s="2">
        <f>RSI!B587</f>
        <v>6.4683000000000002</v>
      </c>
      <c r="C587" s="2">
        <f>RSI!I587</f>
        <v>69.633921633077705</v>
      </c>
      <c r="D587" s="2">
        <f>MACD!E587</f>
        <v>-8.9202040478342681E-2</v>
      </c>
      <c r="E587" s="2">
        <f>MACD!F587</f>
        <v>-5.5462496777646544E-2</v>
      </c>
      <c r="F587" s="2">
        <f>'Moving Avg'!D587</f>
        <v>6.2756999999999996</v>
      </c>
      <c r="G587" s="2">
        <f>'Moving Avg'!F587</f>
        <v>6.139739999999998</v>
      </c>
      <c r="H587" s="2">
        <f>'Moving Avg'!G587</f>
        <v>5.8970140000000004</v>
      </c>
      <c r="I587" s="2">
        <f>'Moving Avg'!H587</f>
        <v>6.0601784999999984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</row>
    <row r="588" spans="1:12" ht="13.5" x14ac:dyDescent="0.25">
      <c r="A588" s="3">
        <f>RSI!A588</f>
        <v>43146</v>
      </c>
      <c r="B588" s="2">
        <f>RSI!B588</f>
        <v>6.5785</v>
      </c>
      <c r="C588" s="2">
        <f>RSI!I588</f>
        <v>72.855125895210705</v>
      </c>
      <c r="D588" s="2">
        <f>MACD!E588</f>
        <v>-0.12297019349419713</v>
      </c>
      <c r="E588" s="2">
        <f>MACD!F588</f>
        <v>-6.8964036120956668E-2</v>
      </c>
      <c r="F588" s="2">
        <f>'Moving Avg'!D588</f>
        <v>6.32714</v>
      </c>
      <c r="G588" s="2">
        <f>'Moving Avg'!F588</f>
        <v>6.1672999999999991</v>
      </c>
      <c r="H588" s="2">
        <f>'Moving Avg'!G588</f>
        <v>5.9196520000000001</v>
      </c>
      <c r="I588" s="2">
        <f>'Moving Avg'!H588</f>
        <v>6.0608874999999989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</row>
    <row r="589" spans="1:12" ht="13.5" x14ac:dyDescent="0.25">
      <c r="A589" s="3">
        <f>RSI!A589</f>
        <v>43147</v>
      </c>
      <c r="B589" s="2">
        <f>RSI!B589</f>
        <v>6.5712000000000002</v>
      </c>
      <c r="C589" s="2">
        <f>RSI!I589</f>
        <v>72.307931746208155</v>
      </c>
      <c r="D589" s="2">
        <f>MACD!E589</f>
        <v>-0.15376609464913393</v>
      </c>
      <c r="E589" s="2">
        <f>MACD!F589</f>
        <v>-8.5924447826592129E-2</v>
      </c>
      <c r="F589" s="2">
        <f>'Moving Avg'!D589</f>
        <v>6.4021199999999991</v>
      </c>
      <c r="G589" s="2">
        <f>'Moving Avg'!F589</f>
        <v>6.1930249999999987</v>
      </c>
      <c r="H589" s="2">
        <f>'Moving Avg'!G589</f>
        <v>5.9371460000000003</v>
      </c>
      <c r="I589" s="2">
        <f>'Moving Avg'!H589</f>
        <v>6.0609699999999975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</row>
    <row r="590" spans="1:12" ht="13.5" x14ac:dyDescent="0.25">
      <c r="A590" s="3">
        <f>RSI!A590</f>
        <v>43150</v>
      </c>
      <c r="B590" s="2">
        <f>RSI!B590</f>
        <v>6.5491000000000001</v>
      </c>
      <c r="C590" s="2">
        <f>RSI!I590</f>
        <v>70.579648499691771</v>
      </c>
      <c r="D590" s="2">
        <f>MACD!E590</f>
        <v>-0.1490413323671147</v>
      </c>
      <c r="E590" s="2">
        <f>MACD!F590</f>
        <v>-9.8547824734696643E-2</v>
      </c>
      <c r="F590" s="2">
        <f>'Moving Avg'!D590</f>
        <v>6.4726799999999995</v>
      </c>
      <c r="G590" s="2">
        <f>'Moving Avg'!F590</f>
        <v>6.2191149999999986</v>
      </c>
      <c r="H590" s="2">
        <f>'Moving Avg'!G590</f>
        <v>5.9543460000000001</v>
      </c>
      <c r="I590" s="2">
        <f>'Moving Avg'!H590</f>
        <v>6.0609419999999981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</row>
    <row r="591" spans="1:12" ht="13.5" x14ac:dyDescent="0.25">
      <c r="A591" s="3">
        <f>RSI!A591</f>
        <v>43151</v>
      </c>
      <c r="B591" s="2">
        <f>RSI!B591</f>
        <v>6.5491000000000001</v>
      </c>
      <c r="C591" s="2">
        <f>RSI!I591</f>
        <v>70.579648499691771</v>
      </c>
      <c r="D591" s="2">
        <f>MACD!E591</f>
        <v>-0.11331918149240305</v>
      </c>
      <c r="E591" s="2">
        <f>MACD!F591</f>
        <v>-0.10150209608623793</v>
      </c>
      <c r="F591" s="2">
        <f>'Moving Avg'!D591</f>
        <v>6.5432399999999999</v>
      </c>
      <c r="G591" s="2">
        <f>'Moving Avg'!F591</f>
        <v>6.2452049999999986</v>
      </c>
      <c r="H591" s="2">
        <f>'Moving Avg'!G591</f>
        <v>5.9721339999999996</v>
      </c>
      <c r="I591" s="2">
        <f>'Moving Avg'!H591</f>
        <v>6.0610779999999975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</row>
    <row r="592" spans="1:12" ht="13.5" x14ac:dyDescent="0.25">
      <c r="A592" s="3">
        <f>RSI!A592</f>
        <v>43152</v>
      </c>
      <c r="B592" s="2">
        <f>RSI!B592</f>
        <v>6.6078999999999999</v>
      </c>
      <c r="C592" s="2">
        <f>RSI!I592</f>
        <v>72.600463755794181</v>
      </c>
      <c r="D592" s="2">
        <f>MACD!E592</f>
        <v>-0.10983807546244595</v>
      </c>
      <c r="E592" s="2">
        <f>MACD!F592</f>
        <v>-0.10316929196147955</v>
      </c>
      <c r="F592" s="2">
        <f>'Moving Avg'!D592</f>
        <v>6.571159999999999</v>
      </c>
      <c r="G592" s="2">
        <f>'Moving Avg'!F592</f>
        <v>6.2742349999999991</v>
      </c>
      <c r="H592" s="2">
        <f>'Moving Avg'!G592</f>
        <v>5.994478</v>
      </c>
      <c r="I592" s="2">
        <f>'Moving Avg'!H592</f>
        <v>6.0615079999999981</v>
      </c>
      <c r="J592" s="6" t="str">
        <f>OBV!F592</f>
        <v>BULLISH</v>
      </c>
      <c r="K592" s="6" t="str">
        <f>OBV!G592</f>
        <v>STRONG</v>
      </c>
      <c r="L592" s="6" t="str">
        <f>OBV!H592</f>
        <v>CONFIRMED BULLISH</v>
      </c>
    </row>
    <row r="593" spans="1:12" ht="13.5" x14ac:dyDescent="0.25">
      <c r="A593" s="3">
        <f>RSI!A593</f>
        <v>43153</v>
      </c>
      <c r="B593" s="2">
        <f>RSI!B593</f>
        <v>6.7990000000000004</v>
      </c>
      <c r="C593" s="2">
        <f>RSI!I593</f>
        <v>77.910846977334103</v>
      </c>
      <c r="D593" s="2">
        <f>MACD!E593</f>
        <v>-0.12328064965022811</v>
      </c>
      <c r="E593" s="2">
        <f>MACD!F593</f>
        <v>-0.10719156349922926</v>
      </c>
      <c r="F593" s="2">
        <f>'Moving Avg'!D593</f>
        <v>6.615260000000001</v>
      </c>
      <c r="G593" s="2">
        <f>'Moving Avg'!F593</f>
        <v>6.3128200000000003</v>
      </c>
      <c r="H593" s="2">
        <f>'Moving Avg'!G593</f>
        <v>6.0215259999999997</v>
      </c>
      <c r="I593" s="2">
        <f>'Moving Avg'!H593</f>
        <v>6.063056999999997</v>
      </c>
      <c r="J593" s="6" t="str">
        <f>OBV!F593</f>
        <v>BULLISH</v>
      </c>
      <c r="K593" s="6" t="str">
        <f>OBV!G593</f>
        <v>STRONG</v>
      </c>
      <c r="L593" s="6" t="str">
        <f>OBV!H593</f>
        <v>CONFIRMED BULLISH</v>
      </c>
    </row>
    <row r="594" spans="1:12" ht="13.5" x14ac:dyDescent="0.25">
      <c r="A594" s="3">
        <f>RSI!A594</f>
        <v>43154</v>
      </c>
      <c r="B594" s="2">
        <f>RSI!B594</f>
        <v>6.9093</v>
      </c>
      <c r="C594" s="2">
        <f>RSI!I594</f>
        <v>80.285830718874479</v>
      </c>
      <c r="D594" s="2">
        <f>MACD!E594</f>
        <v>-0.16525268755062505</v>
      </c>
      <c r="E594" s="2">
        <f>MACD!F594</f>
        <v>-0.11880378830950841</v>
      </c>
      <c r="F594" s="2">
        <f>'Moving Avg'!D594</f>
        <v>6.6828799999999999</v>
      </c>
      <c r="G594" s="2">
        <f>'Moving Avg'!F594</f>
        <v>6.3572900000000008</v>
      </c>
      <c r="H594" s="2">
        <f>'Moving Avg'!G594</f>
        <v>6.0475459999999988</v>
      </c>
      <c r="I594" s="2">
        <f>'Moving Avg'!H594</f>
        <v>6.0650264999999957</v>
      </c>
      <c r="J594" s="6" t="str">
        <f>OBV!F594</f>
        <v>BULLISH</v>
      </c>
      <c r="K594" s="6" t="str">
        <f>OBV!G594</f>
        <v>STRONG</v>
      </c>
      <c r="L594" s="6" t="str">
        <f>OBV!H594</f>
        <v>CONFIRMED BULLISH</v>
      </c>
    </row>
    <row r="595" spans="1:12" ht="13.5" x14ac:dyDescent="0.25">
      <c r="A595" s="3">
        <f>RSI!A595</f>
        <v>43157</v>
      </c>
      <c r="B595" s="2">
        <f>RSI!B595</f>
        <v>7.093</v>
      </c>
      <c r="C595" s="2">
        <f>RSI!I595</f>
        <v>83.47293109844486</v>
      </c>
      <c r="D595" s="2">
        <f>MACD!E595</f>
        <v>-0.21798630485092829</v>
      </c>
      <c r="E595" s="2">
        <f>MACD!F595</f>
        <v>-0.1386402916177924</v>
      </c>
      <c r="F595" s="2">
        <f>'Moving Avg'!D595</f>
        <v>6.7916599999999985</v>
      </c>
      <c r="G595" s="2">
        <f>'Moving Avg'!F595</f>
        <v>6.4109450000000008</v>
      </c>
      <c r="H595" s="2">
        <f>'Moving Avg'!G595</f>
        <v>6.0772399999999998</v>
      </c>
      <c r="I595" s="2">
        <f>'Moving Avg'!H595</f>
        <v>6.067914499999997</v>
      </c>
      <c r="J595" s="6" t="str">
        <f>OBV!F595</f>
        <v>BULLISH</v>
      </c>
      <c r="K595" s="6" t="str">
        <f>OBV!G595</f>
        <v>STRONG</v>
      </c>
      <c r="L595" s="6" t="str">
        <f>OBV!H595</f>
        <v>CONFIRMED BULLISH</v>
      </c>
    </row>
    <row r="596" spans="1:12" ht="13.5" x14ac:dyDescent="0.25">
      <c r="A596" s="3">
        <f>RSI!A596</f>
        <v>43158</v>
      </c>
      <c r="B596" s="2">
        <f>RSI!B596</f>
        <v>7.093</v>
      </c>
      <c r="C596" s="2">
        <f>RSI!I596</f>
        <v>83.47293109844486</v>
      </c>
      <c r="D596" s="2">
        <f>MACD!E596</f>
        <v>-0.26703644598534293</v>
      </c>
      <c r="E596" s="2">
        <f>MACD!F596</f>
        <v>-0.16431952249130252</v>
      </c>
      <c r="F596" s="2">
        <f>'Moving Avg'!D596</f>
        <v>6.9004400000000006</v>
      </c>
      <c r="G596" s="2">
        <f>'Moving Avg'!F596</f>
        <v>6.4642300000000006</v>
      </c>
      <c r="H596" s="2">
        <f>'Moving Avg'!G596</f>
        <v>6.1069339999999999</v>
      </c>
      <c r="I596" s="2">
        <f>'Moving Avg'!H596</f>
        <v>6.070933499999998</v>
      </c>
      <c r="J596" s="6" t="str">
        <f>OBV!F596</f>
        <v>BULLISH</v>
      </c>
      <c r="K596" s="6" t="str">
        <f>OBV!G596</f>
        <v>STRONG</v>
      </c>
      <c r="L596" s="6" t="str">
        <f>OBV!H596</f>
        <v>CONFIRMED BULLISH</v>
      </c>
    </row>
    <row r="597" spans="1:12" ht="13.5" x14ac:dyDescent="0.25">
      <c r="A597" s="3">
        <f>RSI!A597</f>
        <v>43159</v>
      </c>
      <c r="B597" s="2">
        <f>RSI!B597</f>
        <v>7.0194999999999999</v>
      </c>
      <c r="C597" s="2">
        <f>RSI!I597</f>
        <v>77.647946456588699</v>
      </c>
      <c r="D597" s="2">
        <f>MACD!E597</f>
        <v>-0.2653510984868328</v>
      </c>
      <c r="E597" s="2">
        <f>MACD!F597</f>
        <v>-0.18452583769040859</v>
      </c>
      <c r="F597" s="2">
        <f>'Moving Avg'!D597</f>
        <v>6.9827600000000007</v>
      </c>
      <c r="G597" s="2">
        <f>'Moving Avg'!F597</f>
        <v>6.5105350000000017</v>
      </c>
      <c r="H597" s="2">
        <f>'Moving Avg'!G597</f>
        <v>6.136482</v>
      </c>
      <c r="I597" s="2">
        <f>'Moving Avg'!H597</f>
        <v>6.0735194999999962</v>
      </c>
      <c r="J597" s="6" t="str">
        <f>OBV!F597</f>
        <v>BULLISH</v>
      </c>
      <c r="K597" s="6" t="str">
        <f>OBV!G597</f>
        <v>STRONG</v>
      </c>
      <c r="L597" s="6" t="str">
        <f>OBV!H597</f>
        <v>CONFIRMED BULLISH</v>
      </c>
    </row>
    <row r="598" spans="1:12" ht="13.5" x14ac:dyDescent="0.25">
      <c r="A598" s="3">
        <f>RSI!A598</f>
        <v>43160</v>
      </c>
      <c r="B598" s="2">
        <f>RSI!B598</f>
        <v>6.9459999999999997</v>
      </c>
      <c r="C598" s="2">
        <f>RSI!I598</f>
        <v>72.220514559781918</v>
      </c>
      <c r="D598" s="2">
        <f>MACD!E598</f>
        <v>-0.24488991627590018</v>
      </c>
      <c r="E598" s="2">
        <f>MACD!F598</f>
        <v>-0.19659865340750693</v>
      </c>
      <c r="F598" s="2">
        <f>'Moving Avg'!D598</f>
        <v>7.0121599999999997</v>
      </c>
      <c r="G598" s="2">
        <f>'Moving Avg'!F598</f>
        <v>6.55647</v>
      </c>
      <c r="H598" s="2">
        <f>'Moving Avg'!G598</f>
        <v>6.1666179999999997</v>
      </c>
      <c r="I598" s="2">
        <f>'Moving Avg'!H598</f>
        <v>6.075770999999996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</row>
    <row r="599" spans="1:12" ht="13.5" x14ac:dyDescent="0.25">
      <c r="A599" s="3">
        <f>RSI!A599</f>
        <v>43161</v>
      </c>
      <c r="B599" s="2">
        <f>RSI!B599</f>
        <v>6.9093</v>
      </c>
      <c r="C599" s="2">
        <f>RSI!I599</f>
        <v>69.604354988716096</v>
      </c>
      <c r="D599" s="2">
        <f>MACD!E599</f>
        <v>-0.22866089982829241</v>
      </c>
      <c r="E599" s="2">
        <f>MACD!F599</f>
        <v>-0.20301110269166403</v>
      </c>
      <c r="F599" s="2">
        <f>'Moving Avg'!D599</f>
        <v>7.0121599999999997</v>
      </c>
      <c r="G599" s="2">
        <f>'Moving Avg'!F599</f>
        <v>6.6005699999999994</v>
      </c>
      <c r="H599" s="2">
        <f>'Moving Avg'!G599</f>
        <v>6.1960199999999999</v>
      </c>
      <c r="I599" s="2">
        <f>'Moving Avg'!H599</f>
        <v>6.0780354999999959</v>
      </c>
      <c r="J599" s="6" t="str">
        <f>OBV!F599</f>
        <v>BEARISH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43164</v>
      </c>
      <c r="B600" s="2">
        <f>RSI!B600</f>
        <v>7.1151</v>
      </c>
      <c r="C600" s="2">
        <f>RSI!I600</f>
        <v>75.060185395189364</v>
      </c>
      <c r="D600" s="2">
        <f>MACD!E600</f>
        <v>-0.23583747212913231</v>
      </c>
      <c r="E600" s="2">
        <f>MACD!F600</f>
        <v>-0.2095763765791577</v>
      </c>
      <c r="F600" s="2">
        <f>'Moving Avg'!D600</f>
        <v>7.0165800000000003</v>
      </c>
      <c r="G600" s="2">
        <f>'Moving Avg'!F600</f>
        <v>6.6446700000000005</v>
      </c>
      <c r="H600" s="2">
        <f>'Moving Avg'!G600</f>
        <v>6.2268920000000003</v>
      </c>
      <c r="I600" s="2">
        <f>'Moving Avg'!H600</f>
        <v>6.0811979999999961</v>
      </c>
      <c r="J600" s="6" t="str">
        <f>OBV!F600</f>
        <v>BULLISH</v>
      </c>
      <c r="K600" s="6" t="str">
        <f>OBV!G600</f>
        <v>STRONG</v>
      </c>
      <c r="L600" s="6" t="str">
        <f>OBV!H600</f>
        <v>CONFIRMED BULLISH</v>
      </c>
    </row>
    <row r="601" spans="1:12" ht="13.5" x14ac:dyDescent="0.25">
      <c r="A601" s="3">
        <f>RSI!A601</f>
        <v>43165</v>
      </c>
      <c r="B601" s="2">
        <f>RSI!B601</f>
        <v>7.3871000000000002</v>
      </c>
      <c r="C601" s="2">
        <f>RSI!I601</f>
        <v>80.135242961051745</v>
      </c>
      <c r="D601" s="2">
        <f>MACD!E601</f>
        <v>-0.26537082681350466</v>
      </c>
      <c r="E601" s="2">
        <f>MACD!F601</f>
        <v>-0.2207352666260271</v>
      </c>
      <c r="F601" s="2">
        <f>'Moving Avg'!D601</f>
        <v>7.0753999999999992</v>
      </c>
      <c r="G601" s="2">
        <f>'Moving Avg'!F601</f>
        <v>6.6913450000000001</v>
      </c>
      <c r="H601" s="2">
        <f>'Moving Avg'!G601</f>
        <v>6.2634979999999993</v>
      </c>
      <c r="I601" s="2">
        <f>'Moving Avg'!H601</f>
        <v>6.0859499999999969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</row>
    <row r="602" spans="1:12" ht="13.5" x14ac:dyDescent="0.25">
      <c r="A602" s="3">
        <f>RSI!A602</f>
        <v>43166</v>
      </c>
      <c r="B602" s="2">
        <f>RSI!B602</f>
        <v>7.3796999999999997</v>
      </c>
      <c r="C602" s="2">
        <f>RSI!I602</f>
        <v>79.660304638499582</v>
      </c>
      <c r="D602" s="2">
        <f>MACD!E602</f>
        <v>-0.28544088160253089</v>
      </c>
      <c r="E602" s="2">
        <f>MACD!F602</f>
        <v>-0.23367638962132786</v>
      </c>
      <c r="F602" s="2">
        <f>'Moving Avg'!D602</f>
        <v>7.1474400000000005</v>
      </c>
      <c r="G602" s="2">
        <f>'Moving Avg'!F602</f>
        <v>6.7442650000000013</v>
      </c>
      <c r="H602" s="2">
        <f>'Moving Avg'!G602</f>
        <v>6.2996620000000005</v>
      </c>
      <c r="I602" s="2">
        <f>'Moving Avg'!H602</f>
        <v>6.0910254999999962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</row>
    <row r="603" spans="1:12" ht="13.5" x14ac:dyDescent="0.25">
      <c r="A603" s="3">
        <f>RSI!A603</f>
        <v>43167</v>
      </c>
      <c r="B603" s="2">
        <f>RSI!B603</f>
        <v>7.3502999999999998</v>
      </c>
      <c r="C603" s="2">
        <f>RSI!I603</f>
        <v>77.690240276982934</v>
      </c>
      <c r="D603" s="2">
        <f>MACD!E603</f>
        <v>-0.27513005978079885</v>
      </c>
      <c r="E603" s="2">
        <f>MACD!F603</f>
        <v>-0.24196712365322207</v>
      </c>
      <c r="F603" s="2">
        <f>'Moving Avg'!D603</f>
        <v>7.2282999999999999</v>
      </c>
      <c r="G603" s="2">
        <f>'Moving Avg'!F603</f>
        <v>6.7957150000000013</v>
      </c>
      <c r="H603" s="2">
        <f>'Moving Avg'!G603</f>
        <v>6.3340620000000003</v>
      </c>
      <c r="I603" s="2">
        <f>'Moving Avg'!H603</f>
        <v>6.0953969999999957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</row>
    <row r="604" spans="1:12" ht="13.5" x14ac:dyDescent="0.25">
      <c r="A604" s="3">
        <f>RSI!A604</f>
        <v>43168</v>
      </c>
      <c r="B604" s="2">
        <f>RSI!B604</f>
        <v>7.2767999999999997</v>
      </c>
      <c r="C604" s="2">
        <f>RSI!I604</f>
        <v>72.840315925537169</v>
      </c>
      <c r="D604" s="2">
        <f>MACD!E604</f>
        <v>-0.24778534114803641</v>
      </c>
      <c r="E604" s="2">
        <f>MACD!F604</f>
        <v>-0.24313076715218496</v>
      </c>
      <c r="F604" s="2">
        <f>'Moving Avg'!D604</f>
        <v>7.3018000000000001</v>
      </c>
      <c r="G604" s="2">
        <f>'Moving Avg'!F604</f>
        <v>6.8497399999999997</v>
      </c>
      <c r="H604" s="2">
        <f>'Moving Avg'!G604</f>
        <v>6.3643460000000003</v>
      </c>
      <c r="I604" s="2">
        <f>'Moving Avg'!H604</f>
        <v>6.0999579999999973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</row>
    <row r="605" spans="1:12" ht="13.5" x14ac:dyDescent="0.25">
      <c r="A605" s="3">
        <f>RSI!A605</f>
        <v>43171</v>
      </c>
      <c r="B605" s="2">
        <f>RSI!B605</f>
        <v>7.1298000000000004</v>
      </c>
      <c r="C605" s="2">
        <f>RSI!I605</f>
        <v>64.207211606869294</v>
      </c>
      <c r="D605" s="2">
        <f>MACD!E605</f>
        <v>-0.18857525855942825</v>
      </c>
      <c r="E605" s="2">
        <f>MACD!F605</f>
        <v>-0.23221966543363365</v>
      </c>
      <c r="F605" s="2">
        <f>'Moving Avg'!D605</f>
        <v>7.3047400000000007</v>
      </c>
      <c r="G605" s="2">
        <f>'Moving Avg'!F605</f>
        <v>6.8964150000000002</v>
      </c>
      <c r="H605" s="2">
        <f>'Moving Avg'!G605</f>
        <v>6.3915419999999994</v>
      </c>
      <c r="I605" s="2">
        <f>'Moving Avg'!H605</f>
        <v>6.1038164999999971</v>
      </c>
      <c r="J605" s="6" t="str">
        <f>OBV!F605</f>
        <v>BEARISH</v>
      </c>
      <c r="K605" s="6" t="str">
        <f>OBV!G605</f>
        <v>WEAK</v>
      </c>
      <c r="L605" s="6" t="str">
        <f>OBV!H605</f>
        <v>BEARISH DIVERGENCE</v>
      </c>
    </row>
    <row r="606" spans="1:12" ht="13.5" x14ac:dyDescent="0.25">
      <c r="A606" s="3">
        <f>RSI!A606</f>
        <v>43172</v>
      </c>
      <c r="B606" s="2">
        <f>RSI!B606</f>
        <v>7.1298000000000004</v>
      </c>
      <c r="C606" s="2">
        <f>RSI!I606</f>
        <v>64.207211606869294</v>
      </c>
      <c r="D606" s="2">
        <f>MACD!E606</f>
        <v>-0.14045596013747641</v>
      </c>
      <c r="E606" s="2">
        <f>MACD!F606</f>
        <v>-0.21386692437440219</v>
      </c>
      <c r="F606" s="2">
        <f>'Moving Avg'!D606</f>
        <v>7.2532799999999993</v>
      </c>
      <c r="G606" s="2">
        <f>'Moving Avg'!F606</f>
        <v>6.9430899999999998</v>
      </c>
      <c r="H606" s="2">
        <f>'Moving Avg'!G606</f>
        <v>6.4187379999999994</v>
      </c>
      <c r="I606" s="2">
        <f>'Moving Avg'!H606</f>
        <v>6.1071179999999963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</row>
    <row r="607" spans="1:12" ht="13.5" x14ac:dyDescent="0.25">
      <c r="A607" s="3">
        <f>RSI!A607</f>
        <v>43173</v>
      </c>
      <c r="B607" s="2">
        <f>RSI!B607</f>
        <v>7.3282999999999996</v>
      </c>
      <c r="C607" s="2">
        <f>RSI!I607</f>
        <v>69.810724785688564</v>
      </c>
      <c r="D607" s="2">
        <f>MACD!E607</f>
        <v>-0.12758578661443742</v>
      </c>
      <c r="E607" s="2">
        <f>MACD!F607</f>
        <v>-0.19661069682240925</v>
      </c>
      <c r="F607" s="2">
        <f>'Moving Avg'!D607</f>
        <v>7.2429999999999994</v>
      </c>
      <c r="G607" s="2">
        <f>'Moving Avg'!F607</f>
        <v>6.9860899999999999</v>
      </c>
      <c r="H607" s="2">
        <f>'Moving Avg'!G607</f>
        <v>6.4477000000000002</v>
      </c>
      <c r="I607" s="2">
        <f>'Moving Avg'!H607</f>
        <v>6.1114119999999961</v>
      </c>
      <c r="J607" s="6" t="str">
        <f>OBV!F607</f>
        <v>BULLISH</v>
      </c>
      <c r="K607" s="6" t="str">
        <f>OBV!G607</f>
        <v>STRONG</v>
      </c>
      <c r="L607" s="6" t="str">
        <f>OBV!H607</f>
        <v>BULLISH DIVERGENCE</v>
      </c>
    </row>
    <row r="608" spans="1:12" ht="13.5" x14ac:dyDescent="0.25">
      <c r="A608" s="3">
        <f>RSI!A608</f>
        <v>43174</v>
      </c>
      <c r="B608" s="2">
        <f>RSI!B608</f>
        <v>7.2767999999999997</v>
      </c>
      <c r="C608" s="2">
        <f>RSI!I608</f>
        <v>66.88505469016205</v>
      </c>
      <c r="D608" s="2">
        <f>MACD!E608</f>
        <v>-0.12706031406374407</v>
      </c>
      <c r="E608" s="2">
        <f>MACD!F608</f>
        <v>-0.18270062027067624</v>
      </c>
      <c r="F608" s="2">
        <f>'Moving Avg'!D608</f>
        <v>7.2282999999999999</v>
      </c>
      <c r="G608" s="2">
        <f>'Moving Avg'!F608</f>
        <v>7.0210050000000024</v>
      </c>
      <c r="H608" s="2">
        <f>'Moving Avg'!G608</f>
        <v>6.4759259999999985</v>
      </c>
      <c r="I608" s="2">
        <f>'Moving Avg'!H608</f>
        <v>6.1154484999999967</v>
      </c>
      <c r="J608" s="6" t="str">
        <f>OBV!F608</f>
        <v>BEARISH</v>
      </c>
      <c r="K608" s="6" t="str">
        <f>OBV!G608</f>
        <v>WEAK</v>
      </c>
      <c r="L608" s="6" t="str">
        <f>OBV!H608</f>
        <v>CONFIRMED BEARISH</v>
      </c>
    </row>
    <row r="609" spans="1:12" ht="13.5" x14ac:dyDescent="0.25">
      <c r="A609" s="3">
        <f>RSI!A609</f>
        <v>43175</v>
      </c>
      <c r="B609" s="2">
        <f>RSI!B609</f>
        <v>7.2767999999999997</v>
      </c>
      <c r="C609" s="2">
        <f>RSI!I609</f>
        <v>66.885054690162065</v>
      </c>
      <c r="D609" s="2">
        <f>MACD!E609</f>
        <v>-0.1346165926742966</v>
      </c>
      <c r="E609" s="2">
        <f>MACD!F609</f>
        <v>-0.17308381475140033</v>
      </c>
      <c r="F609" s="2">
        <f>'Moving Avg'!D609</f>
        <v>7.2282999999999999</v>
      </c>
      <c r="G609" s="2">
        <f>'Moving Avg'!F609</f>
        <v>7.0562850000000008</v>
      </c>
      <c r="H609" s="2">
        <f>'Moving Avg'!G609</f>
        <v>6.5038579999999993</v>
      </c>
      <c r="I609" s="2">
        <f>'Moving Avg'!H609</f>
        <v>6.1200419999999971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</row>
    <row r="610" spans="1:12" ht="13.5" x14ac:dyDescent="0.25">
      <c r="A610" s="3">
        <f>RSI!A610</f>
        <v>43178</v>
      </c>
      <c r="B610" s="2">
        <f>RSI!B610</f>
        <v>7.2767999999999997</v>
      </c>
      <c r="C610" s="2">
        <f>RSI!I610</f>
        <v>66.88505469016205</v>
      </c>
      <c r="D610" s="2">
        <f>MACD!E610</f>
        <v>-0.11152915748114811</v>
      </c>
      <c r="E610" s="2">
        <f>MACD!F610</f>
        <v>-0.1607728832973499</v>
      </c>
      <c r="F610" s="2">
        <f>'Moving Avg'!D610</f>
        <v>7.2576999999999998</v>
      </c>
      <c r="G610" s="2">
        <f>'Moving Avg'!F610</f>
        <v>7.0926700000000009</v>
      </c>
      <c r="H610" s="2">
        <f>'Moving Avg'!G610</f>
        <v>6.5288479999999991</v>
      </c>
      <c r="I610" s="2">
        <f>'Moving Avg'!H610</f>
        <v>6.1243079999999974</v>
      </c>
      <c r="J610" s="6" t="str">
        <f>OBV!F610</f>
        <v>BEARISH</v>
      </c>
      <c r="K610" s="6" t="str">
        <f>OBV!G610</f>
        <v>WEAK</v>
      </c>
      <c r="L610" s="6" t="str">
        <f>OBV!H610</f>
        <v>BEARISH DIVERGENCE</v>
      </c>
    </row>
    <row r="611" spans="1:12" ht="13.5" x14ac:dyDescent="0.25">
      <c r="A611" s="3">
        <f>RSI!A611</f>
        <v>43180</v>
      </c>
      <c r="B611" s="2">
        <f>RSI!B611</f>
        <v>7.2694999999999999</v>
      </c>
      <c r="C611" s="2">
        <f>RSI!I611</f>
        <v>66.392457836772167</v>
      </c>
      <c r="D611" s="2">
        <f>MACD!E611</f>
        <v>-5.1625564010947755E-2</v>
      </c>
      <c r="E611" s="2">
        <f>MACD!F611</f>
        <v>-0.13894341944006949</v>
      </c>
      <c r="F611" s="2">
        <f>'Moving Avg'!D611</f>
        <v>7.2856400000000008</v>
      </c>
      <c r="G611" s="2">
        <f>'Moving Avg'!F611</f>
        <v>7.1286900000000006</v>
      </c>
      <c r="H611" s="2">
        <f>'Moving Avg'!G611</f>
        <v>6.553691999999999</v>
      </c>
      <c r="I611" s="2">
        <f>'Moving Avg'!H611</f>
        <v>6.1283079999999996</v>
      </c>
      <c r="J611" s="6" t="str">
        <f>OBV!F611</f>
        <v>BEARISH</v>
      </c>
      <c r="K611" s="6" t="str">
        <f>OBV!G611</f>
        <v>WEAK</v>
      </c>
      <c r="L611" s="6" t="str">
        <f>OBV!H611</f>
        <v>BEARISH DIVERGENCE</v>
      </c>
    </row>
    <row r="612" spans="1:12" ht="13.5" x14ac:dyDescent="0.25">
      <c r="A612" s="3">
        <f>RSI!A612</f>
        <v>43181</v>
      </c>
      <c r="B612" s="2">
        <f>RSI!B612</f>
        <v>7.2401</v>
      </c>
      <c r="C612" s="2">
        <f>RSI!I612</f>
        <v>64.337348836007735</v>
      </c>
      <c r="D612" s="2">
        <f>MACD!E612</f>
        <v>-1.724736488585954E-3</v>
      </c>
      <c r="E612" s="2">
        <f>MACD!F612</f>
        <v>-0.1114996828497728</v>
      </c>
      <c r="F612" s="2">
        <f>'Moving Avg'!D612</f>
        <v>7.2679999999999989</v>
      </c>
      <c r="G612" s="2">
        <f>'Moving Avg'!F612</f>
        <v>7.1602999999999994</v>
      </c>
      <c r="H612" s="2">
        <f>'Moving Avg'!G612</f>
        <v>6.5779479999999975</v>
      </c>
      <c r="I612" s="2">
        <f>'Moving Avg'!H612</f>
        <v>6.1321609999999991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</row>
    <row r="613" spans="1:12" ht="13.5" x14ac:dyDescent="0.25">
      <c r="A613" s="3">
        <f>RSI!A613</f>
        <v>43182</v>
      </c>
      <c r="B613" s="2">
        <f>RSI!B613</f>
        <v>7.2032999999999996</v>
      </c>
      <c r="C613" s="2">
        <f>RSI!I613</f>
        <v>61.760368155398609</v>
      </c>
      <c r="D613" s="2">
        <f>MACD!E613</f>
        <v>3.7184740760997315E-2</v>
      </c>
      <c r="E613" s="2">
        <f>MACD!F613</f>
        <v>-8.1762798127618788E-2</v>
      </c>
      <c r="F613" s="2">
        <f>'Moving Avg'!D613</f>
        <v>7.2533000000000003</v>
      </c>
      <c r="G613" s="2">
        <f>'Moving Avg'!F613</f>
        <v>7.1805150000000015</v>
      </c>
      <c r="H613" s="2">
        <f>'Moving Avg'!G613</f>
        <v>6.6017619999999972</v>
      </c>
      <c r="I613" s="2">
        <f>'Moving Avg'!H613</f>
        <v>6.1358954999999984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43185</v>
      </c>
      <c r="B614" s="2">
        <f>RSI!B614</f>
        <v>7.2032999999999996</v>
      </c>
      <c r="C614" s="2">
        <f>RSI!I614</f>
        <v>61.760368155398609</v>
      </c>
      <c r="D614" s="2">
        <f>MACD!E614</f>
        <v>5.7613137571800088E-2</v>
      </c>
      <c r="E614" s="2">
        <f>MACD!F614</f>
        <v>-5.3887610987735007E-2</v>
      </c>
      <c r="F614" s="2">
        <f>'Moving Avg'!D614</f>
        <v>7.2385999999999999</v>
      </c>
      <c r="G614" s="2">
        <f>'Moving Avg'!F614</f>
        <v>7.1952150000000001</v>
      </c>
      <c r="H614" s="2">
        <f>'Moving Avg'!G614</f>
        <v>6.6283699999999977</v>
      </c>
      <c r="I614" s="2">
        <f>'Moving Avg'!H614</f>
        <v>6.139662999999997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</row>
    <row r="615" spans="1:12" ht="13.5" x14ac:dyDescent="0.25">
      <c r="A615" s="3">
        <f>RSI!A615</f>
        <v>43186</v>
      </c>
      <c r="B615" s="2">
        <f>RSI!B615</f>
        <v>7.2767999999999997</v>
      </c>
      <c r="C615" s="2">
        <f>RSI!I615</f>
        <v>65.007034352930319</v>
      </c>
      <c r="D615" s="2">
        <f>MACD!E615</f>
        <v>4.573950957374695E-2</v>
      </c>
      <c r="E615" s="2">
        <f>MACD!F615</f>
        <v>-3.3962186875438616E-2</v>
      </c>
      <c r="F615" s="2">
        <f>'Moving Avg'!D615</f>
        <v>7.2385999999999999</v>
      </c>
      <c r="G615" s="2">
        <f>'Moving Avg'!F615</f>
        <v>7.2044049999999995</v>
      </c>
      <c r="H615" s="2">
        <f>'Moving Avg'!G615</f>
        <v>6.6533599999999993</v>
      </c>
      <c r="I615" s="2">
        <f>'Moving Avg'!H615</f>
        <v>6.1438304999999964</v>
      </c>
      <c r="J615" s="6" t="str">
        <f>OBV!F615</f>
        <v>BEARISH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43187</v>
      </c>
      <c r="B616" s="2">
        <f>RSI!B616</f>
        <v>7.2032999999999996</v>
      </c>
      <c r="C616" s="2">
        <f>RSI!I616</f>
        <v>59.56111231248628</v>
      </c>
      <c r="D616" s="2">
        <f>MACD!E616</f>
        <v>3.9684792372153055E-2</v>
      </c>
      <c r="E616" s="2">
        <f>MACD!F616</f>
        <v>-1.9232791025920279E-2</v>
      </c>
      <c r="F616" s="2">
        <f>'Moving Avg'!D616</f>
        <v>7.2253599999999993</v>
      </c>
      <c r="G616" s="2">
        <f>'Moving Avg'!F616</f>
        <v>7.2099199999999994</v>
      </c>
      <c r="H616" s="2">
        <f>'Moving Avg'!G616</f>
        <v>6.6761459999999992</v>
      </c>
      <c r="I616" s="2">
        <f>'Moving Avg'!H616</f>
        <v>6.1477289999999956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</row>
    <row r="617" spans="1:12" ht="13.5" x14ac:dyDescent="0.25">
      <c r="A617" s="3">
        <f>RSI!A617</f>
        <v>43188</v>
      </c>
      <c r="B617" s="2">
        <f>RSI!B617</f>
        <v>7.1592000000000002</v>
      </c>
      <c r="C617" s="2">
        <f>RSI!I617</f>
        <v>56.502565263276146</v>
      </c>
      <c r="D617" s="2">
        <f>MACD!E617</f>
        <v>6.7456341090309735E-2</v>
      </c>
      <c r="E617" s="2">
        <f>MACD!F617</f>
        <v>-1.8949646026742758E-3</v>
      </c>
      <c r="F617" s="2">
        <f>'Moving Avg'!D617</f>
        <v>7.209179999999999</v>
      </c>
      <c r="G617" s="2">
        <f>'Moving Avg'!F617</f>
        <v>7.2169049999999997</v>
      </c>
      <c r="H617" s="2">
        <f>'Moving Avg'!G617</f>
        <v>6.6980499999999985</v>
      </c>
      <c r="I617" s="2">
        <f>'Moving Avg'!H617</f>
        <v>6.1514069999999954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43189</v>
      </c>
      <c r="B618" s="2">
        <f>RSI!B618</f>
        <v>7.2032999999999996</v>
      </c>
      <c r="C618" s="2">
        <f>RSI!I618</f>
        <v>58.781984094170213</v>
      </c>
      <c r="D618" s="2">
        <f>MACD!E618</f>
        <v>7.9183265686127768E-2</v>
      </c>
      <c r="E618" s="2">
        <f>MACD!F618</f>
        <v>1.4320681455086132E-2</v>
      </c>
      <c r="F618" s="2">
        <f>'Moving Avg'!D618</f>
        <v>7.209179999999999</v>
      </c>
      <c r="G618" s="2">
        <f>'Moving Avg'!F618</f>
        <v>7.2297699999999994</v>
      </c>
      <c r="H618" s="2">
        <f>'Moving Avg'!G618</f>
        <v>6.721569999999998</v>
      </c>
      <c r="I618" s="2">
        <f>'Moving Avg'!H618</f>
        <v>6.1553054999999963</v>
      </c>
      <c r="J618" s="6" t="str">
        <f>OBV!F618</f>
        <v>BULLISH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43192</v>
      </c>
      <c r="B619" s="2">
        <f>RSI!B619</f>
        <v>7.2032999999999996</v>
      </c>
      <c r="C619" s="2">
        <f>RSI!I619</f>
        <v>58.781984094170205</v>
      </c>
      <c r="D619" s="2">
        <f>MACD!E619</f>
        <v>8.8306260561071603E-2</v>
      </c>
      <c r="E619" s="2">
        <f>MACD!F619</f>
        <v>2.9117797276283226E-2</v>
      </c>
      <c r="F619" s="2">
        <f>'Moving Avg'!D619</f>
        <v>7.209179999999999</v>
      </c>
      <c r="G619" s="2">
        <f>'Moving Avg'!F619</f>
        <v>7.2444699999999997</v>
      </c>
      <c r="H619" s="2">
        <f>'Moving Avg'!G619</f>
        <v>6.7445019999999998</v>
      </c>
      <c r="I619" s="2">
        <f>'Moving Avg'!H619</f>
        <v>6.1592039999999955</v>
      </c>
      <c r="J619" s="6" t="str">
        <f>OBV!F619</f>
        <v>BULLISH</v>
      </c>
      <c r="K619" s="6" t="str">
        <f>OBV!G619</f>
        <v>NEUTRAL</v>
      </c>
      <c r="L619" s="6" t="str">
        <f>OBV!H619</f>
        <v>NEUTRAL</v>
      </c>
    </row>
    <row r="620" spans="1:12" ht="13.5" x14ac:dyDescent="0.25">
      <c r="A620" s="3">
        <f>RSI!A620</f>
        <v>43193</v>
      </c>
      <c r="B620" s="2">
        <f>RSI!B620</f>
        <v>7.1298000000000004</v>
      </c>
      <c r="C620" s="2">
        <f>RSI!I620</f>
        <v>53.375436362400578</v>
      </c>
      <c r="D620" s="2">
        <f>MACD!E620</f>
        <v>0.10072961824872184</v>
      </c>
      <c r="E620" s="2">
        <f>MACD!F620</f>
        <v>4.3440161470770955E-2</v>
      </c>
      <c r="F620" s="2">
        <f>'Moving Avg'!D620</f>
        <v>7.1797799999999992</v>
      </c>
      <c r="G620" s="2">
        <f>'Moving Avg'!F620</f>
        <v>7.2452050000000003</v>
      </c>
      <c r="H620" s="2">
        <f>'Moving Avg'!G620</f>
        <v>6.766551999999999</v>
      </c>
      <c r="I620" s="2">
        <f>'Moving Avg'!H620</f>
        <v>6.1627349999999943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43194</v>
      </c>
      <c r="B621" s="2">
        <f>RSI!B621</f>
        <v>7.1886000000000001</v>
      </c>
      <c r="C621" s="2">
        <f>RSI!I621</f>
        <v>56.798750684931669</v>
      </c>
      <c r="D621" s="2">
        <f>MACD!E621</f>
        <v>0.10551168346555606</v>
      </c>
      <c r="E621" s="2">
        <f>MACD!F621</f>
        <v>5.5854465869727976E-2</v>
      </c>
      <c r="F621" s="2">
        <f>'Moving Avg'!D621</f>
        <v>7.1768400000000003</v>
      </c>
      <c r="G621" s="2">
        <f>'Moving Avg'!F621</f>
        <v>7.2352799999999986</v>
      </c>
      <c r="H621" s="2">
        <f>'Moving Avg'!G621</f>
        <v>6.7897780000000001</v>
      </c>
      <c r="I621" s="2">
        <f>'Moving Avg'!H621</f>
        <v>6.1665924999999948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43195</v>
      </c>
      <c r="B622" s="2">
        <f>RSI!B622</f>
        <v>7.0563000000000002</v>
      </c>
      <c r="C622" s="2">
        <f>RSI!I622</f>
        <v>48.219960459912173</v>
      </c>
      <c r="D622" s="2">
        <f>MACD!E622</f>
        <v>0.11425476380962163</v>
      </c>
      <c r="E622" s="2">
        <f>MACD!F622</f>
        <v>6.7534525457706704E-2</v>
      </c>
      <c r="F622" s="2">
        <f>'Moving Avg'!D622</f>
        <v>7.1562600000000005</v>
      </c>
      <c r="G622" s="2">
        <f>'Moving Avg'!F622</f>
        <v>7.2191099999999988</v>
      </c>
      <c r="H622" s="2">
        <f>'Moving Avg'!G622</f>
        <v>6.8103580000000008</v>
      </c>
      <c r="I622" s="2">
        <f>'Moving Avg'!H622</f>
        <v>6.169854499999996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43196</v>
      </c>
      <c r="B623" s="2">
        <f>RSI!B623</f>
        <v>7.0194999999999999</v>
      </c>
      <c r="C623" s="2">
        <f>RSI!I623</f>
        <v>46.132736094801153</v>
      </c>
      <c r="D623" s="2">
        <f>MACD!E623</f>
        <v>0.11896168130073193</v>
      </c>
      <c r="E623" s="2">
        <f>MACD!F623</f>
        <v>7.7819956626311748E-2</v>
      </c>
      <c r="F623" s="2">
        <f>'Moving Avg'!D623</f>
        <v>7.1194999999999995</v>
      </c>
      <c r="G623" s="2">
        <f>'Moving Avg'!F623</f>
        <v>7.2025699999999988</v>
      </c>
      <c r="H623" s="2">
        <f>'Moving Avg'!G623</f>
        <v>6.8302020000000008</v>
      </c>
      <c r="I623" s="2">
        <f>'Moving Avg'!H623</f>
        <v>6.1729649999999943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43200</v>
      </c>
      <c r="B624" s="2">
        <f>RSI!B624</f>
        <v>7.0194999999999999</v>
      </c>
      <c r="C624" s="2">
        <f>RSI!I624</f>
        <v>46.132736094801146</v>
      </c>
      <c r="D624" s="2">
        <f>MACD!E624</f>
        <v>0.12338833538863003</v>
      </c>
      <c r="E624" s="2">
        <f>MACD!F624</f>
        <v>8.6933632378775411E-2</v>
      </c>
      <c r="F624" s="2">
        <f>'Moving Avg'!D624</f>
        <v>7.0827399999999994</v>
      </c>
      <c r="G624" s="2">
        <f>'Moving Avg'!F624</f>
        <v>7.1897049999999991</v>
      </c>
      <c r="H624" s="2">
        <f>'Moving Avg'!G624</f>
        <v>6.850194000000001</v>
      </c>
      <c r="I624" s="2">
        <f>'Moving Avg'!H624</f>
        <v>6.1760429999999964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</row>
    <row r="625" spans="1:12" ht="13.5" x14ac:dyDescent="0.25">
      <c r="A625" s="3">
        <f>RSI!A625</f>
        <v>43201</v>
      </c>
      <c r="B625" s="2">
        <f>RSI!B625</f>
        <v>7.0122</v>
      </c>
      <c r="C625" s="2">
        <f>RSI!I625</f>
        <v>45.677860695521623</v>
      </c>
      <c r="D625" s="2">
        <f>MACD!E625</f>
        <v>0.13939339673511864</v>
      </c>
      <c r="E625" s="2">
        <f>MACD!F625</f>
        <v>9.7425585250044064E-2</v>
      </c>
      <c r="F625" s="2">
        <f>'Moving Avg'!D625</f>
        <v>7.0592200000000007</v>
      </c>
      <c r="G625" s="2">
        <f>'Moving Avg'!F625</f>
        <v>7.1838249999999988</v>
      </c>
      <c r="H625" s="2">
        <f>'Moving Avg'!G625</f>
        <v>6.8700400000000013</v>
      </c>
      <c r="I625" s="2">
        <f>'Moving Avg'!H625</f>
        <v>6.1790844999999948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</row>
    <row r="626" spans="1:12" ht="13.5" x14ac:dyDescent="0.25">
      <c r="A626" s="3">
        <f>RSI!A626</f>
        <v>43202</v>
      </c>
      <c r="B626" s="2">
        <f>RSI!B626</f>
        <v>7.1151</v>
      </c>
      <c r="C626" s="2">
        <f>RSI!I626</f>
        <v>52.750162053650563</v>
      </c>
      <c r="D626" s="2">
        <f>MACD!E626</f>
        <v>0.13442991606088572</v>
      </c>
      <c r="E626" s="2">
        <f>MACD!F626</f>
        <v>0.10482645141221239</v>
      </c>
      <c r="F626" s="2">
        <f>'Moving Avg'!D626</f>
        <v>7.0445200000000003</v>
      </c>
      <c r="G626" s="2">
        <f>'Moving Avg'!F626</f>
        <v>7.18309</v>
      </c>
      <c r="H626" s="2">
        <f>'Moving Avg'!G626</f>
        <v>6.891796000000002</v>
      </c>
      <c r="I626" s="2">
        <f>'Moving Avg'!H626</f>
        <v>6.1835249999999942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</row>
    <row r="627" spans="1:12" ht="13.5" x14ac:dyDescent="0.25">
      <c r="A627" s="3">
        <f>RSI!A627</f>
        <v>43203</v>
      </c>
      <c r="B627" s="2">
        <f>RSI!B627</f>
        <v>7.0563000000000002</v>
      </c>
      <c r="C627" s="2">
        <f>RSI!I627</f>
        <v>48.837403128990154</v>
      </c>
      <c r="D627" s="2">
        <f>MACD!E627</f>
        <v>0.12758525267154752</v>
      </c>
      <c r="E627" s="2">
        <f>MACD!F627</f>
        <v>0.10937821166407943</v>
      </c>
      <c r="F627" s="2">
        <f>'Moving Avg'!D627</f>
        <v>7.0445200000000003</v>
      </c>
      <c r="G627" s="2">
        <f>'Moving Avg'!F627</f>
        <v>7.1694899999999988</v>
      </c>
      <c r="H627" s="2">
        <f>'Moving Avg'!G627</f>
        <v>6.9110540000000036</v>
      </c>
      <c r="I627" s="2">
        <f>'Moving Avg'!H627</f>
        <v>6.1885894999999946</v>
      </c>
      <c r="J627" s="6" t="str">
        <f>OBV!F627</f>
        <v>BEARISH</v>
      </c>
      <c r="K627" s="6" t="str">
        <f>OBV!G627</f>
        <v>WEAK</v>
      </c>
      <c r="L627" s="6" t="str">
        <f>OBV!H627</f>
        <v>NEUTRAL</v>
      </c>
    </row>
    <row r="628" spans="1:12" ht="13.5" x14ac:dyDescent="0.25">
      <c r="A628" s="3">
        <f>RSI!A628</f>
        <v>43206</v>
      </c>
      <c r="B628" s="2">
        <f>RSI!B628</f>
        <v>7.0636000000000001</v>
      </c>
      <c r="C628" s="2">
        <f>RSI!I628</f>
        <v>49.339810863642768</v>
      </c>
      <c r="D628" s="2">
        <f>MACD!E628</f>
        <v>0.12818518588307359</v>
      </c>
      <c r="E628" s="2">
        <f>MACD!F628</f>
        <v>0.11313960650787827</v>
      </c>
      <c r="F628" s="2">
        <f>'Moving Avg'!D628</f>
        <v>7.0533400000000004</v>
      </c>
      <c r="G628" s="2">
        <f>'Moving Avg'!F628</f>
        <v>7.15883</v>
      </c>
      <c r="H628" s="2">
        <f>'Moving Avg'!G628</f>
        <v>6.9317800000000034</v>
      </c>
      <c r="I628" s="2">
        <f>'Moving Avg'!H628</f>
        <v>6.192772499999994</v>
      </c>
      <c r="J628" s="6" t="str">
        <f>OBV!F628</f>
        <v>BEARISH</v>
      </c>
      <c r="K628" s="6" t="str">
        <f>OBV!G628</f>
        <v>NEUTRAL</v>
      </c>
      <c r="L628" s="6" t="str">
        <f>OBV!H628</f>
        <v>BEARISH DIVERGENCE</v>
      </c>
    </row>
    <row r="629" spans="1:12" ht="13.5" x14ac:dyDescent="0.25">
      <c r="A629" s="3">
        <f>RSI!A629</f>
        <v>43207</v>
      </c>
      <c r="B629" s="2">
        <f>RSI!B629</f>
        <v>7.0563000000000002</v>
      </c>
      <c r="C629" s="2">
        <f>RSI!I629</f>
        <v>48.823492863229006</v>
      </c>
      <c r="D629" s="2">
        <f>MACD!E629</f>
        <v>0.12932718271964738</v>
      </c>
      <c r="E629" s="2">
        <f>MACD!F629</f>
        <v>0.1163771217502321</v>
      </c>
      <c r="F629" s="2">
        <f>'Moving Avg'!D629</f>
        <v>7.0606999999999998</v>
      </c>
      <c r="G629" s="2">
        <f>'Moving Avg'!F629</f>
        <v>7.147805</v>
      </c>
      <c r="H629" s="2">
        <f>'Moving Avg'!G629</f>
        <v>6.9523600000000032</v>
      </c>
      <c r="I629" s="2">
        <f>'Moving Avg'!H629</f>
        <v>6.1977054999999952</v>
      </c>
      <c r="J629" s="6" t="str">
        <f>OBV!F629</f>
        <v>BEARISH</v>
      </c>
      <c r="K629" s="6" t="str">
        <f>OBV!G629</f>
        <v>NEUTRAL</v>
      </c>
      <c r="L629" s="6" t="str">
        <f>OBV!H629</f>
        <v>BEARISH DIVERGENCE</v>
      </c>
    </row>
    <row r="630" spans="1:12" ht="13.5" x14ac:dyDescent="0.25">
      <c r="A630" s="3">
        <f>RSI!A630</f>
        <v>43208</v>
      </c>
      <c r="B630" s="2">
        <f>RSI!B630</f>
        <v>6.9165999999999999</v>
      </c>
      <c r="C630" s="2">
        <f>RSI!I630</f>
        <v>40.161990237357116</v>
      </c>
      <c r="D630" s="2">
        <f>MACD!E630</f>
        <v>0.12946376505349111</v>
      </c>
      <c r="E630" s="2">
        <f>MACD!F630</f>
        <v>0.11899445041088391</v>
      </c>
      <c r="F630" s="2">
        <f>'Moving Avg'!D630</f>
        <v>7.0415800000000006</v>
      </c>
      <c r="G630" s="2">
        <f>'Moving Avg'!F630</f>
        <v>7.1297949999999988</v>
      </c>
      <c r="H630" s="2">
        <f>'Moving Avg'!G630</f>
        <v>6.9660300000000044</v>
      </c>
      <c r="I630" s="2">
        <f>'Moving Avg'!H630</f>
        <v>6.2011534999999949</v>
      </c>
      <c r="J630" s="6" t="str">
        <f>OBV!F630</f>
        <v>BEARISH</v>
      </c>
      <c r="K630" s="6" t="str">
        <f>OBV!G630</f>
        <v>WEAK</v>
      </c>
      <c r="L630" s="6" t="str">
        <f>OBV!H630</f>
        <v>CONFIRMED BEARISH</v>
      </c>
    </row>
    <row r="631" spans="1:12" ht="13.5" x14ac:dyDescent="0.25">
      <c r="A631" s="3">
        <f>RSI!A631</f>
        <v>43209</v>
      </c>
      <c r="B631" s="2">
        <f>RSI!B631</f>
        <v>6.7990000000000004</v>
      </c>
      <c r="C631" s="2">
        <f>RSI!I631</f>
        <v>34.597728166614345</v>
      </c>
      <c r="D631" s="2">
        <f>MACD!E631</f>
        <v>0.1482822980494829</v>
      </c>
      <c r="E631" s="2">
        <f>MACD!F631</f>
        <v>0.1248520199386037</v>
      </c>
      <c r="F631" s="2">
        <f>'Moving Avg'!D631</f>
        <v>6.9783600000000003</v>
      </c>
      <c r="G631" s="2">
        <f>'Moving Avg'!F631</f>
        <v>7.1062699999999994</v>
      </c>
      <c r="H631" s="2">
        <f>'Moving Avg'!G631</f>
        <v>6.9729380000000027</v>
      </c>
      <c r="I631" s="2">
        <f>'Moving Avg'!H631</f>
        <v>6.2040134999999941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</row>
    <row r="632" spans="1:12" ht="13.5" x14ac:dyDescent="0.25">
      <c r="A632" s="3">
        <f>RSI!A632</f>
        <v>43210</v>
      </c>
      <c r="B632" s="2">
        <f>RSI!B632</f>
        <v>6.7622999999999998</v>
      </c>
      <c r="C632" s="2">
        <f>RSI!I632</f>
        <v>33.058446091709655</v>
      </c>
      <c r="D632" s="2">
        <f>MACD!E632</f>
        <v>0.14814089457854163</v>
      </c>
      <c r="E632" s="2">
        <f>MACD!F632</f>
        <v>0.12950979486659128</v>
      </c>
      <c r="F632" s="2">
        <f>'Moving Avg'!D632</f>
        <v>6.9195599999999997</v>
      </c>
      <c r="G632" s="2">
        <f>'Moving Avg'!F632</f>
        <v>7.0823800000000006</v>
      </c>
      <c r="H632" s="2">
        <f>'Moving Avg'!G632</f>
        <v>6.9817580000000028</v>
      </c>
      <c r="I632" s="2">
        <f>'Moving Avg'!H632</f>
        <v>6.2066899999999965</v>
      </c>
      <c r="J632" s="6" t="str">
        <f>OBV!F632</f>
        <v>BEARISH</v>
      </c>
      <c r="K632" s="6" t="str">
        <f>OBV!G632</f>
        <v>WEAK</v>
      </c>
      <c r="L632" s="6" t="str">
        <f>OBV!H632</f>
        <v>CONFIRMED BEARISH</v>
      </c>
    </row>
    <row r="633" spans="1:12" ht="13.5" x14ac:dyDescent="0.25">
      <c r="A633" s="3">
        <f>RSI!A633</f>
        <v>43213</v>
      </c>
      <c r="B633" s="2">
        <f>RSI!B633</f>
        <v>6.7622999999999998</v>
      </c>
      <c r="C633" s="2">
        <f>RSI!I633</f>
        <v>33.058446091709655</v>
      </c>
      <c r="D633" s="2">
        <f>MACD!E633</f>
        <v>0.14403078194941621</v>
      </c>
      <c r="E633" s="2">
        <f>MACD!F633</f>
        <v>0.13241399228315628</v>
      </c>
      <c r="F633" s="2">
        <f>'Moving Avg'!D633</f>
        <v>6.8592999999999993</v>
      </c>
      <c r="G633" s="2">
        <f>'Moving Avg'!F633</f>
        <v>7.0603300000000004</v>
      </c>
      <c r="H633" s="2">
        <f>'Moving Avg'!G633</f>
        <v>6.9905780000000028</v>
      </c>
      <c r="I633" s="2">
        <f>'Moving Avg'!H633</f>
        <v>6.2101859999999958</v>
      </c>
      <c r="J633" s="6" t="str">
        <f>OBV!F633</f>
        <v>BEARISH</v>
      </c>
      <c r="K633" s="6" t="str">
        <f>OBV!G633</f>
        <v>WEAK</v>
      </c>
      <c r="L633" s="6" t="str">
        <f>OBV!H633</f>
        <v>CONFIRMED BEARISH</v>
      </c>
    </row>
    <row r="634" spans="1:12" ht="13.5" x14ac:dyDescent="0.25">
      <c r="A634" s="3">
        <f>RSI!A634</f>
        <v>43214</v>
      </c>
      <c r="B634" s="2">
        <f>RSI!B634</f>
        <v>6.9093</v>
      </c>
      <c r="C634" s="2">
        <f>RSI!I634</f>
        <v>44.524029886093722</v>
      </c>
      <c r="D634" s="2">
        <f>MACD!E634</f>
        <v>0.13121139704683138</v>
      </c>
      <c r="E634" s="2">
        <f>MACD!F634</f>
        <v>0.13217347323589132</v>
      </c>
      <c r="F634" s="2">
        <f>'Moving Avg'!D634</f>
        <v>6.8298999999999994</v>
      </c>
      <c r="G634" s="2">
        <f>'Moving Avg'!F634</f>
        <v>7.0456300000000009</v>
      </c>
      <c r="H634" s="2">
        <f>'Moving Avg'!G634</f>
        <v>7.0048380000000012</v>
      </c>
      <c r="I634" s="2">
        <f>'Moving Avg'!H634</f>
        <v>6.2136304999999945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43215</v>
      </c>
      <c r="B635" s="2">
        <f>RSI!B635</f>
        <v>7.1151</v>
      </c>
      <c r="C635" s="2">
        <f>RSI!I635</f>
        <v>55.909649154081301</v>
      </c>
      <c r="D635" s="2">
        <f>MACD!E635</f>
        <v>0.10456075192888914</v>
      </c>
      <c r="E635" s="2">
        <f>MACD!F635</f>
        <v>0.12665092897449087</v>
      </c>
      <c r="F635" s="2">
        <f>'Moving Avg'!D635</f>
        <v>6.8696000000000002</v>
      </c>
      <c r="G635" s="2">
        <f>'Moving Avg'!F635</f>
        <v>7.0375449999999997</v>
      </c>
      <c r="H635" s="2">
        <f>'Moving Avg'!G635</f>
        <v>7.0232140000000012</v>
      </c>
      <c r="I635" s="2">
        <f>'Moving Avg'!H635</f>
        <v>6.2181364999999946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</row>
    <row r="636" spans="1:12" ht="13.5" x14ac:dyDescent="0.25">
      <c r="A636" s="3">
        <f>RSI!A636</f>
        <v>43216</v>
      </c>
      <c r="B636" s="2">
        <f>RSI!B636</f>
        <v>7.0563000000000002</v>
      </c>
      <c r="C636" s="2">
        <f>RSI!I636</f>
        <v>52.588710074324034</v>
      </c>
      <c r="D636" s="2">
        <f>MACD!E636</f>
        <v>0.10150271655809195</v>
      </c>
      <c r="E636" s="2">
        <f>MACD!F636</f>
        <v>0.12162128649121109</v>
      </c>
      <c r="F636" s="2">
        <f>'Moving Avg'!D636</f>
        <v>6.9210599999999998</v>
      </c>
      <c r="G636" s="2">
        <f>'Moving Avg'!F636</f>
        <v>7.0301950000000009</v>
      </c>
      <c r="H636" s="2">
        <f>'Moving Avg'!G636</f>
        <v>7.0404140000000019</v>
      </c>
      <c r="I636" s="2">
        <f>'Moving Avg'!H636</f>
        <v>6.2223814999999947</v>
      </c>
      <c r="J636" s="6" t="str">
        <f>OBV!F636</f>
        <v>BEARISH</v>
      </c>
      <c r="K636" s="6" t="str">
        <f>OBV!G636</f>
        <v>NEUTRAL</v>
      </c>
      <c r="L636" s="6" t="str">
        <f>OBV!H636</f>
        <v>BEARISH DIVERGENCE</v>
      </c>
    </row>
    <row r="637" spans="1:12" ht="13.5" x14ac:dyDescent="0.25">
      <c r="A637" s="3">
        <f>RSI!A637</f>
        <v>43217</v>
      </c>
      <c r="B637" s="2">
        <f>RSI!B637</f>
        <v>7.0563000000000002</v>
      </c>
      <c r="C637" s="2">
        <f>RSI!I637</f>
        <v>52.588710074324034</v>
      </c>
      <c r="D637" s="2">
        <f>MACD!E637</f>
        <v>8.9574025409368652E-2</v>
      </c>
      <c r="E637" s="2">
        <f>MACD!F637</f>
        <v>0.11521183427484262</v>
      </c>
      <c r="F637" s="2">
        <f>'Moving Avg'!D637</f>
        <v>6.9798599999999995</v>
      </c>
      <c r="G637" s="2">
        <f>'Moving Avg'!F637</f>
        <v>7.0250499999999985</v>
      </c>
      <c r="H637" s="2">
        <f>'Moving Avg'!G637</f>
        <v>7.0521740000000026</v>
      </c>
      <c r="I637" s="2">
        <f>'Moving Avg'!H637</f>
        <v>6.2275439999999955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43220</v>
      </c>
      <c r="B638" s="2">
        <f>RSI!B638</f>
        <v>6.8505000000000003</v>
      </c>
      <c r="C638" s="2">
        <f>RSI!I638</f>
        <v>42.372389561995071</v>
      </c>
      <c r="D638" s="2">
        <f>MACD!E638</f>
        <v>9.5574919518952584E-2</v>
      </c>
      <c r="E638" s="2">
        <f>MACD!F638</f>
        <v>0.11128445132366462</v>
      </c>
      <c r="F638" s="2">
        <f>'Moving Avg'!D638</f>
        <v>6.9974999999999996</v>
      </c>
      <c r="G638" s="2">
        <f>'Moving Avg'!F638</f>
        <v>7.0074100000000001</v>
      </c>
      <c r="H638" s="2">
        <f>'Moving Avg'!G638</f>
        <v>7.0576140000000018</v>
      </c>
      <c r="I638" s="2">
        <f>'Moving Avg'!H638</f>
        <v>6.2317104999999957</v>
      </c>
      <c r="J638" s="6" t="str">
        <f>OBV!F638</f>
        <v>BEARISH</v>
      </c>
      <c r="K638" s="6" t="str">
        <f>OBV!G638</f>
        <v>NEUTRAL</v>
      </c>
      <c r="L638" s="6" t="str">
        <f>OBV!H638</f>
        <v>BEARISH DIVERGENCE</v>
      </c>
    </row>
    <row r="639" spans="1:12" ht="13.5" x14ac:dyDescent="0.25">
      <c r="A639" s="3">
        <f>RSI!A639</f>
        <v>43222</v>
      </c>
      <c r="B639" s="2">
        <f>RSI!B639</f>
        <v>6.8136999999999999</v>
      </c>
      <c r="C639" s="2">
        <f>RSI!I639</f>
        <v>40.844395740643449</v>
      </c>
      <c r="D639" s="2">
        <f>MACD!E639</f>
        <v>0.10321864089234278</v>
      </c>
      <c r="E639" s="2">
        <f>MACD!F639</f>
        <v>0.10967128923740026</v>
      </c>
      <c r="F639" s="2">
        <f>'Moving Avg'!D639</f>
        <v>6.9783799999999996</v>
      </c>
      <c r="G639" s="2">
        <f>'Moving Avg'!F639</f>
        <v>6.9879300000000004</v>
      </c>
      <c r="H639" s="2">
        <f>'Moving Avg'!G639</f>
        <v>7.0624640000000021</v>
      </c>
      <c r="I639" s="2">
        <f>'Moving Avg'!H639</f>
        <v>6.235954999999997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43223</v>
      </c>
      <c r="B640" s="2">
        <f>RSI!B640</f>
        <v>6.7770000000000001</v>
      </c>
      <c r="C640" s="2">
        <f>RSI!I640</f>
        <v>39.321495020060077</v>
      </c>
      <c r="D640" s="2">
        <f>MACD!E640</f>
        <v>9.2021913867022853E-2</v>
      </c>
      <c r="E640" s="2">
        <f>MACD!F640</f>
        <v>0.10614141416332479</v>
      </c>
      <c r="F640" s="2">
        <f>'Moving Avg'!D640</f>
        <v>6.9107600000000007</v>
      </c>
      <c r="G640" s="2">
        <f>'Moving Avg'!F640</f>
        <v>6.9702899999999985</v>
      </c>
      <c r="H640" s="2">
        <f>'Moving Avg'!G640</f>
        <v>7.0670220000000015</v>
      </c>
      <c r="I640" s="2">
        <f>'Moving Avg'!H640</f>
        <v>6.2391969999999954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43224</v>
      </c>
      <c r="B641" s="2">
        <f>RSI!B641</f>
        <v>6.6078999999999999</v>
      </c>
      <c r="C641" s="2">
        <f>RSI!I641</f>
        <v>33.182342951956599</v>
      </c>
      <c r="D641" s="2">
        <f>MACD!E641</f>
        <v>7.82253680338858E-2</v>
      </c>
      <c r="E641" s="2">
        <f>MACD!F641</f>
        <v>0.100558204937437</v>
      </c>
      <c r="F641" s="2">
        <f>'Moving Avg'!D641</f>
        <v>6.8210800000000003</v>
      </c>
      <c r="G641" s="2">
        <f>'Moving Avg'!F641</f>
        <v>6.9412549999999982</v>
      </c>
      <c r="H641" s="2">
        <f>'Moving Avg'!G641</f>
        <v>7.0681980000000006</v>
      </c>
      <c r="I641" s="2">
        <f>'Moving Avg'!H641</f>
        <v>6.2412984999999956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43227</v>
      </c>
      <c r="B642" s="2">
        <f>RSI!B642</f>
        <v>6.6078999999999999</v>
      </c>
      <c r="C642" s="2">
        <f>RSI!I642</f>
        <v>33.182342951956599</v>
      </c>
      <c r="D642" s="2">
        <f>MACD!E642</f>
        <v>6.3056275224061764E-2</v>
      </c>
      <c r="E642" s="2">
        <f>MACD!F642</f>
        <v>9.3057818994761954E-2</v>
      </c>
      <c r="F642" s="2">
        <f>'Moving Avg'!D642</f>
        <v>6.7314000000000007</v>
      </c>
      <c r="G642" s="2">
        <f>'Moving Avg'!F642</f>
        <v>6.9188349999999987</v>
      </c>
      <c r="H642" s="2">
        <f>'Moving Avg'!G642</f>
        <v>7.0681979999999989</v>
      </c>
      <c r="I642" s="2">
        <f>'Moving Avg'!H642</f>
        <v>6.243399999999995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43228</v>
      </c>
      <c r="B643" s="2">
        <f>RSI!B643</f>
        <v>6.7622999999999998</v>
      </c>
      <c r="C643" s="2">
        <f>RSI!I643</f>
        <v>42.66202508322818</v>
      </c>
      <c r="D643" s="2">
        <f>MACD!E643</f>
        <v>4.0775575441731604E-2</v>
      </c>
      <c r="E643" s="2">
        <f>MACD!F643</f>
        <v>8.2601370284155887E-2</v>
      </c>
      <c r="F643" s="2">
        <f>'Moving Avg'!D643</f>
        <v>6.7137599999999988</v>
      </c>
      <c r="G643" s="2">
        <f>'Moving Avg'!F643</f>
        <v>6.9059749999999998</v>
      </c>
      <c r="H643" s="2">
        <f>'Moving Avg'!G643</f>
        <v>7.0674639999999984</v>
      </c>
      <c r="I643" s="2">
        <f>'Moving Avg'!H643</f>
        <v>6.2464044999999953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43229</v>
      </c>
      <c r="B644" s="2">
        <f>RSI!B644</f>
        <v>6.9093</v>
      </c>
      <c r="C644" s="2">
        <f>RSI!I644</f>
        <v>49.943476233426139</v>
      </c>
      <c r="D644" s="2">
        <f>MACD!E644</f>
        <v>3.4581003527465626E-2</v>
      </c>
      <c r="E644" s="2">
        <f>MACD!F644</f>
        <v>7.2997296932817826E-2</v>
      </c>
      <c r="F644" s="2">
        <f>'Moving Avg'!D644</f>
        <v>6.7328799999999998</v>
      </c>
      <c r="G644" s="2">
        <f>'Moving Avg'!F644</f>
        <v>6.9004649999999996</v>
      </c>
      <c r="H644" s="2">
        <f>'Moving Avg'!G644</f>
        <v>7.0674639999999975</v>
      </c>
      <c r="I644" s="2">
        <f>'Moving Avg'!H644</f>
        <v>6.2498489999999958</v>
      </c>
      <c r="J644" s="6" t="str">
        <f>OBV!F644</f>
        <v>BEARISH</v>
      </c>
      <c r="K644" s="6" t="str">
        <f>OBV!G644</f>
        <v>NEUTRAL</v>
      </c>
      <c r="L644" s="6" t="str">
        <f>OBV!H644</f>
        <v>BEARISH DIVERGENCE</v>
      </c>
    </row>
    <row r="645" spans="1:12" ht="13.5" x14ac:dyDescent="0.25">
      <c r="A645" s="3">
        <f>RSI!A645</f>
        <v>43230</v>
      </c>
      <c r="B645" s="2">
        <f>RSI!B645</f>
        <v>6.7401999999999997</v>
      </c>
      <c r="C645" s="2">
        <f>RSI!I645</f>
        <v>43.154387254448977</v>
      </c>
      <c r="D645" s="2">
        <f>MACD!E645</f>
        <v>7.352108532081747E-2</v>
      </c>
      <c r="E645" s="2">
        <f>MACD!F645</f>
        <v>7.3102054610417758E-2</v>
      </c>
      <c r="F645" s="2">
        <f>'Moving Avg'!D645</f>
        <v>6.7255200000000004</v>
      </c>
      <c r="G645" s="2">
        <f>'Moving Avg'!F645</f>
        <v>6.8868649999999985</v>
      </c>
      <c r="H645" s="2">
        <f>'Moving Avg'!G645</f>
        <v>7.060407999999998</v>
      </c>
      <c r="I645" s="2">
        <f>'Moving Avg'!H645</f>
        <v>6.2525134999999956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43231</v>
      </c>
      <c r="B646" s="2">
        <f>RSI!B646</f>
        <v>6.7401999999999997</v>
      </c>
      <c r="C646" s="2">
        <f>RSI!I646</f>
        <v>43.154387254448977</v>
      </c>
      <c r="D646" s="2">
        <f>MACD!E646</f>
        <v>9.841806011252352E-2</v>
      </c>
      <c r="E646" s="2">
        <f>MACD!F646</f>
        <v>7.8165255710838918E-2</v>
      </c>
      <c r="F646" s="2">
        <f>'Moving Avg'!D646</f>
        <v>6.7519800000000005</v>
      </c>
      <c r="G646" s="2">
        <f>'Moving Avg'!F646</f>
        <v>6.8681199999999976</v>
      </c>
      <c r="H646" s="2">
        <f>'Moving Avg'!G646</f>
        <v>7.0533519999999976</v>
      </c>
      <c r="I646" s="2">
        <f>'Moving Avg'!H646</f>
        <v>6.2560954999999954</v>
      </c>
      <c r="J646" s="6" t="str">
        <f>OBV!F646</f>
        <v>BULLISH</v>
      </c>
      <c r="K646" s="6" t="str">
        <f>OBV!G646</f>
        <v>NEUTRAL</v>
      </c>
      <c r="L646" s="6" t="str">
        <f>OBV!H646</f>
        <v>CONFIRMED BULLISH</v>
      </c>
    </row>
    <row r="647" spans="1:12" ht="13.5" x14ac:dyDescent="0.25">
      <c r="A647" s="3">
        <f>RSI!A647</f>
        <v>43234</v>
      </c>
      <c r="B647" s="2">
        <f>RSI!B647</f>
        <v>6.7255000000000003</v>
      </c>
      <c r="C647" s="2">
        <f>RSI!I647</f>
        <v>42.570956610129329</v>
      </c>
      <c r="D647" s="2">
        <f>MACD!E647</f>
        <v>0.12149383170018435</v>
      </c>
      <c r="E647" s="2">
        <f>MACD!F647</f>
        <v>8.6830970908708005E-2</v>
      </c>
      <c r="F647" s="2">
        <f>'Moving Avg'!D647</f>
        <v>6.7754999999999992</v>
      </c>
      <c r="G647" s="2">
        <f>'Moving Avg'!F647</f>
        <v>6.8515800000000002</v>
      </c>
      <c r="H647" s="2">
        <f>'Moving Avg'!G647</f>
        <v>7.0474719999999991</v>
      </c>
      <c r="I647" s="2">
        <f>'Moving Avg'!H647</f>
        <v>6.2587194999999962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</row>
    <row r="648" spans="1:12" ht="13.5" x14ac:dyDescent="0.25">
      <c r="A648" s="3">
        <f>RSI!A648</f>
        <v>43235</v>
      </c>
      <c r="B648" s="2">
        <f>RSI!B648</f>
        <v>6.9019000000000004</v>
      </c>
      <c r="C648" s="2">
        <f>RSI!I648</f>
        <v>51.112360853645477</v>
      </c>
      <c r="D648" s="2">
        <f>MACD!E648</f>
        <v>9.723019027512958E-2</v>
      </c>
      <c r="E648" s="2">
        <f>MACD!F648</f>
        <v>8.8910814781992323E-2</v>
      </c>
      <c r="F648" s="2">
        <f>'Moving Avg'!D648</f>
        <v>6.80342</v>
      </c>
      <c r="G648" s="2">
        <f>'Moving Avg'!F648</f>
        <v>6.8434949999999999</v>
      </c>
      <c r="H648" s="2">
        <f>'Moving Avg'!G648</f>
        <v>7.0465899999999984</v>
      </c>
      <c r="I648" s="2">
        <f>'Moving Avg'!H648</f>
        <v>6.2632409999999963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43236</v>
      </c>
      <c r="B649" s="2">
        <f>RSI!B649</f>
        <v>6.8945999999999996</v>
      </c>
      <c r="C649" s="2">
        <f>RSI!I649</f>
        <v>50.775800130050463</v>
      </c>
      <c r="D649" s="2">
        <f>MACD!E649</f>
        <v>7.1405625736695733E-2</v>
      </c>
      <c r="E649" s="2">
        <f>MACD!F649</f>
        <v>8.5409776972933005E-2</v>
      </c>
      <c r="F649" s="2">
        <f>'Moving Avg'!D649</f>
        <v>6.8004800000000003</v>
      </c>
      <c r="G649" s="2">
        <f>'Moving Avg'!F649</f>
        <v>6.8354100000000004</v>
      </c>
      <c r="H649" s="2">
        <f>'Moving Avg'!G649</f>
        <v>7.0462959999999999</v>
      </c>
      <c r="I649" s="2">
        <f>'Moving Avg'!H649</f>
        <v>6.2674984999999968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</row>
    <row r="650" spans="1:12" ht="13.5" x14ac:dyDescent="0.25">
      <c r="A650" s="3">
        <f>RSI!A650</f>
        <v>43237</v>
      </c>
      <c r="B650" s="2">
        <f>RSI!B650</f>
        <v>6.9019000000000004</v>
      </c>
      <c r="C650" s="2">
        <f>RSI!I650</f>
        <v>51.122402894334684</v>
      </c>
      <c r="D650" s="2">
        <f>MACD!E650</f>
        <v>4.3250133568557558E-2</v>
      </c>
      <c r="E650" s="2">
        <f>MACD!F650</f>
        <v>7.6977848292057921E-2</v>
      </c>
      <c r="F650" s="2">
        <f>'Moving Avg'!D650</f>
        <v>6.8328199999999999</v>
      </c>
      <c r="G650" s="2">
        <f>'Moving Avg'!F650</f>
        <v>6.8346749999999998</v>
      </c>
      <c r="H650" s="2">
        <f>'Moving Avg'!G650</f>
        <v>7.0420320000000007</v>
      </c>
      <c r="I650" s="2">
        <f>'Moving Avg'!H650</f>
        <v>6.2726319999999962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43238</v>
      </c>
      <c r="B651" s="2">
        <f>RSI!B651</f>
        <v>6.8357999999999999</v>
      </c>
      <c r="C651" s="2">
        <f>RSI!I651</f>
        <v>47.837764848759591</v>
      </c>
      <c r="D651" s="2">
        <f>MACD!E651</f>
        <v>-1.8443418744968909E-3</v>
      </c>
      <c r="E651" s="2">
        <f>MACD!F651</f>
        <v>6.1213410258746964E-2</v>
      </c>
      <c r="F651" s="2">
        <f>'Moving Avg'!D651</f>
        <v>6.8519400000000008</v>
      </c>
      <c r="G651" s="2">
        <f>'Moving Avg'!F651</f>
        <v>6.8365150000000003</v>
      </c>
      <c r="H651" s="2">
        <f>'Moving Avg'!G651</f>
        <v>7.0310059999999996</v>
      </c>
      <c r="I651" s="2">
        <f>'Moving Avg'!H651</f>
        <v>6.2769314999999972</v>
      </c>
      <c r="J651" s="6" t="str">
        <f>OBV!F651</f>
        <v>BEARISH</v>
      </c>
      <c r="K651" s="6" t="str">
        <f>OBV!G651</f>
        <v>NEUTRAL</v>
      </c>
      <c r="L651" s="6" t="str">
        <f>OBV!H651</f>
        <v>BEARISH DIVERGENCE</v>
      </c>
    </row>
    <row r="652" spans="1:12" ht="13.5" x14ac:dyDescent="0.25">
      <c r="A652" s="3">
        <f>RSI!A652</f>
        <v>43241</v>
      </c>
      <c r="B652" s="2">
        <f>RSI!B652</f>
        <v>6.8357999999999999</v>
      </c>
      <c r="C652" s="2">
        <f>RSI!I652</f>
        <v>47.837764848759598</v>
      </c>
      <c r="D652" s="2">
        <f>MACD!E652</f>
        <v>-3.9750904208803561E-2</v>
      </c>
      <c r="E652" s="2">
        <f>MACD!F652</f>
        <v>4.1020547365236866E-2</v>
      </c>
      <c r="F652" s="2">
        <f>'Moving Avg'!D652</f>
        <v>6.8739999999999997</v>
      </c>
      <c r="G652" s="2">
        <f>'Moving Avg'!F652</f>
        <v>6.8401899999999998</v>
      </c>
      <c r="H652" s="2">
        <f>'Moving Avg'!G652</f>
        <v>7.0201279999999997</v>
      </c>
      <c r="I652" s="2">
        <f>'Moving Avg'!H652</f>
        <v>6.2808279999999987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43242</v>
      </c>
      <c r="B653" s="2">
        <f>RSI!B653</f>
        <v>6.8357999999999999</v>
      </c>
      <c r="C653" s="2">
        <f>RSI!I653</f>
        <v>47.837764848759598</v>
      </c>
      <c r="D653" s="2">
        <f>MACD!E653</f>
        <v>-4.7840080918487793E-2</v>
      </c>
      <c r="E653" s="2">
        <f>MACD!F653</f>
        <v>2.3248421708491934E-2</v>
      </c>
      <c r="F653" s="2">
        <f>'Moving Avg'!D653</f>
        <v>6.8607800000000001</v>
      </c>
      <c r="G653" s="2">
        <f>'Moving Avg'!F653</f>
        <v>6.8438649999999992</v>
      </c>
      <c r="H653" s="2">
        <f>'Moving Avg'!G653</f>
        <v>7.0098380000000011</v>
      </c>
      <c r="I653" s="2">
        <f>'Moving Avg'!H653</f>
        <v>6.2865374999999997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43243</v>
      </c>
      <c r="B654" s="2">
        <f>RSI!B654</f>
        <v>6.8284000000000002</v>
      </c>
      <c r="C654" s="2">
        <f>RSI!I654</f>
        <v>47.411826000199618</v>
      </c>
      <c r="D654" s="2">
        <f>MACD!E654</f>
        <v>-3.1306642945523322E-2</v>
      </c>
      <c r="E654" s="2">
        <f>MACD!F654</f>
        <v>1.2337408777688883E-2</v>
      </c>
      <c r="F654" s="2">
        <f>'Moving Avg'!D654</f>
        <v>6.8475399999999995</v>
      </c>
      <c r="G654" s="2">
        <f>'Moving Avg'!F654</f>
        <v>6.8398200000000005</v>
      </c>
      <c r="H654" s="2">
        <f>'Moving Avg'!G654</f>
        <v>7.0008700000000008</v>
      </c>
      <c r="I654" s="2">
        <f>'Moving Avg'!H654</f>
        <v>6.2886319999999998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43244</v>
      </c>
      <c r="B655" s="2">
        <f>RSI!B655</f>
        <v>6.8284000000000002</v>
      </c>
      <c r="C655" s="2">
        <f>RSI!I655</f>
        <v>47.411826000199618</v>
      </c>
      <c r="D655" s="2">
        <f>MACD!E655</f>
        <v>-4.3089771109776187E-2</v>
      </c>
      <c r="E655" s="2">
        <f>MACD!F655</f>
        <v>1.2519728001958701E-3</v>
      </c>
      <c r="F655" s="2">
        <f>'Moving Avg'!D655</f>
        <v>6.83284</v>
      </c>
      <c r="G655" s="2">
        <f>'Moving Avg'!F655</f>
        <v>6.8254850000000005</v>
      </c>
      <c r="H655" s="2">
        <f>'Moving Avg'!G655</f>
        <v>6.9948420000000011</v>
      </c>
      <c r="I655" s="2">
        <f>'Moving Avg'!H655</f>
        <v>6.2905060000000006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43245</v>
      </c>
      <c r="B656" s="2">
        <f>RSI!B656</f>
        <v>6.8284000000000002</v>
      </c>
      <c r="C656" s="2">
        <f>RSI!I656</f>
        <v>47.411826000199618</v>
      </c>
      <c r="D656" s="2">
        <f>MACD!E656</f>
        <v>-5.2835643362569407E-2</v>
      </c>
      <c r="E656" s="2">
        <f>MACD!F656</f>
        <v>-9.5655504323571856E-3</v>
      </c>
      <c r="F656" s="2">
        <f>'Moving Avg'!D656</f>
        <v>6.831360000000001</v>
      </c>
      <c r="G656" s="2">
        <f>'Moving Avg'!F656</f>
        <v>6.8140900000000002</v>
      </c>
      <c r="H656" s="2">
        <f>'Moving Avg'!G656</f>
        <v>6.9888140000000014</v>
      </c>
      <c r="I656" s="2">
        <f>'Moving Avg'!H656</f>
        <v>6.2915715000000008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</row>
    <row r="657" spans="1:12" ht="13.5" x14ac:dyDescent="0.25">
      <c r="A657" s="3">
        <f>RSI!A657</f>
        <v>43248</v>
      </c>
      <c r="B657" s="2">
        <f>RSI!B657</f>
        <v>6.8284000000000002</v>
      </c>
      <c r="C657" s="2">
        <f>RSI!I657</f>
        <v>47.411826000199618</v>
      </c>
      <c r="D657" s="2">
        <f>MACD!E657</f>
        <v>-6.3135849334272187E-2</v>
      </c>
      <c r="E657" s="2">
        <f>MACD!F657</f>
        <v>-2.0279610212740187E-2</v>
      </c>
      <c r="F657" s="2">
        <f>'Moving Avg'!D657</f>
        <v>6.8298800000000011</v>
      </c>
      <c r="G657" s="2">
        <f>'Moving Avg'!F657</f>
        <v>6.8026949999999999</v>
      </c>
      <c r="H657" s="2">
        <f>'Moving Avg'!G657</f>
        <v>6.9788160000000019</v>
      </c>
      <c r="I657" s="2">
        <f>'Moving Avg'!H657</f>
        <v>6.2928575000000002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43249</v>
      </c>
      <c r="B658" s="2">
        <f>RSI!B658</f>
        <v>6.7695999999999996</v>
      </c>
      <c r="C658" s="2">
        <f>RSI!I658</f>
        <v>43.292091050286913</v>
      </c>
      <c r="D658" s="2">
        <f>MACD!E658</f>
        <v>-4.0164946898036291E-2</v>
      </c>
      <c r="E658" s="2">
        <f>MACD!F658</f>
        <v>-2.4256677549799405E-2</v>
      </c>
      <c r="F658" s="2">
        <f>'Moving Avg'!D658</f>
        <v>6.8166399999999996</v>
      </c>
      <c r="G658" s="2">
        <f>'Moving Avg'!F658</f>
        <v>6.7986500000000003</v>
      </c>
      <c r="H658" s="2">
        <f>'Moving Avg'!G658</f>
        <v>6.9686720000000024</v>
      </c>
      <c r="I658" s="2">
        <f>'Moving Avg'!H658</f>
        <v>6.2936289999999993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43250</v>
      </c>
      <c r="B659" s="2">
        <f>RSI!B659</f>
        <v>6.8357999999999999</v>
      </c>
      <c r="C659" s="2">
        <f>RSI!I659</f>
        <v>48.697026122605294</v>
      </c>
      <c r="D659" s="2">
        <f>MACD!E659</f>
        <v>-2.6229169241178241E-2</v>
      </c>
      <c r="E659" s="2">
        <f>MACD!F659</f>
        <v>-2.4651175888075173E-2</v>
      </c>
      <c r="F659" s="2">
        <f>'Moving Avg'!D659</f>
        <v>6.8181200000000004</v>
      </c>
      <c r="G659" s="2">
        <f>'Moving Avg'!F659</f>
        <v>6.799755000000002</v>
      </c>
      <c r="H659" s="2">
        <f>'Moving Avg'!G659</f>
        <v>6.9598520000000015</v>
      </c>
      <c r="I659" s="2">
        <f>'Moving Avg'!H659</f>
        <v>6.294915500000001</v>
      </c>
      <c r="J659" s="6" t="str">
        <f>OBV!F659</f>
        <v>BEARISH</v>
      </c>
      <c r="K659" s="6" t="str">
        <f>OBV!G659</f>
        <v>NEUTRAL</v>
      </c>
      <c r="L659" s="6" t="str">
        <f>OBV!H659</f>
        <v>BEARISH DIVERGENCE</v>
      </c>
    </row>
    <row r="660" spans="1:12" ht="13.5" x14ac:dyDescent="0.25">
      <c r="A660" s="3">
        <f>RSI!A660</f>
        <v>43251</v>
      </c>
      <c r="B660" s="2">
        <f>RSI!B660</f>
        <v>6.7916999999999996</v>
      </c>
      <c r="C660" s="2">
        <f>RSI!I660</f>
        <v>45.580362673827565</v>
      </c>
      <c r="D660" s="2">
        <f>MACD!E660</f>
        <v>-9.9520879517180916E-3</v>
      </c>
      <c r="E660" s="2">
        <f>MACD!F660</f>
        <v>-2.171135830080376E-2</v>
      </c>
      <c r="F660" s="2">
        <f>'Moving Avg'!D660</f>
        <v>6.8107799999999994</v>
      </c>
      <c r="G660" s="2">
        <f>'Moving Avg'!F660</f>
        <v>6.8004900000000008</v>
      </c>
      <c r="H660" s="2">
        <f>'Moving Avg'!G660</f>
        <v>6.9501500000000007</v>
      </c>
      <c r="I660" s="2">
        <f>'Moving Avg'!H660</f>
        <v>6.2969000000000008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43252</v>
      </c>
      <c r="B661" s="2">
        <f>RSI!B661</f>
        <v>6.6153000000000004</v>
      </c>
      <c r="C661" s="2">
        <f>RSI!I661</f>
        <v>35.729769969194592</v>
      </c>
      <c r="D661" s="2">
        <f>MACD!E661</f>
        <v>7.0673015252289417E-3</v>
      </c>
      <c r="E661" s="2">
        <f>MACD!F661</f>
        <v>-1.5955626335597221E-2</v>
      </c>
      <c r="F661" s="2">
        <f>'Moving Avg'!D661</f>
        <v>6.7681599999999991</v>
      </c>
      <c r="G661" s="2">
        <f>'Moving Avg'!F661</f>
        <v>6.8008600000000001</v>
      </c>
      <c r="H661" s="2">
        <f>'Moving Avg'!G661</f>
        <v>6.9370660000000006</v>
      </c>
      <c r="I661" s="2">
        <f>'Moving Avg'!H661</f>
        <v>6.2973410000000012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43255</v>
      </c>
      <c r="B662" s="2">
        <f>RSI!B662</f>
        <v>6.6153000000000004</v>
      </c>
      <c r="C662" s="2">
        <f>RSI!I662</f>
        <v>35.729769969194592</v>
      </c>
      <c r="D662" s="2">
        <f>MACD!E662</f>
        <v>2.2833862494058721E-2</v>
      </c>
      <c r="E662" s="2">
        <f>MACD!F662</f>
        <v>-8.197728569666031E-3</v>
      </c>
      <c r="F662" s="2">
        <f>'Moving Avg'!D662</f>
        <v>6.7255399999999996</v>
      </c>
      <c r="G662" s="2">
        <f>'Moving Avg'!F662</f>
        <v>6.8012299999999994</v>
      </c>
      <c r="H662" s="2">
        <f>'Moving Avg'!G662</f>
        <v>6.924570000000001</v>
      </c>
      <c r="I662" s="2">
        <f>'Moving Avg'!H662</f>
        <v>6.2984435000000012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43256</v>
      </c>
      <c r="B663" s="2">
        <f>RSI!B663</f>
        <v>6.7622999999999998</v>
      </c>
      <c r="C663" s="2">
        <f>RSI!I663</f>
        <v>46.834385878568661</v>
      </c>
      <c r="D663" s="2">
        <f>MACD!E663</f>
        <v>2.6550297868566552E-2</v>
      </c>
      <c r="E663" s="2">
        <f>MACD!F663</f>
        <v>-1.2481232820195139E-3</v>
      </c>
      <c r="F663" s="2">
        <f>'Moving Avg'!D663</f>
        <v>6.7240800000000007</v>
      </c>
      <c r="G663" s="2">
        <f>'Moving Avg'!F663</f>
        <v>6.8012300000000012</v>
      </c>
      <c r="H663" s="2">
        <f>'Moving Avg'!G663</f>
        <v>6.9157499999999992</v>
      </c>
      <c r="I663" s="2">
        <f>'Moving Avg'!H663</f>
        <v>6.3002810000000009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</row>
    <row r="664" spans="1:12" ht="13.5" x14ac:dyDescent="0.25">
      <c r="A664" s="3">
        <f>RSI!A664</f>
        <v>43257</v>
      </c>
      <c r="B664" s="2">
        <f>RSI!B664</f>
        <v>6.6887999999999996</v>
      </c>
      <c r="C664" s="2">
        <f>RSI!I664</f>
        <v>42.848003404232209</v>
      </c>
      <c r="D664" s="2">
        <f>MACD!E664</f>
        <v>3.430305723185878E-2</v>
      </c>
      <c r="E664" s="2">
        <f>MACD!F664</f>
        <v>5.8621128207561454E-3</v>
      </c>
      <c r="F664" s="2">
        <f>'Moving Avg'!D664</f>
        <v>6.69468</v>
      </c>
      <c r="G664" s="2">
        <f>'Moving Avg'!F664</f>
        <v>6.7902050000000003</v>
      </c>
      <c r="H664" s="2">
        <f>'Moving Avg'!G664</f>
        <v>6.9054600000000006</v>
      </c>
      <c r="I664" s="2">
        <f>'Moving Avg'!H664</f>
        <v>6.3017509999999994</v>
      </c>
      <c r="J664" s="6" t="str">
        <f>OBV!F664</f>
        <v>BULLISH</v>
      </c>
      <c r="K664" s="6" t="str">
        <f>OBV!G664</f>
        <v>NEUTRAL</v>
      </c>
      <c r="L664" s="6" t="str">
        <f>OBV!H664</f>
        <v>BULLISH DIVERGENCE</v>
      </c>
    </row>
    <row r="665" spans="1:12" ht="13.5" x14ac:dyDescent="0.25">
      <c r="A665" s="3">
        <f>RSI!A665</f>
        <v>43258</v>
      </c>
      <c r="B665" s="2">
        <f>RSI!B665</f>
        <v>6.7622999999999998</v>
      </c>
      <c r="C665" s="2">
        <f>RSI!I665</f>
        <v>47.646898269771455</v>
      </c>
      <c r="D665" s="2">
        <f>MACD!E665</f>
        <v>3.6132677163418947E-2</v>
      </c>
      <c r="E665" s="2">
        <f>MACD!F665</f>
        <v>1.1916225689288707E-2</v>
      </c>
      <c r="F665" s="2">
        <f>'Moving Avg'!D665</f>
        <v>6.6888000000000005</v>
      </c>
      <c r="G665" s="2">
        <f>'Moving Avg'!F665</f>
        <v>6.7913100000000011</v>
      </c>
      <c r="H665" s="2">
        <f>'Moving Avg'!G665</f>
        <v>6.8951699999999994</v>
      </c>
      <c r="I665" s="2">
        <f>'Moving Avg'!H665</f>
        <v>6.3043235000000006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</row>
    <row r="666" spans="1:12" ht="13.5" x14ac:dyDescent="0.25">
      <c r="A666" s="3">
        <f>RSI!A666</f>
        <v>43259</v>
      </c>
      <c r="B666" s="2">
        <f>RSI!B666</f>
        <v>6.8211000000000004</v>
      </c>
      <c r="C666" s="2">
        <f>RSI!I666</f>
        <v>51.178681218140817</v>
      </c>
      <c r="D666" s="2">
        <f>MACD!E666</f>
        <v>3.3552092469759209E-2</v>
      </c>
      <c r="E666" s="2">
        <f>MACD!F666</f>
        <v>1.6243399045382807E-2</v>
      </c>
      <c r="F666" s="2">
        <f>'Moving Avg'!D666</f>
        <v>6.7299600000000002</v>
      </c>
      <c r="G666" s="2">
        <f>'Moving Avg'!F666</f>
        <v>6.7953550000000007</v>
      </c>
      <c r="H666" s="2">
        <f>'Moving Avg'!G666</f>
        <v>6.8875259999999994</v>
      </c>
      <c r="I666" s="2">
        <f>'Moving Avg'!H666</f>
        <v>6.3072635000000004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</row>
    <row r="667" spans="1:12" ht="13.5" x14ac:dyDescent="0.25">
      <c r="A667" s="3">
        <f>RSI!A667</f>
        <v>43262</v>
      </c>
      <c r="B667" s="2">
        <f>RSI!B667</f>
        <v>6.7622999999999998</v>
      </c>
      <c r="C667" s="2">
        <f>RSI!I667</f>
        <v>47.712372168009459</v>
      </c>
      <c r="D667" s="2">
        <f>MACD!E667</f>
        <v>3.5586653265670343E-2</v>
      </c>
      <c r="E667" s="2">
        <f>MACD!F667</f>
        <v>2.0112049889440316E-2</v>
      </c>
      <c r="F667" s="2">
        <f>'Moving Avg'!D667</f>
        <v>6.7593600000000009</v>
      </c>
      <c r="G667" s="2">
        <f>'Moving Avg'!F667</f>
        <v>6.7971950000000003</v>
      </c>
      <c r="H667" s="2">
        <f>'Moving Avg'!G667</f>
        <v>6.8795879999999991</v>
      </c>
      <c r="I667" s="2">
        <f>'Moving Avg'!H667</f>
        <v>6.3100199999999997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43263</v>
      </c>
      <c r="B668" s="2">
        <f>RSI!B668</f>
        <v>6.7476000000000003</v>
      </c>
      <c r="C668" s="2">
        <f>RSI!I668</f>
        <v>46.857923607639279</v>
      </c>
      <c r="D668" s="2">
        <f>MACD!E668</f>
        <v>2.9571147869124736E-2</v>
      </c>
      <c r="E668" s="2">
        <f>MACD!F668</f>
        <v>2.2003869485377199E-2</v>
      </c>
      <c r="F668" s="2">
        <f>'Moving Avg'!D668</f>
        <v>6.7564200000000003</v>
      </c>
      <c r="G668" s="2">
        <f>'Moving Avg'!F668</f>
        <v>6.789480000000002</v>
      </c>
      <c r="H668" s="2">
        <f>'Moving Avg'!G668</f>
        <v>6.8704739999999989</v>
      </c>
      <c r="I668" s="2">
        <f>'Moving Avg'!H668</f>
        <v>6.3127394999999993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43264</v>
      </c>
      <c r="B669" s="2">
        <f>RSI!B669</f>
        <v>6.8357999999999999</v>
      </c>
      <c r="C669" s="2">
        <f>RSI!I669</f>
        <v>52.369501774701128</v>
      </c>
      <c r="D669" s="2">
        <f>MACD!E669</f>
        <v>2.8423146229448193E-2</v>
      </c>
      <c r="E669" s="2">
        <f>MACD!F669</f>
        <v>2.3287724834191399E-2</v>
      </c>
      <c r="F669" s="2">
        <f>'Moving Avg'!D669</f>
        <v>6.7858199999999993</v>
      </c>
      <c r="G669" s="2">
        <f>'Moving Avg'!F669</f>
        <v>6.7865400000000005</v>
      </c>
      <c r="H669" s="2">
        <f>'Moving Avg'!G669</f>
        <v>6.8631239999999991</v>
      </c>
      <c r="I669" s="2">
        <f>'Moving Avg'!H669</f>
        <v>6.315753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43265</v>
      </c>
      <c r="B670" s="2">
        <f>RSI!B670</f>
        <v>6.8945999999999996</v>
      </c>
      <c r="C670" s="2">
        <f>RSI!I670</f>
        <v>55.670347331328955</v>
      </c>
      <c r="D670" s="2">
        <f>MACD!E670</f>
        <v>1.6059633306858778E-2</v>
      </c>
      <c r="E670" s="2">
        <f>MACD!F670</f>
        <v>2.1842106528724876E-2</v>
      </c>
      <c r="F670" s="2">
        <f>'Moving Avg'!D670</f>
        <v>6.8122799999999994</v>
      </c>
      <c r="G670" s="2">
        <f>'Moving Avg'!F670</f>
        <v>6.7861750000000001</v>
      </c>
      <c r="H670" s="2">
        <f>'Moving Avg'!G670</f>
        <v>6.8584199999999989</v>
      </c>
      <c r="I670" s="2">
        <f>'Moving Avg'!H670</f>
        <v>6.3190605000000009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43269</v>
      </c>
      <c r="B671" s="2">
        <f>RSI!B671</f>
        <v>6.8945999999999996</v>
      </c>
      <c r="C671" s="2">
        <f>RSI!I671</f>
        <v>55.670347331328962</v>
      </c>
      <c r="D671" s="2">
        <f>MACD!E671</f>
        <v>-2.21210065419708E-2</v>
      </c>
      <c r="E671" s="2">
        <f>MACD!F671</f>
        <v>1.3049483914585741E-2</v>
      </c>
      <c r="F671" s="2">
        <f>'Moving Avg'!D671</f>
        <v>6.8269800000000007</v>
      </c>
      <c r="G671" s="2">
        <f>'Moving Avg'!F671</f>
        <v>6.7891150000000007</v>
      </c>
      <c r="H671" s="2">
        <f>'Moving Avg'!G671</f>
        <v>6.8525399999999976</v>
      </c>
      <c r="I671" s="2">
        <f>'Moving Avg'!H671</f>
        <v>6.3219270000000005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43270</v>
      </c>
      <c r="B672" s="2">
        <f>RSI!B672</f>
        <v>6.8945999999999996</v>
      </c>
      <c r="C672" s="2">
        <f>RSI!I672</f>
        <v>55.670347331328962</v>
      </c>
      <c r="D672" s="2">
        <f>MACD!E672</f>
        <v>-5.4965428001401584E-2</v>
      </c>
      <c r="E672" s="2">
        <f>MACD!F672</f>
        <v>-5.534984686117253E-4</v>
      </c>
      <c r="F672" s="2">
        <f>'Moving Avg'!D672</f>
        <v>6.8534400000000009</v>
      </c>
      <c r="G672" s="2">
        <f>'Moving Avg'!F672</f>
        <v>6.7920550000000004</v>
      </c>
      <c r="H672" s="2">
        <f>'Moving Avg'!G672</f>
        <v>6.8493059999999995</v>
      </c>
      <c r="I672" s="2">
        <f>'Moving Avg'!H672</f>
        <v>6.3240585000000022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</row>
    <row r="673" spans="1:12" ht="13.5" x14ac:dyDescent="0.25">
      <c r="A673" s="3">
        <f>RSI!A673</f>
        <v>43271</v>
      </c>
      <c r="B673" s="2">
        <f>RSI!B673</f>
        <v>6.8724999999999996</v>
      </c>
      <c r="C673" s="2">
        <f>RSI!I673</f>
        <v>53.916347521728042</v>
      </c>
      <c r="D673" s="2">
        <f>MACD!E673</f>
        <v>-5.9002334523731825E-2</v>
      </c>
      <c r="E673" s="2">
        <f>MACD!F673</f>
        <v>-1.2243265679635745E-2</v>
      </c>
      <c r="F673" s="2">
        <f>'Moving Avg'!D673</f>
        <v>6.8784200000000002</v>
      </c>
      <c r="G673" s="2">
        <f>'Moving Avg'!F673</f>
        <v>6.7938900000000002</v>
      </c>
      <c r="H673" s="2">
        <f>'Moving Avg'!G673</f>
        <v>6.8463659999999997</v>
      </c>
      <c r="I673" s="2">
        <f>'Moving Avg'!H673</f>
        <v>6.3261165000000013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43272</v>
      </c>
      <c r="B674" s="2">
        <f>RSI!B674</f>
        <v>6.8505000000000003</v>
      </c>
      <c r="C674" s="2">
        <f>RSI!I674</f>
        <v>52.15471908560729</v>
      </c>
      <c r="D674" s="2">
        <f>MACD!E674</f>
        <v>-7.2426664881413139E-2</v>
      </c>
      <c r="E674" s="2">
        <f>MACD!F674</f>
        <v>-2.4279945519991224E-2</v>
      </c>
      <c r="F674" s="2">
        <f>'Moving Avg'!D674</f>
        <v>6.881359999999999</v>
      </c>
      <c r="G674" s="2">
        <f>'Moving Avg'!F674</f>
        <v>6.7949950000000001</v>
      </c>
      <c r="H674" s="2">
        <f>'Moving Avg'!G674</f>
        <v>6.8429859999999998</v>
      </c>
      <c r="I674" s="2">
        <f>'Moving Avg'!H674</f>
        <v>6.3283950000000013</v>
      </c>
      <c r="J674" s="6" t="str">
        <f>OBV!F674</f>
        <v>BEARISH</v>
      </c>
      <c r="K674" s="6" t="str">
        <f>OBV!G674</f>
        <v>NEUTRAL</v>
      </c>
      <c r="L674" s="6" t="str">
        <f>OBV!H674</f>
        <v>BEARISH DIVERGENCE</v>
      </c>
    </row>
    <row r="675" spans="1:12" ht="13.5" x14ac:dyDescent="0.25">
      <c r="A675" s="3">
        <f>RSI!A675</f>
        <v>43273</v>
      </c>
      <c r="B675" s="2">
        <f>RSI!B675</f>
        <v>6.6814</v>
      </c>
      <c r="C675" s="2">
        <f>RSI!I675</f>
        <v>41.051910920575011</v>
      </c>
      <c r="D675" s="2">
        <f>MACD!E675</f>
        <v>-6.01280443367882E-2</v>
      </c>
      <c r="E675" s="2">
        <f>MACD!F675</f>
        <v>-3.144956528335062E-2</v>
      </c>
      <c r="F675" s="2">
        <f>'Moving Avg'!D675</f>
        <v>6.8387200000000004</v>
      </c>
      <c r="G675" s="2">
        <f>'Moving Avg'!F675</f>
        <v>6.7876449999999995</v>
      </c>
      <c r="H675" s="2">
        <f>'Moving Avg'!G675</f>
        <v>6.8363699999999996</v>
      </c>
      <c r="I675" s="2">
        <f>'Moving Avg'!H675</f>
        <v>6.3298280000000027</v>
      </c>
      <c r="J675" s="6" t="str">
        <f>OBV!F675</f>
        <v>BEARISH</v>
      </c>
      <c r="K675" s="6" t="str">
        <f>OBV!G675</f>
        <v>WEAK</v>
      </c>
      <c r="L675" s="6" t="str">
        <f>OBV!H675</f>
        <v>CONFIRMED BEARISH</v>
      </c>
    </row>
    <row r="676" spans="1:12" ht="13.5" x14ac:dyDescent="0.25">
      <c r="A676" s="3">
        <f>RSI!A676</f>
        <v>43276</v>
      </c>
      <c r="B676" s="2">
        <f>RSI!B676</f>
        <v>6.4829999999999997</v>
      </c>
      <c r="C676" s="2">
        <f>RSI!I676</f>
        <v>32.350290194494519</v>
      </c>
      <c r="D676" s="2">
        <f>MACD!E676</f>
        <v>-2.5142765627047758E-2</v>
      </c>
      <c r="E676" s="2">
        <f>MACD!F676</f>
        <v>-3.0188205352090051E-2</v>
      </c>
      <c r="F676" s="2">
        <f>'Moving Avg'!D676</f>
        <v>6.7563999999999993</v>
      </c>
      <c r="G676" s="2">
        <f>'Moving Avg'!F676</f>
        <v>6.7703749999999996</v>
      </c>
      <c r="H676" s="2">
        <f>'Moving Avg'!G676</f>
        <v>6.823728</v>
      </c>
      <c r="I676" s="2">
        <f>'Moving Avg'!H676</f>
        <v>6.3302690000000021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</row>
    <row r="677" spans="1:12" ht="13.5" x14ac:dyDescent="0.25">
      <c r="A677" s="3">
        <f>RSI!A677</f>
        <v>43277</v>
      </c>
      <c r="B677" s="2">
        <f>RSI!B677</f>
        <v>6.5858999999999996</v>
      </c>
      <c r="C677" s="2">
        <f>RSI!I677</f>
        <v>39.511670730867507</v>
      </c>
      <c r="D677" s="2">
        <f>MACD!E677</f>
        <v>-1.0261504351586126E-2</v>
      </c>
      <c r="E677" s="2">
        <f>MACD!F677</f>
        <v>-2.6202865151989267E-2</v>
      </c>
      <c r="F677" s="2">
        <f>'Moving Avg'!D677</f>
        <v>6.6946600000000007</v>
      </c>
      <c r="G677" s="2">
        <f>'Moving Avg'!F677</f>
        <v>6.7582499999999994</v>
      </c>
      <c r="H677" s="2">
        <f>'Moving Avg'!G677</f>
        <v>6.8143200000000004</v>
      </c>
      <c r="I677" s="2">
        <f>'Moving Avg'!H677</f>
        <v>6.3315920000000032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</row>
    <row r="678" spans="1:12" ht="13.5" x14ac:dyDescent="0.25">
      <c r="A678" s="3">
        <f>RSI!A678</f>
        <v>43278</v>
      </c>
      <c r="B678" s="2">
        <f>RSI!B678</f>
        <v>6.5858999999999996</v>
      </c>
      <c r="C678" s="2">
        <f>RSI!I678</f>
        <v>39.511670730867507</v>
      </c>
      <c r="D678" s="2">
        <f>MACD!E678</f>
        <v>1.2632616545618092E-3</v>
      </c>
      <c r="E678" s="2">
        <f>MACD!F678</f>
        <v>-2.0709639790679052E-2</v>
      </c>
      <c r="F678" s="2">
        <f>'Moving Avg'!D678</f>
        <v>6.63734</v>
      </c>
      <c r="G678" s="2">
        <f>'Moving Avg'!F678</f>
        <v>6.7490649999999999</v>
      </c>
      <c r="H678" s="2">
        <f>'Moving Avg'!G678</f>
        <v>6.8047659999999999</v>
      </c>
      <c r="I678" s="2">
        <f>'Moving Avg'!H678</f>
        <v>6.3329150000000025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</row>
    <row r="679" spans="1:12" ht="13.5" x14ac:dyDescent="0.25">
      <c r="A679" s="3">
        <f>RSI!A679</f>
        <v>43279</v>
      </c>
      <c r="B679" s="2">
        <f>RSI!B679</f>
        <v>6.5418000000000003</v>
      </c>
      <c r="C679" s="2">
        <f>RSI!I679</f>
        <v>37.536618688523873</v>
      </c>
      <c r="D679" s="2">
        <f>MACD!E679</f>
        <v>2.895687306502559E-2</v>
      </c>
      <c r="E679" s="2">
        <f>MACD!F679</f>
        <v>-1.0776337219538124E-2</v>
      </c>
      <c r="F679" s="2">
        <f>'Moving Avg'!D679</f>
        <v>6.5755999999999997</v>
      </c>
      <c r="G679" s="2">
        <f>'Moving Avg'!F679</f>
        <v>6.7343649999999986</v>
      </c>
      <c r="H679" s="2">
        <f>'Moving Avg'!G679</f>
        <v>6.7944760000000004</v>
      </c>
      <c r="I679" s="2">
        <f>'Moving Avg'!H679</f>
        <v>6.3340175000000025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</row>
    <row r="680" spans="1:12" ht="13.5" x14ac:dyDescent="0.25">
      <c r="A680" s="3">
        <f>RSI!A680</f>
        <v>43280</v>
      </c>
      <c r="B680" s="2">
        <f>RSI!B680</f>
        <v>6.4608999999999996</v>
      </c>
      <c r="C680" s="2">
        <f>RSI!I680</f>
        <v>34.162945049875717</v>
      </c>
      <c r="D680" s="2">
        <f>MACD!E680</f>
        <v>6.87133278958445E-2</v>
      </c>
      <c r="E680" s="2">
        <f>MACD!F680</f>
        <v>5.1215958035384021E-3</v>
      </c>
      <c r="F680" s="2">
        <f>'Moving Avg'!D680</f>
        <v>6.5314999999999994</v>
      </c>
      <c r="G680" s="2">
        <f>'Moving Avg'!F680</f>
        <v>6.7178249999999995</v>
      </c>
      <c r="H680" s="2">
        <f>'Moving Avg'!G680</f>
        <v>6.7853620000000001</v>
      </c>
      <c r="I680" s="2">
        <f>'Moving Avg'!H680</f>
        <v>6.3361120000000026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43283</v>
      </c>
      <c r="B681" s="2">
        <f>RSI!B681</f>
        <v>6.4608999999999996</v>
      </c>
      <c r="C681" s="2">
        <f>RSI!I681</f>
        <v>34.162945049875717</v>
      </c>
      <c r="D681" s="2">
        <f>MACD!E681</f>
        <v>0.10402093976732996</v>
      </c>
      <c r="E681" s="2">
        <f>MACD!F681</f>
        <v>2.4901464596296715E-2</v>
      </c>
      <c r="F681" s="2">
        <f>'Moving Avg'!D681</f>
        <v>6.5270799999999998</v>
      </c>
      <c r="G681" s="2">
        <f>'Moving Avg'!F681</f>
        <v>6.7101049999999987</v>
      </c>
      <c r="H681" s="2">
        <f>'Moving Avg'!G681</f>
        <v>6.7786</v>
      </c>
      <c r="I681" s="2">
        <f>'Moving Avg'!H681</f>
        <v>6.337398000000003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43284</v>
      </c>
      <c r="B682" s="2">
        <f>RSI!B682</f>
        <v>6.6153000000000004</v>
      </c>
      <c r="C682" s="2">
        <f>RSI!I682</f>
        <v>45.087154302985404</v>
      </c>
      <c r="D682" s="2">
        <f>MACD!E682</f>
        <v>0.12400358793140143</v>
      </c>
      <c r="E682" s="2">
        <f>MACD!F682</f>
        <v>4.472188926331766E-2</v>
      </c>
      <c r="F682" s="2">
        <f>'Moving Avg'!D682</f>
        <v>6.5329600000000001</v>
      </c>
      <c r="G682" s="2">
        <f>'Moving Avg'!F682</f>
        <v>6.7101049999999987</v>
      </c>
      <c r="H682" s="2">
        <f>'Moving Avg'!G682</f>
        <v>6.7756599999999993</v>
      </c>
      <c r="I682" s="2">
        <f>'Moving Avg'!H682</f>
        <v>6.3398235000000032</v>
      </c>
      <c r="J682" s="6" t="str">
        <f>OBV!F682</f>
        <v>BEARISH</v>
      </c>
      <c r="K682" s="6" t="str">
        <f>OBV!G682</f>
        <v>NEUTRAL</v>
      </c>
      <c r="L682" s="6" t="str">
        <f>OBV!H682</f>
        <v>BEARISH DIVERGENCE</v>
      </c>
    </row>
    <row r="683" spans="1:12" ht="13.5" x14ac:dyDescent="0.25">
      <c r="A683" s="3">
        <f>RSI!A683</f>
        <v>43285</v>
      </c>
      <c r="B683" s="2">
        <f>RSI!B683</f>
        <v>6.7549000000000001</v>
      </c>
      <c r="C683" s="2">
        <f>RSI!I683</f>
        <v>52.72504659849546</v>
      </c>
      <c r="D683" s="2">
        <f>MACD!E683</f>
        <v>0.12768852779862172</v>
      </c>
      <c r="E683" s="2">
        <f>MACD!F683</f>
        <v>6.1315216970378471E-2</v>
      </c>
      <c r="F683" s="2">
        <f>'Moving Avg'!D683</f>
        <v>6.5667600000000004</v>
      </c>
      <c r="G683" s="2">
        <f>'Moving Avg'!F683</f>
        <v>6.7097349999999976</v>
      </c>
      <c r="H683" s="2">
        <f>'Moving Avg'!G683</f>
        <v>6.7755119999999991</v>
      </c>
      <c r="I683" s="2">
        <f>'Moving Avg'!H683</f>
        <v>6.3419915000000024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</row>
    <row r="684" spans="1:12" ht="13.5" x14ac:dyDescent="0.25">
      <c r="A684" s="3">
        <f>RSI!A684</f>
        <v>43286</v>
      </c>
      <c r="B684" s="2">
        <f>RSI!B684</f>
        <v>6.7622999999999998</v>
      </c>
      <c r="C684" s="2">
        <f>RSI!I684</f>
        <v>53.097461383350939</v>
      </c>
      <c r="D684" s="2">
        <f>MACD!E684</f>
        <v>0.12652785643762865</v>
      </c>
      <c r="E684" s="2">
        <f>MACD!F684</f>
        <v>7.4357744863828512E-2</v>
      </c>
      <c r="F684" s="2">
        <f>'Moving Avg'!D684</f>
        <v>6.6108599999999997</v>
      </c>
      <c r="G684" s="2">
        <f>'Moving Avg'!F684</f>
        <v>6.7134099999999988</v>
      </c>
      <c r="H684" s="2">
        <f>'Moving Avg'!G684</f>
        <v>6.7725719999999994</v>
      </c>
      <c r="I684" s="2">
        <f>'Moving Avg'!H684</f>
        <v>6.3442335000000041</v>
      </c>
      <c r="J684" s="6" t="str">
        <f>OBV!F684</f>
        <v>BEARISH</v>
      </c>
      <c r="K684" s="6" t="str">
        <f>OBV!G684</f>
        <v>NEUTRAL</v>
      </c>
      <c r="L684" s="6" t="str">
        <f>OBV!H684</f>
        <v>BEARISH DIVERGENCE</v>
      </c>
    </row>
    <row r="685" spans="1:12" ht="13.5" x14ac:dyDescent="0.25">
      <c r="A685" s="3">
        <f>RSI!A685</f>
        <v>43287</v>
      </c>
      <c r="B685" s="2">
        <f>RSI!B685</f>
        <v>6.7255000000000003</v>
      </c>
      <c r="C685" s="2">
        <f>RSI!I685</f>
        <v>50.948028113492597</v>
      </c>
      <c r="D685" s="2">
        <f>MACD!E685</f>
        <v>0.10189225515551037</v>
      </c>
      <c r="E685" s="2">
        <f>MACD!F685</f>
        <v>7.9864646922164884E-2</v>
      </c>
      <c r="F685" s="2">
        <f>'Moving Avg'!D685</f>
        <v>6.66378</v>
      </c>
      <c r="G685" s="2">
        <f>'Moving Avg'!F685</f>
        <v>6.7115699999999991</v>
      </c>
      <c r="H685" s="2">
        <f>'Moving Avg'!G685</f>
        <v>6.7647799999999982</v>
      </c>
      <c r="I685" s="2">
        <f>'Moving Avg'!H685</f>
        <v>6.3472100000000022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</row>
    <row r="686" spans="1:12" ht="13.5" x14ac:dyDescent="0.25">
      <c r="A686" s="3">
        <f>RSI!A686</f>
        <v>43290</v>
      </c>
      <c r="B686" s="2">
        <f>RSI!B686</f>
        <v>6.7401999999999997</v>
      </c>
      <c r="C686" s="2">
        <f>RSI!I686</f>
        <v>51.787610017369218</v>
      </c>
      <c r="D686" s="2">
        <f>MACD!E686</f>
        <v>4.9315162924158606E-2</v>
      </c>
      <c r="E686" s="2">
        <f>MACD!F686</f>
        <v>7.3754750122563634E-2</v>
      </c>
      <c r="F686" s="2">
        <f>'Moving Avg'!D686</f>
        <v>6.7196400000000001</v>
      </c>
      <c r="G686" s="2">
        <f>'Moving Avg'!F686</f>
        <v>6.7075249999999986</v>
      </c>
      <c r="H686" s="2">
        <f>'Moving Avg'!G686</f>
        <v>6.7584579999999992</v>
      </c>
      <c r="I686" s="2">
        <f>'Moving Avg'!H686</f>
        <v>6.3507010000000017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43291</v>
      </c>
      <c r="B687" s="2">
        <f>RSI!B687</f>
        <v>6.7035</v>
      </c>
      <c r="C687" s="2">
        <f>RSI!I687</f>
        <v>49.509229897106245</v>
      </c>
      <c r="D687" s="2">
        <f>MACD!E687</f>
        <v>2.3178521854874568E-2</v>
      </c>
      <c r="E687" s="2">
        <f>MACD!F687</f>
        <v>6.3639504469025818E-2</v>
      </c>
      <c r="F687" s="2">
        <f>'Moving Avg'!D687</f>
        <v>6.7372800000000002</v>
      </c>
      <c r="G687" s="2">
        <f>'Moving Avg'!F687</f>
        <v>6.7045849999999989</v>
      </c>
      <c r="H687" s="2">
        <f>'Moving Avg'!G687</f>
        <v>6.7514020000000006</v>
      </c>
      <c r="I687" s="2">
        <f>'Moving Avg'!H687</f>
        <v>6.3540085000000008</v>
      </c>
      <c r="J687" s="6" t="str">
        <f>OBV!F687</f>
        <v>BULLISH</v>
      </c>
      <c r="K687" s="6" t="str">
        <f>OBV!G687</f>
        <v>NEUTRAL</v>
      </c>
      <c r="L687" s="6" t="str">
        <f>OBV!H687</f>
        <v>CONFIRMED BULLISH</v>
      </c>
    </row>
    <row r="688" spans="1:12" ht="13.5" x14ac:dyDescent="0.25">
      <c r="A688" s="3">
        <f>RSI!A688</f>
        <v>43292</v>
      </c>
      <c r="B688" s="2">
        <f>RSI!B688</f>
        <v>6.5049999999999999</v>
      </c>
      <c r="C688" s="2">
        <f>RSI!I688</f>
        <v>39.410044051183192</v>
      </c>
      <c r="D688" s="2">
        <f>MACD!E688</f>
        <v>1.5800486580022977E-2</v>
      </c>
      <c r="E688" s="2">
        <f>MACD!F688</f>
        <v>5.4071700891225254E-2</v>
      </c>
      <c r="F688" s="2">
        <f>'Moving Avg'!D688</f>
        <v>6.6873000000000005</v>
      </c>
      <c r="G688" s="2">
        <f>'Moving Avg'!F688</f>
        <v>6.6924549999999998</v>
      </c>
      <c r="H688" s="2">
        <f>'Moving Avg'!G688</f>
        <v>6.7444920000000002</v>
      </c>
      <c r="I688" s="2">
        <f>'Moving Avg'!H688</f>
        <v>6.356323500000002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43293</v>
      </c>
      <c r="B689" s="2">
        <f>RSI!B689</f>
        <v>6.5197000000000003</v>
      </c>
      <c r="C689" s="2">
        <f>RSI!I689</f>
        <v>40.37995969788151</v>
      </c>
      <c r="D689" s="2">
        <f>MACD!E689</f>
        <v>2.8883451358518997E-3</v>
      </c>
      <c r="E689" s="2">
        <f>MACD!F689</f>
        <v>4.3835029740150584E-2</v>
      </c>
      <c r="F689" s="2">
        <f>'Moving Avg'!D689</f>
        <v>6.6387799999999997</v>
      </c>
      <c r="G689" s="2">
        <f>'Moving Avg'!F689</f>
        <v>6.6766500000000004</v>
      </c>
      <c r="H689" s="2">
        <f>'Moving Avg'!G689</f>
        <v>6.7386120000000007</v>
      </c>
      <c r="I689" s="2">
        <f>'Moving Avg'!H689</f>
        <v>6.3591165000000016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43294</v>
      </c>
      <c r="B690" s="2">
        <f>RSI!B690</f>
        <v>6.5197000000000003</v>
      </c>
      <c r="C690" s="2">
        <f>RSI!I690</f>
        <v>40.37995969788151</v>
      </c>
      <c r="D690" s="2">
        <f>MACD!E690</f>
        <v>-1.9455222606856282E-2</v>
      </c>
      <c r="E690" s="2">
        <f>MACD!F690</f>
        <v>3.1176979270749215E-2</v>
      </c>
      <c r="F690" s="2">
        <f>'Moving Avg'!D690</f>
        <v>6.5976200000000009</v>
      </c>
      <c r="G690" s="2">
        <f>'Moving Avg'!F690</f>
        <v>6.6579049999999995</v>
      </c>
      <c r="H690" s="2">
        <f>'Moving Avg'!G690</f>
        <v>6.7334660000000008</v>
      </c>
      <c r="I690" s="2">
        <f>'Moving Avg'!H690</f>
        <v>6.3615785000000002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</row>
    <row r="691" spans="1:12" ht="13.5" x14ac:dyDescent="0.25">
      <c r="A691" s="3">
        <f>RSI!A691</f>
        <v>43297</v>
      </c>
      <c r="B691" s="2">
        <f>RSI!B691</f>
        <v>6.6887999999999996</v>
      </c>
      <c r="C691" s="2">
        <f>RSI!I691</f>
        <v>50.871962226258148</v>
      </c>
      <c r="D691" s="2">
        <f>MACD!E691</f>
        <v>-4.993516630718986E-2</v>
      </c>
      <c r="E691" s="2">
        <f>MACD!F691</f>
        <v>1.49545501551614E-2</v>
      </c>
      <c r="F691" s="2">
        <f>'Moving Avg'!D691</f>
        <v>6.5873400000000002</v>
      </c>
      <c r="G691" s="2">
        <f>'Moving Avg'!F691</f>
        <v>6.6476150000000001</v>
      </c>
      <c r="H691" s="2">
        <f>'Moving Avg'!G691</f>
        <v>6.7350840000000014</v>
      </c>
      <c r="I691" s="2">
        <f>'Moving Avg'!H691</f>
        <v>6.3656214999999996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43298</v>
      </c>
      <c r="B692" s="2">
        <f>RSI!B692</f>
        <v>6.4977</v>
      </c>
      <c r="C692" s="2">
        <f>RSI!I692</f>
        <v>41.898392443923768</v>
      </c>
      <c r="D692" s="2">
        <f>MACD!E692</f>
        <v>-3.7934151641557889E-2</v>
      </c>
      <c r="E692" s="2">
        <f>MACD!F692</f>
        <v>4.3768097958175427E-3</v>
      </c>
      <c r="F692" s="2">
        <f>'Moving Avg'!D692</f>
        <v>6.5461799999999997</v>
      </c>
      <c r="G692" s="2">
        <f>'Moving Avg'!F692</f>
        <v>6.6277700000000008</v>
      </c>
      <c r="H692" s="2">
        <f>'Moving Avg'!G692</f>
        <v>6.7328800000000015</v>
      </c>
      <c r="I692" s="2">
        <f>'Moving Avg'!H692</f>
        <v>6.3679734999999997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</row>
    <row r="693" spans="1:12" ht="13.5" x14ac:dyDescent="0.25">
      <c r="A693" s="3">
        <f>RSI!A693</f>
        <v>43299</v>
      </c>
      <c r="B693" s="2">
        <f>RSI!B693</f>
        <v>6.4683000000000002</v>
      </c>
      <c r="C693" s="2">
        <f>RSI!I693</f>
        <v>40.708671754580415</v>
      </c>
      <c r="D693" s="2">
        <f>MACD!E693</f>
        <v>-3.1044774546202802E-3</v>
      </c>
      <c r="E693" s="2">
        <f>MACD!F693</f>
        <v>2.8805523457299783E-3</v>
      </c>
      <c r="F693" s="2">
        <f>'Moving Avg'!D693</f>
        <v>6.5388400000000004</v>
      </c>
      <c r="G693" s="2">
        <f>'Moving Avg'!F693</f>
        <v>6.6075600000000012</v>
      </c>
      <c r="H693" s="2">
        <f>'Moving Avg'!G693</f>
        <v>6.727000000000003</v>
      </c>
      <c r="I693" s="2">
        <f>'Moving Avg'!H693</f>
        <v>6.370178499999998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43300</v>
      </c>
      <c r="B694" s="2">
        <f>RSI!B694</f>
        <v>6.5712000000000002</v>
      </c>
      <c r="C694" s="2">
        <f>RSI!I694</f>
        <v>46.441021343912979</v>
      </c>
      <c r="D694" s="2">
        <f>MACD!E694</f>
        <v>2.1001443659984353E-2</v>
      </c>
      <c r="E694" s="2">
        <f>MACD!F694</f>
        <v>6.5047306085808543E-3</v>
      </c>
      <c r="F694" s="2">
        <f>'Moving Avg'!D694</f>
        <v>6.5491399999999995</v>
      </c>
      <c r="G694" s="2">
        <f>'Moving Avg'!F694</f>
        <v>6.5935949999999988</v>
      </c>
      <c r="H694" s="2">
        <f>'Moving Avg'!G694</f>
        <v>6.7202380000000028</v>
      </c>
      <c r="I694" s="2">
        <f>'Moving Avg'!H694</f>
        <v>6.3730819999999984</v>
      </c>
      <c r="J694" s="6" t="str">
        <f>OBV!F694</f>
        <v>BEARISH</v>
      </c>
      <c r="K694" s="6" t="str">
        <f>OBV!G694</f>
        <v>NEUTRAL</v>
      </c>
      <c r="L694" s="6" t="str">
        <f>OBV!H694</f>
        <v>BEARISH DIVERGENCE</v>
      </c>
    </row>
    <row r="695" spans="1:12" ht="13.5" x14ac:dyDescent="0.25">
      <c r="A695" s="3">
        <f>RSI!A695</f>
        <v>43301</v>
      </c>
      <c r="B695" s="2">
        <f>RSI!B695</f>
        <v>6.6153000000000004</v>
      </c>
      <c r="C695" s="2">
        <f>RSI!I695</f>
        <v>48.728844704618304</v>
      </c>
      <c r="D695" s="2">
        <f>MACD!E695</f>
        <v>3.2898089049945511E-2</v>
      </c>
      <c r="E695" s="2">
        <f>MACD!F695</f>
        <v>1.1783402296853786E-2</v>
      </c>
      <c r="F695" s="2">
        <f>'Moving Avg'!D695</f>
        <v>6.5682599999999995</v>
      </c>
      <c r="G695" s="2">
        <f>'Moving Avg'!F695</f>
        <v>6.5902900000000004</v>
      </c>
      <c r="H695" s="2">
        <f>'Moving Avg'!G695</f>
        <v>6.7177400000000027</v>
      </c>
      <c r="I695" s="2">
        <f>'Moving Avg'!H695</f>
        <v>6.3767204999999976</v>
      </c>
      <c r="J695" s="6" t="str">
        <f>OBV!F695</f>
        <v>BEARISH</v>
      </c>
      <c r="K695" s="6" t="str">
        <f>OBV!G695</f>
        <v>NEUTRAL</v>
      </c>
      <c r="L695" s="6" t="str">
        <f>OBV!H695</f>
        <v>BEARISH DIVERGENCE</v>
      </c>
    </row>
    <row r="696" spans="1:12" ht="13.5" x14ac:dyDescent="0.25">
      <c r="A696" s="3">
        <f>RSI!A696</f>
        <v>43304</v>
      </c>
      <c r="B696" s="2">
        <f>RSI!B696</f>
        <v>6.4683000000000002</v>
      </c>
      <c r="C696" s="2">
        <f>RSI!I696</f>
        <v>42.250222791591817</v>
      </c>
      <c r="D696" s="2">
        <f>MACD!E696</f>
        <v>5.6250183426127087E-2</v>
      </c>
      <c r="E696" s="2">
        <f>MACD!F696</f>
        <v>2.0676758522708449E-2</v>
      </c>
      <c r="F696" s="2">
        <f>'Moving Avg'!D696</f>
        <v>6.5241600000000002</v>
      </c>
      <c r="G696" s="2">
        <f>'Moving Avg'!F696</f>
        <v>6.5895549999999998</v>
      </c>
      <c r="H696" s="2">
        <f>'Moving Avg'!G696</f>
        <v>6.712302000000002</v>
      </c>
      <c r="I696" s="2">
        <f>'Moving Avg'!H696</f>
        <v>6.3791094999999975</v>
      </c>
      <c r="J696" s="6" t="str">
        <f>OBV!F696</f>
        <v>BEARISH</v>
      </c>
      <c r="K696" s="6" t="str">
        <f>OBV!G696</f>
        <v>WEAK</v>
      </c>
      <c r="L696" s="6" t="str">
        <f>OBV!H696</f>
        <v>CONFIRMED BEARISH</v>
      </c>
    </row>
    <row r="697" spans="1:12" ht="13.5" x14ac:dyDescent="0.25">
      <c r="A697" s="3">
        <f>RSI!A697</f>
        <v>43305</v>
      </c>
      <c r="B697" s="2">
        <f>RSI!B697</f>
        <v>6.6153000000000004</v>
      </c>
      <c r="C697" s="2">
        <f>RSI!I697</f>
        <v>49.4831991211474</v>
      </c>
      <c r="D697" s="2">
        <f>MACD!E697</f>
        <v>6.0468488895486949E-2</v>
      </c>
      <c r="E697" s="2">
        <f>MACD!F697</f>
        <v>2.8635104597264153E-2</v>
      </c>
      <c r="F697" s="2">
        <f>'Moving Avg'!D697</f>
        <v>6.5476799999999997</v>
      </c>
      <c r="G697" s="2">
        <f>'Moving Avg'!F697</f>
        <v>6.5910250000000001</v>
      </c>
      <c r="H697" s="2">
        <f>'Moving Avg'!G697</f>
        <v>6.7100980000000012</v>
      </c>
      <c r="I697" s="2">
        <f>'Moving Avg'!H697</f>
        <v>6.3824174999999981</v>
      </c>
      <c r="J697" s="6" t="str">
        <f>OBV!F697</f>
        <v>BEARISH</v>
      </c>
      <c r="K697" s="6" t="str">
        <f>OBV!G697</f>
        <v>NEUTRAL</v>
      </c>
      <c r="L697" s="6" t="str">
        <f>OBV!H697</f>
        <v>BEARISH DIVERGENCE</v>
      </c>
    </row>
    <row r="698" spans="1:12" ht="13.5" x14ac:dyDescent="0.25">
      <c r="A698" s="3">
        <f>RSI!A698</f>
        <v>43307</v>
      </c>
      <c r="B698" s="2">
        <f>RSI!B698</f>
        <v>6.6153000000000004</v>
      </c>
      <c r="C698" s="2">
        <f>RSI!I698</f>
        <v>49.4831991211474</v>
      </c>
      <c r="D698" s="2">
        <f>MACD!E698</f>
        <v>3.3550996156148649E-2</v>
      </c>
      <c r="E698" s="2">
        <f>MACD!F698</f>
        <v>2.9618282909041053E-2</v>
      </c>
      <c r="F698" s="2">
        <f>'Moving Avg'!D698</f>
        <v>6.5770800000000005</v>
      </c>
      <c r="G698" s="2">
        <f>'Moving Avg'!F698</f>
        <v>6.5924950000000013</v>
      </c>
      <c r="H698" s="2">
        <f>'Moving Avg'!G698</f>
        <v>6.7043660000000012</v>
      </c>
      <c r="I698" s="2">
        <f>'Moving Avg'!H698</f>
        <v>6.3857989999999969</v>
      </c>
      <c r="J698" s="6" t="str">
        <f>OBV!F698</f>
        <v>BEARISH</v>
      </c>
      <c r="K698" s="6" t="str">
        <f>OBV!G698</f>
        <v>NEUTRAL</v>
      </c>
      <c r="L698" s="6" t="str">
        <f>OBV!H698</f>
        <v>BEARISH DIVERGENCE</v>
      </c>
    </row>
    <row r="699" spans="1:12" ht="13.5" x14ac:dyDescent="0.25">
      <c r="A699" s="3">
        <f>RSI!A699</f>
        <v>43308</v>
      </c>
      <c r="B699" s="2">
        <f>RSI!B699</f>
        <v>6.6006</v>
      </c>
      <c r="C699" s="2">
        <f>RSI!I699</f>
        <v>48.774713847424131</v>
      </c>
      <c r="D699" s="2">
        <f>MACD!E699</f>
        <v>1.4172892201894882E-2</v>
      </c>
      <c r="E699" s="2">
        <f>MACD!F699</f>
        <v>2.6529204767611822E-2</v>
      </c>
      <c r="F699" s="2">
        <f>'Moving Avg'!D699</f>
        <v>6.5829599999999999</v>
      </c>
      <c r="G699" s="2">
        <f>'Moving Avg'!F699</f>
        <v>6.5954350000000002</v>
      </c>
      <c r="H699" s="2">
        <f>'Moving Avg'!G699</f>
        <v>6.6984859999999999</v>
      </c>
      <c r="I699" s="2">
        <f>'Moving Avg'!H699</f>
        <v>6.3894009999999968</v>
      </c>
      <c r="J699" s="6" t="str">
        <f>OBV!F699</f>
        <v>BEARISH</v>
      </c>
      <c r="K699" s="6" t="str">
        <f>OBV!G699</f>
        <v>NEUTRAL</v>
      </c>
      <c r="L699" s="6" t="str">
        <f>OBV!H699</f>
        <v>BEARISH DIVERGENCE</v>
      </c>
    </row>
    <row r="700" spans="1:12" ht="13.5" x14ac:dyDescent="0.25">
      <c r="A700" s="3">
        <f>RSI!A700</f>
        <v>43311</v>
      </c>
      <c r="B700" s="2">
        <f>RSI!B700</f>
        <v>6.5932000000000004</v>
      </c>
      <c r="C700" s="2">
        <f>RSI!I700</f>
        <v>48.399041792696138</v>
      </c>
      <c r="D700" s="2">
        <f>MACD!E700</f>
        <v>-1.5446865907753349E-3</v>
      </c>
      <c r="E700" s="2">
        <f>MACD!F700</f>
        <v>2.0914426495934391E-2</v>
      </c>
      <c r="F700" s="2">
        <f>'Moving Avg'!D700</f>
        <v>6.5785400000000012</v>
      </c>
      <c r="G700" s="2">
        <f>'Moving Avg'!F700</f>
        <v>6.6020500000000011</v>
      </c>
      <c r="H700" s="2">
        <f>'Moving Avg'!G700</f>
        <v>6.6923119999999994</v>
      </c>
      <c r="I700" s="2">
        <f>'Moving Avg'!H700</f>
        <v>6.3929659999999977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</row>
    <row r="701" spans="1:12" ht="13.5" x14ac:dyDescent="0.25">
      <c r="A701" s="3">
        <f>RSI!A701</f>
        <v>43312</v>
      </c>
      <c r="B701" s="2">
        <f>RSI!B701</f>
        <v>6.5418000000000003</v>
      </c>
      <c r="C701" s="2">
        <f>RSI!I701</f>
        <v>45.762469435052289</v>
      </c>
      <c r="D701" s="2">
        <f>MACD!E701</f>
        <v>1.5143759501471621E-2</v>
      </c>
      <c r="E701" s="2">
        <f>MACD!F701</f>
        <v>1.9760293097041838E-2</v>
      </c>
      <c r="F701" s="2">
        <f>'Moving Avg'!D701</f>
        <v>6.5932399999999998</v>
      </c>
      <c r="G701" s="2">
        <f>'Moving Avg'!F701</f>
        <v>6.6060950000000007</v>
      </c>
      <c r="H701" s="2">
        <f>'Moving Avg'!G701</f>
        <v>6.6864320000000008</v>
      </c>
      <c r="I701" s="2">
        <f>'Moving Avg'!H701</f>
        <v>6.3964574999999977</v>
      </c>
      <c r="J701" s="6" t="str">
        <f>OBV!F701</f>
        <v>BEARISH</v>
      </c>
      <c r="K701" s="6" t="str">
        <f>OBV!G701</f>
        <v>NEUTRAL</v>
      </c>
      <c r="L701" s="6" t="str">
        <f>OBV!H701</f>
        <v>BEARISH DIVERGENCE</v>
      </c>
    </row>
    <row r="702" spans="1:12" ht="13.5" x14ac:dyDescent="0.25">
      <c r="A702" s="3">
        <f>RSI!A702</f>
        <v>43313</v>
      </c>
      <c r="B702" s="2">
        <f>RSI!B702</f>
        <v>6.5418000000000003</v>
      </c>
      <c r="C702" s="2">
        <f>RSI!I702</f>
        <v>45.762469435052274</v>
      </c>
      <c r="D702" s="2">
        <f>MACD!E702</f>
        <v>3.2138809794446388E-4</v>
      </c>
      <c r="E702" s="2">
        <f>MACD!F702</f>
        <v>1.5872512097222364E-2</v>
      </c>
      <c r="F702" s="2">
        <f>'Moving Avg'!D702</f>
        <v>6.5785400000000012</v>
      </c>
      <c r="G702" s="2">
        <f>'Moving Avg'!F702</f>
        <v>6.6024200000000004</v>
      </c>
      <c r="H702" s="2">
        <f>'Moving Avg'!G702</f>
        <v>6.6805520000000014</v>
      </c>
      <c r="I702" s="2">
        <f>'Moving Avg'!H702</f>
        <v>6.4003899999999989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43314</v>
      </c>
      <c r="B703" s="2">
        <f>RSI!B703</f>
        <v>6.5418000000000003</v>
      </c>
      <c r="C703" s="2">
        <f>RSI!I703</f>
        <v>45.762469435052274</v>
      </c>
      <c r="D703" s="2">
        <f>MACD!E703</f>
        <v>-1.6320884518470358E-2</v>
      </c>
      <c r="E703" s="2">
        <f>MACD!F703</f>
        <v>9.433832774083821E-3</v>
      </c>
      <c r="F703" s="2">
        <f>'Moving Avg'!D703</f>
        <v>6.5638400000000008</v>
      </c>
      <c r="G703" s="2">
        <f>'Moving Avg'!F703</f>
        <v>6.5917650000000005</v>
      </c>
      <c r="H703" s="2">
        <f>'Moving Avg'!G703</f>
        <v>6.6746720000000002</v>
      </c>
      <c r="I703" s="2">
        <f>'Moving Avg'!H703</f>
        <v>6.4036979999999986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</row>
    <row r="704" spans="1:12" ht="13.5" x14ac:dyDescent="0.25">
      <c r="A704" s="3">
        <f>RSI!A704</f>
        <v>43315</v>
      </c>
      <c r="B704" s="2">
        <f>RSI!B704</f>
        <v>6.4756</v>
      </c>
      <c r="C704" s="2">
        <f>RSI!I704</f>
        <v>42.075409455810302</v>
      </c>
      <c r="D704" s="2">
        <f>MACD!E704</f>
        <v>-9.2768430126017876E-3</v>
      </c>
      <c r="E704" s="2">
        <f>MACD!F704</f>
        <v>5.6916976167466996E-3</v>
      </c>
      <c r="F704" s="2">
        <f>'Moving Avg'!D704</f>
        <v>6.5388400000000004</v>
      </c>
      <c r="G704" s="2">
        <f>'Moving Avg'!F704</f>
        <v>6.5774299999999997</v>
      </c>
      <c r="H704" s="2">
        <f>'Moving Avg'!G704</f>
        <v>6.6676160000000007</v>
      </c>
      <c r="I704" s="2">
        <f>'Moving Avg'!H704</f>
        <v>6.4067114999999975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43318</v>
      </c>
      <c r="B705" s="2">
        <f>RSI!B705</f>
        <v>6.5932000000000004</v>
      </c>
      <c r="C705" s="2">
        <f>RSI!I705</f>
        <v>49.811306123716733</v>
      </c>
      <c r="D705" s="2">
        <f>MACD!E705</f>
        <v>-4.4893251033029102E-3</v>
      </c>
      <c r="E705" s="2">
        <f>MACD!F705</f>
        <v>3.6554930727367776E-3</v>
      </c>
      <c r="F705" s="2">
        <f>'Moving Avg'!D705</f>
        <v>6.5388400000000004</v>
      </c>
      <c r="G705" s="2">
        <f>'Moving Avg'!F705</f>
        <v>6.5708150000000005</v>
      </c>
      <c r="H705" s="2">
        <f>'Moving Avg'!G705</f>
        <v>6.6629120000000013</v>
      </c>
      <c r="I705" s="2">
        <f>'Moving Avg'!H705</f>
        <v>6.4103499999999984</v>
      </c>
      <c r="J705" s="6" t="str">
        <f>OBV!F705</f>
        <v>BEARISH</v>
      </c>
      <c r="K705" s="6" t="str">
        <f>OBV!G705</f>
        <v>NEUTRAL</v>
      </c>
      <c r="L705" s="6" t="str">
        <f>OBV!H705</f>
        <v>NEUTRAL</v>
      </c>
    </row>
    <row r="706" spans="1:12" ht="13.5" x14ac:dyDescent="0.25">
      <c r="A706" s="3">
        <f>RSI!A706</f>
        <v>43319</v>
      </c>
      <c r="B706" s="2">
        <f>RSI!B706</f>
        <v>6.5785</v>
      </c>
      <c r="C706" s="2">
        <f>RSI!I706</f>
        <v>48.931611569594978</v>
      </c>
      <c r="D706" s="2">
        <f>MACD!E706</f>
        <v>-2.1961904233016583E-2</v>
      </c>
      <c r="E706" s="2">
        <f>MACD!F706</f>
        <v>-1.467986388413894E-3</v>
      </c>
      <c r="F706" s="2">
        <f>'Moving Avg'!D706</f>
        <v>6.5461799999999997</v>
      </c>
      <c r="G706" s="2">
        <f>'Moving Avg'!F706</f>
        <v>6.5627299999999993</v>
      </c>
      <c r="H706" s="2">
        <f>'Moving Avg'!G706</f>
        <v>6.6579140000000017</v>
      </c>
      <c r="I706" s="2">
        <f>'Moving Avg'!H706</f>
        <v>6.4147599999999985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</row>
    <row r="707" spans="1:12" ht="13.5" x14ac:dyDescent="0.25">
      <c r="A707" s="3">
        <f>RSI!A707</f>
        <v>43320</v>
      </c>
      <c r="B707" s="2">
        <f>RSI!B707</f>
        <v>6.6153000000000004</v>
      </c>
      <c r="C707" s="2">
        <f>RSI!I707</f>
        <v>51.252587871232336</v>
      </c>
      <c r="D707" s="2">
        <f>MACD!E707</f>
        <v>-1.6767350511475598E-2</v>
      </c>
      <c r="E707" s="2">
        <f>MACD!F707</f>
        <v>-4.5278592130262351E-3</v>
      </c>
      <c r="F707" s="2">
        <f>'Moving Avg'!D707</f>
        <v>6.56088</v>
      </c>
      <c r="G707" s="2">
        <f>'Moving Avg'!F707</f>
        <v>6.5583199999999993</v>
      </c>
      <c r="H707" s="2">
        <f>'Moving Avg'!G707</f>
        <v>6.6536520000000019</v>
      </c>
      <c r="I707" s="2">
        <f>'Moving Avg'!H707</f>
        <v>6.418986499999999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</row>
    <row r="708" spans="1:12" ht="13.5" x14ac:dyDescent="0.25">
      <c r="A708" s="3">
        <f>RSI!A708</f>
        <v>43321</v>
      </c>
      <c r="B708" s="2">
        <f>RSI!B708</f>
        <v>6.6153000000000004</v>
      </c>
      <c r="C708" s="2">
        <f>RSI!I708</f>
        <v>51.252587871232336</v>
      </c>
      <c r="D708" s="2">
        <f>MACD!E708</f>
        <v>-1.2506462547174024E-2</v>
      </c>
      <c r="E708" s="2">
        <f>MACD!F708</f>
        <v>-6.1235798798557929E-3</v>
      </c>
      <c r="F708" s="2">
        <f>'Moving Avg'!D708</f>
        <v>6.5755800000000004</v>
      </c>
      <c r="G708" s="2">
        <f>'Moving Avg'!F708</f>
        <v>6.5638349999999992</v>
      </c>
      <c r="H708" s="2">
        <f>'Moving Avg'!G708</f>
        <v>6.6505660000000013</v>
      </c>
      <c r="I708" s="2">
        <f>'Moving Avg'!H708</f>
        <v>6.4232129999999987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</row>
    <row r="709" spans="1:12" ht="13.5" x14ac:dyDescent="0.25">
      <c r="A709" s="3">
        <f>RSI!A709</f>
        <v>43322</v>
      </c>
      <c r="B709" s="2">
        <f>RSI!B709</f>
        <v>6.5418000000000003</v>
      </c>
      <c r="C709" s="2">
        <f>RSI!I709</f>
        <v>46.370869921576627</v>
      </c>
      <c r="D709" s="2">
        <f>MACD!E709</f>
        <v>-5.8427302384238544E-3</v>
      </c>
      <c r="E709" s="2">
        <f>MACD!F709</f>
        <v>-6.0674099515694059E-3</v>
      </c>
      <c r="F709" s="2">
        <f>'Moving Avg'!D709</f>
        <v>6.588820000000001</v>
      </c>
      <c r="G709" s="2">
        <f>'Moving Avg'!F709</f>
        <v>6.5649399999999982</v>
      </c>
      <c r="H709" s="2">
        <f>'Moving Avg'!G709</f>
        <v>6.6446860000000019</v>
      </c>
      <c r="I709" s="2">
        <f>'Moving Avg'!H709</f>
        <v>6.4275129999999976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</row>
    <row r="710" spans="1:12" ht="13.5" x14ac:dyDescent="0.25">
      <c r="A710" s="3">
        <f>RSI!A710</f>
        <v>43326</v>
      </c>
      <c r="B710" s="2">
        <f>RSI!B710</f>
        <v>6.5418000000000003</v>
      </c>
      <c r="C710" s="2">
        <f>RSI!I710</f>
        <v>46.370869921576627</v>
      </c>
      <c r="D710" s="2">
        <f>MACD!E710</f>
        <v>-1.0236495949484947E-3</v>
      </c>
      <c r="E710" s="2">
        <f>MACD!F710</f>
        <v>-5.0586578802452242E-3</v>
      </c>
      <c r="F710" s="2">
        <f>'Moving Avg'!D710</f>
        <v>6.5785400000000012</v>
      </c>
      <c r="G710" s="2">
        <f>'Moving Avg'!F710</f>
        <v>6.5660449999999999</v>
      </c>
      <c r="H710" s="2">
        <f>'Moving Avg'!G710</f>
        <v>6.6396880000000023</v>
      </c>
      <c r="I710" s="2">
        <f>'Moving Avg'!H710</f>
        <v>6.4322909999999975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43327</v>
      </c>
      <c r="B711" s="2">
        <f>RSI!B711</f>
        <v>6.6140999999999996</v>
      </c>
      <c r="C711" s="2">
        <f>RSI!I711</f>
        <v>51.62715422443361</v>
      </c>
      <c r="D711" s="2">
        <f>MACD!E711</f>
        <v>-9.9138439672108447E-3</v>
      </c>
      <c r="E711" s="2">
        <f>MACD!F711</f>
        <v>-6.0296950976383486E-3</v>
      </c>
      <c r="F711" s="2">
        <f>'Moving Avg'!D711</f>
        <v>6.5856599999999998</v>
      </c>
      <c r="G711" s="2">
        <f>'Moving Avg'!F711</f>
        <v>6.5623099999999992</v>
      </c>
      <c r="H711" s="2">
        <f>'Moving Avg'!G711</f>
        <v>6.6396640000000016</v>
      </c>
      <c r="I711" s="2">
        <f>'Moving Avg'!H711</f>
        <v>6.4374304999999969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</row>
    <row r="712" spans="1:12" ht="13.5" x14ac:dyDescent="0.25">
      <c r="A712" s="3">
        <f>RSI!A712</f>
        <v>43328</v>
      </c>
      <c r="B712" s="2">
        <f>RSI!B712</f>
        <v>6.7576000000000001</v>
      </c>
      <c r="C712" s="2">
        <f>RSI!I712</f>
        <v>60.005793080096716</v>
      </c>
      <c r="D712" s="2">
        <f>MACD!E712</f>
        <v>-2.8219678943004034E-2</v>
      </c>
      <c r="E712" s="2">
        <f>MACD!F712</f>
        <v>-1.0467691866711487E-2</v>
      </c>
      <c r="F712" s="2">
        <f>'Moving Avg'!D712</f>
        <v>6.6141199999999998</v>
      </c>
      <c r="G712" s="2">
        <f>'Moving Avg'!F712</f>
        <v>6.5753050000000002</v>
      </c>
      <c r="H712" s="2">
        <f>'Moving Avg'!G712</f>
        <v>6.6425100000000006</v>
      </c>
      <c r="I712" s="2">
        <f>'Moving Avg'!H712</f>
        <v>6.443250499999996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</row>
    <row r="713" spans="1:12" ht="13.5" x14ac:dyDescent="0.25">
      <c r="A713" s="3">
        <f>RSI!A713</f>
        <v>43329</v>
      </c>
      <c r="B713" s="2">
        <f>RSI!B713</f>
        <v>6.7576000000000001</v>
      </c>
      <c r="C713" s="2">
        <f>RSI!I713</f>
        <v>60.005793080096716</v>
      </c>
      <c r="D713" s="2">
        <f>MACD!E713</f>
        <v>-4.469952481927475E-2</v>
      </c>
      <c r="E713" s="2">
        <f>MACD!F713</f>
        <v>-1.7314058457224141E-2</v>
      </c>
      <c r="F713" s="2">
        <f>'Moving Avg'!D713</f>
        <v>6.6425800000000006</v>
      </c>
      <c r="G713" s="2">
        <f>'Moving Avg'!F713</f>
        <v>6.5897699999999997</v>
      </c>
      <c r="H713" s="2">
        <f>'Moving Avg'!G713</f>
        <v>6.6424160000000017</v>
      </c>
      <c r="I713" s="2">
        <f>'Moving Avg'!H713</f>
        <v>6.4486294999999965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43332</v>
      </c>
      <c r="B714" s="2">
        <f>RSI!B714</f>
        <v>6.7576000000000001</v>
      </c>
      <c r="C714" s="2">
        <f>RSI!I714</f>
        <v>60.005793080096716</v>
      </c>
      <c r="D714" s="2">
        <f>MACD!E714</f>
        <v>-6.9745563328384996E-2</v>
      </c>
      <c r="E714" s="2">
        <f>MACD!F714</f>
        <v>-2.7800359431456312E-2</v>
      </c>
      <c r="F714" s="2">
        <f>'Moving Avg'!D714</f>
        <v>6.68574</v>
      </c>
      <c r="G714" s="2">
        <f>'Moving Avg'!F714</f>
        <v>6.5990899999999995</v>
      </c>
      <c r="H714" s="2">
        <f>'Moving Avg'!G714</f>
        <v>6.6437920000000013</v>
      </c>
      <c r="I714" s="2">
        <f>'Moving Avg'!H714</f>
        <v>6.4539349999999942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</row>
    <row r="715" spans="1:12" ht="13.5" x14ac:dyDescent="0.25">
      <c r="A715" s="3">
        <f>RSI!A715</f>
        <v>43335</v>
      </c>
      <c r="B715" s="2">
        <f>RSI!B715</f>
        <v>6.5688000000000004</v>
      </c>
      <c r="C715" s="2">
        <f>RSI!I715</f>
        <v>46.710676976308989</v>
      </c>
      <c r="D715" s="2">
        <f>MACD!E715</f>
        <v>-5.9709889073944034E-2</v>
      </c>
      <c r="E715" s="2">
        <f>MACD!F715</f>
        <v>-3.4182265359953855E-2</v>
      </c>
      <c r="F715" s="2">
        <f>'Moving Avg'!D715</f>
        <v>6.6911399999999999</v>
      </c>
      <c r="G715" s="2">
        <f>'Moving Avg'!F715</f>
        <v>6.5967650000000004</v>
      </c>
      <c r="H715" s="2">
        <f>'Moving Avg'!G715</f>
        <v>6.6399220000000012</v>
      </c>
      <c r="I715" s="2">
        <f>'Moving Avg'!H715</f>
        <v>6.4579659999999945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43336</v>
      </c>
      <c r="B716" s="2">
        <f>RSI!B716</f>
        <v>6.6821000000000002</v>
      </c>
      <c r="C716" s="2">
        <f>RSI!I716</f>
        <v>53.385403637873218</v>
      </c>
      <c r="D716" s="2">
        <f>MACD!E716</f>
        <v>-6.1542795124466032E-2</v>
      </c>
      <c r="E716" s="2">
        <f>MACD!F716</f>
        <v>-3.965437131285629E-2</v>
      </c>
      <c r="F716" s="2">
        <f>'Moving Avg'!D716</f>
        <v>6.7047399999999993</v>
      </c>
      <c r="G716" s="2">
        <f>'Moving Avg'!F716</f>
        <v>6.607454999999999</v>
      </c>
      <c r="H716" s="2">
        <f>'Moving Avg'!G716</f>
        <v>6.6371420000000008</v>
      </c>
      <c r="I716" s="2">
        <f>'Moving Avg'!H716</f>
        <v>6.4625264999999956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</row>
    <row r="717" spans="1:12" ht="13.5" x14ac:dyDescent="0.25">
      <c r="A717" s="3">
        <f>RSI!A717</f>
        <v>43339</v>
      </c>
      <c r="B717" s="2">
        <f>RSI!B717</f>
        <v>6.5084</v>
      </c>
      <c r="C717" s="2">
        <f>RSI!I717</f>
        <v>44.237205560911242</v>
      </c>
      <c r="D717" s="2">
        <f>MACD!E717</f>
        <v>-4.4929911886276486E-2</v>
      </c>
      <c r="E717" s="2">
        <f>MACD!F717</f>
        <v>-4.0709479427540336E-2</v>
      </c>
      <c r="F717" s="2">
        <f>'Moving Avg'!D717</f>
        <v>6.6549000000000005</v>
      </c>
      <c r="G717" s="2">
        <f>'Moving Avg'!F717</f>
        <v>6.6021099999999988</v>
      </c>
      <c r="H717" s="2">
        <f>'Moving Avg'!G717</f>
        <v>6.6320640000000006</v>
      </c>
      <c r="I717" s="2">
        <f>'Moving Avg'!H717</f>
        <v>6.4667699999999941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43340</v>
      </c>
      <c r="B718" s="2">
        <f>RSI!B718</f>
        <v>6.3422999999999998</v>
      </c>
      <c r="C718" s="2">
        <f>RSI!I718</f>
        <v>37.601687159286328</v>
      </c>
      <c r="D718" s="2">
        <f>MACD!E718</f>
        <v>-1.7880161065629174E-2</v>
      </c>
      <c r="E718" s="2">
        <f>MACD!F718</f>
        <v>-3.6143615755158107E-2</v>
      </c>
      <c r="F718" s="2">
        <f>'Moving Avg'!D718</f>
        <v>6.5718399999999999</v>
      </c>
      <c r="G718" s="2">
        <f>'Moving Avg'!F718</f>
        <v>6.5884599999999995</v>
      </c>
      <c r="H718" s="2">
        <f>'Moving Avg'!G718</f>
        <v>6.6239580000000009</v>
      </c>
      <c r="I718" s="2">
        <f>'Moving Avg'!H718</f>
        <v>6.4699989999999943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43341</v>
      </c>
      <c r="B719" s="2">
        <f>RSI!B719</f>
        <v>6.3422999999999998</v>
      </c>
      <c r="C719" s="2">
        <f>RSI!I719</f>
        <v>37.601687159286328</v>
      </c>
      <c r="D719" s="2">
        <f>MACD!E719</f>
        <v>-4.680155025912569E-3</v>
      </c>
      <c r="E719" s="2">
        <f>MACD!F719</f>
        <v>-2.9850923609309001E-2</v>
      </c>
      <c r="F719" s="2">
        <f>'Moving Avg'!D719</f>
        <v>6.4887800000000011</v>
      </c>
      <c r="G719" s="2">
        <f>'Moving Avg'!F719</f>
        <v>6.5755449999999982</v>
      </c>
      <c r="H719" s="2">
        <f>'Moving Avg'!G719</f>
        <v>6.6140880000000015</v>
      </c>
      <c r="I719" s="2">
        <f>'Moving Avg'!H719</f>
        <v>6.473044499999995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43342</v>
      </c>
      <c r="B720" s="2">
        <f>RSI!B720</f>
        <v>6.1913</v>
      </c>
      <c r="C720" s="2">
        <f>RSI!I720</f>
        <v>32.467081392776365</v>
      </c>
      <c r="D720" s="2">
        <f>MACD!E720</f>
        <v>1.9173754606639726E-2</v>
      </c>
      <c r="E720" s="2">
        <f>MACD!F720</f>
        <v>-2.0045987966119255E-2</v>
      </c>
      <c r="F720" s="2">
        <f>'Moving Avg'!D720</f>
        <v>6.4132800000000003</v>
      </c>
      <c r="G720" s="2">
        <f>'Moving Avg'!F720</f>
        <v>6.5554499999999987</v>
      </c>
      <c r="H720" s="2">
        <f>'Moving Avg'!G720</f>
        <v>6.6000220000000009</v>
      </c>
      <c r="I720" s="2">
        <f>'Moving Avg'!H720</f>
        <v>6.4753714999999952</v>
      </c>
      <c r="J720" s="6" t="str">
        <f>OBV!F720</f>
        <v>BEARISH</v>
      </c>
      <c r="K720" s="6" t="str">
        <f>OBV!G720</f>
        <v>WEAK</v>
      </c>
      <c r="L720" s="6" t="str">
        <f>OBV!H720</f>
        <v>CONFIRMED BEARISH</v>
      </c>
    </row>
    <row r="721" spans="1:12" ht="13.5" x14ac:dyDescent="0.25">
      <c r="A721" s="3">
        <f>RSI!A721</f>
        <v>43343</v>
      </c>
      <c r="B721" s="2">
        <f>RSI!B721</f>
        <v>6.1913</v>
      </c>
      <c r="C721" s="2">
        <f>RSI!I721</f>
        <v>32.46708139277635</v>
      </c>
      <c r="D721" s="2">
        <f>MACD!E721</f>
        <v>5.276158973634093E-2</v>
      </c>
      <c r="E721" s="2">
        <f>MACD!F721</f>
        <v>-5.4844724256272182E-3</v>
      </c>
      <c r="F721" s="2">
        <f>'Moving Avg'!D721</f>
        <v>6.3151199999999985</v>
      </c>
      <c r="G721" s="2">
        <f>'Moving Avg'!F721</f>
        <v>6.5379249999999987</v>
      </c>
      <c r="H721" s="2">
        <f>'Moving Avg'!G721</f>
        <v>6.5859560000000013</v>
      </c>
      <c r="I721" s="2">
        <f>'Moving Avg'!H721</f>
        <v>6.4778454999999937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</row>
    <row r="722" spans="1:12" ht="13.5" x14ac:dyDescent="0.25">
      <c r="A722" s="3">
        <f>RSI!A722</f>
        <v>43346</v>
      </c>
      <c r="B722" s="2">
        <f>RSI!B722</f>
        <v>6.1913</v>
      </c>
      <c r="C722" s="2">
        <f>RSI!I722</f>
        <v>32.467081392776365</v>
      </c>
      <c r="D722" s="2">
        <f>MACD!E722</f>
        <v>0.10537073019708831</v>
      </c>
      <c r="E722" s="2">
        <f>MACD!F722</f>
        <v>1.6686568098915892E-2</v>
      </c>
      <c r="F722" s="2">
        <f>'Moving Avg'!D722</f>
        <v>6.2516999999999996</v>
      </c>
      <c r="G722" s="2">
        <f>'Moving Avg'!F722</f>
        <v>6.5203999999999995</v>
      </c>
      <c r="H722" s="2">
        <f>'Moving Avg'!G722</f>
        <v>6.5718900000000016</v>
      </c>
      <c r="I722" s="2">
        <f>'Moving Avg'!H722</f>
        <v>6.4805034999999931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</row>
    <row r="723" spans="1:12" ht="13.5" x14ac:dyDescent="0.25">
      <c r="A723" s="3">
        <f>RSI!A723</f>
        <v>43347</v>
      </c>
      <c r="B723" s="2">
        <f>RSI!B723</f>
        <v>6.1837999999999997</v>
      </c>
      <c r="C723" s="2">
        <f>RSI!I723</f>
        <v>32.194360791743293</v>
      </c>
      <c r="D723" s="2">
        <f>MACD!E723</f>
        <v>0.15239702850454595</v>
      </c>
      <c r="E723" s="2">
        <f>MACD!F723</f>
        <v>4.3828660180041903E-2</v>
      </c>
      <c r="F723" s="2">
        <f>'Moving Avg'!D723</f>
        <v>6.2199999999999989</v>
      </c>
      <c r="G723" s="2">
        <f>'Moving Avg'!F723</f>
        <v>6.5024999999999995</v>
      </c>
      <c r="H723" s="2">
        <f>'Moving Avg'!G723</f>
        <v>6.5581160000000018</v>
      </c>
      <c r="I723" s="2">
        <f>'Moving Avg'!H723</f>
        <v>6.4834914999999942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</row>
    <row r="724" spans="1:12" ht="13.5" x14ac:dyDescent="0.25">
      <c r="A724" s="3">
        <f>RSI!A724</f>
        <v>43348</v>
      </c>
      <c r="B724" s="2">
        <f>RSI!B724</f>
        <v>6.0856000000000003</v>
      </c>
      <c r="C724" s="2">
        <f>RSI!I724</f>
        <v>28.784979822058361</v>
      </c>
      <c r="D724" s="2">
        <f>MACD!E724</f>
        <v>0.20131738155449597</v>
      </c>
      <c r="E724" s="2">
        <f>MACD!F724</f>
        <v>7.5326404454932716E-2</v>
      </c>
      <c r="F724" s="2">
        <f>'Moving Avg'!D724</f>
        <v>6.16866</v>
      </c>
      <c r="G724" s="2">
        <f>'Moving Avg'!F724</f>
        <v>6.4829999999999997</v>
      </c>
      <c r="H724" s="2">
        <f>'Moving Avg'!G724</f>
        <v>6.5428179999999996</v>
      </c>
      <c r="I724" s="2">
        <f>'Moving Avg'!H724</f>
        <v>6.485988499999995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43349</v>
      </c>
      <c r="B725" s="2">
        <f>RSI!B725</f>
        <v>6.2667999999999999</v>
      </c>
      <c r="C725" s="2">
        <f>RSI!I725</f>
        <v>41.16597785297472</v>
      </c>
      <c r="D725" s="2">
        <f>MACD!E725</f>
        <v>0.20254082190355138</v>
      </c>
      <c r="E725" s="2">
        <f>MACD!F725</f>
        <v>0.10076928794465645</v>
      </c>
      <c r="F725" s="2">
        <f>'Moving Avg'!D725</f>
        <v>6.1837600000000004</v>
      </c>
      <c r="G725" s="2">
        <f>'Moving Avg'!F725</f>
        <v>6.4666799999999993</v>
      </c>
      <c r="H725" s="2">
        <f>'Moving Avg'!G725</f>
        <v>6.5345260000000005</v>
      </c>
      <c r="I725" s="2">
        <f>'Moving Avg'!H725</f>
        <v>6.489574999999995</v>
      </c>
      <c r="J725" s="6" t="str">
        <f>OBV!F725</f>
        <v>BEARISH</v>
      </c>
      <c r="K725" s="6" t="str">
        <f>OBV!G725</f>
        <v>NEUTRAL</v>
      </c>
      <c r="L725" s="6" t="str">
        <f>OBV!H725</f>
        <v>BEARISH DIVERGENCE</v>
      </c>
    </row>
    <row r="726" spans="1:12" ht="13.5" x14ac:dyDescent="0.25">
      <c r="A726" s="3">
        <f>RSI!A726</f>
        <v>43350</v>
      </c>
      <c r="B726" s="2">
        <f>RSI!B726</f>
        <v>6.3272000000000004</v>
      </c>
      <c r="C726" s="2">
        <f>RSI!I726</f>
        <v>44.622061657799868</v>
      </c>
      <c r="D726" s="2">
        <f>MACD!E726</f>
        <v>0.21758949087328272</v>
      </c>
      <c r="E726" s="2">
        <f>MACD!F726</f>
        <v>0.1241333285303817</v>
      </c>
      <c r="F726" s="2">
        <f>'Moving Avg'!D726</f>
        <v>6.2109399999999999</v>
      </c>
      <c r="G726" s="2">
        <f>'Moving Avg'!F726</f>
        <v>6.4541149999999989</v>
      </c>
      <c r="H726" s="2">
        <f>'Moving Avg'!G726</f>
        <v>6.5314099999999993</v>
      </c>
      <c r="I726" s="2">
        <f>'Moving Avg'!H726</f>
        <v>6.4936474999999954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</row>
    <row r="727" spans="1:12" ht="13.5" x14ac:dyDescent="0.25">
      <c r="A727" s="3">
        <f>RSI!A727</f>
        <v>43353</v>
      </c>
      <c r="B727" s="2">
        <f>RSI!B727</f>
        <v>6.2819000000000003</v>
      </c>
      <c r="C727" s="2">
        <f>RSI!I727</f>
        <v>42.600813822726295</v>
      </c>
      <c r="D727" s="2">
        <f>MACD!E727</f>
        <v>0.20757702934388877</v>
      </c>
      <c r="E727" s="2">
        <f>MACD!F727</f>
        <v>0.14082206869308311</v>
      </c>
      <c r="F727" s="2">
        <f>'Moving Avg'!D727</f>
        <v>6.2290600000000005</v>
      </c>
      <c r="G727" s="2">
        <f>'Moving Avg'!F727</f>
        <v>6.4374449999999994</v>
      </c>
      <c r="H727" s="2">
        <f>'Moving Avg'!G727</f>
        <v>6.5253300000000012</v>
      </c>
      <c r="I727" s="2">
        <f>'Moving Avg'!H727</f>
        <v>6.4975299999999949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</row>
    <row r="728" spans="1:12" ht="13.5" x14ac:dyDescent="0.25">
      <c r="A728" s="3">
        <f>RSI!A728</f>
        <v>43355</v>
      </c>
      <c r="B728" s="2">
        <f>RSI!B728</f>
        <v>6.3045999999999998</v>
      </c>
      <c r="C728" s="2">
        <f>RSI!I728</f>
        <v>43.970432114129096</v>
      </c>
      <c r="D728" s="2">
        <f>MACD!E728</f>
        <v>0.17271282695654211</v>
      </c>
      <c r="E728" s="2">
        <f>MACD!F728</f>
        <v>0.14720022034577493</v>
      </c>
      <c r="F728" s="2">
        <f>'Moving Avg'!D728</f>
        <v>6.2532200000000007</v>
      </c>
      <c r="G728" s="2">
        <f>'Moving Avg'!F728</f>
        <v>6.4219099999999996</v>
      </c>
      <c r="H728" s="2">
        <f>'Moving Avg'!G728</f>
        <v>6.5197040000000017</v>
      </c>
      <c r="I728" s="2">
        <f>'Moving Avg'!H728</f>
        <v>6.5018199999999942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</row>
    <row r="729" spans="1:12" ht="13.5" x14ac:dyDescent="0.25">
      <c r="A729" s="3">
        <f>RSI!A729</f>
        <v>43356</v>
      </c>
      <c r="B729" s="2">
        <f>RSI!B729</f>
        <v>6.3724999999999996</v>
      </c>
      <c r="C729" s="2">
        <f>RSI!I729</f>
        <v>47.969685011318809</v>
      </c>
      <c r="D729" s="2">
        <f>MACD!E729</f>
        <v>0.1388293313316229</v>
      </c>
      <c r="E729" s="2">
        <f>MACD!F729</f>
        <v>0.14552604254294452</v>
      </c>
      <c r="F729" s="2">
        <f>'Moving Avg'!D729</f>
        <v>6.3106</v>
      </c>
      <c r="G729" s="2">
        <f>'Moving Avg'!F729</f>
        <v>6.4134450000000003</v>
      </c>
      <c r="H729" s="2">
        <f>'Moving Avg'!G729</f>
        <v>6.5163180000000001</v>
      </c>
      <c r="I729" s="2">
        <f>'Moving Avg'!H729</f>
        <v>6.5064494999999933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43357</v>
      </c>
      <c r="B730" s="2">
        <f>RSI!B730</f>
        <v>6.3724999999999996</v>
      </c>
      <c r="C730" s="2">
        <f>RSI!I730</f>
        <v>47.969685011318809</v>
      </c>
      <c r="D730" s="2">
        <f>MACD!E730</f>
        <v>8.7125403633106835E-2</v>
      </c>
      <c r="E730" s="2">
        <f>MACD!F730</f>
        <v>0.13384591476097699</v>
      </c>
      <c r="F730" s="2">
        <f>'Moving Avg'!D730</f>
        <v>6.3317399999999999</v>
      </c>
      <c r="G730" s="2">
        <f>'Moving Avg'!F730</f>
        <v>6.4049800000000001</v>
      </c>
      <c r="H730" s="2">
        <f>'Moving Avg'!G730</f>
        <v>6.5145500000000007</v>
      </c>
      <c r="I730" s="2">
        <f>'Moving Avg'!H730</f>
        <v>6.5111159999999924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</row>
    <row r="731" spans="1:12" ht="13.5" x14ac:dyDescent="0.25">
      <c r="A731" s="3">
        <f>RSI!A731</f>
        <v>43360</v>
      </c>
      <c r="B731" s="2">
        <f>RSI!B731</f>
        <v>6.3724999999999996</v>
      </c>
      <c r="C731" s="2">
        <f>RSI!I731</f>
        <v>47.969685011318809</v>
      </c>
      <c r="D731" s="2">
        <f>MACD!E731</f>
        <v>4.3558789013095733E-2</v>
      </c>
      <c r="E731" s="2">
        <f>MACD!F731</f>
        <v>0.11578848961140074</v>
      </c>
      <c r="F731" s="2">
        <f>'Moving Avg'!D731</f>
        <v>6.3407999999999998</v>
      </c>
      <c r="G731" s="2">
        <f>'Moving Avg'!F731</f>
        <v>6.3929</v>
      </c>
      <c r="H731" s="2">
        <f>'Moving Avg'!G731</f>
        <v>6.5127819999999996</v>
      </c>
      <c r="I731" s="2">
        <f>'Moving Avg'!H731</f>
        <v>6.5157824999999923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</row>
    <row r="732" spans="1:12" ht="13.5" x14ac:dyDescent="0.25">
      <c r="A732" s="3">
        <f>RSI!A732</f>
        <v>43361</v>
      </c>
      <c r="B732" s="2">
        <f>RSI!B732</f>
        <v>6.2592999999999996</v>
      </c>
      <c r="C732" s="2">
        <f>RSI!I732</f>
        <v>41.762697890806294</v>
      </c>
      <c r="D732" s="2">
        <f>MACD!E732</f>
        <v>1.5249232954532843E-2</v>
      </c>
      <c r="E732" s="2">
        <f>MACD!F732</f>
        <v>9.5680638280027167E-2</v>
      </c>
      <c r="F732" s="2">
        <f>'Moving Avg'!D732</f>
        <v>6.3362799999999995</v>
      </c>
      <c r="G732" s="2">
        <f>'Moving Avg'!F732</f>
        <v>6.367985</v>
      </c>
      <c r="H732" s="2">
        <f>'Moving Avg'!G732</f>
        <v>6.5056620000000001</v>
      </c>
      <c r="I732" s="2">
        <f>'Moving Avg'!H732</f>
        <v>6.5198459999999905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</row>
    <row r="733" spans="1:12" ht="13.5" x14ac:dyDescent="0.25">
      <c r="A733" s="3">
        <f>RSI!A733</f>
        <v>43362</v>
      </c>
      <c r="B733" s="2">
        <f>RSI!B733</f>
        <v>6.2592999999999996</v>
      </c>
      <c r="C733" s="2">
        <f>RSI!I733</f>
        <v>41.762697890806294</v>
      </c>
      <c r="D733" s="2">
        <f>MACD!E733</f>
        <v>-9.0331740196063492E-3</v>
      </c>
      <c r="E733" s="2">
        <f>MACD!F733</f>
        <v>7.4737875820100469E-2</v>
      </c>
      <c r="F733" s="2">
        <f>'Moving Avg'!D733</f>
        <v>6.3272199999999996</v>
      </c>
      <c r="G733" s="2">
        <f>'Moving Avg'!F733</f>
        <v>6.34307</v>
      </c>
      <c r="H733" s="2">
        <f>'Moving Avg'!G733</f>
        <v>6.4957499999999992</v>
      </c>
      <c r="I733" s="2">
        <f>'Moving Avg'!H733</f>
        <v>6.5239464999999903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</row>
    <row r="734" spans="1:12" ht="13.5" x14ac:dyDescent="0.25">
      <c r="A734" s="3">
        <f>RSI!A734</f>
        <v>43363</v>
      </c>
      <c r="B734" s="2">
        <f>RSI!B734</f>
        <v>6.2516999999999996</v>
      </c>
      <c r="C734" s="2">
        <f>RSI!I734</f>
        <v>41.346130394901465</v>
      </c>
      <c r="D734" s="2">
        <f>MACD!E734</f>
        <v>-4.3360037899407011E-2</v>
      </c>
      <c r="E734" s="2">
        <f>MACD!F734</f>
        <v>5.1118293076198973E-2</v>
      </c>
      <c r="F734" s="2">
        <f>'Moving Avg'!D734</f>
        <v>6.3030600000000003</v>
      </c>
      <c r="G734" s="2">
        <f>'Moving Avg'!F734</f>
        <v>6.3177750000000001</v>
      </c>
      <c r="H734" s="2">
        <f>'Moving Avg'!G734</f>
        <v>6.4855379999999991</v>
      </c>
      <c r="I734" s="2">
        <f>'Moving Avg'!H734</f>
        <v>6.5280089999999902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43364</v>
      </c>
      <c r="B735" s="2">
        <f>RSI!B735</f>
        <v>6.2516999999999996</v>
      </c>
      <c r="C735" s="2">
        <f>RSI!I735</f>
        <v>41.346130394901458</v>
      </c>
      <c r="D735" s="2">
        <f>MACD!E735</f>
        <v>-4.3776127401821796E-2</v>
      </c>
      <c r="E735" s="2">
        <f>MACD!F735</f>
        <v>3.2139408980594822E-2</v>
      </c>
      <c r="F735" s="2">
        <f>'Moving Avg'!D735</f>
        <v>6.2788999999999993</v>
      </c>
      <c r="G735" s="2">
        <f>'Moving Avg'!F735</f>
        <v>6.30192</v>
      </c>
      <c r="H735" s="2">
        <f>'Moving Avg'!G735</f>
        <v>6.4760619999999998</v>
      </c>
      <c r="I735" s="2">
        <f>'Moving Avg'!H735</f>
        <v>6.5320714999999918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43367</v>
      </c>
      <c r="B736" s="2">
        <f>RSI!B736</f>
        <v>6.0781000000000001</v>
      </c>
      <c r="C736" s="2">
        <f>RSI!I736</f>
        <v>32.704277212416144</v>
      </c>
      <c r="D736" s="2">
        <f>MACD!E736</f>
        <v>-2.1279603480330422E-2</v>
      </c>
      <c r="E736" s="2">
        <f>MACD!F736</f>
        <v>2.1455606488409773E-2</v>
      </c>
      <c r="F736" s="2">
        <f>'Moving Avg'!D736</f>
        <v>6.2200199999999999</v>
      </c>
      <c r="G736" s="2">
        <f>'Moving Avg'!F736</f>
        <v>6.2717199999999993</v>
      </c>
      <c r="H736" s="2">
        <f>'Moving Avg'!G736</f>
        <v>6.4628200000000007</v>
      </c>
      <c r="I736" s="2">
        <f>'Moving Avg'!H736</f>
        <v>6.5352659999999911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43368</v>
      </c>
      <c r="B737" s="2">
        <f>RSI!B737</f>
        <v>6.1913</v>
      </c>
      <c r="C737" s="2">
        <f>RSI!I737</f>
        <v>41.317436528556001</v>
      </c>
      <c r="D737" s="2">
        <f>MACD!E737</f>
        <v>-1.5927288687363372E-2</v>
      </c>
      <c r="E737" s="2">
        <f>MACD!F737</f>
        <v>1.3979027453255145E-2</v>
      </c>
      <c r="F737" s="2">
        <f>'Moving Avg'!D737</f>
        <v>6.2064199999999996</v>
      </c>
      <c r="G737" s="2">
        <f>'Moving Avg'!F737</f>
        <v>6.2558649999999991</v>
      </c>
      <c r="H737" s="2">
        <f>'Moving Avg'!G737</f>
        <v>6.4525759999999988</v>
      </c>
      <c r="I737" s="2">
        <f>'Moving Avg'!H737</f>
        <v>6.5382914999999908</v>
      </c>
      <c r="J737" s="6" t="str">
        <f>OBV!F737</f>
        <v>BULLISH</v>
      </c>
      <c r="K737" s="6" t="str">
        <f>OBV!G737</f>
        <v>NEUTRAL</v>
      </c>
      <c r="L737" s="6" t="str">
        <f>OBV!H737</f>
        <v>BULLISH DIVERGENCE</v>
      </c>
    </row>
    <row r="738" spans="1:12" ht="13.5" x14ac:dyDescent="0.25">
      <c r="A738" s="3">
        <f>RSI!A738</f>
        <v>43369</v>
      </c>
      <c r="B738" s="2">
        <f>RSI!B738</f>
        <v>6.1913</v>
      </c>
      <c r="C738" s="2">
        <f>RSI!I738</f>
        <v>41.317436528556009</v>
      </c>
      <c r="D738" s="2">
        <f>MACD!E738</f>
        <v>-7.0275857733594904E-3</v>
      </c>
      <c r="E738" s="2">
        <f>MACD!F738</f>
        <v>9.7777048079322176E-3</v>
      </c>
      <c r="F738" s="2">
        <f>'Moving Avg'!D738</f>
        <v>6.1928199999999993</v>
      </c>
      <c r="G738" s="2">
        <f>'Moving Avg'!F738</f>
        <v>6.2483149999999998</v>
      </c>
      <c r="H738" s="2">
        <f>'Moving Avg'!G738</f>
        <v>6.446302000000002</v>
      </c>
      <c r="I738" s="2">
        <f>'Moving Avg'!H738</f>
        <v>6.5420149999999913</v>
      </c>
      <c r="J738" s="6" t="str">
        <f>OBV!F738</f>
        <v>BULLISH</v>
      </c>
      <c r="K738" s="6" t="str">
        <f>OBV!G738</f>
        <v>NEUTRAL</v>
      </c>
      <c r="L738" s="6" t="str">
        <f>OBV!H738</f>
        <v>BULLISH DIVERGENCE</v>
      </c>
    </row>
    <row r="739" spans="1:12" ht="13.5" x14ac:dyDescent="0.25">
      <c r="A739" s="3">
        <f>RSI!A739</f>
        <v>43370</v>
      </c>
      <c r="B739" s="2">
        <f>RSI!B739</f>
        <v>6.1913</v>
      </c>
      <c r="C739" s="2">
        <f>RSI!I739</f>
        <v>41.317436528556009</v>
      </c>
      <c r="D739" s="2">
        <f>MACD!E739</f>
        <v>1.1762524324772095E-2</v>
      </c>
      <c r="E739" s="2">
        <f>MACD!F739</f>
        <v>1.0174668711300194E-2</v>
      </c>
      <c r="F739" s="2">
        <f>'Moving Avg'!D739</f>
        <v>6.1807399999999983</v>
      </c>
      <c r="G739" s="2">
        <f>'Moving Avg'!F739</f>
        <v>6.2407649999999997</v>
      </c>
      <c r="H739" s="2">
        <f>'Moving Avg'!G739</f>
        <v>6.4397340000000005</v>
      </c>
      <c r="I739" s="2">
        <f>'Moving Avg'!H739</f>
        <v>6.5444889999999907</v>
      </c>
      <c r="J739" s="6" t="str">
        <f>OBV!F739</f>
        <v>BULLISH</v>
      </c>
      <c r="K739" s="6" t="str">
        <f>OBV!G739</f>
        <v>NEUTRAL</v>
      </c>
      <c r="L739" s="6" t="str">
        <f>OBV!H739</f>
        <v>BULLISH DIVERGENCE</v>
      </c>
    </row>
    <row r="740" spans="1:12" ht="13.5" x14ac:dyDescent="0.25">
      <c r="A740" s="3">
        <f>RSI!A740</f>
        <v>43371</v>
      </c>
      <c r="B740" s="2">
        <f>RSI!B740</f>
        <v>6.1913</v>
      </c>
      <c r="C740" s="2">
        <f>RSI!I740</f>
        <v>41.317436528556009</v>
      </c>
      <c r="D740" s="2">
        <f>MACD!E740</f>
        <v>2.841503195920847E-2</v>
      </c>
      <c r="E740" s="2">
        <f>MACD!F740</f>
        <v>1.3822741360881848E-2</v>
      </c>
      <c r="F740" s="2">
        <f>'Moving Avg'!D740</f>
        <v>6.16866</v>
      </c>
      <c r="G740" s="2">
        <f>'Moving Avg'!F740</f>
        <v>6.2407649999999997</v>
      </c>
      <c r="H740" s="2">
        <f>'Moving Avg'!G740</f>
        <v>6.4331660000000026</v>
      </c>
      <c r="I740" s="2">
        <f>'Moving Avg'!H740</f>
        <v>6.5469999999999899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</row>
    <row r="741" spans="1:12" ht="13.5" x14ac:dyDescent="0.25">
      <c r="A741" s="3">
        <f>RSI!A741</f>
        <v>43374</v>
      </c>
      <c r="B741" s="2">
        <f>RSI!B741</f>
        <v>6.0781000000000001</v>
      </c>
      <c r="C741" s="2">
        <f>RSI!I741</f>
        <v>35.249193845613178</v>
      </c>
      <c r="D741" s="2">
        <f>MACD!E741</f>
        <v>5.158819284705185E-2</v>
      </c>
      <c r="E741" s="2">
        <f>MACD!F741</f>
        <v>2.1375831658115851E-2</v>
      </c>
      <c r="F741" s="2">
        <f>'Moving Avg'!D741</f>
        <v>6.16866</v>
      </c>
      <c r="G741" s="2">
        <f>'Moving Avg'!F741</f>
        <v>6.2351050000000008</v>
      </c>
      <c r="H741" s="2">
        <f>'Moving Avg'!G741</f>
        <v>6.4209520000000024</v>
      </c>
      <c r="I741" s="2">
        <f>'Moving Avg'!H741</f>
        <v>6.5490919999999901</v>
      </c>
      <c r="J741" s="6" t="str">
        <f>OBV!F741</f>
        <v>BULLISH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43375</v>
      </c>
      <c r="B742" s="2">
        <f>RSI!B742</f>
        <v>6.0781000000000001</v>
      </c>
      <c r="C742" s="2">
        <f>RSI!I742</f>
        <v>35.249193845613178</v>
      </c>
      <c r="D742" s="2">
        <f>MACD!E742</f>
        <v>5.5095504735282574E-2</v>
      </c>
      <c r="E742" s="2">
        <f>MACD!F742</f>
        <v>2.8119766273549195E-2</v>
      </c>
      <c r="F742" s="2">
        <f>'Moving Avg'!D742</f>
        <v>6.14602</v>
      </c>
      <c r="G742" s="2">
        <f>'Moving Avg'!F742</f>
        <v>6.2294450000000001</v>
      </c>
      <c r="H742" s="2">
        <f>'Moving Avg'!G742</f>
        <v>6.4125600000000018</v>
      </c>
      <c r="I742" s="2">
        <f>'Moving Avg'!H742</f>
        <v>6.5520289999999921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43376</v>
      </c>
      <c r="B743" s="2">
        <f>RSI!B743</f>
        <v>6.0403000000000002</v>
      </c>
      <c r="C743" s="2">
        <f>RSI!I743</f>
        <v>33.352188111547648</v>
      </c>
      <c r="D743" s="2">
        <f>MACD!E743</f>
        <v>6.2080486929931844E-2</v>
      </c>
      <c r="E743" s="2">
        <f>MACD!F743</f>
        <v>3.4911910404825726E-2</v>
      </c>
      <c r="F743" s="2">
        <f>'Moving Avg'!D743</f>
        <v>6.1158199999999994</v>
      </c>
      <c r="G743" s="2">
        <f>'Moving Avg'!F743</f>
        <v>6.2222700000000009</v>
      </c>
      <c r="H743" s="2">
        <f>'Moving Avg'!G743</f>
        <v>6.4040000000000017</v>
      </c>
      <c r="I743" s="2">
        <f>'Moving Avg'!H743</f>
        <v>6.5549974999999918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43377</v>
      </c>
      <c r="B744" s="2">
        <f>RSI!B744</f>
        <v>5.8590999999999998</v>
      </c>
      <c r="C744" s="2">
        <f>RSI!I744</f>
        <v>26.100758185613103</v>
      </c>
      <c r="D744" s="2">
        <f>MACD!E744</f>
        <v>8.1594299339644571E-2</v>
      </c>
      <c r="E744" s="2">
        <f>MACD!F744</f>
        <v>4.4248388191789501E-2</v>
      </c>
      <c r="F744" s="2">
        <f>'Moving Avg'!D744</f>
        <v>6.0493799999999993</v>
      </c>
      <c r="G744" s="2">
        <f>'Moving Avg'!F744</f>
        <v>6.2109450000000006</v>
      </c>
      <c r="H744" s="2">
        <f>'Moving Avg'!G744</f>
        <v>6.3897580000000032</v>
      </c>
      <c r="I744" s="2">
        <f>'Moving Avg'!H744</f>
        <v>6.5562514999999904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</row>
    <row r="745" spans="1:12" ht="13.5" x14ac:dyDescent="0.25">
      <c r="A745" s="3">
        <f>RSI!A745</f>
        <v>43378</v>
      </c>
      <c r="B745" s="2">
        <f>RSI!B745</f>
        <v>5.8440000000000003</v>
      </c>
      <c r="C745" s="2">
        <f>RSI!I745</f>
        <v>25.60122594587331</v>
      </c>
      <c r="D745" s="2">
        <f>MACD!E745</f>
        <v>0.10154564183341197</v>
      </c>
      <c r="E745" s="2">
        <f>MACD!F745</f>
        <v>5.5707838920113995E-2</v>
      </c>
      <c r="F745" s="2">
        <f>'Moving Avg'!D745</f>
        <v>5.9799199999999999</v>
      </c>
      <c r="G745" s="2">
        <f>'Moving Avg'!F745</f>
        <v>6.1898049999999998</v>
      </c>
      <c r="H745" s="2">
        <f>'Moving Avg'!G745</f>
        <v>6.3743320000000017</v>
      </c>
      <c r="I745" s="2">
        <f>'Moving Avg'!H745</f>
        <v>6.5574299999999912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</row>
    <row r="746" spans="1:12" ht="13.5" x14ac:dyDescent="0.25">
      <c r="A746" s="3">
        <f>RSI!A746</f>
        <v>43381</v>
      </c>
      <c r="B746" s="2">
        <f>RSI!B746</f>
        <v>5.8742000000000001</v>
      </c>
      <c r="C746" s="2">
        <f>RSI!I746</f>
        <v>28.546648986875823</v>
      </c>
      <c r="D746" s="2">
        <f>MACD!E746</f>
        <v>9.1721244734985774E-2</v>
      </c>
      <c r="E746" s="2">
        <f>MACD!F746</f>
        <v>6.2910520083088353E-2</v>
      </c>
      <c r="F746" s="2">
        <f>'Moving Avg'!D746</f>
        <v>5.9391400000000001</v>
      </c>
      <c r="G746" s="2">
        <f>'Moving Avg'!F746</f>
        <v>6.1671550000000002</v>
      </c>
      <c r="H746" s="2">
        <f>'Moving Avg'!G746</f>
        <v>6.3624499999999999</v>
      </c>
      <c r="I746" s="2">
        <f>'Moving Avg'!H746</f>
        <v>6.558759499999991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</row>
    <row r="747" spans="1:12" ht="13.5" x14ac:dyDescent="0.25">
      <c r="A747" s="3">
        <f>RSI!A747</f>
        <v>43382</v>
      </c>
      <c r="B747" s="2">
        <f>RSI!B747</f>
        <v>5.8590999999999998</v>
      </c>
      <c r="C747" s="2">
        <f>RSI!I747</f>
        <v>27.950807219607825</v>
      </c>
      <c r="D747" s="2">
        <f>MACD!E747</f>
        <v>0.10383636102841276</v>
      </c>
      <c r="E747" s="2">
        <f>MACD!F747</f>
        <v>7.1095688272153235E-2</v>
      </c>
      <c r="F747" s="2">
        <f>'Moving Avg'!D747</f>
        <v>5.89534</v>
      </c>
      <c r="G747" s="2">
        <f>'Moving Avg'!F747</f>
        <v>6.1460150000000002</v>
      </c>
      <c r="H747" s="2">
        <f>'Moving Avg'!G747</f>
        <v>6.3473260000000007</v>
      </c>
      <c r="I747" s="2">
        <f>'Moving Avg'!H747</f>
        <v>6.5603444999999905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</row>
    <row r="748" spans="1:12" ht="13.5" x14ac:dyDescent="0.25">
      <c r="A748" s="3">
        <f>RSI!A748</f>
        <v>43383</v>
      </c>
      <c r="B748" s="2">
        <f>RSI!B748</f>
        <v>6.0403000000000002</v>
      </c>
      <c r="C748" s="2">
        <f>RSI!I748</f>
        <v>43.256635055020844</v>
      </c>
      <c r="D748" s="2">
        <f>MACD!E748</f>
        <v>0.10250847366823823</v>
      </c>
      <c r="E748" s="2">
        <f>MACD!F748</f>
        <v>7.7378245351370237E-2</v>
      </c>
      <c r="F748" s="2">
        <f>'Moving Avg'!D748</f>
        <v>5.89534</v>
      </c>
      <c r="G748" s="2">
        <f>'Moving Avg'!F748</f>
        <v>6.1328000000000005</v>
      </c>
      <c r="H748" s="2">
        <f>'Moving Avg'!G748</f>
        <v>6.3358260000000008</v>
      </c>
      <c r="I748" s="2">
        <f>'Moving Avg'!H748</f>
        <v>6.56334999999999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43384</v>
      </c>
      <c r="B749" s="2">
        <f>RSI!B749</f>
        <v>6.0251999999999999</v>
      </c>
      <c r="C749" s="2">
        <f>RSI!I749</f>
        <v>42.447386198394916</v>
      </c>
      <c r="D749" s="2">
        <f>MACD!E749</f>
        <v>0.10313923458356289</v>
      </c>
      <c r="E749" s="2">
        <f>MACD!F749</f>
        <v>8.2530443197808778E-2</v>
      </c>
      <c r="F749" s="2">
        <f>'Moving Avg'!D749</f>
        <v>5.9285600000000001</v>
      </c>
      <c r="G749" s="2">
        <f>'Moving Avg'!F749</f>
        <v>6.1154349999999997</v>
      </c>
      <c r="H749" s="2">
        <f>'Moving Avg'!G749</f>
        <v>6.3243180000000008</v>
      </c>
      <c r="I749" s="2">
        <f>'Moving Avg'!H749</f>
        <v>6.5662799999999901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43385</v>
      </c>
      <c r="B750" s="2">
        <f>RSI!B750</f>
        <v>6.0101000000000004</v>
      </c>
      <c r="C750" s="2">
        <f>RSI!I750</f>
        <v>41.609080981293985</v>
      </c>
      <c r="D750" s="2">
        <f>MACD!E750</f>
        <v>0.10546944060458951</v>
      </c>
      <c r="E750" s="2">
        <f>MACD!F750</f>
        <v>8.7118242679164931E-2</v>
      </c>
      <c r="F750" s="2">
        <f>'Moving Avg'!D750</f>
        <v>5.9617800000000001</v>
      </c>
      <c r="G750" s="2">
        <f>'Moving Avg'!F750</f>
        <v>6.097315</v>
      </c>
      <c r="H750" s="2">
        <f>'Moving Avg'!G750</f>
        <v>6.3126560000000005</v>
      </c>
      <c r="I750" s="2">
        <f>'Moving Avg'!H750</f>
        <v>6.5684729999999902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</row>
    <row r="751" spans="1:12" ht="13.5" x14ac:dyDescent="0.25">
      <c r="A751" s="3">
        <f>RSI!A751</f>
        <v>43389</v>
      </c>
      <c r="B751" s="2">
        <f>RSI!B751</f>
        <v>6.0176999999999996</v>
      </c>
      <c r="C751" s="2">
        <f>RSI!I751</f>
        <v>42.227515312758989</v>
      </c>
      <c r="D751" s="2">
        <f>MACD!E751</f>
        <v>9.0179779332121512E-2</v>
      </c>
      <c r="E751" s="2">
        <f>MACD!F751</f>
        <v>8.7730550009756242E-2</v>
      </c>
      <c r="F751" s="2">
        <f>'Moving Avg'!D751</f>
        <v>5.9904799999999998</v>
      </c>
      <c r="G751" s="2">
        <f>'Moving Avg'!F751</f>
        <v>6.0795749999999993</v>
      </c>
      <c r="H751" s="2">
        <f>'Moving Avg'!G751</f>
        <v>6.3021739999999999</v>
      </c>
      <c r="I751" s="2">
        <f>'Moving Avg'!H751</f>
        <v>6.5707774999999913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</row>
    <row r="752" spans="1:12" ht="13.5" x14ac:dyDescent="0.25">
      <c r="A752" s="3">
        <f>RSI!A752</f>
        <v>43390</v>
      </c>
      <c r="B752" s="2">
        <f>RSI!B752</f>
        <v>6.0327999999999999</v>
      </c>
      <c r="C752" s="2">
        <f>RSI!I752</f>
        <v>43.507737319439627</v>
      </c>
      <c r="D752" s="2">
        <f>MACD!E752</f>
        <v>7.6742810764438119E-2</v>
      </c>
      <c r="E752" s="2">
        <f>MACD!F752</f>
        <v>8.5533002160692623E-2</v>
      </c>
      <c r="F752" s="2">
        <f>'Moving Avg'!D752</f>
        <v>6.02522</v>
      </c>
      <c r="G752" s="2">
        <f>'Moving Avg'!F752</f>
        <v>6.068249999999999</v>
      </c>
      <c r="H752" s="2">
        <f>'Moving Avg'!G752</f>
        <v>6.2919940000000008</v>
      </c>
      <c r="I752" s="2">
        <f>'Moving Avg'!H752</f>
        <v>6.5730839999999908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</row>
    <row r="753" spans="1:12" ht="13.5" x14ac:dyDescent="0.25">
      <c r="A753" s="3">
        <f>RSI!A753</f>
        <v>43391</v>
      </c>
      <c r="B753" s="2">
        <f>RSI!B753</f>
        <v>6.0176999999999996</v>
      </c>
      <c r="C753" s="2">
        <f>RSI!I753</f>
        <v>42.493655450832293</v>
      </c>
      <c r="D753" s="2">
        <f>MACD!E753</f>
        <v>6.1160082561672269E-2</v>
      </c>
      <c r="E753" s="2">
        <f>MACD!F753</f>
        <v>8.0658418240888555E-2</v>
      </c>
      <c r="F753" s="2">
        <f>'Moving Avg'!D753</f>
        <v>6.0206999999999997</v>
      </c>
      <c r="G753" s="2">
        <f>'Moving Avg'!F753</f>
        <v>6.0561699999999998</v>
      </c>
      <c r="H753" s="2">
        <f>'Moving Avg'!G753</f>
        <v>6.2815120000000002</v>
      </c>
      <c r="I753" s="2">
        <f>'Moving Avg'!H753</f>
        <v>6.5750209999999916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</row>
    <row r="754" spans="1:12" ht="13.5" x14ac:dyDescent="0.25">
      <c r="A754" s="3">
        <f>RSI!A754</f>
        <v>43392</v>
      </c>
      <c r="B754" s="2">
        <f>RSI!B754</f>
        <v>6.0176999999999996</v>
      </c>
      <c r="C754" s="2">
        <f>RSI!I754</f>
        <v>42.493655450832279</v>
      </c>
      <c r="D754" s="2">
        <f>MACD!E754</f>
        <v>2.0635038157092112E-2</v>
      </c>
      <c r="E754" s="2">
        <f>MACD!F754</f>
        <v>6.8653742224129261E-2</v>
      </c>
      <c r="F754" s="2">
        <f>'Moving Avg'!D754</f>
        <v>6.0191999999999997</v>
      </c>
      <c r="G754" s="2">
        <f>'Moving Avg'!F754</f>
        <v>6.0444699999999996</v>
      </c>
      <c r="H754" s="2">
        <f>'Moving Avg'!G754</f>
        <v>6.2723540000000018</v>
      </c>
      <c r="I754" s="2">
        <f>'Moving Avg'!H754</f>
        <v>6.5762964999999927</v>
      </c>
      <c r="J754" s="6" t="str">
        <f>OBV!F754</f>
        <v>BULLISH</v>
      </c>
      <c r="K754" s="6" t="str">
        <f>OBV!G754</f>
        <v>STRONG</v>
      </c>
      <c r="L754" s="6" t="str">
        <f>OBV!H754</f>
        <v>BULLISH DIVERGENCE</v>
      </c>
    </row>
    <row r="755" spans="1:12" ht="13.5" x14ac:dyDescent="0.25">
      <c r="A755" s="3">
        <f>RSI!A755</f>
        <v>43395</v>
      </c>
      <c r="B755" s="2">
        <f>RSI!B755</f>
        <v>6.0176999999999996</v>
      </c>
      <c r="C755" s="2">
        <f>RSI!I755</f>
        <v>42.493655450832279</v>
      </c>
      <c r="D755" s="2">
        <f>MACD!E755</f>
        <v>-1.5480994218656896E-2</v>
      </c>
      <c r="E755" s="2">
        <f>MACD!F755</f>
        <v>5.1826794935572032E-2</v>
      </c>
      <c r="F755" s="2">
        <f>'Moving Avg'!D755</f>
        <v>6.020719999999999</v>
      </c>
      <c r="G755" s="2">
        <f>'Moving Avg'!F755</f>
        <v>6.0327700000000002</v>
      </c>
      <c r="H755" s="2">
        <f>'Moving Avg'!G755</f>
        <v>6.2608440000000005</v>
      </c>
      <c r="I755" s="2">
        <f>'Moving Avg'!H755</f>
        <v>6.5775349999999939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</row>
    <row r="756" spans="1:12" ht="13.5" x14ac:dyDescent="0.25">
      <c r="A756" s="3">
        <f>RSI!A756</f>
        <v>43396</v>
      </c>
      <c r="B756" s="2">
        <f>RSI!B756</f>
        <v>6.0176999999999996</v>
      </c>
      <c r="C756" s="2">
        <f>RSI!I756</f>
        <v>42.493655450832279</v>
      </c>
      <c r="D756" s="2">
        <f>MACD!E756</f>
        <v>-4.0933942727078509E-2</v>
      </c>
      <c r="E756" s="2">
        <f>MACD!F756</f>
        <v>3.3274647403041924E-2</v>
      </c>
      <c r="F756" s="2">
        <f>'Moving Avg'!D756</f>
        <v>6.020719999999999</v>
      </c>
      <c r="G756" s="2">
        <f>'Moving Avg'!F756</f>
        <v>6.0297500000000008</v>
      </c>
      <c r="H756" s="2">
        <f>'Moving Avg'!G756</f>
        <v>6.2496280000000004</v>
      </c>
      <c r="I756" s="2">
        <f>'Moving Avg'!H756</f>
        <v>6.5787734999999943</v>
      </c>
      <c r="J756" s="6" t="str">
        <f>OBV!F756</f>
        <v>BEARISH</v>
      </c>
      <c r="K756" s="6" t="str">
        <f>OBV!G756</f>
        <v>NEUTRAL</v>
      </c>
      <c r="L756" s="6" t="str">
        <f>OBV!H756</f>
        <v>NEUTRAL</v>
      </c>
    </row>
    <row r="757" spans="1:12" ht="13.5" x14ac:dyDescent="0.25">
      <c r="A757" s="3">
        <f>RSI!A757</f>
        <v>43397</v>
      </c>
      <c r="B757" s="2">
        <f>RSI!B757</f>
        <v>6.0026000000000002</v>
      </c>
      <c r="C757" s="2">
        <f>RSI!I757</f>
        <v>41.201951349752939</v>
      </c>
      <c r="D757" s="2">
        <f>MACD!E757</f>
        <v>-6.3249113863567352E-2</v>
      </c>
      <c r="E757" s="2">
        <f>MACD!F757</f>
        <v>1.3969895149720069E-2</v>
      </c>
      <c r="F757" s="2">
        <f>'Moving Avg'!D757</f>
        <v>6.0146800000000002</v>
      </c>
      <c r="G757" s="2">
        <f>'Moving Avg'!F757</f>
        <v>6.020315000000001</v>
      </c>
      <c r="H757" s="2">
        <f>'Moving Avg'!G757</f>
        <v>6.237374</v>
      </c>
      <c r="I757" s="2">
        <f>'Moving Avg'!H757</f>
        <v>6.5793854999999928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43398</v>
      </c>
      <c r="B758" s="2">
        <f>RSI!B758</f>
        <v>5.8893000000000004</v>
      </c>
      <c r="C758" s="2">
        <f>RSI!I758</f>
        <v>33.077271298794713</v>
      </c>
      <c r="D758" s="2">
        <f>MACD!E758</f>
        <v>-4.5377534396560115E-2</v>
      </c>
      <c r="E758" s="2">
        <f>MACD!F758</f>
        <v>2.1004092404640334E-3</v>
      </c>
      <c r="F758" s="2">
        <f>'Moving Avg'!D758</f>
        <v>5.9889999999999999</v>
      </c>
      <c r="G758" s="2">
        <f>'Moving Avg'!F758</f>
        <v>6.0052150000000015</v>
      </c>
      <c r="H758" s="2">
        <f>'Moving Avg'!G758</f>
        <v>6.2228540000000008</v>
      </c>
      <c r="I758" s="2">
        <f>'Moving Avg'!H758</f>
        <v>6.5795044999999934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43399</v>
      </c>
      <c r="B759" s="2">
        <f>RSI!B759</f>
        <v>5.9950000000000001</v>
      </c>
      <c r="C759" s="2">
        <f>RSI!I759</f>
        <v>44.14333668993325</v>
      </c>
      <c r="D759" s="2">
        <f>MACD!E759</f>
        <v>-3.9290370604499358E-2</v>
      </c>
      <c r="E759" s="2">
        <f>MACD!F759</f>
        <v>-6.177746728528645E-3</v>
      </c>
      <c r="F759" s="2">
        <f>'Moving Avg'!D759</f>
        <v>5.9844600000000003</v>
      </c>
      <c r="G759" s="2">
        <f>'Moving Avg'!F759</f>
        <v>5.9954000000000018</v>
      </c>
      <c r="H759" s="2">
        <f>'Moving Avg'!G759</f>
        <v>6.2119180000000007</v>
      </c>
      <c r="I759" s="2">
        <f>'Moving Avg'!H759</f>
        <v>6.5800784999999937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43402</v>
      </c>
      <c r="B760" s="2">
        <f>RSI!B760</f>
        <v>6.1837999999999997</v>
      </c>
      <c r="C760" s="2">
        <f>RSI!I760</f>
        <v>57.622586538354689</v>
      </c>
      <c r="D760" s="2">
        <f>MACD!E760</f>
        <v>-5.0037574236309723E-2</v>
      </c>
      <c r="E760" s="2">
        <f>MACD!F760</f>
        <v>-1.4949712230084861E-2</v>
      </c>
      <c r="F760" s="2">
        <f>'Moving Avg'!D760</f>
        <v>6.0176800000000004</v>
      </c>
      <c r="G760" s="2">
        <f>'Moving Avg'!F760</f>
        <v>5.9950250000000018</v>
      </c>
      <c r="H760" s="2">
        <f>'Moving Avg'!G760</f>
        <v>6.2047580000000018</v>
      </c>
      <c r="I760" s="2">
        <f>'Moving Avg'!H760</f>
        <v>6.5808609999999943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</row>
    <row r="761" spans="1:12" ht="13.5" x14ac:dyDescent="0.25">
      <c r="A761" s="3">
        <f>RSI!A761</f>
        <v>43403</v>
      </c>
      <c r="B761" s="2">
        <f>RSI!B761</f>
        <v>6.3422999999999998</v>
      </c>
      <c r="C761" s="2">
        <f>RSI!I761</f>
        <v>65.21234347738357</v>
      </c>
      <c r="D761" s="2">
        <f>MACD!E761</f>
        <v>-7.0438516406687413E-2</v>
      </c>
      <c r="E761" s="2">
        <f>MACD!F761</f>
        <v>-2.604747306540537E-2</v>
      </c>
      <c r="F761" s="2">
        <f>'Moving Avg'!D761</f>
        <v>6.0826000000000011</v>
      </c>
      <c r="G761" s="2">
        <f>'Moving Avg'!F761</f>
        <v>6.0082350000000009</v>
      </c>
      <c r="H761" s="2">
        <f>'Moving Avg'!G761</f>
        <v>6.1993220000000022</v>
      </c>
      <c r="I761" s="2">
        <f>'Moving Avg'!H761</f>
        <v>6.582435999999996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</row>
    <row r="762" spans="1:12" ht="13.5" x14ac:dyDescent="0.25">
      <c r="A762" s="3">
        <f>RSI!A762</f>
        <v>43404</v>
      </c>
      <c r="B762" s="2">
        <f>RSI!B762</f>
        <v>6.3422999999999998</v>
      </c>
      <c r="C762" s="2">
        <f>RSI!I762</f>
        <v>65.21234347738357</v>
      </c>
      <c r="D762" s="2">
        <f>MACD!E762</f>
        <v>-8.6995510797647668E-2</v>
      </c>
      <c r="E762" s="2">
        <f>MACD!F762</f>
        <v>-3.8237080611853831E-2</v>
      </c>
      <c r="F762" s="2">
        <f>'Moving Avg'!D762</f>
        <v>6.1505400000000012</v>
      </c>
      <c r="G762" s="2">
        <f>'Moving Avg'!F762</f>
        <v>6.0214450000000017</v>
      </c>
      <c r="H762" s="2">
        <f>'Moving Avg'!G762</f>
        <v>6.1910160000000021</v>
      </c>
      <c r="I762" s="2">
        <f>'Moving Avg'!H762</f>
        <v>6.5840109999999958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</row>
    <row r="763" spans="1:12" ht="13.5" x14ac:dyDescent="0.25">
      <c r="A763" s="3">
        <f>RSI!A763</f>
        <v>43405</v>
      </c>
      <c r="B763" s="2">
        <f>RSI!B763</f>
        <v>6.3422999999999998</v>
      </c>
      <c r="C763" s="2">
        <f>RSI!I763</f>
        <v>65.21234347738357</v>
      </c>
      <c r="D763" s="2">
        <f>MACD!E763</f>
        <v>-0.10482625556780079</v>
      </c>
      <c r="E763" s="2">
        <f>MACD!F763</f>
        <v>-5.1554915603043226E-2</v>
      </c>
      <c r="F763" s="2">
        <f>'Moving Avg'!D763</f>
        <v>6.2411399999999997</v>
      </c>
      <c r="G763" s="2">
        <f>'Moving Avg'!F763</f>
        <v>6.0365450000000003</v>
      </c>
      <c r="H763" s="2">
        <f>'Moving Avg'!G763</f>
        <v>6.1827100000000028</v>
      </c>
      <c r="I763" s="2">
        <f>'Moving Avg'!H763</f>
        <v>6.5856594999999958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</row>
    <row r="764" spans="1:12" ht="13.5" x14ac:dyDescent="0.25">
      <c r="A764" s="3">
        <f>RSI!A764</f>
        <v>43406</v>
      </c>
      <c r="B764" s="2">
        <f>RSI!B764</f>
        <v>6.1536</v>
      </c>
      <c r="C764" s="2">
        <f>RSI!I764</f>
        <v>51.497864174872248</v>
      </c>
      <c r="D764" s="2">
        <f>MACD!E764</f>
        <v>-0.10732297861486817</v>
      </c>
      <c r="E764" s="2">
        <f>MACD!F764</f>
        <v>-6.2708528205408218E-2</v>
      </c>
      <c r="F764" s="2">
        <f>'Moving Avg'!D764</f>
        <v>6.2728600000000005</v>
      </c>
      <c r="G764" s="2">
        <f>'Moving Avg'!F764</f>
        <v>6.0512700000000006</v>
      </c>
      <c r="H764" s="2">
        <f>'Moving Avg'!G764</f>
        <v>6.1706300000000018</v>
      </c>
      <c r="I764" s="2">
        <f>'Moving Avg'!H764</f>
        <v>6.5870629999999961</v>
      </c>
      <c r="J764" s="6" t="str">
        <f>OBV!F764</f>
        <v>BULLISH</v>
      </c>
      <c r="K764" s="6" t="str">
        <f>OBV!G764</f>
        <v>NEUTRAL</v>
      </c>
      <c r="L764" s="6" t="str">
        <f>OBV!H764</f>
        <v>CONFIRMED BULLISH</v>
      </c>
    </row>
    <row r="765" spans="1:12" ht="13.5" x14ac:dyDescent="0.25">
      <c r="A765" s="3">
        <f>RSI!A765</f>
        <v>43409</v>
      </c>
      <c r="B765" s="2">
        <f>RSI!B765</f>
        <v>6.1536</v>
      </c>
      <c r="C765" s="2">
        <f>RSI!I765</f>
        <v>51.497864174872248</v>
      </c>
      <c r="D765" s="2">
        <f>MACD!E765</f>
        <v>-0.10960476472166114</v>
      </c>
      <c r="E765" s="2">
        <f>MACD!F765</f>
        <v>-7.2087775508658802E-2</v>
      </c>
      <c r="F765" s="2">
        <f>'Moving Avg'!D765</f>
        <v>6.2668200000000001</v>
      </c>
      <c r="G765" s="2">
        <f>'Moving Avg'!F765</f>
        <v>6.0667499999999999</v>
      </c>
      <c r="H765" s="2">
        <f>'Moving Avg'!G765</f>
        <v>6.162326000000002</v>
      </c>
      <c r="I765" s="2">
        <f>'Moving Avg'!H765</f>
        <v>6.5876944999999969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43410</v>
      </c>
      <c r="B766" s="2">
        <f>RSI!B766</f>
        <v>6.1536</v>
      </c>
      <c r="C766" s="2">
        <f>RSI!I766</f>
        <v>51.497864174872248</v>
      </c>
      <c r="D766" s="2">
        <f>MACD!E766</f>
        <v>-0.11169214968029717</v>
      </c>
      <c r="E766" s="2">
        <f>MACD!F766</f>
        <v>-8.0008650342986473E-2</v>
      </c>
      <c r="F766" s="2">
        <f>'Moving Avg'!D766</f>
        <v>6.2290800000000006</v>
      </c>
      <c r="G766" s="2">
        <f>'Moving Avg'!F766</f>
        <v>6.0807199999999986</v>
      </c>
      <c r="H766" s="2">
        <f>'Moving Avg'!G766</f>
        <v>6.1517560000000016</v>
      </c>
      <c r="I766" s="2">
        <f>'Moving Avg'!H766</f>
        <v>6.5881424999999965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</row>
    <row r="767" spans="1:12" ht="13.5" x14ac:dyDescent="0.25">
      <c r="A767" s="3">
        <f>RSI!A767</f>
        <v>43411</v>
      </c>
      <c r="B767" s="2">
        <f>RSI!B767</f>
        <v>6.1536</v>
      </c>
      <c r="C767" s="2">
        <f>RSI!I767</f>
        <v>51.497864174872248</v>
      </c>
      <c r="D767" s="2">
        <f>MACD!E767</f>
        <v>-0.11592651510737273</v>
      </c>
      <c r="E767" s="2">
        <f>MACD!F767</f>
        <v>-8.7192223295863736E-2</v>
      </c>
      <c r="F767" s="2">
        <f>'Moving Avg'!D767</f>
        <v>6.1913400000000003</v>
      </c>
      <c r="G767" s="2">
        <f>'Moving Avg'!F767</f>
        <v>6.0954449999999989</v>
      </c>
      <c r="H767" s="2">
        <f>'Moving Avg'!G767</f>
        <v>6.14466</v>
      </c>
      <c r="I767" s="2">
        <f>'Moving Avg'!H767</f>
        <v>6.5885904999999987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</row>
    <row r="768" spans="1:12" ht="13.5" x14ac:dyDescent="0.25">
      <c r="A768" s="3">
        <f>RSI!A768</f>
        <v>43412</v>
      </c>
      <c r="B768" s="2">
        <f>RSI!B768</f>
        <v>6.1536</v>
      </c>
      <c r="C768" s="2">
        <f>RSI!I768</f>
        <v>51.497864174872248</v>
      </c>
      <c r="D768" s="2">
        <f>MACD!E768</f>
        <v>-0.13707450494217621</v>
      </c>
      <c r="E768" s="2">
        <f>MACD!F768</f>
        <v>-9.7168679625126236E-2</v>
      </c>
      <c r="F768" s="2">
        <f>'Moving Avg'!D768</f>
        <v>6.1536</v>
      </c>
      <c r="G768" s="2">
        <f>'Moving Avg'!F768</f>
        <v>6.1011099999999985</v>
      </c>
      <c r="H768" s="2">
        <f>'Moving Avg'!G768</f>
        <v>6.1408860000000001</v>
      </c>
      <c r="I768" s="2">
        <f>'Moving Avg'!H768</f>
        <v>6.5892219999999986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</row>
    <row r="769" spans="1:12" ht="13.5" x14ac:dyDescent="0.25">
      <c r="A769" s="3">
        <f>RSI!A769</f>
        <v>43413</v>
      </c>
      <c r="B769" s="2">
        <f>RSI!B769</f>
        <v>6.1308999999999996</v>
      </c>
      <c r="C769" s="2">
        <f>RSI!I769</f>
        <v>49.677385398848266</v>
      </c>
      <c r="D769" s="2">
        <f>MACD!E769</f>
        <v>-0.13715028609545943</v>
      </c>
      <c r="E769" s="2">
        <f>MACD!F769</f>
        <v>-0.10516500091919288</v>
      </c>
      <c r="F769" s="2">
        <f>'Moving Avg'!D769</f>
        <v>6.1490600000000004</v>
      </c>
      <c r="G769" s="2">
        <f>'Moving Avg'!F769</f>
        <v>6.1063949999999974</v>
      </c>
      <c r="H769" s="2">
        <f>'Moving Avg'!G769</f>
        <v>6.1366579999999988</v>
      </c>
      <c r="I769" s="2">
        <f>'Moving Avg'!H769</f>
        <v>6.5895929999999998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43416</v>
      </c>
      <c r="B770" s="2">
        <f>RSI!B770</f>
        <v>6.1308999999999996</v>
      </c>
      <c r="C770" s="2">
        <f>RSI!I770</f>
        <v>49.677385398848259</v>
      </c>
      <c r="D770" s="2">
        <f>MACD!E770</f>
        <v>-0.10814925667315478</v>
      </c>
      <c r="E770" s="2">
        <f>MACD!F770</f>
        <v>-0.10576185206998527</v>
      </c>
      <c r="F770" s="2">
        <f>'Moving Avg'!D770</f>
        <v>6.14452</v>
      </c>
      <c r="G770" s="2">
        <f>'Moving Avg'!F770</f>
        <v>6.1124349999999978</v>
      </c>
      <c r="H770" s="2">
        <f>'Moving Avg'!G770</f>
        <v>6.1354499999999987</v>
      </c>
      <c r="I770" s="2">
        <f>'Moving Avg'!H770</f>
        <v>6.5901109999999994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43417</v>
      </c>
      <c r="B771" s="2">
        <f>RSI!B771</f>
        <v>6.1459999999999999</v>
      </c>
      <c r="C771" s="2">
        <f>RSI!I771</f>
        <v>51.013348950235446</v>
      </c>
      <c r="D771" s="2">
        <f>MACD!E771</f>
        <v>-6.0326236394447896E-2</v>
      </c>
      <c r="E771" s="2">
        <f>MACD!F771</f>
        <v>-9.6674728934877802E-2</v>
      </c>
      <c r="F771" s="2">
        <f>'Moving Avg'!D771</f>
        <v>6.1429999999999998</v>
      </c>
      <c r="G771" s="2">
        <f>'Moving Avg'!F771</f>
        <v>6.1188499999999983</v>
      </c>
      <c r="H771" s="2">
        <f>'Moving Avg'!G771</f>
        <v>6.1345439999999982</v>
      </c>
      <c r="I771" s="2">
        <f>'Moving Avg'!H771</f>
        <v>6.5907044999999993</v>
      </c>
      <c r="J771" s="6" t="str">
        <f>OBV!F771</f>
        <v>BULLISH</v>
      </c>
      <c r="K771" s="6" t="str">
        <f>OBV!G771</f>
        <v>STRONG</v>
      </c>
      <c r="L771" s="6" t="str">
        <f>OBV!H771</f>
        <v>BULLISH DIVERGENCE</v>
      </c>
    </row>
    <row r="772" spans="1:12" ht="13.5" x14ac:dyDescent="0.25">
      <c r="A772" s="3">
        <f>RSI!A772</f>
        <v>43418</v>
      </c>
      <c r="B772" s="2">
        <f>RSI!B772</f>
        <v>6.1459999999999999</v>
      </c>
      <c r="C772" s="2">
        <f>RSI!I772</f>
        <v>51.013348950235454</v>
      </c>
      <c r="D772" s="2">
        <f>MACD!E772</f>
        <v>-1.9933542598942644E-2</v>
      </c>
      <c r="E772" s="2">
        <f>MACD!F772</f>
        <v>-8.1326491667690765E-2</v>
      </c>
      <c r="F772" s="2">
        <f>'Moving Avg'!D772</f>
        <v>6.1414799999999996</v>
      </c>
      <c r="G772" s="2">
        <f>'Moving Avg'!F772</f>
        <v>6.124509999999999</v>
      </c>
      <c r="H772" s="2">
        <f>'Moving Avg'!G772</f>
        <v>6.1336379999999986</v>
      </c>
      <c r="I772" s="2">
        <f>'Moving Avg'!H772</f>
        <v>6.5912979999999992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</row>
    <row r="773" spans="1:12" ht="13.5" x14ac:dyDescent="0.25">
      <c r="A773" s="3">
        <f>RSI!A773</f>
        <v>43419</v>
      </c>
      <c r="B773" s="2">
        <f>RSI!B773</f>
        <v>6.1308999999999996</v>
      </c>
      <c r="C773" s="2">
        <f>RSI!I773</f>
        <v>49.489595564931626</v>
      </c>
      <c r="D773" s="2">
        <f>MACD!E773</f>
        <v>1.5295873253363901E-2</v>
      </c>
      <c r="E773" s="2">
        <f>MACD!F773</f>
        <v>-6.2002018683479834E-2</v>
      </c>
      <c r="F773" s="2">
        <f>'Moving Avg'!D773</f>
        <v>6.1369400000000001</v>
      </c>
      <c r="G773" s="2">
        <f>'Moving Avg'!F773</f>
        <v>6.1301699999999988</v>
      </c>
      <c r="H773" s="2">
        <f>'Moving Avg'!G773</f>
        <v>6.132579999999999</v>
      </c>
      <c r="I773" s="2">
        <f>'Moving Avg'!H773</f>
        <v>6.5918159999999997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</row>
    <row r="774" spans="1:12" ht="13.5" x14ac:dyDescent="0.25">
      <c r="A774" s="3">
        <f>RSI!A774</f>
        <v>43420</v>
      </c>
      <c r="B774" s="2">
        <f>RSI!B774</f>
        <v>6.0705</v>
      </c>
      <c r="C774" s="2">
        <f>RSI!I774</f>
        <v>43.847731102068856</v>
      </c>
      <c r="D774" s="2">
        <f>MACD!E774</f>
        <v>2.0575377146158758E-2</v>
      </c>
      <c r="E774" s="2">
        <f>MACD!F774</f>
        <v>-4.5486539517552119E-2</v>
      </c>
      <c r="F774" s="2">
        <f>'Moving Avg'!D774</f>
        <v>6.12486</v>
      </c>
      <c r="G774" s="2">
        <f>'Moving Avg'!F774</f>
        <v>6.1328099999999992</v>
      </c>
      <c r="H774" s="2">
        <f>'Moving Avg'!G774</f>
        <v>6.1322779999999986</v>
      </c>
      <c r="I774" s="2">
        <f>'Moving Avg'!H774</f>
        <v>6.5920690000000004</v>
      </c>
      <c r="J774" s="6" t="str">
        <f>OBV!F774</f>
        <v>BULLISH</v>
      </c>
      <c r="K774" s="6" t="str">
        <f>OBV!G774</f>
        <v>STRONG</v>
      </c>
      <c r="L774" s="6" t="str">
        <f>OBV!H774</f>
        <v>BULLISH DIVERGENCE</v>
      </c>
    </row>
    <row r="775" spans="1:12" ht="13.5" x14ac:dyDescent="0.25">
      <c r="A775" s="3">
        <f>RSI!A775</f>
        <v>43423</v>
      </c>
      <c r="B775" s="2">
        <f>RSI!B775</f>
        <v>6.1158000000000001</v>
      </c>
      <c r="C775" s="2">
        <f>RSI!I775</f>
        <v>48.582169189516904</v>
      </c>
      <c r="D775" s="2">
        <f>MACD!E775</f>
        <v>2.2068716353946805E-2</v>
      </c>
      <c r="E775" s="2">
        <f>MACD!F775</f>
        <v>-3.1975488343252333E-2</v>
      </c>
      <c r="F775" s="2">
        <f>'Moving Avg'!D775</f>
        <v>6.1218399999999997</v>
      </c>
      <c r="G775" s="2">
        <f>'Moving Avg'!F775</f>
        <v>6.1377149999999983</v>
      </c>
      <c r="H775" s="2">
        <f>'Moving Avg'!G775</f>
        <v>6.1292579999999983</v>
      </c>
      <c r="I775" s="2">
        <f>'Moving Avg'!H775</f>
        <v>6.5925485000000013</v>
      </c>
      <c r="J775" s="6" t="str">
        <f>OBV!F775</f>
        <v>BULLISH</v>
      </c>
      <c r="K775" s="6" t="str">
        <f>OBV!G775</f>
        <v>STRONG</v>
      </c>
      <c r="L775" s="6" t="str">
        <f>OBV!H775</f>
        <v>BULLISH DIVERGENCE</v>
      </c>
    </row>
    <row r="776" spans="1:12" ht="13.5" x14ac:dyDescent="0.25">
      <c r="A776" s="3">
        <f>RSI!A776</f>
        <v>43425</v>
      </c>
      <c r="B776" s="2">
        <f>RSI!B776</f>
        <v>6.1158000000000001</v>
      </c>
      <c r="C776" s="2">
        <f>RSI!I776</f>
        <v>48.582169189516904</v>
      </c>
      <c r="D776" s="2">
        <f>MACD!E776</f>
        <v>2.3417985347467862E-2</v>
      </c>
      <c r="E776" s="2">
        <f>MACD!F776</f>
        <v>-2.0896793605108297E-2</v>
      </c>
      <c r="F776" s="2">
        <f>'Moving Avg'!D776</f>
        <v>6.1158000000000001</v>
      </c>
      <c r="G776" s="2">
        <f>'Moving Avg'!F776</f>
        <v>6.1426199999999991</v>
      </c>
      <c r="H776" s="2">
        <f>'Moving Avg'!G776</f>
        <v>6.1250299999999989</v>
      </c>
      <c r="I776" s="2">
        <f>'Moving Avg'!H776</f>
        <v>6.5929910000000014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</row>
    <row r="777" spans="1:12" ht="13.5" x14ac:dyDescent="0.25">
      <c r="A777" s="3">
        <f>RSI!A777</f>
        <v>43426</v>
      </c>
      <c r="B777" s="2">
        <f>RSI!B777</f>
        <v>6.2969999999999997</v>
      </c>
      <c r="C777" s="2">
        <f>RSI!I777</f>
        <v>63.039026438509147</v>
      </c>
      <c r="D777" s="2">
        <f>MACD!E777</f>
        <v>1.1216780309942997E-2</v>
      </c>
      <c r="E777" s="2">
        <f>MACD!F777</f>
        <v>-1.4474078822098037E-2</v>
      </c>
      <c r="F777" s="2">
        <f>'Moving Avg'!D777</f>
        <v>6.1459999999999999</v>
      </c>
      <c r="G777" s="2">
        <f>'Moving Avg'!F777</f>
        <v>6.1573399999999996</v>
      </c>
      <c r="H777" s="2">
        <f>'Moving Avg'!G777</f>
        <v>6.1253319999999993</v>
      </c>
      <c r="I777" s="2">
        <f>'Moving Avg'!H777</f>
        <v>6.5940090000000025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</row>
    <row r="778" spans="1:12" ht="13.5" x14ac:dyDescent="0.25">
      <c r="A778" s="3">
        <f>RSI!A778</f>
        <v>43427</v>
      </c>
      <c r="B778" s="2">
        <f>RSI!B778</f>
        <v>6.2592999999999996</v>
      </c>
      <c r="C778" s="2">
        <f>RSI!I778</f>
        <v>59.303042850670799</v>
      </c>
      <c r="D778" s="2">
        <f>MACD!E778</f>
        <v>2.6880096359844785E-3</v>
      </c>
      <c r="E778" s="2">
        <f>MACD!F778</f>
        <v>-1.1041661130481535E-2</v>
      </c>
      <c r="F778" s="2">
        <f>'Moving Avg'!D778</f>
        <v>6.1716800000000003</v>
      </c>
      <c r="G778" s="2">
        <f>'Moving Avg'!F778</f>
        <v>6.1758399999999991</v>
      </c>
      <c r="H778" s="2">
        <f>'Moving Avg'!G778</f>
        <v>6.1244259999999997</v>
      </c>
      <c r="I778" s="2">
        <f>'Moving Avg'!H778</f>
        <v>6.5951690000000021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</row>
    <row r="779" spans="1:12" ht="13.5" x14ac:dyDescent="0.25">
      <c r="A779" s="3">
        <f>RSI!A779</f>
        <v>43430</v>
      </c>
      <c r="B779" s="2">
        <f>RSI!B779</f>
        <v>6.1158000000000001</v>
      </c>
      <c r="C779" s="2">
        <f>RSI!I779</f>
        <v>47.712090035864215</v>
      </c>
      <c r="D779" s="2">
        <f>MACD!E779</f>
        <v>1.9080552944386042E-3</v>
      </c>
      <c r="E779" s="2">
        <f>MACD!F779</f>
        <v>-8.4517178454975063E-3</v>
      </c>
      <c r="F779" s="2">
        <f>'Moving Avg'!D779</f>
        <v>6.1807400000000001</v>
      </c>
      <c r="G779" s="2">
        <f>'Moving Avg'!F779</f>
        <v>6.1818799999999996</v>
      </c>
      <c r="H779" s="2">
        <f>'Moving Avg'!G779</f>
        <v>6.1192919999999988</v>
      </c>
      <c r="I779" s="2">
        <f>'Moving Avg'!H779</f>
        <v>6.5956115000000022</v>
      </c>
      <c r="J779" s="6" t="str">
        <f>OBV!F779</f>
        <v>BEARISH</v>
      </c>
      <c r="K779" s="6" t="str">
        <f>OBV!G779</f>
        <v>WEAK</v>
      </c>
      <c r="L779" s="6" t="str">
        <f>OBV!H779</f>
        <v>BEARISH DIVERGENCE</v>
      </c>
    </row>
    <row r="780" spans="1:12" ht="13.5" x14ac:dyDescent="0.25">
      <c r="A780" s="3">
        <f>RSI!A780</f>
        <v>43431</v>
      </c>
      <c r="B780" s="2">
        <f>RSI!B780</f>
        <v>6.0176999999999996</v>
      </c>
      <c r="C780" s="2">
        <f>RSI!I780</f>
        <v>41.710221891714717</v>
      </c>
      <c r="D780" s="2">
        <f>MACD!E780</f>
        <v>8.7139821744877111E-3</v>
      </c>
      <c r="E780" s="2">
        <f>MACD!F780</f>
        <v>-5.0185778415004637E-3</v>
      </c>
      <c r="F780" s="2">
        <f>'Moving Avg'!D780</f>
        <v>6.1611199999999995</v>
      </c>
      <c r="G780" s="2">
        <f>'Moving Avg'!F780</f>
        <v>6.1735749999999987</v>
      </c>
      <c r="H780" s="2">
        <f>'Moving Avg'!G780</f>
        <v>6.1121959999999982</v>
      </c>
      <c r="I780" s="2">
        <f>'Moving Avg'!H780</f>
        <v>6.5945345000000035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</row>
    <row r="781" spans="1:12" ht="13.5" x14ac:dyDescent="0.25">
      <c r="A781" s="3">
        <f>RSI!A781</f>
        <v>43432</v>
      </c>
      <c r="B781" s="2">
        <f>RSI!B781</f>
        <v>6.2592999999999996</v>
      </c>
      <c r="C781" s="2">
        <f>RSI!I781</f>
        <v>56.29253032045964</v>
      </c>
      <c r="D781" s="2">
        <f>MACD!E781</f>
        <v>-3.3623445424257881E-4</v>
      </c>
      <c r="E781" s="2">
        <f>MACD!F781</f>
        <v>-4.0821091640488869E-3</v>
      </c>
      <c r="F781" s="2">
        <f>'Moving Avg'!D781</f>
        <v>6.1898199999999992</v>
      </c>
      <c r="G781" s="2">
        <f>'Moving Avg'!F781</f>
        <v>6.1694249999999986</v>
      </c>
      <c r="H781" s="2">
        <f>'Moving Avg'!G781</f>
        <v>6.1099319999999979</v>
      </c>
      <c r="I781" s="2">
        <f>'Moving Avg'!H781</f>
        <v>6.5935630000000041</v>
      </c>
      <c r="J781" s="6" t="str">
        <f>OBV!F781</f>
        <v>BEARISH</v>
      </c>
      <c r="K781" s="6" t="str">
        <f>OBV!G781</f>
        <v>WEAK</v>
      </c>
      <c r="L781" s="6" t="str">
        <f>OBV!H781</f>
        <v>BEARISH DIVERGENCE</v>
      </c>
    </row>
    <row r="782" spans="1:12" ht="13.5" x14ac:dyDescent="0.25">
      <c r="A782" s="3">
        <f>RSI!A782</f>
        <v>43433</v>
      </c>
      <c r="B782" s="2">
        <f>RSI!B782</f>
        <v>6.1837999999999997</v>
      </c>
      <c r="C782" s="2">
        <f>RSI!I782</f>
        <v>51.921202982991176</v>
      </c>
      <c r="D782" s="2">
        <f>MACD!E782</f>
        <v>-3.1216037849652878E-3</v>
      </c>
      <c r="E782" s="2">
        <f>MACD!F782</f>
        <v>-3.8900080882321672E-3</v>
      </c>
      <c r="F782" s="2">
        <f>'Moving Avg'!D782</f>
        <v>6.1671800000000001</v>
      </c>
      <c r="G782" s="2">
        <f>'Moving Avg'!F782</f>
        <v>6.1615000000000011</v>
      </c>
      <c r="H782" s="2">
        <f>'Moving Avg'!G782</f>
        <v>6.1084219999999982</v>
      </c>
      <c r="I782" s="2">
        <f>'Moving Avg'!H782</f>
        <v>6.5928755000000043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</row>
    <row r="783" spans="1:12" ht="13.5" x14ac:dyDescent="0.25">
      <c r="A783" s="3">
        <f>RSI!A783</f>
        <v>43434</v>
      </c>
      <c r="B783" s="2">
        <f>RSI!B783</f>
        <v>6.1308999999999996</v>
      </c>
      <c r="C783" s="2">
        <f>RSI!I783</f>
        <v>49.047306475801633</v>
      </c>
      <c r="D783" s="2">
        <f>MACD!E783</f>
        <v>-4.103627006642796E-3</v>
      </c>
      <c r="E783" s="2">
        <f>MACD!F783</f>
        <v>-3.9327318719142934E-3</v>
      </c>
      <c r="F783" s="2">
        <f>'Moving Avg'!D783</f>
        <v>6.1414999999999997</v>
      </c>
      <c r="G783" s="2">
        <f>'Moving Avg'!F783</f>
        <v>6.1509299999999998</v>
      </c>
      <c r="H783" s="2">
        <f>'Moving Avg'!G783</f>
        <v>6.105853999999999</v>
      </c>
      <c r="I783" s="2">
        <f>'Moving Avg'!H783</f>
        <v>6.5919235000000045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</row>
    <row r="784" spans="1:12" ht="13.5" x14ac:dyDescent="0.25">
      <c r="A784" s="3">
        <f>RSI!A784</f>
        <v>43437</v>
      </c>
      <c r="B784" s="2">
        <f>RSI!B784</f>
        <v>6.2969999999999997</v>
      </c>
      <c r="C784" s="2">
        <f>RSI!I784</f>
        <v>57.080366730393081</v>
      </c>
      <c r="D784" s="2">
        <f>MACD!E784</f>
        <v>-2.642226483551724E-2</v>
      </c>
      <c r="E784" s="2">
        <f>MACD!F784</f>
        <v>-8.4306384646348834E-3</v>
      </c>
      <c r="F784" s="2">
        <f>'Moving Avg'!D784</f>
        <v>6.17774</v>
      </c>
      <c r="G784" s="2">
        <f>'Moving Avg'!F784</f>
        <v>6.1581000000000001</v>
      </c>
      <c r="H784" s="2">
        <f>'Moving Avg'!G784</f>
        <v>6.1067600000000004</v>
      </c>
      <c r="I784" s="2">
        <f>'Moving Avg'!H784</f>
        <v>6.5924270000000043</v>
      </c>
      <c r="J784" s="6" t="str">
        <f>OBV!F784</f>
        <v>BULLISH</v>
      </c>
      <c r="K784" s="6" t="str">
        <f>OBV!G784</f>
        <v>STRONG</v>
      </c>
      <c r="L784" s="6" t="str">
        <f>OBV!H784</f>
        <v>CONFIRMED BULLISH</v>
      </c>
    </row>
    <row r="785" spans="1:12" ht="13.5" x14ac:dyDescent="0.25">
      <c r="A785" s="3">
        <f>RSI!A785</f>
        <v>43438</v>
      </c>
      <c r="B785" s="2">
        <f>RSI!B785</f>
        <v>6.4480000000000004</v>
      </c>
      <c r="C785" s="2">
        <f>RSI!I785</f>
        <v>62.819211427297923</v>
      </c>
      <c r="D785" s="2">
        <f>MACD!E785</f>
        <v>-5.0404419660583955E-2</v>
      </c>
      <c r="E785" s="2">
        <f>MACD!F785</f>
        <v>-1.68253947038247E-2</v>
      </c>
      <c r="F785" s="2">
        <f>'Moving Avg'!D785</f>
        <v>6.2637999999999998</v>
      </c>
      <c r="G785" s="2">
        <f>'Moving Avg'!F785</f>
        <v>6.1728199999999998</v>
      </c>
      <c r="H785" s="2">
        <f>'Moving Avg'!G785</f>
        <v>6.1106860000000003</v>
      </c>
      <c r="I785" s="2">
        <f>'Moving Avg'!H785</f>
        <v>6.5936855000000056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</row>
    <row r="786" spans="1:12" ht="13.5" x14ac:dyDescent="0.25">
      <c r="A786" s="3">
        <f>RSI!A786</f>
        <v>43439</v>
      </c>
      <c r="B786" s="2">
        <f>RSI!B786</f>
        <v>6.4480000000000004</v>
      </c>
      <c r="C786" s="2">
        <f>RSI!I786</f>
        <v>62.819211427297923</v>
      </c>
      <c r="D786" s="2">
        <f>MACD!E786</f>
        <v>-7.2405202846483441E-2</v>
      </c>
      <c r="E786" s="2">
        <f>MACD!F786</f>
        <v>-2.7941356332356448E-2</v>
      </c>
      <c r="F786" s="2">
        <f>'Moving Avg'!D786</f>
        <v>6.3015400000000001</v>
      </c>
      <c r="G786" s="2">
        <f>'Moving Avg'!F786</f>
        <v>6.1875400000000003</v>
      </c>
      <c r="H786" s="2">
        <f>'Moving Avg'!G786</f>
        <v>6.1180839999999996</v>
      </c>
      <c r="I786" s="2">
        <f>'Moving Avg'!H786</f>
        <v>6.5949440000000061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</row>
    <row r="787" spans="1:12" ht="13.5" x14ac:dyDescent="0.25">
      <c r="A787" s="3">
        <f>RSI!A787</f>
        <v>43440</v>
      </c>
      <c r="B787" s="2">
        <f>RSI!B787</f>
        <v>6.4177999999999997</v>
      </c>
      <c r="C787" s="2">
        <f>RSI!I787</f>
        <v>60.929500181345716</v>
      </c>
      <c r="D787" s="2">
        <f>MACD!E787</f>
        <v>-6.2488948045162473E-2</v>
      </c>
      <c r="E787" s="2">
        <f>MACD!F787</f>
        <v>-3.4850874674917653E-2</v>
      </c>
      <c r="F787" s="2">
        <f>'Moving Avg'!D787</f>
        <v>6.3483400000000003</v>
      </c>
      <c r="G787" s="2">
        <f>'Moving Avg'!F787</f>
        <v>6.2007500000000011</v>
      </c>
      <c r="H787" s="2">
        <f>'Moving Avg'!G787</f>
        <v>6.1226140000000013</v>
      </c>
      <c r="I787" s="2">
        <f>'Moving Avg'!H787</f>
        <v>6.5946915000000059</v>
      </c>
      <c r="J787" s="6" t="str">
        <f>OBV!F787</f>
        <v>BULLISH</v>
      </c>
      <c r="K787" s="6" t="str">
        <f>OBV!G787</f>
        <v>STRONG</v>
      </c>
      <c r="L787" s="6" t="str">
        <f>OBV!H787</f>
        <v>CONFIRMED BULLISH</v>
      </c>
    </row>
    <row r="788" spans="1:12" ht="13.5" x14ac:dyDescent="0.25">
      <c r="A788" s="3">
        <f>RSI!A788</f>
        <v>43441</v>
      </c>
      <c r="B788" s="2">
        <f>RSI!B788</f>
        <v>6.3422999999999998</v>
      </c>
      <c r="C788" s="2">
        <f>RSI!I788</f>
        <v>56.364572743221501</v>
      </c>
      <c r="D788" s="2">
        <f>MACD!E788</f>
        <v>-5.5591723365551182E-2</v>
      </c>
      <c r="E788" s="2">
        <f>MACD!F788</f>
        <v>-3.8999044413044359E-2</v>
      </c>
      <c r="F788" s="2">
        <f>'Moving Avg'!D788</f>
        <v>6.3906200000000002</v>
      </c>
      <c r="G788" s="2">
        <f>'Moving Avg'!F788</f>
        <v>6.2101850000000001</v>
      </c>
      <c r="H788" s="2">
        <f>'Moving Avg'!G788</f>
        <v>6.1256340000000016</v>
      </c>
      <c r="I788" s="2">
        <f>'Moving Avg'!H788</f>
        <v>6.5935105000000052</v>
      </c>
      <c r="J788" s="6" t="str">
        <f>OBV!F788</f>
        <v>BULLISH</v>
      </c>
      <c r="K788" s="6" t="str">
        <f>OBV!G788</f>
        <v>STRONG</v>
      </c>
      <c r="L788" s="6" t="str">
        <f>OBV!H788</f>
        <v>CONFIRMED BULLISH</v>
      </c>
    </row>
    <row r="789" spans="1:12" ht="13.5" x14ac:dyDescent="0.25">
      <c r="A789" s="3">
        <f>RSI!A789</f>
        <v>43444</v>
      </c>
      <c r="B789" s="2">
        <f>RSI!B789</f>
        <v>6.3348000000000004</v>
      </c>
      <c r="C789" s="2">
        <f>RSI!I789</f>
        <v>55.916401002351002</v>
      </c>
      <c r="D789" s="2">
        <f>MACD!E789</f>
        <v>-7.2021627410122413E-2</v>
      </c>
      <c r="E789" s="2">
        <f>MACD!F789</f>
        <v>-4.5603561012459971E-2</v>
      </c>
      <c r="F789" s="2">
        <f>'Moving Avg'!D789</f>
        <v>6.3981800000000009</v>
      </c>
      <c r="G789" s="2">
        <f>'Moving Avg'!F789</f>
        <v>6.2203800000000005</v>
      </c>
      <c r="H789" s="2">
        <f>'Moving Avg'!G789</f>
        <v>6.1285040000000004</v>
      </c>
      <c r="I789" s="2">
        <f>'Moving Avg'!H789</f>
        <v>6.5923285000000051</v>
      </c>
      <c r="J789" s="6" t="str">
        <f>OBV!F789</f>
        <v>BULLISH</v>
      </c>
      <c r="K789" s="6" t="str">
        <f>OBV!G789</f>
        <v>STRONG</v>
      </c>
      <c r="L789" s="6" t="str">
        <f>OBV!H789</f>
        <v>CONFIRMED BULLISH</v>
      </c>
    </row>
    <row r="790" spans="1:12" ht="13.5" x14ac:dyDescent="0.25">
      <c r="A790" s="3">
        <f>RSI!A790</f>
        <v>43445</v>
      </c>
      <c r="B790" s="2">
        <f>RSI!B790</f>
        <v>6.2744</v>
      </c>
      <c r="C790" s="2">
        <f>RSI!I790</f>
        <v>52.309150711033951</v>
      </c>
      <c r="D790" s="2">
        <f>MACD!E790</f>
        <v>-9.7187260181110346E-2</v>
      </c>
      <c r="E790" s="2">
        <f>MACD!F790</f>
        <v>-5.5920300846190055E-2</v>
      </c>
      <c r="F790" s="2">
        <f>'Moving Avg'!D790</f>
        <v>6.3634600000000008</v>
      </c>
      <c r="G790" s="2">
        <f>'Moving Avg'!F790</f>
        <v>6.2275549999999988</v>
      </c>
      <c r="H790" s="2">
        <f>'Moving Avg'!G790</f>
        <v>6.1301660000000018</v>
      </c>
      <c r="I790" s="2">
        <f>'Moving Avg'!H790</f>
        <v>6.5909550000000054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</row>
    <row r="791" spans="1:12" ht="13.5" x14ac:dyDescent="0.25">
      <c r="A791" s="3">
        <f>RSI!A791</f>
        <v>43446</v>
      </c>
      <c r="B791" s="2">
        <f>RSI!B791</f>
        <v>6.3422999999999998</v>
      </c>
      <c r="C791" s="2">
        <f>RSI!I791</f>
        <v>55.764009798688591</v>
      </c>
      <c r="D791" s="2">
        <f>MACD!E791</f>
        <v>-8.6582131894208381E-2</v>
      </c>
      <c r="E791" s="2">
        <f>MACD!F791</f>
        <v>-6.2052667055793723E-2</v>
      </c>
      <c r="F791" s="2">
        <f>'Moving Avg'!D791</f>
        <v>6.3423199999999991</v>
      </c>
      <c r="G791" s="2">
        <f>'Moving Avg'!F791</f>
        <v>6.2373699999999994</v>
      </c>
      <c r="H791" s="2">
        <f>'Moving Avg'!G791</f>
        <v>6.1354500000000005</v>
      </c>
      <c r="I791" s="2">
        <f>'Moving Avg'!H791</f>
        <v>6.5899210000000075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</row>
    <row r="792" spans="1:12" ht="13.5" x14ac:dyDescent="0.25">
      <c r="A792" s="3">
        <f>RSI!A792</f>
        <v>43447</v>
      </c>
      <c r="B792" s="2">
        <f>RSI!B792</f>
        <v>6.3422999999999998</v>
      </c>
      <c r="C792" s="2">
        <f>RSI!I792</f>
        <v>55.764009798688591</v>
      </c>
      <c r="D792" s="2">
        <f>MACD!E792</f>
        <v>-8.9847833300262359E-2</v>
      </c>
      <c r="E792" s="2">
        <f>MACD!F792</f>
        <v>-6.7611700304687453E-2</v>
      </c>
      <c r="F792" s="2">
        <f>'Moving Avg'!D792</f>
        <v>6.3272199999999996</v>
      </c>
      <c r="G792" s="2">
        <f>'Moving Avg'!F792</f>
        <v>6.247185</v>
      </c>
      <c r="H792" s="2">
        <f>'Moving Avg'!G792</f>
        <v>6.140734000000001</v>
      </c>
      <c r="I792" s="2">
        <f>'Moving Avg'!H792</f>
        <v>6.5885930000000066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43448</v>
      </c>
      <c r="B793" s="2">
        <f>RSI!B793</f>
        <v>6.3045999999999998</v>
      </c>
      <c r="C793" s="2">
        <f>RSI!I793</f>
        <v>53.278649084237024</v>
      </c>
      <c r="D793" s="2">
        <f>MACD!E793</f>
        <v>-9.8534661087907871E-2</v>
      </c>
      <c r="E793" s="2">
        <f>MACD!F793</f>
        <v>-7.3796292461331542E-2</v>
      </c>
      <c r="F793" s="2">
        <f>'Moving Avg'!D793</f>
        <v>6.3196800000000009</v>
      </c>
      <c r="G793" s="2">
        <f>'Moving Avg'!F793</f>
        <v>6.2558699999999998</v>
      </c>
      <c r="H793" s="2">
        <f>'Moving Avg'!G793</f>
        <v>6.1460200000000009</v>
      </c>
      <c r="I793" s="2">
        <f>'Moving Avg'!H793</f>
        <v>6.5861210000000066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43451</v>
      </c>
      <c r="B794" s="2">
        <f>RSI!B794</f>
        <v>6.4027000000000003</v>
      </c>
      <c r="C794" s="2">
        <f>RSI!I794</f>
        <v>58.466062703119249</v>
      </c>
      <c r="D794" s="2">
        <f>MACD!E794</f>
        <v>-8.7909985866401641E-2</v>
      </c>
      <c r="E794" s="2">
        <f>MACD!F794</f>
        <v>-7.6619031142345556E-2</v>
      </c>
      <c r="F794" s="2">
        <f>'Moving Avg'!D794</f>
        <v>6.3332600000000001</v>
      </c>
      <c r="G794" s="2">
        <f>'Moving Avg'!F794</f>
        <v>6.2724799999999989</v>
      </c>
      <c r="H794" s="2">
        <f>'Moving Avg'!G794</f>
        <v>6.156892</v>
      </c>
      <c r="I794" s="2">
        <f>'Moving Avg'!H794</f>
        <v>6.5835880000000069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</row>
    <row r="795" spans="1:12" ht="13.5" x14ac:dyDescent="0.25">
      <c r="A795" s="3">
        <f>RSI!A795</f>
        <v>43452</v>
      </c>
      <c r="B795" s="2">
        <f>RSI!B795</f>
        <v>6.3422999999999998</v>
      </c>
      <c r="C795" s="2">
        <f>RSI!I795</f>
        <v>54.457008901445334</v>
      </c>
      <c r="D795" s="2">
        <f>MACD!E795</f>
        <v>-5.20837020220144E-2</v>
      </c>
      <c r="E795" s="2">
        <f>MACD!F795</f>
        <v>-7.1711965318279336E-2</v>
      </c>
      <c r="F795" s="2">
        <f>'Moving Avg'!D795</f>
        <v>6.3468400000000003</v>
      </c>
      <c r="G795" s="2">
        <f>'Moving Avg'!F795</f>
        <v>6.2838049999999983</v>
      </c>
      <c r="H795" s="2">
        <f>'Moving Avg'!G795</f>
        <v>6.1668580000000013</v>
      </c>
      <c r="I795" s="2">
        <f>'Moving Avg'!H795</f>
        <v>6.5798345000000076</v>
      </c>
      <c r="J795" s="6" t="str">
        <f>OBV!F795</f>
        <v>BEARISH</v>
      </c>
      <c r="K795" s="6" t="str">
        <f>OBV!G795</f>
        <v>NEUTRAL</v>
      </c>
      <c r="L795" s="6" t="str">
        <f>OBV!H795</f>
        <v>BEARISH DIVERGENCE</v>
      </c>
    </row>
    <row r="796" spans="1:12" ht="13.5" x14ac:dyDescent="0.25">
      <c r="A796" s="3">
        <f>RSI!A796</f>
        <v>43453</v>
      </c>
      <c r="B796" s="2">
        <f>RSI!B796</f>
        <v>6.3422999999999998</v>
      </c>
      <c r="C796" s="2">
        <f>RSI!I796</f>
        <v>54.457008901445334</v>
      </c>
      <c r="D796" s="2">
        <f>MACD!E796</f>
        <v>-2.2216571351659553E-2</v>
      </c>
      <c r="E796" s="2">
        <f>MACD!F796</f>
        <v>-6.1812886524955382E-2</v>
      </c>
      <c r="F796" s="2">
        <f>'Moving Avg'!D796</f>
        <v>6.3468400000000003</v>
      </c>
      <c r="G796" s="2">
        <f>'Moving Avg'!F796</f>
        <v>6.2951299999999977</v>
      </c>
      <c r="H796" s="2">
        <f>'Moving Avg'!G796</f>
        <v>6.1762200000000007</v>
      </c>
      <c r="I796" s="2">
        <f>'Moving Avg'!H796</f>
        <v>6.5760810000000083</v>
      </c>
      <c r="J796" s="6" t="str">
        <f>OBV!F796</f>
        <v>BEARISH</v>
      </c>
      <c r="K796" s="6" t="str">
        <f>OBV!G796</f>
        <v>NEUTRAL</v>
      </c>
      <c r="L796" s="6" t="str">
        <f>OBV!H796</f>
        <v>NEUTRAL</v>
      </c>
    </row>
    <row r="797" spans="1:12" ht="13.5" x14ac:dyDescent="0.25">
      <c r="A797" s="3">
        <f>RSI!A797</f>
        <v>43454</v>
      </c>
      <c r="B797" s="2">
        <f>RSI!B797</f>
        <v>6.3422999999999998</v>
      </c>
      <c r="C797" s="2">
        <f>RSI!I797</f>
        <v>54.457008901445334</v>
      </c>
      <c r="D797" s="2">
        <f>MACD!E797</f>
        <v>-2.004812890820773E-3</v>
      </c>
      <c r="E797" s="2">
        <f>MACD!F797</f>
        <v>-4.9851271798128462E-2</v>
      </c>
      <c r="F797" s="2">
        <f>'Moving Avg'!D797</f>
        <v>6.3468400000000003</v>
      </c>
      <c r="G797" s="2">
        <f>'Moving Avg'!F797</f>
        <v>6.2973949999999981</v>
      </c>
      <c r="H797" s="2">
        <f>'Moving Avg'!G797</f>
        <v>6.1858840000000006</v>
      </c>
      <c r="I797" s="2">
        <f>'Moving Avg'!H797</f>
        <v>6.5726950000000093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43455</v>
      </c>
      <c r="B798" s="2">
        <f>RSI!B798</f>
        <v>6.1611000000000002</v>
      </c>
      <c r="C798" s="2">
        <f>RSI!I798</f>
        <v>43.325441131324638</v>
      </c>
      <c r="D798" s="2">
        <f>MACD!E798</f>
        <v>1.652069374249443E-2</v>
      </c>
      <c r="E798" s="2">
        <f>MACD!F798</f>
        <v>-3.6576878690003888E-2</v>
      </c>
      <c r="F798" s="2">
        <f>'Moving Avg'!D798</f>
        <v>6.3181400000000005</v>
      </c>
      <c r="G798" s="2">
        <f>'Moving Avg'!F798</f>
        <v>6.2924849999999983</v>
      </c>
      <c r="H798" s="2">
        <f>'Moving Avg'!G798</f>
        <v>6.1883000000000008</v>
      </c>
      <c r="I798" s="2">
        <f>'Moving Avg'!H798</f>
        <v>6.5687705000000101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43458</v>
      </c>
      <c r="B799" s="2">
        <f>RSI!B799</f>
        <v>6.1234000000000002</v>
      </c>
      <c r="C799" s="2">
        <f>RSI!I799</f>
        <v>41.428016509385436</v>
      </c>
      <c r="D799" s="2">
        <f>MACD!E799</f>
        <v>3.4550413255861834E-2</v>
      </c>
      <c r="E799" s="2">
        <f>MACD!F799</f>
        <v>-2.2351420300830743E-2</v>
      </c>
      <c r="F799" s="2">
        <f>'Moving Avg'!D799</f>
        <v>6.2622799999999996</v>
      </c>
      <c r="G799" s="2">
        <f>'Moving Avg'!F799</f>
        <v>6.2928649999999982</v>
      </c>
      <c r="H799" s="2">
        <f>'Moving Avg'!G799</f>
        <v>6.190264</v>
      </c>
      <c r="I799" s="2">
        <f>'Moving Avg'!H799</f>
        <v>6.5648410000000084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43459</v>
      </c>
      <c r="B800" s="2">
        <f>RSI!B800</f>
        <v>6.1234000000000002</v>
      </c>
      <c r="C800" s="2">
        <f>RSI!I800</f>
        <v>41.428016509385429</v>
      </c>
      <c r="D800" s="2">
        <f>MACD!E800</f>
        <v>4.1399334091054563E-2</v>
      </c>
      <c r="E800" s="2">
        <f>MACD!F800</f>
        <v>-9.6012694224536822E-3</v>
      </c>
      <c r="F800" s="2">
        <f>'Moving Avg'!D800</f>
        <v>6.2185000000000006</v>
      </c>
      <c r="G800" s="2">
        <f>'Moving Avg'!F800</f>
        <v>6.2981499999999988</v>
      </c>
      <c r="H800" s="2">
        <f>'Moving Avg'!G800</f>
        <v>6.1925299999999996</v>
      </c>
      <c r="I800" s="2">
        <f>'Moving Avg'!H800</f>
        <v>6.5598825000000076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43460</v>
      </c>
      <c r="B801" s="2">
        <f>RSI!B801</f>
        <v>6.2895000000000003</v>
      </c>
      <c r="C801" s="2">
        <f>RSI!I801</f>
        <v>52.13842779377751</v>
      </c>
      <c r="D801" s="2">
        <f>MACD!E801</f>
        <v>4.6156758288528721E-2</v>
      </c>
      <c r="E801" s="2">
        <f>MACD!F801</f>
        <v>1.5503361197427984E-3</v>
      </c>
      <c r="F801" s="2">
        <f>'Moving Avg'!D801</f>
        <v>6.2079399999999998</v>
      </c>
      <c r="G801" s="2">
        <f>'Moving Avg'!F801</f>
        <v>6.2996599999999994</v>
      </c>
      <c r="H801" s="2">
        <f>'Moving Avg'!G801</f>
        <v>6.1979659999999992</v>
      </c>
      <c r="I801" s="2">
        <f>'Moving Avg'!H801</f>
        <v>6.5543945000000079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43461</v>
      </c>
      <c r="B802" s="2">
        <f>RSI!B802</f>
        <v>6.1234000000000002</v>
      </c>
      <c r="C802" s="2">
        <f>RSI!I802</f>
        <v>43.560312368394726</v>
      </c>
      <c r="D802" s="2">
        <f>MACD!E802</f>
        <v>6.2263495100926214E-2</v>
      </c>
      <c r="E802" s="2">
        <f>MACD!F802</f>
        <v>1.3692967915979482E-2</v>
      </c>
      <c r="F802" s="2">
        <f>'Moving Avg'!D802</f>
        <v>6.1641600000000007</v>
      </c>
      <c r="G802" s="2">
        <f>'Moving Avg'!F802</f>
        <v>6.29664</v>
      </c>
      <c r="H802" s="2">
        <f>'Moving Avg'!G802</f>
        <v>6.1997780000000002</v>
      </c>
      <c r="I802" s="2">
        <f>'Moving Avg'!H802</f>
        <v>6.5481130000000052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43462</v>
      </c>
      <c r="B803" s="2">
        <f>RSI!B803</f>
        <v>6.1761999999999997</v>
      </c>
      <c r="C803" s="2">
        <f>RSI!I803</f>
        <v>46.569650204282745</v>
      </c>
      <c r="D803" s="2">
        <f>MACD!E803</f>
        <v>6.6956653628007956E-2</v>
      </c>
      <c r="E803" s="2">
        <f>MACD!F803</f>
        <v>2.4345705058385181E-2</v>
      </c>
      <c r="F803" s="2">
        <f>'Moving Avg'!D803</f>
        <v>6.1671800000000001</v>
      </c>
      <c r="G803" s="2">
        <f>'Moving Avg'!F803</f>
        <v>6.2989049999999995</v>
      </c>
      <c r="H803" s="2">
        <f>'Moving Avg'!G803</f>
        <v>6.2029479999999992</v>
      </c>
      <c r="I803" s="2">
        <f>'Moving Avg'!H803</f>
        <v>6.5422425000000066</v>
      </c>
      <c r="J803" s="6" t="str">
        <f>OBV!F803</f>
        <v>BEARISH</v>
      </c>
      <c r="K803" s="6" t="str">
        <f>OBV!G803</f>
        <v>NEUTRAL</v>
      </c>
      <c r="L803" s="6" t="str">
        <f>OBV!H803</f>
        <v>BEARISH DIVERGENCE</v>
      </c>
    </row>
    <row r="804" spans="1:12" ht="13.5" x14ac:dyDescent="0.25">
      <c r="A804" s="3">
        <f>RSI!A804</f>
        <v>43465</v>
      </c>
      <c r="B804" s="2">
        <f>RSI!B804</f>
        <v>6.2667999999999999</v>
      </c>
      <c r="C804" s="2">
        <f>RSI!I804</f>
        <v>51.361924673116285</v>
      </c>
      <c r="D804" s="2">
        <f>MACD!E804</f>
        <v>7.9715035338650431E-2</v>
      </c>
      <c r="E804" s="2">
        <f>MACD!F804</f>
        <v>3.5419571114438234E-2</v>
      </c>
      <c r="F804" s="2">
        <f>'Moving Avg'!D804</f>
        <v>6.1958599999999997</v>
      </c>
      <c r="G804" s="2">
        <f>'Moving Avg'!F804</f>
        <v>6.2973950000000007</v>
      </c>
      <c r="H804" s="2">
        <f>'Moving Avg'!G804</f>
        <v>6.2079299999999993</v>
      </c>
      <c r="I804" s="2">
        <f>'Moving Avg'!H804</f>
        <v>6.5371925000000077</v>
      </c>
      <c r="J804" s="6" t="str">
        <f>OBV!F804</f>
        <v>BEARISH</v>
      </c>
      <c r="K804" s="6" t="str">
        <f>OBV!G804</f>
        <v>NEUTRAL</v>
      </c>
      <c r="L804" s="6" t="str">
        <f>OBV!H804</f>
        <v>BEARISH DIVERGENCE</v>
      </c>
    </row>
    <row r="805" spans="1:12" ht="13.5" x14ac:dyDescent="0.25">
      <c r="A805" s="3">
        <f>RSI!A805</f>
        <v>43467</v>
      </c>
      <c r="B805" s="2">
        <f>RSI!B805</f>
        <v>6.0403000000000002</v>
      </c>
      <c r="C805" s="2">
        <f>RSI!I805</f>
        <v>41.371580123052759</v>
      </c>
      <c r="D805" s="2">
        <f>MACD!E805</f>
        <v>9.7836673028314003E-2</v>
      </c>
      <c r="E805" s="2">
        <f>MACD!F805</f>
        <v>4.7902991497213387E-2</v>
      </c>
      <c r="F805" s="2">
        <f>'Moving Avg'!D805</f>
        <v>6.1792400000000001</v>
      </c>
      <c r="G805" s="2">
        <f>'Moving Avg'!F805</f>
        <v>6.2770100000000015</v>
      </c>
      <c r="H805" s="2">
        <f>'Moving Avg'!G805</f>
        <v>6.2083819999999976</v>
      </c>
      <c r="I805" s="2">
        <f>'Moving Avg'!H805</f>
        <v>6.5317450000000079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</row>
    <row r="806" spans="1:12" ht="13.5" x14ac:dyDescent="0.25">
      <c r="A806" s="3">
        <f>RSI!A806</f>
        <v>43468</v>
      </c>
      <c r="B806" s="2">
        <f>RSI!B806</f>
        <v>5.9648000000000003</v>
      </c>
      <c r="C806" s="2">
        <f>RSI!I806</f>
        <v>38.671401368194175</v>
      </c>
      <c r="D806" s="2">
        <f>MACD!E806</f>
        <v>0.11995377750849645</v>
      </c>
      <c r="E806" s="2">
        <f>MACD!F806</f>
        <v>6.2313148699470008E-2</v>
      </c>
      <c r="F806" s="2">
        <f>'Moving Avg'!D806</f>
        <v>6.114300000000001</v>
      </c>
      <c r="G806" s="2">
        <f>'Moving Avg'!F806</f>
        <v>6.2528500000000005</v>
      </c>
      <c r="H806" s="2">
        <f>'Moving Avg'!G806</f>
        <v>6.207323999999999</v>
      </c>
      <c r="I806" s="2">
        <f>'Moving Avg'!H806</f>
        <v>6.5259200000000064</v>
      </c>
      <c r="J806" s="6" t="str">
        <f>OBV!F806</f>
        <v>BEARISH</v>
      </c>
      <c r="K806" s="6" t="str">
        <f>OBV!G806</f>
        <v>WEAK</v>
      </c>
      <c r="L806" s="6" t="str">
        <f>OBV!H806</f>
        <v>CONFIRMED BEARISH</v>
      </c>
    </row>
    <row r="807" spans="1:12" ht="13.5" x14ac:dyDescent="0.25">
      <c r="A807" s="3">
        <f>RSI!A807</f>
        <v>43469</v>
      </c>
      <c r="B807" s="2">
        <f>RSI!B807</f>
        <v>5.8742000000000001</v>
      </c>
      <c r="C807" s="2">
        <f>RSI!I807</f>
        <v>35.663393279910636</v>
      </c>
      <c r="D807" s="2">
        <f>MACD!E807</f>
        <v>0.1469281040669479</v>
      </c>
      <c r="E807" s="2">
        <f>MACD!F807</f>
        <v>7.9236139772965591E-2</v>
      </c>
      <c r="F807" s="2">
        <f>'Moving Avg'!D807</f>
        <v>6.0644599999999995</v>
      </c>
      <c r="G807" s="2">
        <f>'Moving Avg'!F807</f>
        <v>6.2256700000000009</v>
      </c>
      <c r="H807" s="2">
        <f>'Moving Avg'!G807</f>
        <v>6.2047559999999979</v>
      </c>
      <c r="I807" s="2">
        <f>'Moving Avg'!H807</f>
        <v>6.5186495000000066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</row>
    <row r="808" spans="1:12" ht="13.5" x14ac:dyDescent="0.25">
      <c r="A808" s="3">
        <f>RSI!A808</f>
        <v>43472</v>
      </c>
      <c r="B808" s="2">
        <f>RSI!B808</f>
        <v>5.8742000000000001</v>
      </c>
      <c r="C808" s="2">
        <f>RSI!I808</f>
        <v>35.663393279910636</v>
      </c>
      <c r="D808" s="2">
        <f>MACD!E808</f>
        <v>0.14384499121027083</v>
      </c>
      <c r="E808" s="2">
        <f>MACD!F808</f>
        <v>9.2157910060426645E-2</v>
      </c>
      <c r="F808" s="2">
        <f>'Moving Avg'!D808</f>
        <v>6.0040600000000008</v>
      </c>
      <c r="G808" s="2">
        <f>'Moving Avg'!F808</f>
        <v>6.2022650000000015</v>
      </c>
      <c r="H808" s="2">
        <f>'Moving Avg'!G808</f>
        <v>6.2044539999999975</v>
      </c>
      <c r="I808" s="2">
        <f>'Moving Avg'!H808</f>
        <v>6.511636500000006</v>
      </c>
      <c r="J808" s="6" t="str">
        <f>OBV!F808</f>
        <v>BEARISH</v>
      </c>
      <c r="K808" s="6" t="str">
        <f>OBV!G808</f>
        <v>WEAK</v>
      </c>
      <c r="L808" s="6" t="str">
        <f>OBV!H808</f>
        <v>CONFIRMED BEARISH</v>
      </c>
    </row>
    <row r="809" spans="1:12" ht="13.5" x14ac:dyDescent="0.25">
      <c r="A809" s="3">
        <f>RSI!A809</f>
        <v>43473</v>
      </c>
      <c r="B809" s="2">
        <f>RSI!B809</f>
        <v>5.8742000000000001</v>
      </c>
      <c r="C809" s="2">
        <f>RSI!I809</f>
        <v>35.663393279910636</v>
      </c>
      <c r="D809" s="2">
        <f>MACD!E809</f>
        <v>0.13725970345976446</v>
      </c>
      <c r="E809" s="2">
        <f>MACD!F809</f>
        <v>0.10117826874029422</v>
      </c>
      <c r="F809" s="2">
        <f>'Moving Avg'!D809</f>
        <v>5.9255400000000007</v>
      </c>
      <c r="G809" s="2">
        <f>'Moving Avg'!F809</f>
        <v>6.1792350000000003</v>
      </c>
      <c r="H809" s="2">
        <f>'Moving Avg'!G809</f>
        <v>6.2020379999999982</v>
      </c>
      <c r="I809" s="2">
        <f>'Moving Avg'!H809</f>
        <v>6.5046235000000054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</row>
    <row r="810" spans="1:12" ht="13.5" x14ac:dyDescent="0.25">
      <c r="A810" s="3">
        <f>RSI!A810</f>
        <v>43474</v>
      </c>
      <c r="B810" s="2">
        <f>RSI!B810</f>
        <v>5.8742000000000001</v>
      </c>
      <c r="C810" s="2">
        <f>RSI!I810</f>
        <v>35.663393279910636</v>
      </c>
      <c r="D810" s="2">
        <f>MACD!E810</f>
        <v>0.13337596287506859</v>
      </c>
      <c r="E810" s="2">
        <f>MACD!F810</f>
        <v>0.10761780756724909</v>
      </c>
      <c r="F810" s="2">
        <f>'Moving Avg'!D810</f>
        <v>5.8923200000000007</v>
      </c>
      <c r="G810" s="2">
        <f>'Moving Avg'!F810</f>
        <v>6.1592250000000011</v>
      </c>
      <c r="H810" s="2">
        <f>'Moving Avg'!G810</f>
        <v>6.1958459999999977</v>
      </c>
      <c r="I810" s="2">
        <f>'Moving Avg'!H810</f>
        <v>6.4976105000000048</v>
      </c>
      <c r="J810" s="6" t="str">
        <f>OBV!F810</f>
        <v>BEARISH</v>
      </c>
      <c r="K810" s="6" t="str">
        <f>OBV!G810</f>
        <v>WEAK</v>
      </c>
      <c r="L810" s="6" t="str">
        <f>OBV!H810</f>
        <v>CONFIRMED BEARISH</v>
      </c>
    </row>
    <row r="811" spans="1:12" ht="13.5" x14ac:dyDescent="0.25">
      <c r="A811" s="3">
        <f>RSI!A811</f>
        <v>43475</v>
      </c>
      <c r="B811" s="2">
        <f>RSI!B811</f>
        <v>6.0101000000000004</v>
      </c>
      <c r="C811" s="2">
        <f>RSI!I811</f>
        <v>44.390461534921215</v>
      </c>
      <c r="D811" s="2">
        <f>MACD!E811</f>
        <v>0.14714025771184502</v>
      </c>
      <c r="E811" s="2">
        <f>MACD!F811</f>
        <v>0.11552229759616829</v>
      </c>
      <c r="F811" s="2">
        <f>'Moving Avg'!D811</f>
        <v>5.9013800000000005</v>
      </c>
      <c r="G811" s="2">
        <f>'Moving Avg'!F811</f>
        <v>6.142615000000001</v>
      </c>
      <c r="H811" s="2">
        <f>'Moving Avg'!G811</f>
        <v>6.1892019999999981</v>
      </c>
      <c r="I811" s="2">
        <f>'Moving Avg'!H811</f>
        <v>6.4913135000000031</v>
      </c>
      <c r="J811" s="6" t="str">
        <f>OBV!F811</f>
        <v>BEARISH</v>
      </c>
      <c r="K811" s="6" t="str">
        <f>OBV!G811</f>
        <v>WEAK</v>
      </c>
      <c r="L811" s="6" t="str">
        <f>OBV!H811</f>
        <v>BEARISH DIVERGENCE</v>
      </c>
    </row>
    <row r="812" spans="1:12" ht="13.5" x14ac:dyDescent="0.25">
      <c r="A812" s="3">
        <f>RSI!A812</f>
        <v>43476</v>
      </c>
      <c r="B812" s="2">
        <f>RSI!B812</f>
        <v>6.1761999999999997</v>
      </c>
      <c r="C812" s="2">
        <f>RSI!I812</f>
        <v>52.815048098117295</v>
      </c>
      <c r="D812" s="2">
        <f>MACD!E812</f>
        <v>0.12157393306588027</v>
      </c>
      <c r="E812" s="2">
        <f>MACD!F812</f>
        <v>0.1167326246901107</v>
      </c>
      <c r="F812" s="2">
        <f>'Moving Avg'!D812</f>
        <v>5.9617800000000001</v>
      </c>
      <c r="G812" s="2">
        <f>'Moving Avg'!F812</f>
        <v>6.1343100000000002</v>
      </c>
      <c r="H812" s="2">
        <f>'Moving Avg'!G812</f>
        <v>6.1858799999999983</v>
      </c>
      <c r="I812" s="2">
        <f>'Moving Avg'!H812</f>
        <v>6.4859940000000051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</row>
    <row r="813" spans="1:12" ht="13.5" x14ac:dyDescent="0.25">
      <c r="A813" s="3">
        <f>RSI!A813</f>
        <v>43480</v>
      </c>
      <c r="B813" s="2">
        <f>RSI!B813</f>
        <v>6.0781000000000001</v>
      </c>
      <c r="C813" s="2">
        <f>RSI!I813</f>
        <v>48.173220116276831</v>
      </c>
      <c r="D813" s="2">
        <f>MACD!E813</f>
        <v>0.11494591309464397</v>
      </c>
      <c r="E813" s="2">
        <f>MACD!F813</f>
        <v>0.11637528237101735</v>
      </c>
      <c r="F813" s="2">
        <f>'Moving Avg'!D813</f>
        <v>6.0025599999999999</v>
      </c>
      <c r="G813" s="2">
        <f>'Moving Avg'!F813</f>
        <v>6.1229850000000008</v>
      </c>
      <c r="H813" s="2">
        <f>'Moving Avg'!G813</f>
        <v>6.1805959999999978</v>
      </c>
      <c r="I813" s="2">
        <f>'Moving Avg'!H813</f>
        <v>6.480368000000003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</row>
    <row r="814" spans="1:12" ht="13.5" x14ac:dyDescent="0.25">
      <c r="A814" s="3">
        <f>RSI!A814</f>
        <v>43481</v>
      </c>
      <c r="B814" s="2">
        <f>RSI!B814</f>
        <v>5.9724000000000004</v>
      </c>
      <c r="C814" s="2">
        <f>RSI!I814</f>
        <v>43.715083824476018</v>
      </c>
      <c r="D814" s="2">
        <f>MACD!E814</f>
        <v>0.13132913490527454</v>
      </c>
      <c r="E814" s="2">
        <f>MACD!F814</f>
        <v>0.11936605287786879</v>
      </c>
      <c r="F814" s="2">
        <f>'Moving Avg'!D814</f>
        <v>6.0221999999999998</v>
      </c>
      <c r="G814" s="2">
        <f>'Moving Avg'!F814</f>
        <v>6.1014700000000008</v>
      </c>
      <c r="H814" s="2">
        <f>'Moving Avg'!G814</f>
        <v>6.1769719999999984</v>
      </c>
      <c r="I814" s="2">
        <f>'Moving Avg'!H814</f>
        <v>6.4742135000000038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</row>
    <row r="815" spans="1:12" ht="13.5" x14ac:dyDescent="0.25">
      <c r="A815" s="3">
        <f>RSI!A815</f>
        <v>43482</v>
      </c>
      <c r="B815" s="2">
        <f>RSI!B815</f>
        <v>6.0026000000000002</v>
      </c>
      <c r="C815" s="2">
        <f>RSI!I815</f>
        <v>45.273425090813816</v>
      </c>
      <c r="D815" s="2">
        <f>MACD!E815</f>
        <v>0.10894015900300236</v>
      </c>
      <c r="E815" s="2">
        <f>MACD!F815</f>
        <v>0.11728087410289552</v>
      </c>
      <c r="F815" s="2">
        <f>'Moving Avg'!D815</f>
        <v>6.0478800000000001</v>
      </c>
      <c r="G815" s="2">
        <f>'Moving Avg'!F815</f>
        <v>6.0844850000000008</v>
      </c>
      <c r="H815" s="2">
        <f>'Moving Avg'!G815</f>
        <v>6.1739519999999981</v>
      </c>
      <c r="I815" s="2">
        <f>'Moving Avg'!H815</f>
        <v>6.4678425000000024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</row>
    <row r="816" spans="1:12" ht="13.5" x14ac:dyDescent="0.25">
      <c r="A816" s="3">
        <f>RSI!A816</f>
        <v>43483</v>
      </c>
      <c r="B816" s="2">
        <f>RSI!B816</f>
        <v>6.1082999999999998</v>
      </c>
      <c r="C816" s="2">
        <f>RSI!I816</f>
        <v>50.444869920786466</v>
      </c>
      <c r="D816" s="2">
        <f>MACD!E816</f>
        <v>7.1142070657883139E-2</v>
      </c>
      <c r="E816" s="2">
        <f>MACD!F816</f>
        <v>0.10805311341389305</v>
      </c>
      <c r="F816" s="2">
        <f>'Moving Avg'!D816</f>
        <v>6.06752</v>
      </c>
      <c r="G816" s="2">
        <f>'Moving Avg'!F816</f>
        <v>6.0727849999999997</v>
      </c>
      <c r="H816" s="2">
        <f>'Moving Avg'!G816</f>
        <v>6.1730459999999967</v>
      </c>
      <c r="I816" s="2">
        <f>'Moving Avg'!H816</f>
        <v>6.4623675000000027</v>
      </c>
      <c r="J816" s="6" t="str">
        <f>OBV!F816</f>
        <v>BULLISH</v>
      </c>
      <c r="K816" s="6" t="str">
        <f>OBV!G816</f>
        <v>STRONG</v>
      </c>
      <c r="L816" s="6" t="str">
        <f>OBV!H816</f>
        <v>CONFIRMED BULLISH</v>
      </c>
    </row>
    <row r="817" spans="1:12" ht="13.5" x14ac:dyDescent="0.25">
      <c r="A817" s="3">
        <f>RSI!A817</f>
        <v>43486</v>
      </c>
      <c r="B817" s="2">
        <f>RSI!B817</f>
        <v>6.2895000000000003</v>
      </c>
      <c r="C817" s="2">
        <f>RSI!I817</f>
        <v>57.805822823872468</v>
      </c>
      <c r="D817" s="2">
        <f>MACD!E817</f>
        <v>1.1721436533838947E-2</v>
      </c>
      <c r="E817" s="2">
        <f>MACD!F817</f>
        <v>8.8786778037882236E-2</v>
      </c>
      <c r="F817" s="2">
        <f>'Moving Avg'!D817</f>
        <v>6.0901800000000001</v>
      </c>
      <c r="G817" s="2">
        <f>'Moving Avg'!F817</f>
        <v>6.0701450000000001</v>
      </c>
      <c r="H817" s="2">
        <f>'Moving Avg'!G817</f>
        <v>6.1757639999999983</v>
      </c>
      <c r="I817" s="2">
        <f>'Moving Avg'!H817</f>
        <v>6.4580190000000028</v>
      </c>
      <c r="J817" s="6" t="str">
        <f>OBV!F817</f>
        <v>BULLISH</v>
      </c>
      <c r="K817" s="6" t="str">
        <f>OBV!G817</f>
        <v>STRONG</v>
      </c>
      <c r="L817" s="6" t="str">
        <f>OBV!H817</f>
        <v>CONFIRMED BULLISH</v>
      </c>
    </row>
    <row r="818" spans="1:12" ht="13.5" x14ac:dyDescent="0.25">
      <c r="A818" s="3">
        <f>RSI!A818</f>
        <v>43487</v>
      </c>
      <c r="B818" s="2">
        <f>RSI!B818</f>
        <v>6.3422999999999998</v>
      </c>
      <c r="C818" s="2">
        <f>RSI!I818</f>
        <v>59.685019705043935</v>
      </c>
      <c r="D818" s="2">
        <f>MACD!E818</f>
        <v>-4.3610643609316213E-2</v>
      </c>
      <c r="E818" s="2">
        <f>MACD!F818</f>
        <v>6.230729370844254E-2</v>
      </c>
      <c r="F818" s="2">
        <f>'Moving Avg'!D818</f>
        <v>6.1430199999999999</v>
      </c>
      <c r="G818" s="2">
        <f>'Moving Avg'!F818</f>
        <v>6.079205</v>
      </c>
      <c r="H818" s="2">
        <f>'Moving Avg'!G818</f>
        <v>6.1795379999999991</v>
      </c>
      <c r="I818" s="2">
        <f>'Moving Avg'!H818</f>
        <v>6.4537140000000033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</row>
    <row r="819" spans="1:12" ht="13.5" x14ac:dyDescent="0.25">
      <c r="A819" s="3">
        <f>RSI!A819</f>
        <v>43488</v>
      </c>
      <c r="B819" s="2">
        <f>RSI!B819</f>
        <v>6.6292</v>
      </c>
      <c r="C819" s="2">
        <f>RSI!I819</f>
        <v>68.019618670701036</v>
      </c>
      <c r="D819" s="2">
        <f>MACD!E819</f>
        <v>-0.11305132584558475</v>
      </c>
      <c r="E819" s="2">
        <f>MACD!F819</f>
        <v>2.7235569797637086E-2</v>
      </c>
      <c r="F819" s="2">
        <f>'Moving Avg'!D819</f>
        <v>6.2743799999999998</v>
      </c>
      <c r="G819" s="2">
        <f>'Moving Avg'!F819</f>
        <v>6.1044949999999991</v>
      </c>
      <c r="H819" s="2">
        <f>'Moving Avg'!G819</f>
        <v>6.1895039999999995</v>
      </c>
      <c r="I819" s="2">
        <f>'Moving Avg'!H819</f>
        <v>6.4508435000000031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</row>
    <row r="820" spans="1:12" ht="13.5" x14ac:dyDescent="0.25">
      <c r="A820" s="3">
        <f>RSI!A820</f>
        <v>43489</v>
      </c>
      <c r="B820" s="2">
        <f>RSI!B820</f>
        <v>6.6443000000000003</v>
      </c>
      <c r="C820" s="2">
        <f>RSI!I820</f>
        <v>68.390020862224929</v>
      </c>
      <c r="D820" s="2">
        <f>MACD!E820</f>
        <v>-0.17589059169057553</v>
      </c>
      <c r="E820" s="2">
        <f>MACD!F820</f>
        <v>-1.3389662500005436E-2</v>
      </c>
      <c r="F820" s="2">
        <f>'Moving Avg'!D820</f>
        <v>6.4027199999999995</v>
      </c>
      <c r="G820" s="2">
        <f>'Moving Avg'!F820</f>
        <v>6.1305400000000008</v>
      </c>
      <c r="H820" s="2">
        <f>'Moving Avg'!G820</f>
        <v>6.1997719999999994</v>
      </c>
      <c r="I820" s="2">
        <f>'Moving Avg'!H820</f>
        <v>6.4484160000000035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</row>
    <row r="821" spans="1:12" ht="13.5" x14ac:dyDescent="0.25">
      <c r="A821" s="3">
        <f>RSI!A821</f>
        <v>43490</v>
      </c>
      <c r="B821" s="2">
        <f>RSI!B821</f>
        <v>6.6443000000000003</v>
      </c>
      <c r="C821" s="2">
        <f>RSI!I821</f>
        <v>68.390020862224929</v>
      </c>
      <c r="D821" s="2">
        <f>MACD!E821</f>
        <v>-0.21098755961254145</v>
      </c>
      <c r="E821" s="2">
        <f>MACD!F821</f>
        <v>-5.2909241922512645E-2</v>
      </c>
      <c r="F821" s="2">
        <f>'Moving Avg'!D821</f>
        <v>6.5099199999999993</v>
      </c>
      <c r="G821" s="2">
        <f>'Moving Avg'!F821</f>
        <v>6.1482800000000006</v>
      </c>
      <c r="H821" s="2">
        <f>'Moving Avg'!G821</f>
        <v>6.2097379999999989</v>
      </c>
      <c r="I821" s="2">
        <f>'Moving Avg'!H821</f>
        <v>6.4456945000000028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</row>
    <row r="822" spans="1:12" ht="13.5" x14ac:dyDescent="0.25">
      <c r="A822" s="3">
        <f>RSI!A822</f>
        <v>43493</v>
      </c>
      <c r="B822" s="2">
        <f>RSI!B822</f>
        <v>6.7576000000000001</v>
      </c>
      <c r="C822" s="2">
        <f>RSI!I822</f>
        <v>71.284246919645312</v>
      </c>
      <c r="D822" s="2">
        <f>MACD!E822</f>
        <v>-0.22614686428516428</v>
      </c>
      <c r="E822" s="2">
        <f>MACD!F822</f>
        <v>-8.7556766395042979E-2</v>
      </c>
      <c r="F822" s="2">
        <f>'Moving Avg'!D822</f>
        <v>6.6035400000000006</v>
      </c>
      <c r="G822" s="2">
        <f>'Moving Avg'!F822</f>
        <v>6.1799900000000001</v>
      </c>
      <c r="H822" s="2">
        <f>'Moving Avg'!G822</f>
        <v>6.2219699999999998</v>
      </c>
      <c r="I822" s="2">
        <f>'Moving Avg'!H822</f>
        <v>6.4442010000000014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</row>
    <row r="823" spans="1:12" ht="13.5" x14ac:dyDescent="0.25">
      <c r="A823" s="3">
        <f>RSI!A823</f>
        <v>43494</v>
      </c>
      <c r="B823" s="2">
        <f>RSI!B823</f>
        <v>6.9237000000000002</v>
      </c>
      <c r="C823" s="2">
        <f>RSI!I823</f>
        <v>74.910985472780752</v>
      </c>
      <c r="D823" s="2">
        <f>MACD!E823</f>
        <v>-0.26946829256958171</v>
      </c>
      <c r="E823" s="2">
        <f>MACD!F823</f>
        <v>-0.12393907162995074</v>
      </c>
      <c r="F823" s="2">
        <f>'Moving Avg'!D823</f>
        <v>6.7198200000000003</v>
      </c>
      <c r="G823" s="2">
        <f>'Moving Avg'!F823</f>
        <v>6.217365</v>
      </c>
      <c r="H823" s="2">
        <f>'Moving Avg'!G823</f>
        <v>6.2378259999999992</v>
      </c>
      <c r="I823" s="2">
        <f>'Moving Avg'!H823</f>
        <v>6.4437220000000028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</row>
    <row r="824" spans="1:12" ht="13.5" x14ac:dyDescent="0.25">
      <c r="A824" s="3">
        <f>RSI!A824</f>
        <v>43495</v>
      </c>
      <c r="B824" s="2">
        <f>RSI!B824</f>
        <v>6.7953999999999999</v>
      </c>
      <c r="C824" s="2">
        <f>RSI!I824</f>
        <v>67.789060993035605</v>
      </c>
      <c r="D824" s="2">
        <f>MACD!E824</f>
        <v>-0.31673302079732046</v>
      </c>
      <c r="E824" s="2">
        <f>MACD!F824</f>
        <v>-0.16249786146342471</v>
      </c>
      <c r="F824" s="2">
        <f>'Moving Avg'!D824</f>
        <v>6.7530599999999996</v>
      </c>
      <c r="G824" s="2">
        <f>'Moving Avg'!F824</f>
        <v>6.2437950000000004</v>
      </c>
      <c r="H824" s="2">
        <f>'Moving Avg'!G824</f>
        <v>6.2523239999999989</v>
      </c>
      <c r="I824" s="2">
        <f>'Moving Avg'!H824</f>
        <v>6.4426015000000021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</row>
    <row r="825" spans="1:12" ht="13.5" x14ac:dyDescent="0.25">
      <c r="A825" s="3">
        <f>RSI!A825</f>
        <v>43496</v>
      </c>
      <c r="B825" s="2">
        <f>RSI!B825</f>
        <v>6.7198000000000002</v>
      </c>
      <c r="C825" s="2">
        <f>RSI!I825</f>
        <v>63.932054773802186</v>
      </c>
      <c r="D825" s="2">
        <f>MACD!E825</f>
        <v>-0.34928706119458219</v>
      </c>
      <c r="E825" s="2">
        <f>MACD!F825</f>
        <v>-0.19985570140965619</v>
      </c>
      <c r="F825" s="2">
        <f>'Moving Avg'!D825</f>
        <v>6.76816</v>
      </c>
      <c r="G825" s="2">
        <f>'Moving Avg'!F825</f>
        <v>6.2777700000000003</v>
      </c>
      <c r="H825" s="2">
        <f>'Moving Avg'!G825</f>
        <v>6.2644039999999999</v>
      </c>
      <c r="I825" s="2">
        <f>'Moving Avg'!H825</f>
        <v>6.4411395000000029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</row>
    <row r="826" spans="1:12" ht="13.5" x14ac:dyDescent="0.25">
      <c r="A826" s="3">
        <f>RSI!A826</f>
        <v>43497</v>
      </c>
      <c r="B826" s="2">
        <f>RSI!B826</f>
        <v>6.7953999999999999</v>
      </c>
      <c r="C826" s="2">
        <f>RSI!I826</f>
        <v>66.014479582270752</v>
      </c>
      <c r="D826" s="2">
        <f>MACD!E826</f>
        <v>-0.3683235650819574</v>
      </c>
      <c r="E826" s="2">
        <f>MACD!F826</f>
        <v>-0.23354927414411647</v>
      </c>
      <c r="F826" s="2">
        <f>'Moving Avg'!D826</f>
        <v>6.7983799999999999</v>
      </c>
      <c r="G826" s="2">
        <f>'Moving Avg'!F826</f>
        <v>6.3193000000000001</v>
      </c>
      <c r="H826" s="2">
        <f>'Moving Avg'!G826</f>
        <v>6.2779959999999981</v>
      </c>
      <c r="I826" s="2">
        <f>'Moving Avg'!H826</f>
        <v>6.4395410000000028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</row>
    <row r="827" spans="1:12" ht="13.5" x14ac:dyDescent="0.25">
      <c r="A827" s="3">
        <f>RSI!A827</f>
        <v>43500</v>
      </c>
      <c r="B827" s="2">
        <f>RSI!B827</f>
        <v>6.9916999999999998</v>
      </c>
      <c r="C827" s="2">
        <f>RSI!I827</f>
        <v>70.738649232489976</v>
      </c>
      <c r="D827" s="2">
        <f>MACD!E827</f>
        <v>-0.37353480242868287</v>
      </c>
      <c r="E827" s="2">
        <f>MACD!F827</f>
        <v>-0.26154637980102979</v>
      </c>
      <c r="F827" s="2">
        <f>'Moving Avg'!D827</f>
        <v>6.8452000000000002</v>
      </c>
      <c r="G827" s="2">
        <f>'Moving Avg'!F827</f>
        <v>6.3751749999999996</v>
      </c>
      <c r="H827" s="2">
        <f>'Moving Avg'!G827</f>
        <v>6.2918899999999987</v>
      </c>
      <c r="I827" s="2">
        <f>'Moving Avg'!H827</f>
        <v>6.439218000000003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</row>
    <row r="828" spans="1:12" ht="13.5" x14ac:dyDescent="0.25">
      <c r="A828" s="3">
        <f>RSI!A828</f>
        <v>43501</v>
      </c>
      <c r="B828" s="2">
        <f>RSI!B828</f>
        <v>6.9690000000000003</v>
      </c>
      <c r="C828" s="2">
        <f>RSI!I828</f>
        <v>69.534931024950055</v>
      </c>
      <c r="D828" s="2">
        <f>MACD!E828</f>
        <v>-0.37155859462422214</v>
      </c>
      <c r="E828" s="2">
        <f>MACD!F828</f>
        <v>-0.28354882276566828</v>
      </c>
      <c r="F828" s="2">
        <f>'Moving Avg'!D828</f>
        <v>6.8542600000000009</v>
      </c>
      <c r="G828" s="2">
        <f>'Moving Avg'!F828</f>
        <v>6.4299149999999994</v>
      </c>
      <c r="H828" s="2">
        <f>'Moving Avg'!G828</f>
        <v>6.3060839999999985</v>
      </c>
      <c r="I828" s="2">
        <f>'Moving Avg'!H828</f>
        <v>6.4387450000000026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</row>
    <row r="829" spans="1:12" ht="13.5" x14ac:dyDescent="0.25">
      <c r="A829" s="3">
        <f>RSI!A829</f>
        <v>43502</v>
      </c>
      <c r="B829" s="2">
        <f>RSI!B829</f>
        <v>6.9840999999999998</v>
      </c>
      <c r="C829" s="2">
        <f>RSI!I829</f>
        <v>69.901827857399866</v>
      </c>
      <c r="D829" s="2">
        <f>MACD!E829</f>
        <v>-0.32989793500962517</v>
      </c>
      <c r="E829" s="2">
        <f>MACD!F829</f>
        <v>-0.29281864521445966</v>
      </c>
      <c r="F829" s="2">
        <f>'Moving Avg'!D829</f>
        <v>6.8920000000000003</v>
      </c>
      <c r="G829" s="2">
        <f>'Moving Avg'!F829</f>
        <v>6.485409999999999</v>
      </c>
      <c r="H829" s="2">
        <f>'Moving Avg'!G829</f>
        <v>6.3234499999999976</v>
      </c>
      <c r="I829" s="2">
        <f>'Moving Avg'!H829</f>
        <v>6.4383840000000019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</row>
    <row r="830" spans="1:12" ht="13.5" x14ac:dyDescent="0.25">
      <c r="A830" s="3">
        <f>RSI!A830</f>
        <v>43503</v>
      </c>
      <c r="B830" s="2">
        <f>RSI!B830</f>
        <v>6.9840999999999998</v>
      </c>
      <c r="C830" s="2">
        <f>RSI!I830</f>
        <v>69.901827857399866</v>
      </c>
      <c r="D830" s="2">
        <f>MACD!E830</f>
        <v>-0.29521966397243915</v>
      </c>
      <c r="E830" s="2">
        <f>MACD!F830</f>
        <v>-0.29329884896605557</v>
      </c>
      <c r="F830" s="2">
        <f>'Moving Avg'!D830</f>
        <v>6.9448600000000003</v>
      </c>
      <c r="G830" s="2">
        <f>'Moving Avg'!F830</f>
        <v>6.5409049999999995</v>
      </c>
      <c r="H830" s="2">
        <f>'Moving Avg'!G830</f>
        <v>6.3427779999999974</v>
      </c>
      <c r="I830" s="2">
        <f>'Moving Avg'!H830</f>
        <v>6.4387215000000015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</row>
    <row r="831" spans="1:12" ht="13.5" x14ac:dyDescent="0.25">
      <c r="A831" s="3">
        <f>RSI!A831</f>
        <v>43504</v>
      </c>
      <c r="B831" s="2">
        <f>RSI!B831</f>
        <v>7.1729000000000003</v>
      </c>
      <c r="C831" s="2">
        <f>RSI!I831</f>
        <v>74.376617864268141</v>
      </c>
      <c r="D831" s="2">
        <f>MACD!E831</f>
        <v>-0.28254330160458796</v>
      </c>
      <c r="E831" s="2">
        <f>MACD!F831</f>
        <v>-0.29114773949376205</v>
      </c>
      <c r="F831" s="2">
        <f>'Moving Avg'!D831</f>
        <v>7.0203599999999993</v>
      </c>
      <c r="G831" s="2">
        <f>'Moving Avg'!F831</f>
        <v>6.5990449999999994</v>
      </c>
      <c r="H831" s="2">
        <f>'Moving Avg'!G831</f>
        <v>6.3610499999999979</v>
      </c>
      <c r="I831" s="2">
        <f>'Moving Avg'!H831</f>
        <v>6.4405910000000004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</row>
    <row r="832" spans="1:12" ht="13.5" x14ac:dyDescent="0.25">
      <c r="A832" s="3">
        <f>RSI!A832</f>
        <v>43507</v>
      </c>
      <c r="B832" s="2">
        <f>RSI!B832</f>
        <v>7.1351000000000004</v>
      </c>
      <c r="C832" s="2">
        <f>RSI!I832</f>
        <v>72.066467410869166</v>
      </c>
      <c r="D832" s="2">
        <f>MACD!E832</f>
        <v>-0.2551849743750223</v>
      </c>
      <c r="E832" s="2">
        <f>MACD!F832</f>
        <v>-0.28395518647001411</v>
      </c>
      <c r="F832" s="2">
        <f>'Moving Avg'!D832</f>
        <v>7.0490399999999998</v>
      </c>
      <c r="G832" s="2">
        <f>'Moving Avg'!F832</f>
        <v>6.6469899999999997</v>
      </c>
      <c r="H832" s="2">
        <f>'Moving Avg'!G832</f>
        <v>6.380075999999999</v>
      </c>
      <c r="I832" s="2">
        <f>'Moving Avg'!H832</f>
        <v>6.4424549999999998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</row>
    <row r="833" spans="1:12" ht="13.5" x14ac:dyDescent="0.25">
      <c r="A833" s="3">
        <f>RSI!A833</f>
        <v>43508</v>
      </c>
      <c r="B833" s="2">
        <f>RSI!B833</f>
        <v>7.0974000000000004</v>
      </c>
      <c r="C833" s="2">
        <f>RSI!I833</f>
        <v>69.739880543844095</v>
      </c>
      <c r="D833" s="2">
        <f>MACD!E833</f>
        <v>-0.2067978521937377</v>
      </c>
      <c r="E833" s="2">
        <f>MACD!F833</f>
        <v>-0.26852371961475885</v>
      </c>
      <c r="F833" s="2">
        <f>'Moving Avg'!D833</f>
        <v>7.074720000000001</v>
      </c>
      <c r="G833" s="2">
        <f>'Moving Avg'!F833</f>
        <v>6.6979549999999985</v>
      </c>
      <c r="H833" s="2">
        <f>'Moving Avg'!G833</f>
        <v>6.399405999999999</v>
      </c>
      <c r="I833" s="2">
        <f>'Moving Avg'!H833</f>
        <v>6.4441305000000009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</row>
    <row r="834" spans="1:12" ht="13.5" x14ac:dyDescent="0.25">
      <c r="A834" s="3">
        <f>RSI!A834</f>
        <v>43509</v>
      </c>
      <c r="B834" s="2">
        <f>RSI!B834</f>
        <v>7.0747</v>
      </c>
      <c r="C834" s="2">
        <f>RSI!I834</f>
        <v>68.309871781248376</v>
      </c>
      <c r="D834" s="2">
        <f>MACD!E834</f>
        <v>-0.18656751028881491</v>
      </c>
      <c r="E834" s="2">
        <f>MACD!F834</f>
        <v>-0.25213247774957004</v>
      </c>
      <c r="F834" s="2">
        <f>'Moving Avg'!D834</f>
        <v>7.0928400000000007</v>
      </c>
      <c r="G834" s="2">
        <f>'Moving Avg'!F834</f>
        <v>6.7530699999999992</v>
      </c>
      <c r="H834" s="2">
        <f>'Moving Avg'!G834</f>
        <v>6.4149599999999998</v>
      </c>
      <c r="I834" s="2">
        <f>'Moving Avg'!H834</f>
        <v>6.4449575000000019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</row>
    <row r="835" spans="1:12" ht="13.5" x14ac:dyDescent="0.25">
      <c r="A835" s="3">
        <f>RSI!A835</f>
        <v>43510</v>
      </c>
      <c r="B835" s="2">
        <f>RSI!B835</f>
        <v>7.0671999999999997</v>
      </c>
      <c r="C835" s="2">
        <f>RSI!I835</f>
        <v>67.815101047944324</v>
      </c>
      <c r="D835" s="2">
        <f>MACD!E835</f>
        <v>-0.18284952149961509</v>
      </c>
      <c r="E835" s="2">
        <f>MACD!F835</f>
        <v>-0.23827588649957906</v>
      </c>
      <c r="F835" s="2">
        <f>'Moving Avg'!D835</f>
        <v>7.1094600000000003</v>
      </c>
      <c r="G835" s="2">
        <f>'Moving Avg'!F835</f>
        <v>6.8062999999999985</v>
      </c>
      <c r="H835" s="2">
        <f>'Moving Avg'!G835</f>
        <v>6.4273440000000006</v>
      </c>
      <c r="I835" s="2">
        <f>'Moving Avg'!H835</f>
        <v>6.4447180000000017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</row>
    <row r="836" spans="1:12" ht="13.5" x14ac:dyDescent="0.25">
      <c r="A836" s="3">
        <f>RSI!A836</f>
        <v>43511</v>
      </c>
      <c r="B836" s="2">
        <f>RSI!B836</f>
        <v>7.2634999999999996</v>
      </c>
      <c r="C836" s="2">
        <f>RSI!I836</f>
        <v>73.271841422402431</v>
      </c>
      <c r="D836" s="2">
        <f>MACD!E836</f>
        <v>-0.18472175795822388</v>
      </c>
      <c r="E836" s="2">
        <f>MACD!F836</f>
        <v>-0.22756506079130803</v>
      </c>
      <c r="F836" s="2">
        <f>'Moving Avg'!D836</f>
        <v>7.12758</v>
      </c>
      <c r="G836" s="2">
        <f>'Moving Avg'!F836</f>
        <v>6.8640599999999994</v>
      </c>
      <c r="H836" s="2">
        <f>'Moving Avg'!G836</f>
        <v>6.4436540000000013</v>
      </c>
      <c r="I836" s="2">
        <f>'Moving Avg'!H836</f>
        <v>6.4457540000000009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</row>
    <row r="837" spans="1:12" ht="13.5" x14ac:dyDescent="0.25">
      <c r="A837" s="3">
        <f>RSI!A837</f>
        <v>43514</v>
      </c>
      <c r="B837" s="2">
        <f>RSI!B837</f>
        <v>7.3540999999999999</v>
      </c>
      <c r="C837" s="2">
        <f>RSI!I837</f>
        <v>75.34917032426992</v>
      </c>
      <c r="D837" s="2">
        <f>MACD!E837</f>
        <v>-0.16592910267128413</v>
      </c>
      <c r="E837" s="2">
        <f>MACD!F837</f>
        <v>-0.21523786916730328</v>
      </c>
      <c r="F837" s="2">
        <f>'Moving Avg'!D837</f>
        <v>7.171380000000001</v>
      </c>
      <c r="G837" s="2">
        <f>'Moving Avg'!F837</f>
        <v>6.9172899999999995</v>
      </c>
      <c r="H837" s="2">
        <f>'Moving Avg'!G837</f>
        <v>6.4623800000000013</v>
      </c>
      <c r="I837" s="2">
        <f>'Moving Avg'!H837</f>
        <v>6.4472430000000012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</row>
    <row r="838" spans="1:12" ht="13.5" x14ac:dyDescent="0.25">
      <c r="A838" s="3">
        <f>RSI!A838</f>
        <v>43515</v>
      </c>
      <c r="B838" s="2">
        <f>RSI!B838</f>
        <v>7.4748999999999999</v>
      </c>
      <c r="C838" s="2">
        <f>RSI!I838</f>
        <v>77.823987399780009</v>
      </c>
      <c r="D838" s="2">
        <f>MACD!E838</f>
        <v>-0.16588495277215731</v>
      </c>
      <c r="E838" s="2">
        <f>MACD!F838</f>
        <v>-0.2053672858882741</v>
      </c>
      <c r="F838" s="2">
        <f>'Moving Avg'!D838</f>
        <v>7.24688</v>
      </c>
      <c r="G838" s="2">
        <f>'Moving Avg'!F838</f>
        <v>6.9739199999999997</v>
      </c>
      <c r="H838" s="2">
        <f>'Moving Avg'!G838</f>
        <v>6.4850320000000021</v>
      </c>
      <c r="I838" s="2">
        <f>'Moving Avg'!H838</f>
        <v>6.4503650000000006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</row>
    <row r="839" spans="1:12" ht="13.5" x14ac:dyDescent="0.25">
      <c r="A839" s="3">
        <f>RSI!A839</f>
        <v>43516</v>
      </c>
      <c r="B839" s="2">
        <f>RSI!B839</f>
        <v>7.4974999999999996</v>
      </c>
      <c r="C839" s="2">
        <f>RSI!I839</f>
        <v>78.263654808255879</v>
      </c>
      <c r="D839" s="2">
        <f>MACD!E839</f>
        <v>-0.1690761748993701</v>
      </c>
      <c r="E839" s="2">
        <f>MACD!F839</f>
        <v>-0.1981090636904933</v>
      </c>
      <c r="F839" s="2">
        <f>'Moving Avg'!D839</f>
        <v>7.3314400000000006</v>
      </c>
      <c r="G839" s="2">
        <f>'Moving Avg'!F839</f>
        <v>7.0173350000000001</v>
      </c>
      <c r="H839" s="2">
        <f>'Moving Avg'!G839</f>
        <v>6.5082860000000018</v>
      </c>
      <c r="I839" s="2">
        <f>'Moving Avg'!H839</f>
        <v>6.4537840000000015</v>
      </c>
      <c r="J839" s="6" t="str">
        <f>OBV!F839</f>
        <v>BULLISH</v>
      </c>
      <c r="K839" s="6" t="str">
        <f>OBV!G839</f>
        <v>STRONG</v>
      </c>
      <c r="L839" s="6" t="str">
        <f>OBV!H839</f>
        <v>CONFIRMED BULLISH</v>
      </c>
    </row>
    <row r="840" spans="1:12" ht="13.5" x14ac:dyDescent="0.25">
      <c r="A840" s="3">
        <f>RSI!A840</f>
        <v>43517</v>
      </c>
      <c r="B840" s="2">
        <f>RSI!B840</f>
        <v>7.3314000000000004</v>
      </c>
      <c r="C840" s="2">
        <f>RSI!I840</f>
        <v>67.648108516608858</v>
      </c>
      <c r="D840" s="2">
        <f>MACD!E840</f>
        <v>-0.16319663468679391</v>
      </c>
      <c r="E840" s="2">
        <f>MACD!F840</f>
        <v>-0.19112657788975346</v>
      </c>
      <c r="F840" s="2">
        <f>'Moving Avg'!D840</f>
        <v>7.3842799999999995</v>
      </c>
      <c r="G840" s="2">
        <f>'Moving Avg'!F840</f>
        <v>7.0516899999999989</v>
      </c>
      <c r="H840" s="2">
        <f>'Moving Avg'!G840</f>
        <v>6.5294260000000008</v>
      </c>
      <c r="I840" s="2">
        <f>'Moving Avg'!H840</f>
        <v>6.4565560000000017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</row>
    <row r="841" spans="1:12" ht="13.5" x14ac:dyDescent="0.25">
      <c r="A841" s="3">
        <f>RSI!A841</f>
        <v>43518</v>
      </c>
      <c r="B841" s="2">
        <f>RSI!B841</f>
        <v>7.3842999999999996</v>
      </c>
      <c r="C841" s="2">
        <f>RSI!I841</f>
        <v>69.086259566046436</v>
      </c>
      <c r="D841" s="2">
        <f>MACD!E841</f>
        <v>-0.13556056603378686</v>
      </c>
      <c r="E841" s="2">
        <f>MACD!F841</f>
        <v>-0.18001337551856017</v>
      </c>
      <c r="F841" s="2">
        <f>'Moving Avg'!D841</f>
        <v>7.4084399999999988</v>
      </c>
      <c r="G841" s="2">
        <f>'Moving Avg'!F841</f>
        <v>7.0886899999999997</v>
      </c>
      <c r="H841" s="2">
        <f>'Moving Avg'!G841</f>
        <v>6.5502660000000006</v>
      </c>
      <c r="I841" s="2">
        <f>'Moving Avg'!H841</f>
        <v>6.4604379999999999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</row>
    <row r="842" spans="1:12" ht="13.5" x14ac:dyDescent="0.25">
      <c r="A842" s="3">
        <f>RSI!A842</f>
        <v>43521</v>
      </c>
      <c r="B842" s="2">
        <f>RSI!B842</f>
        <v>7.5503999999999998</v>
      </c>
      <c r="C842" s="2">
        <f>RSI!I842</f>
        <v>73.125857042350219</v>
      </c>
      <c r="D842" s="2">
        <f>MACD!E842</f>
        <v>-0.13289173086651651</v>
      </c>
      <c r="E842" s="2">
        <f>MACD!F842</f>
        <v>-0.17058904658815144</v>
      </c>
      <c r="F842" s="2">
        <f>'Moving Avg'!D842</f>
        <v>7.4477000000000002</v>
      </c>
      <c r="G842" s="2">
        <f>'Moving Avg'!F842</f>
        <v>7.1283300000000009</v>
      </c>
      <c r="H842" s="2">
        <f>'Moving Avg'!G842</f>
        <v>6.5744280000000002</v>
      </c>
      <c r="I842" s="2">
        <f>'Moving Avg'!H842</f>
        <v>6.4651505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</row>
    <row r="843" spans="1:12" ht="13.5" x14ac:dyDescent="0.25">
      <c r="A843" s="3">
        <f>RSI!A843</f>
        <v>43522</v>
      </c>
      <c r="B843" s="2">
        <f>RSI!B843</f>
        <v>7.7089999999999996</v>
      </c>
      <c r="C843" s="2">
        <f>RSI!I843</f>
        <v>76.309206891688206</v>
      </c>
      <c r="D843" s="2">
        <f>MACD!E843</f>
        <v>-0.1515672391443923</v>
      </c>
      <c r="E843" s="2">
        <f>MACD!F843</f>
        <v>-0.16678468509939962</v>
      </c>
      <c r="F843" s="2">
        <f>'Moving Avg'!D843</f>
        <v>7.4945199999999996</v>
      </c>
      <c r="G843" s="2">
        <f>'Moving Avg'!F843</f>
        <v>7.1675950000000013</v>
      </c>
      <c r="H843" s="2">
        <f>'Moving Avg'!G843</f>
        <v>6.6025160000000005</v>
      </c>
      <c r="I843" s="2">
        <f>'Moving Avg'!H843</f>
        <v>6.4698840000000004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</row>
    <row r="844" spans="1:12" ht="13.5" x14ac:dyDescent="0.25">
      <c r="A844" s="3">
        <f>RSI!A844</f>
        <v>43523</v>
      </c>
      <c r="B844" s="2">
        <f>RSI!B844</f>
        <v>7.7769000000000004</v>
      </c>
      <c r="C844" s="2">
        <f>RSI!I844</f>
        <v>77.536044958457964</v>
      </c>
      <c r="D844" s="2">
        <f>MACD!E844</f>
        <v>-0.17996352353139589</v>
      </c>
      <c r="E844" s="2">
        <f>MACD!F844</f>
        <v>-0.1694204527857989</v>
      </c>
      <c r="F844" s="2">
        <f>'Moving Avg'!D844</f>
        <v>7.5504000000000007</v>
      </c>
      <c r="G844" s="2">
        <f>'Moving Avg'!F844</f>
        <v>7.2166700000000006</v>
      </c>
      <c r="H844" s="2">
        <f>'Moving Avg'!G844</f>
        <v>6.6300000000000008</v>
      </c>
      <c r="I844" s="2">
        <f>'Moving Avg'!H844</f>
        <v>6.474222000000001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</row>
    <row r="845" spans="1:12" ht="13.5" x14ac:dyDescent="0.25">
      <c r="A845" s="3">
        <f>RSI!A845</f>
        <v>43524</v>
      </c>
      <c r="B845" s="2">
        <f>RSI!B845</f>
        <v>7.7013999999999996</v>
      </c>
      <c r="C845" s="2">
        <f>RSI!I845</f>
        <v>73.008694773297464</v>
      </c>
      <c r="D845" s="2">
        <f>MACD!E845</f>
        <v>-0.20372399108780748</v>
      </c>
      <c r="E845" s="2">
        <f>MACD!F845</f>
        <v>-0.17628116044620062</v>
      </c>
      <c r="F845" s="2">
        <f>'Moving Avg'!D845</f>
        <v>7.6243999999999996</v>
      </c>
      <c r="G845" s="2">
        <f>'Moving Avg'!F845</f>
        <v>7.2657500000000015</v>
      </c>
      <c r="H845" s="2">
        <f>'Moving Avg'!G845</f>
        <v>6.6571820000000006</v>
      </c>
      <c r="I845" s="2">
        <f>'Moving Avg'!H845</f>
        <v>6.4790280000000005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</row>
    <row r="846" spans="1:12" ht="13.5" x14ac:dyDescent="0.25">
      <c r="A846" s="3">
        <f>RSI!A846</f>
        <v>43525</v>
      </c>
      <c r="B846" s="2">
        <f>RSI!B846</f>
        <v>7.7316000000000003</v>
      </c>
      <c r="C846" s="2">
        <f>RSI!I846</f>
        <v>73.670942433322892</v>
      </c>
      <c r="D846" s="2">
        <f>MACD!E846</f>
        <v>-0.19928248856262787</v>
      </c>
      <c r="E846" s="2">
        <f>MACD!F846</f>
        <v>-0.1808814260694861</v>
      </c>
      <c r="F846" s="2">
        <f>'Moving Avg'!D846</f>
        <v>7.6938600000000008</v>
      </c>
      <c r="G846" s="2">
        <f>'Moving Avg'!F846</f>
        <v>7.3125600000000022</v>
      </c>
      <c r="H846" s="2">
        <f>'Moving Avg'!G846</f>
        <v>6.6849680000000005</v>
      </c>
      <c r="I846" s="2">
        <f>'Moving Avg'!H846</f>
        <v>6.4839850000000023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</row>
    <row r="847" spans="1:12" ht="13.5" x14ac:dyDescent="0.25">
      <c r="A847" s="3">
        <f>RSI!A847</f>
        <v>43528</v>
      </c>
      <c r="B847" s="2">
        <f>RSI!B847</f>
        <v>7.6938000000000004</v>
      </c>
      <c r="C847" s="2">
        <f>RSI!I847</f>
        <v>71.312465999824795</v>
      </c>
      <c r="D847" s="2">
        <f>MACD!E847</f>
        <v>-0.18212766477722919</v>
      </c>
      <c r="E847" s="2">
        <f>MACD!F847</f>
        <v>-0.18113067381103473</v>
      </c>
      <c r="F847" s="2">
        <f>'Moving Avg'!D847</f>
        <v>7.7225400000000004</v>
      </c>
      <c r="G847" s="2">
        <f>'Moving Avg'!F847</f>
        <v>7.347665000000001</v>
      </c>
      <c r="H847" s="2">
        <f>'Moving Avg'!G847</f>
        <v>6.7119979999999995</v>
      </c>
      <c r="I847" s="2">
        <f>'Moving Avg'!H847</f>
        <v>6.4888265000000027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</row>
    <row r="848" spans="1:12" ht="13.5" x14ac:dyDescent="0.25">
      <c r="A848" s="3">
        <f>RSI!A848</f>
        <v>43529</v>
      </c>
      <c r="B848" s="2">
        <f>RSI!B848</f>
        <v>7.5353000000000003</v>
      </c>
      <c r="C848" s="2">
        <f>RSI!I848</f>
        <v>62.30540346137284</v>
      </c>
      <c r="D848" s="2">
        <f>MACD!E848</f>
        <v>-0.14015761577411467</v>
      </c>
      <c r="E848" s="2">
        <f>MACD!F848</f>
        <v>-0.17293606220365074</v>
      </c>
      <c r="F848" s="2">
        <f>'Moving Avg'!D848</f>
        <v>7.6878000000000002</v>
      </c>
      <c r="G848" s="2">
        <f>'Moving Avg'!F848</f>
        <v>7.3759800000000011</v>
      </c>
      <c r="H848" s="2">
        <f>'Moving Avg'!G848</f>
        <v>6.7394819999999989</v>
      </c>
      <c r="I848" s="2">
        <f>'Moving Avg'!H848</f>
        <v>6.4919935000000022</v>
      </c>
      <c r="J848" s="6" t="str">
        <f>OBV!F848</f>
        <v>BEARISH</v>
      </c>
      <c r="K848" s="6" t="str">
        <f>OBV!G848</f>
        <v>WEAK</v>
      </c>
      <c r="L848" s="6" t="str">
        <f>OBV!H848</f>
        <v>CONFIRMED BEARISH</v>
      </c>
    </row>
    <row r="849" spans="1:12" ht="13.5" x14ac:dyDescent="0.25">
      <c r="A849" s="3">
        <f>RSI!A849</f>
        <v>43530</v>
      </c>
      <c r="B849" s="2">
        <f>RSI!B849</f>
        <v>7.5125999999999999</v>
      </c>
      <c r="C849" s="2">
        <f>RSI!I849</f>
        <v>61.114858481942754</v>
      </c>
      <c r="D849" s="2">
        <f>MACD!E849</f>
        <v>-0.10120777549219628</v>
      </c>
      <c r="E849" s="2">
        <f>MACD!F849</f>
        <v>-0.15859040486135983</v>
      </c>
      <c r="F849" s="2">
        <f>'Moving Avg'!D849</f>
        <v>7.6349400000000003</v>
      </c>
      <c r="G849" s="2">
        <f>'Moving Avg'!F849</f>
        <v>7.4024049999999999</v>
      </c>
      <c r="H849" s="2">
        <f>'Moving Avg'!G849</f>
        <v>6.7672659999999993</v>
      </c>
      <c r="I849" s="2">
        <f>'Moving Avg'!H849</f>
        <v>6.4950835000000033</v>
      </c>
      <c r="J849" s="6" t="str">
        <f>OBV!F849</f>
        <v>BEARISH</v>
      </c>
      <c r="K849" s="6" t="str">
        <f>OBV!G849</f>
        <v>WEAK</v>
      </c>
      <c r="L849" s="6" t="str">
        <f>OBV!H849</f>
        <v>CONFIRMED BEARISH</v>
      </c>
    </row>
    <row r="850" spans="1:12" ht="13.5" x14ac:dyDescent="0.25">
      <c r="A850" s="3">
        <f>RSI!A850</f>
        <v>43531</v>
      </c>
      <c r="B850" s="2">
        <f>RSI!B850</f>
        <v>7.7013999999999996</v>
      </c>
      <c r="C850" s="2">
        <f>RSI!I850</f>
        <v>66.797516052420463</v>
      </c>
      <c r="D850" s="2">
        <f>MACD!E850</f>
        <v>-0.10924926500930088</v>
      </c>
      <c r="E850" s="2">
        <f>MACD!F850</f>
        <v>-0.14872217689094805</v>
      </c>
      <c r="F850" s="2">
        <f>'Moving Avg'!D850</f>
        <v>7.6349400000000003</v>
      </c>
      <c r="G850" s="2">
        <f>'Moving Avg'!F850</f>
        <v>7.4382700000000002</v>
      </c>
      <c r="H850" s="2">
        <f>'Moving Avg'!G850</f>
        <v>6.798826</v>
      </c>
      <c r="I850" s="2">
        <f>'Moving Avg'!H850</f>
        <v>6.4990810000000021</v>
      </c>
      <c r="J850" s="6" t="str">
        <f>OBV!F850</f>
        <v>BULLISH</v>
      </c>
      <c r="K850" s="6" t="str">
        <f>OBV!G850</f>
        <v>STRONG</v>
      </c>
      <c r="L850" s="6" t="str">
        <f>OBV!H850</f>
        <v>NEUTRAL</v>
      </c>
    </row>
    <row r="851" spans="1:12" ht="13.5" x14ac:dyDescent="0.25">
      <c r="A851" s="3">
        <f>RSI!A851</f>
        <v>43532</v>
      </c>
      <c r="B851" s="2">
        <f>RSI!B851</f>
        <v>7.6258999999999997</v>
      </c>
      <c r="C851" s="2">
        <f>RSI!I851</f>
        <v>62.842477284971999</v>
      </c>
      <c r="D851" s="2">
        <f>MACD!E851</f>
        <v>-0.1047900415254448</v>
      </c>
      <c r="E851" s="2">
        <f>MACD!F851</f>
        <v>-0.1399357498178474</v>
      </c>
      <c r="F851" s="2">
        <f>'Moving Avg'!D851</f>
        <v>7.6138000000000003</v>
      </c>
      <c r="G851" s="2">
        <f>'Moving Avg'!F851</f>
        <v>7.4609199999999998</v>
      </c>
      <c r="H851" s="2">
        <f>'Moving Avg'!G851</f>
        <v>6.8255540000000003</v>
      </c>
      <c r="I851" s="2">
        <f>'Moving Avg'!H851</f>
        <v>6.5030315000000005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43535</v>
      </c>
      <c r="B852" s="2">
        <f>RSI!B852</f>
        <v>7.5353000000000003</v>
      </c>
      <c r="C852" s="2">
        <f>RSI!I852</f>
        <v>58.37575576054747</v>
      </c>
      <c r="D852" s="2">
        <f>MACD!E852</f>
        <v>-7.0590478493643971E-2</v>
      </c>
      <c r="E852" s="2">
        <f>MACD!F852</f>
        <v>-0.1260666955530067</v>
      </c>
      <c r="F852" s="2">
        <f>'Moving Avg'!D852</f>
        <v>7.5820999999999996</v>
      </c>
      <c r="G852" s="2">
        <f>'Moving Avg'!F852</f>
        <v>7.4809300000000007</v>
      </c>
      <c r="H852" s="2">
        <f>'Moving Avg'!G852</f>
        <v>6.8537920000000021</v>
      </c>
      <c r="I852" s="2">
        <f>'Moving Avg'!H852</f>
        <v>6.5065290000000013</v>
      </c>
      <c r="J852" s="6" t="str">
        <f>OBV!F852</f>
        <v>BULLISH</v>
      </c>
      <c r="K852" s="6" t="str">
        <f>OBV!G852</f>
        <v>STRONG</v>
      </c>
      <c r="L852" s="6" t="str">
        <f>OBV!H852</f>
        <v>BULLISH DIVERGENCE</v>
      </c>
    </row>
    <row r="853" spans="1:12" ht="13.5" x14ac:dyDescent="0.25">
      <c r="A853" s="3">
        <f>RSI!A853</f>
        <v>43536</v>
      </c>
      <c r="B853" s="2">
        <f>RSI!B853</f>
        <v>7.4824000000000002</v>
      </c>
      <c r="C853" s="2">
        <f>RSI!I853</f>
        <v>55.87833787471218</v>
      </c>
      <c r="D853" s="2">
        <f>MACD!E853</f>
        <v>-1.4500900864812039E-2</v>
      </c>
      <c r="E853" s="2">
        <f>MACD!F853</f>
        <v>-0.10375353661536778</v>
      </c>
      <c r="F853" s="2">
        <f>'Moving Avg'!D853</f>
        <v>7.5715199999999996</v>
      </c>
      <c r="G853" s="2">
        <f>'Moving Avg'!F853</f>
        <v>7.5001800000000021</v>
      </c>
      <c r="H853" s="2">
        <f>'Moving Avg'!G853</f>
        <v>6.8799159999999997</v>
      </c>
      <c r="I853" s="2">
        <f>'Moving Avg'!H853</f>
        <v>6.5097620000000003</v>
      </c>
      <c r="J853" s="6" t="str">
        <f>OBV!F853</f>
        <v>BULLISH</v>
      </c>
      <c r="K853" s="6" t="str">
        <f>OBV!G853</f>
        <v>STRONG</v>
      </c>
      <c r="L853" s="6" t="str">
        <f>OBV!H853</f>
        <v>BULLISH DIVERGENCE</v>
      </c>
    </row>
    <row r="854" spans="1:12" ht="13.5" x14ac:dyDescent="0.25">
      <c r="A854" s="3">
        <f>RSI!A854</f>
        <v>43537</v>
      </c>
      <c r="B854" s="2">
        <f>RSI!B854</f>
        <v>7.5503999999999998</v>
      </c>
      <c r="C854" s="2">
        <f>RSI!I854</f>
        <v>58.345290103658755</v>
      </c>
      <c r="D854" s="2">
        <f>MACD!E854</f>
        <v>3.7600630335723473E-2</v>
      </c>
      <c r="E854" s="2">
        <f>MACD!F854</f>
        <v>-7.5482703225149536E-2</v>
      </c>
      <c r="F854" s="2">
        <f>'Moving Avg'!D854</f>
        <v>7.5790799999999994</v>
      </c>
      <c r="G854" s="2">
        <f>'Moving Avg'!F854</f>
        <v>7.5239650000000013</v>
      </c>
      <c r="H854" s="2">
        <f>'Moving Avg'!G854</f>
        <v>6.9055879999999998</v>
      </c>
      <c r="I854" s="2">
        <f>'Moving Avg'!H854</f>
        <v>6.5133720000000004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</row>
    <row r="855" spans="1:12" ht="13.5" x14ac:dyDescent="0.25">
      <c r="A855" s="3">
        <f>RSI!A855</f>
        <v>43538</v>
      </c>
      <c r="B855" s="2">
        <f>RSI!B855</f>
        <v>7.4748999999999999</v>
      </c>
      <c r="C855" s="2">
        <f>RSI!I855</f>
        <v>54.689071551965881</v>
      </c>
      <c r="D855" s="2">
        <f>MACD!E855</f>
        <v>7.455082565995319E-2</v>
      </c>
      <c r="E855" s="2">
        <f>MACD!F855</f>
        <v>-4.5475997448128996E-2</v>
      </c>
      <c r="F855" s="2">
        <f>'Moving Avg'!D855</f>
        <v>7.5337800000000001</v>
      </c>
      <c r="G855" s="2">
        <f>'Moving Avg'!F855</f>
        <v>7.5443499999999997</v>
      </c>
      <c r="H855" s="2">
        <f>'Moving Avg'!G855</f>
        <v>6.9342800000000002</v>
      </c>
      <c r="I855" s="2">
        <f>'Moving Avg'!H855</f>
        <v>6.5166045000000006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43539</v>
      </c>
      <c r="B856" s="2">
        <f>RSI!B856</f>
        <v>7.3239000000000001</v>
      </c>
      <c r="C856" s="2">
        <f>RSI!I856</f>
        <v>48.185427820316342</v>
      </c>
      <c r="D856" s="2">
        <f>MACD!E856</f>
        <v>0.12106336244491978</v>
      </c>
      <c r="E856" s="2">
        <f>MACD!F856</f>
        <v>-1.2168125469519245E-2</v>
      </c>
      <c r="F856" s="2">
        <f>'Moving Avg'!D856</f>
        <v>7.4733800000000006</v>
      </c>
      <c r="G856" s="2">
        <f>'Moving Avg'!F856</f>
        <v>7.5473700000000008</v>
      </c>
      <c r="H856" s="2">
        <f>'Moving Avg'!G856</f>
        <v>6.961462</v>
      </c>
      <c r="I856" s="2">
        <f>'Moving Avg'!H856</f>
        <v>6.519082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</row>
    <row r="857" spans="1:12" ht="13.5" x14ac:dyDescent="0.25">
      <c r="A857" s="3">
        <f>RSI!A857</f>
        <v>43542</v>
      </c>
      <c r="B857" s="2">
        <f>RSI!B857</f>
        <v>7.0293999999999999</v>
      </c>
      <c r="C857" s="2">
        <f>RSI!I857</f>
        <v>38.555277598566008</v>
      </c>
      <c r="D857" s="2">
        <f>MACD!E857</f>
        <v>0.17677075323148994</v>
      </c>
      <c r="E857" s="2">
        <f>MACD!F857</f>
        <v>2.5619650270682592E-2</v>
      </c>
      <c r="F857" s="2">
        <f>'Moving Avg'!D857</f>
        <v>7.3722000000000012</v>
      </c>
      <c r="G857" s="2">
        <f>'Moving Avg'!F857</f>
        <v>7.5311350000000017</v>
      </c>
      <c r="H857" s="2">
        <f>'Moving Avg'!G857</f>
        <v>6.9845660000000001</v>
      </c>
      <c r="I857" s="2">
        <f>'Moving Avg'!H857</f>
        <v>6.5200869999999984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</row>
    <row r="858" spans="1:12" ht="13.5" x14ac:dyDescent="0.25">
      <c r="A858" s="3">
        <f>RSI!A858</f>
        <v>43543</v>
      </c>
      <c r="B858" s="2">
        <f>RSI!B858</f>
        <v>7.2408000000000001</v>
      </c>
      <c r="C858" s="2">
        <f>RSI!I858</f>
        <v>46.777955255094255</v>
      </c>
      <c r="D858" s="2">
        <f>MACD!E858</f>
        <v>0.18592929868271657</v>
      </c>
      <c r="E858" s="2">
        <f>MACD!F858</f>
        <v>5.7681579953089389E-2</v>
      </c>
      <c r="F858" s="2">
        <f>'Moving Avg'!D858</f>
        <v>7.3238799999999999</v>
      </c>
      <c r="G858" s="2">
        <f>'Moving Avg'!F858</f>
        <v>7.5194300000000025</v>
      </c>
      <c r="H858" s="2">
        <f>'Moving Avg'!G858</f>
        <v>7.0118979999999995</v>
      </c>
      <c r="I858" s="2">
        <f>'Moving Avg'!H858</f>
        <v>6.5224429999999991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</row>
    <row r="859" spans="1:12" ht="13.5" x14ac:dyDescent="0.25">
      <c r="A859" s="3">
        <f>RSI!A859</f>
        <v>43545</v>
      </c>
      <c r="B859" s="2">
        <f>RSI!B859</f>
        <v>7.3239000000000001</v>
      </c>
      <c r="C859" s="2">
        <f>RSI!I859</f>
        <v>49.631398854728985</v>
      </c>
      <c r="D859" s="2">
        <f>MACD!E859</f>
        <v>0.18469420695723748</v>
      </c>
      <c r="E859" s="2">
        <f>MACD!F859</f>
        <v>8.3084105353919011E-2</v>
      </c>
      <c r="F859" s="2">
        <f>'Moving Avg'!D859</f>
        <v>7.2785799999999998</v>
      </c>
      <c r="G859" s="2">
        <f>'Moving Avg'!F859</f>
        <v>7.5107500000000034</v>
      </c>
      <c r="H859" s="2">
        <f>'Moving Avg'!G859</f>
        <v>7.0408919999999986</v>
      </c>
      <c r="I859" s="2">
        <f>'Moving Avg'!H859</f>
        <v>6.5248835000000005</v>
      </c>
      <c r="J859" s="6" t="str">
        <f>OBV!F859</f>
        <v>BEARISH</v>
      </c>
      <c r="K859" s="6" t="str">
        <f>OBV!G859</f>
        <v>WEAK</v>
      </c>
      <c r="L859" s="6" t="str">
        <f>OBV!H859</f>
        <v>CONFIRMED BEARISH</v>
      </c>
    </row>
    <row r="860" spans="1:12" ht="13.5" x14ac:dyDescent="0.25">
      <c r="A860" s="3">
        <f>RSI!A860</f>
        <v>43546</v>
      </c>
      <c r="B860" s="2">
        <f>RSI!B860</f>
        <v>7.2861000000000002</v>
      </c>
      <c r="C860" s="2">
        <f>RSI!I860</f>
        <v>48.361261133625639</v>
      </c>
      <c r="D860" s="2">
        <f>MACD!E860</f>
        <v>0.21561834640927202</v>
      </c>
      <c r="E860" s="2">
        <f>MACD!F860</f>
        <v>0.10959095356498962</v>
      </c>
      <c r="F860" s="2">
        <f>'Moving Avg'!D860</f>
        <v>7.2408199999999994</v>
      </c>
      <c r="G860" s="2">
        <f>'Moving Avg'!F860</f>
        <v>7.5084850000000021</v>
      </c>
      <c r="H860" s="2">
        <f>'Moving Avg'!G860</f>
        <v>7.0691299999999977</v>
      </c>
      <c r="I860" s="2">
        <f>'Moving Avg'!H860</f>
        <v>6.5273555000000023</v>
      </c>
      <c r="J860" s="6" t="str">
        <f>OBV!F860</f>
        <v>BEARISH</v>
      </c>
      <c r="K860" s="6" t="str">
        <f>OBV!G860</f>
        <v>WEAK</v>
      </c>
      <c r="L860" s="6" t="str">
        <f>OBV!H860</f>
        <v>CONFIRMED BEARISH</v>
      </c>
    </row>
    <row r="861" spans="1:12" ht="13.5" x14ac:dyDescent="0.25">
      <c r="A861" s="3">
        <f>RSI!A861</f>
        <v>43549</v>
      </c>
      <c r="B861" s="2">
        <f>RSI!B861</f>
        <v>7.4219999999999997</v>
      </c>
      <c r="C861" s="2">
        <f>RSI!I861</f>
        <v>53.016597864216656</v>
      </c>
      <c r="D861" s="2">
        <f>MACD!E861</f>
        <v>0.22044018391261222</v>
      </c>
      <c r="E861" s="2">
        <f>MACD!F861</f>
        <v>0.13176079963451415</v>
      </c>
      <c r="F861" s="2">
        <f>'Moving Avg'!D861</f>
        <v>7.26044</v>
      </c>
      <c r="G861" s="2">
        <f>'Moving Avg'!F861</f>
        <v>7.51037</v>
      </c>
      <c r="H861" s="2">
        <f>'Moving Avg'!G861</f>
        <v>7.0973679999999995</v>
      </c>
      <c r="I861" s="2">
        <f>'Moving Avg'!H861</f>
        <v>6.5313890000000017</v>
      </c>
      <c r="J861" s="6" t="str">
        <f>OBV!F861</f>
        <v>BEARISH</v>
      </c>
      <c r="K861" s="6" t="str">
        <f>OBV!G861</f>
        <v>NEUTRAL</v>
      </c>
      <c r="L861" s="6" t="str">
        <f>OBV!H861</f>
        <v>BEARISH DIVERGENCE</v>
      </c>
    </row>
    <row r="862" spans="1:12" ht="13.5" x14ac:dyDescent="0.25">
      <c r="A862" s="3">
        <f>RSI!A862</f>
        <v>43550</v>
      </c>
      <c r="B862" s="2">
        <f>RSI!B862</f>
        <v>7.3994</v>
      </c>
      <c r="C862" s="2">
        <f>RSI!I862</f>
        <v>52.17422351702605</v>
      </c>
      <c r="D862" s="2">
        <f>MACD!E862</f>
        <v>0.21176509723958681</v>
      </c>
      <c r="E862" s="2">
        <f>MACD!F862</f>
        <v>0.14776165915552869</v>
      </c>
      <c r="F862" s="2">
        <f>'Moving Avg'!D862</f>
        <v>7.3344400000000007</v>
      </c>
      <c r="G862" s="2">
        <f>'Moving Avg'!F862</f>
        <v>7.5028199999999998</v>
      </c>
      <c r="H862" s="2">
        <f>'Moving Avg'!G862</f>
        <v>7.1218319999999995</v>
      </c>
      <c r="I862" s="2">
        <f>'Moving Avg'!H862</f>
        <v>6.535309500000003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</row>
    <row r="863" spans="1:12" ht="13.5" x14ac:dyDescent="0.25">
      <c r="A863" s="3">
        <f>RSI!A863</f>
        <v>43551</v>
      </c>
      <c r="B863" s="2">
        <f>RSI!B863</f>
        <v>7.4748999999999999</v>
      </c>
      <c r="C863" s="2">
        <f>RSI!I863</f>
        <v>54.760270850534432</v>
      </c>
      <c r="D863" s="2">
        <f>MACD!E863</f>
        <v>0.1903727632679626</v>
      </c>
      <c r="E863" s="2">
        <f>MACD!F863</f>
        <v>0.15628387997801549</v>
      </c>
      <c r="F863" s="2">
        <f>'Moving Avg'!D863</f>
        <v>7.3812600000000002</v>
      </c>
      <c r="G863" s="2">
        <f>'Moving Avg'!F863</f>
        <v>7.4911149999999989</v>
      </c>
      <c r="H863" s="2">
        <f>'Moving Avg'!G863</f>
        <v>7.149767999999999</v>
      </c>
      <c r="I863" s="2">
        <f>'Moving Avg'!H863</f>
        <v>6.5388725000000019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</row>
    <row r="864" spans="1:12" ht="13.5" x14ac:dyDescent="0.25">
      <c r="A864" s="3">
        <f>RSI!A864</f>
        <v>43552</v>
      </c>
      <c r="B864" s="2">
        <f>RSI!B864</f>
        <v>7.5353000000000003</v>
      </c>
      <c r="C864" s="2">
        <f>RSI!I864</f>
        <v>56.773969442442976</v>
      </c>
      <c r="D864" s="2">
        <f>MACD!E864</f>
        <v>0.17751583194241061</v>
      </c>
      <c r="E864" s="2">
        <f>MACD!F864</f>
        <v>0.16053027037089451</v>
      </c>
      <c r="F864" s="2">
        <f>'Moving Avg'!D864</f>
        <v>7.42354</v>
      </c>
      <c r="G864" s="2">
        <f>'Moving Avg'!F864</f>
        <v>7.4790349999999988</v>
      </c>
      <c r="H864" s="2">
        <f>'Moving Avg'!G864</f>
        <v>7.1810259999999992</v>
      </c>
      <c r="I864" s="2">
        <f>'Moving Avg'!H864</f>
        <v>6.5431050000000015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43553</v>
      </c>
      <c r="B865" s="2">
        <f>RSI!B865</f>
        <v>7.4371</v>
      </c>
      <c r="C865" s="2">
        <f>RSI!I865</f>
        <v>52.669185479497884</v>
      </c>
      <c r="D865" s="2">
        <f>MACD!E865</f>
        <v>0.16125053438601089</v>
      </c>
      <c r="E865" s="2">
        <f>MACD!F865</f>
        <v>0.16067432317391778</v>
      </c>
      <c r="F865" s="2">
        <f>'Moving Avg'!D865</f>
        <v>7.4537400000000007</v>
      </c>
      <c r="G865" s="2">
        <f>'Moving Avg'!F865</f>
        <v>7.465819999999999</v>
      </c>
      <c r="H865" s="2">
        <f>'Moving Avg'!G865</f>
        <v>7.2097159999999985</v>
      </c>
      <c r="I865" s="2">
        <f>'Moving Avg'!H865</f>
        <v>6.5464790000000024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</row>
    <row r="866" spans="1:12" ht="13.5" x14ac:dyDescent="0.25">
      <c r="A866" s="3">
        <f>RSI!A866</f>
        <v>43556</v>
      </c>
      <c r="B866" s="2">
        <f>RSI!B866</f>
        <v>7.4069000000000003</v>
      </c>
      <c r="C866" s="2">
        <f>RSI!I866</f>
        <v>51.437496635264026</v>
      </c>
      <c r="D866" s="2">
        <f>MACD!E866</f>
        <v>0.1261064917491046</v>
      </c>
      <c r="E866" s="2">
        <f>MACD!F866</f>
        <v>0.15376075688895516</v>
      </c>
      <c r="F866" s="2">
        <f>'Moving Avg'!D866</f>
        <v>7.4507200000000013</v>
      </c>
      <c r="G866" s="2">
        <f>'Moving Avg'!F866</f>
        <v>7.449584999999999</v>
      </c>
      <c r="H866" s="2">
        <f>'Moving Avg'!G866</f>
        <v>7.2356879999999988</v>
      </c>
      <c r="I866" s="2">
        <f>'Moving Avg'!H866</f>
        <v>6.5494080000000023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</row>
    <row r="867" spans="1:12" ht="13.5" x14ac:dyDescent="0.25">
      <c r="A867" s="3">
        <f>RSI!A867</f>
        <v>43557</v>
      </c>
      <c r="B867" s="2">
        <f>RSI!B867</f>
        <v>7.4748999999999999</v>
      </c>
      <c r="C867" s="2">
        <f>RSI!I867</f>
        <v>54.043517221085423</v>
      </c>
      <c r="D867" s="2">
        <f>MACD!E867</f>
        <v>4.5844276101965953E-2</v>
      </c>
      <c r="E867" s="2">
        <f>MACD!F867</f>
        <v>0.13217746073155731</v>
      </c>
      <c r="F867" s="2">
        <f>'Moving Avg'!D867</f>
        <v>7.4658200000000008</v>
      </c>
      <c r="G867" s="2">
        <f>'Moving Avg'!F867</f>
        <v>7.4386399999999995</v>
      </c>
      <c r="H867" s="2">
        <f>'Moving Avg'!G867</f>
        <v>7.2593959999999988</v>
      </c>
      <c r="I867" s="2">
        <f>'Moving Avg'!H867</f>
        <v>6.5529710000000012</v>
      </c>
      <c r="J867" s="6" t="str">
        <f>OBV!F867</f>
        <v>BULLISH</v>
      </c>
      <c r="K867" s="6" t="str">
        <f>OBV!G867</f>
        <v>STRONG</v>
      </c>
      <c r="L867" s="6" t="str">
        <f>OBV!H867</f>
        <v>CONFIRMED BULLISH</v>
      </c>
    </row>
    <row r="868" spans="1:12" ht="13.5" x14ac:dyDescent="0.25">
      <c r="A868" s="3">
        <f>RSI!A868</f>
        <v>43558</v>
      </c>
      <c r="B868" s="2">
        <f>RSI!B868</f>
        <v>7.5427999999999997</v>
      </c>
      <c r="C868" s="2">
        <f>RSI!I868</f>
        <v>56.55080429821232</v>
      </c>
      <c r="D868" s="2">
        <f>MACD!E868</f>
        <v>4.8548561379462285E-3</v>
      </c>
      <c r="E868" s="2">
        <f>MACD!F868</f>
        <v>0.1067129398128351</v>
      </c>
      <c r="F868" s="2">
        <f>'Moving Avg'!D868</f>
        <v>7.4794</v>
      </c>
      <c r="G868" s="2">
        <f>'Moving Avg'!F868</f>
        <v>7.4390150000000004</v>
      </c>
      <c r="H868" s="2">
        <f>'Moving Avg'!G868</f>
        <v>7.2834060000000003</v>
      </c>
      <c r="I868" s="2">
        <f>'Moving Avg'!H868</f>
        <v>6.5569470000000027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</row>
    <row r="869" spans="1:12" ht="13.5" x14ac:dyDescent="0.25">
      <c r="A869" s="3">
        <f>RSI!A869</f>
        <v>43559</v>
      </c>
      <c r="B869" s="2">
        <f>RSI!B869</f>
        <v>7.5125999999999999</v>
      </c>
      <c r="C869" s="2">
        <f>RSI!I869</f>
        <v>55.110631774780863</v>
      </c>
      <c r="D869" s="2">
        <f>MACD!E869</f>
        <v>-1.5734630798398541E-2</v>
      </c>
      <c r="E869" s="2">
        <f>MACD!F869</f>
        <v>8.2223425690588381E-2</v>
      </c>
      <c r="F869" s="2">
        <f>'Moving Avg'!D869</f>
        <v>7.4748599999999996</v>
      </c>
      <c r="G869" s="2">
        <f>'Moving Avg'!F869</f>
        <v>7.4390149999999995</v>
      </c>
      <c r="H869" s="2">
        <f>'Moving Avg'!G869</f>
        <v>7.3010739999999998</v>
      </c>
      <c r="I869" s="2">
        <f>'Moving Avg'!H869</f>
        <v>6.5603310000000024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</row>
    <row r="870" spans="1:12" ht="13.5" x14ac:dyDescent="0.25">
      <c r="A870" s="3">
        <f>RSI!A870</f>
        <v>43560</v>
      </c>
      <c r="B870" s="2">
        <f>RSI!B870</f>
        <v>7.49</v>
      </c>
      <c r="C870" s="2">
        <f>RSI!I870</f>
        <v>54.00228902854996</v>
      </c>
      <c r="D870" s="2">
        <f>MACD!E870</f>
        <v>-3.7978421067063728E-2</v>
      </c>
      <c r="E870" s="2">
        <f>MACD!F870</f>
        <v>5.8183056339057966E-2</v>
      </c>
      <c r="F870" s="2">
        <f>'Moving Avg'!D870</f>
        <v>7.4854399999999996</v>
      </c>
      <c r="G870" s="2">
        <f>'Moving Avg'!F870</f>
        <v>7.4284450000000009</v>
      </c>
      <c r="H870" s="2">
        <f>'Moving Avg'!G870</f>
        <v>7.3179880000000006</v>
      </c>
      <c r="I870" s="2">
        <f>'Moving Avg'!H870</f>
        <v>6.5633080000000028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</row>
    <row r="871" spans="1:12" ht="13.5" x14ac:dyDescent="0.25">
      <c r="A871" s="3">
        <f>RSI!A871</f>
        <v>43563</v>
      </c>
      <c r="B871" s="2">
        <f>RSI!B871</f>
        <v>7.5503999999999998</v>
      </c>
      <c r="C871" s="2">
        <f>RSI!I871</f>
        <v>56.519098919785506</v>
      </c>
      <c r="D871" s="2">
        <f>MACD!E871</f>
        <v>-4.0863118046022606E-2</v>
      </c>
      <c r="E871" s="2">
        <f>MACD!F871</f>
        <v>3.8373821462041852E-2</v>
      </c>
      <c r="F871" s="2">
        <f>'Moving Avg'!D871</f>
        <v>7.5141400000000003</v>
      </c>
      <c r="G871" s="2">
        <f>'Moving Avg'!F871</f>
        <v>7.4246700000000017</v>
      </c>
      <c r="H871" s="2">
        <f>'Moving Avg'!G871</f>
        <v>7.3361100000000015</v>
      </c>
      <c r="I871" s="2">
        <f>'Moving Avg'!H871</f>
        <v>6.5665870000000028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</row>
    <row r="872" spans="1:12" ht="13.5" x14ac:dyDescent="0.25">
      <c r="A872" s="3">
        <f>RSI!A872</f>
        <v>43565</v>
      </c>
      <c r="B872" s="2">
        <f>RSI!B872</f>
        <v>7.4748999999999999</v>
      </c>
      <c r="C872" s="2">
        <f>RSI!I872</f>
        <v>52.641714058769232</v>
      </c>
      <c r="D872" s="2">
        <f>MACD!E872</f>
        <v>-4.2005110060352457E-2</v>
      </c>
      <c r="E872" s="2">
        <f>MACD!F872</f>
        <v>2.2298035157562991E-2</v>
      </c>
      <c r="F872" s="2">
        <f>'Moving Avg'!D872</f>
        <v>7.5141400000000003</v>
      </c>
      <c r="G872" s="2">
        <f>'Moving Avg'!F872</f>
        <v>7.4216500000000014</v>
      </c>
      <c r="H872" s="2">
        <f>'Moving Avg'!G872</f>
        <v>7.350456000000003</v>
      </c>
      <c r="I872" s="2">
        <f>'Moving Avg'!H872</f>
        <v>6.5694885000000021</v>
      </c>
      <c r="J872" s="6" t="str">
        <f>OBV!F872</f>
        <v>BEARISH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43566</v>
      </c>
      <c r="B873" s="2">
        <f>RSI!B873</f>
        <v>7.3994</v>
      </c>
      <c r="C873" s="2">
        <f>RSI!I873</f>
        <v>49.020096972646499</v>
      </c>
      <c r="D873" s="2">
        <f>MACD!E873</f>
        <v>-2.6073564087985446E-2</v>
      </c>
      <c r="E873" s="2">
        <f>MACD!F873</f>
        <v>1.2623715308453302E-2</v>
      </c>
      <c r="F873" s="2">
        <f>'Moving Avg'!D873</f>
        <v>7.4854600000000007</v>
      </c>
      <c r="G873" s="2">
        <f>'Moving Avg'!F873</f>
        <v>7.4175000000000013</v>
      </c>
      <c r="H873" s="2">
        <f>'Moving Avg'!G873</f>
        <v>7.3599700000000032</v>
      </c>
      <c r="I873" s="2">
        <f>'Moving Avg'!H873</f>
        <v>6.5721230000000039</v>
      </c>
      <c r="J873" s="6" t="str">
        <f>OBV!F873</f>
        <v>BEARISH</v>
      </c>
      <c r="K873" s="6" t="str">
        <f>OBV!G873</f>
        <v>WEAK</v>
      </c>
      <c r="L873" s="6" t="str">
        <f>OBV!H873</f>
        <v>CONFIRMED BEARISH</v>
      </c>
    </row>
    <row r="874" spans="1:12" ht="13.5" x14ac:dyDescent="0.25">
      <c r="A874" s="3">
        <f>RSI!A874</f>
        <v>43567</v>
      </c>
      <c r="B874" s="2">
        <f>RSI!B874</f>
        <v>7.8372999999999999</v>
      </c>
      <c r="C874" s="2">
        <f>RSI!I874</f>
        <v>64.342726905367385</v>
      </c>
      <c r="D874" s="2">
        <f>MACD!E874</f>
        <v>-3.5578779476154843E-2</v>
      </c>
      <c r="E874" s="2">
        <f>MACD!F874</f>
        <v>2.9832163515316739E-3</v>
      </c>
      <c r="F874" s="2">
        <f>'Moving Avg'!D874</f>
        <v>7.5504000000000007</v>
      </c>
      <c r="G874" s="2">
        <f>'Moving Avg'!F874</f>
        <v>7.431845</v>
      </c>
      <c r="H874" s="2">
        <f>'Moving Avg'!G874</f>
        <v>7.3808080000000027</v>
      </c>
      <c r="I874" s="2">
        <f>'Moving Avg'!H874</f>
        <v>6.5770570000000017</v>
      </c>
      <c r="J874" s="6" t="str">
        <f>OBV!F874</f>
        <v>BULLISH</v>
      </c>
      <c r="K874" s="6" t="str">
        <f>OBV!G874</f>
        <v>STRONG</v>
      </c>
      <c r="L874" s="6" t="str">
        <f>OBV!H874</f>
        <v>CONFIRMED BULLISH</v>
      </c>
    </row>
    <row r="875" spans="1:12" ht="13.5" x14ac:dyDescent="0.25">
      <c r="A875" s="3">
        <f>RSI!A875</f>
        <v>43570</v>
      </c>
      <c r="B875" s="2">
        <f>RSI!B875</f>
        <v>8.2375000000000007</v>
      </c>
      <c r="C875" s="2">
        <f>RSI!I875</f>
        <v>72.482757560020715</v>
      </c>
      <c r="D875" s="2">
        <f>MACD!E875</f>
        <v>-9.0814161566871832E-2</v>
      </c>
      <c r="E875" s="2">
        <f>MACD!F875</f>
        <v>-1.577625923214903E-2</v>
      </c>
      <c r="F875" s="2">
        <f>'Moving Avg'!D875</f>
        <v>7.6998999999999995</v>
      </c>
      <c r="G875" s="2">
        <f>'Moving Avg'!F875</f>
        <v>7.4699750000000007</v>
      </c>
      <c r="H875" s="2">
        <f>'Moving Avg'!G875</f>
        <v>7.4111620000000036</v>
      </c>
      <c r="I875" s="2">
        <f>'Moving Avg'!H875</f>
        <v>6.5848375000000026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</row>
    <row r="876" spans="1:12" ht="13.5" x14ac:dyDescent="0.25">
      <c r="A876" s="3">
        <f>RSI!A876</f>
        <v>43571</v>
      </c>
      <c r="B876" s="2">
        <f>RSI!B876</f>
        <v>8.1997</v>
      </c>
      <c r="C876" s="2">
        <f>RSI!I876</f>
        <v>70.837845606667031</v>
      </c>
      <c r="D876" s="2">
        <f>MACD!E876</f>
        <v>-0.14402234797336622</v>
      </c>
      <c r="E876" s="2">
        <f>MACD!F876</f>
        <v>-4.1425476980392464E-2</v>
      </c>
      <c r="F876" s="2">
        <f>'Moving Avg'!D876</f>
        <v>7.8297600000000003</v>
      </c>
      <c r="G876" s="2">
        <f>'Moving Avg'!F876</f>
        <v>7.513765000000002</v>
      </c>
      <c r="H876" s="2">
        <f>'Moving Avg'!G876</f>
        <v>7.4392480000000045</v>
      </c>
      <c r="I876" s="2">
        <f>'Moving Avg'!H876</f>
        <v>6.5934210000000011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</row>
    <row r="877" spans="1:12" ht="13.5" x14ac:dyDescent="0.25">
      <c r="A877" s="3">
        <f>RSI!A877</f>
        <v>43572</v>
      </c>
      <c r="B877" s="2">
        <f>RSI!B877</f>
        <v>8.1166999999999998</v>
      </c>
      <c r="C877" s="2">
        <f>RSI!I877</f>
        <v>67.230046578918149</v>
      </c>
      <c r="D877" s="2">
        <f>MACD!E877</f>
        <v>-0.17649346441180658</v>
      </c>
      <c r="E877" s="2">
        <f>MACD!F877</f>
        <v>-6.8439074466675298E-2</v>
      </c>
      <c r="F877" s="2">
        <f>'Moving Avg'!D877</f>
        <v>7.9581199999999992</v>
      </c>
      <c r="G877" s="2">
        <f>'Moving Avg'!F877</f>
        <v>7.5681300000000009</v>
      </c>
      <c r="H877" s="2">
        <f>'Moving Avg'!G877</f>
        <v>7.4617480000000027</v>
      </c>
      <c r="I877" s="2">
        <f>'Moving Avg'!H877</f>
        <v>6.6010750000000016</v>
      </c>
      <c r="J877" s="6" t="str">
        <f>OBV!F877</f>
        <v>BEARISH</v>
      </c>
      <c r="K877" s="6" t="str">
        <f>OBV!G877</f>
        <v>NEUTRAL</v>
      </c>
      <c r="L877" s="6" t="str">
        <f>OBV!H877</f>
        <v>BEARISH DIVERGENCE</v>
      </c>
    </row>
    <row r="878" spans="1:12" ht="13.5" x14ac:dyDescent="0.25">
      <c r="A878" s="3">
        <f>RSI!A878</f>
        <v>43573</v>
      </c>
      <c r="B878" s="2">
        <f>RSI!B878</f>
        <v>8.1544000000000008</v>
      </c>
      <c r="C878" s="2">
        <f>RSI!I878</f>
        <v>68.026597937714129</v>
      </c>
      <c r="D878" s="2">
        <f>MACD!E878</f>
        <v>-0.19958287513238826</v>
      </c>
      <c r="E878" s="2">
        <f>MACD!F878</f>
        <v>-9.4667834599817896E-2</v>
      </c>
      <c r="F878" s="2">
        <f>'Moving Avg'!D878</f>
        <v>8.1091200000000008</v>
      </c>
      <c r="G878" s="2">
        <f>'Moving Avg'!F878</f>
        <v>7.6138100000000009</v>
      </c>
      <c r="H878" s="2">
        <f>'Moving Avg'!G878</f>
        <v>7.4854560000000028</v>
      </c>
      <c r="I878" s="2">
        <f>'Moving Avg'!H878</f>
        <v>6.6089175000000013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</row>
    <row r="879" spans="1:12" ht="13.5" x14ac:dyDescent="0.25">
      <c r="A879" s="3">
        <f>RSI!A879</f>
        <v>43574</v>
      </c>
      <c r="B879" s="2">
        <f>RSI!B879</f>
        <v>8.0411999999999999</v>
      </c>
      <c r="C879" s="2">
        <f>RSI!I879</f>
        <v>63.069292502942218</v>
      </c>
      <c r="D879" s="2">
        <f>MACD!E879</f>
        <v>-0.21862918979800128</v>
      </c>
      <c r="E879" s="2">
        <f>MACD!F879</f>
        <v>-0.11946010563945458</v>
      </c>
      <c r="F879" s="2">
        <f>'Moving Avg'!D879</f>
        <v>8.1498999999999988</v>
      </c>
      <c r="G879" s="2">
        <f>'Moving Avg'!F879</f>
        <v>7.6496750000000002</v>
      </c>
      <c r="H879" s="2">
        <f>'Moving Avg'!G879</f>
        <v>7.5065980000000021</v>
      </c>
      <c r="I879" s="2">
        <f>'Moving Avg'!H879</f>
        <v>6.6164144999999994</v>
      </c>
      <c r="J879" s="6" t="str">
        <f>OBV!F879</f>
        <v>BULLISH</v>
      </c>
      <c r="K879" s="6" t="str">
        <f>OBV!G879</f>
        <v>NEUTRAL</v>
      </c>
      <c r="L879" s="6" t="str">
        <f>OBV!H879</f>
        <v>CONFIRMED BULLISH</v>
      </c>
    </row>
    <row r="880" spans="1:12" ht="13.5" x14ac:dyDescent="0.25">
      <c r="A880" s="3">
        <f>RSI!A880</f>
        <v>43577</v>
      </c>
      <c r="B880" s="2">
        <f>RSI!B880</f>
        <v>8.0487000000000002</v>
      </c>
      <c r="C880" s="2">
        <f>RSI!I880</f>
        <v>63.260322594744139</v>
      </c>
      <c r="D880" s="2">
        <f>MACD!E880</f>
        <v>-0.24111642562094016</v>
      </c>
      <c r="E880" s="2">
        <f>MACD!F880</f>
        <v>-0.1437913696357517</v>
      </c>
      <c r="F880" s="2">
        <f>'Moving Avg'!D880</f>
        <v>8.1121400000000001</v>
      </c>
      <c r="G880" s="2">
        <f>'Moving Avg'!F880</f>
        <v>7.687805</v>
      </c>
      <c r="H880" s="2">
        <f>'Moving Avg'!G880</f>
        <v>7.527890000000002</v>
      </c>
      <c r="I880" s="2">
        <f>'Moving Avg'!H880</f>
        <v>6.6243535000000007</v>
      </c>
      <c r="J880" s="6" t="str">
        <f>OBV!F880</f>
        <v>BEARISH</v>
      </c>
      <c r="K880" s="6" t="str">
        <f>OBV!G880</f>
        <v>WEAK</v>
      </c>
      <c r="L880" s="6" t="str">
        <f>OBV!H880</f>
        <v>CONFIRMED BEARISH</v>
      </c>
    </row>
    <row r="881" spans="1:12" ht="13.5" x14ac:dyDescent="0.25">
      <c r="A881" s="3">
        <f>RSI!A881</f>
        <v>43578</v>
      </c>
      <c r="B881" s="2">
        <f>RSI!B881</f>
        <v>8.1620000000000008</v>
      </c>
      <c r="C881" s="2">
        <f>RSI!I881</f>
        <v>66.112078920402055</v>
      </c>
      <c r="D881" s="2">
        <f>MACD!E881</f>
        <v>-0.26145410125861712</v>
      </c>
      <c r="E881" s="2">
        <f>MACD!F881</f>
        <v>-0.16732391596032481</v>
      </c>
      <c r="F881" s="2">
        <f>'Moving Avg'!D881</f>
        <v>8.1046000000000014</v>
      </c>
      <c r="G881" s="2">
        <f>'Moving Avg'!F881</f>
        <v>7.724804999999999</v>
      </c>
      <c r="H881" s="2">
        <f>'Moving Avg'!G881</f>
        <v>7.5476720000000022</v>
      </c>
      <c r="I881" s="2">
        <f>'Moving Avg'!H881</f>
        <v>6.6328590000000007</v>
      </c>
      <c r="J881" s="6" t="str">
        <f>OBV!F881</f>
        <v>BULLISH</v>
      </c>
      <c r="K881" s="6" t="str">
        <f>OBV!G881</f>
        <v>STRONG</v>
      </c>
      <c r="L881" s="6" t="str">
        <f>OBV!H881</f>
        <v>BULLISH DIVERGENCE</v>
      </c>
    </row>
    <row r="882" spans="1:12" ht="13.5" x14ac:dyDescent="0.25">
      <c r="A882" s="3">
        <f>RSI!A882</f>
        <v>43579</v>
      </c>
      <c r="B882" s="2">
        <f>RSI!B882</f>
        <v>8.1242000000000001</v>
      </c>
      <c r="C882" s="2">
        <f>RSI!I882</f>
        <v>64.318343038311156</v>
      </c>
      <c r="D882" s="2">
        <f>MACD!E882</f>
        <v>-0.29019382888063028</v>
      </c>
      <c r="E882" s="2">
        <f>MACD!F882</f>
        <v>-0.19189789854438594</v>
      </c>
      <c r="F882" s="2">
        <f>'Moving Avg'!D882</f>
        <v>8.1061000000000014</v>
      </c>
      <c r="G882" s="2">
        <f>'Moving Avg'!F882</f>
        <v>7.7610450000000002</v>
      </c>
      <c r="H882" s="2">
        <f>'Moving Avg'!G882</f>
        <v>7.5674540000000015</v>
      </c>
      <c r="I882" s="2">
        <f>'Moving Avg'!H882</f>
        <v>6.6404034999999997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</row>
    <row r="883" spans="1:12" ht="13.5" x14ac:dyDescent="0.25">
      <c r="A883" s="3">
        <f>RSI!A883</f>
        <v>43580</v>
      </c>
      <c r="B883" s="2">
        <f>RSI!B883</f>
        <v>8.1544000000000008</v>
      </c>
      <c r="C883" s="2">
        <f>RSI!I883</f>
        <v>65.132298840950384</v>
      </c>
      <c r="D883" s="2">
        <f>MACD!E883</f>
        <v>-0.33065550916704378</v>
      </c>
      <c r="E883" s="2">
        <f>MACD!F883</f>
        <v>-0.21964942066891752</v>
      </c>
      <c r="F883" s="2">
        <f>'Moving Avg'!D883</f>
        <v>8.1061000000000014</v>
      </c>
      <c r="G883" s="2">
        <f>'Moving Avg'!F883</f>
        <v>7.7950200000000009</v>
      </c>
      <c r="H883" s="2">
        <f>'Moving Avg'!G883</f>
        <v>7.5885940000000014</v>
      </c>
      <c r="I883" s="2">
        <f>'Moving Avg'!H883</f>
        <v>6.6474009999999994</v>
      </c>
      <c r="J883" s="6" t="str">
        <f>OBV!F883</f>
        <v>BULLISH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43581</v>
      </c>
      <c r="B884" s="2">
        <f>RSI!B884</f>
        <v>7.9279000000000002</v>
      </c>
      <c r="C884" s="2">
        <f>RSI!I884</f>
        <v>54.998887709572863</v>
      </c>
      <c r="D884" s="2">
        <f>MACD!E884</f>
        <v>-0.28304508193654598</v>
      </c>
      <c r="E884" s="2">
        <f>MACD!F884</f>
        <v>-0.23232855292244323</v>
      </c>
      <c r="F884" s="2">
        <f>'Moving Avg'!D884</f>
        <v>8.0834400000000013</v>
      </c>
      <c r="G884" s="2">
        <f>'Moving Avg'!F884</f>
        <v>7.8146499999999985</v>
      </c>
      <c r="H884" s="2">
        <f>'Moving Avg'!G884</f>
        <v>7.6056580000000018</v>
      </c>
      <c r="I884" s="2">
        <f>'Moving Avg'!H884</f>
        <v>6.6532289999999987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</row>
    <row r="885" spans="1:12" ht="13.5" x14ac:dyDescent="0.25">
      <c r="A885" s="3">
        <f>RSI!A885</f>
        <v>43584</v>
      </c>
      <c r="B885" s="2">
        <f>RSI!B885</f>
        <v>7.8147000000000002</v>
      </c>
      <c r="C885" s="2">
        <f>RSI!I885</f>
        <v>50.749251070441424</v>
      </c>
      <c r="D885" s="2">
        <f>MACD!E885</f>
        <v>-0.17359594285924373</v>
      </c>
      <c r="E885" s="2">
        <f>MACD!F885</f>
        <v>-0.22058203090980333</v>
      </c>
      <c r="F885" s="2">
        <f>'Moving Avg'!D885</f>
        <v>8.036640000000002</v>
      </c>
      <c r="G885" s="2">
        <f>'Moving Avg'!F885</f>
        <v>7.8335299999999988</v>
      </c>
      <c r="H885" s="2">
        <f>'Moving Avg'!G885</f>
        <v>7.6206080000000007</v>
      </c>
      <c r="I885" s="2">
        <f>'Moving Avg'!H885</f>
        <v>6.6586749999999988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43585</v>
      </c>
      <c r="B886" s="2">
        <f>RSI!B886</f>
        <v>7.7694000000000001</v>
      </c>
      <c r="C886" s="2">
        <f>RSI!I886</f>
        <v>49.113798790898159</v>
      </c>
      <c r="D886" s="2">
        <f>MACD!E886</f>
        <v>-8.3508486968375095E-2</v>
      </c>
      <c r="E886" s="2">
        <f>MACD!F886</f>
        <v>-0.19316732212151769</v>
      </c>
      <c r="F886" s="2">
        <f>'Moving Avg'!D886</f>
        <v>7.9581199999999992</v>
      </c>
      <c r="G886" s="2">
        <f>'Moving Avg'!F886</f>
        <v>7.8516549999999992</v>
      </c>
      <c r="H886" s="2">
        <f>'Moving Avg'!G886</f>
        <v>7.6307260000000019</v>
      </c>
      <c r="I886" s="2">
        <f>'Moving Avg'!H886</f>
        <v>6.6638209999999978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</row>
    <row r="887" spans="1:12" ht="13.5" x14ac:dyDescent="0.25">
      <c r="A887" s="3">
        <f>RSI!A887</f>
        <v>43587</v>
      </c>
      <c r="B887" s="2">
        <f>RSI!B887</f>
        <v>7.8750999999999998</v>
      </c>
      <c r="C887" s="2">
        <f>RSI!I887</f>
        <v>52.925796963373415</v>
      </c>
      <c r="D887" s="2">
        <f>MACD!E887</f>
        <v>-2.7670639908937922E-2</v>
      </c>
      <c r="E887" s="2">
        <f>MACD!F887</f>
        <v>-0.16006798567900177</v>
      </c>
      <c r="F887" s="2">
        <f>'Moving Avg'!D887</f>
        <v>7.9082999999999997</v>
      </c>
      <c r="G887" s="2">
        <f>'Moving Avg'!F887</f>
        <v>7.8716649999999984</v>
      </c>
      <c r="H887" s="2">
        <f>'Moving Avg'!G887</f>
        <v>7.6411460000000009</v>
      </c>
      <c r="I887" s="2">
        <f>'Moving Avg'!H887</f>
        <v>6.6696789999999968</v>
      </c>
      <c r="J887" s="6" t="str">
        <f>OBV!F887</f>
        <v>BEARISH</v>
      </c>
      <c r="K887" s="6" t="str">
        <f>OBV!G887</f>
        <v>WEAK</v>
      </c>
      <c r="L887" s="6" t="str">
        <f>OBV!H887</f>
        <v>CONFIRMED BEARISH</v>
      </c>
    </row>
    <row r="888" spans="1:12" ht="13.5" x14ac:dyDescent="0.25">
      <c r="A888" s="3">
        <f>RSI!A888</f>
        <v>43588</v>
      </c>
      <c r="B888" s="2">
        <f>RSI!B888</f>
        <v>7.8524000000000003</v>
      </c>
      <c r="C888" s="2">
        <f>RSI!I888</f>
        <v>52.024442443899204</v>
      </c>
      <c r="D888" s="2">
        <f>MACD!E888</f>
        <v>2.6627053826050684E-2</v>
      </c>
      <c r="E888" s="2">
        <f>MACD!F888</f>
        <v>-0.12272897777799129</v>
      </c>
      <c r="F888" s="2">
        <f>'Moving Avg'!D888</f>
        <v>7.8479000000000001</v>
      </c>
      <c r="G888" s="2">
        <f>'Moving Avg'!F888</f>
        <v>7.8871449999999985</v>
      </c>
      <c r="H888" s="2">
        <f>'Moving Avg'!G888</f>
        <v>7.648696000000001</v>
      </c>
      <c r="I888" s="2">
        <f>'Moving Avg'!H888</f>
        <v>6.676415999999997</v>
      </c>
      <c r="J888" s="6" t="str">
        <f>OBV!F888</f>
        <v>BEARISH</v>
      </c>
      <c r="K888" s="6" t="str">
        <f>OBV!G888</f>
        <v>WEAK</v>
      </c>
      <c r="L888" s="6" t="str">
        <f>OBV!H888</f>
        <v>CONFIRMED BEARISH</v>
      </c>
    </row>
    <row r="889" spans="1:12" ht="13.5" x14ac:dyDescent="0.25">
      <c r="A889" s="3">
        <f>RSI!A889</f>
        <v>43591</v>
      </c>
      <c r="B889" s="2">
        <f>RSI!B889</f>
        <v>7.8449</v>
      </c>
      <c r="C889" s="2">
        <f>RSI!I889</f>
        <v>51.711090767487349</v>
      </c>
      <c r="D889" s="2">
        <f>MACD!E889</f>
        <v>5.5446306138921209E-2</v>
      </c>
      <c r="E889" s="2">
        <f>MACD!F889</f>
        <v>-8.7093920994608789E-2</v>
      </c>
      <c r="F889" s="2">
        <f>'Moving Avg'!D889</f>
        <v>7.8313000000000006</v>
      </c>
      <c r="G889" s="2">
        <f>'Moving Avg'!F889</f>
        <v>7.9037600000000001</v>
      </c>
      <c r="H889" s="2">
        <f>'Moving Avg'!G889</f>
        <v>7.6556440000000006</v>
      </c>
      <c r="I889" s="2">
        <f>'Moving Avg'!H889</f>
        <v>6.6830419999999968</v>
      </c>
      <c r="J889" s="6" t="str">
        <f>OBV!F889</f>
        <v>BEARISH</v>
      </c>
      <c r="K889" s="6" t="str">
        <f>OBV!G889</f>
        <v>WEAK</v>
      </c>
      <c r="L889" s="6" t="str">
        <f>OBV!H889</f>
        <v>CONFIRMED BEARISH</v>
      </c>
    </row>
    <row r="890" spans="1:12" ht="13.5" x14ac:dyDescent="0.25">
      <c r="A890" s="3">
        <f>RSI!A890</f>
        <v>43592</v>
      </c>
      <c r="B890" s="2">
        <f>RSI!B890</f>
        <v>7.7769000000000004</v>
      </c>
      <c r="C890" s="2">
        <f>RSI!I890</f>
        <v>48.838840582518678</v>
      </c>
      <c r="D890" s="2">
        <f>MACD!E890</f>
        <v>8.5821545915226949E-2</v>
      </c>
      <c r="E890" s="2">
        <f>MACD!F890</f>
        <v>-5.2510827612641642E-2</v>
      </c>
      <c r="F890" s="2">
        <f>'Moving Avg'!D890</f>
        <v>7.823739999999999</v>
      </c>
      <c r="G890" s="2">
        <f>'Moving Avg'!F890</f>
        <v>7.9181049999999997</v>
      </c>
      <c r="H890" s="2">
        <f>'Moving Avg'!G890</f>
        <v>7.664553999999999</v>
      </c>
      <c r="I890" s="2">
        <f>'Moving Avg'!H890</f>
        <v>6.6893279999999997</v>
      </c>
      <c r="J890" s="6" t="str">
        <f>OBV!F890</f>
        <v>BEARISH</v>
      </c>
      <c r="K890" s="6" t="str">
        <f>OBV!G890</f>
        <v>WEAK</v>
      </c>
      <c r="L890" s="6" t="str">
        <f>OBV!H890</f>
        <v>CONFIRMED BEARISH</v>
      </c>
    </row>
    <row r="891" spans="1:12" ht="13.5" x14ac:dyDescent="0.25">
      <c r="A891" s="3">
        <f>RSI!A891</f>
        <v>43593</v>
      </c>
      <c r="B891" s="2">
        <f>RSI!B891</f>
        <v>7.8372999999999999</v>
      </c>
      <c r="C891" s="2">
        <f>RSI!I891</f>
        <v>51.419965907471799</v>
      </c>
      <c r="D891" s="2">
        <f>MACD!E891</f>
        <v>0.12469591843609162</v>
      </c>
      <c r="E891" s="2">
        <f>MACD!F891</f>
        <v>-1.7069478402894987E-2</v>
      </c>
      <c r="F891" s="2">
        <f>'Moving Avg'!D891</f>
        <v>7.8373200000000001</v>
      </c>
      <c r="G891" s="2">
        <f>'Moving Avg'!F891</f>
        <v>7.9324500000000002</v>
      </c>
      <c r="H891" s="2">
        <f>'Moving Avg'!G891</f>
        <v>7.6736139999999997</v>
      </c>
      <c r="I891" s="2">
        <f>'Moving Avg'!H891</f>
        <v>6.695070499999999</v>
      </c>
      <c r="J891" s="6" t="str">
        <f>OBV!F891</f>
        <v>BEARISH</v>
      </c>
      <c r="K891" s="6" t="str">
        <f>OBV!G891</f>
        <v>WEAK</v>
      </c>
      <c r="L891" s="6" t="str">
        <f>OBV!H891</f>
        <v>BEARISH DIVERGENCE</v>
      </c>
    </row>
    <row r="892" spans="1:12" ht="13.5" x14ac:dyDescent="0.25">
      <c r="A892" s="3">
        <f>RSI!A892</f>
        <v>43594</v>
      </c>
      <c r="B892" s="2">
        <f>RSI!B892</f>
        <v>7.7769000000000004</v>
      </c>
      <c r="C892" s="2">
        <f>RSI!I892</f>
        <v>48.77019753522363</v>
      </c>
      <c r="D892" s="2">
        <f>MACD!E892</f>
        <v>0.15609098615544603</v>
      </c>
      <c r="E892" s="2">
        <f>MACD!F892</f>
        <v>1.7562614508773215E-2</v>
      </c>
      <c r="F892" s="2">
        <f>'Moving Avg'!D892</f>
        <v>7.8176800000000002</v>
      </c>
      <c r="G892" s="2">
        <f>'Moving Avg'!F892</f>
        <v>7.9475500000000014</v>
      </c>
      <c r="H892" s="2">
        <f>'Moving Avg'!G892</f>
        <v>7.6781439999999996</v>
      </c>
      <c r="I892" s="2">
        <f>'Moving Avg'!H892</f>
        <v>6.7014664999999987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</row>
    <row r="893" spans="1:12" ht="13.5" x14ac:dyDescent="0.25">
      <c r="A893" s="3">
        <f>RSI!A893</f>
        <v>43595</v>
      </c>
      <c r="B893" s="2">
        <f>RSI!B893</f>
        <v>7.7618</v>
      </c>
      <c r="C893" s="2">
        <f>RSI!I893</f>
        <v>48.102820343394633</v>
      </c>
      <c r="D893" s="2">
        <f>MACD!E893</f>
        <v>0.18863195389960818</v>
      </c>
      <c r="E893" s="2">
        <f>MACD!F893</f>
        <v>5.1776482386940215E-2</v>
      </c>
      <c r="F893" s="2">
        <f>'Moving Avg'!D893</f>
        <v>7.7995599999999996</v>
      </c>
      <c r="G893" s="2">
        <f>'Moving Avg'!F893</f>
        <v>7.9656700000000011</v>
      </c>
      <c r="H893" s="2">
        <f>'Moving Avg'!G893</f>
        <v>7.6792000000000007</v>
      </c>
      <c r="I893" s="2">
        <f>'Moving Avg'!H893</f>
        <v>6.707933999999999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</row>
    <row r="894" spans="1:12" ht="13.5" x14ac:dyDescent="0.25">
      <c r="A894" s="3">
        <f>RSI!A894</f>
        <v>43598</v>
      </c>
      <c r="B894" s="2">
        <f>RSI!B894</f>
        <v>7.6938000000000004</v>
      </c>
      <c r="C894" s="2">
        <f>RSI!I894</f>
        <v>45.1091877313551</v>
      </c>
      <c r="D894" s="2">
        <f>MACD!E894</f>
        <v>0.18664231946669041</v>
      </c>
      <c r="E894" s="2">
        <f>MACD!F894</f>
        <v>7.8749649802890259E-2</v>
      </c>
      <c r="F894" s="2">
        <f>'Moving Avg'!D894</f>
        <v>7.7693400000000015</v>
      </c>
      <c r="G894" s="2">
        <f>'Moving Avg'!F894</f>
        <v>7.958495000000001</v>
      </c>
      <c r="H894" s="2">
        <f>'Moving Avg'!G894</f>
        <v>7.6775380000000011</v>
      </c>
      <c r="I894" s="2">
        <f>'Moving Avg'!H894</f>
        <v>6.7135469999999984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</row>
    <row r="895" spans="1:12" ht="13.5" x14ac:dyDescent="0.25">
      <c r="A895" s="3">
        <f>RSI!A895</f>
        <v>43599</v>
      </c>
      <c r="B895" s="2">
        <f>RSI!B895</f>
        <v>7.7392000000000003</v>
      </c>
      <c r="C895" s="2">
        <f>RSI!I895</f>
        <v>47.460164268910631</v>
      </c>
      <c r="D895" s="2">
        <f>MACD!E895</f>
        <v>0.16484596976036858</v>
      </c>
      <c r="E895" s="2">
        <f>MACD!F895</f>
        <v>9.5968913794385935E-2</v>
      </c>
      <c r="F895" s="2">
        <f>'Moving Avg'!D895</f>
        <v>7.7617999999999991</v>
      </c>
      <c r="G895" s="2">
        <f>'Moving Avg'!F895</f>
        <v>7.933580000000001</v>
      </c>
      <c r="H895" s="2">
        <f>'Moving Avg'!G895</f>
        <v>7.6782940000000011</v>
      </c>
      <c r="I895" s="2">
        <f>'Moving Avg'!H895</f>
        <v>6.7191664999999965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</row>
    <row r="896" spans="1:12" ht="13.5" x14ac:dyDescent="0.25">
      <c r="A896" s="3">
        <f>RSI!A896</f>
        <v>43600</v>
      </c>
      <c r="B896" s="2">
        <f>RSI!B896</f>
        <v>7.7316000000000003</v>
      </c>
      <c r="C896" s="2">
        <f>RSI!I896</f>
        <v>47.096517398595012</v>
      </c>
      <c r="D896" s="2">
        <f>MACD!E896</f>
        <v>0.14034460210145028</v>
      </c>
      <c r="E896" s="2">
        <f>MACD!F896</f>
        <v>0.10484405145579881</v>
      </c>
      <c r="F896" s="2">
        <f>'Moving Avg'!D896</f>
        <v>7.7406600000000001</v>
      </c>
      <c r="G896" s="2">
        <f>'Moving Avg'!F896</f>
        <v>7.9101750000000006</v>
      </c>
      <c r="H896" s="2">
        <f>'Moving Avg'!G896</f>
        <v>7.6782940000000011</v>
      </c>
      <c r="I896" s="2">
        <f>'Moving Avg'!H896</f>
        <v>6.725482999999997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</row>
    <row r="897" spans="1:12" ht="13.5" x14ac:dyDescent="0.25">
      <c r="A897" s="3">
        <f>RSI!A897</f>
        <v>43601</v>
      </c>
      <c r="B897" s="2">
        <f>RSI!B897</f>
        <v>7.7316000000000003</v>
      </c>
      <c r="C897" s="2">
        <f>RSI!I897</f>
        <v>47.096517398595012</v>
      </c>
      <c r="D897" s="2">
        <f>MACD!E897</f>
        <v>0.13624131288604246</v>
      </c>
      <c r="E897" s="2">
        <f>MACD!F897</f>
        <v>0.11112350374184755</v>
      </c>
      <c r="F897" s="2">
        <f>'Moving Avg'!D897</f>
        <v>7.7316000000000003</v>
      </c>
      <c r="G897" s="2">
        <f>'Moving Avg'!F897</f>
        <v>7.890920000000003</v>
      </c>
      <c r="H897" s="2">
        <f>'Moving Avg'!G897</f>
        <v>7.679050000000001</v>
      </c>
      <c r="I897" s="2">
        <f>'Moving Avg'!H897</f>
        <v>6.7310644999999969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</row>
    <row r="898" spans="1:12" ht="13.5" x14ac:dyDescent="0.25">
      <c r="A898" s="3">
        <f>RSI!A898</f>
        <v>43602</v>
      </c>
      <c r="B898" s="2">
        <f>RSI!B898</f>
        <v>7.7089999999999996</v>
      </c>
      <c r="C898" s="2">
        <f>RSI!I898</f>
        <v>45.884032306155902</v>
      </c>
      <c r="D898" s="2">
        <f>MACD!E898</f>
        <v>0.13129097161601067</v>
      </c>
      <c r="E898" s="2">
        <f>MACD!F898</f>
        <v>0.11515699731668018</v>
      </c>
      <c r="F898" s="2">
        <f>'Moving Avg'!D898</f>
        <v>7.7210399999999995</v>
      </c>
      <c r="G898" s="2">
        <f>'Moving Avg'!F898</f>
        <v>7.8686499999999997</v>
      </c>
      <c r="H898" s="2">
        <f>'Moving Avg'!G898</f>
        <v>7.6825240000000035</v>
      </c>
      <c r="I898" s="2">
        <f>'Moving Avg'!H898</f>
        <v>6.736532999999997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43605</v>
      </c>
      <c r="B899" s="2">
        <f>RSI!B899</f>
        <v>7.7316000000000003</v>
      </c>
      <c r="C899" s="2">
        <f>RSI!I899</f>
        <v>47.343924494571937</v>
      </c>
      <c r="D899" s="2">
        <f>MACD!E899</f>
        <v>0.12472257350853688</v>
      </c>
      <c r="E899" s="2">
        <f>MACD!F899</f>
        <v>0.11707011255505152</v>
      </c>
      <c r="F899" s="2">
        <f>'Moving Avg'!D899</f>
        <v>7.7286000000000001</v>
      </c>
      <c r="G899" s="2">
        <f>'Moving Avg'!F899</f>
        <v>7.8531700000000004</v>
      </c>
      <c r="H899" s="2">
        <f>'Moving Avg'!G899</f>
        <v>7.6869040000000028</v>
      </c>
      <c r="I899" s="2">
        <f>'Moving Avg'!H899</f>
        <v>6.7421879999999978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43606</v>
      </c>
      <c r="B900" s="2">
        <f>RSI!B900</f>
        <v>7.6938000000000004</v>
      </c>
      <c r="C900" s="2">
        <f>RSI!I900</f>
        <v>45.15000251637408</v>
      </c>
      <c r="D900" s="2">
        <f>MACD!E900</f>
        <v>0.11178468241569028</v>
      </c>
      <c r="E900" s="2">
        <f>MACD!F900</f>
        <v>0.11601302652717929</v>
      </c>
      <c r="F900" s="2">
        <f>'Moving Avg'!D900</f>
        <v>7.7195200000000002</v>
      </c>
      <c r="G900" s="2">
        <f>'Moving Avg'!F900</f>
        <v>7.8354250000000008</v>
      </c>
      <c r="H900" s="2">
        <f>'Moving Avg'!G900</f>
        <v>7.6867520000000038</v>
      </c>
      <c r="I900" s="2">
        <f>'Moving Avg'!H900</f>
        <v>6.7476909999999979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43607</v>
      </c>
      <c r="B901" s="2">
        <f>RSI!B901</f>
        <v>7.6938000000000004</v>
      </c>
      <c r="C901" s="2">
        <f>RSI!I901</f>
        <v>45.150002516374087</v>
      </c>
      <c r="D901" s="2">
        <f>MACD!E901</f>
        <v>0.11061357477980582</v>
      </c>
      <c r="E901" s="2">
        <f>MACD!F901</f>
        <v>0.11493313617770459</v>
      </c>
      <c r="F901" s="2">
        <f>'Moving Avg'!D901</f>
        <v>7.7119600000000004</v>
      </c>
      <c r="G901" s="2">
        <f>'Moving Avg'!F901</f>
        <v>7.8120149999999997</v>
      </c>
      <c r="H901" s="2">
        <f>'Moving Avg'!G901</f>
        <v>7.6881100000000027</v>
      </c>
      <c r="I901" s="2">
        <f>'Moving Avg'!H901</f>
        <v>6.7534509999999965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43608</v>
      </c>
      <c r="B902" s="2">
        <f>RSI!B902</f>
        <v>7.6863000000000001</v>
      </c>
      <c r="C902" s="2">
        <f>RSI!I902</f>
        <v>44.673629675136951</v>
      </c>
      <c r="D902" s="2">
        <f>MACD!E902</f>
        <v>0.10133406224707731</v>
      </c>
      <c r="E902" s="2">
        <f>MACD!F902</f>
        <v>0.11221332139157913</v>
      </c>
      <c r="F902" s="2">
        <f>'Moving Avg'!D902</f>
        <v>7.7028999999999996</v>
      </c>
      <c r="G902" s="2">
        <f>'Moving Avg'!F902</f>
        <v>7.7901199999999999</v>
      </c>
      <c r="H902" s="2">
        <f>'Moving Avg'!G902</f>
        <v>7.6911300000000029</v>
      </c>
      <c r="I902" s="2">
        <f>'Moving Avg'!H902</f>
        <v>6.7591734999999984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43609</v>
      </c>
      <c r="B903" s="2">
        <f>RSI!B903</f>
        <v>7.6635999999999997</v>
      </c>
      <c r="C903" s="2">
        <f>RSI!I903</f>
        <v>43.188360361312071</v>
      </c>
      <c r="D903" s="2">
        <f>MACD!E903</f>
        <v>9.3299867957935767E-2</v>
      </c>
      <c r="E903" s="2">
        <f>MACD!F903</f>
        <v>0.10843063070485047</v>
      </c>
      <c r="F903" s="2">
        <f>'Moving Avg'!D903</f>
        <v>7.6938199999999997</v>
      </c>
      <c r="G903" s="2">
        <f>'Moving Avg'!F903</f>
        <v>7.7655799999999999</v>
      </c>
      <c r="H903" s="2">
        <f>'Moving Avg'!G903</f>
        <v>7.6947540000000023</v>
      </c>
      <c r="I903" s="2">
        <f>'Moving Avg'!H903</f>
        <v>6.7647824999999981</v>
      </c>
      <c r="J903" s="6" t="str">
        <f>OBV!F903</f>
        <v>BEARISH</v>
      </c>
      <c r="K903" s="6" t="str">
        <f>OBV!G903</f>
        <v>WEAK</v>
      </c>
      <c r="L903" s="6" t="str">
        <f>OBV!H903</f>
        <v>CONFIRMED BEARISH</v>
      </c>
    </row>
    <row r="904" spans="1:12" ht="13.5" x14ac:dyDescent="0.25">
      <c r="A904" s="3">
        <f>RSI!A904</f>
        <v>43612</v>
      </c>
      <c r="B904" s="2">
        <f>RSI!B904</f>
        <v>7.7316000000000003</v>
      </c>
      <c r="C904" s="2">
        <f>RSI!I904</f>
        <v>48.691505641401584</v>
      </c>
      <c r="D904" s="2">
        <f>MACD!E904</f>
        <v>7.1562537754671141E-2</v>
      </c>
      <c r="E904" s="2">
        <f>MACD!F904</f>
        <v>0.10105701211481462</v>
      </c>
      <c r="F904" s="2">
        <f>'Moving Avg'!D904</f>
        <v>7.6938199999999997</v>
      </c>
      <c r="G904" s="2">
        <f>'Moving Avg'!F904</f>
        <v>7.7557649999999994</v>
      </c>
      <c r="H904" s="2">
        <f>'Moving Avg'!G904</f>
        <v>7.6983780000000026</v>
      </c>
      <c r="I904" s="2">
        <f>'Moving Avg'!H904</f>
        <v>6.7710624999999984</v>
      </c>
      <c r="J904" s="6" t="str">
        <f>OBV!F904</f>
        <v>BEARISH</v>
      </c>
      <c r="K904" s="6" t="str">
        <f>OBV!G904</f>
        <v>WEAK</v>
      </c>
      <c r="L904" s="6" t="str">
        <f>OBV!H904</f>
        <v>NEUTRAL</v>
      </c>
    </row>
    <row r="905" spans="1:12" ht="13.5" x14ac:dyDescent="0.25">
      <c r="A905" s="3">
        <f>RSI!A905</f>
        <v>43613</v>
      </c>
      <c r="B905" s="2">
        <f>RSI!B905</f>
        <v>7.6635999999999997</v>
      </c>
      <c r="C905" s="2">
        <f>RSI!I905</f>
        <v>44.09193305202696</v>
      </c>
      <c r="D905" s="2">
        <f>MACD!E905</f>
        <v>6.5307221638100543E-2</v>
      </c>
      <c r="E905" s="2">
        <f>MACD!F905</f>
        <v>9.3907054019471803E-2</v>
      </c>
      <c r="F905" s="2">
        <f>'Moving Avg'!D905</f>
        <v>7.6877800000000009</v>
      </c>
      <c r="G905" s="2">
        <f>'Moving Avg'!F905</f>
        <v>7.7482099999999985</v>
      </c>
      <c r="H905" s="2">
        <f>'Moving Avg'!G905</f>
        <v>7.7021520000000017</v>
      </c>
      <c r="I905" s="2">
        <f>'Moving Avg'!H905</f>
        <v>6.7764144999999996</v>
      </c>
      <c r="J905" s="6" t="str">
        <f>OBV!F905</f>
        <v>BEARISH</v>
      </c>
      <c r="K905" s="6" t="str">
        <f>OBV!G905</f>
        <v>WEAK</v>
      </c>
      <c r="L905" s="6" t="str">
        <f>OBV!H905</f>
        <v>CONFIRMED BEARISH</v>
      </c>
    </row>
    <row r="906" spans="1:12" ht="13.5" x14ac:dyDescent="0.25">
      <c r="A906" s="3">
        <f>RSI!A906</f>
        <v>43614</v>
      </c>
      <c r="B906" s="2">
        <f>RSI!B906</f>
        <v>7.7769000000000004</v>
      </c>
      <c r="C906" s="2">
        <f>RSI!I906</f>
        <v>52.194901870657709</v>
      </c>
      <c r="D906" s="2">
        <f>MACD!E906</f>
        <v>5.0961806200468196E-2</v>
      </c>
      <c r="E906" s="2">
        <f>MACD!F906</f>
        <v>8.5318004455671087E-2</v>
      </c>
      <c r="F906" s="2">
        <f>'Moving Avg'!D906</f>
        <v>7.7043999999999997</v>
      </c>
      <c r="G906" s="2">
        <f>'Moving Avg'!F906</f>
        <v>7.7485850000000012</v>
      </c>
      <c r="H906" s="2">
        <f>'Moving Avg'!G906</f>
        <v>7.7112120000000024</v>
      </c>
      <c r="I906" s="2">
        <f>'Moving Avg'!H906</f>
        <v>6.7824064999999996</v>
      </c>
      <c r="J906" s="6" t="str">
        <f>OBV!F906</f>
        <v>BEARISH</v>
      </c>
      <c r="K906" s="6" t="str">
        <f>OBV!G906</f>
        <v>WEAK</v>
      </c>
      <c r="L906" s="6" t="str">
        <f>OBV!H906</f>
        <v>BEARISH DIVERGENCE</v>
      </c>
    </row>
    <row r="907" spans="1:12" ht="13.5" x14ac:dyDescent="0.25">
      <c r="A907" s="3">
        <f>RSI!A907</f>
        <v>43615</v>
      </c>
      <c r="B907" s="2">
        <f>RSI!B907</f>
        <v>7.8902000000000001</v>
      </c>
      <c r="C907" s="2">
        <f>RSI!I907</f>
        <v>58.649062049315447</v>
      </c>
      <c r="D907" s="2">
        <f>MACD!E907</f>
        <v>3.0232927368129658E-2</v>
      </c>
      <c r="E907" s="2">
        <f>MACD!F907</f>
        <v>7.4300989038162804E-2</v>
      </c>
      <c r="F907" s="2">
        <f>'Moving Avg'!D907</f>
        <v>7.7451799999999995</v>
      </c>
      <c r="G907" s="2">
        <f>'Moving Avg'!F907</f>
        <v>7.749340000000001</v>
      </c>
      <c r="H907" s="2">
        <f>'Moving Avg'!G907</f>
        <v>7.728428000000001</v>
      </c>
      <c r="I907" s="2">
        <f>'Moving Avg'!H907</f>
        <v>6.7887810000000002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</row>
    <row r="908" spans="1:12" ht="13.5" x14ac:dyDescent="0.25">
      <c r="A908" s="3">
        <f>RSI!A908</f>
        <v>43616</v>
      </c>
      <c r="B908" s="2">
        <f>RSI!B908</f>
        <v>8.0033999999999992</v>
      </c>
      <c r="C908" s="2">
        <f>RSI!I908</f>
        <v>63.894060623268288</v>
      </c>
      <c r="D908" s="2">
        <f>MACD!E908</f>
        <v>-2.1697669949638509E-5</v>
      </c>
      <c r="E908" s="2">
        <f>MACD!F908</f>
        <v>5.943645169654032E-2</v>
      </c>
      <c r="F908" s="2">
        <f>'Moving Avg'!D908</f>
        <v>7.8131399999999998</v>
      </c>
      <c r="G908" s="2">
        <f>'Moving Avg'!F908</f>
        <v>7.7568900000000003</v>
      </c>
      <c r="H908" s="2">
        <f>'Moving Avg'!G908</f>
        <v>7.7436800000000003</v>
      </c>
      <c r="I908" s="2">
        <f>'Moving Avg'!H908</f>
        <v>6.7957215000000009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</row>
    <row r="909" spans="1:12" ht="13.5" x14ac:dyDescent="0.25">
      <c r="A909" s="3">
        <f>RSI!A909</f>
        <v>43619</v>
      </c>
      <c r="B909" s="2">
        <f>RSI!B909</f>
        <v>8.0789000000000009</v>
      </c>
      <c r="C909" s="2">
        <f>RSI!I909</f>
        <v>66.908850646379449</v>
      </c>
      <c r="D909" s="2">
        <f>MACD!E909</f>
        <v>-2.9195871729185363E-2</v>
      </c>
      <c r="E909" s="2">
        <f>MACD!F909</f>
        <v>4.170998701139518E-2</v>
      </c>
      <c r="F909" s="2">
        <f>'Moving Avg'!D909</f>
        <v>7.8825999999999992</v>
      </c>
      <c r="G909" s="2">
        <f>'Moving Avg'!F909</f>
        <v>7.7685900000000006</v>
      </c>
      <c r="H909" s="2">
        <f>'Moving Avg'!G909</f>
        <v>7.7587800000000007</v>
      </c>
      <c r="I909" s="2">
        <f>'Moving Avg'!H909</f>
        <v>6.803407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</row>
    <row r="910" spans="1:12" ht="13.5" x14ac:dyDescent="0.25">
      <c r="A910" s="3">
        <f>RSI!A910</f>
        <v>43623</v>
      </c>
      <c r="B910" s="2">
        <f>RSI!B910</f>
        <v>8.0033999999999992</v>
      </c>
      <c r="C910" s="2">
        <f>RSI!I910</f>
        <v>61.388692876182738</v>
      </c>
      <c r="D910" s="2">
        <f>MACD!E910</f>
        <v>-5.5901040901189525E-2</v>
      </c>
      <c r="E910" s="2">
        <f>MACD!F910</f>
        <v>2.2187781428878242E-2</v>
      </c>
      <c r="F910" s="2">
        <f>'Moving Avg'!D910</f>
        <v>7.9505600000000003</v>
      </c>
      <c r="G910" s="2">
        <f>'Moving Avg'!F910</f>
        <v>7.7799149999999999</v>
      </c>
      <c r="H910" s="2">
        <f>'Moving Avg'!G910</f>
        <v>7.7731260000000013</v>
      </c>
      <c r="I910" s="2">
        <f>'Moving Avg'!H910</f>
        <v>6.8107150000000001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</row>
    <row r="911" spans="1:12" ht="13.5" x14ac:dyDescent="0.25">
      <c r="A911" s="3">
        <f>RSI!A911</f>
        <v>43626</v>
      </c>
      <c r="B911" s="2">
        <f>RSI!B911</f>
        <v>7.9581</v>
      </c>
      <c r="C911" s="2">
        <f>RSI!I911</f>
        <v>58.281728471873855</v>
      </c>
      <c r="D911" s="2">
        <f>MACD!E911</f>
        <v>-7.6359494914568948E-2</v>
      </c>
      <c r="E911" s="2">
        <f>MACD!F911</f>
        <v>2.4783261601888026E-3</v>
      </c>
      <c r="F911" s="2">
        <f>'Moving Avg'!D911</f>
        <v>7.9867999999999997</v>
      </c>
      <c r="G911" s="2">
        <f>'Moving Avg'!F911</f>
        <v>7.7859549999999995</v>
      </c>
      <c r="H911" s="2">
        <f>'Moving Avg'!G911</f>
        <v>7.783847999999999</v>
      </c>
      <c r="I911" s="2">
        <f>'Moving Avg'!H911</f>
        <v>6.8174350000000015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43627</v>
      </c>
      <c r="B912" s="2">
        <f>RSI!B912</f>
        <v>7.9505999999999997</v>
      </c>
      <c r="C912" s="2">
        <f>RSI!I912</f>
        <v>57.760501844348632</v>
      </c>
      <c r="D912" s="2">
        <f>MACD!E912</f>
        <v>-9.5128260937421771E-2</v>
      </c>
      <c r="E912" s="2">
        <f>MACD!F912</f>
        <v>-1.7042991259333312E-2</v>
      </c>
      <c r="F912" s="2">
        <f>'Moving Avg'!D912</f>
        <v>7.9988799999999998</v>
      </c>
      <c r="G912" s="2">
        <f>'Moving Avg'!F912</f>
        <v>7.7946400000000011</v>
      </c>
      <c r="H912" s="2">
        <f>'Moving Avg'!G912</f>
        <v>7.7948720000000007</v>
      </c>
      <c r="I912" s="2">
        <f>'Moving Avg'!H912</f>
        <v>6.8234000000000004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</row>
    <row r="913" spans="1:12" ht="13.5" x14ac:dyDescent="0.25">
      <c r="A913" s="3">
        <f>RSI!A913</f>
        <v>43628</v>
      </c>
      <c r="B913" s="2">
        <f>RSI!B913</f>
        <v>7.8147000000000002</v>
      </c>
      <c r="C913" s="2">
        <f>RSI!I913</f>
        <v>49.178100872833781</v>
      </c>
      <c r="D913" s="2">
        <f>MACD!E913</f>
        <v>-0.10518665869393118</v>
      </c>
      <c r="E913" s="2">
        <f>MACD!F913</f>
        <v>-3.4671724746252887E-2</v>
      </c>
      <c r="F913" s="2">
        <f>'Moving Avg'!D913</f>
        <v>7.9611400000000003</v>
      </c>
      <c r="G913" s="2">
        <f>'Moving Avg'!F913</f>
        <v>7.7972850000000005</v>
      </c>
      <c r="H913" s="2">
        <f>'Moving Avg'!G913</f>
        <v>7.8016680000000012</v>
      </c>
      <c r="I913" s="2">
        <f>'Moving Avg'!H913</f>
        <v>6.8286855000000006</v>
      </c>
      <c r="J913" s="6" t="str">
        <f>OBV!F913</f>
        <v>BEARISH</v>
      </c>
      <c r="K913" s="6" t="str">
        <f>OBV!G913</f>
        <v>WEAK</v>
      </c>
      <c r="L913" s="6" t="str">
        <f>OBV!H913</f>
        <v>CONFIRMED BEARISH</v>
      </c>
    </row>
    <row r="914" spans="1:12" ht="13.5" x14ac:dyDescent="0.25">
      <c r="A914" s="3">
        <f>RSI!A914</f>
        <v>43629</v>
      </c>
      <c r="B914" s="2">
        <f>RSI!B914</f>
        <v>7.7769000000000004</v>
      </c>
      <c r="C914" s="2">
        <f>RSI!I914</f>
        <v>47.082565533826028</v>
      </c>
      <c r="D914" s="2">
        <f>MACD!E914</f>
        <v>-0.10032886025593779</v>
      </c>
      <c r="E914" s="2">
        <f>MACD!F914</f>
        <v>-4.7803151848189868E-2</v>
      </c>
      <c r="F914" s="2">
        <f>'Moving Avg'!D914</f>
        <v>7.900739999999999</v>
      </c>
      <c r="G914" s="2">
        <f>'Moving Avg'!F914</f>
        <v>7.8014400000000013</v>
      </c>
      <c r="H914" s="2">
        <f>'Moving Avg'!G914</f>
        <v>7.8065000000000007</v>
      </c>
      <c r="I914" s="2">
        <f>'Moving Avg'!H914</f>
        <v>6.8337820000000002</v>
      </c>
      <c r="J914" s="6" t="str">
        <f>OBV!F914</f>
        <v>BEARISH</v>
      </c>
      <c r="K914" s="6" t="str">
        <f>OBV!G914</f>
        <v>WEAK</v>
      </c>
      <c r="L914" s="6" t="str">
        <f>OBV!H914</f>
        <v>CONFIRMED BEARISH</v>
      </c>
    </row>
    <row r="915" spans="1:12" ht="13.5" x14ac:dyDescent="0.25">
      <c r="A915" s="3">
        <f>RSI!A915</f>
        <v>43630</v>
      </c>
      <c r="B915" s="2">
        <f>RSI!B915</f>
        <v>7.7164999999999999</v>
      </c>
      <c r="C915" s="2">
        <f>RSI!I915</f>
        <v>43.866078056155715</v>
      </c>
      <c r="D915" s="2">
        <f>MACD!E915</f>
        <v>-0.1018832476876419</v>
      </c>
      <c r="E915" s="2">
        <f>MACD!F915</f>
        <v>-5.8619171016080274E-2</v>
      </c>
      <c r="F915" s="2">
        <f>'Moving Avg'!D915</f>
        <v>7.8433599999999997</v>
      </c>
      <c r="G915" s="2">
        <f>'Moving Avg'!F915</f>
        <v>7.8003050000000016</v>
      </c>
      <c r="H915" s="2">
        <f>'Moving Avg'!G915</f>
        <v>7.812088000000001</v>
      </c>
      <c r="I915" s="2">
        <f>'Moving Avg'!H915</f>
        <v>6.8395204999999999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</row>
    <row r="916" spans="1:12" ht="13.5" x14ac:dyDescent="0.25">
      <c r="A916" s="3">
        <f>RSI!A916</f>
        <v>43633</v>
      </c>
      <c r="B916" s="2">
        <f>RSI!B916</f>
        <v>7.8147000000000002</v>
      </c>
      <c r="C916" s="2">
        <f>RSI!I916</f>
        <v>49.863134751555513</v>
      </c>
      <c r="D916" s="2">
        <f>MACD!E916</f>
        <v>-9.2386163792963494E-2</v>
      </c>
      <c r="E916" s="2">
        <f>MACD!F916</f>
        <v>-6.5372569571456929E-2</v>
      </c>
      <c r="F916" s="2">
        <f>'Moving Avg'!D916</f>
        <v>7.8146800000000001</v>
      </c>
      <c r="G916" s="2">
        <f>'Moving Avg'!F916</f>
        <v>7.8044600000000006</v>
      </c>
      <c r="H916" s="2">
        <f>'Moving Avg'!G916</f>
        <v>7.8202440000000015</v>
      </c>
      <c r="I916" s="2">
        <f>'Moving Avg'!H916</f>
        <v>6.8451834999999992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</row>
    <row r="917" spans="1:12" ht="13.5" x14ac:dyDescent="0.25">
      <c r="A917" s="3">
        <f>RSI!A917</f>
        <v>43634</v>
      </c>
      <c r="B917" s="2">
        <f>RSI!B917</f>
        <v>7.7694000000000001</v>
      </c>
      <c r="C917" s="2">
        <f>RSI!I917</f>
        <v>47.350063887251089</v>
      </c>
      <c r="D917" s="2">
        <f>MACD!E917</f>
        <v>-6.3537039216870816E-2</v>
      </c>
      <c r="E917" s="2">
        <f>MACD!F917</f>
        <v>-6.5005463500539706E-2</v>
      </c>
      <c r="F917" s="2">
        <f>'Moving Avg'!D917</f>
        <v>7.7784399999999989</v>
      </c>
      <c r="G917" s="2">
        <f>'Moving Avg'!F917</f>
        <v>7.8063499999999992</v>
      </c>
      <c r="H917" s="2">
        <f>'Moving Avg'!G917</f>
        <v>7.8261340000000015</v>
      </c>
      <c r="I917" s="2">
        <f>'Moving Avg'!H917</f>
        <v>6.8514884999999994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</row>
    <row r="918" spans="1:12" ht="13.5" x14ac:dyDescent="0.25">
      <c r="A918" s="3">
        <f>RSI!A918</f>
        <v>43635</v>
      </c>
      <c r="B918" s="2">
        <f>RSI!B918</f>
        <v>7.8147000000000002</v>
      </c>
      <c r="C918" s="2">
        <f>RSI!I918</f>
        <v>50.060587941221158</v>
      </c>
      <c r="D918" s="2">
        <f>MACD!E918</f>
        <v>-2.4773912677574117E-2</v>
      </c>
      <c r="E918" s="2">
        <f>MACD!F918</f>
        <v>-5.6959153335946595E-2</v>
      </c>
      <c r="F918" s="2">
        <f>'Moving Avg'!D918</f>
        <v>7.7784400000000007</v>
      </c>
      <c r="G918" s="2">
        <f>'Moving Avg'!F918</f>
        <v>7.8116349999999981</v>
      </c>
      <c r="H918" s="2">
        <f>'Moving Avg'!G918</f>
        <v>7.8315720000000022</v>
      </c>
      <c r="I918" s="2">
        <f>'Moving Avg'!H918</f>
        <v>6.8588505</v>
      </c>
      <c r="J918" s="6" t="str">
        <f>OBV!F918</f>
        <v>BEARISH</v>
      </c>
      <c r="K918" s="6" t="str">
        <f>OBV!G918</f>
        <v>WEAK</v>
      </c>
      <c r="L918" s="6" t="str">
        <f>OBV!H918</f>
        <v>NEUTRAL</v>
      </c>
    </row>
    <row r="919" spans="1:12" ht="13.5" x14ac:dyDescent="0.25">
      <c r="A919" s="3">
        <f>RSI!A919</f>
        <v>43636</v>
      </c>
      <c r="B919" s="2">
        <f>RSI!B919</f>
        <v>7.8524000000000003</v>
      </c>
      <c r="C919" s="2">
        <f>RSI!I919</f>
        <v>52.263192918093722</v>
      </c>
      <c r="D919" s="2">
        <f>MACD!E919</f>
        <v>1.6851601422188445E-2</v>
      </c>
      <c r="E919" s="2">
        <f>MACD!F919</f>
        <v>-4.2197002384319587E-2</v>
      </c>
      <c r="F919" s="2">
        <f>'Moving Avg'!D919</f>
        <v>7.7935400000000001</v>
      </c>
      <c r="G919" s="2">
        <f>'Moving Avg'!F919</f>
        <v>7.8176749999999986</v>
      </c>
      <c r="H919" s="2">
        <f>'Moving Avg'!G919</f>
        <v>7.8383680000000027</v>
      </c>
      <c r="I919" s="2">
        <f>'Moving Avg'!H919</f>
        <v>6.8664009999999998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</row>
    <row r="920" spans="1:12" ht="13.5" x14ac:dyDescent="0.25">
      <c r="A920" s="3">
        <f>RSI!A920</f>
        <v>43637</v>
      </c>
      <c r="B920" s="2">
        <f>RSI!B920</f>
        <v>7.7919999999999998</v>
      </c>
      <c r="C920" s="2">
        <f>RSI!I920</f>
        <v>48.567315472323195</v>
      </c>
      <c r="D920" s="2">
        <f>MACD!E920</f>
        <v>4.471202869212032E-2</v>
      </c>
      <c r="E920" s="2">
        <f>MACD!F920</f>
        <v>-2.4815196169031606E-2</v>
      </c>
      <c r="F920" s="2">
        <f>'Moving Avg'!D920</f>
        <v>7.8086399999999996</v>
      </c>
      <c r="G920" s="2">
        <f>'Moving Avg'!F920</f>
        <v>7.8225849999999983</v>
      </c>
      <c r="H920" s="2">
        <f>'Moving Avg'!G920</f>
        <v>7.8444080000000023</v>
      </c>
      <c r="I920" s="2">
        <f>'Moving Avg'!H920</f>
        <v>6.8744044999999998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</row>
    <row r="921" spans="1:12" ht="13.5" x14ac:dyDescent="0.25">
      <c r="A921" s="3">
        <f>RSI!A921</f>
        <v>43640</v>
      </c>
      <c r="B921" s="2">
        <f>RSI!B921</f>
        <v>7.8147000000000002</v>
      </c>
      <c r="C921" s="2">
        <f>RSI!I921</f>
        <v>49.998444338118787</v>
      </c>
      <c r="D921" s="2">
        <f>MACD!E921</f>
        <v>5.9788864545290643E-2</v>
      </c>
      <c r="E921" s="2">
        <f>MACD!F921</f>
        <v>-7.8943840261671561E-3</v>
      </c>
      <c r="F921" s="2">
        <f>'Moving Avg'!D921</f>
        <v>7.8086399999999996</v>
      </c>
      <c r="G921" s="2">
        <f>'Moving Avg'!F921</f>
        <v>7.8286299999999986</v>
      </c>
      <c r="H921" s="2">
        <f>'Moving Avg'!G921</f>
        <v>7.8496940000000022</v>
      </c>
      <c r="I921" s="2">
        <f>'Moving Avg'!H921</f>
        <v>6.8825214999999993</v>
      </c>
      <c r="J921" s="6" t="str">
        <f>OBV!F921</f>
        <v>BULLISH</v>
      </c>
      <c r="K921" s="6" t="str">
        <f>OBV!G921</f>
        <v>STRONG</v>
      </c>
      <c r="L921" s="6" t="str">
        <f>OBV!H921</f>
        <v>NEUTRAL</v>
      </c>
    </row>
    <row r="922" spans="1:12" ht="13.5" x14ac:dyDescent="0.25">
      <c r="A922" s="3">
        <f>RSI!A922</f>
        <v>43641</v>
      </c>
      <c r="B922" s="2">
        <f>RSI!B922</f>
        <v>7.7618</v>
      </c>
      <c r="C922" s="2">
        <f>RSI!I922</f>
        <v>46.734858928316115</v>
      </c>
      <c r="D922" s="2">
        <f>MACD!E922</f>
        <v>7.5318706144836156E-2</v>
      </c>
      <c r="E922" s="2">
        <f>MACD!F922</f>
        <v>8.7482340080335085E-3</v>
      </c>
      <c r="F922" s="2">
        <f>'Moving Avg'!D922</f>
        <v>7.8071200000000003</v>
      </c>
      <c r="G922" s="2">
        <f>'Moving Avg'!F922</f>
        <v>7.8324049999999987</v>
      </c>
      <c r="H922" s="2">
        <f>'Moving Avg'!G922</f>
        <v>7.8554320000000022</v>
      </c>
      <c r="I922" s="2">
        <f>'Moving Avg'!H922</f>
        <v>6.8903739999999996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43642</v>
      </c>
      <c r="B923" s="2">
        <f>RSI!B923</f>
        <v>7.6938000000000004</v>
      </c>
      <c r="C923" s="2">
        <f>RSI!I923</f>
        <v>42.861859576873314</v>
      </c>
      <c r="D923" s="2">
        <f>MACD!E923</f>
        <v>7.2908539806648243E-2</v>
      </c>
      <c r="E923" s="2">
        <f>MACD!F923</f>
        <v>2.1580295167756454E-2</v>
      </c>
      <c r="F923" s="2">
        <f>'Moving Avg'!D923</f>
        <v>7.7829400000000009</v>
      </c>
      <c r="G923" s="2">
        <f>'Moving Avg'!F923</f>
        <v>7.8339149999999993</v>
      </c>
      <c r="H923" s="2">
        <f>'Moving Avg'!G923</f>
        <v>7.8613200000000028</v>
      </c>
      <c r="I923" s="2">
        <f>'Moving Avg'!H923</f>
        <v>6.8979239999999997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43643</v>
      </c>
      <c r="B924" s="2">
        <f>RSI!B924</f>
        <v>7.6258999999999997</v>
      </c>
      <c r="C924" s="2">
        <f>RSI!I924</f>
        <v>39.354751069677015</v>
      </c>
      <c r="D924" s="2">
        <f>MACD!E924</f>
        <v>7.0781389088049096E-2</v>
      </c>
      <c r="E924" s="2">
        <f>MACD!F924</f>
        <v>3.1420513951814985E-2</v>
      </c>
      <c r="F924" s="2">
        <f>'Moving Avg'!D924</f>
        <v>7.7376400000000007</v>
      </c>
      <c r="G924" s="2">
        <f>'Moving Avg'!F924</f>
        <v>7.8286299999999995</v>
      </c>
      <c r="H924" s="2">
        <f>'Moving Avg'!G924</f>
        <v>7.8570920000000033</v>
      </c>
      <c r="I924" s="2">
        <f>'Moving Avg'!H924</f>
        <v>6.9056255000000011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</row>
    <row r="925" spans="1:12" ht="13.5" x14ac:dyDescent="0.25">
      <c r="A925" s="3">
        <f>RSI!A925</f>
        <v>43644</v>
      </c>
      <c r="B925" s="2">
        <f>RSI!B925</f>
        <v>7.6635999999999997</v>
      </c>
      <c r="C925" s="2">
        <f>RSI!I925</f>
        <v>42.183449378198453</v>
      </c>
      <c r="D925" s="2">
        <f>MACD!E925</f>
        <v>5.7944089931447174E-2</v>
      </c>
      <c r="E925" s="2">
        <f>MACD!F925</f>
        <v>3.6725229147741421E-2</v>
      </c>
      <c r="F925" s="2">
        <f>'Moving Avg'!D925</f>
        <v>7.7119600000000004</v>
      </c>
      <c r="G925" s="2">
        <f>'Moving Avg'!F925</f>
        <v>7.8286300000000013</v>
      </c>
      <c r="H925" s="2">
        <f>'Moving Avg'!G925</f>
        <v>7.845614000000003</v>
      </c>
      <c r="I925" s="2">
        <f>'Moving Avg'!H925</f>
        <v>6.9126095000000012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</row>
    <row r="926" spans="1:12" ht="13.5" x14ac:dyDescent="0.25">
      <c r="A926" s="3">
        <f>RSI!A926</f>
        <v>43647</v>
      </c>
      <c r="B926" s="2">
        <f>RSI!B926</f>
        <v>7.7392000000000003</v>
      </c>
      <c r="C926" s="2">
        <f>RSI!I926</f>
        <v>47.474314666258039</v>
      </c>
      <c r="D926" s="2">
        <f>MACD!E926</f>
        <v>5.7336586718366611E-2</v>
      </c>
      <c r="E926" s="2">
        <f>MACD!F926</f>
        <v>4.0847500661866459E-2</v>
      </c>
      <c r="F926" s="2">
        <f>'Moving Avg'!D926</f>
        <v>7.6968599999999991</v>
      </c>
      <c r="G926" s="2">
        <f>'Moving Avg'!F926</f>
        <v>7.8267450000000007</v>
      </c>
      <c r="H926" s="2">
        <f>'Moving Avg'!G926</f>
        <v>7.8364040000000026</v>
      </c>
      <c r="I926" s="2">
        <f>'Moving Avg'!H926</f>
        <v>6.9196695000000012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</row>
    <row r="927" spans="1:12" ht="13.5" x14ac:dyDescent="0.25">
      <c r="A927" s="3">
        <f>RSI!A927</f>
        <v>43648</v>
      </c>
      <c r="B927" s="2">
        <f>RSI!B927</f>
        <v>7.6635999999999997</v>
      </c>
      <c r="C927" s="2">
        <f>RSI!I927</f>
        <v>43.215410637645853</v>
      </c>
      <c r="D927" s="2">
        <f>MACD!E927</f>
        <v>5.569838235805058E-2</v>
      </c>
      <c r="E927" s="2">
        <f>MACD!F927</f>
        <v>4.3817677001103283E-2</v>
      </c>
      <c r="F927" s="2">
        <f>'Moving Avg'!D927</f>
        <v>7.6772200000000002</v>
      </c>
      <c r="G927" s="2">
        <f>'Moving Avg'!F927</f>
        <v>7.8154149999999998</v>
      </c>
      <c r="H927" s="2">
        <f>'Moving Avg'!G927</f>
        <v>7.8273420000000025</v>
      </c>
      <c r="I927" s="2">
        <f>'Moving Avg'!H927</f>
        <v>6.9265780000000019</v>
      </c>
      <c r="J927" s="6" t="str">
        <f>OBV!F927</f>
        <v>BEARISH</v>
      </c>
      <c r="K927" s="6" t="str">
        <f>OBV!G927</f>
        <v>WEAK</v>
      </c>
      <c r="L927" s="6" t="str">
        <f>OBV!H927</f>
        <v>CONFIRMED BEARISH</v>
      </c>
    </row>
    <row r="928" spans="1:12" ht="13.5" x14ac:dyDescent="0.25">
      <c r="A928" s="3">
        <f>RSI!A928</f>
        <v>43649</v>
      </c>
      <c r="B928" s="2">
        <f>RSI!B928</f>
        <v>7.9657</v>
      </c>
      <c r="C928" s="2">
        <f>RSI!I928</f>
        <v>59.031597632751676</v>
      </c>
      <c r="D928" s="2">
        <f>MACD!E928</f>
        <v>3.9577300510418745E-2</v>
      </c>
      <c r="E928" s="2">
        <f>MACD!F928</f>
        <v>4.2969601702966376E-2</v>
      </c>
      <c r="F928" s="2">
        <f>'Moving Avg'!D928</f>
        <v>7.7316000000000003</v>
      </c>
      <c r="G928" s="2">
        <f>'Moving Avg'!F928</f>
        <v>7.8135300000000001</v>
      </c>
      <c r="H928" s="2">
        <f>'Moving Avg'!G928</f>
        <v>7.8235680000000016</v>
      </c>
      <c r="I928" s="2">
        <f>'Moving Avg'!H928</f>
        <v>6.9348835000000015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</row>
    <row r="929" spans="1:12" ht="13.5" x14ac:dyDescent="0.25">
      <c r="A929" s="3">
        <f>RSI!A929</f>
        <v>43650</v>
      </c>
      <c r="B929" s="2">
        <f>RSI!B929</f>
        <v>8.0335999999999999</v>
      </c>
      <c r="C929" s="2">
        <f>RSI!I929</f>
        <v>61.619152648991047</v>
      </c>
      <c r="D929" s="2">
        <f>MACD!E929</f>
        <v>2.5545372561300184E-2</v>
      </c>
      <c r="E929" s="2">
        <f>MACD!F929</f>
        <v>3.948475587463314E-2</v>
      </c>
      <c r="F929" s="2">
        <f>'Moving Avg'!D929</f>
        <v>7.8131399999999998</v>
      </c>
      <c r="G929" s="2">
        <f>'Moving Avg'!F929</f>
        <v>7.8112650000000006</v>
      </c>
      <c r="H929" s="2">
        <f>'Moving Avg'!G929</f>
        <v>7.8234160000000008</v>
      </c>
      <c r="I929" s="2">
        <f>'Moving Avg'!H929</f>
        <v>6.9431890000000021</v>
      </c>
      <c r="J929" s="6" t="str">
        <f>OBV!F929</f>
        <v>BULLISH</v>
      </c>
      <c r="K929" s="6" t="str">
        <f>OBV!G929</f>
        <v>STRONG</v>
      </c>
      <c r="L929" s="6" t="str">
        <f>OBV!H929</f>
        <v>CONFIRMED BULLISH</v>
      </c>
    </row>
    <row r="930" spans="1:12" ht="13.5" x14ac:dyDescent="0.25">
      <c r="A930" s="3">
        <f>RSI!A930</f>
        <v>43651</v>
      </c>
      <c r="B930" s="2">
        <f>RSI!B930</f>
        <v>7.9279000000000002</v>
      </c>
      <c r="C930" s="2">
        <f>RSI!I930</f>
        <v>55.71936206823009</v>
      </c>
      <c r="D930" s="2">
        <f>MACD!E930</f>
        <v>1.0732946133230392E-2</v>
      </c>
      <c r="E930" s="2">
        <f>MACD!F930</f>
        <v>3.3734393926352593E-2</v>
      </c>
      <c r="F930" s="2">
        <f>'Moving Avg'!D930</f>
        <v>7.8659999999999997</v>
      </c>
      <c r="G930" s="2">
        <f>'Moving Avg'!F930</f>
        <v>7.8074899999999996</v>
      </c>
      <c r="H930" s="2">
        <f>'Moving Avg'!G930</f>
        <v>7.8210000000000015</v>
      </c>
      <c r="I930" s="2">
        <f>'Moving Avg'!H930</f>
        <v>6.9509660000000029</v>
      </c>
      <c r="J930" s="6" t="str">
        <f>OBV!F930</f>
        <v>BULLISH</v>
      </c>
      <c r="K930" s="6" t="str">
        <f>OBV!G930</f>
        <v>STRONG</v>
      </c>
      <c r="L930" s="6" t="str">
        <f>OBV!H930</f>
        <v>CONFIRMED BULLISH</v>
      </c>
    </row>
    <row r="931" spans="1:12" ht="13.5" x14ac:dyDescent="0.25">
      <c r="A931" s="3">
        <f>RSI!A931</f>
        <v>43654</v>
      </c>
      <c r="B931" s="2">
        <f>RSI!B931</f>
        <v>7.8449</v>
      </c>
      <c r="C931" s="2">
        <f>RSI!I931</f>
        <v>51.545843823899943</v>
      </c>
      <c r="D931" s="2">
        <f>MACD!E931</f>
        <v>7.0971938476116492E-3</v>
      </c>
      <c r="E931" s="2">
        <f>MACD!F931</f>
        <v>2.8406953910604407E-2</v>
      </c>
      <c r="F931" s="2">
        <f>'Moving Avg'!D931</f>
        <v>7.8871400000000005</v>
      </c>
      <c r="G931" s="2">
        <f>'Moving Avg'!F931</f>
        <v>7.8018299999999998</v>
      </c>
      <c r="H931" s="2">
        <f>'Moving Avg'!G931</f>
        <v>7.8146579999999997</v>
      </c>
      <c r="I931" s="2">
        <f>'Moving Avg'!H931</f>
        <v>6.9583280000000025</v>
      </c>
      <c r="J931" s="6" t="str">
        <f>OBV!F931</f>
        <v>BULLISH</v>
      </c>
      <c r="K931" s="6" t="str">
        <f>OBV!G931</f>
        <v>STRONG</v>
      </c>
      <c r="L931" s="6" t="str">
        <f>OBV!H931</f>
        <v>CONFIRMED BULLISH</v>
      </c>
    </row>
    <row r="932" spans="1:12" ht="13.5" x14ac:dyDescent="0.25">
      <c r="A932" s="3">
        <f>RSI!A932</f>
        <v>43655</v>
      </c>
      <c r="B932" s="2">
        <f>RSI!B932</f>
        <v>7.7769000000000004</v>
      </c>
      <c r="C932" s="2">
        <f>RSI!I932</f>
        <v>48.350534104811935</v>
      </c>
      <c r="D932" s="2">
        <f>MACD!E932</f>
        <v>7.2220622956198355E-4</v>
      </c>
      <c r="E932" s="2">
        <f>MACD!F932</f>
        <v>2.2870004374395923E-2</v>
      </c>
      <c r="F932" s="2">
        <f>'Moving Avg'!D932</f>
        <v>7.9097999999999997</v>
      </c>
      <c r="G932" s="2">
        <f>'Moving Avg'!F932</f>
        <v>7.793145</v>
      </c>
      <c r="H932" s="2">
        <f>'Moving Avg'!G932</f>
        <v>7.8077120000000013</v>
      </c>
      <c r="I932" s="2">
        <f>'Moving Avg'!H932</f>
        <v>6.9659160000000035</v>
      </c>
      <c r="J932" s="6" t="str">
        <f>OBV!F932</f>
        <v>BULLISH</v>
      </c>
      <c r="K932" s="6" t="str">
        <f>OBV!G932</f>
        <v>STRONG</v>
      </c>
      <c r="L932" s="6" t="str">
        <f>OBV!H932</f>
        <v>CONFIRMED BULLISH</v>
      </c>
    </row>
    <row r="933" spans="1:12" ht="13.5" x14ac:dyDescent="0.25">
      <c r="A933" s="3">
        <f>RSI!A933</f>
        <v>43656</v>
      </c>
      <c r="B933" s="2">
        <f>RSI!B933</f>
        <v>7.8524000000000003</v>
      </c>
      <c r="C933" s="2">
        <f>RSI!I933</f>
        <v>51.914672867409607</v>
      </c>
      <c r="D933" s="2">
        <f>MACD!E933</f>
        <v>-2.0506883285772659E-2</v>
      </c>
      <c r="E933" s="2">
        <f>MACD!F933</f>
        <v>1.4194626842362206E-2</v>
      </c>
      <c r="F933" s="2">
        <f>'Moving Avg'!D933</f>
        <v>7.8871400000000005</v>
      </c>
      <c r="G933" s="2">
        <f>'Moving Avg'!F933</f>
        <v>7.7950299999999997</v>
      </c>
      <c r="H933" s="2">
        <f>'Moving Avg'!G933</f>
        <v>7.8016719999999999</v>
      </c>
      <c r="I933" s="2">
        <f>'Moving Avg'!H933</f>
        <v>6.9738815000000045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43657</v>
      </c>
      <c r="B934" s="2">
        <f>RSI!B934</f>
        <v>7.86</v>
      </c>
      <c r="C934" s="2">
        <f>RSI!I934</f>
        <v>52.271712107006607</v>
      </c>
      <c r="D934" s="2">
        <f>MACD!E934</f>
        <v>-4.9722188367178788E-2</v>
      </c>
      <c r="E934" s="2">
        <f>MACD!F934</f>
        <v>1.4112638004540063E-3</v>
      </c>
      <c r="F934" s="2">
        <f>'Moving Avg'!D934</f>
        <v>7.8524200000000004</v>
      </c>
      <c r="G934" s="2">
        <f>'Moving Avg'!F934</f>
        <v>7.7991849999999996</v>
      </c>
      <c r="H934" s="2">
        <f>'Moving Avg'!G934</f>
        <v>7.8003139999999993</v>
      </c>
      <c r="I934" s="2">
        <f>'Moving Avg'!H934</f>
        <v>6.9819230000000037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</row>
    <row r="935" spans="1:12" ht="13.5" x14ac:dyDescent="0.25">
      <c r="A935" s="3">
        <f>RSI!A935</f>
        <v>43658</v>
      </c>
      <c r="B935" s="2">
        <f>RSI!B935</f>
        <v>7.8524000000000003</v>
      </c>
      <c r="C935" s="2">
        <f>RSI!I935</f>
        <v>51.857048565399957</v>
      </c>
      <c r="D935" s="2">
        <f>MACD!E935</f>
        <v>-6.8349881084894371E-2</v>
      </c>
      <c r="E935" s="2">
        <f>MACD!F935</f>
        <v>-1.2540965176615669E-2</v>
      </c>
      <c r="F935" s="2">
        <f>'Moving Avg'!D935</f>
        <v>7.8373200000000001</v>
      </c>
      <c r="G935" s="2">
        <f>'Moving Avg'!F935</f>
        <v>7.8059799999999999</v>
      </c>
      <c r="H935" s="2">
        <f>'Moving Avg'!G935</f>
        <v>7.8010679999999981</v>
      </c>
      <c r="I935" s="2">
        <f>'Moving Avg'!H935</f>
        <v>6.9899265000000037</v>
      </c>
      <c r="J935" s="6" t="str">
        <f>OBV!F935</f>
        <v>BULLISH</v>
      </c>
      <c r="K935" s="6" t="str">
        <f>OBV!G935</f>
        <v>NEUTRAL</v>
      </c>
      <c r="L935" s="6" t="str">
        <f>OBV!H935</f>
        <v>BULLISH DIVERGENCE</v>
      </c>
    </row>
    <row r="936" spans="1:12" ht="13.5" x14ac:dyDescent="0.25">
      <c r="A936" s="3">
        <f>RSI!A936</f>
        <v>43661</v>
      </c>
      <c r="B936" s="2">
        <f>RSI!B936</f>
        <v>7.8524000000000003</v>
      </c>
      <c r="C936" s="2">
        <f>RSI!I936</f>
        <v>51.857048565399957</v>
      </c>
      <c r="D936" s="2">
        <f>MACD!E936</f>
        <v>-7.2686108928291304E-2</v>
      </c>
      <c r="E936" s="2">
        <f>MACD!F936</f>
        <v>-2.4569993926950799E-2</v>
      </c>
      <c r="F936" s="2">
        <f>'Moving Avg'!D936</f>
        <v>7.8388200000000001</v>
      </c>
      <c r="G936" s="2">
        <f>'Moving Avg'!F936</f>
        <v>7.8078649999999996</v>
      </c>
      <c r="H936" s="2">
        <f>'Moving Avg'!G936</f>
        <v>7.8027279999999983</v>
      </c>
      <c r="I936" s="2">
        <f>'Moving Avg'!H936</f>
        <v>6.9987980000000043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43662</v>
      </c>
      <c r="B937" s="2">
        <f>RSI!B937</f>
        <v>7.9279000000000002</v>
      </c>
      <c r="C937" s="2">
        <f>RSI!I937</f>
        <v>55.888689226385708</v>
      </c>
      <c r="D937" s="2">
        <f>MACD!E937</f>
        <v>-9.3768497022936437E-2</v>
      </c>
      <c r="E937" s="2">
        <f>MACD!F937</f>
        <v>-3.8409694546147927E-2</v>
      </c>
      <c r="F937" s="2">
        <f>'Moving Avg'!D937</f>
        <v>7.8690200000000008</v>
      </c>
      <c r="G937" s="2">
        <f>'Moving Avg'!F937</f>
        <v>7.8157899999999998</v>
      </c>
      <c r="H937" s="2">
        <f>'Moving Avg'!G937</f>
        <v>7.8037839999999994</v>
      </c>
      <c r="I937" s="2">
        <f>'Moving Avg'!H937</f>
        <v>7.0074810000000038</v>
      </c>
      <c r="J937" s="6" t="str">
        <f>OBV!F937</f>
        <v>BULLISH</v>
      </c>
      <c r="K937" s="6" t="str">
        <f>OBV!G937</f>
        <v>STRONG</v>
      </c>
      <c r="L937" s="6" t="str">
        <f>OBV!H937</f>
        <v>CONFIRMED BULLISH</v>
      </c>
    </row>
    <row r="938" spans="1:12" ht="13.5" x14ac:dyDescent="0.25">
      <c r="A938" s="3">
        <f>RSI!A938</f>
        <v>43663</v>
      </c>
      <c r="B938" s="2">
        <f>RSI!B938</f>
        <v>8.1166999999999998</v>
      </c>
      <c r="C938" s="2">
        <f>RSI!I938</f>
        <v>64.006103188130055</v>
      </c>
      <c r="D938" s="2">
        <f>MACD!E938</f>
        <v>-7.9737678612497476E-2</v>
      </c>
      <c r="E938" s="2">
        <f>MACD!F938</f>
        <v>-4.6675291359417836E-2</v>
      </c>
      <c r="F938" s="2">
        <f>'Moving Avg'!D938</f>
        <v>7.9218799999999998</v>
      </c>
      <c r="G938" s="2">
        <f>'Moving Avg'!F938</f>
        <v>7.8308899999999992</v>
      </c>
      <c r="H938" s="2">
        <f>'Moving Avg'!G938</f>
        <v>7.8090699999999984</v>
      </c>
      <c r="I938" s="2">
        <f>'Moving Avg'!H938</f>
        <v>7.017108000000003</v>
      </c>
      <c r="J938" s="6" t="str">
        <f>OBV!F938</f>
        <v>BULLISH</v>
      </c>
      <c r="K938" s="6" t="str">
        <f>OBV!G938</f>
        <v>STRONG</v>
      </c>
      <c r="L938" s="6" t="str">
        <f>OBV!H938</f>
        <v>CONFIRMED BULLISH</v>
      </c>
    </row>
    <row r="939" spans="1:12" ht="13.5" x14ac:dyDescent="0.25">
      <c r="A939" s="3">
        <f>RSI!A939</f>
        <v>43664</v>
      </c>
      <c r="B939" s="2">
        <f>RSI!B939</f>
        <v>7.9882999999999997</v>
      </c>
      <c r="C939" s="2">
        <f>RSI!I939</f>
        <v>56.404129698563317</v>
      </c>
      <c r="D939" s="2">
        <f>MACD!E939</f>
        <v>-4.9599713434945514E-2</v>
      </c>
      <c r="E939" s="2">
        <f>MACD!F939</f>
        <v>-4.7260175774523377E-2</v>
      </c>
      <c r="F939" s="2">
        <f>'Moving Avg'!D939</f>
        <v>7.9475400000000009</v>
      </c>
      <c r="G939" s="2">
        <f>'Moving Avg'!F939</f>
        <v>7.8376850000000005</v>
      </c>
      <c r="H939" s="2">
        <f>'Moving Avg'!G939</f>
        <v>7.8119379999999978</v>
      </c>
      <c r="I939" s="2">
        <f>'Moving Avg'!H939</f>
        <v>7.026093000000003</v>
      </c>
      <c r="J939" s="6" t="str">
        <f>OBV!F939</f>
        <v>BULLISH</v>
      </c>
      <c r="K939" s="6" t="str">
        <f>OBV!G939</f>
        <v>STRONG</v>
      </c>
      <c r="L939" s="6" t="str">
        <f>OBV!H939</f>
        <v>CONFIRMED BULLISH</v>
      </c>
    </row>
    <row r="940" spans="1:12" ht="13.5" x14ac:dyDescent="0.25">
      <c r="A940" s="3">
        <f>RSI!A940</f>
        <v>43665</v>
      </c>
      <c r="B940" s="2">
        <f>RSI!B940</f>
        <v>8.1166999999999998</v>
      </c>
      <c r="C940" s="2">
        <f>RSI!I940</f>
        <v>61.347944982667464</v>
      </c>
      <c r="D940" s="2">
        <f>MACD!E940</f>
        <v>-5.0678518911963621E-2</v>
      </c>
      <c r="E940" s="2">
        <f>MACD!F940</f>
        <v>-4.794384440201143E-2</v>
      </c>
      <c r="F940" s="2">
        <f>'Moving Avg'!D940</f>
        <v>8.0003999999999991</v>
      </c>
      <c r="G940" s="2">
        <f>'Moving Avg'!F940</f>
        <v>7.8539200000000022</v>
      </c>
      <c r="H940" s="2">
        <f>'Moving Avg'!G940</f>
        <v>7.8187339999999974</v>
      </c>
      <c r="I940" s="2">
        <f>'Moving Avg'!H940</f>
        <v>7.0357200000000031</v>
      </c>
      <c r="J940" s="6" t="str">
        <f>OBV!F940</f>
        <v>BULLISH</v>
      </c>
      <c r="K940" s="6" t="str">
        <f>OBV!G940</f>
        <v>STRONG</v>
      </c>
      <c r="L940" s="6" t="str">
        <f>OBV!H940</f>
        <v>CONFIRMED BULLISH</v>
      </c>
    </row>
    <row r="941" spans="1:12" ht="13.5" x14ac:dyDescent="0.25">
      <c r="A941" s="3">
        <f>RSI!A941</f>
        <v>43668</v>
      </c>
      <c r="B941" s="2">
        <f>RSI!B941</f>
        <v>8.1015999999999995</v>
      </c>
      <c r="C941" s="2">
        <f>RSI!I941</f>
        <v>60.479343514180691</v>
      </c>
      <c r="D941" s="2">
        <f>MACD!E941</f>
        <v>-6.4748483101515042E-2</v>
      </c>
      <c r="E941" s="2">
        <f>MACD!F941</f>
        <v>-5.1304772141912154E-2</v>
      </c>
      <c r="F941" s="2">
        <f>'Moving Avg'!D941</f>
        <v>8.0502399999999987</v>
      </c>
      <c r="G941" s="2">
        <f>'Moving Avg'!F941</f>
        <v>7.8682649999999992</v>
      </c>
      <c r="H941" s="2">
        <f>'Moving Avg'!G941</f>
        <v>7.8240199999999973</v>
      </c>
      <c r="I941" s="2">
        <f>'Moving Avg'!H941</f>
        <v>7.0458375000000038</v>
      </c>
      <c r="J941" s="6" t="str">
        <f>OBV!F941</f>
        <v>BULLISH</v>
      </c>
      <c r="K941" s="6" t="str">
        <f>OBV!G941</f>
        <v>STRONG</v>
      </c>
      <c r="L941" s="6" t="str">
        <f>OBV!H941</f>
        <v>CONFIRMED BULLISH</v>
      </c>
    </row>
    <row r="942" spans="1:12" ht="13.5" x14ac:dyDescent="0.25">
      <c r="A942" s="3">
        <f>RSI!A942</f>
        <v>43669</v>
      </c>
      <c r="B942" s="2">
        <f>RSI!B942</f>
        <v>8.0033999999999992</v>
      </c>
      <c r="C942" s="2">
        <f>RSI!I942</f>
        <v>55.023202026141874</v>
      </c>
      <c r="D942" s="2">
        <f>MACD!E942</f>
        <v>-8.1146905379920753E-2</v>
      </c>
      <c r="E942" s="2">
        <f>MACD!F942</f>
        <v>-5.7273198789513875E-2</v>
      </c>
      <c r="F942" s="2">
        <f>'Moving Avg'!D942</f>
        <v>8.0653399999999991</v>
      </c>
      <c r="G942" s="2">
        <f>'Moving Avg'!F942</f>
        <v>7.8803450000000002</v>
      </c>
      <c r="H942" s="2">
        <f>'Moving Avg'!G942</f>
        <v>7.8285499999999981</v>
      </c>
      <c r="I942" s="2">
        <f>'Moving Avg'!H942</f>
        <v>7.0554640000000033</v>
      </c>
      <c r="J942" s="6" t="str">
        <f>OBV!F942</f>
        <v>BULLISH</v>
      </c>
      <c r="K942" s="6" t="str">
        <f>OBV!G942</f>
        <v>STRONG</v>
      </c>
      <c r="L942" s="6" t="str">
        <f>OBV!H942</f>
        <v>CONFIRMED BULLISH</v>
      </c>
    </row>
    <row r="943" spans="1:12" ht="13.5" x14ac:dyDescent="0.25">
      <c r="A943" s="3">
        <f>RSI!A943</f>
        <v>43670</v>
      </c>
      <c r="B943" s="2">
        <f>RSI!B943</f>
        <v>8.0033999999999992</v>
      </c>
      <c r="C943" s="2">
        <f>RSI!I943</f>
        <v>55.023202026141874</v>
      </c>
      <c r="D943" s="2">
        <f>MACD!E943</f>
        <v>-8.4035733029612203E-2</v>
      </c>
      <c r="E943" s="2">
        <f>MACD!F943</f>
        <v>-6.2625705637533544E-2</v>
      </c>
      <c r="F943" s="2">
        <f>'Moving Avg'!D943</f>
        <v>8.0426800000000007</v>
      </c>
      <c r="G943" s="2">
        <f>'Moving Avg'!F943</f>
        <v>7.8958249999999994</v>
      </c>
      <c r="H943" s="2">
        <f>'Moving Avg'!G943</f>
        <v>7.8333819999999994</v>
      </c>
      <c r="I943" s="2">
        <f>'Moving Avg'!H943</f>
        <v>7.0652795000000026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43672</v>
      </c>
      <c r="B944" s="2">
        <f>RSI!B944</f>
        <v>7.9657</v>
      </c>
      <c r="C944" s="2">
        <f>RSI!I944</f>
        <v>52.898391302490289</v>
      </c>
      <c r="D944" s="2">
        <f>MACD!E944</f>
        <v>-8.3100361723477789E-2</v>
      </c>
      <c r="E944" s="2">
        <f>MACD!F944</f>
        <v>-6.6720636854722404E-2</v>
      </c>
      <c r="F944" s="2">
        <f>'Moving Avg'!D944</f>
        <v>8.0381599999999995</v>
      </c>
      <c r="G944" s="2">
        <f>'Moving Avg'!F944</f>
        <v>7.9128149999999993</v>
      </c>
      <c r="H944" s="2">
        <f>'Moving Avg'!G944</f>
        <v>7.8388199999999992</v>
      </c>
      <c r="I944" s="2">
        <f>'Moving Avg'!H944</f>
        <v>7.0758125000000032</v>
      </c>
      <c r="J944" s="6" t="str">
        <f>OBV!F944</f>
        <v>BULLISH</v>
      </c>
      <c r="K944" s="6" t="str">
        <f>OBV!G944</f>
        <v>NEUTRAL</v>
      </c>
      <c r="L944" s="6" t="str">
        <f>OBV!H944</f>
        <v>BULLISH DIVERGENCE</v>
      </c>
    </row>
    <row r="945" spans="1:12" ht="13.5" x14ac:dyDescent="0.25">
      <c r="A945" s="3">
        <f>RSI!A945</f>
        <v>43675</v>
      </c>
      <c r="B945" s="2">
        <f>RSI!B945</f>
        <v>7.8977000000000004</v>
      </c>
      <c r="C945" s="2">
        <f>RSI!I945</f>
        <v>49.207289064234814</v>
      </c>
      <c r="D945" s="2">
        <f>MACD!E945</f>
        <v>-7.8757260424103137E-2</v>
      </c>
      <c r="E945" s="2">
        <f>MACD!F945</f>
        <v>-6.9127961568598545E-2</v>
      </c>
      <c r="F945" s="2">
        <f>'Moving Avg'!D945</f>
        <v>7.9943599999999986</v>
      </c>
      <c r="G945" s="2">
        <f>'Moving Avg'!F945</f>
        <v>7.9245200000000011</v>
      </c>
      <c r="H945" s="2">
        <f>'Moving Avg'!G945</f>
        <v>7.8419899999999991</v>
      </c>
      <c r="I945" s="2">
        <f>'Moving Avg'!H945</f>
        <v>7.0860810000000027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43676</v>
      </c>
      <c r="B946" s="2">
        <f>RSI!B946</f>
        <v>7.9279000000000002</v>
      </c>
      <c r="C946" s="2">
        <f>RSI!I946</f>
        <v>50.847654355762458</v>
      </c>
      <c r="D946" s="2">
        <f>MACD!E946</f>
        <v>-7.7210303446825002E-2</v>
      </c>
      <c r="E946" s="2">
        <f>MACD!F946</f>
        <v>-7.0744429944243833E-2</v>
      </c>
      <c r="F946" s="2">
        <f>'Moving Avg'!D946</f>
        <v>7.9596199999999993</v>
      </c>
      <c r="G946" s="2">
        <f>'Moving Avg'!F946</f>
        <v>7.9339549999999992</v>
      </c>
      <c r="H946" s="2">
        <f>'Moving Avg'!G946</f>
        <v>7.8459159999999999</v>
      </c>
      <c r="I946" s="2">
        <f>'Moving Avg'!H946</f>
        <v>7.0963495000000014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43677</v>
      </c>
      <c r="B947" s="2">
        <f>RSI!B947</f>
        <v>7.8750999999999998</v>
      </c>
      <c r="C947" s="2">
        <f>RSI!I947</f>
        <v>47.933010167263276</v>
      </c>
      <c r="D947" s="2">
        <f>MACD!E947</f>
        <v>-6.0452313752981546E-2</v>
      </c>
      <c r="E947" s="2">
        <f>MACD!F947</f>
        <v>-6.868600670599137E-2</v>
      </c>
      <c r="F947" s="2">
        <f>'Moving Avg'!D947</f>
        <v>7.933959999999999</v>
      </c>
      <c r="G947" s="2">
        <f>'Moving Avg'!F947</f>
        <v>7.9445300000000003</v>
      </c>
      <c r="H947" s="2">
        <f>'Moving Avg'!G947</f>
        <v>7.8487859999999987</v>
      </c>
      <c r="I947" s="2">
        <f>'Moving Avg'!H947</f>
        <v>7.1064295000000008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43678</v>
      </c>
      <c r="B948" s="2">
        <f>RSI!B948</f>
        <v>7.8977000000000004</v>
      </c>
      <c r="C948" s="2">
        <f>RSI!I948</f>
        <v>49.273335205304662</v>
      </c>
      <c r="D948" s="2">
        <f>MACD!E948</f>
        <v>-1.8660130217885929E-2</v>
      </c>
      <c r="E948" s="2">
        <f>MACD!F948</f>
        <v>-5.8680831408370285E-2</v>
      </c>
      <c r="F948" s="2">
        <f>'Moving Avg'!D948</f>
        <v>7.9128199999999991</v>
      </c>
      <c r="G948" s="2">
        <f>'Moving Avg'!F948</f>
        <v>7.9411299999999985</v>
      </c>
      <c r="H948" s="2">
        <f>'Moving Avg'!G948</f>
        <v>7.8525599999999987</v>
      </c>
      <c r="I948" s="2">
        <f>'Moving Avg'!H948</f>
        <v>7.1157164999999996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</row>
    <row r="949" spans="1:12" ht="13.5" x14ac:dyDescent="0.25">
      <c r="A949" s="3">
        <f>RSI!A949</f>
        <v>43679</v>
      </c>
      <c r="B949" s="2">
        <f>RSI!B949</f>
        <v>7.7919999999999998</v>
      </c>
      <c r="C949" s="2">
        <f>RSI!I949</f>
        <v>43.617927514280105</v>
      </c>
      <c r="D949" s="2">
        <f>MACD!E949</f>
        <v>4.8671945485612156E-3</v>
      </c>
      <c r="E949" s="2">
        <f>MACD!F949</f>
        <v>-4.597122621698399E-2</v>
      </c>
      <c r="F949" s="2">
        <f>'Moving Avg'!D949</f>
        <v>7.8780799999999997</v>
      </c>
      <c r="G949" s="2">
        <f>'Moving Avg'!F949</f>
        <v>7.9290499999999993</v>
      </c>
      <c r="H949" s="2">
        <f>'Moving Avg'!G949</f>
        <v>7.8537679999999979</v>
      </c>
      <c r="I949" s="2">
        <f>'Moving Avg'!H949</f>
        <v>7.1245504999999989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43682</v>
      </c>
      <c r="B950" s="2">
        <f>RSI!B950</f>
        <v>7.8750999999999998</v>
      </c>
      <c r="C950" s="2">
        <f>RSI!I950</f>
        <v>48.611680893532544</v>
      </c>
      <c r="D950" s="2">
        <f>MACD!E950</f>
        <v>3.9080144783827819E-2</v>
      </c>
      <c r="E950" s="2">
        <f>MACD!F950</f>
        <v>-2.8960952016821626E-2</v>
      </c>
      <c r="F950" s="2">
        <f>'Moving Avg'!D950</f>
        <v>7.8735600000000003</v>
      </c>
      <c r="G950" s="2">
        <f>'Moving Avg'!F950</f>
        <v>7.9264099999999988</v>
      </c>
      <c r="H950" s="2">
        <f>'Moving Avg'!G950</f>
        <v>7.8573939999999984</v>
      </c>
      <c r="I950" s="2">
        <f>'Moving Avg'!H950</f>
        <v>7.1338754999999994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</row>
    <row r="951" spans="1:12" ht="13.5" x14ac:dyDescent="0.25">
      <c r="A951" s="3">
        <f>RSI!A951</f>
        <v>43683</v>
      </c>
      <c r="B951" s="2">
        <f>RSI!B951</f>
        <v>7.8750999999999998</v>
      </c>
      <c r="C951" s="2">
        <f>RSI!I951</f>
        <v>48.611680893532544</v>
      </c>
      <c r="D951" s="2">
        <f>MACD!E951</f>
        <v>6.5870004429307905E-2</v>
      </c>
      <c r="E951" s="2">
        <f>MACD!F951</f>
        <v>-9.9947607275957199E-3</v>
      </c>
      <c r="F951" s="2">
        <f>'Moving Avg'!D951</f>
        <v>7.8629999999999995</v>
      </c>
      <c r="G951" s="2">
        <f>'Moving Avg'!F951</f>
        <v>7.9279200000000003</v>
      </c>
      <c r="H951" s="2">
        <f>'Moving Avg'!G951</f>
        <v>7.8610199999999972</v>
      </c>
      <c r="I951" s="2">
        <f>'Moving Avg'!H951</f>
        <v>7.143162499999999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43684</v>
      </c>
      <c r="B952" s="2">
        <f>RSI!B952</f>
        <v>7.8524000000000003</v>
      </c>
      <c r="C952" s="2">
        <f>RSI!I952</f>
        <v>47.28488953606842</v>
      </c>
      <c r="D952" s="2">
        <f>MACD!E952</f>
        <v>7.5263541138109957E-2</v>
      </c>
      <c r="E952" s="2">
        <f>MACD!F952</f>
        <v>7.0568996455454159E-3</v>
      </c>
      <c r="F952" s="2">
        <f>'Moving Avg'!D952</f>
        <v>7.8584599999999991</v>
      </c>
      <c r="G952" s="2">
        <f>'Moving Avg'!F952</f>
        <v>7.9316949999999995</v>
      </c>
      <c r="H952" s="2">
        <f>'Moving Avg'!G952</f>
        <v>7.8643419999999979</v>
      </c>
      <c r="I952" s="2">
        <f>'Moving Avg'!H952</f>
        <v>7.1522604999999979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43685</v>
      </c>
      <c r="B953" s="2">
        <f>RSI!B953</f>
        <v>7.8826000000000001</v>
      </c>
      <c r="C953" s="2">
        <f>RSI!I953</f>
        <v>49.26871573487508</v>
      </c>
      <c r="D953" s="2">
        <f>MACD!E953</f>
        <v>8.1249206181893463E-2</v>
      </c>
      <c r="E953" s="2">
        <f>MACD!F953</f>
        <v>2.1895360952815024E-2</v>
      </c>
      <c r="F953" s="2">
        <f>'Moving Avg'!D953</f>
        <v>7.8554399999999998</v>
      </c>
      <c r="G953" s="2">
        <f>'Moving Avg'!F953</f>
        <v>7.9332049999999992</v>
      </c>
      <c r="H953" s="2">
        <f>'Moving Avg'!G953</f>
        <v>7.8687219999999982</v>
      </c>
      <c r="I953" s="2">
        <f>'Moving Avg'!H953</f>
        <v>7.1615849999999979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43686</v>
      </c>
      <c r="B954" s="2">
        <f>RSI!B954</f>
        <v>7.9581</v>
      </c>
      <c r="C954" s="2">
        <f>RSI!I954</f>
        <v>53.935908149884476</v>
      </c>
      <c r="D954" s="2">
        <f>MACD!E954</f>
        <v>7.4996958496175381E-2</v>
      </c>
      <c r="E954" s="2">
        <f>MACD!F954</f>
        <v>3.2515680461487097E-2</v>
      </c>
      <c r="F954" s="2">
        <f>'Moving Avg'!D954</f>
        <v>7.8886599999999998</v>
      </c>
      <c r="G954" s="2">
        <f>'Moving Avg'!F954</f>
        <v>7.9381099999999991</v>
      </c>
      <c r="H954" s="2">
        <f>'Moving Avg'!G954</f>
        <v>7.8732519999999973</v>
      </c>
      <c r="I954" s="2">
        <f>'Moving Avg'!H954</f>
        <v>7.1712869999999977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43691</v>
      </c>
      <c r="B955" s="2">
        <f>RSI!B955</f>
        <v>7.9203999999999999</v>
      </c>
      <c r="C955" s="2">
        <f>RSI!I955</f>
        <v>51.393378090592272</v>
      </c>
      <c r="D955" s="2">
        <f>MACD!E955</f>
        <v>6.166147146609724E-2</v>
      </c>
      <c r="E955" s="2">
        <f>MACD!F955</f>
        <v>3.8344838662409127E-2</v>
      </c>
      <c r="F955" s="2">
        <f>'Moving Avg'!D955</f>
        <v>7.8977199999999996</v>
      </c>
      <c r="G955" s="2">
        <f>'Moving Avg'!F955</f>
        <v>7.9415099999999992</v>
      </c>
      <c r="H955" s="2">
        <f>'Moving Avg'!G955</f>
        <v>7.8783879999999975</v>
      </c>
      <c r="I955" s="2">
        <f>'Moving Avg'!H955</f>
        <v>7.1808004999999984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43692</v>
      </c>
      <c r="B956" s="2">
        <f>RSI!B956</f>
        <v>7.9279000000000002</v>
      </c>
      <c r="C956" s="2">
        <f>RSI!I956</f>
        <v>51.879364418949208</v>
      </c>
      <c r="D956" s="2">
        <f>MACD!E956</f>
        <v>5.4342654317562911E-2</v>
      </c>
      <c r="E956" s="2">
        <f>MACD!F956</f>
        <v>4.1544401793439885E-2</v>
      </c>
      <c r="F956" s="2">
        <f>'Moving Avg'!D956</f>
        <v>7.9082800000000004</v>
      </c>
      <c r="G956" s="2">
        <f>'Moving Avg'!F956</f>
        <v>7.9452850000000002</v>
      </c>
      <c r="H956" s="2">
        <f>'Moving Avg'!G956</f>
        <v>7.8814079999999986</v>
      </c>
      <c r="I956" s="2">
        <f>'Moving Avg'!H956</f>
        <v>7.1903514999999958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43693</v>
      </c>
      <c r="B957" s="2">
        <f>RSI!B957</f>
        <v>7.9279000000000002</v>
      </c>
      <c r="C957" s="2">
        <f>RSI!I957</f>
        <v>51.879364418949208</v>
      </c>
      <c r="D957" s="2">
        <f>MACD!E957</f>
        <v>3.9866171887029012E-2</v>
      </c>
      <c r="E957" s="2">
        <f>MACD!F957</f>
        <v>4.1208755812157716E-2</v>
      </c>
      <c r="F957" s="2">
        <f>'Moving Avg'!D957</f>
        <v>7.9233799999999999</v>
      </c>
      <c r="G957" s="2">
        <f>'Moving Avg'!F957</f>
        <v>7.9452850000000002</v>
      </c>
      <c r="H957" s="2">
        <f>'Moving Avg'!G957</f>
        <v>7.8821619999999992</v>
      </c>
      <c r="I957" s="2">
        <f>'Moving Avg'!H957</f>
        <v>7.1999779999999953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43696</v>
      </c>
      <c r="B958" s="2">
        <f>RSI!B958</f>
        <v>7.9429999999999996</v>
      </c>
      <c r="C958" s="2">
        <f>RSI!I958</f>
        <v>52.977162569800086</v>
      </c>
      <c r="D958" s="2">
        <f>MACD!E958</f>
        <v>2.9826578280348848E-2</v>
      </c>
      <c r="E958" s="2">
        <f>MACD!F958</f>
        <v>3.893232030579595E-2</v>
      </c>
      <c r="F958" s="2">
        <f>'Moving Avg'!D958</f>
        <v>7.9354600000000008</v>
      </c>
      <c r="G958" s="2">
        <f>'Moving Avg'!F958</f>
        <v>7.9366000000000003</v>
      </c>
      <c r="H958" s="2">
        <f>'Moving Avg'!G958</f>
        <v>7.8809539999999991</v>
      </c>
      <c r="I958" s="2">
        <f>'Moving Avg'!H958</f>
        <v>7.2102464999999949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43697</v>
      </c>
      <c r="B959" s="2">
        <f>RSI!B959</f>
        <v>7.9279000000000002</v>
      </c>
      <c r="C959" s="2">
        <f>RSI!I959</f>
        <v>51.706812003719506</v>
      </c>
      <c r="D959" s="2">
        <f>MACD!E959</f>
        <v>5.9616365283305939E-3</v>
      </c>
      <c r="E959" s="2">
        <f>MACD!F959</f>
        <v>3.2338183550302879E-2</v>
      </c>
      <c r="F959" s="2">
        <f>'Moving Avg'!D959</f>
        <v>7.9294200000000004</v>
      </c>
      <c r="G959" s="2">
        <f>'Moving Avg'!F959</f>
        <v>7.933580000000001</v>
      </c>
      <c r="H959" s="2">
        <f>'Moving Avg'!G959</f>
        <v>7.8779339999999989</v>
      </c>
      <c r="I959" s="2">
        <f>'Moving Avg'!H959</f>
        <v>7.2199109999999935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43698</v>
      </c>
      <c r="B960" s="2">
        <f>RSI!B960</f>
        <v>7.8902000000000001</v>
      </c>
      <c r="C960" s="2">
        <f>RSI!I960</f>
        <v>48.574992530057287</v>
      </c>
      <c r="D960" s="2">
        <f>MACD!E960</f>
        <v>1.2245837422373285E-3</v>
      </c>
      <c r="E960" s="2">
        <f>MACD!F960</f>
        <v>2.6115463588689769E-2</v>
      </c>
      <c r="F960" s="2">
        <f>'Moving Avg'!D960</f>
        <v>7.9233799999999999</v>
      </c>
      <c r="G960" s="2">
        <f>'Moving Avg'!F960</f>
        <v>7.9222549999999998</v>
      </c>
      <c r="H960" s="2">
        <f>'Moving Avg'!G960</f>
        <v>7.8756699999999986</v>
      </c>
      <c r="I960" s="2">
        <f>'Moving Avg'!H960</f>
        <v>7.2284429999999942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</row>
    <row r="961" spans="1:12" ht="13.5" x14ac:dyDescent="0.25">
      <c r="A961" s="3">
        <f>RSI!A961</f>
        <v>43699</v>
      </c>
      <c r="B961" s="2">
        <f>RSI!B961</f>
        <v>7.9244000000000003</v>
      </c>
      <c r="C961" s="2">
        <f>RSI!I961</f>
        <v>51.447929840263008</v>
      </c>
      <c r="D961" s="2">
        <f>MACD!E961</f>
        <v>-5.2061508764067455E-3</v>
      </c>
      <c r="E961" s="2">
        <f>MACD!F961</f>
        <v>1.9851140695670469E-2</v>
      </c>
      <c r="F961" s="2">
        <f>'Moving Avg'!D961</f>
        <v>7.9226799999999997</v>
      </c>
      <c r="G961" s="2">
        <f>'Moving Avg'!F961</f>
        <v>7.9133949999999986</v>
      </c>
      <c r="H961" s="2">
        <f>'Moving Avg'!G961</f>
        <v>7.8749959999999986</v>
      </c>
      <c r="I961" s="2">
        <f>'Moving Avg'!H961</f>
        <v>7.2363534999999946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43700</v>
      </c>
      <c r="B962" s="2">
        <f>RSI!B962</f>
        <v>7.9790000000000001</v>
      </c>
      <c r="C962" s="2">
        <f>RSI!I962</f>
        <v>55.702737159862998</v>
      </c>
      <c r="D962" s="2">
        <f>MACD!E962</f>
        <v>-1.8283721863933344E-2</v>
      </c>
      <c r="E962" s="2">
        <f>MACD!F962</f>
        <v>1.2224168183749707E-2</v>
      </c>
      <c r="F962" s="2">
        <f>'Moving Avg'!D962</f>
        <v>7.9328999999999992</v>
      </c>
      <c r="G962" s="2">
        <f>'Moving Avg'!F962</f>
        <v>7.9121749999999995</v>
      </c>
      <c r="H962" s="2">
        <f>'Moving Avg'!G962</f>
        <v>7.875563999999998</v>
      </c>
      <c r="I962" s="2">
        <f>'Moving Avg'!H962</f>
        <v>7.2445369999999949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43703</v>
      </c>
      <c r="B963" s="2">
        <f>RSI!B963</f>
        <v>7.94</v>
      </c>
      <c r="C963" s="2">
        <f>RSI!I963</f>
        <v>52.184915808861007</v>
      </c>
      <c r="D963" s="2">
        <f>MACD!E963</f>
        <v>-2.2229012844315221E-2</v>
      </c>
      <c r="E963" s="2">
        <f>MACD!F963</f>
        <v>5.3335319781367208E-3</v>
      </c>
      <c r="F963" s="2">
        <f>'Moving Avg'!D963</f>
        <v>7.9322999999999997</v>
      </c>
      <c r="G963" s="2">
        <f>'Moving Avg'!F963</f>
        <v>7.9090049999999987</v>
      </c>
      <c r="H963" s="2">
        <f>'Moving Avg'!G963</f>
        <v>7.8780699999999975</v>
      </c>
      <c r="I963" s="2">
        <f>'Moving Avg'!H963</f>
        <v>7.2525254999999955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43704</v>
      </c>
      <c r="B964" s="2">
        <f>RSI!B964</f>
        <v>7.9244000000000003</v>
      </c>
      <c r="C964" s="2">
        <f>RSI!I964</f>
        <v>50.802846058254488</v>
      </c>
      <c r="D964" s="2">
        <f>MACD!E964</f>
        <v>-1.2949921585704516E-2</v>
      </c>
      <c r="E964" s="2">
        <f>MACD!F964</f>
        <v>1.6768412653684734E-3</v>
      </c>
      <c r="F964" s="2">
        <f>'Moving Avg'!D964</f>
        <v>7.9316000000000004</v>
      </c>
      <c r="G964" s="2">
        <f>'Moving Avg'!F964</f>
        <v>7.9069399999999987</v>
      </c>
      <c r="H964" s="2">
        <f>'Moving Avg'!G964</f>
        <v>7.8810199999999977</v>
      </c>
      <c r="I964" s="2">
        <f>'Moving Avg'!H964</f>
        <v>7.2613794999999959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43705</v>
      </c>
      <c r="B965" s="2">
        <f>RSI!B965</f>
        <v>7.9634</v>
      </c>
      <c r="C965" s="2">
        <f>RSI!I965</f>
        <v>54.077287294931089</v>
      </c>
      <c r="D965" s="2">
        <f>MACD!E965</f>
        <v>-1.3837244142796301E-2</v>
      </c>
      <c r="E965" s="2">
        <f>MACD!F965</f>
        <v>-1.4259758162644815E-3</v>
      </c>
      <c r="F965" s="2">
        <f>'Moving Avg'!D965</f>
        <v>7.9462400000000004</v>
      </c>
      <c r="G965" s="2">
        <f>'Moving Avg'!F965</f>
        <v>7.9102249999999996</v>
      </c>
      <c r="H965" s="2">
        <f>'Moving Avg'!G965</f>
        <v>7.8859579999999969</v>
      </c>
      <c r="I965" s="2">
        <f>'Moving Avg'!H965</f>
        <v>7.2704284999999969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43706</v>
      </c>
      <c r="B966" s="2">
        <f>RSI!B966</f>
        <v>7.9555999999999996</v>
      </c>
      <c r="C966" s="2">
        <f>RSI!I966</f>
        <v>53.313020156777341</v>
      </c>
      <c r="D966" s="2">
        <f>MACD!E966</f>
        <v>-1.3133155044873668E-2</v>
      </c>
      <c r="E966" s="2">
        <f>MACD!F966</f>
        <v>-3.7674116619863191E-3</v>
      </c>
      <c r="F966" s="2">
        <f>'Moving Avg'!D966</f>
        <v>7.9524799999999995</v>
      </c>
      <c r="G966" s="2">
        <f>'Moving Avg'!F966</f>
        <v>7.9116099999999987</v>
      </c>
      <c r="H966" s="2">
        <f>'Moving Avg'!G966</f>
        <v>7.8887759999999982</v>
      </c>
      <c r="I966" s="2">
        <f>'Moving Avg'!H966</f>
        <v>7.2794384999999968</v>
      </c>
      <c r="J966" s="6" t="str">
        <f>OBV!F966</f>
        <v>BEARISH</v>
      </c>
      <c r="K966" s="6" t="str">
        <f>OBV!G966</f>
        <v>NEUTRAL</v>
      </c>
      <c r="L966" s="6" t="str">
        <f>OBV!H966</f>
        <v>BEARISH DIVERGENCE</v>
      </c>
    </row>
    <row r="967" spans="1:12" ht="13.5" x14ac:dyDescent="0.25">
      <c r="A967" s="3">
        <f>RSI!A967</f>
        <v>43707</v>
      </c>
      <c r="B967" s="2">
        <f>RSI!B967</f>
        <v>7.9009</v>
      </c>
      <c r="C967" s="2">
        <f>RSI!I967</f>
        <v>48.171432365617818</v>
      </c>
      <c r="D967" s="2">
        <f>MACD!E967</f>
        <v>-8.6956703665030943E-3</v>
      </c>
      <c r="E967" s="2">
        <f>MACD!F967</f>
        <v>-4.7530634028896748E-3</v>
      </c>
      <c r="F967" s="2">
        <f>'Moving Avg'!D967</f>
        <v>7.9368600000000002</v>
      </c>
      <c r="G967" s="2">
        <f>'Moving Avg'!F967</f>
        <v>7.9128999999999987</v>
      </c>
      <c r="H967" s="2">
        <f>'Moving Avg'!G967</f>
        <v>7.8914059999999981</v>
      </c>
      <c r="I967" s="2">
        <f>'Moving Avg'!H967</f>
        <v>7.2881749999999981</v>
      </c>
      <c r="J967" s="6" t="str">
        <f>OBV!F967</f>
        <v>BEARISH</v>
      </c>
      <c r="K967" s="6" t="str">
        <f>OBV!G967</f>
        <v>WEAK</v>
      </c>
      <c r="L967" s="6" t="str">
        <f>OBV!H967</f>
        <v>CONFIRMED BEARISH</v>
      </c>
    </row>
    <row r="968" spans="1:12" ht="13.5" x14ac:dyDescent="0.25">
      <c r="A968" s="3">
        <f>RSI!A968</f>
        <v>43710</v>
      </c>
      <c r="B968" s="2">
        <f>RSI!B968</f>
        <v>7.7447999999999997</v>
      </c>
      <c r="C968" s="2">
        <f>RSI!I968</f>
        <v>37.15811988667749</v>
      </c>
      <c r="D968" s="2">
        <f>MACD!E968</f>
        <v>9.0738195708714997E-3</v>
      </c>
      <c r="E968" s="2">
        <f>MACD!F968</f>
        <v>-1.98768680813744E-3</v>
      </c>
      <c r="F968" s="2">
        <f>'Moving Avg'!D968</f>
        <v>7.8978200000000003</v>
      </c>
      <c r="G968" s="2">
        <f>'Moving Avg'!F968</f>
        <v>7.9052549999999995</v>
      </c>
      <c r="H968" s="2">
        <f>'Moving Avg'!G968</f>
        <v>7.8900079999999981</v>
      </c>
      <c r="I968" s="2">
        <f>'Moving Avg'!H968</f>
        <v>7.2961309999999973</v>
      </c>
      <c r="J968" s="6" t="str">
        <f>OBV!F968</f>
        <v>BEARISH</v>
      </c>
      <c r="K968" s="6" t="str">
        <f>OBV!G968</f>
        <v>WEAK</v>
      </c>
      <c r="L968" s="6" t="str">
        <f>OBV!H968</f>
        <v>CONFIRMED BEARISH</v>
      </c>
    </row>
    <row r="969" spans="1:12" ht="13.5" x14ac:dyDescent="0.25">
      <c r="A969" s="3">
        <f>RSI!A969</f>
        <v>43711</v>
      </c>
      <c r="B969" s="2">
        <f>RSI!B969</f>
        <v>7.94</v>
      </c>
      <c r="C969" s="2">
        <f>RSI!I969</f>
        <v>51.951562838837447</v>
      </c>
      <c r="D969" s="2">
        <f>MACD!E969</f>
        <v>8.3687325466375029E-3</v>
      </c>
      <c r="E969" s="2">
        <f>MACD!F969</f>
        <v>8.3597062817548397E-5</v>
      </c>
      <c r="F969" s="2">
        <f>'Moving Avg'!D969</f>
        <v>7.9009400000000003</v>
      </c>
      <c r="G969" s="2">
        <f>'Moving Avg'!F969</f>
        <v>7.9126550000000009</v>
      </c>
      <c r="H969" s="2">
        <f>'Moving Avg'!G969</f>
        <v>7.8917599999999997</v>
      </c>
      <c r="I969" s="2">
        <f>'Moving Avg'!H969</f>
        <v>7.3051764999999982</v>
      </c>
      <c r="J969" s="6" t="str">
        <f>OBV!F969</f>
        <v>BEARISH</v>
      </c>
      <c r="K969" s="6" t="str">
        <f>OBV!G969</f>
        <v>NEUTRAL</v>
      </c>
      <c r="L969" s="6" t="str">
        <f>OBV!H969</f>
        <v>BEARISH DIVERGENCE</v>
      </c>
    </row>
    <row r="970" spans="1:12" ht="13.5" x14ac:dyDescent="0.25">
      <c r="A970" s="3">
        <f>RSI!A970</f>
        <v>43712</v>
      </c>
      <c r="B970" s="2">
        <f>RSI!B970</f>
        <v>7.8072999999999997</v>
      </c>
      <c r="C970" s="2">
        <f>RSI!I970</f>
        <v>44.314269390875495</v>
      </c>
      <c r="D970" s="2">
        <f>MACD!E970</f>
        <v>1.1612681658174751E-2</v>
      </c>
      <c r="E970" s="2">
        <f>MACD!F970</f>
        <v>2.3894139818889889E-3</v>
      </c>
      <c r="F970" s="2">
        <f>'Moving Avg'!D970</f>
        <v>7.8697200000000009</v>
      </c>
      <c r="G970" s="2">
        <f>'Moving Avg'!F970</f>
        <v>7.9092650000000004</v>
      </c>
      <c r="H970" s="2">
        <f>'Moving Avg'!G970</f>
        <v>7.8920659999999989</v>
      </c>
      <c r="I970" s="2">
        <f>'Moving Avg'!H970</f>
        <v>7.3135584999999965</v>
      </c>
      <c r="J970" s="6" t="str">
        <f>OBV!F970</f>
        <v>BEARISH</v>
      </c>
      <c r="K970" s="6" t="str">
        <f>OBV!G970</f>
        <v>WEAK</v>
      </c>
      <c r="L970" s="6" t="str">
        <f>OBV!H970</f>
        <v>CONFIRMED BEARISH</v>
      </c>
    </row>
    <row r="971" spans="1:12" ht="13.5" x14ac:dyDescent="0.25">
      <c r="A971" s="3">
        <f>RSI!A971</f>
        <v>43713</v>
      </c>
      <c r="B971" s="2">
        <f>RSI!B971</f>
        <v>7.8853</v>
      </c>
      <c r="C971" s="2">
        <f>RSI!I971</f>
        <v>49.055055061167486</v>
      </c>
      <c r="D971" s="2">
        <f>MACD!E971</f>
        <v>1.4450389005866704E-2</v>
      </c>
      <c r="E971" s="2">
        <f>MACD!F971</f>
        <v>4.8016089866845316E-3</v>
      </c>
      <c r="F971" s="2">
        <f>'Moving Avg'!D971</f>
        <v>7.8556600000000003</v>
      </c>
      <c r="G971" s="2">
        <f>'Moving Avg'!F971</f>
        <v>7.9097750000000007</v>
      </c>
      <c r="H971" s="2">
        <f>'Moving Avg'!G971</f>
        <v>7.8934779999999982</v>
      </c>
      <c r="I971" s="2">
        <f>'Moving Avg'!H971</f>
        <v>7.3222549999999966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43714</v>
      </c>
      <c r="B972" s="2">
        <f>RSI!B972</f>
        <v>7.8072999999999997</v>
      </c>
      <c r="C972" s="2">
        <f>RSI!I972</f>
        <v>44.935236286353188</v>
      </c>
      <c r="D972" s="2">
        <f>MACD!E972</f>
        <v>3.1132349018949235E-2</v>
      </c>
      <c r="E972" s="2">
        <f>MACD!F972</f>
        <v>1.0067756993137472E-2</v>
      </c>
      <c r="F972" s="2">
        <f>'Moving Avg'!D972</f>
        <v>7.8369400000000002</v>
      </c>
      <c r="G972" s="2">
        <f>'Moving Avg'!F972</f>
        <v>7.9075200000000008</v>
      </c>
      <c r="H972" s="2">
        <f>'Moving Avg'!G972</f>
        <v>7.8943879999999975</v>
      </c>
      <c r="I972" s="2">
        <f>'Moving Avg'!H972</f>
        <v>7.3305614999999964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43717</v>
      </c>
      <c r="B973" s="2">
        <f>RSI!B973</f>
        <v>7.8072999999999997</v>
      </c>
      <c r="C973" s="2">
        <f>RSI!I973</f>
        <v>44.935236286353188</v>
      </c>
      <c r="D973" s="2">
        <f>MACD!E973</f>
        <v>3.9804171262600718E-2</v>
      </c>
      <c r="E973" s="2">
        <f>MACD!F973</f>
        <v>1.6015039847030121E-2</v>
      </c>
      <c r="F973" s="2">
        <f>'Moving Avg'!D973</f>
        <v>7.8494399999999995</v>
      </c>
      <c r="G973" s="2">
        <f>'Moving Avg'!F973</f>
        <v>7.9037550000000012</v>
      </c>
      <c r="H973" s="2">
        <f>'Moving Avg'!G973</f>
        <v>7.8966579999999977</v>
      </c>
      <c r="I973" s="2">
        <f>'Moving Avg'!H973</f>
        <v>7.3389434999999965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</row>
    <row r="974" spans="1:12" ht="13.5" x14ac:dyDescent="0.25">
      <c r="A974" s="3">
        <f>RSI!A974</f>
        <v>43718</v>
      </c>
      <c r="B974" s="2">
        <f>RSI!B974</f>
        <v>7.8072999999999997</v>
      </c>
      <c r="C974" s="2">
        <f>RSI!I974</f>
        <v>44.935236286353188</v>
      </c>
      <c r="D974" s="2">
        <f>MACD!E974</f>
        <v>4.525697591204203E-2</v>
      </c>
      <c r="E974" s="2">
        <f>MACD!F974</f>
        <v>2.1863427060032505E-2</v>
      </c>
      <c r="F974" s="2">
        <f>'Moving Avg'!D974</f>
        <v>7.8228999999999989</v>
      </c>
      <c r="G974" s="2">
        <f>'Moving Avg'!F974</f>
        <v>7.8962150000000007</v>
      </c>
      <c r="H974" s="2">
        <f>'Moving Avg'!G974</f>
        <v>7.9002859999999977</v>
      </c>
      <c r="I974" s="2">
        <f>'Moving Avg'!H974</f>
        <v>7.3476274999999962</v>
      </c>
      <c r="J974" s="6" t="str">
        <f>OBV!F974</f>
        <v>BEARISH</v>
      </c>
      <c r="K974" s="6" t="str">
        <f>OBV!G974</f>
        <v>WEAK</v>
      </c>
      <c r="L974" s="6" t="str">
        <f>OBV!H974</f>
        <v>CONFIRMED BEARISH</v>
      </c>
    </row>
    <row r="975" spans="1:12" ht="13.5" x14ac:dyDescent="0.25">
      <c r="A975" s="3">
        <f>RSI!A975</f>
        <v>43719</v>
      </c>
      <c r="B975" s="2">
        <f>RSI!B975</f>
        <v>7.8072999999999997</v>
      </c>
      <c r="C975" s="2">
        <f>RSI!I975</f>
        <v>44.935236286353188</v>
      </c>
      <c r="D975" s="2">
        <f>MACD!E975</f>
        <v>5.6347840228133883E-2</v>
      </c>
      <c r="E975" s="2">
        <f>MACD!F975</f>
        <v>2.8760309693652782E-2</v>
      </c>
      <c r="F975" s="2">
        <f>'Moving Avg'!D975</f>
        <v>7.8228999999999989</v>
      </c>
      <c r="G975" s="2">
        <f>'Moving Avg'!F975</f>
        <v>7.8905599999999989</v>
      </c>
      <c r="H975" s="2">
        <f>'Moving Avg'!G975</f>
        <v>7.903159999999998</v>
      </c>
      <c r="I975" s="2">
        <f>'Moving Avg'!H975</f>
        <v>7.3560849999999984</v>
      </c>
      <c r="J975" s="6" t="str">
        <f>OBV!F975</f>
        <v>BULLISH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43720</v>
      </c>
      <c r="B976" s="2">
        <f>RSI!B976</f>
        <v>7.7682000000000002</v>
      </c>
      <c r="C976" s="2">
        <f>RSI!I976</f>
        <v>42.527100316396108</v>
      </c>
      <c r="D976" s="2">
        <f>MACD!E976</f>
        <v>6.7870336883440352E-2</v>
      </c>
      <c r="E976" s="2">
        <f>MACD!F976</f>
        <v>3.6582315131610296E-2</v>
      </c>
      <c r="F976" s="2">
        <f>'Moving Avg'!D976</f>
        <v>7.79948</v>
      </c>
      <c r="G976" s="2">
        <f>'Moving Avg'!F976</f>
        <v>7.8825750000000001</v>
      </c>
      <c r="H976" s="2">
        <f>'Moving Avg'!G976</f>
        <v>7.9037399999999964</v>
      </c>
      <c r="I976" s="2">
        <f>'Moving Avg'!H976</f>
        <v>7.3643469999999978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43721</v>
      </c>
      <c r="B977" s="2">
        <f>RSI!B977</f>
        <v>7.8072999999999997</v>
      </c>
      <c r="C977" s="2">
        <f>RSI!I977</f>
        <v>45.663082972697126</v>
      </c>
      <c r="D977" s="2">
        <f>MACD!E977</f>
        <v>6.69484144694108E-2</v>
      </c>
      <c r="E977" s="2">
        <f>MACD!F977</f>
        <v>4.2655534999170401E-2</v>
      </c>
      <c r="F977" s="2">
        <f>'Moving Avg'!D977</f>
        <v>7.79948</v>
      </c>
      <c r="G977" s="2">
        <f>'Moving Avg'!F977</f>
        <v>7.8765449999999984</v>
      </c>
      <c r="H977" s="2">
        <f>'Moving Avg'!G977</f>
        <v>7.9066139999999976</v>
      </c>
      <c r="I977" s="2">
        <f>'Moving Avg'!H977</f>
        <v>7.3718984999999977</v>
      </c>
      <c r="J977" s="6" t="str">
        <f>OBV!F977</f>
        <v>BEARISH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43724</v>
      </c>
      <c r="B978" s="2">
        <f>RSI!B978</f>
        <v>7.7994000000000003</v>
      </c>
      <c r="C978" s="2">
        <f>RSI!I978</f>
        <v>45.127304873349715</v>
      </c>
      <c r="D978" s="2">
        <f>MACD!E978</f>
        <v>4.3099632926003828E-2</v>
      </c>
      <c r="E978" s="2">
        <f>MACD!F978</f>
        <v>4.2744354584537084E-2</v>
      </c>
      <c r="F978" s="2">
        <f>'Moving Avg'!D978</f>
        <v>7.7979000000000003</v>
      </c>
      <c r="G978" s="2">
        <f>'Moving Avg'!F978</f>
        <v>7.8693649999999993</v>
      </c>
      <c r="H978" s="2">
        <f>'Moving Avg'!G978</f>
        <v>7.9032879999999963</v>
      </c>
      <c r="I978" s="2">
        <f>'Moving Avg'!H978</f>
        <v>7.379598999999998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</row>
    <row r="979" spans="1:12" ht="13.5" x14ac:dyDescent="0.25">
      <c r="A979" s="3">
        <f>RSI!A979</f>
        <v>43725</v>
      </c>
      <c r="B979" s="2">
        <f>RSI!B979</f>
        <v>7.7526000000000002</v>
      </c>
      <c r="C979" s="2">
        <f>RSI!I979</f>
        <v>41.984535412175923</v>
      </c>
      <c r="D979" s="2">
        <f>MACD!E979</f>
        <v>5.6798739888565208E-2</v>
      </c>
      <c r="E979" s="2">
        <f>MACD!F979</f>
        <v>4.5555231645342711E-2</v>
      </c>
      <c r="F979" s="2">
        <f>'Moving Avg'!D979</f>
        <v>7.7869600000000005</v>
      </c>
      <c r="G979" s="2">
        <f>'Moving Avg'!F979</f>
        <v>7.8605999999999998</v>
      </c>
      <c r="H979" s="2">
        <f>'Moving Avg'!G979</f>
        <v>7.8976679999999968</v>
      </c>
      <c r="I979" s="2">
        <f>'Moving Avg'!H979</f>
        <v>7.3877829999999998</v>
      </c>
      <c r="J979" s="6" t="str">
        <f>OBV!F979</f>
        <v>BEARISH</v>
      </c>
      <c r="K979" s="6" t="str">
        <f>OBV!G979</f>
        <v>WEAK</v>
      </c>
      <c r="L979" s="6" t="str">
        <f>OBV!H979</f>
        <v>CONFIRMED BEARISH</v>
      </c>
    </row>
    <row r="980" spans="1:12" ht="13.5" x14ac:dyDescent="0.25">
      <c r="A980" s="3">
        <f>RSI!A980</f>
        <v>43726</v>
      </c>
      <c r="B980" s="2">
        <f>RSI!B980</f>
        <v>7.6510999999999996</v>
      </c>
      <c r="C980" s="2">
        <f>RSI!I980</f>
        <v>36.110791503886816</v>
      </c>
      <c r="D980" s="2">
        <f>MACD!E980</f>
        <v>5.6123125800673357E-2</v>
      </c>
      <c r="E980" s="2">
        <f>MACD!F980</f>
        <v>4.7668810476408842E-2</v>
      </c>
      <c r="F980" s="2">
        <f>'Moving Avg'!D980</f>
        <v>7.7557199999999993</v>
      </c>
      <c r="G980" s="2">
        <f>'Moving Avg'!F980</f>
        <v>7.8486449999999994</v>
      </c>
      <c r="H980" s="2">
        <f>'Moving Avg'!G980</f>
        <v>7.8921319999999957</v>
      </c>
      <c r="I980" s="2">
        <f>'Moving Avg'!H980</f>
        <v>7.3959499999999982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</row>
    <row r="981" spans="1:12" ht="13.5" x14ac:dyDescent="0.25">
      <c r="A981" s="3">
        <f>RSI!A981</f>
        <v>43727</v>
      </c>
      <c r="B981" s="2">
        <f>RSI!B981</f>
        <v>7.5339999999999998</v>
      </c>
      <c r="C981" s="2">
        <f>RSI!I981</f>
        <v>30.763467732951369</v>
      </c>
      <c r="D981" s="2">
        <f>MACD!E981</f>
        <v>7.7408349796762366E-2</v>
      </c>
      <c r="E981" s="2">
        <f>MACD!F981</f>
        <v>5.3616718340479555E-2</v>
      </c>
      <c r="F981" s="2">
        <f>'Moving Avg'!D981</f>
        <v>7.7088800000000006</v>
      </c>
      <c r="G981" s="2">
        <f>'Moving Avg'!F981</f>
        <v>7.8291249999999994</v>
      </c>
      <c r="H981" s="2">
        <f>'Moving Avg'!G981</f>
        <v>7.885913999999997</v>
      </c>
      <c r="I981" s="2">
        <f>'Moving Avg'!H981</f>
        <v>7.4023234999999987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43728</v>
      </c>
      <c r="B982" s="2">
        <f>RSI!B982</f>
        <v>7.5730000000000004</v>
      </c>
      <c r="C982" s="2">
        <f>RSI!I982</f>
        <v>34.255294215777482</v>
      </c>
      <c r="D982" s="2">
        <f>MACD!E982</f>
        <v>8.2317190821656006E-2</v>
      </c>
      <c r="E982" s="2">
        <f>MACD!F982</f>
        <v>5.9356812836714845E-2</v>
      </c>
      <c r="F982" s="2">
        <f>'Moving Avg'!D982</f>
        <v>7.6620200000000001</v>
      </c>
      <c r="G982" s="2">
        <f>'Moving Avg'!F982</f>
        <v>7.808824999999997</v>
      </c>
      <c r="H982" s="2">
        <f>'Moving Avg'!G982</f>
        <v>7.8818359999999963</v>
      </c>
      <c r="I982" s="2">
        <f>'Moving Avg'!H982</f>
        <v>7.4092694999999988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43731</v>
      </c>
      <c r="B983" s="2">
        <f>RSI!B983</f>
        <v>7.7135999999999996</v>
      </c>
      <c r="C983" s="2">
        <f>RSI!I983</f>
        <v>45.02052473683748</v>
      </c>
      <c r="D983" s="2">
        <f>MACD!E983</f>
        <v>7.7480331900171784E-2</v>
      </c>
      <c r="E983" s="2">
        <f>MACD!F983</f>
        <v>6.2981516649406238E-2</v>
      </c>
      <c r="F983" s="2">
        <f>'Moving Avg'!D983</f>
        <v>7.6448599999999995</v>
      </c>
      <c r="G983" s="2">
        <f>'Moving Avg'!F983</f>
        <v>7.797505000000001</v>
      </c>
      <c r="H983" s="2">
        <f>'Moving Avg'!G983</f>
        <v>7.8790599999999964</v>
      </c>
      <c r="I983" s="2">
        <f>'Moving Avg'!H983</f>
        <v>7.4171829999999987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</row>
    <row r="984" spans="1:12" ht="13.5" x14ac:dyDescent="0.25">
      <c r="A984" s="3">
        <f>RSI!A984</f>
        <v>43732</v>
      </c>
      <c r="B984" s="2">
        <f>RSI!B984</f>
        <v>7.5339999999999998</v>
      </c>
      <c r="C984" s="2">
        <f>RSI!I984</f>
        <v>36.743896443980979</v>
      </c>
      <c r="D984" s="2">
        <f>MACD!E984</f>
        <v>8.7179313293308525E-2</v>
      </c>
      <c r="E984" s="2">
        <f>MACD!F984</f>
        <v>6.7821075978186707E-2</v>
      </c>
      <c r="F984" s="2">
        <f>'Moving Avg'!D984</f>
        <v>7.6011399999999991</v>
      </c>
      <c r="G984" s="2">
        <f>'Moving Avg'!F984</f>
        <v>7.7779849999999984</v>
      </c>
      <c r="H984" s="2">
        <f>'Moving Avg'!G984</f>
        <v>7.8725399999999954</v>
      </c>
      <c r="I984" s="2">
        <f>'Moving Avg'!H984</f>
        <v>7.4233679999999991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</row>
    <row r="985" spans="1:12" ht="13.5" x14ac:dyDescent="0.25">
      <c r="A985" s="3">
        <f>RSI!A985</f>
        <v>43733</v>
      </c>
      <c r="B985" s="2">
        <f>RSI!B985</f>
        <v>7.6510999999999996</v>
      </c>
      <c r="C985" s="2">
        <f>RSI!I985</f>
        <v>43.975817442825161</v>
      </c>
      <c r="D985" s="2">
        <f>MACD!E985</f>
        <v>8.8225189731882203E-2</v>
      </c>
      <c r="E985" s="2">
        <f>MACD!F985</f>
        <v>7.1901898728925814E-2</v>
      </c>
      <c r="F985" s="2">
        <f>'Moving Avg'!D985</f>
        <v>7.6011399999999991</v>
      </c>
      <c r="G985" s="2">
        <f>'Moving Avg'!F985</f>
        <v>7.7623699999999989</v>
      </c>
      <c r="H985" s="2">
        <f>'Moving Avg'!G985</f>
        <v>7.8685139999999967</v>
      </c>
      <c r="I985" s="2">
        <f>'Moving Avg'!H985</f>
        <v>7.4293835000000001</v>
      </c>
      <c r="J985" s="6" t="str">
        <f>OBV!F985</f>
        <v>BULLISH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43734</v>
      </c>
      <c r="B986" s="2">
        <f>RSI!B986</f>
        <v>7.6355000000000004</v>
      </c>
      <c r="C986" s="2">
        <f>RSI!I986</f>
        <v>43.266154834224409</v>
      </c>
      <c r="D986" s="2">
        <f>MACD!E986</f>
        <v>8.4959421246640687E-2</v>
      </c>
      <c r="E986" s="2">
        <f>MACD!F986</f>
        <v>7.4513403232468786E-2</v>
      </c>
      <c r="F986" s="2">
        <f>'Moving Avg'!D986</f>
        <v>7.6214399999999998</v>
      </c>
      <c r="G986" s="2">
        <f>'Moving Avg'!F986</f>
        <v>7.7463649999999991</v>
      </c>
      <c r="H986" s="2">
        <f>'Moving Avg'!G986</f>
        <v>7.8641759999999969</v>
      </c>
      <c r="I986" s="2">
        <f>'Moving Avg'!H986</f>
        <v>7.4353210000000001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</row>
    <row r="987" spans="1:12" ht="13.5" x14ac:dyDescent="0.25">
      <c r="A987" s="3">
        <f>RSI!A987</f>
        <v>43735</v>
      </c>
      <c r="B987" s="2">
        <f>RSI!B987</f>
        <v>7.6199000000000003</v>
      </c>
      <c r="C987" s="2">
        <f>RSI!I987</f>
        <v>42.527080275812054</v>
      </c>
      <c r="D987" s="2">
        <f>MACD!E987</f>
        <v>9.0115763074480881E-2</v>
      </c>
      <c r="E987" s="2">
        <f>MACD!F987</f>
        <v>7.76338752008712E-2</v>
      </c>
      <c r="F987" s="2">
        <f>'Moving Avg'!D987</f>
        <v>7.6308199999999999</v>
      </c>
      <c r="G987" s="2">
        <f>'Moving Avg'!F987</f>
        <v>7.7323149999999998</v>
      </c>
      <c r="H987" s="2">
        <f>'Moving Avg'!G987</f>
        <v>7.8580159999999957</v>
      </c>
      <c r="I987" s="2">
        <f>'Moving Avg'!H987</f>
        <v>7.4413315000000004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</row>
    <row r="988" spans="1:12" ht="13.5" x14ac:dyDescent="0.25">
      <c r="A988" s="3">
        <f>RSI!A988</f>
        <v>43738</v>
      </c>
      <c r="B988" s="2">
        <f>RSI!B988</f>
        <v>7.5183999999999997</v>
      </c>
      <c r="C988" s="2">
        <f>RSI!I988</f>
        <v>37.981043243074353</v>
      </c>
      <c r="D988" s="2">
        <f>MACD!E988</f>
        <v>0.1015674182037074</v>
      </c>
      <c r="E988" s="2">
        <f>MACD!F988</f>
        <v>8.2420583801438435E-2</v>
      </c>
      <c r="F988" s="2">
        <f>'Moving Avg'!D988</f>
        <v>7.59178</v>
      </c>
      <c r="G988" s="2">
        <f>'Moving Avg'!F988</f>
        <v>7.7209949999999994</v>
      </c>
      <c r="H988" s="2">
        <f>'Moving Avg'!G988</f>
        <v>7.8460499999999955</v>
      </c>
      <c r="I988" s="2">
        <f>'Moving Avg'!H988</f>
        <v>7.4472119999999995</v>
      </c>
      <c r="J988" s="6" t="str">
        <f>OBV!F988</f>
        <v>BULLISH</v>
      </c>
      <c r="K988" s="6" t="str">
        <f>OBV!G988</f>
        <v>NEUTRAL</v>
      </c>
      <c r="L988" s="6" t="str">
        <f>OBV!H988</f>
        <v>BULLISH DIVERGENCE</v>
      </c>
    </row>
    <row r="989" spans="1:12" ht="13.5" x14ac:dyDescent="0.25">
      <c r="A989" s="3">
        <f>RSI!A989</f>
        <v>43739</v>
      </c>
      <c r="B989" s="2">
        <f>RSI!B989</f>
        <v>7.6433</v>
      </c>
      <c r="C989" s="2">
        <f>RSI!I989</f>
        <v>45.676528293383953</v>
      </c>
      <c r="D989" s="2">
        <f>MACD!E989</f>
        <v>9.6132476573286496E-2</v>
      </c>
      <c r="E989" s="2">
        <f>MACD!F989</f>
        <v>8.5162962355808045E-2</v>
      </c>
      <c r="F989" s="2">
        <f>'Moving Avg'!D989</f>
        <v>7.6136400000000011</v>
      </c>
      <c r="G989" s="2">
        <f>'Moving Avg'!F989</f>
        <v>7.7061599999999997</v>
      </c>
      <c r="H989" s="2">
        <f>'Moving Avg'!G989</f>
        <v>7.8391499999999965</v>
      </c>
      <c r="I989" s="2">
        <f>'Moving Avg'!H989</f>
        <v>7.4537544999999987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</row>
    <row r="990" spans="1:12" ht="13.5" x14ac:dyDescent="0.25">
      <c r="A990" s="3">
        <f>RSI!A990</f>
        <v>43740</v>
      </c>
      <c r="B990" s="2">
        <f>RSI!B990</f>
        <v>7.4950000000000001</v>
      </c>
      <c r="C990" s="2">
        <f>RSI!I990</f>
        <v>39.421763455974357</v>
      </c>
      <c r="D990" s="2">
        <f>MACD!E990</f>
        <v>8.7394189238076514E-2</v>
      </c>
      <c r="E990" s="2">
        <f>MACD!F990</f>
        <v>8.5609207732261744E-2</v>
      </c>
      <c r="F990" s="2">
        <f>'Moving Avg'!D990</f>
        <v>7.5824200000000008</v>
      </c>
      <c r="G990" s="2">
        <f>'Moving Avg'!F990</f>
        <v>7.6905450000000002</v>
      </c>
      <c r="H990" s="2">
        <f>'Moving Avg'!G990</f>
        <v>7.8267159999999967</v>
      </c>
      <c r="I990" s="2">
        <f>'Moving Avg'!H990</f>
        <v>7.4598574999999983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43741</v>
      </c>
      <c r="B991" s="2">
        <f>RSI!B991</f>
        <v>7.5730000000000004</v>
      </c>
      <c r="C991" s="2">
        <f>RSI!I991</f>
        <v>43.782199153064205</v>
      </c>
      <c r="D991" s="2">
        <f>MACD!E991</f>
        <v>5.7537762531138625E-2</v>
      </c>
      <c r="E991" s="2">
        <f>MACD!F991</f>
        <v>7.9994918692037134E-2</v>
      </c>
      <c r="F991" s="2">
        <f>'Moving Avg'!D991</f>
        <v>7.5699200000000006</v>
      </c>
      <c r="G991" s="2">
        <f>'Moving Avg'!F991</f>
        <v>7.6749300000000016</v>
      </c>
      <c r="H991" s="2">
        <f>'Moving Avg'!G991</f>
        <v>7.816143999999996</v>
      </c>
      <c r="I991" s="2">
        <f>'Moving Avg'!H991</f>
        <v>7.4660109999999982</v>
      </c>
      <c r="J991" s="6" t="str">
        <f>OBV!F991</f>
        <v>BULLISH</v>
      </c>
      <c r="K991" s="6" t="str">
        <f>OBV!G991</f>
        <v>NEUTRAL</v>
      </c>
      <c r="L991" s="6" t="str">
        <f>OBV!H991</f>
        <v>BULLISH DIVERGENCE</v>
      </c>
    </row>
    <row r="992" spans="1:12" ht="13.5" x14ac:dyDescent="0.25">
      <c r="A992" s="3">
        <f>RSI!A992</f>
        <v>43742</v>
      </c>
      <c r="B992" s="2">
        <f>RSI!B992</f>
        <v>7.5495999999999999</v>
      </c>
      <c r="C992" s="2">
        <f>RSI!I992</f>
        <v>42.787176817512062</v>
      </c>
      <c r="D992" s="2">
        <f>MACD!E992</f>
        <v>4.0779163116516415E-2</v>
      </c>
      <c r="E992" s="2">
        <f>MACD!F992</f>
        <v>7.2151767576932993E-2</v>
      </c>
      <c r="F992" s="2">
        <f>'Moving Avg'!D992</f>
        <v>7.55586</v>
      </c>
      <c r="G992" s="2">
        <f>'Moving Avg'!F992</f>
        <v>7.6620450000000009</v>
      </c>
      <c r="H992" s="2">
        <f>'Moving Avg'!G992</f>
        <v>7.8070679999999957</v>
      </c>
      <c r="I992" s="2">
        <f>'Moving Avg'!H992</f>
        <v>7.4720474999999986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</row>
    <row r="993" spans="1:12" ht="13.5" x14ac:dyDescent="0.25">
      <c r="A993" s="3">
        <f>RSI!A993</f>
        <v>43745</v>
      </c>
      <c r="B993" s="2">
        <f>RSI!B993</f>
        <v>7.4950000000000001</v>
      </c>
      <c r="C993" s="2">
        <f>RSI!I993</f>
        <v>40.475692184289208</v>
      </c>
      <c r="D993" s="2">
        <f>MACD!E993</f>
        <v>5.3126366844472805E-2</v>
      </c>
      <c r="E993" s="2">
        <f>MACD!F993</f>
        <v>6.8346687430440964E-2</v>
      </c>
      <c r="F993" s="2">
        <f>'Moving Avg'!D993</f>
        <v>7.5511799999999996</v>
      </c>
      <c r="G993" s="2">
        <f>'Moving Avg'!F993</f>
        <v>7.6464300000000005</v>
      </c>
      <c r="H993" s="2">
        <f>'Moving Avg'!G993</f>
        <v>7.7968999999999964</v>
      </c>
      <c r="I993" s="2">
        <f>'Moving Avg'!H993</f>
        <v>7.4779994999999984</v>
      </c>
      <c r="J993" s="6" t="str">
        <f>OBV!F993</f>
        <v>BULLISH</v>
      </c>
      <c r="K993" s="6" t="str">
        <f>OBV!G993</f>
        <v>NEUTRAL</v>
      </c>
      <c r="L993" s="6" t="str">
        <f>OBV!H993</f>
        <v>BULLISH DIVERGENCE</v>
      </c>
    </row>
    <row r="994" spans="1:12" ht="13.5" x14ac:dyDescent="0.25">
      <c r="A994" s="3">
        <f>RSI!A994</f>
        <v>43746</v>
      </c>
      <c r="B994" s="2">
        <f>RSI!B994</f>
        <v>7.4558999999999997</v>
      </c>
      <c r="C994" s="2">
        <f>RSI!I994</f>
        <v>38.856816881889223</v>
      </c>
      <c r="D994" s="2">
        <f>MACD!E994</f>
        <v>3.995136843367586E-2</v>
      </c>
      <c r="E994" s="2">
        <f>MACD!F994</f>
        <v>6.2667623631087951E-2</v>
      </c>
      <c r="F994" s="2">
        <f>'Moving Avg'!D994</f>
        <v>7.5137</v>
      </c>
      <c r="G994" s="2">
        <f>'Moving Avg'!F994</f>
        <v>7.6288600000000004</v>
      </c>
      <c r="H994" s="2">
        <f>'Moving Avg'!G994</f>
        <v>7.7867039999999967</v>
      </c>
      <c r="I994" s="2">
        <f>'Moving Avg'!H994</f>
        <v>7.4832654999999981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43747</v>
      </c>
      <c r="B995" s="2">
        <f>RSI!B995</f>
        <v>7.5730000000000004</v>
      </c>
      <c r="C995" s="2">
        <f>RSI!I995</f>
        <v>45.842979596025749</v>
      </c>
      <c r="D995" s="2">
        <f>MACD!E995</f>
        <v>3.9405129012867413E-2</v>
      </c>
      <c r="E995" s="2">
        <f>MACD!F995</f>
        <v>5.8015124707443841E-2</v>
      </c>
      <c r="F995" s="2">
        <f>'Moving Avg'!D995</f>
        <v>7.529300000000001</v>
      </c>
      <c r="G995" s="2">
        <f>'Moving Avg'!F995</f>
        <v>7.6171450000000007</v>
      </c>
      <c r="H995" s="2">
        <f>'Moving Avg'!G995</f>
        <v>7.7802099999999959</v>
      </c>
      <c r="I995" s="2">
        <f>'Moving Avg'!H995</f>
        <v>7.4894189999999981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</row>
    <row r="996" spans="1:12" ht="13.5" x14ac:dyDescent="0.25">
      <c r="A996" s="3">
        <f>RSI!A996</f>
        <v>43748</v>
      </c>
      <c r="B996" s="2">
        <f>RSI!B996</f>
        <v>7.5730000000000004</v>
      </c>
      <c r="C996" s="2">
        <f>RSI!I996</f>
        <v>45.842979596025749</v>
      </c>
      <c r="D996" s="2">
        <f>MACD!E996</f>
        <v>3.7018130845420494E-2</v>
      </c>
      <c r="E996" s="2">
        <f>MACD!F996</f>
        <v>5.3815725935039173E-2</v>
      </c>
      <c r="F996" s="2">
        <f>'Moving Avg'!D996</f>
        <v>7.529300000000001</v>
      </c>
      <c r="G996" s="2">
        <f>'Moving Avg'!F996</f>
        <v>7.6073850000000025</v>
      </c>
      <c r="H996" s="2">
        <f>'Moving Avg'!G996</f>
        <v>7.7731119999999949</v>
      </c>
      <c r="I996" s="2">
        <f>'Moving Avg'!H996</f>
        <v>7.495572499999998</v>
      </c>
      <c r="J996" s="6" t="str">
        <f>OBV!F996</f>
        <v>BEARISH</v>
      </c>
      <c r="K996" s="6" t="str">
        <f>OBV!G996</f>
        <v>NEUTRAL</v>
      </c>
      <c r="L996" s="6" t="str">
        <f>OBV!H996</f>
        <v>NEUTRAL</v>
      </c>
    </row>
    <row r="997" spans="1:12" ht="13.5" x14ac:dyDescent="0.25">
      <c r="A997" s="3">
        <f>RSI!A997</f>
        <v>43749</v>
      </c>
      <c r="B997" s="2">
        <f>RSI!B997</f>
        <v>7.6199000000000003</v>
      </c>
      <c r="C997" s="2">
        <f>RSI!I997</f>
        <v>48.572410683036388</v>
      </c>
      <c r="D997" s="2">
        <f>MACD!E997</f>
        <v>2.9564293183227619E-2</v>
      </c>
      <c r="E997" s="2">
        <f>MACD!F997</f>
        <v>4.8965439384676859E-2</v>
      </c>
      <c r="F997" s="2">
        <f>'Moving Avg'!D997</f>
        <v>7.5433599999999998</v>
      </c>
      <c r="G997" s="2">
        <f>'Moving Avg'!F997</f>
        <v>7.598015000000002</v>
      </c>
      <c r="H997" s="2">
        <f>'Moving Avg'!G997</f>
        <v>7.7680079999999956</v>
      </c>
      <c r="I997" s="2">
        <f>'Moving Avg'!H997</f>
        <v>7.5019604999999983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</row>
    <row r="998" spans="1:12" ht="13.5" x14ac:dyDescent="0.25">
      <c r="A998" s="3">
        <f>RSI!A998</f>
        <v>43752</v>
      </c>
      <c r="B998" s="2">
        <f>RSI!B998</f>
        <v>7.7058</v>
      </c>
      <c r="C998" s="2">
        <f>RSI!I998</f>
        <v>53.222481383177893</v>
      </c>
      <c r="D998" s="2">
        <f>MACD!E998</f>
        <v>1.4091292805611388E-3</v>
      </c>
      <c r="E998" s="2">
        <f>MACD!F998</f>
        <v>3.9454177363853718E-2</v>
      </c>
      <c r="F998" s="2">
        <f>'Moving Avg'!D998</f>
        <v>7.5855199999999998</v>
      </c>
      <c r="G998" s="2">
        <f>'Moving Avg'!F998</f>
        <v>7.5933350000000006</v>
      </c>
      <c r="H998" s="2">
        <f>'Moving Avg'!G998</f>
        <v>7.7641699999999956</v>
      </c>
      <c r="I998" s="2">
        <f>'Moving Avg'!H998</f>
        <v>7.5096839999999974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43754</v>
      </c>
      <c r="B999" s="2">
        <f>RSI!B999</f>
        <v>7.6510999999999996</v>
      </c>
      <c r="C999" s="2">
        <f>RSI!I999</f>
        <v>50.114990338670374</v>
      </c>
      <c r="D999" s="2">
        <f>MACD!E999</f>
        <v>4.6580566131382284E-4</v>
      </c>
      <c r="E999" s="2">
        <f>MACD!F999</f>
        <v>3.1656503023345738E-2</v>
      </c>
      <c r="F999" s="2">
        <f>'Moving Avg'!D999</f>
        <v>7.6245599999999998</v>
      </c>
      <c r="G999" s="2">
        <f>'Moving Avg'!F999</f>
        <v>7.58826</v>
      </c>
      <c r="H999" s="2">
        <f>'Moving Avg'!G999</f>
        <v>7.761351999999996</v>
      </c>
      <c r="I999" s="2">
        <f>'Moving Avg'!H999</f>
        <v>7.5173224999999979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</row>
    <row r="1000" spans="1:12" ht="13.5" x14ac:dyDescent="0.25">
      <c r="A1000" s="3">
        <f>RSI!A1000</f>
        <v>43755</v>
      </c>
      <c r="B1000" s="2">
        <f>RSI!B1000</f>
        <v>7.7214</v>
      </c>
      <c r="C1000" s="2">
        <f>RSI!I1000</f>
        <v>53.844811257003855</v>
      </c>
      <c r="D1000" s="2">
        <f>MACD!E1000</f>
        <v>-2.8390254788652314E-2</v>
      </c>
      <c r="E1000" s="2">
        <f>MACD!F1000</f>
        <v>1.964715146094613E-2</v>
      </c>
      <c r="F1000" s="2">
        <f>'Moving Avg'!D1000</f>
        <v>7.6542399999999997</v>
      </c>
      <c r="G1000" s="2">
        <f>'Moving Avg'!F1000</f>
        <v>7.5917750000000002</v>
      </c>
      <c r="H1000" s="2">
        <f>'Moving Avg'!G1000</f>
        <v>7.7582779999999971</v>
      </c>
      <c r="I1000" s="2">
        <f>'Moving Avg'!H1000</f>
        <v>7.5253124999999992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</row>
    <row r="1001" spans="1:12" ht="13.5" x14ac:dyDescent="0.25">
      <c r="A1001" s="3">
        <f>RSI!A1001</f>
        <v>43756</v>
      </c>
      <c r="B1001" s="2">
        <f>RSI!B1001</f>
        <v>7.6355000000000004</v>
      </c>
      <c r="C1001" s="2">
        <f>RSI!I1001</f>
        <v>49.021684534514648</v>
      </c>
      <c r="D1001" s="2">
        <f>MACD!E1001</f>
        <v>-3.4891837707700546E-2</v>
      </c>
      <c r="E1001" s="2">
        <f>MACD!F1001</f>
        <v>8.7393536272167942E-3</v>
      </c>
      <c r="F1001" s="2">
        <f>'Moving Avg'!D1001</f>
        <v>7.6667399999999999</v>
      </c>
      <c r="G1001" s="2">
        <f>'Moving Avg'!F1001</f>
        <v>7.5968500000000008</v>
      </c>
      <c r="H1001" s="2">
        <f>'Moving Avg'!G1001</f>
        <v>7.753485999999997</v>
      </c>
      <c r="I1001" s="2">
        <f>'Moving Avg'!H1001</f>
        <v>7.5320424999999975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</row>
    <row r="1002" spans="1:12" ht="13.5" x14ac:dyDescent="0.25">
      <c r="A1002" s="3">
        <f>RSI!A1002</f>
        <v>43759</v>
      </c>
      <c r="B1002" s="2">
        <f>RSI!B1002</f>
        <v>7.5730000000000004</v>
      </c>
      <c r="C1002" s="2">
        <f>RSI!I1002</f>
        <v>45.80665525861771</v>
      </c>
      <c r="D1002" s="2">
        <f>MACD!E1002</f>
        <v>-3.9270663781511672E-2</v>
      </c>
      <c r="E1002" s="2">
        <f>MACD!F1002</f>
        <v>-8.6264985452889908E-4</v>
      </c>
      <c r="F1002" s="2">
        <f>'Moving Avg'!D1002</f>
        <v>7.6573599999999997</v>
      </c>
      <c r="G1002" s="2">
        <f>'Moving Avg'!F1002</f>
        <v>7.5968500000000008</v>
      </c>
      <c r="H1002" s="2">
        <f>'Moving Avg'!G1002</f>
        <v>7.7478979999999966</v>
      </c>
      <c r="I1002" s="2">
        <f>'Moving Avg'!H1002</f>
        <v>7.5392904999999999</v>
      </c>
      <c r="J1002" s="6" t="str">
        <f>OBV!F1002</f>
        <v>BEARISH</v>
      </c>
      <c r="K1002" s="6" t="str">
        <f>OBV!G1002</f>
        <v>WEAK</v>
      </c>
      <c r="L1002" s="6" t="str">
        <f>OBV!H1002</f>
        <v>CONFIRMED BEARISH</v>
      </c>
    </row>
    <row r="1003" spans="1:12" ht="13.5" x14ac:dyDescent="0.25">
      <c r="A1003" s="3">
        <f>RSI!A1003</f>
        <v>43760</v>
      </c>
      <c r="B1003" s="2">
        <f>RSI!B1003</f>
        <v>7.5574000000000003</v>
      </c>
      <c r="C1003" s="2">
        <f>RSI!I1003</f>
        <v>45.013122058526925</v>
      </c>
      <c r="D1003" s="2">
        <f>MACD!E1003</f>
        <v>-4.9764950149523202E-2</v>
      </c>
      <c r="E1003" s="2">
        <f>MACD!F1003</f>
        <v>-1.064310991352776E-2</v>
      </c>
      <c r="F1003" s="2">
        <f>'Moving Avg'!D1003</f>
        <v>7.6276799999999998</v>
      </c>
      <c r="G1003" s="2">
        <f>'Moving Avg'!F1003</f>
        <v>7.5890399999999998</v>
      </c>
      <c r="H1003" s="2">
        <f>'Moving Avg'!G1003</f>
        <v>7.7413939999999961</v>
      </c>
      <c r="I1003" s="2">
        <f>'Moving Avg'!H1003</f>
        <v>7.5461964999999998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</row>
    <row r="1004" spans="1:12" ht="13.5" x14ac:dyDescent="0.25">
      <c r="A1004" s="3">
        <f>RSI!A1004</f>
        <v>43761</v>
      </c>
      <c r="B1004" s="2">
        <f>RSI!B1004</f>
        <v>7.5574000000000003</v>
      </c>
      <c r="C1004" s="2">
        <f>RSI!I1004</f>
        <v>45.013122058526925</v>
      </c>
      <c r="D1004" s="2">
        <f>MACD!E1004</f>
        <v>-6.4146343171190168E-2</v>
      </c>
      <c r="E1004" s="2">
        <f>MACD!F1004</f>
        <v>-2.1343756565060244E-2</v>
      </c>
      <c r="F1004" s="2">
        <f>'Moving Avg'!D1004</f>
        <v>7.6089399999999996</v>
      </c>
      <c r="G1004" s="2">
        <f>'Moving Avg'!F1004</f>
        <v>7.5902100000000008</v>
      </c>
      <c r="H1004" s="2">
        <f>'Moving Avg'!G1004</f>
        <v>7.7333799999999959</v>
      </c>
      <c r="I1004" s="2">
        <f>'Moving Avg'!H1004</f>
        <v>7.5526494999999976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</row>
    <row r="1005" spans="1:12" ht="13.5" x14ac:dyDescent="0.25">
      <c r="A1005" s="3">
        <f>RSI!A1005</f>
        <v>43762</v>
      </c>
      <c r="B1005" s="2">
        <f>RSI!B1005</f>
        <v>7.5495999999999999</v>
      </c>
      <c r="C1005" s="2">
        <f>RSI!I1005</f>
        <v>44.565435509134907</v>
      </c>
      <c r="D1005" s="2">
        <f>MACD!E1005</f>
        <v>-5.7246336642054807E-2</v>
      </c>
      <c r="E1005" s="2">
        <f>MACD!F1005</f>
        <v>-2.8524272580459156E-2</v>
      </c>
      <c r="F1005" s="2">
        <f>'Moving Avg'!D1005</f>
        <v>7.5745800000000001</v>
      </c>
      <c r="G1005" s="2">
        <f>'Moving Avg'!F1005</f>
        <v>7.5851350000000011</v>
      </c>
      <c r="H1005" s="2">
        <f>'Moving Avg'!G1005</f>
        <v>7.7259639999999958</v>
      </c>
      <c r="I1005" s="2">
        <f>'Moving Avg'!H1005</f>
        <v>7.5601959999999986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</row>
    <row r="1006" spans="1:12" ht="13.5" x14ac:dyDescent="0.25">
      <c r="A1006" s="3">
        <f>RSI!A1006</f>
        <v>43763</v>
      </c>
      <c r="B1006" s="2">
        <f>RSI!B1006</f>
        <v>7.5027999999999997</v>
      </c>
      <c r="C1006" s="2">
        <f>RSI!I1006</f>
        <v>41.874399925800823</v>
      </c>
      <c r="D1006" s="2">
        <f>MACD!E1006</f>
        <v>-4.7454635382567112E-2</v>
      </c>
      <c r="E1006" s="2">
        <f>MACD!F1006</f>
        <v>-3.2310345140880749E-2</v>
      </c>
      <c r="F1006" s="2">
        <f>'Moving Avg'!D1006</f>
        <v>7.5480400000000003</v>
      </c>
      <c r="G1006" s="2">
        <f>'Moving Avg'!F1006</f>
        <v>7.5785000000000009</v>
      </c>
      <c r="H1006" s="2">
        <f>'Moving Avg'!G1006</f>
        <v>7.7174619999999958</v>
      </c>
      <c r="I1006" s="2">
        <f>'Moving Avg'!H1006</f>
        <v>7.5678859999999979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</row>
    <row r="1007" spans="1:12" ht="13.5" x14ac:dyDescent="0.25">
      <c r="A1007" s="3">
        <f>RSI!A1007</f>
        <v>43766</v>
      </c>
      <c r="B1007" s="2">
        <f>RSI!B1007</f>
        <v>7.5495999999999999</v>
      </c>
      <c r="C1007" s="2">
        <f>RSI!I1007</f>
        <v>45.423449391132095</v>
      </c>
      <c r="D1007" s="2">
        <f>MACD!E1007</f>
        <v>-3.469356305239657E-2</v>
      </c>
      <c r="E1007" s="2">
        <f>MACD!F1007</f>
        <v>-3.2786988723183912E-2</v>
      </c>
      <c r="F1007" s="2">
        <f>'Moving Avg'!D1007</f>
        <v>7.5433599999999998</v>
      </c>
      <c r="G1007" s="2">
        <f>'Moving Avg'!F1007</f>
        <v>7.5749850000000007</v>
      </c>
      <c r="H1007" s="2">
        <f>'Moving Avg'!G1007</f>
        <v>7.7098959999999952</v>
      </c>
      <c r="I1007" s="2">
        <f>'Moving Avg'!H1007</f>
        <v>7.5762629999999982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43767</v>
      </c>
      <c r="B1008" s="2">
        <f>RSI!B1008</f>
        <v>7.5106000000000002</v>
      </c>
      <c r="C1008" s="2">
        <f>RSI!I1008</f>
        <v>43.063733488508895</v>
      </c>
      <c r="D1008" s="2">
        <f>MACD!E1008</f>
        <v>-7.3947905651996493E-3</v>
      </c>
      <c r="E1008" s="2">
        <f>MACD!F1008</f>
        <v>-2.770854909158706E-2</v>
      </c>
      <c r="F1008" s="2">
        <f>'Moving Avg'!D1008</f>
        <v>7.5340000000000007</v>
      </c>
      <c r="G1008" s="2">
        <f>'Moving Avg'!F1008</f>
        <v>7.5745950000000004</v>
      </c>
      <c r="H1008" s="2">
        <f>'Moving Avg'!G1008</f>
        <v>7.7012479999999961</v>
      </c>
      <c r="I1008" s="2">
        <f>'Moving Avg'!H1008</f>
        <v>7.5844449999999988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43768</v>
      </c>
      <c r="B1009" s="2">
        <f>RSI!B1009</f>
        <v>7.4950000000000001</v>
      </c>
      <c r="C1009" s="2">
        <f>RSI!I1009</f>
        <v>42.121140074988752</v>
      </c>
      <c r="D1009" s="2">
        <f>MACD!E1009</f>
        <v>9.0420800793591383E-3</v>
      </c>
      <c r="E1009" s="2">
        <f>MACD!F1009</f>
        <v>-2.0358423257397822E-2</v>
      </c>
      <c r="F1009" s="2">
        <f>'Moving Avg'!D1009</f>
        <v>7.5215199999999998</v>
      </c>
      <c r="G1009" s="2">
        <f>'Moving Avg'!F1009</f>
        <v>7.5671800000000022</v>
      </c>
      <c r="H1009" s="2">
        <f>'Moving Avg'!G1009</f>
        <v>7.6925899999999956</v>
      </c>
      <c r="I1009" s="2">
        <f>'Moving Avg'!H1009</f>
        <v>7.5925489999999982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43769</v>
      </c>
      <c r="B1010" s="2">
        <f>RSI!B1010</f>
        <v>7.4950000000000001</v>
      </c>
      <c r="C1010" s="2">
        <f>RSI!I1010</f>
        <v>42.121140074988759</v>
      </c>
      <c r="D1010" s="2">
        <f>MACD!E1010</f>
        <v>3.4411228532168714E-2</v>
      </c>
      <c r="E1010" s="2">
        <f>MACD!F1010</f>
        <v>-9.4044928994845151E-3</v>
      </c>
      <c r="F1010" s="2">
        <f>'Moving Avg'!D1010</f>
        <v>7.5105999999999993</v>
      </c>
      <c r="G1010" s="2">
        <f>'Moving Avg'!F1010</f>
        <v>7.5671800000000022</v>
      </c>
      <c r="H1010" s="2">
        <f>'Moving Avg'!G1010</f>
        <v>7.6846859999999966</v>
      </c>
      <c r="I1010" s="2">
        <f>'Moving Avg'!H1010</f>
        <v>7.6006529999999968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43770</v>
      </c>
      <c r="B1011" s="2">
        <f>RSI!B1011</f>
        <v>7.4950000000000001</v>
      </c>
      <c r="C1011" s="2">
        <f>RSI!I1011</f>
        <v>42.121140074988759</v>
      </c>
      <c r="D1011" s="2">
        <f>MACD!E1011</f>
        <v>4.3259863604515836E-2</v>
      </c>
      <c r="E1011" s="2">
        <f>MACD!F1011</f>
        <v>1.1283784013155556E-3</v>
      </c>
      <c r="F1011" s="2">
        <f>'Moving Avg'!D1011</f>
        <v>7.5090400000000006</v>
      </c>
      <c r="G1011" s="2">
        <f>'Moving Avg'!F1011</f>
        <v>7.5632800000000007</v>
      </c>
      <c r="H1011" s="2">
        <f>'Moving Avg'!G1011</f>
        <v>7.676097999999997</v>
      </c>
      <c r="I1011" s="2">
        <f>'Moving Avg'!H1011</f>
        <v>7.6080774999999967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43773</v>
      </c>
      <c r="B1012" s="2">
        <f>RSI!B1012</f>
        <v>7.4169</v>
      </c>
      <c r="C1012" s="2">
        <f>RSI!I1012</f>
        <v>37.050248419116592</v>
      </c>
      <c r="D1012" s="2">
        <f>MACD!E1012</f>
        <v>4.7470505172827693E-2</v>
      </c>
      <c r="E1012" s="2">
        <f>MACD!F1012</f>
        <v>1.0396803755617984E-2</v>
      </c>
      <c r="F1012" s="2">
        <f>'Moving Avg'!D1012</f>
        <v>7.4824999999999999</v>
      </c>
      <c r="G1012" s="2">
        <f>'Moving Avg'!F1012</f>
        <v>7.5566450000000005</v>
      </c>
      <c r="H1012" s="2">
        <f>'Moving Avg'!G1012</f>
        <v>7.6648559999999977</v>
      </c>
      <c r="I1012" s="2">
        <f>'Moving Avg'!H1012</f>
        <v>7.6142809999999974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43774</v>
      </c>
      <c r="B1013" s="2">
        <f>RSI!B1013</f>
        <v>7.5339999999999998</v>
      </c>
      <c r="C1013" s="2">
        <f>RSI!I1013</f>
        <v>47.29549661952742</v>
      </c>
      <c r="D1013" s="2">
        <f>MACD!E1013</f>
        <v>4.0933309761414627E-2</v>
      </c>
      <c r="E1013" s="2">
        <f>MACD!F1013</f>
        <v>1.6504104956777316E-2</v>
      </c>
      <c r="F1013" s="2">
        <f>'Moving Avg'!D1013</f>
        <v>7.4871799999999995</v>
      </c>
      <c r="G1013" s="2">
        <f>'Moving Avg'!F1013</f>
        <v>7.5585949999999995</v>
      </c>
      <c r="H1013" s="2">
        <f>'Moving Avg'!G1013</f>
        <v>7.6567359999999987</v>
      </c>
      <c r="I1013" s="2">
        <f>'Moving Avg'!H1013</f>
        <v>7.6215604999999975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</row>
    <row r="1014" spans="1:12" ht="13.5" x14ac:dyDescent="0.25">
      <c r="A1014" s="3">
        <f>RSI!A1014</f>
        <v>43775</v>
      </c>
      <c r="B1014" s="2">
        <f>RSI!B1014</f>
        <v>7.4169</v>
      </c>
      <c r="C1014" s="2">
        <f>RSI!I1014</f>
        <v>40.242162497154389</v>
      </c>
      <c r="D1014" s="2">
        <f>MACD!E1014</f>
        <v>4.4285839740947353E-2</v>
      </c>
      <c r="E1014" s="2">
        <f>MACD!F1014</f>
        <v>2.2060451913611324E-2</v>
      </c>
      <c r="F1014" s="2">
        <f>'Moving Avg'!D1014</f>
        <v>7.4715599999999993</v>
      </c>
      <c r="G1014" s="2">
        <f>'Moving Avg'!F1014</f>
        <v>7.5566449999999987</v>
      </c>
      <c r="H1014" s="2">
        <f>'Moving Avg'!G1014</f>
        <v>7.6465859999999974</v>
      </c>
      <c r="I1014" s="2">
        <f>'Moving Avg'!H1014</f>
        <v>7.6287829999999976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</row>
    <row r="1015" spans="1:12" ht="13.5" x14ac:dyDescent="0.25">
      <c r="A1015" s="3">
        <f>RSI!A1015</f>
        <v>43776</v>
      </c>
      <c r="B1015" s="2">
        <f>RSI!B1015</f>
        <v>7.4637000000000002</v>
      </c>
      <c r="C1015" s="2">
        <f>RSI!I1015</f>
        <v>43.846497570772208</v>
      </c>
      <c r="D1015" s="2">
        <f>MACD!E1015</f>
        <v>4.3342256793390987E-2</v>
      </c>
      <c r="E1015" s="2">
        <f>MACD!F1015</f>
        <v>2.6316812889567255E-2</v>
      </c>
      <c r="F1015" s="2">
        <f>'Moving Avg'!D1015</f>
        <v>7.4653000000000009</v>
      </c>
      <c r="G1015" s="2">
        <f>'Moving Avg'!F1015</f>
        <v>7.5511799999999996</v>
      </c>
      <c r="H1015" s="2">
        <f>'Moving Avg'!G1015</f>
        <v>7.6365919999999994</v>
      </c>
      <c r="I1015" s="2">
        <f>'Moving Avg'!H1015</f>
        <v>7.6360884999999969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</row>
    <row r="1016" spans="1:12" ht="13.5" x14ac:dyDescent="0.25">
      <c r="A1016" s="3">
        <f>RSI!A1016</f>
        <v>43777</v>
      </c>
      <c r="B1016" s="2">
        <f>RSI!B1016</f>
        <v>7.5262000000000002</v>
      </c>
      <c r="C1016" s="2">
        <f>RSI!I1016</f>
        <v>48.328766992148957</v>
      </c>
      <c r="D1016" s="2">
        <f>MACD!E1016</f>
        <v>3.1258341301222181E-2</v>
      </c>
      <c r="E1016" s="2">
        <f>MACD!F1016</f>
        <v>2.730511857189824E-2</v>
      </c>
      <c r="F1016" s="2">
        <f>'Moving Avg'!D1016</f>
        <v>7.4715400000000001</v>
      </c>
      <c r="G1016" s="2">
        <f>'Moving Avg'!F1016</f>
        <v>7.5488399999999984</v>
      </c>
      <c r="H1016" s="2">
        <f>'Moving Avg'!G1016</f>
        <v>7.6280039999999998</v>
      </c>
      <c r="I1016" s="2">
        <f>'Moving Avg'!H1016</f>
        <v>7.6431779999999971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</row>
    <row r="1017" spans="1:12" ht="13.5" x14ac:dyDescent="0.25">
      <c r="A1017" s="3">
        <f>RSI!A1017</f>
        <v>43780</v>
      </c>
      <c r="B1017" s="2">
        <f>RSI!B1017</f>
        <v>7.5339999999999998</v>
      </c>
      <c r="C1017" s="2">
        <f>RSI!I1017</f>
        <v>48.877214273261984</v>
      </c>
      <c r="D1017" s="2">
        <f>MACD!E1017</f>
        <v>2.7790221285405536E-2</v>
      </c>
      <c r="E1017" s="2">
        <f>MACD!F1017</f>
        <v>2.74021391145997E-2</v>
      </c>
      <c r="F1017" s="2">
        <f>'Moving Avg'!D1017</f>
        <v>7.4949600000000007</v>
      </c>
      <c r="G1017" s="2">
        <f>'Moving Avg'!F1017</f>
        <v>7.5445449999999994</v>
      </c>
      <c r="H1017" s="2">
        <f>'Moving Avg'!G1017</f>
        <v>7.6206659999999999</v>
      </c>
      <c r="I1017" s="2">
        <f>'Moving Avg'!H1017</f>
        <v>7.6494004999999978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</row>
    <row r="1018" spans="1:12" ht="13.5" x14ac:dyDescent="0.25">
      <c r="A1018" s="3">
        <f>RSI!A1018</f>
        <v>43781</v>
      </c>
      <c r="B1018" s="2">
        <f>RSI!B1018</f>
        <v>7.5339999999999998</v>
      </c>
      <c r="C1018" s="2">
        <f>RSI!I1018</f>
        <v>48.877214273261984</v>
      </c>
      <c r="D1018" s="2">
        <f>MACD!E1018</f>
        <v>1.893411333813777E-2</v>
      </c>
      <c r="E1018" s="2">
        <f>MACD!F1018</f>
        <v>2.5708533959307313E-2</v>
      </c>
      <c r="F1018" s="2">
        <f>'Moving Avg'!D1018</f>
        <v>7.4949600000000007</v>
      </c>
      <c r="G1018" s="2">
        <f>'Moving Avg'!F1018</f>
        <v>7.5359549999999986</v>
      </c>
      <c r="H1018" s="2">
        <f>'Moving Avg'!G1018</f>
        <v>7.6164499999999995</v>
      </c>
      <c r="I1018" s="2">
        <f>'Moving Avg'!H1018</f>
        <v>7.6553589999999989</v>
      </c>
      <c r="J1018" s="6" t="str">
        <f>OBV!F1018</f>
        <v>BULLISH</v>
      </c>
      <c r="K1018" s="6" t="str">
        <f>OBV!G1018</f>
        <v>NEUTRAL</v>
      </c>
      <c r="L1018" s="6" t="str">
        <f>OBV!H1018</f>
        <v>NEUTRAL</v>
      </c>
    </row>
    <row r="1019" spans="1:12" ht="13.5" x14ac:dyDescent="0.25">
      <c r="A1019" s="3">
        <f>RSI!A1019</f>
        <v>43782</v>
      </c>
      <c r="B1019" s="2">
        <f>RSI!B1019</f>
        <v>7.4325000000000001</v>
      </c>
      <c r="C1019" s="2">
        <f>RSI!I1019</f>
        <v>42.128743444760026</v>
      </c>
      <c r="D1019" s="2">
        <f>MACD!E1019</f>
        <v>1.6631645706082665E-2</v>
      </c>
      <c r="E1019" s="2">
        <f>MACD!F1019</f>
        <v>2.3893156308662386E-2</v>
      </c>
      <c r="F1019" s="2">
        <f>'Moving Avg'!D1019</f>
        <v>7.4980799999999999</v>
      </c>
      <c r="G1019" s="2">
        <f>'Moving Avg'!F1019</f>
        <v>7.5250249999999994</v>
      </c>
      <c r="H1019" s="2">
        <f>'Moving Avg'!G1019</f>
        <v>7.6063000000000009</v>
      </c>
      <c r="I1019" s="2">
        <f>'Moving Avg'!H1019</f>
        <v>7.6593754999999986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</row>
    <row r="1020" spans="1:12" ht="13.5" x14ac:dyDescent="0.25">
      <c r="A1020" s="3">
        <f>RSI!A1020</f>
        <v>43783</v>
      </c>
      <c r="B1020" s="2">
        <f>RSI!B1020</f>
        <v>7.5339999999999998</v>
      </c>
      <c r="C1020" s="2">
        <f>RSI!I1020</f>
        <v>49.619806367451559</v>
      </c>
      <c r="D1020" s="2">
        <f>MACD!E1020</f>
        <v>7.8319158438615588E-3</v>
      </c>
      <c r="E1020" s="2">
        <f>MACD!F1020</f>
        <v>2.0680908215702225E-2</v>
      </c>
      <c r="F1020" s="2">
        <f>'Moving Avg'!D1020</f>
        <v>7.5121400000000005</v>
      </c>
      <c r="G1020" s="2">
        <f>'Moving Avg'!F1020</f>
        <v>7.5156550000000006</v>
      </c>
      <c r="H1020" s="2">
        <f>'Moving Avg'!G1020</f>
        <v>7.6008340000000008</v>
      </c>
      <c r="I1020" s="2">
        <f>'Moving Avg'!H1020</f>
        <v>7.6638239999999982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</row>
    <row r="1021" spans="1:12" ht="13.5" x14ac:dyDescent="0.25">
      <c r="A1021" s="3">
        <f>RSI!A1021</f>
        <v>43784</v>
      </c>
      <c r="B1021" s="2">
        <f>RSI!B1021</f>
        <v>7.5339999999999998</v>
      </c>
      <c r="C1021" s="2">
        <f>RSI!I1021</f>
        <v>49.619806367451559</v>
      </c>
      <c r="D1021" s="2">
        <f>MACD!E1021</f>
        <v>4.0384354902922581E-4</v>
      </c>
      <c r="E1021" s="2">
        <f>MACD!F1021</f>
        <v>1.6625495282367626E-2</v>
      </c>
      <c r="F1021" s="2">
        <f>'Moving Avg'!D1021</f>
        <v>7.5137</v>
      </c>
      <c r="G1021" s="2">
        <f>'Moving Avg'!F1021</f>
        <v>7.51058</v>
      </c>
      <c r="H1021" s="2">
        <f>'Moving Avg'!G1021</f>
        <v>7.5938080000000028</v>
      </c>
      <c r="I1021" s="2">
        <f>'Moving Avg'!H1021</f>
        <v>7.6682724999999996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43787</v>
      </c>
      <c r="B1022" s="2">
        <f>RSI!B1022</f>
        <v>7.4950000000000001</v>
      </c>
      <c r="C1022" s="2">
        <f>RSI!I1022</f>
        <v>46.913680632964912</v>
      </c>
      <c r="D1022" s="2">
        <f>MACD!E1022</f>
        <v>-1.4991413588505864E-2</v>
      </c>
      <c r="E1022" s="2">
        <f>MACD!F1022</f>
        <v>1.0302113508192929E-2</v>
      </c>
      <c r="F1022" s="2">
        <f>'Moving Avg'!D1022</f>
        <v>7.5058999999999996</v>
      </c>
      <c r="G1022" s="2">
        <f>'Moving Avg'!F1022</f>
        <v>7.5066800000000011</v>
      </c>
      <c r="H1022" s="2">
        <f>'Moving Avg'!G1022</f>
        <v>7.5875620000000019</v>
      </c>
      <c r="I1022" s="2">
        <f>'Moving Avg'!H1022</f>
        <v>7.6719594999999989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</row>
    <row r="1023" spans="1:12" ht="13.5" x14ac:dyDescent="0.25">
      <c r="A1023" s="3">
        <f>RSI!A1023</f>
        <v>43788</v>
      </c>
      <c r="B1023" s="2">
        <f>RSI!B1023</f>
        <v>7.4950000000000001</v>
      </c>
      <c r="C1023" s="2">
        <f>RSI!I1023</f>
        <v>46.913680632964912</v>
      </c>
      <c r="D1023" s="2">
        <f>MACD!E1023</f>
        <v>-9.757026290694526E-3</v>
      </c>
      <c r="E1023" s="2">
        <f>MACD!F1023</f>
        <v>6.2902855484154386E-3</v>
      </c>
      <c r="F1023" s="2">
        <f>'Moving Avg'!D1023</f>
        <v>7.4980999999999991</v>
      </c>
      <c r="G1023" s="2">
        <f>'Moving Avg'!F1023</f>
        <v>7.503560000000002</v>
      </c>
      <c r="H1023" s="2">
        <f>'Moving Avg'!G1023</f>
        <v>7.5813160000000019</v>
      </c>
      <c r="I1023" s="2">
        <f>'Moving Avg'!H1023</f>
        <v>7.6748159999999999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</row>
    <row r="1024" spans="1:12" ht="13.5" x14ac:dyDescent="0.25">
      <c r="A1024" s="3">
        <f>RSI!A1024</f>
        <v>43789</v>
      </c>
      <c r="B1024" s="2">
        <f>RSI!B1024</f>
        <v>7.4871999999999996</v>
      </c>
      <c r="C1024" s="2">
        <f>RSI!I1024</f>
        <v>46.327633714397095</v>
      </c>
      <c r="D1024" s="2">
        <f>MACD!E1024</f>
        <v>-2.2537981811887597E-2</v>
      </c>
      <c r="E1024" s="2">
        <f>MACD!F1024</f>
        <v>5.2463207635483188E-4</v>
      </c>
      <c r="F1024" s="2">
        <f>'Moving Avg'!D1024</f>
        <v>7.5090400000000006</v>
      </c>
      <c r="G1024" s="2">
        <f>'Moving Avg'!F1024</f>
        <v>7.5000500000000017</v>
      </c>
      <c r="H1024" s="2">
        <f>'Moving Avg'!G1024</f>
        <v>7.5749140000000015</v>
      </c>
      <c r="I1024" s="2">
        <f>'Moving Avg'!H1024</f>
        <v>7.6782750000000002</v>
      </c>
      <c r="J1024" s="6" t="str">
        <f>OBV!F1024</f>
        <v>BEARISH</v>
      </c>
      <c r="K1024" s="6" t="str">
        <f>OBV!G1024</f>
        <v>NEUTRAL</v>
      </c>
      <c r="L1024" s="6" t="str">
        <f>OBV!H1024</f>
        <v>BEARISH DIVERGENCE</v>
      </c>
    </row>
    <row r="1025" spans="1:12" ht="13.5" x14ac:dyDescent="0.25">
      <c r="A1025" s="3">
        <f>RSI!A1025</f>
        <v>43790</v>
      </c>
      <c r="B1025" s="2">
        <f>RSI!B1025</f>
        <v>7.4169</v>
      </c>
      <c r="C1025" s="2">
        <f>RSI!I1025</f>
        <v>41.317880622801653</v>
      </c>
      <c r="D1025" s="2">
        <f>MACD!E1025</f>
        <v>-2.0688440048584944E-2</v>
      </c>
      <c r="E1025" s="2">
        <f>MACD!F1025</f>
        <v>-3.7179823486331236E-3</v>
      </c>
      <c r="F1025" s="2">
        <f>'Moving Avg'!D1025</f>
        <v>7.4856199999999999</v>
      </c>
      <c r="G1025" s="2">
        <f>'Moving Avg'!F1025</f>
        <v>7.4934150000000015</v>
      </c>
      <c r="H1025" s="2">
        <f>'Moving Avg'!G1025</f>
        <v>7.5671060000000008</v>
      </c>
      <c r="I1025" s="2">
        <f>'Moving Avg'!H1025</f>
        <v>7.6817605000000002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43791</v>
      </c>
      <c r="B1026" s="2">
        <f>RSI!B1026</f>
        <v>7.4169</v>
      </c>
      <c r="C1026" s="2">
        <f>RSI!I1026</f>
        <v>41.31788062280166</v>
      </c>
      <c r="D1026" s="2">
        <f>MACD!E1026</f>
        <v>-8.8548852192333882E-3</v>
      </c>
      <c r="E1026" s="2">
        <f>MACD!F1026</f>
        <v>-4.7453629227531772E-3</v>
      </c>
      <c r="F1026" s="2">
        <f>'Moving Avg'!D1026</f>
        <v>7.4622000000000002</v>
      </c>
      <c r="G1026" s="2">
        <f>'Moving Avg'!F1026</f>
        <v>7.4891200000000016</v>
      </c>
      <c r="H1026" s="2">
        <f>'Moving Avg'!G1026</f>
        <v>7.5600800000000019</v>
      </c>
      <c r="I1026" s="2">
        <f>'Moving Avg'!H1026</f>
        <v>7.6848679999999998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43794</v>
      </c>
      <c r="B1027" s="2">
        <f>RSI!B1027</f>
        <v>7.3779000000000003</v>
      </c>
      <c r="C1027" s="2">
        <f>RSI!I1027</f>
        <v>38.630175994243793</v>
      </c>
      <c r="D1027" s="2">
        <f>MACD!E1027</f>
        <v>5.8518017293378577E-3</v>
      </c>
      <c r="E1027" s="2">
        <f>MACD!F1027</f>
        <v>-2.6259299923349702E-3</v>
      </c>
      <c r="F1027" s="2">
        <f>'Moving Avg'!D1027</f>
        <v>7.4387799999999995</v>
      </c>
      <c r="G1027" s="2">
        <f>'Moving Avg'!F1027</f>
        <v>7.4805350000000033</v>
      </c>
      <c r="H1027" s="2">
        <f>'Moving Avg'!G1027</f>
        <v>7.5514920000000014</v>
      </c>
      <c r="I1027" s="2">
        <f>'Moving Avg'!H1027</f>
        <v>7.6867989999999997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43795</v>
      </c>
      <c r="B1028" s="2">
        <f>RSI!B1028</f>
        <v>7.4013</v>
      </c>
      <c r="C1028" s="2">
        <f>RSI!I1028</f>
        <v>41.105621003963776</v>
      </c>
      <c r="D1028" s="2">
        <f>MACD!E1028</f>
        <v>1.7353031655092721E-2</v>
      </c>
      <c r="E1028" s="2">
        <f>MACD!F1028</f>
        <v>1.3698623371505682E-3</v>
      </c>
      <c r="F1028" s="2">
        <f>'Moving Avg'!D1028</f>
        <v>7.4200400000000002</v>
      </c>
      <c r="G1028" s="2">
        <f>'Moving Avg'!F1028</f>
        <v>7.4750700000000023</v>
      </c>
      <c r="H1028" s="2">
        <f>'Moving Avg'!G1028</f>
        <v>7.5435300000000005</v>
      </c>
      <c r="I1028" s="2">
        <f>'Moving Avg'!H1028</f>
        <v>7.6889604999999994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43796</v>
      </c>
      <c r="B1029" s="2">
        <f>RSI!B1029</f>
        <v>7.3935000000000004</v>
      </c>
      <c r="C1029" s="2">
        <f>RSI!I1029</f>
        <v>40.518916186511667</v>
      </c>
      <c r="D1029" s="2">
        <f>MACD!E1029</f>
        <v>1.2640855310255716E-2</v>
      </c>
      <c r="E1029" s="2">
        <f>MACD!F1029</f>
        <v>3.6240609317715979E-3</v>
      </c>
      <c r="F1029" s="2">
        <f>'Moving Avg'!D1029</f>
        <v>7.4013000000000009</v>
      </c>
      <c r="G1029" s="2">
        <f>'Moving Avg'!F1029</f>
        <v>7.4699949999999999</v>
      </c>
      <c r="H1029" s="2">
        <f>'Moving Avg'!G1029</f>
        <v>7.5363480000000003</v>
      </c>
      <c r="I1029" s="2">
        <f>'Moving Avg'!H1029</f>
        <v>7.6910074999999996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43797</v>
      </c>
      <c r="B1030" s="2">
        <f>RSI!B1030</f>
        <v>7.3310000000000004</v>
      </c>
      <c r="C1030" s="2">
        <f>RSI!I1030</f>
        <v>36.075646614045034</v>
      </c>
      <c r="D1030" s="2">
        <f>MACD!E1030</f>
        <v>2.9494382614895009E-2</v>
      </c>
      <c r="E1030" s="2">
        <f>MACD!F1030</f>
        <v>8.7981252683962813E-3</v>
      </c>
      <c r="F1030" s="2">
        <f>'Moving Avg'!D1030</f>
        <v>7.3841200000000002</v>
      </c>
      <c r="G1030" s="2">
        <f>'Moving Avg'!F1030</f>
        <v>7.4617949999999995</v>
      </c>
      <c r="H1030" s="2">
        <f>'Moving Avg'!G1030</f>
        <v>7.5299460000000007</v>
      </c>
      <c r="I1030" s="2">
        <f>'Moving Avg'!H1030</f>
        <v>7.6927419999999982</v>
      </c>
      <c r="J1030" s="6" t="str">
        <f>OBV!F1030</f>
        <v>BEARISH</v>
      </c>
      <c r="K1030" s="6" t="str">
        <f>OBV!G1030</f>
        <v>WEAK</v>
      </c>
      <c r="L1030" s="6" t="str">
        <f>OBV!H1030</f>
        <v>CONFIRMED BEARISH</v>
      </c>
    </row>
    <row r="1031" spans="1:12" ht="13.5" x14ac:dyDescent="0.25">
      <c r="A1031" s="3">
        <f>RSI!A1031</f>
        <v>43798</v>
      </c>
      <c r="B1031" s="2">
        <f>RSI!B1031</f>
        <v>7.4013</v>
      </c>
      <c r="C1031" s="2">
        <f>RSI!I1031</f>
        <v>43.57122965644173</v>
      </c>
      <c r="D1031" s="2">
        <f>MACD!E1031</f>
        <v>3.9468577709813601E-2</v>
      </c>
      <c r="E1031" s="2">
        <f>MACD!F1031</f>
        <v>1.4932215756679745E-2</v>
      </c>
      <c r="F1031" s="2">
        <f>'Moving Avg'!D1031</f>
        <v>7.3810000000000002</v>
      </c>
      <c r="G1031" s="2">
        <f>'Moving Avg'!F1031</f>
        <v>7.4571100000000001</v>
      </c>
      <c r="H1031" s="2">
        <f>'Moving Avg'!G1031</f>
        <v>7.527292000000001</v>
      </c>
      <c r="I1031" s="2">
        <f>'Moving Avg'!H1031</f>
        <v>7.6938839999999997</v>
      </c>
      <c r="J1031" s="6" t="str">
        <f>OBV!F1031</f>
        <v>BEARISH</v>
      </c>
      <c r="K1031" s="6" t="str">
        <f>OBV!G1031</f>
        <v>WEAK</v>
      </c>
      <c r="L1031" s="6" t="str">
        <f>OBV!H1031</f>
        <v>CONFIRMED BEARISH</v>
      </c>
    </row>
    <row r="1032" spans="1:12" ht="13.5" x14ac:dyDescent="0.25">
      <c r="A1032" s="3">
        <f>RSI!A1032</f>
        <v>43801</v>
      </c>
      <c r="B1032" s="2">
        <f>RSI!B1032</f>
        <v>7.4169</v>
      </c>
      <c r="C1032" s="2">
        <f>RSI!I1032</f>
        <v>45.109353756333611</v>
      </c>
      <c r="D1032" s="2">
        <f>MACD!E1032</f>
        <v>4.1190028821675106E-2</v>
      </c>
      <c r="E1032" s="2">
        <f>MACD!F1032</f>
        <v>2.0183778369678818E-2</v>
      </c>
      <c r="F1032" s="2">
        <f>'Moving Avg'!D1032</f>
        <v>7.3888000000000007</v>
      </c>
      <c r="G1032" s="2">
        <f>'Moving Avg'!F1032</f>
        <v>7.4571100000000001</v>
      </c>
      <c r="H1032" s="2">
        <f>'Moving Avg'!G1032</f>
        <v>7.5241700000000007</v>
      </c>
      <c r="I1032" s="2">
        <f>'Moving Avg'!H1032</f>
        <v>7.6952929999999977</v>
      </c>
      <c r="J1032" s="6" t="str">
        <f>OBV!F1032</f>
        <v>BEARISH</v>
      </c>
      <c r="K1032" s="6" t="str">
        <f>OBV!G1032</f>
        <v>NEUTRAL</v>
      </c>
      <c r="L1032" s="6" t="str">
        <f>OBV!H1032</f>
        <v>BEARISH DIVERGENCE</v>
      </c>
    </row>
    <row r="1033" spans="1:12" ht="13.5" x14ac:dyDescent="0.25">
      <c r="A1033" s="3">
        <f>RSI!A1033</f>
        <v>43802</v>
      </c>
      <c r="B1033" s="2">
        <f>RSI!B1033</f>
        <v>7.1982999999999997</v>
      </c>
      <c r="C1033" s="2">
        <f>RSI!I1033</f>
        <v>31.962072253247584</v>
      </c>
      <c r="D1033" s="2">
        <f>MACD!E1033</f>
        <v>5.9151963125023244E-2</v>
      </c>
      <c r="E1033" s="2">
        <f>MACD!F1033</f>
        <v>2.7977415320747705E-2</v>
      </c>
      <c r="F1033" s="2">
        <f>'Moving Avg'!D1033</f>
        <v>7.3482000000000003</v>
      </c>
      <c r="G1033" s="2">
        <f>'Moving Avg'!F1033</f>
        <v>7.4403249999999996</v>
      </c>
      <c r="H1033" s="2">
        <f>'Moving Avg'!G1033</f>
        <v>7.5138639999999999</v>
      </c>
      <c r="I1033" s="2">
        <f>'Moving Avg'!H1033</f>
        <v>7.6957974999999976</v>
      </c>
      <c r="J1033" s="6" t="str">
        <f>OBV!F1033</f>
        <v>BEARISH</v>
      </c>
      <c r="K1033" s="6" t="str">
        <f>OBV!G1033</f>
        <v>WEAK</v>
      </c>
      <c r="L1033" s="6" t="str">
        <f>OBV!H1033</f>
        <v>CONFIRMED BEARISH</v>
      </c>
    </row>
    <row r="1034" spans="1:12" ht="13.5" x14ac:dyDescent="0.25">
      <c r="A1034" s="3">
        <f>RSI!A1034</f>
        <v>43803</v>
      </c>
      <c r="B1034" s="2">
        <f>RSI!B1034</f>
        <v>7.2450999999999999</v>
      </c>
      <c r="C1034" s="2">
        <f>RSI!I1034</f>
        <v>36.246138981491399</v>
      </c>
      <c r="D1034" s="2">
        <f>MACD!E1034</f>
        <v>7.1265137144741253E-2</v>
      </c>
      <c r="E1034" s="2">
        <f>MACD!F1034</f>
        <v>3.663495968554642E-2</v>
      </c>
      <c r="F1034" s="2">
        <f>'Moving Avg'!D1034</f>
        <v>7.3185199999999995</v>
      </c>
      <c r="G1034" s="2">
        <f>'Moving Avg'!F1034</f>
        <v>7.4317350000000006</v>
      </c>
      <c r="H1034" s="2">
        <f>'Moving Avg'!G1034</f>
        <v>7.5080859999999996</v>
      </c>
      <c r="I1034" s="2">
        <f>'Moving Avg'!H1034</f>
        <v>7.6966494999999986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43804</v>
      </c>
      <c r="B1035" s="2">
        <f>RSI!B1035</f>
        <v>7.2842000000000002</v>
      </c>
      <c r="C1035" s="2">
        <f>RSI!I1035</f>
        <v>39.664319182832244</v>
      </c>
      <c r="D1035" s="2">
        <f>MACD!E1035</f>
        <v>6.8990670782470787E-2</v>
      </c>
      <c r="E1035" s="2">
        <f>MACD!F1035</f>
        <v>4.310610190493129E-2</v>
      </c>
      <c r="F1035" s="2">
        <f>'Moving Avg'!D1035</f>
        <v>7.3091600000000003</v>
      </c>
      <c r="G1035" s="2">
        <f>'Moving Avg'!F1035</f>
        <v>7.4227600000000011</v>
      </c>
      <c r="H1035" s="2">
        <f>'Moving Avg'!G1035</f>
        <v>7.5007479999999997</v>
      </c>
      <c r="I1035" s="2">
        <f>'Moving Avg'!H1035</f>
        <v>7.6977344999999984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</row>
    <row r="1036" spans="1:12" ht="13.5" x14ac:dyDescent="0.25">
      <c r="A1036" s="3">
        <f>RSI!A1036</f>
        <v>43805</v>
      </c>
      <c r="B1036" s="2">
        <f>RSI!B1036</f>
        <v>7.2998000000000003</v>
      </c>
      <c r="C1036" s="2">
        <f>RSI!I1036</f>
        <v>41.02295786390733</v>
      </c>
      <c r="D1036" s="2">
        <f>MACD!E1036</f>
        <v>6.6779158153541296E-2</v>
      </c>
      <c r="E1036" s="2">
        <f>MACD!F1036</f>
        <v>4.7840713154653297E-2</v>
      </c>
      <c r="F1036" s="2">
        <f>'Moving Avg'!D1036</f>
        <v>7.2888599999999997</v>
      </c>
      <c r="G1036" s="2">
        <f>'Moving Avg'!F1036</f>
        <v>7.4114400000000007</v>
      </c>
      <c r="H1036" s="2">
        <f>'Moving Avg'!G1036</f>
        <v>7.4940340000000001</v>
      </c>
      <c r="I1036" s="2">
        <f>'Moving Avg'!H1036</f>
        <v>7.6979159999999993</v>
      </c>
      <c r="J1036" s="6" t="str">
        <f>OBV!F1036</f>
        <v>BULLISH</v>
      </c>
      <c r="K1036" s="6" t="str">
        <f>OBV!G1036</f>
        <v>NEUTRAL</v>
      </c>
      <c r="L1036" s="6" t="str">
        <f>OBV!H1036</f>
        <v>BULLISH DIVERGENCE</v>
      </c>
    </row>
    <row r="1037" spans="1:12" ht="13.5" x14ac:dyDescent="0.25">
      <c r="A1037" s="3">
        <f>RSI!A1037</f>
        <v>43808</v>
      </c>
      <c r="B1037" s="2">
        <f>RSI!B1037</f>
        <v>7.3388</v>
      </c>
      <c r="C1037" s="2">
        <f>RSI!I1037</f>
        <v>44.394087264818346</v>
      </c>
      <c r="D1037" s="2">
        <f>MACD!E1037</f>
        <v>5.6731059562174835E-2</v>
      </c>
      <c r="E1037" s="2">
        <f>MACD!F1037</f>
        <v>4.961878243615761E-2</v>
      </c>
      <c r="F1037" s="2">
        <f>'Moving Avg'!D1037</f>
        <v>7.2732400000000013</v>
      </c>
      <c r="G1037" s="2">
        <f>'Moving Avg'!F1037</f>
        <v>7.4016800000000007</v>
      </c>
      <c r="H1037" s="2">
        <f>'Moving Avg'!G1037</f>
        <v>7.4884119999999994</v>
      </c>
      <c r="I1037" s="2">
        <f>'Moving Avg'!H1037</f>
        <v>7.6978394999999988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43809</v>
      </c>
      <c r="B1038" s="2">
        <f>RSI!B1038</f>
        <v>7.3154000000000003</v>
      </c>
      <c r="C1038" s="2">
        <f>RSI!I1038</f>
        <v>42.812830800967248</v>
      </c>
      <c r="D1038" s="2">
        <f>MACD!E1038</f>
        <v>5.3991027223501575E-2</v>
      </c>
      <c r="E1038" s="2">
        <f>MACD!F1038</f>
        <v>5.0493231393626409E-2</v>
      </c>
      <c r="F1038" s="2">
        <f>'Moving Avg'!D1038</f>
        <v>7.2966600000000001</v>
      </c>
      <c r="G1038" s="2">
        <f>'Moving Avg'!F1038</f>
        <v>7.3907499999999997</v>
      </c>
      <c r="H1038" s="2">
        <f>'Moving Avg'!G1038</f>
        <v>7.4843519999999986</v>
      </c>
      <c r="I1038" s="2">
        <f>'Moving Avg'!H1038</f>
        <v>7.6970419999999988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</row>
    <row r="1039" spans="1:12" ht="13.5" x14ac:dyDescent="0.25">
      <c r="A1039" s="3">
        <f>RSI!A1039</f>
        <v>43810</v>
      </c>
      <c r="B1039" s="2">
        <f>RSI!B1039</f>
        <v>7.2529000000000003</v>
      </c>
      <c r="C1039" s="2">
        <f>RSI!I1039</f>
        <v>38.834143923199392</v>
      </c>
      <c r="D1039" s="2">
        <f>MACD!E1039</f>
        <v>5.5637542887235547E-2</v>
      </c>
      <c r="E1039" s="2">
        <f>MACD!F1039</f>
        <v>5.1522093692348239E-2</v>
      </c>
      <c r="F1039" s="2">
        <f>'Moving Avg'!D1039</f>
        <v>7.2982200000000006</v>
      </c>
      <c r="G1039" s="2">
        <f>'Moving Avg'!F1039</f>
        <v>7.3817700000000013</v>
      </c>
      <c r="H1039" s="2">
        <f>'Moving Avg'!G1039</f>
        <v>7.4765440000000005</v>
      </c>
      <c r="I1039" s="2">
        <f>'Moving Avg'!H1039</f>
        <v>7.6958190000000002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</row>
    <row r="1040" spans="1:12" ht="13.5" x14ac:dyDescent="0.25">
      <c r="A1040" s="3">
        <f>RSI!A1040</f>
        <v>43811</v>
      </c>
      <c r="B1040" s="2">
        <f>RSI!B1040</f>
        <v>7.2529000000000003</v>
      </c>
      <c r="C1040" s="2">
        <f>RSI!I1040</f>
        <v>38.834143923199399</v>
      </c>
      <c r="D1040" s="2">
        <f>MACD!E1040</f>
        <v>4.8280396550991256E-2</v>
      </c>
      <c r="E1040" s="2">
        <f>MACD!F1040</f>
        <v>5.0873754264076851E-2</v>
      </c>
      <c r="F1040" s="2">
        <f>'Moving Avg'!D1040</f>
        <v>7.2919600000000004</v>
      </c>
      <c r="G1040" s="2">
        <f>'Moving Avg'!F1040</f>
        <v>7.3677150000000013</v>
      </c>
      <c r="H1040" s="2">
        <f>'Moving Avg'!G1040</f>
        <v>7.4717020000000005</v>
      </c>
      <c r="I1040" s="2">
        <f>'Moving Avg'!H1040</f>
        <v>7.6954264999999991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43812</v>
      </c>
      <c r="B1041" s="2">
        <f>RSI!B1041</f>
        <v>7.2373000000000003</v>
      </c>
      <c r="C1041" s="2">
        <f>RSI!I1041</f>
        <v>37.81680742230418</v>
      </c>
      <c r="D1041" s="2">
        <f>MACD!E1041</f>
        <v>5.4827015272724822E-2</v>
      </c>
      <c r="E1041" s="2">
        <f>MACD!F1041</f>
        <v>5.1664406465806445E-2</v>
      </c>
      <c r="F1041" s="2">
        <f>'Moving Avg'!D1041</f>
        <v>7.2794600000000003</v>
      </c>
      <c r="G1041" s="2">
        <f>'Moving Avg'!F1041</f>
        <v>7.3528800000000016</v>
      </c>
      <c r="H1041" s="2">
        <f>'Moving Avg'!G1041</f>
        <v>7.4649880000000008</v>
      </c>
      <c r="I1041" s="2">
        <f>'Moving Avg'!H1041</f>
        <v>7.6946915000000002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43815</v>
      </c>
      <c r="B1042" s="2">
        <f>RSI!B1042</f>
        <v>7.3388</v>
      </c>
      <c r="C1042" s="2">
        <f>RSI!I1042</f>
        <v>47.460867663736714</v>
      </c>
      <c r="D1042" s="2">
        <f>MACD!E1042</f>
        <v>5.6081750564422883E-2</v>
      </c>
      <c r="E1042" s="2">
        <f>MACD!F1042</f>
        <v>5.2547875285529733E-2</v>
      </c>
      <c r="F1042" s="2">
        <f>'Moving Avg'!D1042</f>
        <v>7.2794600000000003</v>
      </c>
      <c r="G1042" s="2">
        <f>'Moving Avg'!F1042</f>
        <v>7.3450699999999998</v>
      </c>
      <c r="H1042" s="2">
        <f>'Moving Avg'!G1042</f>
        <v>7.4607719999999995</v>
      </c>
      <c r="I1042" s="2">
        <f>'Moving Avg'!H1042</f>
        <v>7.6936334999999998</v>
      </c>
      <c r="J1042" s="6" t="str">
        <f>OBV!F1042</f>
        <v>BULLISH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43816</v>
      </c>
      <c r="B1043" s="2">
        <f>RSI!B1043</f>
        <v>7.3388</v>
      </c>
      <c r="C1043" s="2">
        <f>RSI!I1043</f>
        <v>47.460867663736714</v>
      </c>
      <c r="D1043" s="2">
        <f>MACD!E1043</f>
        <v>2.3684956270860091E-2</v>
      </c>
      <c r="E1043" s="2">
        <f>MACD!F1043</f>
        <v>4.6775291482595807E-2</v>
      </c>
      <c r="F1043" s="2">
        <f>'Moving Avg'!D1043</f>
        <v>7.2841400000000007</v>
      </c>
      <c r="G1043" s="2">
        <f>'Moving Avg'!F1043</f>
        <v>7.3372599999999988</v>
      </c>
      <c r="H1043" s="2">
        <f>'Moving Avg'!G1043</f>
        <v>7.4576480000000007</v>
      </c>
      <c r="I1043" s="2">
        <f>'Moving Avg'!H1043</f>
        <v>7.6917825000000013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</row>
    <row r="1044" spans="1:12" ht="13.5" x14ac:dyDescent="0.25">
      <c r="A1044" s="3">
        <f>RSI!A1044</f>
        <v>43817</v>
      </c>
      <c r="B1044" s="2">
        <f>RSI!B1044</f>
        <v>7.3388</v>
      </c>
      <c r="C1044" s="2">
        <f>RSI!I1044</f>
        <v>47.460867663736714</v>
      </c>
      <c r="D1044" s="2">
        <f>MACD!E1044</f>
        <v>3.631798846890355E-3</v>
      </c>
      <c r="E1044" s="2">
        <f>MACD!F1044</f>
        <v>3.8146592955454715E-2</v>
      </c>
      <c r="F1044" s="2">
        <f>'Moving Avg'!D1044</f>
        <v>7.3013199999999996</v>
      </c>
      <c r="G1044" s="2">
        <f>'Moving Avg'!F1044</f>
        <v>7.329839999999999</v>
      </c>
      <c r="H1044" s="2">
        <f>'Moving Avg'!G1044</f>
        <v>7.4553059999999993</v>
      </c>
      <c r="I1044" s="2">
        <f>'Moving Avg'!H1044</f>
        <v>7.6895920000000011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</row>
    <row r="1045" spans="1:12" ht="13.5" x14ac:dyDescent="0.25">
      <c r="A1045" s="3">
        <f>RSI!A1045</f>
        <v>43818</v>
      </c>
      <c r="B1045" s="2">
        <f>RSI!B1045</f>
        <v>7.3310000000000004</v>
      </c>
      <c r="C1045" s="2">
        <f>RSI!I1045</f>
        <v>46.764741356899101</v>
      </c>
      <c r="D1045" s="2">
        <f>MACD!E1045</f>
        <v>-6.5953962727078874E-3</v>
      </c>
      <c r="E1045" s="2">
        <f>MACD!F1045</f>
        <v>2.9198195109822196E-2</v>
      </c>
      <c r="F1045" s="2">
        <f>'Moving Avg'!D1045</f>
        <v>7.3169399999999998</v>
      </c>
      <c r="G1045" s="2">
        <f>'Moving Avg'!F1045</f>
        <v>7.325545</v>
      </c>
      <c r="H1045" s="2">
        <f>'Moving Avg'!G1045</f>
        <v>7.4504659999999987</v>
      </c>
      <c r="I1045" s="2">
        <f>'Moving Avg'!H1045</f>
        <v>7.6877400000000016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43819</v>
      </c>
      <c r="B1046" s="2">
        <f>RSI!B1046</f>
        <v>7.3388</v>
      </c>
      <c r="C1046" s="2">
        <f>RSI!I1046</f>
        <v>47.59255024041255</v>
      </c>
      <c r="D1046" s="2">
        <f>MACD!E1046</f>
        <v>-1.32441058818209E-2</v>
      </c>
      <c r="E1046" s="2">
        <f>MACD!F1046</f>
        <v>2.0709734911493579E-2</v>
      </c>
      <c r="F1046" s="2">
        <f>'Moving Avg'!D1046</f>
        <v>7.3372399999999995</v>
      </c>
      <c r="G1046" s="2">
        <f>'Moving Avg'!F1046</f>
        <v>7.3216400000000004</v>
      </c>
      <c r="H1046" s="2">
        <f>'Moving Avg'!G1046</f>
        <v>7.4457819999999995</v>
      </c>
      <c r="I1046" s="2">
        <f>'Moving Avg'!H1046</f>
        <v>7.6857760000000006</v>
      </c>
      <c r="J1046" s="6" t="str">
        <f>OBV!F1046</f>
        <v>BULLISH</v>
      </c>
      <c r="K1046" s="6" t="str">
        <f>OBV!G1046</f>
        <v>STRONG</v>
      </c>
      <c r="L1046" s="6" t="str">
        <f>OBV!H1046</f>
        <v>CONFIRMED BULLISH</v>
      </c>
    </row>
    <row r="1047" spans="1:12" ht="13.5" x14ac:dyDescent="0.25">
      <c r="A1047" s="3">
        <f>RSI!A1047</f>
        <v>43822</v>
      </c>
      <c r="B1047" s="2">
        <f>RSI!B1047</f>
        <v>7.2998000000000003</v>
      </c>
      <c r="C1047" s="2">
        <f>RSI!I1047</f>
        <v>43.915471328218487</v>
      </c>
      <c r="D1047" s="2">
        <f>MACD!E1047</f>
        <v>-9.8578344259223627E-3</v>
      </c>
      <c r="E1047" s="2">
        <f>MACD!F1047</f>
        <v>1.4596221044010392E-2</v>
      </c>
      <c r="F1047" s="2">
        <f>'Moving Avg'!D1047</f>
        <v>7.32944</v>
      </c>
      <c r="G1047" s="2">
        <f>'Moving Avg'!F1047</f>
        <v>7.3177350000000008</v>
      </c>
      <c r="H1047" s="2">
        <f>'Moving Avg'!G1047</f>
        <v>7.4393799999999999</v>
      </c>
      <c r="I1047" s="2">
        <f>'Moving Avg'!H1047</f>
        <v>7.6838060000000006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</row>
    <row r="1048" spans="1:12" ht="13.5" x14ac:dyDescent="0.25">
      <c r="A1048" s="3">
        <f>RSI!A1048</f>
        <v>43823</v>
      </c>
      <c r="B1048" s="2">
        <f>RSI!B1048</f>
        <v>7.3310000000000004</v>
      </c>
      <c r="C1048" s="2">
        <f>RSI!I1048</f>
        <v>47.415687324038366</v>
      </c>
      <c r="D1048" s="2">
        <f>MACD!E1048</f>
        <v>-1.2559099417158492E-2</v>
      </c>
      <c r="E1048" s="2">
        <f>MACD!F1048</f>
        <v>9.1651569517766165E-3</v>
      </c>
      <c r="F1048" s="2">
        <f>'Moving Avg'!D1048</f>
        <v>7.3278800000000004</v>
      </c>
      <c r="G1048" s="2">
        <f>'Moving Avg'!F1048</f>
        <v>7.3142200000000006</v>
      </c>
      <c r="H1048" s="2">
        <f>'Moving Avg'!G1048</f>
        <v>7.4318839999999993</v>
      </c>
      <c r="I1048" s="2">
        <f>'Moving Avg'!H1048</f>
        <v>7.6827845000000012</v>
      </c>
      <c r="J1048" s="6" t="str">
        <f>OBV!F1048</f>
        <v>BULLISH</v>
      </c>
      <c r="K1048" s="6" t="str">
        <f>OBV!G1048</f>
        <v>NEUTRAL</v>
      </c>
      <c r="L1048" s="6" t="str">
        <f>OBV!H1048</f>
        <v>BULLISH DIVERGENCE</v>
      </c>
    </row>
    <row r="1049" spans="1:12" ht="13.5" x14ac:dyDescent="0.25">
      <c r="A1049" s="3">
        <f>RSI!A1049</f>
        <v>43824</v>
      </c>
      <c r="B1049" s="2">
        <f>RSI!B1049</f>
        <v>7.4090999999999996</v>
      </c>
      <c r="C1049" s="2">
        <f>RSI!I1049</f>
        <v>54.9884875492791</v>
      </c>
      <c r="D1049" s="2">
        <f>MACD!E1049</f>
        <v>-3.0110699060808876E-2</v>
      </c>
      <c r="E1049" s="2">
        <f>MACD!F1049</f>
        <v>1.3099857492595178E-3</v>
      </c>
      <c r="F1049" s="2">
        <f>'Moving Avg'!D1049</f>
        <v>7.3419399999999992</v>
      </c>
      <c r="G1049" s="2">
        <f>'Moving Avg'!F1049</f>
        <v>7.3150000000000004</v>
      </c>
      <c r="H1049" s="2">
        <f>'Moving Avg'!G1049</f>
        <v>7.4270439999999995</v>
      </c>
      <c r="I1049" s="2">
        <f>'Moving Avg'!H1049</f>
        <v>7.6822670000000013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43825</v>
      </c>
      <c r="B1050" s="2">
        <f>RSI!B1050</f>
        <v>7.3465999999999996</v>
      </c>
      <c r="C1050" s="2">
        <f>RSI!I1050</f>
        <v>48.9172652526875</v>
      </c>
      <c r="D1050" s="2">
        <f>MACD!E1050</f>
        <v>-4.0669237823659721E-2</v>
      </c>
      <c r="E1050" s="2">
        <f>MACD!F1050</f>
        <v>-7.0858589653243305E-3</v>
      </c>
      <c r="F1050" s="2">
        <f>'Moving Avg'!D1050</f>
        <v>7.3450599999999993</v>
      </c>
      <c r="G1050" s="2">
        <f>'Moving Avg'!F1050</f>
        <v>7.3157800000000011</v>
      </c>
      <c r="H1050" s="2">
        <f>'Moving Avg'!G1050</f>
        <v>7.4195480000000025</v>
      </c>
      <c r="I1050" s="2">
        <f>'Moving Avg'!H1050</f>
        <v>7.6804930000000011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</row>
    <row r="1051" spans="1:12" ht="13.5" x14ac:dyDescent="0.25">
      <c r="A1051" s="3">
        <f>RSI!A1051</f>
        <v>43826</v>
      </c>
      <c r="B1051" s="2">
        <f>RSI!B1051</f>
        <v>7.1826999999999996</v>
      </c>
      <c r="C1051" s="2">
        <f>RSI!I1051</f>
        <v>37.28994320228842</v>
      </c>
      <c r="D1051" s="2">
        <f>MACD!E1051</f>
        <v>-3.9805195682603767E-2</v>
      </c>
      <c r="E1051" s="2">
        <f>MACD!F1051</f>
        <v>-1.3629726308780218E-2</v>
      </c>
      <c r="F1051" s="2">
        <f>'Moving Avg'!D1051</f>
        <v>7.313839999999999</v>
      </c>
      <c r="G1051" s="2">
        <f>'Moving Avg'!F1051</f>
        <v>7.3048500000000018</v>
      </c>
      <c r="H1051" s="2">
        <f>'Moving Avg'!G1051</f>
        <v>7.4104920000000014</v>
      </c>
      <c r="I1051" s="2">
        <f>'Moving Avg'!H1051</f>
        <v>7.6782770000000005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43829</v>
      </c>
      <c r="B1052" s="2">
        <f>RSI!B1052</f>
        <v>7.37</v>
      </c>
      <c r="C1052" s="2">
        <f>RSI!I1052</f>
        <v>51.482469984086187</v>
      </c>
      <c r="D1052" s="2">
        <f>MACD!E1052</f>
        <v>-3.6311086362030842E-2</v>
      </c>
      <c r="E1052" s="2">
        <f>MACD!F1052</f>
        <v>-1.8165998319430346E-2</v>
      </c>
      <c r="F1052" s="2">
        <f>'Moving Avg'!D1052</f>
        <v>7.3278800000000004</v>
      </c>
      <c r="G1052" s="2">
        <f>'Moving Avg'!F1052</f>
        <v>7.3025050000000018</v>
      </c>
      <c r="H1052" s="2">
        <f>'Moving Avg'!G1052</f>
        <v>7.4064320000000023</v>
      </c>
      <c r="I1052" s="2">
        <f>'Moving Avg'!H1052</f>
        <v>7.6774505000000008</v>
      </c>
      <c r="J1052" s="6" t="str">
        <f>OBV!F1052</f>
        <v>BEARISH</v>
      </c>
      <c r="K1052" s="6" t="str">
        <f>OBV!G1052</f>
        <v>NEUTRAL</v>
      </c>
      <c r="L1052" s="6" t="str">
        <f>OBV!H1052</f>
        <v>BEARISH DIVERGENCE</v>
      </c>
    </row>
    <row r="1053" spans="1:12" ht="13.5" x14ac:dyDescent="0.25">
      <c r="A1053" s="3">
        <f>RSI!A1053</f>
        <v>43830</v>
      </c>
      <c r="B1053" s="2">
        <f>RSI!B1053</f>
        <v>7.3154000000000003</v>
      </c>
      <c r="C1053" s="2">
        <f>RSI!I1053</f>
        <v>48.067303816727311</v>
      </c>
      <c r="D1053" s="2">
        <f>MACD!E1053</f>
        <v>-2.9470845881673924E-2</v>
      </c>
      <c r="E1053" s="2">
        <f>MACD!F1053</f>
        <v>-2.0426967831879063E-2</v>
      </c>
      <c r="F1053" s="2">
        <f>'Moving Avg'!D1053</f>
        <v>7.3247600000000004</v>
      </c>
      <c r="G1053" s="2">
        <f>'Moving Avg'!F1053</f>
        <v>7.3083600000000022</v>
      </c>
      <c r="H1053" s="2">
        <f>'Moving Avg'!G1053</f>
        <v>7.4015920000000017</v>
      </c>
      <c r="I1053" s="2">
        <f>'Moving Avg'!H1053</f>
        <v>7.6766154999999996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43832</v>
      </c>
      <c r="B1054" s="2">
        <f>RSI!B1054</f>
        <v>7.1826999999999996</v>
      </c>
      <c r="C1054" s="2">
        <f>RSI!I1054</f>
        <v>40.956227009298409</v>
      </c>
      <c r="D1054" s="2">
        <f>MACD!E1054</f>
        <v>-1.367953672034794E-2</v>
      </c>
      <c r="E1054" s="2">
        <f>MACD!F1054</f>
        <v>-1.907748160957284E-2</v>
      </c>
      <c r="F1054" s="2">
        <f>'Moving Avg'!D1054</f>
        <v>7.2794799999999995</v>
      </c>
      <c r="G1054" s="2">
        <f>'Moving Avg'!F1054</f>
        <v>7.3052400000000022</v>
      </c>
      <c r="H1054" s="2">
        <f>'Moving Avg'!G1054</f>
        <v>7.3940980000000023</v>
      </c>
      <c r="I1054" s="2">
        <f>'Moving Avg'!H1054</f>
        <v>7.6747769999999988</v>
      </c>
      <c r="J1054" s="6" t="str">
        <f>OBV!F1054</f>
        <v>BEARISH</v>
      </c>
      <c r="K1054" s="6" t="str">
        <f>OBV!G1054</f>
        <v>WEAK</v>
      </c>
      <c r="L1054" s="6" t="str">
        <f>OBV!H1054</f>
        <v>CONFIRMED BEARISH</v>
      </c>
    </row>
    <row r="1055" spans="1:12" ht="13.5" x14ac:dyDescent="0.25">
      <c r="A1055" s="3">
        <f>RSI!A1055</f>
        <v>43833</v>
      </c>
      <c r="B1055" s="2">
        <f>RSI!B1055</f>
        <v>7.1826999999999996</v>
      </c>
      <c r="C1055" s="2">
        <f>RSI!I1055</f>
        <v>40.956227009298402</v>
      </c>
      <c r="D1055" s="2">
        <f>MACD!E1055</f>
        <v>-5.7261886779613747E-4</v>
      </c>
      <c r="E1055" s="2">
        <f>MACD!F1055</f>
        <v>-1.53765090612175E-2</v>
      </c>
      <c r="F1055" s="2">
        <f>'Moving Avg'!D1055</f>
        <v>7.2466999999999997</v>
      </c>
      <c r="G1055" s="2">
        <f>'Moving Avg'!F1055</f>
        <v>7.3001650000000016</v>
      </c>
      <c r="H1055" s="2">
        <f>'Moving Avg'!G1055</f>
        <v>7.3867600000000024</v>
      </c>
      <c r="I1055" s="2">
        <f>'Moving Avg'!H1055</f>
        <v>7.6733159999999998</v>
      </c>
      <c r="J1055" s="6" t="str">
        <f>OBV!F1055</f>
        <v>BEARISH</v>
      </c>
      <c r="K1055" s="6" t="str">
        <f>OBV!G1055</f>
        <v>WEAK</v>
      </c>
      <c r="L1055" s="6" t="str">
        <f>OBV!H1055</f>
        <v>CONFIRMED BEARISH</v>
      </c>
    </row>
    <row r="1056" spans="1:12" ht="13.5" x14ac:dyDescent="0.25">
      <c r="A1056" s="3">
        <f>RSI!A1056</f>
        <v>43836</v>
      </c>
      <c r="B1056" s="2">
        <f>RSI!B1056</f>
        <v>7.3310000000000004</v>
      </c>
      <c r="C1056" s="2">
        <f>RSI!I1056</f>
        <v>50.456055827712589</v>
      </c>
      <c r="D1056" s="2">
        <f>MACD!E1056</f>
        <v>1.607702741670991E-3</v>
      </c>
      <c r="E1056" s="2">
        <f>MACD!F1056</f>
        <v>-1.1979666700639803E-2</v>
      </c>
      <c r="F1056" s="2">
        <f>'Moving Avg'!D1056</f>
        <v>7.2763600000000013</v>
      </c>
      <c r="G1056" s="2">
        <f>'Moving Avg'!F1056</f>
        <v>7.3017250000000002</v>
      </c>
      <c r="H1056" s="2">
        <f>'Moving Avg'!G1056</f>
        <v>7.3833240000000027</v>
      </c>
      <c r="I1056" s="2">
        <f>'Moving Avg'!H1056</f>
        <v>7.6733514999999999</v>
      </c>
      <c r="J1056" s="6" t="str">
        <f>OBV!F1056</f>
        <v>BEARISH</v>
      </c>
      <c r="K1056" s="6" t="str">
        <f>OBV!G1056</f>
        <v>NEUTRAL</v>
      </c>
      <c r="L1056" s="6" t="str">
        <f>OBV!H1056</f>
        <v>BEARISH DIVERGENCE</v>
      </c>
    </row>
    <row r="1057" spans="1:12" ht="13.5" x14ac:dyDescent="0.25">
      <c r="A1057" s="3">
        <f>RSI!A1057</f>
        <v>43837</v>
      </c>
      <c r="B1057" s="2">
        <f>RSI!B1057</f>
        <v>7.2294999999999998</v>
      </c>
      <c r="C1057" s="2">
        <f>RSI!I1057</f>
        <v>45.106801078423246</v>
      </c>
      <c r="D1057" s="2">
        <f>MACD!E1057</f>
        <v>4.9050179315202058E-3</v>
      </c>
      <c r="E1057" s="2">
        <f>MACD!F1057</f>
        <v>-8.602729774207802E-3</v>
      </c>
      <c r="F1057" s="2">
        <f>'Moving Avg'!D1057</f>
        <v>7.2482600000000001</v>
      </c>
      <c r="G1057" s="2">
        <f>'Moving Avg'!F1057</f>
        <v>7.2962599999999993</v>
      </c>
      <c r="H1057" s="2">
        <f>'Moving Avg'!G1057</f>
        <v>7.3769220000000031</v>
      </c>
      <c r="I1057" s="2">
        <f>'Moving Avg'!H1057</f>
        <v>7.674351999999999</v>
      </c>
      <c r="J1057" s="6" t="str">
        <f>OBV!F1057</f>
        <v>BEARISH</v>
      </c>
      <c r="K1057" s="6" t="str">
        <f>OBV!G1057</f>
        <v>WEAK</v>
      </c>
      <c r="L1057" s="6" t="str">
        <f>OBV!H1057</f>
        <v>CONFIRMED BEARISH</v>
      </c>
    </row>
    <row r="1058" spans="1:12" ht="13.5" x14ac:dyDescent="0.25">
      <c r="A1058" s="3">
        <f>RSI!A1058</f>
        <v>43838</v>
      </c>
      <c r="B1058" s="2">
        <f>RSI!B1058</f>
        <v>7.1826999999999996</v>
      </c>
      <c r="C1058" s="2">
        <f>RSI!I1058</f>
        <v>42.850977113888625</v>
      </c>
      <c r="D1058" s="2">
        <f>MACD!E1058</f>
        <v>1.6500293160813584E-2</v>
      </c>
      <c r="E1058" s="2">
        <f>MACD!F1058</f>
        <v>-3.5821251872035246E-3</v>
      </c>
      <c r="F1058" s="2">
        <f>'Moving Avg'!D1058</f>
        <v>7.2217199999999995</v>
      </c>
      <c r="G1058" s="2">
        <f>'Moving Avg'!F1058</f>
        <v>7.2896249999999991</v>
      </c>
      <c r="H1058" s="2">
        <f>'Moving Avg'!G1058</f>
        <v>7.370364000000003</v>
      </c>
      <c r="I1058" s="2">
        <f>'Moving Avg'!H1058</f>
        <v>7.6740614999999988</v>
      </c>
      <c r="J1058" s="6" t="str">
        <f>OBV!F1058</f>
        <v>BEARISH</v>
      </c>
      <c r="K1058" s="6" t="str">
        <f>OBV!G1058</f>
        <v>WEAK</v>
      </c>
      <c r="L1058" s="6" t="str">
        <f>OBV!H1058</f>
        <v>CONFIRMED BEARISH</v>
      </c>
    </row>
    <row r="1059" spans="1:12" ht="13.5" x14ac:dyDescent="0.25">
      <c r="A1059" s="3">
        <f>RSI!A1059</f>
        <v>43839</v>
      </c>
      <c r="B1059" s="2">
        <f>RSI!B1059</f>
        <v>7.3154000000000003</v>
      </c>
      <c r="C1059" s="2">
        <f>RSI!I1059</f>
        <v>50.422111533076965</v>
      </c>
      <c r="D1059" s="2">
        <f>MACD!E1059</f>
        <v>2.9272656452587142E-2</v>
      </c>
      <c r="E1059" s="2">
        <f>MACD!F1059</f>
        <v>2.9888311407546093E-3</v>
      </c>
      <c r="F1059" s="2">
        <f>'Moving Avg'!D1059</f>
        <v>7.2482600000000001</v>
      </c>
      <c r="G1059" s="2">
        <f>'Moving Avg'!F1059</f>
        <v>7.2927499999999998</v>
      </c>
      <c r="H1059" s="2">
        <f>'Moving Avg'!G1059</f>
        <v>7.3667720000000028</v>
      </c>
      <c r="I1059" s="2">
        <f>'Moving Avg'!H1059</f>
        <v>7.6740189999999995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</row>
    <row r="1060" spans="1:12" ht="13.5" x14ac:dyDescent="0.25">
      <c r="A1060" s="3">
        <f>RSI!A1060</f>
        <v>43840</v>
      </c>
      <c r="B1060" s="2">
        <f>RSI!B1060</f>
        <v>7.3154000000000003</v>
      </c>
      <c r="C1060" s="2">
        <f>RSI!I1060</f>
        <v>50.422111533076965</v>
      </c>
      <c r="D1060" s="2">
        <f>MACD!E1060</f>
        <v>3.0398323915343362E-2</v>
      </c>
      <c r="E1060" s="2">
        <f>MACD!F1060</f>
        <v>8.4707296956723598E-3</v>
      </c>
      <c r="F1060" s="2">
        <f>'Moving Avg'!D1060</f>
        <v>7.2748000000000008</v>
      </c>
      <c r="G1060" s="2">
        <f>'Moving Avg'!F1060</f>
        <v>7.2958750000000006</v>
      </c>
      <c r="H1060" s="2">
        <f>'Moving Avg'!G1060</f>
        <v>7.3631800000000025</v>
      </c>
      <c r="I1060" s="2">
        <f>'Moving Avg'!H1060</f>
        <v>7.6741654999999991</v>
      </c>
      <c r="J1060" s="6" t="str">
        <f>OBV!F1060</f>
        <v>BEARISH</v>
      </c>
      <c r="K1060" s="6" t="str">
        <f>OBV!G1060</f>
        <v>NEUTRAL</v>
      </c>
      <c r="L1060" s="6" t="str">
        <f>OBV!H1060</f>
        <v>BEARISH DIVERGENCE</v>
      </c>
    </row>
    <row r="1061" spans="1:12" ht="13.5" x14ac:dyDescent="0.25">
      <c r="A1061" s="3">
        <f>RSI!A1061</f>
        <v>43843</v>
      </c>
      <c r="B1061" s="2">
        <f>RSI!B1061</f>
        <v>7.3388</v>
      </c>
      <c r="C1061" s="2">
        <f>RSI!I1061</f>
        <v>51.729920945762437</v>
      </c>
      <c r="D1061" s="2">
        <f>MACD!E1061</f>
        <v>4.3406750737382538E-3</v>
      </c>
      <c r="E1061" s="2">
        <f>MACD!F1061</f>
        <v>7.6447187712855389E-3</v>
      </c>
      <c r="F1061" s="2">
        <f>'Moving Avg'!D1061</f>
        <v>7.2763599999999995</v>
      </c>
      <c r="G1061" s="2">
        <f>'Moving Avg'!F1061</f>
        <v>7.3009500000000003</v>
      </c>
      <c r="H1061" s="2">
        <f>'Moving Avg'!G1061</f>
        <v>7.3600560000000028</v>
      </c>
      <c r="I1061" s="2">
        <f>'Moving Avg'!H1061</f>
        <v>7.6737494999999987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</row>
    <row r="1062" spans="1:12" ht="13.5" x14ac:dyDescent="0.25">
      <c r="A1062" s="3">
        <f>RSI!A1062</f>
        <v>43845</v>
      </c>
      <c r="B1062" s="2">
        <f>RSI!B1062</f>
        <v>7.3231999999999999</v>
      </c>
      <c r="C1062" s="2">
        <f>RSI!I1062</f>
        <v>50.768433495444619</v>
      </c>
      <c r="D1062" s="2">
        <f>MACD!E1062</f>
        <v>1.2067694641441307E-2</v>
      </c>
      <c r="E1062" s="2">
        <f>MACD!F1062</f>
        <v>8.5293139453166932E-3</v>
      </c>
      <c r="F1062" s="2">
        <f>'Moving Avg'!D1062</f>
        <v>7.2950999999999997</v>
      </c>
      <c r="G1062" s="2">
        <f>'Moving Avg'!F1062</f>
        <v>7.3001699999999996</v>
      </c>
      <c r="H1062" s="2">
        <f>'Moving Avg'!G1062</f>
        <v>7.358182000000002</v>
      </c>
      <c r="I1062" s="2">
        <f>'Moving Avg'!H1062</f>
        <v>7.6733685000000005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</row>
    <row r="1063" spans="1:12" ht="13.5" x14ac:dyDescent="0.25">
      <c r="A1063" s="3">
        <f>RSI!A1063</f>
        <v>43846</v>
      </c>
      <c r="B1063" s="2">
        <f>RSI!B1063</f>
        <v>7.2606999999999999</v>
      </c>
      <c r="C1063" s="2">
        <f>RSI!I1063</f>
        <v>46.99936606041063</v>
      </c>
      <c r="D1063" s="2">
        <f>MACD!E1063</f>
        <v>1.4747066728484803E-2</v>
      </c>
      <c r="E1063" s="2">
        <f>MACD!F1063</f>
        <v>9.7728645019503155E-3</v>
      </c>
      <c r="F1063" s="2">
        <f>'Moving Avg'!D1063</f>
        <v>7.3106999999999998</v>
      </c>
      <c r="G1063" s="2">
        <f>'Moving Avg'!F1063</f>
        <v>7.296265</v>
      </c>
      <c r="H1063" s="2">
        <f>'Moving Avg'!G1063</f>
        <v>7.3527160000000018</v>
      </c>
      <c r="I1063" s="2">
        <f>'Moving Avg'!H1063</f>
        <v>7.6722975000000009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</row>
    <row r="1064" spans="1:12" ht="13.5" x14ac:dyDescent="0.25">
      <c r="A1064" s="3">
        <f>RSI!A1064</f>
        <v>43847</v>
      </c>
      <c r="B1064" s="2">
        <f>RSI!B1064</f>
        <v>7.1513999999999998</v>
      </c>
      <c r="C1064" s="2">
        <f>RSI!I1064</f>
        <v>41.234075096732063</v>
      </c>
      <c r="D1064" s="2">
        <f>MACD!E1064</f>
        <v>4.9825056373817844E-3</v>
      </c>
      <c r="E1064" s="2">
        <f>MACD!F1064</f>
        <v>8.814792729036609E-3</v>
      </c>
      <c r="F1064" s="2">
        <f>'Moving Avg'!D1064</f>
        <v>7.2778999999999998</v>
      </c>
      <c r="G1064" s="2">
        <f>'Moving Avg'!F1064</f>
        <v>7.2868949999999995</v>
      </c>
      <c r="H1064" s="2">
        <f>'Moving Avg'!G1064</f>
        <v>7.3474060000000021</v>
      </c>
      <c r="I1064" s="2">
        <f>'Moving Avg'!H1064</f>
        <v>7.6703779999999995</v>
      </c>
      <c r="J1064" s="6" t="str">
        <f>OBV!F1064</f>
        <v>BEARISH</v>
      </c>
      <c r="K1064" s="6" t="str">
        <f>OBV!G1064</f>
        <v>WEAK</v>
      </c>
      <c r="L1064" s="6" t="str">
        <f>OBV!H1064</f>
        <v>CONFIRMED BEARISH</v>
      </c>
    </row>
    <row r="1065" spans="1:12" ht="13.5" x14ac:dyDescent="0.25">
      <c r="A1065" s="3">
        <f>RSI!A1065</f>
        <v>43850</v>
      </c>
      <c r="B1065" s="2">
        <f>RSI!B1065</f>
        <v>7.1826999999999996</v>
      </c>
      <c r="C1065" s="2">
        <f>RSI!I1065</f>
        <v>43.376163454030582</v>
      </c>
      <c r="D1065" s="2">
        <f>MACD!E1065</f>
        <v>-4.6863955666136548E-3</v>
      </c>
      <c r="E1065" s="2">
        <f>MACD!F1065</f>
        <v>6.1145550699065569E-3</v>
      </c>
      <c r="F1065" s="2">
        <f>'Moving Avg'!D1065</f>
        <v>7.25136</v>
      </c>
      <c r="G1065" s="2">
        <f>'Moving Avg'!F1065</f>
        <v>7.2794799999999995</v>
      </c>
      <c r="H1065" s="2">
        <f>'Moving Avg'!G1065</f>
        <v>7.3417860000000017</v>
      </c>
      <c r="I1065" s="2">
        <f>'Moving Avg'!H1065</f>
        <v>7.6691060000000002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</row>
    <row r="1066" spans="1:12" ht="13.5" x14ac:dyDescent="0.25">
      <c r="A1066" s="3">
        <f>RSI!A1066</f>
        <v>43851</v>
      </c>
      <c r="B1066" s="2">
        <f>RSI!B1066</f>
        <v>7.2529000000000003</v>
      </c>
      <c r="C1066" s="2">
        <f>RSI!I1066</f>
        <v>47.958035385071561</v>
      </c>
      <c r="D1066" s="2">
        <f>MACD!E1066</f>
        <v>5.4070453199042134E-3</v>
      </c>
      <c r="E1066" s="2">
        <f>MACD!F1066</f>
        <v>5.9730531199060884E-3</v>
      </c>
      <c r="F1066" s="2">
        <f>'Moving Avg'!D1066</f>
        <v>7.2341800000000003</v>
      </c>
      <c r="G1066" s="2">
        <f>'Moving Avg'!F1066</f>
        <v>7.2751850000000005</v>
      </c>
      <c r="H1066" s="2">
        <f>'Moving Avg'!G1066</f>
        <v>7.3363200000000006</v>
      </c>
      <c r="I1066" s="2">
        <f>'Moving Avg'!H1066</f>
        <v>7.668336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</row>
    <row r="1067" spans="1:12" ht="13.5" x14ac:dyDescent="0.25">
      <c r="A1067" s="3">
        <f>RSI!A1067</f>
        <v>43852</v>
      </c>
      <c r="B1067" s="2">
        <f>RSI!B1067</f>
        <v>7.1982999999999997</v>
      </c>
      <c r="C1067" s="2">
        <f>RSI!I1067</f>
        <v>44.913895584663599</v>
      </c>
      <c r="D1067" s="2">
        <f>MACD!E1067</f>
        <v>2.5724813954388637E-3</v>
      </c>
      <c r="E1067" s="2">
        <f>MACD!F1067</f>
        <v>5.292938775012644E-3</v>
      </c>
      <c r="F1067" s="2">
        <f>'Moving Avg'!D1067</f>
        <v>7.2092000000000001</v>
      </c>
      <c r="G1067" s="2">
        <f>'Moving Avg'!F1067</f>
        <v>7.2701099999999999</v>
      </c>
      <c r="H1067" s="2">
        <f>'Moving Avg'!G1067</f>
        <v>7.329606000000001</v>
      </c>
      <c r="I1067" s="2">
        <f>'Moving Avg'!H1067</f>
        <v>7.6669529999999995</v>
      </c>
      <c r="J1067" s="6" t="str">
        <f>OBV!F1067</f>
        <v>BULLISH</v>
      </c>
      <c r="K1067" s="6" t="str">
        <f>OBV!G1067</f>
        <v>STRONG</v>
      </c>
      <c r="L1067" s="6" t="str">
        <f>OBV!H1067</f>
        <v>BULLISH DIVERGENCE</v>
      </c>
    </row>
    <row r="1068" spans="1:12" ht="13.5" x14ac:dyDescent="0.25">
      <c r="A1068" s="3">
        <f>RSI!A1068</f>
        <v>43853</v>
      </c>
      <c r="B1068" s="2">
        <f>RSI!B1068</f>
        <v>7.2217000000000002</v>
      </c>
      <c r="C1068" s="2">
        <f>RSI!I1068</f>
        <v>46.481775527294687</v>
      </c>
      <c r="D1068" s="2">
        <f>MACD!E1068</f>
        <v>-8.2554246011694588E-3</v>
      </c>
      <c r="E1068" s="2">
        <f>MACD!F1068</f>
        <v>2.5832660997762232E-3</v>
      </c>
      <c r="F1068" s="2">
        <f>'Moving Avg'!D1068</f>
        <v>7.2013999999999996</v>
      </c>
      <c r="G1068" s="2">
        <f>'Moving Avg'!F1068</f>
        <v>7.2646449999999989</v>
      </c>
      <c r="H1068" s="2">
        <f>'Moving Avg'!G1068</f>
        <v>7.323360000000001</v>
      </c>
      <c r="I1068" s="2">
        <f>'Moving Avg'!H1068</f>
        <v>7.6653475000000011</v>
      </c>
      <c r="J1068" s="6" t="str">
        <f>OBV!F1068</f>
        <v>BULLISH</v>
      </c>
      <c r="K1068" s="6" t="str">
        <f>OBV!G1068</f>
        <v>STRONG</v>
      </c>
      <c r="L1068" s="6" t="str">
        <f>OBV!H1068</f>
        <v>BULLISH DIVERGENCE</v>
      </c>
    </row>
    <row r="1069" spans="1:12" ht="13.5" x14ac:dyDescent="0.25">
      <c r="A1069" s="3">
        <f>RSI!A1069</f>
        <v>43854</v>
      </c>
      <c r="B1069" s="2">
        <f>RSI!B1069</f>
        <v>7.4950000000000001</v>
      </c>
      <c r="C1069" s="2">
        <f>RSI!I1069</f>
        <v>60.590317560882056</v>
      </c>
      <c r="D1069" s="2">
        <f>MACD!E1069</f>
        <v>-1.6918252095934783E-2</v>
      </c>
      <c r="E1069" s="2">
        <f>MACD!F1069</f>
        <v>-1.3170375393659782E-3</v>
      </c>
      <c r="F1069" s="2">
        <f>'Moving Avg'!D1069</f>
        <v>7.2701200000000004</v>
      </c>
      <c r="G1069" s="2">
        <f>'Moving Avg'!F1069</f>
        <v>7.2689399999999988</v>
      </c>
      <c r="H1069" s="2">
        <f>'Moving Avg'!G1069</f>
        <v>7.3246100000000016</v>
      </c>
      <c r="I1069" s="2">
        <f>'Moving Avg'!H1069</f>
        <v>7.6652595000000012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</row>
    <row r="1070" spans="1:12" ht="13.5" x14ac:dyDescent="0.25">
      <c r="A1070" s="3">
        <f>RSI!A1070</f>
        <v>43857</v>
      </c>
      <c r="B1070" s="2">
        <f>RSI!B1070</f>
        <v>7.8307000000000002</v>
      </c>
      <c r="C1070" s="2">
        <f>RSI!I1070</f>
        <v>70.77993728135479</v>
      </c>
      <c r="D1070" s="2">
        <f>MACD!E1070</f>
        <v>-5.0425957374216068E-2</v>
      </c>
      <c r="E1070" s="2">
        <f>MACD!F1070</f>
        <v>-1.1138821506335996E-2</v>
      </c>
      <c r="F1070" s="2">
        <f>'Moving Avg'!D1070</f>
        <v>7.3997199999999994</v>
      </c>
      <c r="G1070" s="2">
        <f>'Moving Avg'!F1070</f>
        <v>7.2931450000000009</v>
      </c>
      <c r="H1070" s="2">
        <f>'Moving Avg'!G1070</f>
        <v>7.3305440000000006</v>
      </c>
      <c r="I1070" s="2">
        <f>'Moving Avg'!H1070</f>
        <v>7.6669630000000009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</row>
    <row r="1071" spans="1:12" ht="13.5" x14ac:dyDescent="0.25">
      <c r="A1071" s="3">
        <f>RSI!A1071</f>
        <v>43858</v>
      </c>
      <c r="B1071" s="2">
        <f>RSI!B1071</f>
        <v>7.6043000000000003</v>
      </c>
      <c r="C1071" s="2">
        <f>RSI!I1071</f>
        <v>59.589771389684302</v>
      </c>
      <c r="D1071" s="2">
        <f>MACD!E1071</f>
        <v>-6.1605772536696968E-2</v>
      </c>
      <c r="E1071" s="2">
        <f>MACD!F1071</f>
        <v>-2.1232211712408189E-2</v>
      </c>
      <c r="F1071" s="2">
        <f>'Moving Avg'!D1071</f>
        <v>7.4700000000000006</v>
      </c>
      <c r="G1071" s="2">
        <f>'Moving Avg'!F1071</f>
        <v>7.3142250000000004</v>
      </c>
      <c r="H1071" s="2">
        <f>'Moving Avg'!G1071</f>
        <v>7.3319500000000017</v>
      </c>
      <c r="I1071" s="2">
        <f>'Moving Avg'!H1071</f>
        <v>7.667232499999999</v>
      </c>
      <c r="J1071" s="6" t="str">
        <f>OBV!F1071</f>
        <v>BULLISH</v>
      </c>
      <c r="K1071" s="6" t="str">
        <f>OBV!G1071</f>
        <v>STRONG</v>
      </c>
      <c r="L1071" s="6" t="str">
        <f>OBV!H1071</f>
        <v>CONFIRMED BULLISH</v>
      </c>
    </row>
    <row r="1072" spans="1:12" ht="13.5" x14ac:dyDescent="0.25">
      <c r="A1072" s="3">
        <f>RSI!A1072</f>
        <v>43859</v>
      </c>
      <c r="B1072" s="2">
        <f>RSI!B1072</f>
        <v>7.6043000000000003</v>
      </c>
      <c r="C1072" s="2">
        <f>RSI!I1072</f>
        <v>59.589771389684309</v>
      </c>
      <c r="D1072" s="2">
        <f>MACD!E1072</f>
        <v>-7.5088467919989021E-2</v>
      </c>
      <c r="E1072" s="2">
        <f>MACD!F1072</f>
        <v>-3.200346295392436E-2</v>
      </c>
      <c r="F1072" s="2">
        <f>'Moving Avg'!D1072</f>
        <v>7.5511999999999997</v>
      </c>
      <c r="G1072" s="2">
        <f>'Moving Avg'!F1072</f>
        <v>7.3259400000000001</v>
      </c>
      <c r="H1072" s="2">
        <f>'Moving Avg'!G1072</f>
        <v>7.3341360000000009</v>
      </c>
      <c r="I1072" s="2">
        <f>'Moving Avg'!H1072</f>
        <v>7.6678794999999988</v>
      </c>
      <c r="J1072" s="6" t="str">
        <f>OBV!F1072</f>
        <v>BULLISH</v>
      </c>
      <c r="K1072" s="6" t="str">
        <f>OBV!G1072</f>
        <v>STRONG</v>
      </c>
      <c r="L1072" s="6" t="str">
        <f>OBV!H1072</f>
        <v>CONFIRMED BULLISH</v>
      </c>
    </row>
    <row r="1073" spans="1:12" ht="13.5" x14ac:dyDescent="0.25">
      <c r="A1073" s="3">
        <f>RSI!A1073</f>
        <v>43860</v>
      </c>
      <c r="B1073" s="2">
        <f>RSI!B1073</f>
        <v>7.5730000000000004</v>
      </c>
      <c r="C1073" s="2">
        <f>RSI!I1073</f>
        <v>58.116565077360946</v>
      </c>
      <c r="D1073" s="2">
        <f>MACD!E1073</f>
        <v>-9.5296409112938463E-2</v>
      </c>
      <c r="E1073" s="2">
        <f>MACD!F1073</f>
        <v>-4.4662052185727177E-2</v>
      </c>
      <c r="F1073" s="2">
        <f>'Moving Avg'!D1073</f>
        <v>7.6214600000000008</v>
      </c>
      <c r="G1073" s="2">
        <f>'Moving Avg'!F1073</f>
        <v>7.3388200000000001</v>
      </c>
      <c r="H1073" s="2">
        <f>'Moving Avg'!G1073</f>
        <v>7.3356960000000004</v>
      </c>
      <c r="I1073" s="2">
        <f>'Moving Avg'!H1073</f>
        <v>7.6687475000000003</v>
      </c>
      <c r="J1073" s="6" t="str">
        <f>OBV!F1073</f>
        <v>BULLISH</v>
      </c>
      <c r="K1073" s="6" t="str">
        <f>OBV!G1073</f>
        <v>STRONG</v>
      </c>
      <c r="L1073" s="6" t="str">
        <f>OBV!H1073</f>
        <v>CONFIRMED BULLISH</v>
      </c>
    </row>
    <row r="1074" spans="1:12" ht="13.5" x14ac:dyDescent="0.25">
      <c r="A1074" s="3">
        <f>RSI!A1074</f>
        <v>43861</v>
      </c>
      <c r="B1074" s="2">
        <f>RSI!B1074</f>
        <v>7.5730000000000004</v>
      </c>
      <c r="C1074" s="2">
        <f>RSI!I1074</f>
        <v>58.116565077360946</v>
      </c>
      <c r="D1074" s="2">
        <f>MACD!E1074</f>
        <v>-0.13041720168162652</v>
      </c>
      <c r="E1074" s="2">
        <f>MACD!F1074</f>
        <v>-6.1813082084907045E-2</v>
      </c>
      <c r="F1074" s="2">
        <f>'Moving Avg'!D1074</f>
        <v>7.63706</v>
      </c>
      <c r="G1074" s="2">
        <f>'Moving Avg'!F1074</f>
        <v>7.3583349999999994</v>
      </c>
      <c r="H1074" s="2">
        <f>'Moving Avg'!G1074</f>
        <v>7.3374120000000005</v>
      </c>
      <c r="I1074" s="2">
        <f>'Moving Avg'!H1074</f>
        <v>7.6674260000000016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43864</v>
      </c>
      <c r="B1075" s="2">
        <f>RSI!B1075</f>
        <v>7.5730000000000004</v>
      </c>
      <c r="C1075" s="2">
        <f>RSI!I1075</f>
        <v>58.116565077360946</v>
      </c>
      <c r="D1075" s="2">
        <f>MACD!E1075</f>
        <v>-0.15643643002824259</v>
      </c>
      <c r="E1075" s="2">
        <f>MACD!F1075</f>
        <v>-8.0737751673574165E-2</v>
      </c>
      <c r="F1075" s="2">
        <f>'Moving Avg'!D1075</f>
        <v>7.5855199999999998</v>
      </c>
      <c r="G1075" s="2">
        <f>'Moving Avg'!F1075</f>
        <v>7.3778500000000005</v>
      </c>
      <c r="H1075" s="2">
        <f>'Moving Avg'!G1075</f>
        <v>7.3405340000000017</v>
      </c>
      <c r="I1075" s="2">
        <f>'Moving Avg'!H1075</f>
        <v>7.6641035000000022</v>
      </c>
      <c r="J1075" s="6" t="str">
        <f>OBV!F1075</f>
        <v>BEARISH</v>
      </c>
      <c r="K1075" s="6" t="str">
        <f>OBV!G1075</f>
        <v>WEAK</v>
      </c>
      <c r="L1075" s="6" t="str">
        <f>OBV!H1075</f>
        <v>CONFIRMED BEARISH</v>
      </c>
    </row>
    <row r="1076" spans="1:12" ht="13.5" x14ac:dyDescent="0.25">
      <c r="A1076" s="3">
        <f>RSI!A1076</f>
        <v>43865</v>
      </c>
      <c r="B1076" s="2">
        <f>RSI!B1076</f>
        <v>7.5495999999999999</v>
      </c>
      <c r="C1076" s="2">
        <f>RSI!I1076</f>
        <v>56.805253416077129</v>
      </c>
      <c r="D1076" s="2">
        <f>MACD!E1076</f>
        <v>-0.1669536439177195</v>
      </c>
      <c r="E1076" s="2">
        <f>MACD!F1076</f>
        <v>-9.798093012240322E-2</v>
      </c>
      <c r="F1076" s="2">
        <f>'Moving Avg'!D1076</f>
        <v>7.5745800000000001</v>
      </c>
      <c r="G1076" s="2">
        <f>'Moving Avg'!F1076</f>
        <v>7.3887800000000015</v>
      </c>
      <c r="H1076" s="2">
        <f>'Moving Avg'!G1076</f>
        <v>7.3431880000000014</v>
      </c>
      <c r="I1076" s="2">
        <f>'Moving Avg'!H1076</f>
        <v>7.6608530000000021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43866</v>
      </c>
      <c r="B1077" s="2">
        <f>RSI!B1077</f>
        <v>7.5574000000000003</v>
      </c>
      <c r="C1077" s="2">
        <f>RSI!I1077</f>
        <v>57.15230725700863</v>
      </c>
      <c r="D1077" s="2">
        <f>MACD!E1077</f>
        <v>-0.18564999504004387</v>
      </c>
      <c r="E1077" s="2">
        <f>MACD!F1077</f>
        <v>-0.11551474310593135</v>
      </c>
      <c r="F1077" s="2">
        <f>'Moving Avg'!D1077</f>
        <v>7.5651999999999999</v>
      </c>
      <c r="G1077" s="2">
        <f>'Moving Avg'!F1077</f>
        <v>7.4051750000000016</v>
      </c>
      <c r="H1077" s="2">
        <f>'Moving Avg'!G1077</f>
        <v>7.3467780000000005</v>
      </c>
      <c r="I1077" s="2">
        <f>'Moving Avg'!H1077</f>
        <v>7.6580565000000016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43867</v>
      </c>
      <c r="B1078" s="2">
        <f>RSI!B1078</f>
        <v>7.5495999999999999</v>
      </c>
      <c r="C1078" s="2">
        <f>RSI!I1078</f>
        <v>56.662028891736043</v>
      </c>
      <c r="D1078" s="2">
        <f>MACD!E1078</f>
        <v>-0.19809699383912882</v>
      </c>
      <c r="E1078" s="2">
        <f>MACD!F1078</f>
        <v>-0.13203119325257084</v>
      </c>
      <c r="F1078" s="2">
        <f>'Moving Avg'!D1078</f>
        <v>7.5605199999999995</v>
      </c>
      <c r="G1078" s="2">
        <f>'Moving Avg'!F1078</f>
        <v>7.4235200000000008</v>
      </c>
      <c r="H1078" s="2">
        <f>'Moving Avg'!G1078</f>
        <v>7.3497440000000003</v>
      </c>
      <c r="I1078" s="2">
        <f>'Moving Avg'!H1078</f>
        <v>7.6550325000000017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43868</v>
      </c>
      <c r="B1079" s="2">
        <f>RSI!B1079</f>
        <v>7.6901000000000002</v>
      </c>
      <c r="C1079" s="2">
        <f>RSI!I1079</f>
        <v>62.84494403845536</v>
      </c>
      <c r="D1079" s="2">
        <f>MACD!E1079</f>
        <v>-0.17768940607386341</v>
      </c>
      <c r="E1079" s="2">
        <f>MACD!F1079</f>
        <v>-0.14116283581682937</v>
      </c>
      <c r="F1079" s="2">
        <f>'Moving Avg'!D1079</f>
        <v>7.5839400000000001</v>
      </c>
      <c r="G1079" s="2">
        <f>'Moving Avg'!F1079</f>
        <v>7.4422550000000003</v>
      </c>
      <c r="H1079" s="2">
        <f>'Moving Avg'!G1079</f>
        <v>7.3556759999999999</v>
      </c>
      <c r="I1079" s="2">
        <f>'Moving Avg'!H1079</f>
        <v>7.6532770000000028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</row>
    <row r="1080" spans="1:12" ht="13.5" x14ac:dyDescent="0.25">
      <c r="A1080" s="3">
        <f>RSI!A1080</f>
        <v>43871</v>
      </c>
      <c r="B1080" s="2">
        <f>RSI!B1080</f>
        <v>7.6433</v>
      </c>
      <c r="C1080" s="2">
        <f>RSI!I1080</f>
        <v>59.785283697360832</v>
      </c>
      <c r="D1080" s="2">
        <f>MACD!E1080</f>
        <v>-0.1067861460745938</v>
      </c>
      <c r="E1080" s="2">
        <f>MACD!F1080</f>
        <v>-0.13428749786838226</v>
      </c>
      <c r="F1080" s="2">
        <f>'Moving Avg'!D1080</f>
        <v>7.597999999999999</v>
      </c>
      <c r="G1080" s="2">
        <f>'Moving Avg'!F1080</f>
        <v>7.4586500000000013</v>
      </c>
      <c r="H1080" s="2">
        <f>'Moving Avg'!G1080</f>
        <v>7.3619219999999999</v>
      </c>
      <c r="I1080" s="2">
        <f>'Moving Avg'!H1080</f>
        <v>7.6512500000000037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</row>
    <row r="1081" spans="1:12" ht="13.5" x14ac:dyDescent="0.25">
      <c r="A1081" s="3">
        <f>RSI!A1081</f>
        <v>43872</v>
      </c>
      <c r="B1081" s="2">
        <f>RSI!B1081</f>
        <v>7.6822999999999997</v>
      </c>
      <c r="C1081" s="2">
        <f>RSI!I1081</f>
        <v>61.468805642387075</v>
      </c>
      <c r="D1081" s="2">
        <f>MACD!E1081</f>
        <v>-8.5602268342122478E-2</v>
      </c>
      <c r="E1081" s="2">
        <f>MACD!F1081</f>
        <v>-0.1245504519631303</v>
      </c>
      <c r="F1081" s="2">
        <f>'Moving Avg'!D1081</f>
        <v>7.6245400000000005</v>
      </c>
      <c r="G1081" s="2">
        <f>'Moving Avg'!F1081</f>
        <v>7.4758250000000004</v>
      </c>
      <c r="H1081" s="2">
        <f>'Moving Avg'!G1081</f>
        <v>7.3675419999999994</v>
      </c>
      <c r="I1081" s="2">
        <f>'Moving Avg'!H1081</f>
        <v>7.6488515000000028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43873</v>
      </c>
      <c r="B1082" s="2">
        <f>RSI!B1082</f>
        <v>7.6043000000000003</v>
      </c>
      <c r="C1082" s="2">
        <f>RSI!I1082</f>
        <v>56.384751978340844</v>
      </c>
      <c r="D1082" s="2">
        <f>MACD!E1082</f>
        <v>-6.3140799824179084E-2</v>
      </c>
      <c r="E1082" s="2">
        <f>MACD!F1082</f>
        <v>-0.11226852153534007</v>
      </c>
      <c r="F1082" s="2">
        <f>'Moving Avg'!D1082</f>
        <v>7.6339200000000007</v>
      </c>
      <c r="G1082" s="2">
        <f>'Moving Avg'!F1082</f>
        <v>7.4898800000000012</v>
      </c>
      <c r="H1082" s="2">
        <f>'Moving Avg'!G1082</f>
        <v>7.3712900000000001</v>
      </c>
      <c r="I1082" s="2">
        <f>'Moving Avg'!H1082</f>
        <v>7.6462520000000032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43874</v>
      </c>
      <c r="B1083" s="2">
        <f>RSI!B1083</f>
        <v>7.6433</v>
      </c>
      <c r="C1083" s="2">
        <f>RSI!I1083</f>
        <v>58.24437546581327</v>
      </c>
      <c r="D1083" s="2">
        <f>MACD!E1083</f>
        <v>-5.2527503408990484E-2</v>
      </c>
      <c r="E1083" s="2">
        <f>MACD!F1083</f>
        <v>-0.10032031791007015</v>
      </c>
      <c r="F1083" s="2">
        <f>'Moving Avg'!D1083</f>
        <v>7.65266</v>
      </c>
      <c r="G1083" s="2">
        <f>'Moving Avg'!F1083</f>
        <v>7.5090100000000009</v>
      </c>
      <c r="H1083" s="2">
        <f>'Moving Avg'!G1083</f>
        <v>7.3801899999999998</v>
      </c>
      <c r="I1083" s="2">
        <f>'Moving Avg'!H1083</f>
        <v>7.6436965000000017</v>
      </c>
      <c r="J1083" s="6" t="str">
        <f>OBV!F1083</f>
        <v>BULLISH</v>
      </c>
      <c r="K1083" s="6" t="str">
        <f>OBV!G1083</f>
        <v>STRONG</v>
      </c>
      <c r="L1083" s="6" t="str">
        <f>OBV!H1083</f>
        <v>CONFIRMED BULLISH</v>
      </c>
    </row>
    <row r="1084" spans="1:12" ht="13.5" x14ac:dyDescent="0.25">
      <c r="A1084" s="3">
        <f>RSI!A1084</f>
        <v>43875</v>
      </c>
      <c r="B1084" s="2">
        <f>RSI!B1084</f>
        <v>7.7994000000000003</v>
      </c>
      <c r="C1084" s="2">
        <f>RSI!I1084</f>
        <v>64.727014949387865</v>
      </c>
      <c r="D1084" s="2">
        <f>MACD!E1084</f>
        <v>-5.5977741221489907E-2</v>
      </c>
      <c r="E1084" s="2">
        <f>MACD!F1084</f>
        <v>-9.1451802572354107E-2</v>
      </c>
      <c r="F1084" s="2">
        <f>'Moving Avg'!D1084</f>
        <v>7.6745199999999993</v>
      </c>
      <c r="G1084" s="2">
        <f>'Moving Avg'!F1084</f>
        <v>7.5414100000000008</v>
      </c>
      <c r="H1084" s="2">
        <f>'Moving Avg'!G1084</f>
        <v>7.3912760000000004</v>
      </c>
      <c r="I1084" s="2">
        <f>'Moving Avg'!H1084</f>
        <v>7.643054000000002</v>
      </c>
      <c r="J1084" s="6" t="str">
        <f>OBV!F1084</f>
        <v>BULLISH</v>
      </c>
      <c r="K1084" s="6" t="str">
        <f>OBV!G1084</f>
        <v>STRONG</v>
      </c>
      <c r="L1084" s="6" t="str">
        <f>OBV!H1084</f>
        <v>CONFIRMED BULLISH</v>
      </c>
    </row>
    <row r="1085" spans="1:12" ht="13.5" x14ac:dyDescent="0.25">
      <c r="A1085" s="3">
        <f>RSI!A1085</f>
        <v>43878</v>
      </c>
      <c r="B1085" s="2">
        <f>RSI!B1085</f>
        <v>7.7291999999999996</v>
      </c>
      <c r="C1085" s="2">
        <f>RSI!I1085</f>
        <v>60.200578344449518</v>
      </c>
      <c r="D1085" s="2">
        <f>MACD!E1085</f>
        <v>-5.542305299798933E-2</v>
      </c>
      <c r="E1085" s="2">
        <f>MACD!F1085</f>
        <v>-8.4246052657481155E-2</v>
      </c>
      <c r="F1085" s="2">
        <f>'Moving Avg'!D1085</f>
        <v>7.6917</v>
      </c>
      <c r="G1085" s="2">
        <f>'Moving Avg'!F1085</f>
        <v>7.5687349999999993</v>
      </c>
      <c r="H1085" s="2">
        <f>'Moving Avg'!G1085</f>
        <v>7.4001759999999992</v>
      </c>
      <c r="I1085" s="2">
        <f>'Moving Avg'!H1085</f>
        <v>7.6426265000000022</v>
      </c>
      <c r="J1085" s="6" t="str">
        <f>OBV!F1085</f>
        <v>BULLISH</v>
      </c>
      <c r="K1085" s="6" t="str">
        <f>OBV!G1085</f>
        <v>STRONG</v>
      </c>
      <c r="L1085" s="6" t="str">
        <f>OBV!H1085</f>
        <v>CONFIRMED BULLISH</v>
      </c>
    </row>
    <row r="1086" spans="1:12" ht="13.5" x14ac:dyDescent="0.25">
      <c r="A1086" s="3">
        <f>RSI!A1086</f>
        <v>43879</v>
      </c>
      <c r="B1086" s="2">
        <f>RSI!B1086</f>
        <v>7.7291999999999996</v>
      </c>
      <c r="C1086" s="2">
        <f>RSI!I1086</f>
        <v>60.200578344449518</v>
      </c>
      <c r="D1086" s="2">
        <f>MACD!E1086</f>
        <v>-5.9736923443987955E-2</v>
      </c>
      <c r="E1086" s="2">
        <f>MACD!F1086</f>
        <v>-7.9344226814782523E-2</v>
      </c>
      <c r="F1086" s="2">
        <f>'Moving Avg'!D1086</f>
        <v>7.7010800000000001</v>
      </c>
      <c r="G1086" s="2">
        <f>'Moving Avg'!F1086</f>
        <v>7.5925499999999984</v>
      </c>
      <c r="H1086" s="2">
        <f>'Moving Avg'!G1086</f>
        <v>7.4087639999999988</v>
      </c>
      <c r="I1086" s="2">
        <f>'Moving Avg'!H1086</f>
        <v>7.6424255000000016</v>
      </c>
      <c r="J1086" s="6" t="str">
        <f>OBV!F1086</f>
        <v>BULLISH</v>
      </c>
      <c r="K1086" s="6" t="str">
        <f>OBV!G1086</f>
        <v>STRONG</v>
      </c>
      <c r="L1086" s="6" t="str">
        <f>OBV!H1086</f>
        <v>CONFIRMED BULLISH</v>
      </c>
    </row>
    <row r="1087" spans="1:12" ht="13.5" x14ac:dyDescent="0.25">
      <c r="A1087" s="3">
        <f>RSI!A1087</f>
        <v>43880</v>
      </c>
      <c r="B1087" s="2">
        <f>RSI!B1087</f>
        <v>7.7291999999999996</v>
      </c>
      <c r="C1087" s="2">
        <f>RSI!I1087</f>
        <v>60.200578344449511</v>
      </c>
      <c r="D1087" s="2">
        <f>MACD!E1087</f>
        <v>-6.328269745787285E-2</v>
      </c>
      <c r="E1087" s="2">
        <f>MACD!F1087</f>
        <v>-7.6131920943400586E-2</v>
      </c>
      <c r="F1087" s="2">
        <f>'Moving Avg'!D1087</f>
        <v>7.7260599999999995</v>
      </c>
      <c r="G1087" s="2">
        <f>'Moving Avg'!F1087</f>
        <v>7.6190949999999988</v>
      </c>
      <c r="H1087" s="2">
        <f>'Moving Avg'!G1087</f>
        <v>7.4165719999999986</v>
      </c>
      <c r="I1087" s="2">
        <f>'Moving Avg'!H1087</f>
        <v>7.6416960000000014</v>
      </c>
      <c r="J1087" s="6" t="str">
        <f>OBV!F1087</f>
        <v>BULLISH</v>
      </c>
      <c r="K1087" s="6" t="str">
        <f>OBV!G1087</f>
        <v>STRONG</v>
      </c>
      <c r="L1087" s="6" t="str">
        <f>OBV!H1087</f>
        <v>CONFIRMED BULLISH</v>
      </c>
    </row>
    <row r="1088" spans="1:12" ht="13.5" x14ac:dyDescent="0.25">
      <c r="A1088" s="3">
        <f>RSI!A1088</f>
        <v>43881</v>
      </c>
      <c r="B1088" s="2">
        <f>RSI!B1088</f>
        <v>7.7291999999999996</v>
      </c>
      <c r="C1088" s="2">
        <f>RSI!I1088</f>
        <v>60.200578344449511</v>
      </c>
      <c r="D1088" s="2">
        <f>MACD!E1088</f>
        <v>-6.8497389947864029E-2</v>
      </c>
      <c r="E1088" s="2">
        <f>MACD!F1088</f>
        <v>-7.4605014744293277E-2</v>
      </c>
      <c r="F1088" s="2">
        <f>'Moving Avg'!D1088</f>
        <v>7.7432400000000001</v>
      </c>
      <c r="G1088" s="2">
        <f>'Moving Avg'!F1088</f>
        <v>7.6444699999999983</v>
      </c>
      <c r="H1088" s="2">
        <f>'Moving Avg'!G1088</f>
        <v>7.4248479999999981</v>
      </c>
      <c r="I1088" s="2">
        <f>'Moving Avg'!H1088</f>
        <v>7.6410800000000014</v>
      </c>
      <c r="J1088" s="6" t="str">
        <f>OBV!F1088</f>
        <v>BEARISH</v>
      </c>
      <c r="K1088" s="6" t="str">
        <f>OBV!G1088</f>
        <v>NEUTRAL</v>
      </c>
      <c r="L1088" s="6" t="str">
        <f>OBV!H1088</f>
        <v>BEARISH DIVERGENCE</v>
      </c>
    </row>
    <row r="1089" spans="1:12" ht="13.5" x14ac:dyDescent="0.25">
      <c r="A1089" s="3">
        <f>RSI!A1089</f>
        <v>43882</v>
      </c>
      <c r="B1089" s="2">
        <f>RSI!B1089</f>
        <v>7.7291999999999996</v>
      </c>
      <c r="C1089" s="2">
        <f>RSI!I1089</f>
        <v>60.200578344449518</v>
      </c>
      <c r="D1089" s="2">
        <f>MACD!E1089</f>
        <v>-5.2233717226940257E-2</v>
      </c>
      <c r="E1089" s="2">
        <f>MACD!F1089</f>
        <v>-7.013075524082267E-2</v>
      </c>
      <c r="F1089" s="2">
        <f>'Moving Avg'!D1089</f>
        <v>7.7292000000000005</v>
      </c>
      <c r="G1089" s="2">
        <f>'Moving Avg'!F1089</f>
        <v>7.6561799999999991</v>
      </c>
      <c r="H1089" s="2">
        <f>'Moving Avg'!G1089</f>
        <v>7.4343739999999983</v>
      </c>
      <c r="I1089" s="2">
        <f>'Moving Avg'!H1089</f>
        <v>7.6405015000000018</v>
      </c>
      <c r="J1089" s="6" t="str">
        <f>OBV!F1089</f>
        <v>BEARISH</v>
      </c>
      <c r="K1089" s="6" t="str">
        <f>OBV!G1089</f>
        <v>WEAK</v>
      </c>
      <c r="L1089" s="6" t="str">
        <f>OBV!H1089</f>
        <v>CONFIRMED BEARISH</v>
      </c>
    </row>
    <row r="1090" spans="1:12" ht="13.5" x14ac:dyDescent="0.25">
      <c r="A1090" s="3">
        <f>RSI!A1090</f>
        <v>43885</v>
      </c>
      <c r="B1090" s="2">
        <f>RSI!B1090</f>
        <v>7.7214</v>
      </c>
      <c r="C1090" s="2">
        <f>RSI!I1090</f>
        <v>59.530552302844399</v>
      </c>
      <c r="D1090" s="2">
        <f>MACD!E1090</f>
        <v>-4.5964073730753618E-2</v>
      </c>
      <c r="E1090" s="2">
        <f>MACD!F1090</f>
        <v>-6.529741893880886E-2</v>
      </c>
      <c r="F1090" s="2">
        <f>'Moving Avg'!D1090</f>
        <v>7.7276399999999992</v>
      </c>
      <c r="G1090" s="2">
        <f>'Moving Avg'!F1090</f>
        <v>7.6507149999999982</v>
      </c>
      <c r="H1090" s="2">
        <f>'Moving Avg'!G1090</f>
        <v>7.4437439999999988</v>
      </c>
      <c r="I1090" s="2">
        <f>'Moving Avg'!H1090</f>
        <v>7.6402240000000008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43886</v>
      </c>
      <c r="B1091" s="2">
        <f>RSI!B1091</f>
        <v>7.6199000000000003</v>
      </c>
      <c r="C1091" s="2">
        <f>RSI!I1091</f>
        <v>51.498256911708651</v>
      </c>
      <c r="D1091" s="2">
        <f>MACD!E1091</f>
        <v>-2.7899662743932296E-2</v>
      </c>
      <c r="E1091" s="2">
        <f>MACD!F1091</f>
        <v>-5.7817867699833547E-2</v>
      </c>
      <c r="F1091" s="2">
        <f>'Moving Avg'!D1091</f>
        <v>7.7057799999999999</v>
      </c>
      <c r="G1091" s="2">
        <f>'Moving Avg'!F1091</f>
        <v>7.6514949999999997</v>
      </c>
      <c r="H1091" s="2">
        <f>'Moving Avg'!G1091</f>
        <v>7.451395999999999</v>
      </c>
      <c r="I1091" s="2">
        <f>'Moving Avg'!H1091</f>
        <v>7.6391370000000007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</row>
    <row r="1092" spans="1:12" ht="13.5" x14ac:dyDescent="0.25">
      <c r="A1092" s="3">
        <f>RSI!A1092</f>
        <v>43887</v>
      </c>
      <c r="B1092" s="2">
        <f>RSI!B1092</f>
        <v>7.7058</v>
      </c>
      <c r="C1092" s="2">
        <f>RSI!I1092</f>
        <v>56.809539395203068</v>
      </c>
      <c r="D1092" s="2">
        <f>MACD!E1092</f>
        <v>-3.1080541170281251E-2</v>
      </c>
      <c r="E1092" s="2">
        <f>MACD!F1092</f>
        <v>-5.2470402393923095E-2</v>
      </c>
      <c r="F1092" s="2">
        <f>'Moving Avg'!D1092</f>
        <v>7.7010999999999994</v>
      </c>
      <c r="G1092" s="2">
        <f>'Moving Avg'!F1092</f>
        <v>7.6565700000000003</v>
      </c>
      <c r="H1092" s="2">
        <f>'Moving Avg'!G1092</f>
        <v>7.4587359999999991</v>
      </c>
      <c r="I1092" s="2">
        <f>'Moving Avg'!H1092</f>
        <v>7.6387815000000012</v>
      </c>
      <c r="J1092" s="6" t="str">
        <f>OBV!F1092</f>
        <v>BULLISH</v>
      </c>
      <c r="K1092" s="6" t="str">
        <f>OBV!G1092</f>
        <v>STRONG</v>
      </c>
      <c r="L1092" s="6" t="str">
        <f>OBV!H1092</f>
        <v>BULLISH DIVERGENCE</v>
      </c>
    </row>
    <row r="1093" spans="1:12" ht="13.5" x14ac:dyDescent="0.25">
      <c r="A1093" s="3">
        <f>RSI!A1093</f>
        <v>43888</v>
      </c>
      <c r="B1093" s="2">
        <f>RSI!B1093</f>
        <v>8.0414999999999992</v>
      </c>
      <c r="C1093" s="2">
        <f>RSI!I1093</f>
        <v>70.435249234407223</v>
      </c>
      <c r="D1093" s="2">
        <f>MACD!E1093</f>
        <v>-5.324185000949555E-2</v>
      </c>
      <c r="E1093" s="2">
        <f>MACD!F1093</f>
        <v>-5.2624691917037586E-2</v>
      </c>
      <c r="F1093" s="2">
        <f>'Moving Avg'!D1093</f>
        <v>7.76356</v>
      </c>
      <c r="G1093" s="2">
        <f>'Moving Avg'!F1093</f>
        <v>7.6799950000000026</v>
      </c>
      <c r="H1093" s="2">
        <f>'Moving Avg'!G1093</f>
        <v>7.4727899999999998</v>
      </c>
      <c r="I1093" s="2">
        <f>'Moving Avg'!H1093</f>
        <v>7.6401800000000017</v>
      </c>
      <c r="J1093" s="6" t="str">
        <f>OBV!F1093</f>
        <v>BULLISH</v>
      </c>
      <c r="K1093" s="6" t="str">
        <f>OBV!G1093</f>
        <v>STRONG</v>
      </c>
      <c r="L1093" s="6" t="str">
        <f>OBV!H1093</f>
        <v>CONFIRMED BULLISH</v>
      </c>
    </row>
    <row r="1094" spans="1:12" ht="13.5" x14ac:dyDescent="0.25">
      <c r="A1094" s="3">
        <f>RSI!A1094</f>
        <v>43889</v>
      </c>
      <c r="B1094" s="2">
        <f>RSI!B1094</f>
        <v>8.0493000000000006</v>
      </c>
      <c r="C1094" s="2">
        <f>RSI!I1094</f>
        <v>70.666806595353165</v>
      </c>
      <c r="D1094" s="2">
        <f>MACD!E1094</f>
        <v>-5.1098238985980871E-2</v>
      </c>
      <c r="E1094" s="2">
        <f>MACD!F1094</f>
        <v>-5.231940133082625E-2</v>
      </c>
      <c r="F1094" s="2">
        <f>'Moving Avg'!D1094</f>
        <v>7.8275800000000002</v>
      </c>
      <c r="G1094" s="2">
        <f>'Moving Avg'!F1094</f>
        <v>7.7038100000000025</v>
      </c>
      <c r="H1094" s="2">
        <f>'Moving Avg'!G1094</f>
        <v>7.4870000000000001</v>
      </c>
      <c r="I1094" s="2">
        <f>'Moving Avg'!H1094</f>
        <v>7.641957500000002</v>
      </c>
      <c r="J1094" s="6" t="str">
        <f>OBV!F1094</f>
        <v>BULLISH</v>
      </c>
      <c r="K1094" s="6" t="str">
        <f>OBV!G1094</f>
        <v>STRONG</v>
      </c>
      <c r="L1094" s="6" t="str">
        <f>OBV!H1094</f>
        <v>CONFIRMED BULLISH</v>
      </c>
    </row>
    <row r="1095" spans="1:12" ht="13.5" x14ac:dyDescent="0.25">
      <c r="A1095" s="3">
        <f>RSI!A1095</f>
        <v>43892</v>
      </c>
      <c r="B1095" s="2">
        <f>RSI!B1095</f>
        <v>8.0414999999999992</v>
      </c>
      <c r="C1095" s="2">
        <f>RSI!I1095</f>
        <v>70.075739555236595</v>
      </c>
      <c r="D1095" s="2">
        <f>MACD!E1095</f>
        <v>-6.1906541016149674E-2</v>
      </c>
      <c r="E1095" s="2">
        <f>MACD!F1095</f>
        <v>-5.4236829267890939E-2</v>
      </c>
      <c r="F1095" s="2">
        <f>'Moving Avg'!D1095</f>
        <v>7.8915999999999995</v>
      </c>
      <c r="G1095" s="2">
        <f>'Moving Avg'!F1095</f>
        <v>7.7272350000000021</v>
      </c>
      <c r="H1095" s="2">
        <f>'Moving Avg'!G1095</f>
        <v>7.5012099999999995</v>
      </c>
      <c r="I1095" s="2">
        <f>'Moving Avg'!H1095</f>
        <v>7.6434690000000023</v>
      </c>
      <c r="J1095" s="6" t="str">
        <f>OBV!F1095</f>
        <v>BULLISH</v>
      </c>
      <c r="K1095" s="6" t="str">
        <f>OBV!G1095</f>
        <v>STRONG</v>
      </c>
      <c r="L1095" s="6" t="str">
        <f>OBV!H1095</f>
        <v>CONFIRMED BULLISH</v>
      </c>
    </row>
    <row r="1096" spans="1:12" ht="13.5" x14ac:dyDescent="0.25">
      <c r="A1096" s="3">
        <f>RSI!A1096</f>
        <v>43893</v>
      </c>
      <c r="B1096" s="2">
        <f>RSI!B1096</f>
        <v>7.9555999999999996</v>
      </c>
      <c r="C1096" s="2">
        <f>RSI!I1096</f>
        <v>63.751677305363316</v>
      </c>
      <c r="D1096" s="2">
        <f>MACD!E1096</f>
        <v>-6.6865107666383317E-2</v>
      </c>
      <c r="E1096" s="2">
        <f>MACD!F1096</f>
        <v>-5.6762484947589419E-2</v>
      </c>
      <c r="F1096" s="2">
        <f>'Moving Avg'!D1096</f>
        <v>7.9587399999999988</v>
      </c>
      <c r="G1096" s="2">
        <f>'Moving Avg'!F1096</f>
        <v>7.7475350000000018</v>
      </c>
      <c r="H1096" s="2">
        <f>'Moving Avg'!G1096</f>
        <v>7.5135459999999998</v>
      </c>
      <c r="I1096" s="2">
        <f>'Moving Avg'!H1096</f>
        <v>7.6445890000000016</v>
      </c>
      <c r="J1096" s="6" t="str">
        <f>OBV!F1096</f>
        <v>BULLISH</v>
      </c>
      <c r="K1096" s="6" t="str">
        <f>OBV!G1096</f>
        <v>STRONG</v>
      </c>
      <c r="L1096" s="6" t="str">
        <f>OBV!H1096</f>
        <v>CONFIRMED BULLISH</v>
      </c>
    </row>
    <row r="1097" spans="1:12" ht="13.5" x14ac:dyDescent="0.25">
      <c r="A1097" s="3">
        <f>RSI!A1097</f>
        <v>43894</v>
      </c>
      <c r="B1097" s="2">
        <f>RSI!B1097</f>
        <v>7.9634</v>
      </c>
      <c r="C1097" s="2">
        <f>RSI!I1097</f>
        <v>64.068770301226209</v>
      </c>
      <c r="D1097" s="2">
        <f>MACD!E1097</f>
        <v>-7.3145863786464815E-2</v>
      </c>
      <c r="E1097" s="2">
        <f>MACD!F1097</f>
        <v>-6.0039160715364498E-2</v>
      </c>
      <c r="F1097" s="2">
        <f>'Moving Avg'!D1097</f>
        <v>8.0102599999999988</v>
      </c>
      <c r="G1097" s="2">
        <f>'Moving Avg'!F1097</f>
        <v>7.7678350000000007</v>
      </c>
      <c r="H1097" s="2">
        <f>'Moving Avg'!G1097</f>
        <v>7.5268179999999996</v>
      </c>
      <c r="I1097" s="2">
        <f>'Moving Avg'!H1097</f>
        <v>7.645748000000002</v>
      </c>
      <c r="J1097" s="6" t="str">
        <f>OBV!F1097</f>
        <v>BULLISH</v>
      </c>
      <c r="K1097" s="6" t="str">
        <f>OBV!G1097</f>
        <v>STRONG</v>
      </c>
      <c r="L1097" s="6" t="str">
        <f>OBV!H1097</f>
        <v>CONFIRMED BULLISH</v>
      </c>
    </row>
    <row r="1098" spans="1:12" ht="13.5" x14ac:dyDescent="0.25">
      <c r="A1098" s="3">
        <f>RSI!A1098</f>
        <v>43895</v>
      </c>
      <c r="B1098" s="2">
        <f>RSI!B1098</f>
        <v>7.9321999999999999</v>
      </c>
      <c r="C1098" s="2">
        <f>RSI!I1098</f>
        <v>61.742151839430676</v>
      </c>
      <c r="D1098" s="2">
        <f>MACD!E1098</f>
        <v>-7.7590947769018648E-2</v>
      </c>
      <c r="E1098" s="2">
        <f>MACD!F1098</f>
        <v>-6.3549518126095328E-2</v>
      </c>
      <c r="F1098" s="2">
        <f>'Moving Avg'!D1098</f>
        <v>7.9884000000000004</v>
      </c>
      <c r="G1098" s="2">
        <f>'Moving Avg'!F1098</f>
        <v>7.7869650000000004</v>
      </c>
      <c r="H1098" s="2">
        <f>'Moving Avg'!G1098</f>
        <v>7.5388419999999989</v>
      </c>
      <c r="I1098" s="2">
        <f>'Moving Avg'!H1098</f>
        <v>7.6468640000000025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</row>
    <row r="1099" spans="1:12" ht="13.5" x14ac:dyDescent="0.25">
      <c r="A1099" s="3">
        <f>RSI!A1099</f>
        <v>43896</v>
      </c>
      <c r="B1099" s="2">
        <f>RSI!B1099</f>
        <v>7.8307000000000002</v>
      </c>
      <c r="C1099" s="2">
        <f>RSI!I1099</f>
        <v>54.773547846499113</v>
      </c>
      <c r="D1099" s="2">
        <f>MACD!E1099</f>
        <v>-7.4984207894734922E-2</v>
      </c>
      <c r="E1099" s="2">
        <f>MACD!F1099</f>
        <v>-6.5836456079823247E-2</v>
      </c>
      <c r="F1099" s="2">
        <f>'Moving Avg'!D1099</f>
        <v>7.94468</v>
      </c>
      <c r="G1099" s="2">
        <f>'Moving Avg'!F1099</f>
        <v>7.7939950000000007</v>
      </c>
      <c r="H1099" s="2">
        <f>'Moving Avg'!G1099</f>
        <v>7.5472739999999989</v>
      </c>
      <c r="I1099" s="2">
        <f>'Moving Avg'!H1099</f>
        <v>7.6473595000000021</v>
      </c>
      <c r="J1099" s="6" t="str">
        <f>OBV!F1099</f>
        <v>BEARISH</v>
      </c>
      <c r="K1099" s="6" t="str">
        <f>OBV!G1099</f>
        <v>WEAK</v>
      </c>
      <c r="L1099" s="6" t="str">
        <f>OBV!H1099</f>
        <v>CONFIRMED BEARISH</v>
      </c>
    </row>
    <row r="1100" spans="1:12" ht="13.5" x14ac:dyDescent="0.25">
      <c r="A1100" s="3">
        <f>RSI!A1100</f>
        <v>43899</v>
      </c>
      <c r="B1100" s="2">
        <f>RSI!B1100</f>
        <v>7.7915999999999999</v>
      </c>
      <c r="C1100" s="2">
        <f>RSI!I1100</f>
        <v>52.323598921937389</v>
      </c>
      <c r="D1100" s="2">
        <f>MACD!E1100</f>
        <v>-7.154776830212306E-2</v>
      </c>
      <c r="E1100" s="2">
        <f>MACD!F1100</f>
        <v>-6.6978718524283221E-2</v>
      </c>
      <c r="F1100" s="2">
        <f>'Moving Avg'!D1100</f>
        <v>7.8947000000000003</v>
      </c>
      <c r="G1100" s="2">
        <f>'Moving Avg'!F1100</f>
        <v>7.8014099999999997</v>
      </c>
      <c r="H1100" s="2">
        <f>'Moving Avg'!G1100</f>
        <v>7.5561739999999995</v>
      </c>
      <c r="I1100" s="2">
        <f>'Moving Avg'!H1100</f>
        <v>7.647848500000002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43900</v>
      </c>
      <c r="B1101" s="2">
        <f>RSI!B1101</f>
        <v>7.5730000000000004</v>
      </c>
      <c r="C1101" s="2">
        <f>RSI!I1101</f>
        <v>41.222246344743944</v>
      </c>
      <c r="D1101" s="2">
        <f>MACD!E1101</f>
        <v>-6.8262833939795264E-2</v>
      </c>
      <c r="E1101" s="2">
        <f>MACD!F1101</f>
        <v>-6.7235541607385638E-2</v>
      </c>
      <c r="F1101" s="2">
        <f>'Moving Avg'!D1101</f>
        <v>7.8181800000000008</v>
      </c>
      <c r="G1101" s="2">
        <f>'Moving Avg'!F1101</f>
        <v>7.7959450000000006</v>
      </c>
      <c r="H1101" s="2">
        <f>'Moving Avg'!G1101</f>
        <v>7.563979999999999</v>
      </c>
      <c r="I1101" s="2">
        <f>'Moving Avg'!H1101</f>
        <v>7.6472445000000038</v>
      </c>
      <c r="J1101" s="6" t="str">
        <f>OBV!F1101</f>
        <v>BEARISH</v>
      </c>
      <c r="K1101" s="6" t="str">
        <f>OBV!G1101</f>
        <v>WEAK</v>
      </c>
      <c r="L1101" s="6" t="str">
        <f>OBV!H1101</f>
        <v>CONFIRMED BEARISH</v>
      </c>
    </row>
    <row r="1102" spans="1:12" ht="13.5" x14ac:dyDescent="0.25">
      <c r="A1102" s="3">
        <f>RSI!A1102</f>
        <v>43901</v>
      </c>
      <c r="B1102" s="2">
        <f>RSI!B1102</f>
        <v>7.5651999999999999</v>
      </c>
      <c r="C1102" s="2">
        <f>RSI!I1102</f>
        <v>40.888886945307206</v>
      </c>
      <c r="D1102" s="2">
        <f>MACD!E1102</f>
        <v>-5.0583608055466911E-2</v>
      </c>
      <c r="E1102" s="2">
        <f>MACD!F1102</f>
        <v>-6.3905154897001895E-2</v>
      </c>
      <c r="F1102" s="2">
        <f>'Moving Avg'!D1102</f>
        <v>7.7385400000000004</v>
      </c>
      <c r="G1102" s="2">
        <f>'Moving Avg'!F1102</f>
        <v>7.7939899999999991</v>
      </c>
      <c r="H1102" s="2">
        <f>'Moving Avg'!G1102</f>
        <v>7.5678839999999994</v>
      </c>
      <c r="I1102" s="2">
        <f>'Moving Avg'!H1102</f>
        <v>7.646639000000004</v>
      </c>
      <c r="J1102" s="6" t="str">
        <f>OBV!F1102</f>
        <v>BEARISH</v>
      </c>
      <c r="K1102" s="6" t="str">
        <f>OBV!G1102</f>
        <v>WEAK</v>
      </c>
      <c r="L1102" s="6" t="str">
        <f>OBV!H1102</f>
        <v>CONFIRMED BEARISH</v>
      </c>
    </row>
    <row r="1103" spans="1:12" ht="13.5" x14ac:dyDescent="0.25">
      <c r="A1103" s="3">
        <f>RSI!A1103</f>
        <v>43902</v>
      </c>
      <c r="B1103" s="2">
        <f>RSI!B1103</f>
        <v>7.4246999999999996</v>
      </c>
      <c r="C1103" s="2">
        <f>RSI!I1103</f>
        <v>35.344326017978261</v>
      </c>
      <c r="D1103" s="2">
        <f>MACD!E1103</f>
        <v>2.7499929125194278E-2</v>
      </c>
      <c r="E1103" s="2">
        <f>MACD!F1103</f>
        <v>-4.5624138092562661E-2</v>
      </c>
      <c r="F1103" s="2">
        <f>'Moving Avg'!D1103</f>
        <v>7.6370400000000007</v>
      </c>
      <c r="G1103" s="2">
        <f>'Moving Avg'!F1103</f>
        <v>7.7830600000000008</v>
      </c>
      <c r="H1103" s="2">
        <f>'Moving Avg'!G1103</f>
        <v>7.5700699999999985</v>
      </c>
      <c r="I1103" s="2">
        <f>'Moving Avg'!H1103</f>
        <v>7.6454445000000035</v>
      </c>
      <c r="J1103" s="6" t="str">
        <f>OBV!F1103</f>
        <v>BEARISH</v>
      </c>
      <c r="K1103" s="6" t="str">
        <f>OBV!G1103</f>
        <v>WEAK</v>
      </c>
      <c r="L1103" s="6" t="str">
        <f>OBV!H1103</f>
        <v>CONFIRMED BEARISH</v>
      </c>
    </row>
    <row r="1104" spans="1:12" ht="13.5" x14ac:dyDescent="0.25">
      <c r="A1104" s="3">
        <f>RSI!A1104</f>
        <v>43903</v>
      </c>
      <c r="B1104" s="2">
        <f>RSI!B1104</f>
        <v>6.9953000000000003</v>
      </c>
      <c r="C1104" s="2">
        <f>RSI!I1104</f>
        <v>24.437662178523752</v>
      </c>
      <c r="D1104" s="2">
        <f>MACD!E1104</f>
        <v>0.12839956732514057</v>
      </c>
      <c r="E1104" s="2">
        <f>MACD!F1104</f>
        <v>-1.0819397009022017E-2</v>
      </c>
      <c r="F1104" s="2">
        <f>'Moving Avg'!D1104</f>
        <v>7.4699600000000004</v>
      </c>
      <c r="G1104" s="2">
        <f>'Moving Avg'!F1104</f>
        <v>7.7428550000000005</v>
      </c>
      <c r="H1104" s="2">
        <f>'Moving Avg'!G1104</f>
        <v>7.5663219999999978</v>
      </c>
      <c r="I1104" s="2">
        <f>'Moving Avg'!H1104</f>
        <v>7.6417630000000027</v>
      </c>
      <c r="J1104" s="6" t="str">
        <f>OBV!F1104</f>
        <v>BEARISH</v>
      </c>
      <c r="K1104" s="6" t="str">
        <f>OBV!G1104</f>
        <v>WEAK</v>
      </c>
      <c r="L1104" s="6" t="str">
        <f>OBV!H1104</f>
        <v>CONFIRMED BEARISH</v>
      </c>
    </row>
    <row r="1105" spans="1:12" ht="13.5" x14ac:dyDescent="0.25">
      <c r="A1105" s="3">
        <f>RSI!A1105</f>
        <v>43906</v>
      </c>
      <c r="B1105" s="2">
        <f>RSI!B1105</f>
        <v>6.6752000000000002</v>
      </c>
      <c r="C1105" s="2">
        <f>RSI!I1105</f>
        <v>19.585680016861502</v>
      </c>
      <c r="D1105" s="2">
        <f>MACD!E1105</f>
        <v>0.24051125460629219</v>
      </c>
      <c r="E1105" s="2">
        <f>MACD!F1105</f>
        <v>3.9446733314040833E-2</v>
      </c>
      <c r="F1105" s="2">
        <f>'Moving Avg'!D1105</f>
        <v>7.2466800000000005</v>
      </c>
      <c r="G1105" s="2">
        <f>'Moving Avg'!F1105</f>
        <v>7.6901549999999999</v>
      </c>
      <c r="H1105" s="2">
        <f>'Moving Avg'!G1105</f>
        <v>7.5561719999999983</v>
      </c>
      <c r="I1105" s="2">
        <f>'Moving Avg'!H1105</f>
        <v>7.6368210000000021</v>
      </c>
      <c r="J1105" s="6" t="str">
        <f>OBV!F1105</f>
        <v>BEARISH</v>
      </c>
      <c r="K1105" s="6" t="str">
        <f>OBV!G1105</f>
        <v>WEAK</v>
      </c>
      <c r="L1105" s="6" t="str">
        <f>OBV!H1105</f>
        <v>CONFIRMED BEARISH</v>
      </c>
    </row>
    <row r="1106" spans="1:12" ht="13.5" x14ac:dyDescent="0.25">
      <c r="A1106" s="3">
        <f>RSI!A1106</f>
        <v>43907</v>
      </c>
      <c r="B1106" s="2">
        <f>RSI!B1106</f>
        <v>6.3784999999999998</v>
      </c>
      <c r="C1106" s="2">
        <f>RSI!I1106</f>
        <v>16.346090448566571</v>
      </c>
      <c r="D1106" s="2">
        <f>MACD!E1106</f>
        <v>0.34993994117008587</v>
      </c>
      <c r="E1106" s="2">
        <f>MACD!F1106</f>
        <v>0.10154537488524984</v>
      </c>
      <c r="F1106" s="2">
        <f>'Moving Avg'!D1106</f>
        <v>7.0077799999999995</v>
      </c>
      <c r="G1106" s="2">
        <f>'Moving Avg'!F1106</f>
        <v>7.6226200000000004</v>
      </c>
      <c r="H1106" s="2">
        <f>'Moving Avg'!G1106</f>
        <v>7.5371219999999983</v>
      </c>
      <c r="I1106" s="2">
        <f>'Moving Avg'!H1106</f>
        <v>7.6298290000000035</v>
      </c>
      <c r="J1106" s="6" t="str">
        <f>OBV!F1106</f>
        <v>BEARISH</v>
      </c>
      <c r="K1106" s="6" t="str">
        <f>OBV!G1106</f>
        <v>WEAK</v>
      </c>
      <c r="L1106" s="6" t="str">
        <f>OBV!H1106</f>
        <v>CONFIRMED BEARISH</v>
      </c>
    </row>
    <row r="1107" spans="1:12" ht="13.5" x14ac:dyDescent="0.25">
      <c r="A1107" s="3">
        <f>RSI!A1107</f>
        <v>43908</v>
      </c>
      <c r="B1107" s="2">
        <f>RSI!B1107</f>
        <v>6.5190999999999999</v>
      </c>
      <c r="C1107" s="2">
        <f>RSI!I1107</f>
        <v>22.857810977028393</v>
      </c>
      <c r="D1107" s="2">
        <f>MACD!E1107</f>
        <v>0.4404445823107217</v>
      </c>
      <c r="E1107" s="2">
        <f>MACD!F1107</f>
        <v>0.1693252163703442</v>
      </c>
      <c r="F1107" s="2">
        <f>'Moving Avg'!D1107</f>
        <v>6.7985599999999993</v>
      </c>
      <c r="G1107" s="2">
        <f>'Moving Avg'!F1107</f>
        <v>7.5621150000000013</v>
      </c>
      <c r="H1107" s="2">
        <f>'Moving Avg'!G1107</f>
        <v>7.5229139999999974</v>
      </c>
      <c r="I1107" s="2">
        <f>'Moving Avg'!H1107</f>
        <v>7.6229735000000032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</row>
    <row r="1108" spans="1:12" ht="13.5" x14ac:dyDescent="0.25">
      <c r="A1108" s="3">
        <f>RSI!A1108</f>
        <v>43909</v>
      </c>
      <c r="B1108" s="2">
        <f>RSI!B1108</f>
        <v>6.48</v>
      </c>
      <c r="C1108" s="2">
        <f>RSI!I1108</f>
        <v>22.337081620688991</v>
      </c>
      <c r="D1108" s="2">
        <f>MACD!E1108</f>
        <v>0.5208890210128061</v>
      </c>
      <c r="E1108" s="2">
        <f>MACD!F1108</f>
        <v>0.2396379772988366</v>
      </c>
      <c r="F1108" s="2">
        <f>'Moving Avg'!D1108</f>
        <v>6.6096200000000014</v>
      </c>
      <c r="G1108" s="2">
        <f>'Moving Avg'!F1108</f>
        <v>7.4996549999999997</v>
      </c>
      <c r="H1108" s="2">
        <f>'Moving Avg'!G1108</f>
        <v>7.5088599999999976</v>
      </c>
      <c r="I1108" s="2">
        <f>'Moving Avg'!H1108</f>
        <v>7.6153565000000025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</row>
    <row r="1109" spans="1:12" ht="13.5" x14ac:dyDescent="0.25">
      <c r="A1109" s="3">
        <f>RSI!A1109</f>
        <v>43913</v>
      </c>
      <c r="B1109" s="2">
        <f>RSI!B1109</f>
        <v>6.6673999999999998</v>
      </c>
      <c r="C1109" s="2">
        <f>RSI!I1109</f>
        <v>30.508317781297649</v>
      </c>
      <c r="D1109" s="2">
        <f>MACD!E1109</f>
        <v>0.56503165508409481</v>
      </c>
      <c r="E1109" s="2">
        <f>MACD!F1109</f>
        <v>0.30471671285588825</v>
      </c>
      <c r="F1109" s="2">
        <f>'Moving Avg'!D1109</f>
        <v>6.5440399999999999</v>
      </c>
      <c r="G1109" s="2">
        <f>'Moving Avg'!F1109</f>
        <v>7.4465649999999997</v>
      </c>
      <c r="H1109" s="2">
        <f>'Moving Avg'!G1109</f>
        <v>7.495899999999998</v>
      </c>
      <c r="I1109" s="2">
        <f>'Moving Avg'!H1109</f>
        <v>7.6082990000000015</v>
      </c>
      <c r="J1109" s="6" t="str">
        <f>OBV!F1109</f>
        <v>BULLISH</v>
      </c>
      <c r="K1109" s="6" t="str">
        <f>OBV!G1109</f>
        <v>STRONG</v>
      </c>
      <c r="L1109" s="6" t="str">
        <f>OBV!H1109</f>
        <v>BULLISH DIVERGENCE</v>
      </c>
    </row>
    <row r="1110" spans="1:12" ht="13.5" x14ac:dyDescent="0.25">
      <c r="A1110" s="3">
        <f>RSI!A1110</f>
        <v>43914</v>
      </c>
      <c r="B1110" s="2">
        <f>RSI!B1110</f>
        <v>6.8625999999999996</v>
      </c>
      <c r="C1110" s="2">
        <f>RSI!I1110</f>
        <v>37.844173968797762</v>
      </c>
      <c r="D1110" s="2">
        <f>MACD!E1110</f>
        <v>0.58595956889967216</v>
      </c>
      <c r="E1110" s="2">
        <f>MACD!F1110</f>
        <v>0.36096528406464501</v>
      </c>
      <c r="F1110" s="2">
        <f>'Moving Avg'!D1110</f>
        <v>6.5815200000000003</v>
      </c>
      <c r="G1110" s="2">
        <f>'Moving Avg'!F1110</f>
        <v>7.4036249999999999</v>
      </c>
      <c r="H1110" s="2">
        <f>'Moving Avg'!G1110</f>
        <v>7.4868439999999978</v>
      </c>
      <c r="I1110" s="2">
        <f>'Moving Avg'!H1110</f>
        <v>7.6025950000000009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</row>
    <row r="1111" spans="1:12" ht="13.5" x14ac:dyDescent="0.25">
      <c r="A1111" s="3">
        <f>RSI!A1111</f>
        <v>43915</v>
      </c>
      <c r="B1111" s="2">
        <f>RSI!B1111</f>
        <v>6.8704000000000001</v>
      </c>
      <c r="C1111" s="2">
        <f>RSI!I1111</f>
        <v>38.125254575103966</v>
      </c>
      <c r="D1111" s="2">
        <f>MACD!E1111</f>
        <v>0.5720568282264118</v>
      </c>
      <c r="E1111" s="2">
        <f>MACD!F1111</f>
        <v>0.4031835928969984</v>
      </c>
      <c r="F1111" s="2">
        <f>'Moving Avg'!D1111</f>
        <v>6.6799000000000008</v>
      </c>
      <c r="G1111" s="2">
        <f>'Moving Avg'!F1111</f>
        <v>7.3661499999999993</v>
      </c>
      <c r="H1111" s="2">
        <f>'Moving Avg'!G1111</f>
        <v>7.4774759999999985</v>
      </c>
      <c r="I1111" s="2">
        <f>'Moving Avg'!H1111</f>
        <v>7.5971565000000005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</row>
    <row r="1112" spans="1:12" ht="13.5" x14ac:dyDescent="0.25">
      <c r="A1112" s="3">
        <f>RSI!A1112</f>
        <v>43916</v>
      </c>
      <c r="B1112" s="2">
        <f>RSI!B1112</f>
        <v>6.8704000000000001</v>
      </c>
      <c r="C1112" s="2">
        <f>RSI!I1112</f>
        <v>38.125254575103973</v>
      </c>
      <c r="D1112" s="2">
        <f>MACD!E1112</f>
        <v>0.56145203905817098</v>
      </c>
      <c r="E1112" s="2">
        <f>MACD!F1112</f>
        <v>0.43483728212923295</v>
      </c>
      <c r="F1112" s="2">
        <f>'Moving Avg'!D1112</f>
        <v>6.7501599999999993</v>
      </c>
      <c r="G1112" s="2">
        <f>'Moving Avg'!F1112</f>
        <v>7.3243799999999997</v>
      </c>
      <c r="H1112" s="2">
        <f>'Moving Avg'!G1112</f>
        <v>7.4684199999999983</v>
      </c>
      <c r="I1112" s="2">
        <f>'Moving Avg'!H1112</f>
        <v>7.5917555000000014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</row>
    <row r="1113" spans="1:12" ht="13.5" x14ac:dyDescent="0.25">
      <c r="A1113" s="3">
        <f>RSI!A1113</f>
        <v>43917</v>
      </c>
      <c r="B1113" s="2">
        <f>RSI!B1113</f>
        <v>6.8704000000000001</v>
      </c>
      <c r="C1113" s="2">
        <f>RSI!I1113</f>
        <v>38.125254575103966</v>
      </c>
      <c r="D1113" s="2">
        <f>MACD!E1113</f>
        <v>0.53304769382313122</v>
      </c>
      <c r="E1113" s="2">
        <f>MACD!F1113</f>
        <v>0.45447936446801263</v>
      </c>
      <c r="F1113" s="2">
        <f>'Moving Avg'!D1113</f>
        <v>6.8282399999999992</v>
      </c>
      <c r="G1113" s="2">
        <f>'Moving Avg'!F1113</f>
        <v>7.2658249999999995</v>
      </c>
      <c r="H1113" s="2">
        <f>'Moving Avg'!G1113</f>
        <v>7.4606139999999979</v>
      </c>
      <c r="I1113" s="2">
        <f>'Moving Avg'!H1113</f>
        <v>7.5870340000000009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</row>
    <row r="1114" spans="1:12" ht="13.5" x14ac:dyDescent="0.25">
      <c r="A1114" s="3">
        <f>RSI!A1114</f>
        <v>43920</v>
      </c>
      <c r="B1114" s="2">
        <f>RSI!B1114</f>
        <v>7.0186999999999999</v>
      </c>
      <c r="C1114" s="2">
        <f>RSI!I1114</f>
        <v>44.125428548783766</v>
      </c>
      <c r="D1114" s="2">
        <f>MACD!E1114</f>
        <v>0.4339890450626509</v>
      </c>
      <c r="E1114" s="2">
        <f>MACD!F1114</f>
        <v>0.45038130058694031</v>
      </c>
      <c r="F1114" s="2">
        <f>'Moving Avg'!D1114</f>
        <v>6.8985000000000003</v>
      </c>
      <c r="G1114" s="2">
        <f>'Moving Avg'!F1114</f>
        <v>7.2142949999999999</v>
      </c>
      <c r="H1114" s="2">
        <f>'Moving Avg'!G1114</f>
        <v>7.457959999999999</v>
      </c>
      <c r="I1114" s="2">
        <f>'Moving Avg'!H1114</f>
        <v>7.5832430000000013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</row>
    <row r="1115" spans="1:12" ht="13.5" x14ac:dyDescent="0.25">
      <c r="A1115" s="3">
        <f>RSI!A1115</f>
        <v>43921</v>
      </c>
      <c r="B1115" s="2">
        <f>RSI!B1115</f>
        <v>7.0186999999999999</v>
      </c>
      <c r="C1115" s="2">
        <f>RSI!I1115</f>
        <v>44.125428548783773</v>
      </c>
      <c r="D1115" s="2">
        <f>MACD!E1115</f>
        <v>0.30192042799888341</v>
      </c>
      <c r="E1115" s="2">
        <f>MACD!F1115</f>
        <v>0.42068912606932896</v>
      </c>
      <c r="F1115" s="2">
        <f>'Moving Avg'!D1115</f>
        <v>6.9297200000000005</v>
      </c>
      <c r="G1115" s="2">
        <f>'Moving Avg'!F1115</f>
        <v>7.1631550000000006</v>
      </c>
      <c r="H1115" s="2">
        <f>'Moving Avg'!G1115</f>
        <v>7.4546799999999998</v>
      </c>
      <c r="I1115" s="2">
        <f>'Moving Avg'!H1115</f>
        <v>7.5797540000000012</v>
      </c>
      <c r="J1115" s="6" t="str">
        <f>OBV!F1115</f>
        <v>BULLISH</v>
      </c>
      <c r="K1115" s="6" t="str">
        <f>OBV!G1115</f>
        <v>STRONG</v>
      </c>
      <c r="L1115" s="6" t="str">
        <f>OBV!H1115</f>
        <v>CONFIRMED BULLISH</v>
      </c>
    </row>
    <row r="1116" spans="1:12" ht="13.5" x14ac:dyDescent="0.25">
      <c r="A1116" s="3">
        <f>RSI!A1116</f>
        <v>43922</v>
      </c>
      <c r="B1116" s="2">
        <f>RSI!B1116</f>
        <v>7.1436000000000002</v>
      </c>
      <c r="C1116" s="2">
        <f>RSI!I1116</f>
        <v>48.95993648991552</v>
      </c>
      <c r="D1116" s="2">
        <f>MACD!E1116</f>
        <v>0.13619464052158481</v>
      </c>
      <c r="E1116" s="2">
        <f>MACD!F1116</f>
        <v>0.36379022895978014</v>
      </c>
      <c r="F1116" s="2">
        <f>'Moving Avg'!D1116</f>
        <v>6.9843599999999997</v>
      </c>
      <c r="G1116" s="2">
        <f>'Moving Avg'!F1116</f>
        <v>7.1225550000000002</v>
      </c>
      <c r="H1116" s="2">
        <f>'Moving Avg'!G1116</f>
        <v>7.4524939999999988</v>
      </c>
      <c r="I1116" s="2">
        <f>'Moving Avg'!H1116</f>
        <v>7.5763985000000025</v>
      </c>
      <c r="J1116" s="6" t="str">
        <f>OBV!F1116</f>
        <v>BULLISH</v>
      </c>
      <c r="K1116" s="6" t="str">
        <f>OBV!G1116</f>
        <v>STRONG</v>
      </c>
      <c r="L1116" s="6" t="str">
        <f>OBV!H1116</f>
        <v>CONFIRMED BULLISH</v>
      </c>
    </row>
    <row r="1117" spans="1:12" ht="13.5" x14ac:dyDescent="0.25">
      <c r="A1117" s="3">
        <f>RSI!A1117</f>
        <v>43923</v>
      </c>
      <c r="B1117" s="2">
        <f>RSI!B1117</f>
        <v>6.9328000000000003</v>
      </c>
      <c r="C1117" s="2">
        <f>RSI!I1117</f>
        <v>42.306605819921899</v>
      </c>
      <c r="D1117" s="2">
        <f>MACD!E1117</f>
        <v>3.3326919386702514E-2</v>
      </c>
      <c r="E1117" s="2">
        <f>MACD!F1117</f>
        <v>0.29769756704516465</v>
      </c>
      <c r="F1117" s="2">
        <f>'Moving Avg'!D1117</f>
        <v>6.9968400000000006</v>
      </c>
      <c r="G1117" s="2">
        <f>'Moving Avg'!F1117</f>
        <v>7.0710250000000006</v>
      </c>
      <c r="H1117" s="2">
        <f>'Moving Avg'!G1117</f>
        <v>7.4471839999999982</v>
      </c>
      <c r="I1117" s="2">
        <f>'Moving Avg'!H1117</f>
        <v>7.5722155000000022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</row>
    <row r="1118" spans="1:12" ht="13.5" x14ac:dyDescent="0.25">
      <c r="A1118" s="3">
        <f>RSI!A1118</f>
        <v>43924</v>
      </c>
      <c r="B1118" s="2">
        <f>RSI!B1118</f>
        <v>6.9328000000000003</v>
      </c>
      <c r="C1118" s="2">
        <f>RSI!I1118</f>
        <v>42.306605819921899</v>
      </c>
      <c r="D1118" s="2">
        <f>MACD!E1118</f>
        <v>-5.8377157506855681E-2</v>
      </c>
      <c r="E1118" s="2">
        <f>MACD!F1118</f>
        <v>0.22648262213476061</v>
      </c>
      <c r="F1118" s="2">
        <f>'Moving Avg'!D1118</f>
        <v>7.0093199999999998</v>
      </c>
      <c r="G1118" s="2">
        <f>'Moving Avg'!F1118</f>
        <v>7.0210550000000014</v>
      </c>
      <c r="H1118" s="2">
        <f>'Moving Avg'!G1118</f>
        <v>7.441405999999998</v>
      </c>
      <c r="I1118" s="2">
        <f>'Moving Avg'!H1118</f>
        <v>7.5678060000000018</v>
      </c>
      <c r="J1118" s="6" t="str">
        <f>OBV!F1118</f>
        <v>BEARISH</v>
      </c>
      <c r="K1118" s="6" t="str">
        <f>OBV!G1118</f>
        <v>NEUTRAL</v>
      </c>
      <c r="L1118" s="6" t="str">
        <f>OBV!H1118</f>
        <v>BEARISH DIVERGENCE</v>
      </c>
    </row>
    <row r="1119" spans="1:12" ht="13.5" x14ac:dyDescent="0.25">
      <c r="A1119" s="3">
        <f>RSI!A1119</f>
        <v>43927</v>
      </c>
      <c r="B1119" s="2">
        <f>RSI!B1119</f>
        <v>6.9328000000000003</v>
      </c>
      <c r="C1119" s="2">
        <f>RSI!I1119</f>
        <v>42.306605819921906</v>
      </c>
      <c r="D1119" s="2">
        <f>MACD!E1119</f>
        <v>-0.10588915897608953</v>
      </c>
      <c r="E1119" s="2">
        <f>MACD!F1119</f>
        <v>0.1600082659125906</v>
      </c>
      <c r="F1119" s="2">
        <f>'Moving Avg'!D1119</f>
        <v>6.9921400000000009</v>
      </c>
      <c r="G1119" s="2">
        <f>'Moving Avg'!F1119</f>
        <v>6.9761600000000019</v>
      </c>
      <c r="H1119" s="2">
        <f>'Moving Avg'!G1119</f>
        <v>7.4301620000000002</v>
      </c>
      <c r="I1119" s="2">
        <f>'Moving Avg'!H1119</f>
        <v>7.563208000000003</v>
      </c>
      <c r="J1119" s="6" t="str">
        <f>OBV!F1119</f>
        <v>BEARISH</v>
      </c>
      <c r="K1119" s="6" t="str">
        <f>OBV!G1119</f>
        <v>WEAK</v>
      </c>
      <c r="L1119" s="6" t="str">
        <f>OBV!H1119</f>
        <v>CONFIRMED BEARISH</v>
      </c>
    </row>
    <row r="1120" spans="1:12" ht="13.5" x14ac:dyDescent="0.25">
      <c r="A1120" s="3">
        <f>RSI!A1120</f>
        <v>43928</v>
      </c>
      <c r="B1120" s="2">
        <f>RSI!B1120</f>
        <v>7.1357999999999997</v>
      </c>
      <c r="C1120" s="2">
        <f>RSI!I1120</f>
        <v>50.411682329072619</v>
      </c>
      <c r="D1120" s="2">
        <f>MACD!E1120</f>
        <v>-0.12993771672006371</v>
      </c>
      <c r="E1120" s="2">
        <f>MACD!F1120</f>
        <v>0.10201906938605976</v>
      </c>
      <c r="F1120" s="2">
        <f>'Moving Avg'!D1120</f>
        <v>7.0155599999999989</v>
      </c>
      <c r="G1120" s="2">
        <f>'Moving Avg'!F1120</f>
        <v>6.9433699999999998</v>
      </c>
      <c r="H1120" s="2">
        <f>'Moving Avg'!G1120</f>
        <v>7.416264</v>
      </c>
      <c r="I1120" s="2">
        <f>'Moving Avg'!H1120</f>
        <v>7.5599270000000027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43929</v>
      </c>
      <c r="B1121" s="2">
        <f>RSI!B1121</f>
        <v>7.1124000000000001</v>
      </c>
      <c r="C1121" s="2">
        <f>RSI!I1121</f>
        <v>49.547594072796535</v>
      </c>
      <c r="D1121" s="2">
        <f>MACD!E1121</f>
        <v>-0.14747846461952996</v>
      </c>
      <c r="E1121" s="2">
        <f>MACD!F1121</f>
        <v>5.2119562584941811E-2</v>
      </c>
      <c r="F1121" s="2">
        <f>'Moving Avg'!D1121</f>
        <v>7.0093199999999998</v>
      </c>
      <c r="G1121" s="2">
        <f>'Moving Avg'!F1121</f>
        <v>6.9203400000000004</v>
      </c>
      <c r="H1121" s="2">
        <f>'Moving Avg'!G1121</f>
        <v>7.4064259999999997</v>
      </c>
      <c r="I1121" s="2">
        <f>'Moving Avg'!H1121</f>
        <v>7.5564155000000008</v>
      </c>
      <c r="J1121" s="6" t="str">
        <f>OBV!F1121</f>
        <v>BEARISH</v>
      </c>
      <c r="K1121" s="6" t="str">
        <f>OBV!G1121</f>
        <v>WEAK</v>
      </c>
      <c r="L1121" s="6" t="str">
        <f>OBV!H1121</f>
        <v>CONFIRMED BEARISH</v>
      </c>
    </row>
    <row r="1122" spans="1:12" ht="13.5" x14ac:dyDescent="0.25">
      <c r="A1122" s="3">
        <f>RSI!A1122</f>
        <v>43934</v>
      </c>
      <c r="B1122" s="2">
        <f>RSI!B1122</f>
        <v>7.1045999999999996</v>
      </c>
      <c r="C1122" s="2">
        <f>RSI!I1122</f>
        <v>49.244589722351705</v>
      </c>
      <c r="D1122" s="2">
        <f>MACD!E1122</f>
        <v>-0.16172060653940168</v>
      </c>
      <c r="E1122" s="2">
        <f>MACD!F1122</f>
        <v>9.3515287600731134E-3</v>
      </c>
      <c r="F1122" s="2">
        <f>'Moving Avg'!D1122</f>
        <v>7.0436800000000002</v>
      </c>
      <c r="G1122" s="2">
        <f>'Moving Avg'!F1122</f>
        <v>6.8973100000000001</v>
      </c>
      <c r="H1122" s="2">
        <f>'Moving Avg'!G1122</f>
        <v>7.3964320000000008</v>
      </c>
      <c r="I1122" s="2">
        <f>'Moving Avg'!H1122</f>
        <v>7.5531295000000007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</row>
    <row r="1123" spans="1:12" ht="13.5" x14ac:dyDescent="0.25">
      <c r="A1123" s="3">
        <f>RSI!A1123</f>
        <v>43935</v>
      </c>
      <c r="B1123" s="2">
        <f>RSI!B1123</f>
        <v>7.1045999999999996</v>
      </c>
      <c r="C1123" s="2">
        <f>RSI!I1123</f>
        <v>49.244589722351705</v>
      </c>
      <c r="D1123" s="2">
        <f>MACD!E1123</f>
        <v>-0.17370495583230028</v>
      </c>
      <c r="E1123" s="2">
        <f>MACD!F1123</f>
        <v>-2.725976815840157E-2</v>
      </c>
      <c r="F1123" s="2">
        <f>'Moving Avg'!D1123</f>
        <v>7.0780399999999997</v>
      </c>
      <c r="G1123" s="2">
        <f>'Moving Avg'!F1123</f>
        <v>6.8813050000000002</v>
      </c>
      <c r="H1123" s="2">
        <f>'Moving Avg'!G1123</f>
        <v>7.3870640000000014</v>
      </c>
      <c r="I1123" s="2">
        <f>'Moving Avg'!H1123</f>
        <v>7.5501835000000002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</row>
    <row r="1124" spans="1:12" ht="13.5" x14ac:dyDescent="0.25">
      <c r="A1124" s="3">
        <f>RSI!A1124</f>
        <v>43936</v>
      </c>
      <c r="B1124" s="2">
        <f>RSI!B1124</f>
        <v>7.1357999999999997</v>
      </c>
      <c r="C1124" s="2">
        <f>RSI!I1124</f>
        <v>50.644785284334262</v>
      </c>
      <c r="D1124" s="2">
        <f>MACD!E1124</f>
        <v>-0.16327953199246448</v>
      </c>
      <c r="E1124" s="2">
        <f>MACD!F1124</f>
        <v>-5.4463720925214155E-2</v>
      </c>
      <c r="F1124" s="2">
        <f>'Moving Avg'!D1124</f>
        <v>7.1186399999999992</v>
      </c>
      <c r="G1124" s="2">
        <f>'Moving Avg'!F1124</f>
        <v>6.888329999999999</v>
      </c>
      <c r="H1124" s="2">
        <f>'Moving Avg'!G1124</f>
        <v>7.3783200000000022</v>
      </c>
      <c r="I1124" s="2">
        <f>'Moving Avg'!H1124</f>
        <v>7.5477330000000009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</row>
    <row r="1125" spans="1:12" ht="13.5" x14ac:dyDescent="0.25">
      <c r="A1125" s="3">
        <f>RSI!A1125</f>
        <v>43937</v>
      </c>
      <c r="B1125" s="2">
        <f>RSI!B1125</f>
        <v>7.1436000000000002</v>
      </c>
      <c r="C1125" s="2">
        <f>RSI!I1125</f>
        <v>51.008658740328578</v>
      </c>
      <c r="D1125" s="2">
        <f>MACD!E1125</f>
        <v>-0.15516298018641184</v>
      </c>
      <c r="E1125" s="2">
        <f>MACD!F1125</f>
        <v>-7.4603572777453692E-2</v>
      </c>
      <c r="F1125" s="2">
        <f>'Moving Avg'!D1125</f>
        <v>7.1201999999999996</v>
      </c>
      <c r="G1125" s="2">
        <f>'Moving Avg'!F1125</f>
        <v>6.9117500000000005</v>
      </c>
      <c r="H1125" s="2">
        <f>'Moving Avg'!G1125</f>
        <v>7.3697320000000017</v>
      </c>
      <c r="I1125" s="2">
        <f>'Moving Avg'!H1125</f>
        <v>7.5451330000000008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</row>
    <row r="1126" spans="1:12" ht="13.5" x14ac:dyDescent="0.25">
      <c r="A1126" s="3">
        <f>RSI!A1126</f>
        <v>43938</v>
      </c>
      <c r="B1126" s="2">
        <f>RSI!B1126</f>
        <v>7.1670999999999996</v>
      </c>
      <c r="C1126" s="2">
        <f>RSI!I1126</f>
        <v>52.153191550580779</v>
      </c>
      <c r="D1126" s="2">
        <f>MACD!E1126</f>
        <v>-0.13098433725931713</v>
      </c>
      <c r="E1126" s="2">
        <f>MACD!F1126</f>
        <v>-8.5879725673826374E-2</v>
      </c>
      <c r="F1126" s="2">
        <f>'Moving Avg'!D1126</f>
        <v>7.1311399999999994</v>
      </c>
      <c r="G1126" s="2">
        <f>'Moving Avg'!F1126</f>
        <v>6.9511800000000026</v>
      </c>
      <c r="H1126" s="2">
        <f>'Moving Avg'!G1126</f>
        <v>7.3620820000000018</v>
      </c>
      <c r="I1126" s="2">
        <f>'Moving Avg'!H1126</f>
        <v>7.5422725000000002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</row>
    <row r="1127" spans="1:12" ht="13.5" x14ac:dyDescent="0.25">
      <c r="A1127" s="3">
        <f>RSI!A1127</f>
        <v>43941</v>
      </c>
      <c r="B1127" s="2">
        <f>RSI!B1127</f>
        <v>7.1982999999999997</v>
      </c>
      <c r="C1127" s="2">
        <f>RSI!I1127</f>
        <v>53.699740801577562</v>
      </c>
      <c r="D1127" s="2">
        <f>MACD!E1127</f>
        <v>-0.14555794365821129</v>
      </c>
      <c r="E1127" s="2">
        <f>MACD!F1127</f>
        <v>-9.7815369270703362E-2</v>
      </c>
      <c r="F1127" s="2">
        <f>'Moving Avg'!D1127</f>
        <v>7.1498799999999987</v>
      </c>
      <c r="G1127" s="2">
        <f>'Moving Avg'!F1127</f>
        <v>6.9851400000000012</v>
      </c>
      <c r="H1127" s="2">
        <f>'Moving Avg'!G1127</f>
        <v>7.3548999999999998</v>
      </c>
      <c r="I1127" s="2">
        <f>'Moving Avg'!H1127</f>
        <v>7.5399459999999996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43942</v>
      </c>
      <c r="B1128" s="2">
        <f>RSI!B1128</f>
        <v>7.1045999999999996</v>
      </c>
      <c r="C1128" s="2">
        <f>RSI!I1128</f>
        <v>48.61731092808165</v>
      </c>
      <c r="D1128" s="2">
        <f>MACD!E1128</f>
        <v>-0.15140213164984395</v>
      </c>
      <c r="E1128" s="2">
        <f>MACD!F1128</f>
        <v>-0.10853272174653149</v>
      </c>
      <c r="F1128" s="2">
        <f>'Moving Avg'!D1128</f>
        <v>7.1498800000000005</v>
      </c>
      <c r="G1128" s="2">
        <f>'Moving Avg'!F1128</f>
        <v>7.016370000000002</v>
      </c>
      <c r="H1128" s="2">
        <f>'Moving Avg'!G1128</f>
        <v>7.3460000000000001</v>
      </c>
      <c r="I1128" s="2">
        <f>'Moving Avg'!H1128</f>
        <v>7.5356404999999986</v>
      </c>
      <c r="J1128" s="6" t="str">
        <f>OBV!F1128</f>
        <v>BULLISH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43943</v>
      </c>
      <c r="B1129" s="2">
        <f>RSI!B1129</f>
        <v>6.9874999999999998</v>
      </c>
      <c r="C1129" s="2">
        <f>RSI!I1129</f>
        <v>43.124156520746233</v>
      </c>
      <c r="D1129" s="2">
        <f>MACD!E1129</f>
        <v>-0.14753929168146573</v>
      </c>
      <c r="E1129" s="2">
        <f>MACD!F1129</f>
        <v>-0.11633403573351835</v>
      </c>
      <c r="F1129" s="2">
        <f>'Moving Avg'!D1129</f>
        <v>7.1202199999999989</v>
      </c>
      <c r="G1129" s="2">
        <f>'Moving Avg'!F1129</f>
        <v>7.0323750000000018</v>
      </c>
      <c r="H1129" s="2">
        <f>'Moving Avg'!G1129</f>
        <v>7.3319479999999997</v>
      </c>
      <c r="I1129" s="2">
        <f>'Moving Avg'!H1129</f>
        <v>7.5304099999999998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43944</v>
      </c>
      <c r="B1130" s="2">
        <f>RSI!B1130</f>
        <v>7.0734000000000004</v>
      </c>
      <c r="C1130" s="2">
        <f>RSI!I1130</f>
        <v>47.784828457411933</v>
      </c>
      <c r="D1130" s="2">
        <f>MACD!E1130</f>
        <v>-0.11858704621699356</v>
      </c>
      <c r="E1130" s="2">
        <f>MACD!F1130</f>
        <v>-0.11678463783021339</v>
      </c>
      <c r="F1130" s="2">
        <f>'Moving Avg'!D1130</f>
        <v>7.1061800000000002</v>
      </c>
      <c r="G1130" s="2">
        <f>'Moving Avg'!F1130</f>
        <v>7.0429150000000007</v>
      </c>
      <c r="H1130" s="2">
        <f>'Moving Avg'!G1130</f>
        <v>7.3205499999999999</v>
      </c>
      <c r="I1130" s="2">
        <f>'Moving Avg'!H1130</f>
        <v>7.526137499999999</v>
      </c>
      <c r="J1130" s="6" t="str">
        <f>OBV!F1130</f>
        <v>BULLISH</v>
      </c>
      <c r="K1130" s="6" t="str">
        <f>OBV!G1130</f>
        <v>NEUTRAL</v>
      </c>
      <c r="L1130" s="6" t="str">
        <f>OBV!H1130</f>
        <v>BULLISH DIVERGENCE</v>
      </c>
    </row>
    <row r="1131" spans="1:12" ht="13.5" x14ac:dyDescent="0.25">
      <c r="A1131" s="3">
        <f>RSI!A1131</f>
        <v>43945</v>
      </c>
      <c r="B1131" s="2">
        <f>RSI!B1131</f>
        <v>7.1045999999999996</v>
      </c>
      <c r="C1131" s="2">
        <f>RSI!I1131</f>
        <v>49.406495029049665</v>
      </c>
      <c r="D1131" s="2">
        <f>MACD!E1131</f>
        <v>-9.9752243688224773E-2</v>
      </c>
      <c r="E1131" s="2">
        <f>MACD!F1131</f>
        <v>-0.11337815900181568</v>
      </c>
      <c r="F1131" s="2">
        <f>'Moving Avg'!D1131</f>
        <v>7.0936799999999991</v>
      </c>
      <c r="G1131" s="2">
        <f>'Moving Avg'!F1131</f>
        <v>7.0546250000000015</v>
      </c>
      <c r="H1131" s="2">
        <f>'Moving Avg'!G1131</f>
        <v>7.3089959999999996</v>
      </c>
      <c r="I1131" s="2">
        <f>'Moving Avg'!H1131</f>
        <v>7.5224359999999981</v>
      </c>
      <c r="J1131" s="6" t="str">
        <f>OBV!F1131</f>
        <v>BULLISH</v>
      </c>
      <c r="K1131" s="6" t="str">
        <f>OBV!G1131</f>
        <v>NEUTRAL</v>
      </c>
      <c r="L1131" s="6" t="str">
        <f>OBV!H1131</f>
        <v>BULLISH DIVERGENCE</v>
      </c>
    </row>
    <row r="1132" spans="1:12" ht="13.5" x14ac:dyDescent="0.25">
      <c r="A1132" s="3">
        <f>RSI!A1132</f>
        <v>43948</v>
      </c>
      <c r="B1132" s="2">
        <f>RSI!B1132</f>
        <v>7.1045999999999996</v>
      </c>
      <c r="C1132" s="2">
        <f>RSI!I1132</f>
        <v>49.406495029049658</v>
      </c>
      <c r="D1132" s="2">
        <f>MACD!E1132</f>
        <v>-8.496996542564883E-2</v>
      </c>
      <c r="E1132" s="2">
        <f>MACD!F1132</f>
        <v>-0.10769652028658232</v>
      </c>
      <c r="F1132" s="2">
        <f>'Moving Avg'!D1132</f>
        <v>7.0749399999999998</v>
      </c>
      <c r="G1132" s="2">
        <f>'Moving Avg'!F1132</f>
        <v>7.0663350000000023</v>
      </c>
      <c r="H1132" s="2">
        <f>'Moving Avg'!G1132</f>
        <v>7.2990019999999989</v>
      </c>
      <c r="I1132" s="2">
        <f>'Moving Avg'!H1132</f>
        <v>7.5190744999999968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43949</v>
      </c>
      <c r="B1133" s="2">
        <f>RSI!B1133</f>
        <v>7.0265000000000004</v>
      </c>
      <c r="C1133" s="2">
        <f>RSI!I1133</f>
        <v>45.32026248404663</v>
      </c>
      <c r="D1133" s="2">
        <f>MACD!E1133</f>
        <v>-6.6634904502825165E-2</v>
      </c>
      <c r="E1133" s="2">
        <f>MACD!F1133</f>
        <v>-9.9484197129830892E-2</v>
      </c>
      <c r="F1133" s="2">
        <f>'Moving Avg'!D1133</f>
        <v>7.0593199999999996</v>
      </c>
      <c r="G1133" s="2">
        <f>'Moving Avg'!F1133</f>
        <v>7.0741400000000016</v>
      </c>
      <c r="H1133" s="2">
        <f>'Moving Avg'!G1133</f>
        <v>7.2866659999999994</v>
      </c>
      <c r="I1133" s="2">
        <f>'Moving Avg'!H1133</f>
        <v>7.5149449999999964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43950</v>
      </c>
      <c r="B1134" s="2">
        <f>RSI!B1134</f>
        <v>7.1357999999999997</v>
      </c>
      <c r="C1134" s="2">
        <f>RSI!I1134</f>
        <v>51.380669826494724</v>
      </c>
      <c r="D1134" s="2">
        <f>MACD!E1134</f>
        <v>-5.3916723956421109E-2</v>
      </c>
      <c r="E1134" s="2">
        <f>MACD!F1134</f>
        <v>-9.0370702495148933E-2</v>
      </c>
      <c r="F1134" s="2">
        <f>'Moving Avg'!D1134</f>
        <v>7.0889800000000012</v>
      </c>
      <c r="G1134" s="2">
        <f>'Moving Avg'!F1134</f>
        <v>7.0799950000000011</v>
      </c>
      <c r="H1134" s="2">
        <f>'Moving Avg'!G1134</f>
        <v>7.2733939999999997</v>
      </c>
      <c r="I1134" s="2">
        <f>'Moving Avg'!H1134</f>
        <v>7.5113239999999974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43951</v>
      </c>
      <c r="B1135" s="2">
        <f>RSI!B1135</f>
        <v>7.0968</v>
      </c>
      <c r="C1135" s="2">
        <f>RSI!I1135</f>
        <v>49.281774130688603</v>
      </c>
      <c r="D1135" s="2">
        <f>MACD!E1135</f>
        <v>-3.9249012998909372E-2</v>
      </c>
      <c r="E1135" s="2">
        <f>MACD!F1135</f>
        <v>-8.0146364595901035E-2</v>
      </c>
      <c r="F1135" s="2">
        <f>'Moving Avg'!D1135</f>
        <v>7.0936599999999999</v>
      </c>
      <c r="G1135" s="2">
        <f>'Moving Avg'!F1135</f>
        <v>7.0839000000000016</v>
      </c>
      <c r="H1135" s="2">
        <f>'Moving Avg'!G1135</f>
        <v>7.2607459999999993</v>
      </c>
      <c r="I1135" s="2">
        <f>'Moving Avg'!H1135</f>
        <v>7.5075459999999987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43955</v>
      </c>
      <c r="B1136" s="2">
        <f>RSI!B1136</f>
        <v>7.1670999999999996</v>
      </c>
      <c r="C1136" s="2">
        <f>RSI!I1136</f>
        <v>53.008168926110827</v>
      </c>
      <c r="D1136" s="2">
        <f>MACD!E1136</f>
        <v>-2.8368623923947567E-2</v>
      </c>
      <c r="E1136" s="2">
        <f>MACD!F1136</f>
        <v>-6.9790816461510349E-2</v>
      </c>
      <c r="F1136" s="2">
        <f>'Moving Avg'!D1136</f>
        <v>7.10616</v>
      </c>
      <c r="G1136" s="2">
        <f>'Moving Avg'!F1136</f>
        <v>7.0850750000000007</v>
      </c>
      <c r="H1136" s="2">
        <f>'Moving Avg'!G1136</f>
        <v>7.2495039999999991</v>
      </c>
      <c r="I1136" s="2">
        <f>'Moving Avg'!H1136</f>
        <v>7.5041194999999981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</row>
    <row r="1137" spans="1:12" ht="13.5" x14ac:dyDescent="0.25">
      <c r="A1137" s="3">
        <f>RSI!A1137</f>
        <v>43956</v>
      </c>
      <c r="B1137" s="2">
        <f>RSI!B1137</f>
        <v>7.1749000000000001</v>
      </c>
      <c r="C1137" s="2">
        <f>RSI!I1137</f>
        <v>53.417123504790617</v>
      </c>
      <c r="D1137" s="2">
        <f>MACD!E1137</f>
        <v>-1.5298591185171517E-2</v>
      </c>
      <c r="E1137" s="2">
        <f>MACD!F1137</f>
        <v>-5.8892371406242587E-2</v>
      </c>
      <c r="F1137" s="2">
        <f>'Moving Avg'!D1137</f>
        <v>7.1202200000000007</v>
      </c>
      <c r="G1137" s="2">
        <f>'Moving Avg'!F1137</f>
        <v>7.0971800000000016</v>
      </c>
      <c r="H1137" s="2">
        <f>'Moving Avg'!G1137</f>
        <v>7.2384179999999994</v>
      </c>
      <c r="I1137" s="2">
        <f>'Moving Avg'!H1137</f>
        <v>7.5003544999999967</v>
      </c>
      <c r="J1137" s="6" t="str">
        <f>OBV!F1137</f>
        <v>BEARISH</v>
      </c>
      <c r="K1137" s="6" t="str">
        <f>OBV!G1137</f>
        <v>NEUTRAL</v>
      </c>
      <c r="L1137" s="6" t="str">
        <f>OBV!H1137</f>
        <v>BEARISH DIVERGENCE</v>
      </c>
    </row>
    <row r="1138" spans="1:12" ht="13.5" x14ac:dyDescent="0.25">
      <c r="A1138" s="3">
        <f>RSI!A1138</f>
        <v>43957</v>
      </c>
      <c r="B1138" s="2">
        <f>RSI!B1138</f>
        <v>7.0265000000000004</v>
      </c>
      <c r="C1138" s="2">
        <f>RSI!I1138</f>
        <v>45.333660161213558</v>
      </c>
      <c r="D1138" s="2">
        <f>MACD!E1138</f>
        <v>-8.0403194817417756E-3</v>
      </c>
      <c r="E1138" s="2">
        <f>MACD!F1138</f>
        <v>-4.8721961021342429E-2</v>
      </c>
      <c r="F1138" s="2">
        <f>'Moving Avg'!D1138</f>
        <v>7.1202200000000007</v>
      </c>
      <c r="G1138" s="2">
        <f>'Moving Avg'!F1138</f>
        <v>7.101865000000001</v>
      </c>
      <c r="H1138" s="2">
        <f>'Moving Avg'!G1138</f>
        <v>7.2243639999999978</v>
      </c>
      <c r="I1138" s="2">
        <f>'Moving Avg'!H1138</f>
        <v>7.4949034999999959</v>
      </c>
      <c r="J1138" s="6" t="str">
        <f>OBV!F1138</f>
        <v>BEARISH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43958</v>
      </c>
      <c r="B1139" s="2">
        <f>RSI!B1139</f>
        <v>7.2294999999999998</v>
      </c>
      <c r="C1139" s="2">
        <f>RSI!I1139</f>
        <v>55.298792125840457</v>
      </c>
      <c r="D1139" s="2">
        <f>MACD!E1139</f>
        <v>-3.4424404962168254E-2</v>
      </c>
      <c r="E1139" s="2">
        <f>MACD!F1139</f>
        <v>-4.5862449809507599E-2</v>
      </c>
      <c r="F1139" s="2">
        <f>'Moving Avg'!D1139</f>
        <v>7.13896</v>
      </c>
      <c r="G1139" s="2">
        <f>'Moving Avg'!F1139</f>
        <v>7.1167000000000016</v>
      </c>
      <c r="H1139" s="2">
        <f>'Moving Avg'!G1139</f>
        <v>7.214369999999998</v>
      </c>
      <c r="I1139" s="2">
        <f>'Moving Avg'!H1139</f>
        <v>7.4911094999999941</v>
      </c>
      <c r="J1139" s="6" t="str">
        <f>OBV!F1139</f>
        <v>BEARISH</v>
      </c>
      <c r="K1139" s="6" t="str">
        <f>OBV!G1139</f>
        <v>NEUTRAL</v>
      </c>
      <c r="L1139" s="6" t="str">
        <f>OBV!H1139</f>
        <v>BEARISH DIVERGENCE</v>
      </c>
    </row>
    <row r="1140" spans="1:12" ht="13.5" x14ac:dyDescent="0.25">
      <c r="A1140" s="3">
        <f>RSI!A1140</f>
        <v>43959</v>
      </c>
      <c r="B1140" s="2">
        <f>RSI!B1140</f>
        <v>7.0186999999999999</v>
      </c>
      <c r="C1140" s="2">
        <f>RSI!I1140</f>
        <v>45.934744488979653</v>
      </c>
      <c r="D1140" s="2">
        <f>MACD!E1140</f>
        <v>-2.8631031421622488E-2</v>
      </c>
      <c r="E1140" s="2">
        <f>MACD!F1140</f>
        <v>-4.2416166131930583E-2</v>
      </c>
      <c r="F1140" s="2">
        <f>'Moving Avg'!D1140</f>
        <v>7.1233400000000007</v>
      </c>
      <c r="G1140" s="2">
        <f>'Moving Avg'!F1140</f>
        <v>7.1108450000000003</v>
      </c>
      <c r="H1140" s="2">
        <f>'Moving Avg'!G1140</f>
        <v>7.2003159999999982</v>
      </c>
      <c r="I1140" s="2">
        <f>'Moving Avg'!H1140</f>
        <v>7.485619499999995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43962</v>
      </c>
      <c r="B1141" s="2">
        <f>RSI!B1141</f>
        <v>7.0186999999999999</v>
      </c>
      <c r="C1141" s="2">
        <f>RSI!I1141</f>
        <v>45.934744488979653</v>
      </c>
      <c r="D1141" s="2">
        <f>MACD!E1141</f>
        <v>-1.8342422164254302E-2</v>
      </c>
      <c r="E1141" s="2">
        <f>MACD!F1141</f>
        <v>-3.7601417338395324E-2</v>
      </c>
      <c r="F1141" s="2">
        <f>'Moving Avg'!D1141</f>
        <v>7.0936599999999999</v>
      </c>
      <c r="G1141" s="2">
        <f>'Moving Avg'!F1141</f>
        <v>7.10616</v>
      </c>
      <c r="H1141" s="2">
        <f>'Moving Avg'!G1141</f>
        <v>7.1882919999999979</v>
      </c>
      <c r="I1141" s="2">
        <f>'Moving Avg'!H1141</f>
        <v>7.4802049999999953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43963</v>
      </c>
      <c r="B1142" s="2">
        <f>RSI!B1142</f>
        <v>6.8156999999999996</v>
      </c>
      <c r="C1142" s="2">
        <f>RSI!I1142</f>
        <v>38.629116656491149</v>
      </c>
      <c r="D1142" s="2">
        <f>MACD!E1142</f>
        <v>5.9434389025074807E-3</v>
      </c>
      <c r="E1142" s="2">
        <f>MACD!F1142</f>
        <v>-2.8892446090214761E-2</v>
      </c>
      <c r="F1142" s="2">
        <f>'Moving Avg'!D1142</f>
        <v>7.02182</v>
      </c>
      <c r="G1142" s="2">
        <f>'Moving Avg'!F1142</f>
        <v>7.0917149999999989</v>
      </c>
      <c r="H1142" s="2">
        <f>'Moving Avg'!G1142</f>
        <v>7.1704899999999983</v>
      </c>
      <c r="I1142" s="2">
        <f>'Moving Avg'!H1142</f>
        <v>7.4742664999999953</v>
      </c>
      <c r="J1142" s="6" t="str">
        <f>OBV!F1142</f>
        <v>BEARISH</v>
      </c>
      <c r="K1142" s="6" t="str">
        <f>OBV!G1142</f>
        <v>WEAK</v>
      </c>
      <c r="L1142" s="6" t="str">
        <f>OBV!H1142</f>
        <v>CONFIRMED BEARISH</v>
      </c>
    </row>
    <row r="1143" spans="1:12" ht="13.5" x14ac:dyDescent="0.25">
      <c r="A1143" s="3">
        <f>RSI!A1143</f>
        <v>43964</v>
      </c>
      <c r="B1143" s="2">
        <f>RSI!B1143</f>
        <v>7.0186999999999999</v>
      </c>
      <c r="C1143" s="2">
        <f>RSI!I1143</f>
        <v>47.603475017326161</v>
      </c>
      <c r="D1143" s="2">
        <f>MACD!E1143</f>
        <v>1.1429774715949748E-3</v>
      </c>
      <c r="E1143" s="2">
        <f>MACD!F1143</f>
        <v>-2.2885361377852818E-2</v>
      </c>
      <c r="F1143" s="2">
        <f>'Moving Avg'!D1143</f>
        <v>7.0202600000000004</v>
      </c>
      <c r="G1143" s="2">
        <f>'Moving Avg'!F1143</f>
        <v>7.0874199999999989</v>
      </c>
      <c r="H1143" s="2">
        <f>'Moving Avg'!G1143</f>
        <v>7.1500339999999998</v>
      </c>
      <c r="I1143" s="2">
        <f>'Moving Avg'!H1143</f>
        <v>7.4693429999999958</v>
      </c>
      <c r="J1143" s="6" t="str">
        <f>OBV!F1143</f>
        <v>BEARISH</v>
      </c>
      <c r="K1143" s="6" t="str">
        <f>OBV!G1143</f>
        <v>WEAK</v>
      </c>
      <c r="L1143" s="6" t="str">
        <f>OBV!H1143</f>
        <v>CONFIRMED BEARISH</v>
      </c>
    </row>
    <row r="1144" spans="1:12" ht="13.5" x14ac:dyDescent="0.25">
      <c r="A1144" s="3">
        <f>RSI!A1144</f>
        <v>43965</v>
      </c>
      <c r="B1144" s="2">
        <f>RSI!B1144</f>
        <v>7.2217000000000002</v>
      </c>
      <c r="C1144" s="2">
        <f>RSI!I1144</f>
        <v>54.732246012477212</v>
      </c>
      <c r="D1144" s="2">
        <f>MACD!E1144</f>
        <v>-7.6385672609013966E-4</v>
      </c>
      <c r="E1144" s="2">
        <f>MACD!F1144</f>
        <v>-1.8461060447500281E-2</v>
      </c>
      <c r="F1144" s="2">
        <f>'Moving Avg'!D1144</f>
        <v>7.0186999999999999</v>
      </c>
      <c r="G1144" s="2">
        <f>'Moving Avg'!F1144</f>
        <v>7.0917149999999989</v>
      </c>
      <c r="H1144" s="2">
        <f>'Moving Avg'!G1144</f>
        <v>7.133481999999999</v>
      </c>
      <c r="I1144" s="2">
        <f>'Moving Avg'!H1144</f>
        <v>7.4656229999999972</v>
      </c>
      <c r="J1144" s="6" t="str">
        <f>OBV!F1144</f>
        <v>BEARISH</v>
      </c>
      <c r="K1144" s="6" t="str">
        <f>OBV!G1144</f>
        <v>WEAK</v>
      </c>
      <c r="L1144" s="6" t="str">
        <f>OBV!H1144</f>
        <v>CONFIRMED BEARISH</v>
      </c>
    </row>
    <row r="1145" spans="1:12" ht="13.5" x14ac:dyDescent="0.25">
      <c r="A1145" s="3">
        <f>RSI!A1145</f>
        <v>43966</v>
      </c>
      <c r="B1145" s="2">
        <f>RSI!B1145</f>
        <v>7.3779000000000003</v>
      </c>
      <c r="C1145" s="2">
        <f>RSI!I1145</f>
        <v>59.318696540931249</v>
      </c>
      <c r="D1145" s="2">
        <f>MACD!E1145</f>
        <v>-2.0798397972412452E-2</v>
      </c>
      <c r="E1145" s="2">
        <f>MACD!F1145</f>
        <v>-1.8928527952482718E-2</v>
      </c>
      <c r="F1145" s="2">
        <f>'Moving Avg'!D1145</f>
        <v>7.090539999999999</v>
      </c>
      <c r="G1145" s="2">
        <f>'Moving Avg'!F1145</f>
        <v>7.1034300000000004</v>
      </c>
      <c r="H1145" s="2">
        <f>'Moving Avg'!G1145</f>
        <v>7.1202099999999993</v>
      </c>
      <c r="I1145" s="2">
        <f>'Moving Avg'!H1145</f>
        <v>7.4630239999999972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43969</v>
      </c>
      <c r="B1146" s="2">
        <f>RSI!B1146</f>
        <v>7.3388</v>
      </c>
      <c r="C1146" s="2">
        <f>RSI!I1146</f>
        <v>57.741604551952534</v>
      </c>
      <c r="D1146" s="2">
        <f>MACD!E1146</f>
        <v>-2.5749694983378646E-2</v>
      </c>
      <c r="E1146" s="2">
        <f>MACD!F1146</f>
        <v>-2.0292761358661905E-2</v>
      </c>
      <c r="F1146" s="2">
        <f>'Moving Avg'!D1146</f>
        <v>7.1545600000000009</v>
      </c>
      <c r="G1146" s="2">
        <f>'Moving Avg'!F1146</f>
        <v>7.1120149999999995</v>
      </c>
      <c r="H1146" s="2">
        <f>'Moving Avg'!G1146</f>
        <v>7.1078739999999989</v>
      </c>
      <c r="I1146" s="2">
        <f>'Moving Avg'!H1146</f>
        <v>7.4600784999999972</v>
      </c>
      <c r="J1146" s="6" t="str">
        <f>OBV!F1146</f>
        <v>BEARISH</v>
      </c>
      <c r="K1146" s="6" t="str">
        <f>OBV!G1146</f>
        <v>WEAK</v>
      </c>
      <c r="L1146" s="6" t="str">
        <f>OBV!H1146</f>
        <v>BEARISH DIVERGENCE</v>
      </c>
    </row>
    <row r="1147" spans="1:12" ht="13.5" x14ac:dyDescent="0.25">
      <c r="A1147" s="3">
        <f>RSI!A1147</f>
        <v>43970</v>
      </c>
      <c r="B1147" s="2">
        <f>RSI!B1147</f>
        <v>7.1357999999999997</v>
      </c>
      <c r="C1147" s="2">
        <f>RSI!I1147</f>
        <v>50.269035411412958</v>
      </c>
      <c r="D1147" s="2">
        <f>MACD!E1147</f>
        <v>-1.5055130590449828E-2</v>
      </c>
      <c r="E1147" s="2">
        <f>MACD!F1147</f>
        <v>-1.924523520501949E-2</v>
      </c>
      <c r="F1147" s="2">
        <f>'Moving Avg'!D1147</f>
        <v>7.2185800000000002</v>
      </c>
      <c r="G1147" s="2">
        <f>'Moving Avg'!F1147</f>
        <v>7.1088899999999979</v>
      </c>
      <c r="H1147" s="2">
        <f>'Moving Avg'!G1147</f>
        <v>7.0913219999999999</v>
      </c>
      <c r="I1147" s="2">
        <f>'Moving Avg'!H1147</f>
        <v>7.4563819999999978</v>
      </c>
      <c r="J1147" s="6" t="str">
        <f>OBV!F1147</f>
        <v>BULLISH</v>
      </c>
      <c r="K1147" s="6" t="str">
        <f>OBV!G1147</f>
        <v>STRONG</v>
      </c>
      <c r="L1147" s="6" t="str">
        <f>OBV!H1147</f>
        <v>CONFIRMED BULLISH</v>
      </c>
    </row>
    <row r="1148" spans="1:12" ht="13.5" x14ac:dyDescent="0.25">
      <c r="A1148" s="3">
        <f>RSI!A1148</f>
        <v>43971</v>
      </c>
      <c r="B1148" s="2">
        <f>RSI!B1148</f>
        <v>7.3231999999999999</v>
      </c>
      <c r="C1148" s="2">
        <f>RSI!I1148</f>
        <v>55.937997547760567</v>
      </c>
      <c r="D1148" s="2">
        <f>MACD!E1148</f>
        <v>-4.2771296600657038E-2</v>
      </c>
      <c r="E1148" s="2">
        <f>MACD!F1148</f>
        <v>-2.3950447484147E-2</v>
      </c>
      <c r="F1148" s="2">
        <f>'Moving Avg'!D1148</f>
        <v>7.2794800000000013</v>
      </c>
      <c r="G1148" s="2">
        <f>'Moving Avg'!F1148</f>
        <v>7.1198199999999989</v>
      </c>
      <c r="H1148" s="2">
        <f>'Moving Avg'!G1148</f>
        <v>7.0791420000000009</v>
      </c>
      <c r="I1148" s="2">
        <f>'Moving Avg'!H1148</f>
        <v>7.4535094999999965</v>
      </c>
      <c r="J1148" s="6" t="str">
        <f>OBV!F1148</f>
        <v>BULLISH</v>
      </c>
      <c r="K1148" s="6" t="str">
        <f>OBV!G1148</f>
        <v>STRONG</v>
      </c>
      <c r="L1148" s="6" t="str">
        <f>OBV!H1148</f>
        <v>CONFIRMED BULLISH</v>
      </c>
    </row>
    <row r="1149" spans="1:12" ht="13.5" x14ac:dyDescent="0.25">
      <c r="A1149" s="3">
        <f>RSI!A1149</f>
        <v>43972</v>
      </c>
      <c r="B1149" s="2">
        <f>RSI!B1149</f>
        <v>7.3856999999999999</v>
      </c>
      <c r="C1149" s="2">
        <f>RSI!I1149</f>
        <v>57.671040707300186</v>
      </c>
      <c r="D1149" s="2">
        <f>MACD!E1149</f>
        <v>-4.0778876277022924E-2</v>
      </c>
      <c r="E1149" s="2">
        <f>MACD!F1149</f>
        <v>-2.7316133242722189E-2</v>
      </c>
      <c r="F1149" s="2">
        <f>'Moving Avg'!D1149</f>
        <v>7.3122799999999994</v>
      </c>
      <c r="G1149" s="2">
        <f>'Moving Avg'!F1149</f>
        <v>7.1397299999999975</v>
      </c>
      <c r="H1149" s="2">
        <f>'Moving Avg'!G1149</f>
        <v>7.0702420000000004</v>
      </c>
      <c r="I1149" s="2">
        <f>'Moving Avg'!H1149</f>
        <v>7.4514779999999972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</row>
    <row r="1150" spans="1:12" ht="13.5" x14ac:dyDescent="0.25">
      <c r="A1150" s="3">
        <f>RSI!A1150</f>
        <v>43973</v>
      </c>
      <c r="B1150" s="2">
        <f>RSI!B1150</f>
        <v>7.4169</v>
      </c>
      <c r="C1150" s="2">
        <f>RSI!I1150</f>
        <v>58.547546220090133</v>
      </c>
      <c r="D1150" s="2">
        <f>MACD!E1150</f>
        <v>-7.5275083986118929E-2</v>
      </c>
      <c r="E1150" s="2">
        <f>MACD!F1150</f>
        <v>-3.6907923391401538E-2</v>
      </c>
      <c r="F1150" s="2">
        <f>'Moving Avg'!D1150</f>
        <v>7.3200799999999999</v>
      </c>
      <c r="G1150" s="2">
        <f>'Moving Avg'!F1150</f>
        <v>7.1569050000000001</v>
      </c>
      <c r="H1150" s="2">
        <f>'Moving Avg'!G1150</f>
        <v>7.062748</v>
      </c>
      <c r="I1150" s="2">
        <f>'Moving Avg'!H1150</f>
        <v>7.4491869999999976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</row>
    <row r="1151" spans="1:12" ht="13.5" x14ac:dyDescent="0.25">
      <c r="A1151" s="3">
        <f>RSI!A1151</f>
        <v>43977</v>
      </c>
      <c r="B1151" s="2">
        <f>RSI!B1151</f>
        <v>7.3231999999999999</v>
      </c>
      <c r="C1151" s="2">
        <f>RSI!I1151</f>
        <v>54.872669060758049</v>
      </c>
      <c r="D1151" s="2">
        <f>MACD!E1151</f>
        <v>-9.9041342630155071E-2</v>
      </c>
      <c r="E1151" s="2">
        <f>MACD!F1151</f>
        <v>-4.9334607239152242E-2</v>
      </c>
      <c r="F1151" s="2">
        <f>'Moving Avg'!D1151</f>
        <v>7.3169599999999999</v>
      </c>
      <c r="G1151" s="2">
        <f>'Moving Avg'!F1151</f>
        <v>7.1678349999999993</v>
      </c>
      <c r="H1151" s="2">
        <f>'Moving Avg'!G1151</f>
        <v>7.0577520000000007</v>
      </c>
      <c r="I1151" s="2">
        <f>'Moving Avg'!H1151</f>
        <v>7.4464274999999978</v>
      </c>
      <c r="J1151" s="6" t="str">
        <f>OBV!F1151</f>
        <v>BULLISH</v>
      </c>
      <c r="K1151" s="6" t="str">
        <f>OBV!G1151</f>
        <v>NEUTRAL</v>
      </c>
      <c r="L1151" s="6" t="str">
        <f>OBV!H1151</f>
        <v>BULLISH DIVERGENCE</v>
      </c>
    </row>
    <row r="1152" spans="1:12" ht="13.5" x14ac:dyDescent="0.25">
      <c r="A1152" s="3">
        <f>RSI!A1152</f>
        <v>43978</v>
      </c>
      <c r="B1152" s="2">
        <f>RSI!B1152</f>
        <v>7.3388</v>
      </c>
      <c r="C1152" s="2">
        <f>RSI!I1152</f>
        <v>55.374876624092728</v>
      </c>
      <c r="D1152" s="2">
        <f>MACD!E1152</f>
        <v>-0.15238936472870002</v>
      </c>
      <c r="E1152" s="2">
        <f>MACD!F1152</f>
        <v>-6.9945558737061791E-2</v>
      </c>
      <c r="F1152" s="2">
        <f>'Moving Avg'!D1152</f>
        <v>7.3575599999999994</v>
      </c>
      <c r="G1152" s="2">
        <f>'Moving Avg'!F1152</f>
        <v>7.1795450000000018</v>
      </c>
      <c r="H1152" s="2">
        <f>'Moving Avg'!G1152</f>
        <v>7.0532240000000002</v>
      </c>
      <c r="I1152" s="2">
        <f>'Moving Avg'!H1152</f>
        <v>7.4438594999999976</v>
      </c>
      <c r="J1152" s="6" t="str">
        <f>OBV!F1152</f>
        <v>BULLISH</v>
      </c>
      <c r="K1152" s="6" t="str">
        <f>OBV!G1152</f>
        <v>STRONG</v>
      </c>
      <c r="L1152" s="6" t="str">
        <f>OBV!H1152</f>
        <v>CONFIRMED BULLISH</v>
      </c>
    </row>
    <row r="1153" spans="1:12" ht="13.5" x14ac:dyDescent="0.25">
      <c r="A1153" s="3">
        <f>RSI!A1153</f>
        <v>43979</v>
      </c>
      <c r="B1153" s="2">
        <f>RSI!B1153</f>
        <v>7.2998000000000003</v>
      </c>
      <c r="C1153" s="2">
        <f>RSI!I1153</f>
        <v>53.764008692846552</v>
      </c>
      <c r="D1153" s="2">
        <f>MACD!E1153</f>
        <v>-0.16429121264375901</v>
      </c>
      <c r="E1153" s="2">
        <f>MACD!F1153</f>
        <v>-8.8814689518401241E-2</v>
      </c>
      <c r="F1153" s="2">
        <f>'Moving Avg'!D1153</f>
        <v>7.352879999999999</v>
      </c>
      <c r="G1153" s="2">
        <f>'Moving Avg'!F1153</f>
        <v>7.1932100000000005</v>
      </c>
      <c r="H1153" s="2">
        <f>'Moving Avg'!G1153</f>
        <v>7.0507260000000009</v>
      </c>
      <c r="I1153" s="2">
        <f>'Moving Avg'!H1153</f>
        <v>7.4409454999999971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</row>
    <row r="1154" spans="1:12" ht="13.5" x14ac:dyDescent="0.25">
      <c r="A1154" s="3">
        <f>RSI!A1154</f>
        <v>43980</v>
      </c>
      <c r="B1154" s="2">
        <f>RSI!B1154</f>
        <v>7.1436000000000002</v>
      </c>
      <c r="C1154" s="2">
        <f>RSI!I1154</f>
        <v>47.770169927760165</v>
      </c>
      <c r="D1154" s="2">
        <f>MACD!E1154</f>
        <v>-0.13214603693454485</v>
      </c>
      <c r="E1154" s="2">
        <f>MACD!F1154</f>
        <v>-9.7480959001629966E-2</v>
      </c>
      <c r="F1154" s="2">
        <f>'Moving Avg'!D1154</f>
        <v>7.3044600000000006</v>
      </c>
      <c r="G1154" s="2">
        <f>'Moving Avg'!F1154</f>
        <v>7.1936000000000009</v>
      </c>
      <c r="H1154" s="2">
        <f>'Moving Avg'!G1154</f>
        <v>7.0536919999999999</v>
      </c>
      <c r="I1154" s="2">
        <f>'Moving Avg'!H1154</f>
        <v>7.4368729999999985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</row>
    <row r="1155" spans="1:12" ht="13.5" x14ac:dyDescent="0.25">
      <c r="A1155" s="3">
        <f>RSI!A1155</f>
        <v>43983</v>
      </c>
      <c r="B1155" s="2">
        <f>RSI!B1155</f>
        <v>7.1749000000000001</v>
      </c>
      <c r="C1155" s="2">
        <f>RSI!I1155</f>
        <v>48.997200599754315</v>
      </c>
      <c r="D1155" s="2">
        <f>MACD!E1155</f>
        <v>-8.2852853265678483E-2</v>
      </c>
      <c r="E1155" s="2">
        <f>MACD!F1155</f>
        <v>-9.4555337854439675E-2</v>
      </c>
      <c r="F1155" s="2">
        <f>'Moving Avg'!D1155</f>
        <v>7.2560599999999997</v>
      </c>
      <c r="G1155" s="2">
        <f>'Moving Avg'!F1155</f>
        <v>7.1975050000000014</v>
      </c>
      <c r="H1155" s="2">
        <f>'Moving Avg'!G1155</f>
        <v>7.0636860000000006</v>
      </c>
      <c r="I1155" s="2">
        <f>'Moving Avg'!H1155</f>
        <v>7.4331454999999984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43984</v>
      </c>
      <c r="B1156" s="2">
        <f>RSI!B1156</f>
        <v>7.3388</v>
      </c>
      <c r="C1156" s="2">
        <f>RSI!I1156</f>
        <v>54.963690386447681</v>
      </c>
      <c r="D1156" s="2">
        <f>MACD!E1156</f>
        <v>-5.9131380553424151E-2</v>
      </c>
      <c r="E1156" s="2">
        <f>MACD!F1156</f>
        <v>-8.7470546394236584E-2</v>
      </c>
      <c r="F1156" s="2">
        <f>'Moving Avg'!D1156</f>
        <v>7.2591800000000006</v>
      </c>
      <c r="G1156" s="2">
        <f>'Moving Avg'!F1156</f>
        <v>7.2060900000000006</v>
      </c>
      <c r="H1156" s="2">
        <f>'Moving Avg'!G1156</f>
        <v>7.0828919999999993</v>
      </c>
      <c r="I1156" s="2">
        <f>'Moving Avg'!H1156</f>
        <v>7.4301999999999984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</row>
    <row r="1157" spans="1:12" ht="13.5" x14ac:dyDescent="0.25">
      <c r="A1157" s="3">
        <f>RSI!A1157</f>
        <v>43985</v>
      </c>
      <c r="B1157" s="2">
        <f>RSI!B1157</f>
        <v>7.5262000000000002</v>
      </c>
      <c r="C1157" s="2">
        <f>RSI!I1157</f>
        <v>60.634167982124076</v>
      </c>
      <c r="D1157" s="2">
        <f>MACD!E1157</f>
        <v>-8.4984569960593781E-2</v>
      </c>
      <c r="E1157" s="2">
        <f>MACD!F1157</f>
        <v>-8.6973351107508035E-2</v>
      </c>
      <c r="F1157" s="2">
        <f>'Moving Avg'!D1157</f>
        <v>7.2966600000000001</v>
      </c>
      <c r="G1157" s="2">
        <f>'Moving Avg'!F1157</f>
        <v>7.2236550000000008</v>
      </c>
      <c r="H1157" s="2">
        <f>'Moving Avg'!G1157</f>
        <v>7.1030340000000001</v>
      </c>
      <c r="I1157" s="2">
        <f>'Moving Avg'!H1157</f>
        <v>7.4281914999999978</v>
      </c>
      <c r="J1157" s="6" t="str">
        <f>OBV!F1157</f>
        <v>BULLISH</v>
      </c>
      <c r="K1157" s="6" t="str">
        <f>OBV!G1157</f>
        <v>STRONG</v>
      </c>
      <c r="L1157" s="6" t="str">
        <f>OBV!H1157</f>
        <v>CONFIRMED BULLISH</v>
      </c>
    </row>
    <row r="1158" spans="1:12" ht="13.5" x14ac:dyDescent="0.25">
      <c r="A1158" s="3">
        <f>RSI!A1158</f>
        <v>43986</v>
      </c>
      <c r="B1158" s="2">
        <f>RSI!B1158</f>
        <v>7.4246999999999996</v>
      </c>
      <c r="C1158" s="2">
        <f>RSI!I1158</f>
        <v>56.485800069947338</v>
      </c>
      <c r="D1158" s="2">
        <f>MACD!E1158</f>
        <v>-7.237114775868303E-2</v>
      </c>
      <c r="E1158" s="2">
        <f>MACD!F1158</f>
        <v>-8.4052910437743031E-2</v>
      </c>
      <c r="F1158" s="2">
        <f>'Moving Avg'!D1158</f>
        <v>7.3216399999999995</v>
      </c>
      <c r="G1158" s="2">
        <f>'Moving Avg'!F1158</f>
        <v>7.2435649999999994</v>
      </c>
      <c r="H1158" s="2">
        <f>'Moving Avg'!G1158</f>
        <v>7.1219279999999996</v>
      </c>
      <c r="I1158" s="2">
        <f>'Moving Avg'!H1158</f>
        <v>7.4255999999999984</v>
      </c>
      <c r="J1158" s="6" t="str">
        <f>OBV!F1158</f>
        <v>BULLISH</v>
      </c>
      <c r="K1158" s="6" t="str">
        <f>OBV!G1158</f>
        <v>STRONG</v>
      </c>
      <c r="L1158" s="6" t="str">
        <f>OBV!H1158</f>
        <v>CONFIRMED BULLISH</v>
      </c>
    </row>
    <row r="1159" spans="1:12" ht="13.5" x14ac:dyDescent="0.25">
      <c r="A1159" s="3">
        <f>RSI!A1159</f>
        <v>43987</v>
      </c>
      <c r="B1159" s="2">
        <f>RSI!B1159</f>
        <v>7.6276999999999999</v>
      </c>
      <c r="C1159" s="2">
        <f>RSI!I1159</f>
        <v>62.074444436444708</v>
      </c>
      <c r="D1159" s="2">
        <f>MACD!E1159</f>
        <v>-6.8242442070476805E-2</v>
      </c>
      <c r="E1159" s="2">
        <f>MACD!F1159</f>
        <v>-8.0890816764289802E-2</v>
      </c>
      <c r="F1159" s="2">
        <f>'Moving Avg'!D1159</f>
        <v>7.4184599999999987</v>
      </c>
      <c r="G1159" s="2">
        <f>'Moving Avg'!F1159</f>
        <v>7.2634750000000015</v>
      </c>
      <c r="H1159" s="2">
        <f>'Moving Avg'!G1159</f>
        <v>7.1411339999999992</v>
      </c>
      <c r="I1159" s="2">
        <f>'Moving Avg'!H1159</f>
        <v>7.4240989999999991</v>
      </c>
      <c r="J1159" s="6" t="str">
        <f>OBV!F1159</f>
        <v>BULLISH</v>
      </c>
      <c r="K1159" s="6" t="str">
        <f>OBV!G1159</f>
        <v>STRONG</v>
      </c>
      <c r="L1159" s="6" t="str">
        <f>OBV!H1159</f>
        <v>CONFIRMED BULLISH</v>
      </c>
    </row>
    <row r="1160" spans="1:12" ht="13.5" x14ac:dyDescent="0.25">
      <c r="A1160" s="3">
        <f>RSI!A1160</f>
        <v>43990</v>
      </c>
      <c r="B1160" s="2">
        <f>RSI!B1160</f>
        <v>7.5808</v>
      </c>
      <c r="C1160" s="2">
        <f>RSI!I1160</f>
        <v>60.152286368286632</v>
      </c>
      <c r="D1160" s="2">
        <f>MACD!E1160</f>
        <v>-5.8713770182903247E-2</v>
      </c>
      <c r="E1160" s="2">
        <f>MACD!F1160</f>
        <v>-7.6455407448012491E-2</v>
      </c>
      <c r="F1160" s="2">
        <f>'Moving Avg'!D1160</f>
        <v>7.4996399999999994</v>
      </c>
      <c r="G1160" s="2">
        <f>'Moving Avg'!F1160</f>
        <v>7.2915800000000006</v>
      </c>
      <c r="H1160" s="2">
        <f>'Moving Avg'!G1160</f>
        <v>7.1554979999999988</v>
      </c>
      <c r="I1160" s="2">
        <f>'Moving Avg'!H1160</f>
        <v>7.4225519999999987</v>
      </c>
      <c r="J1160" s="6" t="str">
        <f>OBV!F1160</f>
        <v>BULLISH</v>
      </c>
      <c r="K1160" s="6" t="str">
        <f>OBV!G1160</f>
        <v>STRONG</v>
      </c>
      <c r="L1160" s="6" t="str">
        <f>OBV!H1160</f>
        <v>CONFIRMED BULLISH</v>
      </c>
    </row>
    <row r="1161" spans="1:12" ht="13.5" x14ac:dyDescent="0.25">
      <c r="A1161" s="3">
        <f>RSI!A1161</f>
        <v>43991</v>
      </c>
      <c r="B1161" s="2">
        <f>RSI!B1161</f>
        <v>7.5027999999999997</v>
      </c>
      <c r="C1161" s="2">
        <f>RSI!I1161</f>
        <v>56.991516239850014</v>
      </c>
      <c r="D1161" s="2">
        <f>MACD!E1161</f>
        <v>-6.1084596821609161E-2</v>
      </c>
      <c r="E1161" s="2">
        <f>MACD!F1161</f>
        <v>-7.3381245322731825E-2</v>
      </c>
      <c r="F1161" s="2">
        <f>'Moving Avg'!D1161</f>
        <v>7.5324399999999994</v>
      </c>
      <c r="G1161" s="2">
        <f>'Moving Avg'!F1161</f>
        <v>7.3157850000000026</v>
      </c>
      <c r="H1161" s="2">
        <f>'Moving Avg'!G1161</f>
        <v>7.1681459999999984</v>
      </c>
      <c r="I1161" s="2">
        <f>'Moving Avg'!H1161</f>
        <v>7.4204439999999989</v>
      </c>
      <c r="J1161" s="6" t="str">
        <f>OBV!F1161</f>
        <v>BEARISH</v>
      </c>
      <c r="K1161" s="6" t="str">
        <f>OBV!G1161</f>
        <v>NEUTRAL</v>
      </c>
      <c r="L1161" s="6" t="str">
        <f>OBV!H1161</f>
        <v>BEARISH DIVERGENCE</v>
      </c>
    </row>
    <row r="1162" spans="1:12" ht="13.5" x14ac:dyDescent="0.25">
      <c r="A1162" s="3">
        <f>RSI!A1162</f>
        <v>43992</v>
      </c>
      <c r="B1162" s="2">
        <f>RSI!B1162</f>
        <v>7.5651999999999999</v>
      </c>
      <c r="C1162" s="2">
        <f>RSI!I1162</f>
        <v>58.854207491939029</v>
      </c>
      <c r="D1162" s="2">
        <f>MACD!E1162</f>
        <v>-6.6514907187299244E-2</v>
      </c>
      <c r="E1162" s="2">
        <f>MACD!F1162</f>
        <v>-7.2007977695645306E-2</v>
      </c>
      <c r="F1162" s="2">
        <f>'Moving Avg'!D1162</f>
        <v>7.5402399999999998</v>
      </c>
      <c r="G1162" s="2">
        <f>'Moving Avg'!F1162</f>
        <v>7.3532600000000015</v>
      </c>
      <c r="H1162" s="2">
        <f>'Moving Avg'!G1162</f>
        <v>7.1820419999999991</v>
      </c>
      <c r="I1162" s="2">
        <f>'Moving Avg'!H1162</f>
        <v>7.4183749999999984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</row>
    <row r="1163" spans="1:12" ht="13.5" x14ac:dyDescent="0.25">
      <c r="A1163" s="3">
        <f>RSI!A1163</f>
        <v>43993</v>
      </c>
      <c r="B1163" s="2">
        <f>RSI!B1163</f>
        <v>7.5574000000000003</v>
      </c>
      <c r="C1163" s="2">
        <f>RSI!I1163</f>
        <v>58.513066195259753</v>
      </c>
      <c r="D1163" s="2">
        <f>MACD!E1163</f>
        <v>-7.8013698417543687E-2</v>
      </c>
      <c r="E1163" s="2">
        <f>MACD!F1163</f>
        <v>-7.3209121840024982E-2</v>
      </c>
      <c r="F1163" s="2">
        <f>'Moving Avg'!D1163</f>
        <v>7.5667799999999996</v>
      </c>
      <c r="G1163" s="2">
        <f>'Moving Avg'!F1163</f>
        <v>7.3801950000000023</v>
      </c>
      <c r="H1163" s="2">
        <f>'Moving Avg'!G1163</f>
        <v>7.1957819999999977</v>
      </c>
      <c r="I1163" s="2">
        <f>'Moving Avg'!H1163</f>
        <v>7.4164619999999992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</row>
    <row r="1164" spans="1:12" ht="13.5" x14ac:dyDescent="0.25">
      <c r="A1164" s="3">
        <f>RSI!A1164</f>
        <v>43994</v>
      </c>
      <c r="B1164" s="2">
        <f>RSI!B1164</f>
        <v>7.4950000000000001</v>
      </c>
      <c r="C1164" s="2">
        <f>RSI!I1164</f>
        <v>55.730018572091943</v>
      </c>
      <c r="D1164" s="2">
        <f>MACD!E1164</f>
        <v>-0.10847783743363237</v>
      </c>
      <c r="E1164" s="2">
        <f>MACD!F1164</f>
        <v>-8.026286495874646E-2</v>
      </c>
      <c r="F1164" s="2">
        <f>'Moving Avg'!D1164</f>
        <v>7.5402399999999998</v>
      </c>
      <c r="G1164" s="2">
        <f>'Moving Avg'!F1164</f>
        <v>7.393860000000001</v>
      </c>
      <c r="H1164" s="2">
        <f>'Moving Avg'!G1164</f>
        <v>7.2053079999999978</v>
      </c>
      <c r="I1164" s="2">
        <f>'Moving Avg'!H1164</f>
        <v>7.4143149999999967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</row>
    <row r="1165" spans="1:12" ht="13.5" x14ac:dyDescent="0.25">
      <c r="A1165" s="3">
        <f>RSI!A1165</f>
        <v>43997</v>
      </c>
      <c r="B1165" s="2">
        <f>RSI!B1165</f>
        <v>7.4950000000000001</v>
      </c>
      <c r="C1165" s="2">
        <f>RSI!I1165</f>
        <v>55.730018572091943</v>
      </c>
      <c r="D1165" s="2">
        <f>MACD!E1165</f>
        <v>-0.13029871173474294</v>
      </c>
      <c r="E1165" s="2">
        <f>MACD!F1165</f>
        <v>-9.0270034313945757E-2</v>
      </c>
      <c r="F1165" s="2">
        <f>'Moving Avg'!D1165</f>
        <v>7.5230800000000002</v>
      </c>
      <c r="G1165" s="2">
        <f>'Moving Avg'!F1165</f>
        <v>7.3997150000000005</v>
      </c>
      <c r="H1165" s="2">
        <f>'Moving Avg'!G1165</f>
        <v>7.2148339999999989</v>
      </c>
      <c r="I1165" s="2">
        <f>'Moving Avg'!H1165</f>
        <v>7.411972999999997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</row>
    <row r="1166" spans="1:12" ht="13.5" x14ac:dyDescent="0.25">
      <c r="A1166" s="3">
        <f>RSI!A1166</f>
        <v>43998</v>
      </c>
      <c r="B1166" s="2">
        <f>RSI!B1166</f>
        <v>7.4950000000000001</v>
      </c>
      <c r="C1166" s="2">
        <f>RSI!I1166</f>
        <v>55.730018572091943</v>
      </c>
      <c r="D1166" s="2">
        <f>MACD!E1166</f>
        <v>-0.12434243135259671</v>
      </c>
      <c r="E1166" s="2">
        <f>MACD!F1166</f>
        <v>-9.7084513721675952E-2</v>
      </c>
      <c r="F1166" s="2">
        <f>'Moving Avg'!D1166</f>
        <v>7.5215199999999998</v>
      </c>
      <c r="G1166" s="2">
        <f>'Moving Avg'!F1166</f>
        <v>7.4075250000000015</v>
      </c>
      <c r="H1166" s="2">
        <f>'Moving Avg'!G1166</f>
        <v>7.221861999999998</v>
      </c>
      <c r="I1166" s="2">
        <f>'Moving Avg'!H1166</f>
        <v>7.4096699999999949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43999</v>
      </c>
      <c r="B1167" s="2">
        <f>RSI!B1167</f>
        <v>7.4950000000000001</v>
      </c>
      <c r="C1167" s="2">
        <f>RSI!I1167</f>
        <v>55.730018572091943</v>
      </c>
      <c r="D1167" s="2">
        <f>MACD!E1167</f>
        <v>-9.1208109898178513E-2</v>
      </c>
      <c r="E1167" s="2">
        <f>MACD!F1167</f>
        <v>-9.5909232956976467E-2</v>
      </c>
      <c r="F1167" s="2">
        <f>'Moving Avg'!D1167</f>
        <v>7.5074799999999993</v>
      </c>
      <c r="G1167" s="2">
        <f>'Moving Avg'!F1167</f>
        <v>7.4254850000000001</v>
      </c>
      <c r="H1167" s="2">
        <f>'Moving Avg'!G1167</f>
        <v>7.2331059999999976</v>
      </c>
      <c r="I1167" s="2">
        <f>'Moving Avg'!H1167</f>
        <v>7.4076404999999959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44000</v>
      </c>
      <c r="B1168" s="2">
        <f>RSI!B1168</f>
        <v>7.5730000000000004</v>
      </c>
      <c r="C1168" s="2">
        <f>RSI!I1168</f>
        <v>59.008063930848778</v>
      </c>
      <c r="D1168" s="2">
        <f>MACD!E1168</f>
        <v>-8.5246369614538686E-2</v>
      </c>
      <c r="E1168" s="2">
        <f>MACD!F1168</f>
        <v>-9.3776660288488925E-2</v>
      </c>
      <c r="F1168" s="2">
        <f>'Moving Avg'!D1168</f>
        <v>7.5105999999999993</v>
      </c>
      <c r="G1168" s="2">
        <f>'Moving Avg'!F1168</f>
        <v>7.4379749999999998</v>
      </c>
      <c r="H1168" s="2">
        <f>'Moving Avg'!G1168</f>
        <v>7.2459099999999976</v>
      </c>
      <c r="I1168" s="2">
        <f>'Moving Avg'!H1168</f>
        <v>7.4067814999999966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</row>
    <row r="1169" spans="1:12" ht="13.5" x14ac:dyDescent="0.25">
      <c r="A1169" s="3">
        <f>RSI!A1169</f>
        <v>44001</v>
      </c>
      <c r="B1169" s="2">
        <f>RSI!B1169</f>
        <v>7.5730000000000004</v>
      </c>
      <c r="C1169" s="2">
        <f>RSI!I1169</f>
        <v>59.008063930848778</v>
      </c>
      <c r="D1169" s="2">
        <f>MACD!E1169</f>
        <v>-5.0063281134598014E-2</v>
      </c>
      <c r="E1169" s="2">
        <f>MACD!F1169</f>
        <v>-8.5033984457710751E-2</v>
      </c>
      <c r="F1169" s="2">
        <f>'Moving Avg'!D1169</f>
        <v>7.5262000000000002</v>
      </c>
      <c r="G1169" s="2">
        <f>'Moving Avg'!F1169</f>
        <v>7.4473400000000014</v>
      </c>
      <c r="H1169" s="2">
        <f>'Moving Avg'!G1169</f>
        <v>7.2587139999999977</v>
      </c>
      <c r="I1169" s="2">
        <f>'Moving Avg'!H1169</f>
        <v>7.4049464999999968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44004</v>
      </c>
      <c r="B1170" s="2">
        <f>RSI!B1170</f>
        <v>7.5339999999999998</v>
      </c>
      <c r="C1170" s="2">
        <f>RSI!I1170</f>
        <v>56.578671169202323</v>
      </c>
      <c r="D1170" s="2">
        <f>MACD!E1170</f>
        <v>-2.5630795503481352E-2</v>
      </c>
      <c r="E1170" s="2">
        <f>MACD!F1170</f>
        <v>-7.3153346666864877E-2</v>
      </c>
      <c r="F1170" s="2">
        <f>'Moving Avg'!D1170</f>
        <v>7.5340000000000007</v>
      </c>
      <c r="G1170" s="2">
        <f>'Moving Avg'!F1170</f>
        <v>7.4531950000000009</v>
      </c>
      <c r="H1170" s="2">
        <f>'Moving Avg'!G1170</f>
        <v>7.266677999999998</v>
      </c>
      <c r="I1170" s="2">
        <f>'Moving Avg'!H1170</f>
        <v>7.4035799999999981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</row>
    <row r="1171" spans="1:12" ht="13.5" x14ac:dyDescent="0.25">
      <c r="A1171" s="3">
        <f>RSI!A1171</f>
        <v>44005</v>
      </c>
      <c r="B1171" s="2">
        <f>RSI!B1171</f>
        <v>7.6120999999999999</v>
      </c>
      <c r="C1171" s="2">
        <f>RSI!I1171</f>
        <v>60.119598393848676</v>
      </c>
      <c r="D1171" s="2">
        <f>MACD!E1171</f>
        <v>-2.344829769558654E-2</v>
      </c>
      <c r="E1171" s="2">
        <f>MACD!F1171</f>
        <v>-6.3212336872609215E-2</v>
      </c>
      <c r="F1171" s="2">
        <f>'Moving Avg'!D1171</f>
        <v>7.5574200000000005</v>
      </c>
      <c r="G1171" s="2">
        <f>'Moving Avg'!F1171</f>
        <v>7.4676400000000012</v>
      </c>
      <c r="H1171" s="2">
        <f>'Moving Avg'!G1171</f>
        <v>7.276671999999996</v>
      </c>
      <c r="I1171" s="2">
        <f>'Moving Avg'!H1171</f>
        <v>7.4022139999999981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</row>
    <row r="1172" spans="1:12" ht="13.5" x14ac:dyDescent="0.25">
      <c r="A1172" s="3">
        <f>RSI!A1172</f>
        <v>44006</v>
      </c>
      <c r="B1172" s="2">
        <f>RSI!B1172</f>
        <v>7.6120999999999999</v>
      </c>
      <c r="C1172" s="2">
        <f>RSI!I1172</f>
        <v>60.119598393848669</v>
      </c>
      <c r="D1172" s="2">
        <f>MACD!E1172</f>
        <v>-1.3116730493439199E-2</v>
      </c>
      <c r="E1172" s="2">
        <f>MACD!F1172</f>
        <v>-5.3193215596775215E-2</v>
      </c>
      <c r="F1172" s="2">
        <f>'Moving Avg'!D1172</f>
        <v>7.5808399999999994</v>
      </c>
      <c r="G1172" s="2">
        <f>'Moving Avg'!F1172</f>
        <v>7.4813050000000008</v>
      </c>
      <c r="H1172" s="2">
        <f>'Moving Avg'!G1172</f>
        <v>7.2868219999999964</v>
      </c>
      <c r="I1172" s="2">
        <f>'Moving Avg'!H1172</f>
        <v>7.4012379999999984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44007</v>
      </c>
      <c r="B1173" s="2">
        <f>RSI!B1173</f>
        <v>7.5730000000000004</v>
      </c>
      <c r="C1173" s="2">
        <f>RSI!I1173</f>
        <v>57.401696900654613</v>
      </c>
      <c r="D1173" s="2">
        <f>MACD!E1173</f>
        <v>-3.7108960131986279E-3</v>
      </c>
      <c r="E1173" s="2">
        <f>MACD!F1173</f>
        <v>-4.3296751680059899E-2</v>
      </c>
      <c r="F1173" s="2">
        <f>'Moving Avg'!D1173</f>
        <v>7.5808399999999994</v>
      </c>
      <c r="G1173" s="2">
        <f>'Moving Avg'!F1173</f>
        <v>7.4949650000000023</v>
      </c>
      <c r="H1173" s="2">
        <f>'Moving Avg'!G1173</f>
        <v>7.2961899999999957</v>
      </c>
      <c r="I1173" s="2">
        <f>'Moving Avg'!H1173</f>
        <v>7.4000665000000003</v>
      </c>
      <c r="J1173" s="6" t="str">
        <f>OBV!F1173</f>
        <v>BULLISH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44008</v>
      </c>
      <c r="B1174" s="2">
        <f>RSI!B1174</f>
        <v>7.5730000000000004</v>
      </c>
      <c r="C1174" s="2">
        <f>RSI!I1174</f>
        <v>57.401696900654613</v>
      </c>
      <c r="D1174" s="2">
        <f>MACD!E1174</f>
        <v>-6.0771408390714043E-3</v>
      </c>
      <c r="E1174" s="2">
        <f>MACD!F1174</f>
        <v>-3.5852829511862201E-2</v>
      </c>
      <c r="F1174" s="2">
        <f>'Moving Avg'!D1174</f>
        <v>7.5808400000000002</v>
      </c>
      <c r="G1174" s="2">
        <f>'Moving Avg'!F1174</f>
        <v>7.5164350000000031</v>
      </c>
      <c r="H1174" s="2">
        <f>'Moving Avg'!G1174</f>
        <v>7.3049339999999958</v>
      </c>
      <c r="I1174" s="2">
        <f>'Moving Avg'!H1174</f>
        <v>7.3988949999999996</v>
      </c>
      <c r="J1174" s="6" t="str">
        <f>OBV!F1174</f>
        <v>BULLISH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44011</v>
      </c>
      <c r="B1175" s="2">
        <f>RSI!B1175</f>
        <v>7.5730000000000004</v>
      </c>
      <c r="C1175" s="2">
        <f>RSI!I1175</f>
        <v>57.401696900654613</v>
      </c>
      <c r="D1175" s="2">
        <f>MACD!E1175</f>
        <v>-8.7506700805493054E-3</v>
      </c>
      <c r="E1175" s="2">
        <f>MACD!F1175</f>
        <v>-3.0432397625599624E-2</v>
      </c>
      <c r="F1175" s="2">
        <f>'Moving Avg'!D1175</f>
        <v>7.5886400000000007</v>
      </c>
      <c r="G1175" s="2">
        <f>'Moving Avg'!F1175</f>
        <v>7.5363400000000027</v>
      </c>
      <c r="H1175" s="2">
        <f>'Moving Avg'!G1175</f>
        <v>7.3135219999999972</v>
      </c>
      <c r="I1175" s="2">
        <f>'Moving Avg'!H1175</f>
        <v>7.3977235000000006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</row>
    <row r="1176" spans="1:12" ht="13.5" x14ac:dyDescent="0.25">
      <c r="A1176" s="3">
        <f>RSI!A1176</f>
        <v>44012</v>
      </c>
      <c r="B1176" s="2">
        <f>RSI!B1176</f>
        <v>7.5730000000000004</v>
      </c>
      <c r="C1176" s="2">
        <f>RSI!I1176</f>
        <v>57.401696900654613</v>
      </c>
      <c r="D1176" s="2">
        <f>MACD!E1176</f>
        <v>-1.1634481650589557E-2</v>
      </c>
      <c r="E1176" s="2">
        <f>MACD!F1176</f>
        <v>-2.6672814430597613E-2</v>
      </c>
      <c r="F1176" s="2">
        <f>'Moving Avg'!D1176</f>
        <v>7.5808200000000001</v>
      </c>
      <c r="G1176" s="2">
        <f>'Moving Avg'!F1176</f>
        <v>7.5480500000000017</v>
      </c>
      <c r="H1176" s="2">
        <f>'Moving Avg'!G1176</f>
        <v>7.3216399999999968</v>
      </c>
      <c r="I1176" s="2">
        <f>'Moving Avg'!H1176</f>
        <v>7.3967475000000009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44013</v>
      </c>
      <c r="B1177" s="2">
        <f>RSI!B1177</f>
        <v>7.5730000000000004</v>
      </c>
      <c r="C1177" s="2">
        <f>RSI!I1177</f>
        <v>57.401696900654613</v>
      </c>
      <c r="D1177" s="2">
        <f>MACD!E1177</f>
        <v>-1.4650180383235067E-2</v>
      </c>
      <c r="E1177" s="2">
        <f>MACD!F1177</f>
        <v>-2.4268287621125102E-2</v>
      </c>
      <c r="F1177" s="2">
        <f>'Moving Avg'!D1177</f>
        <v>7.5730000000000004</v>
      </c>
      <c r="G1177" s="2">
        <f>'Moving Avg'!F1177</f>
        <v>7.5503900000000019</v>
      </c>
      <c r="H1177" s="2">
        <f>'Moving Avg'!G1177</f>
        <v>7.3291339999999954</v>
      </c>
      <c r="I1177" s="2">
        <f>'Moving Avg'!H1177</f>
        <v>7.395576000000001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44014</v>
      </c>
      <c r="B1178" s="2">
        <f>RSI!B1178</f>
        <v>7.5730000000000004</v>
      </c>
      <c r="C1178" s="2">
        <f>RSI!I1178</f>
        <v>57.401696900654613</v>
      </c>
      <c r="D1178" s="2">
        <f>MACD!E1178</f>
        <v>-5.7348425768095623E-3</v>
      </c>
      <c r="E1178" s="2">
        <f>MACD!F1178</f>
        <v>-2.0561598612261995E-2</v>
      </c>
      <c r="F1178" s="2">
        <f>'Moving Avg'!D1178</f>
        <v>7.5730000000000004</v>
      </c>
      <c r="G1178" s="2">
        <f>'Moving Avg'!F1178</f>
        <v>7.5578050000000019</v>
      </c>
      <c r="H1178" s="2">
        <f>'Moving Avg'!G1178</f>
        <v>7.3385019999999948</v>
      </c>
      <c r="I1178" s="2">
        <f>'Moving Avg'!H1178</f>
        <v>7.3944440000000009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44015</v>
      </c>
      <c r="B1179" s="2">
        <f>RSI!B1179</f>
        <v>7.5730000000000004</v>
      </c>
      <c r="C1179" s="2">
        <f>RSI!I1179</f>
        <v>57.401696900654613</v>
      </c>
      <c r="D1179" s="2">
        <f>MACD!E1179</f>
        <v>1.3154630273906065E-3</v>
      </c>
      <c r="E1179" s="2">
        <f>MACD!F1179</f>
        <v>-1.6186186284331473E-2</v>
      </c>
      <c r="F1179" s="2">
        <f>'Moving Avg'!D1179</f>
        <v>7.5730000000000004</v>
      </c>
      <c r="G1179" s="2">
        <f>'Moving Avg'!F1179</f>
        <v>7.5550700000000024</v>
      </c>
      <c r="H1179" s="2">
        <f>'Moving Avg'!G1179</f>
        <v>7.3502119999999946</v>
      </c>
      <c r="I1179" s="2">
        <f>'Moving Avg'!H1179</f>
        <v>7.3935459999999997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44018</v>
      </c>
      <c r="B1180" s="2">
        <f>RSI!B1180</f>
        <v>7.6120999999999999</v>
      </c>
      <c r="C1180" s="2">
        <f>RSI!I1180</f>
        <v>60.408547565656662</v>
      </c>
      <c r="D1180" s="2">
        <f>MACD!E1180</f>
        <v>-2.07208059356212E-3</v>
      </c>
      <c r="E1180" s="2">
        <f>MACD!F1180</f>
        <v>-1.3363365146177603E-2</v>
      </c>
      <c r="F1180" s="2">
        <f>'Moving Avg'!D1180</f>
        <v>7.5808200000000001</v>
      </c>
      <c r="G1180" s="2">
        <f>'Moving Avg'!F1180</f>
        <v>7.5566350000000018</v>
      </c>
      <c r="H1180" s="2">
        <f>'Moving Avg'!G1180</f>
        <v>7.360985999999996</v>
      </c>
      <c r="I1180" s="2">
        <f>'Moving Avg'!H1180</f>
        <v>7.3933510000000009</v>
      </c>
      <c r="J1180" s="6" t="str">
        <f>OBV!F1180</f>
        <v>BULLISH</v>
      </c>
      <c r="K1180" s="6" t="str">
        <f>OBV!G1180</f>
        <v>NEUTRAL</v>
      </c>
      <c r="L1180" s="6" t="str">
        <f>OBV!H1180</f>
        <v>CONFIRMED BULLISH</v>
      </c>
    </row>
    <row r="1181" spans="1:12" ht="13.5" x14ac:dyDescent="0.25">
      <c r="A1181" s="3">
        <f>RSI!A1181</f>
        <v>44019</v>
      </c>
      <c r="B1181" s="2">
        <f>RSI!B1181</f>
        <v>7.5730000000000004</v>
      </c>
      <c r="C1181" s="2">
        <f>RSI!I1181</f>
        <v>56.140945049494903</v>
      </c>
      <c r="D1181" s="2">
        <f>MACD!E1181</f>
        <v>9.3191268896637425E-3</v>
      </c>
      <c r="E1181" s="2">
        <f>MACD!F1181</f>
        <v>-8.8268667390093338E-3</v>
      </c>
      <c r="F1181" s="2">
        <f>'Moving Avg'!D1181</f>
        <v>7.5808200000000001</v>
      </c>
      <c r="G1181" s="2">
        <f>'Moving Avg'!F1181</f>
        <v>7.560145000000003</v>
      </c>
      <c r="H1181" s="2">
        <f>'Moving Avg'!G1181</f>
        <v>7.3703539999999954</v>
      </c>
      <c r="I1181" s="2">
        <f>'Moving Avg'!H1181</f>
        <v>7.3935460000000024</v>
      </c>
      <c r="J1181" s="6" t="str">
        <f>OBV!F1181</f>
        <v>BEARISH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44020</v>
      </c>
      <c r="B1182" s="2">
        <f>RSI!B1182</f>
        <v>7.5730000000000004</v>
      </c>
      <c r="C1182" s="2">
        <f>RSI!I1182</f>
        <v>56.140945049494903</v>
      </c>
      <c r="D1182" s="2">
        <f>MACD!E1182</f>
        <v>1.858324526666788E-2</v>
      </c>
      <c r="E1182" s="2">
        <f>MACD!F1182</f>
        <v>-3.3448443378738917E-3</v>
      </c>
      <c r="F1182" s="2">
        <f>'Moving Avg'!D1182</f>
        <v>7.5808200000000001</v>
      </c>
      <c r="G1182" s="2">
        <f>'Moving Avg'!F1182</f>
        <v>7.5605350000000033</v>
      </c>
      <c r="H1182" s="2">
        <f>'Moving Avg'!G1182</f>
        <v>7.3797219999999975</v>
      </c>
      <c r="I1182" s="2">
        <f>'Moving Avg'!H1182</f>
        <v>7.3935460000000024</v>
      </c>
      <c r="J1182" s="6" t="str">
        <f>OBV!F1182</f>
        <v>BEARISH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44021</v>
      </c>
      <c r="B1183" s="2">
        <f>RSI!B1183</f>
        <v>7.5730000000000004</v>
      </c>
      <c r="C1183" s="2">
        <f>RSI!I1183</f>
        <v>56.14094504949491</v>
      </c>
      <c r="D1183" s="2">
        <f>MACD!E1183</f>
        <v>2.0059882225669234E-2</v>
      </c>
      <c r="E1183" s="2">
        <f>MACD!F1183</f>
        <v>1.3361009748347336E-3</v>
      </c>
      <c r="F1183" s="2">
        <f>'Moving Avg'!D1183</f>
        <v>7.5808200000000001</v>
      </c>
      <c r="G1183" s="2">
        <f>'Moving Avg'!F1183</f>
        <v>7.5613150000000031</v>
      </c>
      <c r="H1183" s="2">
        <f>'Moving Avg'!G1183</f>
        <v>7.3906519999999967</v>
      </c>
      <c r="I1183" s="2">
        <f>'Moving Avg'!H1183</f>
        <v>7.3928430000000036</v>
      </c>
      <c r="J1183" s="6" t="str">
        <f>OBV!F1183</f>
        <v>BEARISH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44022</v>
      </c>
      <c r="B1184" s="2">
        <f>RSI!B1184</f>
        <v>7.6043000000000003</v>
      </c>
      <c r="C1184" s="2">
        <f>RSI!I1184</f>
        <v>59.034460947476511</v>
      </c>
      <c r="D1184" s="2">
        <f>MACD!E1184</f>
        <v>1.866967035906697E-2</v>
      </c>
      <c r="E1184" s="2">
        <f>MACD!F1184</f>
        <v>4.8028148516811812E-3</v>
      </c>
      <c r="F1184" s="2">
        <f>'Moving Avg'!D1184</f>
        <v>7.5870800000000003</v>
      </c>
      <c r="G1184" s="2">
        <f>'Moving Avg'!F1184</f>
        <v>7.5667800000000032</v>
      </c>
      <c r="H1184" s="2">
        <f>'Moving Avg'!G1184</f>
        <v>7.4000219999999963</v>
      </c>
      <c r="I1184" s="2">
        <f>'Moving Avg'!H1184</f>
        <v>7.3931945000000043</v>
      </c>
      <c r="J1184" s="6" t="str">
        <f>OBV!F1184</f>
        <v>BEARISH</v>
      </c>
      <c r="K1184" s="6" t="str">
        <f>OBV!G1184</f>
        <v>NEUTRAL</v>
      </c>
      <c r="L1184" s="6" t="str">
        <f>OBV!H1184</f>
        <v>BEARISH DIVERGENCE</v>
      </c>
    </row>
    <row r="1185" spans="1:12" ht="13.5" x14ac:dyDescent="0.25">
      <c r="A1185" s="3">
        <f>RSI!A1185</f>
        <v>44025</v>
      </c>
      <c r="B1185" s="2">
        <f>RSI!B1185</f>
        <v>7.3856999999999999</v>
      </c>
      <c r="C1185" s="2">
        <f>RSI!I1185</f>
        <v>39.456252714215104</v>
      </c>
      <c r="D1185" s="2">
        <f>MACD!E1185</f>
        <v>3.3203610687409402E-2</v>
      </c>
      <c r="E1185" s="2">
        <f>MACD!F1185</f>
        <v>1.0482974018826826E-2</v>
      </c>
      <c r="F1185" s="2">
        <f>'Moving Avg'!D1185</f>
        <v>7.5418000000000003</v>
      </c>
      <c r="G1185" s="2">
        <f>'Moving Avg'!F1185</f>
        <v>7.5613150000000022</v>
      </c>
      <c r="H1185" s="2">
        <f>'Moving Avg'!G1185</f>
        <v>7.4057999999999966</v>
      </c>
      <c r="I1185" s="2">
        <f>'Moving Avg'!H1185</f>
        <v>7.3918675000000045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44026</v>
      </c>
      <c r="B1186" s="2">
        <f>RSI!B1186</f>
        <v>7.5964999999999998</v>
      </c>
      <c r="C1186" s="2">
        <f>RSI!I1186</f>
        <v>54.966219833527603</v>
      </c>
      <c r="D1186" s="2">
        <f>MACD!E1186</f>
        <v>3.0731870367023184E-2</v>
      </c>
      <c r="E1186" s="2">
        <f>MACD!F1186</f>
        <v>1.4532753288466097E-2</v>
      </c>
      <c r="F1186" s="2">
        <f>'Moving Avg'!D1186</f>
        <v>7.5465</v>
      </c>
      <c r="G1186" s="2">
        <f>'Moving Avg'!F1186</f>
        <v>7.5663900000000011</v>
      </c>
      <c r="H1186" s="2">
        <f>'Moving Avg'!G1186</f>
        <v>7.4143879999999971</v>
      </c>
      <c r="I1186" s="2">
        <f>'Moving Avg'!H1186</f>
        <v>7.3916725000000056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44027</v>
      </c>
      <c r="B1187" s="2">
        <f>RSI!B1187</f>
        <v>7.5651999999999999</v>
      </c>
      <c r="C1187" s="2">
        <f>RSI!I1187</f>
        <v>52.803201268674513</v>
      </c>
      <c r="D1187" s="2">
        <f>MACD!E1187</f>
        <v>3.04958131887485E-2</v>
      </c>
      <c r="E1187" s="2">
        <f>MACD!F1187</f>
        <v>1.7725365268522579E-2</v>
      </c>
      <c r="F1187" s="2">
        <f>'Moving Avg'!D1187</f>
        <v>7.5449399999999995</v>
      </c>
      <c r="G1187" s="2">
        <f>'Moving Avg'!F1187</f>
        <v>7.5699000000000014</v>
      </c>
      <c r="H1187" s="2">
        <f>'Moving Avg'!G1187</f>
        <v>7.4221939999999975</v>
      </c>
      <c r="I1187" s="2">
        <f>'Moving Avg'!H1187</f>
        <v>7.391399000000006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</row>
    <row r="1188" spans="1:12" ht="13.5" x14ac:dyDescent="0.25">
      <c r="A1188" s="3">
        <f>RSI!A1188</f>
        <v>44028</v>
      </c>
      <c r="B1188" s="2">
        <f>RSI!B1188</f>
        <v>7.5651999999999999</v>
      </c>
      <c r="C1188" s="2">
        <f>RSI!I1188</f>
        <v>52.803201268674513</v>
      </c>
      <c r="D1188" s="2">
        <f>MACD!E1188</f>
        <v>3.0052226360314904E-2</v>
      </c>
      <c r="E1188" s="2">
        <f>MACD!F1188</f>
        <v>2.0190737486881043E-2</v>
      </c>
      <c r="F1188" s="2">
        <f>'Moving Avg'!D1188</f>
        <v>7.5433800000000009</v>
      </c>
      <c r="G1188" s="2">
        <f>'Moving Avg'!F1188</f>
        <v>7.5695100000000028</v>
      </c>
      <c r="H1188" s="2">
        <f>'Moving Avg'!G1188</f>
        <v>7.4329679999999971</v>
      </c>
      <c r="I1188" s="2">
        <f>'Moving Avg'!H1188</f>
        <v>7.391633000000005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</row>
    <row r="1189" spans="1:12" ht="13.5" x14ac:dyDescent="0.25">
      <c r="A1189" s="3">
        <f>RSI!A1189</f>
        <v>44029</v>
      </c>
      <c r="B1189" s="2">
        <f>RSI!B1189</f>
        <v>7.5730000000000004</v>
      </c>
      <c r="C1189" s="2">
        <f>RSI!I1189</f>
        <v>53.333945270136589</v>
      </c>
      <c r="D1189" s="2">
        <f>MACD!E1189</f>
        <v>2.8873322419401326E-2</v>
      </c>
      <c r="E1189" s="2">
        <f>MACD!F1189</f>
        <v>2.1927254473385099E-2</v>
      </c>
      <c r="F1189" s="2">
        <f>'Moving Avg'!D1189</f>
        <v>7.5371199999999998</v>
      </c>
      <c r="G1189" s="2">
        <f>'Moving Avg'!F1189</f>
        <v>7.5695100000000028</v>
      </c>
      <c r="H1189" s="2">
        <f>'Moving Avg'!G1189</f>
        <v>7.4398379999999973</v>
      </c>
      <c r="I1189" s="2">
        <f>'Moving Avg'!H1189</f>
        <v>7.3912815000000069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</row>
    <row r="1190" spans="1:12" ht="13.5" x14ac:dyDescent="0.25">
      <c r="A1190" s="3">
        <f>RSI!A1190</f>
        <v>44032</v>
      </c>
      <c r="B1190" s="2">
        <f>RSI!B1190</f>
        <v>7.5651999999999999</v>
      </c>
      <c r="C1190" s="2">
        <f>RSI!I1190</f>
        <v>52.695780134676092</v>
      </c>
      <c r="D1190" s="2">
        <f>MACD!E1190</f>
        <v>3.4213801412481537E-2</v>
      </c>
      <c r="E1190" s="2">
        <f>MACD!F1190</f>
        <v>2.4384563861204387E-2</v>
      </c>
      <c r="F1190" s="2">
        <f>'Moving Avg'!D1190</f>
        <v>7.5730199999999996</v>
      </c>
      <c r="G1190" s="2">
        <f>'Moving Avg'!F1190</f>
        <v>7.5710700000000015</v>
      </c>
      <c r="H1190" s="2">
        <f>'Moving Avg'!G1190</f>
        <v>7.4507679999999983</v>
      </c>
      <c r="I1190" s="2">
        <f>'Moving Avg'!H1190</f>
        <v>7.3916325000000072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44033</v>
      </c>
      <c r="B1191" s="2">
        <f>RSI!B1191</f>
        <v>7.5339999999999998</v>
      </c>
      <c r="C1191" s="2">
        <f>RSI!I1191</f>
        <v>50.112790719737319</v>
      </c>
      <c r="D1191" s="2">
        <f>MACD!E1191</f>
        <v>3.4838235935122697E-2</v>
      </c>
      <c r="E1191" s="2">
        <f>MACD!F1191</f>
        <v>2.647529827598805E-2</v>
      </c>
      <c r="F1191" s="2">
        <f>'Moving Avg'!D1191</f>
        <v>7.5605200000000012</v>
      </c>
      <c r="G1191" s="2">
        <f>'Moving Avg'!F1191</f>
        <v>7.567165000000001</v>
      </c>
      <c r="H1191" s="2">
        <f>'Moving Avg'!G1191</f>
        <v>7.4610739999999991</v>
      </c>
      <c r="I1191" s="2">
        <f>'Moving Avg'!H1191</f>
        <v>7.3914375000000083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</row>
    <row r="1192" spans="1:12" ht="13.5" x14ac:dyDescent="0.25">
      <c r="A1192" s="3">
        <f>RSI!A1192</f>
        <v>44034</v>
      </c>
      <c r="B1192" s="2">
        <f>RSI!B1192</f>
        <v>7.3544</v>
      </c>
      <c r="C1192" s="2">
        <f>RSI!I1192</f>
        <v>38.433981037170625</v>
      </c>
      <c r="D1192" s="2">
        <f>MACD!E1192</f>
        <v>4.8678596476393388E-2</v>
      </c>
      <c r="E1192" s="2">
        <f>MACD!F1192</f>
        <v>3.0915957916069117E-2</v>
      </c>
      <c r="F1192" s="2">
        <f>'Moving Avg'!D1192</f>
        <v>7.5183599999999995</v>
      </c>
      <c r="G1192" s="2">
        <f>'Moving Avg'!F1192</f>
        <v>7.5542800000000012</v>
      </c>
      <c r="H1192" s="2">
        <f>'Moving Avg'!G1192</f>
        <v>7.4718479999999987</v>
      </c>
      <c r="I1192" s="2">
        <f>'Moving Avg'!H1192</f>
        <v>7.3904615000000078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44035</v>
      </c>
      <c r="B1193" s="2">
        <f>RSI!B1193</f>
        <v>7.4793000000000003</v>
      </c>
      <c r="C1193" s="2">
        <f>RSI!I1193</f>
        <v>47.582792222217932</v>
      </c>
      <c r="D1193" s="2">
        <f>MACD!E1193</f>
        <v>5.2206758194182079E-2</v>
      </c>
      <c r="E1193" s="2">
        <f>MACD!F1193</f>
        <v>3.5174117971691711E-2</v>
      </c>
      <c r="F1193" s="2">
        <f>'Moving Avg'!D1193</f>
        <v>7.5011800000000006</v>
      </c>
      <c r="G1193" s="2">
        <f>'Moving Avg'!F1193</f>
        <v>7.5495950000000009</v>
      </c>
      <c r="H1193" s="2">
        <f>'Moving Avg'!G1193</f>
        <v>7.4810600000000003</v>
      </c>
      <c r="I1193" s="2">
        <f>'Moving Avg'!H1193</f>
        <v>7.3903830000000088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</row>
    <row r="1194" spans="1:12" ht="13.5" x14ac:dyDescent="0.25">
      <c r="A1194" s="3">
        <f>RSI!A1194</f>
        <v>44036</v>
      </c>
      <c r="B1194" s="2">
        <f>RSI!B1194</f>
        <v>7.4558999999999997</v>
      </c>
      <c r="C1194" s="2">
        <f>RSI!I1194</f>
        <v>46.197689598917094</v>
      </c>
      <c r="D1194" s="2">
        <f>MACD!E1194</f>
        <v>6.1992562865450296E-2</v>
      </c>
      <c r="E1194" s="2">
        <f>MACD!F1194</f>
        <v>4.0537806950443428E-2</v>
      </c>
      <c r="F1194" s="2">
        <f>'Moving Avg'!D1194</f>
        <v>7.4777600000000009</v>
      </c>
      <c r="G1194" s="2">
        <f>'Moving Avg'!F1194</f>
        <v>7.5437399999999997</v>
      </c>
      <c r="H1194" s="2">
        <f>'Moving Avg'!G1194</f>
        <v>7.4857439999999995</v>
      </c>
      <c r="I1194" s="2">
        <f>'Moving Avg'!H1194</f>
        <v>7.3903830000000088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44039</v>
      </c>
      <c r="B1195" s="2">
        <f>RSI!B1195</f>
        <v>7.4558999999999997</v>
      </c>
      <c r="C1195" s="2">
        <f>RSI!I1195</f>
        <v>46.197689598917094</v>
      </c>
      <c r="D1195" s="2">
        <f>MACD!E1195</f>
        <v>3.7013434754729957E-2</v>
      </c>
      <c r="E1195" s="2">
        <f>MACD!F1195</f>
        <v>3.9832932511300739E-2</v>
      </c>
      <c r="F1195" s="2">
        <f>'Moving Avg'!D1195</f>
        <v>7.4558999999999997</v>
      </c>
      <c r="G1195" s="2">
        <f>'Moving Avg'!F1195</f>
        <v>7.5378850000000002</v>
      </c>
      <c r="H1195" s="2">
        <f>'Moving Avg'!G1195</f>
        <v>7.487304</v>
      </c>
      <c r="I1195" s="2">
        <f>'Moving Avg'!H1195</f>
        <v>7.3897975000000073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44040</v>
      </c>
      <c r="B1196" s="2">
        <f>RSI!B1196</f>
        <v>7.3388</v>
      </c>
      <c r="C1196" s="2">
        <f>RSI!I1196</f>
        <v>39.520879376961524</v>
      </c>
      <c r="D1196" s="2">
        <f>MACD!E1196</f>
        <v>5.7325930568214112E-2</v>
      </c>
      <c r="E1196" s="2">
        <f>MACD!F1196</f>
        <v>4.3331532122683411E-2</v>
      </c>
      <c r="F1196" s="2">
        <f>'Moving Avg'!D1196</f>
        <v>7.4168599999999998</v>
      </c>
      <c r="G1196" s="2">
        <f>'Moving Avg'!F1196</f>
        <v>7.5261750000000003</v>
      </c>
      <c r="H1196" s="2">
        <f>'Moving Avg'!G1196</f>
        <v>7.487304</v>
      </c>
      <c r="I1196" s="2">
        <f>'Moving Avg'!H1196</f>
        <v>7.388626500000008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44041</v>
      </c>
      <c r="B1197" s="2">
        <f>RSI!B1197</f>
        <v>7.4169</v>
      </c>
      <c r="C1197" s="2">
        <f>RSI!I1197</f>
        <v>45.20862063710566</v>
      </c>
      <c r="D1197" s="2">
        <f>MACD!E1197</f>
        <v>6.4923174518171756E-2</v>
      </c>
      <c r="E1197" s="2">
        <f>MACD!F1197</f>
        <v>4.7649860601781079E-2</v>
      </c>
      <c r="F1197" s="2">
        <f>'Moving Avg'!D1197</f>
        <v>7.42936</v>
      </c>
      <c r="G1197" s="2">
        <f>'Moving Avg'!F1197</f>
        <v>7.5183700000000018</v>
      </c>
      <c r="H1197" s="2">
        <f>'Moving Avg'!G1197</f>
        <v>7.4929259999999998</v>
      </c>
      <c r="I1197" s="2">
        <f>'Moving Avg'!H1197</f>
        <v>7.3876115000000082</v>
      </c>
      <c r="J1197" s="6" t="str">
        <f>OBV!F1197</f>
        <v>BEARISH</v>
      </c>
      <c r="K1197" s="6" t="str">
        <f>OBV!G1197</f>
        <v>NEUTRAL</v>
      </c>
      <c r="L1197" s="6" t="str">
        <f>OBV!H1197</f>
        <v>BEARISH DIVERGENCE</v>
      </c>
    </row>
    <row r="1198" spans="1:12" ht="13.5" x14ac:dyDescent="0.25">
      <c r="A1198" s="3">
        <f>RSI!A1198</f>
        <v>44042</v>
      </c>
      <c r="B1198" s="2">
        <f>RSI!B1198</f>
        <v>7.5651999999999999</v>
      </c>
      <c r="C1198" s="2">
        <f>RSI!I1198</f>
        <v>54.046153362553888</v>
      </c>
      <c r="D1198" s="2">
        <f>MACD!E1198</f>
        <v>6.0840409242290505E-2</v>
      </c>
      <c r="E1198" s="2">
        <f>MACD!F1198</f>
        <v>5.0287970329882963E-2</v>
      </c>
      <c r="F1198" s="2">
        <f>'Moving Avg'!D1198</f>
        <v>7.4465399999999988</v>
      </c>
      <c r="G1198" s="2">
        <f>'Moving Avg'!F1198</f>
        <v>7.5179799999999997</v>
      </c>
      <c r="H1198" s="2">
        <f>'Moving Avg'!G1198</f>
        <v>7.4977660000000004</v>
      </c>
      <c r="I1198" s="2">
        <f>'Moving Avg'!H1198</f>
        <v>7.3869085000000085</v>
      </c>
      <c r="J1198" s="6" t="str">
        <f>OBV!F1198</f>
        <v>BEARISH</v>
      </c>
      <c r="K1198" s="6" t="str">
        <f>OBV!G1198</f>
        <v>NEUTRAL</v>
      </c>
      <c r="L1198" s="6" t="str">
        <f>OBV!H1198</f>
        <v>BEARISH DIVERGENCE</v>
      </c>
    </row>
    <row r="1199" spans="1:12" ht="13.5" x14ac:dyDescent="0.25">
      <c r="A1199" s="3">
        <f>RSI!A1199</f>
        <v>44046</v>
      </c>
      <c r="B1199" s="2">
        <f>RSI!B1199</f>
        <v>7.5339999999999998</v>
      </c>
      <c r="C1199" s="2">
        <f>RSI!I1199</f>
        <v>52.140719211107893</v>
      </c>
      <c r="D1199" s="2">
        <f>MACD!E1199</f>
        <v>6.0459434633068909E-2</v>
      </c>
      <c r="E1199" s="2">
        <f>MACD!F1199</f>
        <v>5.2322263190520156E-2</v>
      </c>
      <c r="F1199" s="2">
        <f>'Moving Avg'!D1199</f>
        <v>7.4621599999999999</v>
      </c>
      <c r="G1199" s="2">
        <f>'Moving Avg'!F1199</f>
        <v>7.5160300000000007</v>
      </c>
      <c r="H1199" s="2">
        <f>'Moving Avg'!G1199</f>
        <v>7.5007320000000002</v>
      </c>
      <c r="I1199" s="2">
        <f>'Moving Avg'!H1199</f>
        <v>7.3863230000000097</v>
      </c>
      <c r="J1199" s="6" t="str">
        <f>OBV!F1199</f>
        <v>BEARISH</v>
      </c>
      <c r="K1199" s="6" t="str">
        <f>OBV!G1199</f>
        <v>NEUTRAL</v>
      </c>
      <c r="L1199" s="6" t="str">
        <f>OBV!H1199</f>
        <v>BEARISH DIVERGENCE</v>
      </c>
    </row>
    <row r="1200" spans="1:12" ht="13.5" x14ac:dyDescent="0.25">
      <c r="A1200" s="3">
        <f>RSI!A1200</f>
        <v>44047</v>
      </c>
      <c r="B1200" s="2">
        <f>RSI!B1200</f>
        <v>7.5262000000000002</v>
      </c>
      <c r="C1200" s="2">
        <f>RSI!I1200</f>
        <v>51.650457451130201</v>
      </c>
      <c r="D1200" s="2">
        <f>MACD!E1200</f>
        <v>5.9294176068773297E-2</v>
      </c>
      <c r="E1200" s="2">
        <f>MACD!F1200</f>
        <v>5.3716645766170787E-2</v>
      </c>
      <c r="F1200" s="2">
        <f>'Moving Avg'!D1200</f>
        <v>7.4762200000000005</v>
      </c>
      <c r="G1200" s="2">
        <f>'Moving Avg'!F1200</f>
        <v>7.5117349999999989</v>
      </c>
      <c r="H1200" s="2">
        <f>'Moving Avg'!G1200</f>
        <v>7.5029180000000011</v>
      </c>
      <c r="I1200" s="2">
        <f>'Moving Avg'!H1200</f>
        <v>7.385347000000011</v>
      </c>
      <c r="J1200" s="6" t="str">
        <f>OBV!F1200</f>
        <v>BEARISH</v>
      </c>
      <c r="K1200" s="6" t="str">
        <f>OBV!G1200</f>
        <v>NEUTRAL</v>
      </c>
      <c r="L1200" s="6" t="str">
        <f>OBV!H1200</f>
        <v>BEARISH DIVERGENCE</v>
      </c>
    </row>
    <row r="1201" spans="1:12" ht="13.5" x14ac:dyDescent="0.25">
      <c r="A1201" s="3">
        <f>RSI!A1201</f>
        <v>44048</v>
      </c>
      <c r="B1201" s="2">
        <f>RSI!B1201</f>
        <v>7.5574000000000003</v>
      </c>
      <c r="C1201" s="2">
        <f>RSI!I1201</f>
        <v>53.532564753328565</v>
      </c>
      <c r="D1201" s="2">
        <f>MACD!E1201</f>
        <v>5.1038840429295185E-2</v>
      </c>
      <c r="E1201" s="2">
        <f>MACD!F1201</f>
        <v>5.3181084698795664E-2</v>
      </c>
      <c r="F1201" s="2">
        <f>'Moving Avg'!D1201</f>
        <v>7.5199400000000001</v>
      </c>
      <c r="G1201" s="2">
        <f>'Moving Avg'!F1201</f>
        <v>7.510955</v>
      </c>
      <c r="H1201" s="2">
        <f>'Moving Avg'!G1201</f>
        <v>7.5076020000000003</v>
      </c>
      <c r="I1201" s="2">
        <f>'Moving Avg'!H1201</f>
        <v>7.3849565000000101</v>
      </c>
      <c r="J1201" s="6" t="str">
        <f>OBV!F1201</f>
        <v>BEARISH</v>
      </c>
      <c r="K1201" s="6" t="str">
        <f>OBV!G1201</f>
        <v>NEUTRAL</v>
      </c>
      <c r="L1201" s="6" t="str">
        <f>OBV!H1201</f>
        <v>BEARISH DIVERGENCE</v>
      </c>
    </row>
    <row r="1202" spans="1:12" ht="13.5" x14ac:dyDescent="0.25">
      <c r="A1202" s="3">
        <f>RSI!A1202</f>
        <v>44049</v>
      </c>
      <c r="B1202" s="2">
        <f>RSI!B1202</f>
        <v>7.5730000000000004</v>
      </c>
      <c r="C1202" s="2">
        <f>RSI!I1202</f>
        <v>54.48656032006307</v>
      </c>
      <c r="D1202" s="2">
        <f>MACD!E1202</f>
        <v>1.493635421113737E-2</v>
      </c>
      <c r="E1202" s="2">
        <f>MACD!F1202</f>
        <v>4.5532138601264011E-2</v>
      </c>
      <c r="F1202" s="2">
        <f>'Moving Avg'!D1202</f>
        <v>7.5511600000000003</v>
      </c>
      <c r="G1202" s="2">
        <f>'Moving Avg'!F1202</f>
        <v>7.510955</v>
      </c>
      <c r="H1202" s="2">
        <f>'Moving Avg'!G1202</f>
        <v>7.5122860000000005</v>
      </c>
      <c r="I1202" s="2">
        <f>'Moving Avg'!H1202</f>
        <v>7.3849565000000101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44050</v>
      </c>
      <c r="B1203" s="2">
        <f>RSI!B1203</f>
        <v>7.6510999999999996</v>
      </c>
      <c r="C1203" s="2">
        <f>RSI!I1203</f>
        <v>59.022377393190624</v>
      </c>
      <c r="D1203" s="2">
        <f>MACD!E1203</f>
        <v>-2.5802529878315994E-3</v>
      </c>
      <c r="E1203" s="2">
        <f>MACD!F1203</f>
        <v>3.5909660283444889E-2</v>
      </c>
      <c r="F1203" s="2">
        <f>'Moving Avg'!D1203</f>
        <v>7.568340000000001</v>
      </c>
      <c r="G1203" s="2">
        <f>'Moving Avg'!F1203</f>
        <v>7.5148600000000014</v>
      </c>
      <c r="H1203" s="2">
        <f>'Moving Avg'!G1203</f>
        <v>7.5193120000000002</v>
      </c>
      <c r="I1203" s="2">
        <f>'Moving Avg'!H1203</f>
        <v>7.3854250000000095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</row>
    <row r="1204" spans="1:12" ht="13.5" x14ac:dyDescent="0.25">
      <c r="A1204" s="3">
        <f>RSI!A1204</f>
        <v>44053</v>
      </c>
      <c r="B1204" s="2">
        <f>RSI!B1204</f>
        <v>7.6433</v>
      </c>
      <c r="C1204" s="2">
        <f>RSI!I1204</f>
        <v>58.396440569920685</v>
      </c>
      <c r="D1204" s="2">
        <f>MACD!E1204</f>
        <v>-2.125474292448537E-2</v>
      </c>
      <c r="E1204" s="2">
        <f>MACD!F1204</f>
        <v>2.4476779641858841E-2</v>
      </c>
      <c r="F1204" s="2">
        <f>'Moving Avg'!D1204</f>
        <v>7.5902000000000003</v>
      </c>
      <c r="G1204" s="2">
        <f>'Moving Avg'!F1204</f>
        <v>7.5168100000000013</v>
      </c>
      <c r="H1204" s="2">
        <f>'Moving Avg'!G1204</f>
        <v>7.5293060000000001</v>
      </c>
      <c r="I1204" s="2">
        <f>'Moving Avg'!H1204</f>
        <v>7.3858545000000086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</row>
    <row r="1205" spans="1:12" ht="13.5" x14ac:dyDescent="0.25">
      <c r="A1205" s="3">
        <f>RSI!A1205</f>
        <v>44054</v>
      </c>
      <c r="B1205" s="2">
        <f>RSI!B1205</f>
        <v>7.5730000000000004</v>
      </c>
      <c r="C1205" s="2">
        <f>RSI!I1205</f>
        <v>52.946446540102329</v>
      </c>
      <c r="D1205" s="2">
        <f>MACD!E1205</f>
        <v>-3.2571739394233745E-2</v>
      </c>
      <c r="E1205" s="2">
        <f>MACD!F1205</f>
        <v>1.3067075834640327E-2</v>
      </c>
      <c r="F1205" s="2">
        <f>'Moving Avg'!D1205</f>
        <v>7.5995599999999994</v>
      </c>
      <c r="G1205" s="2">
        <f>'Moving Avg'!F1205</f>
        <v>7.5261750000000021</v>
      </c>
      <c r="H1205" s="2">
        <f>'Moving Avg'!G1205</f>
        <v>7.5372680000000001</v>
      </c>
      <c r="I1205" s="2">
        <f>'Moving Avg'!H1205</f>
        <v>7.3859715000000099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</row>
    <row r="1206" spans="1:12" ht="13.5" x14ac:dyDescent="0.25">
      <c r="A1206" s="3">
        <f>RSI!A1206</f>
        <v>44055</v>
      </c>
      <c r="B1206" s="2">
        <f>RSI!B1206</f>
        <v>7.5730000000000004</v>
      </c>
      <c r="C1206" s="2">
        <f>RSI!I1206</f>
        <v>52.946446540102329</v>
      </c>
      <c r="D1206" s="2">
        <f>MACD!E1206</f>
        <v>-6.0417001706495554E-2</v>
      </c>
      <c r="E1206" s="2">
        <f>MACD!F1206</f>
        <v>-1.6297396735868493E-3</v>
      </c>
      <c r="F1206" s="2">
        <f>'Moving Avg'!D1206</f>
        <v>7.6026800000000012</v>
      </c>
      <c r="G1206" s="2">
        <f>'Moving Avg'!F1206</f>
        <v>7.5250000000000012</v>
      </c>
      <c r="H1206" s="2">
        <f>'Moving Avg'!G1206</f>
        <v>7.5419519999999984</v>
      </c>
      <c r="I1206" s="2">
        <f>'Moving Avg'!H1206</f>
        <v>7.3863225000000101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</row>
    <row r="1207" spans="1:12" ht="13.5" x14ac:dyDescent="0.25">
      <c r="A1207" s="3">
        <f>RSI!A1207</f>
        <v>44057</v>
      </c>
      <c r="B1207" s="2">
        <f>RSI!B1207</f>
        <v>7.3465999999999996</v>
      </c>
      <c r="C1207" s="2">
        <f>RSI!I1207</f>
        <v>39.260941606864378</v>
      </c>
      <c r="D1207" s="2">
        <f>MACD!E1207</f>
        <v>-5.5427768455913906E-2</v>
      </c>
      <c r="E1207" s="2">
        <f>MACD!F1207</f>
        <v>-1.2389345430052262E-2</v>
      </c>
      <c r="F1207" s="2">
        <f>'Moving Avg'!D1207</f>
        <v>7.5573999999999995</v>
      </c>
      <c r="G1207" s="2">
        <f>'Moving Avg'!F1207</f>
        <v>7.5140700000000011</v>
      </c>
      <c r="H1207" s="2">
        <f>'Moving Avg'!G1207</f>
        <v>7.5383599999999999</v>
      </c>
      <c r="I1207" s="2">
        <f>'Moving Avg'!H1207</f>
        <v>7.3853075000000095</v>
      </c>
      <c r="J1207" s="6" t="str">
        <f>OBV!F1207</f>
        <v>BEARISH</v>
      </c>
      <c r="K1207" s="6" t="str">
        <f>OBV!G1207</f>
        <v>WEAK</v>
      </c>
      <c r="L1207" s="6" t="str">
        <f>OBV!H1207</f>
        <v>CONFIRMED BEARISH</v>
      </c>
    </row>
    <row r="1208" spans="1:12" ht="13.5" x14ac:dyDescent="0.25">
      <c r="A1208" s="3">
        <f>RSI!A1208</f>
        <v>44060</v>
      </c>
      <c r="B1208" s="2">
        <f>RSI!B1208</f>
        <v>7.5651999999999999</v>
      </c>
      <c r="C1208" s="2">
        <f>RSI!I1208</f>
        <v>52.12764333576861</v>
      </c>
      <c r="D1208" s="2">
        <f>MACD!E1208</f>
        <v>-4.3463237921059772E-2</v>
      </c>
      <c r="E1208" s="2">
        <f>MACD!F1208</f>
        <v>-1.8604123928253766E-2</v>
      </c>
      <c r="F1208" s="2">
        <f>'Moving Avg'!D1208</f>
        <v>7.5402199999999997</v>
      </c>
      <c r="G1208" s="2">
        <f>'Moving Avg'!F1208</f>
        <v>7.5140700000000011</v>
      </c>
      <c r="H1208" s="2">
        <f>'Moving Avg'!G1208</f>
        <v>7.541170000000001</v>
      </c>
      <c r="I1208" s="2">
        <f>'Moving Avg'!H1208</f>
        <v>7.3855805000000085</v>
      </c>
      <c r="J1208" s="6" t="str">
        <f>OBV!F1208</f>
        <v>BEARISH</v>
      </c>
      <c r="K1208" s="6" t="str">
        <f>OBV!G1208</f>
        <v>WEAK</v>
      </c>
      <c r="L1208" s="6" t="str">
        <f>OBV!H1208</f>
        <v>CONFIRMED BEARISH</v>
      </c>
    </row>
    <row r="1209" spans="1:12" ht="13.5" x14ac:dyDescent="0.25">
      <c r="A1209" s="3">
        <f>RSI!A1209</f>
        <v>44061</v>
      </c>
      <c r="B1209" s="2">
        <f>RSI!B1209</f>
        <v>7.5885999999999996</v>
      </c>
      <c r="C1209" s="2">
        <f>RSI!I1209</f>
        <v>53.268828789853245</v>
      </c>
      <c r="D1209" s="2">
        <f>MACD!E1209</f>
        <v>-4.0127343765023582E-2</v>
      </c>
      <c r="E1209" s="2">
        <f>MACD!F1209</f>
        <v>-2.290876789560773E-2</v>
      </c>
      <c r="F1209" s="2">
        <f>'Moving Avg'!D1209</f>
        <v>7.52928</v>
      </c>
      <c r="G1209" s="2">
        <f>'Moving Avg'!F1209</f>
        <v>7.5148500000000009</v>
      </c>
      <c r="H1209" s="2">
        <f>'Moving Avg'!G1209</f>
        <v>7.5403879999999992</v>
      </c>
      <c r="I1209" s="2">
        <f>'Moving Avg'!H1209</f>
        <v>7.38604850000001</v>
      </c>
      <c r="J1209" s="6" t="str">
        <f>OBV!F1209</f>
        <v>BEARISH</v>
      </c>
      <c r="K1209" s="6" t="str">
        <f>OBV!G1209</f>
        <v>WEAK</v>
      </c>
      <c r="L1209" s="6" t="str">
        <f>OBV!H1209</f>
        <v>CONFIRMED BEARISH</v>
      </c>
    </row>
    <row r="1210" spans="1:12" ht="13.5" x14ac:dyDescent="0.25">
      <c r="A1210" s="3">
        <f>RSI!A1210</f>
        <v>44062</v>
      </c>
      <c r="B1210" s="2">
        <f>RSI!B1210</f>
        <v>7.6120999999999999</v>
      </c>
      <c r="C1210" s="2">
        <f>RSI!I1210</f>
        <v>54.443347429472809</v>
      </c>
      <c r="D1210" s="2">
        <f>MACD!E1210</f>
        <v>-4.0619422773654712E-2</v>
      </c>
      <c r="E1210" s="2">
        <f>MACD!F1210</f>
        <v>-2.6450898871217127E-2</v>
      </c>
      <c r="F1210" s="2">
        <f>'Moving Avg'!D1210</f>
        <v>7.5370999999999997</v>
      </c>
      <c r="G1210" s="2">
        <f>'Moving Avg'!F1210</f>
        <v>7.517195000000001</v>
      </c>
      <c r="H1210" s="2">
        <f>'Moving Avg'!G1210</f>
        <v>7.5410139999999988</v>
      </c>
      <c r="I1210" s="2">
        <f>'Moving Avg'!H1210</f>
        <v>7.3866340000000097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</row>
    <row r="1211" spans="1:12" ht="13.5" x14ac:dyDescent="0.25">
      <c r="A1211" s="3">
        <f>RSI!A1211</f>
        <v>44064</v>
      </c>
      <c r="B1211" s="2">
        <f>RSI!B1211</f>
        <v>7.6199000000000003</v>
      </c>
      <c r="C1211" s="2">
        <f>RSI!I1211</f>
        <v>54.84897946089675</v>
      </c>
      <c r="D1211" s="2">
        <f>MACD!E1211</f>
        <v>-3.7298750512342771E-2</v>
      </c>
      <c r="E1211" s="2">
        <f>MACD!F1211</f>
        <v>-2.8620469199442257E-2</v>
      </c>
      <c r="F1211" s="2">
        <f>'Moving Avg'!D1211</f>
        <v>7.5464799999999999</v>
      </c>
      <c r="G1211" s="2">
        <f>'Moving Avg'!F1211</f>
        <v>7.5214900000000018</v>
      </c>
      <c r="H1211" s="2">
        <f>'Moving Avg'!G1211</f>
        <v>7.5433559999999993</v>
      </c>
      <c r="I1211" s="2">
        <f>'Moving Avg'!H1211</f>
        <v>7.3872585000000095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</row>
    <row r="1212" spans="1:12" ht="13.5" x14ac:dyDescent="0.25">
      <c r="A1212" s="3">
        <f>RSI!A1212</f>
        <v>44067</v>
      </c>
      <c r="B1212" s="2">
        <f>RSI!B1212</f>
        <v>7.6199000000000003</v>
      </c>
      <c r="C1212" s="2">
        <f>RSI!I1212</f>
        <v>54.84897946089675</v>
      </c>
      <c r="D1212" s="2">
        <f>MACD!E1212</f>
        <v>-3.258427793709906E-2</v>
      </c>
      <c r="E1212" s="2">
        <f>MACD!F1212</f>
        <v>-2.941323094697362E-2</v>
      </c>
      <c r="F1212" s="2">
        <f>'Moving Avg'!D1212</f>
        <v>7.6011400000000009</v>
      </c>
      <c r="G1212" s="2">
        <f>'Moving Avg'!F1212</f>
        <v>7.5347650000000019</v>
      </c>
      <c r="H1212" s="2">
        <f>'Moving Avg'!G1212</f>
        <v>7.5444499999999985</v>
      </c>
      <c r="I1212" s="2">
        <f>'Moving Avg'!H1212</f>
        <v>7.3882735000000093</v>
      </c>
      <c r="J1212" s="6" t="str">
        <f>OBV!F1212</f>
        <v>BULLISH</v>
      </c>
      <c r="K1212" s="6" t="str">
        <f>OBV!G1212</f>
        <v>STRONG</v>
      </c>
      <c r="L1212" s="6" t="str">
        <f>OBV!H1212</f>
        <v>CONFIRMED BULLISH</v>
      </c>
    </row>
    <row r="1213" spans="1:12" ht="13.5" x14ac:dyDescent="0.25">
      <c r="A1213" s="3">
        <f>RSI!A1213</f>
        <v>44068</v>
      </c>
      <c r="B1213" s="2">
        <f>RSI!B1213</f>
        <v>7.6510999999999996</v>
      </c>
      <c r="C1213" s="2">
        <f>RSI!I1213</f>
        <v>56.639994069223917</v>
      </c>
      <c r="D1213" s="2">
        <f>MACD!E1213</f>
        <v>-1.9349471470033741E-2</v>
      </c>
      <c r="E1213" s="2">
        <f>MACD!F1213</f>
        <v>-2.7400479051585644E-2</v>
      </c>
      <c r="F1213" s="2">
        <f>'Moving Avg'!D1213</f>
        <v>7.6183199999999998</v>
      </c>
      <c r="G1213" s="2">
        <f>'Moving Avg'!F1213</f>
        <v>7.543355</v>
      </c>
      <c r="H1213" s="2">
        <f>'Moving Avg'!G1213</f>
        <v>7.5463239999999976</v>
      </c>
      <c r="I1213" s="2">
        <f>'Moving Avg'!H1213</f>
        <v>7.3888590000000089</v>
      </c>
      <c r="J1213" s="6" t="str">
        <f>OBV!F1213</f>
        <v>BULLISH</v>
      </c>
      <c r="K1213" s="6" t="str">
        <f>OBV!G1213</f>
        <v>STRONG</v>
      </c>
      <c r="L1213" s="6" t="str">
        <f>OBV!H1213</f>
        <v>CONFIRMED BULLISH</v>
      </c>
    </row>
    <row r="1214" spans="1:12" ht="13.5" x14ac:dyDescent="0.25">
      <c r="A1214" s="3">
        <f>RSI!A1214</f>
        <v>44069</v>
      </c>
      <c r="B1214" s="2">
        <f>RSI!B1214</f>
        <v>7.6510999999999996</v>
      </c>
      <c r="C1214" s="2">
        <f>RSI!I1214</f>
        <v>56.639994069223917</v>
      </c>
      <c r="D1214" s="2">
        <f>MACD!E1214</f>
        <v>-9.9598143067183287E-3</v>
      </c>
      <c r="E1214" s="2">
        <f>MACD!F1214</f>
        <v>-2.3912346102612184E-2</v>
      </c>
      <c r="F1214" s="2">
        <f>'Moving Avg'!D1214</f>
        <v>7.6308199999999999</v>
      </c>
      <c r="G1214" s="2">
        <f>'Moving Avg'!F1214</f>
        <v>7.553115</v>
      </c>
      <c r="H1214" s="2">
        <f>'Moving Avg'!G1214</f>
        <v>7.549445999999997</v>
      </c>
      <c r="I1214" s="2">
        <f>'Moving Avg'!H1214</f>
        <v>7.3900300000000092</v>
      </c>
      <c r="J1214" s="6" t="str">
        <f>OBV!F1214</f>
        <v>BULLISH</v>
      </c>
      <c r="K1214" s="6" t="str">
        <f>OBV!G1214</f>
        <v>STRONG</v>
      </c>
      <c r="L1214" s="6" t="str">
        <f>OBV!H1214</f>
        <v>CONFIRMED BULLISH</v>
      </c>
    </row>
    <row r="1215" spans="1:12" ht="13.5" x14ac:dyDescent="0.25">
      <c r="A1215" s="3">
        <f>RSI!A1215</f>
        <v>44070</v>
      </c>
      <c r="B1215" s="2">
        <f>RSI!B1215</f>
        <v>7.6510999999999996</v>
      </c>
      <c r="C1215" s="2">
        <f>RSI!I1215</f>
        <v>56.639994069223917</v>
      </c>
      <c r="D1215" s="2">
        <f>MACD!E1215</f>
        <v>-1.3394016651052887E-2</v>
      </c>
      <c r="E1215" s="2">
        <f>MACD!F1215</f>
        <v>-2.1808680212300327E-2</v>
      </c>
      <c r="F1215" s="2">
        <f>'Moving Avg'!D1215</f>
        <v>7.6386200000000004</v>
      </c>
      <c r="G1215" s="2">
        <f>'Moving Avg'!F1215</f>
        <v>7.562875</v>
      </c>
      <c r="H1215" s="2">
        <f>'Moving Avg'!G1215</f>
        <v>7.5525679999999964</v>
      </c>
      <c r="I1215" s="2">
        <f>'Moving Avg'!H1215</f>
        <v>7.3909670000000096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44071</v>
      </c>
      <c r="B1216" s="2">
        <f>RSI!B1216</f>
        <v>7.6510999999999996</v>
      </c>
      <c r="C1216" s="2">
        <f>RSI!I1216</f>
        <v>56.639994069223917</v>
      </c>
      <c r="D1216" s="2">
        <f>MACD!E1216</f>
        <v>-1.6822021147030242E-2</v>
      </c>
      <c r="E1216" s="2">
        <f>MACD!F1216</f>
        <v>-2.081134839924631E-2</v>
      </c>
      <c r="F1216" s="2">
        <f>'Moving Avg'!D1216</f>
        <v>7.6448599999999995</v>
      </c>
      <c r="G1216" s="2">
        <f>'Moving Avg'!F1216</f>
        <v>7.5784899999999995</v>
      </c>
      <c r="H1216" s="2">
        <f>'Moving Avg'!G1216</f>
        <v>7.5556899999999958</v>
      </c>
      <c r="I1216" s="2">
        <f>'Moving Avg'!H1216</f>
        <v>7.3915915000000094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44074</v>
      </c>
      <c r="B1217" s="2">
        <f>RSI!B1217</f>
        <v>7.6433</v>
      </c>
      <c r="C1217" s="2">
        <f>RSI!I1217</f>
        <v>55.894440400256507</v>
      </c>
      <c r="D1217" s="2">
        <f>MACD!E1217</f>
        <v>-5.4459095653598411E-2</v>
      </c>
      <c r="E1217" s="2">
        <f>MACD!F1217</f>
        <v>-2.7540897850116732E-2</v>
      </c>
      <c r="F1217" s="2">
        <f>'Moving Avg'!D1217</f>
        <v>7.6495399999999991</v>
      </c>
      <c r="G1217" s="2">
        <f>'Moving Avg'!F1217</f>
        <v>7.5898099999999999</v>
      </c>
      <c r="H1217" s="2">
        <f>'Moving Avg'!G1217</f>
        <v>7.5586559999999965</v>
      </c>
      <c r="I1217" s="2">
        <f>'Moving Avg'!H1217</f>
        <v>7.392138000000009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</row>
    <row r="1218" spans="1:12" ht="13.5" x14ac:dyDescent="0.25">
      <c r="A1218" s="3">
        <f>RSI!A1218</f>
        <v>44075</v>
      </c>
      <c r="B1218" s="2">
        <f>RSI!B1218</f>
        <v>7.6120999999999999</v>
      </c>
      <c r="C1218" s="2">
        <f>RSI!I1218</f>
        <v>52.895164882574605</v>
      </c>
      <c r="D1218" s="2">
        <f>MACD!E1218</f>
        <v>-5.0765531855000212E-2</v>
      </c>
      <c r="E1218" s="2">
        <f>MACD!F1218</f>
        <v>-3.2185824651093431E-2</v>
      </c>
      <c r="F1218" s="2">
        <f>'Moving Avg'!D1218</f>
        <v>7.6417400000000004</v>
      </c>
      <c r="G1218" s="2">
        <f>'Moving Avg'!F1218</f>
        <v>7.592155</v>
      </c>
      <c r="H1218" s="2">
        <f>'Moving Avg'!G1218</f>
        <v>7.5594379999999965</v>
      </c>
      <c r="I1218" s="2">
        <f>'Moving Avg'!H1218</f>
        <v>7.3925285000000098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44076</v>
      </c>
      <c r="B1219" s="2">
        <f>RSI!B1219</f>
        <v>7.7291999999999996</v>
      </c>
      <c r="C1219" s="2">
        <f>RSI!I1219</f>
        <v>61.290726524940396</v>
      </c>
      <c r="D1219" s="2">
        <f>MACD!E1219</f>
        <v>-5.2901736493079277E-2</v>
      </c>
      <c r="E1219" s="2">
        <f>MACD!F1219</f>
        <v>-3.63290070194906E-2</v>
      </c>
      <c r="F1219" s="2">
        <f>'Moving Avg'!D1219</f>
        <v>7.6573599999999997</v>
      </c>
      <c r="G1219" s="2">
        <f>'Moving Avg'!F1219</f>
        <v>7.601915</v>
      </c>
      <c r="H1219" s="2">
        <f>'Moving Avg'!G1219</f>
        <v>7.562561999999998</v>
      </c>
      <c r="I1219" s="2">
        <f>'Moving Avg'!H1219</f>
        <v>7.3940120000000089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</row>
    <row r="1220" spans="1:12" ht="13.5" x14ac:dyDescent="0.25">
      <c r="A1220" s="3">
        <f>RSI!A1220</f>
        <v>44077</v>
      </c>
      <c r="B1220" s="2">
        <f>RSI!B1220</f>
        <v>7.7994000000000003</v>
      </c>
      <c r="C1220" s="2">
        <f>RSI!I1220</f>
        <v>65.285235411472172</v>
      </c>
      <c r="D1220" s="2">
        <f>MACD!E1220</f>
        <v>-5.7159426890513565E-2</v>
      </c>
      <c r="E1220" s="2">
        <f>MACD!F1220</f>
        <v>-4.0495090993695193E-2</v>
      </c>
      <c r="F1220" s="2">
        <f>'Moving Avg'!D1220</f>
        <v>7.6870199999999995</v>
      </c>
      <c r="G1220" s="2">
        <f>'Moving Avg'!F1220</f>
        <v>7.6155749999999998</v>
      </c>
      <c r="H1220" s="2">
        <f>'Moving Avg'!G1220</f>
        <v>7.5678699999999965</v>
      </c>
      <c r="I1220" s="2">
        <f>'Moving Avg'!H1220</f>
        <v>7.3953390000000105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44078</v>
      </c>
      <c r="B1221" s="2">
        <f>RSI!B1221</f>
        <v>8.2600999999999996</v>
      </c>
      <c r="C1221" s="2">
        <f>RSI!I1221</f>
        <v>79.925694280758663</v>
      </c>
      <c r="D1221" s="2">
        <f>MACD!E1221</f>
        <v>-9.490423359060518E-2</v>
      </c>
      <c r="E1221" s="2">
        <f>MACD!F1221</f>
        <v>-5.1376919513077192E-2</v>
      </c>
      <c r="F1221" s="2">
        <f>'Moving Avg'!D1221</f>
        <v>7.8088199999999999</v>
      </c>
      <c r="G1221" s="2">
        <f>'Moving Avg'!F1221</f>
        <v>7.6507099999999992</v>
      </c>
      <c r="H1221" s="2">
        <f>'Moving Avg'!G1221</f>
        <v>7.5808299999999971</v>
      </c>
      <c r="I1221" s="2">
        <f>'Moving Avg'!H1221</f>
        <v>7.3989695000000095</v>
      </c>
      <c r="J1221" s="6" t="str">
        <f>OBV!F1221</f>
        <v>BULLISH</v>
      </c>
      <c r="K1221" s="6" t="str">
        <f>OBV!G1221</f>
        <v>STRONG</v>
      </c>
      <c r="L1221" s="6" t="str">
        <f>OBV!H1221</f>
        <v>CONFIRMED BULLISH</v>
      </c>
    </row>
    <row r="1222" spans="1:12" ht="13.5" x14ac:dyDescent="0.25">
      <c r="A1222" s="3">
        <f>RSI!A1222</f>
        <v>44081</v>
      </c>
      <c r="B1222" s="2">
        <f>RSI!B1222</f>
        <v>8.0805000000000007</v>
      </c>
      <c r="C1222" s="2">
        <f>RSI!I1222</f>
        <v>67.902989978452723</v>
      </c>
      <c r="D1222" s="2">
        <f>MACD!E1222</f>
        <v>-0.1173868686565962</v>
      </c>
      <c r="E1222" s="2">
        <f>MACD!F1222</f>
        <v>-6.4578909341780996E-2</v>
      </c>
      <c r="F1222" s="2">
        <f>'Moving Avg'!D1222</f>
        <v>7.8962600000000007</v>
      </c>
      <c r="G1222" s="2">
        <f>'Moving Avg'!F1222</f>
        <v>7.6760849999999987</v>
      </c>
      <c r="H1222" s="2">
        <f>'Moving Avg'!G1222</f>
        <v>7.5901979999999982</v>
      </c>
      <c r="I1222" s="2">
        <f>'Moving Avg'!H1222</f>
        <v>7.4018970000000088</v>
      </c>
      <c r="J1222" s="6" t="str">
        <f>OBV!F1222</f>
        <v>BULLISH</v>
      </c>
      <c r="K1222" s="6" t="str">
        <f>OBV!G1222</f>
        <v>STRONG</v>
      </c>
      <c r="L1222" s="6" t="str">
        <f>OBV!H1222</f>
        <v>CONFIRMED BULLISH</v>
      </c>
    </row>
    <row r="1223" spans="1:12" ht="13.5" x14ac:dyDescent="0.25">
      <c r="A1223" s="3">
        <f>RSI!A1223</f>
        <v>44082</v>
      </c>
      <c r="B1223" s="2">
        <f>RSI!B1223</f>
        <v>7.9244000000000003</v>
      </c>
      <c r="C1223" s="2">
        <f>RSI!I1223</f>
        <v>59.522351905987549</v>
      </c>
      <c r="D1223" s="2">
        <f>MACD!E1223</f>
        <v>-0.12254976657261007</v>
      </c>
      <c r="E1223" s="2">
        <f>MACD!F1223</f>
        <v>-7.6173080787946823E-2</v>
      </c>
      <c r="F1223" s="2">
        <f>'Moving Avg'!D1223</f>
        <v>7.9587199999999996</v>
      </c>
      <c r="G1223" s="2">
        <f>'Moving Avg'!F1223</f>
        <v>7.6897499999999992</v>
      </c>
      <c r="H1223" s="2">
        <f>'Moving Avg'!G1223</f>
        <v>7.5972259999999983</v>
      </c>
      <c r="I1223" s="2">
        <f>'Moving Avg'!H1223</f>
        <v>7.4040440000000105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</row>
    <row r="1224" spans="1:12" ht="13.5" x14ac:dyDescent="0.25">
      <c r="A1224" s="3">
        <f>RSI!A1224</f>
        <v>44083</v>
      </c>
      <c r="B1224" s="2">
        <f>RSI!B1224</f>
        <v>8.2757000000000005</v>
      </c>
      <c r="C1224" s="2">
        <f>RSI!I1224</f>
        <v>68.842300254696198</v>
      </c>
      <c r="D1224" s="2">
        <f>MACD!E1224</f>
        <v>-0.15433494566267658</v>
      </c>
      <c r="E1224" s="2">
        <f>MACD!F1224</f>
        <v>-9.1805453762892772E-2</v>
      </c>
      <c r="F1224" s="2">
        <f>'Moving Avg'!D1224</f>
        <v>8.0680200000000006</v>
      </c>
      <c r="G1224" s="2">
        <f>'Moving Avg'!F1224</f>
        <v>7.7213700000000003</v>
      </c>
      <c r="H1224" s="2">
        <f>'Moving Avg'!G1224</f>
        <v>7.6112799999999972</v>
      </c>
      <c r="I1224" s="2">
        <f>'Moving Avg'!H1224</f>
        <v>7.4079865000000105</v>
      </c>
      <c r="J1224" s="6" t="str">
        <f>OBV!F1224</f>
        <v>BULLISH</v>
      </c>
      <c r="K1224" s="6" t="str">
        <f>OBV!G1224</f>
        <v>STRONG</v>
      </c>
      <c r="L1224" s="6" t="str">
        <f>OBV!H1224</f>
        <v>CONFIRMED BULLISH</v>
      </c>
    </row>
    <row r="1225" spans="1:12" ht="13.5" x14ac:dyDescent="0.25">
      <c r="A1225" s="3">
        <f>RSI!A1225</f>
        <v>44084</v>
      </c>
      <c r="B1225" s="2">
        <f>RSI!B1225</f>
        <v>8.3302999999999994</v>
      </c>
      <c r="C1225" s="2">
        <f>RSI!I1225</f>
        <v>69.998519254062188</v>
      </c>
      <c r="D1225" s="2">
        <f>MACD!E1225</f>
        <v>-0.18864145411600219</v>
      </c>
      <c r="E1225" s="2">
        <f>MACD!F1225</f>
        <v>-0.11117265383351466</v>
      </c>
      <c r="F1225" s="2">
        <f>'Moving Avg'!D1225</f>
        <v>8.1742000000000008</v>
      </c>
      <c r="G1225" s="2">
        <f>'Moving Avg'!F1225</f>
        <v>7.7592349999999985</v>
      </c>
      <c r="H1225" s="2">
        <f>'Moving Avg'!G1225</f>
        <v>7.6264260000000004</v>
      </c>
      <c r="I1225" s="2">
        <f>'Moving Avg'!H1225</f>
        <v>7.412553500000012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</row>
    <row r="1226" spans="1:12" ht="13.5" x14ac:dyDescent="0.25">
      <c r="A1226" s="3">
        <f>RSI!A1226</f>
        <v>44085</v>
      </c>
      <c r="B1226" s="2">
        <f>RSI!B1226</f>
        <v>8.3381000000000007</v>
      </c>
      <c r="C1226" s="2">
        <f>RSI!I1226</f>
        <v>70.168825942055321</v>
      </c>
      <c r="D1226" s="2">
        <f>MACD!E1226</f>
        <v>-0.22168796126187384</v>
      </c>
      <c r="E1226" s="2">
        <f>MACD!F1226</f>
        <v>-0.1332757153191865</v>
      </c>
      <c r="F1226" s="2">
        <f>'Moving Avg'!D1226</f>
        <v>8.1898</v>
      </c>
      <c r="G1226" s="2">
        <f>'Moving Avg'!F1226</f>
        <v>7.7974899999999989</v>
      </c>
      <c r="H1226" s="2">
        <f>'Moving Avg'!G1226</f>
        <v>7.6417280000000005</v>
      </c>
      <c r="I1226" s="2">
        <f>'Moving Avg'!H1226</f>
        <v>7.4171595000000119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</row>
    <row r="1227" spans="1:12" ht="13.5" x14ac:dyDescent="0.25">
      <c r="A1227" s="3">
        <f>RSI!A1227</f>
        <v>44088</v>
      </c>
      <c r="B1227" s="2">
        <f>RSI!B1227</f>
        <v>8.2445000000000004</v>
      </c>
      <c r="C1227" s="2">
        <f>RSI!I1227</f>
        <v>65.373103442987087</v>
      </c>
      <c r="D1227" s="2">
        <f>MACD!E1227</f>
        <v>-0.24714846730195106</v>
      </c>
      <c r="E1227" s="2">
        <f>MACD!F1227</f>
        <v>-0.15605026571573943</v>
      </c>
      <c r="F1227" s="2">
        <f>'Moving Avg'!D1227</f>
        <v>8.2225999999999999</v>
      </c>
      <c r="G1227" s="2">
        <f>'Moving Avg'!F1227</f>
        <v>7.8423849999999984</v>
      </c>
      <c r="H1227" s="2">
        <f>'Moving Avg'!G1227</f>
        <v>7.655158000000001</v>
      </c>
      <c r="I1227" s="2">
        <f>'Moving Avg'!H1227</f>
        <v>7.4214925000000118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</row>
    <row r="1228" spans="1:12" ht="13.5" x14ac:dyDescent="0.25">
      <c r="A1228" s="3">
        <f>RSI!A1228</f>
        <v>44089</v>
      </c>
      <c r="B1228" s="2">
        <f>RSI!B1228</f>
        <v>8.2365999999999993</v>
      </c>
      <c r="C1228" s="2">
        <f>RSI!I1228</f>
        <v>64.969499609288192</v>
      </c>
      <c r="D1228" s="2">
        <f>MACD!E1228</f>
        <v>-0.27534574733560824</v>
      </c>
      <c r="E1228" s="2">
        <f>MACD!F1228</f>
        <v>-0.17990936203971319</v>
      </c>
      <c r="F1228" s="2">
        <f>'Moving Avg'!D1228</f>
        <v>8.2850400000000004</v>
      </c>
      <c r="G1228" s="2">
        <f>'Moving Avg'!F1228</f>
        <v>7.8759550000000003</v>
      </c>
      <c r="H1228" s="2">
        <f>'Moving Avg'!G1228</f>
        <v>7.6684300000000016</v>
      </c>
      <c r="I1228" s="2">
        <f>'Moving Avg'!H1228</f>
        <v>7.4256690000000125</v>
      </c>
      <c r="J1228" s="6" t="str">
        <f>OBV!F1228</f>
        <v>BULLISH</v>
      </c>
      <c r="K1228" s="6" t="str">
        <f>OBV!G1228</f>
        <v>STRONG</v>
      </c>
      <c r="L1228" s="6" t="str">
        <f>OBV!H1228</f>
        <v>CONFIRMED BULLISH</v>
      </c>
    </row>
    <row r="1229" spans="1:12" ht="13.5" x14ac:dyDescent="0.25">
      <c r="A1229" s="3">
        <f>RSI!A1229</f>
        <v>44090</v>
      </c>
      <c r="B1229" s="2">
        <f>RSI!B1229</f>
        <v>8.1975999999999996</v>
      </c>
      <c r="C1229" s="2">
        <f>RSI!I1229</f>
        <v>62.904775651582469</v>
      </c>
      <c r="D1229" s="2">
        <f>MACD!E1229</f>
        <v>-0.28051232573991847</v>
      </c>
      <c r="E1229" s="2">
        <f>MACD!F1229</f>
        <v>-0.20002995477975427</v>
      </c>
      <c r="F1229" s="2">
        <f>'Moving Avg'!D1229</f>
        <v>8.2694200000000002</v>
      </c>
      <c r="G1229" s="2">
        <f>'Moving Avg'!F1229</f>
        <v>7.9064049999999995</v>
      </c>
      <c r="H1229" s="2">
        <f>'Moving Avg'!G1229</f>
        <v>7.6809220000000025</v>
      </c>
      <c r="I1229" s="2">
        <f>'Moving Avg'!H1229</f>
        <v>7.4296895000000118</v>
      </c>
      <c r="J1229" s="6" t="str">
        <f>OBV!F1229</f>
        <v>BULLISH</v>
      </c>
      <c r="K1229" s="6" t="str">
        <f>OBV!G1229</f>
        <v>STRONG</v>
      </c>
      <c r="L1229" s="6" t="str">
        <f>OBV!H1229</f>
        <v>BULLISH DIVERGENCE</v>
      </c>
    </row>
    <row r="1230" spans="1:12" ht="13.5" x14ac:dyDescent="0.25">
      <c r="A1230" s="3">
        <f>RSI!A1230</f>
        <v>44091</v>
      </c>
      <c r="B1230" s="2">
        <f>RSI!B1230</f>
        <v>8.2678999999999991</v>
      </c>
      <c r="C1230" s="2">
        <f>RSI!I1230</f>
        <v>65.060272490198614</v>
      </c>
      <c r="D1230" s="2">
        <f>MACD!E1230</f>
        <v>-0.28110879228757124</v>
      </c>
      <c r="E1230" s="2">
        <f>MACD!F1230</f>
        <v>-0.21624572228131769</v>
      </c>
      <c r="F1230" s="2">
        <f>'Moving Avg'!D1230</f>
        <v>8.2569399999999984</v>
      </c>
      <c r="G1230" s="2">
        <f>'Moving Avg'!F1230</f>
        <v>7.9391949999999998</v>
      </c>
      <c r="H1230" s="2">
        <f>'Moving Avg'!G1230</f>
        <v>7.6940380000000017</v>
      </c>
      <c r="I1230" s="2">
        <f>'Moving Avg'!H1230</f>
        <v>7.4343740000000116</v>
      </c>
      <c r="J1230" s="6" t="str">
        <f>OBV!F1230</f>
        <v>BULLISH</v>
      </c>
      <c r="K1230" s="6" t="str">
        <f>OBV!G1230</f>
        <v>STRONG</v>
      </c>
      <c r="L1230" s="6" t="str">
        <f>OBV!H1230</f>
        <v>BULLISH DIVERGENCE</v>
      </c>
    </row>
    <row r="1231" spans="1:12" ht="13.5" x14ac:dyDescent="0.25">
      <c r="A1231" s="3">
        <f>RSI!A1231</f>
        <v>44092</v>
      </c>
      <c r="B1231" s="2">
        <f>RSI!B1231</f>
        <v>8.2365999999999993</v>
      </c>
      <c r="C1231" s="2">
        <f>RSI!I1231</f>
        <v>63.296736200219932</v>
      </c>
      <c r="D1231" s="2">
        <f>MACD!E1231</f>
        <v>-0.21051618012647211</v>
      </c>
      <c r="E1231" s="2">
        <f>MACD!F1231</f>
        <v>-0.2150998138503486</v>
      </c>
      <c r="F1231" s="2">
        <f>'Moving Avg'!D1231</f>
        <v>8.2366399999999995</v>
      </c>
      <c r="G1231" s="2">
        <f>'Moving Avg'!F1231</f>
        <v>7.9700299999999995</v>
      </c>
      <c r="H1231" s="2">
        <f>'Moving Avg'!G1231</f>
        <v>7.7073100000000023</v>
      </c>
      <c r="I1231" s="2">
        <f>'Moving Avg'!H1231</f>
        <v>7.4385505000000105</v>
      </c>
      <c r="J1231" s="6" t="str">
        <f>OBV!F1231</f>
        <v>BULLISH</v>
      </c>
      <c r="K1231" s="6" t="str">
        <f>OBV!G1231</f>
        <v>STRONG</v>
      </c>
      <c r="L1231" s="6" t="str">
        <f>OBV!H1231</f>
        <v>BULLISH DIVERGENCE</v>
      </c>
    </row>
    <row r="1232" spans="1:12" ht="13.5" x14ac:dyDescent="0.25">
      <c r="A1232" s="3">
        <f>RSI!A1232</f>
        <v>44095</v>
      </c>
      <c r="B1232" s="2">
        <f>RSI!B1232</f>
        <v>8.0414999999999992</v>
      </c>
      <c r="C1232" s="2">
        <f>RSI!I1232</f>
        <v>53.552536342948329</v>
      </c>
      <c r="D1232" s="2">
        <f>MACD!E1232</f>
        <v>-0.1657206443292969</v>
      </c>
      <c r="E1232" s="2">
        <f>MACD!F1232</f>
        <v>-0.20522397994613828</v>
      </c>
      <c r="F1232" s="2">
        <f>'Moving Avg'!D1232</f>
        <v>8.19604</v>
      </c>
      <c r="G1232" s="2">
        <f>'Moving Avg'!F1232</f>
        <v>7.9911100000000008</v>
      </c>
      <c r="H1232" s="2">
        <f>'Moving Avg'!G1232</f>
        <v>7.716680000000002</v>
      </c>
      <c r="I1232" s="2">
        <f>'Moving Avg'!H1232</f>
        <v>7.4416735000000109</v>
      </c>
      <c r="J1232" s="6" t="str">
        <f>OBV!F1232</f>
        <v>BULLISH</v>
      </c>
      <c r="K1232" s="6" t="str">
        <f>OBV!G1232</f>
        <v>STRONG</v>
      </c>
      <c r="L1232" s="6" t="str">
        <f>OBV!H1232</f>
        <v>BULLISH DIVERGENCE</v>
      </c>
    </row>
    <row r="1233" spans="1:12" ht="13.5" x14ac:dyDescent="0.25">
      <c r="A1233" s="3">
        <f>RSI!A1233</f>
        <v>44096</v>
      </c>
      <c r="B1233" s="2">
        <f>RSI!B1233</f>
        <v>8.0493000000000006</v>
      </c>
      <c r="C1233" s="2">
        <f>RSI!I1233</f>
        <v>53.85836617839707</v>
      </c>
      <c r="D1233" s="2">
        <f>MACD!E1233</f>
        <v>-0.15288459042177482</v>
      </c>
      <c r="E1233" s="2">
        <f>MACD!F1233</f>
        <v>-0.19475610204126562</v>
      </c>
      <c r="F1233" s="2">
        <f>'Moving Avg'!D1233</f>
        <v>8.1585800000000006</v>
      </c>
      <c r="G1233" s="2">
        <f>'Moving Avg'!F1233</f>
        <v>8.0110200000000003</v>
      </c>
      <c r="H1233" s="2">
        <f>'Moving Avg'!G1233</f>
        <v>7.726206000000003</v>
      </c>
      <c r="I1233" s="2">
        <f>'Moving Avg'!H1233</f>
        <v>7.4459285000000106</v>
      </c>
      <c r="J1233" s="6" t="str">
        <f>OBV!F1233</f>
        <v>BULLISH</v>
      </c>
      <c r="K1233" s="6" t="str">
        <f>OBV!G1233</f>
        <v>STRONG</v>
      </c>
      <c r="L1233" s="6" t="str">
        <f>OBV!H1233</f>
        <v>BULLISH DIVERGENCE</v>
      </c>
    </row>
    <row r="1234" spans="1:12" ht="13.5" x14ac:dyDescent="0.25">
      <c r="A1234" s="3">
        <f>RSI!A1234</f>
        <v>44097</v>
      </c>
      <c r="B1234" s="2">
        <f>RSI!B1234</f>
        <v>8.0493000000000006</v>
      </c>
      <c r="C1234" s="2">
        <f>RSI!I1234</f>
        <v>53.85836617839707</v>
      </c>
      <c r="D1234" s="2">
        <f>MACD!E1234</f>
        <v>-8.8462786472328858E-2</v>
      </c>
      <c r="E1234" s="2">
        <f>MACD!F1234</f>
        <v>-0.17349743892747829</v>
      </c>
      <c r="F1234" s="2">
        <f>'Moving Avg'!D1234</f>
        <v>8.1289200000000008</v>
      </c>
      <c r="G1234" s="2">
        <f>'Moving Avg'!F1234</f>
        <v>8.0309299999999979</v>
      </c>
      <c r="H1234" s="2">
        <f>'Moving Avg'!G1234</f>
        <v>7.7351060000000018</v>
      </c>
      <c r="I1234" s="2">
        <f>'Moving Avg'!H1234</f>
        <v>7.4499495000000096</v>
      </c>
      <c r="J1234" s="6" t="str">
        <f>OBV!F1234</f>
        <v>BULLISH</v>
      </c>
      <c r="K1234" s="6" t="str">
        <f>OBV!G1234</f>
        <v>STRONG</v>
      </c>
      <c r="L1234" s="6" t="str">
        <f>OBV!H1234</f>
        <v>BULLISH DIVERGENCE</v>
      </c>
    </row>
    <row r="1235" spans="1:12" ht="13.5" x14ac:dyDescent="0.25">
      <c r="A1235" s="3">
        <f>RSI!A1235</f>
        <v>44098</v>
      </c>
      <c r="B1235" s="2">
        <f>RSI!B1235</f>
        <v>8.0414999999999992</v>
      </c>
      <c r="C1235" s="2">
        <f>RSI!I1235</f>
        <v>53.450200435032599</v>
      </c>
      <c r="D1235" s="2">
        <f>MACD!E1235</f>
        <v>-2.5423905469517116E-2</v>
      </c>
      <c r="E1235" s="2">
        <f>MACD!F1235</f>
        <v>-0.14388273223588607</v>
      </c>
      <c r="F1235" s="2">
        <f>'Moving Avg'!D1235</f>
        <v>8.083639999999999</v>
      </c>
      <c r="G1235" s="2">
        <f>'Moving Avg'!F1235</f>
        <v>8.0504499999999979</v>
      </c>
      <c r="H1235" s="2">
        <f>'Moving Avg'!G1235</f>
        <v>7.7482220000000028</v>
      </c>
      <c r="I1235" s="2">
        <f>'Moving Avg'!H1235</f>
        <v>7.4537360000000081</v>
      </c>
      <c r="J1235" s="6" t="str">
        <f>OBV!F1235</f>
        <v>BEARISH</v>
      </c>
      <c r="K1235" s="6" t="str">
        <f>OBV!G1235</f>
        <v>WEAK</v>
      </c>
      <c r="L1235" s="6" t="str">
        <f>OBV!H1235</f>
        <v>CONFIRMED BEARISH</v>
      </c>
    </row>
    <row r="1236" spans="1:12" ht="13.5" x14ac:dyDescent="0.25">
      <c r="A1236" s="3">
        <f>RSI!A1236</f>
        <v>44099</v>
      </c>
      <c r="B1236" s="2">
        <f>RSI!B1236</f>
        <v>7.9711999999999996</v>
      </c>
      <c r="C1236" s="2">
        <f>RSI!I1236</f>
        <v>49.787910813642164</v>
      </c>
      <c r="D1236" s="2">
        <f>MACD!E1236</f>
        <v>3.395383782863437E-2</v>
      </c>
      <c r="E1236" s="2">
        <f>MACD!F1236</f>
        <v>-0.10831541822298199</v>
      </c>
      <c r="F1236" s="2">
        <f>'Moving Avg'!D1236</f>
        <v>8.0305599999999995</v>
      </c>
      <c r="G1236" s="2">
        <f>'Moving Avg'!F1236</f>
        <v>8.0664549999999995</v>
      </c>
      <c r="H1236" s="2">
        <f>'Moving Avg'!G1236</f>
        <v>7.7557160000000014</v>
      </c>
      <c r="I1236" s="2">
        <f>'Moving Avg'!H1236</f>
        <v>7.4570930000000066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</row>
    <row r="1237" spans="1:12" ht="13.5" x14ac:dyDescent="0.25">
      <c r="A1237" s="3">
        <f>RSI!A1237</f>
        <v>44102</v>
      </c>
      <c r="B1237" s="2">
        <f>RSI!B1237</f>
        <v>7.9478</v>
      </c>
      <c r="C1237" s="2">
        <f>RSI!I1237</f>
        <v>48.594377388560716</v>
      </c>
      <c r="D1237" s="2">
        <f>MACD!E1237</f>
        <v>7.1602453371873764E-2</v>
      </c>
      <c r="E1237" s="2">
        <f>MACD!F1237</f>
        <v>-7.2331843904010845E-2</v>
      </c>
      <c r="F1237" s="2">
        <f>'Moving Avg'!D1237</f>
        <v>8.0118200000000002</v>
      </c>
      <c r="G1237" s="2">
        <f>'Moving Avg'!F1237</f>
        <v>8.0816799999999986</v>
      </c>
      <c r="H1237" s="2">
        <f>'Moving Avg'!G1237</f>
        <v>7.7633680000000007</v>
      </c>
      <c r="I1237" s="2">
        <f>'Moving Avg'!H1237</f>
        <v>7.4601380000000059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</row>
    <row r="1238" spans="1:12" ht="13.5" x14ac:dyDescent="0.25">
      <c r="A1238" s="3">
        <f>RSI!A1238</f>
        <v>44103</v>
      </c>
      <c r="B1238" s="2">
        <f>RSI!B1238</f>
        <v>8.0805000000000007</v>
      </c>
      <c r="C1238" s="2">
        <f>RSI!I1238</f>
        <v>55.15921039846792</v>
      </c>
      <c r="D1238" s="2">
        <f>MACD!E1238</f>
        <v>9.261943189296673E-2</v>
      </c>
      <c r="E1238" s="2">
        <f>MACD!F1238</f>
        <v>-3.9341588744615331E-2</v>
      </c>
      <c r="F1238" s="2">
        <f>'Moving Avg'!D1238</f>
        <v>8.0180600000000002</v>
      </c>
      <c r="G1238" s="2">
        <f>'Moving Avg'!F1238</f>
        <v>8.1050999999999984</v>
      </c>
      <c r="H1238" s="2">
        <f>'Moving Avg'!G1238</f>
        <v>7.7736740000000006</v>
      </c>
      <c r="I1238" s="2">
        <f>'Moving Avg'!H1238</f>
        <v>7.4639635000000055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</row>
    <row r="1239" spans="1:12" ht="13.5" x14ac:dyDescent="0.25">
      <c r="A1239" s="3">
        <f>RSI!A1239</f>
        <v>44104</v>
      </c>
      <c r="B1239" s="2">
        <f>RSI!B1239</f>
        <v>8.0414999999999992</v>
      </c>
      <c r="C1239" s="2">
        <f>RSI!I1239</f>
        <v>53.01631503292154</v>
      </c>
      <c r="D1239" s="2">
        <f>MACD!E1239</f>
        <v>0.10669803977253522</v>
      </c>
      <c r="E1239" s="2">
        <f>MACD!F1239</f>
        <v>-1.0133663041185223E-2</v>
      </c>
      <c r="F1239" s="2">
        <f>'Moving Avg'!D1239</f>
        <v>8.0164999999999988</v>
      </c>
      <c r="G1239" s="2">
        <f>'Moving Avg'!F1239</f>
        <v>8.1207149999999988</v>
      </c>
      <c r="H1239" s="2">
        <f>'Moving Avg'!G1239</f>
        <v>7.7830440000000012</v>
      </c>
      <c r="I1239" s="2">
        <f>'Moving Avg'!H1239</f>
        <v>7.4679065000000051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</row>
    <row r="1240" spans="1:12" ht="13.5" x14ac:dyDescent="0.25">
      <c r="A1240" s="3">
        <f>RSI!A1240</f>
        <v>44105</v>
      </c>
      <c r="B1240" s="2">
        <f>RSI!B1240</f>
        <v>7.8540999999999999</v>
      </c>
      <c r="C1240" s="2">
        <f>RSI!I1240</f>
        <v>44.142174345519422</v>
      </c>
      <c r="D1240" s="2">
        <f>MACD!E1240</f>
        <v>0.14298813950983291</v>
      </c>
      <c r="E1240" s="2">
        <f>MACD!F1240</f>
        <v>2.0490697469018406E-2</v>
      </c>
      <c r="F1240" s="2">
        <f>'Moving Avg'!D1240</f>
        <v>7.9790200000000002</v>
      </c>
      <c r="G1240" s="2">
        <f>'Moving Avg'!F1240</f>
        <v>8.1234499999999983</v>
      </c>
      <c r="H1240" s="2">
        <f>'Moving Avg'!G1240</f>
        <v>7.7888220000000015</v>
      </c>
      <c r="I1240" s="2">
        <f>'Moving Avg'!H1240</f>
        <v>7.4709125000000052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</row>
    <row r="1241" spans="1:12" ht="13.5" x14ac:dyDescent="0.25">
      <c r="A1241" s="3">
        <f>RSI!A1241</f>
        <v>44106</v>
      </c>
      <c r="B1241" s="2">
        <f>RSI!B1241</f>
        <v>7.7994000000000003</v>
      </c>
      <c r="C1241" s="2">
        <f>RSI!I1241</f>
        <v>41.935679684932623</v>
      </c>
      <c r="D1241" s="2">
        <f>MACD!E1241</f>
        <v>0.17374319611871503</v>
      </c>
      <c r="E1241" s="2">
        <f>MACD!F1241</f>
        <v>5.1141197198957739E-2</v>
      </c>
      <c r="F1241" s="2">
        <f>'Moving Avg'!D1241</f>
        <v>7.9446600000000007</v>
      </c>
      <c r="G1241" s="2">
        <f>'Moving Avg'!F1241</f>
        <v>8.1004149999999964</v>
      </c>
      <c r="H1241" s="2">
        <f>'Moving Avg'!G1241</f>
        <v>7.7941299999999991</v>
      </c>
      <c r="I1241" s="2">
        <f>'Moving Avg'!H1241</f>
        <v>7.4737230000000041</v>
      </c>
      <c r="J1241" s="6" t="str">
        <f>OBV!F1241</f>
        <v>BEARISH</v>
      </c>
      <c r="K1241" s="6" t="str">
        <f>OBV!G1241</f>
        <v>WEAK</v>
      </c>
      <c r="L1241" s="6" t="str">
        <f>OBV!H1241</f>
        <v>CONFIRMED BEARISH</v>
      </c>
    </row>
    <row r="1242" spans="1:12" ht="13.5" x14ac:dyDescent="0.25">
      <c r="A1242" s="3">
        <f>RSI!A1242</f>
        <v>44109</v>
      </c>
      <c r="B1242" s="2">
        <f>RSI!B1242</f>
        <v>7.9555999999999996</v>
      </c>
      <c r="C1242" s="2">
        <f>RSI!I1242</f>
        <v>49.672042844426578</v>
      </c>
      <c r="D1242" s="2">
        <f>MACD!E1242</f>
        <v>0.15925563994483394</v>
      </c>
      <c r="E1242" s="2">
        <f>MACD!F1242</f>
        <v>7.2764085748132978E-2</v>
      </c>
      <c r="F1242" s="2">
        <f>'Moving Avg'!D1242</f>
        <v>7.9462199999999994</v>
      </c>
      <c r="G1242" s="2">
        <f>'Moving Avg'!F1242</f>
        <v>8.0941699999999983</v>
      </c>
      <c r="H1242" s="2">
        <f>'Moving Avg'!G1242</f>
        <v>7.8061540000000003</v>
      </c>
      <c r="I1242" s="2">
        <f>'Moving Avg'!H1242</f>
        <v>7.4768070000000044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</row>
    <row r="1243" spans="1:12" ht="13.5" x14ac:dyDescent="0.25">
      <c r="A1243" s="3">
        <f>RSI!A1243</f>
        <v>44110</v>
      </c>
      <c r="B1243" s="2">
        <f>RSI!B1243</f>
        <v>8.1585999999999999</v>
      </c>
      <c r="C1243" s="2">
        <f>RSI!I1243</f>
        <v>57.582049887956394</v>
      </c>
      <c r="D1243" s="2">
        <f>MACD!E1243</f>
        <v>0.13323199177504286</v>
      </c>
      <c r="E1243" s="2">
        <f>MACD!F1243</f>
        <v>8.485766695351496E-2</v>
      </c>
      <c r="F1243" s="2">
        <f>'Moving Avg'!D1243</f>
        <v>7.9618400000000005</v>
      </c>
      <c r="G1243" s="2">
        <f>'Moving Avg'!F1243</f>
        <v>8.1058799999999991</v>
      </c>
      <c r="H1243" s="2">
        <f>'Moving Avg'!G1243</f>
        <v>7.8197399999999986</v>
      </c>
      <c r="I1243" s="2">
        <f>'Moving Avg'!H1243</f>
        <v>7.4809060000000036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</row>
    <row r="1244" spans="1:12" ht="13.5" x14ac:dyDescent="0.25">
      <c r="A1244" s="3">
        <f>RSI!A1244</f>
        <v>44111</v>
      </c>
      <c r="B1244" s="2">
        <f>RSI!B1244</f>
        <v>8.1195000000000004</v>
      </c>
      <c r="C1244" s="2">
        <f>RSI!I1244</f>
        <v>55.764076648662616</v>
      </c>
      <c r="D1244" s="2">
        <f>MACD!E1244</f>
        <v>0.11297549259044715</v>
      </c>
      <c r="E1244" s="2">
        <f>MACD!F1244</f>
        <v>9.0481232080901391E-2</v>
      </c>
      <c r="F1244" s="2">
        <f>'Moving Avg'!D1244</f>
        <v>7.9774399999999996</v>
      </c>
      <c r="G1244" s="2">
        <f>'Moving Avg'!F1244</f>
        <v>8.0980699999999999</v>
      </c>
      <c r="H1244" s="2">
        <f>'Moving Avg'!G1244</f>
        <v>7.8330119999999974</v>
      </c>
      <c r="I1244" s="2">
        <f>'Moving Avg'!H1244</f>
        <v>7.4848095000000043</v>
      </c>
      <c r="J1244" s="6" t="str">
        <f>OBV!F1244</f>
        <v>BULLISH</v>
      </c>
      <c r="K1244" s="6" t="str">
        <f>OBV!G1244</f>
        <v>NEUTRAL</v>
      </c>
      <c r="L1244" s="6" t="str">
        <f>OBV!H1244</f>
        <v>CONFIRMED BULLISH</v>
      </c>
    </row>
    <row r="1245" spans="1:12" ht="13.5" x14ac:dyDescent="0.25">
      <c r="A1245" s="3">
        <f>RSI!A1245</f>
        <v>44112</v>
      </c>
      <c r="B1245" s="2">
        <f>RSI!B1245</f>
        <v>8.1585999999999999</v>
      </c>
      <c r="C1245" s="2">
        <f>RSI!I1245</f>
        <v>57.218662652803125</v>
      </c>
      <c r="D1245" s="2">
        <f>MACD!E1245</f>
        <v>9.0921249723992403E-2</v>
      </c>
      <c r="E1245" s="2">
        <f>MACD!F1245</f>
        <v>9.0569235609519599E-2</v>
      </c>
      <c r="F1245" s="2">
        <f>'Moving Avg'!D1245</f>
        <v>8.0383399999999998</v>
      </c>
      <c r="G1245" s="2">
        <f>'Moving Avg'!F1245</f>
        <v>8.0894849999999998</v>
      </c>
      <c r="H1245" s="2">
        <f>'Moving Avg'!G1245</f>
        <v>7.847065999999999</v>
      </c>
      <c r="I1245" s="2">
        <f>'Moving Avg'!H1245</f>
        <v>7.4889475000000036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</row>
    <row r="1246" spans="1:12" ht="13.5" x14ac:dyDescent="0.25">
      <c r="A1246" s="3">
        <f>RSI!A1246</f>
        <v>44113</v>
      </c>
      <c r="B1246" s="2">
        <f>RSI!B1246</f>
        <v>8.1195000000000004</v>
      </c>
      <c r="C1246" s="2">
        <f>RSI!I1246</f>
        <v>55.261740497458497</v>
      </c>
      <c r="D1246" s="2">
        <f>MACD!E1246</f>
        <v>6.3352583663675688E-2</v>
      </c>
      <c r="E1246" s="2">
        <f>MACD!F1246</f>
        <v>8.5125905220350823E-2</v>
      </c>
      <c r="F1246" s="2">
        <f>'Moving Avg'!D1246</f>
        <v>8.1023600000000009</v>
      </c>
      <c r="G1246" s="2">
        <f>'Moving Avg'!F1246</f>
        <v>8.0785549999999997</v>
      </c>
      <c r="H1246" s="2">
        <f>'Moving Avg'!G1246</f>
        <v>7.8626799999999992</v>
      </c>
      <c r="I1246" s="2">
        <f>'Moving Avg'!H1246</f>
        <v>7.4928510000000044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</row>
    <row r="1247" spans="1:12" ht="13.5" x14ac:dyDescent="0.25">
      <c r="A1247" s="3">
        <f>RSI!A1247</f>
        <v>44116</v>
      </c>
      <c r="B1247" s="2">
        <f>RSI!B1247</f>
        <v>8.1195000000000004</v>
      </c>
      <c r="C1247" s="2">
        <f>RSI!I1247</f>
        <v>55.261740497458497</v>
      </c>
      <c r="D1247" s="2">
        <f>MACD!E1247</f>
        <v>3.5741206167260842E-2</v>
      </c>
      <c r="E1247" s="2">
        <f>MACD!F1247</f>
        <v>7.5248965409732832E-2</v>
      </c>
      <c r="F1247" s="2">
        <f>'Moving Avg'!D1247</f>
        <v>8.1351400000000016</v>
      </c>
      <c r="G1247" s="2">
        <f>'Moving Avg'!F1247</f>
        <v>8.0723049999999983</v>
      </c>
      <c r="H1247" s="2">
        <f>'Moving Avg'!G1247</f>
        <v>7.8767319999999987</v>
      </c>
      <c r="I1247" s="2">
        <f>'Moving Avg'!H1247</f>
        <v>7.496949500000003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</row>
    <row r="1248" spans="1:12" ht="13.5" x14ac:dyDescent="0.25">
      <c r="A1248" s="3">
        <f>RSI!A1248</f>
        <v>44117</v>
      </c>
      <c r="B1248" s="2">
        <f>RSI!B1248</f>
        <v>8.0805000000000007</v>
      </c>
      <c r="C1248" s="2">
        <f>RSI!I1248</f>
        <v>53.15860786275104</v>
      </c>
      <c r="D1248" s="2">
        <f>MACD!E1248</f>
        <v>3.5048631705199895E-2</v>
      </c>
      <c r="E1248" s="2">
        <f>MACD!F1248</f>
        <v>6.7208898668826247E-2</v>
      </c>
      <c r="F1248" s="2">
        <f>'Moving Avg'!D1248</f>
        <v>8.1195200000000014</v>
      </c>
      <c r="G1248" s="2">
        <f>'Moving Avg'!F1248</f>
        <v>8.0644999999999989</v>
      </c>
      <c r="H1248" s="2">
        <f>'Moving Avg'!G1248</f>
        <v>7.8870379999999978</v>
      </c>
      <c r="I1248" s="2">
        <f>'Moving Avg'!H1248</f>
        <v>7.5006970000000024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44118</v>
      </c>
      <c r="B1249" s="2">
        <f>RSI!B1249</f>
        <v>8.0805000000000007</v>
      </c>
      <c r="C1249" s="2">
        <f>RSI!I1249</f>
        <v>53.15860786275104</v>
      </c>
      <c r="D1249" s="2">
        <f>MACD!E1249</f>
        <v>2.8106601779596119E-2</v>
      </c>
      <c r="E1249" s="2">
        <f>MACD!F1249</f>
        <v>5.9388439290980227E-2</v>
      </c>
      <c r="F1249" s="2">
        <f>'Moving Avg'!D1249</f>
        <v>8.1117200000000018</v>
      </c>
      <c r="G1249" s="2">
        <f>'Moving Avg'!F1249</f>
        <v>8.0586450000000003</v>
      </c>
      <c r="H1249" s="2">
        <f>'Moving Avg'!G1249</f>
        <v>7.8979679999999988</v>
      </c>
      <c r="I1249" s="2">
        <f>'Moving Avg'!H1249</f>
        <v>7.5040540000000036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</row>
    <row r="1250" spans="1:12" ht="13.5" x14ac:dyDescent="0.25">
      <c r="A1250" s="3">
        <f>RSI!A1250</f>
        <v>44120</v>
      </c>
      <c r="B1250" s="2">
        <f>RSI!B1250</f>
        <v>7.9711999999999996</v>
      </c>
      <c r="C1250" s="2">
        <f>RSI!I1250</f>
        <v>47.30679354060215</v>
      </c>
      <c r="D1250" s="2">
        <f>MACD!E1250</f>
        <v>1.1684689116204794E-3</v>
      </c>
      <c r="E1250" s="2">
        <f>MACD!F1250</f>
        <v>4.7744445215108282E-2</v>
      </c>
      <c r="F1250" s="2">
        <f>'Moving Avg'!D1250</f>
        <v>8.0742399999999996</v>
      </c>
      <c r="G1250" s="2">
        <f>'Moving Avg'!F1250</f>
        <v>8.0438099999999988</v>
      </c>
      <c r="H1250" s="2">
        <f>'Moving Avg'!G1250</f>
        <v>7.9068680000000002</v>
      </c>
      <c r="I1250" s="2">
        <f>'Moving Avg'!H1250</f>
        <v>7.5071770000000013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44123</v>
      </c>
      <c r="B1251" s="2">
        <f>RSI!B1251</f>
        <v>8.1898</v>
      </c>
      <c r="C1251" s="2">
        <f>RSI!I1251</f>
        <v>57.40586453815957</v>
      </c>
      <c r="D1251" s="2">
        <f>MACD!E1251</f>
        <v>-4.5892671869974144E-2</v>
      </c>
      <c r="E1251" s="2">
        <f>MACD!F1251</f>
        <v>2.9017021798091798E-2</v>
      </c>
      <c r="F1251" s="2">
        <f>'Moving Avg'!D1251</f>
        <v>8.0883000000000003</v>
      </c>
      <c r="G1251" s="2">
        <f>'Moving Avg'!F1251</f>
        <v>8.0414700000000003</v>
      </c>
      <c r="H1251" s="2">
        <f>'Moving Avg'!G1251</f>
        <v>7.919515999999998</v>
      </c>
      <c r="I1251" s="2">
        <f>'Moving Avg'!H1251</f>
        <v>7.5122125000000031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44124</v>
      </c>
      <c r="B1252" s="2">
        <f>RSI!B1252</f>
        <v>8.1898</v>
      </c>
      <c r="C1252" s="2">
        <f>RSI!I1252</f>
        <v>57.40586453815957</v>
      </c>
      <c r="D1252" s="2">
        <f>MACD!E1252</f>
        <v>-6.2659176221709245E-2</v>
      </c>
      <c r="E1252" s="2">
        <f>MACD!F1252</f>
        <v>1.068178219413159E-2</v>
      </c>
      <c r="F1252" s="2">
        <f>'Moving Avg'!D1252</f>
        <v>8.1023600000000009</v>
      </c>
      <c r="G1252" s="2">
        <f>'Moving Avg'!F1252</f>
        <v>8.0488850000000003</v>
      </c>
      <c r="H1252" s="2">
        <f>'Moving Avg'!G1252</f>
        <v>7.9318519999999975</v>
      </c>
      <c r="I1252" s="2">
        <f>'Moving Avg'!H1252</f>
        <v>7.5163115000000031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44125</v>
      </c>
      <c r="B1253" s="2">
        <f>RSI!B1253</f>
        <v>8.0805000000000007</v>
      </c>
      <c r="C1253" s="2">
        <f>RSI!I1253</f>
        <v>51.663985068994435</v>
      </c>
      <c r="D1253" s="2">
        <f>MACD!E1253</f>
        <v>-3.842314201042818E-2</v>
      </c>
      <c r="E1253" s="2">
        <f>MACD!F1253</f>
        <v>8.6079735321963578E-4</v>
      </c>
      <c r="F1253" s="2">
        <f>'Moving Avg'!D1253</f>
        <v>8.1023600000000009</v>
      </c>
      <c r="G1253" s="2">
        <f>'Moving Avg'!F1253</f>
        <v>8.0504449999999999</v>
      </c>
      <c r="H1253" s="2">
        <f>'Moving Avg'!G1253</f>
        <v>7.9404399999999988</v>
      </c>
      <c r="I1253" s="2">
        <f>'Moving Avg'!H1253</f>
        <v>7.5201370000000027</v>
      </c>
      <c r="J1253" s="6" t="str">
        <f>OBV!F1253</f>
        <v>BULLISH</v>
      </c>
      <c r="K1253" s="6" t="str">
        <f>OBV!G1253</f>
        <v>NEUTRAL</v>
      </c>
      <c r="L1253" s="6" t="str">
        <f>OBV!H1253</f>
        <v>NEUTRAL</v>
      </c>
    </row>
    <row r="1254" spans="1:12" ht="13.5" x14ac:dyDescent="0.25">
      <c r="A1254" s="3">
        <f>RSI!A1254</f>
        <v>44126</v>
      </c>
      <c r="B1254" s="2">
        <f>RSI!B1254</f>
        <v>8.2990999999999993</v>
      </c>
      <c r="C1254" s="2">
        <f>RSI!I1254</f>
        <v>60.231448539147586</v>
      </c>
      <c r="D1254" s="2">
        <f>MACD!E1254</f>
        <v>-4.0314874272125323E-2</v>
      </c>
      <c r="E1254" s="2">
        <f>MACD!F1254</f>
        <v>-7.3743369718493558E-3</v>
      </c>
      <c r="F1254" s="2">
        <f>'Moving Avg'!D1254</f>
        <v>8.1460800000000013</v>
      </c>
      <c r="G1254" s="2">
        <f>'Moving Avg'!F1254</f>
        <v>8.0629349999999995</v>
      </c>
      <c r="H1254" s="2">
        <f>'Moving Avg'!G1254</f>
        <v>7.9535559999999972</v>
      </c>
      <c r="I1254" s="2">
        <f>'Moving Avg'!H1254</f>
        <v>7.525719000000004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44127</v>
      </c>
      <c r="B1255" s="2">
        <f>RSI!B1255</f>
        <v>8.3224999999999998</v>
      </c>
      <c r="C1255" s="2">
        <f>RSI!I1255</f>
        <v>61.027767554934471</v>
      </c>
      <c r="D1255" s="2">
        <f>MACD!E1255</f>
        <v>-3.9102244286024046E-2</v>
      </c>
      <c r="E1255" s="2">
        <f>MACD!F1255</f>
        <v>-1.3719918434684295E-2</v>
      </c>
      <c r="F1255" s="2">
        <f>'Moving Avg'!D1255</f>
        <v>8.2163399999999989</v>
      </c>
      <c r="G1255" s="2">
        <f>'Moving Avg'!F1255</f>
        <v>8.0769849999999987</v>
      </c>
      <c r="H1255" s="2">
        <f>'Moving Avg'!G1255</f>
        <v>7.9685459999999981</v>
      </c>
      <c r="I1255" s="2">
        <f>'Moving Avg'!H1255</f>
        <v>7.5314180000000031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</row>
    <row r="1256" spans="1:12" ht="13.5" x14ac:dyDescent="0.25">
      <c r="A1256" s="3">
        <f>RSI!A1256</f>
        <v>44130</v>
      </c>
      <c r="B1256" s="2">
        <f>RSI!B1256</f>
        <v>8.2757000000000005</v>
      </c>
      <c r="C1256" s="2">
        <f>RSI!I1256</f>
        <v>58.504567049222651</v>
      </c>
      <c r="D1256" s="2">
        <f>MACD!E1256</f>
        <v>-4.2123092652627037E-2</v>
      </c>
      <c r="E1256" s="2">
        <f>MACD!F1256</f>
        <v>-1.9400553278272843E-2</v>
      </c>
      <c r="F1256" s="2">
        <f>'Moving Avg'!D1256</f>
        <v>8.2335200000000004</v>
      </c>
      <c r="G1256" s="2">
        <f>'Moving Avg'!F1256</f>
        <v>8.0922099999999997</v>
      </c>
      <c r="H1256" s="2">
        <f>'Moving Avg'!G1256</f>
        <v>7.9825999999999979</v>
      </c>
      <c r="I1256" s="2">
        <f>'Moving Avg'!H1256</f>
        <v>7.5361415000000029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</row>
    <row r="1257" spans="1:12" ht="13.5" x14ac:dyDescent="0.25">
      <c r="A1257" s="3">
        <f>RSI!A1257</f>
        <v>44131</v>
      </c>
      <c r="B1257" s="2">
        <f>RSI!B1257</f>
        <v>8.2600999999999996</v>
      </c>
      <c r="C1257" s="2">
        <f>RSI!I1257</f>
        <v>57.648950621150291</v>
      </c>
      <c r="D1257" s="2">
        <f>MACD!E1257</f>
        <v>-4.4634320374012049E-2</v>
      </c>
      <c r="E1257" s="2">
        <f>MACD!F1257</f>
        <v>-2.4447306697420686E-2</v>
      </c>
      <c r="F1257" s="2">
        <f>'Moving Avg'!D1257</f>
        <v>8.247580000000001</v>
      </c>
      <c r="G1257" s="2">
        <f>'Moving Avg'!F1257</f>
        <v>8.1078250000000001</v>
      </c>
      <c r="H1257" s="2">
        <f>'Moving Avg'!G1257</f>
        <v>8.000869999999999</v>
      </c>
      <c r="I1257" s="2">
        <f>'Moving Avg'!H1257</f>
        <v>7.5412945000000038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</row>
    <row r="1258" spans="1:12" ht="13.5" x14ac:dyDescent="0.25">
      <c r="A1258" s="3">
        <f>RSI!A1258</f>
        <v>44132</v>
      </c>
      <c r="B1258" s="2">
        <f>RSI!B1258</f>
        <v>8.1820000000000004</v>
      </c>
      <c r="C1258" s="2">
        <f>RSI!I1258</f>
        <v>53.435568052174574</v>
      </c>
      <c r="D1258" s="2">
        <f>MACD!E1258</f>
        <v>-4.7910247273968309E-2</v>
      </c>
      <c r="E1258" s="2">
        <f>MACD!F1258</f>
        <v>-2.9139894812730213E-2</v>
      </c>
      <c r="F1258" s="2">
        <f>'Moving Avg'!D1258</f>
        <v>8.2678800000000017</v>
      </c>
      <c r="G1258" s="2">
        <f>'Moving Avg'!F1258</f>
        <v>8.1128999999999998</v>
      </c>
      <c r="H1258" s="2">
        <f>'Moving Avg'!G1258</f>
        <v>8.0132059999999985</v>
      </c>
      <c r="I1258" s="2">
        <f>'Moving Avg'!H1258</f>
        <v>7.5462910000000036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</row>
    <row r="1259" spans="1:12" ht="13.5" x14ac:dyDescent="0.25">
      <c r="A1259" s="3">
        <f>RSI!A1259</f>
        <v>44134</v>
      </c>
      <c r="B1259" s="2">
        <f>RSI!B1259</f>
        <v>8.1195000000000004</v>
      </c>
      <c r="C1259" s="2">
        <f>RSI!I1259</f>
        <v>50.269242979776131</v>
      </c>
      <c r="D1259" s="2">
        <f>MACD!E1259</f>
        <v>-4.6457936471664851E-2</v>
      </c>
      <c r="E1259" s="2">
        <f>MACD!F1259</f>
        <v>-3.260350314451714E-2</v>
      </c>
      <c r="F1259" s="2">
        <f>'Moving Avg'!D1259</f>
        <v>8.2319600000000008</v>
      </c>
      <c r="G1259" s="2">
        <f>'Moving Avg'!F1259</f>
        <v>8.1167999999999996</v>
      </c>
      <c r="H1259" s="2">
        <f>'Moving Avg'!G1259</f>
        <v>8.0238239999999976</v>
      </c>
      <c r="I1259" s="2">
        <f>'Moving Avg'!H1259</f>
        <v>7.5503115000000047</v>
      </c>
      <c r="J1259" s="6" t="str">
        <f>OBV!F1259</f>
        <v>BULLISH</v>
      </c>
      <c r="K1259" s="6" t="str">
        <f>OBV!G1259</f>
        <v>NEUTRAL</v>
      </c>
      <c r="L1259" s="6" t="str">
        <f>OBV!H1259</f>
        <v>BULLISH DIVERGENCE</v>
      </c>
    </row>
    <row r="1260" spans="1:12" ht="13.5" x14ac:dyDescent="0.25">
      <c r="A1260" s="3">
        <f>RSI!A1260</f>
        <v>44137</v>
      </c>
      <c r="B1260" s="2">
        <f>RSI!B1260</f>
        <v>8.1975999999999996</v>
      </c>
      <c r="C1260" s="2">
        <f>RSI!I1260</f>
        <v>53.94195024294568</v>
      </c>
      <c r="D1260" s="2">
        <f>MACD!E1260</f>
        <v>-6.7835665199529771E-2</v>
      </c>
      <c r="E1260" s="2">
        <f>MACD!F1260</f>
        <v>-3.9649935555519669E-2</v>
      </c>
      <c r="F1260" s="2">
        <f>'Moving Avg'!D1260</f>
        <v>8.2069800000000015</v>
      </c>
      <c r="G1260" s="2">
        <f>'Moving Avg'!F1260</f>
        <v>8.1339749999999977</v>
      </c>
      <c r="H1260" s="2">
        <f>'Moving Avg'!G1260</f>
        <v>8.0355340000000002</v>
      </c>
      <c r="I1260" s="2">
        <f>'Moving Avg'!H1260</f>
        <v>7.5547225000000049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44138</v>
      </c>
      <c r="B1261" s="2">
        <f>RSI!B1261</f>
        <v>8.2757000000000005</v>
      </c>
      <c r="C1261" s="2">
        <f>RSI!I1261</f>
        <v>57.335198656693414</v>
      </c>
      <c r="D1261" s="2">
        <f>MACD!E1261</f>
        <v>-5.8546014884329978E-2</v>
      </c>
      <c r="E1261" s="2">
        <f>MACD!F1261</f>
        <v>-4.3429151421281731E-2</v>
      </c>
      <c r="F1261" s="2">
        <f>'Moving Avg'!D1261</f>
        <v>8.2069799999999997</v>
      </c>
      <c r="G1261" s="2">
        <f>'Moving Avg'!F1261</f>
        <v>8.1577900000000003</v>
      </c>
      <c r="H1261" s="2">
        <f>'Moving Avg'!G1261</f>
        <v>8.0486500000000003</v>
      </c>
      <c r="I1261" s="2">
        <f>'Moving Avg'!H1261</f>
        <v>7.5594070000000038</v>
      </c>
      <c r="J1261" s="6" t="str">
        <f>OBV!F1261</f>
        <v>BULLISH</v>
      </c>
      <c r="K1261" s="6" t="str">
        <f>OBV!G1261</f>
        <v>NEUTRAL</v>
      </c>
      <c r="L1261" s="6" t="str">
        <f>OBV!H1261</f>
        <v>NEUTRAL</v>
      </c>
    </row>
    <row r="1262" spans="1:12" ht="13.5" x14ac:dyDescent="0.25">
      <c r="A1262" s="3">
        <f>RSI!A1262</f>
        <v>44139</v>
      </c>
      <c r="B1262" s="2">
        <f>RSI!B1262</f>
        <v>8.5176999999999996</v>
      </c>
      <c r="C1262" s="2">
        <f>RSI!I1262</f>
        <v>65.754291226390194</v>
      </c>
      <c r="D1262" s="2">
        <f>MACD!E1262</f>
        <v>-6.9505451077443325E-2</v>
      </c>
      <c r="E1262" s="2">
        <f>MACD!F1262</f>
        <v>-4.8644411352514051E-2</v>
      </c>
      <c r="F1262" s="2">
        <f>'Moving Avg'!D1262</f>
        <v>8.2584999999999997</v>
      </c>
      <c r="G1262" s="2">
        <f>'Moving Avg'!F1262</f>
        <v>8.1858949999999986</v>
      </c>
      <c r="H1262" s="2">
        <f>'Moving Avg'!G1262</f>
        <v>8.0666060000000019</v>
      </c>
      <c r="I1262" s="2">
        <f>'Moving Avg'!H1262</f>
        <v>7.565379500000005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44140</v>
      </c>
      <c r="B1263" s="2">
        <f>RSI!B1263</f>
        <v>8.5099</v>
      </c>
      <c r="C1263" s="2">
        <f>RSI!I1263</f>
        <v>65.306970506723815</v>
      </c>
      <c r="D1263" s="2">
        <f>MACD!E1263</f>
        <v>-9.7274177997089595E-2</v>
      </c>
      <c r="E1263" s="2">
        <f>MACD!F1263</f>
        <v>-5.8370364681429164E-2</v>
      </c>
      <c r="F1263" s="2">
        <f>'Moving Avg'!D1263</f>
        <v>8.3240800000000004</v>
      </c>
      <c r="G1263" s="2">
        <f>'Moving Avg'!F1263</f>
        <v>8.2034599999999998</v>
      </c>
      <c r="H1263" s="2">
        <f>'Moving Avg'!G1263</f>
        <v>8.0837820000000011</v>
      </c>
      <c r="I1263" s="2">
        <f>'Moving Avg'!H1263</f>
        <v>7.571625500000005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</row>
    <row r="1264" spans="1:12" ht="13.5" x14ac:dyDescent="0.25">
      <c r="A1264" s="3">
        <f>RSI!A1264</f>
        <v>44141</v>
      </c>
      <c r="B1264" s="2">
        <f>RSI!B1264</f>
        <v>8.1975999999999996</v>
      </c>
      <c r="C1264" s="2">
        <f>RSI!I1264</f>
        <v>50.495197330408025</v>
      </c>
      <c r="D1264" s="2">
        <f>MACD!E1264</f>
        <v>-6.6051110164938365E-2</v>
      </c>
      <c r="E1264" s="2">
        <f>MACD!F1264</f>
        <v>-5.9906513778131013E-2</v>
      </c>
      <c r="F1264" s="2">
        <f>'Moving Avg'!D1264</f>
        <v>8.3397000000000006</v>
      </c>
      <c r="G1264" s="2">
        <f>'Moving Avg'!F1264</f>
        <v>8.2073649999999994</v>
      </c>
      <c r="H1264" s="2">
        <f>'Moving Avg'!G1264</f>
        <v>8.0947120000000012</v>
      </c>
      <c r="I1264" s="2">
        <f>'Moving Avg'!H1264</f>
        <v>7.5768565000000034</v>
      </c>
      <c r="J1264" s="6" t="str">
        <f>OBV!F1264</f>
        <v>BEARISH</v>
      </c>
      <c r="K1264" s="6" t="str">
        <f>OBV!G1264</f>
        <v>WEAK</v>
      </c>
      <c r="L1264" s="6" t="str">
        <f>OBV!H1264</f>
        <v>BEARISH DIVERGENCE</v>
      </c>
    </row>
    <row r="1265" spans="1:12" ht="13.5" x14ac:dyDescent="0.25">
      <c r="A1265" s="3">
        <f>RSI!A1265</f>
        <v>44144</v>
      </c>
      <c r="B1265" s="2">
        <f>RSI!B1265</f>
        <v>8.0883000000000003</v>
      </c>
      <c r="C1265" s="2">
        <f>RSI!I1265</f>
        <v>46.518638842854791</v>
      </c>
      <c r="D1265" s="2">
        <f>MACD!E1265</f>
        <v>-2.7982881975475493E-2</v>
      </c>
      <c r="E1265" s="2">
        <f>MACD!F1265</f>
        <v>-5.3521787417599914E-2</v>
      </c>
      <c r="F1265" s="2">
        <f>'Moving Avg'!D1265</f>
        <v>8.3178400000000003</v>
      </c>
      <c r="G1265" s="2">
        <f>'Moving Avg'!F1265</f>
        <v>8.2038499999999992</v>
      </c>
      <c r="H1265" s="2">
        <f>'Moving Avg'!G1265</f>
        <v>8.1034559999999995</v>
      </c>
      <c r="I1265" s="2">
        <f>'Moving Avg'!H1265</f>
        <v>7.581384500000004</v>
      </c>
      <c r="J1265" s="6" t="str">
        <f>OBV!F1265</f>
        <v>BEARISH</v>
      </c>
      <c r="K1265" s="6" t="str">
        <f>OBV!G1265</f>
        <v>WEAK</v>
      </c>
      <c r="L1265" s="6" t="str">
        <f>OBV!H1265</f>
        <v>CONFIRMED BEARISH</v>
      </c>
    </row>
    <row r="1266" spans="1:12" ht="13.5" x14ac:dyDescent="0.25">
      <c r="A1266" s="3">
        <f>RSI!A1266</f>
        <v>44145</v>
      </c>
      <c r="B1266" s="2">
        <f>RSI!B1266</f>
        <v>8.0726999999999993</v>
      </c>
      <c r="C1266" s="2">
        <f>RSI!I1266</f>
        <v>45.962288873461908</v>
      </c>
      <c r="D1266" s="2">
        <f>MACD!E1266</f>
        <v>-1.2139524028143001E-3</v>
      </c>
      <c r="E1266" s="2">
        <f>MACD!F1266</f>
        <v>-4.3060220414642796E-2</v>
      </c>
      <c r="F1266" s="2">
        <f>'Moving Avg'!D1266</f>
        <v>8.2772400000000008</v>
      </c>
      <c r="G1266" s="2">
        <f>'Moving Avg'!F1266</f>
        <v>8.201509999999999</v>
      </c>
      <c r="H1266" s="2">
        <f>'Moving Avg'!G1266</f>
        <v>8.1118880000000004</v>
      </c>
      <c r="I1266" s="2">
        <f>'Moving Avg'!H1266</f>
        <v>7.5854835000000023</v>
      </c>
      <c r="J1266" s="6" t="str">
        <f>OBV!F1266</f>
        <v>BEARISH</v>
      </c>
      <c r="K1266" s="6" t="str">
        <f>OBV!G1266</f>
        <v>WEAK</v>
      </c>
      <c r="L1266" s="6" t="str">
        <f>OBV!H1266</f>
        <v>CONFIRMED BEARISH</v>
      </c>
    </row>
    <row r="1267" spans="1:12" ht="13.5" x14ac:dyDescent="0.25">
      <c r="A1267" s="3">
        <f>RSI!A1267</f>
        <v>44146</v>
      </c>
      <c r="B1267" s="2">
        <f>RSI!B1267</f>
        <v>8.0726999999999993</v>
      </c>
      <c r="C1267" s="2">
        <f>RSI!I1267</f>
        <v>45.962288873461908</v>
      </c>
      <c r="D1267" s="2">
        <f>MACD!E1267</f>
        <v>1.9686080195743472E-2</v>
      </c>
      <c r="E1267" s="2">
        <f>MACD!F1267</f>
        <v>-3.0510960292565541E-2</v>
      </c>
      <c r="F1267" s="2">
        <f>'Moving Avg'!D1267</f>
        <v>8.1882399999999986</v>
      </c>
      <c r="G1267" s="2">
        <f>'Moving Avg'!F1267</f>
        <v>8.1991699999999987</v>
      </c>
      <c r="H1267" s="2">
        <f>'Moving Avg'!G1267</f>
        <v>8.120476</v>
      </c>
      <c r="I1267" s="2">
        <f>'Moving Avg'!H1267</f>
        <v>7.5898555000000014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</row>
    <row r="1268" spans="1:12" ht="13.5" x14ac:dyDescent="0.25">
      <c r="A1268" s="3">
        <f>RSI!A1268</f>
        <v>44147</v>
      </c>
      <c r="B1268" s="2">
        <f>RSI!B1268</f>
        <v>8.0336999999999996</v>
      </c>
      <c r="C1268" s="2">
        <f>RSI!I1268</f>
        <v>44.421909589886873</v>
      </c>
      <c r="D1268" s="2">
        <f>MACD!E1268</f>
        <v>2.8845523625431468E-2</v>
      </c>
      <c r="E1268" s="2">
        <f>MACD!F1268</f>
        <v>-1.8639663508966141E-2</v>
      </c>
      <c r="F1268" s="2">
        <f>'Moving Avg'!D1268</f>
        <v>8.0929999999999982</v>
      </c>
      <c r="G1268" s="2">
        <f>'Moving Avg'!F1268</f>
        <v>8.1968300000000003</v>
      </c>
      <c r="H1268" s="2">
        <f>'Moving Avg'!G1268</f>
        <v>8.1289080000000009</v>
      </c>
      <c r="I1268" s="2">
        <f>'Moving Avg'!H1268</f>
        <v>7.5939155000000005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</row>
    <row r="1269" spans="1:12" ht="13.5" x14ac:dyDescent="0.25">
      <c r="A1269" s="3">
        <f>RSI!A1269</f>
        <v>44148</v>
      </c>
      <c r="B1269" s="2">
        <f>RSI!B1269</f>
        <v>8.0023999999999997</v>
      </c>
      <c r="C1269" s="2">
        <f>RSI!I1269</f>
        <v>43.171401284135861</v>
      </c>
      <c r="D1269" s="2">
        <f>MACD!E1269</f>
        <v>3.0086164219911282E-2</v>
      </c>
      <c r="E1269" s="2">
        <f>MACD!F1269</f>
        <v>-8.8944979631906569E-3</v>
      </c>
      <c r="F1269" s="2">
        <f>'Moving Avg'!D1269</f>
        <v>8.05396</v>
      </c>
      <c r="G1269" s="2">
        <f>'Moving Avg'!F1269</f>
        <v>8.1929249999999989</v>
      </c>
      <c r="H1269" s="2">
        <f>'Moving Avg'!G1269</f>
        <v>8.1343720000000026</v>
      </c>
      <c r="I1269" s="2">
        <f>'Moving Avg'!H1269</f>
        <v>7.5964525000000007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</row>
    <row r="1270" spans="1:12" ht="13.5" x14ac:dyDescent="0.25">
      <c r="A1270" s="3">
        <f>RSI!A1270</f>
        <v>44151</v>
      </c>
      <c r="B1270" s="2">
        <f>RSI!B1270</f>
        <v>7.8930999999999996</v>
      </c>
      <c r="C1270" s="2">
        <f>RSI!I1270</f>
        <v>39.038603653986989</v>
      </c>
      <c r="D1270" s="2">
        <f>MACD!E1270</f>
        <v>5.2161467657523275E-2</v>
      </c>
      <c r="E1270" s="2">
        <f>MACD!F1270</f>
        <v>3.3166951609521289E-3</v>
      </c>
      <c r="F1270" s="2">
        <f>'Moving Avg'!D1270</f>
        <v>8.01492</v>
      </c>
      <c r="G1270" s="2">
        <f>'Moving Avg'!F1270</f>
        <v>8.1890200000000011</v>
      </c>
      <c r="H1270" s="2">
        <f>'Moving Avg'!G1270</f>
        <v>8.1362460000000016</v>
      </c>
      <c r="I1270" s="2">
        <f>'Moving Avg'!H1270</f>
        <v>7.5967645000000008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</row>
    <row r="1271" spans="1:12" ht="13.5" x14ac:dyDescent="0.25">
      <c r="A1271" s="3">
        <f>RSI!A1271</f>
        <v>44152</v>
      </c>
      <c r="B1271" s="2">
        <f>RSI!B1271</f>
        <v>7.9634</v>
      </c>
      <c r="C1271" s="2">
        <f>RSI!I1271</f>
        <v>42.82948298523403</v>
      </c>
      <c r="D1271" s="2">
        <f>MACD!E1271</f>
        <v>7.9140563311975498E-2</v>
      </c>
      <c r="E1271" s="2">
        <f>MACD!F1271</f>
        <v>1.8481468791156801E-2</v>
      </c>
      <c r="F1271" s="2">
        <f>'Moving Avg'!D1271</f>
        <v>7.9930599999999998</v>
      </c>
      <c r="G1271" s="2">
        <f>'Moving Avg'!F1271</f>
        <v>8.1777000000000015</v>
      </c>
      <c r="H1271" s="2">
        <f>'Moving Avg'!G1271</f>
        <v>8.130312</v>
      </c>
      <c r="I1271" s="2">
        <f>'Moving Avg'!H1271</f>
        <v>7.5985600000000009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44153</v>
      </c>
      <c r="B1272" s="2">
        <f>RSI!B1272</f>
        <v>7.8853</v>
      </c>
      <c r="C1272" s="2">
        <f>RSI!I1272</f>
        <v>39.863676589827733</v>
      </c>
      <c r="D1272" s="2">
        <f>MACD!E1272</f>
        <v>0.14595107343085623</v>
      </c>
      <c r="E1272" s="2">
        <f>MACD!F1272</f>
        <v>4.3975389719096689E-2</v>
      </c>
      <c r="F1272" s="2">
        <f>'Moving Avg'!D1272</f>
        <v>7.9555799999999994</v>
      </c>
      <c r="G1272" s="2">
        <f>'Moving Avg'!F1272</f>
        <v>8.1624750000000006</v>
      </c>
      <c r="H1272" s="2">
        <f>'Moving Avg'!G1272</f>
        <v>8.1264080000000014</v>
      </c>
      <c r="I1272" s="2">
        <f>'Moving Avg'!H1272</f>
        <v>7.5999650000000019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44154</v>
      </c>
      <c r="B1273" s="2">
        <f>RSI!B1273</f>
        <v>7.8619000000000003</v>
      </c>
      <c r="C1273" s="2">
        <f>RSI!I1273</f>
        <v>38.992452208067377</v>
      </c>
      <c r="D1273" s="2">
        <f>MACD!E1273</f>
        <v>0.20437240103475496</v>
      </c>
      <c r="E1273" s="2">
        <f>MACD!F1273</f>
        <v>7.6054791982228351E-2</v>
      </c>
      <c r="F1273" s="2">
        <f>'Moving Avg'!D1273</f>
        <v>7.9212199999999999</v>
      </c>
      <c r="G1273" s="2">
        <f>'Moving Avg'!F1273</f>
        <v>8.1515450000000005</v>
      </c>
      <c r="H1273" s="2">
        <f>'Moving Avg'!G1273</f>
        <v>8.1251580000000008</v>
      </c>
      <c r="I1273" s="2">
        <f>'Moving Avg'!H1273</f>
        <v>7.6014095000000035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</row>
    <row r="1274" spans="1:12" ht="13.5" x14ac:dyDescent="0.25">
      <c r="A1274" s="3">
        <f>RSI!A1274</f>
        <v>44155</v>
      </c>
      <c r="B1274" s="2">
        <f>RSI!B1274</f>
        <v>7.8619000000000003</v>
      </c>
      <c r="C1274" s="2">
        <f>RSI!I1274</f>
        <v>38.992452208067377</v>
      </c>
      <c r="D1274" s="2">
        <f>MACD!E1274</f>
        <v>0.20715352777815355</v>
      </c>
      <c r="E1274" s="2">
        <f>MACD!F1274</f>
        <v>0.10227453914141341</v>
      </c>
      <c r="F1274" s="2">
        <f>'Moving Avg'!D1274</f>
        <v>7.8931200000000006</v>
      </c>
      <c r="G1274" s="2">
        <f>'Moving Avg'!F1274</f>
        <v>8.1296849999999985</v>
      </c>
      <c r="H1274" s="2">
        <f>'Moving Avg'!G1274</f>
        <v>8.1168820000000004</v>
      </c>
      <c r="I1274" s="2">
        <f>'Moving Avg'!H1274</f>
        <v>7.6028540000000033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</row>
    <row r="1275" spans="1:12" ht="13.5" x14ac:dyDescent="0.25">
      <c r="A1275" s="3">
        <f>RSI!A1275</f>
        <v>44158</v>
      </c>
      <c r="B1275" s="2">
        <f>RSI!B1275</f>
        <v>7.7838000000000003</v>
      </c>
      <c r="C1275" s="2">
        <f>RSI!I1275</f>
        <v>35.951082700480598</v>
      </c>
      <c r="D1275" s="2">
        <f>MACD!E1275</f>
        <v>0.19976719086454331</v>
      </c>
      <c r="E1275" s="2">
        <f>MACD!F1275</f>
        <v>0.1217730694860394</v>
      </c>
      <c r="F1275" s="2">
        <f>'Moving Avg'!D1275</f>
        <v>7.8712599999999995</v>
      </c>
      <c r="G1275" s="2">
        <f>'Moving Avg'!F1275</f>
        <v>8.1027499999999986</v>
      </c>
      <c r="H1275" s="2">
        <f>'Moving Avg'!G1275</f>
        <v>8.1059520000000003</v>
      </c>
      <c r="I1275" s="2">
        <f>'Moving Avg'!H1275</f>
        <v>7.6039080000000032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</row>
    <row r="1276" spans="1:12" ht="13.5" x14ac:dyDescent="0.25">
      <c r="A1276" s="3">
        <f>RSI!A1276</f>
        <v>44159</v>
      </c>
      <c r="B1276" s="2">
        <f>RSI!B1276</f>
        <v>7.7682000000000002</v>
      </c>
      <c r="C1276" s="2">
        <f>RSI!I1276</f>
        <v>35.357839718107925</v>
      </c>
      <c r="D1276" s="2">
        <f>MACD!E1276</f>
        <v>0.19392926660613696</v>
      </c>
      <c r="E1276" s="2">
        <f>MACD!F1276</f>
        <v>0.13620430891005891</v>
      </c>
      <c r="F1276" s="2">
        <f>'Moving Avg'!D1276</f>
        <v>7.8322199999999995</v>
      </c>
      <c r="G1276" s="2">
        <f>'Moving Avg'!F1276</f>
        <v>8.077375</v>
      </c>
      <c r="H1276" s="2">
        <f>'Moving Avg'!G1276</f>
        <v>8.0945539999999987</v>
      </c>
      <c r="I1276" s="2">
        <f>'Moving Avg'!H1276</f>
        <v>7.6050010000000032</v>
      </c>
      <c r="J1276" s="6" t="str">
        <f>OBV!F1276</f>
        <v>BEARISH</v>
      </c>
      <c r="K1276" s="6" t="str">
        <f>OBV!G1276</f>
        <v>WEAK</v>
      </c>
      <c r="L1276" s="6" t="str">
        <f>OBV!H1276</f>
        <v>CONFIRMED BEARISH</v>
      </c>
    </row>
    <row r="1277" spans="1:12" ht="13.5" x14ac:dyDescent="0.25">
      <c r="A1277" s="3">
        <f>RSI!A1277</f>
        <v>44160</v>
      </c>
      <c r="B1277" s="2">
        <f>RSI!B1277</f>
        <v>7.7682000000000002</v>
      </c>
      <c r="C1277" s="2">
        <f>RSI!I1277</f>
        <v>35.357839718107925</v>
      </c>
      <c r="D1277" s="2">
        <f>MACD!E1277</f>
        <v>0.19061545966173021</v>
      </c>
      <c r="E1277" s="2">
        <f>MACD!F1277</f>
        <v>0.14708653906039318</v>
      </c>
      <c r="F1277" s="2">
        <f>'Moving Avg'!D1277</f>
        <v>7.8087999999999997</v>
      </c>
      <c r="G1277" s="2">
        <f>'Moving Avg'!F1277</f>
        <v>8.0527800000000003</v>
      </c>
      <c r="H1277" s="2">
        <f>'Moving Avg'!G1277</f>
        <v>8.0850279999999994</v>
      </c>
      <c r="I1277" s="2">
        <f>'Moving Avg'!H1277</f>
        <v>7.6060550000000022</v>
      </c>
      <c r="J1277" s="6" t="str">
        <f>OBV!F1277</f>
        <v>BEARISH</v>
      </c>
      <c r="K1277" s="6" t="str">
        <f>OBV!G1277</f>
        <v>WEAK</v>
      </c>
      <c r="L1277" s="6" t="str">
        <f>OBV!H1277</f>
        <v>CONFIRMED BEARISH</v>
      </c>
    </row>
    <row r="1278" spans="1:12" ht="13.5" x14ac:dyDescent="0.25">
      <c r="A1278" s="3">
        <f>RSI!A1278</f>
        <v>44161</v>
      </c>
      <c r="B1278" s="2">
        <f>RSI!B1278</f>
        <v>7.7682000000000002</v>
      </c>
      <c r="C1278" s="2">
        <f>RSI!I1278</f>
        <v>35.357839718107925</v>
      </c>
      <c r="D1278" s="2">
        <f>MACD!E1278</f>
        <v>0.18331700168919784</v>
      </c>
      <c r="E1278" s="2">
        <f>MACD!F1278</f>
        <v>0.15433263158615412</v>
      </c>
      <c r="F1278" s="2">
        <f>'Moving Avg'!D1278</f>
        <v>7.7900599999999995</v>
      </c>
      <c r="G1278" s="2">
        <f>'Moving Avg'!F1278</f>
        <v>8.032090000000002</v>
      </c>
      <c r="H1278" s="2">
        <f>'Moving Avg'!G1278</f>
        <v>8.0756599999999974</v>
      </c>
      <c r="I1278" s="2">
        <f>'Moving Avg'!H1278</f>
        <v>7.6071480000000031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44162</v>
      </c>
      <c r="B1279" s="2">
        <f>RSI!B1279</f>
        <v>7.7291999999999996</v>
      </c>
      <c r="C1279" s="2">
        <f>RSI!I1279</f>
        <v>33.625308868260603</v>
      </c>
      <c r="D1279" s="2">
        <f>MACD!E1279</f>
        <v>0.17660889926981582</v>
      </c>
      <c r="E1279" s="2">
        <f>MACD!F1279</f>
        <v>0.15878788512288647</v>
      </c>
      <c r="F1279" s="2">
        <f>'Moving Avg'!D1279</f>
        <v>7.7635199999999998</v>
      </c>
      <c r="G1279" s="2">
        <f>'Moving Avg'!F1279</f>
        <v>8.0125750000000018</v>
      </c>
      <c r="H1279" s="2">
        <f>'Moving Avg'!G1279</f>
        <v>8.0662919999999971</v>
      </c>
      <c r="I1279" s="2">
        <f>'Moving Avg'!H1279</f>
        <v>7.6073435000000016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44165</v>
      </c>
      <c r="B1280" s="2">
        <f>RSI!B1280</f>
        <v>7.7291999999999996</v>
      </c>
      <c r="C1280" s="2">
        <f>RSI!I1280</f>
        <v>33.625308868260603</v>
      </c>
      <c r="D1280" s="2">
        <f>MACD!E1280</f>
        <v>0.15563863214044371</v>
      </c>
      <c r="E1280" s="2">
        <f>MACD!F1280</f>
        <v>0.15815803452639793</v>
      </c>
      <c r="F1280" s="2">
        <f>'Moving Avg'!D1280</f>
        <v>7.7525999999999993</v>
      </c>
      <c r="G1280" s="2">
        <f>'Moving Avg'!F1280</f>
        <v>7.9891549999999993</v>
      </c>
      <c r="H1280" s="2">
        <f>'Moving Avg'!G1280</f>
        <v>8.0555179999999975</v>
      </c>
      <c r="I1280" s="2">
        <f>'Moving Avg'!H1280</f>
        <v>7.6077730000000017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44166</v>
      </c>
      <c r="B1281" s="2">
        <f>RSI!B1281</f>
        <v>7.7214</v>
      </c>
      <c r="C1281" s="2">
        <f>RSI!I1281</f>
        <v>33.247429922162794</v>
      </c>
      <c r="D1281" s="2">
        <f>MACD!E1281</f>
        <v>0.15069624470699861</v>
      </c>
      <c r="E1281" s="2">
        <f>MACD!F1281</f>
        <v>0.15666567656251806</v>
      </c>
      <c r="F1281" s="2">
        <f>'Moving Avg'!D1281</f>
        <v>7.7432400000000001</v>
      </c>
      <c r="G1281" s="2">
        <f>'Moving Avg'!F1281</f>
        <v>7.9614399999999987</v>
      </c>
      <c r="H1281" s="2">
        <f>'Moving Avg'!G1281</f>
        <v>8.0452139999999979</v>
      </c>
      <c r="I1281" s="2">
        <f>'Moving Avg'!H1281</f>
        <v>7.607968500000001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44167</v>
      </c>
      <c r="B1282" s="2">
        <f>RSI!B1282</f>
        <v>7.6120999999999999</v>
      </c>
      <c r="C1282" s="2">
        <f>RSI!I1282</f>
        <v>28.426602236970851</v>
      </c>
      <c r="D1282" s="2">
        <f>MACD!E1282</f>
        <v>0.14394541415706819</v>
      </c>
      <c r="E1282" s="2">
        <f>MACD!F1282</f>
        <v>0.1541216240814281</v>
      </c>
      <c r="F1282" s="2">
        <f>'Moving Avg'!D1282</f>
        <v>7.7120199999999999</v>
      </c>
      <c r="G1282" s="2">
        <f>'Moving Avg'!F1282</f>
        <v>7.9161599999999996</v>
      </c>
      <c r="H1282" s="2">
        <f>'Moving Avg'!G1282</f>
        <v>8.0366259999999965</v>
      </c>
      <c r="I1282" s="2">
        <f>'Moving Avg'!H1282</f>
        <v>7.6080075000000011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44168</v>
      </c>
      <c r="B1283" s="2">
        <f>RSI!B1283</f>
        <v>7.6120999999999999</v>
      </c>
      <c r="C1283" s="2">
        <f>RSI!I1283</f>
        <v>28.426602236970851</v>
      </c>
      <c r="D1283" s="2">
        <f>MACD!E1283</f>
        <v>0.13652928863610292</v>
      </c>
      <c r="E1283" s="2">
        <f>MACD!F1283</f>
        <v>0.15060315699236307</v>
      </c>
      <c r="F1283" s="2">
        <f>'Moving Avg'!D1283</f>
        <v>7.6807999999999996</v>
      </c>
      <c r="G1283" s="2">
        <f>'Moving Avg'!F1283</f>
        <v>7.87127</v>
      </c>
      <c r="H1283" s="2">
        <f>'Moving Avg'!G1283</f>
        <v>8.0278819999999964</v>
      </c>
      <c r="I1283" s="2">
        <f>'Moving Avg'!H1283</f>
        <v>7.6078515000000007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44169</v>
      </c>
      <c r="B1284" s="2">
        <f>RSI!B1284</f>
        <v>7.6120999999999999</v>
      </c>
      <c r="C1284" s="2">
        <f>RSI!I1284</f>
        <v>28.426602236970851</v>
      </c>
      <c r="D1284" s="2">
        <f>MACD!E1284</f>
        <v>0.13200976820074839</v>
      </c>
      <c r="E1284" s="2">
        <f>MACD!F1284</f>
        <v>0.14688447923404013</v>
      </c>
      <c r="F1284" s="2">
        <f>'Moving Avg'!D1284</f>
        <v>7.657379999999999</v>
      </c>
      <c r="G1284" s="2">
        <f>'Moving Avg'!F1284</f>
        <v>7.8419949999999998</v>
      </c>
      <c r="H1284" s="2">
        <f>'Moving Avg'!G1284</f>
        <v>8.0191379999999963</v>
      </c>
      <c r="I1284" s="2">
        <f>'Moving Avg'!H1284</f>
        <v>7.6069150000000016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44172</v>
      </c>
      <c r="B1285" s="2">
        <f>RSI!B1285</f>
        <v>7.5964999999999998</v>
      </c>
      <c r="C1285" s="2">
        <f>RSI!I1285</f>
        <v>27.710353158229466</v>
      </c>
      <c r="D1285" s="2">
        <f>MACD!E1285</f>
        <v>0.11895134315081712</v>
      </c>
      <c r="E1285" s="2">
        <f>MACD!F1285</f>
        <v>0.14129785201739553</v>
      </c>
      <c r="F1285" s="2">
        <f>'Moving Avg'!D1285</f>
        <v>7.6308399999999992</v>
      </c>
      <c r="G1285" s="2">
        <f>'Moving Avg'!F1285</f>
        <v>7.8174050000000008</v>
      </c>
      <c r="H1285" s="2">
        <f>'Moving Avg'!G1285</f>
        <v>8.0102379999999958</v>
      </c>
      <c r="I1285" s="2">
        <f>'Moving Avg'!H1285</f>
        <v>7.6062515000000017</v>
      </c>
      <c r="J1285" s="6" t="str">
        <f>OBV!F1285</f>
        <v>BEARISH</v>
      </c>
      <c r="K1285" s="6" t="str">
        <f>OBV!G1285</f>
        <v>WEAK</v>
      </c>
      <c r="L1285" s="6" t="str">
        <f>OBV!H1285</f>
        <v>CONFIRMED BEARISH</v>
      </c>
    </row>
    <row r="1286" spans="1:12" ht="13.5" x14ac:dyDescent="0.25">
      <c r="A1286" s="3">
        <f>RSI!A1286</f>
        <v>44173</v>
      </c>
      <c r="B1286" s="2">
        <f>RSI!B1286</f>
        <v>7.5339999999999998</v>
      </c>
      <c r="C1286" s="2">
        <f>RSI!I1286</f>
        <v>24.99327351853151</v>
      </c>
      <c r="D1286" s="2">
        <f>MACD!E1286</f>
        <v>0.11172891505584737</v>
      </c>
      <c r="E1286" s="2">
        <f>MACD!F1286</f>
        <v>0.1353840646250859</v>
      </c>
      <c r="F1286" s="2">
        <f>'Moving Avg'!D1286</f>
        <v>7.5933599999999997</v>
      </c>
      <c r="G1286" s="2">
        <f>'Moving Avg'!F1286</f>
        <v>7.7904700000000009</v>
      </c>
      <c r="H1286" s="2">
        <f>'Moving Avg'!G1286</f>
        <v>8.0014939999999957</v>
      </c>
      <c r="I1286" s="2">
        <f>'Moving Avg'!H1286</f>
        <v>7.6052755000000012</v>
      </c>
      <c r="J1286" s="6" t="str">
        <f>OBV!F1286</f>
        <v>BEARISH</v>
      </c>
      <c r="K1286" s="6" t="str">
        <f>OBV!G1286</f>
        <v>WEAK</v>
      </c>
      <c r="L1286" s="6" t="str">
        <f>OBV!H1286</f>
        <v>CONFIRMED BEARISH</v>
      </c>
    </row>
    <row r="1287" spans="1:12" ht="13.5" x14ac:dyDescent="0.25">
      <c r="A1287" s="3">
        <f>RSI!A1287</f>
        <v>44174</v>
      </c>
      <c r="B1287" s="2">
        <f>RSI!B1287</f>
        <v>7.4950000000000001</v>
      </c>
      <c r="C1287" s="2">
        <f>RSI!I1287</f>
        <v>23.448233573656154</v>
      </c>
      <c r="D1287" s="2">
        <f>MACD!E1287</f>
        <v>0.11035488831413787</v>
      </c>
      <c r="E1287" s="2">
        <f>MACD!F1287</f>
        <v>0.13037822936289628</v>
      </c>
      <c r="F1287" s="2">
        <f>'Moving Avg'!D1287</f>
        <v>7.5699399999999999</v>
      </c>
      <c r="G1287" s="2">
        <f>'Moving Avg'!F1287</f>
        <v>7.7615850000000011</v>
      </c>
      <c r="H1287" s="2">
        <f>'Moving Avg'!G1287</f>
        <v>7.9924379999999964</v>
      </c>
      <c r="I1287" s="2">
        <f>'Moving Avg'!H1287</f>
        <v>7.6041045000000009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</row>
    <row r="1288" spans="1:12" ht="13.5" x14ac:dyDescent="0.25">
      <c r="A1288" s="3">
        <f>RSI!A1288</f>
        <v>44175</v>
      </c>
      <c r="B1288" s="2">
        <f>RSI!B1288</f>
        <v>7.4558999999999997</v>
      </c>
      <c r="C1288" s="2">
        <f>RSI!I1288</f>
        <v>21.981121628581306</v>
      </c>
      <c r="D1288" s="2">
        <f>MACD!E1288</f>
        <v>0.11403045268101319</v>
      </c>
      <c r="E1288" s="2">
        <f>MACD!F1288</f>
        <v>0.12710867402651965</v>
      </c>
      <c r="F1288" s="2">
        <f>'Moving Avg'!D1288</f>
        <v>7.5387000000000004</v>
      </c>
      <c r="G1288" s="2">
        <f>'Moving Avg'!F1288</f>
        <v>7.7326950000000014</v>
      </c>
      <c r="H1288" s="2">
        <f>'Moving Avg'!G1288</f>
        <v>7.9799459999999955</v>
      </c>
      <c r="I1288" s="2">
        <f>'Moving Avg'!H1288</f>
        <v>7.6027380000000004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</row>
    <row r="1289" spans="1:12" ht="13.5" x14ac:dyDescent="0.25">
      <c r="A1289" s="3">
        <f>RSI!A1289</f>
        <v>44176</v>
      </c>
      <c r="B1289" s="2">
        <f>RSI!B1289</f>
        <v>7.4871999999999996</v>
      </c>
      <c r="C1289" s="2">
        <f>RSI!I1289</f>
        <v>25.974031288734949</v>
      </c>
      <c r="D1289" s="2">
        <f>MACD!E1289</f>
        <v>0.11085113185527806</v>
      </c>
      <c r="E1289" s="2">
        <f>MACD!F1289</f>
        <v>0.12385716559227135</v>
      </c>
      <c r="F1289" s="2">
        <f>'Moving Avg'!D1289</f>
        <v>7.5137199999999993</v>
      </c>
      <c r="G1289" s="2">
        <f>'Moving Avg'!F1289</f>
        <v>7.7069349999999996</v>
      </c>
      <c r="H1289" s="2">
        <f>'Moving Avg'!G1289</f>
        <v>7.9688599999999949</v>
      </c>
      <c r="I1289" s="2">
        <f>'Moving Avg'!H1289</f>
        <v>7.601528000000001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</row>
    <row r="1290" spans="1:12" ht="13.5" x14ac:dyDescent="0.25">
      <c r="A1290" s="3">
        <f>RSI!A1290</f>
        <v>44179</v>
      </c>
      <c r="B1290" s="2">
        <f>RSI!B1290</f>
        <v>7.4950000000000001</v>
      </c>
      <c r="C1290" s="2">
        <f>RSI!I1290</f>
        <v>26.976993203420307</v>
      </c>
      <c r="D1290" s="2">
        <f>MACD!E1290</f>
        <v>0.10927700719858624</v>
      </c>
      <c r="E1290" s="2">
        <f>MACD!F1290</f>
        <v>0.12094113391353432</v>
      </c>
      <c r="F1290" s="2">
        <f>'Moving Avg'!D1290</f>
        <v>7.4934199999999986</v>
      </c>
      <c r="G1290" s="2">
        <f>'Moving Avg'!F1290</f>
        <v>7.68703</v>
      </c>
      <c r="H1290" s="2">
        <f>'Moving Avg'!G1290</f>
        <v>7.9616779999999956</v>
      </c>
      <c r="I1290" s="2">
        <f>'Moving Avg'!H1290</f>
        <v>7.6003960000000008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</row>
    <row r="1291" spans="1:12" ht="13.5" x14ac:dyDescent="0.25">
      <c r="A1291" s="3">
        <f>RSI!A1291</f>
        <v>44180</v>
      </c>
      <c r="B1291" s="2">
        <f>RSI!B1291</f>
        <v>7.4950000000000001</v>
      </c>
      <c r="C1291" s="2">
        <f>RSI!I1291</f>
        <v>26.976993203420321</v>
      </c>
      <c r="D1291" s="2">
        <f>MACD!E1291</f>
        <v>0.10826734249948533</v>
      </c>
      <c r="E1291" s="2">
        <f>MACD!F1291</f>
        <v>0.11840637563072452</v>
      </c>
      <c r="F1291" s="2">
        <f>'Moving Avg'!D1291</f>
        <v>7.4856199999999999</v>
      </c>
      <c r="G1291" s="2">
        <f>'Moving Avg'!F1291</f>
        <v>7.6636100000000011</v>
      </c>
      <c r="H1291" s="2">
        <f>'Moving Avg'!G1291</f>
        <v>7.9555899999999973</v>
      </c>
      <c r="I1291" s="2">
        <f>'Moving Avg'!H1291</f>
        <v>7.5997715000000001</v>
      </c>
      <c r="J1291" s="6" t="str">
        <f>OBV!F1291</f>
        <v>BEARISH</v>
      </c>
      <c r="K1291" s="6" t="str">
        <f>OBV!G1291</f>
        <v>WEAK</v>
      </c>
      <c r="L1291" s="6" t="str">
        <f>OBV!H1291</f>
        <v>CONFIRMED BEARISH</v>
      </c>
    </row>
    <row r="1292" spans="1:12" ht="13.5" x14ac:dyDescent="0.25">
      <c r="A1292" s="3">
        <f>RSI!A1292</f>
        <v>44181</v>
      </c>
      <c r="B1292" s="2">
        <f>RSI!B1292</f>
        <v>7.4950000000000001</v>
      </c>
      <c r="C1292" s="2">
        <f>RSI!I1292</f>
        <v>26.976993203420307</v>
      </c>
      <c r="D1292" s="2">
        <f>MACD!E1292</f>
        <v>9.2007151154042788E-2</v>
      </c>
      <c r="E1292" s="2">
        <f>MACD!F1292</f>
        <v>0.11312653073538818</v>
      </c>
      <c r="F1292" s="2">
        <f>'Moving Avg'!D1292</f>
        <v>7.4856199999999999</v>
      </c>
      <c r="G1292" s="2">
        <f>'Moving Avg'!F1292</f>
        <v>7.6440950000000001</v>
      </c>
      <c r="H1292" s="2">
        <f>'Moving Avg'!G1292</f>
        <v>7.9463779999999975</v>
      </c>
      <c r="I1292" s="2">
        <f>'Moving Avg'!H1292</f>
        <v>7.5987174999999993</v>
      </c>
      <c r="J1292" s="6" t="str">
        <f>OBV!F1292</f>
        <v>BEARISH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44182</v>
      </c>
      <c r="B1293" s="2">
        <f>RSI!B1293</f>
        <v>7.4871999999999996</v>
      </c>
      <c r="C1293" s="2">
        <f>RSI!I1293</f>
        <v>26.528082203426422</v>
      </c>
      <c r="D1293" s="2">
        <f>MACD!E1293</f>
        <v>8.0131421169390649E-2</v>
      </c>
      <c r="E1293" s="2">
        <f>MACD!F1293</f>
        <v>0.10652750882218869</v>
      </c>
      <c r="F1293" s="2">
        <f>'Moving Avg'!D1293</f>
        <v>7.4918800000000001</v>
      </c>
      <c r="G1293" s="2">
        <f>'Moving Avg'!F1293</f>
        <v>7.6253600000000006</v>
      </c>
      <c r="H1293" s="2">
        <f>'Moving Avg'!G1293</f>
        <v>7.9329499999999973</v>
      </c>
      <c r="I1293" s="2">
        <f>'Moving Avg'!H1293</f>
        <v>7.5959460000000005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</row>
    <row r="1294" spans="1:12" ht="13.5" x14ac:dyDescent="0.25">
      <c r="A1294" s="3">
        <f>RSI!A1294</f>
        <v>44183</v>
      </c>
      <c r="B1294" s="2">
        <f>RSI!B1294</f>
        <v>7.4871999999999996</v>
      </c>
      <c r="C1294" s="2">
        <f>RSI!I1294</f>
        <v>26.528082203426422</v>
      </c>
      <c r="D1294" s="2">
        <f>MACD!E1294</f>
        <v>7.1337257549854982E-2</v>
      </c>
      <c r="E1294" s="2">
        <f>MACD!F1294</f>
        <v>9.9489458567721956E-2</v>
      </c>
      <c r="F1294" s="2">
        <f>'Moving Avg'!D1294</f>
        <v>7.4918800000000001</v>
      </c>
      <c r="G1294" s="2">
        <f>'Moving Avg'!F1294</f>
        <v>7.6066250000000011</v>
      </c>
      <c r="H1294" s="2">
        <f>'Moving Avg'!G1294</f>
        <v>7.9203039999999962</v>
      </c>
      <c r="I1294" s="2">
        <f>'Moving Avg'!H1294</f>
        <v>7.5931354999999998</v>
      </c>
      <c r="J1294" s="6" t="str">
        <f>OBV!F1294</f>
        <v>BEARISH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44186</v>
      </c>
      <c r="B1295" s="2">
        <f>RSI!B1295</f>
        <v>7.4325000000000001</v>
      </c>
      <c r="C1295" s="2">
        <f>RSI!I1295</f>
        <v>23.36574339260423</v>
      </c>
      <c r="D1295" s="2">
        <f>MACD!E1295</f>
        <v>6.6709496793240675E-2</v>
      </c>
      <c r="E1295" s="2">
        <f>MACD!F1295</f>
        <v>9.2933466212825694E-2</v>
      </c>
      <c r="F1295" s="2">
        <f>'Moving Avg'!D1295</f>
        <v>7.479379999999999</v>
      </c>
      <c r="G1295" s="2">
        <f>'Moving Avg'!F1295</f>
        <v>7.5890600000000017</v>
      </c>
      <c r="H1295" s="2">
        <f>'Moving Avg'!G1295</f>
        <v>7.9057819999999968</v>
      </c>
      <c r="I1295" s="2">
        <f>'Moving Avg'!H1295</f>
        <v>7.5900904999999987</v>
      </c>
      <c r="J1295" s="6" t="str">
        <f>OBV!F1295</f>
        <v>BEARISH</v>
      </c>
      <c r="K1295" s="6" t="str">
        <f>OBV!G1295</f>
        <v>WEAK</v>
      </c>
      <c r="L1295" s="6" t="str">
        <f>OBV!H1295</f>
        <v>CONFIRMED BEARISH</v>
      </c>
    </row>
    <row r="1296" spans="1:12" ht="13.5" x14ac:dyDescent="0.25">
      <c r="A1296" s="3">
        <f>RSI!A1296</f>
        <v>44187</v>
      </c>
      <c r="B1296" s="2">
        <f>RSI!B1296</f>
        <v>7.4325000000000001</v>
      </c>
      <c r="C1296" s="2">
        <f>RSI!I1296</f>
        <v>23.36574339260423</v>
      </c>
      <c r="D1296" s="2">
        <f>MACD!E1296</f>
        <v>5.457709737659755E-2</v>
      </c>
      <c r="E1296" s="2">
        <f>MACD!F1296</f>
        <v>8.5262192445580073E-2</v>
      </c>
      <c r="F1296" s="2">
        <f>'Moving Avg'!D1296</f>
        <v>7.4668800000000006</v>
      </c>
      <c r="G1296" s="2">
        <f>'Moving Avg'!F1296</f>
        <v>7.5722750000000021</v>
      </c>
      <c r="H1296" s="2">
        <f>'Moving Avg'!G1296</f>
        <v>7.8920419999999982</v>
      </c>
      <c r="I1296" s="2">
        <f>'Moving Avg'!H1296</f>
        <v>7.5874749999999995</v>
      </c>
      <c r="J1296" s="6" t="str">
        <f>OBV!F1296</f>
        <v>BEARISH</v>
      </c>
      <c r="K1296" s="6" t="str">
        <f>OBV!G1296</f>
        <v>WEAK</v>
      </c>
      <c r="L1296" s="6" t="str">
        <f>OBV!H1296</f>
        <v>CONFIRMED BEARISH</v>
      </c>
    </row>
    <row r="1297" spans="1:12" ht="13.5" x14ac:dyDescent="0.25">
      <c r="A1297" s="3">
        <f>RSI!A1297</f>
        <v>44188</v>
      </c>
      <c r="B1297" s="2">
        <f>RSI!B1297</f>
        <v>7.4950000000000001</v>
      </c>
      <c r="C1297" s="2">
        <f>RSI!I1297</f>
        <v>33.819962749562961</v>
      </c>
      <c r="D1297" s="2">
        <f>MACD!E1297</f>
        <v>3.4976760541601593E-2</v>
      </c>
      <c r="E1297" s="2">
        <f>MACD!F1297</f>
        <v>7.520510606478438E-2</v>
      </c>
      <c r="F1297" s="2">
        <f>'Moving Avg'!D1297</f>
        <v>7.4668800000000006</v>
      </c>
      <c r="G1297" s="2">
        <f>'Moving Avg'!F1297</f>
        <v>7.5586150000000014</v>
      </c>
      <c r="H1297" s="2">
        <f>'Moving Avg'!G1297</f>
        <v>7.8795519999999986</v>
      </c>
      <c r="I1297" s="2">
        <f>'Moving Avg'!H1297</f>
        <v>7.5851329999999999</v>
      </c>
      <c r="J1297" s="6" t="str">
        <f>OBV!F1297</f>
        <v>BULLISH</v>
      </c>
      <c r="K1297" s="6" t="str">
        <f>OBV!G1297</f>
        <v>STRONG</v>
      </c>
      <c r="L1297" s="6" t="str">
        <f>OBV!H1297</f>
        <v>NEUTRAL</v>
      </c>
    </row>
    <row r="1298" spans="1:12" ht="13.5" x14ac:dyDescent="0.25">
      <c r="A1298" s="3">
        <f>RSI!A1298</f>
        <v>44189</v>
      </c>
      <c r="B1298" s="2">
        <f>RSI!B1298</f>
        <v>7.4950000000000001</v>
      </c>
      <c r="C1298" s="2">
        <f>RSI!I1298</f>
        <v>33.819962749562947</v>
      </c>
      <c r="D1298" s="2">
        <f>MACD!E1298</f>
        <v>1.3206391106302284E-2</v>
      </c>
      <c r="E1298" s="2">
        <f>MACD!F1298</f>
        <v>6.2805363073087955E-2</v>
      </c>
      <c r="F1298" s="2">
        <f>'Moving Avg'!D1298</f>
        <v>7.4684399999999993</v>
      </c>
      <c r="G1298" s="2">
        <f>'Moving Avg'!F1298</f>
        <v>7.5449550000000016</v>
      </c>
      <c r="H1298" s="2">
        <f>'Moving Avg'!G1298</f>
        <v>7.8678419999999996</v>
      </c>
      <c r="I1298" s="2">
        <f>'Moving Avg'!H1298</f>
        <v>7.582946999999999</v>
      </c>
      <c r="J1298" s="6" t="str">
        <f>OBV!F1298</f>
        <v>BULLISH</v>
      </c>
      <c r="K1298" s="6" t="str">
        <f>OBV!G1298</f>
        <v>STRONG</v>
      </c>
      <c r="L1298" s="6" t="str">
        <f>OBV!H1298</f>
        <v>CONFIRMED BULLISH</v>
      </c>
    </row>
    <row r="1299" spans="1:12" ht="13.5" x14ac:dyDescent="0.25">
      <c r="A1299" s="3">
        <f>RSI!A1299</f>
        <v>44190</v>
      </c>
      <c r="B1299" s="2">
        <f>RSI!B1299</f>
        <v>7.6822999999999997</v>
      </c>
      <c r="C1299" s="2">
        <f>RSI!I1299</f>
        <v>55.105643271824995</v>
      </c>
      <c r="D1299" s="2">
        <f>MACD!E1299</f>
        <v>-1.3504939831398666E-2</v>
      </c>
      <c r="E1299" s="2">
        <f>MACD!F1299</f>
        <v>4.7543302492190638E-2</v>
      </c>
      <c r="F1299" s="2">
        <f>'Moving Avg'!D1299</f>
        <v>7.50746</v>
      </c>
      <c r="G1299" s="2">
        <f>'Moving Avg'!F1299</f>
        <v>7.5426100000000007</v>
      </c>
      <c r="H1299" s="2">
        <f>'Moving Avg'!G1299</f>
        <v>7.8598779999999984</v>
      </c>
      <c r="I1299" s="2">
        <f>'Moving Avg'!H1299</f>
        <v>7.5822049999999992</v>
      </c>
      <c r="J1299" s="6" t="str">
        <f>OBV!F1299</f>
        <v>BULLISH</v>
      </c>
      <c r="K1299" s="6" t="str">
        <f>OBV!G1299</f>
        <v>STRONG</v>
      </c>
      <c r="L1299" s="6" t="str">
        <f>OBV!H1299</f>
        <v>CONFIRMED BULLISH</v>
      </c>
    </row>
    <row r="1300" spans="1:12" ht="13.5" x14ac:dyDescent="0.25">
      <c r="A1300" s="3">
        <f>RSI!A1300</f>
        <v>44193</v>
      </c>
      <c r="B1300" s="2">
        <f>RSI!B1300</f>
        <v>7.5339999999999998</v>
      </c>
      <c r="C1300" s="2">
        <f>RSI!I1300</f>
        <v>43.245509073492258</v>
      </c>
      <c r="D1300" s="2">
        <f>MACD!E1300</f>
        <v>-2.4316894955449975E-2</v>
      </c>
      <c r="E1300" s="2">
        <f>MACD!F1300</f>
        <v>3.3171263002662515E-2</v>
      </c>
      <c r="F1300" s="2">
        <f>'Moving Avg'!D1300</f>
        <v>7.5277599999999989</v>
      </c>
      <c r="G1300" s="2">
        <f>'Moving Avg'!F1300</f>
        <v>7.5328500000000007</v>
      </c>
      <c r="H1300" s="2">
        <f>'Moving Avg'!G1300</f>
        <v>7.8511339999999983</v>
      </c>
      <c r="I1300" s="2">
        <f>'Moving Avg'!H1300</f>
        <v>7.5809169999999995</v>
      </c>
      <c r="J1300" s="6" t="str">
        <f>OBV!F1300</f>
        <v>BULLISH</v>
      </c>
      <c r="K1300" s="6" t="str">
        <f>OBV!G1300</f>
        <v>STRONG</v>
      </c>
      <c r="L1300" s="6" t="str">
        <f>OBV!H1300</f>
        <v>CONFIRMED BULLISH</v>
      </c>
    </row>
    <row r="1301" spans="1:12" ht="13.5" x14ac:dyDescent="0.25">
      <c r="A1301" s="3">
        <f>RSI!A1301</f>
        <v>44194</v>
      </c>
      <c r="B1301" s="2">
        <f>RSI!B1301</f>
        <v>7.6510999999999996</v>
      </c>
      <c r="C1301" s="2">
        <f>RSI!I1301</f>
        <v>52.025676773419249</v>
      </c>
      <c r="D1301" s="2">
        <f>MACD!E1301</f>
        <v>-4.162920287366223E-2</v>
      </c>
      <c r="E1301" s="2">
        <f>MACD!F1301</f>
        <v>1.8211169827397566E-2</v>
      </c>
      <c r="F1301" s="2">
        <f>'Moving Avg'!D1301</f>
        <v>7.5714799999999993</v>
      </c>
      <c r="G1301" s="2">
        <f>'Moving Avg'!F1301</f>
        <v>7.5293350000000006</v>
      </c>
      <c r="H1301" s="2">
        <f>'Moving Avg'!G1301</f>
        <v>7.8403599999999987</v>
      </c>
      <c r="I1301" s="2">
        <f>'Moving Avg'!H1301</f>
        <v>7.5813074999999994</v>
      </c>
      <c r="J1301" s="6" t="str">
        <f>OBV!F1301</f>
        <v>BULLISH</v>
      </c>
      <c r="K1301" s="6" t="str">
        <f>OBV!G1301</f>
        <v>STRONG</v>
      </c>
      <c r="L1301" s="6" t="str">
        <f>OBV!H1301</f>
        <v>CONFIRMED BULLISH</v>
      </c>
    </row>
    <row r="1302" spans="1:12" ht="13.5" x14ac:dyDescent="0.25">
      <c r="A1302" s="3">
        <f>RSI!A1302</f>
        <v>44195</v>
      </c>
      <c r="B1302" s="2">
        <f>RSI!B1302</f>
        <v>7.6120999999999999</v>
      </c>
      <c r="C1302" s="2">
        <f>RSI!I1302</f>
        <v>49.29066230904985</v>
      </c>
      <c r="D1302" s="2">
        <f>MACD!E1302</f>
        <v>-5.3608598503330107E-2</v>
      </c>
      <c r="E1302" s="2">
        <f>MACD!F1302</f>
        <v>3.8472161612520313E-3</v>
      </c>
      <c r="F1302" s="2">
        <f>'Moving Avg'!D1302</f>
        <v>7.5949</v>
      </c>
      <c r="G1302" s="2">
        <f>'Moving Avg'!F1302</f>
        <v>7.5293350000000006</v>
      </c>
      <c r="H1302" s="2">
        <f>'Moving Avg'!G1302</f>
        <v>7.8288059999999984</v>
      </c>
      <c r="I1302" s="2">
        <f>'Moving Avg'!H1302</f>
        <v>7.5815419999999998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</row>
    <row r="1303" spans="1:12" ht="13.5" x14ac:dyDescent="0.25">
      <c r="A1303" s="3">
        <f>RSI!A1303</f>
        <v>44196</v>
      </c>
      <c r="B1303" s="2">
        <f>RSI!B1303</f>
        <v>7.6120999999999999</v>
      </c>
      <c r="C1303" s="2">
        <f>RSI!I1303</f>
        <v>49.29066230904985</v>
      </c>
      <c r="D1303" s="2">
        <f>MACD!E1303</f>
        <v>-6.4917713614855543E-2</v>
      </c>
      <c r="E1303" s="2">
        <f>MACD!F1303</f>
        <v>-9.9057697939694839E-3</v>
      </c>
      <c r="F1303" s="2">
        <f>'Moving Avg'!D1303</f>
        <v>7.6183199999999998</v>
      </c>
      <c r="G1303" s="2">
        <f>'Moving Avg'!F1303</f>
        <v>7.5293350000000006</v>
      </c>
      <c r="H1303" s="2">
        <f>'Moving Avg'!G1303</f>
        <v>7.8194379999999981</v>
      </c>
      <c r="I1303" s="2">
        <f>'Moving Avg'!H1303</f>
        <v>7.5824789999999993</v>
      </c>
      <c r="J1303" s="6" t="str">
        <f>OBV!F1303</f>
        <v>BULLISH</v>
      </c>
      <c r="K1303" s="6" t="str">
        <f>OBV!G1303</f>
        <v>NEUTRAL</v>
      </c>
      <c r="L1303" s="6" t="str">
        <f>OBV!H1303</f>
        <v>CONFIRMED BULLISH</v>
      </c>
    </row>
    <row r="1304" spans="1:12" ht="13.5" x14ac:dyDescent="0.25">
      <c r="A1304" s="3">
        <f>RSI!A1304</f>
        <v>44200</v>
      </c>
      <c r="B1304" s="2">
        <f>RSI!B1304</f>
        <v>7.4558999999999997</v>
      </c>
      <c r="C1304" s="2">
        <f>RSI!I1304</f>
        <v>39.616671639535092</v>
      </c>
      <c r="D1304" s="2">
        <f>MACD!E1304</f>
        <v>-6.2891319886108299E-2</v>
      </c>
      <c r="E1304" s="2">
        <f>MACD!F1304</f>
        <v>-2.0502879812397248E-2</v>
      </c>
      <c r="F1304" s="2">
        <f>'Moving Avg'!D1304</f>
        <v>7.5730399999999989</v>
      </c>
      <c r="G1304" s="2">
        <f>'Moving Avg'!F1304</f>
        <v>7.5215249999999996</v>
      </c>
      <c r="H1304" s="2">
        <f>'Moving Avg'!G1304</f>
        <v>7.8025739999999972</v>
      </c>
      <c r="I1304" s="2">
        <f>'Moving Avg'!H1304</f>
        <v>7.5847819999999988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44201</v>
      </c>
      <c r="B1305" s="2">
        <f>RSI!B1305</f>
        <v>7.3544</v>
      </c>
      <c r="C1305" s="2">
        <f>RSI!I1305</f>
        <v>34.83261041468856</v>
      </c>
      <c r="D1305" s="2">
        <f>MACD!E1305</f>
        <v>-6.1127150213886594E-2</v>
      </c>
      <c r="E1305" s="2">
        <f>MACD!F1305</f>
        <v>-2.8627733892695118E-2</v>
      </c>
      <c r="F1305" s="2">
        <f>'Moving Avg'!D1305</f>
        <v>7.5371199999999998</v>
      </c>
      <c r="G1305" s="2">
        <f>'Moving Avg'!F1305</f>
        <v>7.5094200000000004</v>
      </c>
      <c r="H1305" s="2">
        <f>'Moving Avg'!G1305</f>
        <v>7.7832119999999971</v>
      </c>
      <c r="I1305" s="2">
        <f>'Moving Avg'!H1305</f>
        <v>7.5881779999999992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44202</v>
      </c>
      <c r="B1306" s="2">
        <f>RSI!B1306</f>
        <v>7.3388</v>
      </c>
      <c r="C1306" s="2">
        <f>RSI!I1306</f>
        <v>34.150031156849735</v>
      </c>
      <c r="D1306" s="2">
        <f>MACD!E1306</f>
        <v>-5.7002776251731113E-2</v>
      </c>
      <c r="E1306" s="2">
        <f>MACD!F1306</f>
        <v>-3.4302742364502314E-2</v>
      </c>
      <c r="F1306" s="2">
        <f>'Moving Avg'!D1306</f>
        <v>7.4746600000000001</v>
      </c>
      <c r="G1306" s="2">
        <f>'Moving Avg'!F1306</f>
        <v>7.4996600000000004</v>
      </c>
      <c r="H1306" s="2">
        <f>'Moving Avg'!G1306</f>
        <v>7.7644739999999963</v>
      </c>
      <c r="I1306" s="2">
        <f>'Moving Avg'!H1306</f>
        <v>7.5929794999999993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</row>
    <row r="1307" spans="1:12" ht="13.5" x14ac:dyDescent="0.25">
      <c r="A1307" s="3">
        <f>RSI!A1307</f>
        <v>44203</v>
      </c>
      <c r="B1307" s="2">
        <f>RSI!B1307</f>
        <v>7.3388</v>
      </c>
      <c r="C1307" s="2">
        <f>RSI!I1307</f>
        <v>34.150031156849735</v>
      </c>
      <c r="D1307" s="2">
        <f>MACD!E1307</f>
        <v>-4.2438633959424266E-2</v>
      </c>
      <c r="E1307" s="2">
        <f>MACD!F1307</f>
        <v>-3.5929920683486702E-2</v>
      </c>
      <c r="F1307" s="2">
        <f>'Moving Avg'!D1307</f>
        <v>7.42</v>
      </c>
      <c r="G1307" s="2">
        <f>'Moving Avg'!F1307</f>
        <v>7.4918499999999995</v>
      </c>
      <c r="H1307" s="2">
        <f>'Moving Avg'!G1307</f>
        <v>7.7460479999999974</v>
      </c>
      <c r="I1307" s="2">
        <f>'Moving Avg'!H1307</f>
        <v>7.5970779999999989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</row>
    <row r="1308" spans="1:12" ht="13.5" x14ac:dyDescent="0.25">
      <c r="A1308" s="3">
        <f>RSI!A1308</f>
        <v>44204</v>
      </c>
      <c r="B1308" s="2">
        <f>RSI!B1308</f>
        <v>7.4013</v>
      </c>
      <c r="C1308" s="2">
        <f>RSI!I1308</f>
        <v>39.645462383753809</v>
      </c>
      <c r="D1308" s="2">
        <f>MACD!E1308</f>
        <v>-3.3393922659646691E-2</v>
      </c>
      <c r="E1308" s="2">
        <f>MACD!F1308</f>
        <v>-3.5422721078718702E-2</v>
      </c>
      <c r="F1308" s="2">
        <f>'Moving Avg'!D1308</f>
        <v>7.3778400000000008</v>
      </c>
      <c r="G1308" s="2">
        <f>'Moving Avg'!F1308</f>
        <v>7.4891199999999998</v>
      </c>
      <c r="H1308" s="2">
        <f>'Moving Avg'!G1308</f>
        <v>7.730433999999998</v>
      </c>
      <c r="I1308" s="2">
        <f>'Moving Avg'!H1308</f>
        <v>7.6016844999999993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</row>
    <row r="1309" spans="1:12" ht="13.5" x14ac:dyDescent="0.25">
      <c r="A1309" s="3">
        <f>RSI!A1309</f>
        <v>44207</v>
      </c>
      <c r="B1309" s="2">
        <f>RSI!B1309</f>
        <v>7.4013</v>
      </c>
      <c r="C1309" s="2">
        <f>RSI!I1309</f>
        <v>39.645462383753809</v>
      </c>
      <c r="D1309" s="2">
        <f>MACD!E1309</f>
        <v>3.9561380186370343E-3</v>
      </c>
      <c r="E1309" s="2">
        <f>MACD!F1309</f>
        <v>-2.7546949259247555E-2</v>
      </c>
      <c r="F1309" s="2">
        <f>'Moving Avg'!D1309</f>
        <v>7.3669200000000004</v>
      </c>
      <c r="G1309" s="2">
        <f>'Moving Avg'!F1309</f>
        <v>7.484824999999999</v>
      </c>
      <c r="H1309" s="2">
        <f>'Moving Avg'!G1309</f>
        <v>7.7160699999999975</v>
      </c>
      <c r="I1309" s="2">
        <f>'Moving Avg'!H1309</f>
        <v>7.6053539999999984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</row>
    <row r="1310" spans="1:12" ht="13.5" x14ac:dyDescent="0.25">
      <c r="A1310" s="3">
        <f>RSI!A1310</f>
        <v>44208</v>
      </c>
      <c r="B1310" s="2">
        <f>RSI!B1310</f>
        <v>7.3779000000000003</v>
      </c>
      <c r="C1310" s="2">
        <f>RSI!I1310</f>
        <v>38.259071061789378</v>
      </c>
      <c r="D1310" s="2">
        <f>MACD!E1310</f>
        <v>1.5294149797706602E-2</v>
      </c>
      <c r="E1310" s="2">
        <f>MACD!F1310</f>
        <v>-1.8978729447856724E-2</v>
      </c>
      <c r="F1310" s="2">
        <f>'Moving Avg'!D1310</f>
        <v>7.3716200000000001</v>
      </c>
      <c r="G1310" s="2">
        <f>'Moving Avg'!F1310</f>
        <v>7.4789699999999995</v>
      </c>
      <c r="H1310" s="2">
        <f>'Moving Avg'!G1310</f>
        <v>7.6996759999999984</v>
      </c>
      <c r="I1310" s="2">
        <f>'Moving Avg'!H1310</f>
        <v>7.6079304999999975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44209</v>
      </c>
      <c r="B1311" s="2">
        <f>RSI!B1311</f>
        <v>7.3779000000000003</v>
      </c>
      <c r="C1311" s="2">
        <f>RSI!I1311</f>
        <v>38.259071061789378</v>
      </c>
      <c r="D1311" s="2">
        <f>MACD!E1311</f>
        <v>4.3797217148285661E-2</v>
      </c>
      <c r="E1311" s="2">
        <f>MACD!F1311</f>
        <v>-6.4235401286282471E-3</v>
      </c>
      <c r="F1311" s="2">
        <f>'Moving Avg'!D1311</f>
        <v>7.3794399999999998</v>
      </c>
      <c r="G1311" s="2">
        <f>'Moving Avg'!F1311</f>
        <v>7.4731150000000017</v>
      </c>
      <c r="H1311" s="2">
        <f>'Moving Avg'!G1311</f>
        <v>7.6817199999999977</v>
      </c>
      <c r="I1311" s="2">
        <f>'Moving Avg'!H1311</f>
        <v>7.6104679999999973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</row>
    <row r="1312" spans="1:12" ht="13.5" x14ac:dyDescent="0.25">
      <c r="A1312" s="3">
        <f>RSI!A1312</f>
        <v>44211</v>
      </c>
      <c r="B1312" s="2">
        <f>RSI!B1312</f>
        <v>7.3388</v>
      </c>
      <c r="C1312" s="2">
        <f>RSI!I1312</f>
        <v>35.830894509748049</v>
      </c>
      <c r="D1312" s="2">
        <f>MACD!E1312</f>
        <v>6.5639253196195568E-2</v>
      </c>
      <c r="E1312" s="2">
        <f>MACD!F1312</f>
        <v>7.9890185363365174E-3</v>
      </c>
      <c r="F1312" s="2">
        <f>'Moving Avg'!D1312</f>
        <v>7.3794400000000007</v>
      </c>
      <c r="G1312" s="2">
        <f>'Moving Avg'!F1312</f>
        <v>7.4653050000000007</v>
      </c>
      <c r="H1312" s="2">
        <f>'Moving Avg'!G1312</f>
        <v>7.658141999999998</v>
      </c>
      <c r="I1312" s="2">
        <f>'Moving Avg'!H1312</f>
        <v>7.612809999999997</v>
      </c>
      <c r="J1312" s="6" t="str">
        <f>OBV!F1312</f>
        <v>BULLISH</v>
      </c>
      <c r="K1312" s="6" t="str">
        <f>OBV!G1312</f>
        <v>STRONG</v>
      </c>
      <c r="L1312" s="6" t="str">
        <f>OBV!H1312</f>
        <v>NEUTRAL</v>
      </c>
    </row>
    <row r="1313" spans="1:12" ht="13.5" x14ac:dyDescent="0.25">
      <c r="A1313" s="3">
        <f>RSI!A1313</f>
        <v>44214</v>
      </c>
      <c r="B1313" s="2">
        <f>RSI!B1313</f>
        <v>7.4558999999999997</v>
      </c>
      <c r="C1313" s="2">
        <f>RSI!I1313</f>
        <v>46.734219478634863</v>
      </c>
      <c r="D1313" s="2">
        <f>MACD!E1313</f>
        <v>7.6444389664543699E-2</v>
      </c>
      <c r="E1313" s="2">
        <f>MACD!F1313</f>
        <v>2.1680092761977954E-2</v>
      </c>
      <c r="F1313" s="2">
        <f>'Moving Avg'!D1313</f>
        <v>7.3903599999999994</v>
      </c>
      <c r="G1313" s="2">
        <f>'Moving Avg'!F1313</f>
        <v>7.4637400000000014</v>
      </c>
      <c r="H1313" s="2">
        <f>'Moving Avg'!G1313</f>
        <v>7.6370619999999985</v>
      </c>
      <c r="I1313" s="2">
        <f>'Moving Avg'!H1313</f>
        <v>7.6157374999999972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44215</v>
      </c>
      <c r="B1314" s="2">
        <f>RSI!B1314</f>
        <v>7.5339999999999998</v>
      </c>
      <c r="C1314" s="2">
        <f>RSI!I1314</f>
        <v>52.527848798575114</v>
      </c>
      <c r="D1314" s="2">
        <f>MACD!E1314</f>
        <v>5.6002893852969748E-2</v>
      </c>
      <c r="E1314" s="2">
        <f>MACD!F1314</f>
        <v>2.8544652980176312E-2</v>
      </c>
      <c r="F1314" s="2">
        <f>'Moving Avg'!D1314</f>
        <v>7.4169</v>
      </c>
      <c r="G1314" s="2">
        <f>'Moving Avg'!F1314</f>
        <v>7.4660799999999998</v>
      </c>
      <c r="H1314" s="2">
        <f>'Moving Avg'!G1314</f>
        <v>7.6237899999999978</v>
      </c>
      <c r="I1314" s="2">
        <f>'Moving Avg'!H1314</f>
        <v>7.618313999999998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44216</v>
      </c>
      <c r="B1315" s="2">
        <f>RSI!B1315</f>
        <v>7.5262000000000002</v>
      </c>
      <c r="C1315" s="2">
        <f>RSI!I1315</f>
        <v>51.920456661036425</v>
      </c>
      <c r="D1315" s="2">
        <f>MACD!E1315</f>
        <v>2.3421631962386336E-2</v>
      </c>
      <c r="E1315" s="2">
        <f>MACD!F1315</f>
        <v>2.752004877661832E-2</v>
      </c>
      <c r="F1315" s="2">
        <f>'Moving Avg'!D1315</f>
        <v>7.4465599999999998</v>
      </c>
      <c r="G1315" s="2">
        <f>'Moving Avg'!F1315</f>
        <v>7.4707650000000001</v>
      </c>
      <c r="H1315" s="2">
        <f>'Moving Avg'!G1315</f>
        <v>7.6125480000000003</v>
      </c>
      <c r="I1315" s="2">
        <f>'Moving Avg'!H1315</f>
        <v>7.6208514999999979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</row>
    <row r="1316" spans="1:12" ht="13.5" x14ac:dyDescent="0.25">
      <c r="A1316" s="3">
        <f>RSI!A1316</f>
        <v>44217</v>
      </c>
      <c r="B1316" s="2">
        <f>RSI!B1316</f>
        <v>7.4169</v>
      </c>
      <c r="C1316" s="2">
        <f>RSI!I1316</f>
        <v>44.206519204338598</v>
      </c>
      <c r="D1316" s="2">
        <f>MACD!E1316</f>
        <v>1.3665506297373398E-3</v>
      </c>
      <c r="E1316" s="2">
        <f>MACD!F1316</f>
        <v>2.2289349147242125E-2</v>
      </c>
      <c r="F1316" s="2">
        <f>'Moving Avg'!D1316</f>
        <v>7.4543599999999994</v>
      </c>
      <c r="G1316" s="2">
        <f>'Moving Avg'!F1316</f>
        <v>7.4699849999999994</v>
      </c>
      <c r="H1316" s="2">
        <f>'Moving Avg'!G1316</f>
        <v>7.5994320000000002</v>
      </c>
      <c r="I1316" s="2">
        <f>'Moving Avg'!H1316</f>
        <v>7.6222179999999966</v>
      </c>
      <c r="J1316" s="6" t="str">
        <f>OBV!F1316</f>
        <v>BEARISH</v>
      </c>
      <c r="K1316" s="6" t="str">
        <f>OBV!G1316</f>
        <v>NEUTRAL</v>
      </c>
      <c r="L1316" s="6" t="str">
        <f>OBV!H1316</f>
        <v>BEARISH DIVERGENCE</v>
      </c>
    </row>
    <row r="1317" spans="1:12" ht="13.5" x14ac:dyDescent="0.25">
      <c r="A1317" s="3">
        <f>RSI!A1317</f>
        <v>44218</v>
      </c>
      <c r="B1317" s="2">
        <f>RSI!B1317</f>
        <v>7.4169</v>
      </c>
      <c r="C1317" s="2">
        <f>RSI!I1317</f>
        <v>44.206519204338598</v>
      </c>
      <c r="D1317" s="2">
        <f>MACD!E1317</f>
        <v>-1.6818673213561119E-2</v>
      </c>
      <c r="E1317" s="2">
        <f>MACD!F1317</f>
        <v>1.4467744675081478E-2</v>
      </c>
      <c r="F1317" s="2">
        <f>'Moving Avg'!D1317</f>
        <v>7.4699799999999996</v>
      </c>
      <c r="G1317" s="2">
        <f>'Moving Avg'!F1317</f>
        <v>7.4660800000000007</v>
      </c>
      <c r="H1317" s="2">
        <f>'Moving Avg'!G1317</f>
        <v>7.5863160000000001</v>
      </c>
      <c r="I1317" s="2">
        <f>'Moving Avg'!H1317</f>
        <v>7.6246384999999952</v>
      </c>
      <c r="J1317" s="6" t="str">
        <f>OBV!F1317</f>
        <v>BEARISH</v>
      </c>
      <c r="K1317" s="6" t="str">
        <f>OBV!G1317</f>
        <v>NEUTRAL</v>
      </c>
      <c r="L1317" s="6" t="str">
        <f>OBV!H1317</f>
        <v>BEARISH DIVERGENCE</v>
      </c>
    </row>
    <row r="1318" spans="1:12" ht="13.5" x14ac:dyDescent="0.25">
      <c r="A1318" s="3">
        <f>RSI!A1318</f>
        <v>44221</v>
      </c>
      <c r="B1318" s="2">
        <f>RSI!B1318</f>
        <v>7.4090999999999996</v>
      </c>
      <c r="C1318" s="2">
        <f>RSI!I1318</f>
        <v>43.669536864080108</v>
      </c>
      <c r="D1318" s="2">
        <f>MACD!E1318</f>
        <v>-2.15715560171299E-2</v>
      </c>
      <c r="E1318" s="2">
        <f>MACD!F1318</f>
        <v>7.259884536639203E-3</v>
      </c>
      <c r="F1318" s="2">
        <f>'Moving Avg'!D1318</f>
        <v>7.4606200000000005</v>
      </c>
      <c r="G1318" s="2">
        <f>'Moving Avg'!F1318</f>
        <v>7.4617850000000008</v>
      </c>
      <c r="H1318" s="2">
        <f>'Moving Avg'!G1318</f>
        <v>7.573824000000001</v>
      </c>
      <c r="I1318" s="2">
        <f>'Moving Avg'!H1318</f>
        <v>7.6270199999999964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44222</v>
      </c>
      <c r="B1319" s="2">
        <f>RSI!B1319</f>
        <v>7.3856999999999999</v>
      </c>
      <c r="C1319" s="2">
        <f>RSI!I1319</f>
        <v>42.020461736188061</v>
      </c>
      <c r="D1319" s="2">
        <f>MACD!E1319</f>
        <v>-2.3405050452779186E-2</v>
      </c>
      <c r="E1319" s="2">
        <f>MACD!F1319</f>
        <v>1.1268975387555254E-3</v>
      </c>
      <c r="F1319" s="2">
        <f>'Moving Avg'!D1319</f>
        <v>7.4309599999999989</v>
      </c>
      <c r="G1319" s="2">
        <f>'Moving Avg'!F1319</f>
        <v>7.446955</v>
      </c>
      <c r="H1319" s="2">
        <f>'Moving Avg'!G1319</f>
        <v>7.56149</v>
      </c>
      <c r="I1319" s="2">
        <f>'Moving Avg'!H1319</f>
        <v>7.629284499999998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44223</v>
      </c>
      <c r="B1320" s="2">
        <f>RSI!B1320</f>
        <v>7.3075999999999999</v>
      </c>
      <c r="C1320" s="2">
        <f>RSI!I1320</f>
        <v>36.998577041979168</v>
      </c>
      <c r="D1320" s="2">
        <f>MACD!E1320</f>
        <v>-2.2211861757599927E-2</v>
      </c>
      <c r="E1320" s="2">
        <f>MACD!F1320</f>
        <v>-3.5408543205155654E-3</v>
      </c>
      <c r="F1320" s="2">
        <f>'Moving Avg'!D1320</f>
        <v>7.3872400000000003</v>
      </c>
      <c r="G1320" s="2">
        <f>'Moving Avg'!F1320</f>
        <v>7.4356350000000004</v>
      </c>
      <c r="H1320" s="2">
        <f>'Moving Avg'!G1320</f>
        <v>7.5497799999999993</v>
      </c>
      <c r="I1320" s="2">
        <f>'Moving Avg'!H1320</f>
        <v>7.6301434999999982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44224</v>
      </c>
      <c r="B1321" s="2">
        <f>RSI!B1321</f>
        <v>7.3154000000000003</v>
      </c>
      <c r="C1321" s="2">
        <f>RSI!I1321</f>
        <v>37.798112506228058</v>
      </c>
      <c r="D1321" s="2">
        <f>MACD!E1321</f>
        <v>-2.0800538856732942E-2</v>
      </c>
      <c r="E1321" s="2">
        <f>MACD!F1321</f>
        <v>-6.9927912277590407E-3</v>
      </c>
      <c r="F1321" s="2">
        <f>'Moving Avg'!D1321</f>
        <v>7.3669399999999996</v>
      </c>
      <c r="G1321" s="2">
        <f>'Moving Avg'!F1321</f>
        <v>7.4188500000000017</v>
      </c>
      <c r="H1321" s="2">
        <f>'Moving Avg'!G1321</f>
        <v>7.5368200000000005</v>
      </c>
      <c r="I1321" s="2">
        <f>'Moving Avg'!H1321</f>
        <v>7.6311584999999971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44225</v>
      </c>
      <c r="B1322" s="2">
        <f>RSI!B1322</f>
        <v>7.2606999999999999</v>
      </c>
      <c r="C1322" s="2">
        <f>RSI!I1322</f>
        <v>34.492239449860222</v>
      </c>
      <c r="D1322" s="2">
        <f>MACD!E1322</f>
        <v>-2.0709040414666369E-2</v>
      </c>
      <c r="E1322" s="2">
        <f>MACD!F1322</f>
        <v>-9.7360410651405084E-3</v>
      </c>
      <c r="F1322" s="2">
        <f>'Moving Avg'!D1322</f>
        <v>7.3357000000000001</v>
      </c>
      <c r="G1322" s="2">
        <f>'Moving Avg'!F1322</f>
        <v>7.4012799999999999</v>
      </c>
      <c r="H1322" s="2">
        <f>'Moving Avg'!G1322</f>
        <v>7.5243279999999997</v>
      </c>
      <c r="I1322" s="2">
        <f>'Moving Avg'!H1322</f>
        <v>7.6319389999999974</v>
      </c>
      <c r="J1322" s="6" t="str">
        <f>OBV!F1322</f>
        <v>BEARISH</v>
      </c>
      <c r="K1322" s="6" t="str">
        <f>OBV!G1322</f>
        <v>WEAK</v>
      </c>
      <c r="L1322" s="6" t="str">
        <f>OBV!H1322</f>
        <v>CONFIRMED BEARISH</v>
      </c>
    </row>
    <row r="1323" spans="1:12" ht="13.5" x14ac:dyDescent="0.25">
      <c r="A1323" s="3">
        <f>RSI!A1323</f>
        <v>44228</v>
      </c>
      <c r="B1323" s="2">
        <f>RSI!B1323</f>
        <v>7.2606999999999999</v>
      </c>
      <c r="C1323" s="2">
        <f>RSI!I1323</f>
        <v>34.492239449860222</v>
      </c>
      <c r="D1323" s="2">
        <f>MACD!E1323</f>
        <v>-1.4959400351024499E-3</v>
      </c>
      <c r="E1323" s="2">
        <f>MACD!F1323</f>
        <v>-8.0880208591328981E-3</v>
      </c>
      <c r="F1323" s="2">
        <f>'Moving Avg'!D1323</f>
        <v>7.3060200000000011</v>
      </c>
      <c r="G1323" s="2">
        <f>'Moving Avg'!F1323</f>
        <v>7.3837099999999989</v>
      </c>
      <c r="H1323" s="2">
        <f>'Moving Avg'!G1323</f>
        <v>7.5123039999999994</v>
      </c>
      <c r="I1323" s="2">
        <f>'Moving Avg'!H1323</f>
        <v>7.6327194999999968</v>
      </c>
      <c r="J1323" s="6" t="str">
        <f>OBV!F1323</f>
        <v>BEARISH</v>
      </c>
      <c r="K1323" s="6" t="str">
        <f>OBV!G1323</f>
        <v>WEAK</v>
      </c>
      <c r="L1323" s="6" t="str">
        <f>OBV!H1323</f>
        <v>CONFIRMED BEARISH</v>
      </c>
    </row>
    <row r="1324" spans="1:12" ht="13.5" x14ac:dyDescent="0.25">
      <c r="A1324" s="3">
        <f>RSI!A1324</f>
        <v>44229</v>
      </c>
      <c r="B1324" s="2">
        <f>RSI!B1324</f>
        <v>7.1826999999999996</v>
      </c>
      <c r="C1324" s="2">
        <f>RSI!I1324</f>
        <v>30.133663335808606</v>
      </c>
      <c r="D1324" s="2">
        <f>MACD!E1324</f>
        <v>3.3591770405127619E-2</v>
      </c>
      <c r="E1324" s="2">
        <f>MACD!F1324</f>
        <v>2.4793739371920497E-4</v>
      </c>
      <c r="F1324" s="2">
        <f>'Moving Avg'!D1324</f>
        <v>7.2654200000000007</v>
      </c>
      <c r="G1324" s="2">
        <f>'Moving Avg'!F1324</f>
        <v>7.3700500000000009</v>
      </c>
      <c r="H1324" s="2">
        <f>'Moving Avg'!G1324</f>
        <v>7.4987199999999996</v>
      </c>
      <c r="I1324" s="2">
        <f>'Moving Avg'!H1324</f>
        <v>7.6329539999999971</v>
      </c>
      <c r="J1324" s="6" t="str">
        <f>OBV!F1324</f>
        <v>BEARISH</v>
      </c>
      <c r="K1324" s="6" t="str">
        <f>OBV!G1324</f>
        <v>WEAK</v>
      </c>
      <c r="L1324" s="6" t="str">
        <f>OBV!H1324</f>
        <v>CONFIRMED BEARISH</v>
      </c>
    </row>
    <row r="1325" spans="1:12" ht="13.5" x14ac:dyDescent="0.25">
      <c r="A1325" s="3">
        <f>RSI!A1325</f>
        <v>44230</v>
      </c>
      <c r="B1325" s="2">
        <f>RSI!B1325</f>
        <v>7.1826999999999996</v>
      </c>
      <c r="C1325" s="2">
        <f>RSI!I1325</f>
        <v>30.133663335808606</v>
      </c>
      <c r="D1325" s="2">
        <f>MACD!E1325</f>
        <v>6.3502748437727519E-2</v>
      </c>
      <c r="E1325" s="2">
        <f>MACD!F1325</f>
        <v>1.2898899602520868E-2</v>
      </c>
      <c r="F1325" s="2">
        <f>'Moving Avg'!D1325</f>
        <v>7.2404399999999995</v>
      </c>
      <c r="G1325" s="2">
        <f>'Moving Avg'!F1325</f>
        <v>7.3614650000000008</v>
      </c>
      <c r="H1325" s="2">
        <f>'Moving Avg'!G1325</f>
        <v>7.4866980000000005</v>
      </c>
      <c r="I1325" s="2">
        <f>'Moving Avg'!H1325</f>
        <v>7.6331494999999983</v>
      </c>
      <c r="J1325" s="6" t="str">
        <f>OBV!F1325</f>
        <v>BEARISH</v>
      </c>
      <c r="K1325" s="6" t="str">
        <f>OBV!G1325</f>
        <v>WEAK</v>
      </c>
      <c r="L1325" s="6" t="str">
        <f>OBV!H1325</f>
        <v>CONFIRMED BEARISH</v>
      </c>
    </row>
    <row r="1326" spans="1:12" ht="13.5" x14ac:dyDescent="0.25">
      <c r="A1326" s="3">
        <f>RSI!A1326</f>
        <v>44231</v>
      </c>
      <c r="B1326" s="2">
        <f>RSI!B1326</f>
        <v>6.9874999999999998</v>
      </c>
      <c r="C1326" s="2">
        <f>RSI!I1326</f>
        <v>22.04757272906528</v>
      </c>
      <c r="D1326" s="2">
        <f>MACD!E1326</f>
        <v>8.7772001899876884E-2</v>
      </c>
      <c r="E1326" s="2">
        <f>MACD!F1326</f>
        <v>2.7873520061992074E-2</v>
      </c>
      <c r="F1326" s="2">
        <f>'Moving Avg'!D1326</f>
        <v>7.1748599999999998</v>
      </c>
      <c r="G1326" s="2">
        <f>'Moving Avg'!F1326</f>
        <v>7.3439000000000005</v>
      </c>
      <c r="H1326" s="2">
        <f>'Moving Avg'!G1326</f>
        <v>7.4710839999999994</v>
      </c>
      <c r="I1326" s="2">
        <f>'Moving Avg'!H1326</f>
        <v>7.6322514999999989</v>
      </c>
      <c r="J1326" s="6" t="str">
        <f>OBV!F1326</f>
        <v>BEARISH</v>
      </c>
      <c r="K1326" s="6" t="str">
        <f>OBV!G1326</f>
        <v>WEAK</v>
      </c>
      <c r="L1326" s="6" t="str">
        <f>OBV!H1326</f>
        <v>CONFIRMED BEARISH</v>
      </c>
    </row>
    <row r="1327" spans="1:12" ht="13.5" x14ac:dyDescent="0.25">
      <c r="A1327" s="3">
        <f>RSI!A1327</f>
        <v>44232</v>
      </c>
      <c r="B1327" s="2">
        <f>RSI!B1327</f>
        <v>7.0265000000000004</v>
      </c>
      <c r="C1327" s="2">
        <f>RSI!I1327</f>
        <v>26.30265527327164</v>
      </c>
      <c r="D1327" s="2">
        <f>MACD!E1327</f>
        <v>0.1077906819411627</v>
      </c>
      <c r="E1327" s="2">
        <f>MACD!F1327</f>
        <v>4.3856952437826204E-2</v>
      </c>
      <c r="F1327" s="2">
        <f>'Moving Avg'!D1327</f>
        <v>7.1280200000000011</v>
      </c>
      <c r="G1327" s="2">
        <f>'Moving Avg'!F1327</f>
        <v>7.3282849999999993</v>
      </c>
      <c r="H1327" s="2">
        <f>'Moving Avg'!G1327</f>
        <v>7.4562499999999998</v>
      </c>
      <c r="I1327" s="2">
        <f>'Moving Avg'!H1327</f>
        <v>7.6313924999999987</v>
      </c>
      <c r="J1327" s="6" t="str">
        <f>OBV!F1327</f>
        <v>BEARISH</v>
      </c>
      <c r="K1327" s="6" t="str">
        <f>OBV!G1327</f>
        <v>WEAK</v>
      </c>
      <c r="L1327" s="6" t="str">
        <f>OBV!H1327</f>
        <v>CONFIRMED BEARISH</v>
      </c>
    </row>
    <row r="1328" spans="1:12" ht="13.5" x14ac:dyDescent="0.25">
      <c r="A1328" s="3">
        <f>RSI!A1328</f>
        <v>44235</v>
      </c>
      <c r="B1328" s="2">
        <f>RSI!B1328</f>
        <v>6.9485000000000001</v>
      </c>
      <c r="C1328" s="2">
        <f>RSI!I1328</f>
        <v>23.535597345670865</v>
      </c>
      <c r="D1328" s="2">
        <f>MACD!E1328</f>
        <v>0.13127322975765487</v>
      </c>
      <c r="E1328" s="2">
        <f>MACD!F1328</f>
        <v>6.134020790179194E-2</v>
      </c>
      <c r="F1328" s="2">
        <f>'Moving Avg'!D1328</f>
        <v>7.0655799999999997</v>
      </c>
      <c r="G1328" s="2">
        <f>'Moving Avg'!F1328</f>
        <v>7.3056449999999984</v>
      </c>
      <c r="H1328" s="2">
        <f>'Moving Avg'!G1328</f>
        <v>7.4398559999999998</v>
      </c>
      <c r="I1328" s="2">
        <f>'Moving Avg'!H1328</f>
        <v>7.6306119999999975</v>
      </c>
      <c r="J1328" s="6" t="str">
        <f>OBV!F1328</f>
        <v>BEARISH</v>
      </c>
      <c r="K1328" s="6" t="str">
        <f>OBV!G1328</f>
        <v>WEAK</v>
      </c>
      <c r="L1328" s="6" t="str">
        <f>OBV!H1328</f>
        <v>CONFIRMED BEARISH</v>
      </c>
    </row>
    <row r="1329" spans="1:12" ht="13.5" x14ac:dyDescent="0.25">
      <c r="A1329" s="3">
        <f>RSI!A1329</f>
        <v>44236</v>
      </c>
      <c r="B1329" s="2">
        <f>RSI!B1329</f>
        <v>6.9328000000000003</v>
      </c>
      <c r="C1329" s="2">
        <f>RSI!I1329</f>
        <v>23.010860865770013</v>
      </c>
      <c r="D1329" s="2">
        <f>MACD!E1329</f>
        <v>0.15098721189584552</v>
      </c>
      <c r="E1329" s="2">
        <f>MACD!F1329</f>
        <v>7.9269608700602651E-2</v>
      </c>
      <c r="F1329" s="2">
        <f>'Moving Avg'!D1329</f>
        <v>7.0156000000000009</v>
      </c>
      <c r="G1329" s="2">
        <f>'Moving Avg'!F1329</f>
        <v>7.2822199999999979</v>
      </c>
      <c r="H1329" s="2">
        <f>'Moving Avg'!G1329</f>
        <v>7.4239280000000001</v>
      </c>
      <c r="I1329" s="2">
        <f>'Moving Avg'!H1329</f>
        <v>7.630338499999997</v>
      </c>
      <c r="J1329" s="6" t="str">
        <f>OBV!F1329</f>
        <v>BEARISH</v>
      </c>
      <c r="K1329" s="6" t="str">
        <f>OBV!G1329</f>
        <v>WEAK</v>
      </c>
      <c r="L1329" s="6" t="str">
        <f>OBV!H1329</f>
        <v>CONFIRMED BEARISH</v>
      </c>
    </row>
    <row r="1330" spans="1:12" ht="13.5" x14ac:dyDescent="0.25">
      <c r="A1330" s="3">
        <f>RSI!A1330</f>
        <v>44237</v>
      </c>
      <c r="B1330" s="2">
        <f>RSI!B1330</f>
        <v>7.1280000000000001</v>
      </c>
      <c r="C1330" s="2">
        <f>RSI!I1330</f>
        <v>40.710319610335027</v>
      </c>
      <c r="D1330" s="2">
        <f>MACD!E1330</f>
        <v>0.14339859719618442</v>
      </c>
      <c r="E1330" s="2">
        <f>MACD!F1330</f>
        <v>9.2095406399719013E-2</v>
      </c>
      <c r="F1330" s="2">
        <f>'Moving Avg'!D1330</f>
        <v>7.0046599999999994</v>
      </c>
      <c r="G1330" s="2">
        <f>'Moving Avg'!F1330</f>
        <v>7.2697249999999993</v>
      </c>
      <c r="H1330" s="2">
        <f>'Moving Avg'!G1330</f>
        <v>7.4119039999999998</v>
      </c>
      <c r="I1330" s="2">
        <f>'Moving Avg'!H1330</f>
        <v>7.6306114999999979</v>
      </c>
      <c r="J1330" s="6" t="str">
        <f>OBV!F1330</f>
        <v>BEARISH</v>
      </c>
      <c r="K1330" s="6" t="str">
        <f>OBV!G1330</f>
        <v>WEAK</v>
      </c>
      <c r="L1330" s="6" t="str">
        <f>OBV!H1330</f>
        <v>CONFIRMED BEARISH</v>
      </c>
    </row>
    <row r="1331" spans="1:12" ht="13.5" x14ac:dyDescent="0.25">
      <c r="A1331" s="3">
        <f>RSI!A1331</f>
        <v>44238</v>
      </c>
      <c r="B1331" s="2">
        <f>RSI!B1331</f>
        <v>6.8704000000000001</v>
      </c>
      <c r="C1331" s="2">
        <f>RSI!I1331</f>
        <v>30.684840767075514</v>
      </c>
      <c r="D1331" s="2">
        <f>MACD!E1331</f>
        <v>0.15814713442925665</v>
      </c>
      <c r="E1331" s="2">
        <f>MACD!F1331</f>
        <v>0.10530575200562656</v>
      </c>
      <c r="F1331" s="2">
        <f>'Moving Avg'!D1331</f>
        <v>6.9812399999999997</v>
      </c>
      <c r="G1331" s="2">
        <f>'Moving Avg'!F1331</f>
        <v>7.244349999999999</v>
      </c>
      <c r="H1331" s="2">
        <f>'Moving Avg'!G1331</f>
        <v>7.3948839999999993</v>
      </c>
      <c r="I1331" s="2">
        <f>'Moving Avg'!H1331</f>
        <v>7.6294404999999976</v>
      </c>
      <c r="J1331" s="6" t="str">
        <f>OBV!F1331</f>
        <v>BEARISH</v>
      </c>
      <c r="K1331" s="6" t="str">
        <f>OBV!G1331</f>
        <v>WEAK</v>
      </c>
      <c r="L1331" s="6" t="str">
        <f>OBV!H1331</f>
        <v>CONFIRMED BEARISH</v>
      </c>
    </row>
    <row r="1332" spans="1:12" ht="13.5" x14ac:dyDescent="0.25">
      <c r="A1332" s="3">
        <f>RSI!A1332</f>
        <v>44239</v>
      </c>
      <c r="B1332" s="2">
        <f>RSI!B1332</f>
        <v>6.7141999999999999</v>
      </c>
      <c r="C1332" s="2">
        <f>RSI!I1332</f>
        <v>26.433928194554028</v>
      </c>
      <c r="D1332" s="2">
        <f>MACD!E1332</f>
        <v>0.17612622047306825</v>
      </c>
      <c r="E1332" s="2">
        <f>MACD!F1332</f>
        <v>0.11946984569911491</v>
      </c>
      <c r="F1332" s="2">
        <f>'Moving Avg'!D1332</f>
        <v>6.9187799999999999</v>
      </c>
      <c r="G1332" s="2">
        <f>'Moving Avg'!F1332</f>
        <v>7.2131199999999991</v>
      </c>
      <c r="H1332" s="2">
        <f>'Moving Avg'!G1332</f>
        <v>7.3769260000000001</v>
      </c>
      <c r="I1332" s="2">
        <f>'Moving Avg'!H1332</f>
        <v>7.6274884999999983</v>
      </c>
      <c r="J1332" s="6" t="str">
        <f>OBV!F1332</f>
        <v>BEARISH</v>
      </c>
      <c r="K1332" s="6" t="str">
        <f>OBV!G1332</f>
        <v>WEAK</v>
      </c>
      <c r="L1332" s="6" t="str">
        <f>OBV!H1332</f>
        <v>CONFIRMED BEARISH</v>
      </c>
    </row>
    <row r="1333" spans="1:12" ht="13.5" x14ac:dyDescent="0.25">
      <c r="A1333" s="3">
        <f>RSI!A1333</f>
        <v>44242</v>
      </c>
      <c r="B1333" s="2">
        <f>RSI!B1333</f>
        <v>6.7141999999999999</v>
      </c>
      <c r="C1333" s="2">
        <f>RSI!I1333</f>
        <v>26.433928194554028</v>
      </c>
      <c r="D1333" s="2">
        <f>MACD!E1333</f>
        <v>0.19443318280969457</v>
      </c>
      <c r="E1333" s="2">
        <f>MACD!F1333</f>
        <v>0.13446251312123086</v>
      </c>
      <c r="F1333" s="2">
        <f>'Moving Avg'!D1333</f>
        <v>6.8719200000000003</v>
      </c>
      <c r="G1333" s="2">
        <f>'Moving Avg'!F1333</f>
        <v>7.1760350000000006</v>
      </c>
      <c r="H1333" s="2">
        <f>'Moving Avg'!G1333</f>
        <v>7.3589679999999991</v>
      </c>
      <c r="I1333" s="2">
        <f>'Moving Avg'!H1333</f>
        <v>7.6259269999999981</v>
      </c>
      <c r="J1333" s="6" t="str">
        <f>OBV!F1333</f>
        <v>BEARISH</v>
      </c>
      <c r="K1333" s="6" t="str">
        <f>OBV!G1333</f>
        <v>WEAK</v>
      </c>
      <c r="L1333" s="6" t="str">
        <f>OBV!H1333</f>
        <v>CONFIRMED BEARISH</v>
      </c>
    </row>
    <row r="1334" spans="1:12" ht="13.5" x14ac:dyDescent="0.25">
      <c r="A1334" s="3">
        <f>RSI!A1334</f>
        <v>44243</v>
      </c>
      <c r="B1334" s="2">
        <f>RSI!B1334</f>
        <v>6.7141999999999999</v>
      </c>
      <c r="C1334" s="2">
        <f>RSI!I1334</f>
        <v>26.433928194554028</v>
      </c>
      <c r="D1334" s="2">
        <f>MACD!E1334</f>
        <v>0.20078840193030256</v>
      </c>
      <c r="E1334" s="2">
        <f>MACD!F1334</f>
        <v>0.14772769088304522</v>
      </c>
      <c r="F1334" s="2">
        <f>'Moving Avg'!D1334</f>
        <v>6.8281999999999998</v>
      </c>
      <c r="G1334" s="2">
        <f>'Moving Avg'!F1334</f>
        <v>7.1350449999999999</v>
      </c>
      <c r="H1334" s="2">
        <f>'Moving Avg'!G1334</f>
        <v>7.3410099999999989</v>
      </c>
      <c r="I1334" s="2">
        <f>'Moving Avg'!H1334</f>
        <v>7.6238189999999975</v>
      </c>
      <c r="J1334" s="6" t="str">
        <f>OBV!F1334</f>
        <v>BEARISH</v>
      </c>
      <c r="K1334" s="6" t="str">
        <f>OBV!G1334</f>
        <v>WEAK</v>
      </c>
      <c r="L1334" s="6" t="str">
        <f>OBV!H1334</f>
        <v>CONFIRMED BEARISH</v>
      </c>
    </row>
    <row r="1335" spans="1:12" ht="13.5" x14ac:dyDescent="0.25">
      <c r="A1335" s="3">
        <f>RSI!A1335</f>
        <v>44244</v>
      </c>
      <c r="B1335" s="2">
        <f>RSI!B1335</f>
        <v>6.7141999999999999</v>
      </c>
      <c r="C1335" s="2">
        <f>RSI!I1335</f>
        <v>26.433928194554028</v>
      </c>
      <c r="D1335" s="2">
        <f>MACD!E1335</f>
        <v>0.20881840663242812</v>
      </c>
      <c r="E1335" s="2">
        <f>MACD!F1335</f>
        <v>0.15994583403292179</v>
      </c>
      <c r="F1335" s="2">
        <f>'Moving Avg'!D1335</f>
        <v>6.7454399999999994</v>
      </c>
      <c r="G1335" s="2">
        <f>'Moving Avg'!F1335</f>
        <v>7.0944450000000003</v>
      </c>
      <c r="H1335" s="2">
        <f>'Moving Avg'!G1335</f>
        <v>7.3233639999999989</v>
      </c>
      <c r="I1335" s="2">
        <f>'Moving Avg'!H1335</f>
        <v>7.6219059999999983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</row>
    <row r="1336" spans="1:12" ht="13.5" x14ac:dyDescent="0.25">
      <c r="A1336" s="3">
        <f>RSI!A1336</f>
        <v>44245</v>
      </c>
      <c r="B1336" s="2">
        <f>RSI!B1336</f>
        <v>6.7141999999999999</v>
      </c>
      <c r="C1336" s="2">
        <f>RSI!I1336</f>
        <v>26.433928194554028</v>
      </c>
      <c r="D1336" s="2">
        <f>MACD!E1336</f>
        <v>0.18803828602432304</v>
      </c>
      <c r="E1336" s="2">
        <f>MACD!F1336</f>
        <v>0.16556432443120206</v>
      </c>
      <c r="F1336" s="2">
        <f>'Moving Avg'!D1336</f>
        <v>6.7141999999999999</v>
      </c>
      <c r="G1336" s="2">
        <f>'Moving Avg'!F1336</f>
        <v>7.0593100000000009</v>
      </c>
      <c r="H1336" s="2">
        <f>'Moving Avg'!G1336</f>
        <v>7.3069679999999995</v>
      </c>
      <c r="I1336" s="2">
        <f>'Moving Avg'!H1336</f>
        <v>7.6196414999999966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</row>
    <row r="1337" spans="1:12" ht="13.5" x14ac:dyDescent="0.25">
      <c r="A1337" s="3">
        <f>RSI!A1337</f>
        <v>44246</v>
      </c>
      <c r="B1337" s="2">
        <f>RSI!B1337</f>
        <v>6.7141999999999999</v>
      </c>
      <c r="C1337" s="2">
        <f>RSI!I1337</f>
        <v>26.433928194554028</v>
      </c>
      <c r="D1337" s="2">
        <f>MACD!E1337</f>
        <v>0.17872920821427662</v>
      </c>
      <c r="E1337" s="2">
        <f>MACD!F1337</f>
        <v>0.16819730118781698</v>
      </c>
      <c r="F1337" s="2">
        <f>'Moving Avg'!D1337</f>
        <v>6.7141999999999999</v>
      </c>
      <c r="G1337" s="2">
        <f>'Moving Avg'!F1337</f>
        <v>7.0241750000000014</v>
      </c>
      <c r="H1337" s="2">
        <f>'Moving Avg'!G1337</f>
        <v>7.2913520000000007</v>
      </c>
      <c r="I1337" s="2">
        <f>'Moving Avg'!H1337</f>
        <v>7.6173379999999948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44249</v>
      </c>
      <c r="B1338" s="2">
        <f>RSI!B1338</f>
        <v>6.7141999999999999</v>
      </c>
      <c r="C1338" s="2">
        <f>RSI!I1338</f>
        <v>26.433928194554028</v>
      </c>
      <c r="D1338" s="2">
        <f>MACD!E1338</f>
        <v>0.16095794544897757</v>
      </c>
      <c r="E1338" s="2">
        <f>MACD!F1338</f>
        <v>0.16674943004004911</v>
      </c>
      <c r="F1338" s="2">
        <f>'Moving Avg'!D1338</f>
        <v>6.7141999999999999</v>
      </c>
      <c r="G1338" s="2">
        <f>'Moving Avg'!F1338</f>
        <v>6.9894300000000014</v>
      </c>
      <c r="H1338" s="2">
        <f>'Moving Avg'!G1338</f>
        <v>7.2765180000000012</v>
      </c>
      <c r="I1338" s="2">
        <f>'Moving Avg'!H1338</f>
        <v>7.6157764999999946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44250</v>
      </c>
      <c r="B1339" s="2">
        <f>RSI!B1339</f>
        <v>6.8312999999999997</v>
      </c>
      <c r="C1339" s="2">
        <f>RSI!I1339</f>
        <v>37.362456159903971</v>
      </c>
      <c r="D1339" s="2">
        <f>MACD!E1339</f>
        <v>0.13678093963059368</v>
      </c>
      <c r="E1339" s="2">
        <f>MACD!F1339</f>
        <v>0.16075573195815804</v>
      </c>
      <c r="F1339" s="2">
        <f>'Moving Avg'!D1339</f>
        <v>6.7376199999999997</v>
      </c>
      <c r="G1339" s="2">
        <f>'Moving Avg'!F1339</f>
        <v>6.961710000000001</v>
      </c>
      <c r="H1339" s="2">
        <f>'Moving Avg'!G1339</f>
        <v>7.2634000000000016</v>
      </c>
      <c r="I1339" s="2">
        <f>'Moving Avg'!H1339</f>
        <v>7.6137854999999952</v>
      </c>
      <c r="J1339" s="6" t="str">
        <f>OBV!F1339</f>
        <v>BULLISH</v>
      </c>
      <c r="K1339" s="6" t="str">
        <f>OBV!G1339</f>
        <v>STRONG</v>
      </c>
      <c r="L1339" s="6" t="str">
        <f>OBV!H1339</f>
        <v>CONFIRMED BULLISH</v>
      </c>
    </row>
    <row r="1340" spans="1:12" ht="13.5" x14ac:dyDescent="0.25">
      <c r="A1340" s="3">
        <f>RSI!A1340</f>
        <v>44251</v>
      </c>
      <c r="B1340" s="2">
        <f>RSI!B1340</f>
        <v>6.8312999999999997</v>
      </c>
      <c r="C1340" s="2">
        <f>RSI!I1340</f>
        <v>37.362456159903964</v>
      </c>
      <c r="D1340" s="2">
        <f>MACD!E1340</f>
        <v>0.14746754829561226</v>
      </c>
      <c r="E1340" s="2">
        <f>MACD!F1340</f>
        <v>0.15809809522564888</v>
      </c>
      <c r="F1340" s="2">
        <f>'Moving Avg'!D1340</f>
        <v>6.7610399999999995</v>
      </c>
      <c r="G1340" s="2">
        <f>'Moving Avg'!F1340</f>
        <v>6.9378950000000019</v>
      </c>
      <c r="H1340" s="2">
        <f>'Moving Avg'!G1340</f>
        <v>7.2501260000000016</v>
      </c>
      <c r="I1340" s="2">
        <f>'Moving Avg'!H1340</f>
        <v>7.6128484999999957</v>
      </c>
      <c r="J1340" s="6" t="str">
        <f>OBV!F1340</f>
        <v>BULLISH</v>
      </c>
      <c r="K1340" s="6" t="str">
        <f>OBV!G1340</f>
        <v>STRONG</v>
      </c>
      <c r="L1340" s="6" t="str">
        <f>OBV!H1340</f>
        <v>CONFIRMED BULLISH</v>
      </c>
    </row>
    <row r="1341" spans="1:12" ht="13.5" x14ac:dyDescent="0.25">
      <c r="A1341" s="3">
        <f>RSI!A1341</f>
        <v>44252</v>
      </c>
      <c r="B1341" s="2">
        <f>RSI!B1341</f>
        <v>6.8235000000000001</v>
      </c>
      <c r="C1341" s="2">
        <f>RSI!I1341</f>
        <v>36.938548753613134</v>
      </c>
      <c r="D1341" s="2">
        <f>MACD!E1341</f>
        <v>0.11848791065942255</v>
      </c>
      <c r="E1341" s="2">
        <f>MACD!F1341</f>
        <v>0.1501760583124036</v>
      </c>
      <c r="F1341" s="2">
        <f>'Moving Avg'!D1341</f>
        <v>6.7828999999999997</v>
      </c>
      <c r="G1341" s="2">
        <f>'Moving Avg'!F1341</f>
        <v>6.9133000000000022</v>
      </c>
      <c r="H1341" s="2">
        <f>'Moving Avg'!G1341</f>
        <v>7.236696000000002</v>
      </c>
      <c r="I1341" s="2">
        <f>'Moving Avg'!H1341</f>
        <v>7.6118724999999952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44253</v>
      </c>
      <c r="B1342" s="2">
        <f>RSI!B1342</f>
        <v>6.8235000000000001</v>
      </c>
      <c r="C1342" s="2">
        <f>RSI!I1342</f>
        <v>36.938548753613134</v>
      </c>
      <c r="D1342" s="2">
        <f>MACD!E1342</f>
        <v>7.0936480481104347E-2</v>
      </c>
      <c r="E1342" s="2">
        <f>MACD!F1342</f>
        <v>0.13432814274614377</v>
      </c>
      <c r="F1342" s="2">
        <f>'Moving Avg'!D1342</f>
        <v>6.8047599999999999</v>
      </c>
      <c r="G1342" s="2">
        <f>'Moving Avg'!F1342</f>
        <v>6.8914400000000011</v>
      </c>
      <c r="H1342" s="2">
        <f>'Moving Avg'!G1342</f>
        <v>7.2232660000000024</v>
      </c>
      <c r="I1342" s="2">
        <f>'Moving Avg'!H1342</f>
        <v>7.6119114999999944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44256</v>
      </c>
      <c r="B1343" s="2">
        <f>RSI!B1343</f>
        <v>6.8079000000000001</v>
      </c>
      <c r="C1343" s="2">
        <f>RSI!I1343</f>
        <v>35.991367069843278</v>
      </c>
      <c r="D1343" s="2">
        <f>MACD!E1343</f>
        <v>3.2782665036767966E-2</v>
      </c>
      <c r="E1343" s="2">
        <f>MACD!F1343</f>
        <v>0.11401904720426861</v>
      </c>
      <c r="F1343" s="2">
        <f>'Moving Avg'!D1343</f>
        <v>6.8235000000000001</v>
      </c>
      <c r="G1343" s="2">
        <f>'Moving Avg'!F1343</f>
        <v>6.8688000000000002</v>
      </c>
      <c r="H1343" s="2">
        <f>'Moving Avg'!G1343</f>
        <v>7.2096800000000032</v>
      </c>
      <c r="I1343" s="2">
        <f>'Moving Avg'!H1343</f>
        <v>7.6108574999999954</v>
      </c>
      <c r="J1343" s="6" t="str">
        <f>OBV!F1343</f>
        <v>BEARISH</v>
      </c>
      <c r="K1343" s="6" t="str">
        <f>OBV!G1343</f>
        <v>NEUTRAL</v>
      </c>
      <c r="L1343" s="6" t="str">
        <f>OBV!H1343</f>
        <v>BEARISH DIVERGENCE</v>
      </c>
    </row>
    <row r="1344" spans="1:12" ht="13.5" x14ac:dyDescent="0.25">
      <c r="A1344" s="3">
        <f>RSI!A1344</f>
        <v>44257</v>
      </c>
      <c r="B1344" s="2">
        <f>RSI!B1344</f>
        <v>6.8079000000000001</v>
      </c>
      <c r="C1344" s="2">
        <f>RSI!I1344</f>
        <v>35.991367069843278</v>
      </c>
      <c r="D1344" s="2">
        <f>MACD!E1344</f>
        <v>1.4486766967696241E-3</v>
      </c>
      <c r="E1344" s="2">
        <f>MACD!F1344</f>
        <v>9.1504973102768811E-2</v>
      </c>
      <c r="F1344" s="2">
        <f>'Moving Avg'!D1344</f>
        <v>6.8188199999999997</v>
      </c>
      <c r="G1344" s="2">
        <f>'Moving Avg'!F1344</f>
        <v>6.8500600000000009</v>
      </c>
      <c r="H1344" s="2">
        <f>'Moving Avg'!G1344</f>
        <v>7.1960940000000031</v>
      </c>
      <c r="I1344" s="2">
        <f>'Moving Avg'!H1344</f>
        <v>7.6087884999999948</v>
      </c>
      <c r="J1344" s="6" t="str">
        <f>OBV!F1344</f>
        <v>BEARISH</v>
      </c>
      <c r="K1344" s="6" t="str">
        <f>OBV!G1344</f>
        <v>WEAK</v>
      </c>
      <c r="L1344" s="6" t="str">
        <f>OBV!H1344</f>
        <v>CONFIRMED BEARISH</v>
      </c>
    </row>
    <row r="1345" spans="1:12" ht="13.5" x14ac:dyDescent="0.25">
      <c r="A1345" s="3">
        <f>RSI!A1345</f>
        <v>44258</v>
      </c>
      <c r="B1345" s="2">
        <f>RSI!B1345</f>
        <v>6.7923</v>
      </c>
      <c r="C1345" s="2">
        <f>RSI!I1345</f>
        <v>34.951939785349509</v>
      </c>
      <c r="D1345" s="2">
        <f>MACD!E1345</f>
        <v>-2.3029504215728025E-2</v>
      </c>
      <c r="E1345" s="2">
        <f>MACD!F1345</f>
        <v>6.8598077639069444E-2</v>
      </c>
      <c r="F1345" s="2">
        <f>'Moving Avg'!D1345</f>
        <v>6.811020000000001</v>
      </c>
      <c r="G1345" s="2">
        <f>'Moving Avg'!F1345</f>
        <v>6.8305400000000009</v>
      </c>
      <c r="H1345" s="2">
        <f>'Moving Avg'!G1345</f>
        <v>7.1832900000000039</v>
      </c>
      <c r="I1345" s="2">
        <f>'Moving Avg'!H1345</f>
        <v>7.605860499999995</v>
      </c>
      <c r="J1345" s="6" t="str">
        <f>OBV!F1345</f>
        <v>BEARISH</v>
      </c>
      <c r="K1345" s="6" t="str">
        <f>OBV!G1345</f>
        <v>WEAK</v>
      </c>
      <c r="L1345" s="6" t="str">
        <f>OBV!H1345</f>
        <v>CONFIRMED BEARISH</v>
      </c>
    </row>
    <row r="1346" spans="1:12" ht="13.5" x14ac:dyDescent="0.25">
      <c r="A1346" s="3">
        <f>RSI!A1346</f>
        <v>44259</v>
      </c>
      <c r="B1346" s="2">
        <f>RSI!B1346</f>
        <v>6.9485000000000001</v>
      </c>
      <c r="C1346" s="2">
        <f>RSI!I1346</f>
        <v>50.398497634683139</v>
      </c>
      <c r="D1346" s="2">
        <f>MACD!E1346</f>
        <v>-5.4405520552121445E-2</v>
      </c>
      <c r="E1346" s="2">
        <f>MACD!F1346</f>
        <v>4.3997358000831266E-2</v>
      </c>
      <c r="F1346" s="2">
        <f>'Moving Avg'!D1346</f>
        <v>6.8360200000000004</v>
      </c>
      <c r="G1346" s="2">
        <f>'Moving Avg'!F1346</f>
        <v>6.8285900000000002</v>
      </c>
      <c r="H1346" s="2">
        <f>'Moving Avg'!G1346</f>
        <v>7.1736100000000045</v>
      </c>
      <c r="I1346" s="2">
        <f>'Moving Avg'!H1346</f>
        <v>7.6039089999999954</v>
      </c>
      <c r="J1346" s="6" t="str">
        <f>OBV!F1346</f>
        <v>BEARISH</v>
      </c>
      <c r="K1346" s="6" t="str">
        <f>OBV!G1346</f>
        <v>WEAK</v>
      </c>
      <c r="L1346" s="6" t="str">
        <f>OBV!H1346</f>
        <v>BEARISH DIVERGENCE</v>
      </c>
    </row>
    <row r="1347" spans="1:12" ht="13.5" x14ac:dyDescent="0.25">
      <c r="A1347" s="3">
        <f>RSI!A1347</f>
        <v>44260</v>
      </c>
      <c r="B1347" s="2">
        <f>RSI!B1347</f>
        <v>6.8312999999999997</v>
      </c>
      <c r="C1347" s="2">
        <f>RSI!I1347</f>
        <v>42.284892602522525</v>
      </c>
      <c r="D1347" s="2">
        <f>MACD!E1347</f>
        <v>-7.2356467590010354E-2</v>
      </c>
      <c r="E1347" s="2">
        <f>MACD!F1347</f>
        <v>2.0726592882662941E-2</v>
      </c>
      <c r="F1347" s="2">
        <f>'Moving Avg'!D1347</f>
        <v>6.83758</v>
      </c>
      <c r="G1347" s="2">
        <f>'Moving Avg'!F1347</f>
        <v>6.8188300000000002</v>
      </c>
      <c r="H1347" s="2">
        <f>'Moving Avg'!G1347</f>
        <v>7.1603360000000036</v>
      </c>
      <c r="I1347" s="2">
        <f>'Moving Avg'!H1347</f>
        <v>7.6023864999999944</v>
      </c>
      <c r="J1347" s="6" t="str">
        <f>OBV!F1347</f>
        <v>BEARISH</v>
      </c>
      <c r="K1347" s="6" t="str">
        <f>OBV!G1347</f>
        <v>WEAK</v>
      </c>
      <c r="L1347" s="6" t="str">
        <f>OBV!H1347</f>
        <v>BEARISH DIVERGENCE</v>
      </c>
    </row>
    <row r="1348" spans="1:12" ht="13.5" x14ac:dyDescent="0.25">
      <c r="A1348" s="3">
        <f>RSI!A1348</f>
        <v>44263</v>
      </c>
      <c r="B1348" s="2">
        <f>RSI!B1348</f>
        <v>6.7141999999999999</v>
      </c>
      <c r="C1348" s="2">
        <f>RSI!I1348</f>
        <v>36.04159250159443</v>
      </c>
      <c r="D1348" s="2">
        <f>MACD!E1348</f>
        <v>-7.8256423615822968E-2</v>
      </c>
      <c r="E1348" s="2">
        <f>MACD!F1348</f>
        <v>9.2998958296575812E-4</v>
      </c>
      <c r="F1348" s="2">
        <f>'Moving Avg'!D1348</f>
        <v>6.8188399999999998</v>
      </c>
      <c r="G1348" s="2">
        <f>'Moving Avg'!F1348</f>
        <v>6.8071150000000005</v>
      </c>
      <c r="H1348" s="2">
        <f>'Moving Avg'!G1348</f>
        <v>7.1447200000000031</v>
      </c>
      <c r="I1348" s="2">
        <f>'Moving Avg'!H1348</f>
        <v>7.5993414999999951</v>
      </c>
      <c r="J1348" s="6" t="str">
        <f>OBV!F1348</f>
        <v>BEARISH</v>
      </c>
      <c r="K1348" s="6" t="str">
        <f>OBV!G1348</f>
        <v>WEAK</v>
      </c>
      <c r="L1348" s="6" t="str">
        <f>OBV!H1348</f>
        <v>CONFIRMED BEARISH</v>
      </c>
    </row>
    <row r="1349" spans="1:12" ht="13.5" x14ac:dyDescent="0.25">
      <c r="A1349" s="3">
        <f>RSI!A1349</f>
        <v>44264</v>
      </c>
      <c r="B1349" s="2">
        <f>RSI!B1349</f>
        <v>6.7141999999999999</v>
      </c>
      <c r="C1349" s="2">
        <f>RSI!I1349</f>
        <v>36.04159250159443</v>
      </c>
      <c r="D1349" s="2">
        <f>MACD!E1349</f>
        <v>-6.3971700574897206E-2</v>
      </c>
      <c r="E1349" s="2">
        <f>MACD!F1349</f>
        <v>-1.2050348448606836E-2</v>
      </c>
      <c r="F1349" s="2">
        <f>'Moving Avg'!D1349</f>
        <v>6.8000999999999987</v>
      </c>
      <c r="G1349" s="2">
        <f>'Moving Avg'!F1349</f>
        <v>6.7961849999999995</v>
      </c>
      <c r="H1349" s="2">
        <f>'Moving Avg'!G1349</f>
        <v>7.125358000000003</v>
      </c>
      <c r="I1349" s="2">
        <f>'Moving Avg'!H1349</f>
        <v>7.5959839999999943</v>
      </c>
      <c r="J1349" s="6" t="str">
        <f>OBV!F1349</f>
        <v>BEARISH</v>
      </c>
      <c r="K1349" s="6" t="str">
        <f>OBV!G1349</f>
        <v>WEAK</v>
      </c>
      <c r="L1349" s="6" t="str">
        <f>OBV!H1349</f>
        <v>CONFIRMED BEARISH</v>
      </c>
    </row>
    <row r="1350" spans="1:12" ht="13.5" x14ac:dyDescent="0.25">
      <c r="A1350" s="3">
        <f>RSI!A1350</f>
        <v>44265</v>
      </c>
      <c r="B1350" s="2">
        <f>RSI!B1350</f>
        <v>6.7923</v>
      </c>
      <c r="C1350" s="2">
        <f>RSI!I1350</f>
        <v>42.597370950137893</v>
      </c>
      <c r="D1350" s="2">
        <f>MACD!E1350</f>
        <v>-5.650165602061108E-2</v>
      </c>
      <c r="E1350" s="2">
        <f>MACD!F1350</f>
        <v>-2.0940609963007686E-2</v>
      </c>
      <c r="F1350" s="2">
        <f>'Moving Avg'!D1350</f>
        <v>6.8000999999999987</v>
      </c>
      <c r="G1350" s="2">
        <f>'Moving Avg'!F1350</f>
        <v>6.7793999999999999</v>
      </c>
      <c r="H1350" s="2">
        <f>'Moving Avg'!G1350</f>
        <v>7.1105240000000034</v>
      </c>
      <c r="I1350" s="2">
        <f>'Moving Avg'!H1350</f>
        <v>7.5928609999999948</v>
      </c>
      <c r="J1350" s="6" t="str">
        <f>OBV!F1350</f>
        <v>BEARISH</v>
      </c>
      <c r="K1350" s="6" t="str">
        <f>OBV!G1350</f>
        <v>WEAK</v>
      </c>
      <c r="L1350" s="6" t="str">
        <f>OBV!H1350</f>
        <v>NEUTRAL</v>
      </c>
    </row>
    <row r="1351" spans="1:12" ht="13.5" x14ac:dyDescent="0.25">
      <c r="A1351" s="3">
        <f>RSI!A1351</f>
        <v>44266</v>
      </c>
      <c r="B1351" s="2">
        <f>RSI!B1351</f>
        <v>6.7923</v>
      </c>
      <c r="C1351" s="2">
        <f>RSI!I1351</f>
        <v>42.597370950137893</v>
      </c>
      <c r="D1351" s="2">
        <f>MACD!E1351</f>
        <v>-5.0760719050494174E-2</v>
      </c>
      <c r="E1351" s="2">
        <f>MACD!F1351</f>
        <v>-2.6904631780504985E-2</v>
      </c>
      <c r="F1351" s="2">
        <f>'Moving Avg'!D1351</f>
        <v>6.768860000000001</v>
      </c>
      <c r="G1351" s="2">
        <f>'Moving Avg'!F1351</f>
        <v>6.7754950000000012</v>
      </c>
      <c r="H1351" s="2">
        <f>'Moving Avg'!G1351</f>
        <v>7.0933480000000042</v>
      </c>
      <c r="I1351" s="2">
        <f>'Moving Avg'!H1351</f>
        <v>7.5902064999999945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</row>
    <row r="1352" spans="1:12" ht="13.5" x14ac:dyDescent="0.25">
      <c r="A1352" s="3">
        <f>RSI!A1352</f>
        <v>44267</v>
      </c>
      <c r="B1352" s="2">
        <f>RSI!B1352</f>
        <v>6.7141999999999999</v>
      </c>
      <c r="C1352" s="2">
        <f>RSI!I1352</f>
        <v>38.071557606293894</v>
      </c>
      <c r="D1352" s="2">
        <f>MACD!E1352</f>
        <v>-3.9543623486435919E-2</v>
      </c>
      <c r="E1352" s="2">
        <f>MACD!F1352</f>
        <v>-2.9432430121691174E-2</v>
      </c>
      <c r="F1352" s="2">
        <f>'Moving Avg'!D1352</f>
        <v>6.7454400000000003</v>
      </c>
      <c r="G1352" s="2">
        <f>'Moving Avg'!F1352</f>
        <v>6.7754950000000012</v>
      </c>
      <c r="H1352" s="2">
        <f>'Moving Avg'!G1352</f>
        <v>7.0753900000000032</v>
      </c>
      <c r="I1352" s="2">
        <f>'Moving Avg'!H1352</f>
        <v>7.5870834999999941</v>
      </c>
      <c r="J1352" s="6" t="str">
        <f>OBV!F1352</f>
        <v>BEARISH</v>
      </c>
      <c r="K1352" s="6" t="str">
        <f>OBV!G1352</f>
        <v>WEAK</v>
      </c>
      <c r="L1352" s="6" t="str">
        <f>OBV!H1352</f>
        <v>CONFIRMED BEARISH</v>
      </c>
    </row>
    <row r="1353" spans="1:12" ht="13.5" x14ac:dyDescent="0.25">
      <c r="A1353" s="3">
        <f>RSI!A1353</f>
        <v>44270</v>
      </c>
      <c r="B1353" s="2">
        <f>RSI!B1353</f>
        <v>6.7766999999999999</v>
      </c>
      <c r="C1353" s="2">
        <f>RSI!I1353</f>
        <v>43.266350423769417</v>
      </c>
      <c r="D1353" s="2">
        <f>MACD!E1353</f>
        <v>-3.6088706751217892E-2</v>
      </c>
      <c r="E1353" s="2">
        <f>MACD!F1353</f>
        <v>-3.0763685447596521E-2</v>
      </c>
      <c r="F1353" s="2">
        <f>'Moving Avg'!D1353</f>
        <v>6.7579399999999996</v>
      </c>
      <c r="G1353" s="2">
        <f>'Moving Avg'!F1353</f>
        <v>6.778620000000001</v>
      </c>
      <c r="H1353" s="2">
        <f>'Moving Avg'!G1353</f>
        <v>7.0586820000000046</v>
      </c>
      <c r="I1353" s="2">
        <f>'Moving Avg'!H1353</f>
        <v>7.584467999999994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44271</v>
      </c>
      <c r="B1354" s="2">
        <f>RSI!B1354</f>
        <v>6.8860000000000001</v>
      </c>
      <c r="C1354" s="2">
        <f>RSI!I1354</f>
        <v>51.006377101739126</v>
      </c>
      <c r="D1354" s="2">
        <f>MACD!E1354</f>
        <v>-4.0711336582585744E-2</v>
      </c>
      <c r="E1354" s="2">
        <f>MACD!F1354</f>
        <v>-3.2753215674594369E-2</v>
      </c>
      <c r="F1354" s="2">
        <f>'Moving Avg'!D1354</f>
        <v>6.7923</v>
      </c>
      <c r="G1354" s="2">
        <f>'Moving Avg'!F1354</f>
        <v>6.78721</v>
      </c>
      <c r="H1354" s="2">
        <f>'Moving Avg'!G1354</f>
        <v>7.0472840000000057</v>
      </c>
      <c r="I1354" s="2">
        <f>'Moving Avg'!H1354</f>
        <v>7.5831799999999934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44272</v>
      </c>
      <c r="B1355" s="2">
        <f>RSI!B1355</f>
        <v>6.8704000000000001</v>
      </c>
      <c r="C1355" s="2">
        <f>RSI!I1355</f>
        <v>49.958760173590569</v>
      </c>
      <c r="D1355" s="2">
        <f>MACD!E1355</f>
        <v>-4.6003581190265486E-2</v>
      </c>
      <c r="E1355" s="2">
        <f>MACD!F1355</f>
        <v>-3.5403288777728595E-2</v>
      </c>
      <c r="F1355" s="2">
        <f>'Moving Avg'!D1355</f>
        <v>6.8079200000000002</v>
      </c>
      <c r="G1355" s="2">
        <f>'Moving Avg'!F1355</f>
        <v>6.7950200000000009</v>
      </c>
      <c r="H1355" s="2">
        <f>'Moving Avg'!G1355</f>
        <v>7.0376040000000044</v>
      </c>
      <c r="I1355" s="2">
        <f>'Moving Avg'!H1355</f>
        <v>7.5816574999999933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</row>
    <row r="1356" spans="1:12" ht="13.5" x14ac:dyDescent="0.25">
      <c r="A1356" s="3">
        <f>RSI!A1356</f>
        <v>44273</v>
      </c>
      <c r="B1356" s="2">
        <f>RSI!B1356</f>
        <v>6.6985999999999999</v>
      </c>
      <c r="C1356" s="2">
        <f>RSI!I1356</f>
        <v>40.172982400750193</v>
      </c>
      <c r="D1356" s="2">
        <f>MACD!E1356</f>
        <v>-1.375900267844532E-2</v>
      </c>
      <c r="E1356" s="2">
        <f>MACD!F1356</f>
        <v>-3.1074431557871943E-2</v>
      </c>
      <c r="F1356" s="2">
        <f>'Moving Avg'!D1356</f>
        <v>6.78918</v>
      </c>
      <c r="G1356" s="2">
        <f>'Moving Avg'!F1356</f>
        <v>6.7942400000000003</v>
      </c>
      <c r="H1356" s="2">
        <f>'Moving Avg'!G1356</f>
        <v>7.0248000000000035</v>
      </c>
      <c r="I1356" s="2">
        <f>'Moving Avg'!H1356</f>
        <v>7.5784564999999926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</row>
    <row r="1357" spans="1:12" ht="13.5" x14ac:dyDescent="0.25">
      <c r="A1357" s="3">
        <f>RSI!A1357</f>
        <v>44274</v>
      </c>
      <c r="B1357" s="2">
        <f>RSI!B1357</f>
        <v>6.7923</v>
      </c>
      <c r="C1357" s="2">
        <f>RSI!I1357</f>
        <v>46.345864901101585</v>
      </c>
      <c r="D1357" s="2">
        <f>MACD!E1357</f>
        <v>-1.046300523837651E-2</v>
      </c>
      <c r="E1357" s="2">
        <f>MACD!F1357</f>
        <v>-2.6952146293972856E-2</v>
      </c>
      <c r="F1357" s="2">
        <f>'Moving Avg'!D1357</f>
        <v>6.8048000000000002</v>
      </c>
      <c r="G1357" s="2">
        <f>'Moving Avg'!F1357</f>
        <v>6.7981450000000025</v>
      </c>
      <c r="H1357" s="2">
        <f>'Moving Avg'!G1357</f>
        <v>7.0138700000000025</v>
      </c>
      <c r="I1357" s="2">
        <f>'Moving Avg'!H1357</f>
        <v>7.5747869999999935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</row>
    <row r="1358" spans="1:12" ht="13.5" x14ac:dyDescent="0.25">
      <c r="A1358" s="3">
        <f>RSI!A1358</f>
        <v>44277</v>
      </c>
      <c r="B1358" s="2">
        <f>RSI!B1358</f>
        <v>6.7298999999999998</v>
      </c>
      <c r="C1358" s="2">
        <f>RSI!I1358</f>
        <v>43.152652310623331</v>
      </c>
      <c r="D1358" s="2">
        <f>MACD!E1358</f>
        <v>-2.0710152483468747E-2</v>
      </c>
      <c r="E1358" s="2">
        <f>MACD!F1358</f>
        <v>-2.5703747531872035E-2</v>
      </c>
      <c r="F1358" s="2">
        <f>'Moving Avg'!D1358</f>
        <v>6.7954399999999993</v>
      </c>
      <c r="G1358" s="2">
        <f>'Moving Avg'!F1358</f>
        <v>6.7989300000000004</v>
      </c>
      <c r="H1358" s="2">
        <f>'Moving Avg'!G1358</f>
        <v>7.0004420000000005</v>
      </c>
      <c r="I1358" s="2">
        <f>'Moving Avg'!H1358</f>
        <v>7.5713129999999946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44278</v>
      </c>
      <c r="B1359" s="2">
        <f>RSI!B1359</f>
        <v>6.7845000000000004</v>
      </c>
      <c r="C1359" s="2">
        <f>RSI!I1359</f>
        <v>46.618431641237535</v>
      </c>
      <c r="D1359" s="2">
        <f>MACD!E1359</f>
        <v>-3.2725892889355457E-2</v>
      </c>
      <c r="E1359" s="2">
        <f>MACD!F1359</f>
        <v>-2.7108176603368721E-2</v>
      </c>
      <c r="F1359" s="2">
        <f>'Moving Avg'!D1359</f>
        <v>6.7751400000000004</v>
      </c>
      <c r="G1359" s="2">
        <f>'Moving Avg'!F1359</f>
        <v>6.7965900000000001</v>
      </c>
      <c r="H1359" s="2">
        <f>'Moving Avg'!G1359</f>
        <v>6.9881060000000002</v>
      </c>
      <c r="I1359" s="2">
        <f>'Moving Avg'!H1359</f>
        <v>7.5670969999999942</v>
      </c>
      <c r="J1359" s="6" t="str">
        <f>OBV!F1359</f>
        <v>BULLISH</v>
      </c>
      <c r="K1359" s="6" t="str">
        <f>OBV!G1359</f>
        <v>NEUTRAL</v>
      </c>
      <c r="L1359" s="6" t="str">
        <f>OBV!H1359</f>
        <v>BULLISH DIVERGENCE</v>
      </c>
    </row>
    <row r="1360" spans="1:12" ht="13.5" x14ac:dyDescent="0.25">
      <c r="A1360" s="3">
        <f>RSI!A1360</f>
        <v>44279</v>
      </c>
      <c r="B1360" s="2">
        <f>RSI!B1360</f>
        <v>6.7141999999999999</v>
      </c>
      <c r="C1360" s="2">
        <f>RSI!I1360</f>
        <v>42.984706822005002</v>
      </c>
      <c r="D1360" s="2">
        <f>MACD!E1360</f>
        <v>-2.5345337447935989E-2</v>
      </c>
      <c r="E1360" s="2">
        <f>MACD!F1360</f>
        <v>-2.6755608772282176E-2</v>
      </c>
      <c r="F1360" s="2">
        <f>'Moving Avg'!D1360</f>
        <v>6.7439000000000009</v>
      </c>
      <c r="G1360" s="2">
        <f>'Moving Avg'!F1360</f>
        <v>6.7907350000000006</v>
      </c>
      <c r="H1360" s="2">
        <f>'Moving Avg'!G1360</f>
        <v>6.974832000000001</v>
      </c>
      <c r="I1360" s="2">
        <f>'Moving Avg'!H1360</f>
        <v>7.5627639999999952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44280</v>
      </c>
      <c r="B1361" s="2">
        <f>RSI!B1361</f>
        <v>6.7533000000000003</v>
      </c>
      <c r="C1361" s="2">
        <f>RSI!I1361</f>
        <v>45.527873485730176</v>
      </c>
      <c r="D1361" s="2">
        <f>MACD!E1361</f>
        <v>-2.1280283042857562E-2</v>
      </c>
      <c r="E1361" s="2">
        <f>MACD!F1361</f>
        <v>-2.5660543626397254E-2</v>
      </c>
      <c r="F1361" s="2">
        <f>'Moving Avg'!D1361</f>
        <v>6.7548399999999997</v>
      </c>
      <c r="G1361" s="2">
        <f>'Moving Avg'!F1361</f>
        <v>6.7872249999999994</v>
      </c>
      <c r="H1361" s="2">
        <f>'Moving Avg'!G1361</f>
        <v>6.9623400000000011</v>
      </c>
      <c r="I1361" s="2">
        <f>'Moving Avg'!H1361</f>
        <v>7.5590164999999958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</row>
    <row r="1362" spans="1:12" ht="13.5" x14ac:dyDescent="0.25">
      <c r="A1362" s="3">
        <f>RSI!A1362</f>
        <v>44281</v>
      </c>
      <c r="B1362" s="2">
        <f>RSI!B1362</f>
        <v>6.6204999999999998</v>
      </c>
      <c r="C1362" s="2">
        <f>RSI!I1362</f>
        <v>39.141846230308289</v>
      </c>
      <c r="D1362" s="2">
        <f>MACD!E1362</f>
        <v>-1.9586804143804315E-2</v>
      </c>
      <c r="E1362" s="2">
        <f>MACD!F1362</f>
        <v>-2.4445795729878667E-2</v>
      </c>
      <c r="F1362" s="2">
        <f>'Moving Avg'!D1362</f>
        <v>6.7204800000000002</v>
      </c>
      <c r="G1362" s="2">
        <f>'Moving Avg'!F1362</f>
        <v>6.7770749999999991</v>
      </c>
      <c r="H1362" s="2">
        <f>'Moving Avg'!G1362</f>
        <v>6.9479740000000012</v>
      </c>
      <c r="I1362" s="2">
        <f>'Moving Avg'!H1362</f>
        <v>7.5542929999999959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</row>
    <row r="1363" spans="1:12" ht="13.5" x14ac:dyDescent="0.25">
      <c r="A1363" s="3">
        <f>RSI!A1363</f>
        <v>44284</v>
      </c>
      <c r="B1363" s="2">
        <f>RSI!B1363</f>
        <v>6.6361999999999997</v>
      </c>
      <c r="C1363" s="2">
        <f>RSI!I1363</f>
        <v>40.209600019921197</v>
      </c>
      <c r="D1363" s="2">
        <f>MACD!E1363</f>
        <v>-8.5165650731067188E-3</v>
      </c>
      <c r="E1363" s="2">
        <f>MACD!F1363</f>
        <v>-2.1259949598524279E-2</v>
      </c>
      <c r="F1363" s="2">
        <f>'Moving Avg'!D1363</f>
        <v>6.7017399999999991</v>
      </c>
      <c r="G1363" s="2">
        <f>'Moving Avg'!F1363</f>
        <v>6.7684899999999999</v>
      </c>
      <c r="H1363" s="2">
        <f>'Moving Avg'!G1363</f>
        <v>6.9315800000000012</v>
      </c>
      <c r="I1363" s="2">
        <f>'Moving Avg'!H1363</f>
        <v>7.5496869999999952</v>
      </c>
      <c r="J1363" s="6" t="str">
        <f>OBV!F1363</f>
        <v>BEARISH</v>
      </c>
      <c r="K1363" s="6" t="str">
        <f>OBV!G1363</f>
        <v>WEAK</v>
      </c>
      <c r="L1363" s="6" t="str">
        <f>OBV!H1363</f>
        <v>CONFIRMED BEARISH</v>
      </c>
    </row>
    <row r="1364" spans="1:12" ht="13.5" x14ac:dyDescent="0.25">
      <c r="A1364" s="3">
        <f>RSI!A1364</f>
        <v>44285</v>
      </c>
      <c r="B1364" s="2">
        <f>RSI!B1364</f>
        <v>6.7064000000000004</v>
      </c>
      <c r="C1364" s="2">
        <f>RSI!I1364</f>
        <v>44.867421070071494</v>
      </c>
      <c r="D1364" s="2">
        <f>MACD!E1364</f>
        <v>1.3470278245224065E-2</v>
      </c>
      <c r="E1364" s="2">
        <f>MACD!F1364</f>
        <v>-1.431390402977461E-2</v>
      </c>
      <c r="F1364" s="2">
        <f>'Moving Avg'!D1364</f>
        <v>6.6861199999999998</v>
      </c>
      <c r="G1364" s="2">
        <f>'Moving Avg'!F1364</f>
        <v>6.7634149999999993</v>
      </c>
      <c r="H1364" s="2">
        <f>'Moving Avg'!G1364</f>
        <v>6.9150279999999995</v>
      </c>
      <c r="I1364" s="2">
        <f>'Moving Avg'!H1364</f>
        <v>7.5457439999999965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</row>
    <row r="1365" spans="1:12" ht="13.5" x14ac:dyDescent="0.25">
      <c r="A1365" s="3">
        <f>RSI!A1365</f>
        <v>44286</v>
      </c>
      <c r="B1365" s="2">
        <f>RSI!B1365</f>
        <v>6.6985999999999999</v>
      </c>
      <c r="C1365" s="2">
        <f>RSI!I1365</f>
        <v>44.453044657437609</v>
      </c>
      <c r="D1365" s="2">
        <f>MACD!E1365</f>
        <v>3.0767431520324351E-2</v>
      </c>
      <c r="E1365" s="2">
        <f>MACD!F1365</f>
        <v>-5.2976369197548188E-3</v>
      </c>
      <c r="F1365" s="2">
        <f>'Moving Avg'!D1365</f>
        <v>6.6829999999999998</v>
      </c>
      <c r="G1365" s="2">
        <f>'Moving Avg'!F1365</f>
        <v>6.7587299999999999</v>
      </c>
      <c r="H1365" s="2">
        <f>'Moving Avg'!G1365</f>
        <v>6.8984760000000005</v>
      </c>
      <c r="I1365" s="2">
        <f>'Moving Avg'!H1365</f>
        <v>7.5417619999999967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</row>
    <row r="1366" spans="1:12" ht="13.5" x14ac:dyDescent="0.25">
      <c r="A1366" s="3">
        <f>RSI!A1366</f>
        <v>44287</v>
      </c>
      <c r="B1366" s="2">
        <f>RSI!B1366</f>
        <v>6.5580999999999996</v>
      </c>
      <c r="C1366" s="2">
        <f>RSI!I1366</f>
        <v>37.699049772203594</v>
      </c>
      <c r="D1366" s="2">
        <f>MACD!E1366</f>
        <v>2.9903179168674576E-2</v>
      </c>
      <c r="E1366" s="2">
        <f>MACD!F1366</f>
        <v>1.7425262979310603E-3</v>
      </c>
      <c r="F1366" s="2">
        <f>'Moving Avg'!D1366</f>
        <v>6.6439599999999981</v>
      </c>
      <c r="G1366" s="2">
        <f>'Moving Avg'!F1366</f>
        <v>6.7392099999999999</v>
      </c>
      <c r="H1366" s="2">
        <f>'Moving Avg'!G1366</f>
        <v>6.8813000000000013</v>
      </c>
      <c r="I1366" s="2">
        <f>'Moving Avg'!H1366</f>
        <v>7.537077499999997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</row>
    <row r="1367" spans="1:12" ht="13.5" x14ac:dyDescent="0.25">
      <c r="A1367" s="3">
        <f>RSI!A1367</f>
        <v>44288</v>
      </c>
      <c r="B1367" s="2">
        <f>RSI!B1367</f>
        <v>6.5580999999999996</v>
      </c>
      <c r="C1367" s="2">
        <f>RSI!I1367</f>
        <v>37.699049772203594</v>
      </c>
      <c r="D1367" s="2">
        <f>MACD!E1367</f>
        <v>4.4901805626286873E-2</v>
      </c>
      <c r="E1367" s="2">
        <f>MACD!F1367</f>
        <v>1.0374382163602223E-2</v>
      </c>
      <c r="F1367" s="2">
        <f>'Moving Avg'!D1367</f>
        <v>6.6314799999999989</v>
      </c>
      <c r="G1367" s="2">
        <f>'Moving Avg'!F1367</f>
        <v>6.7255500000000001</v>
      </c>
      <c r="H1367" s="2">
        <f>'Moving Avg'!G1367</f>
        <v>6.8641240000000012</v>
      </c>
      <c r="I1367" s="2">
        <f>'Moving Avg'!H1367</f>
        <v>7.5323929999999972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44291</v>
      </c>
      <c r="B1368" s="2">
        <f>RSI!B1368</f>
        <v>6.5503</v>
      </c>
      <c r="C1368" s="2">
        <f>RSI!I1368</f>
        <v>37.333834059804651</v>
      </c>
      <c r="D1368" s="2">
        <f>MACD!E1368</f>
        <v>4.9787888399330349E-2</v>
      </c>
      <c r="E1368" s="2">
        <f>MACD!F1368</f>
        <v>1.8257083410747849E-2</v>
      </c>
      <c r="F1368" s="2">
        <f>'Moving Avg'!D1368</f>
        <v>6.6143000000000001</v>
      </c>
      <c r="G1368" s="2">
        <f>'Moving Avg'!F1368</f>
        <v>6.7173549999999995</v>
      </c>
      <c r="H1368" s="2">
        <f>'Moving Avg'!G1368</f>
        <v>6.8469480000000011</v>
      </c>
      <c r="I1368" s="2">
        <f>'Moving Avg'!H1368</f>
        <v>7.527279499999997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</row>
    <row r="1369" spans="1:12" ht="13.5" x14ac:dyDescent="0.25">
      <c r="A1369" s="3">
        <f>RSI!A1369</f>
        <v>44292</v>
      </c>
      <c r="B1369" s="2">
        <f>RSI!B1369</f>
        <v>6.3551000000000002</v>
      </c>
      <c r="C1369" s="2">
        <f>RSI!I1369</f>
        <v>29.604435128147131</v>
      </c>
      <c r="D1369" s="2">
        <f>MACD!E1369</f>
        <v>7.7954615490468449E-2</v>
      </c>
      <c r="E1369" s="2">
        <f>MACD!F1369</f>
        <v>3.0196589826691971E-2</v>
      </c>
      <c r="F1369" s="2">
        <f>'Moving Avg'!D1369</f>
        <v>6.5440399999999999</v>
      </c>
      <c r="G1369" s="2">
        <f>'Moving Avg'!F1369</f>
        <v>6.6993999999999989</v>
      </c>
      <c r="H1369" s="2">
        <f>'Moving Avg'!G1369</f>
        <v>6.8263360000000004</v>
      </c>
      <c r="I1369" s="2">
        <f>'Moving Avg'!H1369</f>
        <v>7.5211899999999972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</row>
    <row r="1370" spans="1:12" ht="13.5" x14ac:dyDescent="0.25">
      <c r="A1370" s="3">
        <f>RSI!A1370</f>
        <v>44293</v>
      </c>
      <c r="B1370" s="2">
        <f>RSI!B1370</f>
        <v>6.2458</v>
      </c>
      <c r="C1370" s="2">
        <f>RSI!I1370</f>
        <v>26.31869969870381</v>
      </c>
      <c r="D1370" s="2">
        <f>MACD!E1370</f>
        <v>0.10130855135400552</v>
      </c>
      <c r="E1370" s="2">
        <f>MACD!F1370</f>
        <v>4.4418982132154686E-2</v>
      </c>
      <c r="F1370" s="2">
        <f>'Moving Avg'!D1370</f>
        <v>6.4534800000000008</v>
      </c>
      <c r="G1370" s="2">
        <f>'Moving Avg'!F1370</f>
        <v>6.6720749999999995</v>
      </c>
      <c r="H1370" s="2">
        <f>'Moving Avg'!G1370</f>
        <v>6.8050999999999995</v>
      </c>
      <c r="I1370" s="2">
        <f>'Moving Avg'!H1370</f>
        <v>7.5147489999999975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</row>
    <row r="1371" spans="1:12" ht="13.5" x14ac:dyDescent="0.25">
      <c r="A1371" s="3">
        <f>RSI!A1371</f>
        <v>44294</v>
      </c>
      <c r="B1371" s="2">
        <f>RSI!B1371</f>
        <v>6.3316999999999997</v>
      </c>
      <c r="C1371" s="2">
        <f>RSI!I1371</f>
        <v>32.645712903231086</v>
      </c>
      <c r="D1371" s="2">
        <f>MACD!E1371</f>
        <v>0.12344159453650239</v>
      </c>
      <c r="E1371" s="2">
        <f>MACD!F1371</f>
        <v>6.0223504613024226E-2</v>
      </c>
      <c r="F1371" s="2">
        <f>'Moving Avg'!D1371</f>
        <v>6.408199999999999</v>
      </c>
      <c r="G1371" s="2">
        <f>'Moving Avg'!F1371</f>
        <v>6.6490449999999992</v>
      </c>
      <c r="H1371" s="2">
        <f>'Moving Avg'!G1371</f>
        <v>6.7854260000000011</v>
      </c>
      <c r="I1371" s="2">
        <f>'Moving Avg'!H1371</f>
        <v>7.508346999999997</v>
      </c>
      <c r="J1371" s="6" t="str">
        <f>OBV!F1371</f>
        <v>BEARISH</v>
      </c>
      <c r="K1371" s="6" t="str">
        <f>OBV!G1371</f>
        <v>WEAK</v>
      </c>
      <c r="L1371" s="6" t="str">
        <f>OBV!H1371</f>
        <v>CONFIRMED BEARISH</v>
      </c>
    </row>
    <row r="1372" spans="1:12" ht="13.5" x14ac:dyDescent="0.25">
      <c r="A1372" s="3">
        <f>RSI!A1372</f>
        <v>44298</v>
      </c>
      <c r="B1372" s="2">
        <f>RSI!B1372</f>
        <v>6.1443000000000003</v>
      </c>
      <c r="C1372" s="2">
        <f>RSI!I1372</f>
        <v>27.165260194392403</v>
      </c>
      <c r="D1372" s="2">
        <f>MACD!E1372</f>
        <v>0.13763082672180271</v>
      </c>
      <c r="E1372" s="2">
        <f>MACD!F1372</f>
        <v>7.5704969034779926E-2</v>
      </c>
      <c r="F1372" s="2">
        <f>'Moving Avg'!D1372</f>
        <v>6.3254400000000004</v>
      </c>
      <c r="G1372" s="2">
        <f>'Moving Avg'!F1372</f>
        <v>6.6205499999999997</v>
      </c>
      <c r="H1372" s="2">
        <f>'Moving Avg'!G1372</f>
        <v>6.7630980000000003</v>
      </c>
      <c r="I1372" s="2">
        <f>'Moving Avg'!H1372</f>
        <v>7.501007999999997</v>
      </c>
      <c r="J1372" s="6" t="str">
        <f>OBV!F1372</f>
        <v>BEARISH</v>
      </c>
      <c r="K1372" s="6" t="str">
        <f>OBV!G1372</f>
        <v>WEAK</v>
      </c>
      <c r="L1372" s="6" t="str">
        <f>OBV!H1372</f>
        <v>CONFIRMED BEARISH</v>
      </c>
    </row>
    <row r="1373" spans="1:12" ht="13.5" x14ac:dyDescent="0.25">
      <c r="A1373" s="3">
        <f>RSI!A1373</f>
        <v>44299</v>
      </c>
      <c r="B1373" s="2">
        <f>RSI!B1373</f>
        <v>6.2458</v>
      </c>
      <c r="C1373" s="2">
        <f>RSI!I1373</f>
        <v>33.66115962126689</v>
      </c>
      <c r="D1373" s="2">
        <f>MACD!E1373</f>
        <v>0.14750295077898379</v>
      </c>
      <c r="E1373" s="2">
        <f>MACD!F1373</f>
        <v>9.0064565383620704E-2</v>
      </c>
      <c r="F1373" s="2">
        <f>'Moving Avg'!D1373</f>
        <v>6.2645400000000002</v>
      </c>
      <c r="G1373" s="2">
        <f>'Moving Avg'!F1373</f>
        <v>6.5940050000000001</v>
      </c>
      <c r="H1373" s="2">
        <f>'Moving Avg'!G1373</f>
        <v>6.7427999999999999</v>
      </c>
      <c r="I1373" s="2">
        <f>'Moving Avg'!H1373</f>
        <v>7.4943719999999958</v>
      </c>
      <c r="J1373" s="6" t="str">
        <f>OBV!F1373</f>
        <v>BEARISH</v>
      </c>
      <c r="K1373" s="6" t="str">
        <f>OBV!G1373</f>
        <v>WEAK</v>
      </c>
      <c r="L1373" s="6" t="str">
        <f>OBV!H1373</f>
        <v>CONFIRMED BEARISH</v>
      </c>
    </row>
    <row r="1374" spans="1:12" ht="13.5" x14ac:dyDescent="0.25">
      <c r="A1374" s="3">
        <f>RSI!A1374</f>
        <v>44300</v>
      </c>
      <c r="B1374" s="2">
        <f>RSI!B1374</f>
        <v>6.2458</v>
      </c>
      <c r="C1374" s="2">
        <f>RSI!I1374</f>
        <v>33.66115962126689</v>
      </c>
      <c r="D1374" s="2">
        <f>MACD!E1374</f>
        <v>0.16880557845023514</v>
      </c>
      <c r="E1374" s="2">
        <f>MACD!F1374</f>
        <v>0.1058127679969436</v>
      </c>
      <c r="F1374" s="2">
        <f>'Moving Avg'!D1374</f>
        <v>6.24268</v>
      </c>
      <c r="G1374" s="2">
        <f>'Moving Avg'!F1374</f>
        <v>6.5619950000000005</v>
      </c>
      <c r="H1374" s="2">
        <f>'Moving Avg'!G1374</f>
        <v>6.7240619999999991</v>
      </c>
      <c r="I1374" s="2">
        <f>'Moving Avg'!H1374</f>
        <v>7.4877359999999964</v>
      </c>
      <c r="J1374" s="6" t="str">
        <f>OBV!F1374</f>
        <v>BEARISH</v>
      </c>
      <c r="K1374" s="6" t="str">
        <f>OBV!G1374</f>
        <v>WEAK</v>
      </c>
      <c r="L1374" s="6" t="str">
        <f>OBV!H1374</f>
        <v>CONFIRMED BEARISH</v>
      </c>
    </row>
    <row r="1375" spans="1:12" ht="13.5" x14ac:dyDescent="0.25">
      <c r="A1375" s="3">
        <f>RSI!A1375</f>
        <v>44301</v>
      </c>
      <c r="B1375" s="2">
        <f>RSI!B1375</f>
        <v>6.2380000000000004</v>
      </c>
      <c r="C1375" s="2">
        <f>RSI!I1375</f>
        <v>33.39570562330826</v>
      </c>
      <c r="D1375" s="2">
        <f>MACD!E1375</f>
        <v>0.1881987416861115</v>
      </c>
      <c r="E1375" s="2">
        <f>MACD!F1375</f>
        <v>0.12228996273477719</v>
      </c>
      <c r="F1375" s="2">
        <f>'Moving Avg'!D1375</f>
        <v>6.2411199999999996</v>
      </c>
      <c r="G1375" s="2">
        <f>'Moving Avg'!F1375</f>
        <v>6.5303750000000012</v>
      </c>
      <c r="H1375" s="2">
        <f>'Moving Avg'!G1375</f>
        <v>6.7051679999999987</v>
      </c>
      <c r="I1375" s="2">
        <f>'Moving Avg'!H1375</f>
        <v>7.4810609999999977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44302</v>
      </c>
      <c r="B1376" s="2">
        <f>RSI!B1376</f>
        <v>6.0271999999999997</v>
      </c>
      <c r="C1376" s="2">
        <f>RSI!I1376</f>
        <v>27.161575744647649</v>
      </c>
      <c r="D1376" s="2">
        <f>MACD!E1376</f>
        <v>0.20049653348987739</v>
      </c>
      <c r="E1376" s="2">
        <f>MACD!F1376</f>
        <v>0.13793127688579723</v>
      </c>
      <c r="F1376" s="2">
        <f>'Moving Avg'!D1376</f>
        <v>6.1802200000000003</v>
      </c>
      <c r="G1376" s="2">
        <f>'Moving Avg'!F1376</f>
        <v>6.4968049999999993</v>
      </c>
      <c r="H1376" s="2">
        <f>'Moving Avg'!G1376</f>
        <v>6.685962</v>
      </c>
      <c r="I1376" s="2">
        <f>'Moving Avg'!H1376</f>
        <v>7.4733319999999983</v>
      </c>
      <c r="J1376" s="6" t="str">
        <f>OBV!F1376</f>
        <v>BEARISH</v>
      </c>
      <c r="K1376" s="6" t="str">
        <f>OBV!G1376</f>
        <v>WEAK</v>
      </c>
      <c r="L1376" s="6" t="str">
        <f>OBV!H1376</f>
        <v>CONFIRMED BEARISH</v>
      </c>
    </row>
    <row r="1377" spans="1:12" ht="13.5" x14ac:dyDescent="0.25">
      <c r="A1377" s="3">
        <f>RSI!A1377</f>
        <v>44305</v>
      </c>
      <c r="B1377" s="2">
        <f>RSI!B1377</f>
        <v>6.0115999999999996</v>
      </c>
      <c r="C1377" s="2">
        <f>RSI!I1377</f>
        <v>26.763408689652451</v>
      </c>
      <c r="D1377" s="2">
        <f>MACD!E1377</f>
        <v>0.21505239278354171</v>
      </c>
      <c r="E1377" s="2">
        <f>MACD!F1377</f>
        <v>0.15335550006534612</v>
      </c>
      <c r="F1377" s="2">
        <f>'Moving Avg'!D1377</f>
        <v>6.1536799999999996</v>
      </c>
      <c r="G1377" s="2">
        <f>'Moving Avg'!F1377</f>
        <v>6.4577699999999991</v>
      </c>
      <c r="H1377" s="2">
        <f>'Moving Avg'!G1377</f>
        <v>6.6656639999999996</v>
      </c>
      <c r="I1377" s="2">
        <f>'Moving Avg'!H1377</f>
        <v>7.4655249999999977</v>
      </c>
      <c r="J1377" s="6" t="str">
        <f>OBV!F1377</f>
        <v>BEARISH</v>
      </c>
      <c r="K1377" s="6" t="str">
        <f>OBV!G1377</f>
        <v>WEAK</v>
      </c>
      <c r="L1377" s="6" t="str">
        <f>OBV!H1377</f>
        <v>CONFIRMED BEARISH</v>
      </c>
    </row>
    <row r="1378" spans="1:12" ht="13.5" x14ac:dyDescent="0.25">
      <c r="A1378" s="3">
        <f>RSI!A1378</f>
        <v>44306</v>
      </c>
      <c r="B1378" s="2">
        <f>RSI!B1378</f>
        <v>6.1677</v>
      </c>
      <c r="C1378" s="2">
        <f>RSI!I1378</f>
        <v>36.754302363038597</v>
      </c>
      <c r="D1378" s="2">
        <f>MACD!E1378</f>
        <v>0.21747077379386504</v>
      </c>
      <c r="E1378" s="2">
        <f>MACD!F1378</f>
        <v>0.16617855481104993</v>
      </c>
      <c r="F1378" s="2">
        <f>'Moving Avg'!D1378</f>
        <v>6.1380599999999994</v>
      </c>
      <c r="G1378" s="2">
        <f>'Moving Avg'!F1378</f>
        <v>6.4296600000000002</v>
      </c>
      <c r="H1378" s="2">
        <f>'Moving Avg'!G1378</f>
        <v>6.6500479999999991</v>
      </c>
      <c r="I1378" s="2">
        <f>'Moving Avg'!H1378</f>
        <v>7.4584984999999975</v>
      </c>
      <c r="J1378" s="6" t="str">
        <f>OBV!F1378</f>
        <v>BEARISH</v>
      </c>
      <c r="K1378" s="6" t="str">
        <f>OBV!G1378</f>
        <v>WEAK</v>
      </c>
      <c r="L1378" s="6" t="str">
        <f>OBV!H1378</f>
        <v>CONFIRMED BEARISH</v>
      </c>
    </row>
    <row r="1379" spans="1:12" ht="13.5" x14ac:dyDescent="0.25">
      <c r="A1379" s="3">
        <f>RSI!A1379</f>
        <v>44307</v>
      </c>
      <c r="B1379" s="2">
        <f>RSI!B1379</f>
        <v>6.1677</v>
      </c>
      <c r="C1379" s="2">
        <f>RSI!I1379</f>
        <v>36.754302363038597</v>
      </c>
      <c r="D1379" s="2">
        <f>MACD!E1379</f>
        <v>0.19121656206356175</v>
      </c>
      <c r="E1379" s="2">
        <f>MACD!F1379</f>
        <v>0.17118615626155231</v>
      </c>
      <c r="F1379" s="2">
        <f>'Moving Avg'!D1379</f>
        <v>6.1224400000000001</v>
      </c>
      <c r="G1379" s="2">
        <f>'Moving Avg'!F1379</f>
        <v>6.3988199999999988</v>
      </c>
      <c r="H1379" s="2">
        <f>'Moving Avg'!G1379</f>
        <v>6.6347459999999989</v>
      </c>
      <c r="I1379" s="2">
        <f>'Moving Avg'!H1379</f>
        <v>7.4514719999999981</v>
      </c>
      <c r="J1379" s="6" t="str">
        <f>OBV!F1379</f>
        <v>BEARISH</v>
      </c>
      <c r="K1379" s="6" t="str">
        <f>OBV!G1379</f>
        <v>WEAK</v>
      </c>
      <c r="L1379" s="6" t="str">
        <f>OBV!H1379</f>
        <v>CONFIRMED BEARISH</v>
      </c>
    </row>
    <row r="1380" spans="1:12" ht="13.5" x14ac:dyDescent="0.25">
      <c r="A1380" s="3">
        <f>RSI!A1380</f>
        <v>44308</v>
      </c>
      <c r="B1380" s="2">
        <f>RSI!B1380</f>
        <v>5.9882</v>
      </c>
      <c r="C1380" s="2">
        <f>RSI!I1380</f>
        <v>31.096821077508352</v>
      </c>
      <c r="D1380" s="2">
        <f>MACD!E1380</f>
        <v>0.16708444105476516</v>
      </c>
      <c r="E1380" s="2">
        <f>MACD!F1380</f>
        <v>0.17036581322019489</v>
      </c>
      <c r="F1380" s="2">
        <f>'Moving Avg'!D1380</f>
        <v>6.0724799999999997</v>
      </c>
      <c r="G1380" s="2">
        <f>'Moving Avg'!F1380</f>
        <v>6.36252</v>
      </c>
      <c r="H1380" s="2">
        <f>'Moving Avg'!G1380</f>
        <v>6.6119499999999993</v>
      </c>
      <c r="I1380" s="2">
        <f>'Moving Avg'!H1380</f>
        <v>7.4433524999999978</v>
      </c>
      <c r="J1380" s="6" t="str">
        <f>OBV!F1380</f>
        <v>BEARISH</v>
      </c>
      <c r="K1380" s="6" t="str">
        <f>OBV!G1380</f>
        <v>WEAK</v>
      </c>
      <c r="L1380" s="6" t="str">
        <f>OBV!H1380</f>
        <v>CONFIRMED BEARISH</v>
      </c>
    </row>
    <row r="1381" spans="1:12" ht="13.5" x14ac:dyDescent="0.25">
      <c r="A1381" s="3">
        <f>RSI!A1381</f>
        <v>44309</v>
      </c>
      <c r="B1381" s="2">
        <f>RSI!B1381</f>
        <v>5.8242000000000003</v>
      </c>
      <c r="C1381" s="2">
        <f>RSI!I1381</f>
        <v>27.006582410909644</v>
      </c>
      <c r="D1381" s="2">
        <f>MACD!E1381</f>
        <v>0.17457255774525393</v>
      </c>
      <c r="E1381" s="2">
        <f>MACD!F1381</f>
        <v>0.1712071621252067</v>
      </c>
      <c r="F1381" s="2">
        <f>'Moving Avg'!D1381</f>
        <v>6.0318800000000001</v>
      </c>
      <c r="G1381" s="2">
        <f>'Moving Avg'!F1381</f>
        <v>6.316065</v>
      </c>
      <c r="H1381" s="2">
        <f>'Moving Avg'!G1381</f>
        <v>6.5910259999999994</v>
      </c>
      <c r="I1381" s="2">
        <f>'Moving Avg'!H1381</f>
        <v>7.4346084999999968</v>
      </c>
      <c r="J1381" s="6" t="str">
        <f>OBV!F1381</f>
        <v>BEARISH</v>
      </c>
      <c r="K1381" s="6" t="str">
        <f>OBV!G1381</f>
        <v>WEAK</v>
      </c>
      <c r="L1381" s="6" t="str">
        <f>OBV!H1381</f>
        <v>CONFIRMED BEARISH</v>
      </c>
    </row>
    <row r="1382" spans="1:12" ht="13.5" x14ac:dyDescent="0.25">
      <c r="A1382" s="3">
        <f>RSI!A1382</f>
        <v>44312</v>
      </c>
      <c r="B1382" s="2">
        <f>RSI!B1382</f>
        <v>5.7070999999999996</v>
      </c>
      <c r="C1382" s="2">
        <f>RSI!I1382</f>
        <v>24.525982106893807</v>
      </c>
      <c r="D1382" s="2">
        <f>MACD!E1382</f>
        <v>0.16407666560537759</v>
      </c>
      <c r="E1382" s="2">
        <f>MACD!F1382</f>
        <v>0.16978106282124089</v>
      </c>
      <c r="F1382" s="2">
        <f>'Moving Avg'!D1382</f>
        <v>5.97098</v>
      </c>
      <c r="G1382" s="2">
        <f>'Moving Avg'!F1382</f>
        <v>6.2703949999999997</v>
      </c>
      <c r="H1382" s="2">
        <f>'Moving Avg'!G1382</f>
        <v>6.5708839999999995</v>
      </c>
      <c r="I1382" s="2">
        <f>'Moving Avg'!H1382</f>
        <v>7.425278999999998</v>
      </c>
      <c r="J1382" s="6" t="str">
        <f>OBV!F1382</f>
        <v>BEARISH</v>
      </c>
      <c r="K1382" s="6" t="str">
        <f>OBV!G1382</f>
        <v>WEAK</v>
      </c>
      <c r="L1382" s="6" t="str">
        <f>OBV!H1382</f>
        <v>CONFIRMED BEARISH</v>
      </c>
    </row>
    <row r="1383" spans="1:12" ht="13.5" x14ac:dyDescent="0.25">
      <c r="A1383" s="3">
        <f>RSI!A1383</f>
        <v>44313</v>
      </c>
      <c r="B1383" s="2">
        <f>RSI!B1383</f>
        <v>5.5430999999999999</v>
      </c>
      <c r="C1383" s="2">
        <f>RSI!I1383</f>
        <v>21.541706650205938</v>
      </c>
      <c r="D1383" s="2">
        <f>MACD!E1383</f>
        <v>0.18672943768262229</v>
      </c>
      <c r="E1383" s="2">
        <f>MACD!F1383</f>
        <v>0.17317073779351719</v>
      </c>
      <c r="F1383" s="2">
        <f>'Moving Avg'!D1383</f>
        <v>5.8460599999999996</v>
      </c>
      <c r="G1383" s="2">
        <f>'Moving Avg'!F1383</f>
        <v>6.2157399999999994</v>
      </c>
      <c r="H1383" s="2">
        <f>'Moving Avg'!G1383</f>
        <v>6.5474620000000003</v>
      </c>
      <c r="I1383" s="2">
        <f>'Moving Avg'!H1383</f>
        <v>7.4151294999999982</v>
      </c>
      <c r="J1383" s="6" t="str">
        <f>OBV!F1383</f>
        <v>BEARISH</v>
      </c>
      <c r="K1383" s="6" t="str">
        <f>OBV!G1383</f>
        <v>WEAK</v>
      </c>
      <c r="L1383" s="6" t="str">
        <f>OBV!H1383</f>
        <v>CONFIRMED BEARISH</v>
      </c>
    </row>
    <row r="1384" spans="1:12" ht="13.5" x14ac:dyDescent="0.25">
      <c r="A1384" s="3">
        <f>RSI!A1384</f>
        <v>44314</v>
      </c>
      <c r="B1384" s="2">
        <f>RSI!B1384</f>
        <v>5.3167</v>
      </c>
      <c r="C1384" s="2">
        <f>RSI!I1384</f>
        <v>18.24182706675758</v>
      </c>
      <c r="D1384" s="2">
        <f>MACD!E1384</f>
        <v>0.22712771281228417</v>
      </c>
      <c r="E1384" s="2">
        <f>MACD!F1384</f>
        <v>0.18396213279727061</v>
      </c>
      <c r="F1384" s="2">
        <f>'Moving Avg'!D1384</f>
        <v>5.6758600000000001</v>
      </c>
      <c r="G1384" s="2">
        <f>'Moving Avg'!F1384</f>
        <v>6.146255</v>
      </c>
      <c r="H1384" s="2">
        <f>'Moving Avg'!G1384</f>
        <v>6.5195120000000006</v>
      </c>
      <c r="I1384" s="2">
        <f>'Moving Avg'!H1384</f>
        <v>7.403691499999999</v>
      </c>
      <c r="J1384" s="6" t="str">
        <f>OBV!F1384</f>
        <v>BEARISH</v>
      </c>
      <c r="K1384" s="6" t="str">
        <f>OBV!G1384</f>
        <v>WEAK</v>
      </c>
      <c r="L1384" s="6" t="str">
        <f>OBV!H1384</f>
        <v>CONFIRMED BEARISH</v>
      </c>
    </row>
    <row r="1385" spans="1:12" ht="13.5" x14ac:dyDescent="0.25">
      <c r="A1385" s="3">
        <f>RSI!A1385</f>
        <v>44315</v>
      </c>
      <c r="B1385" s="2">
        <f>RSI!B1385</f>
        <v>5.6368</v>
      </c>
      <c r="C1385" s="2">
        <f>RSI!I1385</f>
        <v>33.704829136772531</v>
      </c>
      <c r="D1385" s="2">
        <f>MACD!E1385</f>
        <v>0.24186735614393129</v>
      </c>
      <c r="E1385" s="2">
        <f>MACD!F1385</f>
        <v>0.19554317746660277</v>
      </c>
      <c r="F1385" s="2">
        <f>'Moving Avg'!D1385</f>
        <v>5.6055800000000007</v>
      </c>
      <c r="G1385" s="2">
        <f>'Moving Avg'!F1385</f>
        <v>6.0931649999999999</v>
      </c>
      <c r="H1385" s="2">
        <f>'Moving Avg'!G1385</f>
        <v>6.4979640000000014</v>
      </c>
      <c r="I1385" s="2">
        <f>'Moving Avg'!H1385</f>
        <v>7.3949469999999993</v>
      </c>
      <c r="J1385" s="6" t="str">
        <f>OBV!F1385</f>
        <v>BEARISH</v>
      </c>
      <c r="K1385" s="6" t="str">
        <f>OBV!G1385</f>
        <v>WEAK</v>
      </c>
      <c r="L1385" s="6" t="str">
        <f>OBV!H1385</f>
        <v>CONFIRMED BEARISH</v>
      </c>
    </row>
    <row r="1386" spans="1:12" ht="13.5" x14ac:dyDescent="0.25">
      <c r="A1386" s="3">
        <f>RSI!A1386</f>
        <v>44316</v>
      </c>
      <c r="B1386" s="2">
        <f>RSI!B1386</f>
        <v>5.8398000000000003</v>
      </c>
      <c r="C1386" s="2">
        <f>RSI!I1386</f>
        <v>41.288521397483947</v>
      </c>
      <c r="D1386" s="2">
        <f>MACD!E1386</f>
        <v>0.21004266238788283</v>
      </c>
      <c r="E1386" s="2">
        <f>MACD!F1386</f>
        <v>0.19844307445085879</v>
      </c>
      <c r="F1386" s="2">
        <f>'Moving Avg'!D1386</f>
        <v>5.6087000000000007</v>
      </c>
      <c r="G1386" s="2">
        <f>'Moving Avg'!F1386</f>
        <v>6.0572499999999989</v>
      </c>
      <c r="H1386" s="2">
        <f>'Moving Avg'!G1386</f>
        <v>6.4804760000000021</v>
      </c>
      <c r="I1386" s="2">
        <f>'Moving Avg'!H1386</f>
        <v>7.3861634999999985</v>
      </c>
      <c r="J1386" s="6" t="str">
        <f>OBV!F1386</f>
        <v>BEARISH</v>
      </c>
      <c r="K1386" s="6" t="str">
        <f>OBV!G1386</f>
        <v>WEAK</v>
      </c>
      <c r="L1386" s="6" t="str">
        <f>OBV!H1386</f>
        <v>BEARISH DIVERGENCE</v>
      </c>
    </row>
    <row r="1387" spans="1:12" ht="13.5" x14ac:dyDescent="0.25">
      <c r="A1387" s="3">
        <f>RSI!A1387</f>
        <v>44319</v>
      </c>
      <c r="B1387" s="2">
        <f>RSI!B1387</f>
        <v>5.8398000000000003</v>
      </c>
      <c r="C1387" s="2">
        <f>RSI!I1387</f>
        <v>41.288521397483947</v>
      </c>
      <c r="D1387" s="2">
        <f>MACD!E1387</f>
        <v>0.18245074947487794</v>
      </c>
      <c r="E1387" s="2">
        <f>MACD!F1387</f>
        <v>0.19524460945566263</v>
      </c>
      <c r="F1387" s="2">
        <f>'Moving Avg'!D1387</f>
        <v>5.6352400000000005</v>
      </c>
      <c r="G1387" s="2">
        <f>'Moving Avg'!F1387</f>
        <v>6.0213349999999997</v>
      </c>
      <c r="H1387" s="2">
        <f>'Moving Avg'!G1387</f>
        <v>6.4629880000000037</v>
      </c>
      <c r="I1387" s="2">
        <f>'Moving Avg'!H1387</f>
        <v>7.3775364999999979</v>
      </c>
      <c r="J1387" s="6" t="str">
        <f>OBV!F1387</f>
        <v>BEARISH</v>
      </c>
      <c r="K1387" s="6" t="str">
        <f>OBV!G1387</f>
        <v>WEAK</v>
      </c>
      <c r="L1387" s="6" t="str">
        <f>OBV!H1387</f>
        <v>BEARISH DIVERGENCE</v>
      </c>
    </row>
    <row r="1388" spans="1:12" ht="13.5" x14ac:dyDescent="0.25">
      <c r="A1388" s="3">
        <f>RSI!A1388</f>
        <v>44320</v>
      </c>
      <c r="B1388" s="2">
        <f>RSI!B1388</f>
        <v>5.7226999999999997</v>
      </c>
      <c r="C1388" s="2">
        <f>RSI!I1388</f>
        <v>38.3533571062409</v>
      </c>
      <c r="D1388" s="2">
        <f>MACD!E1388</f>
        <v>0.19340123651483232</v>
      </c>
      <c r="E1388" s="2">
        <f>MACD!F1388</f>
        <v>0.19487593486749658</v>
      </c>
      <c r="F1388" s="2">
        <f>'Moving Avg'!D1388</f>
        <v>5.6711600000000004</v>
      </c>
      <c r="G1388" s="2">
        <f>'Moving Avg'!F1388</f>
        <v>5.9799549999999995</v>
      </c>
      <c r="H1388" s="2">
        <f>'Moving Avg'!G1388</f>
        <v>6.4431580000000022</v>
      </c>
      <c r="I1388" s="2">
        <f>'Moving Avg'!H1388</f>
        <v>7.3683239999999977</v>
      </c>
      <c r="J1388" s="6" t="str">
        <f>OBV!F1388</f>
        <v>BEARISH</v>
      </c>
      <c r="K1388" s="6" t="str">
        <f>OBV!G1388</f>
        <v>WEAK</v>
      </c>
      <c r="L1388" s="6" t="str">
        <f>OBV!H1388</f>
        <v>BEARISH DIVERGENCE</v>
      </c>
    </row>
    <row r="1389" spans="1:12" ht="13.5" x14ac:dyDescent="0.25">
      <c r="A1389" s="3">
        <f>RSI!A1389</f>
        <v>44321</v>
      </c>
      <c r="B1389" s="2">
        <f>RSI!B1389</f>
        <v>5.7930000000000001</v>
      </c>
      <c r="C1389" s="2">
        <f>RSI!I1389</f>
        <v>41.062177942294014</v>
      </c>
      <c r="D1389" s="2">
        <f>MACD!E1389</f>
        <v>0.19964049289639441</v>
      </c>
      <c r="E1389" s="2">
        <f>MACD!F1389</f>
        <v>0.19582884647327614</v>
      </c>
      <c r="F1389" s="2">
        <f>'Moving Avg'!D1389</f>
        <v>5.7664200000000001</v>
      </c>
      <c r="G1389" s="2">
        <f>'Moving Avg'!F1389</f>
        <v>5.9518499999999994</v>
      </c>
      <c r="H1389" s="2">
        <f>'Moving Avg'!G1389</f>
        <v>6.4223920000000021</v>
      </c>
      <c r="I1389" s="2">
        <f>'Moving Avg'!H1389</f>
        <v>7.359423999999998</v>
      </c>
      <c r="J1389" s="6" t="str">
        <f>OBV!F1389</f>
        <v>BULLISH</v>
      </c>
      <c r="K1389" s="6" t="str">
        <f>OBV!G1389</f>
        <v>STRONG</v>
      </c>
      <c r="L1389" s="6" t="str">
        <f>OBV!H1389</f>
        <v>CONFIRMED BULLISH</v>
      </c>
    </row>
    <row r="1390" spans="1:12" ht="13.5" x14ac:dyDescent="0.25">
      <c r="A1390" s="3">
        <f>RSI!A1390</f>
        <v>44322</v>
      </c>
      <c r="B1390" s="2">
        <f>RSI!B1390</f>
        <v>5.8319999999999999</v>
      </c>
      <c r="C1390" s="2">
        <f>RSI!I1390</f>
        <v>42.569842829533243</v>
      </c>
      <c r="D1390" s="2">
        <f>MACD!E1390</f>
        <v>0.17601950581190362</v>
      </c>
      <c r="E1390" s="2">
        <f>MACD!F1390</f>
        <v>0.19186697834100166</v>
      </c>
      <c r="F1390" s="2">
        <f>'Moving Avg'!D1390</f>
        <v>5.8054600000000001</v>
      </c>
      <c r="G1390" s="2">
        <f>'Moving Avg'!F1390</f>
        <v>5.9311599999999984</v>
      </c>
      <c r="H1390" s="2">
        <f>'Moving Avg'!G1390</f>
        <v>6.4024060000000009</v>
      </c>
      <c r="I1390" s="2">
        <f>'Moving Avg'!H1390</f>
        <v>7.3507579999999972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</row>
    <row r="1391" spans="1:12" ht="13.5" x14ac:dyDescent="0.25">
      <c r="A1391" s="3">
        <f>RSI!A1391</f>
        <v>44323</v>
      </c>
      <c r="B1391" s="2">
        <f>RSI!B1391</f>
        <v>5.6603000000000003</v>
      </c>
      <c r="C1391" s="2">
        <f>RSI!I1391</f>
        <v>37.965286499577438</v>
      </c>
      <c r="D1391" s="2">
        <f>MACD!E1391</f>
        <v>0.14477492042306572</v>
      </c>
      <c r="E1391" s="2">
        <f>MACD!F1391</f>
        <v>0.18244856675741447</v>
      </c>
      <c r="F1391" s="2">
        <f>'Moving Avg'!D1391</f>
        <v>5.7695600000000002</v>
      </c>
      <c r="G1391" s="2">
        <f>'Moving Avg'!F1391</f>
        <v>5.8975899999999992</v>
      </c>
      <c r="H1391" s="2">
        <f>'Moving Avg'!G1391</f>
        <v>6.3791420000000008</v>
      </c>
      <c r="I1391" s="2">
        <f>'Moving Avg'!H1391</f>
        <v>7.3413894999999965</v>
      </c>
      <c r="J1391" s="6" t="str">
        <f>OBV!F1391</f>
        <v>BEARISH</v>
      </c>
      <c r="K1391" s="6" t="str">
        <f>OBV!G1391</f>
        <v>WEAK</v>
      </c>
      <c r="L1391" s="6" t="str">
        <f>OBV!H1391</f>
        <v>CONFIRMED BEARISH</v>
      </c>
    </row>
    <row r="1392" spans="1:12" ht="13.5" x14ac:dyDescent="0.25">
      <c r="A1392" s="3">
        <f>RSI!A1392</f>
        <v>44326</v>
      </c>
      <c r="B1392" s="2">
        <f>RSI!B1392</f>
        <v>5.6993</v>
      </c>
      <c r="C1392" s="2">
        <f>RSI!I1392</f>
        <v>39.564322113785018</v>
      </c>
      <c r="D1392" s="2">
        <f>MACD!E1392</f>
        <v>9.9609220526703623E-2</v>
      </c>
      <c r="E1392" s="2">
        <f>MACD!F1392</f>
        <v>0.16588069751127232</v>
      </c>
      <c r="F1392" s="2">
        <f>'Moving Avg'!D1392</f>
        <v>5.74146</v>
      </c>
      <c r="G1392" s="2">
        <f>'Moving Avg'!F1392</f>
        <v>5.8753399999999987</v>
      </c>
      <c r="H1392" s="2">
        <f>'Moving Avg'!G1392</f>
        <v>6.3566579999999995</v>
      </c>
      <c r="I1392" s="2">
        <f>'Moving Avg'!H1392</f>
        <v>7.3331139999999975</v>
      </c>
      <c r="J1392" s="6" t="str">
        <f>OBV!F1392</f>
        <v>BULLISH</v>
      </c>
      <c r="K1392" s="6" t="str">
        <f>OBV!G1392</f>
        <v>STRONG</v>
      </c>
      <c r="L1392" s="6" t="str">
        <f>OBV!H1392</f>
        <v>BULLISH DIVERGENCE</v>
      </c>
    </row>
    <row r="1393" spans="1:12" ht="13.5" x14ac:dyDescent="0.25">
      <c r="A1393" s="3">
        <f>RSI!A1393</f>
        <v>44327</v>
      </c>
      <c r="B1393" s="2">
        <f>RSI!B1393</f>
        <v>5.6445999999999996</v>
      </c>
      <c r="C1393" s="2">
        <f>RSI!I1393</f>
        <v>38.081645411833662</v>
      </c>
      <c r="D1393" s="2">
        <f>MACD!E1393</f>
        <v>4.1997812111870481E-2</v>
      </c>
      <c r="E1393" s="2">
        <f>MACD!F1393</f>
        <v>0.14110412043139198</v>
      </c>
      <c r="F1393" s="2">
        <f>'Moving Avg'!D1393</f>
        <v>5.7258399999999998</v>
      </c>
      <c r="G1393" s="2">
        <f>'Moving Avg'!F1393</f>
        <v>5.8452799999999989</v>
      </c>
      <c r="H1393" s="2">
        <f>'Moving Avg'!G1393</f>
        <v>6.3333919999999999</v>
      </c>
      <c r="I1393" s="2">
        <f>'Moving Avg'!H1393</f>
        <v>7.3239404999999964</v>
      </c>
      <c r="J1393" s="6" t="str">
        <f>OBV!F1393</f>
        <v>BULLISH</v>
      </c>
      <c r="K1393" s="6" t="str">
        <f>OBV!G1393</f>
        <v>STRONG</v>
      </c>
      <c r="L1393" s="6" t="str">
        <f>OBV!H1393</f>
        <v>BULLISH DIVERGENCE</v>
      </c>
    </row>
    <row r="1394" spans="1:12" ht="13.5" x14ac:dyDescent="0.25">
      <c r="A1394" s="3">
        <f>RSI!A1394</f>
        <v>44333</v>
      </c>
      <c r="B1394" s="2">
        <f>RSI!B1394</f>
        <v>5.6368</v>
      </c>
      <c r="C1394" s="2">
        <f>RSI!I1394</f>
        <v>37.863744895438231</v>
      </c>
      <c r="D1394" s="2">
        <f>MACD!E1394</f>
        <v>-3.9027625388205145E-2</v>
      </c>
      <c r="E1394" s="2">
        <f>MACD!F1394</f>
        <v>0.10507777126747256</v>
      </c>
      <c r="F1394" s="2">
        <f>'Moving Avg'!D1394</f>
        <v>5.6946000000000003</v>
      </c>
      <c r="G1394" s="2">
        <f>'Moving Avg'!F1394</f>
        <v>5.8148299999999988</v>
      </c>
      <c r="H1394" s="2">
        <f>'Moving Avg'!G1394</f>
        <v>6.3099699999999999</v>
      </c>
      <c r="I1394" s="2">
        <f>'Moving Avg'!H1394</f>
        <v>7.3148449999999965</v>
      </c>
      <c r="J1394" s="6" t="str">
        <f>OBV!F1394</f>
        <v>BULLISH</v>
      </c>
      <c r="K1394" s="6" t="str">
        <f>OBV!G1394</f>
        <v>STRONG</v>
      </c>
      <c r="L1394" s="6" t="str">
        <f>OBV!H1394</f>
        <v>BULLISH DIVERGENCE</v>
      </c>
    </row>
    <row r="1395" spans="1:12" ht="13.5" x14ac:dyDescent="0.25">
      <c r="A1395" s="3">
        <f>RSI!A1395</f>
        <v>44334</v>
      </c>
      <c r="B1395" s="2">
        <f>RSI!B1395</f>
        <v>5.4729000000000001</v>
      </c>
      <c r="C1395" s="2">
        <f>RSI!I1395</f>
        <v>33.523086696690726</v>
      </c>
      <c r="D1395" s="2">
        <f>MACD!E1395</f>
        <v>-4.4325302912329612E-2</v>
      </c>
      <c r="E1395" s="2">
        <f>MACD!F1395</f>
        <v>7.5197156431512133E-2</v>
      </c>
      <c r="F1395" s="2">
        <f>'Moving Avg'!D1395</f>
        <v>5.6227800000000006</v>
      </c>
      <c r="G1395" s="2">
        <f>'Moving Avg'!F1395</f>
        <v>5.7765749999999993</v>
      </c>
      <c r="H1395" s="2">
        <f>'Moving Avg'!G1395</f>
        <v>6.283582</v>
      </c>
      <c r="I1395" s="2">
        <f>'Moving Avg'!H1395</f>
        <v>7.304929999999997</v>
      </c>
      <c r="J1395" s="6" t="str">
        <f>OBV!F1395</f>
        <v>BEARISH</v>
      </c>
      <c r="K1395" s="6" t="str">
        <f>OBV!G1395</f>
        <v>WEAK</v>
      </c>
      <c r="L1395" s="6" t="str">
        <f>OBV!H1395</f>
        <v>CONFIRMED BEARISH</v>
      </c>
    </row>
    <row r="1396" spans="1:12" ht="13.5" x14ac:dyDescent="0.25">
      <c r="A1396" s="3">
        <f>RSI!A1396</f>
        <v>44335</v>
      </c>
      <c r="B1396" s="2">
        <f>RSI!B1396</f>
        <v>5.6055999999999999</v>
      </c>
      <c r="C1396" s="2">
        <f>RSI!I1396</f>
        <v>39.564022583351395</v>
      </c>
      <c r="D1396" s="2">
        <f>MACD!E1396</f>
        <v>-2.4701827435078982E-2</v>
      </c>
      <c r="E1396" s="2">
        <f>MACD!F1396</f>
        <v>5.521735965819391E-2</v>
      </c>
      <c r="F1396" s="2">
        <f>'Moving Avg'!D1396</f>
        <v>5.6118399999999991</v>
      </c>
      <c r="G1396" s="2">
        <f>'Moving Avg'!F1396</f>
        <v>5.7554949999999989</v>
      </c>
      <c r="H1396" s="2">
        <f>'Moving Avg'!G1396</f>
        <v>6.2567239999999984</v>
      </c>
      <c r="I1396" s="2">
        <f>'Moving Avg'!H1396</f>
        <v>7.2962639999999972</v>
      </c>
      <c r="J1396" s="6" t="str">
        <f>OBV!F1396</f>
        <v>BEARISH</v>
      </c>
      <c r="K1396" s="6" t="str">
        <f>OBV!G1396</f>
        <v>WEAK</v>
      </c>
      <c r="L1396" s="6" t="str">
        <f>OBV!H1396</f>
        <v>CONFIRMED BEARISH</v>
      </c>
    </row>
    <row r="1397" spans="1:12" ht="13.5" x14ac:dyDescent="0.25">
      <c r="A1397" s="3">
        <f>RSI!A1397</f>
        <v>44336</v>
      </c>
      <c r="B1397" s="2">
        <f>RSI!B1397</f>
        <v>5.5743999999999998</v>
      </c>
      <c r="C1397" s="2">
        <f>RSI!I1397</f>
        <v>38.674160643378109</v>
      </c>
      <c r="D1397" s="2">
        <f>MACD!E1397</f>
        <v>-4.0657503240133508E-3</v>
      </c>
      <c r="E1397" s="2">
        <f>MACD!F1397</f>
        <v>4.3360737661752462E-2</v>
      </c>
      <c r="F1397" s="2">
        <f>'Moving Avg'!D1397</f>
        <v>5.5868599999999997</v>
      </c>
      <c r="G1397" s="2">
        <f>'Moving Avg'!F1397</f>
        <v>5.7336349999999987</v>
      </c>
      <c r="H1397" s="2">
        <f>'Moving Avg'!G1397</f>
        <v>6.2315859999999983</v>
      </c>
      <c r="I1397" s="2">
        <f>'Moving Avg'!H1397</f>
        <v>7.2870514999999978</v>
      </c>
      <c r="J1397" s="6" t="str">
        <f>OBV!F1397</f>
        <v>BEARISH</v>
      </c>
      <c r="K1397" s="6" t="str">
        <f>OBV!G1397</f>
        <v>WEAK</v>
      </c>
      <c r="L1397" s="6" t="str">
        <f>OBV!H1397</f>
        <v>CONFIRMED BEARISH</v>
      </c>
    </row>
    <row r="1398" spans="1:12" ht="13.5" x14ac:dyDescent="0.25">
      <c r="A1398" s="3">
        <f>RSI!A1398</f>
        <v>44337</v>
      </c>
      <c r="B1398" s="2">
        <f>RSI!B1398</f>
        <v>5.5353000000000003</v>
      </c>
      <c r="C1398" s="2">
        <f>RSI!I1398</f>
        <v>37.534795085344172</v>
      </c>
      <c r="D1398" s="2">
        <f>MACD!E1398</f>
        <v>5.3862800885262629E-5</v>
      </c>
      <c r="E1398" s="2">
        <f>MACD!F1398</f>
        <v>3.4699362689579023E-2</v>
      </c>
      <c r="F1398" s="2">
        <f>'Moving Avg'!D1398</f>
        <v>5.5649999999999995</v>
      </c>
      <c r="G1398" s="2">
        <f>'Moving Avg'!F1398</f>
        <v>5.7020149999999994</v>
      </c>
      <c r="H1398" s="2">
        <f>'Moving Avg'!G1398</f>
        <v>6.2080079999999986</v>
      </c>
      <c r="I1398" s="2">
        <f>'Moving Avg'!H1398</f>
        <v>7.276901999999998</v>
      </c>
      <c r="J1398" s="6" t="str">
        <f>OBV!F1398</f>
        <v>BEARISH</v>
      </c>
      <c r="K1398" s="6" t="str">
        <f>OBV!G1398</f>
        <v>WEAK</v>
      </c>
      <c r="L1398" s="6" t="str">
        <f>OBV!H1398</f>
        <v>CONFIRMED BEARISH</v>
      </c>
    </row>
    <row r="1399" spans="1:12" ht="13.5" x14ac:dyDescent="0.25">
      <c r="A1399" s="3">
        <f>RSI!A1399</f>
        <v>44340</v>
      </c>
      <c r="B1399" s="2">
        <f>RSI!B1399</f>
        <v>5.6212</v>
      </c>
      <c r="C1399" s="2">
        <f>RSI!I1399</f>
        <v>41.605023378541048</v>
      </c>
      <c r="D1399" s="2">
        <f>MACD!E1399</f>
        <v>9.8689002884722044E-3</v>
      </c>
      <c r="E1399" s="2">
        <f>MACD!F1399</f>
        <v>2.9733270209357662E-2</v>
      </c>
      <c r="F1399" s="2">
        <f>'Moving Avg'!D1399</f>
        <v>5.5618799999999995</v>
      </c>
      <c r="G1399" s="2">
        <f>'Moving Avg'!F1399</f>
        <v>5.67469</v>
      </c>
      <c r="H1399" s="2">
        <f>'Moving Avg'!G1399</f>
        <v>6.1861479999999993</v>
      </c>
      <c r="I1399" s="2">
        <f>'Moving Avg'!H1399</f>
        <v>7.2673379999999987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</row>
    <row r="1400" spans="1:12" ht="13.5" x14ac:dyDescent="0.25">
      <c r="A1400" s="3">
        <f>RSI!A1400</f>
        <v>44341</v>
      </c>
      <c r="B1400" s="2">
        <f>RSI!B1400</f>
        <v>5.6212</v>
      </c>
      <c r="C1400" s="2">
        <f>RSI!I1400</f>
        <v>41.605023378541048</v>
      </c>
      <c r="D1400" s="2">
        <f>MACD!E1400</f>
        <v>2.5404113131585859E-2</v>
      </c>
      <c r="E1400" s="2">
        <f>MACD!F1400</f>
        <v>2.8867438793803303E-2</v>
      </c>
      <c r="F1400" s="2">
        <f>'Moving Avg'!D1400</f>
        <v>5.5915400000000002</v>
      </c>
      <c r="G1400" s="2">
        <f>'Moving Avg'!F1400</f>
        <v>5.6563399999999993</v>
      </c>
      <c r="H1400" s="2">
        <f>'Moving Avg'!G1400</f>
        <v>6.1627259999999993</v>
      </c>
      <c r="I1400" s="2">
        <f>'Moving Avg'!H1400</f>
        <v>7.2578129999999996</v>
      </c>
      <c r="J1400" s="6" t="str">
        <f>OBV!F1400</f>
        <v>BULLISH</v>
      </c>
      <c r="K1400" s="6" t="str">
        <f>OBV!G1400</f>
        <v>STRONG</v>
      </c>
      <c r="L1400" s="6" t="str">
        <f>OBV!H1400</f>
        <v>CONFIRMED BULLISH</v>
      </c>
    </row>
    <row r="1401" spans="1:12" ht="13.5" x14ac:dyDescent="0.25">
      <c r="A1401" s="3">
        <f>RSI!A1401</f>
        <v>44342</v>
      </c>
      <c r="B1401" s="2">
        <f>RSI!B1401</f>
        <v>5.5197000000000003</v>
      </c>
      <c r="C1401" s="2">
        <f>RSI!I1401</f>
        <v>38.194480944199924</v>
      </c>
      <c r="D1401" s="2">
        <f>MACD!E1401</f>
        <v>2.0791483727967908E-2</v>
      </c>
      <c r="E1401" s="2">
        <f>MACD!F1401</f>
        <v>2.7252247780636226E-2</v>
      </c>
      <c r="F1401" s="2">
        <f>'Moving Avg'!D1401</f>
        <v>5.5743600000000004</v>
      </c>
      <c r="G1401" s="2">
        <f>'Moving Avg'!F1401</f>
        <v>5.6411150000000001</v>
      </c>
      <c r="H1401" s="2">
        <f>'Moving Avg'!G1401</f>
        <v>6.1372739999999988</v>
      </c>
      <c r="I1401" s="2">
        <f>'Moving Avg'!H1401</f>
        <v>7.2476245000000006</v>
      </c>
      <c r="J1401" s="6" t="str">
        <f>OBV!F1401</f>
        <v>BEARISH</v>
      </c>
      <c r="K1401" s="6" t="str">
        <f>OBV!G1401</f>
        <v>WEAK</v>
      </c>
      <c r="L1401" s="6" t="str">
        <f>OBV!H1401</f>
        <v>CONFIRMED BEARISH</v>
      </c>
    </row>
    <row r="1402" spans="1:12" ht="13.5" x14ac:dyDescent="0.25">
      <c r="A1402" s="3">
        <f>RSI!A1402</f>
        <v>44343</v>
      </c>
      <c r="B1402" s="2">
        <f>RSI!B1402</f>
        <v>5.6055999999999999</v>
      </c>
      <c r="C1402" s="2">
        <f>RSI!I1402</f>
        <v>42.491078850183243</v>
      </c>
      <c r="D1402" s="2">
        <f>MACD!E1402</f>
        <v>1.8179976545897425E-2</v>
      </c>
      <c r="E1402" s="2">
        <f>MACD!F1402</f>
        <v>2.5437793533688469E-2</v>
      </c>
      <c r="F1402" s="2">
        <f>'Moving Avg'!D1402</f>
        <v>5.5806000000000004</v>
      </c>
      <c r="G1402" s="2">
        <f>'Moving Avg'!F1402</f>
        <v>5.6360399999999995</v>
      </c>
      <c r="H1402" s="2">
        <f>'Moving Avg'!G1402</f>
        <v>6.1151019999999985</v>
      </c>
      <c r="I1402" s="2">
        <f>'Moving Avg'!H1402</f>
        <v>7.2377875000000014</v>
      </c>
      <c r="J1402" s="6" t="str">
        <f>OBV!F1402</f>
        <v>BEARISH</v>
      </c>
      <c r="K1402" s="6" t="str">
        <f>OBV!G1402</f>
        <v>WEAK</v>
      </c>
      <c r="L1402" s="6" t="str">
        <f>OBV!H1402</f>
        <v>BEARISH DIVERGENCE</v>
      </c>
    </row>
    <row r="1403" spans="1:12" ht="13.5" x14ac:dyDescent="0.25">
      <c r="A1403" s="3">
        <f>RSI!A1403</f>
        <v>44344</v>
      </c>
      <c r="B1403" s="2">
        <f>RSI!B1403</f>
        <v>5.5822000000000003</v>
      </c>
      <c r="C1403" s="2">
        <f>RSI!I1403</f>
        <v>41.64183063119394</v>
      </c>
      <c r="D1403" s="2">
        <f>MACD!E1403</f>
        <v>1.0312499676230935E-2</v>
      </c>
      <c r="E1403" s="2">
        <f>MACD!F1403</f>
        <v>2.2412734762196965E-2</v>
      </c>
      <c r="F1403" s="2">
        <f>'Moving Avg'!D1403</f>
        <v>5.5899799999999997</v>
      </c>
      <c r="G1403" s="2">
        <f>'Moving Avg'!F1403</f>
        <v>5.6379950000000001</v>
      </c>
      <c r="H1403" s="2">
        <f>'Moving Avg'!G1403</f>
        <v>6.0912119999999979</v>
      </c>
      <c r="I1403" s="2">
        <f>'Moving Avg'!H1403</f>
        <v>7.2274430000000027</v>
      </c>
      <c r="J1403" s="6" t="str">
        <f>OBV!F1403</f>
        <v>BEARISH</v>
      </c>
      <c r="K1403" s="6" t="str">
        <f>OBV!G1403</f>
        <v>WEAK</v>
      </c>
      <c r="L1403" s="6" t="str">
        <f>OBV!H1403</f>
        <v>BEARISH DIVERGENCE</v>
      </c>
    </row>
    <row r="1404" spans="1:12" ht="13.5" x14ac:dyDescent="0.25">
      <c r="A1404" s="3">
        <f>RSI!A1404</f>
        <v>44347</v>
      </c>
      <c r="B1404" s="2">
        <f>RSI!B1404</f>
        <v>5.5743999999999998</v>
      </c>
      <c r="C1404" s="2">
        <f>RSI!I1404</f>
        <v>41.345193614026911</v>
      </c>
      <c r="D1404" s="2">
        <f>MACD!E1404</f>
        <v>4.1198895968479476E-3</v>
      </c>
      <c r="E1404" s="2">
        <f>MACD!F1404</f>
        <v>1.8754165729127165E-2</v>
      </c>
      <c r="F1404" s="2">
        <f>'Moving Avg'!D1404</f>
        <v>5.5806200000000006</v>
      </c>
      <c r="G1404" s="2">
        <f>'Moving Avg'!F1404</f>
        <v>5.6508799999999999</v>
      </c>
      <c r="H1404" s="2">
        <f>'Moving Avg'!G1404</f>
        <v>6.0649799999999994</v>
      </c>
      <c r="I1404" s="2">
        <f>'Moving Avg'!H1404</f>
        <v>7.2170985000000032</v>
      </c>
      <c r="J1404" s="6" t="str">
        <f>OBV!F1404</f>
        <v>BEARISH</v>
      </c>
      <c r="K1404" s="6" t="str">
        <f>OBV!G1404</f>
        <v>WEAK</v>
      </c>
      <c r="L1404" s="6" t="str">
        <f>OBV!H1404</f>
        <v>CONFIRMED BEARISH</v>
      </c>
    </row>
    <row r="1405" spans="1:12" ht="13.5" x14ac:dyDescent="0.25">
      <c r="A1405" s="3">
        <f>RSI!A1405</f>
        <v>44348</v>
      </c>
      <c r="B1405" s="2">
        <f>RSI!B1405</f>
        <v>5.5041000000000002</v>
      </c>
      <c r="C1405" s="2">
        <f>RSI!I1405</f>
        <v>38.671383007266186</v>
      </c>
      <c r="D1405" s="2">
        <f>MACD!E1405</f>
        <v>-2.0075686842519147E-2</v>
      </c>
      <c r="E1405" s="2">
        <f>MACD!F1405</f>
        <v>1.0988195214797904E-2</v>
      </c>
      <c r="F1405" s="2">
        <f>'Moving Avg'!D1405</f>
        <v>5.5571999999999999</v>
      </c>
      <c r="G1405" s="2">
        <f>'Moving Avg'!F1405</f>
        <v>5.6442449999999997</v>
      </c>
      <c r="H1405" s="2">
        <f>'Moving Avg'!G1405</f>
        <v>6.0376539999999999</v>
      </c>
      <c r="I1405" s="2">
        <f>'Moving Avg'!H1405</f>
        <v>7.2067540000000045</v>
      </c>
      <c r="J1405" s="6" t="str">
        <f>OBV!F1405</f>
        <v>BEARISH</v>
      </c>
      <c r="K1405" s="6" t="str">
        <f>OBV!G1405</f>
        <v>WEAK</v>
      </c>
      <c r="L1405" s="6" t="str">
        <f>OBV!H1405</f>
        <v>CONFIRMED BEARISH</v>
      </c>
    </row>
    <row r="1406" spans="1:12" ht="13.5" x14ac:dyDescent="0.25">
      <c r="A1406" s="3">
        <f>RSI!A1406</f>
        <v>44349</v>
      </c>
      <c r="B1406" s="2">
        <f>RSI!B1406</f>
        <v>5.4650999999999996</v>
      </c>
      <c r="C1406" s="2">
        <f>RSI!I1406</f>
        <v>37.23283078040825</v>
      </c>
      <c r="D1406" s="2">
        <f>MACD!E1406</f>
        <v>-1.5854834345242708E-2</v>
      </c>
      <c r="E1406" s="2">
        <f>MACD!F1406</f>
        <v>5.6195893027897823E-3</v>
      </c>
      <c r="F1406" s="2">
        <f>'Moving Avg'!D1406</f>
        <v>5.5462800000000003</v>
      </c>
      <c r="G1406" s="2">
        <f>'Moving Avg'!F1406</f>
        <v>5.6255100000000002</v>
      </c>
      <c r="H1406" s="2">
        <f>'Moving Avg'!G1406</f>
        <v>6.0129839999999994</v>
      </c>
      <c r="I1406" s="2">
        <f>'Moving Avg'!H1406</f>
        <v>7.1962145000000035</v>
      </c>
      <c r="J1406" s="6" t="str">
        <f>OBV!F1406</f>
        <v>BEARISH</v>
      </c>
      <c r="K1406" s="6" t="str">
        <f>OBV!G1406</f>
        <v>WEAK</v>
      </c>
      <c r="L1406" s="6" t="str">
        <f>OBV!H1406</f>
        <v>CONFIRMED BEARISH</v>
      </c>
    </row>
    <row r="1407" spans="1:12" ht="13.5" x14ac:dyDescent="0.25">
      <c r="A1407" s="3">
        <f>RSI!A1407</f>
        <v>44350</v>
      </c>
      <c r="B1407" s="2">
        <f>RSI!B1407</f>
        <v>5.4650999999999996</v>
      </c>
      <c r="C1407" s="2">
        <f>RSI!I1407</f>
        <v>37.23283078040825</v>
      </c>
      <c r="D1407" s="2">
        <f>MACD!E1407</f>
        <v>-1.5566077153983393E-2</v>
      </c>
      <c r="E1407" s="2">
        <f>MACD!F1407</f>
        <v>1.3824560114351478E-3</v>
      </c>
      <c r="F1407" s="2">
        <f>'Moving Avg'!D1407</f>
        <v>5.5181800000000001</v>
      </c>
      <c r="G1407" s="2">
        <f>'Moving Avg'!F1407</f>
        <v>5.6067750000000007</v>
      </c>
      <c r="H1407" s="2">
        <f>'Moving Avg'!G1407</f>
        <v>5.98644</v>
      </c>
      <c r="I1407" s="2">
        <f>'Moving Avg'!H1407</f>
        <v>7.1868070000000044</v>
      </c>
      <c r="J1407" s="6" t="str">
        <f>OBV!F1407</f>
        <v>BEARISH</v>
      </c>
      <c r="K1407" s="6" t="str">
        <f>OBV!G1407</f>
        <v>WEAK</v>
      </c>
      <c r="L1407" s="6" t="str">
        <f>OBV!H1407</f>
        <v>CONFIRMED BEARISH</v>
      </c>
    </row>
    <row r="1408" spans="1:12" ht="13.5" x14ac:dyDescent="0.25">
      <c r="A1408" s="3">
        <f>RSI!A1408</f>
        <v>44351</v>
      </c>
      <c r="B1408" s="2">
        <f>RSI!B1408</f>
        <v>5.5430999999999999</v>
      </c>
      <c r="C1408" s="2">
        <f>RSI!I1408</f>
        <v>42.218506790585657</v>
      </c>
      <c r="D1408" s="2">
        <f>MACD!E1408</f>
        <v>-2.5710030042266574E-2</v>
      </c>
      <c r="E1408" s="2">
        <f>MACD!F1408</f>
        <v>-4.0360411993051971E-3</v>
      </c>
      <c r="F1408" s="2">
        <f>'Moving Avg'!D1408</f>
        <v>5.5103599999999995</v>
      </c>
      <c r="G1408" s="2">
        <f>'Moving Avg'!F1408</f>
        <v>5.5977949999999996</v>
      </c>
      <c r="H1408" s="2">
        <f>'Moving Avg'!G1408</f>
        <v>5.9627039999999987</v>
      </c>
      <c r="I1408" s="2">
        <f>'Moving Avg'!H1408</f>
        <v>7.1766965000000038</v>
      </c>
      <c r="J1408" s="6" t="str">
        <f>OBV!F1408</f>
        <v>BEARISH</v>
      </c>
      <c r="K1408" s="6" t="str">
        <f>OBV!G1408</f>
        <v>WEAK</v>
      </c>
      <c r="L1408" s="6" t="str">
        <f>OBV!H1408</f>
        <v>CONFIRMED BEARISH</v>
      </c>
    </row>
    <row r="1409" spans="1:12" ht="13.5" x14ac:dyDescent="0.25">
      <c r="A1409" s="3">
        <f>RSI!A1409</f>
        <v>44354</v>
      </c>
      <c r="B1409" s="2">
        <f>RSI!B1409</f>
        <v>5.5430999999999999</v>
      </c>
      <c r="C1409" s="2">
        <f>RSI!I1409</f>
        <v>42.218506790585657</v>
      </c>
      <c r="D1409" s="2">
        <f>MACD!E1409</f>
        <v>-2.0238083957106134E-2</v>
      </c>
      <c r="E1409" s="2">
        <f>MACD!F1409</f>
        <v>-7.2764497508653846E-3</v>
      </c>
      <c r="F1409" s="2">
        <f>'Moving Avg'!D1409</f>
        <v>5.5040999999999993</v>
      </c>
      <c r="G1409" s="2">
        <f>'Moving Avg'!F1409</f>
        <v>5.5852999999999993</v>
      </c>
      <c r="H1409" s="2">
        <f>'Moving Avg'!G1409</f>
        <v>5.9378759999999993</v>
      </c>
      <c r="I1409" s="2">
        <f>'Moving Avg'!H1409</f>
        <v>7.1664690000000038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</row>
    <row r="1410" spans="1:12" ht="13.5" x14ac:dyDescent="0.25">
      <c r="A1410" s="3">
        <f>RSI!A1410</f>
        <v>44355</v>
      </c>
      <c r="B1410" s="2">
        <f>RSI!B1410</f>
        <v>5.4650999999999996</v>
      </c>
      <c r="C1410" s="2">
        <f>RSI!I1410</f>
        <v>38.657336025571254</v>
      </c>
      <c r="D1410" s="2">
        <f>MACD!E1410</f>
        <v>-9.0525070076834524E-3</v>
      </c>
      <c r="E1410" s="2">
        <f>MACD!F1410</f>
        <v>-7.6316612022289988E-3</v>
      </c>
      <c r="F1410" s="2">
        <f>'Moving Avg'!D1410</f>
        <v>5.4962999999999997</v>
      </c>
      <c r="G1410" s="2">
        <f>'Moving Avg'!F1410</f>
        <v>5.5669550000000001</v>
      </c>
      <c r="H1410" s="2">
        <f>'Moving Avg'!G1410</f>
        <v>5.9128939999999997</v>
      </c>
      <c r="I1410" s="2">
        <f>'Moving Avg'!H1410</f>
        <v>7.1557340000000034</v>
      </c>
      <c r="J1410" s="6" t="str">
        <f>OBV!F1410</f>
        <v>BEARISH</v>
      </c>
      <c r="K1410" s="6" t="str">
        <f>OBV!G1410</f>
        <v>WEAK</v>
      </c>
      <c r="L1410" s="6" t="str">
        <f>OBV!H1410</f>
        <v>CONFIRMED BEARISH</v>
      </c>
    </row>
    <row r="1411" spans="1:12" ht="13.5" x14ac:dyDescent="0.25">
      <c r="A1411" s="3">
        <f>RSI!A1411</f>
        <v>44356</v>
      </c>
      <c r="B1411" s="2">
        <f>RSI!B1411</f>
        <v>5.5353000000000003</v>
      </c>
      <c r="C1411" s="2">
        <f>RSI!I1411</f>
        <v>43.293412945490154</v>
      </c>
      <c r="D1411" s="2">
        <f>MACD!E1411</f>
        <v>-1.9222183107051372E-2</v>
      </c>
      <c r="E1411" s="2">
        <f>MACD!F1411</f>
        <v>-9.9497655831934737E-3</v>
      </c>
      <c r="F1411" s="2">
        <f>'Moving Avg'!D1411</f>
        <v>5.5103399999999993</v>
      </c>
      <c r="G1411" s="2">
        <f>'Moving Avg'!F1411</f>
        <v>5.5607050000000005</v>
      </c>
      <c r="H1411" s="2">
        <f>'Moving Avg'!G1411</f>
        <v>5.8885339999999999</v>
      </c>
      <c r="I1411" s="2">
        <f>'Moving Avg'!H1411</f>
        <v>7.145311000000004</v>
      </c>
      <c r="J1411" s="6" t="str">
        <f>OBV!F1411</f>
        <v>BULLISH</v>
      </c>
      <c r="K1411" s="6" t="str">
        <f>OBV!G1411</f>
        <v>STRONG</v>
      </c>
      <c r="L1411" s="6" t="str">
        <f>OBV!H1411</f>
        <v>CONFIRMED BULLISH</v>
      </c>
    </row>
    <row r="1412" spans="1:12" ht="13.5" x14ac:dyDescent="0.25">
      <c r="A1412" s="3">
        <f>RSI!A1412</f>
        <v>44357</v>
      </c>
      <c r="B1412" s="2">
        <f>RSI!B1412</f>
        <v>5.6055999999999999</v>
      </c>
      <c r="C1412" s="2">
        <f>RSI!I1412</f>
        <v>47.567027738409827</v>
      </c>
      <c r="D1412" s="2">
        <f>MACD!E1412</f>
        <v>-1.9140622408754915E-2</v>
      </c>
      <c r="E1412" s="2">
        <f>MACD!F1412</f>
        <v>-1.1787936948305763E-2</v>
      </c>
      <c r="F1412" s="2">
        <f>'Moving Avg'!D1412</f>
        <v>5.5384399999999996</v>
      </c>
      <c r="G1412" s="2">
        <f>'Moving Avg'!F1412</f>
        <v>5.5560200000000002</v>
      </c>
      <c r="H1412" s="2">
        <f>'Moving Avg'!G1412</f>
        <v>5.8682359999999987</v>
      </c>
      <c r="I1412" s="2">
        <f>'Moving Avg'!H1412</f>
        <v>7.1352395000000044</v>
      </c>
      <c r="J1412" s="6" t="str">
        <f>OBV!F1412</f>
        <v>BULLISH</v>
      </c>
      <c r="K1412" s="6" t="str">
        <f>OBV!G1412</f>
        <v>STRONG</v>
      </c>
      <c r="L1412" s="6" t="str">
        <f>OBV!H1412</f>
        <v>CONFIRMED BULLISH</v>
      </c>
    </row>
    <row r="1413" spans="1:12" ht="13.5" x14ac:dyDescent="0.25">
      <c r="A1413" s="3">
        <f>RSI!A1413</f>
        <v>44358</v>
      </c>
      <c r="B1413" s="2">
        <f>RSI!B1413</f>
        <v>5.7149000000000001</v>
      </c>
      <c r="C1413" s="2">
        <f>RSI!I1413</f>
        <v>53.441998560986697</v>
      </c>
      <c r="D1413" s="2">
        <f>MACD!E1413</f>
        <v>-3.0554891121954419E-2</v>
      </c>
      <c r="E1413" s="2">
        <f>MACD!F1413</f>
        <v>-1.5541327783035495E-2</v>
      </c>
      <c r="F1413" s="2">
        <f>'Moving Avg'!D1413</f>
        <v>5.5727999999999991</v>
      </c>
      <c r="G1413" s="2">
        <f>'Moving Avg'!F1413</f>
        <v>5.5595350000000003</v>
      </c>
      <c r="H1413" s="2">
        <f>'Moving Avg'!G1413</f>
        <v>5.8498099999999988</v>
      </c>
      <c r="I1413" s="2">
        <f>'Moving Avg'!H1413</f>
        <v>7.125558500000003</v>
      </c>
      <c r="J1413" s="6" t="str">
        <f>OBV!F1413</f>
        <v>BULLISH</v>
      </c>
      <c r="K1413" s="6" t="str">
        <f>OBV!G1413</f>
        <v>STRONG</v>
      </c>
      <c r="L1413" s="6" t="str">
        <f>OBV!H1413</f>
        <v>CONFIRMED BULLISH</v>
      </c>
    </row>
    <row r="1414" spans="1:12" ht="13.5" x14ac:dyDescent="0.25">
      <c r="A1414" s="3">
        <f>RSI!A1414</f>
        <v>44361</v>
      </c>
      <c r="B1414" s="2">
        <f>RSI!B1414</f>
        <v>5.8554000000000004</v>
      </c>
      <c r="C1414" s="2">
        <f>RSI!I1414</f>
        <v>59.693909194902631</v>
      </c>
      <c r="D1414" s="2">
        <f>MACD!E1414</f>
        <v>-5.2269148477061655E-2</v>
      </c>
      <c r="E1414" s="2">
        <f>MACD!F1414</f>
        <v>-2.2886891921840728E-2</v>
      </c>
      <c r="F1414" s="2">
        <f>'Moving Avg'!D1414</f>
        <v>5.6352599999999997</v>
      </c>
      <c r="G1414" s="2">
        <f>'Moving Avg'!F1414</f>
        <v>5.5704650000000004</v>
      </c>
      <c r="H1414" s="2">
        <f>'Moving Avg'!G1414</f>
        <v>5.8327899999999993</v>
      </c>
      <c r="I1414" s="2">
        <f>'Moving Avg'!H1414</f>
        <v>7.1165800000000035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</row>
    <row r="1415" spans="1:12" ht="13.5" x14ac:dyDescent="0.25">
      <c r="A1415" s="3">
        <f>RSI!A1415</f>
        <v>44362</v>
      </c>
      <c r="B1415" s="2">
        <f>RSI!B1415</f>
        <v>5.7695999999999996</v>
      </c>
      <c r="C1415" s="2">
        <f>RSI!I1415</f>
        <v>54.850054133824948</v>
      </c>
      <c r="D1415" s="2">
        <f>MACD!E1415</f>
        <v>-7.6348191721351988E-2</v>
      </c>
      <c r="E1415" s="2">
        <f>MACD!F1415</f>
        <v>-3.3579151881742986E-2</v>
      </c>
      <c r="F1415" s="2">
        <f>'Moving Avg'!D1415</f>
        <v>5.6961600000000008</v>
      </c>
      <c r="G1415" s="2">
        <f>'Moving Avg'!F1415</f>
        <v>5.5853000000000002</v>
      </c>
      <c r="H1415" s="2">
        <f>'Moving Avg'!G1415</f>
        <v>5.8142100000000001</v>
      </c>
      <c r="I1415" s="2">
        <f>'Moving Avg'!H1415</f>
        <v>7.1071725000000034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</row>
    <row r="1416" spans="1:12" ht="13.5" x14ac:dyDescent="0.25">
      <c r="A1416" s="3">
        <f>RSI!A1416</f>
        <v>44363</v>
      </c>
      <c r="B1416" s="2">
        <f>RSI!B1416</f>
        <v>5.7149000000000001</v>
      </c>
      <c r="C1416" s="2">
        <f>RSI!I1416</f>
        <v>51.955527188561739</v>
      </c>
      <c r="D1416" s="2">
        <f>MACD!E1416</f>
        <v>-9.9317263303387193E-2</v>
      </c>
      <c r="E1416" s="2">
        <f>MACD!F1416</f>
        <v>-4.6726774166071829E-2</v>
      </c>
      <c r="F1416" s="2">
        <f>'Moving Avg'!D1416</f>
        <v>5.7320799999999998</v>
      </c>
      <c r="G1416" s="2">
        <f>'Moving Avg'!F1416</f>
        <v>5.5907649999999993</v>
      </c>
      <c r="H1416" s="2">
        <f>'Moving Avg'!G1416</f>
        <v>5.7973460000000001</v>
      </c>
      <c r="I1416" s="2">
        <f>'Moving Avg'!H1416</f>
        <v>7.097491500000003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</row>
    <row r="1417" spans="1:12" ht="13.5" x14ac:dyDescent="0.25">
      <c r="A1417" s="3">
        <f>RSI!A1417</f>
        <v>44364</v>
      </c>
      <c r="B1417" s="2">
        <f>RSI!B1417</f>
        <v>5.7382999999999997</v>
      </c>
      <c r="C1417" s="2">
        <f>RSI!I1417</f>
        <v>53.095842844528505</v>
      </c>
      <c r="D1417" s="2">
        <f>MACD!E1417</f>
        <v>-0.12076121097246517</v>
      </c>
      <c r="E1417" s="2">
        <f>MACD!F1417</f>
        <v>-6.15336615273505E-2</v>
      </c>
      <c r="F1417" s="2">
        <f>'Moving Avg'!D1417</f>
        <v>5.7586199999999996</v>
      </c>
      <c r="G1417" s="2">
        <f>'Moving Avg'!F1417</f>
        <v>5.5989599999999999</v>
      </c>
      <c r="H1417" s="2">
        <f>'Moving Avg'!G1417</f>
        <v>5.7809500000000007</v>
      </c>
      <c r="I1417" s="2">
        <f>'Moving Avg'!H1417</f>
        <v>7.0879665000000021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</row>
    <row r="1418" spans="1:12" ht="13.5" x14ac:dyDescent="0.25">
      <c r="A1418" s="3">
        <f>RSI!A1418</f>
        <v>44365</v>
      </c>
      <c r="B1418" s="2">
        <f>RSI!B1418</f>
        <v>5.6993</v>
      </c>
      <c r="C1418" s="2">
        <f>RSI!I1418</f>
        <v>50.926352797421863</v>
      </c>
      <c r="D1418" s="2">
        <f>MACD!E1418</f>
        <v>-0.12441032996137302</v>
      </c>
      <c r="E1418" s="2">
        <f>MACD!F1418</f>
        <v>-7.410899521415501E-2</v>
      </c>
      <c r="F1418" s="2">
        <f>'Moving Avg'!D1418</f>
        <v>5.7554999999999996</v>
      </c>
      <c r="G1418" s="2">
        <f>'Moving Avg'!F1418</f>
        <v>5.6071599999999995</v>
      </c>
      <c r="H1418" s="2">
        <f>'Moving Avg'!G1418</f>
        <v>5.7639300000000002</v>
      </c>
      <c r="I1418" s="2">
        <f>'Moving Avg'!H1418</f>
        <v>7.0784025000000028</v>
      </c>
      <c r="J1418" s="6" t="str">
        <f>OBV!F1418</f>
        <v>BULLISH</v>
      </c>
      <c r="K1418" s="6" t="str">
        <f>OBV!G1418</f>
        <v>STRONG</v>
      </c>
      <c r="L1418" s="6" t="str">
        <f>OBV!H1418</f>
        <v>BULLISH DIVERGENCE</v>
      </c>
    </row>
    <row r="1419" spans="1:12" ht="13.5" x14ac:dyDescent="0.25">
      <c r="A1419" s="3">
        <f>RSI!A1419</f>
        <v>44368</v>
      </c>
      <c r="B1419" s="2">
        <f>RSI!B1419</f>
        <v>5.8554000000000004</v>
      </c>
      <c r="C1419" s="2">
        <f>RSI!I1419</f>
        <v>58.275130485251353</v>
      </c>
      <c r="D1419" s="2">
        <f>MACD!E1419</f>
        <v>-0.13919456472520242</v>
      </c>
      <c r="E1419" s="2">
        <f>MACD!F1419</f>
        <v>-8.7126109116364495E-2</v>
      </c>
      <c r="F1419" s="2">
        <f>'Moving Avg'!D1419</f>
        <v>5.7554999999999996</v>
      </c>
      <c r="G1419" s="2">
        <f>'Moving Avg'!F1419</f>
        <v>5.6188699999999994</v>
      </c>
      <c r="H1419" s="2">
        <f>'Moving Avg'!G1419</f>
        <v>5.7539359999999995</v>
      </c>
      <c r="I1419" s="2">
        <f>'Moving Avg'!H1419</f>
        <v>7.0690335000000042</v>
      </c>
      <c r="J1419" s="6" t="str">
        <f>OBV!F1419</f>
        <v>BEARISH</v>
      </c>
      <c r="K1419" s="6" t="str">
        <f>OBV!G1419</f>
        <v>WEAK</v>
      </c>
      <c r="L1419" s="6" t="str">
        <f>OBV!H1419</f>
        <v>NEUTRAL</v>
      </c>
    </row>
    <row r="1420" spans="1:12" ht="13.5" x14ac:dyDescent="0.25">
      <c r="A1420" s="3">
        <f>RSI!A1420</f>
        <v>44369</v>
      </c>
      <c r="B1420" s="2">
        <f>RSI!B1420</f>
        <v>5.7774000000000001</v>
      </c>
      <c r="C1420" s="2">
        <f>RSI!I1420</f>
        <v>53.92934484602651</v>
      </c>
      <c r="D1420" s="2">
        <f>MACD!E1420</f>
        <v>-0.15897258837520845</v>
      </c>
      <c r="E1420" s="2">
        <f>MACD!F1420</f>
        <v>-0.10149540496813328</v>
      </c>
      <c r="F1420" s="2">
        <f>'Moving Avg'!D1420</f>
        <v>5.7570600000000001</v>
      </c>
      <c r="G1420" s="2">
        <f>'Moving Avg'!F1420</f>
        <v>5.6266799999999995</v>
      </c>
      <c r="H1420" s="2">
        <f>'Moving Avg'!G1420</f>
        <v>5.7445679999999992</v>
      </c>
      <c r="I1420" s="2">
        <f>'Moving Avg'!H1420</f>
        <v>7.0589235000000023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</row>
    <row r="1421" spans="1:12" ht="13.5" x14ac:dyDescent="0.25">
      <c r="A1421" s="3">
        <f>RSI!A1421</f>
        <v>44370</v>
      </c>
      <c r="B1421" s="2">
        <f>RSI!B1421</f>
        <v>5.6603000000000003</v>
      </c>
      <c r="C1421" s="2">
        <f>RSI!I1421</f>
        <v>48.126794016203696</v>
      </c>
      <c r="D1421" s="2">
        <f>MACD!E1421</f>
        <v>-0.15674143780612315</v>
      </c>
      <c r="E1421" s="2">
        <f>MACD!F1421</f>
        <v>-0.11254461153573125</v>
      </c>
      <c r="F1421" s="2">
        <f>'Moving Avg'!D1421</f>
        <v>5.7461399999999996</v>
      </c>
      <c r="G1421" s="2">
        <f>'Moving Avg'!F1421</f>
        <v>5.6337099999999998</v>
      </c>
      <c r="H1421" s="2">
        <f>'Moving Avg'!G1421</f>
        <v>5.7311399999999999</v>
      </c>
      <c r="I1421" s="2">
        <f>'Moving Avg'!H1421</f>
        <v>7.0459245000000017</v>
      </c>
      <c r="J1421" s="6" t="str">
        <f>OBV!F1421</f>
        <v>BULLISH</v>
      </c>
      <c r="K1421" s="6" t="str">
        <f>OBV!G1421</f>
        <v>STRONG</v>
      </c>
      <c r="L1421" s="6" t="str">
        <f>OBV!H1421</f>
        <v>BULLISH DIVERGENCE</v>
      </c>
    </row>
    <row r="1422" spans="1:12" ht="13.5" x14ac:dyDescent="0.25">
      <c r="A1422" s="3">
        <f>RSI!A1422</f>
        <v>44371</v>
      </c>
      <c r="B1422" s="2">
        <f>RSI!B1422</f>
        <v>5.7695999999999996</v>
      </c>
      <c r="C1422" s="2">
        <f>RSI!I1422</f>
        <v>53.18952454151578</v>
      </c>
      <c r="D1422" s="2">
        <f>MACD!E1422</f>
        <v>-0.15191257125990365</v>
      </c>
      <c r="E1422" s="2">
        <f>MACD!F1422</f>
        <v>-0.12041820348056574</v>
      </c>
      <c r="F1422" s="2">
        <f>'Moving Avg'!D1422</f>
        <v>5.7523999999999997</v>
      </c>
      <c r="G1422" s="2">
        <f>'Moving Avg'!F1422</f>
        <v>5.6419100000000002</v>
      </c>
      <c r="H1422" s="2">
        <f>'Moving Avg'!G1422</f>
        <v>5.7236459999999996</v>
      </c>
      <c r="I1422" s="2">
        <f>'Moving Avg'!H1422</f>
        <v>7.0343700000000027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</row>
    <row r="1423" spans="1:12" ht="13.5" x14ac:dyDescent="0.25">
      <c r="A1423" s="3">
        <f>RSI!A1423</f>
        <v>44372</v>
      </c>
      <c r="B1423" s="2">
        <f>RSI!B1423</f>
        <v>5.7305000000000001</v>
      </c>
      <c r="C1423" s="2">
        <f>RSI!I1423</f>
        <v>51.262091404753576</v>
      </c>
      <c r="D1423" s="2">
        <f>MACD!E1423</f>
        <v>-0.12855533882329429</v>
      </c>
      <c r="E1423" s="2">
        <f>MACD!F1423</f>
        <v>-0.12204563054911145</v>
      </c>
      <c r="F1423" s="2">
        <f>'Moving Avg'!D1423</f>
        <v>5.7586399999999998</v>
      </c>
      <c r="G1423" s="2">
        <f>'Moving Avg'!F1423</f>
        <v>5.6493250000000002</v>
      </c>
      <c r="H1423" s="2">
        <f>'Moving Avg'!G1423</f>
        <v>5.7133400000000005</v>
      </c>
      <c r="I1423" s="2">
        <f>'Moving Avg'!H1423</f>
        <v>7.0234005000000028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</row>
    <row r="1424" spans="1:12" ht="13.5" x14ac:dyDescent="0.25">
      <c r="A1424" s="3">
        <f>RSI!A1424</f>
        <v>44375</v>
      </c>
      <c r="B1424" s="2">
        <f>RSI!B1424</f>
        <v>5.7382999999999997</v>
      </c>
      <c r="C1424" s="2">
        <f>RSI!I1424</f>
        <v>51.63858254704364</v>
      </c>
      <c r="D1424" s="2">
        <f>MACD!E1424</f>
        <v>-8.7930665674118558E-2</v>
      </c>
      <c r="E1424" s="2">
        <f>MACD!F1424</f>
        <v>-0.11522263757411288</v>
      </c>
      <c r="F1424" s="2">
        <f>'Moving Avg'!D1424</f>
        <v>5.73522</v>
      </c>
      <c r="G1424" s="2">
        <f>'Moving Avg'!F1424</f>
        <v>5.6575199999999999</v>
      </c>
      <c r="H1424" s="2">
        <f>'Moving Avg'!G1424</f>
        <v>5.7031900000000011</v>
      </c>
      <c r="I1424" s="2">
        <f>'Moving Avg'!H1424</f>
        <v>7.0107135000000032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44376</v>
      </c>
      <c r="B1425" s="2">
        <f>RSI!B1425</f>
        <v>5.7382999999999997</v>
      </c>
      <c r="C1425" s="2">
        <f>RSI!I1425</f>
        <v>51.63858254704364</v>
      </c>
      <c r="D1425" s="2">
        <f>MACD!E1425</f>
        <v>-6.6965686247566047E-2</v>
      </c>
      <c r="E1425" s="2">
        <f>MACD!F1425</f>
        <v>-0.10557124730880353</v>
      </c>
      <c r="F1425" s="2">
        <f>'Moving Avg'!D1425</f>
        <v>5.7273999999999994</v>
      </c>
      <c r="G1425" s="2">
        <f>'Moving Avg'!F1425</f>
        <v>5.6692299999999998</v>
      </c>
      <c r="H1425" s="2">
        <f>'Moving Avg'!G1425</f>
        <v>5.6931960000000004</v>
      </c>
      <c r="I1425" s="2">
        <f>'Moving Avg'!H1425</f>
        <v>6.9977535000000026</v>
      </c>
      <c r="J1425" s="6" t="str">
        <f>OBV!F1425</f>
        <v>BULLISH</v>
      </c>
      <c r="K1425" s="6" t="str">
        <f>OBV!G1425</f>
        <v>NEUTRAL</v>
      </c>
      <c r="L1425" s="6" t="str">
        <f>OBV!H1425</f>
        <v>BULLISH DIVERGENCE</v>
      </c>
    </row>
    <row r="1426" spans="1:12" ht="13.5" x14ac:dyDescent="0.25">
      <c r="A1426" s="3">
        <f>RSI!A1426</f>
        <v>44377</v>
      </c>
      <c r="B1426" s="2">
        <f>RSI!B1426</f>
        <v>6.0465999999999998</v>
      </c>
      <c r="C1426" s="2">
        <f>RSI!I1426</f>
        <v>64.285415122311846</v>
      </c>
      <c r="D1426" s="2">
        <f>MACD!E1426</f>
        <v>-8.0672717337901823E-2</v>
      </c>
      <c r="E1426" s="2">
        <f>MACD!F1426</f>
        <v>-0.1005915413146232</v>
      </c>
      <c r="F1426" s="2">
        <f>'Moving Avg'!D1426</f>
        <v>5.8046600000000002</v>
      </c>
      <c r="G1426" s="2">
        <f>'Moving Avg'!F1426</f>
        <v>5.6983049999999995</v>
      </c>
      <c r="H1426" s="2">
        <f>'Moving Avg'!G1426</f>
        <v>5.6935840000000004</v>
      </c>
      <c r="I1426" s="2">
        <f>'Moving Avg'!H1426</f>
        <v>6.9862960000000012</v>
      </c>
      <c r="J1426" s="6" t="str">
        <f>OBV!F1426</f>
        <v>BEARISH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44378</v>
      </c>
      <c r="B1427" s="2">
        <f>RSI!B1427</f>
        <v>6.0382999999999996</v>
      </c>
      <c r="C1427" s="2">
        <f>RSI!I1427</f>
        <v>63.801683877648443</v>
      </c>
      <c r="D1427" s="2">
        <f>MACD!E1427</f>
        <v>-9.0057739219640887E-2</v>
      </c>
      <c r="E1427" s="2">
        <f>MACD!F1427</f>
        <v>-9.8484780895626747E-2</v>
      </c>
      <c r="F1427" s="2">
        <f>'Moving Avg'!D1427</f>
        <v>5.8584000000000005</v>
      </c>
      <c r="G1427" s="2">
        <f>'Moving Avg'!F1427</f>
        <v>5.7269649999999999</v>
      </c>
      <c r="H1427" s="2">
        <f>'Moving Avg'!G1427</f>
        <v>5.6941179999999996</v>
      </c>
      <c r="I1427" s="2">
        <f>'Moving Avg'!H1427</f>
        <v>6.9752650000000003</v>
      </c>
      <c r="J1427" s="6" t="str">
        <f>OBV!F1427</f>
        <v>BEARISH</v>
      </c>
      <c r="K1427" s="6" t="str">
        <f>OBV!G1427</f>
        <v>WEAK</v>
      </c>
      <c r="L1427" s="6" t="str">
        <f>OBV!H1427</f>
        <v>CONFIRMED BEARISH</v>
      </c>
    </row>
    <row r="1428" spans="1:12" ht="13.5" x14ac:dyDescent="0.25">
      <c r="A1428" s="3">
        <f>RSI!A1428</f>
        <v>44379</v>
      </c>
      <c r="B1428" s="2">
        <f>RSI!B1428</f>
        <v>6.03</v>
      </c>
      <c r="C1428" s="2">
        <f>RSI!I1428</f>
        <v>63.288818527186315</v>
      </c>
      <c r="D1428" s="2">
        <f>MACD!E1428</f>
        <v>-0.10518836617291694</v>
      </c>
      <c r="E1428" s="2">
        <f>MACD!F1428</f>
        <v>-9.9825497951084793E-2</v>
      </c>
      <c r="F1428" s="2">
        <f>'Moving Avg'!D1428</f>
        <v>5.9183000000000003</v>
      </c>
      <c r="G1428" s="2">
        <f>'Moving Avg'!F1428</f>
        <v>5.751310000000001</v>
      </c>
      <c r="H1428" s="2">
        <f>'Moving Avg'!G1428</f>
        <v>5.6913640000000001</v>
      </c>
      <c r="I1428" s="2">
        <f>'Moving Avg'!H1428</f>
        <v>6.9642320000000009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</row>
    <row r="1429" spans="1:12" ht="13.5" x14ac:dyDescent="0.25">
      <c r="A1429" s="3">
        <f>RSI!A1429</f>
        <v>44382</v>
      </c>
      <c r="B1429" s="2">
        <f>RSI!B1429</f>
        <v>6.03</v>
      </c>
      <c r="C1429" s="2">
        <f>RSI!I1429</f>
        <v>63.288818527186315</v>
      </c>
      <c r="D1429" s="2">
        <f>MACD!E1429</f>
        <v>-9.5597394513257328E-2</v>
      </c>
      <c r="E1429" s="2">
        <f>MACD!F1429</f>
        <v>-9.8979877263519297E-2</v>
      </c>
      <c r="F1429" s="2">
        <f>'Moving Avg'!D1429</f>
        <v>5.9766400000000006</v>
      </c>
      <c r="G1429" s="2">
        <f>'Moving Avg'!F1429</f>
        <v>5.7756550000000004</v>
      </c>
      <c r="H1429" s="2">
        <f>'Moving Avg'!G1429</f>
        <v>5.6886099999999997</v>
      </c>
      <c r="I1429" s="2">
        <f>'Moving Avg'!H1429</f>
        <v>6.9533940000000003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</row>
    <row r="1430" spans="1:12" ht="13.5" x14ac:dyDescent="0.25">
      <c r="A1430" s="3">
        <f>RSI!A1430</f>
        <v>44383</v>
      </c>
      <c r="B1430" s="2">
        <f>RSI!B1430</f>
        <v>6.03</v>
      </c>
      <c r="C1430" s="2">
        <f>RSI!I1430</f>
        <v>63.288818527186315</v>
      </c>
      <c r="D1430" s="2">
        <f>MACD!E1430</f>
        <v>-0.10098341507035169</v>
      </c>
      <c r="E1430" s="2">
        <f>MACD!F1430</f>
        <v>-9.9380584824885779E-2</v>
      </c>
      <c r="F1430" s="2">
        <f>'Moving Avg'!D1430</f>
        <v>6.03498</v>
      </c>
      <c r="G1430" s="2">
        <f>'Moving Avg'!F1430</f>
        <v>5.8039000000000005</v>
      </c>
      <c r="H1430" s="2">
        <f>'Moving Avg'!G1430</f>
        <v>5.6894459999999993</v>
      </c>
      <c r="I1430" s="2">
        <f>'Moving Avg'!H1430</f>
        <v>6.9422044999999999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</row>
    <row r="1431" spans="1:12" ht="13.5" x14ac:dyDescent="0.25">
      <c r="A1431" s="3">
        <f>RSI!A1431</f>
        <v>44384</v>
      </c>
      <c r="B1431" s="2">
        <f>RSI!B1431</f>
        <v>6.0216000000000003</v>
      </c>
      <c r="C1431" s="2">
        <f>RSI!I1431</f>
        <v>62.652223923071936</v>
      </c>
      <c r="D1431" s="2">
        <f>MACD!E1431</f>
        <v>-0.12432421846898389</v>
      </c>
      <c r="E1431" s="2">
        <f>MACD!F1431</f>
        <v>-0.10436931155370541</v>
      </c>
      <c r="F1431" s="2">
        <f>'Moving Avg'!D1431</f>
        <v>6.0299800000000001</v>
      </c>
      <c r="G1431" s="2">
        <f>'Moving Avg'!F1431</f>
        <v>5.8282150000000001</v>
      </c>
      <c r="H1431" s="2">
        <f>'Moving Avg'!G1431</f>
        <v>5.6933939999999996</v>
      </c>
      <c r="I1431" s="2">
        <f>'Moving Avg'!H1431</f>
        <v>6.9311295000000008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</row>
    <row r="1432" spans="1:12" ht="13.5" x14ac:dyDescent="0.25">
      <c r="A1432" s="3">
        <f>RSI!A1432</f>
        <v>44385</v>
      </c>
      <c r="B1432" s="2">
        <f>RSI!B1432</f>
        <v>6.0049000000000001</v>
      </c>
      <c r="C1432" s="2">
        <f>RSI!I1432</f>
        <v>61.331412548126103</v>
      </c>
      <c r="D1432" s="2">
        <f>MACD!E1432</f>
        <v>-0.12725932975316567</v>
      </c>
      <c r="E1432" s="2">
        <f>MACD!F1432</f>
        <v>-0.10894731519359746</v>
      </c>
      <c r="F1432" s="2">
        <f>'Moving Avg'!D1432</f>
        <v>6.0232999999999999</v>
      </c>
      <c r="G1432" s="2">
        <f>'Moving Avg'!F1432</f>
        <v>5.8481800000000002</v>
      </c>
      <c r="H1432" s="2">
        <f>'Moving Avg'!G1432</f>
        <v>5.6993500000000008</v>
      </c>
      <c r="I1432" s="2">
        <f>'Moving Avg'!H1432</f>
        <v>6.9209465000000003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</row>
    <row r="1433" spans="1:12" ht="13.5" x14ac:dyDescent="0.25">
      <c r="A1433" s="3">
        <f>RSI!A1433</f>
        <v>44386</v>
      </c>
      <c r="B1433" s="2">
        <f>RSI!B1433</f>
        <v>5.9965999999999999</v>
      </c>
      <c r="C1433" s="2">
        <f>RSI!I1433</f>
        <v>60.647090419584039</v>
      </c>
      <c r="D1433" s="2">
        <f>MACD!E1433</f>
        <v>-0.13619072087606465</v>
      </c>
      <c r="E1433" s="2">
        <f>MACD!F1433</f>
        <v>-0.11439599633009091</v>
      </c>
      <c r="F1433" s="2">
        <f>'Moving Avg'!D1433</f>
        <v>6.0166200000000005</v>
      </c>
      <c r="G1433" s="2">
        <f>'Moving Avg'!F1433</f>
        <v>5.8622649999999998</v>
      </c>
      <c r="H1433" s="2">
        <f>'Moving Avg'!G1433</f>
        <v>5.7084200000000012</v>
      </c>
      <c r="I1433" s="2">
        <f>'Moving Avg'!H1433</f>
        <v>6.9106830000000006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</row>
    <row r="1434" spans="1:12" ht="13.5" x14ac:dyDescent="0.25">
      <c r="A1434" s="3">
        <f>RSI!A1434</f>
        <v>44389</v>
      </c>
      <c r="B1434" s="2">
        <f>RSI!B1434</f>
        <v>6.0049000000000001</v>
      </c>
      <c r="C1434" s="2">
        <f>RSI!I1434</f>
        <v>61.114343034570147</v>
      </c>
      <c r="D1434" s="2">
        <f>MACD!E1434</f>
        <v>-0.14408351197376401</v>
      </c>
      <c r="E1434" s="2">
        <f>MACD!F1434</f>
        <v>-0.12033349945882553</v>
      </c>
      <c r="F1434" s="2">
        <f>'Moving Avg'!D1434</f>
        <v>6.0115999999999996</v>
      </c>
      <c r="G1434" s="2">
        <f>'Moving Avg'!F1434</f>
        <v>5.869740000000002</v>
      </c>
      <c r="H1434" s="2">
        <f>'Moving Avg'!G1434</f>
        <v>5.7221840000000013</v>
      </c>
      <c r="I1434" s="2">
        <f>'Moving Avg'!H1434</f>
        <v>6.900461</v>
      </c>
      <c r="J1434" s="6" t="str">
        <f>OBV!F1434</f>
        <v>BEARISH</v>
      </c>
      <c r="K1434" s="6" t="str">
        <f>OBV!G1434</f>
        <v>WEAK</v>
      </c>
      <c r="L1434" s="6" t="str">
        <f>OBV!H1434</f>
        <v>CONFIRMED BEARISH</v>
      </c>
    </row>
    <row r="1435" spans="1:12" ht="13.5" x14ac:dyDescent="0.25">
      <c r="A1435" s="3">
        <f>RSI!A1435</f>
        <v>44390</v>
      </c>
      <c r="B1435" s="2">
        <f>RSI!B1435</f>
        <v>5.9215</v>
      </c>
      <c r="C1435" s="2">
        <f>RSI!I1435</f>
        <v>54.156166409754505</v>
      </c>
      <c r="D1435" s="2">
        <f>MACD!E1435</f>
        <v>-0.14548574417881444</v>
      </c>
      <c r="E1435" s="2">
        <f>MACD!F1435</f>
        <v>-0.12536394840282331</v>
      </c>
      <c r="F1435" s="2">
        <f>'Moving Avg'!D1435</f>
        <v>5.9899000000000004</v>
      </c>
      <c r="G1435" s="2">
        <f>'Moving Avg'!F1435</f>
        <v>5.8773350000000004</v>
      </c>
      <c r="H1435" s="2">
        <f>'Moving Avg'!G1435</f>
        <v>5.7278780000000014</v>
      </c>
      <c r="I1435" s="2">
        <f>'Moving Avg'!H1435</f>
        <v>6.8898609999999998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</row>
    <row r="1436" spans="1:12" ht="13.5" x14ac:dyDescent="0.25">
      <c r="A1436" s="3">
        <f>RSI!A1436</f>
        <v>44391</v>
      </c>
      <c r="B1436" s="2">
        <f>RSI!B1436</f>
        <v>6.0049000000000001</v>
      </c>
      <c r="C1436" s="2">
        <f>RSI!I1436</f>
        <v>59.163284035379569</v>
      </c>
      <c r="D1436" s="2">
        <f>MACD!E1436</f>
        <v>-0.10576115979041933</v>
      </c>
      <c r="E1436" s="2">
        <f>MACD!F1436</f>
        <v>-0.12144339068034252</v>
      </c>
      <c r="F1436" s="2">
        <f>'Moving Avg'!D1436</f>
        <v>5.9865599999999999</v>
      </c>
      <c r="G1436" s="2">
        <f>'Moving Avg'!F1436</f>
        <v>5.8918350000000013</v>
      </c>
      <c r="H1436" s="2">
        <f>'Moving Avg'!G1436</f>
        <v>5.7311800000000019</v>
      </c>
      <c r="I1436" s="2">
        <f>'Moving Avg'!H1436</f>
        <v>6.8800294999999991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</row>
    <row r="1437" spans="1:12" ht="13.5" x14ac:dyDescent="0.25">
      <c r="A1437" s="3">
        <f>RSI!A1437</f>
        <v>44392</v>
      </c>
      <c r="B1437" s="2">
        <f>RSI!B1437</f>
        <v>5.9965999999999999</v>
      </c>
      <c r="C1437" s="2">
        <f>RSI!I1437</f>
        <v>58.478739676772676</v>
      </c>
      <c r="D1437" s="2">
        <f>MACD!E1437</f>
        <v>-7.3619549118140171E-2</v>
      </c>
      <c r="E1437" s="2">
        <f>MACD!F1437</f>
        <v>-0.11187862236790205</v>
      </c>
      <c r="F1437" s="2">
        <f>'Moving Avg'!D1437</f>
        <v>5.9849000000000006</v>
      </c>
      <c r="G1437" s="2">
        <f>'Moving Avg'!F1437</f>
        <v>5.9047500000000017</v>
      </c>
      <c r="H1437" s="2">
        <f>'Moving Avg'!G1437</f>
        <v>5.7343160000000024</v>
      </c>
      <c r="I1437" s="2">
        <f>'Moving Avg'!H1437</f>
        <v>6.8702734999999988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</row>
    <row r="1438" spans="1:12" ht="13.5" x14ac:dyDescent="0.25">
      <c r="A1438" s="3">
        <f>RSI!A1438</f>
        <v>44393</v>
      </c>
      <c r="B1438" s="2">
        <f>RSI!B1438</f>
        <v>5.9965999999999999</v>
      </c>
      <c r="C1438" s="2">
        <f>RSI!I1438</f>
        <v>58.478739676772676</v>
      </c>
      <c r="D1438" s="2">
        <f>MACD!E1438</f>
        <v>-4.8400115695492296E-2</v>
      </c>
      <c r="E1438" s="2">
        <f>MACD!F1438</f>
        <v>-9.9182921033420107E-2</v>
      </c>
      <c r="F1438" s="2">
        <f>'Moving Avg'!D1438</f>
        <v>5.9849000000000006</v>
      </c>
      <c r="G1438" s="2">
        <f>'Moving Avg'!F1438</f>
        <v>5.9196150000000012</v>
      </c>
      <c r="H1438" s="2">
        <f>'Moving Avg'!G1438</f>
        <v>5.7397940000000016</v>
      </c>
      <c r="I1438" s="2">
        <f>'Moving Avg'!H1438</f>
        <v>6.8598539999999977</v>
      </c>
      <c r="J1438" s="6" t="str">
        <f>OBV!F1438</f>
        <v>BEARISH</v>
      </c>
      <c r="K1438" s="6" t="str">
        <f>OBV!G1438</f>
        <v>WEAK</v>
      </c>
      <c r="L1438" s="6" t="str">
        <f>OBV!H1438</f>
        <v>NEUTRAL</v>
      </c>
    </row>
    <row r="1439" spans="1:12" ht="13.5" x14ac:dyDescent="0.25">
      <c r="A1439" s="3">
        <f>RSI!A1439</f>
        <v>44396</v>
      </c>
      <c r="B1439" s="2">
        <f>RSI!B1439</f>
        <v>5.9882999999999997</v>
      </c>
      <c r="C1439" s="2">
        <f>RSI!I1439</f>
        <v>57.704406850114125</v>
      </c>
      <c r="D1439" s="2">
        <f>MACD!E1439</f>
        <v>-2.7094290470391691E-2</v>
      </c>
      <c r="E1439" s="2">
        <f>MACD!F1439</f>
        <v>-8.4765194920814427E-2</v>
      </c>
      <c r="F1439" s="2">
        <f>'Moving Avg'!D1439</f>
        <v>5.9815800000000001</v>
      </c>
      <c r="G1439" s="2">
        <f>'Moving Avg'!F1439</f>
        <v>5.926260000000001</v>
      </c>
      <c r="H1439" s="2">
        <f>'Moving Avg'!G1439</f>
        <v>5.7437000000000014</v>
      </c>
      <c r="I1439" s="2">
        <f>'Moving Avg'!H1439</f>
        <v>6.849587999999998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44399</v>
      </c>
      <c r="B1440" s="2">
        <f>RSI!B1440</f>
        <v>5.9798999999999998</v>
      </c>
      <c r="C1440" s="2">
        <f>RSI!I1440</f>
        <v>56.883485140968766</v>
      </c>
      <c r="D1440" s="2">
        <f>MACD!E1440</f>
        <v>-8.9954896191546396E-3</v>
      </c>
      <c r="E1440" s="2">
        <f>MACD!F1440</f>
        <v>-6.9611253860482475E-2</v>
      </c>
      <c r="F1440" s="2">
        <f>'Moving Avg'!D1440</f>
        <v>5.9932600000000003</v>
      </c>
      <c r="G1440" s="2">
        <f>'Moving Avg'!F1440</f>
        <v>5.9363850000000005</v>
      </c>
      <c r="H1440" s="2">
        <f>'Moving Avg'!G1440</f>
        <v>5.7466580000000009</v>
      </c>
      <c r="I1440" s="2">
        <f>'Moving Avg'!H1440</f>
        <v>6.8402169999999982</v>
      </c>
      <c r="J1440" s="6" t="str">
        <f>OBV!F1440</f>
        <v>BEARISH</v>
      </c>
      <c r="K1440" s="6" t="str">
        <f>OBV!G1440</f>
        <v>WEAK</v>
      </c>
      <c r="L1440" s="6" t="str">
        <f>OBV!H1440</f>
        <v>BEARISH DIVERGENCE</v>
      </c>
    </row>
    <row r="1441" spans="1:12" ht="13.5" x14ac:dyDescent="0.25">
      <c r="A1441" s="3">
        <f>RSI!A1441</f>
        <v>44400</v>
      </c>
      <c r="B1441" s="2">
        <f>RSI!B1441</f>
        <v>5.9215</v>
      </c>
      <c r="C1441" s="2">
        <f>RSI!I1441</f>
        <v>51.407782283874276</v>
      </c>
      <c r="D1441" s="2">
        <f>MACD!E1441</f>
        <v>8.8915536645108872E-3</v>
      </c>
      <c r="E1441" s="2">
        <f>MACD!F1441</f>
        <v>-5.3910692355483805E-2</v>
      </c>
      <c r="F1441" s="2">
        <f>'Moving Avg'!D1441</f>
        <v>5.9765800000000002</v>
      </c>
      <c r="G1441" s="2">
        <f>'Moving Avg'!F1441</f>
        <v>5.9494449999999999</v>
      </c>
      <c r="H1441" s="2">
        <f>'Moving Avg'!G1441</f>
        <v>5.7518819999999993</v>
      </c>
      <c r="I1441" s="2">
        <f>'Moving Avg'!H1441</f>
        <v>6.8308274999999981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</row>
    <row r="1442" spans="1:12" ht="13.5" x14ac:dyDescent="0.25">
      <c r="A1442" s="3">
        <f>RSI!A1442</f>
        <v>44403</v>
      </c>
      <c r="B1442" s="2">
        <f>RSI!B1442</f>
        <v>5.9215</v>
      </c>
      <c r="C1442" s="2">
        <f>RSI!I1442</f>
        <v>51.407782283874276</v>
      </c>
      <c r="D1442" s="2">
        <f>MACD!E1442</f>
        <v>2.1375800639867215E-2</v>
      </c>
      <c r="E1442" s="2">
        <f>MACD!F1442</f>
        <v>-3.8853393756413605E-2</v>
      </c>
      <c r="F1442" s="2">
        <f>'Moving Avg'!D1442</f>
        <v>5.9615600000000004</v>
      </c>
      <c r="G1442" s="2">
        <f>'Moving Avg'!F1442</f>
        <v>5.9570400000000001</v>
      </c>
      <c r="H1442" s="2">
        <f>'Moving Avg'!G1442</f>
        <v>5.7563259999999987</v>
      </c>
      <c r="I1442" s="2">
        <f>'Moving Avg'!H1442</f>
        <v>6.8206569999999962</v>
      </c>
      <c r="J1442" s="6" t="str">
        <f>OBV!F1442</f>
        <v>BEARISH</v>
      </c>
      <c r="K1442" s="6" t="str">
        <f>OBV!G1442</f>
        <v>WEAK</v>
      </c>
      <c r="L1442" s="6" t="str">
        <f>OBV!H1442</f>
        <v>CONFIRMED BEARISH</v>
      </c>
    </row>
    <row r="1443" spans="1:12" ht="13.5" x14ac:dyDescent="0.25">
      <c r="A1443" s="3">
        <f>RSI!A1443</f>
        <v>44404</v>
      </c>
      <c r="B1443" s="2">
        <f>RSI!B1443</f>
        <v>5.9215</v>
      </c>
      <c r="C1443" s="2">
        <f>RSI!I1443</f>
        <v>51.407782283874276</v>
      </c>
      <c r="D1443" s="2">
        <f>MACD!E1443</f>
        <v>3.0586811225802535E-2</v>
      </c>
      <c r="E1443" s="2">
        <f>MACD!F1443</f>
        <v>-2.4965352759970378E-2</v>
      </c>
      <c r="F1443" s="2">
        <f>'Moving Avg'!D1443</f>
        <v>5.9465400000000006</v>
      </c>
      <c r="G1443" s="2">
        <f>'Moving Avg'!F1443</f>
        <v>5.9665899999999992</v>
      </c>
      <c r="H1443" s="2">
        <f>'Moving Avg'!G1443</f>
        <v>5.7618639999999983</v>
      </c>
      <c r="I1443" s="2">
        <f>'Moving Avg'!H1443</f>
        <v>6.8094714999999963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</row>
    <row r="1444" spans="1:12" ht="13.5" x14ac:dyDescent="0.25">
      <c r="A1444" s="3">
        <f>RSI!A1444</f>
        <v>44405</v>
      </c>
      <c r="B1444" s="2">
        <f>RSI!B1444</f>
        <v>5.9215</v>
      </c>
      <c r="C1444" s="2">
        <f>RSI!I1444</f>
        <v>51.407782283874276</v>
      </c>
      <c r="D1444" s="2">
        <f>MACD!E1444</f>
        <v>3.9587610844689536E-2</v>
      </c>
      <c r="E1444" s="2">
        <f>MACD!F1444</f>
        <v>-1.2054760039038397E-2</v>
      </c>
      <c r="F1444" s="2">
        <f>'Moving Avg'!D1444</f>
        <v>5.9331800000000001</v>
      </c>
      <c r="G1444" s="2">
        <f>'Moving Avg'!F1444</f>
        <v>5.9757499999999997</v>
      </c>
      <c r="H1444" s="2">
        <f>'Moving Avg'!G1444</f>
        <v>5.7675579999999993</v>
      </c>
      <c r="I1444" s="2">
        <f>'Moving Avg'!H1444</f>
        <v>6.7984814999999958</v>
      </c>
      <c r="J1444" s="6" t="str">
        <f>OBV!F1444</f>
        <v>BEARISH</v>
      </c>
      <c r="K1444" s="6" t="str">
        <f>OBV!G1444</f>
        <v>WEAK</v>
      </c>
      <c r="L1444" s="6" t="str">
        <f>OBV!H1444</f>
        <v>CONFIRMED BEARISH</v>
      </c>
    </row>
    <row r="1445" spans="1:12" ht="13.5" x14ac:dyDescent="0.25">
      <c r="A1445" s="3">
        <f>RSI!A1445</f>
        <v>44406</v>
      </c>
      <c r="B1445" s="2">
        <f>RSI!B1445</f>
        <v>5.9215</v>
      </c>
      <c r="C1445" s="2">
        <f>RSI!I1445</f>
        <v>51.407782283874276</v>
      </c>
      <c r="D1445" s="2">
        <f>MACD!E1445</f>
        <v>3.4308036633336592E-2</v>
      </c>
      <c r="E1445" s="2">
        <f>MACD!F1445</f>
        <v>-2.7822007045633992E-3</v>
      </c>
      <c r="F1445" s="2">
        <f>'Moving Avg'!D1445</f>
        <v>5.9215</v>
      </c>
      <c r="G1445" s="2">
        <f>'Moving Avg'!F1445</f>
        <v>5.9849099999999984</v>
      </c>
      <c r="H1445" s="2">
        <f>'Moving Avg'!G1445</f>
        <v>5.7765299999999993</v>
      </c>
      <c r="I1445" s="2">
        <f>'Moving Avg'!H1445</f>
        <v>6.7872959999999951</v>
      </c>
      <c r="J1445" s="6" t="str">
        <f>OBV!F1445</f>
        <v>BEARISH</v>
      </c>
      <c r="K1445" s="6" t="str">
        <f>OBV!G1445</f>
        <v>WEAK</v>
      </c>
      <c r="L1445" s="6" t="str">
        <f>OBV!H1445</f>
        <v>CONFIRMED BEARISH</v>
      </c>
    </row>
    <row r="1446" spans="1:12" ht="13.5" x14ac:dyDescent="0.25">
      <c r="A1446" s="3">
        <f>RSI!A1446</f>
        <v>44407</v>
      </c>
      <c r="B1446" s="2">
        <f>RSI!B1446</f>
        <v>5.9215</v>
      </c>
      <c r="C1446" s="2">
        <f>RSI!I1446</f>
        <v>51.407782283874276</v>
      </c>
      <c r="D1446" s="2">
        <f>MACD!E1446</f>
        <v>4.2611412545999094E-2</v>
      </c>
      <c r="E1446" s="2">
        <f>MACD!F1446</f>
        <v>6.2965219455490985E-3</v>
      </c>
      <c r="F1446" s="2">
        <f>'Moving Avg'!D1446</f>
        <v>5.9215</v>
      </c>
      <c r="G1446" s="2">
        <f>'Moving Avg'!F1446</f>
        <v>5.9786549999999981</v>
      </c>
      <c r="H1446" s="2">
        <f>'Moving Avg'!G1446</f>
        <v>5.7828479999999978</v>
      </c>
      <c r="I1446" s="2">
        <f>'Moving Avg'!H1446</f>
        <v>6.7763059999999964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44410</v>
      </c>
      <c r="B1447" s="2">
        <f>RSI!B1447</f>
        <v>5.8380999999999998</v>
      </c>
      <c r="C1447" s="2">
        <f>RSI!I1447</f>
        <v>42.330284234313311</v>
      </c>
      <c r="D1447" s="2">
        <f>MACD!E1447</f>
        <v>5.4482588402974486E-2</v>
      </c>
      <c r="E1447" s="2">
        <f>MACD!F1447</f>
        <v>1.5933735237034178E-2</v>
      </c>
      <c r="F1447" s="2">
        <f>'Moving Avg'!D1447</f>
        <v>5.90482</v>
      </c>
      <c r="G1447" s="2">
        <f>'Moving Avg'!F1447</f>
        <v>5.9686449999999978</v>
      </c>
      <c r="H1447" s="2">
        <f>'Moving Avg'!G1447</f>
        <v>5.7881219999999987</v>
      </c>
      <c r="I1447" s="2">
        <f>'Moving Avg'!H1447</f>
        <v>6.7648989999999962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</row>
    <row r="1448" spans="1:12" ht="13.5" x14ac:dyDescent="0.25">
      <c r="A1448" s="3">
        <f>RSI!A1448</f>
        <v>44411</v>
      </c>
      <c r="B1448" s="2">
        <f>RSI!B1448</f>
        <v>5.8380999999999998</v>
      </c>
      <c r="C1448" s="2">
        <f>RSI!I1448</f>
        <v>42.330284234313311</v>
      </c>
      <c r="D1448" s="2">
        <f>MACD!E1448</f>
        <v>6.496875081624065E-2</v>
      </c>
      <c r="E1448" s="2">
        <f>MACD!F1448</f>
        <v>2.5740738352875471E-2</v>
      </c>
      <c r="F1448" s="2">
        <f>'Moving Avg'!D1448</f>
        <v>5.8881399999999999</v>
      </c>
      <c r="G1448" s="2">
        <f>'Moving Avg'!F1448</f>
        <v>5.9590499999999986</v>
      </c>
      <c r="H1448" s="2">
        <f>'Moving Avg'!G1448</f>
        <v>5.7941779999999996</v>
      </c>
      <c r="I1448" s="2">
        <f>'Moving Avg'!H1448</f>
        <v>6.7536869999999958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</row>
    <row r="1449" spans="1:12" ht="13.5" x14ac:dyDescent="0.25">
      <c r="A1449" s="3">
        <f>RSI!A1449</f>
        <v>44412</v>
      </c>
      <c r="B1449" s="2">
        <f>RSI!B1449</f>
        <v>5.8048000000000002</v>
      </c>
      <c r="C1449" s="2">
        <f>RSI!I1449</f>
        <v>39.130639292949787</v>
      </c>
      <c r="D1449" s="2">
        <f>MACD!E1449</f>
        <v>7.5440031899953297E-2</v>
      </c>
      <c r="E1449" s="2">
        <f>MACD!F1449</f>
        <v>3.5680597062291035E-2</v>
      </c>
      <c r="F1449" s="2">
        <f>'Moving Avg'!D1449</f>
        <v>5.8648000000000007</v>
      </c>
      <c r="G1449" s="2">
        <f>'Moving Avg'!F1449</f>
        <v>5.9477899999999986</v>
      </c>
      <c r="H1449" s="2">
        <f>'Moving Avg'!G1449</f>
        <v>5.7978499999999995</v>
      </c>
      <c r="I1449" s="2">
        <f>'Moving Avg'!H1449</f>
        <v>6.7423084999999947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</row>
    <row r="1450" spans="1:12" ht="13.5" x14ac:dyDescent="0.25">
      <c r="A1450" s="3">
        <f>RSI!A1450</f>
        <v>44413</v>
      </c>
      <c r="B1450" s="2">
        <f>RSI!B1450</f>
        <v>5.8380999999999998</v>
      </c>
      <c r="C1450" s="2">
        <f>RSI!I1450</f>
        <v>43.712552338832253</v>
      </c>
      <c r="D1450" s="2">
        <f>MACD!E1450</f>
        <v>8.1116505319957177E-2</v>
      </c>
      <c r="E1450" s="2">
        <f>MACD!F1450</f>
        <v>4.4767778713824265E-2</v>
      </c>
      <c r="F1450" s="2">
        <f>'Moving Avg'!D1450</f>
        <v>5.8481199999999998</v>
      </c>
      <c r="G1450" s="2">
        <f>'Moving Avg'!F1450</f>
        <v>5.9381949999999986</v>
      </c>
      <c r="H1450" s="2">
        <f>'Moving Avg'!G1450</f>
        <v>5.8021880000000001</v>
      </c>
      <c r="I1450" s="2">
        <f>'Moving Avg'!H1450</f>
        <v>6.7316429999999947</v>
      </c>
      <c r="J1450" s="6" t="str">
        <f>OBV!F1450</f>
        <v>BULLISH</v>
      </c>
      <c r="K1450" s="6" t="str">
        <f>OBV!G1450</f>
        <v>STRONG</v>
      </c>
      <c r="L1450" s="6" t="str">
        <f>OBV!H1450</f>
        <v>BULLISH DIVERGENCE</v>
      </c>
    </row>
    <row r="1451" spans="1:12" ht="13.5" x14ac:dyDescent="0.25">
      <c r="A1451" s="3">
        <f>RSI!A1451</f>
        <v>44414</v>
      </c>
      <c r="B1451" s="2">
        <f>RSI!B1451</f>
        <v>5.8215000000000003</v>
      </c>
      <c r="C1451" s="2">
        <f>RSI!I1451</f>
        <v>42.014707552515468</v>
      </c>
      <c r="D1451" s="2">
        <f>MACD!E1451</f>
        <v>7.850044882201157E-2</v>
      </c>
      <c r="E1451" s="2">
        <f>MACD!F1451</f>
        <v>5.1514312735461726E-2</v>
      </c>
      <c r="F1451" s="2">
        <f>'Moving Avg'!D1451</f>
        <v>5.8281200000000002</v>
      </c>
      <c r="G1451" s="2">
        <f>'Moving Avg'!F1451</f>
        <v>5.928189999999999</v>
      </c>
      <c r="H1451" s="2">
        <f>'Moving Avg'!G1451</f>
        <v>5.8082240000000009</v>
      </c>
      <c r="I1451" s="2">
        <f>'Moving Avg'!H1451</f>
        <v>6.7198014999999938</v>
      </c>
      <c r="J1451" s="6" t="str">
        <f>OBV!F1451</f>
        <v>BULLISH</v>
      </c>
      <c r="K1451" s="6" t="str">
        <f>OBV!G1451</f>
        <v>STRONG</v>
      </c>
      <c r="L1451" s="6" t="str">
        <f>OBV!H1451</f>
        <v>BULLISH DIVERGENCE</v>
      </c>
    </row>
    <row r="1452" spans="1:12" ht="13.5" x14ac:dyDescent="0.25">
      <c r="A1452" s="3">
        <f>RSI!A1452</f>
        <v>44417</v>
      </c>
      <c r="B1452" s="2">
        <f>RSI!B1452</f>
        <v>5.9131999999999998</v>
      </c>
      <c r="C1452" s="2">
        <f>RSI!I1452</f>
        <v>52.898341984964418</v>
      </c>
      <c r="D1452" s="2">
        <f>MACD!E1452</f>
        <v>6.9903248445307931E-2</v>
      </c>
      <c r="E1452" s="2">
        <f>MACD!F1452</f>
        <v>5.519209987743097E-2</v>
      </c>
      <c r="F1452" s="2">
        <f>'Moving Avg'!D1452</f>
        <v>5.84314</v>
      </c>
      <c r="G1452" s="2">
        <f>'Moving Avg'!F1452</f>
        <v>5.9236049999999993</v>
      </c>
      <c r="H1452" s="2">
        <f>'Moving Avg'!G1452</f>
        <v>5.814376000000002</v>
      </c>
      <c r="I1452" s="2">
        <f>'Moving Avg'!H1452</f>
        <v>6.7084184999999934</v>
      </c>
      <c r="J1452" s="6" t="str">
        <f>OBV!F1452</f>
        <v>BULLISH</v>
      </c>
      <c r="K1452" s="6" t="str">
        <f>OBV!G1452</f>
        <v>STRONG</v>
      </c>
      <c r="L1452" s="6" t="str">
        <f>OBV!H1452</f>
        <v>CONFIRMED BULLISH</v>
      </c>
    </row>
    <row r="1453" spans="1:12" ht="13.5" x14ac:dyDescent="0.25">
      <c r="A1453" s="3">
        <f>RSI!A1453</f>
        <v>44419</v>
      </c>
      <c r="B1453" s="2">
        <f>RSI!B1453</f>
        <v>5.9215</v>
      </c>
      <c r="C1453" s="2">
        <f>RSI!I1453</f>
        <v>53.744617566993377</v>
      </c>
      <c r="D1453" s="2">
        <f>MACD!E1453</f>
        <v>6.1850704008342028E-2</v>
      </c>
      <c r="E1453" s="2">
        <f>MACD!F1453</f>
        <v>5.6523820703613184E-2</v>
      </c>
      <c r="F1453" s="2">
        <f>'Moving Avg'!D1453</f>
        <v>5.8598200000000009</v>
      </c>
      <c r="G1453" s="2">
        <f>'Moving Avg'!F1453</f>
        <v>5.9198499999999994</v>
      </c>
      <c r="H1453" s="2">
        <f>'Moving Avg'!G1453</f>
        <v>5.8211620000000019</v>
      </c>
      <c r="I1453" s="2">
        <f>'Moving Avg'!H1453</f>
        <v>6.6976234999999926</v>
      </c>
      <c r="J1453" s="6" t="str">
        <f>OBV!F1453</f>
        <v>BULLISH</v>
      </c>
      <c r="K1453" s="6" t="str">
        <f>OBV!G1453</f>
        <v>STRONG</v>
      </c>
      <c r="L1453" s="6" t="str">
        <f>OBV!H1453</f>
        <v>CONFIRMED BULLISH</v>
      </c>
    </row>
    <row r="1454" spans="1:12" ht="13.5" x14ac:dyDescent="0.25">
      <c r="A1454" s="3">
        <f>RSI!A1454</f>
        <v>44420</v>
      </c>
      <c r="B1454" s="2">
        <f>RSI!B1454</f>
        <v>5.8380999999999998</v>
      </c>
      <c r="C1454" s="2">
        <f>RSI!I1454</f>
        <v>44.996291215970757</v>
      </c>
      <c r="D1454" s="2">
        <f>MACD!E1454</f>
        <v>6.1014656896664299E-2</v>
      </c>
      <c r="E1454" s="2">
        <f>MACD!F1454</f>
        <v>5.7421987942223404E-2</v>
      </c>
      <c r="F1454" s="2">
        <f>'Moving Avg'!D1454</f>
        <v>5.866480000000001</v>
      </c>
      <c r="G1454" s="2">
        <f>'Moving Avg'!F1454</f>
        <v>5.9115099999999989</v>
      </c>
      <c r="H1454" s="2">
        <f>'Moving Avg'!G1454</f>
        <v>5.8264360000000011</v>
      </c>
      <c r="I1454" s="2">
        <f>'Moving Avg'!H1454</f>
        <v>6.6853184999999913</v>
      </c>
      <c r="J1454" s="6" t="str">
        <f>OBV!F1454</f>
        <v>BULLISH</v>
      </c>
      <c r="K1454" s="6" t="str">
        <f>OBV!G1454</f>
        <v>STRONG</v>
      </c>
      <c r="L1454" s="6" t="str">
        <f>OBV!H1454</f>
        <v>CONFIRMED BULLISH</v>
      </c>
    </row>
    <row r="1455" spans="1:12" ht="13.5" x14ac:dyDescent="0.25">
      <c r="A1455" s="3">
        <f>RSI!A1455</f>
        <v>44424</v>
      </c>
      <c r="B1455" s="2">
        <f>RSI!B1455</f>
        <v>5.9549000000000003</v>
      </c>
      <c r="C1455" s="2">
        <f>RSI!I1455</f>
        <v>55.838049509804812</v>
      </c>
      <c r="D1455" s="2">
        <f>MACD!E1455</f>
        <v>5.1962886004077724E-2</v>
      </c>
      <c r="E1455" s="2">
        <f>MACD!F1455</f>
        <v>5.6330167554594274E-2</v>
      </c>
      <c r="F1455" s="2">
        <f>'Moving Avg'!D1455</f>
        <v>5.8898399999999995</v>
      </c>
      <c r="G1455" s="2">
        <f>'Moving Avg'!F1455</f>
        <v>5.9131799999999988</v>
      </c>
      <c r="H1455" s="2">
        <f>'Moving Avg'!G1455</f>
        <v>5.835452000000001</v>
      </c>
      <c r="I1455" s="2">
        <f>'Moving Avg'!H1455</f>
        <v>6.6734804999999904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</row>
    <row r="1456" spans="1:12" ht="13.5" x14ac:dyDescent="0.25">
      <c r="A1456" s="3">
        <f>RSI!A1456</f>
        <v>44425</v>
      </c>
      <c r="B1456" s="2">
        <f>RSI!B1456</f>
        <v>5.7797999999999998</v>
      </c>
      <c r="C1456" s="2">
        <f>RSI!I1456</f>
        <v>42.358478155080284</v>
      </c>
      <c r="D1456" s="2">
        <f>MACD!E1456</f>
        <v>5.6868616660836757E-2</v>
      </c>
      <c r="E1456" s="2">
        <f>MACD!F1456</f>
        <v>5.6437857375842775E-2</v>
      </c>
      <c r="F1456" s="2">
        <f>'Moving Avg'!D1456</f>
        <v>5.8815</v>
      </c>
      <c r="G1456" s="2">
        <f>'Moving Avg'!F1456</f>
        <v>5.9019249999999994</v>
      </c>
      <c r="H1456" s="2">
        <f>'Moving Avg'!G1456</f>
        <v>5.8417460000000014</v>
      </c>
      <c r="I1456" s="2">
        <f>'Moving Avg'!H1456</f>
        <v>6.66100099999999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44426</v>
      </c>
      <c r="B1457" s="2">
        <f>RSI!B1457</f>
        <v>5.6962999999999999</v>
      </c>
      <c r="C1457" s="2">
        <f>RSI!I1457</f>
        <v>37.686348222777433</v>
      </c>
      <c r="D1457" s="2">
        <f>MACD!E1457</f>
        <v>5.5033293196349753E-2</v>
      </c>
      <c r="E1457" s="2">
        <f>MACD!F1457</f>
        <v>5.6156944539944173E-2</v>
      </c>
      <c r="F1457" s="2">
        <f>'Moving Avg'!D1457</f>
        <v>5.8381200000000009</v>
      </c>
      <c r="G1457" s="2">
        <f>'Moving Avg'!F1457</f>
        <v>5.8869099999999985</v>
      </c>
      <c r="H1457" s="2">
        <f>'Moving Avg'!G1457</f>
        <v>5.8463700000000021</v>
      </c>
      <c r="I1457" s="2">
        <f>'Moving Avg'!H1457</f>
        <v>6.6481819999999905</v>
      </c>
      <c r="J1457" s="6" t="str">
        <f>OBV!F1457</f>
        <v>BEARISH</v>
      </c>
      <c r="K1457" s="6" t="str">
        <f>OBV!G1457</f>
        <v>WEAK</v>
      </c>
      <c r="L1457" s="6" t="str">
        <f>OBV!H1457</f>
        <v>CONFIRMED BEARISH</v>
      </c>
    </row>
    <row r="1458" spans="1:12" ht="13.5" x14ac:dyDescent="0.25">
      <c r="A1458" s="3">
        <f>RSI!A1458</f>
        <v>44427</v>
      </c>
      <c r="B1458" s="2">
        <f>RSI!B1458</f>
        <v>5.8548</v>
      </c>
      <c r="C1458" s="2">
        <f>RSI!I1458</f>
        <v>49.151508092487283</v>
      </c>
      <c r="D1458" s="2">
        <f>MACD!E1458</f>
        <v>4.2843415345867442E-2</v>
      </c>
      <c r="E1458" s="2">
        <f>MACD!F1458</f>
        <v>5.3494238701128828E-2</v>
      </c>
      <c r="F1458" s="2">
        <f>'Moving Avg'!D1458</f>
        <v>5.8247800000000005</v>
      </c>
      <c r="G1458" s="2">
        <f>'Moving Avg'!F1458</f>
        <v>5.8798199999999987</v>
      </c>
      <c r="H1458" s="2">
        <f>'Moving Avg'!G1458</f>
        <v>5.8526040000000021</v>
      </c>
      <c r="I1458" s="2">
        <f>'Moving Avg'!H1458</f>
        <v>6.6365459999999921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44428</v>
      </c>
      <c r="B1459" s="2">
        <f>RSI!B1459</f>
        <v>5.8380999999999998</v>
      </c>
      <c r="C1459" s="2">
        <f>RSI!I1459</f>
        <v>48.146354999126643</v>
      </c>
      <c r="D1459" s="2">
        <f>MACD!E1459</f>
        <v>2.8728343920607635E-2</v>
      </c>
      <c r="E1459" s="2">
        <f>MACD!F1459</f>
        <v>4.8541059745024595E-2</v>
      </c>
      <c r="F1459" s="2">
        <f>'Moving Avg'!D1459</f>
        <v>5.8247800000000005</v>
      </c>
      <c r="G1459" s="2">
        <f>'Moving Avg'!F1459</f>
        <v>5.8723099999999988</v>
      </c>
      <c r="H1459" s="2">
        <f>'Moving Avg'!G1459</f>
        <v>5.8585040000000017</v>
      </c>
      <c r="I1459" s="2">
        <f>'Moving Avg'!H1459</f>
        <v>6.6251389999999901</v>
      </c>
      <c r="J1459" s="6" t="str">
        <f>OBV!F1459</f>
        <v>BEARISH</v>
      </c>
      <c r="K1459" s="6" t="str">
        <f>OBV!G1459</f>
        <v>WEAK</v>
      </c>
      <c r="L1459" s="6" t="str">
        <f>OBV!H1459</f>
        <v>NEUTRAL</v>
      </c>
    </row>
    <row r="1460" spans="1:12" ht="13.5" x14ac:dyDescent="0.25">
      <c r="A1460" s="3">
        <f>RSI!A1460</f>
        <v>44431</v>
      </c>
      <c r="B1460" s="2">
        <f>RSI!B1460</f>
        <v>5.8380999999999998</v>
      </c>
      <c r="C1460" s="2">
        <f>RSI!I1460</f>
        <v>48.146354999126643</v>
      </c>
      <c r="D1460" s="2">
        <f>MACD!E1460</f>
        <v>2.2085728485768286E-2</v>
      </c>
      <c r="E1460" s="2">
        <f>MACD!F1460</f>
        <v>4.3249993493173336E-2</v>
      </c>
      <c r="F1460" s="2">
        <f>'Moving Avg'!D1460</f>
        <v>5.8014200000000002</v>
      </c>
      <c r="G1460" s="2">
        <f>'Moving Avg'!F1460</f>
        <v>5.865219999999999</v>
      </c>
      <c r="H1460" s="2">
        <f>'Moving Avg'!G1460</f>
        <v>5.8659640000000017</v>
      </c>
      <c r="I1460" s="2">
        <f>'Moving Avg'!H1460</f>
        <v>6.61334149999999</v>
      </c>
      <c r="J1460" s="6" t="str">
        <f>OBV!F1460</f>
        <v>BEARISH</v>
      </c>
      <c r="K1460" s="6" t="str">
        <f>OBV!G1460</f>
        <v>WEAK</v>
      </c>
      <c r="L1460" s="6" t="str">
        <f>OBV!H1460</f>
        <v>CONFIRMED BEARISH</v>
      </c>
    </row>
    <row r="1461" spans="1:12" ht="13.5" x14ac:dyDescent="0.25">
      <c r="A1461" s="3">
        <f>RSI!A1461</f>
        <v>44432</v>
      </c>
      <c r="B1461" s="2">
        <f>RSI!B1461</f>
        <v>5.7546999999999997</v>
      </c>
      <c r="C1461" s="2">
        <f>RSI!I1461</f>
        <v>43.047609325680583</v>
      </c>
      <c r="D1461" s="2">
        <f>MACD!E1461</f>
        <v>2.0253642564046714E-2</v>
      </c>
      <c r="E1461" s="2">
        <f>MACD!F1461</f>
        <v>3.8650723307348013E-2</v>
      </c>
      <c r="F1461" s="2">
        <f>'Moving Avg'!D1461</f>
        <v>5.7964000000000002</v>
      </c>
      <c r="G1461" s="2">
        <f>'Moving Avg'!F1461</f>
        <v>5.8568799999999985</v>
      </c>
      <c r="H1461" s="2">
        <f>'Moving Avg'!G1461</f>
        <v>5.8703520000000013</v>
      </c>
      <c r="I1461" s="2">
        <f>'Moving Avg'!H1461</f>
        <v>6.6007364999999911</v>
      </c>
      <c r="J1461" s="6" t="str">
        <f>OBV!F1461</f>
        <v>BEARISH</v>
      </c>
      <c r="K1461" s="6" t="str">
        <f>OBV!G1461</f>
        <v>WEAK</v>
      </c>
      <c r="L1461" s="6" t="str">
        <f>OBV!H1461</f>
        <v>CONFIRMED BEARISH</v>
      </c>
    </row>
    <row r="1462" spans="1:12" ht="13.5" x14ac:dyDescent="0.25">
      <c r="A1462" s="3">
        <f>RSI!A1462</f>
        <v>44433</v>
      </c>
      <c r="B1462" s="2">
        <f>RSI!B1462</f>
        <v>5.8380999999999998</v>
      </c>
      <c r="C1462" s="2">
        <f>RSI!I1462</f>
        <v>48.877937326906796</v>
      </c>
      <c r="D1462" s="2">
        <f>MACD!E1462</f>
        <v>2.7278604960829789E-2</v>
      </c>
      <c r="E1462" s="2">
        <f>MACD!F1462</f>
        <v>3.6376299638044368E-2</v>
      </c>
      <c r="F1462" s="2">
        <f>'Moving Avg'!D1462</f>
        <v>5.8247599999999995</v>
      </c>
      <c r="G1462" s="2">
        <f>'Moving Avg'!F1462</f>
        <v>5.8527099999999983</v>
      </c>
      <c r="H1462" s="2">
        <f>'Moving Avg'!G1462</f>
        <v>5.8750020000000021</v>
      </c>
      <c r="I1462" s="2">
        <f>'Moving Avg'!H1462</f>
        <v>6.5873384999999898</v>
      </c>
      <c r="J1462" s="6" t="str">
        <f>OBV!F1462</f>
        <v>BULLISH</v>
      </c>
      <c r="K1462" s="6" t="str">
        <f>OBV!G1462</f>
        <v>STRONG</v>
      </c>
      <c r="L1462" s="6" t="str">
        <f>OBV!H1462</f>
        <v>CONFIRMED BULLISH</v>
      </c>
    </row>
    <row r="1463" spans="1:12" ht="13.5" x14ac:dyDescent="0.25">
      <c r="A1463" s="3">
        <f>RSI!A1463</f>
        <v>44434</v>
      </c>
      <c r="B1463" s="2">
        <f>RSI!B1463</f>
        <v>5.7546999999999997</v>
      </c>
      <c r="C1463" s="2">
        <f>RSI!I1463</f>
        <v>44.024392108480804</v>
      </c>
      <c r="D1463" s="2">
        <f>MACD!E1463</f>
        <v>4.0782166896077499E-2</v>
      </c>
      <c r="E1463" s="2">
        <f>MACD!F1463</f>
        <v>3.7257473089650994E-2</v>
      </c>
      <c r="F1463" s="2">
        <f>'Moving Avg'!D1463</f>
        <v>5.8047400000000007</v>
      </c>
      <c r="G1463" s="2">
        <f>'Moving Avg'!F1463</f>
        <v>5.8443699999999987</v>
      </c>
      <c r="H1463" s="2">
        <f>'Moving Avg'!G1463</f>
        <v>5.8757980000000005</v>
      </c>
      <c r="I1463" s="2">
        <f>'Moving Avg'!H1463</f>
        <v>6.5735624999999889</v>
      </c>
      <c r="J1463" s="6" t="str">
        <f>OBV!F1463</f>
        <v>BEARISH</v>
      </c>
      <c r="K1463" s="6" t="str">
        <f>OBV!G1463</f>
        <v>WEAK</v>
      </c>
      <c r="L1463" s="6" t="str">
        <f>OBV!H1463</f>
        <v>CONFIRMED BEARISH</v>
      </c>
    </row>
    <row r="1464" spans="1:12" ht="13.5" x14ac:dyDescent="0.25">
      <c r="A1464" s="3">
        <f>RSI!A1464</f>
        <v>44435</v>
      </c>
      <c r="B1464" s="2">
        <f>RSI!B1464</f>
        <v>5.8215000000000003</v>
      </c>
      <c r="C1464" s="2">
        <f>RSI!I1464</f>
        <v>48.440596726189597</v>
      </c>
      <c r="D1464" s="2">
        <f>MACD!E1464</f>
        <v>3.5019063946244877E-2</v>
      </c>
      <c r="E1464" s="2">
        <f>MACD!F1464</f>
        <v>3.6809791260969775E-2</v>
      </c>
      <c r="F1464" s="2">
        <f>'Moving Avg'!D1464</f>
        <v>5.8014200000000002</v>
      </c>
      <c r="G1464" s="2">
        <f>'Moving Avg'!F1464</f>
        <v>5.8393699999999988</v>
      </c>
      <c r="H1464" s="2">
        <f>'Moving Avg'!G1464</f>
        <v>5.8751200000000017</v>
      </c>
      <c r="I1464" s="2">
        <f>'Moving Avg'!H1464</f>
        <v>6.5616819999999896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44438</v>
      </c>
      <c r="B1465" s="2">
        <f>RSI!B1465</f>
        <v>5.8215000000000003</v>
      </c>
      <c r="C1465" s="2">
        <f>RSI!I1465</f>
        <v>48.440596726189597</v>
      </c>
      <c r="D1465" s="2">
        <f>MACD!E1465</f>
        <v>4.8263139253969634E-2</v>
      </c>
      <c r="E1465" s="2">
        <f>MACD!F1465</f>
        <v>3.9100460859569745E-2</v>
      </c>
      <c r="F1465" s="2">
        <f>'Moving Avg'!D1465</f>
        <v>5.7980999999999998</v>
      </c>
      <c r="G1465" s="2">
        <f>'Moving Avg'!F1465</f>
        <v>5.8343699999999989</v>
      </c>
      <c r="H1465" s="2">
        <f>'Moving Avg'!G1465</f>
        <v>5.8761580000000029</v>
      </c>
      <c r="I1465" s="2">
        <f>'Moving Avg'!H1465</f>
        <v>6.5503479999999898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</row>
    <row r="1466" spans="1:12" ht="13.5" x14ac:dyDescent="0.25">
      <c r="A1466" s="3">
        <f>RSI!A1466</f>
        <v>44439</v>
      </c>
      <c r="B1466" s="2">
        <f>RSI!B1466</f>
        <v>5.7130000000000001</v>
      </c>
      <c r="C1466" s="2">
        <f>RSI!I1466</f>
        <v>42.172918806578181</v>
      </c>
      <c r="D1466" s="2">
        <f>MACD!E1466</f>
        <v>4.0708347665957767E-2</v>
      </c>
      <c r="E1466" s="2">
        <f>MACD!F1466</f>
        <v>3.9422038220847347E-2</v>
      </c>
      <c r="F1466" s="2">
        <f>'Moving Avg'!D1466</f>
        <v>5.7897600000000002</v>
      </c>
      <c r="G1466" s="2">
        <f>'Moving Avg'!F1466</f>
        <v>5.8239449999999993</v>
      </c>
      <c r="H1466" s="2">
        <f>'Moving Avg'!G1466</f>
        <v>5.8761200000000029</v>
      </c>
      <c r="I1466" s="2">
        <f>'Moving Avg'!H1466</f>
        <v>6.5385494999999914</v>
      </c>
      <c r="J1466" s="6" t="str">
        <f>OBV!F1466</f>
        <v>BULLISH</v>
      </c>
      <c r="K1466" s="6" t="str">
        <f>OBV!G1466</f>
        <v>NEUTRAL</v>
      </c>
      <c r="L1466" s="6" t="str">
        <f>OBV!H1466</f>
        <v>BULLISH DIVERGENCE</v>
      </c>
    </row>
    <row r="1467" spans="1:12" ht="13.5" x14ac:dyDescent="0.25">
      <c r="A1467" s="3">
        <f>RSI!A1467</f>
        <v>44440</v>
      </c>
      <c r="B1467" s="2">
        <f>RSI!B1467</f>
        <v>5.8215000000000003</v>
      </c>
      <c r="C1467" s="2">
        <f>RSI!I1467</f>
        <v>49.245192437255781</v>
      </c>
      <c r="D1467" s="2">
        <f>MACD!E1467</f>
        <v>1.4203501291693676E-2</v>
      </c>
      <c r="E1467" s="2">
        <f>MACD!F1467</f>
        <v>3.437833083501661E-2</v>
      </c>
      <c r="F1467" s="2">
        <f>'Moving Avg'!D1467</f>
        <v>5.7864400000000007</v>
      </c>
      <c r="G1467" s="2">
        <f>'Moving Avg'!F1467</f>
        <v>5.8231149999999996</v>
      </c>
      <c r="H1467" s="2">
        <f>'Moving Avg'!G1467</f>
        <v>5.8777840000000028</v>
      </c>
      <c r="I1467" s="2">
        <f>'Moving Avg'!H1467</f>
        <v>6.5272934999999901</v>
      </c>
      <c r="J1467" s="6" t="str">
        <f>OBV!F1467</f>
        <v>BEARISH</v>
      </c>
      <c r="K1467" s="6" t="str">
        <f>OBV!G1467</f>
        <v>WEAK</v>
      </c>
      <c r="L1467" s="6" t="str">
        <f>OBV!H1467</f>
        <v>CONFIRMED BEARISH</v>
      </c>
    </row>
    <row r="1468" spans="1:12" ht="13.5" x14ac:dyDescent="0.25">
      <c r="A1468" s="3">
        <f>RSI!A1468</f>
        <v>44441</v>
      </c>
      <c r="B1468" s="2">
        <f>RSI!B1468</f>
        <v>5.8215000000000003</v>
      </c>
      <c r="C1468" s="2">
        <f>RSI!I1468</f>
        <v>49.245192437255781</v>
      </c>
      <c r="D1468" s="2">
        <f>MACD!E1468</f>
        <v>1.6233567507962121E-2</v>
      </c>
      <c r="E1468" s="2">
        <f>MACD!F1468</f>
        <v>3.0749378169605716E-2</v>
      </c>
      <c r="F1468" s="2">
        <f>'Moving Avg'!D1468</f>
        <v>5.7998000000000003</v>
      </c>
      <c r="G1468" s="2">
        <f>'Moving Avg'!F1468</f>
        <v>5.822284999999999</v>
      </c>
      <c r="H1468" s="2">
        <f>'Moving Avg'!G1468</f>
        <v>5.8802280000000033</v>
      </c>
      <c r="I1468" s="2">
        <f>'Moving Avg'!H1468</f>
        <v>6.5162324999999903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</row>
    <row r="1469" spans="1:12" ht="13.5" x14ac:dyDescent="0.25">
      <c r="A1469" s="3">
        <f>RSI!A1469</f>
        <v>44442</v>
      </c>
      <c r="B1469" s="2">
        <f>RSI!B1469</f>
        <v>5.7464000000000004</v>
      </c>
      <c r="C1469" s="2">
        <f>RSI!I1469</f>
        <v>44.842695529966022</v>
      </c>
      <c r="D1469" s="2">
        <f>MACD!E1469</f>
        <v>2.1012296680162024E-2</v>
      </c>
      <c r="E1469" s="2">
        <f>MACD!F1469</f>
        <v>2.8801961871716981E-2</v>
      </c>
      <c r="F1469" s="2">
        <f>'Moving Avg'!D1469</f>
        <v>5.7847800000000005</v>
      </c>
      <c r="G1469" s="2">
        <f>'Moving Avg'!F1469</f>
        <v>5.8193649999999995</v>
      </c>
      <c r="H1469" s="2">
        <f>'Moving Avg'!G1469</f>
        <v>5.8780480000000024</v>
      </c>
      <c r="I1469" s="2">
        <f>'Moving Avg'!H1469</f>
        <v>6.504952499999991</v>
      </c>
      <c r="J1469" s="6" t="str">
        <f>OBV!F1469</f>
        <v>BULLISH</v>
      </c>
      <c r="K1469" s="6" t="str">
        <f>OBV!G1469</f>
        <v>NEUTRAL</v>
      </c>
      <c r="L1469" s="6" t="str">
        <f>OBV!H1469</f>
        <v>BULLISH DIVERGENCE</v>
      </c>
    </row>
    <row r="1470" spans="1:12" ht="13.5" x14ac:dyDescent="0.25">
      <c r="A1470" s="3">
        <f>RSI!A1470</f>
        <v>44445</v>
      </c>
      <c r="B1470" s="2">
        <f>RSI!B1470</f>
        <v>5.8380999999999998</v>
      </c>
      <c r="C1470" s="2">
        <f>RSI!I1470</f>
        <v>50.644760246278125</v>
      </c>
      <c r="D1470" s="2">
        <f>MACD!E1470</f>
        <v>1.8769280542367817E-2</v>
      </c>
      <c r="E1470" s="2">
        <f>MACD!F1470</f>
        <v>2.6795425605847148E-2</v>
      </c>
      <c r="F1470" s="2">
        <f>'Moving Avg'!D1470</f>
        <v>5.7881000000000009</v>
      </c>
      <c r="G1470" s="2">
        <f>'Moving Avg'!F1470</f>
        <v>5.8193649999999986</v>
      </c>
      <c r="H1470" s="2">
        <f>'Moving Avg'!G1470</f>
        <v>5.8792620000000024</v>
      </c>
      <c r="I1470" s="2">
        <f>'Moving Avg'!H1470</f>
        <v>6.4946774999999901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</row>
    <row r="1471" spans="1:12" ht="13.5" x14ac:dyDescent="0.25">
      <c r="A1471" s="3">
        <f>RSI!A1471</f>
        <v>44446</v>
      </c>
      <c r="B1471" s="2">
        <f>RSI!B1471</f>
        <v>5.6797000000000004</v>
      </c>
      <c r="C1471" s="2">
        <f>RSI!I1471</f>
        <v>42.356392315991449</v>
      </c>
      <c r="D1471" s="2">
        <f>MACD!E1471</f>
        <v>1.570060088406855E-2</v>
      </c>
      <c r="E1471" s="2">
        <f>MACD!F1471</f>
        <v>2.4576460661491429E-2</v>
      </c>
      <c r="F1471" s="2">
        <f>'Moving Avg'!D1471</f>
        <v>5.7814400000000008</v>
      </c>
      <c r="G1471" s="2">
        <f>'Moving Avg'!F1471</f>
        <v>5.8122749999999987</v>
      </c>
      <c r="H1471" s="2">
        <f>'Moving Avg'!G1471</f>
        <v>5.8796500000000025</v>
      </c>
      <c r="I1471" s="2">
        <f>'Moving Avg'!H1471</f>
        <v>6.4832589999999914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44447</v>
      </c>
      <c r="B1472" s="2">
        <f>RSI!B1472</f>
        <v>5.7464000000000004</v>
      </c>
      <c r="C1472" s="2">
        <f>RSI!I1472</f>
        <v>46.338838459049988</v>
      </c>
      <c r="D1472" s="2">
        <f>MACD!E1472</f>
        <v>2.18621698026773E-2</v>
      </c>
      <c r="E1472" s="2">
        <f>MACD!F1472</f>
        <v>2.4033602489728606E-2</v>
      </c>
      <c r="F1472" s="2">
        <f>'Moving Avg'!D1472</f>
        <v>5.766420000000001</v>
      </c>
      <c r="G1472" s="2">
        <f>'Moving Avg'!F1472</f>
        <v>5.8039349999999983</v>
      </c>
      <c r="H1472" s="2">
        <f>'Moving Avg'!G1472</f>
        <v>5.8791860000000016</v>
      </c>
      <c r="I1472" s="2">
        <f>'Moving Avg'!H1472</f>
        <v>6.4725644999999918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</row>
    <row r="1473" spans="1:12" ht="13.5" x14ac:dyDescent="0.25">
      <c r="A1473" s="3">
        <f>RSI!A1473</f>
        <v>44448</v>
      </c>
      <c r="B1473" s="2">
        <f>RSI!B1473</f>
        <v>5.6712999999999996</v>
      </c>
      <c r="C1473" s="2">
        <f>RSI!I1473</f>
        <v>42.757009325882017</v>
      </c>
      <c r="D1473" s="2">
        <f>MACD!E1473</f>
        <v>2.0217676279619567E-2</v>
      </c>
      <c r="E1473" s="2">
        <f>MACD!F1473</f>
        <v>2.3270417247706801E-2</v>
      </c>
      <c r="F1473" s="2">
        <f>'Moving Avg'!D1473</f>
        <v>5.7363800000000005</v>
      </c>
      <c r="G1473" s="2">
        <f>'Moving Avg'!F1473</f>
        <v>5.7914249999999985</v>
      </c>
      <c r="H1473" s="2">
        <f>'Moving Avg'!G1473</f>
        <v>5.8780020000000004</v>
      </c>
      <c r="I1473" s="2">
        <f>'Moving Avg'!H1473</f>
        <v>6.4616114999999921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44449</v>
      </c>
      <c r="B1474" s="2">
        <f>RSI!B1474</f>
        <v>5.7130000000000001</v>
      </c>
      <c r="C1474" s="2">
        <f>RSI!I1474</f>
        <v>45.285954140575143</v>
      </c>
      <c r="D1474" s="2">
        <f>MACD!E1474</f>
        <v>2.6837316097398478E-2</v>
      </c>
      <c r="E1474" s="2">
        <f>MACD!F1474</f>
        <v>2.3983797017645136E-2</v>
      </c>
      <c r="F1474" s="2">
        <f>'Moving Avg'!D1474</f>
        <v>5.7297000000000002</v>
      </c>
      <c r="G1474" s="2">
        <f>'Moving Avg'!F1474</f>
        <v>5.785169999999999</v>
      </c>
      <c r="H1474" s="2">
        <f>'Moving Avg'!G1474</f>
        <v>5.8774959999999998</v>
      </c>
      <c r="I1474" s="2">
        <f>'Moving Avg'!H1474</f>
        <v>6.4508669999999926</v>
      </c>
      <c r="J1474" s="6" t="str">
        <f>OBV!F1474</f>
        <v>BULLISH</v>
      </c>
      <c r="K1474" s="6" t="str">
        <f>OBV!G1474</f>
        <v>STRONG</v>
      </c>
      <c r="L1474" s="6" t="str">
        <f>OBV!H1474</f>
        <v>BULLISH DIVERGENCE</v>
      </c>
    </row>
    <row r="1475" spans="1:12" ht="13.5" x14ac:dyDescent="0.25">
      <c r="A1475" s="3">
        <f>RSI!A1475</f>
        <v>44452</v>
      </c>
      <c r="B1475" s="2">
        <f>RSI!B1475</f>
        <v>5.6712999999999996</v>
      </c>
      <c r="C1475" s="2">
        <f>RSI!I1475</f>
        <v>43.229215647944677</v>
      </c>
      <c r="D1475" s="2">
        <f>MACD!E1475</f>
        <v>3.6043161355233444E-2</v>
      </c>
      <c r="E1475" s="2">
        <f>MACD!F1475</f>
        <v>2.6395669885162797E-2</v>
      </c>
      <c r="F1475" s="2">
        <f>'Moving Avg'!D1475</f>
        <v>5.6963400000000002</v>
      </c>
      <c r="G1475" s="2">
        <f>'Moving Avg'!F1475</f>
        <v>5.7709899999999994</v>
      </c>
      <c r="H1475" s="2">
        <f>'Moving Avg'!G1475</f>
        <v>5.8761559999999999</v>
      </c>
      <c r="I1475" s="2">
        <f>'Moving Avg'!H1475</f>
        <v>6.4403044999999919</v>
      </c>
      <c r="J1475" s="6" t="str">
        <f>OBV!F1475</f>
        <v>BULLISH</v>
      </c>
      <c r="K1475" s="6" t="str">
        <f>OBV!G1475</f>
        <v>STRONG</v>
      </c>
      <c r="L1475" s="6" t="str">
        <f>OBV!H1475</f>
        <v>BULLISH DIVERGENCE</v>
      </c>
    </row>
    <row r="1476" spans="1:12" ht="13.5" x14ac:dyDescent="0.25">
      <c r="A1476" s="3">
        <f>RSI!A1476</f>
        <v>44453</v>
      </c>
      <c r="B1476" s="2">
        <f>RSI!B1476</f>
        <v>5.6712999999999996</v>
      </c>
      <c r="C1476" s="2">
        <f>RSI!I1476</f>
        <v>43.22921564794467</v>
      </c>
      <c r="D1476" s="2">
        <f>MACD!E1476</f>
        <v>2.786434312299324E-2</v>
      </c>
      <c r="E1476" s="2">
        <f>MACD!F1476</f>
        <v>2.6689404532728889E-2</v>
      </c>
      <c r="F1476" s="2">
        <f>'Moving Avg'!D1476</f>
        <v>5.6946599999999998</v>
      </c>
      <c r="G1476" s="2">
        <f>'Moving Avg'!F1476</f>
        <v>5.7655649999999996</v>
      </c>
      <c r="H1476" s="2">
        <f>'Moving Avg'!G1476</f>
        <v>5.8686499999999988</v>
      </c>
      <c r="I1476" s="2">
        <f>'Moving Avg'!H1476</f>
        <v>6.4298199999999914</v>
      </c>
      <c r="J1476" s="6" t="str">
        <f>OBV!F1476</f>
        <v>BULLISH</v>
      </c>
      <c r="K1476" s="6" t="str">
        <f>OBV!G1476</f>
        <v>STRONG</v>
      </c>
      <c r="L1476" s="6" t="str">
        <f>OBV!H1476</f>
        <v>BULLISH DIVERGENCE</v>
      </c>
    </row>
    <row r="1477" spans="1:12" ht="13.5" x14ac:dyDescent="0.25">
      <c r="A1477" s="3">
        <f>RSI!A1477</f>
        <v>44454</v>
      </c>
      <c r="B1477" s="2">
        <f>RSI!B1477</f>
        <v>5.6295999999999999</v>
      </c>
      <c r="C1477" s="2">
        <f>RSI!I1477</f>
        <v>41.066153741020401</v>
      </c>
      <c r="D1477" s="2">
        <f>MACD!E1477</f>
        <v>4.1395304985219816E-2</v>
      </c>
      <c r="E1477" s="2">
        <f>MACD!F1477</f>
        <v>2.9630584623227076E-2</v>
      </c>
      <c r="F1477" s="2">
        <f>'Moving Avg'!D1477</f>
        <v>5.6712999999999996</v>
      </c>
      <c r="G1477" s="2">
        <f>'Moving Avg'!F1477</f>
        <v>5.7622299999999997</v>
      </c>
      <c r="H1477" s="2">
        <f>'Moving Avg'!G1477</f>
        <v>5.8604759999999985</v>
      </c>
      <c r="I1477" s="2">
        <f>'Moving Avg'!H1477</f>
        <v>6.4191269999999916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</row>
    <row r="1478" spans="1:12" ht="13.5" x14ac:dyDescent="0.25">
      <c r="A1478" s="3">
        <f>RSI!A1478</f>
        <v>44455</v>
      </c>
      <c r="B1478" s="2">
        <f>RSI!B1478</f>
        <v>5.6045999999999996</v>
      </c>
      <c r="C1478" s="2">
        <f>RSI!I1478</f>
        <v>39.780997587082318</v>
      </c>
      <c r="D1478" s="2">
        <f>MACD!E1478</f>
        <v>5.5563491002802223E-2</v>
      </c>
      <c r="E1478" s="2">
        <f>MACD!F1478</f>
        <v>3.4817165899142105E-2</v>
      </c>
      <c r="F1478" s="2">
        <f>'Moving Avg'!D1478</f>
        <v>5.6579600000000001</v>
      </c>
      <c r="G1478" s="2">
        <f>'Moving Avg'!F1478</f>
        <v>5.7497199999999999</v>
      </c>
      <c r="H1478" s="2">
        <f>'Moving Avg'!G1478</f>
        <v>5.8519679999999994</v>
      </c>
      <c r="I1478" s="2">
        <f>'Moving Avg'!H1478</f>
        <v>6.4083089999999912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44456</v>
      </c>
      <c r="B1479" s="2">
        <f>RSI!B1479</f>
        <v>5.6212999999999997</v>
      </c>
      <c r="C1479" s="2">
        <f>RSI!I1479</f>
        <v>41.106857816236058</v>
      </c>
      <c r="D1479" s="2">
        <f>MACD!E1479</f>
        <v>5.5711631147599583E-2</v>
      </c>
      <c r="E1479" s="2">
        <f>MACD!F1479</f>
        <v>3.8996058948833602E-2</v>
      </c>
      <c r="F1479" s="2">
        <f>'Moving Avg'!D1479</f>
        <v>5.639619999999999</v>
      </c>
      <c r="G1479" s="2">
        <f>'Moving Avg'!F1479</f>
        <v>5.73888</v>
      </c>
      <c r="H1479" s="2">
        <f>'Moving Avg'!G1479</f>
        <v>5.843793999999999</v>
      </c>
      <c r="I1479" s="2">
        <f>'Moving Avg'!H1479</f>
        <v>6.3977694999999928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44459</v>
      </c>
      <c r="B1480" s="2">
        <f>RSI!B1480</f>
        <v>5.7130000000000001</v>
      </c>
      <c r="C1480" s="2">
        <f>RSI!I1480</f>
        <v>47.89126997212189</v>
      </c>
      <c r="D1480" s="2">
        <f>MACD!E1480</f>
        <v>6.3933545720900931E-2</v>
      </c>
      <c r="E1480" s="2">
        <f>MACD!F1480</f>
        <v>4.3983556303247073E-2</v>
      </c>
      <c r="F1480" s="2">
        <f>'Moving Avg'!D1480</f>
        <v>5.6479599999999994</v>
      </c>
      <c r="G1480" s="2">
        <f>'Moving Avg'!F1480</f>
        <v>5.7326249999999996</v>
      </c>
      <c r="H1480" s="2">
        <f>'Moving Avg'!G1480</f>
        <v>5.8374540000000001</v>
      </c>
      <c r="I1480" s="2">
        <f>'Moving Avg'!H1480</f>
        <v>6.3876884999999932</v>
      </c>
      <c r="J1480" s="6" t="str">
        <f>OBV!F1480</f>
        <v>BULLISH</v>
      </c>
      <c r="K1480" s="6" t="str">
        <f>OBV!G1480</f>
        <v>STRONG</v>
      </c>
      <c r="L1480" s="6" t="str">
        <f>OBV!H1480</f>
        <v>CONFIRMED BULLISH</v>
      </c>
    </row>
    <row r="1481" spans="1:12" ht="13.5" x14ac:dyDescent="0.25">
      <c r="A1481" s="3">
        <f>RSI!A1481</f>
        <v>44460</v>
      </c>
      <c r="B1481" s="2">
        <f>RSI!B1481</f>
        <v>5.7297000000000002</v>
      </c>
      <c r="C1481" s="2">
        <f>RSI!I1481</f>
        <v>49.042565638498132</v>
      </c>
      <c r="D1481" s="2">
        <f>MACD!E1481</f>
        <v>4.5466002486640456E-2</v>
      </c>
      <c r="E1481" s="2">
        <f>MACD!F1481</f>
        <v>4.4280045539925754E-2</v>
      </c>
      <c r="F1481" s="2">
        <f>'Moving Avg'!D1481</f>
        <v>5.6596400000000004</v>
      </c>
      <c r="G1481" s="2">
        <f>'Moving Avg'!F1481</f>
        <v>5.7313749999999999</v>
      </c>
      <c r="H1481" s="2">
        <f>'Moving Avg'!G1481</f>
        <v>5.8316160000000004</v>
      </c>
      <c r="I1481" s="2">
        <f>'Moving Avg'!H1481</f>
        <v>6.3777299999999943</v>
      </c>
      <c r="J1481" s="6" t="str">
        <f>OBV!F1481</f>
        <v>BULLISH</v>
      </c>
      <c r="K1481" s="6" t="str">
        <f>OBV!G1481</f>
        <v>STRONG</v>
      </c>
      <c r="L1481" s="6" t="str">
        <f>OBV!H1481</f>
        <v>CONFIRMED BULLISH</v>
      </c>
    </row>
    <row r="1482" spans="1:12" ht="13.5" x14ac:dyDescent="0.25">
      <c r="A1482" s="3">
        <f>RSI!A1482</f>
        <v>44461</v>
      </c>
      <c r="B1482" s="2">
        <f>RSI!B1482</f>
        <v>5.7046999999999999</v>
      </c>
      <c r="C1482" s="2">
        <f>RSI!I1482</f>
        <v>47.355788620060196</v>
      </c>
      <c r="D1482" s="2">
        <f>MACD!E1482</f>
        <v>4.2022588243425751E-2</v>
      </c>
      <c r="E1482" s="2">
        <f>MACD!F1482</f>
        <v>4.3828554080625762E-2</v>
      </c>
      <c r="F1482" s="2">
        <f>'Moving Avg'!D1482</f>
        <v>5.6746600000000003</v>
      </c>
      <c r="G1482" s="2">
        <f>'Moving Avg'!F1482</f>
        <v>5.7247050000000002</v>
      </c>
      <c r="H1482" s="2">
        <f>'Moving Avg'!G1482</f>
        <v>5.8256119999999996</v>
      </c>
      <c r="I1482" s="2">
        <f>'Moving Avg'!H1482</f>
        <v>6.3681929999999936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44462</v>
      </c>
      <c r="B1483" s="2">
        <f>RSI!B1483</f>
        <v>5.6045999999999996</v>
      </c>
      <c r="C1483" s="2">
        <f>RSI!I1483</f>
        <v>41.239639007870636</v>
      </c>
      <c r="D1483" s="2">
        <f>MACD!E1483</f>
        <v>3.5182049013062766E-2</v>
      </c>
      <c r="E1483" s="2">
        <f>MACD!F1483</f>
        <v>4.2099253067113165E-2</v>
      </c>
      <c r="F1483" s="2">
        <f>'Moving Avg'!D1483</f>
        <v>5.6746600000000003</v>
      </c>
      <c r="G1483" s="2">
        <f>'Moving Avg'!F1483</f>
        <v>5.7172000000000001</v>
      </c>
      <c r="H1483" s="2">
        <f>'Moving Avg'!G1483</f>
        <v>5.8177720000000015</v>
      </c>
      <c r="I1483" s="2">
        <f>'Moving Avg'!H1483</f>
        <v>6.3581554999999934</v>
      </c>
      <c r="J1483" s="6" t="str">
        <f>OBV!F1483</f>
        <v>BULLISH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44463</v>
      </c>
      <c r="B1484" s="2">
        <f>RSI!B1484</f>
        <v>5.6712999999999996</v>
      </c>
      <c r="C1484" s="2">
        <f>RSI!I1484</f>
        <v>46.223584854117732</v>
      </c>
      <c r="D1484" s="2">
        <f>MACD!E1484</f>
        <v>3.1656474983426719E-2</v>
      </c>
      <c r="E1484" s="2">
        <f>MACD!F1484</f>
        <v>4.001069745037588E-2</v>
      </c>
      <c r="F1484" s="2">
        <f>'Moving Avg'!D1484</f>
        <v>5.68466</v>
      </c>
      <c r="G1484" s="2">
        <f>'Moving Avg'!F1484</f>
        <v>5.7096900000000002</v>
      </c>
      <c r="H1484" s="2">
        <f>'Moving Avg'!G1484</f>
        <v>5.8110999999999997</v>
      </c>
      <c r="I1484" s="2">
        <f>'Moving Avg'!H1484</f>
        <v>6.3484514999999941</v>
      </c>
      <c r="J1484" s="6" t="str">
        <f>OBV!F1484</f>
        <v>BEARISH</v>
      </c>
      <c r="K1484" s="6" t="str">
        <f>OBV!G1484</f>
        <v>WEAK</v>
      </c>
      <c r="L1484" s="6" t="str">
        <f>OBV!H1484</f>
        <v>BEARISH DIVERGENCE</v>
      </c>
    </row>
    <row r="1485" spans="1:12" ht="13.5" x14ac:dyDescent="0.25">
      <c r="A1485" s="3">
        <f>RSI!A1485</f>
        <v>44466</v>
      </c>
      <c r="B1485" s="2">
        <f>RSI!B1485</f>
        <v>5.6630000000000003</v>
      </c>
      <c r="C1485" s="2">
        <f>RSI!I1485</f>
        <v>45.704090452166582</v>
      </c>
      <c r="D1485" s="2">
        <f>MACD!E1485</f>
        <v>2.3208159433330877E-2</v>
      </c>
      <c r="E1485" s="2">
        <f>MACD!F1485</f>
        <v>3.6650189846966885E-2</v>
      </c>
      <c r="F1485" s="2">
        <f>'Moving Avg'!D1485</f>
        <v>5.6746600000000003</v>
      </c>
      <c r="G1485" s="2">
        <f>'Moving Avg'!F1485</f>
        <v>5.7017650000000009</v>
      </c>
      <c r="H1485" s="2">
        <f>'Moving Avg'!G1485</f>
        <v>5.8059300000000009</v>
      </c>
      <c r="I1485" s="2">
        <f>'Moving Avg'!H1485</f>
        <v>6.3387839999999933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</row>
    <row r="1486" spans="1:12" ht="13.5" x14ac:dyDescent="0.25">
      <c r="A1486" s="3">
        <f>RSI!A1486</f>
        <v>44467</v>
      </c>
      <c r="B1486" s="2">
        <f>RSI!B1486</f>
        <v>5.6712999999999996</v>
      </c>
      <c r="C1486" s="2">
        <f>RSI!I1486</f>
        <v>46.353388691859863</v>
      </c>
      <c r="D1486" s="2">
        <f>MACD!E1486</f>
        <v>1.580440041905895E-2</v>
      </c>
      <c r="E1486" s="2">
        <f>MACD!F1486</f>
        <v>3.2481031961385298E-2</v>
      </c>
      <c r="F1486" s="2">
        <f>'Moving Avg'!D1486</f>
        <v>5.6629799999999992</v>
      </c>
      <c r="G1486" s="2">
        <f>'Moving Avg'!F1486</f>
        <v>5.6996800000000007</v>
      </c>
      <c r="H1486" s="2">
        <f>'Moving Avg'!G1486</f>
        <v>5.7992579999999982</v>
      </c>
      <c r="I1486" s="2">
        <f>'Moving Avg'!H1486</f>
        <v>6.3294704999999958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</row>
    <row r="1487" spans="1:12" ht="13.5" x14ac:dyDescent="0.25">
      <c r="A1487" s="3">
        <f>RSI!A1487</f>
        <v>44468</v>
      </c>
      <c r="B1487" s="2">
        <f>RSI!B1487</f>
        <v>5.7297000000000002</v>
      </c>
      <c r="C1487" s="2">
        <f>RSI!I1487</f>
        <v>50.810645663116183</v>
      </c>
      <c r="D1487" s="2">
        <f>MACD!E1487</f>
        <v>-9.1768314390705541E-4</v>
      </c>
      <c r="E1487" s="2">
        <f>MACD!F1487</f>
        <v>2.5801288940326829E-2</v>
      </c>
      <c r="F1487" s="2">
        <f>'Moving Avg'!D1487</f>
        <v>5.66798</v>
      </c>
      <c r="G1487" s="2">
        <f>'Moving Avg'!F1487</f>
        <v>5.6950899999999995</v>
      </c>
      <c r="H1487" s="2">
        <f>'Moving Avg'!G1487</f>
        <v>5.7939199999999982</v>
      </c>
      <c r="I1487" s="2">
        <f>'Moving Avg'!H1487</f>
        <v>6.3206439999999962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</row>
    <row r="1488" spans="1:12" ht="13.5" x14ac:dyDescent="0.25">
      <c r="A1488" s="3">
        <f>RSI!A1488</f>
        <v>44469</v>
      </c>
      <c r="B1488" s="2">
        <f>RSI!B1488</f>
        <v>5.7381000000000002</v>
      </c>
      <c r="C1488" s="2">
        <f>RSI!I1488</f>
        <v>51.43566570129007</v>
      </c>
      <c r="D1488" s="2">
        <f>MACD!E1488</f>
        <v>-1.9617689546301165E-2</v>
      </c>
      <c r="E1488" s="2">
        <f>MACD!F1488</f>
        <v>1.671749324300123E-2</v>
      </c>
      <c r="F1488" s="2">
        <f>'Moving Avg'!D1488</f>
        <v>5.69468</v>
      </c>
      <c r="G1488" s="2">
        <f>'Moving Avg'!F1488</f>
        <v>5.6909200000000002</v>
      </c>
      <c r="H1488" s="2">
        <f>'Moving Avg'!G1488</f>
        <v>5.7887499999999976</v>
      </c>
      <c r="I1488" s="2">
        <f>'Moving Avg'!H1488</f>
        <v>6.3120549999999973</v>
      </c>
      <c r="J1488" s="6" t="str">
        <f>OBV!F1488</f>
        <v>BULLISH</v>
      </c>
      <c r="K1488" s="6" t="str">
        <f>OBV!G1488</f>
        <v>STRONG</v>
      </c>
      <c r="L1488" s="6" t="str">
        <f>OBV!H1488</f>
        <v>CONFIRMED BULLISH</v>
      </c>
    </row>
    <row r="1489" spans="1:12" ht="13.5" x14ac:dyDescent="0.25">
      <c r="A1489" s="3">
        <f>RSI!A1489</f>
        <v>44470</v>
      </c>
      <c r="B1489" s="2">
        <f>RSI!B1489</f>
        <v>6.0465999999999998</v>
      </c>
      <c r="C1489" s="2">
        <f>RSI!I1489</f>
        <v>67.678825545144718</v>
      </c>
      <c r="D1489" s="2">
        <f>MACD!E1489</f>
        <v>-5.5849116903774032E-2</v>
      </c>
      <c r="E1489" s="2">
        <f>MACD!F1489</f>
        <v>2.2041712136461784E-3</v>
      </c>
      <c r="F1489" s="2">
        <f>'Moving Avg'!D1489</f>
        <v>5.7697400000000005</v>
      </c>
      <c r="G1489" s="2">
        <f>'Moving Avg'!F1489</f>
        <v>5.7059300000000004</v>
      </c>
      <c r="H1489" s="2">
        <f>'Moving Avg'!G1489</f>
        <v>5.7899159999999998</v>
      </c>
      <c r="I1489" s="2">
        <f>'Moving Avg'!H1489</f>
        <v>6.3048519999999986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</row>
    <row r="1490" spans="1:12" ht="13.5" x14ac:dyDescent="0.25">
      <c r="A1490" s="3">
        <f>RSI!A1490</f>
        <v>44473</v>
      </c>
      <c r="B1490" s="2">
        <f>RSI!B1490</f>
        <v>5.9965999999999999</v>
      </c>
      <c r="C1490" s="2">
        <f>RSI!I1490</f>
        <v>63.945770269915087</v>
      </c>
      <c r="D1490" s="2">
        <f>MACD!E1490</f>
        <v>-7.063443330175101E-2</v>
      </c>
      <c r="E1490" s="2">
        <f>MACD!F1490</f>
        <v>-1.236354968943326E-2</v>
      </c>
      <c r="F1490" s="2">
        <f>'Moving Avg'!D1490</f>
        <v>5.8364599999999998</v>
      </c>
      <c r="G1490" s="2">
        <f>'Moving Avg'!F1490</f>
        <v>5.7138550000000006</v>
      </c>
      <c r="H1490" s="2">
        <f>'Moving Avg'!G1490</f>
        <v>5.7902499999999986</v>
      </c>
      <c r="I1490" s="2">
        <f>'Moving Avg'!H1490</f>
        <v>6.2973599999999985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</row>
    <row r="1491" spans="1:12" ht="13.5" x14ac:dyDescent="0.25">
      <c r="A1491" s="3">
        <f>RSI!A1491</f>
        <v>44474</v>
      </c>
      <c r="B1491" s="2">
        <f>RSI!B1491</f>
        <v>5.9882999999999997</v>
      </c>
      <c r="C1491" s="2">
        <f>RSI!I1491</f>
        <v>63.321381960703157</v>
      </c>
      <c r="D1491" s="2">
        <f>MACD!E1491</f>
        <v>-8.1461283091599057E-2</v>
      </c>
      <c r="E1491" s="2">
        <f>MACD!F1491</f>
        <v>-2.6183096369866422E-2</v>
      </c>
      <c r="F1491" s="2">
        <f>'Moving Avg'!D1491</f>
        <v>5.8998600000000003</v>
      </c>
      <c r="G1491" s="2">
        <f>'Moving Avg'!F1491</f>
        <v>5.7292849999999991</v>
      </c>
      <c r="H1491" s="2">
        <f>'Moving Avg'!G1491</f>
        <v>5.7915859999999988</v>
      </c>
      <c r="I1491" s="2">
        <f>'Moving Avg'!H1491</f>
        <v>6.2898264999999984</v>
      </c>
      <c r="J1491" s="6" t="str">
        <f>OBV!F1491</f>
        <v>BEARISH</v>
      </c>
      <c r="K1491" s="6" t="str">
        <f>OBV!G1491</f>
        <v>WEAK</v>
      </c>
      <c r="L1491" s="6" t="str">
        <f>OBV!H1491</f>
        <v>BEARISH DIVERGENCE</v>
      </c>
    </row>
    <row r="1492" spans="1:12" ht="13.5" x14ac:dyDescent="0.25">
      <c r="A1492" s="3">
        <f>RSI!A1492</f>
        <v>44475</v>
      </c>
      <c r="B1492" s="2">
        <f>RSI!B1492</f>
        <v>6.0465999999999998</v>
      </c>
      <c r="C1492" s="2">
        <f>RSI!I1492</f>
        <v>65.844181714512203</v>
      </c>
      <c r="D1492" s="2">
        <f>MACD!E1492</f>
        <v>-0.10012720491450988</v>
      </c>
      <c r="E1492" s="2">
        <f>MACD!F1492</f>
        <v>-4.0971918078795119E-2</v>
      </c>
      <c r="F1492" s="2">
        <f>'Moving Avg'!D1492</f>
        <v>5.9632400000000008</v>
      </c>
      <c r="G1492" s="2">
        <f>'Moving Avg'!F1492</f>
        <v>5.7442949999999993</v>
      </c>
      <c r="H1492" s="2">
        <f>'Moving Avg'!G1492</f>
        <v>5.7940879999999995</v>
      </c>
      <c r="I1492" s="2">
        <f>'Moving Avg'!H1492</f>
        <v>6.2825844999999969</v>
      </c>
      <c r="J1492" s="6" t="str">
        <f>OBV!F1492</f>
        <v>BULLISH</v>
      </c>
      <c r="K1492" s="6" t="str">
        <f>OBV!G1492</f>
        <v>STRONG</v>
      </c>
      <c r="L1492" s="6" t="str">
        <f>OBV!H1492</f>
        <v>CONFIRMED BULLISH</v>
      </c>
    </row>
    <row r="1493" spans="1:12" ht="13.5" x14ac:dyDescent="0.25">
      <c r="A1493" s="3">
        <f>RSI!A1493</f>
        <v>44476</v>
      </c>
      <c r="B1493" s="2">
        <f>RSI!B1493</f>
        <v>6.08</v>
      </c>
      <c r="C1493" s="2">
        <f>RSI!I1493</f>
        <v>67.234607416495066</v>
      </c>
      <c r="D1493" s="2">
        <f>MACD!E1493</f>
        <v>-0.13538082224112724</v>
      </c>
      <c r="E1493" s="2">
        <f>MACD!F1493</f>
        <v>-5.9853698911261549E-2</v>
      </c>
      <c r="F1493" s="2">
        <f>'Moving Avg'!D1493</f>
        <v>6.0316199999999993</v>
      </c>
      <c r="G1493" s="2">
        <f>'Moving Avg'!F1493</f>
        <v>5.7647299999999992</v>
      </c>
      <c r="H1493" s="2">
        <f>'Moving Avg'!G1493</f>
        <v>5.7972579999999994</v>
      </c>
      <c r="I1493" s="2">
        <f>'Moving Avg'!H1493</f>
        <v>6.2755484999999984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44477</v>
      </c>
      <c r="B1494" s="2">
        <f>RSI!B1494</f>
        <v>6.2134</v>
      </c>
      <c r="C1494" s="2">
        <f>RSI!I1494</f>
        <v>72.116846360645752</v>
      </c>
      <c r="D1494" s="2">
        <f>MACD!E1494</f>
        <v>-0.16649598314099912</v>
      </c>
      <c r="E1494" s="2">
        <f>MACD!F1494</f>
        <v>-8.1182155757209065E-2</v>
      </c>
      <c r="F1494" s="2">
        <f>'Moving Avg'!D1494</f>
        <v>6.0649800000000003</v>
      </c>
      <c r="G1494" s="2">
        <f>'Moving Avg'!F1494</f>
        <v>5.7897499999999997</v>
      </c>
      <c r="H1494" s="2">
        <f>'Moving Avg'!G1494</f>
        <v>5.8030959999999991</v>
      </c>
      <c r="I1494" s="2">
        <f>'Moving Avg'!H1494</f>
        <v>6.269179499999999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</row>
    <row r="1495" spans="1:12" ht="13.5" x14ac:dyDescent="0.25">
      <c r="A1495" s="3">
        <f>RSI!A1495</f>
        <v>44480</v>
      </c>
      <c r="B1495" s="2">
        <f>RSI!B1495</f>
        <v>6.2301000000000002</v>
      </c>
      <c r="C1495" s="2">
        <f>RSI!I1495</f>
        <v>72.665948316871834</v>
      </c>
      <c r="D1495" s="2">
        <f>MACD!E1495</f>
        <v>-0.19766830597547447</v>
      </c>
      <c r="E1495" s="2">
        <f>MACD!F1495</f>
        <v>-0.10447938580086215</v>
      </c>
      <c r="F1495" s="2">
        <f>'Moving Avg'!D1495</f>
        <v>6.1116799999999998</v>
      </c>
      <c r="G1495" s="2">
        <f>'Moving Avg'!F1495</f>
        <v>5.8176899999999989</v>
      </c>
      <c r="H1495" s="2">
        <f>'Moving Avg'!G1495</f>
        <v>5.8092679999999985</v>
      </c>
      <c r="I1495" s="2">
        <f>'Moving Avg'!H1495</f>
        <v>6.2631674999999998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</row>
    <row r="1496" spans="1:12" ht="13.5" x14ac:dyDescent="0.25">
      <c r="A1496" s="3">
        <f>RSI!A1496</f>
        <v>44481</v>
      </c>
      <c r="B1496" s="2">
        <f>RSI!B1496</f>
        <v>6.4218999999999999</v>
      </c>
      <c r="C1496" s="2">
        <f>RSI!I1496</f>
        <v>78.01973277150941</v>
      </c>
      <c r="D1496" s="2">
        <f>MACD!E1496</f>
        <v>-0.23923159815661066</v>
      </c>
      <c r="E1496" s="2">
        <f>MACD!F1496</f>
        <v>-0.13142982827201186</v>
      </c>
      <c r="F1496" s="2">
        <f>'Moving Avg'!D1496</f>
        <v>6.1984000000000004</v>
      </c>
      <c r="G1496" s="2">
        <f>'Moving Avg'!F1496</f>
        <v>5.8552199999999983</v>
      </c>
      <c r="H1496" s="2">
        <f>'Moving Avg'!G1496</f>
        <v>5.8192759999999994</v>
      </c>
      <c r="I1496" s="2">
        <f>'Moving Avg'!H1496</f>
        <v>6.2581144999999996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</row>
    <row r="1497" spans="1:12" ht="13.5" x14ac:dyDescent="0.25">
      <c r="A1497" s="3">
        <f>RSI!A1497</f>
        <v>44482</v>
      </c>
      <c r="B1497" s="2">
        <f>RSI!B1497</f>
        <v>6.4302999999999999</v>
      </c>
      <c r="C1497" s="2">
        <f>RSI!I1497</f>
        <v>78.220925214399642</v>
      </c>
      <c r="D1497" s="2">
        <f>MACD!E1497</f>
        <v>-0.26926059803463342</v>
      </c>
      <c r="E1497" s="2">
        <f>MACD!F1497</f>
        <v>-0.15899598222453618</v>
      </c>
      <c r="F1497" s="2">
        <f>'Moving Avg'!D1497</f>
        <v>6.2751399999999995</v>
      </c>
      <c r="G1497" s="2">
        <f>'Moving Avg'!F1497</f>
        <v>5.8952549999999997</v>
      </c>
      <c r="H1497" s="2">
        <f>'Moving Avg'!G1497</f>
        <v>5.8311199999999994</v>
      </c>
      <c r="I1497" s="2">
        <f>'Moving Avg'!H1497</f>
        <v>6.2527909999999975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</row>
    <row r="1498" spans="1:12" ht="13.5" x14ac:dyDescent="0.25">
      <c r="A1498" s="3">
        <f>RSI!A1498</f>
        <v>44483</v>
      </c>
      <c r="B1498" s="2">
        <f>RSI!B1498</f>
        <v>6.3384999999999998</v>
      </c>
      <c r="C1498" s="2">
        <f>RSI!I1498</f>
        <v>70.613866529637789</v>
      </c>
      <c r="D1498" s="2">
        <f>MACD!E1498</f>
        <v>-0.28961083328909965</v>
      </c>
      <c r="E1498" s="2">
        <f>MACD!F1498</f>
        <v>-0.18511895243744889</v>
      </c>
      <c r="F1498" s="2">
        <f>'Moving Avg'!D1498</f>
        <v>6.3268399999999998</v>
      </c>
      <c r="G1498" s="2">
        <f>'Moving Avg'!F1498</f>
        <v>5.9319499999999987</v>
      </c>
      <c r="H1498" s="2">
        <f>'Moving Avg'!G1498</f>
        <v>5.8411280000000003</v>
      </c>
      <c r="I1498" s="2">
        <f>'Moving Avg'!H1498</f>
        <v>6.2470084999999997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</row>
    <row r="1499" spans="1:12" ht="13.5" x14ac:dyDescent="0.25">
      <c r="A1499" s="3">
        <f>RSI!A1499</f>
        <v>44488</v>
      </c>
      <c r="B1499" s="2">
        <f>RSI!B1499</f>
        <v>6.3384999999999998</v>
      </c>
      <c r="C1499" s="2">
        <f>RSI!I1499</f>
        <v>70.613866529637789</v>
      </c>
      <c r="D1499" s="2">
        <f>MACD!E1499</f>
        <v>-0.2616349682230652</v>
      </c>
      <c r="E1499" s="2">
        <f>MACD!F1499</f>
        <v>-0.20042215559457216</v>
      </c>
      <c r="F1499" s="2">
        <f>'Moving Avg'!D1499</f>
        <v>6.3518600000000003</v>
      </c>
      <c r="G1499" s="2">
        <f>'Moving Avg'!F1499</f>
        <v>5.9678099999999992</v>
      </c>
      <c r="H1499" s="2">
        <f>'Moving Avg'!G1499</f>
        <v>5.8518020000000011</v>
      </c>
      <c r="I1499" s="2">
        <f>'Moving Avg'!H1499</f>
        <v>6.2402894999999994</v>
      </c>
      <c r="J1499" s="6" t="str">
        <f>OBV!F1499</f>
        <v>BULLISH</v>
      </c>
      <c r="K1499" s="6" t="str">
        <f>OBV!G1499</f>
        <v>STRONG</v>
      </c>
      <c r="L1499" s="6" t="str">
        <f>OBV!H1499</f>
        <v>CONFIRMED BULLISH</v>
      </c>
    </row>
    <row r="1500" spans="1:12" ht="13.5" x14ac:dyDescent="0.25">
      <c r="A1500" s="3">
        <f>RSI!A1500</f>
        <v>44489</v>
      </c>
      <c r="B1500" s="2">
        <f>RSI!B1500</f>
        <v>6.3384999999999998</v>
      </c>
      <c r="C1500" s="2">
        <f>RSI!I1500</f>
        <v>70.613866529637775</v>
      </c>
      <c r="D1500" s="2">
        <f>MACD!E1500</f>
        <v>-0.24775376376137892</v>
      </c>
      <c r="E1500" s="2">
        <f>MACD!F1500</f>
        <v>-0.20988847722793352</v>
      </c>
      <c r="F1500" s="2">
        <f>'Moving Avg'!D1500</f>
        <v>6.3735400000000002</v>
      </c>
      <c r="G1500" s="2">
        <f>'Moving Avg'!F1500</f>
        <v>5.9990849999999991</v>
      </c>
      <c r="H1500" s="2">
        <f>'Moving Avg'!G1500</f>
        <v>5.861810000000002</v>
      </c>
      <c r="I1500" s="2">
        <f>'Moving Avg'!H1500</f>
        <v>6.234312000000001</v>
      </c>
      <c r="J1500" s="6" t="str">
        <f>OBV!F1500</f>
        <v>BULLISH</v>
      </c>
      <c r="K1500" s="6" t="str">
        <f>OBV!G1500</f>
        <v>STRONG</v>
      </c>
      <c r="L1500" s="6" t="str">
        <f>OBV!H1500</f>
        <v>CONFIRMED BULLISH</v>
      </c>
    </row>
    <row r="1501" spans="1:12" ht="13.5" x14ac:dyDescent="0.25">
      <c r="A1501" s="3">
        <f>RSI!A1501</f>
        <v>44490</v>
      </c>
      <c r="B1501" s="2">
        <f>RSI!B1501</f>
        <v>6.3135000000000003</v>
      </c>
      <c r="C1501" s="2">
        <f>RSI!I1501</f>
        <v>68.35285964729043</v>
      </c>
      <c r="D1501" s="2">
        <f>MACD!E1501</f>
        <v>-0.23737613902631072</v>
      </c>
      <c r="E1501" s="2">
        <f>MACD!F1501</f>
        <v>-0.21538600958760898</v>
      </c>
      <c r="F1501" s="2">
        <f>'Moving Avg'!D1501</f>
        <v>6.3518600000000003</v>
      </c>
      <c r="G1501" s="2">
        <f>'Moving Avg'!F1501</f>
        <v>6.0282749999999989</v>
      </c>
      <c r="H1501" s="2">
        <f>'Moving Avg'!G1501</f>
        <v>5.8716500000000016</v>
      </c>
      <c r="I1501" s="2">
        <f>'Moving Avg'!H1501</f>
        <v>6.2276239999999996</v>
      </c>
      <c r="J1501" s="6" t="str">
        <f>OBV!F1501</f>
        <v>BULLISH</v>
      </c>
      <c r="K1501" s="6" t="str">
        <f>OBV!G1501</f>
        <v>STRONG</v>
      </c>
      <c r="L1501" s="6" t="str">
        <f>OBV!H1501</f>
        <v>BULLISH DIVERGENCE</v>
      </c>
    </row>
    <row r="1502" spans="1:12" ht="13.5" x14ac:dyDescent="0.25">
      <c r="A1502" s="3">
        <f>RSI!A1502</f>
        <v>44491</v>
      </c>
      <c r="B1502" s="2">
        <f>RSI!B1502</f>
        <v>6.2134</v>
      </c>
      <c r="C1502" s="2">
        <f>RSI!I1502</f>
        <v>60.060475540051875</v>
      </c>
      <c r="D1502" s="2">
        <f>MACD!E1502</f>
        <v>-0.21386231749283713</v>
      </c>
      <c r="E1502" s="2">
        <f>MACD!F1502</f>
        <v>-0.21508127116865461</v>
      </c>
      <c r="F1502" s="2">
        <f>'Moving Avg'!D1502</f>
        <v>6.3084800000000003</v>
      </c>
      <c r="G1502" s="2">
        <f>'Moving Avg'!F1502</f>
        <v>6.0537099999999997</v>
      </c>
      <c r="H1502" s="2">
        <f>'Moving Avg'!G1502</f>
        <v>5.8776540000000015</v>
      </c>
      <c r="I1502" s="2">
        <f>'Moving Avg'!H1502</f>
        <v>6.2206304999999986</v>
      </c>
      <c r="J1502" s="6" t="str">
        <f>OBV!F1502</f>
        <v>BEARISH</v>
      </c>
      <c r="K1502" s="6" t="str">
        <f>OBV!G1502</f>
        <v>WEAK</v>
      </c>
      <c r="L1502" s="6" t="str">
        <f>OBV!H1502</f>
        <v>CONFIRMED BEARISH</v>
      </c>
    </row>
    <row r="1503" spans="1:12" ht="13.5" x14ac:dyDescent="0.25">
      <c r="A1503" s="3">
        <f>RSI!A1503</f>
        <v>44494</v>
      </c>
      <c r="B1503" s="2">
        <f>RSI!B1503</f>
        <v>6.1967999999999996</v>
      </c>
      <c r="C1503" s="2">
        <f>RSI!I1503</f>
        <v>58.786793031036837</v>
      </c>
      <c r="D1503" s="2">
        <f>MACD!E1503</f>
        <v>-0.18853539386982732</v>
      </c>
      <c r="E1503" s="2">
        <f>MACD!F1503</f>
        <v>-0.20977209570888916</v>
      </c>
      <c r="F1503" s="2">
        <f>'Moving Avg'!D1503</f>
        <v>6.2801400000000003</v>
      </c>
      <c r="G1503" s="2">
        <f>'Moving Avg'!F1503</f>
        <v>6.0833199999999987</v>
      </c>
      <c r="H1503" s="2">
        <f>'Moving Avg'!G1503</f>
        <v>5.8831600000000002</v>
      </c>
      <c r="I1503" s="2">
        <f>'Moving Avg'!H1503</f>
        <v>6.2135540000000002</v>
      </c>
      <c r="J1503" s="6" t="str">
        <f>OBV!F1503</f>
        <v>BEARISH</v>
      </c>
      <c r="K1503" s="6" t="str">
        <f>OBV!G1503</f>
        <v>WEAK</v>
      </c>
      <c r="L1503" s="6" t="str">
        <f>OBV!H1503</f>
        <v>CONFIRMED BEARISH</v>
      </c>
    </row>
    <row r="1504" spans="1:12" ht="13.5" x14ac:dyDescent="0.25">
      <c r="A1504" s="3">
        <f>RSI!A1504</f>
        <v>44495</v>
      </c>
      <c r="B1504" s="2">
        <f>RSI!B1504</f>
        <v>6.0632999999999999</v>
      </c>
      <c r="C1504" s="2">
        <f>RSI!I1504</f>
        <v>49.664991036844803</v>
      </c>
      <c r="D1504" s="2">
        <f>MACD!E1504</f>
        <v>-0.13746289936325429</v>
      </c>
      <c r="E1504" s="2">
        <f>MACD!F1504</f>
        <v>-0.19531025643976219</v>
      </c>
      <c r="F1504" s="2">
        <f>'Moving Avg'!D1504</f>
        <v>6.2251000000000003</v>
      </c>
      <c r="G1504" s="2">
        <f>'Moving Avg'!F1504</f>
        <v>6.1029199999999992</v>
      </c>
      <c r="H1504" s="2">
        <f>'Moving Avg'!G1504</f>
        <v>5.8876640000000009</v>
      </c>
      <c r="I1504" s="2">
        <f>'Moving Avg'!H1504</f>
        <v>6.2065909999999995</v>
      </c>
      <c r="J1504" s="6" t="str">
        <f>OBV!F1504</f>
        <v>BEARISH</v>
      </c>
      <c r="K1504" s="6" t="str">
        <f>OBV!G1504</f>
        <v>WEAK</v>
      </c>
      <c r="L1504" s="6" t="str">
        <f>OBV!H1504</f>
        <v>CONFIRMED BEARISH</v>
      </c>
    </row>
    <row r="1505" spans="1:12" ht="13.5" x14ac:dyDescent="0.25">
      <c r="A1505" s="3">
        <f>RSI!A1505</f>
        <v>44496</v>
      </c>
      <c r="B1505" s="2">
        <f>RSI!B1505</f>
        <v>6.0883000000000003</v>
      </c>
      <c r="C1505" s="2">
        <f>RSI!I1505</f>
        <v>51.192319574885225</v>
      </c>
      <c r="D1505" s="2">
        <f>MACD!E1505</f>
        <v>-9.3454387720060872E-2</v>
      </c>
      <c r="E1505" s="2">
        <f>MACD!F1505</f>
        <v>-0.17493908269582192</v>
      </c>
      <c r="F1505" s="2">
        <f>'Moving Avg'!D1505</f>
        <v>6.1750600000000002</v>
      </c>
      <c r="G1505" s="2">
        <f>'Moving Avg'!F1505</f>
        <v>6.1241849999999998</v>
      </c>
      <c r="H1505" s="2">
        <f>'Moving Avg'!G1505</f>
        <v>5.8903320000000008</v>
      </c>
      <c r="I1505" s="2">
        <f>'Moving Avg'!H1505</f>
        <v>6.2002604999999997</v>
      </c>
      <c r="J1505" s="6" t="str">
        <f>OBV!F1505</f>
        <v>BEARISH</v>
      </c>
      <c r="K1505" s="6" t="str">
        <f>OBV!G1505</f>
        <v>WEAK</v>
      </c>
      <c r="L1505" s="6" t="str">
        <f>OBV!H1505</f>
        <v>CONFIRMED BEARISH</v>
      </c>
    </row>
    <row r="1506" spans="1:12" ht="13.5" x14ac:dyDescent="0.25">
      <c r="A1506" s="3">
        <f>RSI!A1506</f>
        <v>44497</v>
      </c>
      <c r="B1506" s="2">
        <f>RSI!B1506</f>
        <v>6.0883000000000003</v>
      </c>
      <c r="C1506" s="2">
        <f>RSI!I1506</f>
        <v>51.192319574885225</v>
      </c>
      <c r="D1506" s="2">
        <f>MACD!E1506</f>
        <v>-2.678613058969681E-2</v>
      </c>
      <c r="E1506" s="2">
        <f>MACD!F1506</f>
        <v>-0.14530849227459691</v>
      </c>
      <c r="F1506" s="2">
        <f>'Moving Avg'!D1506</f>
        <v>6.13002</v>
      </c>
      <c r="G1506" s="2">
        <f>'Moving Avg'!F1506</f>
        <v>6.145035</v>
      </c>
      <c r="H1506" s="2">
        <f>'Moving Avg'!G1506</f>
        <v>5.8965020000000017</v>
      </c>
      <c r="I1506" s="2">
        <f>'Moving Avg'!H1506</f>
        <v>6.1940079999999993</v>
      </c>
      <c r="J1506" s="6" t="str">
        <f>OBV!F1506</f>
        <v>BEARISH</v>
      </c>
      <c r="K1506" s="6" t="str">
        <f>OBV!G1506</f>
        <v>WEAK</v>
      </c>
      <c r="L1506" s="6" t="str">
        <f>OBV!H1506</f>
        <v>CONFIRMED BEARISH</v>
      </c>
    </row>
    <row r="1507" spans="1:12" ht="13.5" x14ac:dyDescent="0.25">
      <c r="A1507" s="3">
        <f>RSI!A1507</f>
        <v>44498</v>
      </c>
      <c r="B1507" s="2">
        <f>RSI!B1507</f>
        <v>6.0883000000000003</v>
      </c>
      <c r="C1507" s="2">
        <f>RSI!I1507</f>
        <v>51.192319574885225</v>
      </c>
      <c r="D1507" s="2">
        <f>MACD!E1507</f>
        <v>3.0846106541952523E-2</v>
      </c>
      <c r="E1507" s="2">
        <f>MACD!F1507</f>
        <v>-0.11007757251128703</v>
      </c>
      <c r="F1507" s="2">
        <f>'Moving Avg'!D1507</f>
        <v>6.1049999999999995</v>
      </c>
      <c r="G1507" s="2">
        <f>'Moving Avg'!F1507</f>
        <v>6.1629649999999998</v>
      </c>
      <c r="H1507" s="2">
        <f>'Moving Avg'!G1507</f>
        <v>5.9043420000000024</v>
      </c>
      <c r="I1507" s="2">
        <f>'Moving Avg'!H1507</f>
        <v>6.1877554999999997</v>
      </c>
      <c r="J1507" s="6" t="str">
        <f>OBV!F1507</f>
        <v>BEARISH</v>
      </c>
      <c r="K1507" s="6" t="str">
        <f>OBV!G1507</f>
        <v>WEAK</v>
      </c>
      <c r="L1507" s="6" t="str">
        <f>OBV!H1507</f>
        <v>CONFIRMED BEARISH</v>
      </c>
    </row>
    <row r="1508" spans="1:12" ht="13.5" x14ac:dyDescent="0.25">
      <c r="A1508" s="3">
        <f>RSI!A1508</f>
        <v>44501</v>
      </c>
      <c r="B1508" s="2">
        <f>RSI!B1508</f>
        <v>6.1634000000000002</v>
      </c>
      <c r="C1508" s="2">
        <f>RSI!I1508</f>
        <v>56.180928564629475</v>
      </c>
      <c r="D1508" s="2">
        <f>MACD!E1508</f>
        <v>5.9859442111856787E-2</v>
      </c>
      <c r="E1508" s="2">
        <f>MACD!F1508</f>
        <v>-7.6090169586658263E-2</v>
      </c>
      <c r="F1508" s="2">
        <f>'Moving Avg'!D1508</f>
        <v>6.0983199999999993</v>
      </c>
      <c r="G1508" s="2">
        <f>'Moving Avg'!F1508</f>
        <v>6.1842299999999994</v>
      </c>
      <c r="H1508" s="2">
        <f>'Moving Avg'!G1508</f>
        <v>5.9105140000000027</v>
      </c>
      <c r="I1508" s="2">
        <f>'Moving Avg'!H1508</f>
        <v>6.1815659999999992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44502</v>
      </c>
      <c r="B1509" s="2">
        <f>RSI!B1509</f>
        <v>5.9882999999999997</v>
      </c>
      <c r="C1509" s="2">
        <f>RSI!I1509</f>
        <v>44.70730325699374</v>
      </c>
      <c r="D1509" s="2">
        <f>MACD!E1509</f>
        <v>9.6874341010078524E-2</v>
      </c>
      <c r="E1509" s="2">
        <f>MACD!F1509</f>
        <v>-4.149726746731091E-2</v>
      </c>
      <c r="F1509" s="2">
        <f>'Moving Avg'!D1509</f>
        <v>6.0833199999999996</v>
      </c>
      <c r="G1509" s="2">
        <f>'Moving Avg'!F1509</f>
        <v>6.1813149999999997</v>
      </c>
      <c r="H1509" s="2">
        <f>'Moving Avg'!G1509</f>
        <v>5.9135180000000025</v>
      </c>
      <c r="I1509" s="2">
        <f>'Moving Avg'!H1509</f>
        <v>6.1745009999999994</v>
      </c>
      <c r="J1509" s="6" t="str">
        <f>OBV!F1509</f>
        <v>BEARISH</v>
      </c>
      <c r="K1509" s="6" t="str">
        <f>OBV!G1509</f>
        <v>WEAK</v>
      </c>
      <c r="L1509" s="6" t="str">
        <f>OBV!H1509</f>
        <v>CONFIRMED BEARISH</v>
      </c>
    </row>
    <row r="1510" spans="1:12" ht="13.5" x14ac:dyDescent="0.25">
      <c r="A1510" s="3">
        <f>RSI!A1510</f>
        <v>44503</v>
      </c>
      <c r="B1510" s="2">
        <f>RSI!B1510</f>
        <v>6.0049000000000001</v>
      </c>
      <c r="C1510" s="2">
        <f>RSI!I1510</f>
        <v>45.836641311980266</v>
      </c>
      <c r="D1510" s="2">
        <f>MACD!E1510</f>
        <v>0.12753189039176149</v>
      </c>
      <c r="E1510" s="2">
        <f>MACD!F1510</f>
        <v>-7.6914358954964304E-3</v>
      </c>
      <c r="F1510" s="2">
        <f>'Moving Avg'!D1510</f>
        <v>6.0666399999999996</v>
      </c>
      <c r="G1510" s="2">
        <f>'Moving Avg'!F1510</f>
        <v>6.1817299999999999</v>
      </c>
      <c r="H1510" s="2">
        <f>'Moving Avg'!G1510</f>
        <v>5.9168540000000034</v>
      </c>
      <c r="I1510" s="2">
        <f>'Moving Avg'!H1510</f>
        <v>6.167635999999999</v>
      </c>
      <c r="J1510" s="6" t="str">
        <f>OBV!F1510</f>
        <v>BEARISH</v>
      </c>
      <c r="K1510" s="6" t="str">
        <f>OBV!G1510</f>
        <v>WEAK</v>
      </c>
      <c r="L1510" s="6" t="str">
        <f>OBV!H1510</f>
        <v>CONFIRMED BEARISH</v>
      </c>
    </row>
    <row r="1511" spans="1:12" ht="13.5" x14ac:dyDescent="0.25">
      <c r="A1511" s="3">
        <f>RSI!A1511</f>
        <v>44504</v>
      </c>
      <c r="B1511" s="2">
        <f>RSI!B1511</f>
        <v>6.0049000000000001</v>
      </c>
      <c r="C1511" s="2">
        <f>RSI!I1511</f>
        <v>45.836641311980266</v>
      </c>
      <c r="D1511" s="2">
        <f>MACD!E1511</f>
        <v>0.15005353859231985</v>
      </c>
      <c r="E1511" s="2">
        <f>MACD!F1511</f>
        <v>2.3857559002066826E-2</v>
      </c>
      <c r="F1511" s="2">
        <f>'Moving Avg'!D1511</f>
        <v>6.0499599999999996</v>
      </c>
      <c r="G1511" s="2">
        <f>'Moving Avg'!F1511</f>
        <v>6.1825600000000005</v>
      </c>
      <c r="H1511" s="2">
        <f>'Moving Avg'!G1511</f>
        <v>5.921858000000003</v>
      </c>
      <c r="I1511" s="2">
        <f>'Moving Avg'!H1511</f>
        <v>6.1607709999999987</v>
      </c>
      <c r="J1511" s="6" t="str">
        <f>OBV!F1511</f>
        <v>BEARISH</v>
      </c>
      <c r="K1511" s="6" t="str">
        <f>OBV!G1511</f>
        <v>WEAK</v>
      </c>
      <c r="L1511" s="6" t="str">
        <f>OBV!H1511</f>
        <v>CONFIRMED BEARISH</v>
      </c>
    </row>
    <row r="1512" spans="1:12" ht="13.5" x14ac:dyDescent="0.25">
      <c r="A1512" s="3">
        <f>RSI!A1512</f>
        <v>44505</v>
      </c>
      <c r="B1512" s="2">
        <f>RSI!B1512</f>
        <v>6.0632999999999999</v>
      </c>
      <c r="C1512" s="2">
        <f>RSI!I1512</f>
        <v>50.003155913358967</v>
      </c>
      <c r="D1512" s="2">
        <f>MACD!E1512</f>
        <v>0.14977957591649194</v>
      </c>
      <c r="E1512" s="2">
        <f>MACD!F1512</f>
        <v>4.9041962384951857E-2</v>
      </c>
      <c r="F1512" s="2">
        <f>'Moving Avg'!D1512</f>
        <v>6.0449600000000006</v>
      </c>
      <c r="G1512" s="2">
        <f>'Moving Avg'!F1512</f>
        <v>6.183395</v>
      </c>
      <c r="H1512" s="2">
        <f>'Moving Avg'!G1512</f>
        <v>5.9263620000000037</v>
      </c>
      <c r="I1512" s="2">
        <f>'Moving Avg'!H1512</f>
        <v>6.1543934999999985</v>
      </c>
      <c r="J1512" s="6" t="str">
        <f>OBV!F1512</f>
        <v>BEARISH</v>
      </c>
      <c r="K1512" s="6" t="str">
        <f>OBV!G1512</f>
        <v>WEAK</v>
      </c>
      <c r="L1512" s="6" t="str">
        <f>OBV!H1512</f>
        <v>CONFIRMED BEARISH</v>
      </c>
    </row>
    <row r="1513" spans="1:12" ht="13.5" x14ac:dyDescent="0.25">
      <c r="A1513" s="3">
        <f>RSI!A1513</f>
        <v>44508</v>
      </c>
      <c r="B1513" s="2">
        <f>RSI!B1513</f>
        <v>6.4218999999999999</v>
      </c>
      <c r="C1513" s="2">
        <f>RSI!I1513</f>
        <v>66.860660605328263</v>
      </c>
      <c r="D1513" s="2">
        <f>MACD!E1513</f>
        <v>0.12045177523410189</v>
      </c>
      <c r="E1513" s="2">
        <f>MACD!F1513</f>
        <v>6.3323924954781868E-2</v>
      </c>
      <c r="F1513" s="2">
        <f>'Moving Avg'!D1513</f>
        <v>6.09666</v>
      </c>
      <c r="G1513" s="2">
        <f>'Moving Avg'!F1513</f>
        <v>6.2004900000000003</v>
      </c>
      <c r="H1513" s="2">
        <f>'Moving Avg'!G1513</f>
        <v>5.9397060000000037</v>
      </c>
      <c r="I1513" s="2">
        <f>'Moving Avg'!H1513</f>
        <v>6.1492234999999997</v>
      </c>
      <c r="J1513" s="6" t="str">
        <f>OBV!F1513</f>
        <v>BEARISH</v>
      </c>
      <c r="K1513" s="6" t="str">
        <f>OBV!G1513</f>
        <v>WEAK</v>
      </c>
      <c r="L1513" s="6" t="str">
        <f>OBV!H1513</f>
        <v>BEARISH DIVERGENCE</v>
      </c>
    </row>
    <row r="1514" spans="1:12" ht="13.5" x14ac:dyDescent="0.25">
      <c r="A1514" s="3">
        <f>RSI!A1514</f>
        <v>44509</v>
      </c>
      <c r="B1514" s="2">
        <f>RSI!B1514</f>
        <v>6.3384999999999998</v>
      </c>
      <c r="C1514" s="2">
        <f>RSI!I1514</f>
        <v>61.654075889916633</v>
      </c>
      <c r="D1514" s="2">
        <f>MACD!E1514</f>
        <v>7.9175557887681158E-2</v>
      </c>
      <c r="E1514" s="2">
        <f>MACD!F1514</f>
        <v>6.6494251541361737E-2</v>
      </c>
      <c r="F1514" s="2">
        <f>'Moving Avg'!D1514</f>
        <v>6.1667000000000005</v>
      </c>
      <c r="G1514" s="2">
        <f>'Moving Avg'!F1514</f>
        <v>6.2067449999999997</v>
      </c>
      <c r="H1514" s="2">
        <f>'Moving Avg'!G1514</f>
        <v>5.9500460000000031</v>
      </c>
      <c r="I1514" s="2">
        <f>'Moving Avg'!H1514</f>
        <v>6.1432459999999995</v>
      </c>
      <c r="J1514" s="6" t="str">
        <f>OBV!F1514</f>
        <v>BULLISH</v>
      </c>
      <c r="K1514" s="6" t="str">
        <f>OBV!G1514</f>
        <v>STRONG</v>
      </c>
      <c r="L1514" s="6" t="str">
        <f>OBV!H1514</f>
        <v>CONFIRMED BULLISH</v>
      </c>
    </row>
    <row r="1515" spans="1:12" ht="13.5" x14ac:dyDescent="0.25">
      <c r="A1515" s="3">
        <f>RSI!A1515</f>
        <v>44510</v>
      </c>
      <c r="B1515" s="2">
        <f>RSI!B1515</f>
        <v>6.5804</v>
      </c>
      <c r="C1515" s="2">
        <f>RSI!I1515</f>
        <v>69.156483605368834</v>
      </c>
      <c r="D1515" s="2">
        <f>MACD!E1515</f>
        <v>2.8725808594756153E-2</v>
      </c>
      <c r="E1515" s="2">
        <f>MACD!F1515</f>
        <v>5.8940562952040622E-2</v>
      </c>
      <c r="F1515" s="2">
        <f>'Moving Avg'!D1515</f>
        <v>6.2818000000000005</v>
      </c>
      <c r="G1515" s="2">
        <f>'Moving Avg'!F1515</f>
        <v>6.2242599999999992</v>
      </c>
      <c r="H1515" s="2">
        <f>'Moving Avg'!G1515</f>
        <v>5.9652240000000027</v>
      </c>
      <c r="I1515" s="2">
        <f>'Moving Avg'!H1515</f>
        <v>6.1385169999999984</v>
      </c>
      <c r="J1515" s="6" t="str">
        <f>OBV!F1515</f>
        <v>BULLISH</v>
      </c>
      <c r="K1515" s="6" t="str">
        <f>OBV!G1515</f>
        <v>STRONG</v>
      </c>
      <c r="L1515" s="6" t="str">
        <f>OBV!H1515</f>
        <v>CONFIRMED BULLISH</v>
      </c>
    </row>
    <row r="1516" spans="1:12" ht="13.5" x14ac:dyDescent="0.25">
      <c r="A1516" s="3">
        <f>RSI!A1516</f>
        <v>44511</v>
      </c>
      <c r="B1516" s="2">
        <f>RSI!B1516</f>
        <v>6.6138000000000003</v>
      </c>
      <c r="C1516" s="2">
        <f>RSI!I1516</f>
        <v>70.028423059096895</v>
      </c>
      <c r="D1516" s="2">
        <f>MACD!E1516</f>
        <v>-1.9209759182831299E-2</v>
      </c>
      <c r="E1516" s="2">
        <f>MACD!F1516</f>
        <v>4.3310498525066243E-2</v>
      </c>
      <c r="F1516" s="2">
        <f>'Moving Avg'!D1516</f>
        <v>6.4035799999999998</v>
      </c>
      <c r="G1516" s="2">
        <f>'Moving Avg'!F1516</f>
        <v>6.2338550000000001</v>
      </c>
      <c r="H1516" s="2">
        <f>'Moving Avg'!G1516</f>
        <v>5.983240000000003</v>
      </c>
      <c r="I1516" s="2">
        <f>'Moving Avg'!H1516</f>
        <v>6.1345014999999998</v>
      </c>
      <c r="J1516" s="6" t="str">
        <f>OBV!F1516</f>
        <v>BULLISH</v>
      </c>
      <c r="K1516" s="6" t="str">
        <f>OBV!G1516</f>
        <v>STRONG</v>
      </c>
      <c r="L1516" s="6" t="str">
        <f>OBV!H1516</f>
        <v>CONFIRMED BULLISH</v>
      </c>
    </row>
    <row r="1517" spans="1:12" ht="13.5" x14ac:dyDescent="0.25">
      <c r="A1517" s="3">
        <f>RSI!A1517</f>
        <v>44512</v>
      </c>
      <c r="B1517" s="2">
        <f>RSI!B1517</f>
        <v>6.6555</v>
      </c>
      <c r="C1517" s="2">
        <f>RSI!I1517</f>
        <v>71.125923780045881</v>
      </c>
      <c r="D1517" s="2">
        <f>MACD!E1517</f>
        <v>-6.5624693946664259E-2</v>
      </c>
      <c r="E1517" s="2">
        <f>MACD!F1517</f>
        <v>2.1523460030720143E-2</v>
      </c>
      <c r="F1517" s="2">
        <f>'Moving Avg'!D1517</f>
        <v>6.5220200000000004</v>
      </c>
      <c r="G1517" s="2">
        <f>'Moving Avg'!F1517</f>
        <v>6.2451150000000002</v>
      </c>
      <c r="H1517" s="2">
        <f>'Moving Avg'!G1517</f>
        <v>5.999920000000003</v>
      </c>
      <c r="I1517" s="2">
        <f>'Moving Avg'!H1517</f>
        <v>6.1306945000000006</v>
      </c>
      <c r="J1517" s="6" t="str">
        <f>OBV!F1517</f>
        <v>BULLISH</v>
      </c>
      <c r="K1517" s="6" t="str">
        <f>OBV!G1517</f>
        <v>STRONG</v>
      </c>
      <c r="L1517" s="6" t="str">
        <f>OBV!H1517</f>
        <v>CONFIRMED BULLISH</v>
      </c>
    </row>
    <row r="1518" spans="1:12" ht="13.5" x14ac:dyDescent="0.25">
      <c r="A1518" s="3">
        <f>RSI!A1518</f>
        <v>44515</v>
      </c>
      <c r="B1518" s="2">
        <f>RSI!B1518</f>
        <v>6.6138000000000003</v>
      </c>
      <c r="C1518" s="2">
        <f>RSI!I1518</f>
        <v>68.427497479226844</v>
      </c>
      <c r="D1518" s="2">
        <f>MACD!E1518</f>
        <v>-9.3062894186742184E-2</v>
      </c>
      <c r="E1518" s="2">
        <f>MACD!F1518</f>
        <v>-1.3938108127723239E-3</v>
      </c>
      <c r="F1518" s="2">
        <f>'Moving Avg'!D1518</f>
        <v>6.5603999999999996</v>
      </c>
      <c r="G1518" s="2">
        <f>'Moving Avg'!F1518</f>
        <v>6.2588800000000004</v>
      </c>
      <c r="H1518" s="2">
        <f>'Moving Avg'!G1518</f>
        <v>6.0157660000000019</v>
      </c>
      <c r="I1518" s="2">
        <f>'Moving Avg'!H1518</f>
        <v>6.1267180000000003</v>
      </c>
      <c r="J1518" s="6" t="str">
        <f>OBV!F1518</f>
        <v>BULLISH</v>
      </c>
      <c r="K1518" s="6" t="str">
        <f>OBV!G1518</f>
        <v>STRONG</v>
      </c>
      <c r="L1518" s="6" t="str">
        <f>OBV!H1518</f>
        <v>CONFIRMED BULLISH</v>
      </c>
    </row>
    <row r="1519" spans="1:12" ht="13.5" x14ac:dyDescent="0.25">
      <c r="A1519" s="3">
        <f>RSI!A1519</f>
        <v>44516</v>
      </c>
      <c r="B1519" s="2">
        <f>RSI!B1519</f>
        <v>6.5804</v>
      </c>
      <c r="C1519" s="2">
        <f>RSI!I1519</f>
        <v>66.259175540264408</v>
      </c>
      <c r="D1519" s="2">
        <f>MACD!E1519</f>
        <v>-0.14309666481145555</v>
      </c>
      <c r="E1519" s="2">
        <f>MACD!F1519</f>
        <v>-2.9734381612508971E-2</v>
      </c>
      <c r="F1519" s="2">
        <f>'Moving Avg'!D1519</f>
        <v>6.6087800000000003</v>
      </c>
      <c r="G1519" s="2">
        <f>'Moving Avg'!F1519</f>
        <v>6.2709750000000009</v>
      </c>
      <c r="H1519" s="2">
        <f>'Moving Avg'!G1519</f>
        <v>6.032446000000002</v>
      </c>
      <c r="I1519" s="2">
        <f>'Moving Avg'!H1519</f>
        <v>6.1226915000000011</v>
      </c>
      <c r="J1519" s="6" t="str">
        <f>OBV!F1519</f>
        <v>BULLISH</v>
      </c>
      <c r="K1519" s="6" t="str">
        <f>OBV!G1519</f>
        <v>STRONG</v>
      </c>
      <c r="L1519" s="6" t="str">
        <f>OBV!H1519</f>
        <v>CONFIRMED BULLISH</v>
      </c>
    </row>
    <row r="1520" spans="1:12" ht="13.5" x14ac:dyDescent="0.25">
      <c r="A1520" s="3">
        <f>RSI!A1520</f>
        <v>44517</v>
      </c>
      <c r="B1520" s="2">
        <f>RSI!B1520</f>
        <v>6.5720999999999998</v>
      </c>
      <c r="C1520" s="2">
        <f>RSI!I1520</f>
        <v>65.702005136125536</v>
      </c>
      <c r="D1520" s="2">
        <f>MACD!E1520</f>
        <v>-0.18424509860789495</v>
      </c>
      <c r="E1520" s="2">
        <f>MACD!F1520</f>
        <v>-6.0636525011586173E-2</v>
      </c>
      <c r="F1520" s="2">
        <f>'Moving Avg'!D1520</f>
        <v>6.6071200000000001</v>
      </c>
      <c r="G1520" s="2">
        <f>'Moving Avg'!F1520</f>
        <v>6.2826550000000001</v>
      </c>
      <c r="H1520" s="2">
        <f>'Moving Avg'!G1520</f>
        <v>6.0471260000000022</v>
      </c>
      <c r="I1520" s="2">
        <f>'Moving Avg'!H1520</f>
        <v>6.1190140000000017</v>
      </c>
      <c r="J1520" s="6" t="str">
        <f>OBV!F1520</f>
        <v>BULLISH</v>
      </c>
      <c r="K1520" s="6" t="str">
        <f>OBV!G1520</f>
        <v>STRONG</v>
      </c>
      <c r="L1520" s="6" t="str">
        <f>OBV!H1520</f>
        <v>BULLISH DIVERGENCE</v>
      </c>
    </row>
    <row r="1521" spans="1:12" ht="13.5" x14ac:dyDescent="0.25">
      <c r="A1521" s="3">
        <f>RSI!A1521</f>
        <v>44518</v>
      </c>
      <c r="B1521" s="2">
        <f>RSI!B1521</f>
        <v>6.6220999999999997</v>
      </c>
      <c r="C1521" s="2">
        <f>RSI!I1521</f>
        <v>67.476271944568339</v>
      </c>
      <c r="D1521" s="2">
        <f>MACD!E1521</f>
        <v>-0.22455176213948835</v>
      </c>
      <c r="E1521" s="2">
        <f>MACD!F1521</f>
        <v>-9.3419572437166615E-2</v>
      </c>
      <c r="F1521" s="2">
        <f>'Moving Avg'!D1521</f>
        <v>6.6087800000000003</v>
      </c>
      <c r="G1521" s="2">
        <f>'Moving Avg'!F1521</f>
        <v>6.2980849999999995</v>
      </c>
      <c r="H1521" s="2">
        <f>'Moving Avg'!G1521</f>
        <v>6.0659739999999998</v>
      </c>
      <c r="I1521" s="2">
        <f>'Moving Avg'!H1521</f>
        <v>6.1155475000000026</v>
      </c>
      <c r="J1521" s="6" t="str">
        <f>OBV!F1521</f>
        <v>BEARISH</v>
      </c>
      <c r="K1521" s="6" t="str">
        <f>OBV!G1521</f>
        <v>WEAK</v>
      </c>
      <c r="L1521" s="6" t="str">
        <f>OBV!H1521</f>
        <v>BEARISH DIVERGENCE</v>
      </c>
    </row>
    <row r="1522" spans="1:12" ht="13.5" x14ac:dyDescent="0.25">
      <c r="A1522" s="3">
        <f>RSI!A1522</f>
        <v>44519</v>
      </c>
      <c r="B1522" s="2">
        <f>RSI!B1522</f>
        <v>6.5887000000000002</v>
      </c>
      <c r="C1522" s="2">
        <f>RSI!I1522</f>
        <v>65.055277048929923</v>
      </c>
      <c r="D1522" s="2">
        <f>MACD!E1522</f>
        <v>-0.2491469912637907</v>
      </c>
      <c r="E1522" s="2">
        <f>MACD!F1522</f>
        <v>-0.12456505620249143</v>
      </c>
      <c r="F1522" s="2">
        <f>'Moving Avg'!D1522</f>
        <v>6.5954199999999998</v>
      </c>
      <c r="G1522" s="2">
        <f>'Moving Avg'!F1522</f>
        <v>6.3168500000000005</v>
      </c>
      <c r="H1522" s="2">
        <f>'Moving Avg'!G1522</f>
        <v>6.0828200000000017</v>
      </c>
      <c r="I1522" s="2">
        <f>'Moving Avg'!H1522</f>
        <v>6.1121875000000019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</row>
    <row r="1523" spans="1:12" ht="13.5" x14ac:dyDescent="0.25">
      <c r="A1523" s="3">
        <f>RSI!A1523</f>
        <v>44522</v>
      </c>
      <c r="B1523" s="2">
        <f>RSI!B1523</f>
        <v>6.7389000000000001</v>
      </c>
      <c r="C1523" s="2">
        <f>RSI!I1523</f>
        <v>70.22840322673909</v>
      </c>
      <c r="D1523" s="2">
        <f>MACD!E1523</f>
        <v>-0.22752163526415536</v>
      </c>
      <c r="E1523" s="2">
        <f>MACD!F1523</f>
        <v>-0.14515637201482423</v>
      </c>
      <c r="F1523" s="2">
        <f>'Moving Avg'!D1523</f>
        <v>6.6204399999999994</v>
      </c>
      <c r="G1523" s="2">
        <f>'Moving Avg'!F1523</f>
        <v>6.3439550000000002</v>
      </c>
      <c r="H1523" s="2">
        <f>'Moving Avg'!G1523</f>
        <v>6.104172000000001</v>
      </c>
      <c r="I1523" s="2">
        <f>'Moving Avg'!H1523</f>
        <v>6.1095785000000022</v>
      </c>
      <c r="J1523" s="6" t="str">
        <f>OBV!F1523</f>
        <v>BEARISH</v>
      </c>
      <c r="K1523" s="6" t="str">
        <f>OBV!G1523</f>
        <v>WEAK</v>
      </c>
      <c r="L1523" s="6" t="str">
        <f>OBV!H1523</f>
        <v>BEARISH DIVERGENCE</v>
      </c>
    </row>
    <row r="1524" spans="1:12" ht="13.5" x14ac:dyDescent="0.25">
      <c r="A1524" s="3">
        <f>RSI!A1524</f>
        <v>44523</v>
      </c>
      <c r="B1524" s="2">
        <f>RSI!B1524</f>
        <v>6.8223000000000003</v>
      </c>
      <c r="C1524" s="2">
        <f>RSI!I1524</f>
        <v>72.649527616826617</v>
      </c>
      <c r="D1524" s="2">
        <f>MACD!E1524</f>
        <v>-0.23060693600217252</v>
      </c>
      <c r="E1524" s="2">
        <f>MACD!F1524</f>
        <v>-0.1622464848122939</v>
      </c>
      <c r="F1524" s="2">
        <f>'Moving Avg'!D1524</f>
        <v>6.6688199999999993</v>
      </c>
      <c r="G1524" s="2">
        <f>'Moving Avg'!F1524</f>
        <v>6.3819050000000006</v>
      </c>
      <c r="H1524" s="2">
        <f>'Moving Avg'!G1524</f>
        <v>6.1263579999999997</v>
      </c>
      <c r="I1524" s="2">
        <f>'Moving Avg'!H1524</f>
        <v>6.1077765000000035</v>
      </c>
      <c r="J1524" s="6" t="str">
        <f>OBV!F1524</f>
        <v>BEARISH</v>
      </c>
      <c r="K1524" s="6" t="str">
        <f>OBV!G1524</f>
        <v>WEAK</v>
      </c>
      <c r="L1524" s="6" t="str">
        <f>OBV!H1524</f>
        <v>BEARISH DIVERGENCE</v>
      </c>
    </row>
    <row r="1525" spans="1:12" ht="13.5" x14ac:dyDescent="0.25">
      <c r="A1525" s="3">
        <f>RSI!A1525</f>
        <v>44524</v>
      </c>
      <c r="B1525" s="2">
        <f>RSI!B1525</f>
        <v>6.7888999999999999</v>
      </c>
      <c r="C1525" s="2">
        <f>RSI!I1525</f>
        <v>70.187790656806044</v>
      </c>
      <c r="D1525" s="2">
        <f>MACD!E1525</f>
        <v>-0.1962201267684005</v>
      </c>
      <c r="E1525" s="2">
        <f>MACD!F1525</f>
        <v>-0.16904121320351523</v>
      </c>
      <c r="F1525" s="2">
        <f>'Moving Avg'!D1525</f>
        <v>6.7121799999999991</v>
      </c>
      <c r="G1525" s="2">
        <f>'Moving Avg'!F1525</f>
        <v>6.4169350000000005</v>
      </c>
      <c r="H1525" s="2">
        <f>'Moving Avg'!G1525</f>
        <v>6.1487099999999995</v>
      </c>
      <c r="I1525" s="2">
        <f>'Moving Avg'!H1525</f>
        <v>6.1058075000000027</v>
      </c>
      <c r="J1525" s="6" t="str">
        <f>OBV!F1525</f>
        <v>BEARISH</v>
      </c>
      <c r="K1525" s="6" t="str">
        <f>OBV!G1525</f>
        <v>WEAK</v>
      </c>
      <c r="L1525" s="6" t="str">
        <f>OBV!H1525</f>
        <v>BEARISH DIVERGENCE</v>
      </c>
    </row>
    <row r="1526" spans="1:12" ht="13.5" x14ac:dyDescent="0.25">
      <c r="A1526" s="3">
        <f>RSI!A1526</f>
        <v>44525</v>
      </c>
      <c r="B1526" s="2">
        <f>RSI!B1526</f>
        <v>6.7556000000000003</v>
      </c>
      <c r="C1526" s="2">
        <f>RSI!I1526</f>
        <v>67.723835237138914</v>
      </c>
      <c r="D1526" s="2">
        <f>MACD!E1526</f>
        <v>-0.16181370783289939</v>
      </c>
      <c r="E1526" s="2">
        <f>MACD!F1526</f>
        <v>-0.16759571212939206</v>
      </c>
      <c r="F1526" s="2">
        <f>'Moving Avg'!D1526</f>
        <v>6.73888</v>
      </c>
      <c r="G1526" s="2">
        <f>'Moving Avg'!F1526</f>
        <v>6.4503000000000004</v>
      </c>
      <c r="H1526" s="2">
        <f>'Moving Avg'!G1526</f>
        <v>6.1703959999999993</v>
      </c>
      <c r="I1526" s="2">
        <f>'Moving Avg'!H1526</f>
        <v>6.1046480000000027</v>
      </c>
      <c r="J1526" s="6" t="str">
        <f>OBV!F1526</f>
        <v>BEARISH</v>
      </c>
      <c r="K1526" s="6" t="str">
        <f>OBV!G1526</f>
        <v>WEAK</v>
      </c>
      <c r="L1526" s="6" t="str">
        <f>OBV!H1526</f>
        <v>BEARISH DIVERGENCE</v>
      </c>
    </row>
    <row r="1527" spans="1:12" ht="13.5" x14ac:dyDescent="0.25">
      <c r="A1527" s="3">
        <f>RSI!A1527</f>
        <v>44526</v>
      </c>
      <c r="B1527" s="2">
        <f>RSI!B1527</f>
        <v>6.7389000000000001</v>
      </c>
      <c r="C1527" s="2">
        <f>RSI!I1527</f>
        <v>66.463712661782381</v>
      </c>
      <c r="D1527" s="2">
        <f>MACD!E1527</f>
        <v>-0.12697661370584878</v>
      </c>
      <c r="E1527" s="2">
        <f>MACD!F1527</f>
        <v>-0.15947189244468341</v>
      </c>
      <c r="F1527" s="2">
        <f>'Moving Avg'!D1527</f>
        <v>6.7689199999999996</v>
      </c>
      <c r="G1527" s="2">
        <f>'Moving Avg'!F1527</f>
        <v>6.4828299999999999</v>
      </c>
      <c r="H1527" s="2">
        <f>'Moving Avg'!G1527</f>
        <v>6.1925819999999998</v>
      </c>
      <c r="I1527" s="2">
        <f>'Moving Avg'!H1527</f>
        <v>6.1032100000000034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</row>
    <row r="1528" spans="1:12" ht="13.5" x14ac:dyDescent="0.25">
      <c r="A1528" s="3">
        <f>RSI!A1528</f>
        <v>44529</v>
      </c>
      <c r="B1528" s="2">
        <f>RSI!B1528</f>
        <v>6.6220999999999997</v>
      </c>
      <c r="C1528" s="2">
        <f>RSI!I1528</f>
        <v>58.294010277087629</v>
      </c>
      <c r="D1528" s="2">
        <f>MACD!E1528</f>
        <v>-9.6949527267780056E-2</v>
      </c>
      <c r="E1528" s="2">
        <f>MACD!F1528</f>
        <v>-0.14696741940930275</v>
      </c>
      <c r="F1528" s="2">
        <f>'Moving Avg'!D1528</f>
        <v>6.7455600000000002</v>
      </c>
      <c r="G1528" s="2">
        <f>'Moving Avg'!F1528</f>
        <v>6.5057649999999994</v>
      </c>
      <c r="H1528" s="2">
        <f>'Moving Avg'!G1528</f>
        <v>6.2129319999999995</v>
      </c>
      <c r="I1528" s="2">
        <f>'Moving Avg'!H1528</f>
        <v>6.1015780000000026</v>
      </c>
      <c r="J1528" s="6" t="str">
        <f>OBV!F1528</f>
        <v>BEARISH</v>
      </c>
      <c r="K1528" s="6" t="str">
        <f>OBV!G1528</f>
        <v>WEAK</v>
      </c>
      <c r="L1528" s="6" t="str">
        <f>OBV!H1528</f>
        <v>CONFIRMED BEARISH</v>
      </c>
    </row>
    <row r="1529" spans="1:12" ht="13.5" x14ac:dyDescent="0.25">
      <c r="A1529" s="3">
        <f>RSI!A1529</f>
        <v>44530</v>
      </c>
      <c r="B1529" s="2">
        <f>RSI!B1529</f>
        <v>6.7972999999999999</v>
      </c>
      <c r="C1529" s="2">
        <f>RSI!I1529</f>
        <v>65.203329677161179</v>
      </c>
      <c r="D1529" s="2">
        <f>MACD!E1529</f>
        <v>-9.0530020488463592E-2</v>
      </c>
      <c r="E1529" s="2">
        <f>MACD!F1529</f>
        <v>-0.13567993962513492</v>
      </c>
      <c r="F1529" s="2">
        <f>'Moving Avg'!D1529</f>
        <v>6.7405599999999994</v>
      </c>
      <c r="G1529" s="2">
        <f>'Moving Avg'!F1529</f>
        <v>6.546215000000001</v>
      </c>
      <c r="H1529" s="2">
        <f>'Moving Avg'!G1529</f>
        <v>6.2364520000000008</v>
      </c>
      <c r="I1529" s="2">
        <f>'Moving Avg'!H1529</f>
        <v>6.1009005000000025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</row>
    <row r="1530" spans="1:12" ht="13.5" x14ac:dyDescent="0.25">
      <c r="A1530" s="3">
        <f>RSI!A1530</f>
        <v>44531</v>
      </c>
      <c r="B1530" s="2">
        <f>RSI!B1530</f>
        <v>6.6138000000000003</v>
      </c>
      <c r="C1530" s="2">
        <f>RSI!I1530</f>
        <v>54.937533347139194</v>
      </c>
      <c r="D1530" s="2">
        <f>MACD!E1530</f>
        <v>-7.4624936595967917E-2</v>
      </c>
      <c r="E1530" s="2">
        <f>MACD!F1530</f>
        <v>-0.12346893901930153</v>
      </c>
      <c r="F1530" s="2">
        <f>'Moving Avg'!D1530</f>
        <v>6.7055399999999992</v>
      </c>
      <c r="G1530" s="2">
        <f>'Moving Avg'!F1530</f>
        <v>6.5766600000000013</v>
      </c>
      <c r="H1530" s="2">
        <f>'Moving Avg'!G1530</f>
        <v>6.2544680000000001</v>
      </c>
      <c r="I1530" s="2">
        <f>'Moving Avg'!H1530</f>
        <v>6.098329500000002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</row>
    <row r="1531" spans="1:12" ht="13.5" x14ac:dyDescent="0.25">
      <c r="A1531" s="3">
        <f>RSI!A1531</f>
        <v>44532</v>
      </c>
      <c r="B1531" s="2">
        <f>RSI!B1531</f>
        <v>6.5887000000000002</v>
      </c>
      <c r="C1531" s="2">
        <f>RSI!I1531</f>
        <v>53.692281864708129</v>
      </c>
      <c r="D1531" s="2">
        <f>MACD!E1531</f>
        <v>-5.2236908627818934E-2</v>
      </c>
      <c r="E1531" s="2">
        <f>MACD!F1531</f>
        <v>-0.10922253294100501</v>
      </c>
      <c r="F1531" s="2">
        <f>'Moving Avg'!D1531</f>
        <v>6.6721600000000008</v>
      </c>
      <c r="G1531" s="2">
        <f>'Moving Avg'!F1531</f>
        <v>6.6058499999999993</v>
      </c>
      <c r="H1531" s="2">
        <f>'Moving Avg'!G1531</f>
        <v>6.2716479999999999</v>
      </c>
      <c r="I1531" s="2">
        <f>'Moving Avg'!H1531</f>
        <v>6.0969210000000018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</row>
    <row r="1532" spans="1:12" ht="13.5" x14ac:dyDescent="0.25">
      <c r="A1532" s="3">
        <f>RSI!A1532</f>
        <v>44533</v>
      </c>
      <c r="B1532" s="2">
        <f>RSI!B1532</f>
        <v>6.5220000000000002</v>
      </c>
      <c r="C1532" s="2">
        <f>RSI!I1532</f>
        <v>50.421578591527918</v>
      </c>
      <c r="D1532" s="2">
        <f>MACD!E1532</f>
        <v>-3.3918232486074729E-2</v>
      </c>
      <c r="E1532" s="2">
        <f>MACD!F1532</f>
        <v>-9.4161672850018946E-2</v>
      </c>
      <c r="F1532" s="2">
        <f>'Moving Avg'!D1532</f>
        <v>6.6287800000000008</v>
      </c>
      <c r="G1532" s="2">
        <f>'Moving Avg'!F1532</f>
        <v>6.6287850000000006</v>
      </c>
      <c r="H1532" s="2">
        <f>'Moving Avg'!G1532</f>
        <v>6.2879940000000003</v>
      </c>
      <c r="I1532" s="2">
        <f>'Moving Avg'!H1532</f>
        <v>6.0959600000000016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</row>
    <row r="1533" spans="1:12" ht="13.5" x14ac:dyDescent="0.25">
      <c r="A1533" s="3">
        <f>RSI!A1533</f>
        <v>44536</v>
      </c>
      <c r="B1533" s="2">
        <f>RSI!B1533</f>
        <v>6.5053000000000001</v>
      </c>
      <c r="C1533" s="2">
        <f>RSI!I1533</f>
        <v>49.606788540860968</v>
      </c>
      <c r="D1533" s="2">
        <f>MACD!E1533</f>
        <v>5.9253825251035508E-3</v>
      </c>
      <c r="E1533" s="2">
        <f>MACD!F1533</f>
        <v>-7.4144261774994447E-2</v>
      </c>
      <c r="F1533" s="2">
        <f>'Moving Avg'!D1533</f>
        <v>6.6054199999999996</v>
      </c>
      <c r="G1533" s="2">
        <f>'Moving Avg'!F1533</f>
        <v>6.6329550000000008</v>
      </c>
      <c r="H1533" s="2">
        <f>'Moving Avg'!G1533</f>
        <v>6.3060079999999994</v>
      </c>
      <c r="I1533" s="2">
        <f>'Moving Avg'!H1533</f>
        <v>6.0949155000000017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</row>
    <row r="1534" spans="1:12" ht="13.5" x14ac:dyDescent="0.25">
      <c r="A1534" s="3">
        <f>RSI!A1534</f>
        <v>44537</v>
      </c>
      <c r="B1534" s="2">
        <f>RSI!B1534</f>
        <v>6.5304000000000002</v>
      </c>
      <c r="C1534" s="2">
        <f>RSI!I1534</f>
        <v>50.891275982751644</v>
      </c>
      <c r="D1534" s="2">
        <f>MACD!E1534</f>
        <v>5.0707982519330841E-2</v>
      </c>
      <c r="E1534" s="2">
        <f>MACD!F1534</f>
        <v>-4.9173812916129392E-2</v>
      </c>
      <c r="F1534" s="2">
        <f>'Moving Avg'!D1534</f>
        <v>6.5520399999999999</v>
      </c>
      <c r="G1534" s="2">
        <f>'Moving Avg'!F1534</f>
        <v>6.64255</v>
      </c>
      <c r="H1534" s="2">
        <f>'Moving Avg'!G1534</f>
        <v>6.3231899999999994</v>
      </c>
      <c r="I1534" s="2">
        <f>'Moving Avg'!H1534</f>
        <v>6.0939965000000029</v>
      </c>
      <c r="J1534" s="6" t="str">
        <f>OBV!F1534</f>
        <v>BEARISH</v>
      </c>
      <c r="K1534" s="6" t="str">
        <f>OBV!G1534</f>
        <v>WEAK</v>
      </c>
      <c r="L1534" s="6" t="str">
        <f>OBV!H1534</f>
        <v>CONFIRMED BEARISH</v>
      </c>
    </row>
    <row r="1535" spans="1:12" ht="13.5" x14ac:dyDescent="0.25">
      <c r="A1535" s="3">
        <f>RSI!A1535</f>
        <v>44538</v>
      </c>
      <c r="B1535" s="2">
        <f>RSI!B1535</f>
        <v>6.4553000000000003</v>
      </c>
      <c r="C1535" s="2">
        <f>RSI!I1535</f>
        <v>47.028743858478066</v>
      </c>
      <c r="D1535" s="2">
        <f>MACD!E1535</f>
        <v>8.8967193540229417E-2</v>
      </c>
      <c r="E1535" s="2">
        <f>MACD!F1535</f>
        <v>-2.1545611624857634E-2</v>
      </c>
      <c r="F1535" s="2">
        <f>'Moving Avg'!D1535</f>
        <v>6.52034</v>
      </c>
      <c r="G1535" s="2">
        <f>'Moving Avg'!F1535</f>
        <v>6.6362950000000014</v>
      </c>
      <c r="H1535" s="2">
        <f>'Moving Avg'!G1535</f>
        <v>6.3390360000000001</v>
      </c>
      <c r="I1535" s="2">
        <f>'Moving Avg'!H1535</f>
        <v>6.0927020000000027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</row>
    <row r="1536" spans="1:12" ht="13.5" x14ac:dyDescent="0.25">
      <c r="A1536" s="3">
        <f>RSI!A1536</f>
        <v>44539</v>
      </c>
      <c r="B1536" s="2">
        <f>RSI!B1536</f>
        <v>6.4553000000000003</v>
      </c>
      <c r="C1536" s="2">
        <f>RSI!I1536</f>
        <v>47.028743858478059</v>
      </c>
      <c r="D1536" s="2">
        <f>MACD!E1536</f>
        <v>0.11660712019716968</v>
      </c>
      <c r="E1536" s="2">
        <f>MACD!F1536</f>
        <v>6.0849347395478294E-3</v>
      </c>
      <c r="F1536" s="2">
        <f>'Moving Avg'!D1536</f>
        <v>6.4936600000000002</v>
      </c>
      <c r="G1536" s="2">
        <f>'Moving Avg'!F1536</f>
        <v>6.6283700000000012</v>
      </c>
      <c r="H1536" s="2">
        <f>'Moving Avg'!G1536</f>
        <v>6.3547159999999998</v>
      </c>
      <c r="I1536" s="2">
        <f>'Moving Avg'!H1536</f>
        <v>6.0914075000000052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44540</v>
      </c>
      <c r="B1537" s="2">
        <f>RSI!B1537</f>
        <v>6.4635999999999996</v>
      </c>
      <c r="C1537" s="2">
        <f>RSI!I1537</f>
        <v>47.539098461618089</v>
      </c>
      <c r="D1537" s="2">
        <f>MACD!E1537</f>
        <v>0.13717165395748321</v>
      </c>
      <c r="E1537" s="2">
        <f>MACD!F1537</f>
        <v>3.2302278583134905E-2</v>
      </c>
      <c r="F1537" s="2">
        <f>'Moving Avg'!D1537</f>
        <v>6.4819800000000001</v>
      </c>
      <c r="G1537" s="2">
        <f>'Moving Avg'!F1537</f>
        <v>6.6187749999999994</v>
      </c>
      <c r="H1537" s="2">
        <f>'Moving Avg'!G1537</f>
        <v>6.3693939999999998</v>
      </c>
      <c r="I1537" s="2">
        <f>'Moving Avg'!H1537</f>
        <v>6.0901545000000059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</row>
    <row r="1538" spans="1:12" ht="13.5" x14ac:dyDescent="0.25">
      <c r="A1538" s="3">
        <f>RSI!A1538</f>
        <v>44543</v>
      </c>
      <c r="B1538" s="2">
        <f>RSI!B1538</f>
        <v>6.4218999999999999</v>
      </c>
      <c r="C1538" s="2">
        <f>RSI!I1538</f>
        <v>45.183742192108454</v>
      </c>
      <c r="D1538" s="2">
        <f>MACD!E1538</f>
        <v>0.13997723848242938</v>
      </c>
      <c r="E1538" s="2">
        <f>MACD!F1538</f>
        <v>5.3837270562993797E-2</v>
      </c>
      <c r="F1538" s="2">
        <f>'Moving Avg'!D1538</f>
        <v>6.4653000000000009</v>
      </c>
      <c r="G1538" s="2">
        <f>'Moving Avg'!F1538</f>
        <v>6.6091799999999994</v>
      </c>
      <c r="H1538" s="2">
        <f>'Moving Avg'!G1538</f>
        <v>6.3830699999999991</v>
      </c>
      <c r="I1538" s="2">
        <f>'Moving Avg'!H1538</f>
        <v>6.0886930000000064</v>
      </c>
      <c r="J1538" s="6" t="str">
        <f>OBV!F1538</f>
        <v>BEARISH</v>
      </c>
      <c r="K1538" s="6" t="str">
        <f>OBV!G1538</f>
        <v>WEAK</v>
      </c>
      <c r="L1538" s="6" t="str">
        <f>OBV!H1538</f>
        <v>CONFIRMED BEARISH</v>
      </c>
    </row>
    <row r="1539" spans="1:12" ht="13.5" x14ac:dyDescent="0.25">
      <c r="A1539" s="3">
        <f>RSI!A1539</f>
        <v>44544</v>
      </c>
      <c r="B1539" s="2">
        <f>RSI!B1539</f>
        <v>6.3384999999999998</v>
      </c>
      <c r="C1539" s="2">
        <f>RSI!I1539</f>
        <v>40.826946044843517</v>
      </c>
      <c r="D1539" s="2">
        <f>MACD!E1539</f>
        <v>0.17599326922439662</v>
      </c>
      <c r="E1539" s="2">
        <f>MACD!F1539</f>
        <v>7.8268470295274367E-2</v>
      </c>
      <c r="F1539" s="2">
        <f>'Moving Avg'!D1539</f>
        <v>6.4269200000000009</v>
      </c>
      <c r="G1539" s="2">
        <f>'Moving Avg'!F1539</f>
        <v>6.5970849999999999</v>
      </c>
      <c r="H1539" s="2">
        <f>'Moving Avg'!G1539</f>
        <v>6.3889079999999998</v>
      </c>
      <c r="I1539" s="2">
        <f>'Moving Avg'!H1539</f>
        <v>6.0862290000000066</v>
      </c>
      <c r="J1539" s="6" t="str">
        <f>OBV!F1539</f>
        <v>BEARISH</v>
      </c>
      <c r="K1539" s="6" t="str">
        <f>OBV!G1539</f>
        <v>WEAK</v>
      </c>
      <c r="L1539" s="6" t="str">
        <f>OBV!H1539</f>
        <v>CONFIRMED BEARISH</v>
      </c>
    </row>
    <row r="1540" spans="1:12" ht="13.5" x14ac:dyDescent="0.25">
      <c r="A1540" s="3">
        <f>RSI!A1540</f>
        <v>44545</v>
      </c>
      <c r="B1540" s="2">
        <f>RSI!B1540</f>
        <v>6.3802000000000003</v>
      </c>
      <c r="C1540" s="2">
        <f>RSI!I1540</f>
        <v>43.747604366035027</v>
      </c>
      <c r="D1540" s="2">
        <f>MACD!E1540</f>
        <v>0.17611416773477639</v>
      </c>
      <c r="E1540" s="2">
        <f>MACD!F1540</f>
        <v>9.7837609783174781E-2</v>
      </c>
      <c r="F1540" s="2">
        <f>'Moving Avg'!D1540</f>
        <v>6.4119000000000002</v>
      </c>
      <c r="G1540" s="2">
        <f>'Moving Avg'!F1540</f>
        <v>6.5874899999999998</v>
      </c>
      <c r="H1540" s="2">
        <f>'Moving Avg'!G1540</f>
        <v>6.3965799999999993</v>
      </c>
      <c r="I1540" s="2">
        <f>'Moving Avg'!H1540</f>
        <v>6.0839735000000079</v>
      </c>
      <c r="J1540" s="6" t="str">
        <f>OBV!F1540</f>
        <v>BEARISH</v>
      </c>
      <c r="K1540" s="6" t="str">
        <f>OBV!G1540</f>
        <v>WEAK</v>
      </c>
      <c r="L1540" s="6" t="str">
        <f>OBV!H1540</f>
        <v>CONFIRMED BEARISH</v>
      </c>
    </row>
    <row r="1541" spans="1:12" ht="13.5" x14ac:dyDescent="0.25">
      <c r="A1541" s="3">
        <f>RSI!A1541</f>
        <v>44546</v>
      </c>
      <c r="B1541" s="2">
        <f>RSI!B1541</f>
        <v>6.3301999999999996</v>
      </c>
      <c r="C1541" s="2">
        <f>RSI!I1541</f>
        <v>41.126427153007711</v>
      </c>
      <c r="D1541" s="2">
        <f>MACD!E1541</f>
        <v>0.17670616323168709</v>
      </c>
      <c r="E1541" s="2">
        <f>MACD!F1541</f>
        <v>0.11361132047287725</v>
      </c>
      <c r="F1541" s="2">
        <f>'Moving Avg'!D1541</f>
        <v>6.3868799999999997</v>
      </c>
      <c r="G1541" s="2">
        <f>'Moving Avg'!F1541</f>
        <v>6.5728949999999999</v>
      </c>
      <c r="H1541" s="2">
        <f>'Moving Avg'!G1541</f>
        <v>6.4034179999999994</v>
      </c>
      <c r="I1541" s="2">
        <f>'Moving Avg'!H1541</f>
        <v>6.0815070000000073</v>
      </c>
      <c r="J1541" s="6" t="str">
        <f>OBV!F1541</f>
        <v>BEARISH</v>
      </c>
      <c r="K1541" s="6" t="str">
        <f>OBV!G1541</f>
        <v>WEAK</v>
      </c>
      <c r="L1541" s="6" t="str">
        <f>OBV!H1541</f>
        <v>CONFIRMED BEARISH</v>
      </c>
    </row>
    <row r="1542" spans="1:12" ht="13.5" x14ac:dyDescent="0.25">
      <c r="A1542" s="3">
        <f>RSI!A1542</f>
        <v>44550</v>
      </c>
      <c r="B1542" s="2">
        <f>RSI!B1542</f>
        <v>6.2550999999999997</v>
      </c>
      <c r="C1542" s="2">
        <f>RSI!I1542</f>
        <v>37.492767682961059</v>
      </c>
      <c r="D1542" s="2">
        <f>MACD!E1542</f>
        <v>0.17340352536480275</v>
      </c>
      <c r="E1542" s="2">
        <f>MACD!F1542</f>
        <v>0.12556976145126236</v>
      </c>
      <c r="F1542" s="2">
        <f>'Moving Avg'!D1542</f>
        <v>6.3451799999999992</v>
      </c>
      <c r="G1542" s="2">
        <f>'Moving Avg'!F1542</f>
        <v>6.5562149999999999</v>
      </c>
      <c r="H1542" s="2">
        <f>'Moving Avg'!G1542</f>
        <v>6.4075879999999996</v>
      </c>
      <c r="I1542" s="2">
        <f>'Moving Avg'!H1542</f>
        <v>6.078665000000008</v>
      </c>
      <c r="J1542" s="6" t="str">
        <f>OBV!F1542</f>
        <v>BEARISH</v>
      </c>
      <c r="K1542" s="6" t="str">
        <f>OBV!G1542</f>
        <v>WEAK</v>
      </c>
      <c r="L1542" s="6" t="str">
        <f>OBV!H1542</f>
        <v>CONFIRMED BEARISH</v>
      </c>
    </row>
    <row r="1543" spans="1:12" ht="13.5" x14ac:dyDescent="0.25">
      <c r="A1543" s="3">
        <f>RSI!A1543</f>
        <v>44551</v>
      </c>
      <c r="B1543" s="2">
        <f>RSI!B1543</f>
        <v>6.3384999999999998</v>
      </c>
      <c r="C1543" s="2">
        <f>RSI!I1543</f>
        <v>43.466427291241068</v>
      </c>
      <c r="D1543" s="2">
        <f>MACD!E1543</f>
        <v>0.16313446691792954</v>
      </c>
      <c r="E1543" s="2">
        <f>MACD!F1543</f>
        <v>0.13308270254459581</v>
      </c>
      <c r="F1543" s="2">
        <f>'Moving Avg'!D1543</f>
        <v>6.3285</v>
      </c>
      <c r="G1543" s="2">
        <f>'Moving Avg'!F1543</f>
        <v>6.5361949999999993</v>
      </c>
      <c r="H1543" s="2">
        <f>'Moving Avg'!G1543</f>
        <v>6.4127580000000002</v>
      </c>
      <c r="I1543" s="2">
        <f>'Moving Avg'!H1543</f>
        <v>6.0763180000000077</v>
      </c>
      <c r="J1543" s="6" t="str">
        <f>OBV!F1543</f>
        <v>BEARISH</v>
      </c>
      <c r="K1543" s="6" t="str">
        <f>OBV!G1543</f>
        <v>WEAK</v>
      </c>
      <c r="L1543" s="6" t="str">
        <f>OBV!H1543</f>
        <v>CONFIRMED BEARISH</v>
      </c>
    </row>
    <row r="1544" spans="1:12" ht="13.5" x14ac:dyDescent="0.25">
      <c r="A1544" s="3">
        <f>RSI!A1544</f>
        <v>44552</v>
      </c>
      <c r="B1544" s="2">
        <f>RSI!B1544</f>
        <v>6.2050999999999998</v>
      </c>
      <c r="C1544" s="2">
        <f>RSI!I1544</f>
        <v>37.322386741007463</v>
      </c>
      <c r="D1544" s="2">
        <f>MACD!E1544</f>
        <v>0.168873700705503</v>
      </c>
      <c r="E1544" s="2">
        <f>MACD!F1544</f>
        <v>0.14024090217677726</v>
      </c>
      <c r="F1544" s="2">
        <f>'Moving Avg'!D1544</f>
        <v>6.3018199999999993</v>
      </c>
      <c r="G1544" s="2">
        <f>'Moving Avg'!F1544</f>
        <v>6.5053349999999979</v>
      </c>
      <c r="H1544" s="2">
        <f>'Moving Avg'!G1544</f>
        <v>6.412592000000001</v>
      </c>
      <c r="I1544" s="2">
        <f>'Moving Avg'!H1544</f>
        <v>6.0733040000000074</v>
      </c>
      <c r="J1544" s="6" t="str">
        <f>OBV!F1544</f>
        <v>BEARISH</v>
      </c>
      <c r="K1544" s="6" t="str">
        <f>OBV!G1544</f>
        <v>WEAK</v>
      </c>
      <c r="L1544" s="6" t="str">
        <f>OBV!H1544</f>
        <v>CONFIRMED BEARISH</v>
      </c>
    </row>
    <row r="1545" spans="1:12" ht="13.5" x14ac:dyDescent="0.25">
      <c r="A1545" s="3">
        <f>RSI!A1545</f>
        <v>44553</v>
      </c>
      <c r="B1545" s="2">
        <f>RSI!B1545</f>
        <v>6.0883000000000003</v>
      </c>
      <c r="C1545" s="2">
        <f>RSI!I1545</f>
        <v>32.933006495536119</v>
      </c>
      <c r="D1545" s="2">
        <f>MACD!E1545</f>
        <v>0.17225089298117346</v>
      </c>
      <c r="E1545" s="2">
        <f>MACD!F1545</f>
        <v>0.14664290033765651</v>
      </c>
      <c r="F1545" s="2">
        <f>'Moving Avg'!D1545</f>
        <v>6.2434400000000005</v>
      </c>
      <c r="G1545" s="2">
        <f>'Moving Avg'!F1545</f>
        <v>6.4703049999999989</v>
      </c>
      <c r="H1545" s="2">
        <f>'Moving Avg'!G1545</f>
        <v>6.4097560000000007</v>
      </c>
      <c r="I1545" s="2">
        <f>'Moving Avg'!H1545</f>
        <v>6.0697840000000065</v>
      </c>
      <c r="J1545" s="6" t="str">
        <f>OBV!F1545</f>
        <v>BEARISH</v>
      </c>
      <c r="K1545" s="6" t="str">
        <f>OBV!G1545</f>
        <v>WEAK</v>
      </c>
      <c r="L1545" s="6" t="str">
        <f>OBV!H1545</f>
        <v>CONFIRMED BEARISH</v>
      </c>
    </row>
    <row r="1546" spans="1:12" ht="13.5" x14ac:dyDescent="0.25">
      <c r="A1546" s="3">
        <f>RSI!A1546</f>
        <v>44554</v>
      </c>
      <c r="B1546" s="2">
        <f>RSI!B1546</f>
        <v>6.2301000000000002</v>
      </c>
      <c r="C1546" s="2">
        <f>RSI!I1546</f>
        <v>41.871083561165122</v>
      </c>
      <c r="D1546" s="2">
        <f>MACD!E1546</f>
        <v>0.16661250068454958</v>
      </c>
      <c r="E1546" s="2">
        <f>MACD!F1546</f>
        <v>0.15063682040703513</v>
      </c>
      <c r="F1546" s="2">
        <f>'Moving Avg'!D1546</f>
        <v>6.2234199999999991</v>
      </c>
      <c r="G1546" s="2">
        <f>'Moving Avg'!F1546</f>
        <v>6.4440299999999997</v>
      </c>
      <c r="H1546" s="2">
        <f>'Moving Avg'!G1546</f>
        <v>6.4059200000000001</v>
      </c>
      <c r="I1546" s="2">
        <f>'Moving Avg'!H1546</f>
        <v>6.0661920000000054</v>
      </c>
      <c r="J1546" s="6" t="str">
        <f>OBV!F1546</f>
        <v>BULLISH</v>
      </c>
      <c r="K1546" s="6" t="str">
        <f>OBV!G1546</f>
        <v>STRONG</v>
      </c>
      <c r="L1546" s="6" t="str">
        <f>OBV!H1546</f>
        <v>BULLISH DIVERGENCE</v>
      </c>
    </row>
    <row r="1547" spans="1:12" ht="13.5" x14ac:dyDescent="0.25">
      <c r="A1547" s="3">
        <f>RSI!A1547</f>
        <v>44557</v>
      </c>
      <c r="B1547" s="2">
        <f>RSI!B1547</f>
        <v>6.1717000000000004</v>
      </c>
      <c r="C1547" s="2">
        <f>RSI!I1547</f>
        <v>39.534238419517948</v>
      </c>
      <c r="D1547" s="2">
        <f>MACD!E1547</f>
        <v>0.16846546967511955</v>
      </c>
      <c r="E1547" s="2">
        <f>MACD!F1547</f>
        <v>0.15420255026065202</v>
      </c>
      <c r="F1547" s="2">
        <f>'Moving Avg'!D1547</f>
        <v>6.2067400000000008</v>
      </c>
      <c r="G1547" s="2">
        <f>'Moving Avg'!F1547</f>
        <v>6.4156699999999987</v>
      </c>
      <c r="H1547" s="2">
        <f>'Moving Avg'!G1547</f>
        <v>6.4007480000000001</v>
      </c>
      <c r="I1547" s="2">
        <f>'Moving Avg'!H1547</f>
        <v>6.0628940000000053</v>
      </c>
      <c r="J1547" s="6" t="str">
        <f>OBV!F1547</f>
        <v>BULLISH</v>
      </c>
      <c r="K1547" s="6" t="str">
        <f>OBV!G1547</f>
        <v>STRONG</v>
      </c>
      <c r="L1547" s="6" t="str">
        <f>OBV!H1547</f>
        <v>BULLISH DIVERGENCE</v>
      </c>
    </row>
    <row r="1548" spans="1:12" ht="13.5" x14ac:dyDescent="0.25">
      <c r="A1548" s="3">
        <f>RSI!A1548</f>
        <v>44558</v>
      </c>
      <c r="B1548" s="2">
        <f>RSI!B1548</f>
        <v>6.1967999999999996</v>
      </c>
      <c r="C1548" s="2">
        <f>RSI!I1548</f>
        <v>41.056868811278292</v>
      </c>
      <c r="D1548" s="2">
        <f>MACD!E1548</f>
        <v>0.16304924344636262</v>
      </c>
      <c r="E1548" s="2">
        <f>MACD!F1548</f>
        <v>0.15597188889779415</v>
      </c>
      <c r="F1548" s="2">
        <f>'Moving Avg'!D1548</f>
        <v>6.1783999999999999</v>
      </c>
      <c r="G1548" s="2">
        <f>'Moving Avg'!F1548</f>
        <v>6.3944049999999999</v>
      </c>
      <c r="H1548" s="2">
        <f>'Moving Avg'!G1548</f>
        <v>6.3979139999999992</v>
      </c>
      <c r="I1548" s="2">
        <f>'Moving Avg'!H1548</f>
        <v>6.0603070000000052</v>
      </c>
      <c r="J1548" s="6" t="str">
        <f>OBV!F1548</f>
        <v>BULLISH</v>
      </c>
      <c r="K1548" s="6" t="str">
        <f>OBV!G1548</f>
        <v>STRONG</v>
      </c>
      <c r="L1548" s="6" t="str">
        <f>OBV!H1548</f>
        <v>BULLISH DIVERGENCE</v>
      </c>
    </row>
    <row r="1549" spans="1:12" ht="13.5" x14ac:dyDescent="0.25">
      <c r="A1549" s="3">
        <f>RSI!A1549</f>
        <v>44559</v>
      </c>
      <c r="B1549" s="2">
        <f>RSI!B1549</f>
        <v>6.2301000000000002</v>
      </c>
      <c r="C1549" s="2">
        <f>RSI!I1549</f>
        <v>43.103891814071474</v>
      </c>
      <c r="D1549" s="2">
        <f>MACD!E1549</f>
        <v>0.14421545658968604</v>
      </c>
      <c r="E1549" s="2">
        <f>MACD!F1549</f>
        <v>0.15362060243617254</v>
      </c>
      <c r="F1549" s="2">
        <f>'Moving Avg'!D1549</f>
        <v>6.1834000000000007</v>
      </c>
      <c r="G1549" s="2">
        <f>'Moving Avg'!F1549</f>
        <v>6.3660450000000015</v>
      </c>
      <c r="H1549" s="2">
        <f>'Moving Avg'!G1549</f>
        <v>6.395745999999999</v>
      </c>
      <c r="I1549" s="2">
        <f>'Moving Avg'!H1549</f>
        <v>6.0578865000000039</v>
      </c>
      <c r="J1549" s="6" t="str">
        <f>OBV!F1549</f>
        <v>BULLISH</v>
      </c>
      <c r="K1549" s="6" t="str">
        <f>OBV!G1549</f>
        <v>STRONG</v>
      </c>
      <c r="L1549" s="6" t="str">
        <f>OBV!H1549</f>
        <v>CONFIRMED BULLISH</v>
      </c>
    </row>
    <row r="1550" spans="1:12" ht="13.5" x14ac:dyDescent="0.25">
      <c r="A1550" s="3">
        <f>RSI!A1550</f>
        <v>44560</v>
      </c>
      <c r="B1550" s="2">
        <f>RSI!B1550</f>
        <v>6.1717000000000004</v>
      </c>
      <c r="C1550" s="2">
        <f>RSI!I1550</f>
        <v>40.450698796573263</v>
      </c>
      <c r="D1550" s="2">
        <f>MACD!E1550</f>
        <v>0.13979279786619614</v>
      </c>
      <c r="E1550" s="2">
        <f>MACD!F1550</f>
        <v>0.15085504152217727</v>
      </c>
      <c r="F1550" s="2">
        <f>'Moving Avg'!D1550</f>
        <v>6.2000800000000007</v>
      </c>
      <c r="G1550" s="2">
        <f>'Moving Avg'!F1550</f>
        <v>6.3439400000000017</v>
      </c>
      <c r="H1550" s="2">
        <f>'Moving Avg'!G1550</f>
        <v>6.392409999999999</v>
      </c>
      <c r="I1550" s="2">
        <f>'Moving Avg'!H1550</f>
        <v>6.0547835000000045</v>
      </c>
      <c r="J1550" s="6" t="str">
        <f>OBV!F1550</f>
        <v>BULLISH</v>
      </c>
      <c r="K1550" s="6" t="str">
        <f>OBV!G1550</f>
        <v>STRONG</v>
      </c>
      <c r="L1550" s="6" t="str">
        <f>OBV!H1550</f>
        <v>CONFIRMED BULLISH</v>
      </c>
    </row>
    <row r="1551" spans="1:12" ht="13.5" x14ac:dyDescent="0.25">
      <c r="A1551" s="3">
        <f>RSI!A1551</f>
        <v>44561</v>
      </c>
      <c r="B1551" s="2">
        <f>RSI!B1551</f>
        <v>6.1801000000000004</v>
      </c>
      <c r="C1551" s="2">
        <f>RSI!I1551</f>
        <v>41.013116439286719</v>
      </c>
      <c r="D1551" s="2">
        <f>MACD!E1551</f>
        <v>0.12879621000173991</v>
      </c>
      <c r="E1551" s="2">
        <f>MACD!F1551</f>
        <v>0.14644327521808981</v>
      </c>
      <c r="F1551" s="2">
        <f>'Moving Avg'!D1551</f>
        <v>6.19008</v>
      </c>
      <c r="G1551" s="2">
        <f>'Moving Avg'!F1551</f>
        <v>6.3235100000000006</v>
      </c>
      <c r="H1551" s="2">
        <f>'Moving Avg'!G1551</f>
        <v>6.3897419999999991</v>
      </c>
      <c r="I1551" s="2">
        <f>'Moving Avg'!H1551</f>
        <v>6.0517225000000039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44564</v>
      </c>
      <c r="B1552" s="2">
        <f>RSI!B1552</f>
        <v>6.08</v>
      </c>
      <c r="C1552" s="2">
        <f>RSI!I1552</f>
        <v>36.579487369346161</v>
      </c>
      <c r="D1552" s="2">
        <f>MACD!E1552</f>
        <v>0.11628439660364176</v>
      </c>
      <c r="E1552" s="2">
        <f>MACD!F1552</f>
        <v>0.14041149949520021</v>
      </c>
      <c r="F1552" s="2">
        <f>'Moving Avg'!D1552</f>
        <v>6.1717399999999998</v>
      </c>
      <c r="G1552" s="2">
        <f>'Moving Avg'!F1552</f>
        <v>6.3014100000000006</v>
      </c>
      <c r="H1552" s="2">
        <f>'Moving Avg'!G1552</f>
        <v>6.3870739999999993</v>
      </c>
      <c r="I1552" s="2">
        <f>'Moving Avg'!H1552</f>
        <v>6.0485515000000047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</row>
    <row r="1553" spans="1:12" ht="13.5" x14ac:dyDescent="0.25">
      <c r="A1553" s="3">
        <f>RSI!A1553</f>
        <v>44565</v>
      </c>
      <c r="B1553" s="2">
        <f>RSI!B1553</f>
        <v>6.0465999999999998</v>
      </c>
      <c r="C1553" s="2">
        <f>RSI!I1553</f>
        <v>35.211693749430651</v>
      </c>
      <c r="D1553" s="2">
        <f>MACD!E1553</f>
        <v>0.12245680039027462</v>
      </c>
      <c r="E1553" s="2">
        <f>MACD!F1553</f>
        <v>0.13682055967421508</v>
      </c>
      <c r="F1553" s="2">
        <f>'Moving Avg'!D1553</f>
        <v>6.1417000000000002</v>
      </c>
      <c r="G1553" s="2">
        <f>'Moving Avg'!F1553</f>
        <v>6.2784750000000003</v>
      </c>
      <c r="H1553" s="2">
        <f>'Moving Avg'!G1553</f>
        <v>6.3840699999999977</v>
      </c>
      <c r="I1553" s="2">
        <f>'Moving Avg'!H1553</f>
        <v>6.044901000000003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</row>
    <row r="1554" spans="1:12" ht="13.5" x14ac:dyDescent="0.25">
      <c r="A1554" s="3">
        <f>RSI!A1554</f>
        <v>44566</v>
      </c>
      <c r="B1554" s="2">
        <f>RSI!B1554</f>
        <v>6.1717000000000004</v>
      </c>
      <c r="C1554" s="2">
        <f>RSI!I1554</f>
        <v>43.702817073381496</v>
      </c>
      <c r="D1554" s="2">
        <f>MACD!E1554</f>
        <v>9.9433962326921588E-2</v>
      </c>
      <c r="E1554" s="2">
        <f>MACD!F1554</f>
        <v>0.1293432402047564</v>
      </c>
      <c r="F1554" s="2">
        <f>'Moving Avg'!D1554</f>
        <v>6.13002</v>
      </c>
      <c r="G1554" s="2">
        <f>'Moving Avg'!F1554</f>
        <v>6.2605400000000007</v>
      </c>
      <c r="H1554" s="2">
        <f>'Moving Avg'!G1554</f>
        <v>6.386237999999997</v>
      </c>
      <c r="I1554" s="2">
        <f>'Moving Avg'!H1554</f>
        <v>6.0413295000000051</v>
      </c>
      <c r="J1554" s="6" t="str">
        <f>OBV!F1554</f>
        <v>BEARISH</v>
      </c>
      <c r="K1554" s="6" t="str">
        <f>OBV!G1554</f>
        <v>WEAK</v>
      </c>
      <c r="L1554" s="6" t="str">
        <f>OBV!H1554</f>
        <v>CONFIRMED BEARISH</v>
      </c>
    </row>
    <row r="1555" spans="1:12" ht="13.5" x14ac:dyDescent="0.25">
      <c r="A1555" s="3">
        <f>RSI!A1555</f>
        <v>44567</v>
      </c>
      <c r="B1555" s="2">
        <f>RSI!B1555</f>
        <v>6.0465999999999998</v>
      </c>
      <c r="C1555" s="2">
        <f>RSI!I1555</f>
        <v>38.297473214817025</v>
      </c>
      <c r="D1555" s="2">
        <f>MACD!E1555</f>
        <v>7.19410383476351E-2</v>
      </c>
      <c r="E1555" s="2">
        <f>MACD!F1555</f>
        <v>0.11786279983333214</v>
      </c>
      <c r="F1555" s="2">
        <f>'Moving Avg'!D1555</f>
        <v>6.1049999999999995</v>
      </c>
      <c r="G1555" s="2">
        <f>'Moving Avg'!F1555</f>
        <v>6.2401049999999998</v>
      </c>
      <c r="H1555" s="2">
        <f>'Moving Avg'!G1555</f>
        <v>6.3854039999999976</v>
      </c>
      <c r="I1555" s="2">
        <f>'Moving Avg'!H1555</f>
        <v>6.0372105000000031</v>
      </c>
      <c r="J1555" s="6" t="str">
        <f>OBV!F1555</f>
        <v>BEARISH</v>
      </c>
      <c r="K1555" s="6" t="str">
        <f>OBV!G1555</f>
        <v>WEAK</v>
      </c>
      <c r="L1555" s="6" t="str">
        <f>OBV!H1555</f>
        <v>CONFIRMED BEARISH</v>
      </c>
    </row>
    <row r="1556" spans="1:12" ht="13.5" x14ac:dyDescent="0.25">
      <c r="A1556" s="3">
        <f>RSI!A1556</f>
        <v>44568</v>
      </c>
      <c r="B1556" s="2">
        <f>RSI!B1556</f>
        <v>6.13</v>
      </c>
      <c r="C1556" s="2">
        <f>RSI!I1556</f>
        <v>43.329727937878829</v>
      </c>
      <c r="D1556" s="2">
        <f>MACD!E1556</f>
        <v>6.5693977812892435E-2</v>
      </c>
      <c r="E1556" s="2">
        <f>MACD!F1556</f>
        <v>0.10742903542924422</v>
      </c>
      <c r="F1556" s="2">
        <f>'Moving Avg'!D1556</f>
        <v>6.0949800000000005</v>
      </c>
      <c r="G1556" s="2">
        <f>'Moving Avg'!F1556</f>
        <v>6.2238399999999983</v>
      </c>
      <c r="H1556" s="2">
        <f>'Moving Avg'!G1556</f>
        <v>6.386237999999997</v>
      </c>
      <c r="I1556" s="2">
        <f>'Moving Avg'!H1556</f>
        <v>6.0343675000000028</v>
      </c>
      <c r="J1556" s="6" t="str">
        <f>OBV!F1556</f>
        <v>BEARISH</v>
      </c>
      <c r="K1556" s="6" t="str">
        <f>OBV!G1556</f>
        <v>WEAK</v>
      </c>
      <c r="L1556" s="6" t="str">
        <f>OBV!H1556</f>
        <v>CONFIRMED BEARISH</v>
      </c>
    </row>
    <row r="1557" spans="1:12" ht="13.5" x14ac:dyDescent="0.25">
      <c r="A1557" s="3">
        <f>RSI!A1557</f>
        <v>44571</v>
      </c>
      <c r="B1557" s="2">
        <f>RSI!B1557</f>
        <v>6.0465999999999998</v>
      </c>
      <c r="C1557" s="2">
        <f>RSI!I1557</f>
        <v>39.831330369954927</v>
      </c>
      <c r="D1557" s="2">
        <f>MACD!E1557</f>
        <v>5.8384810980112611E-2</v>
      </c>
      <c r="E1557" s="2">
        <f>MACD!F1557</f>
        <v>9.7620190539417895E-2</v>
      </c>
      <c r="F1557" s="2">
        <f>'Moving Avg'!D1557</f>
        <v>6.0882999999999994</v>
      </c>
      <c r="G1557" s="2">
        <f>'Moving Avg'!F1557</f>
        <v>6.2029899999999989</v>
      </c>
      <c r="H1557" s="2">
        <f>'Moving Avg'!G1557</f>
        <v>6.3854039999999976</v>
      </c>
      <c r="I1557" s="2">
        <f>'Moving Avg'!H1557</f>
        <v>6.0306390000000025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44572</v>
      </c>
      <c r="B1558" s="2">
        <f>RSI!B1558</f>
        <v>6.0049000000000001</v>
      </c>
      <c r="C1558" s="2">
        <f>RSI!I1558</f>
        <v>38.171817126732471</v>
      </c>
      <c r="D1558" s="2">
        <f>MACD!E1558</f>
        <v>6.0368970174030423E-2</v>
      </c>
      <c r="E1558" s="2">
        <f>MACD!F1558</f>
        <v>9.0169946466340412E-2</v>
      </c>
      <c r="F1558" s="2">
        <f>'Moving Avg'!D1558</f>
        <v>6.0799599999999998</v>
      </c>
      <c r="G1558" s="2">
        <f>'Moving Avg'!F1558</f>
        <v>6.1821399999999995</v>
      </c>
      <c r="H1558" s="2">
        <f>'Moving Avg'!G1558</f>
        <v>6.3822339999999986</v>
      </c>
      <c r="I1558" s="2">
        <f>'Moving Avg'!H1558</f>
        <v>6.0270140000000012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44573</v>
      </c>
      <c r="B1559" s="2">
        <f>RSI!B1559</f>
        <v>6.0716999999999999</v>
      </c>
      <c r="C1559" s="2">
        <f>RSI!I1559</f>
        <v>42.317758261210862</v>
      </c>
      <c r="D1559" s="2">
        <f>MACD!E1559</f>
        <v>6.3597368742779992E-2</v>
      </c>
      <c r="E1559" s="2">
        <f>MACD!F1559</f>
        <v>8.4855430921628339E-2</v>
      </c>
      <c r="F1559" s="2">
        <f>'Moving Avg'!D1559</f>
        <v>6.0599599999999993</v>
      </c>
      <c r="G1559" s="2">
        <f>'Moving Avg'!F1559</f>
        <v>6.1687999999999992</v>
      </c>
      <c r="H1559" s="2">
        <f>'Moving Avg'!G1559</f>
        <v>6.3839019999999991</v>
      </c>
      <c r="I1559" s="2">
        <f>'Moving Avg'!H1559</f>
        <v>6.0234500000000004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44574</v>
      </c>
      <c r="B1560" s="2">
        <f>RSI!B1560</f>
        <v>6.0632999999999999</v>
      </c>
      <c r="C1560" s="2">
        <f>RSI!I1560</f>
        <v>41.936937281656903</v>
      </c>
      <c r="D1560" s="2">
        <f>MACD!E1560</f>
        <v>5.8844719544589807E-2</v>
      </c>
      <c r="E1560" s="2">
        <f>MACD!F1560</f>
        <v>7.9653288646220635E-2</v>
      </c>
      <c r="F1560" s="2">
        <f>'Moving Avg'!D1560</f>
        <v>6.0632999999999999</v>
      </c>
      <c r="G1560" s="2">
        <f>'Moving Avg'!F1560</f>
        <v>6.1529550000000004</v>
      </c>
      <c r="H1560" s="2">
        <f>'Moving Avg'!G1560</f>
        <v>6.3850699999999998</v>
      </c>
      <c r="I1560" s="2">
        <f>'Moving Avg'!H1560</f>
        <v>6.0201955000000007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</row>
    <row r="1561" spans="1:12" ht="13.5" x14ac:dyDescent="0.25">
      <c r="A1561" s="3">
        <f>RSI!A1561</f>
        <v>44575</v>
      </c>
      <c r="B1561" s="2">
        <f>RSI!B1561</f>
        <v>6.0382999999999996</v>
      </c>
      <c r="C1561" s="2">
        <f>RSI!I1561</f>
        <v>40.761251862641288</v>
      </c>
      <c r="D1561" s="2">
        <f>MACD!E1561</f>
        <v>5.8830026075413322E-2</v>
      </c>
      <c r="E1561" s="2">
        <f>MACD!F1561</f>
        <v>7.5488636132059181E-2</v>
      </c>
      <c r="F1561" s="2">
        <f>'Moving Avg'!D1561</f>
        <v>6.0449600000000006</v>
      </c>
      <c r="G1561" s="2">
        <f>'Moving Avg'!F1561</f>
        <v>6.1383599999999987</v>
      </c>
      <c r="H1561" s="2">
        <f>'Moving Avg'!G1561</f>
        <v>6.385737999999999</v>
      </c>
      <c r="I1561" s="2">
        <f>'Moving Avg'!H1561</f>
        <v>6.0166205000000001</v>
      </c>
      <c r="J1561" s="6" t="str">
        <f>OBV!F1561</f>
        <v>BEARISH</v>
      </c>
      <c r="K1561" s="6" t="str">
        <f>OBV!G1561</f>
        <v>WEAK</v>
      </c>
      <c r="L1561" s="6" t="str">
        <f>OBV!H1561</f>
        <v>CONFIRMED BEARISH</v>
      </c>
    </row>
    <row r="1562" spans="1:12" ht="13.5" x14ac:dyDescent="0.25">
      <c r="A1562" s="3">
        <f>RSI!A1562</f>
        <v>44578</v>
      </c>
      <c r="B1562" s="2">
        <f>RSI!B1562</f>
        <v>5.9215</v>
      </c>
      <c r="C1562" s="2">
        <f>RSI!I1562</f>
        <v>35.722491737158066</v>
      </c>
      <c r="D1562" s="2">
        <f>MACD!E1562</f>
        <v>5.3015892718360824E-2</v>
      </c>
      <c r="E1562" s="2">
        <f>MACD!F1562</f>
        <v>7.099408744931951E-2</v>
      </c>
      <c r="F1562" s="2">
        <f>'Moving Avg'!D1562</f>
        <v>6.0199400000000001</v>
      </c>
      <c r="G1562" s="2">
        <f>'Moving Avg'!F1562</f>
        <v>6.1216799999999996</v>
      </c>
      <c r="H1562" s="2">
        <f>'Moving Avg'!G1562</f>
        <v>6.3829020000000005</v>
      </c>
      <c r="I1562" s="2">
        <f>'Moving Avg'!H1562</f>
        <v>6.0131254999999983</v>
      </c>
      <c r="J1562" s="6" t="str">
        <f>OBV!F1562</f>
        <v>BEARISH</v>
      </c>
      <c r="K1562" s="6" t="str">
        <f>OBV!G1562</f>
        <v>WEAK</v>
      </c>
      <c r="L1562" s="6" t="str">
        <f>OBV!H1562</f>
        <v>CONFIRMED BEARISH</v>
      </c>
    </row>
    <row r="1563" spans="1:12" ht="13.5" x14ac:dyDescent="0.25">
      <c r="A1563" s="3">
        <f>RSI!A1563</f>
        <v>44579</v>
      </c>
      <c r="B1563" s="2">
        <f>RSI!B1563</f>
        <v>6.0216000000000003</v>
      </c>
      <c r="C1563" s="2">
        <f>RSI!I1563</f>
        <v>42.304984396701094</v>
      </c>
      <c r="D1563" s="2">
        <f>MACD!E1563</f>
        <v>3.7109481766615993E-2</v>
      </c>
      <c r="E1563" s="2">
        <f>MACD!F1563</f>
        <v>6.4217166312778809E-2</v>
      </c>
      <c r="F1563" s="2">
        <f>'Moving Avg'!D1563</f>
        <v>6.0232799999999997</v>
      </c>
      <c r="G1563" s="2">
        <f>'Moving Avg'!F1563</f>
        <v>6.1058349999999999</v>
      </c>
      <c r="H1563" s="2">
        <f>'Moving Avg'!G1563</f>
        <v>6.3748959999999997</v>
      </c>
      <c r="I1563" s="2">
        <f>'Moving Avg'!H1563</f>
        <v>6.0100524999999978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</row>
    <row r="1564" spans="1:12" ht="13.5" x14ac:dyDescent="0.25">
      <c r="A1564" s="3">
        <f>RSI!A1564</f>
        <v>44580</v>
      </c>
      <c r="B1564" s="2">
        <f>RSI!B1564</f>
        <v>6.2050999999999998</v>
      </c>
      <c r="C1564" s="2">
        <f>RSI!I1564</f>
        <v>52.007630994827664</v>
      </c>
      <c r="D1564" s="2">
        <f>MACD!E1564</f>
        <v>3.0162755445259037E-2</v>
      </c>
      <c r="E1564" s="2">
        <f>MACD!F1564</f>
        <v>5.7406284139274857E-2</v>
      </c>
      <c r="F1564" s="2">
        <f>'Moving Avg'!D1564</f>
        <v>6.0499600000000004</v>
      </c>
      <c r="G1564" s="2">
        <f>'Moving Avg'!F1564</f>
        <v>6.1058350000000008</v>
      </c>
      <c r="H1564" s="2">
        <f>'Moving Avg'!G1564</f>
        <v>6.3722279999999998</v>
      </c>
      <c r="I1564" s="2">
        <f>'Moving Avg'!H1564</f>
        <v>6.0075459999999978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</row>
    <row r="1565" spans="1:12" ht="13.5" x14ac:dyDescent="0.25">
      <c r="A1565" s="3">
        <f>RSI!A1565</f>
        <v>44581</v>
      </c>
      <c r="B1565" s="2">
        <f>RSI!B1565</f>
        <v>6.2134</v>
      </c>
      <c r="C1565" s="2">
        <f>RSI!I1565</f>
        <v>52.397579857854055</v>
      </c>
      <c r="D1565" s="2">
        <f>MACD!E1565</f>
        <v>4.134833051657516E-3</v>
      </c>
      <c r="E1565" s="2">
        <f>MACD!F1565</f>
        <v>4.6751993921751396E-2</v>
      </c>
      <c r="F1565" s="2">
        <f>'Moving Avg'!D1565</f>
        <v>6.0799800000000008</v>
      </c>
      <c r="G1565" s="2">
        <f>'Moving Avg'!F1565</f>
        <v>6.1120900000000002</v>
      </c>
      <c r="H1565" s="2">
        <f>'Moving Avg'!G1565</f>
        <v>6.3648880000000005</v>
      </c>
      <c r="I1565" s="2">
        <f>'Moving Avg'!H1565</f>
        <v>6.005119999999998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</row>
    <row r="1566" spans="1:12" ht="13.5" x14ac:dyDescent="0.25">
      <c r="A1566" s="3">
        <f>RSI!A1566</f>
        <v>44582</v>
      </c>
      <c r="B1566" s="2">
        <f>RSI!B1566</f>
        <v>6.2550999999999997</v>
      </c>
      <c r="C1566" s="2">
        <f>RSI!I1566</f>
        <v>54.402155413892288</v>
      </c>
      <c r="D1566" s="2">
        <f>MACD!E1566</f>
        <v>-8.4635088014684001E-3</v>
      </c>
      <c r="E1566" s="2">
        <f>MACD!F1566</f>
        <v>3.5708893377107441E-2</v>
      </c>
      <c r="F1566" s="2">
        <f>'Moving Avg'!D1566</f>
        <v>6.1233400000000007</v>
      </c>
      <c r="G1566" s="2">
        <f>'Moving Avg'!F1566</f>
        <v>6.1133400000000009</v>
      </c>
      <c r="H1566" s="2">
        <f>'Moving Avg'!G1566</f>
        <v>6.3577140000000005</v>
      </c>
      <c r="I1566" s="2">
        <f>'Moving Avg'!H1566</f>
        <v>6.0036049999999976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</row>
    <row r="1567" spans="1:12" ht="13.5" x14ac:dyDescent="0.25">
      <c r="A1567" s="3">
        <f>RSI!A1567</f>
        <v>44585</v>
      </c>
      <c r="B1567" s="2">
        <f>RSI!B1567</f>
        <v>6.0465999999999998</v>
      </c>
      <c r="C1567" s="2">
        <f>RSI!I1567</f>
        <v>44.34655565014917</v>
      </c>
      <c r="D1567" s="2">
        <f>MACD!E1567</f>
        <v>-1.7049520124555961E-2</v>
      </c>
      <c r="E1567" s="2">
        <f>MACD!F1567</f>
        <v>2.5157210676774761E-2</v>
      </c>
      <c r="F1567" s="2">
        <f>'Moving Avg'!D1567</f>
        <v>6.1483599999999994</v>
      </c>
      <c r="G1567" s="2">
        <f>'Moving Avg'!F1567</f>
        <v>6.1070849999999997</v>
      </c>
      <c r="H1567" s="2">
        <f>'Moving Avg'!G1567</f>
        <v>6.345536000000001</v>
      </c>
      <c r="I1567" s="2">
        <f>'Moving Avg'!H1567</f>
        <v>6.0010474999999976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</row>
    <row r="1568" spans="1:12" ht="13.5" x14ac:dyDescent="0.25">
      <c r="A1568" s="3">
        <f>RSI!A1568</f>
        <v>44586</v>
      </c>
      <c r="B1568" s="2">
        <f>RSI!B1568</f>
        <v>6.2550999999999997</v>
      </c>
      <c r="C1568" s="2">
        <f>RSI!I1568</f>
        <v>53.585639822441962</v>
      </c>
      <c r="D1568" s="2">
        <f>MACD!E1568</f>
        <v>-4.544198460703619E-2</v>
      </c>
      <c r="E1568" s="2">
        <f>MACD!F1568</f>
        <v>1.1037371620012571E-2</v>
      </c>
      <c r="F1568" s="2">
        <f>'Moving Avg'!D1568</f>
        <v>6.1950599999999998</v>
      </c>
      <c r="G1568" s="2">
        <f>'Moving Avg'!F1568</f>
        <v>6.11</v>
      </c>
      <c r="H1568" s="2">
        <f>'Moving Avg'!G1568</f>
        <v>6.3383620000000009</v>
      </c>
      <c r="I1568" s="2">
        <f>'Moving Avg'!H1568</f>
        <v>5.9995714999999974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</row>
    <row r="1569" spans="1:12" ht="13.5" x14ac:dyDescent="0.25">
      <c r="A1569" s="3">
        <f>RSI!A1569</f>
        <v>44587</v>
      </c>
      <c r="B1569" s="2">
        <f>RSI!B1569</f>
        <v>6.2301000000000002</v>
      </c>
      <c r="C1569" s="2">
        <f>RSI!I1569</f>
        <v>52.4610542116299</v>
      </c>
      <c r="D1569" s="2">
        <f>MACD!E1569</f>
        <v>-5.7891442710324981E-2</v>
      </c>
      <c r="E1569" s="2">
        <f>MACD!F1569</f>
        <v>-2.7483912460549379E-3</v>
      </c>
      <c r="F1569" s="2">
        <f>'Moving Avg'!D1569</f>
        <v>6.2000599999999988</v>
      </c>
      <c r="G1569" s="2">
        <f>'Moving Avg'!F1569</f>
        <v>6.1100000000000012</v>
      </c>
      <c r="H1569" s="2">
        <f>'Moving Avg'!G1569</f>
        <v>6.3313559999999995</v>
      </c>
      <c r="I1569" s="2">
        <f>'Moving Avg'!H1569</f>
        <v>5.9989464999999971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</row>
    <row r="1570" spans="1:12" ht="13.5" x14ac:dyDescent="0.25">
      <c r="A1570" s="3">
        <f>RSI!A1570</f>
        <v>44588</v>
      </c>
      <c r="B1570" s="2">
        <f>RSI!B1570</f>
        <v>6.1717000000000004</v>
      </c>
      <c r="C1570" s="2">
        <f>RSI!I1570</f>
        <v>49.83021454933985</v>
      </c>
      <c r="D1570" s="2">
        <f>MACD!E1570</f>
        <v>-6.5757070082299585E-2</v>
      </c>
      <c r="E1570" s="2">
        <f>MACD!F1570</f>
        <v>-1.5350127013303867E-2</v>
      </c>
      <c r="F1570" s="2">
        <f>'Moving Avg'!D1570</f>
        <v>6.1917200000000001</v>
      </c>
      <c r="G1570" s="2">
        <f>'Moving Avg'!F1570</f>
        <v>6.11</v>
      </c>
      <c r="H1570" s="2">
        <f>'Moving Avg'!G1570</f>
        <v>6.3233479999999993</v>
      </c>
      <c r="I1570" s="2">
        <f>'Moving Avg'!H1570</f>
        <v>5.9985759999999972</v>
      </c>
      <c r="J1570" s="6" t="str">
        <f>OBV!F1570</f>
        <v>BULLISH</v>
      </c>
      <c r="K1570" s="6" t="str">
        <f>OBV!G1570</f>
        <v>STRONG</v>
      </c>
      <c r="L1570" s="6" t="str">
        <f>OBV!H1570</f>
        <v>BULLISH DIVERGENCE</v>
      </c>
    </row>
    <row r="1571" spans="1:12" ht="13.5" x14ac:dyDescent="0.25">
      <c r="A1571" s="3">
        <f>RSI!A1571</f>
        <v>44589</v>
      </c>
      <c r="B1571" s="2">
        <f>RSI!B1571</f>
        <v>6.0216000000000003</v>
      </c>
      <c r="C1571" s="2">
        <f>RSI!I1571</f>
        <v>43.756523398495268</v>
      </c>
      <c r="D1571" s="2">
        <f>MACD!E1571</f>
        <v>-6.5133193293022806E-2</v>
      </c>
      <c r="E1571" s="2">
        <f>MACD!F1571</f>
        <v>-2.5306740269247653E-2</v>
      </c>
      <c r="F1571" s="2">
        <f>'Moving Avg'!D1571</f>
        <v>6.1450200000000006</v>
      </c>
      <c r="G1571" s="2">
        <f>'Moving Avg'!F1571</f>
        <v>6.102075000000001</v>
      </c>
      <c r="H1571" s="2">
        <f>'Moving Avg'!G1571</f>
        <v>6.3113379999999992</v>
      </c>
      <c r="I1571" s="2">
        <f>'Moving Avg'!H1571</f>
        <v>5.9970254999999977</v>
      </c>
      <c r="J1571" s="6" t="str">
        <f>OBV!F1571</f>
        <v>BEARISH</v>
      </c>
      <c r="K1571" s="6" t="str">
        <f>OBV!G1571</f>
        <v>WEAK</v>
      </c>
      <c r="L1571" s="6" t="str">
        <f>OBV!H1571</f>
        <v>CONFIRMED BEARISH</v>
      </c>
    </row>
    <row r="1572" spans="1:12" ht="13.5" x14ac:dyDescent="0.25">
      <c r="A1572" s="3">
        <f>RSI!A1572</f>
        <v>44592</v>
      </c>
      <c r="B1572" s="2">
        <f>RSI!B1572</f>
        <v>6.1050000000000004</v>
      </c>
      <c r="C1572" s="2">
        <f>RSI!I1572</f>
        <v>47.57974210167361</v>
      </c>
      <c r="D1572" s="2">
        <f>MACD!E1572</f>
        <v>-8.7858837480419893E-2</v>
      </c>
      <c r="E1572" s="2">
        <f>MACD!F1572</f>
        <v>-3.7817159711482098E-2</v>
      </c>
      <c r="F1572" s="2">
        <f>'Moving Avg'!D1572</f>
        <v>6.1566999999999998</v>
      </c>
      <c r="G1572" s="2">
        <f>'Moving Avg'!F1572</f>
        <v>6.1033250000000008</v>
      </c>
      <c r="H1572" s="2">
        <f>'Moving Avg'!G1572</f>
        <v>6.3016640000000006</v>
      </c>
      <c r="I1572" s="2">
        <f>'Moving Avg'!H1572</f>
        <v>5.9968289999999964</v>
      </c>
      <c r="J1572" s="6" t="str">
        <f>OBV!F1572</f>
        <v>BEARISH</v>
      </c>
      <c r="K1572" s="6" t="str">
        <f>OBV!G1572</f>
        <v>WEAK</v>
      </c>
      <c r="L1572" s="6" t="str">
        <f>OBV!H1572</f>
        <v>BEARISH DIVERGENCE</v>
      </c>
    </row>
    <row r="1573" spans="1:12" ht="13.5" x14ac:dyDescent="0.25">
      <c r="A1573" s="3">
        <f>RSI!A1573</f>
        <v>44593</v>
      </c>
      <c r="B1573" s="2">
        <f>RSI!B1573</f>
        <v>6.08</v>
      </c>
      <c r="C1573" s="2">
        <f>RSI!I1573</f>
        <v>46.558072164080919</v>
      </c>
      <c r="D1573" s="2">
        <f>MACD!E1573</f>
        <v>-8.9501905291282213E-2</v>
      </c>
      <c r="E1573" s="2">
        <f>MACD!F1573</f>
        <v>-4.815410882744213E-2</v>
      </c>
      <c r="F1573" s="2">
        <f>'Moving Avg'!D1573</f>
        <v>6.1216800000000005</v>
      </c>
      <c r="G1573" s="2">
        <f>'Moving Avg'!F1573</f>
        <v>6.1049950000000006</v>
      </c>
      <c r="H1573" s="2">
        <f>'Moving Avg'!G1573</f>
        <v>6.2884859999999989</v>
      </c>
      <c r="I1573" s="2">
        <f>'Moving Avg'!H1573</f>
        <v>5.9959999999999969</v>
      </c>
      <c r="J1573" s="6" t="str">
        <f>OBV!F1573</f>
        <v>BEARISH</v>
      </c>
      <c r="K1573" s="6" t="str">
        <f>OBV!G1573</f>
        <v>WEAK</v>
      </c>
      <c r="L1573" s="6" t="str">
        <f>OBV!H1573</f>
        <v>CONFIRMED BEARISH</v>
      </c>
    </row>
    <row r="1574" spans="1:12" ht="13.5" x14ac:dyDescent="0.25">
      <c r="A1574" s="3">
        <f>RSI!A1574</f>
        <v>44594</v>
      </c>
      <c r="B1574" s="2">
        <f>RSI!B1574</f>
        <v>6.08</v>
      </c>
      <c r="C1574" s="2">
        <f>RSI!I1574</f>
        <v>46.558072164080919</v>
      </c>
      <c r="D1574" s="2">
        <f>MACD!E1574</f>
        <v>-6.2204002233795741E-2</v>
      </c>
      <c r="E1574" s="2">
        <f>MACD!F1574</f>
        <v>-5.0964087508712855E-2</v>
      </c>
      <c r="F1574" s="2">
        <f>'Moving Avg'!D1574</f>
        <v>6.0916600000000001</v>
      </c>
      <c r="G1574" s="2">
        <f>'Moving Avg'!F1574</f>
        <v>6.100410000000001</v>
      </c>
      <c r="H1574" s="2">
        <f>'Moving Avg'!G1574</f>
        <v>6.2736399999999994</v>
      </c>
      <c r="I1574" s="2">
        <f>'Moving Avg'!H1574</f>
        <v>5.9951709999999983</v>
      </c>
      <c r="J1574" s="6" t="str">
        <f>OBV!F1574</f>
        <v>BEARISH</v>
      </c>
      <c r="K1574" s="6" t="str">
        <f>OBV!G1574</f>
        <v>WEAK</v>
      </c>
      <c r="L1574" s="6" t="str">
        <f>OBV!H1574</f>
        <v>CONFIRMED BEARISH</v>
      </c>
    </row>
    <row r="1575" spans="1:12" ht="13.5" x14ac:dyDescent="0.25">
      <c r="A1575" s="3">
        <f>RSI!A1575</f>
        <v>44595</v>
      </c>
      <c r="B1575" s="2">
        <f>RSI!B1575</f>
        <v>6.0216000000000003</v>
      </c>
      <c r="C1575" s="2">
        <f>RSI!I1575</f>
        <v>43.998493158723079</v>
      </c>
      <c r="D1575" s="2">
        <f>MACD!E1575</f>
        <v>-3.3079388701761303E-2</v>
      </c>
      <c r="E1575" s="2">
        <f>MACD!F1575</f>
        <v>-4.7387147747322542E-2</v>
      </c>
      <c r="F1575" s="2">
        <f>'Moving Avg'!D1575</f>
        <v>6.0616399999999997</v>
      </c>
      <c r="G1575" s="2">
        <f>'Moving Avg'!F1575</f>
        <v>6.0991600000000004</v>
      </c>
      <c r="H1575" s="2">
        <f>'Moving Avg'!G1575</f>
        <v>6.2582939999999985</v>
      </c>
      <c r="I1575" s="2">
        <f>'Moving Avg'!H1575</f>
        <v>5.9940889999999971</v>
      </c>
      <c r="J1575" s="6" t="str">
        <f>OBV!F1575</f>
        <v>BEARISH</v>
      </c>
      <c r="K1575" s="6" t="str">
        <f>OBV!G1575</f>
        <v>WEAK</v>
      </c>
      <c r="L1575" s="6" t="str">
        <f>OBV!H1575</f>
        <v>CONFIRMED BEARISH</v>
      </c>
    </row>
    <row r="1576" spans="1:12" ht="13.5" x14ac:dyDescent="0.25">
      <c r="A1576" s="3">
        <f>RSI!A1576</f>
        <v>44596</v>
      </c>
      <c r="B1576" s="2">
        <f>RSI!B1576</f>
        <v>6.1216999999999997</v>
      </c>
      <c r="C1576" s="2">
        <f>RSI!I1576</f>
        <v>49.157934181191408</v>
      </c>
      <c r="D1576" s="2">
        <f>MACD!E1576</f>
        <v>-8.6976614193776669E-3</v>
      </c>
      <c r="E1576" s="2">
        <f>MACD!F1576</f>
        <v>-3.9649250481733574E-2</v>
      </c>
      <c r="F1576" s="2">
        <f>'Moving Avg'!D1576</f>
        <v>6.0816600000000003</v>
      </c>
      <c r="G1576" s="2">
        <f>'Moving Avg'!F1576</f>
        <v>6.098745000000001</v>
      </c>
      <c r="H1576" s="2">
        <f>'Moving Avg'!G1576</f>
        <v>6.2456159999999974</v>
      </c>
      <c r="I1576" s="2">
        <f>'Moving Avg'!H1576</f>
        <v>5.9945614999999961</v>
      </c>
      <c r="J1576" s="6" t="str">
        <f>OBV!F1576</f>
        <v>BEARISH</v>
      </c>
      <c r="K1576" s="6" t="str">
        <f>OBV!G1576</f>
        <v>WEAK</v>
      </c>
      <c r="L1576" s="6" t="str">
        <f>OBV!H1576</f>
        <v>BEARISH DIVERGENCE</v>
      </c>
    </row>
    <row r="1577" spans="1:12" ht="13.5" x14ac:dyDescent="0.25">
      <c r="A1577" s="3">
        <f>RSI!A1577</f>
        <v>44599</v>
      </c>
      <c r="B1577" s="2">
        <f>RSI!B1577</f>
        <v>6.1551</v>
      </c>
      <c r="C1577" s="2">
        <f>RSI!I1577</f>
        <v>50.787149675398815</v>
      </c>
      <c r="D1577" s="2">
        <f>MACD!E1577</f>
        <v>-2.2526819116435171E-2</v>
      </c>
      <c r="E1577" s="2">
        <f>MACD!F1577</f>
        <v>-3.6224764208673897E-2</v>
      </c>
      <c r="F1577" s="2">
        <f>'Moving Avg'!D1577</f>
        <v>6.0916800000000002</v>
      </c>
      <c r="G1577" s="2">
        <f>'Moving Avg'!F1577</f>
        <v>6.1041700000000008</v>
      </c>
      <c r="H1577" s="2">
        <f>'Moving Avg'!G1577</f>
        <v>6.2339399999999978</v>
      </c>
      <c r="I1577" s="2">
        <f>'Moving Avg'!H1577</f>
        <v>5.9952789999999974</v>
      </c>
      <c r="J1577" s="6" t="str">
        <f>OBV!F1577</f>
        <v>BEARISH</v>
      </c>
      <c r="K1577" s="6" t="str">
        <f>OBV!G1577</f>
        <v>WEAK</v>
      </c>
      <c r="L1577" s="6" t="str">
        <f>OBV!H1577</f>
        <v>BEARISH DIVERGENCE</v>
      </c>
    </row>
    <row r="1578" spans="1:12" ht="13.5" x14ac:dyDescent="0.25">
      <c r="A1578" s="3">
        <f>RSI!A1578</f>
        <v>44600</v>
      </c>
      <c r="B1578" s="2">
        <f>RSI!B1578</f>
        <v>6.1717000000000004</v>
      </c>
      <c r="C1578" s="2">
        <f>RSI!I1578</f>
        <v>51.616989992744877</v>
      </c>
      <c r="D1578" s="2">
        <f>MACD!E1578</f>
        <v>-3.4940871797539685E-3</v>
      </c>
      <c r="E1578" s="2">
        <f>MACD!F1578</f>
        <v>-2.9678628802889913E-2</v>
      </c>
      <c r="F1578" s="2">
        <f>'Moving Avg'!D1578</f>
        <v>6.1100200000000005</v>
      </c>
      <c r="G1578" s="2">
        <f>'Moving Avg'!F1578</f>
        <v>6.1125100000000012</v>
      </c>
      <c r="H1578" s="2">
        <f>'Moving Avg'!G1578</f>
        <v>6.224931999999999</v>
      </c>
      <c r="I1578" s="2">
        <f>'Moving Avg'!H1578</f>
        <v>5.9952989999999975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</row>
    <row r="1579" spans="1:12" ht="13.5" x14ac:dyDescent="0.25">
      <c r="A1579" s="3">
        <f>RSI!A1579</f>
        <v>44601</v>
      </c>
      <c r="B1579" s="2">
        <f>RSI!B1579</f>
        <v>6.1551</v>
      </c>
      <c r="C1579" s="2">
        <f>RSI!I1579</f>
        <v>50.696375919767895</v>
      </c>
      <c r="D1579" s="2">
        <f>MACD!E1579</f>
        <v>9.7913191772436292E-3</v>
      </c>
      <c r="E1579" s="2">
        <f>MACD!F1579</f>
        <v>-2.1784639206863205E-2</v>
      </c>
      <c r="F1579" s="2">
        <f>'Moving Avg'!D1579</f>
        <v>6.1250400000000003</v>
      </c>
      <c r="G1579" s="2">
        <f>'Moving Avg'!F1579</f>
        <v>6.1166800000000006</v>
      </c>
      <c r="H1579" s="2">
        <f>'Moving Avg'!G1579</f>
        <v>6.2120879999999987</v>
      </c>
      <c r="I1579" s="2">
        <f>'Moving Avg'!H1579</f>
        <v>5.9952359999999967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44602</v>
      </c>
      <c r="B1580" s="2">
        <f>RSI!B1580</f>
        <v>6.1551</v>
      </c>
      <c r="C1580" s="2">
        <f>RSI!I1580</f>
        <v>50.696375919767895</v>
      </c>
      <c r="D1580" s="2">
        <f>MACD!E1580</f>
        <v>1.1958616816746037E-2</v>
      </c>
      <c r="E1580" s="2">
        <f>MACD!F1580</f>
        <v>-1.5035988002141357E-2</v>
      </c>
      <c r="F1580" s="2">
        <f>'Moving Avg'!D1580</f>
        <v>6.1517400000000002</v>
      </c>
      <c r="G1580" s="2">
        <f>'Moving Avg'!F1580</f>
        <v>6.1212700000000009</v>
      </c>
      <c r="H1580" s="2">
        <f>'Moving Avg'!G1580</f>
        <v>6.2029139999999998</v>
      </c>
      <c r="I1580" s="2">
        <f>'Moving Avg'!H1580</f>
        <v>5.9960704999999974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</row>
    <row r="1581" spans="1:12" ht="13.5" x14ac:dyDescent="0.25">
      <c r="A1581" s="3">
        <f>RSI!A1581</f>
        <v>44603</v>
      </c>
      <c r="B1581" s="2">
        <f>RSI!B1581</f>
        <v>6.1634000000000002</v>
      </c>
      <c r="C1581" s="2">
        <f>RSI!I1581</f>
        <v>51.201077354317718</v>
      </c>
      <c r="D1581" s="2">
        <f>MACD!E1581</f>
        <v>-9.9975872185922299E-3</v>
      </c>
      <c r="E1581" s="2">
        <f>MACD!F1581</f>
        <v>-1.4028307845431532E-2</v>
      </c>
      <c r="F1581" s="2">
        <f>'Moving Avg'!D1581</f>
        <v>6.1600799999999998</v>
      </c>
      <c r="G1581" s="2">
        <f>'Moving Avg'!F1581</f>
        <v>6.1275250000000003</v>
      </c>
      <c r="H1581" s="2">
        <f>'Moving Avg'!G1581</f>
        <v>6.1944079999999992</v>
      </c>
      <c r="I1581" s="2">
        <f>'Moving Avg'!H1581</f>
        <v>5.9977664999999964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</row>
    <row r="1582" spans="1:12" ht="13.5" x14ac:dyDescent="0.25">
      <c r="A1582" s="3">
        <f>RSI!A1582</f>
        <v>44606</v>
      </c>
      <c r="B1582" s="2">
        <f>RSI!B1582</f>
        <v>6.13</v>
      </c>
      <c r="C1582" s="2">
        <f>RSI!I1582</f>
        <v>49.026189379393706</v>
      </c>
      <c r="D1582" s="2">
        <f>MACD!E1582</f>
        <v>-1.3396919870569235E-2</v>
      </c>
      <c r="E1582" s="2">
        <f>MACD!F1582</f>
        <v>-1.3902030250459075E-2</v>
      </c>
      <c r="F1582" s="2">
        <f>'Moving Avg'!D1582</f>
        <v>6.1550599999999998</v>
      </c>
      <c r="G1582" s="2">
        <f>'Moving Avg'!F1582</f>
        <v>6.1379500000000009</v>
      </c>
      <c r="H1582" s="2">
        <f>'Moving Avg'!G1582</f>
        <v>6.1865679999999994</v>
      </c>
      <c r="I1582" s="2">
        <f>'Moving Avg'!H1582</f>
        <v>5.9998809999999985</v>
      </c>
      <c r="J1582" s="6" t="str">
        <f>OBV!F1582</f>
        <v>BULLISH</v>
      </c>
      <c r="K1582" s="6" t="str">
        <f>OBV!G1582</f>
        <v>STRONG</v>
      </c>
      <c r="L1582" s="6" t="str">
        <f>OBV!H1582</f>
        <v>BULLISH DIVERGENCE</v>
      </c>
    </row>
    <row r="1583" spans="1:12" ht="13.5" x14ac:dyDescent="0.25">
      <c r="A1583" s="3">
        <f>RSI!A1583</f>
        <v>44607</v>
      </c>
      <c r="B1583" s="2">
        <f>RSI!B1583</f>
        <v>6.1717000000000004</v>
      </c>
      <c r="C1583" s="2">
        <f>RSI!I1583</f>
        <v>51.780151160057166</v>
      </c>
      <c r="D1583" s="2">
        <f>MACD!E1583</f>
        <v>-2.3127486251797613E-2</v>
      </c>
      <c r="E1583" s="2">
        <f>MACD!F1583</f>
        <v>-1.5747121450726785E-2</v>
      </c>
      <c r="F1583" s="2">
        <f>'Moving Avg'!D1583</f>
        <v>6.1550600000000006</v>
      </c>
      <c r="G1583" s="2">
        <f>'Moving Avg'!F1583</f>
        <v>6.1454550000000001</v>
      </c>
      <c r="H1583" s="2">
        <f>'Moving Avg'!G1583</f>
        <v>6.1798960000000003</v>
      </c>
      <c r="I1583" s="2">
        <f>'Moving Avg'!H1583</f>
        <v>6.0030239999999981</v>
      </c>
      <c r="J1583" s="6" t="str">
        <f>OBV!F1583</f>
        <v>BULLISH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44608</v>
      </c>
      <c r="B1584" s="2">
        <f>RSI!B1584</f>
        <v>6.2550999999999997</v>
      </c>
      <c r="C1584" s="2">
        <f>RSI!I1584</f>
        <v>56.806409361618115</v>
      </c>
      <c r="D1584" s="2">
        <f>MACD!E1584</f>
        <v>-3.7710380296899437E-2</v>
      </c>
      <c r="E1584" s="2">
        <f>MACD!F1584</f>
        <v>-2.0139773219961316E-2</v>
      </c>
      <c r="F1584" s="2">
        <f>'Moving Avg'!D1584</f>
        <v>6.1750600000000002</v>
      </c>
      <c r="G1584" s="2">
        <f>'Moving Avg'!F1584</f>
        <v>6.1479550000000005</v>
      </c>
      <c r="H1584" s="2">
        <f>'Moving Avg'!G1584</f>
        <v>6.1743900000000007</v>
      </c>
      <c r="I1584" s="2">
        <f>'Moving Avg'!H1584</f>
        <v>6.0077159999999994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</row>
    <row r="1585" spans="1:12" ht="13.5" x14ac:dyDescent="0.25">
      <c r="A1585" s="3">
        <f>RSI!A1585</f>
        <v>44609</v>
      </c>
      <c r="B1585" s="2">
        <f>RSI!B1585</f>
        <v>6.3552</v>
      </c>
      <c r="C1585" s="2">
        <f>RSI!I1585</f>
        <v>61.934994372211946</v>
      </c>
      <c r="D1585" s="2">
        <f>MACD!E1585</f>
        <v>-6.7100848505489807E-2</v>
      </c>
      <c r="E1585" s="2">
        <f>MACD!F1585</f>
        <v>-2.9531988277067017E-2</v>
      </c>
      <c r="F1585" s="2">
        <f>'Moving Avg'!D1585</f>
        <v>6.2150799999999995</v>
      </c>
      <c r="G1585" s="2">
        <f>'Moving Avg'!F1585</f>
        <v>6.1550449999999994</v>
      </c>
      <c r="H1585" s="2">
        <f>'Moving Avg'!G1585</f>
        <v>6.1723880000000007</v>
      </c>
      <c r="I1585" s="2">
        <f>'Moving Avg'!H1585</f>
        <v>6.0113079999999988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</row>
    <row r="1586" spans="1:12" ht="13.5" x14ac:dyDescent="0.25">
      <c r="A1586" s="3">
        <f>RSI!A1586</f>
        <v>44610</v>
      </c>
      <c r="B1586" s="2">
        <f>RSI!B1586</f>
        <v>6.3301999999999996</v>
      </c>
      <c r="C1586" s="2">
        <f>RSI!I1586</f>
        <v>60.018301336075169</v>
      </c>
      <c r="D1586" s="2">
        <f>MACD!E1586</f>
        <v>-7.5912744127542453E-2</v>
      </c>
      <c r="E1586" s="2">
        <f>MACD!F1586</f>
        <v>-3.8808139447162104E-2</v>
      </c>
      <c r="F1586" s="2">
        <f>'Moving Avg'!D1586</f>
        <v>6.2484399999999996</v>
      </c>
      <c r="G1586" s="2">
        <f>'Moving Avg'!F1586</f>
        <v>6.1588000000000003</v>
      </c>
      <c r="H1586" s="2">
        <f>'Moving Avg'!G1586</f>
        <v>6.1698860000000018</v>
      </c>
      <c r="I1586" s="2">
        <f>'Moving Avg'!H1586</f>
        <v>6.0137599999999996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</row>
    <row r="1587" spans="1:12" ht="13.5" x14ac:dyDescent="0.25">
      <c r="A1587" s="3">
        <f>RSI!A1587</f>
        <v>44613</v>
      </c>
      <c r="B1587" s="2">
        <f>RSI!B1587</f>
        <v>6.2885</v>
      </c>
      <c r="C1587" s="2">
        <f>RSI!I1587</f>
        <v>56.857584445996146</v>
      </c>
      <c r="D1587" s="2">
        <f>MACD!E1587</f>
        <v>-7.610026640547396E-2</v>
      </c>
      <c r="E1587" s="2">
        <f>MACD!F1587</f>
        <v>-4.6266564838824478E-2</v>
      </c>
      <c r="F1587" s="2">
        <f>'Moving Avg'!D1587</f>
        <v>6.2801400000000003</v>
      </c>
      <c r="G1587" s="2">
        <f>'Moving Avg'!F1587</f>
        <v>6.1708949999999998</v>
      </c>
      <c r="H1587" s="2">
        <f>'Moving Avg'!G1587</f>
        <v>6.1663840000000008</v>
      </c>
      <c r="I1587" s="2">
        <f>'Moving Avg'!H1587</f>
        <v>6.0160035000000001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</row>
    <row r="1588" spans="1:12" ht="13.5" x14ac:dyDescent="0.25">
      <c r="A1588" s="3">
        <f>RSI!A1588</f>
        <v>44614</v>
      </c>
      <c r="B1588" s="2">
        <f>RSI!B1588</f>
        <v>6.2885</v>
      </c>
      <c r="C1588" s="2">
        <f>RSI!I1588</f>
        <v>56.857584445996146</v>
      </c>
      <c r="D1588" s="2">
        <f>MACD!E1588</f>
        <v>-7.4346327832281567E-2</v>
      </c>
      <c r="E1588" s="2">
        <f>MACD!F1588</f>
        <v>-5.1882517437515895E-2</v>
      </c>
      <c r="F1588" s="2">
        <f>'Moving Avg'!D1588</f>
        <v>6.3034999999999997</v>
      </c>
      <c r="G1588" s="2">
        <f>'Moving Avg'!F1588</f>
        <v>6.1725649999999996</v>
      </c>
      <c r="H1588" s="2">
        <f>'Moving Avg'!G1588</f>
        <v>6.1637160000000009</v>
      </c>
      <c r="I1588" s="2">
        <f>'Moving Avg'!H1588</f>
        <v>6.018832500000002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</row>
    <row r="1589" spans="1:12" ht="13.5" x14ac:dyDescent="0.25">
      <c r="A1589" s="3">
        <f>RSI!A1589</f>
        <v>44615</v>
      </c>
      <c r="B1589" s="2">
        <f>RSI!B1589</f>
        <v>6.2550999999999997</v>
      </c>
      <c r="C1589" s="2">
        <f>RSI!I1589</f>
        <v>54.205862777557527</v>
      </c>
      <c r="D1589" s="2">
        <f>MACD!E1589</f>
        <v>-7.3535734046078716E-2</v>
      </c>
      <c r="E1589" s="2">
        <f>MACD!F1589</f>
        <v>-5.6213160759228456E-2</v>
      </c>
      <c r="F1589" s="2">
        <f>'Moving Avg'!D1589</f>
        <v>6.3034999999999997</v>
      </c>
      <c r="G1589" s="2">
        <f>'Moving Avg'!F1589</f>
        <v>6.1738149999999994</v>
      </c>
      <c r="H1589" s="2">
        <f>'Moving Avg'!G1589</f>
        <v>6.1620480000000013</v>
      </c>
      <c r="I1589" s="2">
        <f>'Moving Avg'!H1589</f>
        <v>6.0211430000000021</v>
      </c>
      <c r="J1589" s="6" t="str">
        <f>OBV!F1589</f>
        <v>BULLISH</v>
      </c>
      <c r="K1589" s="6" t="str">
        <f>OBV!G1589</f>
        <v>STRONG</v>
      </c>
      <c r="L1589" s="6" t="str">
        <f>OBV!H1589</f>
        <v>NEUTRAL</v>
      </c>
    </row>
    <row r="1590" spans="1:12" ht="13.5" x14ac:dyDescent="0.25">
      <c r="A1590" s="3">
        <f>RSI!A1590</f>
        <v>44616</v>
      </c>
      <c r="B1590" s="2">
        <f>RSI!B1590</f>
        <v>6.2050999999999998</v>
      </c>
      <c r="C1590" s="2">
        <f>RSI!I1590</f>
        <v>50.415247920196798</v>
      </c>
      <c r="D1590" s="2">
        <f>MACD!E1590</f>
        <v>-6.9498536817047984E-2</v>
      </c>
      <c r="E1590" s="2">
        <f>MACD!F1590</f>
        <v>-5.8870235970792363E-2</v>
      </c>
      <c r="F1590" s="2">
        <f>'Moving Avg'!D1590</f>
        <v>6.2734799999999993</v>
      </c>
      <c r="G1590" s="2">
        <f>'Moving Avg'!F1590</f>
        <v>6.1754849999999992</v>
      </c>
      <c r="H1590" s="2">
        <f>'Moving Avg'!G1590</f>
        <v>6.1585460000000021</v>
      </c>
      <c r="I1590" s="2">
        <f>'Moving Avg'!H1590</f>
        <v>6.0230085000000022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</row>
    <row r="1591" spans="1:12" ht="13.5" x14ac:dyDescent="0.25">
      <c r="A1591" s="3">
        <f>RSI!A1591</f>
        <v>44617</v>
      </c>
      <c r="B1591" s="2">
        <f>RSI!B1591</f>
        <v>6.1634000000000002</v>
      </c>
      <c r="C1591" s="2">
        <f>RSI!I1591</f>
        <v>47.435899637854128</v>
      </c>
      <c r="D1591" s="2">
        <f>MACD!E1591</f>
        <v>-6.1747473041402046E-2</v>
      </c>
      <c r="E1591" s="2">
        <f>MACD!F1591</f>
        <v>-5.9445683384914301E-2</v>
      </c>
      <c r="F1591" s="2">
        <f>'Moving Avg'!D1591</f>
        <v>6.2401199999999992</v>
      </c>
      <c r="G1591" s="2">
        <f>'Moving Avg'!F1591</f>
        <v>6.1825749999999999</v>
      </c>
      <c r="H1591" s="2">
        <f>'Moving Avg'!G1591</f>
        <v>6.1552100000000021</v>
      </c>
      <c r="I1591" s="2">
        <f>'Moving Avg'!H1591</f>
        <v>6.0255240000000017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</row>
    <row r="1592" spans="1:12" ht="13.5" x14ac:dyDescent="0.25">
      <c r="A1592" s="3">
        <f>RSI!A1592</f>
        <v>44620</v>
      </c>
      <c r="B1592" s="2">
        <f>RSI!B1592</f>
        <v>6.0883000000000003</v>
      </c>
      <c r="C1592" s="2">
        <f>RSI!I1592</f>
        <v>42.558037459198339</v>
      </c>
      <c r="D1592" s="2">
        <f>MACD!E1592</f>
        <v>-5.4546525946050473E-2</v>
      </c>
      <c r="E1592" s="2">
        <f>MACD!F1592</f>
        <v>-5.8465851897141534E-2</v>
      </c>
      <c r="F1592" s="2">
        <f>'Moving Avg'!D1592</f>
        <v>6.2000799999999998</v>
      </c>
      <c r="G1592" s="2">
        <f>'Moving Avg'!F1592</f>
        <v>6.1817399999999996</v>
      </c>
      <c r="H1592" s="2">
        <f>'Moving Avg'!G1592</f>
        <v>6.1518740000000012</v>
      </c>
      <c r="I1592" s="2">
        <f>'Moving Avg'!H1592</f>
        <v>6.0274690000000009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</row>
    <row r="1593" spans="1:12" ht="13.5" x14ac:dyDescent="0.25">
      <c r="A1593" s="3">
        <f>RSI!A1593</f>
        <v>44621</v>
      </c>
      <c r="B1593" s="2">
        <f>RSI!B1593</f>
        <v>6.0883000000000003</v>
      </c>
      <c r="C1593" s="2">
        <f>RSI!I1593</f>
        <v>42.558037459198339</v>
      </c>
      <c r="D1593" s="2">
        <f>MACD!E1593</f>
        <v>-4.139254715686036E-2</v>
      </c>
      <c r="E1593" s="2">
        <f>MACD!F1593</f>
        <v>-5.5051190949085303E-2</v>
      </c>
      <c r="F1593" s="2">
        <f>'Moving Avg'!D1593</f>
        <v>6.1600400000000004</v>
      </c>
      <c r="G1593" s="2">
        <f>'Moving Avg'!F1593</f>
        <v>6.1821550000000007</v>
      </c>
      <c r="H1593" s="2">
        <f>'Moving Avg'!G1593</f>
        <v>6.1468700000000016</v>
      </c>
      <c r="I1593" s="2">
        <f>'Moving Avg'!H1593</f>
        <v>6.0296875000000014</v>
      </c>
      <c r="J1593" s="6" t="str">
        <f>OBV!F1593</f>
        <v>BEARISH</v>
      </c>
      <c r="K1593" s="6" t="str">
        <f>OBV!G1593</f>
        <v>WEAK</v>
      </c>
      <c r="L1593" s="6" t="str">
        <f>OBV!H1593</f>
        <v>CONFIRMED BEARISH</v>
      </c>
    </row>
    <row r="1594" spans="1:12" ht="13.5" x14ac:dyDescent="0.25">
      <c r="A1594" s="3">
        <f>RSI!A1594</f>
        <v>44622</v>
      </c>
      <c r="B1594" s="2">
        <f>RSI!B1594</f>
        <v>6.2550999999999997</v>
      </c>
      <c r="C1594" s="2">
        <f>RSI!I1594</f>
        <v>54.586997371200972</v>
      </c>
      <c r="D1594" s="2">
        <f>MACD!E1594</f>
        <v>-2.9189372354424314E-2</v>
      </c>
      <c r="E1594" s="2">
        <f>MACD!F1594</f>
        <v>-4.9878827230153112E-2</v>
      </c>
      <c r="F1594" s="2">
        <f>'Moving Avg'!D1594</f>
        <v>6.1600400000000004</v>
      </c>
      <c r="G1594" s="2">
        <f>'Moving Avg'!F1594</f>
        <v>6.1909100000000006</v>
      </c>
      <c r="H1594" s="2">
        <f>'Moving Avg'!G1594</f>
        <v>6.1478700000000028</v>
      </c>
      <c r="I1594" s="2">
        <f>'Moving Avg'!H1594</f>
        <v>6.0327790000000014</v>
      </c>
      <c r="J1594" s="6" t="str">
        <f>OBV!F1594</f>
        <v>BEARISH</v>
      </c>
      <c r="K1594" s="6" t="str">
        <f>OBV!G1594</f>
        <v>WEAK</v>
      </c>
      <c r="L1594" s="6" t="str">
        <f>OBV!H1594</f>
        <v>NEUTRAL</v>
      </c>
    </row>
    <row r="1595" spans="1:12" ht="13.5" x14ac:dyDescent="0.25">
      <c r="A1595" s="3">
        <f>RSI!A1595</f>
        <v>44623</v>
      </c>
      <c r="B1595" s="2">
        <f>RSI!B1595</f>
        <v>6.3802000000000003</v>
      </c>
      <c r="C1595" s="2">
        <f>RSI!I1595</f>
        <v>61.156896179891291</v>
      </c>
      <c r="D1595" s="2">
        <f>MACD!E1595</f>
        <v>-1.3162504661868191E-2</v>
      </c>
      <c r="E1595" s="2">
        <f>MACD!F1595</f>
        <v>-4.2535562716496132E-2</v>
      </c>
      <c r="F1595" s="2">
        <f>'Moving Avg'!D1595</f>
        <v>6.1950599999999998</v>
      </c>
      <c r="G1595" s="2">
        <f>'Moving Avg'!F1595</f>
        <v>6.2088400000000004</v>
      </c>
      <c r="H1595" s="2">
        <f>'Moving Avg'!G1595</f>
        <v>6.1537080000000026</v>
      </c>
      <c r="I1595" s="2">
        <f>'Moving Avg'!H1595</f>
        <v>6.0373155000000018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</row>
    <row r="1596" spans="1:12" ht="13.5" x14ac:dyDescent="0.25">
      <c r="A1596" s="3">
        <f>RSI!A1596</f>
        <v>44624</v>
      </c>
      <c r="B1596" s="2">
        <f>RSI!B1596</f>
        <v>6.2550999999999997</v>
      </c>
      <c r="C1596" s="2">
        <f>RSI!I1596</f>
        <v>52.913114672133538</v>
      </c>
      <c r="D1596" s="2">
        <f>MACD!E1596</f>
        <v>4.6797706489591917E-3</v>
      </c>
      <c r="E1596" s="2">
        <f>MACD!F1596</f>
        <v>-3.309249604340507E-2</v>
      </c>
      <c r="F1596" s="2">
        <f>'Moving Avg'!D1596</f>
        <v>6.2134</v>
      </c>
      <c r="G1596" s="2">
        <f>'Moving Avg'!F1596</f>
        <v>6.2155100000000001</v>
      </c>
      <c r="H1596" s="2">
        <f>'Moving Avg'!G1596</f>
        <v>6.1542080000000032</v>
      </c>
      <c r="I1596" s="2">
        <f>'Moving Avg'!H1596</f>
        <v>6.0405630000000023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</row>
    <row r="1597" spans="1:12" ht="13.5" x14ac:dyDescent="0.25">
      <c r="A1597" s="3">
        <f>RSI!A1597</f>
        <v>44627</v>
      </c>
      <c r="B1597" s="2">
        <f>RSI!B1597</f>
        <v>6.1717000000000004</v>
      </c>
      <c r="C1597" s="2">
        <f>RSI!I1597</f>
        <v>48.244164386985048</v>
      </c>
      <c r="D1597" s="2">
        <f>MACD!E1597</f>
        <v>1.9223664175687993E-2</v>
      </c>
      <c r="E1597" s="2">
        <f>MACD!F1597</f>
        <v>-2.2629263999586459E-2</v>
      </c>
      <c r="F1597" s="2">
        <f>'Moving Avg'!D1597</f>
        <v>6.2300799999999992</v>
      </c>
      <c r="G1597" s="2">
        <f>'Moving Avg'!F1597</f>
        <v>6.2163400000000006</v>
      </c>
      <c r="H1597" s="2">
        <f>'Moving Avg'!G1597</f>
        <v>6.1542080000000023</v>
      </c>
      <c r="I1597" s="2">
        <f>'Moving Avg'!H1597</f>
        <v>6.0435495000000028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</row>
    <row r="1598" spans="1:12" ht="13.5" x14ac:dyDescent="0.25">
      <c r="A1598" s="3">
        <f>RSI!A1598</f>
        <v>44628</v>
      </c>
      <c r="B1598" s="2">
        <f>RSI!B1598</f>
        <v>6.2468000000000004</v>
      </c>
      <c r="C1598" s="2">
        <f>RSI!I1598</f>
        <v>52.323754583287638</v>
      </c>
      <c r="D1598" s="2">
        <f>MACD!E1598</f>
        <v>2.6167470623401634E-2</v>
      </c>
      <c r="E1598" s="2">
        <f>MACD!F1598</f>
        <v>-1.286991707498884E-2</v>
      </c>
      <c r="F1598" s="2">
        <f>'Moving Avg'!D1598</f>
        <v>6.2617799999999999</v>
      </c>
      <c r="G1598" s="2">
        <f>'Moving Avg'!F1598</f>
        <v>6.2200950000000006</v>
      </c>
      <c r="H1598" s="2">
        <f>'Moving Avg'!G1598</f>
        <v>6.1552080000000009</v>
      </c>
      <c r="I1598" s="2">
        <f>'Moving Avg'!H1598</f>
        <v>6.0471070000000022</v>
      </c>
      <c r="J1598" s="6" t="str">
        <f>OBV!F1598</f>
        <v>BULLISH</v>
      </c>
      <c r="K1598" s="6" t="str">
        <f>OBV!G1598</f>
        <v>STRONG</v>
      </c>
      <c r="L1598" s="6" t="str">
        <f>OBV!H1598</f>
        <v>CONFIRMED BULLISH</v>
      </c>
    </row>
    <row r="1599" spans="1:12" ht="13.5" x14ac:dyDescent="0.25">
      <c r="A1599" s="3">
        <f>RSI!A1599</f>
        <v>44629</v>
      </c>
      <c r="B1599" s="2">
        <f>RSI!B1599</f>
        <v>6.2134</v>
      </c>
      <c r="C1599" s="2">
        <f>RSI!I1599</f>
        <v>50.420252129869695</v>
      </c>
      <c r="D1599" s="2">
        <f>MACD!E1599</f>
        <v>2.9120396237725998E-2</v>
      </c>
      <c r="E1599" s="2">
        <f>MACD!F1599</f>
        <v>-4.4718544124458725E-3</v>
      </c>
      <c r="F1599" s="2">
        <f>'Moving Avg'!D1599</f>
        <v>6.2534400000000003</v>
      </c>
      <c r="G1599" s="2">
        <f>'Moving Avg'!F1599</f>
        <v>6.2230100000000004</v>
      </c>
      <c r="H1599" s="2">
        <f>'Moving Avg'!G1599</f>
        <v>6.1548740000000013</v>
      </c>
      <c r="I1599" s="2">
        <f>'Moving Avg'!H1599</f>
        <v>6.0500680000000022</v>
      </c>
      <c r="J1599" s="6" t="str">
        <f>OBV!F1599</f>
        <v>BULLISH</v>
      </c>
      <c r="K1599" s="6" t="str">
        <f>OBV!G1599</f>
        <v>STRONG</v>
      </c>
      <c r="L1599" s="6" t="str">
        <f>OBV!H1599</f>
        <v>BULLISH DIVERGENCE</v>
      </c>
    </row>
    <row r="1600" spans="1:12" ht="13.5" x14ac:dyDescent="0.25">
      <c r="A1600" s="3">
        <f>RSI!A1600</f>
        <v>44630</v>
      </c>
      <c r="B1600" s="2">
        <f>RSI!B1600</f>
        <v>6.1467000000000001</v>
      </c>
      <c r="C1600" s="2">
        <f>RSI!I1600</f>
        <v>46.761702850419347</v>
      </c>
      <c r="D1600" s="2">
        <f>MACD!E1600</f>
        <v>2.8825732303220164E-2</v>
      </c>
      <c r="E1600" s="2">
        <f>MACD!F1600</f>
        <v>2.1876629306873349E-3</v>
      </c>
      <c r="F1600" s="2">
        <f>'Moving Avg'!D1600</f>
        <v>6.2067399999999999</v>
      </c>
      <c r="G1600" s="2">
        <f>'Moving Avg'!F1600</f>
        <v>6.2225900000000003</v>
      </c>
      <c r="H1600" s="2">
        <f>'Moving Avg'!G1600</f>
        <v>6.1543740000000007</v>
      </c>
      <c r="I1600" s="2">
        <f>'Moving Avg'!H1600</f>
        <v>6.0526955000000022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44631</v>
      </c>
      <c r="B1601" s="2">
        <f>RSI!B1601</f>
        <v>6.1967999999999996</v>
      </c>
      <c r="C1601" s="2">
        <f>RSI!I1601</f>
        <v>49.713277697057919</v>
      </c>
      <c r="D1601" s="2">
        <f>MACD!E1601</f>
        <v>1.880540321147528E-2</v>
      </c>
      <c r="E1601" s="2">
        <f>MACD!F1601</f>
        <v>5.5112109868449242E-3</v>
      </c>
      <c r="F1601" s="2">
        <f>'Moving Avg'!D1601</f>
        <v>6.1950799999999999</v>
      </c>
      <c r="G1601" s="2">
        <f>'Moving Avg'!F1601</f>
        <v>6.2242600000000001</v>
      </c>
      <c r="H1601" s="2">
        <f>'Moving Avg'!G1601</f>
        <v>6.1547080000000003</v>
      </c>
      <c r="I1601" s="2">
        <f>'Moving Avg'!H1601</f>
        <v>6.0560810000000016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44634</v>
      </c>
      <c r="B1602" s="2">
        <f>RSI!B1602</f>
        <v>6.1717000000000004</v>
      </c>
      <c r="C1602" s="2">
        <f>RSI!I1602</f>
        <v>48.269426418250916</v>
      </c>
      <c r="D1602" s="2">
        <f>MACD!E1602</f>
        <v>6.6519776111739759E-4</v>
      </c>
      <c r="E1602" s="2">
        <f>MACD!F1602</f>
        <v>4.5420083416994189E-3</v>
      </c>
      <c r="F1602" s="2">
        <f>'Moving Avg'!D1602</f>
        <v>6.1950799999999999</v>
      </c>
      <c r="G1602" s="2">
        <f>'Moving Avg'!F1602</f>
        <v>6.2263450000000002</v>
      </c>
      <c r="H1602" s="2">
        <f>'Moving Avg'!G1602</f>
        <v>6.1565420000000008</v>
      </c>
      <c r="I1602" s="2">
        <f>'Moving Avg'!H1602</f>
        <v>6.0589115000000024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44635</v>
      </c>
      <c r="B1603" s="2">
        <f>RSI!B1603</f>
        <v>6.2050999999999998</v>
      </c>
      <c r="C1603" s="2">
        <f>RSI!I1603</f>
        <v>50.336449183717782</v>
      </c>
      <c r="D1603" s="2">
        <f>MACD!E1603</f>
        <v>-1.6979295942281425E-2</v>
      </c>
      <c r="E1603" s="2">
        <f>MACD!F1603</f>
        <v>2.3774748490325032E-4</v>
      </c>
      <c r="F1603" s="2">
        <f>'Moving Avg'!D1603</f>
        <v>6.1867400000000004</v>
      </c>
      <c r="G1603" s="2">
        <f>'Moving Avg'!F1603</f>
        <v>6.2280150000000001</v>
      </c>
      <c r="H1603" s="2">
        <f>'Moving Avg'!G1603</f>
        <v>6.1597119999999999</v>
      </c>
      <c r="I1603" s="2">
        <f>'Moving Avg'!H1603</f>
        <v>6.0620260000000021</v>
      </c>
      <c r="J1603" s="6" t="str">
        <f>OBV!F1603</f>
        <v>BULLISH</v>
      </c>
      <c r="K1603" s="6" t="str">
        <f>OBV!G1603</f>
        <v>STRONG</v>
      </c>
      <c r="L1603" s="6" t="str">
        <f>OBV!H1603</f>
        <v>BULLISH DIVERGENCE</v>
      </c>
    </row>
    <row r="1604" spans="1:12" ht="13.5" x14ac:dyDescent="0.25">
      <c r="A1604" s="3">
        <f>RSI!A1604</f>
        <v>44636</v>
      </c>
      <c r="B1604" s="2">
        <f>RSI!B1604</f>
        <v>6.2385000000000002</v>
      </c>
      <c r="C1604" s="2">
        <f>RSI!I1604</f>
        <v>52.385360449391797</v>
      </c>
      <c r="D1604" s="2">
        <f>MACD!E1604</f>
        <v>-8.7534229641192951E-3</v>
      </c>
      <c r="E1604" s="2">
        <f>MACD!F1604</f>
        <v>-1.5604866049012589E-3</v>
      </c>
      <c r="F1604" s="2">
        <f>'Moving Avg'!D1604</f>
        <v>6.1917600000000004</v>
      </c>
      <c r="G1604" s="2">
        <f>'Moving Avg'!F1604</f>
        <v>6.2271850000000004</v>
      </c>
      <c r="H1604" s="2">
        <f>'Moving Avg'!G1604</f>
        <v>6.1610479999999992</v>
      </c>
      <c r="I1604" s="2">
        <f>'Moving Avg'!H1604</f>
        <v>6.0653465000000031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</row>
    <row r="1605" spans="1:12" ht="13.5" x14ac:dyDescent="0.25">
      <c r="A1605" s="3">
        <f>RSI!A1605</f>
        <v>44637</v>
      </c>
      <c r="B1605" s="2">
        <f>RSI!B1605</f>
        <v>6.1717000000000004</v>
      </c>
      <c r="C1605" s="2">
        <f>RSI!I1605</f>
        <v>48.110337362541138</v>
      </c>
      <c r="D1605" s="2">
        <f>MACD!E1605</f>
        <v>2.2174579203546152E-2</v>
      </c>
      <c r="E1605" s="2">
        <f>MACD!F1605</f>
        <v>3.1865265567882235E-3</v>
      </c>
      <c r="F1605" s="2">
        <f>'Moving Avg'!D1605</f>
        <v>6.1967600000000003</v>
      </c>
      <c r="G1605" s="2">
        <f>'Moving Avg'!F1605</f>
        <v>6.2180100000000005</v>
      </c>
      <c r="H1605" s="2">
        <f>'Moving Avg'!G1605</f>
        <v>6.163549999999999</v>
      </c>
      <c r="I1605" s="2">
        <f>'Moving Avg'!H1605</f>
        <v>6.0686845000000025</v>
      </c>
      <c r="J1605" s="6" t="str">
        <f>OBV!F1605</f>
        <v>BULLISH</v>
      </c>
      <c r="K1605" s="6" t="str">
        <f>OBV!G1605</f>
        <v>STRONG</v>
      </c>
      <c r="L1605" s="6" t="str">
        <f>OBV!H1605</f>
        <v>CONFIRMED BULLISH</v>
      </c>
    </row>
    <row r="1606" spans="1:12" ht="13.5" x14ac:dyDescent="0.25">
      <c r="A1606" s="3">
        <f>RSI!A1606</f>
        <v>44638</v>
      </c>
      <c r="B1606" s="2">
        <f>RSI!B1606</f>
        <v>6.2468000000000004</v>
      </c>
      <c r="C1606" s="2">
        <f>RSI!I1606</f>
        <v>52.776255415945243</v>
      </c>
      <c r="D1606" s="2">
        <f>MACD!E1606</f>
        <v>2.372016974284552E-2</v>
      </c>
      <c r="E1606" s="2">
        <f>MACD!F1606</f>
        <v>7.2932551939996829E-3</v>
      </c>
      <c r="F1606" s="2">
        <f>'Moving Avg'!D1606</f>
        <v>6.2067600000000001</v>
      </c>
      <c r="G1606" s="2">
        <f>'Moving Avg'!F1606</f>
        <v>6.2138400000000003</v>
      </c>
      <c r="H1606" s="2">
        <f>'Moving Avg'!G1606</f>
        <v>6.1658859999999978</v>
      </c>
      <c r="I1606" s="2">
        <f>'Moving Avg'!H1606</f>
        <v>6.072593000000003</v>
      </c>
      <c r="J1606" s="6" t="str">
        <f>OBV!F1606</f>
        <v>BULLISH</v>
      </c>
      <c r="K1606" s="6" t="str">
        <f>OBV!G1606</f>
        <v>STRONG</v>
      </c>
      <c r="L1606" s="6" t="str">
        <f>OBV!H1606</f>
        <v>CONFIRMED BULLISH</v>
      </c>
    </row>
    <row r="1607" spans="1:12" ht="13.5" x14ac:dyDescent="0.25">
      <c r="A1607" s="3">
        <f>RSI!A1607</f>
        <v>44641</v>
      </c>
      <c r="B1607" s="2">
        <f>RSI!B1607</f>
        <v>6.13</v>
      </c>
      <c r="C1607" s="2">
        <f>RSI!I1607</f>
        <v>45.868203679619448</v>
      </c>
      <c r="D1607" s="2">
        <f>MACD!E1607</f>
        <v>2.0576456692520395E-2</v>
      </c>
      <c r="E1607" s="2">
        <f>MACD!F1607</f>
        <v>9.9498954937038246E-3</v>
      </c>
      <c r="F1607" s="2">
        <f>'Moving Avg'!D1607</f>
        <v>6.1984200000000005</v>
      </c>
      <c r="G1607" s="2">
        <f>'Moving Avg'!F1607</f>
        <v>6.2059150000000001</v>
      </c>
      <c r="H1607" s="2">
        <f>'Moving Avg'!G1607</f>
        <v>6.1675539999999991</v>
      </c>
      <c r="I1607" s="2">
        <f>'Moving Avg'!H1607</f>
        <v>6.0759175000000036</v>
      </c>
      <c r="J1607" s="6" t="str">
        <f>OBV!F1607</f>
        <v>BULLISH</v>
      </c>
      <c r="K1607" s="6" t="str">
        <f>OBV!G1607</f>
        <v>STRONG</v>
      </c>
      <c r="L1607" s="6" t="str">
        <f>OBV!H1607</f>
        <v>BULLISH DIVERGENCE</v>
      </c>
    </row>
    <row r="1608" spans="1:12" ht="13.5" x14ac:dyDescent="0.25">
      <c r="A1608" s="3">
        <f>RSI!A1608</f>
        <v>44642</v>
      </c>
      <c r="B1608" s="2">
        <f>RSI!B1608</f>
        <v>6.0883000000000003</v>
      </c>
      <c r="C1608" s="2">
        <f>RSI!I1608</f>
        <v>43.670432869868506</v>
      </c>
      <c r="D1608" s="2">
        <f>MACD!E1608</f>
        <v>3.2996892830385427E-2</v>
      </c>
      <c r="E1608" s="2">
        <f>MACD!F1608</f>
        <v>1.4559294961040145E-2</v>
      </c>
      <c r="F1608" s="2">
        <f>'Moving Avg'!D1608</f>
        <v>6.1750600000000002</v>
      </c>
      <c r="G1608" s="2">
        <f>'Moving Avg'!F1608</f>
        <v>6.1959050000000007</v>
      </c>
      <c r="H1608" s="2">
        <f>'Moving Avg'!G1608</f>
        <v>6.1692219999999987</v>
      </c>
      <c r="I1608" s="2">
        <f>'Moving Avg'!H1608</f>
        <v>6.0786435000000028</v>
      </c>
      <c r="J1608" s="6" t="str">
        <f>OBV!F1608</f>
        <v>BEARISH</v>
      </c>
      <c r="K1608" s="6" t="str">
        <f>OBV!G1608</f>
        <v>WEAK</v>
      </c>
      <c r="L1608" s="6" t="str">
        <f>OBV!H1608</f>
        <v>CONFIRMED BEARISH</v>
      </c>
    </row>
    <row r="1609" spans="1:12" ht="13.5" x14ac:dyDescent="0.25">
      <c r="A1609" s="3">
        <f>RSI!A1609</f>
        <v>44643</v>
      </c>
      <c r="B1609" s="2">
        <f>RSI!B1609</f>
        <v>6.13</v>
      </c>
      <c r="C1609" s="2">
        <f>RSI!I1609</f>
        <v>46.434451150920232</v>
      </c>
      <c r="D1609" s="2">
        <f>MACD!E1609</f>
        <v>3.5930888176799236E-2</v>
      </c>
      <c r="E1609" s="2">
        <f>MACD!F1609</f>
        <v>1.8833613604191963E-2</v>
      </c>
      <c r="F1609" s="2">
        <f>'Moving Avg'!D1609</f>
        <v>6.1533600000000002</v>
      </c>
      <c r="G1609" s="2">
        <f>'Moving Avg'!F1609</f>
        <v>6.1896500000000003</v>
      </c>
      <c r="H1609" s="2">
        <f>'Moving Avg'!G1609</f>
        <v>6.1703879999999991</v>
      </c>
      <c r="I1609" s="2">
        <f>'Moving Avg'!H1609</f>
        <v>6.081578000000003</v>
      </c>
      <c r="J1609" s="6" t="str">
        <f>OBV!F1609</f>
        <v>BULLISH</v>
      </c>
      <c r="K1609" s="6" t="str">
        <f>OBV!G1609</f>
        <v>NEUTRAL</v>
      </c>
      <c r="L1609" s="6" t="str">
        <f>OBV!H1609</f>
        <v>BULLISH DIVERGENCE</v>
      </c>
    </row>
    <row r="1610" spans="1:12" ht="13.5" x14ac:dyDescent="0.25">
      <c r="A1610" s="3">
        <f>RSI!A1610</f>
        <v>44644</v>
      </c>
      <c r="B1610" s="2">
        <f>RSI!B1610</f>
        <v>6.13</v>
      </c>
      <c r="C1610" s="2">
        <f>RSI!I1610</f>
        <v>46.434451150920225</v>
      </c>
      <c r="D1610" s="2">
        <f>MACD!E1610</f>
        <v>2.8509022557302366E-2</v>
      </c>
      <c r="E1610" s="2">
        <f>MACD!F1610</f>
        <v>2.0768695394814043E-2</v>
      </c>
      <c r="F1610" s="2">
        <f>'Moving Avg'!D1610</f>
        <v>6.1450199999999997</v>
      </c>
      <c r="G1610" s="2">
        <f>'Moving Avg'!F1610</f>
        <v>6.1858949999999995</v>
      </c>
      <c r="H1610" s="2">
        <f>'Moving Avg'!G1610</f>
        <v>6.1717219999999999</v>
      </c>
      <c r="I1610" s="2">
        <f>'Moving Avg'!H1610</f>
        <v>6.0849025000000037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</row>
    <row r="1611" spans="1:12" ht="13.5" x14ac:dyDescent="0.25">
      <c r="A1611" s="3">
        <f>RSI!A1611</f>
        <v>44645</v>
      </c>
      <c r="B1611" s="2">
        <f>RSI!B1611</f>
        <v>6.2550999999999997</v>
      </c>
      <c r="C1611" s="2">
        <f>RSI!I1611</f>
        <v>54.245800789990952</v>
      </c>
      <c r="D1611" s="2">
        <f>MACD!E1611</f>
        <v>2.1000620461602004E-2</v>
      </c>
      <c r="E1611" s="2">
        <f>MACD!F1611</f>
        <v>2.0815080408171635E-2</v>
      </c>
      <c r="F1611" s="2">
        <f>'Moving Avg'!D1611</f>
        <v>6.146679999999999</v>
      </c>
      <c r="G1611" s="2">
        <f>'Moving Avg'!F1611</f>
        <v>6.1904799999999991</v>
      </c>
      <c r="H1611" s="2">
        <f>'Moving Avg'!G1611</f>
        <v>6.1760579999999994</v>
      </c>
      <c r="I1611" s="2">
        <f>'Moving Avg'!H1611</f>
        <v>6.088501500000004</v>
      </c>
      <c r="J1611" s="6" t="str">
        <f>OBV!F1611</f>
        <v>BULLISH</v>
      </c>
      <c r="K1611" s="6" t="str">
        <f>OBV!G1611</f>
        <v>STRONG</v>
      </c>
      <c r="L1611" s="6" t="str">
        <f>OBV!H1611</f>
        <v>CONFIRMED BULLISH</v>
      </c>
    </row>
    <row r="1612" spans="1:12" ht="13.5" x14ac:dyDescent="0.25">
      <c r="A1612" s="3">
        <f>RSI!A1612</f>
        <v>44648</v>
      </c>
      <c r="B1612" s="2">
        <f>RSI!B1612</f>
        <v>6.0382999999999996</v>
      </c>
      <c r="C1612" s="2">
        <f>RSI!I1612</f>
        <v>42.640645834178684</v>
      </c>
      <c r="D1612" s="2">
        <f>MACD!E1612</f>
        <v>2.6411979270251074E-2</v>
      </c>
      <c r="E1612" s="2">
        <f>MACD!F1612</f>
        <v>2.1934460180587523E-2</v>
      </c>
      <c r="F1612" s="2">
        <f>'Moving Avg'!D1612</f>
        <v>6.1283399999999997</v>
      </c>
      <c r="G1612" s="2">
        <f>'Moving Avg'!F1612</f>
        <v>6.1879799999999987</v>
      </c>
      <c r="H1612" s="2">
        <f>'Moving Avg'!G1612</f>
        <v>6.1783939999999999</v>
      </c>
      <c r="I1612" s="2">
        <f>'Moving Avg'!H1612</f>
        <v>6.0906650000000049</v>
      </c>
      <c r="J1612" s="6" t="str">
        <f>OBV!F1612</f>
        <v>BULLISH</v>
      </c>
      <c r="K1612" s="6" t="str">
        <f>OBV!G1612</f>
        <v>NEUTRAL</v>
      </c>
      <c r="L1612" s="6" t="str">
        <f>OBV!H1612</f>
        <v>BULLISH DIVERGENCE</v>
      </c>
    </row>
    <row r="1613" spans="1:12" ht="13.5" x14ac:dyDescent="0.25">
      <c r="A1613" s="3">
        <f>RSI!A1613</f>
        <v>44649</v>
      </c>
      <c r="B1613" s="2">
        <f>RSI!B1613</f>
        <v>6.0465999999999998</v>
      </c>
      <c r="C1613" s="2">
        <f>RSI!I1613</f>
        <v>43.142154813695008</v>
      </c>
      <c r="D1613" s="2">
        <f>MACD!E1613</f>
        <v>3.6394531279646536E-2</v>
      </c>
      <c r="E1613" s="2">
        <f>MACD!F1613</f>
        <v>2.4826474400399326E-2</v>
      </c>
      <c r="F1613" s="2">
        <f>'Moving Avg'!D1613</f>
        <v>6.12</v>
      </c>
      <c r="G1613" s="2">
        <f>'Moving Avg'!F1613</f>
        <v>6.1858950000000004</v>
      </c>
      <c r="H1613" s="2">
        <f>'Moving Avg'!G1613</f>
        <v>6.1788940000000006</v>
      </c>
      <c r="I1613" s="2">
        <f>'Moving Avg'!H1613</f>
        <v>6.0923235000000036</v>
      </c>
      <c r="J1613" s="6" t="str">
        <f>OBV!F1613</f>
        <v>BULLISH</v>
      </c>
      <c r="K1613" s="6" t="str">
        <f>OBV!G1613</f>
        <v>STRONG</v>
      </c>
      <c r="L1613" s="6" t="str">
        <f>OBV!H1613</f>
        <v>BULLISH DIVERGENCE</v>
      </c>
    </row>
    <row r="1614" spans="1:12" ht="13.5" x14ac:dyDescent="0.25">
      <c r="A1614" s="3">
        <f>RSI!A1614</f>
        <v>44650</v>
      </c>
      <c r="B1614" s="2">
        <f>RSI!B1614</f>
        <v>6.2301000000000002</v>
      </c>
      <c r="C1614" s="2">
        <f>RSI!I1614</f>
        <v>52.938851122899578</v>
      </c>
      <c r="D1614" s="2">
        <f>MACD!E1614</f>
        <v>3.7153003295216536E-2</v>
      </c>
      <c r="E1614" s="2">
        <f>MACD!F1614</f>
        <v>2.7291780179362769E-2</v>
      </c>
      <c r="F1614" s="2">
        <f>'Moving Avg'!D1614</f>
        <v>6.1400199999999998</v>
      </c>
      <c r="G1614" s="2">
        <f>'Moving Avg'!F1614</f>
        <v>6.1846450000000006</v>
      </c>
      <c r="H1614" s="2">
        <f>'Moving Avg'!G1614</f>
        <v>6.1793939999999985</v>
      </c>
      <c r="I1614" s="2">
        <f>'Moving Avg'!H1614</f>
        <v>6.0941970000000039</v>
      </c>
      <c r="J1614" s="6" t="str">
        <f>OBV!F1614</f>
        <v>BULLISH</v>
      </c>
      <c r="K1614" s="6" t="str">
        <f>OBV!G1614</f>
        <v>STRONG</v>
      </c>
      <c r="L1614" s="6" t="str">
        <f>OBV!H1614</f>
        <v>CONFIRMED BULLISH</v>
      </c>
    </row>
    <row r="1615" spans="1:12" ht="13.5" x14ac:dyDescent="0.25">
      <c r="A1615" s="3">
        <f>RSI!A1615</f>
        <v>44651</v>
      </c>
      <c r="B1615" s="2">
        <f>RSI!B1615</f>
        <v>6.2301000000000002</v>
      </c>
      <c r="C1615" s="2">
        <f>RSI!I1615</f>
        <v>52.938851122899578</v>
      </c>
      <c r="D1615" s="2">
        <f>MACD!E1615</f>
        <v>2.7142655121713766E-2</v>
      </c>
      <c r="E1615" s="2">
        <f>MACD!F1615</f>
        <v>2.7261955167832971E-2</v>
      </c>
      <c r="F1615" s="2">
        <f>'Moving Avg'!D1615</f>
        <v>6.1600399999999995</v>
      </c>
      <c r="G1615" s="2">
        <f>'Moving Avg'!F1615</f>
        <v>6.1771399999999996</v>
      </c>
      <c r="H1615" s="2">
        <f>'Moving Avg'!G1615</f>
        <v>6.179727999999999</v>
      </c>
      <c r="I1615" s="2">
        <f>'Moving Avg'!H1615</f>
        <v>6.096499500000002</v>
      </c>
      <c r="J1615" s="6" t="str">
        <f>OBV!F1615</f>
        <v>BULLISH</v>
      </c>
      <c r="K1615" s="6" t="str">
        <f>OBV!G1615</f>
        <v>STRONG</v>
      </c>
      <c r="L1615" s="6" t="str">
        <f>OBV!H1615</f>
        <v>CONFIRMED BULLISH</v>
      </c>
    </row>
    <row r="1616" spans="1:12" ht="13.5" x14ac:dyDescent="0.25">
      <c r="A1616" s="3">
        <f>RSI!A1616</f>
        <v>44652</v>
      </c>
      <c r="B1616" s="2">
        <f>RSI!B1616</f>
        <v>6.1551</v>
      </c>
      <c r="C1616" s="2">
        <f>RSI!I1616</f>
        <v>48.941595402209913</v>
      </c>
      <c r="D1616" s="2">
        <f>MACD!E1616</f>
        <v>3.5434346380403881E-2</v>
      </c>
      <c r="E1616" s="2">
        <f>MACD!F1616</f>
        <v>2.8896433410347155E-2</v>
      </c>
      <c r="F1616" s="2">
        <f>'Moving Avg'!D1616</f>
        <v>6.1400399999999999</v>
      </c>
      <c r="G1616" s="2">
        <f>'Moving Avg'!F1616</f>
        <v>6.1721400000000006</v>
      </c>
      <c r="H1616" s="2">
        <f>'Moving Avg'!G1616</f>
        <v>6.1777279999999992</v>
      </c>
      <c r="I1616" s="2">
        <f>'Moving Avg'!H1616</f>
        <v>6.0987005000000023</v>
      </c>
      <c r="J1616" s="6" t="str">
        <f>OBV!F1616</f>
        <v>BULLISH</v>
      </c>
      <c r="K1616" s="6" t="str">
        <f>OBV!G1616</f>
        <v>STRONG</v>
      </c>
      <c r="L1616" s="6" t="str">
        <f>OBV!H1616</f>
        <v>BULLISH DIVERGENCE</v>
      </c>
    </row>
    <row r="1617" spans="1:12" ht="13.5" x14ac:dyDescent="0.25">
      <c r="A1617" s="3">
        <f>RSI!A1617</f>
        <v>44655</v>
      </c>
      <c r="B1617" s="2">
        <f>RSI!B1617</f>
        <v>6.0382999999999996</v>
      </c>
      <c r="C1617" s="2">
        <f>RSI!I1617</f>
        <v>43.440507621879057</v>
      </c>
      <c r="D1617" s="2">
        <f>MACD!E1617</f>
        <v>3.3254510798118808E-2</v>
      </c>
      <c r="E1617" s="2">
        <f>MACD!F1617</f>
        <v>2.9768048887901487E-2</v>
      </c>
      <c r="F1617" s="2">
        <f>'Moving Avg'!D1617</f>
        <v>6.1400399999999999</v>
      </c>
      <c r="G1617" s="2">
        <f>'Moving Avg'!F1617</f>
        <v>6.1654699999999991</v>
      </c>
      <c r="H1617" s="2">
        <f>'Moving Avg'!G1617</f>
        <v>6.1775619999999991</v>
      </c>
      <c r="I1617" s="2">
        <f>'Moving Avg'!H1617</f>
        <v>6.1002005000000006</v>
      </c>
      <c r="J1617" s="6" t="str">
        <f>OBV!F1617</f>
        <v>BULLISH</v>
      </c>
      <c r="K1617" s="6" t="str">
        <f>OBV!G1617</f>
        <v>STRONG</v>
      </c>
      <c r="L1617" s="6" t="str">
        <f>OBV!H1617</f>
        <v>NEUTRAL</v>
      </c>
    </row>
    <row r="1618" spans="1:12" ht="13.5" x14ac:dyDescent="0.25">
      <c r="A1618" s="3">
        <f>RSI!A1618</f>
        <v>44656</v>
      </c>
      <c r="B1618" s="2">
        <f>RSI!B1618</f>
        <v>6.13</v>
      </c>
      <c r="C1618" s="2">
        <f>RSI!I1618</f>
        <v>48.349126356383195</v>
      </c>
      <c r="D1618" s="2">
        <f>MACD!E1618</f>
        <v>1.9004730660452829E-2</v>
      </c>
      <c r="E1618" s="2">
        <f>MACD!F1618</f>
        <v>2.7615385242411757E-2</v>
      </c>
      <c r="F1618" s="2">
        <f>'Moving Avg'!D1618</f>
        <v>6.15672</v>
      </c>
      <c r="G1618" s="2">
        <f>'Moving Avg'!F1618</f>
        <v>6.1596299999999999</v>
      </c>
      <c r="H1618" s="2">
        <f>'Moving Avg'!G1618</f>
        <v>6.1750599999999993</v>
      </c>
      <c r="I1618" s="2">
        <f>'Moving Avg'!H1618</f>
        <v>6.1023540000000018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</row>
    <row r="1619" spans="1:12" ht="13.5" x14ac:dyDescent="0.25">
      <c r="A1619" s="3">
        <f>RSI!A1619</f>
        <v>44657</v>
      </c>
      <c r="B1619" s="2">
        <f>RSI!B1619</f>
        <v>6.0549999999999997</v>
      </c>
      <c r="C1619" s="2">
        <f>RSI!I1619</f>
        <v>44.915693797816871</v>
      </c>
      <c r="D1619" s="2">
        <f>MACD!E1619</f>
        <v>1.9119521371278481E-2</v>
      </c>
      <c r="E1619" s="2">
        <f>MACD!F1619</f>
        <v>2.5916212468185103E-2</v>
      </c>
      <c r="F1619" s="2">
        <f>'Moving Avg'!D1619</f>
        <v>6.1216999999999997</v>
      </c>
      <c r="G1619" s="2">
        <f>'Moving Avg'!F1619</f>
        <v>6.1517099999999996</v>
      </c>
      <c r="H1619" s="2">
        <f>'Moving Avg'!G1619</f>
        <v>6.1715579999999992</v>
      </c>
      <c r="I1619" s="2">
        <f>'Moving Avg'!H1619</f>
        <v>6.103352000000001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44658</v>
      </c>
      <c r="B1620" s="2">
        <f>RSI!B1620</f>
        <v>6.0465999999999998</v>
      </c>
      <c r="C1620" s="2">
        <f>RSI!I1620</f>
        <v>44.534244617087538</v>
      </c>
      <c r="D1620" s="2">
        <f>MACD!E1620</f>
        <v>2.0468493906868446E-2</v>
      </c>
      <c r="E1620" s="2">
        <f>MACD!F1620</f>
        <v>2.4826668755921773E-2</v>
      </c>
      <c r="F1620" s="2">
        <f>'Moving Avg'!D1620</f>
        <v>6.0849999999999991</v>
      </c>
      <c r="G1620" s="2">
        <f>'Moving Avg'!F1620</f>
        <v>6.1467050000000008</v>
      </c>
      <c r="H1620" s="2">
        <f>'Moving Avg'!G1620</f>
        <v>6.1690559999999994</v>
      </c>
      <c r="I1620" s="2">
        <f>'Moving Avg'!H1620</f>
        <v>6.104698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44659</v>
      </c>
      <c r="B1621" s="2">
        <f>RSI!B1621</f>
        <v>6.0465999999999998</v>
      </c>
      <c r="C1621" s="2">
        <f>RSI!I1621</f>
        <v>44.534244617087538</v>
      </c>
      <c r="D1621" s="2">
        <f>MACD!E1621</f>
        <v>4.1488703227837043E-2</v>
      </c>
      <c r="E1621" s="2">
        <f>MACD!F1621</f>
        <v>2.815907565030483E-2</v>
      </c>
      <c r="F1621" s="2">
        <f>'Moving Avg'!D1621</f>
        <v>6.0632999999999999</v>
      </c>
      <c r="G1621" s="2">
        <f>'Moving Avg'!F1621</f>
        <v>6.1391949999999991</v>
      </c>
      <c r="H1621" s="2">
        <f>'Moving Avg'!G1621</f>
        <v>6.1695559999999992</v>
      </c>
      <c r="I1621" s="2">
        <f>'Moving Avg'!H1621</f>
        <v>6.1066294999999995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44662</v>
      </c>
      <c r="B1622" s="2">
        <f>RSI!B1622</f>
        <v>6.1551</v>
      </c>
      <c r="C1622" s="2">
        <f>RSI!I1622</f>
        <v>50.794244142898656</v>
      </c>
      <c r="D1622" s="2">
        <f>MACD!E1622</f>
        <v>1.8469907644802497E-2</v>
      </c>
      <c r="E1622" s="2">
        <f>MACD!F1622</f>
        <v>2.6221242049204365E-2</v>
      </c>
      <c r="F1622" s="2">
        <f>'Moving Avg'!D1622</f>
        <v>6.0866600000000002</v>
      </c>
      <c r="G1622" s="2">
        <f>'Moving Avg'!F1622</f>
        <v>6.1383650000000003</v>
      </c>
      <c r="H1622" s="2">
        <f>'Moving Avg'!G1622</f>
        <v>6.1705579999999998</v>
      </c>
      <c r="I1622" s="2">
        <f>'Moving Avg'!H1622</f>
        <v>6.1085569999999985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44663</v>
      </c>
      <c r="B1623" s="2">
        <f>RSI!B1623</f>
        <v>6.1551</v>
      </c>
      <c r="C1623" s="2">
        <f>RSI!I1623</f>
        <v>50.794244142898656</v>
      </c>
      <c r="D1623" s="2">
        <f>MACD!E1623</f>
        <v>1.7062440858062189E-4</v>
      </c>
      <c r="E1623" s="2">
        <f>MACD!F1623</f>
        <v>2.1011118521079616E-2</v>
      </c>
      <c r="F1623" s="2">
        <f>'Moving Avg'!D1623</f>
        <v>6.0916800000000002</v>
      </c>
      <c r="G1623" s="2">
        <f>'Moving Avg'!F1623</f>
        <v>6.1358649999999999</v>
      </c>
      <c r="H1623" s="2">
        <f>'Moving Avg'!G1623</f>
        <v>6.1720600000000001</v>
      </c>
      <c r="I1623" s="2">
        <f>'Moving Avg'!H1623</f>
        <v>6.1106799999999986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44664</v>
      </c>
      <c r="B1624" s="2">
        <f>RSI!B1624</f>
        <v>6.0049000000000001</v>
      </c>
      <c r="C1624" s="2">
        <f>RSI!I1624</f>
        <v>43.002227339869272</v>
      </c>
      <c r="D1624" s="2">
        <f>MACD!E1624</f>
        <v>2.3951862620560149E-2</v>
      </c>
      <c r="E1624" s="2">
        <f>MACD!F1624</f>
        <v>2.1599267340975722E-2</v>
      </c>
      <c r="F1624" s="2">
        <f>'Moving Avg'!D1624</f>
        <v>6.0816600000000003</v>
      </c>
      <c r="G1624" s="2">
        <f>'Moving Avg'!F1624</f>
        <v>6.1241850000000007</v>
      </c>
      <c r="H1624" s="2">
        <f>'Moving Avg'!G1624</f>
        <v>6.1705579999999998</v>
      </c>
      <c r="I1624" s="2">
        <f>'Moving Avg'!H1624</f>
        <v>6.1120129999999984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</row>
    <row r="1625" spans="1:12" ht="13.5" x14ac:dyDescent="0.25">
      <c r="A1625" s="3">
        <f>RSI!A1625</f>
        <v>44665</v>
      </c>
      <c r="B1625" s="2">
        <f>RSI!B1625</f>
        <v>6.13</v>
      </c>
      <c r="C1625" s="2">
        <f>RSI!I1625</f>
        <v>49.896319266591966</v>
      </c>
      <c r="D1625" s="2">
        <f>MACD!E1625</f>
        <v>3.561064626105015E-2</v>
      </c>
      <c r="E1625" s="2">
        <f>MACD!F1625</f>
        <v>2.4401543124990606E-2</v>
      </c>
      <c r="F1625" s="2">
        <f>'Moving Avg'!D1625</f>
        <v>6.0983399999999994</v>
      </c>
      <c r="G1625" s="2">
        <f>'Moving Avg'!F1625</f>
        <v>6.1220999999999997</v>
      </c>
      <c r="H1625" s="2">
        <f>'Moving Avg'!G1625</f>
        <v>6.1727259999999999</v>
      </c>
      <c r="I1625" s="2">
        <f>'Moving Avg'!H1625</f>
        <v>6.1139714999999999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44666</v>
      </c>
      <c r="B1626" s="2">
        <f>RSI!B1626</f>
        <v>6.0883000000000003</v>
      </c>
      <c r="C1626" s="2">
        <f>RSI!I1626</f>
        <v>47.820008926524721</v>
      </c>
      <c r="D1626" s="2">
        <f>MACD!E1626</f>
        <v>3.7030369668715757E-2</v>
      </c>
      <c r="E1626" s="2">
        <f>MACD!F1626</f>
        <v>2.6927308433735638E-2</v>
      </c>
      <c r="F1626" s="2">
        <f>'Moving Avg'!D1626</f>
        <v>6.1066799999999999</v>
      </c>
      <c r="G1626" s="2">
        <f>'Moving Avg'!F1626</f>
        <v>6.1141749999999995</v>
      </c>
      <c r="H1626" s="2">
        <f>'Moving Avg'!G1626</f>
        <v>6.1720580000000007</v>
      </c>
      <c r="I1626" s="2">
        <f>'Moving Avg'!H1626</f>
        <v>6.1141799999999993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44669</v>
      </c>
      <c r="B1627" s="2">
        <f>RSI!B1627</f>
        <v>6.0883000000000003</v>
      </c>
      <c r="C1627" s="2">
        <f>RSI!I1627</f>
        <v>47.820008926524721</v>
      </c>
      <c r="D1627" s="2">
        <f>MACD!E1627</f>
        <v>2.0512712855135007E-2</v>
      </c>
      <c r="E1627" s="2">
        <f>MACD!F1627</f>
        <v>2.5644389318015513E-2</v>
      </c>
      <c r="F1627" s="2">
        <f>'Moving Avg'!D1627</f>
        <v>6.0933200000000003</v>
      </c>
      <c r="G1627" s="2">
        <f>'Moving Avg'!F1627</f>
        <v>6.1120900000000002</v>
      </c>
      <c r="H1627" s="2">
        <f>'Moving Avg'!G1627</f>
        <v>6.1707219999999996</v>
      </c>
      <c r="I1627" s="2">
        <f>'Moving Avg'!H1627</f>
        <v>6.1144299999999978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</row>
    <row r="1628" spans="1:12" ht="13.5" x14ac:dyDescent="0.25">
      <c r="A1628" s="3">
        <f>RSI!A1628</f>
        <v>44670</v>
      </c>
      <c r="B1628" s="2">
        <f>RSI!B1628</f>
        <v>6.1216999999999997</v>
      </c>
      <c r="C1628" s="2">
        <f>RSI!I1628</f>
        <v>49.761951126899639</v>
      </c>
      <c r="D1628" s="2">
        <f>MACD!E1628</f>
        <v>1.8401583296287605E-2</v>
      </c>
      <c r="E1628" s="2">
        <f>MACD!F1628</f>
        <v>2.419582811366993E-2</v>
      </c>
      <c r="F1628" s="2">
        <f>'Moving Avg'!D1628</f>
        <v>6.0866400000000001</v>
      </c>
      <c r="G1628" s="2">
        <f>'Moving Avg'!F1628</f>
        <v>6.113760000000001</v>
      </c>
      <c r="H1628" s="2">
        <f>'Moving Avg'!G1628</f>
        <v>6.1697219999999993</v>
      </c>
      <c r="I1628" s="2">
        <f>'Moving Avg'!H1628</f>
        <v>6.1148884999999975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</row>
    <row r="1629" spans="1:12" ht="13.5" x14ac:dyDescent="0.25">
      <c r="A1629" s="3">
        <f>RSI!A1629</f>
        <v>44671</v>
      </c>
      <c r="B1629" s="2">
        <f>RSI!B1629</f>
        <v>6.0465999999999998</v>
      </c>
      <c r="C1629" s="2">
        <f>RSI!I1629</f>
        <v>45.648233927468652</v>
      </c>
      <c r="D1629" s="2">
        <f>MACD!E1629</f>
        <v>1.0656948077290451E-2</v>
      </c>
      <c r="E1629" s="2">
        <f>MACD!F1629</f>
        <v>2.1488052106394036E-2</v>
      </c>
      <c r="F1629" s="2">
        <f>'Moving Avg'!D1629</f>
        <v>6.0949799999999996</v>
      </c>
      <c r="G1629" s="2">
        <f>'Moving Avg'!F1629</f>
        <v>6.1095900000000007</v>
      </c>
      <c r="H1629" s="2">
        <f>'Moving Avg'!G1629</f>
        <v>6.1675519999999997</v>
      </c>
      <c r="I1629" s="2">
        <f>'Moving Avg'!H1629</f>
        <v>6.1149714999999958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44672</v>
      </c>
      <c r="B1630" s="2">
        <f>RSI!B1630</f>
        <v>6.0049000000000001</v>
      </c>
      <c r="C1630" s="2">
        <f>RSI!I1630</f>
        <v>43.497993336906411</v>
      </c>
      <c r="D1630" s="2">
        <f>MACD!E1630</f>
        <v>6.3600749219254737E-3</v>
      </c>
      <c r="E1630" s="2">
        <f>MACD!F1630</f>
        <v>1.8462456669500325E-2</v>
      </c>
      <c r="F1630" s="2">
        <f>'Moving Avg'!D1630</f>
        <v>6.06996</v>
      </c>
      <c r="G1630" s="2">
        <f>'Moving Avg'!F1630</f>
        <v>6.1033350000000013</v>
      </c>
      <c r="H1630" s="2">
        <f>'Moving Avg'!G1630</f>
        <v>6.1645479999999999</v>
      </c>
      <c r="I1630" s="2">
        <f>'Moving Avg'!H1630</f>
        <v>6.1148459999999956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44673</v>
      </c>
      <c r="B1631" s="2">
        <f>RSI!B1631</f>
        <v>5.9631999999999996</v>
      </c>
      <c r="C1631" s="2">
        <f>RSI!I1631</f>
        <v>41.397957648587806</v>
      </c>
      <c r="D1631" s="2">
        <f>MACD!E1631</f>
        <v>6.4852019378420778E-3</v>
      </c>
      <c r="E1631" s="2">
        <f>MACD!F1631</f>
        <v>1.6067005723168677E-2</v>
      </c>
      <c r="F1631" s="2">
        <f>'Moving Avg'!D1631</f>
        <v>6.0449399999999995</v>
      </c>
      <c r="G1631" s="2">
        <f>'Moving Avg'!F1631</f>
        <v>6.0887400000000014</v>
      </c>
      <c r="H1631" s="2">
        <f>'Moving Avg'!G1631</f>
        <v>6.1605439999999998</v>
      </c>
      <c r="I1631" s="2">
        <f>'Moving Avg'!H1631</f>
        <v>6.1145539999999956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44676</v>
      </c>
      <c r="B1632" s="2">
        <f>RSI!B1632</f>
        <v>5.9631999999999996</v>
      </c>
      <c r="C1632" s="2">
        <f>RSI!I1632</f>
        <v>41.397957648587813</v>
      </c>
      <c r="D1632" s="2">
        <f>MACD!E1632</f>
        <v>2.4152065532216938E-2</v>
      </c>
      <c r="E1632" s="2">
        <f>MACD!F1632</f>
        <v>1.7684017684978327E-2</v>
      </c>
      <c r="F1632" s="2">
        <f>'Moving Avg'!D1632</f>
        <v>6.0199199999999999</v>
      </c>
      <c r="G1632" s="2">
        <f>'Moving Avg'!F1632</f>
        <v>6.0849850000000005</v>
      </c>
      <c r="H1632" s="2">
        <f>'Moving Avg'!G1632</f>
        <v>6.1572079999999998</v>
      </c>
      <c r="I1632" s="2">
        <f>'Moving Avg'!H1632</f>
        <v>6.1143454999999953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44677</v>
      </c>
      <c r="B1633" s="2">
        <f>RSI!B1633</f>
        <v>6.0216000000000003</v>
      </c>
      <c r="C1633" s="2">
        <f>RSI!I1633</f>
        <v>45.659139994526072</v>
      </c>
      <c r="D1633" s="2">
        <f>MACD!E1633</f>
        <v>3.5579356775306437E-2</v>
      </c>
      <c r="E1633" s="2">
        <f>MACD!F1633</f>
        <v>2.1263085503043951E-2</v>
      </c>
      <c r="F1633" s="2">
        <f>'Moving Avg'!D1633</f>
        <v>5.9999000000000002</v>
      </c>
      <c r="G1633" s="2">
        <f>'Moving Avg'!F1633</f>
        <v>6.0837350000000008</v>
      </c>
      <c r="H1633" s="2">
        <f>'Moving Avg'!G1633</f>
        <v>6.1542059999999994</v>
      </c>
      <c r="I1633" s="2">
        <f>'Moving Avg'!H1633</f>
        <v>6.114470499999995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</row>
    <row r="1634" spans="1:12" ht="13.5" x14ac:dyDescent="0.25">
      <c r="A1634" s="3">
        <f>RSI!A1634</f>
        <v>44678</v>
      </c>
      <c r="B1634" s="2">
        <f>RSI!B1634</f>
        <v>5.9215</v>
      </c>
      <c r="C1634" s="2">
        <f>RSI!I1634</f>
        <v>40.255915756992231</v>
      </c>
      <c r="D1634" s="2">
        <f>MACD!E1634</f>
        <v>2.9955390008207239E-2</v>
      </c>
      <c r="E1634" s="2">
        <f>MACD!F1634</f>
        <v>2.300154640407661E-2</v>
      </c>
      <c r="F1634" s="2">
        <f>'Moving Avg'!D1634</f>
        <v>5.9748800000000006</v>
      </c>
      <c r="G1634" s="2">
        <f>'Moving Avg'!F1634</f>
        <v>6.0683050000000005</v>
      </c>
      <c r="H1634" s="2">
        <f>'Moving Avg'!G1634</f>
        <v>6.1475339999999985</v>
      </c>
      <c r="I1634" s="2">
        <f>'Moving Avg'!H1634</f>
        <v>6.1140534999999954</v>
      </c>
      <c r="J1634" s="6" t="str">
        <f>OBV!F1634</f>
        <v>BULLISH</v>
      </c>
      <c r="K1634" s="6" t="str">
        <f>OBV!G1634</f>
        <v>NEUTRAL</v>
      </c>
      <c r="L1634" s="6" t="str">
        <f>OBV!H1634</f>
        <v>BULLISH DIVERGENCE</v>
      </c>
    </row>
    <row r="1635" spans="1:12" ht="13.5" x14ac:dyDescent="0.25">
      <c r="A1635" s="3">
        <f>RSI!A1635</f>
        <v>44679</v>
      </c>
      <c r="B1635" s="2">
        <f>RSI!B1635</f>
        <v>6.0049000000000001</v>
      </c>
      <c r="C1635" s="2">
        <f>RSI!I1635</f>
        <v>45.990621047914367</v>
      </c>
      <c r="D1635" s="2">
        <f>MACD!E1635</f>
        <v>3.9226579692010155E-2</v>
      </c>
      <c r="E1635" s="2">
        <f>MACD!F1635</f>
        <v>2.6246553061663319E-2</v>
      </c>
      <c r="F1635" s="2">
        <f>'Moving Avg'!D1635</f>
        <v>5.9748800000000006</v>
      </c>
      <c r="G1635" s="2">
        <f>'Moving Avg'!F1635</f>
        <v>6.0570450000000005</v>
      </c>
      <c r="H1635" s="2">
        <f>'Moving Avg'!G1635</f>
        <v>6.140527999999998</v>
      </c>
      <c r="I1635" s="2">
        <f>'Moving Avg'!H1635</f>
        <v>6.1144704999999941</v>
      </c>
      <c r="J1635" s="6" t="str">
        <f>OBV!F1635</f>
        <v>BULLISH</v>
      </c>
      <c r="K1635" s="6" t="str">
        <f>OBV!G1635</f>
        <v>STRONG</v>
      </c>
      <c r="L1635" s="6" t="str">
        <f>OBV!H1635</f>
        <v>NEUTRAL</v>
      </c>
    </row>
    <row r="1636" spans="1:12" ht="13.5" x14ac:dyDescent="0.25">
      <c r="A1636" s="3">
        <f>RSI!A1636</f>
        <v>44680</v>
      </c>
      <c r="B1636" s="2">
        <f>RSI!B1636</f>
        <v>6.0049000000000001</v>
      </c>
      <c r="C1636" s="2">
        <f>RSI!I1636</f>
        <v>45.99062104791436</v>
      </c>
      <c r="D1636" s="2">
        <f>MACD!E1636</f>
        <v>4.1053562154340639E-2</v>
      </c>
      <c r="E1636" s="2">
        <f>MACD!F1636</f>
        <v>2.9207954880198783E-2</v>
      </c>
      <c r="F1636" s="2">
        <f>'Moving Avg'!D1636</f>
        <v>5.9832200000000002</v>
      </c>
      <c r="G1636" s="2">
        <f>'Moving Avg'!F1636</f>
        <v>6.0495350000000006</v>
      </c>
      <c r="H1636" s="2">
        <f>'Moving Avg'!G1636</f>
        <v>6.1340219999999999</v>
      </c>
      <c r="I1636" s="2">
        <f>'Moving Avg'!H1636</f>
        <v>6.1144704999999941</v>
      </c>
      <c r="J1636" s="6" t="str">
        <f>OBV!F1636</f>
        <v>BULLISH</v>
      </c>
      <c r="K1636" s="6" t="str">
        <f>OBV!G1636</f>
        <v>STRONG</v>
      </c>
      <c r="L1636" s="6" t="str">
        <f>OBV!H1636</f>
        <v>CONFIRMED BULLISH</v>
      </c>
    </row>
    <row r="1637" spans="1:12" ht="13.5" x14ac:dyDescent="0.25">
      <c r="A1637" s="3">
        <f>RSI!A1637</f>
        <v>44685</v>
      </c>
      <c r="B1637" s="2">
        <f>RSI!B1637</f>
        <v>5.9631999999999996</v>
      </c>
      <c r="C1637" s="2">
        <f>RSI!I1637</f>
        <v>43.565685930501502</v>
      </c>
      <c r="D1637" s="2">
        <f>MACD!E1637</f>
        <v>4.6056428047569931E-2</v>
      </c>
      <c r="E1637" s="2">
        <f>MACD!F1637</f>
        <v>3.2577649513673014E-2</v>
      </c>
      <c r="F1637" s="2">
        <f>'Moving Avg'!D1637</f>
        <v>5.9832200000000002</v>
      </c>
      <c r="G1637" s="2">
        <f>'Moving Avg'!F1637</f>
        <v>6.0457800000000015</v>
      </c>
      <c r="H1637" s="2">
        <f>'Moving Avg'!G1637</f>
        <v>6.1275159999999991</v>
      </c>
      <c r="I1637" s="2">
        <f>'Moving Avg'!H1637</f>
        <v>6.1143034999999939</v>
      </c>
      <c r="J1637" s="6" t="str">
        <f>OBV!F1637</f>
        <v>BULLISH</v>
      </c>
      <c r="K1637" s="6" t="str">
        <f>OBV!G1637</f>
        <v>STRONG</v>
      </c>
      <c r="L1637" s="6" t="str">
        <f>OBV!H1637</f>
        <v>NEUTRAL</v>
      </c>
    </row>
    <row r="1638" spans="1:12" ht="13.5" x14ac:dyDescent="0.25">
      <c r="A1638" s="3">
        <f>RSI!A1638</f>
        <v>44686</v>
      </c>
      <c r="B1638" s="2">
        <f>RSI!B1638</f>
        <v>5.9215</v>
      </c>
      <c r="C1638" s="2">
        <f>RSI!I1638</f>
        <v>41.224831428694074</v>
      </c>
      <c r="D1638" s="2">
        <f>MACD!E1638</f>
        <v>5.9104184196993259E-2</v>
      </c>
      <c r="E1638" s="2">
        <f>MACD!F1638</f>
        <v>3.7882956450337069E-2</v>
      </c>
      <c r="F1638" s="2">
        <f>'Moving Avg'!D1638</f>
        <v>5.9632000000000005</v>
      </c>
      <c r="G1638" s="2">
        <f>'Moving Avg'!F1638</f>
        <v>6.0353550000000009</v>
      </c>
      <c r="H1638" s="2">
        <f>'Moving Avg'!G1638</f>
        <v>6.120175999999999</v>
      </c>
      <c r="I1638" s="2">
        <f>'Moving Avg'!H1638</f>
        <v>6.1139279999999943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</row>
    <row r="1639" spans="1:12" ht="13.5" x14ac:dyDescent="0.25">
      <c r="A1639" s="3">
        <f>RSI!A1639</f>
        <v>44687</v>
      </c>
      <c r="B1639" s="2">
        <f>RSI!B1639</f>
        <v>5.9215</v>
      </c>
      <c r="C1639" s="2">
        <f>RSI!I1639</f>
        <v>41.224831428694074</v>
      </c>
      <c r="D1639" s="2">
        <f>MACD!E1639</f>
        <v>5.9380868539737897E-2</v>
      </c>
      <c r="E1639" s="2">
        <f>MACD!F1639</f>
        <v>4.218253886821724E-2</v>
      </c>
      <c r="F1639" s="2">
        <f>'Moving Avg'!D1639</f>
        <v>5.9632000000000005</v>
      </c>
      <c r="G1639" s="2">
        <f>'Moving Avg'!F1639</f>
        <v>6.0286799999999996</v>
      </c>
      <c r="H1639" s="2">
        <f>'Moving Avg'!G1639</f>
        <v>6.1135039999999981</v>
      </c>
      <c r="I1639" s="2">
        <f>'Moving Avg'!H1639</f>
        <v>6.1135939999999938</v>
      </c>
      <c r="J1639" s="6" t="str">
        <f>OBV!F1639</f>
        <v>BULLISH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44690</v>
      </c>
      <c r="B1640" s="2">
        <f>RSI!B1640</f>
        <v>5.8380999999999998</v>
      </c>
      <c r="C1640" s="2">
        <f>RSI!I1640</f>
        <v>36.656288439843415</v>
      </c>
      <c r="D1640" s="2">
        <f>MACD!E1640</f>
        <v>6.0108973155396761E-2</v>
      </c>
      <c r="E1640" s="2">
        <f>MACD!F1640</f>
        <v>4.5767825725653147E-2</v>
      </c>
      <c r="F1640" s="2">
        <f>'Moving Avg'!D1640</f>
        <v>5.9298400000000004</v>
      </c>
      <c r="G1640" s="2">
        <f>'Moving Avg'!F1640</f>
        <v>6.0182549999999999</v>
      </c>
      <c r="H1640" s="2">
        <f>'Moving Avg'!G1640</f>
        <v>6.1061639999999988</v>
      </c>
      <c r="I1640" s="2">
        <f>'Moving Avg'!H1640</f>
        <v>6.1128849999999932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44691</v>
      </c>
      <c r="B1641" s="2">
        <f>RSI!B1641</f>
        <v>5.8380999999999998</v>
      </c>
      <c r="C1641" s="2">
        <f>RSI!I1641</f>
        <v>36.656288439843415</v>
      </c>
      <c r="D1641" s="2">
        <f>MACD!E1641</f>
        <v>5.5479893031991523E-2</v>
      </c>
      <c r="E1641" s="2">
        <f>MACD!F1641</f>
        <v>4.7710239186920828E-2</v>
      </c>
      <c r="F1641" s="2">
        <f>'Moving Avg'!D1641</f>
        <v>5.8964799999999995</v>
      </c>
      <c r="G1641" s="2">
        <f>'Moving Avg'!F1641</f>
        <v>6.0078300000000002</v>
      </c>
      <c r="H1641" s="2">
        <f>'Moving Avg'!G1641</f>
        <v>6.0996579999999998</v>
      </c>
      <c r="I1641" s="2">
        <f>'Moving Avg'!H1641</f>
        <v>6.1124679999999936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44692</v>
      </c>
      <c r="B1642" s="2">
        <f>RSI!B1642</f>
        <v>5.8380999999999998</v>
      </c>
      <c r="C1642" s="2">
        <f>RSI!I1642</f>
        <v>36.656288439843415</v>
      </c>
      <c r="D1642" s="2">
        <f>MACD!E1642</f>
        <v>5.2646512387933164E-2</v>
      </c>
      <c r="E1642" s="2">
        <f>MACD!F1642</f>
        <v>4.8697493827123302E-2</v>
      </c>
      <c r="F1642" s="2">
        <f>'Moving Avg'!D1642</f>
        <v>5.8714600000000008</v>
      </c>
      <c r="G1642" s="2">
        <f>'Moving Avg'!F1642</f>
        <v>5.9919799999999999</v>
      </c>
      <c r="H1642" s="2">
        <f>'Moving Avg'!G1642</f>
        <v>6.0946539999999993</v>
      </c>
      <c r="I1642" s="2">
        <f>'Moving Avg'!H1642</f>
        <v>6.1120509999999921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44693</v>
      </c>
      <c r="B1643" s="2">
        <f>RSI!B1643</f>
        <v>5.9882999999999997</v>
      </c>
      <c r="C1643" s="2">
        <f>RSI!I1643</f>
        <v>49.295576427461242</v>
      </c>
      <c r="D1643" s="2">
        <f>MACD!E1643</f>
        <v>4.911099749714154E-2</v>
      </c>
      <c r="E1643" s="2">
        <f>MACD!F1643</f>
        <v>4.8780194561126949E-2</v>
      </c>
      <c r="F1643" s="2">
        <f>'Moving Avg'!D1643</f>
        <v>5.8848199999999995</v>
      </c>
      <c r="G1643" s="2">
        <f>'Moving Avg'!F1643</f>
        <v>5.9836399999999994</v>
      </c>
      <c r="H1643" s="2">
        <f>'Moving Avg'!G1643</f>
        <v>6.0926539999999996</v>
      </c>
      <c r="I1643" s="2">
        <f>'Moving Avg'!H1643</f>
        <v>6.1123849999999917</v>
      </c>
      <c r="J1643" s="6" t="str">
        <f>OBV!F1643</f>
        <v>BEARISH</v>
      </c>
      <c r="K1643" s="6" t="str">
        <f>OBV!G1643</f>
        <v>NEUTRAL</v>
      </c>
      <c r="L1643" s="6" t="str">
        <f>OBV!H1643</f>
        <v>BEARISH DIVERGENCE</v>
      </c>
    </row>
    <row r="1644" spans="1:12" ht="13.5" x14ac:dyDescent="0.25">
      <c r="A1644" s="3">
        <f>RSI!A1644</f>
        <v>44694</v>
      </c>
      <c r="B1644" s="2">
        <f>RSI!B1644</f>
        <v>5.9215</v>
      </c>
      <c r="C1644" s="2">
        <f>RSI!I1644</f>
        <v>44.995470868726116</v>
      </c>
      <c r="D1644" s="2">
        <f>MACD!E1644</f>
        <v>3.5708973038575564E-2</v>
      </c>
      <c r="E1644" s="2">
        <f>MACD!F1644</f>
        <v>4.6165950256616677E-2</v>
      </c>
      <c r="F1644" s="2">
        <f>'Moving Avg'!D1644</f>
        <v>5.8848199999999995</v>
      </c>
      <c r="G1644" s="2">
        <f>'Moving Avg'!F1644</f>
        <v>5.9794699999999992</v>
      </c>
      <c r="H1644" s="2">
        <f>'Moving Avg'!G1644</f>
        <v>6.0859819999999987</v>
      </c>
      <c r="I1644" s="2">
        <f>'Moving Avg'!H1644</f>
        <v>6.1123849999999917</v>
      </c>
      <c r="J1644" s="6" t="str">
        <f>OBV!F1644</f>
        <v>BEARISH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44697</v>
      </c>
      <c r="B1645" s="2">
        <f>RSI!B1645</f>
        <v>5.8380999999999998</v>
      </c>
      <c r="C1645" s="2">
        <f>RSI!I1645</f>
        <v>40.272122692394667</v>
      </c>
      <c r="D1645" s="2">
        <f>MACD!E1645</f>
        <v>4.3810418570599197E-2</v>
      </c>
      <c r="E1645" s="2">
        <f>MACD!F1645</f>
        <v>4.5694843919413183E-2</v>
      </c>
      <c r="F1645" s="2">
        <f>'Moving Avg'!D1645</f>
        <v>5.8848199999999995</v>
      </c>
      <c r="G1645" s="2">
        <f>'Moving Avg'!F1645</f>
        <v>5.9648749999999984</v>
      </c>
      <c r="H1645" s="2">
        <f>'Moving Avg'!G1645</f>
        <v>6.0751399999999993</v>
      </c>
      <c r="I1645" s="2">
        <f>'Moving Avg'!H1645</f>
        <v>6.1119679999999912</v>
      </c>
      <c r="J1645" s="6" t="str">
        <f>OBV!F1645</f>
        <v>BEARISH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44698</v>
      </c>
      <c r="B1646" s="2">
        <f>RSI!B1646</f>
        <v>5.8131000000000004</v>
      </c>
      <c r="C1646" s="2">
        <f>RSI!I1646</f>
        <v>38.95213151467734</v>
      </c>
      <c r="D1646" s="2">
        <f>MACD!E1646</f>
        <v>5.3411147479500265E-2</v>
      </c>
      <c r="E1646" s="2">
        <f>MACD!F1646</f>
        <v>4.7238104631430598E-2</v>
      </c>
      <c r="F1646" s="2">
        <f>'Moving Avg'!D1646</f>
        <v>5.8798200000000005</v>
      </c>
      <c r="G1646" s="2">
        <f>'Moving Avg'!F1646</f>
        <v>5.9511149999999988</v>
      </c>
      <c r="H1646" s="2">
        <f>'Moving Avg'!G1646</f>
        <v>6.0663</v>
      </c>
      <c r="I1646" s="2">
        <f>'Moving Avg'!H1646</f>
        <v>6.1114259999999936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44699</v>
      </c>
      <c r="B1647" s="2">
        <f>RSI!B1647</f>
        <v>5.8380999999999998</v>
      </c>
      <c r="C1647" s="2">
        <f>RSI!I1647</f>
        <v>41.033535028050174</v>
      </c>
      <c r="D1647" s="2">
        <f>MACD!E1647</f>
        <v>5.4242930556508639E-2</v>
      </c>
      <c r="E1647" s="2">
        <f>MACD!F1647</f>
        <v>4.8639069816446209E-2</v>
      </c>
      <c r="F1647" s="2">
        <f>'Moving Avg'!D1647</f>
        <v>5.8798200000000005</v>
      </c>
      <c r="G1647" s="2">
        <f>'Moving Avg'!F1647</f>
        <v>5.938604999999999</v>
      </c>
      <c r="H1647" s="2">
        <f>'Moving Avg'!G1647</f>
        <v>6.059628</v>
      </c>
      <c r="I1647" s="2">
        <f>'Moving Avg'!H1647</f>
        <v>6.1114259999999936</v>
      </c>
      <c r="J1647" s="6" t="str">
        <f>OBV!F1647</f>
        <v>BEARISH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44700</v>
      </c>
      <c r="B1648" s="2">
        <f>RSI!B1648</f>
        <v>5.9215</v>
      </c>
      <c r="C1648" s="2">
        <f>RSI!I1648</f>
        <v>47.46810557154415</v>
      </c>
      <c r="D1648" s="2">
        <f>MACD!E1648</f>
        <v>4.3108938032151656E-2</v>
      </c>
      <c r="E1648" s="2">
        <f>MACD!F1648</f>
        <v>4.7533043459587296E-2</v>
      </c>
      <c r="F1648" s="2">
        <f>'Moving Avg'!D1648</f>
        <v>5.8664599999999991</v>
      </c>
      <c r="G1648" s="2">
        <f>'Moving Avg'!F1648</f>
        <v>5.9285949999999987</v>
      </c>
      <c r="H1648" s="2">
        <f>'Moving Avg'!G1648</f>
        <v>6.053122000000001</v>
      </c>
      <c r="I1648" s="2">
        <f>'Moving Avg'!H1648</f>
        <v>6.1118429999999924</v>
      </c>
      <c r="J1648" s="6" t="str">
        <f>OBV!F1648</f>
        <v>BEARISH</v>
      </c>
      <c r="K1648" s="6" t="str">
        <f>OBV!G1648</f>
        <v>WEAK</v>
      </c>
      <c r="L1648" s="6" t="str">
        <f>OBV!H1648</f>
        <v>CONFIRMED BEARISH</v>
      </c>
    </row>
    <row r="1649" spans="1:12" ht="13.5" x14ac:dyDescent="0.25">
      <c r="A1649" s="3">
        <f>RSI!A1649</f>
        <v>44701</v>
      </c>
      <c r="B1649" s="2">
        <f>RSI!B1649</f>
        <v>5.9215</v>
      </c>
      <c r="C1649" s="2">
        <f>RSI!I1649</f>
        <v>47.468105571544143</v>
      </c>
      <c r="D1649" s="2">
        <f>MACD!E1649</f>
        <v>3.3894454566834042E-2</v>
      </c>
      <c r="E1649" s="2">
        <f>MACD!F1649</f>
        <v>4.4805325681036651E-2</v>
      </c>
      <c r="F1649" s="2">
        <f>'Moving Avg'!D1649</f>
        <v>5.8664600000000009</v>
      </c>
      <c r="G1649" s="2">
        <f>'Moving Avg'!F1649</f>
        <v>5.9223399999999993</v>
      </c>
      <c r="H1649" s="2">
        <f>'Moving Avg'!G1649</f>
        <v>6.0472839999999994</v>
      </c>
      <c r="I1649" s="2">
        <f>'Moving Avg'!H1649</f>
        <v>6.1124264999999927</v>
      </c>
      <c r="J1649" s="6" t="str">
        <f>OBV!F1649</f>
        <v>BEARISH</v>
      </c>
      <c r="K1649" s="6" t="str">
        <f>OBV!G1649</f>
        <v>WEAK</v>
      </c>
      <c r="L1649" s="6" t="str">
        <f>OBV!H1649</f>
        <v>NEUTRAL</v>
      </c>
    </row>
    <row r="1650" spans="1:12" ht="13.5" x14ac:dyDescent="0.25">
      <c r="A1650" s="3">
        <f>RSI!A1650</f>
        <v>44704</v>
      </c>
      <c r="B1650" s="2">
        <f>RSI!B1650</f>
        <v>5.7964000000000002</v>
      </c>
      <c r="C1650" s="2">
        <f>RSI!I1650</f>
        <v>39.894713360432789</v>
      </c>
      <c r="D1650" s="2">
        <f>MACD!E1650</f>
        <v>2.2724765759911669E-2</v>
      </c>
      <c r="E1650" s="2">
        <f>MACD!F1650</f>
        <v>4.0389213696811657E-2</v>
      </c>
      <c r="F1650" s="2">
        <f>'Moving Avg'!D1650</f>
        <v>5.8581199999999995</v>
      </c>
      <c r="G1650" s="2">
        <f>'Moving Avg'!F1650</f>
        <v>5.9119149999999987</v>
      </c>
      <c r="H1650" s="2">
        <f>'Moving Avg'!G1650</f>
        <v>6.0402779999999998</v>
      </c>
      <c r="I1650" s="2">
        <f>'Moving Avg'!H1650</f>
        <v>6.1122179999999924</v>
      </c>
      <c r="J1650" s="6" t="str">
        <f>OBV!F1650</f>
        <v>BEARISH</v>
      </c>
      <c r="K1650" s="6" t="str">
        <f>OBV!G1650</f>
        <v>WEAK</v>
      </c>
      <c r="L1650" s="6" t="str">
        <f>OBV!H1650</f>
        <v>CONFIRMED BEARISH</v>
      </c>
    </row>
    <row r="1651" spans="1:12" ht="13.5" x14ac:dyDescent="0.25">
      <c r="A1651" s="3">
        <f>RSI!A1651</f>
        <v>44705</v>
      </c>
      <c r="B1651" s="2">
        <f>RSI!B1651</f>
        <v>5.8380999999999998</v>
      </c>
      <c r="C1651" s="2">
        <f>RSI!I1651</f>
        <v>43.150660893386174</v>
      </c>
      <c r="D1651" s="2">
        <f>MACD!E1651</f>
        <v>1.1100938167480479E-2</v>
      </c>
      <c r="E1651" s="2">
        <f>MACD!F1651</f>
        <v>3.4531558590945421E-2</v>
      </c>
      <c r="F1651" s="2">
        <f>'Moving Avg'!D1651</f>
        <v>5.8631200000000003</v>
      </c>
      <c r="G1651" s="2">
        <f>'Moving Avg'!F1651</f>
        <v>5.9056599999999992</v>
      </c>
      <c r="H1651" s="2">
        <f>'Moving Avg'!G1651</f>
        <v>6.0331039999999998</v>
      </c>
      <c r="I1651" s="2">
        <f>'Moving Avg'!H1651</f>
        <v>6.1123009999999915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</row>
    <row r="1652" spans="1:12" ht="13.5" x14ac:dyDescent="0.25">
      <c r="A1652" s="3">
        <f>RSI!A1652</f>
        <v>44706</v>
      </c>
      <c r="B1652" s="2">
        <f>RSI!B1652</f>
        <v>5.8215000000000003</v>
      </c>
      <c r="C1652" s="2">
        <f>RSI!I1652</f>
        <v>42.171309537220182</v>
      </c>
      <c r="D1652" s="2">
        <f>MACD!E1652</f>
        <v>3.09707394927905E-3</v>
      </c>
      <c r="E1652" s="2">
        <f>MACD!F1652</f>
        <v>2.824466166261215E-2</v>
      </c>
      <c r="F1652" s="2">
        <f>'Moving Avg'!D1652</f>
        <v>5.8598000000000008</v>
      </c>
      <c r="G1652" s="2">
        <f>'Moving Avg'!F1652</f>
        <v>5.8985749999999992</v>
      </c>
      <c r="H1652" s="2">
        <f>'Moving Avg'!G1652</f>
        <v>6.0261000000000013</v>
      </c>
      <c r="I1652" s="2">
        <f>'Moving Avg'!H1652</f>
        <v>6.111842499999991</v>
      </c>
      <c r="J1652" s="6" t="str">
        <f>OBV!F1652</f>
        <v>BEARISH</v>
      </c>
      <c r="K1652" s="6" t="str">
        <f>OBV!G1652</f>
        <v>WEAK</v>
      </c>
      <c r="L1652" s="6" t="str">
        <f>OBV!H1652</f>
        <v>CONFIRMED BEARISH</v>
      </c>
    </row>
    <row r="1653" spans="1:12" ht="13.5" x14ac:dyDescent="0.25">
      <c r="A1653" s="3">
        <f>RSI!A1653</f>
        <v>44707</v>
      </c>
      <c r="B1653" s="2">
        <f>RSI!B1653</f>
        <v>5.7297000000000002</v>
      </c>
      <c r="C1653" s="2">
        <f>RSI!I1653</f>
        <v>37.149875964094136</v>
      </c>
      <c r="D1653" s="2">
        <f>MACD!E1653</f>
        <v>2.6887811966936681E-2</v>
      </c>
      <c r="E1653" s="2">
        <f>MACD!F1653</f>
        <v>2.7973291723477057E-2</v>
      </c>
      <c r="F1653" s="2">
        <f>'Moving Avg'!D1653</f>
        <v>5.8214400000000008</v>
      </c>
      <c r="G1653" s="2">
        <f>'Moving Avg'!F1653</f>
        <v>5.8839799999999993</v>
      </c>
      <c r="H1653" s="2">
        <f>'Moving Avg'!G1653</f>
        <v>6.0165919999999993</v>
      </c>
      <c r="I1653" s="2">
        <f>'Moving Avg'!H1653</f>
        <v>6.1108834999999919</v>
      </c>
      <c r="J1653" s="6" t="str">
        <f>OBV!F1653</f>
        <v>BEARISH</v>
      </c>
      <c r="K1653" s="6" t="str">
        <f>OBV!G1653</f>
        <v>WEAK</v>
      </c>
      <c r="L1653" s="6" t="str">
        <f>OBV!H1653</f>
        <v>CONFIRMED BEARISH</v>
      </c>
    </row>
    <row r="1654" spans="1:12" ht="13.5" x14ac:dyDescent="0.25">
      <c r="A1654" s="3">
        <f>RSI!A1654</f>
        <v>44708</v>
      </c>
      <c r="B1654" s="2">
        <f>RSI!B1654</f>
        <v>5.7630999999999997</v>
      </c>
      <c r="C1654" s="2">
        <f>RSI!I1654</f>
        <v>39.951447070414126</v>
      </c>
      <c r="D1654" s="2">
        <f>MACD!E1654</f>
        <v>3.5416876659210672E-2</v>
      </c>
      <c r="E1654" s="2">
        <f>MACD!F1654</f>
        <v>2.946200871062378E-2</v>
      </c>
      <c r="F1654" s="2">
        <f>'Moving Avg'!D1654</f>
        <v>5.7897599999999994</v>
      </c>
      <c r="G1654" s="2">
        <f>'Moving Avg'!F1654</f>
        <v>5.876059999999999</v>
      </c>
      <c r="H1654" s="2">
        <f>'Moving Avg'!G1654</f>
        <v>6.0070840000000008</v>
      </c>
      <c r="I1654" s="2">
        <f>'Moving Avg'!H1654</f>
        <v>6.1105084999999919</v>
      </c>
      <c r="J1654" s="6" t="str">
        <f>OBV!F1654</f>
        <v>BEARISH</v>
      </c>
      <c r="K1654" s="6" t="str">
        <f>OBV!G1654</f>
        <v>WEAK</v>
      </c>
      <c r="L1654" s="6" t="str">
        <f>OBV!H1654</f>
        <v>CONFIRMED BEARISH</v>
      </c>
    </row>
    <row r="1655" spans="1:12" ht="13.5" x14ac:dyDescent="0.25">
      <c r="A1655" s="3">
        <f>RSI!A1655</f>
        <v>44711</v>
      </c>
      <c r="B1655" s="2">
        <f>RSI!B1655</f>
        <v>5.8297999999999996</v>
      </c>
      <c r="C1655" s="2">
        <f>RSI!I1655</f>
        <v>45.204419189363044</v>
      </c>
      <c r="D1655" s="2">
        <f>MACD!E1655</f>
        <v>2.5729199404903369E-2</v>
      </c>
      <c r="E1655" s="2">
        <f>MACD!F1655</f>
        <v>2.8715446849479697E-2</v>
      </c>
      <c r="F1655" s="2">
        <f>'Moving Avg'!D1655</f>
        <v>5.7964399999999996</v>
      </c>
      <c r="G1655" s="2">
        <f>'Moving Avg'!F1655</f>
        <v>5.867305</v>
      </c>
      <c r="H1655" s="2">
        <f>'Moving Avg'!G1655</f>
        <v>6.0002459999999997</v>
      </c>
      <c r="I1655" s="2">
        <f>'Moving Avg'!H1655</f>
        <v>6.109882999999992</v>
      </c>
      <c r="J1655" s="6" t="str">
        <f>OBV!F1655</f>
        <v>BULLISH</v>
      </c>
      <c r="K1655" s="6" t="str">
        <f>OBV!G1655</f>
        <v>STRONG</v>
      </c>
      <c r="L1655" s="6" t="str">
        <f>OBV!H1655</f>
        <v>CONFIRMED BULLISH</v>
      </c>
    </row>
    <row r="1656" spans="1:12" ht="13.5" x14ac:dyDescent="0.25">
      <c r="A1656" s="3">
        <f>RSI!A1656</f>
        <v>44712</v>
      </c>
      <c r="B1656" s="2">
        <f>RSI!B1656</f>
        <v>5.8380999999999998</v>
      </c>
      <c r="C1656" s="2">
        <f>RSI!I1656</f>
        <v>45.839345602941293</v>
      </c>
      <c r="D1656" s="2">
        <f>MACD!E1656</f>
        <v>1.347954686201458E-2</v>
      </c>
      <c r="E1656" s="2">
        <f>MACD!F1656</f>
        <v>2.5668266851986678E-2</v>
      </c>
      <c r="F1656" s="2">
        <f>'Moving Avg'!D1656</f>
        <v>5.7964400000000005</v>
      </c>
      <c r="G1656" s="2">
        <f>'Moving Avg'!F1656</f>
        <v>5.8589649999999995</v>
      </c>
      <c r="H1656" s="2">
        <f>'Moving Avg'!G1656</f>
        <v>5.9920719999999994</v>
      </c>
      <c r="I1656" s="2">
        <f>'Moving Avg'!H1656</f>
        <v>6.1101744999999923</v>
      </c>
      <c r="J1656" s="6" t="str">
        <f>OBV!F1656</f>
        <v>BULLISH</v>
      </c>
      <c r="K1656" s="6" t="str">
        <f>OBV!G1656</f>
        <v>STRONG</v>
      </c>
      <c r="L1656" s="6" t="str">
        <f>OBV!H1656</f>
        <v>NEUTRAL</v>
      </c>
    </row>
    <row r="1657" spans="1:12" ht="13.5" x14ac:dyDescent="0.25">
      <c r="A1657" s="3">
        <f>RSI!A1657</f>
        <v>44713</v>
      </c>
      <c r="B1657" s="2">
        <f>RSI!B1657</f>
        <v>5.7964000000000002</v>
      </c>
      <c r="C1657" s="2">
        <f>RSI!I1657</f>
        <v>43.135069631394934</v>
      </c>
      <c r="D1657" s="2">
        <f>MACD!E1657</f>
        <v>1.0378770119158887E-2</v>
      </c>
      <c r="E1657" s="2">
        <f>MACD!F1657</f>
        <v>2.2610367505421121E-2</v>
      </c>
      <c r="F1657" s="2">
        <f>'Moving Avg'!D1657</f>
        <v>5.7914199999999996</v>
      </c>
      <c r="G1657" s="2">
        <f>'Moving Avg'!F1657</f>
        <v>5.8506249999999991</v>
      </c>
      <c r="H1657" s="2">
        <f>'Moving Avg'!G1657</f>
        <v>5.9853999999999994</v>
      </c>
      <c r="I1657" s="2">
        <f>'Moving Avg'!H1657</f>
        <v>6.1106749999999916</v>
      </c>
      <c r="J1657" s="6" t="str">
        <f>OBV!F1657</f>
        <v>BULLISH</v>
      </c>
      <c r="K1657" s="6" t="str">
        <f>OBV!G1657</f>
        <v>STRONG</v>
      </c>
      <c r="L1657" s="6" t="str">
        <f>OBV!H1657</f>
        <v>BULLISH DIVERGENCE</v>
      </c>
    </row>
    <row r="1658" spans="1:12" ht="13.5" x14ac:dyDescent="0.25">
      <c r="A1658" s="3">
        <f>RSI!A1658</f>
        <v>44714</v>
      </c>
      <c r="B1658" s="2">
        <f>RSI!B1658</f>
        <v>5.7964000000000002</v>
      </c>
      <c r="C1658" s="2">
        <f>RSI!I1658</f>
        <v>43.135069631394934</v>
      </c>
      <c r="D1658" s="2">
        <f>MACD!E1658</f>
        <v>2.1137092954595538E-2</v>
      </c>
      <c r="E1658" s="2">
        <f>MACD!F1658</f>
        <v>2.2315712595256006E-2</v>
      </c>
      <c r="F1658" s="2">
        <f>'Moving Avg'!D1658</f>
        <v>5.8047599999999999</v>
      </c>
      <c r="G1658" s="2">
        <f>'Moving Avg'!F1658</f>
        <v>5.8443699999999996</v>
      </c>
      <c r="H1658" s="2">
        <f>'Moving Avg'!G1658</f>
        <v>5.9795620000000005</v>
      </c>
      <c r="I1658" s="2">
        <f>'Moving Avg'!H1658</f>
        <v>6.1103829999999926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</row>
    <row r="1659" spans="1:12" ht="13.5" x14ac:dyDescent="0.25">
      <c r="A1659" s="3">
        <f>RSI!A1659</f>
        <v>44715</v>
      </c>
      <c r="B1659" s="2">
        <f>RSI!B1659</f>
        <v>5.8215000000000003</v>
      </c>
      <c r="C1659" s="2">
        <f>RSI!I1659</f>
        <v>45.384315913364247</v>
      </c>
      <c r="D1659" s="2">
        <f>MACD!E1659</f>
        <v>2.8891481581166722E-2</v>
      </c>
      <c r="E1659" s="2">
        <f>MACD!F1659</f>
        <v>2.3630866392438148E-2</v>
      </c>
      <c r="F1659" s="2">
        <f>'Moving Avg'!D1659</f>
        <v>5.8164400000000001</v>
      </c>
      <c r="G1659" s="2">
        <f>'Moving Avg'!F1659</f>
        <v>5.8393699999999997</v>
      </c>
      <c r="H1659" s="2">
        <f>'Moving Avg'!G1659</f>
        <v>5.9733920000000014</v>
      </c>
      <c r="I1659" s="2">
        <f>'Moving Avg'!H1659</f>
        <v>6.1102999999999925</v>
      </c>
      <c r="J1659" s="6" t="str">
        <f>OBV!F1659</f>
        <v>BULLISH</v>
      </c>
      <c r="K1659" s="6" t="str">
        <f>OBV!G1659</f>
        <v>STRONG</v>
      </c>
      <c r="L1659" s="6" t="str">
        <f>OBV!H1659</f>
        <v>CONFIRMED BULLISH</v>
      </c>
    </row>
    <row r="1660" spans="1:12" ht="13.5" x14ac:dyDescent="0.25">
      <c r="A1660" s="3">
        <f>RSI!A1660</f>
        <v>44718</v>
      </c>
      <c r="B1660" s="2">
        <f>RSI!B1660</f>
        <v>5.7297000000000002</v>
      </c>
      <c r="C1660" s="2">
        <f>RSI!I1660</f>
        <v>39.26684210327398</v>
      </c>
      <c r="D1660" s="2">
        <f>MACD!E1660</f>
        <v>2.3331056925846028E-2</v>
      </c>
      <c r="E1660" s="2">
        <f>MACD!F1660</f>
        <v>2.3570904499119725E-2</v>
      </c>
      <c r="F1660" s="2">
        <f>'Moving Avg'!D1660</f>
        <v>5.7964200000000003</v>
      </c>
      <c r="G1660" s="2">
        <f>'Moving Avg'!F1660</f>
        <v>5.8339499999999997</v>
      </c>
      <c r="H1660" s="2">
        <f>'Moving Avg'!G1660</f>
        <v>5.9653860000000005</v>
      </c>
      <c r="I1660" s="2">
        <f>'Moving Avg'!H1660</f>
        <v>6.109757999999994</v>
      </c>
      <c r="J1660" s="6" t="str">
        <f>OBV!F1660</f>
        <v>BULLISH</v>
      </c>
      <c r="K1660" s="6" t="str">
        <f>OBV!G1660</f>
        <v>NEUTRAL</v>
      </c>
      <c r="L1660" s="6" t="str">
        <f>OBV!H1660</f>
        <v>BULLISH DIVERGENCE</v>
      </c>
    </row>
    <row r="1661" spans="1:12" ht="13.5" x14ac:dyDescent="0.25">
      <c r="A1661" s="3">
        <f>RSI!A1661</f>
        <v>44719</v>
      </c>
      <c r="B1661" s="2">
        <f>RSI!B1661</f>
        <v>5.8297999999999996</v>
      </c>
      <c r="C1661" s="2">
        <f>RSI!I1661</f>
        <v>47.566352525279726</v>
      </c>
      <c r="D1661" s="2">
        <f>MACD!E1661</f>
        <v>1.8469401632636107E-2</v>
      </c>
      <c r="E1661" s="2">
        <f>MACD!F1661</f>
        <v>2.2550603925823004E-2</v>
      </c>
      <c r="F1661" s="2">
        <f>'Moving Avg'!D1661</f>
        <v>5.7947600000000001</v>
      </c>
      <c r="G1661" s="2">
        <f>'Moving Avg'!F1661</f>
        <v>5.8335350000000004</v>
      </c>
      <c r="H1661" s="2">
        <f>'Moving Avg'!G1661</f>
        <v>5.95688</v>
      </c>
      <c r="I1661" s="2">
        <f>'Moving Avg'!H1661</f>
        <v>6.1101334999999937</v>
      </c>
      <c r="J1661" s="6" t="str">
        <f>OBV!F1661</f>
        <v>BULLISH</v>
      </c>
      <c r="K1661" s="6" t="str">
        <f>OBV!G1661</f>
        <v>NEUTRAL</v>
      </c>
      <c r="L1661" s="6" t="str">
        <f>OBV!H1661</f>
        <v>BULLISH DIVERGENCE</v>
      </c>
    </row>
    <row r="1662" spans="1:12" ht="13.5" x14ac:dyDescent="0.25">
      <c r="A1662" s="3">
        <f>RSI!A1662</f>
        <v>44720</v>
      </c>
      <c r="B1662" s="2">
        <f>RSI!B1662</f>
        <v>5.6712999999999996</v>
      </c>
      <c r="C1662" s="2">
        <f>RSI!I1662</f>
        <v>38.576890502650116</v>
      </c>
      <c r="D1662" s="2">
        <f>MACD!E1662</f>
        <v>2.373141641279819E-2</v>
      </c>
      <c r="E1662" s="2">
        <f>MACD!F1662</f>
        <v>2.2786766423218044E-2</v>
      </c>
      <c r="F1662" s="2">
        <f>'Moving Avg'!D1662</f>
        <v>5.7697399999999996</v>
      </c>
      <c r="G1662" s="2">
        <f>'Moving Avg'!F1662</f>
        <v>5.8251949999999999</v>
      </c>
      <c r="H1662" s="2">
        <f>'Moving Avg'!G1662</f>
        <v>5.9495400000000007</v>
      </c>
      <c r="I1662" s="2">
        <f>'Moving Avg'!H1662</f>
        <v>6.1092994999999952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44721</v>
      </c>
      <c r="B1663" s="2">
        <f>RSI!B1663</f>
        <v>5.7464000000000004</v>
      </c>
      <c r="C1663" s="2">
        <f>RSI!I1663</f>
        <v>43.97918923167704</v>
      </c>
      <c r="D1663" s="2">
        <f>MACD!E1663</f>
        <v>9.6092750991036979E-3</v>
      </c>
      <c r="E1663" s="2">
        <f>MACD!F1663</f>
        <v>2.0151268158395175E-2</v>
      </c>
      <c r="F1663" s="2">
        <f>'Moving Avg'!D1663</f>
        <v>5.7597399999999999</v>
      </c>
      <c r="G1663" s="2">
        <f>'Moving Avg'!F1663</f>
        <v>5.8131000000000004</v>
      </c>
      <c r="H1663" s="2">
        <f>'Moving Avg'!G1663</f>
        <v>5.9435359999999999</v>
      </c>
      <c r="I1663" s="2">
        <f>'Moving Avg'!H1663</f>
        <v>6.1092579999999952</v>
      </c>
      <c r="J1663" s="6" t="str">
        <f>OBV!F1663</f>
        <v>BULLISH</v>
      </c>
      <c r="K1663" s="6" t="str">
        <f>OBV!G1663</f>
        <v>STRONG</v>
      </c>
      <c r="L1663" s="6" t="str">
        <f>OBV!H1663</f>
        <v>BULLISH DIVERGENCE</v>
      </c>
    </row>
    <row r="1664" spans="1:12" ht="13.5" x14ac:dyDescent="0.25">
      <c r="A1664" s="3">
        <f>RSI!A1664</f>
        <v>44722</v>
      </c>
      <c r="B1664" s="2">
        <f>RSI!B1664</f>
        <v>5.7464000000000004</v>
      </c>
      <c r="C1664" s="2">
        <f>RSI!I1664</f>
        <v>43.97918923167704</v>
      </c>
      <c r="D1664" s="2">
        <f>MACD!E1664</f>
        <v>3.3835601086131817E-3</v>
      </c>
      <c r="E1664" s="2">
        <f>MACD!F1664</f>
        <v>1.6797726548438779E-2</v>
      </c>
      <c r="F1664" s="2">
        <f>'Moving Avg'!D1664</f>
        <v>5.74472</v>
      </c>
      <c r="G1664" s="2">
        <f>'Moving Avg'!F1664</f>
        <v>5.8043449999999996</v>
      </c>
      <c r="H1664" s="2">
        <f>'Moving Avg'!G1664</f>
        <v>5.9338620000000004</v>
      </c>
      <c r="I1664" s="2">
        <f>'Moving Avg'!H1664</f>
        <v>6.1088824999999956</v>
      </c>
      <c r="J1664" s="6" t="str">
        <f>OBV!F1664</f>
        <v>BULLISH</v>
      </c>
      <c r="K1664" s="6" t="str">
        <f>OBV!G1664</f>
        <v>STRONG</v>
      </c>
      <c r="L1664" s="6" t="str">
        <f>OBV!H1664</f>
        <v>BULLISH DIVERGENCE</v>
      </c>
    </row>
    <row r="1665" spans="1:12" ht="13.5" x14ac:dyDescent="0.25">
      <c r="A1665" s="3">
        <f>RSI!A1665</f>
        <v>44725</v>
      </c>
      <c r="B1665" s="2">
        <f>RSI!B1665</f>
        <v>5.6463000000000001</v>
      </c>
      <c r="C1665" s="2">
        <f>RSI!I1665</f>
        <v>38.715447334111296</v>
      </c>
      <c r="D1665" s="2">
        <f>MACD!E1665</f>
        <v>1.633397075585119E-2</v>
      </c>
      <c r="E1665" s="2">
        <f>MACD!F1665</f>
        <v>1.6704975389921262E-2</v>
      </c>
      <c r="F1665" s="2">
        <f>'Moving Avg'!D1665</f>
        <v>5.72804</v>
      </c>
      <c r="G1665" s="2">
        <f>'Moving Avg'!F1665</f>
        <v>5.7947550000000003</v>
      </c>
      <c r="H1665" s="2">
        <f>'Moving Avg'!G1665</f>
        <v>5.922186</v>
      </c>
      <c r="I1665" s="2">
        <f>'Moving Avg'!H1665</f>
        <v>6.1080064999999966</v>
      </c>
      <c r="J1665" s="6" t="str">
        <f>OBV!F1665</f>
        <v>BULLISH</v>
      </c>
      <c r="K1665" s="6" t="str">
        <f>OBV!G1665</f>
        <v>STRONG</v>
      </c>
      <c r="L1665" s="6" t="str">
        <f>OBV!H1665</f>
        <v>BULLISH DIVERGENCE</v>
      </c>
    </row>
    <row r="1666" spans="1:12" ht="13.5" x14ac:dyDescent="0.25">
      <c r="A1666" s="3">
        <f>RSI!A1666</f>
        <v>44726</v>
      </c>
      <c r="B1666" s="2">
        <f>RSI!B1666</f>
        <v>5.7881</v>
      </c>
      <c r="C1666" s="2">
        <f>RSI!I1666</f>
        <v>48.177632706048897</v>
      </c>
      <c r="D1666" s="2">
        <f>MACD!E1666</f>
        <v>1.9158549231540256E-2</v>
      </c>
      <c r="E1666" s="2">
        <f>MACD!F1666</f>
        <v>1.7195690158245062E-2</v>
      </c>
      <c r="F1666" s="2">
        <f>'Moving Avg'!D1666</f>
        <v>5.7197000000000005</v>
      </c>
      <c r="G1666" s="2">
        <f>'Moving Avg'!F1666</f>
        <v>5.7935049999999997</v>
      </c>
      <c r="H1666" s="2">
        <f>'Moving Avg'!G1666</f>
        <v>5.9148459999999998</v>
      </c>
      <c r="I1666" s="2">
        <f>'Moving Avg'!H1666</f>
        <v>6.1083819999999953</v>
      </c>
      <c r="J1666" s="6" t="str">
        <f>OBV!F1666</f>
        <v>BULLISH</v>
      </c>
      <c r="K1666" s="6" t="str">
        <f>OBV!G1666</f>
        <v>STRONG</v>
      </c>
      <c r="L1666" s="6" t="str">
        <f>OBV!H1666</f>
        <v>BULLISH DIVERGENCE</v>
      </c>
    </row>
    <row r="1667" spans="1:12" ht="13.5" x14ac:dyDescent="0.25">
      <c r="A1667" s="3">
        <f>RSI!A1667</f>
        <v>44727</v>
      </c>
      <c r="B1667" s="2">
        <f>RSI!B1667</f>
        <v>5.8297999999999996</v>
      </c>
      <c r="C1667" s="2">
        <f>RSI!I1667</f>
        <v>50.593478541864961</v>
      </c>
      <c r="D1667" s="2">
        <f>MACD!E1667</f>
        <v>1.2218734085923444E-2</v>
      </c>
      <c r="E1667" s="2">
        <f>MACD!F1667</f>
        <v>1.6200298943780739E-2</v>
      </c>
      <c r="F1667" s="2">
        <f>'Moving Avg'!D1667</f>
        <v>5.7513999999999994</v>
      </c>
      <c r="G1667" s="2">
        <f>'Moving Avg'!F1667</f>
        <v>5.7930899999999994</v>
      </c>
      <c r="H1667" s="2">
        <f>'Moving Avg'!G1667</f>
        <v>5.9106760000000005</v>
      </c>
      <c r="I1667" s="2">
        <f>'Moving Avg'!H1667</f>
        <v>6.1084234999999971</v>
      </c>
      <c r="J1667" s="6" t="str">
        <f>OBV!F1667</f>
        <v>BULLISH</v>
      </c>
      <c r="K1667" s="6" t="str">
        <f>OBV!G1667</f>
        <v>STRONG</v>
      </c>
      <c r="L1667" s="6" t="str">
        <f>OBV!H1667</f>
        <v>CONFIRMED BULLISH</v>
      </c>
    </row>
    <row r="1668" spans="1:12" ht="13.5" x14ac:dyDescent="0.25">
      <c r="A1668" s="3">
        <f>RSI!A1668</f>
        <v>44728</v>
      </c>
      <c r="B1668" s="2">
        <f>RSI!B1668</f>
        <v>5.7546999999999997</v>
      </c>
      <c r="C1668" s="2">
        <f>RSI!I1668</f>
        <v>46.398369503757877</v>
      </c>
      <c r="D1668" s="2">
        <f>MACD!E1668</f>
        <v>1.1824648326982157E-2</v>
      </c>
      <c r="E1668" s="2">
        <f>MACD!F1668</f>
        <v>1.5325168820421023E-2</v>
      </c>
      <c r="F1668" s="2">
        <f>'Moving Avg'!D1668</f>
        <v>5.7530599999999996</v>
      </c>
      <c r="G1668" s="2">
        <f>'Moving Avg'!F1668</f>
        <v>5.7847499999999998</v>
      </c>
      <c r="H1668" s="2">
        <f>'Moving Avg'!G1668</f>
        <v>5.9031700000000011</v>
      </c>
      <c r="I1668" s="2">
        <f>'Moving Avg'!H1668</f>
        <v>6.1080894999999966</v>
      </c>
      <c r="J1668" s="6" t="str">
        <f>OBV!F1668</f>
        <v>BULLISH</v>
      </c>
      <c r="K1668" s="6" t="str">
        <f>OBV!G1668</f>
        <v>STRONG</v>
      </c>
      <c r="L1668" s="6" t="str">
        <f>OBV!H1668</f>
        <v>CONFIRMED BULLISH</v>
      </c>
    </row>
    <row r="1669" spans="1:12" ht="13.5" x14ac:dyDescent="0.25">
      <c r="A1669" s="3">
        <f>RSI!A1669</f>
        <v>44729</v>
      </c>
      <c r="B1669" s="2">
        <f>RSI!B1669</f>
        <v>5.7546999999999997</v>
      </c>
      <c r="C1669" s="2">
        <f>RSI!I1669</f>
        <v>46.398369503757877</v>
      </c>
      <c r="D1669" s="2">
        <f>MACD!E1669</f>
        <v>1.5717889987903355E-2</v>
      </c>
      <c r="E1669" s="2">
        <f>MACD!F1669</f>
        <v>1.540371305391749E-2</v>
      </c>
      <c r="F1669" s="2">
        <f>'Moving Avg'!D1669</f>
        <v>5.7547199999999998</v>
      </c>
      <c r="G1669" s="2">
        <f>'Moving Avg'!F1669</f>
        <v>5.7764099999999994</v>
      </c>
      <c r="H1669" s="2">
        <f>'Moving Avg'!G1669</f>
        <v>5.897164000000001</v>
      </c>
      <c r="I1669" s="2">
        <f>'Moving Avg'!H1669</f>
        <v>6.1081309999999966</v>
      </c>
      <c r="J1669" s="6" t="str">
        <f>OBV!F1669</f>
        <v>BULLISH</v>
      </c>
      <c r="K1669" s="6" t="str">
        <f>OBV!G1669</f>
        <v>STRONG</v>
      </c>
      <c r="L1669" s="6" t="str">
        <f>OBV!H1669</f>
        <v>CONFIRMED BULLISH</v>
      </c>
    </row>
    <row r="1670" spans="1:12" ht="13.5" x14ac:dyDescent="0.25">
      <c r="A1670" s="3">
        <f>RSI!A1670</f>
        <v>44732</v>
      </c>
      <c r="B1670" s="2">
        <f>RSI!B1670</f>
        <v>6.0049000000000001</v>
      </c>
      <c r="C1670" s="2">
        <f>RSI!I1670</f>
        <v>59.404391945058613</v>
      </c>
      <c r="D1670" s="2">
        <f>MACD!E1670</f>
        <v>-1.3306127400126044E-2</v>
      </c>
      <c r="E1670" s="2">
        <f>MACD!F1670</f>
        <v>9.6617449631087836E-3</v>
      </c>
      <c r="F1670" s="2">
        <f>'Moving Avg'!D1670</f>
        <v>5.8264399999999998</v>
      </c>
      <c r="G1670" s="2">
        <f>'Moving Avg'!F1670</f>
        <v>5.7868349999999991</v>
      </c>
      <c r="H1670" s="2">
        <f>'Moving Avg'!G1670</f>
        <v>5.8963300000000025</v>
      </c>
      <c r="I1670" s="2">
        <f>'Moving Avg'!H1670</f>
        <v>6.108964999999996</v>
      </c>
      <c r="J1670" s="6" t="str">
        <f>OBV!F1670</f>
        <v>BULLISH</v>
      </c>
      <c r="K1670" s="6" t="str">
        <f>OBV!G1670</f>
        <v>STRONG</v>
      </c>
      <c r="L1670" s="6" t="str">
        <f>OBV!H1670</f>
        <v>CONFIRMED BULLISH</v>
      </c>
    </row>
    <row r="1671" spans="1:12" ht="13.5" x14ac:dyDescent="0.25">
      <c r="A1671" s="3">
        <f>RSI!A1671</f>
        <v>44733</v>
      </c>
      <c r="B1671" s="2">
        <f>RSI!B1671</f>
        <v>6.1216999999999997</v>
      </c>
      <c r="C1671" s="2">
        <f>RSI!I1671</f>
        <v>63.818050044277804</v>
      </c>
      <c r="D1671" s="2">
        <f>MACD!E1671</f>
        <v>-3.2282139571373492E-2</v>
      </c>
      <c r="E1671" s="2">
        <f>MACD!F1671</f>
        <v>1.2729680562123293E-3</v>
      </c>
      <c r="F1671" s="2">
        <f>'Moving Avg'!D1671</f>
        <v>5.89316</v>
      </c>
      <c r="G1671" s="2">
        <f>'Moving Avg'!F1671</f>
        <v>5.8010150000000005</v>
      </c>
      <c r="H1671" s="2">
        <f>'Moving Avg'!G1671</f>
        <v>5.897832000000002</v>
      </c>
      <c r="I1671" s="2">
        <f>'Moving Avg'!H1671</f>
        <v>6.1111749999999958</v>
      </c>
      <c r="J1671" s="6" t="str">
        <f>OBV!F1671</f>
        <v>BULLISH</v>
      </c>
      <c r="K1671" s="6" t="str">
        <f>OBV!G1671</f>
        <v>STRONG</v>
      </c>
      <c r="L1671" s="6" t="str">
        <f>OBV!H1671</f>
        <v>CONFIRMED BULLISH</v>
      </c>
    </row>
    <row r="1672" spans="1:12" ht="13.5" x14ac:dyDescent="0.25">
      <c r="A1672" s="3">
        <f>RSI!A1672</f>
        <v>44734</v>
      </c>
      <c r="B1672" s="2">
        <f>RSI!B1672</f>
        <v>6.1634000000000002</v>
      </c>
      <c r="C1672" s="2">
        <f>RSI!I1672</f>
        <v>65.269841698350717</v>
      </c>
      <c r="D1672" s="2">
        <f>MACD!E1672</f>
        <v>-7.7581497944043676E-2</v>
      </c>
      <c r="E1672" s="2">
        <f>MACD!F1672</f>
        <v>-1.4497925143838871E-2</v>
      </c>
      <c r="F1672" s="2">
        <f>'Moving Avg'!D1672</f>
        <v>5.9598800000000001</v>
      </c>
      <c r="G1672" s="2">
        <f>'Moving Avg'!F1672</f>
        <v>5.8181099999999999</v>
      </c>
      <c r="H1672" s="2">
        <f>'Moving Avg'!G1672</f>
        <v>5.8979980000000012</v>
      </c>
      <c r="I1672" s="2">
        <f>'Moving Avg'!H1672</f>
        <v>6.1132599999999959</v>
      </c>
      <c r="J1672" s="6" t="str">
        <f>OBV!F1672</f>
        <v>BULLISH</v>
      </c>
      <c r="K1672" s="6" t="str">
        <f>OBV!G1672</f>
        <v>STRONG</v>
      </c>
      <c r="L1672" s="6" t="str">
        <f>OBV!H1672</f>
        <v>CONFIRMED BULLISH</v>
      </c>
    </row>
    <row r="1673" spans="1:12" ht="13.5" x14ac:dyDescent="0.25">
      <c r="A1673" s="3">
        <f>RSI!A1673</f>
        <v>44735</v>
      </c>
      <c r="B1673" s="2">
        <f>RSI!B1673</f>
        <v>6.2050999999999998</v>
      </c>
      <c r="C1673" s="2">
        <f>RSI!I1673</f>
        <v>66.708413369340832</v>
      </c>
      <c r="D1673" s="2">
        <f>MACD!E1673</f>
        <v>-0.10933134854435167</v>
      </c>
      <c r="E1673" s="2">
        <f>MACD!F1673</f>
        <v>-3.3464609823941435E-2</v>
      </c>
      <c r="F1673" s="2">
        <f>'Moving Avg'!D1673</f>
        <v>6.0499600000000004</v>
      </c>
      <c r="G1673" s="2">
        <f>'Moving Avg'!F1673</f>
        <v>5.8418800000000015</v>
      </c>
      <c r="H1673" s="2">
        <f>'Moving Avg'!G1673</f>
        <v>5.8989980000000015</v>
      </c>
      <c r="I1673" s="2">
        <f>'Moving Avg'!H1673</f>
        <v>6.1159289999999968</v>
      </c>
      <c r="J1673" s="6" t="str">
        <f>OBV!F1673</f>
        <v>BULLISH</v>
      </c>
      <c r="K1673" s="6" t="str">
        <f>OBV!G1673</f>
        <v>STRONG</v>
      </c>
      <c r="L1673" s="6" t="str">
        <f>OBV!H1673</f>
        <v>CONFIRMED BULLISH</v>
      </c>
    </row>
    <row r="1674" spans="1:12" ht="13.5" x14ac:dyDescent="0.25">
      <c r="A1674" s="3">
        <f>RSI!A1674</f>
        <v>44736</v>
      </c>
      <c r="B1674" s="2">
        <f>RSI!B1674</f>
        <v>6.08</v>
      </c>
      <c r="C1674" s="2">
        <f>RSI!I1674</f>
        <v>58.8349459007798</v>
      </c>
      <c r="D1674" s="2">
        <f>MACD!E1674</f>
        <v>-0.12892133008539908</v>
      </c>
      <c r="E1674" s="2">
        <f>MACD!F1674</f>
        <v>-5.2555953876232964E-2</v>
      </c>
      <c r="F1674" s="2">
        <f>'Moving Avg'!D1674</f>
        <v>6.1150199999999995</v>
      </c>
      <c r="G1674" s="2">
        <f>'Moving Avg'!F1674</f>
        <v>5.8577250000000003</v>
      </c>
      <c r="H1674" s="2">
        <f>'Moving Avg'!G1674</f>
        <v>5.9005000000000019</v>
      </c>
      <c r="I1674" s="2">
        <f>'Moving Avg'!H1674</f>
        <v>6.1177639999999966</v>
      </c>
      <c r="J1674" s="6" t="str">
        <f>OBV!F1674</f>
        <v>BULLISH</v>
      </c>
      <c r="K1674" s="6" t="str">
        <f>OBV!G1674</f>
        <v>STRONG</v>
      </c>
      <c r="L1674" s="6" t="str">
        <f>OBV!H1674</f>
        <v>CONFIRMED BULLISH</v>
      </c>
    </row>
    <row r="1675" spans="1:12" ht="13.5" x14ac:dyDescent="0.25">
      <c r="A1675" s="3">
        <f>RSI!A1675</f>
        <v>44739</v>
      </c>
      <c r="B1675" s="2">
        <f>RSI!B1675</f>
        <v>6.0632999999999999</v>
      </c>
      <c r="C1675" s="2">
        <f>RSI!I1675</f>
        <v>57.853294332071798</v>
      </c>
      <c r="D1675" s="2">
        <f>MACD!E1675</f>
        <v>-0.1607650896393773</v>
      </c>
      <c r="E1675" s="2">
        <f>MACD!F1675</f>
        <v>-7.4197781028861834E-2</v>
      </c>
      <c r="F1675" s="2">
        <f>'Moving Avg'!D1675</f>
        <v>6.1266999999999996</v>
      </c>
      <c r="G1675" s="2">
        <f>'Moving Avg'!F1675</f>
        <v>5.8694000000000006</v>
      </c>
      <c r="H1675" s="2">
        <f>'Moving Avg'!G1675</f>
        <v>5.8991660000000028</v>
      </c>
      <c r="I1675" s="2">
        <f>'Moving Avg'!H1675</f>
        <v>6.1197239999999962</v>
      </c>
      <c r="J1675" s="6" t="str">
        <f>OBV!F1675</f>
        <v>BULLISH</v>
      </c>
      <c r="K1675" s="6" t="str">
        <f>OBV!G1675</f>
        <v>STRONG</v>
      </c>
      <c r="L1675" s="6" t="str">
        <f>OBV!H1675</f>
        <v>CONFIRMED BULLISH</v>
      </c>
    </row>
    <row r="1676" spans="1:12" ht="13.5" x14ac:dyDescent="0.25">
      <c r="A1676" s="3">
        <f>RSI!A1676</f>
        <v>44740</v>
      </c>
      <c r="B1676" s="2">
        <f>RSI!B1676</f>
        <v>5.9965999999999999</v>
      </c>
      <c r="C1676" s="2">
        <f>RSI!I1676</f>
        <v>53.979430500786421</v>
      </c>
      <c r="D1676" s="2">
        <f>MACD!E1676</f>
        <v>-0.16187783470714567</v>
      </c>
      <c r="E1676" s="2">
        <f>MACD!F1676</f>
        <v>-9.173379176451861E-2</v>
      </c>
      <c r="F1676" s="2">
        <f>'Moving Avg'!D1676</f>
        <v>6.10168</v>
      </c>
      <c r="G1676" s="2">
        <f>'Moving Avg'!F1676</f>
        <v>5.8773250000000008</v>
      </c>
      <c r="H1676" s="2">
        <f>'Moving Avg'!G1676</f>
        <v>5.8973320000000022</v>
      </c>
      <c r="I1676" s="2">
        <f>'Moving Avg'!H1676</f>
        <v>6.1213504999999966</v>
      </c>
      <c r="J1676" s="6" t="str">
        <f>OBV!F1676</f>
        <v>BULLISH</v>
      </c>
      <c r="K1676" s="6" t="str">
        <f>OBV!G1676</f>
        <v>STRONG</v>
      </c>
      <c r="L1676" s="6" t="str">
        <f>OBV!H1676</f>
        <v>BULLISH DIVERGENCE</v>
      </c>
    </row>
    <row r="1677" spans="1:12" ht="13.5" x14ac:dyDescent="0.25">
      <c r="A1677" s="3">
        <f>RSI!A1677</f>
        <v>44741</v>
      </c>
      <c r="B1677" s="2">
        <f>RSI!B1677</f>
        <v>5.9798999999999998</v>
      </c>
      <c r="C1677" s="2">
        <f>RSI!I1677</f>
        <v>53.02212900044001</v>
      </c>
      <c r="D1677" s="2">
        <f>MACD!E1677</f>
        <v>-0.15562852859548659</v>
      </c>
      <c r="E1677" s="2">
        <f>MACD!F1677</f>
        <v>-0.10451273913071221</v>
      </c>
      <c r="F1677" s="2">
        <f>'Moving Avg'!D1677</f>
        <v>6.0649800000000003</v>
      </c>
      <c r="G1677" s="2">
        <f>'Moving Avg'!F1677</f>
        <v>5.8864999999999998</v>
      </c>
      <c r="H1677" s="2">
        <f>'Moving Avg'!G1677</f>
        <v>5.8951640000000021</v>
      </c>
      <c r="I1677" s="2">
        <f>'Moving Avg'!H1677</f>
        <v>6.1231019999999976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</row>
    <row r="1678" spans="1:12" ht="13.5" x14ac:dyDescent="0.25">
      <c r="A1678" s="3">
        <f>RSI!A1678</f>
        <v>44742</v>
      </c>
      <c r="B1678" s="2">
        <f>RSI!B1678</f>
        <v>5.9549000000000003</v>
      </c>
      <c r="C1678" s="2">
        <f>RSI!I1678</f>
        <v>51.548313488558712</v>
      </c>
      <c r="D1678" s="2">
        <f>MACD!E1678</f>
        <v>-0.16037133972059081</v>
      </c>
      <c r="E1678" s="2">
        <f>MACD!F1678</f>
        <v>-0.11568445924868793</v>
      </c>
      <c r="F1678" s="2">
        <f>'Moving Avg'!D1678</f>
        <v>6.0149400000000002</v>
      </c>
      <c r="G1678" s="2">
        <f>'Moving Avg'!F1678</f>
        <v>5.894425</v>
      </c>
      <c r="H1678" s="2">
        <f>'Moving Avg'!G1678</f>
        <v>5.8918280000000012</v>
      </c>
      <c r="I1678" s="2">
        <f>'Moving Avg'!H1678</f>
        <v>6.1248534999999968</v>
      </c>
      <c r="J1678" s="6" t="str">
        <f>OBV!F1678</f>
        <v>BEARISH</v>
      </c>
      <c r="K1678" s="6" t="str">
        <f>OBV!G1678</f>
        <v>WEAK</v>
      </c>
      <c r="L1678" s="6" t="str">
        <f>OBV!H1678</f>
        <v>CONFIRMED BEARISH</v>
      </c>
    </row>
    <row r="1679" spans="1:12" ht="13.5" x14ac:dyDescent="0.25">
      <c r="A1679" s="3">
        <f>RSI!A1679</f>
        <v>44743</v>
      </c>
      <c r="B1679" s="2">
        <f>RSI!B1679</f>
        <v>6.0716999999999999</v>
      </c>
      <c r="C1679" s="2">
        <f>RSI!I1679</f>
        <v>57.493059758942799</v>
      </c>
      <c r="D1679" s="2">
        <f>MACD!E1679</f>
        <v>-0.17319295710099336</v>
      </c>
      <c r="E1679" s="2">
        <f>MACD!F1679</f>
        <v>-0.12718615881914902</v>
      </c>
      <c r="F1679" s="2">
        <f>'Moving Avg'!D1679</f>
        <v>6.01328</v>
      </c>
      <c r="G1679" s="2">
        <f>'Moving Avg'!F1679</f>
        <v>5.9069349999999998</v>
      </c>
      <c r="H1679" s="2">
        <f>'Moving Avg'!G1679</f>
        <v>5.8923300000000021</v>
      </c>
      <c r="I1679" s="2">
        <f>'Moving Avg'!H1679</f>
        <v>6.1271054999999981</v>
      </c>
      <c r="J1679" s="6" t="str">
        <f>OBV!F1679</f>
        <v>BEARISH</v>
      </c>
      <c r="K1679" s="6" t="str">
        <f>OBV!G1679</f>
        <v>WEAK</v>
      </c>
      <c r="L1679" s="6" t="str">
        <f>OBV!H1679</f>
        <v>CONFIRMED BEARISH</v>
      </c>
    </row>
    <row r="1680" spans="1:12" ht="13.5" x14ac:dyDescent="0.25">
      <c r="A1680" s="3">
        <f>RSI!A1680</f>
        <v>44746</v>
      </c>
      <c r="B1680" s="2">
        <f>RSI!B1680</f>
        <v>6.0716999999999999</v>
      </c>
      <c r="C1680" s="2">
        <f>RSI!I1680</f>
        <v>57.493059758942799</v>
      </c>
      <c r="D1680" s="2">
        <f>MACD!E1680</f>
        <v>-0.14638490283092676</v>
      </c>
      <c r="E1680" s="2">
        <f>MACD!F1680</f>
        <v>-0.13102590762150457</v>
      </c>
      <c r="F1680" s="2">
        <f>'Moving Avg'!D1680</f>
        <v>6.0149600000000003</v>
      </c>
      <c r="G1680" s="2">
        <f>'Moving Avg'!F1680</f>
        <v>5.9240349999999991</v>
      </c>
      <c r="H1680" s="2">
        <f>'Moving Avg'!G1680</f>
        <v>5.8936660000000014</v>
      </c>
      <c r="I1680" s="2">
        <f>'Moving Avg'!H1680</f>
        <v>6.1288989999999979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44747</v>
      </c>
      <c r="B1681" s="2">
        <f>RSI!B1681</f>
        <v>6.0716999999999999</v>
      </c>
      <c r="C1681" s="2">
        <f>RSI!I1681</f>
        <v>57.493059758942806</v>
      </c>
      <c r="D1681" s="2">
        <f>MACD!E1681</f>
        <v>-0.10650526027938323</v>
      </c>
      <c r="E1681" s="2">
        <f>MACD!F1681</f>
        <v>-0.12612177815308032</v>
      </c>
      <c r="F1681" s="2">
        <f>'Moving Avg'!D1681</f>
        <v>6.0299800000000001</v>
      </c>
      <c r="G1681" s="2">
        <f>'Moving Avg'!F1681</f>
        <v>5.9361299999999986</v>
      </c>
      <c r="H1681" s="2">
        <f>'Moving Avg'!G1681</f>
        <v>5.8958360000000019</v>
      </c>
      <c r="I1681" s="2">
        <f>'Moving Avg'!H1681</f>
        <v>6.1306089999999971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</row>
    <row r="1682" spans="1:12" ht="13.5" x14ac:dyDescent="0.25">
      <c r="A1682" s="3">
        <f>RSI!A1682</f>
        <v>44748</v>
      </c>
      <c r="B1682" s="2">
        <f>RSI!B1682</f>
        <v>6.1832000000000003</v>
      </c>
      <c r="C1682" s="2">
        <f>RSI!I1682</f>
        <v>62.917767787908979</v>
      </c>
      <c r="D1682" s="2">
        <f>MACD!E1682</f>
        <v>-7.5320865000773729E-2</v>
      </c>
      <c r="E1682" s="2">
        <f>MACD!F1682</f>
        <v>-0.115961595522619</v>
      </c>
      <c r="F1682" s="2">
        <f>'Moving Avg'!D1682</f>
        <v>6.07064</v>
      </c>
      <c r="G1682" s="2">
        <f>'Moving Avg'!F1682</f>
        <v>5.9617249999999986</v>
      </c>
      <c r="H1682" s="2">
        <f>'Moving Avg'!G1682</f>
        <v>5.9002360000000014</v>
      </c>
      <c r="I1682" s="2">
        <f>'Moving Avg'!H1682</f>
        <v>6.1330014999999971</v>
      </c>
      <c r="J1682" s="6" t="str">
        <f>OBV!F1682</f>
        <v>BEARISH</v>
      </c>
      <c r="K1682" s="6" t="str">
        <f>OBV!G1682</f>
        <v>WEAK</v>
      </c>
      <c r="L1682" s="6" t="str">
        <f>OBV!H1682</f>
        <v>CONFIRMED BEARISH</v>
      </c>
    </row>
    <row r="1683" spans="1:12" ht="13.5" x14ac:dyDescent="0.25">
      <c r="A1683" s="3">
        <f>RSI!A1683</f>
        <v>44749</v>
      </c>
      <c r="B1683" s="2">
        <f>RSI!B1683</f>
        <v>6.2272999999999996</v>
      </c>
      <c r="C1683" s="2">
        <f>RSI!I1683</f>
        <v>64.829568529051755</v>
      </c>
      <c r="D1683" s="2">
        <f>MACD!E1683</f>
        <v>-4.7107212118661757E-2</v>
      </c>
      <c r="E1683" s="2">
        <f>MACD!F1683</f>
        <v>-0.10219071884182757</v>
      </c>
      <c r="F1683" s="2">
        <f>'Moving Avg'!D1683</f>
        <v>6.1251199999999999</v>
      </c>
      <c r="G1683" s="2">
        <f>'Moving Avg'!F1683</f>
        <v>5.9857699999999987</v>
      </c>
      <c r="H1683" s="2">
        <f>'Moving Avg'!G1683</f>
        <v>5.9043500000000018</v>
      </c>
      <c r="I1683" s="2">
        <f>'Moving Avg'!H1683</f>
        <v>6.1361149999999975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44750</v>
      </c>
      <c r="B1684" s="2">
        <f>RSI!B1684</f>
        <v>6.2272999999999996</v>
      </c>
      <c r="C1684" s="2">
        <f>RSI!I1684</f>
        <v>64.829568529051755</v>
      </c>
      <c r="D1684" s="2">
        <f>MACD!E1684</f>
        <v>-4.3964809295142793E-2</v>
      </c>
      <c r="E1684" s="2">
        <f>MACD!F1684</f>
        <v>-9.0545536932490622E-2</v>
      </c>
      <c r="F1684" s="2">
        <f>'Moving Avg'!D1684</f>
        <v>6.1562399999999995</v>
      </c>
      <c r="G1684" s="2">
        <f>'Moving Avg'!F1684</f>
        <v>6.0098149999999988</v>
      </c>
      <c r="H1684" s="2">
        <f>'Moving Avg'!G1684</f>
        <v>5.9104660000000022</v>
      </c>
      <c r="I1684" s="2">
        <f>'Moving Avg'!H1684</f>
        <v>6.1388949999999989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44753</v>
      </c>
      <c r="B1685" s="2">
        <f>RSI!B1685</f>
        <v>6.4039999999999999</v>
      </c>
      <c r="C1685" s="2">
        <f>RSI!I1685</f>
        <v>71.627056863159325</v>
      </c>
      <c r="D1685" s="2">
        <f>MACD!E1685</f>
        <v>-5.833854144999151E-2</v>
      </c>
      <c r="E1685" s="2">
        <f>MACD!F1685</f>
        <v>-8.41041378359908E-2</v>
      </c>
      <c r="F1685" s="2">
        <f>'Moving Avg'!D1685</f>
        <v>6.2226999999999997</v>
      </c>
      <c r="G1685" s="2">
        <f>'Moving Avg'!F1685</f>
        <v>6.047699999999999</v>
      </c>
      <c r="H1685" s="2">
        <f>'Moving Avg'!G1685</f>
        <v>5.9184480000000015</v>
      </c>
      <c r="I1685" s="2">
        <f>'Moving Avg'!H1685</f>
        <v>6.1425999999999989</v>
      </c>
      <c r="J1685" s="6" t="str">
        <f>OBV!F1685</f>
        <v>BULLISH</v>
      </c>
      <c r="K1685" s="6" t="str">
        <f>OBV!G1685</f>
        <v>STRONG</v>
      </c>
      <c r="L1685" s="6" t="str">
        <f>OBV!H1685</f>
        <v>BULLISH DIVERGENCE</v>
      </c>
    </row>
    <row r="1686" spans="1:12" ht="13.5" x14ac:dyDescent="0.25">
      <c r="A1686" s="3">
        <f>RSI!A1686</f>
        <v>44754</v>
      </c>
      <c r="B1686" s="2">
        <f>RSI!B1686</f>
        <v>6.5187999999999997</v>
      </c>
      <c r="C1686" s="2">
        <f>RSI!I1686</f>
        <v>75.00679291363538</v>
      </c>
      <c r="D1686" s="2">
        <f>MACD!E1686</f>
        <v>-9.1583049076154666E-2</v>
      </c>
      <c r="E1686" s="2">
        <f>MACD!F1686</f>
        <v>-8.5599920084023576E-2</v>
      </c>
      <c r="F1686" s="2">
        <f>'Moving Avg'!D1686</f>
        <v>6.3121199999999993</v>
      </c>
      <c r="G1686" s="2">
        <f>'Moving Avg'!F1686</f>
        <v>6.0842349999999978</v>
      </c>
      <c r="H1686" s="2">
        <f>'Moving Avg'!G1686</f>
        <v>5.9287260000000002</v>
      </c>
      <c r="I1686" s="2">
        <f>'Moving Avg'!H1686</f>
        <v>6.1468374999999993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</row>
    <row r="1687" spans="1:12" ht="13.5" x14ac:dyDescent="0.25">
      <c r="A1687" s="3">
        <f>RSI!A1687</f>
        <v>44755</v>
      </c>
      <c r="B1687" s="2">
        <f>RSI!B1687</f>
        <v>6.4305000000000003</v>
      </c>
      <c r="C1687" s="2">
        <f>RSI!I1687</f>
        <v>68.27058448526482</v>
      </c>
      <c r="D1687" s="2">
        <f>MACD!E1687</f>
        <v>-0.11856512144336318</v>
      </c>
      <c r="E1687" s="2">
        <f>MACD!F1687</f>
        <v>-9.2192960355891501E-2</v>
      </c>
      <c r="F1687" s="2">
        <f>'Moving Avg'!D1687</f>
        <v>6.3615799999999991</v>
      </c>
      <c r="G1687" s="2">
        <f>'Moving Avg'!F1687</f>
        <v>6.1142699999999994</v>
      </c>
      <c r="H1687" s="2">
        <f>'Moving Avg'!G1687</f>
        <v>5.9380720000000009</v>
      </c>
      <c r="I1687" s="2">
        <f>'Moving Avg'!H1687</f>
        <v>6.1503414999999988</v>
      </c>
      <c r="J1687" s="6" t="str">
        <f>OBV!F1687</f>
        <v>BULLISH</v>
      </c>
      <c r="K1687" s="6" t="str">
        <f>OBV!G1687</f>
        <v>STRONG</v>
      </c>
      <c r="L1687" s="6" t="str">
        <f>OBV!H1687</f>
        <v>CONFIRMED BULLISH</v>
      </c>
    </row>
    <row r="1688" spans="1:12" ht="13.5" x14ac:dyDescent="0.25">
      <c r="A1688" s="3">
        <f>RSI!A1688</f>
        <v>44756</v>
      </c>
      <c r="B1688" s="2">
        <f>RSI!B1688</f>
        <v>6.4481000000000002</v>
      </c>
      <c r="C1688" s="2">
        <f>RSI!I1688</f>
        <v>68.87068111239607</v>
      </c>
      <c r="D1688" s="2">
        <f>MACD!E1688</f>
        <v>-0.14863865254082409</v>
      </c>
      <c r="E1688" s="2">
        <f>MACD!F1688</f>
        <v>-0.10348209879287802</v>
      </c>
      <c r="F1688" s="2">
        <f>'Moving Avg'!D1688</f>
        <v>6.4057399999999998</v>
      </c>
      <c r="G1688" s="2">
        <f>'Moving Avg'!F1688</f>
        <v>6.1489399999999979</v>
      </c>
      <c r="H1688" s="2">
        <f>'Moving Avg'!G1688</f>
        <v>5.9486040000000004</v>
      </c>
      <c r="I1688" s="2">
        <f>'Moving Avg'!H1688</f>
        <v>6.1538914999999985</v>
      </c>
      <c r="J1688" s="6" t="str">
        <f>OBV!F1688</f>
        <v>BULLISH</v>
      </c>
      <c r="K1688" s="6" t="str">
        <f>OBV!G1688</f>
        <v>STRONG</v>
      </c>
      <c r="L1688" s="6" t="str">
        <f>OBV!H1688</f>
        <v>CONFIRMED BULLISH</v>
      </c>
    </row>
    <row r="1689" spans="1:12" ht="13.5" x14ac:dyDescent="0.25">
      <c r="A1689" s="3">
        <f>RSI!A1689</f>
        <v>44757</v>
      </c>
      <c r="B1689" s="2">
        <f>RSI!B1689</f>
        <v>6.4481000000000002</v>
      </c>
      <c r="C1689" s="2">
        <f>RSI!I1689</f>
        <v>68.87068111239607</v>
      </c>
      <c r="D1689" s="2">
        <f>MACD!E1689</f>
        <v>-0.15815793015233037</v>
      </c>
      <c r="E1689" s="2">
        <f>MACD!F1689</f>
        <v>-0.1144172650647685</v>
      </c>
      <c r="F1689" s="2">
        <f>'Moving Avg'!D1689</f>
        <v>6.4498999999999995</v>
      </c>
      <c r="G1689" s="2">
        <f>'Moving Avg'!F1689</f>
        <v>6.1836099999999989</v>
      </c>
      <c r="H1689" s="2">
        <f>'Moving Avg'!G1689</f>
        <v>5.9591359999999982</v>
      </c>
      <c r="I1689" s="2">
        <f>'Moving Avg'!H1689</f>
        <v>6.1558989999999998</v>
      </c>
      <c r="J1689" s="6" t="str">
        <f>OBV!F1689</f>
        <v>BULLISH</v>
      </c>
      <c r="K1689" s="6" t="str">
        <f>OBV!G1689</f>
        <v>STRONG</v>
      </c>
      <c r="L1689" s="6" t="str">
        <f>OBV!H1689</f>
        <v>CONFIRMED BULLISH</v>
      </c>
    </row>
    <row r="1690" spans="1:12" ht="13.5" x14ac:dyDescent="0.25">
      <c r="A1690" s="3">
        <f>RSI!A1690</f>
        <v>44760</v>
      </c>
      <c r="B1690" s="2">
        <f>RSI!B1690</f>
        <v>6.4481000000000002</v>
      </c>
      <c r="C1690" s="2">
        <f>RSI!I1690</f>
        <v>68.87068111239607</v>
      </c>
      <c r="D1690" s="2">
        <f>MACD!E1690</f>
        <v>-0.16810314275220151</v>
      </c>
      <c r="E1690" s="2">
        <f>MACD!F1690</f>
        <v>-0.12515444060225511</v>
      </c>
      <c r="F1690" s="2">
        <f>'Moving Avg'!D1690</f>
        <v>6.4587199999999996</v>
      </c>
      <c r="G1690" s="2">
        <f>'Moving Avg'!F1690</f>
        <v>6.2057699999999993</v>
      </c>
      <c r="H1690" s="2">
        <f>'Moving Avg'!G1690</f>
        <v>5.971336</v>
      </c>
      <c r="I1690" s="2">
        <f>'Moving Avg'!H1690</f>
        <v>6.1581565000000005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44761</v>
      </c>
      <c r="B1691" s="2">
        <f>RSI!B1691</f>
        <v>6.4305000000000003</v>
      </c>
      <c r="C1691" s="2">
        <f>RSI!I1691</f>
        <v>67.281373324920324</v>
      </c>
      <c r="D1691" s="2">
        <f>MACD!E1691</f>
        <v>-0.17696502564096495</v>
      </c>
      <c r="E1691" s="2">
        <f>MACD!F1691</f>
        <v>-0.13551655760999709</v>
      </c>
      <c r="F1691" s="2">
        <f>'Moving Avg'!D1691</f>
        <v>6.4410600000000002</v>
      </c>
      <c r="G1691" s="2">
        <f>'Moving Avg'!F1691</f>
        <v>6.2212099999999992</v>
      </c>
      <c r="H1691" s="2">
        <f>'Moving Avg'!G1691</f>
        <v>5.9831839999999996</v>
      </c>
      <c r="I1691" s="2">
        <f>'Moving Avg'!H1691</f>
        <v>6.1603674999999996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44762</v>
      </c>
      <c r="B1692" s="2">
        <f>RSI!B1692</f>
        <v>6.4481000000000002</v>
      </c>
      <c r="C1692" s="2">
        <f>RSI!I1692</f>
        <v>68.074773521170798</v>
      </c>
      <c r="D1692" s="2">
        <f>MACD!E1692</f>
        <v>-0.17013014727015552</v>
      </c>
      <c r="E1692" s="2">
        <f>MACD!F1692</f>
        <v>-0.14243927554202879</v>
      </c>
      <c r="F1692" s="2">
        <f>'Moving Avg'!D1692</f>
        <v>6.4445799999999993</v>
      </c>
      <c r="G1692" s="2">
        <f>'Moving Avg'!F1692</f>
        <v>6.2354449999999986</v>
      </c>
      <c r="H1692" s="2">
        <f>'Moving Avg'!G1692</f>
        <v>5.9953840000000005</v>
      </c>
      <c r="I1692" s="2">
        <f>'Moving Avg'!H1692</f>
        <v>6.1623749999999999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44763</v>
      </c>
      <c r="B1693" s="2">
        <f>RSI!B1693</f>
        <v>6.2714999999999996</v>
      </c>
      <c r="C1693" s="2">
        <f>RSI!I1693</f>
        <v>53.940463163870348</v>
      </c>
      <c r="D1693" s="2">
        <f>MACD!E1693</f>
        <v>-0.14598908703923374</v>
      </c>
      <c r="E1693" s="2">
        <f>MACD!F1693</f>
        <v>-0.1431492378414698</v>
      </c>
      <c r="F1693" s="2">
        <f>'Moving Avg'!D1693</f>
        <v>6.4092600000000006</v>
      </c>
      <c r="G1693" s="2">
        <f>'Moving Avg'!F1693</f>
        <v>6.238764999999999</v>
      </c>
      <c r="H1693" s="2">
        <f>'Moving Avg'!G1693</f>
        <v>6.0010479999999999</v>
      </c>
      <c r="I1693" s="2">
        <f>'Moving Avg'!H1693</f>
        <v>6.1633324999999992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44764</v>
      </c>
      <c r="B1694" s="2">
        <f>RSI!B1694</f>
        <v>6.351</v>
      </c>
      <c r="C1694" s="2">
        <f>RSI!I1694</f>
        <v>58.152736936086519</v>
      </c>
      <c r="D1694" s="2">
        <f>MACD!E1694</f>
        <v>-0.13180405025387731</v>
      </c>
      <c r="E1694" s="2">
        <f>MACD!F1694</f>
        <v>-0.14088020032395132</v>
      </c>
      <c r="F1694" s="2">
        <f>'Moving Avg'!D1694</f>
        <v>6.3898400000000004</v>
      </c>
      <c r="G1694" s="2">
        <f>'Moving Avg'!F1694</f>
        <v>6.2523149999999985</v>
      </c>
      <c r="H1694" s="2">
        <f>'Moving Avg'!G1694</f>
        <v>6.0096379999999998</v>
      </c>
      <c r="I1694" s="2">
        <f>'Moving Avg'!H1694</f>
        <v>6.1640205000000003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</row>
    <row r="1695" spans="1:12" ht="13.5" x14ac:dyDescent="0.25">
      <c r="A1695" s="3">
        <f>RSI!A1695</f>
        <v>44768</v>
      </c>
      <c r="B1695" s="2">
        <f>RSI!B1695</f>
        <v>6.3597999999999999</v>
      </c>
      <c r="C1695" s="2">
        <f>RSI!I1695</f>
        <v>58.604026561683945</v>
      </c>
      <c r="D1695" s="2">
        <f>MACD!E1695</f>
        <v>-9.4065300063026491E-2</v>
      </c>
      <c r="E1695" s="2">
        <f>MACD!F1695</f>
        <v>-0.13151722027176638</v>
      </c>
      <c r="F1695" s="2">
        <f>'Moving Avg'!D1695</f>
        <v>6.3721800000000002</v>
      </c>
      <c r="G1695" s="2">
        <f>'Moving Avg'!F1695</f>
        <v>6.2671399999999995</v>
      </c>
      <c r="H1695" s="2">
        <f>'Moving Avg'!G1695</f>
        <v>6.0200719999999999</v>
      </c>
      <c r="I1695" s="2">
        <f>'Moving Avg'!H1695</f>
        <v>6.164669</v>
      </c>
      <c r="J1695" s="6" t="str">
        <f>OBV!F1695</f>
        <v>BULLISH</v>
      </c>
      <c r="K1695" s="6" t="str">
        <f>OBV!G1695</f>
        <v>STRONG</v>
      </c>
      <c r="L1695" s="6" t="str">
        <f>OBV!H1695</f>
        <v>BULLISH DIVERGENCE</v>
      </c>
    </row>
    <row r="1696" spans="1:12" ht="13.5" x14ac:dyDescent="0.25">
      <c r="A1696" s="3">
        <f>RSI!A1696</f>
        <v>44769</v>
      </c>
      <c r="B1696" s="2">
        <f>RSI!B1696</f>
        <v>6.3421000000000003</v>
      </c>
      <c r="C1696" s="2">
        <f>RSI!I1696</f>
        <v>57.266314020016573</v>
      </c>
      <c r="D1696" s="2">
        <f>MACD!E1696</f>
        <v>-4.3949580682012268E-2</v>
      </c>
      <c r="E1696" s="2">
        <f>MACD!F1696</f>
        <v>-0.11400369235381556</v>
      </c>
      <c r="F1696" s="2">
        <f>'Moving Avg'!D1696</f>
        <v>6.3544999999999998</v>
      </c>
      <c r="G1696" s="2">
        <f>'Moving Avg'!F1696</f>
        <v>6.2844149999999992</v>
      </c>
      <c r="H1696" s="2">
        <f>'Moving Avg'!G1696</f>
        <v>6.0306519999999999</v>
      </c>
      <c r="I1696" s="2">
        <f>'Moving Avg'!H1696</f>
        <v>6.1642700000000001</v>
      </c>
      <c r="J1696" s="6" t="str">
        <f>OBV!F1696</f>
        <v>BULLISH</v>
      </c>
      <c r="K1696" s="6" t="str">
        <f>OBV!G1696</f>
        <v>NEUTRAL</v>
      </c>
      <c r="L1696" s="6" t="str">
        <f>OBV!H1696</f>
        <v>BULLISH DIVERGENCE</v>
      </c>
    </row>
    <row r="1697" spans="1:12" ht="13.5" x14ac:dyDescent="0.25">
      <c r="A1697" s="3">
        <f>RSI!A1697</f>
        <v>44770</v>
      </c>
      <c r="B1697" s="2">
        <f>RSI!B1697</f>
        <v>6.3421000000000003</v>
      </c>
      <c r="C1697" s="2">
        <f>RSI!I1697</f>
        <v>57.266314020016573</v>
      </c>
      <c r="D1697" s="2">
        <f>MACD!E1697</f>
        <v>-1.5755218424158279E-2</v>
      </c>
      <c r="E1697" s="2">
        <f>MACD!F1697</f>
        <v>-9.435399756788411E-2</v>
      </c>
      <c r="F1697" s="2">
        <f>'Moving Avg'!D1697</f>
        <v>6.3332999999999995</v>
      </c>
      <c r="G1697" s="2">
        <f>'Moving Avg'!F1697</f>
        <v>6.3025250000000002</v>
      </c>
      <c r="H1697" s="2">
        <f>'Moving Avg'!G1697</f>
        <v>6.0407320000000002</v>
      </c>
      <c r="I1697" s="2">
        <f>'Moving Avg'!H1697</f>
        <v>6.1638290000000007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</row>
    <row r="1698" spans="1:12" ht="13.5" x14ac:dyDescent="0.25">
      <c r="A1698" s="3">
        <f>RSI!A1698</f>
        <v>44771</v>
      </c>
      <c r="B1698" s="2">
        <f>RSI!B1698</f>
        <v>6.4215999999999998</v>
      </c>
      <c r="C1698" s="2">
        <f>RSI!I1698</f>
        <v>61.807568877368475</v>
      </c>
      <c r="D1698" s="2">
        <f>MACD!E1698</f>
        <v>4.3401391103339293E-3</v>
      </c>
      <c r="E1698" s="2">
        <f>MACD!F1698</f>
        <v>-7.4615170232240513E-2</v>
      </c>
      <c r="F1698" s="2">
        <f>'Moving Avg'!D1698</f>
        <v>6.3633199999999999</v>
      </c>
      <c r="G1698" s="2">
        <f>'Moving Avg'!F1698</f>
        <v>6.3258599999999996</v>
      </c>
      <c r="H1698" s="2">
        <f>'Moving Avg'!G1698</f>
        <v>6.0507340000000012</v>
      </c>
      <c r="I1698" s="2">
        <f>'Moving Avg'!H1698</f>
        <v>6.1642444999999997</v>
      </c>
      <c r="J1698" s="6" t="str">
        <f>OBV!F1698</f>
        <v>BULLISH</v>
      </c>
      <c r="K1698" s="6" t="str">
        <f>OBV!G1698</f>
        <v>STRONG</v>
      </c>
      <c r="L1698" s="6" t="str">
        <f>OBV!H1698</f>
        <v>CONFIRMED BULLISH</v>
      </c>
    </row>
    <row r="1699" spans="1:12" ht="13.5" x14ac:dyDescent="0.25">
      <c r="A1699" s="3">
        <f>RSI!A1699</f>
        <v>44774</v>
      </c>
      <c r="B1699" s="2">
        <f>RSI!B1699</f>
        <v>6.4039999999999999</v>
      </c>
      <c r="C1699" s="2">
        <f>RSI!I1699</f>
        <v>60.280314930478475</v>
      </c>
      <c r="D1699" s="2">
        <f>MACD!E1699</f>
        <v>2.1640602829832822E-2</v>
      </c>
      <c r="E1699" s="2">
        <f>MACD!F1699</f>
        <v>-5.5364015619825853E-2</v>
      </c>
      <c r="F1699" s="2">
        <f>'Moving Avg'!D1699</f>
        <v>6.37392</v>
      </c>
      <c r="G1699" s="2">
        <f>'Moving Avg'!F1699</f>
        <v>6.3424749999999994</v>
      </c>
      <c r="H1699" s="2">
        <f>'Moving Avg'!G1699</f>
        <v>6.0603840000000018</v>
      </c>
      <c r="I1699" s="2">
        <f>'Moving Avg'!H1699</f>
        <v>6.1645719999999997</v>
      </c>
      <c r="J1699" s="6" t="str">
        <f>OBV!F1699</f>
        <v>BULLISH</v>
      </c>
      <c r="K1699" s="6" t="str">
        <f>OBV!G1699</f>
        <v>STRONG</v>
      </c>
      <c r="L1699" s="6" t="str">
        <f>OBV!H1699</f>
        <v>CONFIRMED BULLISH</v>
      </c>
    </row>
    <row r="1700" spans="1:12" ht="13.5" x14ac:dyDescent="0.25">
      <c r="A1700" s="3">
        <f>RSI!A1700</f>
        <v>44775</v>
      </c>
      <c r="B1700" s="2">
        <f>RSI!B1700</f>
        <v>6.3775000000000004</v>
      </c>
      <c r="C1700" s="2">
        <f>RSI!I1700</f>
        <v>57.95810405625987</v>
      </c>
      <c r="D1700" s="2">
        <f>MACD!E1700</f>
        <v>3.7414007706024321E-2</v>
      </c>
      <c r="E1700" s="2">
        <f>MACD!F1700</f>
        <v>-3.6808410954655819E-2</v>
      </c>
      <c r="F1700" s="2">
        <f>'Moving Avg'!D1700</f>
        <v>6.377460000000001</v>
      </c>
      <c r="G1700" s="2">
        <f>'Moving Avg'!F1700</f>
        <v>6.3577649999999997</v>
      </c>
      <c r="H1700" s="2">
        <f>'Moving Avg'!G1700</f>
        <v>6.0720060000000009</v>
      </c>
      <c r="I1700" s="2">
        <f>'Moving Avg'!H1700</f>
        <v>6.1647670000000003</v>
      </c>
      <c r="J1700" s="6" t="str">
        <f>OBV!F1700</f>
        <v>BULLISH</v>
      </c>
      <c r="K1700" s="6" t="str">
        <f>OBV!G1700</f>
        <v>STRONG</v>
      </c>
      <c r="L1700" s="6" t="str">
        <f>OBV!H1700</f>
        <v>CONFIRMED BULLISH</v>
      </c>
    </row>
    <row r="1701" spans="1:12" ht="13.5" x14ac:dyDescent="0.25">
      <c r="A1701" s="3">
        <f>RSI!A1701</f>
        <v>44776</v>
      </c>
      <c r="B1701" s="2">
        <f>RSI!B1701</f>
        <v>6.3597999999999999</v>
      </c>
      <c r="C1701" s="2">
        <f>RSI!I1701</f>
        <v>56.395381935161296</v>
      </c>
      <c r="D1701" s="2">
        <f>MACD!E1701</f>
        <v>4.8753695199266645E-2</v>
      </c>
      <c r="E1701" s="2">
        <f>MACD!F1701</f>
        <v>-1.9695989723871328E-2</v>
      </c>
      <c r="F1701" s="2">
        <f>'Moving Avg'!D1701</f>
        <v>6.3810000000000002</v>
      </c>
      <c r="G1701" s="2">
        <f>'Moving Avg'!F1701</f>
        <v>6.3721699999999997</v>
      </c>
      <c r="H1701" s="2">
        <f>'Moving Avg'!G1701</f>
        <v>6.0824400000000018</v>
      </c>
      <c r="I1701" s="2">
        <f>'Moving Avg'!H1701</f>
        <v>6.1649985000000003</v>
      </c>
      <c r="J1701" s="6" t="str">
        <f>OBV!F1701</f>
        <v>BULLISH</v>
      </c>
      <c r="K1701" s="6" t="str">
        <f>OBV!G1701</f>
        <v>STRONG</v>
      </c>
      <c r="L1701" s="6" t="str">
        <f>OBV!H1701</f>
        <v>CONFIRMED BULLISH</v>
      </c>
    </row>
    <row r="1702" spans="1:12" ht="13.5" x14ac:dyDescent="0.25">
      <c r="A1702" s="3">
        <f>RSI!A1702</f>
        <v>44777</v>
      </c>
      <c r="B1702" s="2">
        <f>RSI!B1702</f>
        <v>6.4215999999999998</v>
      </c>
      <c r="C1702" s="2">
        <f>RSI!I1702</f>
        <v>60.409234203164743</v>
      </c>
      <c r="D1702" s="2">
        <f>MACD!E1702</f>
        <v>5.6018080611930365E-2</v>
      </c>
      <c r="E1702" s="2">
        <f>MACD!F1702</f>
        <v>-4.5531756567109907E-3</v>
      </c>
      <c r="F1702" s="2">
        <f>'Moving Avg'!D1702</f>
        <v>6.3968999999999996</v>
      </c>
      <c r="G1702" s="2">
        <f>'Moving Avg'!F1702</f>
        <v>6.3840899999999996</v>
      </c>
      <c r="H1702" s="2">
        <f>'Moving Avg'!G1702</f>
        <v>6.0944420000000017</v>
      </c>
      <c r="I1702" s="2">
        <f>'Moving Avg'!H1702</f>
        <v>6.1660394999999992</v>
      </c>
      <c r="J1702" s="6" t="str">
        <f>OBV!F1702</f>
        <v>BULLISH</v>
      </c>
      <c r="K1702" s="6" t="str">
        <f>OBV!G1702</f>
        <v>STRONG</v>
      </c>
      <c r="L1702" s="6" t="str">
        <f>OBV!H1702</f>
        <v>CONFIRMED BULLISH</v>
      </c>
    </row>
    <row r="1703" spans="1:12" ht="13.5" x14ac:dyDescent="0.25">
      <c r="A1703" s="3">
        <f>RSI!A1703</f>
        <v>44778</v>
      </c>
      <c r="B1703" s="2">
        <f>RSI!B1703</f>
        <v>6.3863000000000003</v>
      </c>
      <c r="C1703" s="2">
        <f>RSI!I1703</f>
        <v>57.171935975243336</v>
      </c>
      <c r="D1703" s="2">
        <f>MACD!E1703</f>
        <v>3.6818746327128338E-2</v>
      </c>
      <c r="E1703" s="2">
        <f>MACD!F1703</f>
        <v>3.7212087400568749E-3</v>
      </c>
      <c r="F1703" s="2">
        <f>'Moving Avg'!D1703</f>
        <v>6.3898399999999995</v>
      </c>
      <c r="G1703" s="2">
        <f>'Moving Avg'!F1703</f>
        <v>6.3920399999999997</v>
      </c>
      <c r="H1703" s="2">
        <f>'Moving Avg'!G1703</f>
        <v>6.1075740000000023</v>
      </c>
      <c r="I1703" s="2">
        <f>'Moving Avg'!H1703</f>
        <v>6.1669869999999989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44781</v>
      </c>
      <c r="B1704" s="2">
        <f>RSI!B1704</f>
        <v>6.3775000000000004</v>
      </c>
      <c r="C1704" s="2">
        <f>RSI!I1704</f>
        <v>56.361065984732718</v>
      </c>
      <c r="D1704" s="2">
        <f>MACD!E1704</f>
        <v>3.2931304977758202E-2</v>
      </c>
      <c r="E1704" s="2">
        <f>MACD!F1704</f>
        <v>9.5632279875971418E-3</v>
      </c>
      <c r="F1704" s="2">
        <f>'Moving Avg'!D1704</f>
        <v>6.3845400000000003</v>
      </c>
      <c r="G1704" s="2">
        <f>'Moving Avg'!F1704</f>
        <v>6.3995499999999996</v>
      </c>
      <c r="H1704" s="2">
        <f>'Moving Avg'!G1704</f>
        <v>6.1198620000000004</v>
      </c>
      <c r="I1704" s="2">
        <f>'Moving Avg'!H1704</f>
        <v>6.1685580000000009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44782</v>
      </c>
      <c r="B1705" s="2">
        <f>RSI!B1705</f>
        <v>6.4039999999999999</v>
      </c>
      <c r="C1705" s="2">
        <f>RSI!I1705</f>
        <v>58.280001997432223</v>
      </c>
      <c r="D1705" s="2">
        <f>MACD!E1705</f>
        <v>2.8599192182920063E-2</v>
      </c>
      <c r="E1705" s="2">
        <f>MACD!F1705</f>
        <v>1.3370420826661726E-2</v>
      </c>
      <c r="F1705" s="2">
        <f>'Moving Avg'!D1705</f>
        <v>6.3898400000000004</v>
      </c>
      <c r="G1705" s="2">
        <f>'Moving Avg'!F1705</f>
        <v>6.3995499999999996</v>
      </c>
      <c r="H1705" s="2">
        <f>'Moving Avg'!G1705</f>
        <v>6.1313460000000006</v>
      </c>
      <c r="I1705" s="2">
        <f>'Moving Avg'!H1705</f>
        <v>6.1701365000000008</v>
      </c>
      <c r="J1705" s="6" t="str">
        <f>OBV!F1705</f>
        <v>BULLISH</v>
      </c>
      <c r="K1705" s="6" t="str">
        <f>OBV!G1705</f>
        <v>STRONG</v>
      </c>
      <c r="L1705" s="6" t="str">
        <f>OBV!H1705</f>
        <v>CONFIRMED BULLISH</v>
      </c>
    </row>
    <row r="1706" spans="1:12" ht="13.5" x14ac:dyDescent="0.25">
      <c r="A1706" s="3">
        <f>RSI!A1706</f>
        <v>44783</v>
      </c>
      <c r="B1706" s="2">
        <f>RSI!B1706</f>
        <v>6.6955</v>
      </c>
      <c r="C1706" s="2">
        <f>RSI!I1706</f>
        <v>72.569077729787551</v>
      </c>
      <c r="D1706" s="2">
        <f>MACD!E1706</f>
        <v>5.9796777472698182E-5</v>
      </c>
      <c r="E1706" s="2">
        <f>MACD!F1706</f>
        <v>1.070829601682392E-2</v>
      </c>
      <c r="F1706" s="2">
        <f>'Moving Avg'!D1706</f>
        <v>6.4569799999999997</v>
      </c>
      <c r="G1706" s="2">
        <f>'Moving Avg'!F1706</f>
        <v>6.408385</v>
      </c>
      <c r="H1706" s="2">
        <f>'Moving Avg'!G1706</f>
        <v>6.1484940000000003</v>
      </c>
      <c r="I1706" s="2">
        <f>'Moving Avg'!H1706</f>
        <v>6.1731725000000015</v>
      </c>
      <c r="J1706" s="6" t="str">
        <f>OBV!F1706</f>
        <v>BULLISH</v>
      </c>
      <c r="K1706" s="6" t="str">
        <f>OBV!G1706</f>
        <v>STRONG</v>
      </c>
      <c r="L1706" s="6" t="str">
        <f>OBV!H1706</f>
        <v>CONFIRMED BULLISH</v>
      </c>
    </row>
    <row r="1707" spans="1:12" ht="13.5" x14ac:dyDescent="0.25">
      <c r="A1707" s="3">
        <f>RSI!A1707</f>
        <v>44784</v>
      </c>
      <c r="B1707" s="2">
        <f>RSI!B1707</f>
        <v>6.8898000000000001</v>
      </c>
      <c r="C1707" s="2">
        <f>RSI!I1707</f>
        <v>77.982248716780418</v>
      </c>
      <c r="D1707" s="2">
        <f>MACD!E1707</f>
        <v>-4.0720752862436704E-2</v>
      </c>
      <c r="E1707" s="2">
        <f>MACD!F1707</f>
        <v>4.224862409717943E-4</v>
      </c>
      <c r="F1707" s="2">
        <f>'Moving Avg'!D1707</f>
        <v>6.5506199999999994</v>
      </c>
      <c r="G1707" s="2">
        <f>'Moving Avg'!F1707</f>
        <v>6.4313500000000001</v>
      </c>
      <c r="H1707" s="2">
        <f>'Moving Avg'!G1707</f>
        <v>6.1703619999999999</v>
      </c>
      <c r="I1707" s="2">
        <f>'Moving Avg'!H1707</f>
        <v>6.1771800000000017</v>
      </c>
      <c r="J1707" s="6" t="str">
        <f>OBV!F1707</f>
        <v>BULLISH</v>
      </c>
      <c r="K1707" s="6" t="str">
        <f>OBV!G1707</f>
        <v>STRONG</v>
      </c>
      <c r="L1707" s="6" t="str">
        <f>OBV!H1707</f>
        <v>CONFIRMED BULLISH</v>
      </c>
    </row>
    <row r="1708" spans="1:12" ht="13.5" x14ac:dyDescent="0.25">
      <c r="A1708" s="3">
        <f>RSI!A1708</f>
        <v>44785</v>
      </c>
      <c r="B1708" s="2">
        <f>RSI!B1708</f>
        <v>6.8368000000000002</v>
      </c>
      <c r="C1708" s="2">
        <f>RSI!I1708</f>
        <v>73.709358637746533</v>
      </c>
      <c r="D1708" s="2">
        <f>MACD!E1708</f>
        <v>-6.2292172063362017E-2</v>
      </c>
      <c r="E1708" s="2">
        <f>MACD!F1708</f>
        <v>-1.2120445419894968E-2</v>
      </c>
      <c r="F1708" s="2">
        <f>'Moving Avg'!D1708</f>
        <v>6.64072</v>
      </c>
      <c r="G1708" s="2">
        <f>'Moving Avg'!F1708</f>
        <v>6.4507849999999989</v>
      </c>
      <c r="H1708" s="2">
        <f>'Moving Avg'!G1708</f>
        <v>6.1911699999999996</v>
      </c>
      <c r="I1708" s="2">
        <f>'Moving Avg'!H1708</f>
        <v>6.1805470000000016</v>
      </c>
      <c r="J1708" s="6" t="str">
        <f>OBV!F1708</f>
        <v>BULLISH</v>
      </c>
      <c r="K1708" s="6" t="str">
        <f>OBV!G1708</f>
        <v>STRONG</v>
      </c>
      <c r="L1708" s="6" t="str">
        <f>OBV!H1708</f>
        <v>CONFIRMED BULLISH</v>
      </c>
    </row>
    <row r="1709" spans="1:12" ht="13.5" x14ac:dyDescent="0.25">
      <c r="A1709" s="3">
        <f>RSI!A1709</f>
        <v>44788</v>
      </c>
      <c r="B1709" s="2">
        <f>RSI!B1709</f>
        <v>6.7838000000000003</v>
      </c>
      <c r="C1709" s="2">
        <f>RSI!I1709</f>
        <v>69.602270199331869</v>
      </c>
      <c r="D1709" s="2">
        <f>MACD!E1709</f>
        <v>-8.1996364633166507E-2</v>
      </c>
      <c r="E1709" s="2">
        <f>MACD!F1709</f>
        <v>-2.6095629262549276E-2</v>
      </c>
      <c r="F1709" s="2">
        <f>'Moving Avg'!D1709</f>
        <v>6.7219800000000003</v>
      </c>
      <c r="G1709" s="2">
        <f>'Moving Avg'!F1709</f>
        <v>6.4675699999999994</v>
      </c>
      <c r="H1709" s="2">
        <f>'Moving Avg'!G1709</f>
        <v>6.2104159999999986</v>
      </c>
      <c r="I1709" s="2">
        <f>'Moving Avg'!H1709</f>
        <v>6.184524500000002</v>
      </c>
      <c r="J1709" s="6" t="str">
        <f>OBV!F1709</f>
        <v>BULLISH</v>
      </c>
      <c r="K1709" s="6" t="str">
        <f>OBV!G1709</f>
        <v>STRONG</v>
      </c>
      <c r="L1709" s="6" t="str">
        <f>OBV!H1709</f>
        <v>CONFIRMED BULLISH</v>
      </c>
    </row>
    <row r="1710" spans="1:12" ht="13.5" x14ac:dyDescent="0.25">
      <c r="A1710" s="3">
        <f>RSI!A1710</f>
        <v>44789</v>
      </c>
      <c r="B1710" s="2">
        <f>RSI!B1710</f>
        <v>6.7308000000000003</v>
      </c>
      <c r="C1710" s="2">
        <f>RSI!I1710</f>
        <v>65.66213516082388</v>
      </c>
      <c r="D1710" s="2">
        <f>MACD!E1710</f>
        <v>-0.10097889311796315</v>
      </c>
      <c r="E1710" s="2">
        <f>MACD!F1710</f>
        <v>-4.1072282033632057E-2</v>
      </c>
      <c r="F1710" s="2">
        <f>'Moving Avg'!D1710</f>
        <v>6.7873400000000004</v>
      </c>
      <c r="G1710" s="2">
        <f>'Moving Avg'!F1710</f>
        <v>6.4817049999999998</v>
      </c>
      <c r="H1710" s="2">
        <f>'Moving Avg'!G1710</f>
        <v>6.2304379999999995</v>
      </c>
      <c r="I1710" s="2">
        <f>'Moving Avg'!H1710</f>
        <v>6.1881540000000017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44790</v>
      </c>
      <c r="B1711" s="2">
        <f>RSI!B1711</f>
        <v>6.5275999999999996</v>
      </c>
      <c r="C1711" s="2">
        <f>RSI!I1711</f>
        <v>53.222317835827432</v>
      </c>
      <c r="D1711" s="2">
        <f>MACD!E1711</f>
        <v>-0.1063979237756465</v>
      </c>
      <c r="E1711" s="2">
        <f>MACD!F1711</f>
        <v>-5.4137410382034942E-2</v>
      </c>
      <c r="F1711" s="2">
        <f>'Moving Avg'!D1711</f>
        <v>6.7537599999999998</v>
      </c>
      <c r="G1711" s="2">
        <f>'Moving Avg'!F1711</f>
        <v>6.4865599999999999</v>
      </c>
      <c r="H1711" s="2">
        <f>'Moving Avg'!G1711</f>
        <v>6.2443939999999989</v>
      </c>
      <c r="I1711" s="2">
        <f>'Moving Avg'!H1711</f>
        <v>6.1907675000000015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44791</v>
      </c>
      <c r="B1712" s="2">
        <f>RSI!B1712</f>
        <v>6.5365000000000002</v>
      </c>
      <c r="C1712" s="2">
        <f>RSI!I1712</f>
        <v>53.636627447154247</v>
      </c>
      <c r="D1712" s="2">
        <f>MACD!E1712</f>
        <v>-0.10249490877781398</v>
      </c>
      <c r="E1712" s="2">
        <f>MACD!F1712</f>
        <v>-6.3808910061190757E-2</v>
      </c>
      <c r="F1712" s="2">
        <f>'Moving Avg'!D1712</f>
        <v>6.6830999999999987</v>
      </c>
      <c r="G1712" s="2">
        <f>'Moving Avg'!F1712</f>
        <v>6.4909799999999978</v>
      </c>
      <c r="H1712" s="2">
        <f>'Moving Avg'!G1712</f>
        <v>6.2616979999999991</v>
      </c>
      <c r="I1712" s="2">
        <f>'Moving Avg'!H1712</f>
        <v>6.1931335000000027</v>
      </c>
      <c r="J1712" s="6" t="str">
        <f>OBV!F1712</f>
        <v>BEARISH</v>
      </c>
      <c r="K1712" s="6" t="str">
        <f>OBV!G1712</f>
        <v>WEAK</v>
      </c>
      <c r="L1712" s="6" t="str">
        <f>OBV!H1712</f>
        <v>CONFIRMED BEARISH</v>
      </c>
    </row>
    <row r="1713" spans="1:12" ht="13.5" x14ac:dyDescent="0.25">
      <c r="A1713" s="3">
        <f>RSI!A1713</f>
        <v>44792</v>
      </c>
      <c r="B1713" s="2">
        <f>RSI!B1713</f>
        <v>6.6689999999999996</v>
      </c>
      <c r="C1713" s="2">
        <f>RSI!I1713</f>
        <v>59.401699254848623</v>
      </c>
      <c r="D1713" s="2">
        <f>MACD!E1713</f>
        <v>-0.11482394365098969</v>
      </c>
      <c r="E1713" s="2">
        <f>MACD!F1713</f>
        <v>-7.4011916779150547E-2</v>
      </c>
      <c r="F1713" s="2">
        <f>'Moving Avg'!D1713</f>
        <v>6.64954</v>
      </c>
      <c r="G1713" s="2">
        <f>'Moving Avg'!F1713</f>
        <v>6.5108549999999994</v>
      </c>
      <c r="H1713" s="2">
        <f>'Moving Avg'!G1713</f>
        <v>6.280149999999999</v>
      </c>
      <c r="I1713" s="2">
        <f>'Moving Avg'!H1713</f>
        <v>6.1943690000000027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44795</v>
      </c>
      <c r="B1714" s="2">
        <f>RSI!B1714</f>
        <v>6.6600999999999999</v>
      </c>
      <c r="C1714" s="2">
        <f>RSI!I1714</f>
        <v>58.872159609313627</v>
      </c>
      <c r="D1714" s="2">
        <f>MACD!E1714</f>
        <v>-0.12709114825360768</v>
      </c>
      <c r="E1714" s="2">
        <f>MACD!F1714</f>
        <v>-8.4627763074041976E-2</v>
      </c>
      <c r="F1714" s="2">
        <f>'Moving Avg'!D1714</f>
        <v>6.6247999999999987</v>
      </c>
      <c r="G1714" s="2">
        <f>'Moving Avg'!F1714</f>
        <v>6.5263099999999996</v>
      </c>
      <c r="H1714" s="2">
        <f>'Moving Avg'!G1714</f>
        <v>6.2984239999999989</v>
      </c>
      <c r="I1714" s="2">
        <f>'Moving Avg'!H1714</f>
        <v>6.1959770000000036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44796</v>
      </c>
      <c r="B1715" s="2">
        <f>RSI!B1715</f>
        <v>6.5805999999999996</v>
      </c>
      <c r="C1715" s="2">
        <f>RSI!I1715</f>
        <v>54.222304812509755</v>
      </c>
      <c r="D1715" s="2">
        <f>MACD!E1715</f>
        <v>-0.12850857467157351</v>
      </c>
      <c r="E1715" s="2">
        <f>MACD!F1715</f>
        <v>-9.3403925393548276E-2</v>
      </c>
      <c r="F1715" s="2">
        <f>'Moving Avg'!D1715</f>
        <v>6.5947599999999991</v>
      </c>
      <c r="G1715" s="2">
        <f>'Moving Avg'!F1715</f>
        <v>6.5373499999999991</v>
      </c>
      <c r="H1715" s="2">
        <f>'Moving Avg'!G1715</f>
        <v>6.3171099999999987</v>
      </c>
      <c r="I1715" s="2">
        <f>'Moving Avg'!H1715</f>
        <v>6.1959780000000038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44797</v>
      </c>
      <c r="B1716" s="2">
        <f>RSI!B1716</f>
        <v>6.6159999999999997</v>
      </c>
      <c r="C1716" s="2">
        <f>RSI!I1716</f>
        <v>55.892853741654413</v>
      </c>
      <c r="D1716" s="2">
        <f>MACD!E1716</f>
        <v>-8.7943212752070288E-2</v>
      </c>
      <c r="E1716" s="2">
        <f>MACD!F1716</f>
        <v>-9.2311782865252684E-2</v>
      </c>
      <c r="F1716" s="2">
        <f>'Moving Avg'!D1716</f>
        <v>6.6124400000000012</v>
      </c>
      <c r="G1716" s="2">
        <f>'Moving Avg'!F1716</f>
        <v>6.5510449999999993</v>
      </c>
      <c r="H1716" s="2">
        <f>'Moving Avg'!G1716</f>
        <v>6.3336679999999994</v>
      </c>
      <c r="I1716" s="2">
        <f>'Moving Avg'!H1716</f>
        <v>6.1959890000000026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</row>
    <row r="1717" spans="1:12" ht="13.5" x14ac:dyDescent="0.25">
      <c r="A1717" s="3">
        <f>RSI!A1717</f>
        <v>44798</v>
      </c>
      <c r="B1717" s="2">
        <f>RSI!B1717</f>
        <v>6.8014999999999999</v>
      </c>
      <c r="C1717" s="2">
        <f>RSI!I1717</f>
        <v>63.424945390806933</v>
      </c>
      <c r="D1717" s="2">
        <f>MACD!E1717</f>
        <v>-3.81014823279342E-2</v>
      </c>
      <c r="E1717" s="2">
        <f>MACD!F1717</f>
        <v>-8.1469722757788993E-2</v>
      </c>
      <c r="F1717" s="2">
        <f>'Moving Avg'!D1717</f>
        <v>6.6654399999999994</v>
      </c>
      <c r="G1717" s="2">
        <f>'Moving Avg'!F1717</f>
        <v>6.5740150000000002</v>
      </c>
      <c r="H1717" s="2">
        <f>'Moving Avg'!G1717</f>
        <v>6.3531019999999989</v>
      </c>
      <c r="I1717" s="2">
        <f>'Moving Avg'!H1717</f>
        <v>6.1967190000000043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</row>
    <row r="1718" spans="1:12" ht="13.5" x14ac:dyDescent="0.25">
      <c r="A1718" s="3">
        <f>RSI!A1718</f>
        <v>44799</v>
      </c>
      <c r="B1718" s="2">
        <f>RSI!B1718</f>
        <v>6.8810000000000002</v>
      </c>
      <c r="C1718" s="2">
        <f>RSI!I1718</f>
        <v>66.097041827905457</v>
      </c>
      <c r="D1718" s="2">
        <f>MACD!E1718</f>
        <v>-1.1653955843748065E-2</v>
      </c>
      <c r="E1718" s="2">
        <f>MACD!F1718</f>
        <v>-6.7506569374980813E-2</v>
      </c>
      <c r="F1718" s="2">
        <f>'Moving Avg'!D1718</f>
        <v>6.70784</v>
      </c>
      <c r="G1718" s="2">
        <f>'Moving Avg'!F1718</f>
        <v>6.596985000000001</v>
      </c>
      <c r="H1718" s="2">
        <f>'Moving Avg'!G1718</f>
        <v>6.375627999999999</v>
      </c>
      <c r="I1718" s="2">
        <f>'Moving Avg'!H1718</f>
        <v>6.1980550000000036</v>
      </c>
      <c r="J1718" s="6" t="str">
        <f>OBV!F1718</f>
        <v>BULLISH</v>
      </c>
      <c r="K1718" s="6" t="str">
        <f>OBV!G1718</f>
        <v>STRONG</v>
      </c>
      <c r="L1718" s="6" t="str">
        <f>OBV!H1718</f>
        <v>CONFIRMED BULLISH</v>
      </c>
    </row>
    <row r="1719" spans="1:12" ht="13.5" x14ac:dyDescent="0.25">
      <c r="A1719" s="3">
        <f>RSI!A1719</f>
        <v>44802</v>
      </c>
      <c r="B1719" s="2">
        <f>RSI!B1719</f>
        <v>7.0223000000000004</v>
      </c>
      <c r="C1719" s="2">
        <f>RSI!I1719</f>
        <v>70.256350201167052</v>
      </c>
      <c r="D1719" s="2">
        <f>MACD!E1719</f>
        <v>-9.924367221166186E-3</v>
      </c>
      <c r="E1719" s="2">
        <f>MACD!F1719</f>
        <v>-5.5990128944217891E-2</v>
      </c>
      <c r="F1719" s="2">
        <f>'Moving Avg'!D1719</f>
        <v>6.7802800000000003</v>
      </c>
      <c r="G1719" s="2">
        <f>'Moving Avg'!F1719</f>
        <v>6.6278999999999995</v>
      </c>
      <c r="H1719" s="2">
        <f>'Moving Avg'!G1719</f>
        <v>6.4009799999999997</v>
      </c>
      <c r="I1719" s="2">
        <f>'Moving Avg'!H1719</f>
        <v>6.2002645000000038</v>
      </c>
      <c r="J1719" s="6" t="str">
        <f>OBV!F1719</f>
        <v>BULLISH</v>
      </c>
      <c r="K1719" s="6" t="str">
        <f>OBV!G1719</f>
        <v>STRONG</v>
      </c>
      <c r="L1719" s="6" t="str">
        <f>OBV!H1719</f>
        <v>CONFIRMED BULLISH</v>
      </c>
    </row>
    <row r="1720" spans="1:12" ht="13.5" x14ac:dyDescent="0.25">
      <c r="A1720" s="3">
        <f>RSI!A1720</f>
        <v>44803</v>
      </c>
      <c r="B1720" s="2">
        <f>RSI!B1720</f>
        <v>7.1547999999999998</v>
      </c>
      <c r="C1720" s="2">
        <f>RSI!I1720</f>
        <v>73.535126242865886</v>
      </c>
      <c r="D1720" s="2">
        <f>MACD!E1720</f>
        <v>-2.9142787904658185E-2</v>
      </c>
      <c r="E1720" s="2">
        <f>MACD!F1720</f>
        <v>-5.0620660736305959E-2</v>
      </c>
      <c r="F1720" s="2">
        <f>'Moving Avg'!D1720</f>
        <v>6.8951200000000004</v>
      </c>
      <c r="G1720" s="2">
        <f>'Moving Avg'!F1720</f>
        <v>6.6667650000000007</v>
      </c>
      <c r="H1720" s="2">
        <f>'Moving Avg'!G1720</f>
        <v>6.423978</v>
      </c>
      <c r="I1720" s="2">
        <f>'Moving Avg'!H1720</f>
        <v>6.2031780000000047</v>
      </c>
      <c r="J1720" s="6" t="str">
        <f>OBV!F1720</f>
        <v>BULLISH</v>
      </c>
      <c r="K1720" s="6" t="str">
        <f>OBV!G1720</f>
        <v>STRONG</v>
      </c>
      <c r="L1720" s="6" t="str">
        <f>OBV!H1720</f>
        <v>CONFIRMED BULLISH</v>
      </c>
    </row>
    <row r="1721" spans="1:12" ht="13.5" x14ac:dyDescent="0.25">
      <c r="A1721" s="3">
        <f>RSI!A1721</f>
        <v>44804</v>
      </c>
      <c r="B1721" s="2">
        <f>RSI!B1721</f>
        <v>6.9781000000000004</v>
      </c>
      <c r="C1721" s="2">
        <f>RSI!I1721</f>
        <v>63.484551366866981</v>
      </c>
      <c r="D1721" s="2">
        <f>MACD!E1721</f>
        <v>-6.6872401968308459E-2</v>
      </c>
      <c r="E1721" s="2">
        <f>MACD!F1721</f>
        <v>-5.3871008982706463E-2</v>
      </c>
      <c r="F1721" s="2">
        <f>'Moving Avg'!D1721</f>
        <v>6.9675399999999996</v>
      </c>
      <c r="G1721" s="2">
        <f>'Moving Avg'!F1721</f>
        <v>6.6976800000000001</v>
      </c>
      <c r="H1721" s="2">
        <f>'Moving Avg'!G1721</f>
        <v>6.4411059999999987</v>
      </c>
      <c r="I1721" s="2">
        <f>'Moving Avg'!H1721</f>
        <v>6.2049580000000049</v>
      </c>
      <c r="J1721" s="6" t="str">
        <f>OBV!F1721</f>
        <v>BULLISH</v>
      </c>
      <c r="K1721" s="6" t="str">
        <f>OBV!G1721</f>
        <v>STRONG</v>
      </c>
      <c r="L1721" s="6" t="str">
        <f>OBV!H1721</f>
        <v>CONFIRMED BULLISH</v>
      </c>
    </row>
    <row r="1722" spans="1:12" ht="13.5" x14ac:dyDescent="0.25">
      <c r="A1722" s="3">
        <f>RSI!A1722</f>
        <v>44805</v>
      </c>
      <c r="B1722" s="2">
        <f>RSI!B1722</f>
        <v>6.8898000000000001</v>
      </c>
      <c r="C1722" s="2">
        <f>RSI!I1722</f>
        <v>59.134953023074438</v>
      </c>
      <c r="D1722" s="2">
        <f>MACD!E1722</f>
        <v>-9.2894493876088724E-2</v>
      </c>
      <c r="E1722" s="2">
        <f>MACD!F1722</f>
        <v>-6.1675705961382915E-2</v>
      </c>
      <c r="F1722" s="2">
        <f>'Moving Avg'!D1722</f>
        <v>6.9852000000000007</v>
      </c>
      <c r="G1722" s="2">
        <f>'Moving Avg'!F1722</f>
        <v>6.7210899999999993</v>
      </c>
      <c r="H1722" s="2">
        <f>'Moving Avg'!G1722</f>
        <v>6.4556339999999981</v>
      </c>
      <c r="I1722" s="2">
        <f>'Moving Avg'!H1722</f>
        <v>6.2064635000000035</v>
      </c>
      <c r="J1722" s="6" t="str">
        <f>OBV!F1722</f>
        <v>BULLISH</v>
      </c>
      <c r="K1722" s="6" t="str">
        <f>OBV!G1722</f>
        <v>STRONG</v>
      </c>
      <c r="L1722" s="6" t="str">
        <f>OBV!H1722</f>
        <v>CONFIRMED BULLISH</v>
      </c>
    </row>
    <row r="1723" spans="1:12" ht="13.5" x14ac:dyDescent="0.25">
      <c r="A1723" s="3">
        <f>RSI!A1723</f>
        <v>44806</v>
      </c>
      <c r="B1723" s="2">
        <f>RSI!B1723</f>
        <v>6.9781000000000004</v>
      </c>
      <c r="C1723" s="2">
        <f>RSI!I1723</f>
        <v>61.9429756997353</v>
      </c>
      <c r="D1723" s="2">
        <f>MACD!E1723</f>
        <v>-0.10240588219271274</v>
      </c>
      <c r="E1723" s="2">
        <f>MACD!F1723</f>
        <v>-6.9821741207648891E-2</v>
      </c>
      <c r="F1723" s="2">
        <f>'Moving Avg'!D1723</f>
        <v>7.0046200000000001</v>
      </c>
      <c r="G1723" s="2">
        <f>'Moving Avg'!F1723</f>
        <v>6.7506800000000009</v>
      </c>
      <c r="H1723" s="2">
        <f>'Moving Avg'!G1723</f>
        <v>6.471093999999999</v>
      </c>
      <c r="I1723" s="2">
        <f>'Moving Avg'!H1723</f>
        <v>6.2076595000000028</v>
      </c>
      <c r="J1723" s="6" t="str">
        <f>OBV!F1723</f>
        <v>BULLISH</v>
      </c>
      <c r="K1723" s="6" t="str">
        <f>OBV!G1723</f>
        <v>STRONG</v>
      </c>
      <c r="L1723" s="6" t="str">
        <f>OBV!H1723</f>
        <v>CONFIRMED BULLISH</v>
      </c>
    </row>
    <row r="1724" spans="1:12" ht="13.5" x14ac:dyDescent="0.25">
      <c r="A1724" s="3">
        <f>RSI!A1724</f>
        <v>44809</v>
      </c>
      <c r="B1724" s="2">
        <f>RSI!B1724</f>
        <v>7.0223000000000004</v>
      </c>
      <c r="C1724" s="2">
        <f>RSI!I1724</f>
        <v>63.302332061208155</v>
      </c>
      <c r="D1724" s="2">
        <f>MACD!E1724</f>
        <v>-0.11685661797134816</v>
      </c>
      <c r="E1724" s="2">
        <f>MACD!F1724</f>
        <v>-7.922871656038874E-2</v>
      </c>
      <c r="F1724" s="2">
        <f>'Moving Avg'!D1724</f>
        <v>7.0046200000000001</v>
      </c>
      <c r="G1724" s="2">
        <f>'Moving Avg'!F1724</f>
        <v>6.7829199999999998</v>
      </c>
      <c r="H1724" s="2">
        <f>'Moving Avg'!G1724</f>
        <v>6.489939999999998</v>
      </c>
      <c r="I1724" s="2">
        <f>'Moving Avg'!H1724</f>
        <v>6.2086595000000031</v>
      </c>
      <c r="J1724" s="6" t="str">
        <f>OBV!F1724</f>
        <v>BULLISH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44810</v>
      </c>
      <c r="B1725" s="2">
        <f>RSI!B1725</f>
        <v>6.8986000000000001</v>
      </c>
      <c r="C1725" s="2">
        <f>RSI!I1725</f>
        <v>57.149909487575542</v>
      </c>
      <c r="D1725" s="2">
        <f>MACD!E1725</f>
        <v>-0.1340421617526566</v>
      </c>
      <c r="E1725" s="2">
        <f>MACD!F1725</f>
        <v>-9.0191405598842311E-2</v>
      </c>
      <c r="F1725" s="2">
        <f>'Moving Avg'!D1725</f>
        <v>6.9533800000000001</v>
      </c>
      <c r="G1725" s="2">
        <f>'Moving Avg'!F1725</f>
        <v>6.807649999999998</v>
      </c>
      <c r="H1725" s="2">
        <f>'Moving Avg'!G1725</f>
        <v>6.5066459999999973</v>
      </c>
      <c r="I1725" s="2">
        <f>'Moving Avg'!H1725</f>
        <v>6.2092080000000029</v>
      </c>
      <c r="J1725" s="6" t="str">
        <f>OBV!F1725</f>
        <v>BEARISH</v>
      </c>
      <c r="K1725" s="6" t="str">
        <f>OBV!G1725</f>
        <v>WEAK</v>
      </c>
      <c r="L1725" s="6" t="str">
        <f>OBV!H1725</f>
        <v>CONFIRMED BEARISH</v>
      </c>
    </row>
    <row r="1726" spans="1:12" ht="13.5" x14ac:dyDescent="0.25">
      <c r="A1726" s="3">
        <f>RSI!A1726</f>
        <v>44811</v>
      </c>
      <c r="B1726" s="2">
        <f>RSI!B1726</f>
        <v>6.9604999999999997</v>
      </c>
      <c r="C1726" s="2">
        <f>RSI!I1726</f>
        <v>59.282526653981172</v>
      </c>
      <c r="D1726" s="2">
        <f>MACD!E1726</f>
        <v>-0.14874203609125836</v>
      </c>
      <c r="E1726" s="2">
        <f>MACD!F1726</f>
        <v>-0.10190153169732552</v>
      </c>
      <c r="F1726" s="2">
        <f>'Moving Avg'!D1726</f>
        <v>6.949860000000001</v>
      </c>
      <c r="G1726" s="2">
        <f>'Moving Avg'!F1726</f>
        <v>6.8208999999999991</v>
      </c>
      <c r="H1726" s="2">
        <f>'Moving Avg'!G1726</f>
        <v>6.5259239999999989</v>
      </c>
      <c r="I1726" s="2">
        <f>'Moving Avg'!H1726</f>
        <v>6.2102325000000018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</row>
    <row r="1727" spans="1:12" ht="13.5" x14ac:dyDescent="0.25">
      <c r="A1727" s="3">
        <f>RSI!A1727</f>
        <v>44812</v>
      </c>
      <c r="B1727" s="2">
        <f>RSI!B1727</f>
        <v>6.8456000000000001</v>
      </c>
      <c r="C1727" s="2">
        <f>RSI!I1727</f>
        <v>53.918251793007649</v>
      </c>
      <c r="D1727" s="2">
        <f>MACD!E1727</f>
        <v>-0.12544031899368147</v>
      </c>
      <c r="E1727" s="2">
        <f>MACD!F1727</f>
        <v>-0.10660928915659672</v>
      </c>
      <c r="F1727" s="2">
        <f>'Moving Avg'!D1727</f>
        <v>6.94102</v>
      </c>
      <c r="G1727" s="2">
        <f>'Moving Avg'!F1727</f>
        <v>6.8186899999999984</v>
      </c>
      <c r="H1727" s="2">
        <f>'Moving Avg'!G1727</f>
        <v>6.5432379999999997</v>
      </c>
      <c r="I1727" s="2">
        <f>'Moving Avg'!H1727</f>
        <v>6.2107660000000022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44813</v>
      </c>
      <c r="B1728" s="2">
        <f>RSI!B1728</f>
        <v>6.8810000000000002</v>
      </c>
      <c r="C1728" s="2">
        <f>RSI!I1728</f>
        <v>55.26143208909928</v>
      </c>
      <c r="D1728" s="2">
        <f>MACD!E1728</f>
        <v>-9.6648485723571653E-2</v>
      </c>
      <c r="E1728" s="2">
        <f>MACD!F1728</f>
        <v>-0.10461712846999172</v>
      </c>
      <c r="F1728" s="2">
        <f>'Moving Avg'!D1728</f>
        <v>6.9216000000000006</v>
      </c>
      <c r="G1728" s="2">
        <f>'Moving Avg'!F1728</f>
        <v>6.8208999999999991</v>
      </c>
      <c r="H1728" s="2">
        <f>'Moving Avg'!G1728</f>
        <v>6.5617599999999996</v>
      </c>
      <c r="I1728" s="2">
        <f>'Moving Avg'!H1728</f>
        <v>6.2120605000000024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44816</v>
      </c>
      <c r="B1729" s="2">
        <f>RSI!B1729</f>
        <v>6.8190999999999997</v>
      </c>
      <c r="C1729" s="2">
        <f>RSI!I1729</f>
        <v>52.386065527721314</v>
      </c>
      <c r="D1729" s="2">
        <f>MACD!E1729</f>
        <v>-4.6665727626209019E-2</v>
      </c>
      <c r="E1729" s="2">
        <f>MACD!F1729</f>
        <v>-9.3026848301235185E-2</v>
      </c>
      <c r="F1729" s="2">
        <f>'Moving Avg'!D1729</f>
        <v>6.88096</v>
      </c>
      <c r="G1729" s="2">
        <f>'Moving Avg'!F1729</f>
        <v>6.822664999999998</v>
      </c>
      <c r="H1729" s="2">
        <f>'Moving Avg'!G1729</f>
        <v>6.576708</v>
      </c>
      <c r="I1729" s="2">
        <f>'Moving Avg'!H1729</f>
        <v>6.2121695000000026</v>
      </c>
      <c r="J1729" s="6" t="str">
        <f>OBV!F1729</f>
        <v>BEARISH</v>
      </c>
      <c r="K1729" s="6" t="str">
        <f>OBV!G1729</f>
        <v>WEAK</v>
      </c>
      <c r="L1729" s="6" t="str">
        <f>OBV!H1729</f>
        <v>CONFIRMED BEARISH</v>
      </c>
    </row>
    <row r="1730" spans="1:12" ht="13.5" x14ac:dyDescent="0.25">
      <c r="A1730" s="3">
        <f>RSI!A1730</f>
        <v>44817</v>
      </c>
      <c r="B1730" s="2">
        <f>RSI!B1730</f>
        <v>6.8720999999999997</v>
      </c>
      <c r="C1730" s="2">
        <f>RSI!I1730</f>
        <v>54.56589712492277</v>
      </c>
      <c r="D1730" s="2">
        <f>MACD!E1730</f>
        <v>1.1800715072593171E-2</v>
      </c>
      <c r="E1730" s="2">
        <f>MACD!F1730</f>
        <v>-7.2061335626469519E-2</v>
      </c>
      <c r="F1730" s="2">
        <f>'Moving Avg'!D1730</f>
        <v>6.875659999999999</v>
      </c>
      <c r="G1730" s="2">
        <f>'Moving Avg'!F1730</f>
        <v>6.8297299999999996</v>
      </c>
      <c r="H1730" s="2">
        <f>'Moving Avg'!G1730</f>
        <v>6.5927159999999985</v>
      </c>
      <c r="I1730" s="2">
        <f>'Moving Avg'!H1730</f>
        <v>6.2134610000000023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44818</v>
      </c>
      <c r="B1731" s="2">
        <f>RSI!B1731</f>
        <v>6.5805999999999996</v>
      </c>
      <c r="C1731" s="2">
        <f>RSI!I1731</f>
        <v>42.925841323322764</v>
      </c>
      <c r="D1731" s="2">
        <f>MACD!E1731</f>
        <v>5.5102905619261122E-2</v>
      </c>
      <c r="E1731" s="2">
        <f>MACD!F1731</f>
        <v>-4.6628487377323391E-2</v>
      </c>
      <c r="F1731" s="2">
        <f>'Moving Avg'!D1731</f>
        <v>6.7996799999999995</v>
      </c>
      <c r="G1731" s="2">
        <f>'Moving Avg'!F1731</f>
        <v>6.8323800000000006</v>
      </c>
      <c r="H1731" s="2">
        <f>'Moving Avg'!G1731</f>
        <v>6.6028939999999992</v>
      </c>
      <c r="I1731" s="2">
        <f>'Moving Avg'!H1731</f>
        <v>6.2134205000000033</v>
      </c>
      <c r="J1731" s="6" t="str">
        <f>OBV!F1731</f>
        <v>BEARISH</v>
      </c>
      <c r="K1731" s="6" t="str">
        <f>OBV!G1731</f>
        <v>WEAK</v>
      </c>
      <c r="L1731" s="6" t="str">
        <f>OBV!H1731</f>
        <v>CONFIRMED BEARISH</v>
      </c>
    </row>
    <row r="1732" spans="1:12" ht="13.5" x14ac:dyDescent="0.25">
      <c r="A1732" s="3">
        <f>RSI!A1732</f>
        <v>44819</v>
      </c>
      <c r="B1732" s="2">
        <f>RSI!B1732</f>
        <v>6.5453000000000001</v>
      </c>
      <c r="C1732" s="2">
        <f>RSI!I1732</f>
        <v>41.763974335425637</v>
      </c>
      <c r="D1732" s="2">
        <f>MACD!E1732</f>
        <v>8.196128390375268E-2</v>
      </c>
      <c r="E1732" s="2">
        <f>MACD!F1732</f>
        <v>-2.0910533121108178E-2</v>
      </c>
      <c r="F1732" s="2">
        <f>'Moving Avg'!D1732</f>
        <v>6.7396199999999995</v>
      </c>
      <c r="G1732" s="2">
        <f>'Moving Avg'!F1732</f>
        <v>6.8328199999999999</v>
      </c>
      <c r="H1732" s="2">
        <f>'Moving Avg'!G1732</f>
        <v>6.6101359999999998</v>
      </c>
      <c r="I1732" s="2">
        <f>'Moving Avg'!H1732</f>
        <v>6.2135370000000023</v>
      </c>
      <c r="J1732" s="6" t="str">
        <f>OBV!F1732</f>
        <v>BEARISH</v>
      </c>
      <c r="K1732" s="6" t="str">
        <f>OBV!G1732</f>
        <v>WEAK</v>
      </c>
      <c r="L1732" s="6" t="str">
        <f>OBV!H1732</f>
        <v>CONFIRMED BEARISH</v>
      </c>
    </row>
    <row r="1733" spans="1:12" ht="13.5" x14ac:dyDescent="0.25">
      <c r="A1733" s="3">
        <f>RSI!A1733</f>
        <v>44820</v>
      </c>
      <c r="B1733" s="2">
        <f>RSI!B1733</f>
        <v>6.5365000000000002</v>
      </c>
      <c r="C1733" s="2">
        <f>RSI!I1733</f>
        <v>41.462682307439032</v>
      </c>
      <c r="D1733" s="2">
        <f>MACD!E1733</f>
        <v>0.12023253431007763</v>
      </c>
      <c r="E1733" s="2">
        <f>MACD!F1733</f>
        <v>7.3180803651289837E-3</v>
      </c>
      <c r="F1733" s="2">
        <f>'Moving Avg'!D1733</f>
        <v>6.6707200000000002</v>
      </c>
      <c r="G1733" s="2">
        <f>'Moving Avg'!F1733</f>
        <v>6.8261950000000011</v>
      </c>
      <c r="H1733" s="2">
        <f>'Moving Avg'!G1733</f>
        <v>6.6163199999999991</v>
      </c>
      <c r="I1733" s="2">
        <f>'Moving Avg'!H1733</f>
        <v>6.2136930000000028</v>
      </c>
      <c r="J1733" s="6" t="str">
        <f>OBV!F1733</f>
        <v>BEARISH</v>
      </c>
      <c r="K1733" s="6" t="str">
        <f>OBV!G1733</f>
        <v>WEAK</v>
      </c>
      <c r="L1733" s="6" t="str">
        <f>OBV!H1733</f>
        <v>CONFIRMED BEARISH</v>
      </c>
    </row>
    <row r="1734" spans="1:12" ht="13.5" x14ac:dyDescent="0.25">
      <c r="A1734" s="3">
        <f>RSI!A1734</f>
        <v>44823</v>
      </c>
      <c r="B1734" s="2">
        <f>RSI!B1734</f>
        <v>6.4923000000000002</v>
      </c>
      <c r="C1734" s="2">
        <f>RSI!I1734</f>
        <v>39.905488277098215</v>
      </c>
      <c r="D1734" s="2">
        <f>MACD!E1734</f>
        <v>0.16395351358215482</v>
      </c>
      <c r="E1734" s="2">
        <f>MACD!F1734</f>
        <v>3.8645167008534154E-2</v>
      </c>
      <c r="F1734" s="2">
        <f>'Moving Avg'!D1734</f>
        <v>6.6053600000000001</v>
      </c>
      <c r="G1734" s="2">
        <f>'Moving Avg'!F1734</f>
        <v>6.8178049999999999</v>
      </c>
      <c r="H1734" s="2">
        <f>'Moving Avg'!G1734</f>
        <v>6.6216199999999992</v>
      </c>
      <c r="I1734" s="2">
        <f>'Moving Avg'!H1734</f>
        <v>6.2135025000000015</v>
      </c>
      <c r="J1734" s="6" t="str">
        <f>OBV!F1734</f>
        <v>BEARISH</v>
      </c>
      <c r="K1734" s="6" t="str">
        <f>OBV!G1734</f>
        <v>WEAK</v>
      </c>
      <c r="L1734" s="6" t="str">
        <f>OBV!H1734</f>
        <v>CONFIRMED BEARISH</v>
      </c>
    </row>
    <row r="1735" spans="1:12" ht="13.5" x14ac:dyDescent="0.25">
      <c r="A1735" s="3">
        <f>RSI!A1735</f>
        <v>44824</v>
      </c>
      <c r="B1735" s="2">
        <f>RSI!B1735</f>
        <v>6.8190999999999997</v>
      </c>
      <c r="C1735" s="2">
        <f>RSI!I1735</f>
        <v>53.739303367651907</v>
      </c>
      <c r="D1735" s="2">
        <f>MACD!E1735</f>
        <v>0.1591411353641865</v>
      </c>
      <c r="E1735" s="2">
        <f>MACD!F1735</f>
        <v>6.2744360679664629E-2</v>
      </c>
      <c r="F1735" s="2">
        <f>'Moving Avg'!D1735</f>
        <v>6.5947599999999991</v>
      </c>
      <c r="G1735" s="2">
        <f>'Moving Avg'!F1735</f>
        <v>6.8297300000000005</v>
      </c>
      <c r="H1735" s="2">
        <f>'Moving Avg'!G1735</f>
        <v>6.6299220000000014</v>
      </c>
      <c r="I1735" s="2">
        <f>'Moving Avg'!H1735</f>
        <v>6.2153215000000035</v>
      </c>
      <c r="J1735" s="6" t="str">
        <f>OBV!F1735</f>
        <v>BEARISH</v>
      </c>
      <c r="K1735" s="6" t="str">
        <f>OBV!G1735</f>
        <v>WEAK</v>
      </c>
      <c r="L1735" s="6" t="str">
        <f>OBV!H1735</f>
        <v>CONFIRMED BEARISH</v>
      </c>
    </row>
    <row r="1736" spans="1:12" ht="13.5" x14ac:dyDescent="0.25">
      <c r="A1736" s="3">
        <f>RSI!A1736</f>
        <v>44825</v>
      </c>
      <c r="B1736" s="2">
        <f>RSI!B1736</f>
        <v>6.8456000000000001</v>
      </c>
      <c r="C1736" s="2">
        <f>RSI!I1736</f>
        <v>54.650944498822717</v>
      </c>
      <c r="D1736" s="2">
        <f>MACD!E1736</f>
        <v>0.16202327624339308</v>
      </c>
      <c r="E1736" s="2">
        <f>MACD!F1736</f>
        <v>8.2600143792410319E-2</v>
      </c>
      <c r="F1736" s="2">
        <f>'Moving Avg'!D1736</f>
        <v>6.6477599999999999</v>
      </c>
      <c r="G1736" s="2">
        <f>'Moving Avg'!F1736</f>
        <v>6.8412100000000011</v>
      </c>
      <c r="H1736" s="2">
        <f>'Moving Avg'!G1736</f>
        <v>6.6364580000000002</v>
      </c>
      <c r="I1736" s="2">
        <f>'Moving Avg'!H1736</f>
        <v>6.2172730000000032</v>
      </c>
      <c r="J1736" s="6" t="str">
        <f>OBV!F1736</f>
        <v>BULLISH</v>
      </c>
      <c r="K1736" s="6" t="str">
        <f>OBV!G1736</f>
        <v>NEUTRAL</v>
      </c>
      <c r="L1736" s="6" t="str">
        <f>OBV!H1736</f>
        <v>CONFIRMED BULLISH</v>
      </c>
    </row>
    <row r="1737" spans="1:12" ht="13.5" x14ac:dyDescent="0.25">
      <c r="A1737" s="3">
        <f>RSI!A1737</f>
        <v>44826</v>
      </c>
      <c r="B1737" s="2">
        <f>RSI!B1737</f>
        <v>6.8014999999999999</v>
      </c>
      <c r="C1737" s="2">
        <f>RSI!I1737</f>
        <v>52.786655286649697</v>
      </c>
      <c r="D1737" s="2">
        <f>MACD!E1737</f>
        <v>0.14933409002347275</v>
      </c>
      <c r="E1737" s="2">
        <f>MACD!F1737</f>
        <v>9.5946933038622811E-2</v>
      </c>
      <c r="F1737" s="2">
        <f>'Moving Avg'!D1737</f>
        <v>6.6989999999999998</v>
      </c>
      <c r="G1737" s="2">
        <f>'Moving Avg'!F1737</f>
        <v>6.8412100000000011</v>
      </c>
      <c r="H1737" s="2">
        <f>'Moving Avg'!G1737</f>
        <v>6.6438780000000008</v>
      </c>
      <c r="I1737" s="2">
        <f>'Moving Avg'!H1737</f>
        <v>6.2189625000000035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44827</v>
      </c>
      <c r="B1738" s="2">
        <f>RSI!B1738</f>
        <v>6.8014999999999999</v>
      </c>
      <c r="C1738" s="2">
        <f>RSI!I1738</f>
        <v>52.786655286649697</v>
      </c>
      <c r="D1738" s="2">
        <f>MACD!E1738</f>
        <v>0.14363932486514841</v>
      </c>
      <c r="E1738" s="2">
        <f>MACD!F1738</f>
        <v>0.10548541140392795</v>
      </c>
      <c r="F1738" s="2">
        <f>'Moving Avg'!D1738</f>
        <v>6.7519999999999998</v>
      </c>
      <c r="G1738" s="2">
        <f>'Moving Avg'!F1738</f>
        <v>6.8372350000000015</v>
      </c>
      <c r="H1738" s="2">
        <f>'Moving Avg'!G1738</f>
        <v>6.6509459999999994</v>
      </c>
      <c r="I1738" s="2">
        <f>'Moving Avg'!H1738</f>
        <v>6.2208605000000041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</row>
    <row r="1739" spans="1:12" ht="13.5" x14ac:dyDescent="0.25">
      <c r="A1739" s="3">
        <f>RSI!A1739</f>
        <v>44830</v>
      </c>
      <c r="B1739" s="2">
        <f>RSI!B1739</f>
        <v>6.8014999999999999</v>
      </c>
      <c r="C1739" s="2">
        <f>RSI!I1739</f>
        <v>52.786655286649697</v>
      </c>
      <c r="D1739" s="2">
        <f>MACD!E1739</f>
        <v>0.12892360487084709</v>
      </c>
      <c r="E1739" s="2">
        <f>MACD!F1739</f>
        <v>0.11017305009731179</v>
      </c>
      <c r="F1739" s="2">
        <f>'Moving Avg'!D1739</f>
        <v>6.8138400000000008</v>
      </c>
      <c r="G1739" s="2">
        <f>'Moving Avg'!F1739</f>
        <v>6.8261950000000011</v>
      </c>
      <c r="H1739" s="2">
        <f>'Moving Avg'!G1739</f>
        <v>6.658013999999997</v>
      </c>
      <c r="I1739" s="2">
        <f>'Moving Avg'!H1739</f>
        <v>6.2231755000000053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</row>
    <row r="1740" spans="1:12" ht="13.5" x14ac:dyDescent="0.25">
      <c r="A1740" s="3">
        <f>RSI!A1740</f>
        <v>44831</v>
      </c>
      <c r="B1740" s="2">
        <f>RSI!B1740</f>
        <v>6.7130999999999998</v>
      </c>
      <c r="C1740" s="2">
        <f>RSI!I1740</f>
        <v>48.633141430127786</v>
      </c>
      <c r="D1740" s="2">
        <f>MACD!E1740</f>
        <v>0.13082754385114281</v>
      </c>
      <c r="E1740" s="2">
        <f>MACD!F1740</f>
        <v>0.114303948848078</v>
      </c>
      <c r="F1740" s="2">
        <f>'Moving Avg'!D1740</f>
        <v>6.7926400000000005</v>
      </c>
      <c r="G1740" s="2">
        <f>'Moving Avg'!F1740</f>
        <v>6.8041100000000014</v>
      </c>
      <c r="H1740" s="2">
        <f>'Moving Avg'!G1740</f>
        <v>6.663313999999998</v>
      </c>
      <c r="I1740" s="2">
        <f>'Moving Avg'!H1740</f>
        <v>6.2248400000000048</v>
      </c>
      <c r="J1740" s="6" t="str">
        <f>OBV!F1740</f>
        <v>BULLISH</v>
      </c>
      <c r="K1740" s="6" t="str">
        <f>OBV!G1740</f>
        <v>NEUTRAL</v>
      </c>
      <c r="L1740" s="6" t="str">
        <f>OBV!H1740</f>
        <v>BULLISH DIVERGENCE</v>
      </c>
    </row>
    <row r="1741" spans="1:12" ht="13.5" x14ac:dyDescent="0.25">
      <c r="A1741" s="3">
        <f>RSI!A1741</f>
        <v>44832</v>
      </c>
      <c r="B1741" s="2">
        <f>RSI!B1741</f>
        <v>6.7750000000000004</v>
      </c>
      <c r="C1741" s="2">
        <f>RSI!I1741</f>
        <v>51.51030178556443</v>
      </c>
      <c r="D1741" s="2">
        <f>MACD!E1741</f>
        <v>8.3208948535408389E-2</v>
      </c>
      <c r="E1741" s="2">
        <f>MACD!F1741</f>
        <v>0.10808494878554407</v>
      </c>
      <c r="F1741" s="2">
        <f>'Moving Avg'!D1741</f>
        <v>6.7785200000000003</v>
      </c>
      <c r="G1741" s="2">
        <f>'Moving Avg'!F1741</f>
        <v>6.7939550000000022</v>
      </c>
      <c r="H1741" s="2">
        <f>'Moving Avg'!G1741</f>
        <v>6.6702039999999974</v>
      </c>
      <c r="I1741" s="2">
        <f>'Moving Avg'!H1741</f>
        <v>6.2270640000000057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</row>
    <row r="1742" spans="1:12" ht="13.5" x14ac:dyDescent="0.25">
      <c r="A1742" s="3">
        <f>RSI!A1742</f>
        <v>44833</v>
      </c>
      <c r="B1742" s="2">
        <f>RSI!B1742</f>
        <v>6.6247999999999996</v>
      </c>
      <c r="C1742" s="2">
        <f>RSI!I1742</f>
        <v>44.933493087432076</v>
      </c>
      <c r="D1742" s="2">
        <f>MACD!E1742</f>
        <v>4.8432454216409404E-2</v>
      </c>
      <c r="E1742" s="2">
        <f>MACD!F1742</f>
        <v>9.6154449871717146E-2</v>
      </c>
      <c r="F1742" s="2">
        <f>'Moving Avg'!D1742</f>
        <v>6.7431799999999997</v>
      </c>
      <c r="G1742" s="2">
        <f>'Moving Avg'!F1742</f>
        <v>6.7807050000000002</v>
      </c>
      <c r="H1742" s="2">
        <f>'Moving Avg'!G1742</f>
        <v>6.6737379999999966</v>
      </c>
      <c r="I1742" s="2">
        <f>'Moving Avg'!H1742</f>
        <v>6.2289125000000043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44834</v>
      </c>
      <c r="B1743" s="2">
        <f>RSI!B1743</f>
        <v>6.7042999999999999</v>
      </c>
      <c r="C1743" s="2">
        <f>RSI!I1743</f>
        <v>48.669266002453718</v>
      </c>
      <c r="D1743" s="2">
        <f>MACD!E1743</f>
        <v>1.2485258334384852E-2</v>
      </c>
      <c r="E1743" s="2">
        <f>MACD!F1743</f>
        <v>7.942061156425069E-2</v>
      </c>
      <c r="F1743" s="2">
        <f>'Moving Avg'!D1743</f>
        <v>6.7237400000000012</v>
      </c>
      <c r="G1743" s="2">
        <f>'Moving Avg'!F1743</f>
        <v>6.7670150000000007</v>
      </c>
      <c r="H1743" s="2">
        <f>'Moving Avg'!G1743</f>
        <v>6.6823939999999968</v>
      </c>
      <c r="I1743" s="2">
        <f>'Moving Avg'!H1743</f>
        <v>6.2307415000000059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44837</v>
      </c>
      <c r="B1744" s="2">
        <f>RSI!B1744</f>
        <v>6.5895000000000001</v>
      </c>
      <c r="C1744" s="2">
        <f>RSI!I1744</f>
        <v>44.024664691529054</v>
      </c>
      <c r="D1744" s="2">
        <f>MACD!E1744</f>
        <v>-1.6029328277849864E-2</v>
      </c>
      <c r="E1744" s="2">
        <f>MACD!F1744</f>
        <v>6.0330623595830579E-2</v>
      </c>
      <c r="F1744" s="2">
        <f>'Moving Avg'!D1744</f>
        <v>6.6813400000000005</v>
      </c>
      <c r="G1744" s="2">
        <f>'Moving Avg'!F1744</f>
        <v>6.7453750000000001</v>
      </c>
      <c r="H1744" s="2">
        <f>'Moving Avg'!G1744</f>
        <v>6.6871639999999966</v>
      </c>
      <c r="I1744" s="2">
        <f>'Moving Avg'!H1744</f>
        <v>6.2326635000000081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44838</v>
      </c>
      <c r="B1745" s="2">
        <f>RSI!B1745</f>
        <v>6.7130999999999998</v>
      </c>
      <c r="C1745" s="2">
        <f>RSI!I1745</f>
        <v>49.601323123294264</v>
      </c>
      <c r="D1745" s="2">
        <f>MACD!E1745</f>
        <v>1.8265292570420755E-3</v>
      </c>
      <c r="E1745" s="2">
        <f>MACD!F1745</f>
        <v>4.8629804728072878E-2</v>
      </c>
      <c r="F1745" s="2">
        <f>'Moving Avg'!D1745</f>
        <v>6.6813400000000005</v>
      </c>
      <c r="G1745" s="2">
        <f>'Moving Avg'!F1745</f>
        <v>6.7361000000000004</v>
      </c>
      <c r="H1745" s="2">
        <f>'Moving Avg'!G1745</f>
        <v>6.6942299999999966</v>
      </c>
      <c r="I1745" s="2">
        <f>'Moving Avg'!H1745</f>
        <v>6.2357875000000078</v>
      </c>
      <c r="J1745" s="6" t="str">
        <f>OBV!F1745</f>
        <v>BEARISH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44839</v>
      </c>
      <c r="B1746" s="2">
        <f>RSI!B1746</f>
        <v>6.6689999999999996</v>
      </c>
      <c r="C1746" s="2">
        <f>RSI!I1746</f>
        <v>47.772547013421566</v>
      </c>
      <c r="D1746" s="2">
        <f>MACD!E1746</f>
        <v>2.434691303216141E-2</v>
      </c>
      <c r="E1746" s="2">
        <f>MACD!F1746</f>
        <v>4.3773226388890592E-2</v>
      </c>
      <c r="F1746" s="2">
        <f>'Moving Avg'!D1746</f>
        <v>6.6601400000000002</v>
      </c>
      <c r="G1746" s="2">
        <f>'Moving Avg'!F1746</f>
        <v>6.7215249999999997</v>
      </c>
      <c r="H1746" s="2">
        <f>'Moving Avg'!G1746</f>
        <v>6.7007679999999956</v>
      </c>
      <c r="I1746" s="2">
        <f>'Moving Avg'!H1746</f>
        <v>6.2379820000000077</v>
      </c>
      <c r="J1746" s="6" t="str">
        <f>OBV!F1746</f>
        <v>BEARISH</v>
      </c>
      <c r="K1746" s="6" t="str">
        <f>OBV!G1746</f>
        <v>WEAK</v>
      </c>
      <c r="L1746" s="6" t="str">
        <f>OBV!H1746</f>
        <v>CONFIRMED BEARISH</v>
      </c>
    </row>
    <row r="1747" spans="1:12" ht="13.5" x14ac:dyDescent="0.25">
      <c r="A1747" s="3">
        <f>RSI!A1747</f>
        <v>44840</v>
      </c>
      <c r="B1747" s="2">
        <f>RSI!B1747</f>
        <v>6.5805999999999996</v>
      </c>
      <c r="C1747" s="2">
        <f>RSI!I1747</f>
        <v>44.250585104418938</v>
      </c>
      <c r="D1747" s="2">
        <f>MACD!E1747</f>
        <v>4.3489699032244644E-2</v>
      </c>
      <c r="E1747" s="2">
        <f>MACD!F1747</f>
        <v>4.3716520917561404E-2</v>
      </c>
      <c r="F1747" s="2">
        <f>'Moving Avg'!D1747</f>
        <v>6.6513000000000009</v>
      </c>
      <c r="G1747" s="2">
        <f>'Moving Avg'!F1747</f>
        <v>6.7082750000000004</v>
      </c>
      <c r="H1747" s="2">
        <f>'Moving Avg'!G1747</f>
        <v>6.7055379999999971</v>
      </c>
      <c r="I1747" s="2">
        <f>'Moving Avg'!H1747</f>
        <v>6.2400265000000061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</row>
    <row r="1748" spans="1:12" ht="13.5" x14ac:dyDescent="0.25">
      <c r="A1748" s="3">
        <f>RSI!A1748</f>
        <v>44841</v>
      </c>
      <c r="B1748" s="2">
        <f>RSI!B1748</f>
        <v>6.6600999999999999</v>
      </c>
      <c r="C1748" s="2">
        <f>RSI!I1748</f>
        <v>47.965885816428646</v>
      </c>
      <c r="D1748" s="2">
        <f>MACD!E1748</f>
        <v>5.4620489214278756E-2</v>
      </c>
      <c r="E1748" s="2">
        <f>MACD!F1748</f>
        <v>4.5897314576904873E-2</v>
      </c>
      <c r="F1748" s="2">
        <f>'Moving Avg'!D1748</f>
        <v>6.6424599999999998</v>
      </c>
      <c r="G1748" s="2">
        <f>'Moving Avg'!F1748</f>
        <v>6.6972299999999994</v>
      </c>
      <c r="H1748" s="2">
        <f>'Moving Avg'!G1748</f>
        <v>6.7103079999999968</v>
      </c>
      <c r="I1748" s="2">
        <f>'Moving Avg'!H1748</f>
        <v>6.242343000000008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44844</v>
      </c>
      <c r="B1749" s="2">
        <f>RSI!B1749</f>
        <v>6.5541</v>
      </c>
      <c r="C1749" s="2">
        <f>RSI!I1749</f>
        <v>43.776783871606298</v>
      </c>
      <c r="D1749" s="2">
        <f>MACD!E1749</f>
        <v>7.2181985918557956E-2</v>
      </c>
      <c r="E1749" s="2">
        <f>MACD!F1749</f>
        <v>5.1154248845235492E-2</v>
      </c>
      <c r="F1749" s="2">
        <f>'Moving Avg'!D1749</f>
        <v>6.6353799999999996</v>
      </c>
      <c r="G1749" s="2">
        <f>'Moving Avg'!F1749</f>
        <v>6.68398</v>
      </c>
      <c r="H1749" s="2">
        <f>'Moving Avg'!G1749</f>
        <v>6.7133099999999963</v>
      </c>
      <c r="I1749" s="2">
        <f>'Moving Avg'!H1749</f>
        <v>6.243963000000007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44845</v>
      </c>
      <c r="B1750" s="2">
        <f>RSI!B1750</f>
        <v>6.5365000000000002</v>
      </c>
      <c r="C1750" s="2">
        <f>RSI!I1750</f>
        <v>43.10366137080274</v>
      </c>
      <c r="D1750" s="2">
        <f>MACD!E1750</f>
        <v>7.5641483496913686E-2</v>
      </c>
      <c r="E1750" s="2">
        <f>MACD!F1750</f>
        <v>5.6051695775571134E-2</v>
      </c>
      <c r="F1750" s="2">
        <f>'Moving Avg'!D1750</f>
        <v>6.6000599999999991</v>
      </c>
      <c r="G1750" s="2">
        <f>'Moving Avg'!F1750</f>
        <v>6.6671999999999993</v>
      </c>
      <c r="H1750" s="2">
        <f>'Moving Avg'!G1750</f>
        <v>6.7164899999999976</v>
      </c>
      <c r="I1750" s="2">
        <f>'Moving Avg'!H1750</f>
        <v>6.2457870000000044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44846</v>
      </c>
      <c r="B1751" s="2">
        <f>RSI!B1751</f>
        <v>6.6689999999999996</v>
      </c>
      <c r="C1751" s="2">
        <f>RSI!I1751</f>
        <v>49.410329789617087</v>
      </c>
      <c r="D1751" s="2">
        <f>MACD!E1751</f>
        <v>7.9210702585403858E-2</v>
      </c>
      <c r="E1751" s="2">
        <f>MACD!F1751</f>
        <v>6.0683497137537679E-2</v>
      </c>
      <c r="F1751" s="2">
        <f>'Moving Avg'!D1751</f>
        <v>6.6000600000000009</v>
      </c>
      <c r="G1751" s="2">
        <f>'Moving Avg'!F1751</f>
        <v>6.6716199999999999</v>
      </c>
      <c r="H1751" s="2">
        <f>'Moving Avg'!G1751</f>
        <v>6.7226739999999969</v>
      </c>
      <c r="I1751" s="2">
        <f>'Moving Avg'!H1751</f>
        <v>6.2482315000000055</v>
      </c>
      <c r="J1751" s="6" t="str">
        <f>OBV!F1751</f>
        <v>BULLISH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44847</v>
      </c>
      <c r="B1752" s="2">
        <f>RSI!B1752</f>
        <v>6.6689999999999996</v>
      </c>
      <c r="C1752" s="2">
        <f>RSI!I1752</f>
        <v>49.410329789617087</v>
      </c>
      <c r="D1752" s="2">
        <f>MACD!E1752</f>
        <v>5.9204698138091594E-2</v>
      </c>
      <c r="E1752" s="2">
        <f>MACD!F1752</f>
        <v>6.0387737337648469E-2</v>
      </c>
      <c r="F1752" s="2">
        <f>'Moving Avg'!D1752</f>
        <v>6.6177400000000004</v>
      </c>
      <c r="G1752" s="2">
        <f>'Moving Avg'!F1752</f>
        <v>6.6778049999999993</v>
      </c>
      <c r="H1752" s="2">
        <f>'Moving Avg'!G1752</f>
        <v>6.7276219999999967</v>
      </c>
      <c r="I1752" s="2">
        <f>'Moving Avg'!H1752</f>
        <v>6.2511765000000059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</row>
    <row r="1753" spans="1:12" ht="13.5" x14ac:dyDescent="0.25">
      <c r="A1753" s="3">
        <f>RSI!A1753</f>
        <v>44848</v>
      </c>
      <c r="B1753" s="2">
        <f>RSI!B1753</f>
        <v>6.7130999999999998</v>
      </c>
      <c r="C1753" s="2">
        <f>RSI!I1753</f>
        <v>51.486075569130065</v>
      </c>
      <c r="D1753" s="2">
        <f>MACD!E1753</f>
        <v>5.1316179575232823E-2</v>
      </c>
      <c r="E1753" s="2">
        <f>MACD!F1753</f>
        <v>5.8573425785165348E-2</v>
      </c>
      <c r="F1753" s="2">
        <f>'Moving Avg'!D1753</f>
        <v>6.6283399999999997</v>
      </c>
      <c r="G1753" s="2">
        <f>'Moving Avg'!F1753</f>
        <v>6.6866349999999999</v>
      </c>
      <c r="H1753" s="2">
        <f>'Moving Avg'!G1753</f>
        <v>6.7341579999999972</v>
      </c>
      <c r="I1753" s="2">
        <f>'Moving Avg'!H1753</f>
        <v>6.254509000000005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</row>
    <row r="1754" spans="1:12" ht="13.5" x14ac:dyDescent="0.25">
      <c r="A1754" s="3">
        <f>RSI!A1754</f>
        <v>44851</v>
      </c>
      <c r="B1754" s="2">
        <f>RSI!B1754</f>
        <v>6.6159999999999997</v>
      </c>
      <c r="C1754" s="2">
        <f>RSI!I1754</f>
        <v>46.921029434076431</v>
      </c>
      <c r="D1754" s="2">
        <f>MACD!E1754</f>
        <v>3.3981685777263237E-2</v>
      </c>
      <c r="E1754" s="2">
        <f>MACD!F1754</f>
        <v>5.3655077783584929E-2</v>
      </c>
      <c r="F1754" s="2">
        <f>'Moving Avg'!D1754</f>
        <v>6.64072</v>
      </c>
      <c r="G1754" s="2">
        <f>'Moving Avg'!F1754</f>
        <v>6.6928200000000002</v>
      </c>
      <c r="H1754" s="2">
        <f>'Moving Avg'!G1754</f>
        <v>6.7389279999999978</v>
      </c>
      <c r="I1754" s="2">
        <f>'Moving Avg'!H1754</f>
        <v>6.256730500000006</v>
      </c>
      <c r="J1754" s="6" t="str">
        <f>OBV!F1754</f>
        <v>BULLISH</v>
      </c>
      <c r="K1754" s="6" t="str">
        <f>OBV!G1754</f>
        <v>NEUTRAL</v>
      </c>
      <c r="L1754" s="6" t="str">
        <f>OBV!H1754</f>
        <v>CONFIRMED BULLISH</v>
      </c>
    </row>
    <row r="1755" spans="1:12" ht="13.5" x14ac:dyDescent="0.25">
      <c r="A1755" s="3">
        <f>RSI!A1755</f>
        <v>44852</v>
      </c>
      <c r="B1755" s="2">
        <f>RSI!B1755</f>
        <v>6.5011000000000001</v>
      </c>
      <c r="C1755" s="2">
        <f>RSI!I1755</f>
        <v>42.157629502639217</v>
      </c>
      <c r="D1755" s="2">
        <f>MACD!E1755</f>
        <v>4.7237775413871752E-2</v>
      </c>
      <c r="E1755" s="2">
        <f>MACD!F1755</f>
        <v>5.23716173096423E-2</v>
      </c>
      <c r="F1755" s="2">
        <f>'Moving Avg'!D1755</f>
        <v>6.6336399999999998</v>
      </c>
      <c r="G1755" s="2">
        <f>'Moving Avg'!F1755</f>
        <v>6.67692</v>
      </c>
      <c r="H1755" s="2">
        <f>'Moving Avg'!G1755</f>
        <v>6.7408699999999966</v>
      </c>
      <c r="I1755" s="2">
        <f>'Moving Avg'!H1755</f>
        <v>6.2590030000000043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</row>
    <row r="1756" spans="1:12" ht="13.5" x14ac:dyDescent="0.25">
      <c r="A1756" s="3">
        <f>RSI!A1756</f>
        <v>44853</v>
      </c>
      <c r="B1756" s="2">
        <f>RSI!B1756</f>
        <v>6.4923000000000002</v>
      </c>
      <c r="C1756" s="2">
        <f>RSI!I1756</f>
        <v>41.807562090159365</v>
      </c>
      <c r="D1756" s="2">
        <f>MACD!E1756</f>
        <v>5.3368469283990194E-2</v>
      </c>
      <c r="E1756" s="2">
        <f>MACD!F1756</f>
        <v>5.2570987704511886E-2</v>
      </c>
      <c r="F1756" s="2">
        <f>'Moving Avg'!D1756</f>
        <v>6.5983000000000001</v>
      </c>
      <c r="G1756" s="2">
        <f>'Moving Avg'!F1756</f>
        <v>6.659254999999999</v>
      </c>
      <c r="H1756" s="2">
        <f>'Moving Avg'!G1756</f>
        <v>6.736805999999997</v>
      </c>
      <c r="I1756" s="2">
        <f>'Moving Avg'!H1756</f>
        <v>6.2608145000000039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44854</v>
      </c>
      <c r="B1757" s="2">
        <f>RSI!B1757</f>
        <v>6.4481000000000002</v>
      </c>
      <c r="C1757" s="2">
        <f>RSI!I1757</f>
        <v>40.0104577131791</v>
      </c>
      <c r="D1757" s="2">
        <f>MACD!E1757</f>
        <v>4.9251281070732844E-2</v>
      </c>
      <c r="E1757" s="2">
        <f>MACD!F1757</f>
        <v>5.1907046377756082E-2</v>
      </c>
      <c r="F1757" s="2">
        <f>'Moving Avg'!D1757</f>
        <v>6.5541200000000002</v>
      </c>
      <c r="G1757" s="2">
        <f>'Moving Avg'!F1757</f>
        <v>6.6415849999999992</v>
      </c>
      <c r="H1757" s="2">
        <f>'Moving Avg'!G1757</f>
        <v>6.7279719999999976</v>
      </c>
      <c r="I1757" s="2">
        <f>'Moving Avg'!H1757</f>
        <v>6.2628220000000034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</row>
    <row r="1758" spans="1:12" ht="13.5" x14ac:dyDescent="0.25">
      <c r="A1758" s="3">
        <f>RSI!A1758</f>
        <v>44855</v>
      </c>
      <c r="B1758" s="2">
        <f>RSI!B1758</f>
        <v>6.5365000000000002</v>
      </c>
      <c r="C1758" s="2">
        <f>RSI!I1758</f>
        <v>45.093855400801594</v>
      </c>
      <c r="D1758" s="2">
        <f>MACD!E1758</f>
        <v>5.265688824187631E-2</v>
      </c>
      <c r="E1758" s="2">
        <f>MACD!F1758</f>
        <v>5.2057014750580131E-2</v>
      </c>
      <c r="F1758" s="2">
        <f>'Moving Avg'!D1758</f>
        <v>6.5188000000000006</v>
      </c>
      <c r="G1758" s="2">
        <f>'Moving Avg'!F1758</f>
        <v>6.6283349999999981</v>
      </c>
      <c r="H1758" s="2">
        <f>'Moving Avg'!G1758</f>
        <v>6.7219659999999974</v>
      </c>
      <c r="I1758" s="2">
        <f>'Moving Avg'!H1758</f>
        <v>6.2654800000000037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44858</v>
      </c>
      <c r="B1759" s="2">
        <f>RSI!B1759</f>
        <v>6.6159999999999997</v>
      </c>
      <c r="C1759" s="2">
        <f>RSI!I1759</f>
        <v>49.258176027506785</v>
      </c>
      <c r="D1759" s="2">
        <f>MACD!E1759</f>
        <v>3.3936986301981165E-2</v>
      </c>
      <c r="E1759" s="2">
        <f>MACD!F1759</f>
        <v>4.8433009060860344E-2</v>
      </c>
      <c r="F1759" s="2">
        <f>'Moving Avg'!D1759</f>
        <v>6.5188000000000006</v>
      </c>
      <c r="G1759" s="2">
        <f>'Moving Avg'!F1759</f>
        <v>6.6190599999999993</v>
      </c>
      <c r="H1759" s="2">
        <f>'Moving Avg'!G1759</f>
        <v>6.7186099999999964</v>
      </c>
      <c r="I1759" s="2">
        <f>'Moving Avg'!H1759</f>
        <v>6.2682015000000035</v>
      </c>
      <c r="J1759" s="6" t="str">
        <f>OBV!F1759</f>
        <v>BEARISH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44859</v>
      </c>
      <c r="B1760" s="2">
        <f>RSI!B1760</f>
        <v>6.5365000000000002</v>
      </c>
      <c r="C1760" s="2">
        <f>RSI!I1760</f>
        <v>45.538646487005217</v>
      </c>
      <c r="D1760" s="2">
        <f>MACD!E1760</f>
        <v>2.1359433656171767E-2</v>
      </c>
      <c r="E1760" s="2">
        <f>MACD!F1760</f>
        <v>4.3018293979922628E-2</v>
      </c>
      <c r="F1760" s="2">
        <f>'Moving Avg'!D1760</f>
        <v>6.5258800000000008</v>
      </c>
      <c r="G1760" s="2">
        <f>'Moving Avg'!F1760</f>
        <v>6.6102299999999987</v>
      </c>
      <c r="H1760" s="2">
        <f>'Moving Avg'!G1760</f>
        <v>6.7147239999999977</v>
      </c>
      <c r="I1760" s="2">
        <f>'Moving Avg'!H1760</f>
        <v>6.2705675000000021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</row>
    <row r="1761" spans="1:12" ht="13.5" x14ac:dyDescent="0.25">
      <c r="A1761" s="3">
        <f>RSI!A1761</f>
        <v>44860</v>
      </c>
      <c r="B1761" s="2">
        <f>RSI!B1761</f>
        <v>6.5365000000000002</v>
      </c>
      <c r="C1761" s="2">
        <f>RSI!I1761</f>
        <v>45.538646487005217</v>
      </c>
      <c r="D1761" s="2">
        <f>MACD!E1761</f>
        <v>3.1646428778046243E-2</v>
      </c>
      <c r="E1761" s="2">
        <f>MACD!F1761</f>
        <v>4.0743920939547359E-2</v>
      </c>
      <c r="F1761" s="2">
        <f>'Moving Avg'!D1761</f>
        <v>6.5347200000000001</v>
      </c>
      <c r="G1761" s="2">
        <f>'Moving Avg'!F1761</f>
        <v>6.598304999999999</v>
      </c>
      <c r="H1761" s="2">
        <f>'Moving Avg'!G1761</f>
        <v>6.7149019999999977</v>
      </c>
      <c r="I1761" s="2">
        <f>'Moving Avg'!H1761</f>
        <v>6.2730585000000012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</row>
    <row r="1762" spans="1:12" ht="13.5" x14ac:dyDescent="0.25">
      <c r="A1762" s="3">
        <f>RSI!A1762</f>
        <v>44861</v>
      </c>
      <c r="B1762" s="2">
        <f>RSI!B1762</f>
        <v>6.5365000000000002</v>
      </c>
      <c r="C1762" s="2">
        <f>RSI!I1762</f>
        <v>45.538646487005217</v>
      </c>
      <c r="D1762" s="2">
        <f>MACD!E1762</f>
        <v>4.085536878774132E-2</v>
      </c>
      <c r="E1762" s="2">
        <f>MACD!F1762</f>
        <v>4.0766210509186149E-2</v>
      </c>
      <c r="F1762" s="2">
        <f>'Moving Avg'!D1762</f>
        <v>6.5524000000000004</v>
      </c>
      <c r="G1762" s="2">
        <f>'Moving Avg'!F1762</f>
        <v>6.5938899999999991</v>
      </c>
      <c r="H1762" s="2">
        <f>'Moving Avg'!G1762</f>
        <v>6.7149019999999977</v>
      </c>
      <c r="I1762" s="2">
        <f>'Moving Avg'!H1762</f>
        <v>6.2761335000000011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</row>
    <row r="1763" spans="1:12" ht="13.5" x14ac:dyDescent="0.25">
      <c r="A1763" s="3">
        <f>RSI!A1763</f>
        <v>44862</v>
      </c>
      <c r="B1763" s="2">
        <f>RSI!B1763</f>
        <v>6.5717999999999996</v>
      </c>
      <c r="C1763" s="2">
        <f>RSI!I1763</f>
        <v>47.727634902275874</v>
      </c>
      <c r="D1763" s="2">
        <f>MACD!E1763</f>
        <v>5.3284534108298587E-2</v>
      </c>
      <c r="E1763" s="2">
        <f>MACD!F1763</f>
        <v>4.3269875229008638E-2</v>
      </c>
      <c r="F1763" s="2">
        <f>'Moving Avg'!D1763</f>
        <v>6.5594599999999996</v>
      </c>
      <c r="G1763" s="2">
        <f>'Moving Avg'!F1763</f>
        <v>6.5872649999999995</v>
      </c>
      <c r="H1763" s="2">
        <f>'Moving Avg'!G1763</f>
        <v>6.7129579999999986</v>
      </c>
      <c r="I1763" s="2">
        <f>'Moving Avg'!H1763</f>
        <v>6.2788845000000002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</row>
    <row r="1764" spans="1:12" ht="13.5" x14ac:dyDescent="0.25">
      <c r="A1764" s="3">
        <f>RSI!A1764</f>
        <v>44865</v>
      </c>
      <c r="B1764" s="2">
        <f>RSI!B1764</f>
        <v>6.51</v>
      </c>
      <c r="C1764" s="2">
        <f>RSI!I1764</f>
        <v>44.365617073854501</v>
      </c>
      <c r="D1764" s="2">
        <f>MACD!E1764</f>
        <v>5.3664825637415703E-2</v>
      </c>
      <c r="E1764" s="2">
        <f>MACD!F1764</f>
        <v>4.5348865310690052E-2</v>
      </c>
      <c r="F1764" s="2">
        <f>'Moving Avg'!D1764</f>
        <v>6.5382599999999993</v>
      </c>
      <c r="G1764" s="2">
        <f>'Moving Avg'!F1764</f>
        <v>6.5832899999999999</v>
      </c>
      <c r="H1764" s="2">
        <f>'Moving Avg'!G1764</f>
        <v>6.7099559999999983</v>
      </c>
      <c r="I1764" s="2">
        <f>'Moving Avg'!H1764</f>
        <v>6.2804089999999997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44866</v>
      </c>
      <c r="B1765" s="2">
        <f>RSI!B1765</f>
        <v>6.5365000000000002</v>
      </c>
      <c r="C1765" s="2">
        <f>RSI!I1765</f>
        <v>46.118339531779618</v>
      </c>
      <c r="D1765" s="2">
        <f>MACD!E1765</f>
        <v>3.4919301044701534E-2</v>
      </c>
      <c r="E1765" s="2">
        <f>MACD!F1765</f>
        <v>4.3262952457492357E-2</v>
      </c>
      <c r="F1765" s="2">
        <f>'Moving Avg'!D1765</f>
        <v>6.5382599999999993</v>
      </c>
      <c r="G1765" s="2">
        <f>'Moving Avg'!F1765</f>
        <v>6.5744599999999993</v>
      </c>
      <c r="H1765" s="2">
        <f>'Moving Avg'!G1765</f>
        <v>6.7090739999999993</v>
      </c>
      <c r="I1765" s="2">
        <f>'Moving Avg'!H1765</f>
        <v>6.2820244999999986</v>
      </c>
      <c r="J1765" s="6" t="str">
        <f>OBV!F1765</f>
        <v>BEARISH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44867</v>
      </c>
      <c r="B1766" s="2">
        <f>RSI!B1766</f>
        <v>6.4481000000000002</v>
      </c>
      <c r="C1766" s="2">
        <f>RSI!I1766</f>
        <v>41.429448863333562</v>
      </c>
      <c r="D1766" s="2">
        <f>MACD!E1766</f>
        <v>2.4625578915997259E-2</v>
      </c>
      <c r="E1766" s="2">
        <f>MACD!F1766</f>
        <v>3.9535477749193339E-2</v>
      </c>
      <c r="F1766" s="2">
        <f>'Moving Avg'!D1766</f>
        <v>6.5205799999999998</v>
      </c>
      <c r="G1766" s="2">
        <f>'Moving Avg'!F1766</f>
        <v>6.5634150000000009</v>
      </c>
      <c r="H1766" s="2">
        <f>'Moving Avg'!G1766</f>
        <v>6.7057159999999998</v>
      </c>
      <c r="I1766" s="2">
        <f>'Moving Avg'!H1766</f>
        <v>6.2829895000000002</v>
      </c>
      <c r="J1766" s="6" t="str">
        <f>OBV!F1766</f>
        <v>BEARISH</v>
      </c>
      <c r="K1766" s="6" t="str">
        <f>OBV!G1766</f>
        <v>WEAK</v>
      </c>
      <c r="L1766" s="6" t="str">
        <f>OBV!H1766</f>
        <v>CONFIRMED BEARISH</v>
      </c>
    </row>
    <row r="1767" spans="1:12" ht="13.5" x14ac:dyDescent="0.25">
      <c r="A1767" s="3">
        <f>RSI!A1767</f>
        <v>44868</v>
      </c>
      <c r="B1767" s="2">
        <f>RSI!B1767</f>
        <v>6.3597999999999999</v>
      </c>
      <c r="C1767" s="2">
        <f>RSI!I1767</f>
        <v>37.345096926791854</v>
      </c>
      <c r="D1767" s="2">
        <f>MACD!E1767</f>
        <v>1.6524507972812685E-2</v>
      </c>
      <c r="E1767" s="2">
        <f>MACD!F1767</f>
        <v>3.4933283793917212E-2</v>
      </c>
      <c r="F1767" s="2">
        <f>'Moving Avg'!D1767</f>
        <v>6.4852399999999992</v>
      </c>
      <c r="G1767" s="2">
        <f>'Moving Avg'!F1767</f>
        <v>6.5523750000000005</v>
      </c>
      <c r="H1767" s="2">
        <f>'Moving Avg'!G1767</f>
        <v>6.6968819999999996</v>
      </c>
      <c r="I1767" s="2">
        <f>'Moving Avg'!H1767</f>
        <v>6.2845554999999989</v>
      </c>
      <c r="J1767" s="6" t="str">
        <f>OBV!F1767</f>
        <v>BEARISH</v>
      </c>
      <c r="K1767" s="6" t="str">
        <f>OBV!G1767</f>
        <v>WEAK</v>
      </c>
      <c r="L1767" s="6" t="str">
        <f>OBV!H1767</f>
        <v>CONFIRMED BEARISH</v>
      </c>
    </row>
    <row r="1768" spans="1:12" ht="13.5" x14ac:dyDescent="0.25">
      <c r="A1768" s="3">
        <f>RSI!A1768</f>
        <v>44869</v>
      </c>
      <c r="B1768" s="2">
        <f>RSI!B1768</f>
        <v>6.4923000000000002</v>
      </c>
      <c r="C1768" s="2">
        <f>RSI!I1768</f>
        <v>45.955190125261986</v>
      </c>
      <c r="D1768" s="2">
        <f>MACD!E1768</f>
        <v>1.4780654578889774E-2</v>
      </c>
      <c r="E1768" s="2">
        <f>MACD!F1768</f>
        <v>3.0902757950911727E-2</v>
      </c>
      <c r="F1768" s="2">
        <f>'Moving Avg'!D1768</f>
        <v>6.4693399999999999</v>
      </c>
      <c r="G1768" s="2">
        <f>'Moving Avg'!F1768</f>
        <v>6.5439850000000011</v>
      </c>
      <c r="H1768" s="2">
        <f>'Moving Avg'!G1768</f>
        <v>6.6891080000000001</v>
      </c>
      <c r="I1768" s="2">
        <f>'Moving Avg'!H1768</f>
        <v>6.2857414999999994</v>
      </c>
      <c r="J1768" s="6" t="str">
        <f>OBV!F1768</f>
        <v>BEARISH</v>
      </c>
      <c r="K1768" s="6" t="str">
        <f>OBV!G1768</f>
        <v>WEAK</v>
      </c>
      <c r="L1768" s="6" t="str">
        <f>OBV!H1768</f>
        <v>CONFIRMED BEARISH</v>
      </c>
    </row>
    <row r="1769" spans="1:12" ht="13.5" x14ac:dyDescent="0.25">
      <c r="A1769" s="3">
        <f>RSI!A1769</f>
        <v>44872</v>
      </c>
      <c r="B1769" s="2">
        <f>RSI!B1769</f>
        <v>6.4923000000000002</v>
      </c>
      <c r="C1769" s="2">
        <f>RSI!I1769</f>
        <v>45.955190125261986</v>
      </c>
      <c r="D1769" s="2">
        <f>MACD!E1769</f>
        <v>2.5980420101269885E-2</v>
      </c>
      <c r="E1769" s="2">
        <f>MACD!F1769</f>
        <v>2.9918290380983363E-2</v>
      </c>
      <c r="F1769" s="2">
        <f>'Moving Avg'!D1769</f>
        <v>6.4657999999999998</v>
      </c>
      <c r="G1769" s="2">
        <f>'Moving Avg'!F1769</f>
        <v>6.5408950000000008</v>
      </c>
      <c r="H1769" s="2">
        <f>'Moving Avg'!G1769</f>
        <v>6.678507999999999</v>
      </c>
      <c r="I1769" s="2">
        <f>'Moving Avg'!H1769</f>
        <v>6.2870524999999997</v>
      </c>
      <c r="J1769" s="6" t="str">
        <f>OBV!F1769</f>
        <v>BEARISH</v>
      </c>
      <c r="K1769" s="6" t="str">
        <f>OBV!G1769</f>
        <v>WEAK</v>
      </c>
      <c r="L1769" s="6" t="str">
        <f>OBV!H1769</f>
        <v>CONFIRMED BEARISH</v>
      </c>
    </row>
    <row r="1770" spans="1:12" ht="13.5" x14ac:dyDescent="0.25">
      <c r="A1770" s="3">
        <f>RSI!A1770</f>
        <v>44873</v>
      </c>
      <c r="B1770" s="2">
        <f>RSI!B1770</f>
        <v>6.51</v>
      </c>
      <c r="C1770" s="2">
        <f>RSI!I1770</f>
        <v>47.081828079507503</v>
      </c>
      <c r="D1770" s="2">
        <f>MACD!E1770</f>
        <v>2.2326898272921447E-2</v>
      </c>
      <c r="E1770" s="2">
        <f>MACD!F1770</f>
        <v>2.8400011959370981E-2</v>
      </c>
      <c r="F1770" s="2">
        <f>'Moving Avg'!D1770</f>
        <v>6.4605000000000006</v>
      </c>
      <c r="G1770" s="2">
        <f>'Moving Avg'!F1770</f>
        <v>6.5395700000000003</v>
      </c>
      <c r="H1770" s="2">
        <f>'Moving Avg'!G1770</f>
        <v>6.6656119999999994</v>
      </c>
      <c r="I1770" s="2">
        <f>'Moving Avg'!H1770</f>
        <v>6.2887440000000003</v>
      </c>
      <c r="J1770" s="6" t="str">
        <f>OBV!F1770</f>
        <v>BEARISH</v>
      </c>
      <c r="K1770" s="6" t="str">
        <f>OBV!G1770</f>
        <v>WEAK</v>
      </c>
      <c r="L1770" s="6" t="str">
        <f>OBV!H1770</f>
        <v>CONFIRMED BEARISH</v>
      </c>
    </row>
    <row r="1771" spans="1:12" ht="13.5" x14ac:dyDescent="0.25">
      <c r="A1771" s="3">
        <f>RSI!A1771</f>
        <v>44874</v>
      </c>
      <c r="B1771" s="2">
        <f>RSI!B1771</f>
        <v>6.5365000000000002</v>
      </c>
      <c r="C1771" s="2">
        <f>RSI!I1771</f>
        <v>48.802647040160444</v>
      </c>
      <c r="D1771" s="2">
        <f>MACD!E1771</f>
        <v>1.7549046147885328E-2</v>
      </c>
      <c r="E1771" s="2">
        <f>MACD!F1771</f>
        <v>2.622981879707385E-2</v>
      </c>
      <c r="F1771" s="2">
        <f>'Moving Avg'!D1771</f>
        <v>6.47818</v>
      </c>
      <c r="G1771" s="2">
        <f>'Moving Avg'!F1771</f>
        <v>6.5329450000000007</v>
      </c>
      <c r="H1771" s="2">
        <f>'Moving Avg'!G1771</f>
        <v>6.6567800000000004</v>
      </c>
      <c r="I1771" s="2">
        <f>'Moving Avg'!H1771</f>
        <v>6.2913185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</row>
    <row r="1772" spans="1:12" ht="13.5" x14ac:dyDescent="0.25">
      <c r="A1772" s="3">
        <f>RSI!A1772</f>
        <v>44875</v>
      </c>
      <c r="B1772" s="2">
        <f>RSI!B1772</f>
        <v>6.4923000000000002</v>
      </c>
      <c r="C1772" s="2">
        <f>RSI!I1772</f>
        <v>46.109372413200354</v>
      </c>
      <c r="D1772" s="2">
        <f>MACD!E1772</f>
        <v>1.6879799655074912E-2</v>
      </c>
      <c r="E1772" s="2">
        <f>MACD!F1772</f>
        <v>2.4359814968674062E-2</v>
      </c>
      <c r="F1772" s="2">
        <f>'Moving Avg'!D1772</f>
        <v>6.5046799999999987</v>
      </c>
      <c r="G1772" s="2">
        <f>'Moving Avg'!F1772</f>
        <v>6.5241100000000021</v>
      </c>
      <c r="H1772" s="2">
        <f>'Moving Avg'!G1772</f>
        <v>6.6488299999999994</v>
      </c>
      <c r="I1772" s="2">
        <f>'Moving Avg'!H1772</f>
        <v>6.2932549999999994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</row>
    <row r="1773" spans="1:12" ht="13.5" x14ac:dyDescent="0.25">
      <c r="A1773" s="3">
        <f>RSI!A1773</f>
        <v>44876</v>
      </c>
      <c r="B1773" s="2">
        <f>RSI!B1773</f>
        <v>6.4835000000000003</v>
      </c>
      <c r="C1773" s="2">
        <f>RSI!I1773</f>
        <v>45.570156295361947</v>
      </c>
      <c r="D1773" s="2">
        <f>MACD!E1773</f>
        <v>2.2749423631874599E-2</v>
      </c>
      <c r="E1773" s="2">
        <f>MACD!F1773</f>
        <v>2.403773670131417E-2</v>
      </c>
      <c r="F1773" s="2">
        <f>'Moving Avg'!D1773</f>
        <v>6.5029200000000005</v>
      </c>
      <c r="G1773" s="2">
        <f>'Moving Avg'!F1773</f>
        <v>6.5126299999999997</v>
      </c>
      <c r="H1773" s="2">
        <f>'Moving Avg'!G1773</f>
        <v>6.6389379999999996</v>
      </c>
      <c r="I1773" s="2">
        <f>'Moving Avg'!H1773</f>
        <v>6.2952724999999994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44879</v>
      </c>
      <c r="B1774" s="2">
        <f>RSI!B1774</f>
        <v>6.4835000000000003</v>
      </c>
      <c r="C1774" s="2">
        <f>RSI!I1774</f>
        <v>45.570156295361947</v>
      </c>
      <c r="D1774" s="2">
        <f>MACD!E1774</f>
        <v>1.8587454683420823E-2</v>
      </c>
      <c r="E1774" s="2">
        <f>MACD!F1774</f>
        <v>2.2947680297735501E-2</v>
      </c>
      <c r="F1774" s="2">
        <f>'Moving Avg'!D1774</f>
        <v>6.5011600000000005</v>
      </c>
      <c r="G1774" s="2">
        <f>'Moving Avg'!F1774</f>
        <v>6.5060050000000018</v>
      </c>
      <c r="H1774" s="2">
        <f>'Moving Avg'!G1774</f>
        <v>6.6281619999999988</v>
      </c>
      <c r="I1774" s="2">
        <f>'Moving Avg'!H1774</f>
        <v>6.2972899999999985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44880</v>
      </c>
      <c r="B1775" s="2">
        <f>RSI!B1775</f>
        <v>6.3597999999999999</v>
      </c>
      <c r="C1775" s="2">
        <f>RSI!I1775</f>
        <v>38.273438788543139</v>
      </c>
      <c r="D1775" s="2">
        <f>MACD!E1775</f>
        <v>2.8656710297213728E-2</v>
      </c>
      <c r="E1775" s="2">
        <f>MACD!F1775</f>
        <v>2.4089486297631149E-2</v>
      </c>
      <c r="F1775" s="2">
        <f>'Moving Avg'!D1775</f>
        <v>6.4711199999999991</v>
      </c>
      <c r="G1775" s="2">
        <f>'Moving Avg'!F1775</f>
        <v>6.4989400000000019</v>
      </c>
      <c r="H1775" s="2">
        <f>'Moving Avg'!G1775</f>
        <v>6.6173859999999989</v>
      </c>
      <c r="I1775" s="2">
        <f>'Moving Avg'!H1775</f>
        <v>6.2989810000000004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44881</v>
      </c>
      <c r="B1776" s="2">
        <f>RSI!B1776</f>
        <v>6.3597999999999999</v>
      </c>
      <c r="C1776" s="2">
        <f>RSI!I1776</f>
        <v>38.273438788543139</v>
      </c>
      <c r="D1776" s="2">
        <f>MACD!E1776</f>
        <v>2.4632831244804976E-2</v>
      </c>
      <c r="E1776" s="2">
        <f>MACD!F1776</f>
        <v>2.4198155287065915E-2</v>
      </c>
      <c r="F1776" s="2">
        <f>'Moving Avg'!D1776</f>
        <v>6.4357799999999994</v>
      </c>
      <c r="G1776" s="2">
        <f>'Moving Avg'!F1776</f>
        <v>6.4923150000000005</v>
      </c>
      <c r="H1776" s="2">
        <f>'Moving Avg'!G1776</f>
        <v>6.6053719999999991</v>
      </c>
      <c r="I1776" s="2">
        <f>'Moving Avg'!H1776</f>
        <v>6.3001714999999994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44882</v>
      </c>
      <c r="B1777" s="2">
        <f>RSI!B1777</f>
        <v>6.4481000000000002</v>
      </c>
      <c r="C1777" s="2">
        <f>RSI!I1777</f>
        <v>45.498122643075675</v>
      </c>
      <c r="D1777" s="2">
        <f>MACD!E1777</f>
        <v>2.0804151069366839E-3</v>
      </c>
      <c r="E1777" s="2">
        <f>MACD!F1777</f>
        <v>1.977460725104007E-2</v>
      </c>
      <c r="F1777" s="2">
        <f>'Moving Avg'!D1777</f>
        <v>6.4269399999999992</v>
      </c>
      <c r="G1777" s="2">
        <f>'Moving Avg'!F1777</f>
        <v>6.4923150000000023</v>
      </c>
      <c r="H1777" s="2">
        <f>'Moving Avg'!G1777</f>
        <v>6.597421999999999</v>
      </c>
      <c r="I1777" s="2">
        <f>'Moving Avg'!H1777</f>
        <v>6.3016364999999999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44883</v>
      </c>
      <c r="B1778" s="2">
        <f>RSI!B1778</f>
        <v>6.4393000000000002</v>
      </c>
      <c r="C1778" s="2">
        <f>RSI!I1778</f>
        <v>44.933672827901368</v>
      </c>
      <c r="D1778" s="2">
        <f>MACD!E1778</f>
        <v>4.4176341999797586E-3</v>
      </c>
      <c r="E1778" s="2">
        <f>MACD!F1778</f>
        <v>1.6703212640828007E-2</v>
      </c>
      <c r="F1778" s="2">
        <f>'Moving Avg'!D1778</f>
        <v>6.4180999999999999</v>
      </c>
      <c r="G1778" s="2">
        <f>'Moving Avg'!F1778</f>
        <v>6.4874550000000015</v>
      </c>
      <c r="H1778" s="2">
        <f>'Moving Avg'!G1778</f>
        <v>6.5885879999999988</v>
      </c>
      <c r="I1778" s="2">
        <f>'Moving Avg'!H1778</f>
        <v>6.3029745000000004</v>
      </c>
      <c r="J1778" s="6" t="str">
        <f>OBV!F1778</f>
        <v>BEARISH</v>
      </c>
      <c r="K1778" s="6" t="str">
        <f>OBV!G1778</f>
        <v>WEAK</v>
      </c>
      <c r="L1778" s="6" t="str">
        <f>OBV!H1778</f>
        <v>CONFIRMED BEARISH</v>
      </c>
    </row>
    <row r="1779" spans="1:12" ht="13.5" x14ac:dyDescent="0.25">
      <c r="A1779" s="3">
        <f>RSI!A1779</f>
        <v>44886</v>
      </c>
      <c r="B1779" s="2">
        <f>RSI!B1779</f>
        <v>6.4305000000000003</v>
      </c>
      <c r="C1779" s="2">
        <f>RSI!I1779</f>
        <v>44.341259842048046</v>
      </c>
      <c r="D1779" s="2">
        <f>MACD!E1779</f>
        <v>7.4542858062107697E-3</v>
      </c>
      <c r="E1779" s="2">
        <f>MACD!F1779</f>
        <v>1.4853427273904561E-2</v>
      </c>
      <c r="F1779" s="2">
        <f>'Moving Avg'!D1779</f>
        <v>6.4075000000000006</v>
      </c>
      <c r="G1779" s="2">
        <f>'Moving Avg'!F1779</f>
        <v>6.4781800000000018</v>
      </c>
      <c r="H1779" s="2">
        <f>'Moving Avg'!G1779</f>
        <v>6.5808159999999987</v>
      </c>
      <c r="I1779" s="2">
        <f>'Moving Avg'!H1779</f>
        <v>6.3043514999999983</v>
      </c>
      <c r="J1779" s="6" t="str">
        <f>OBV!F1779</f>
        <v>BEARISH</v>
      </c>
      <c r="K1779" s="6" t="str">
        <f>OBV!G1779</f>
        <v>WEAK</v>
      </c>
      <c r="L1779" s="6" t="str">
        <f>OBV!H1779</f>
        <v>CONFIRMED BEARISH</v>
      </c>
    </row>
    <row r="1780" spans="1:12" ht="13.5" x14ac:dyDescent="0.25">
      <c r="A1780" s="3">
        <f>RSI!A1780</f>
        <v>44887</v>
      </c>
      <c r="B1780" s="2">
        <f>RSI!B1780</f>
        <v>6.4481000000000002</v>
      </c>
      <c r="C1780" s="2">
        <f>RSI!I1780</f>
        <v>45.878140137501454</v>
      </c>
      <c r="D1780" s="2">
        <f>MACD!E1780</f>
        <v>1.1872126400195526E-2</v>
      </c>
      <c r="E1780" s="2">
        <f>MACD!F1780</f>
        <v>1.4257167099162756E-2</v>
      </c>
      <c r="F1780" s="2">
        <f>'Moving Avg'!D1780</f>
        <v>6.42516</v>
      </c>
      <c r="G1780" s="2">
        <f>'Moving Avg'!F1780</f>
        <v>6.4737600000000004</v>
      </c>
      <c r="H1780" s="2">
        <f>'Moving Avg'!G1780</f>
        <v>6.5723359999999991</v>
      </c>
      <c r="I1780" s="2">
        <f>'Moving Avg'!H1780</f>
        <v>6.3058164999999988</v>
      </c>
      <c r="J1780" s="6" t="str">
        <f>OBV!F1780</f>
        <v>BEARISH</v>
      </c>
      <c r="K1780" s="6" t="str">
        <f>OBV!G1780</f>
        <v>WEAK</v>
      </c>
      <c r="L1780" s="6" t="str">
        <f>OBV!H1780</f>
        <v>BEARISH DIVERGENCE</v>
      </c>
    </row>
    <row r="1781" spans="1:12" ht="13.5" x14ac:dyDescent="0.25">
      <c r="A1781" s="3">
        <f>RSI!A1781</f>
        <v>44888</v>
      </c>
      <c r="B1781" s="2">
        <f>RSI!B1781</f>
        <v>6.3597999999999999</v>
      </c>
      <c r="C1781" s="2">
        <f>RSI!I1781</f>
        <v>39.922157852707848</v>
      </c>
      <c r="D1781" s="2">
        <f>MACD!E1781</f>
        <v>2.6521179556164398E-2</v>
      </c>
      <c r="E1781" s="2">
        <f>MACD!F1781</f>
        <v>1.6709969590563083E-2</v>
      </c>
      <c r="F1781" s="2">
        <f>'Moving Avg'!D1781</f>
        <v>6.42516</v>
      </c>
      <c r="G1781" s="2">
        <f>'Moving Avg'!F1781</f>
        <v>6.4649250000000009</v>
      </c>
      <c r="H1781" s="2">
        <f>'Moving Avg'!G1781</f>
        <v>6.5679199999999991</v>
      </c>
      <c r="I1781" s="2">
        <f>'Moving Avg'!H1781</f>
        <v>6.3067984999999984</v>
      </c>
      <c r="J1781" s="6" t="str">
        <f>OBV!F1781</f>
        <v>BEARISH</v>
      </c>
      <c r="K1781" s="6" t="str">
        <f>OBV!G1781</f>
        <v>WEAK</v>
      </c>
      <c r="L1781" s="6" t="str">
        <f>OBV!H1781</f>
        <v>NEUTRAL</v>
      </c>
    </row>
    <row r="1782" spans="1:12" ht="13.5" x14ac:dyDescent="0.25">
      <c r="A1782" s="3">
        <f>RSI!A1782</f>
        <v>44889</v>
      </c>
      <c r="B1782" s="2">
        <f>RSI!B1782</f>
        <v>6.3597999999999999</v>
      </c>
      <c r="C1782" s="2">
        <f>RSI!I1782</f>
        <v>39.922157852707855</v>
      </c>
      <c r="D1782" s="2">
        <f>MACD!E1782</f>
        <v>3.2909797503933191E-2</v>
      </c>
      <c r="E1782" s="2">
        <f>MACD!F1782</f>
        <v>1.9949935173237107E-2</v>
      </c>
      <c r="F1782" s="2">
        <f>'Moving Avg'!D1782</f>
        <v>6.4075000000000006</v>
      </c>
      <c r="G1782" s="2">
        <f>'Moving Avg'!F1782</f>
        <v>6.4560900000000006</v>
      </c>
      <c r="H1782" s="2">
        <f>'Moving Avg'!G1782</f>
        <v>6.5642099999999992</v>
      </c>
      <c r="I1782" s="2">
        <f>'Moving Avg'!H1782</f>
        <v>6.3079474999999983</v>
      </c>
      <c r="J1782" s="6" t="str">
        <f>OBV!F1782</f>
        <v>BEARISH</v>
      </c>
      <c r="K1782" s="6" t="str">
        <f>OBV!G1782</f>
        <v>WEAK</v>
      </c>
      <c r="L1782" s="6" t="str">
        <f>OBV!H1782</f>
        <v>CONFIRMED BEARISH</v>
      </c>
    </row>
    <row r="1783" spans="1:12" ht="13.5" x14ac:dyDescent="0.25">
      <c r="A1783" s="3">
        <f>RSI!A1783</f>
        <v>44890</v>
      </c>
      <c r="B1783" s="2">
        <f>RSI!B1783</f>
        <v>6.4393000000000002</v>
      </c>
      <c r="C1783" s="2">
        <f>RSI!I1783</f>
        <v>47.093964966867382</v>
      </c>
      <c r="D1783" s="2">
        <f>MACD!E1783</f>
        <v>3.1807320995730137E-2</v>
      </c>
      <c r="E1783" s="2">
        <f>MACD!F1783</f>
        <v>2.2321412337735713E-2</v>
      </c>
      <c r="F1783" s="2">
        <f>'Moving Avg'!D1783</f>
        <v>6.4075000000000006</v>
      </c>
      <c r="G1783" s="2">
        <f>'Moving Avg'!F1783</f>
        <v>6.4494650000000009</v>
      </c>
      <c r="H1783" s="2">
        <f>'Moving Avg'!G1783</f>
        <v>6.5622659999999993</v>
      </c>
      <c r="I1783" s="2">
        <f>'Moving Avg'!H1783</f>
        <v>6.3092854999999988</v>
      </c>
      <c r="J1783" s="6" t="str">
        <f>OBV!F1783</f>
        <v>BEARISH</v>
      </c>
      <c r="K1783" s="6" t="str">
        <f>OBV!G1783</f>
        <v>WEAK</v>
      </c>
      <c r="L1783" s="6" t="str">
        <f>OBV!H1783</f>
        <v>NEUTRAL</v>
      </c>
    </row>
    <row r="1784" spans="1:12" ht="13.5" x14ac:dyDescent="0.25">
      <c r="A1784" s="3">
        <f>RSI!A1784</f>
        <v>44893</v>
      </c>
      <c r="B1784" s="2">
        <f>RSI!B1784</f>
        <v>6.4481000000000002</v>
      </c>
      <c r="C1784" s="2">
        <f>RSI!I1784</f>
        <v>47.836271238948562</v>
      </c>
      <c r="D1784" s="2">
        <f>MACD!E1784</f>
        <v>3.0432932609009811E-2</v>
      </c>
      <c r="E1784" s="2">
        <f>MACD!F1784</f>
        <v>2.3943716391990534E-2</v>
      </c>
      <c r="F1784" s="2">
        <f>'Moving Avg'!D1784</f>
        <v>6.4110199999999988</v>
      </c>
      <c r="G1784" s="2">
        <f>'Moving Avg'!F1784</f>
        <v>6.4463700000000017</v>
      </c>
      <c r="H1784" s="2">
        <f>'Moving Avg'!G1784</f>
        <v>6.561382</v>
      </c>
      <c r="I1784" s="2">
        <f>'Moving Avg'!H1784</f>
        <v>6.3102504999999978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</row>
    <row r="1785" spans="1:12" ht="13.5" x14ac:dyDescent="0.25">
      <c r="A1785" s="3">
        <f>RSI!A1785</f>
        <v>44894</v>
      </c>
      <c r="B1785" s="2">
        <f>RSI!B1785</f>
        <v>6.3244999999999996</v>
      </c>
      <c r="C1785" s="2">
        <f>RSI!I1785</f>
        <v>39.461515374171015</v>
      </c>
      <c r="D1785" s="2">
        <f>MACD!E1785</f>
        <v>1.9537523672303436E-2</v>
      </c>
      <c r="E1785" s="2">
        <f>MACD!F1785</f>
        <v>2.3062477848053119E-2</v>
      </c>
      <c r="F1785" s="2">
        <f>'Moving Avg'!D1785</f>
        <v>6.3863000000000003</v>
      </c>
      <c r="G1785" s="2">
        <f>'Moving Avg'!F1785</f>
        <v>6.4357699999999998</v>
      </c>
      <c r="H1785" s="2">
        <f>'Moving Avg'!G1785</f>
        <v>6.5514900000000003</v>
      </c>
      <c r="I1785" s="2">
        <f>'Moving Avg'!H1785</f>
        <v>6.3100969999999972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44895</v>
      </c>
      <c r="B1786" s="2">
        <f>RSI!B1786</f>
        <v>6.5365000000000002</v>
      </c>
      <c r="C1786" s="2">
        <f>RSI!I1786</f>
        <v>54.254744065988803</v>
      </c>
      <c r="D1786" s="2">
        <f>MACD!E1786</f>
        <v>-4.522839724516281E-3</v>
      </c>
      <c r="E1786" s="2">
        <f>MACD!F1786</f>
        <v>1.754541433353924E-2</v>
      </c>
      <c r="F1786" s="2">
        <f>'Moving Avg'!D1786</f>
        <v>6.4216399999999991</v>
      </c>
      <c r="G1786" s="2">
        <f>'Moving Avg'!F1786</f>
        <v>6.4401899999999994</v>
      </c>
      <c r="H1786" s="2">
        <f>'Moving Avg'!G1786</f>
        <v>6.5453079999999986</v>
      </c>
      <c r="I1786" s="2">
        <f>'Moving Avg'!H1786</f>
        <v>6.3111284999999979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44896</v>
      </c>
      <c r="B1787" s="2">
        <f>RSI!B1787</f>
        <v>6.5365000000000002</v>
      </c>
      <c r="C1787" s="2">
        <f>RSI!I1787</f>
        <v>54.254744065988803</v>
      </c>
      <c r="D1787" s="2">
        <f>MACD!E1787</f>
        <v>-1.1751069283568505E-2</v>
      </c>
      <c r="E1787" s="2">
        <f>MACD!F1787</f>
        <v>1.1686117610117692E-2</v>
      </c>
      <c r="F1787" s="2">
        <f>'Moving Avg'!D1787</f>
        <v>6.4569799999999997</v>
      </c>
      <c r="G1787" s="2">
        <f>'Moving Avg'!F1787</f>
        <v>6.4490249999999989</v>
      </c>
      <c r="H1787" s="2">
        <f>'Moving Avg'!G1787</f>
        <v>6.5400079999999994</v>
      </c>
      <c r="I1787" s="2">
        <f>'Moving Avg'!H1787</f>
        <v>6.3123684999999963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44897</v>
      </c>
      <c r="B1788" s="2">
        <f>RSI!B1788</f>
        <v>6.5365000000000002</v>
      </c>
      <c r="C1788" s="2">
        <f>RSI!I1788</f>
        <v>54.254744065988803</v>
      </c>
      <c r="D1788" s="2">
        <f>MACD!E1788</f>
        <v>-1.9641550342273106E-2</v>
      </c>
      <c r="E1788" s="2">
        <f>MACD!F1788</f>
        <v>5.4205840196395322E-3</v>
      </c>
      <c r="F1788" s="2">
        <f>'Moving Avg'!D1788</f>
        <v>6.4764200000000001</v>
      </c>
      <c r="G1788" s="2">
        <f>'Moving Avg'!F1788</f>
        <v>6.4512350000000014</v>
      </c>
      <c r="H1788" s="2">
        <f>'Moving Avg'!G1788</f>
        <v>6.5347079999999984</v>
      </c>
      <c r="I1788" s="2">
        <f>'Moving Avg'!H1788</f>
        <v>6.3136084999999955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44900</v>
      </c>
      <c r="B1789" s="2">
        <f>RSI!B1789</f>
        <v>6.4481000000000002</v>
      </c>
      <c r="C1789" s="2">
        <f>RSI!I1789</f>
        <v>48.129627224188091</v>
      </c>
      <c r="D1789" s="2">
        <f>MACD!E1789</f>
        <v>-2.1513106153596695E-2</v>
      </c>
      <c r="E1789" s="2">
        <f>MACD!F1789</f>
        <v>3.3845984992286748E-5</v>
      </c>
      <c r="F1789" s="2">
        <f>'Moving Avg'!D1789</f>
        <v>6.4764200000000001</v>
      </c>
      <c r="G1789" s="2">
        <f>'Moving Avg'!F1789</f>
        <v>6.4490250000000016</v>
      </c>
      <c r="H1789" s="2">
        <f>'Moving Avg'!G1789</f>
        <v>6.527639999999999</v>
      </c>
      <c r="I1789" s="2">
        <f>'Moving Avg'!H1789</f>
        <v>6.3145734999999972</v>
      </c>
      <c r="J1789" s="6" t="str">
        <f>OBV!F1789</f>
        <v>BEARISH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44901</v>
      </c>
      <c r="B1790" s="2">
        <f>RSI!B1790</f>
        <v>6.4039999999999999</v>
      </c>
      <c r="C1790" s="2">
        <f>RSI!I1790</f>
        <v>45.377382145433813</v>
      </c>
      <c r="D1790" s="2">
        <f>MACD!E1790</f>
        <v>-1.6960472032511831E-2</v>
      </c>
      <c r="E1790" s="2">
        <f>MACD!F1790</f>
        <v>-3.365017618508537E-3</v>
      </c>
      <c r="F1790" s="2">
        <f>'Moving Avg'!D1790</f>
        <v>6.4923200000000012</v>
      </c>
      <c r="G1790" s="2">
        <f>'Moving Avg'!F1790</f>
        <v>6.4437250000000024</v>
      </c>
      <c r="H1790" s="2">
        <f>'Moving Avg'!G1790</f>
        <v>6.5214579999999991</v>
      </c>
      <c r="I1790" s="2">
        <f>'Moving Avg'!H1790</f>
        <v>6.3155679999999981</v>
      </c>
      <c r="J1790" s="6" t="str">
        <f>OBV!F1790</f>
        <v>BEARISH</v>
      </c>
      <c r="K1790" s="6" t="str">
        <f>OBV!G1790</f>
        <v>NEUTRAL</v>
      </c>
      <c r="L1790" s="6" t="str">
        <f>OBV!H1790</f>
        <v>BEARISH DIVERGENCE</v>
      </c>
    </row>
    <row r="1791" spans="1:12" ht="13.5" x14ac:dyDescent="0.25">
      <c r="A1791" s="3">
        <f>RSI!A1791</f>
        <v>44902</v>
      </c>
      <c r="B1791" s="2">
        <f>RSI!B1791</f>
        <v>6.3597999999999999</v>
      </c>
      <c r="C1791" s="2">
        <f>RSI!I1791</f>
        <v>42.739402641301666</v>
      </c>
      <c r="D1791" s="2">
        <f>MACD!E1791</f>
        <v>-2.3008288923029419E-2</v>
      </c>
      <c r="E1791" s="2">
        <f>MACD!F1791</f>
        <v>-7.2936718794127144E-3</v>
      </c>
      <c r="F1791" s="2">
        <f>'Moving Avg'!D1791</f>
        <v>6.4569799999999997</v>
      </c>
      <c r="G1791" s="2">
        <f>'Moving Avg'!F1791</f>
        <v>6.4348900000000002</v>
      </c>
      <c r="H1791" s="2">
        <f>'Moving Avg'!G1791</f>
        <v>6.5131539999999992</v>
      </c>
      <c r="I1791" s="2">
        <f>'Moving Avg'!H1791</f>
        <v>6.3165499999999959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44903</v>
      </c>
      <c r="B1792" s="2">
        <f>RSI!B1792</f>
        <v>6.4039999999999999</v>
      </c>
      <c r="C1792" s="2">
        <f>RSI!I1792</f>
        <v>46.11305425071459</v>
      </c>
      <c r="D1792" s="2">
        <f>MACD!E1792</f>
        <v>-3.0758478350950469E-2</v>
      </c>
      <c r="E1792" s="2">
        <f>MACD!F1792</f>
        <v>-1.1986633173720266E-2</v>
      </c>
      <c r="F1792" s="2">
        <f>'Moving Avg'!D1792</f>
        <v>6.4304800000000002</v>
      </c>
      <c r="G1792" s="2">
        <f>'Moving Avg'!F1792</f>
        <v>6.4304749999999995</v>
      </c>
      <c r="H1792" s="2">
        <f>'Moving Avg'!G1792</f>
        <v>6.5087379999999992</v>
      </c>
      <c r="I1792" s="2">
        <f>'Moving Avg'!H1792</f>
        <v>6.3181284999999967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44904</v>
      </c>
      <c r="B1793" s="2">
        <f>RSI!B1793</f>
        <v>6.3951000000000002</v>
      </c>
      <c r="C1793" s="2">
        <f>RSI!I1793</f>
        <v>45.531343297373873</v>
      </c>
      <c r="D1793" s="2">
        <f>MACD!E1793</f>
        <v>-2.4093715328940668E-2</v>
      </c>
      <c r="E1793" s="2">
        <f>MACD!F1793</f>
        <v>-1.4408049604764347E-2</v>
      </c>
      <c r="F1793" s="2">
        <f>'Moving Avg'!D1793</f>
        <v>6.4022000000000006</v>
      </c>
      <c r="G1793" s="2">
        <f>'Moving Avg'!F1793</f>
        <v>6.4260550000000007</v>
      </c>
      <c r="H1793" s="2">
        <f>'Moving Avg'!G1793</f>
        <v>6.5025539999999999</v>
      </c>
      <c r="I1793" s="2">
        <f>'Moving Avg'!H1793</f>
        <v>6.3196624999999971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</row>
    <row r="1794" spans="1:12" ht="13.5" x14ac:dyDescent="0.25">
      <c r="A1794" s="3">
        <f>RSI!A1794</f>
        <v>44907</v>
      </c>
      <c r="B1794" s="2">
        <f>RSI!B1794</f>
        <v>6.4039999999999999</v>
      </c>
      <c r="C1794" s="2">
        <f>RSI!I1794</f>
        <v>46.261396338092325</v>
      </c>
      <c r="D1794" s="2">
        <f>MACD!E1794</f>
        <v>-1.7399172045839073E-2</v>
      </c>
      <c r="E1794" s="2">
        <f>MACD!F1794</f>
        <v>-1.5006274092979294E-2</v>
      </c>
      <c r="F1794" s="2">
        <f>'Moving Avg'!D1794</f>
        <v>6.3933799999999996</v>
      </c>
      <c r="G1794" s="2">
        <f>'Moving Avg'!F1794</f>
        <v>6.4220800000000011</v>
      </c>
      <c r="H1794" s="2">
        <f>'Moving Avg'!G1794</f>
        <v>6.4988440000000001</v>
      </c>
      <c r="I1794" s="2">
        <f>'Moving Avg'!H1794</f>
        <v>6.3204069999999977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44908</v>
      </c>
      <c r="B1795" s="2">
        <f>RSI!B1795</f>
        <v>6.3863000000000003</v>
      </c>
      <c r="C1795" s="2">
        <f>RSI!I1795</f>
        <v>44.9704652111526</v>
      </c>
      <c r="D1795" s="2">
        <f>MACD!E1795</f>
        <v>-2.9157587740892943E-2</v>
      </c>
      <c r="E1795" s="2">
        <f>MACD!F1795</f>
        <v>-1.7836536822562025E-2</v>
      </c>
      <c r="F1795" s="2">
        <f>'Moving Avg'!D1795</f>
        <v>6.3898399999999995</v>
      </c>
      <c r="G1795" s="2">
        <f>'Moving Avg'!F1795</f>
        <v>6.4234049999999998</v>
      </c>
      <c r="H1795" s="2">
        <f>'Moving Avg'!G1795</f>
        <v>6.4923080000000004</v>
      </c>
      <c r="I1795" s="2">
        <f>'Moving Avg'!H1795</f>
        <v>6.320437499999997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44909</v>
      </c>
      <c r="B1796" s="2">
        <f>RSI!B1796</f>
        <v>6.2714999999999996</v>
      </c>
      <c r="C1796" s="2">
        <f>RSI!I1796</f>
        <v>37.634973155648538</v>
      </c>
      <c r="D1796" s="2">
        <f>MACD!E1796</f>
        <v>2.3770733269818933E-3</v>
      </c>
      <c r="E1796" s="2">
        <f>MACD!F1796</f>
        <v>-1.3793814792653241E-2</v>
      </c>
      <c r="F1796" s="2">
        <f>'Moving Avg'!D1796</f>
        <v>6.3721799999999993</v>
      </c>
      <c r="G1796" s="2">
        <f>'Moving Avg'!F1796</f>
        <v>6.4189899999999991</v>
      </c>
      <c r="H1796" s="2">
        <f>'Moving Avg'!G1796</f>
        <v>6.4843580000000012</v>
      </c>
      <c r="I1796" s="2">
        <f>'Moving Avg'!H1796</f>
        <v>6.3205194999999978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44910</v>
      </c>
      <c r="B1797" s="2">
        <f>RSI!B1797</f>
        <v>6.2714999999999996</v>
      </c>
      <c r="C1797" s="2">
        <f>RSI!I1797</f>
        <v>37.634973155648538</v>
      </c>
      <c r="D1797" s="2">
        <f>MACD!E1797</f>
        <v>3.0076570478997589E-2</v>
      </c>
      <c r="E1797" s="2">
        <f>MACD!F1797</f>
        <v>-5.0197377383230761E-3</v>
      </c>
      <c r="F1797" s="2">
        <f>'Moving Avg'!D1797</f>
        <v>6.3456799999999998</v>
      </c>
      <c r="G1797" s="2">
        <f>'Moving Avg'!F1797</f>
        <v>6.4101600000000003</v>
      </c>
      <c r="H1797" s="2">
        <f>'Moving Avg'!G1797</f>
        <v>6.4781760000000013</v>
      </c>
      <c r="I1797" s="2">
        <f>'Moving Avg'!H1797</f>
        <v>6.3210184999999992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44911</v>
      </c>
      <c r="B1798" s="2">
        <f>RSI!B1798</f>
        <v>6.2714999999999996</v>
      </c>
      <c r="C1798" s="2">
        <f>RSI!I1798</f>
        <v>37.634973155648538</v>
      </c>
      <c r="D1798" s="2">
        <f>MACD!E1798</f>
        <v>5.4455645792070406E-2</v>
      </c>
      <c r="E1798" s="2">
        <f>MACD!F1798</f>
        <v>6.8753389677556204E-3</v>
      </c>
      <c r="F1798" s="2">
        <f>'Moving Avg'!D1798</f>
        <v>6.3209599999999995</v>
      </c>
      <c r="G1798" s="2">
        <f>'Moving Avg'!F1798</f>
        <v>6.4017700000000008</v>
      </c>
      <c r="H1798" s="2">
        <f>'Moving Avg'!G1798</f>
        <v>6.4704040000000012</v>
      </c>
      <c r="I1798" s="2">
        <f>'Moving Avg'!H1798</f>
        <v>6.321142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44914</v>
      </c>
      <c r="B1799" s="2">
        <f>RSI!B1799</f>
        <v>6.298</v>
      </c>
      <c r="C1799" s="2">
        <f>RSI!I1799</f>
        <v>40.436163185499566</v>
      </c>
      <c r="D1799" s="2">
        <f>MACD!E1799</f>
        <v>6.0392463820350351E-2</v>
      </c>
      <c r="E1799" s="2">
        <f>MACD!F1799</f>
        <v>1.7578763938274566E-2</v>
      </c>
      <c r="F1799" s="2">
        <f>'Moving Avg'!D1799</f>
        <v>6.2997599999999991</v>
      </c>
      <c r="G1799" s="2">
        <f>'Moving Avg'!F1799</f>
        <v>6.3951450000000003</v>
      </c>
      <c r="H1799" s="2">
        <f>'Moving Avg'!G1799</f>
        <v>6.4652820000000011</v>
      </c>
      <c r="I1799" s="2">
        <f>'Moving Avg'!H1799</f>
        <v>6.3215649999999997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</row>
    <row r="1800" spans="1:12" ht="13.5" x14ac:dyDescent="0.25">
      <c r="A1800" s="3">
        <f>RSI!A1800</f>
        <v>44915</v>
      </c>
      <c r="B1800" s="2">
        <f>RSI!B1800</f>
        <v>6.2714999999999996</v>
      </c>
      <c r="C1800" s="2">
        <f>RSI!I1800</f>
        <v>38.570466527623275</v>
      </c>
      <c r="D1800" s="2">
        <f>MACD!E1800</f>
        <v>6.124447265936972E-2</v>
      </c>
      <c r="E1800" s="2">
        <f>MACD!F1800</f>
        <v>2.63119056824936E-2</v>
      </c>
      <c r="F1800" s="2">
        <f>'Moving Avg'!D1800</f>
        <v>6.2767999999999997</v>
      </c>
      <c r="G1800" s="2">
        <f>'Moving Avg'!F1800</f>
        <v>6.3863150000000015</v>
      </c>
      <c r="H1800" s="2">
        <f>'Moving Avg'!G1800</f>
        <v>6.459982000000001</v>
      </c>
      <c r="I1800" s="2">
        <f>'Moving Avg'!H1800</f>
        <v>6.3221890000000007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</row>
    <row r="1801" spans="1:12" ht="13.5" x14ac:dyDescent="0.25">
      <c r="A1801" s="3">
        <f>RSI!A1801</f>
        <v>44916</v>
      </c>
      <c r="B1801" s="2">
        <f>RSI!B1801</f>
        <v>6.1832000000000003</v>
      </c>
      <c r="C1801" s="2">
        <f>RSI!I1801</f>
        <v>33.091625418546286</v>
      </c>
      <c r="D1801" s="2">
        <f>MACD!E1801</f>
        <v>6.2464770494392141E-2</v>
      </c>
      <c r="E1801" s="2">
        <f>MACD!F1801</f>
        <v>3.3542478644873308E-2</v>
      </c>
      <c r="F1801" s="2">
        <f>'Moving Avg'!D1801</f>
        <v>6.2591400000000004</v>
      </c>
      <c r="G1801" s="2">
        <f>'Moving Avg'!F1801</f>
        <v>6.377485000000001</v>
      </c>
      <c r="H1801" s="2">
        <f>'Moving Avg'!G1801</f>
        <v>6.4502660000000018</v>
      </c>
      <c r="I1801" s="2">
        <f>'Moving Avg'!H1801</f>
        <v>6.3221209999999992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</row>
    <row r="1802" spans="1:12" ht="13.5" x14ac:dyDescent="0.25">
      <c r="A1802" s="3">
        <f>RSI!A1802</f>
        <v>44917</v>
      </c>
      <c r="B1802" s="2">
        <f>RSI!B1802</f>
        <v>6.1742999999999997</v>
      </c>
      <c r="C1802" s="2">
        <f>RSI!I1802</f>
        <v>32.589143148753323</v>
      </c>
      <c r="D1802" s="2">
        <f>MACD!E1802</f>
        <v>7.2180789932152045E-2</v>
      </c>
      <c r="E1802" s="2">
        <f>MACD!F1802</f>
        <v>4.1270140902329056E-2</v>
      </c>
      <c r="F1802" s="2">
        <f>'Moving Avg'!D1802</f>
        <v>6.2397</v>
      </c>
      <c r="G1802" s="2">
        <f>'Moving Avg'!F1802</f>
        <v>6.3682100000000004</v>
      </c>
      <c r="H1802" s="2">
        <f>'Moving Avg'!G1802</f>
        <v>6.4403720000000018</v>
      </c>
      <c r="I1802" s="2">
        <f>'Moving Avg'!H1802</f>
        <v>6.3221340000000001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</row>
    <row r="1803" spans="1:12" ht="13.5" x14ac:dyDescent="0.25">
      <c r="A1803" s="3">
        <f>RSI!A1803</f>
        <v>44918</v>
      </c>
      <c r="B1803" s="2">
        <f>RSI!B1803</f>
        <v>6.1742999999999997</v>
      </c>
      <c r="C1803" s="2">
        <f>RSI!I1803</f>
        <v>32.589143148753323</v>
      </c>
      <c r="D1803" s="2">
        <f>MACD!E1803</f>
        <v>8.021891581720908E-2</v>
      </c>
      <c r="E1803" s="2">
        <f>MACD!F1803</f>
        <v>4.9059895885305058E-2</v>
      </c>
      <c r="F1803" s="2">
        <f>'Moving Avg'!D1803</f>
        <v>6.2202599999999997</v>
      </c>
      <c r="G1803" s="2">
        <f>'Moving Avg'!F1803</f>
        <v>6.3549600000000011</v>
      </c>
      <c r="H1803" s="2">
        <f>'Moving Avg'!G1803</f>
        <v>6.429596000000001</v>
      </c>
      <c r="I1803" s="2">
        <f>'Moving Avg'!H1803</f>
        <v>6.321979999999999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</row>
    <row r="1804" spans="1:12" ht="13.5" x14ac:dyDescent="0.25">
      <c r="A1804" s="3">
        <f>RSI!A1804</f>
        <v>44921</v>
      </c>
      <c r="B1804" s="2">
        <f>RSI!B1804</f>
        <v>6.0948000000000002</v>
      </c>
      <c r="C1804" s="2">
        <f>RSI!I1804</f>
        <v>28.159453029401021</v>
      </c>
      <c r="D1804" s="2">
        <f>MACD!E1804</f>
        <v>9.5376776088211379E-2</v>
      </c>
      <c r="E1804" s="2">
        <f>MACD!F1804</f>
        <v>5.8323271925886322E-2</v>
      </c>
      <c r="F1804" s="2">
        <f>'Moving Avg'!D1804</f>
        <v>6.179619999999999</v>
      </c>
      <c r="G1804" s="2">
        <f>'Moving Avg'!F1804</f>
        <v>6.3372950000000019</v>
      </c>
      <c r="H1804" s="2">
        <f>'Moving Avg'!G1804</f>
        <v>6.4191720000000032</v>
      </c>
      <c r="I1804" s="2">
        <f>'Moving Avg'!H1804</f>
        <v>6.3212615000000021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44922</v>
      </c>
      <c r="B1805" s="2">
        <f>RSI!B1805</f>
        <v>6.3155999999999999</v>
      </c>
      <c r="C1805" s="2">
        <f>RSI!I1805</f>
        <v>48.924389077400591</v>
      </c>
      <c r="D1805" s="2">
        <f>MACD!E1805</f>
        <v>9.0610691957650147E-2</v>
      </c>
      <c r="E1805" s="2">
        <f>MACD!F1805</f>
        <v>6.4780755932239087E-2</v>
      </c>
      <c r="F1805" s="2">
        <f>'Moving Avg'!D1805</f>
        <v>6.1884399999999999</v>
      </c>
      <c r="G1805" s="2">
        <f>'Moving Avg'!F1805</f>
        <v>6.3368500000000019</v>
      </c>
      <c r="H1805" s="2">
        <f>'Moving Avg'!G1805</f>
        <v>6.4154620000000033</v>
      </c>
      <c r="I1805" s="2">
        <f>'Moving Avg'!H1805</f>
        <v>6.3219809999999992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</row>
    <row r="1806" spans="1:12" ht="13.5" x14ac:dyDescent="0.25">
      <c r="A1806" s="3">
        <f>RSI!A1806</f>
        <v>44923</v>
      </c>
      <c r="B1806" s="2">
        <f>RSI!B1806</f>
        <v>6.298</v>
      </c>
      <c r="C1806" s="2">
        <f>RSI!I1806</f>
        <v>47.739874199339589</v>
      </c>
      <c r="D1806" s="2">
        <f>MACD!E1806</f>
        <v>7.0291843229060902E-2</v>
      </c>
      <c r="E1806" s="2">
        <f>MACD!F1806</f>
        <v>6.5882973391603455E-2</v>
      </c>
      <c r="F1806" s="2">
        <f>'Moving Avg'!D1806</f>
        <v>6.2114000000000003</v>
      </c>
      <c r="G1806" s="2">
        <f>'Moving Avg'!F1806</f>
        <v>6.3249250000000012</v>
      </c>
      <c r="H1806" s="2">
        <f>'Moving Avg'!G1806</f>
        <v>6.4115760000000019</v>
      </c>
      <c r="I1806" s="2">
        <f>'Moving Avg'!H1806</f>
        <v>6.3222370000000003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44924</v>
      </c>
      <c r="B1807" s="2">
        <f>RSI!B1807</f>
        <v>6.3068</v>
      </c>
      <c r="C1807" s="2">
        <f>RSI!I1807</f>
        <v>48.412409431651731</v>
      </c>
      <c r="D1807" s="2">
        <f>MACD!E1807</f>
        <v>5.2617624501772653E-2</v>
      </c>
      <c r="E1807" s="2">
        <f>MACD!F1807</f>
        <v>6.3229903613637298E-2</v>
      </c>
      <c r="F1807" s="2">
        <f>'Moving Avg'!D1807</f>
        <v>6.2378999999999998</v>
      </c>
      <c r="G1807" s="2">
        <f>'Moving Avg'!F1807</f>
        <v>6.3134400000000008</v>
      </c>
      <c r="H1807" s="2">
        <f>'Moving Avg'!G1807</f>
        <v>6.4087500000000031</v>
      </c>
      <c r="I1807" s="2">
        <f>'Moving Avg'!H1807</f>
        <v>6.3231210000000022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44925</v>
      </c>
      <c r="B1808" s="2">
        <f>RSI!B1808</f>
        <v>6.2891000000000004</v>
      </c>
      <c r="C1808" s="2">
        <f>RSI!I1808</f>
        <v>47.099495893944905</v>
      </c>
      <c r="D1808" s="2">
        <f>MACD!E1808</f>
        <v>3.9079502997465987E-2</v>
      </c>
      <c r="E1808" s="2">
        <f>MACD!F1808</f>
        <v>5.8399823490403041E-2</v>
      </c>
      <c r="F1808" s="2">
        <f>'Moving Avg'!D1808</f>
        <v>6.2608599999999992</v>
      </c>
      <c r="G1808" s="2">
        <f>'Moving Avg'!F1808</f>
        <v>6.3010700000000011</v>
      </c>
      <c r="H1808" s="2">
        <f>'Moving Avg'!G1808</f>
        <v>6.4038020000000024</v>
      </c>
      <c r="I1808" s="2">
        <f>'Moving Avg'!H1808</f>
        <v>6.3241250000000022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</row>
    <row r="1809" spans="1:12" ht="13.5" x14ac:dyDescent="0.25">
      <c r="A1809" s="3">
        <f>RSI!A1809</f>
        <v>44928</v>
      </c>
      <c r="B1809" s="2">
        <f>RSI!B1809</f>
        <v>6.1742999999999997</v>
      </c>
      <c r="C1809" s="2">
        <f>RSI!I1809</f>
        <v>39.598608306975976</v>
      </c>
      <c r="D1809" s="2">
        <f>MACD!E1809</f>
        <v>4.0407419163636327E-2</v>
      </c>
      <c r="E1809" s="2">
        <f>MACD!F1809</f>
        <v>5.4801342625049695E-2</v>
      </c>
      <c r="F1809" s="2">
        <f>'Moving Avg'!D1809</f>
        <v>6.2767600000000003</v>
      </c>
      <c r="G1809" s="2">
        <f>'Moving Avg'!F1809</f>
        <v>6.2873800000000015</v>
      </c>
      <c r="H1809" s="2">
        <f>'Moving Avg'!G1809</f>
        <v>6.3949680000000031</v>
      </c>
      <c r="I1809" s="2">
        <f>'Moving Avg'!H1809</f>
        <v>6.3243465000000025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</row>
    <row r="1810" spans="1:12" ht="13.5" x14ac:dyDescent="0.25">
      <c r="A1810" s="3">
        <f>RSI!A1810</f>
        <v>44929</v>
      </c>
      <c r="B1810" s="2">
        <f>RSI!B1810</f>
        <v>6.0948000000000002</v>
      </c>
      <c r="C1810" s="2">
        <f>RSI!I1810</f>
        <v>35.394775076950992</v>
      </c>
      <c r="D1810" s="2">
        <f>MACD!E1810</f>
        <v>4.4208978334697058E-2</v>
      </c>
      <c r="E1810" s="2">
        <f>MACD!F1810</f>
        <v>5.2682869766979175E-2</v>
      </c>
      <c r="F1810" s="2">
        <f>'Moving Avg'!D1810</f>
        <v>6.2325999999999997</v>
      </c>
      <c r="G1810" s="2">
        <f>'Moving Avg'!F1810</f>
        <v>6.2719200000000015</v>
      </c>
      <c r="H1810" s="2">
        <f>'Moving Avg'!G1810</f>
        <v>6.3861340000000029</v>
      </c>
      <c r="I1810" s="2">
        <f>'Moving Avg'!H1810</f>
        <v>6.3241705000000028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</row>
    <row r="1811" spans="1:12" ht="13.5" x14ac:dyDescent="0.25">
      <c r="A1811" s="3">
        <f>RSI!A1811</f>
        <v>44930</v>
      </c>
      <c r="B1811" s="2">
        <f>RSI!B1811</f>
        <v>6.0065</v>
      </c>
      <c r="C1811" s="2">
        <f>RSI!I1811</f>
        <v>31.406677226826361</v>
      </c>
      <c r="D1811" s="2">
        <f>MACD!E1811</f>
        <v>4.1653402433565745E-2</v>
      </c>
      <c r="E1811" s="2">
        <f>MACD!F1811</f>
        <v>5.0476976300296489E-2</v>
      </c>
      <c r="F1811" s="2">
        <f>'Moving Avg'!D1811</f>
        <v>6.1742999999999997</v>
      </c>
      <c r="G1811" s="2">
        <f>'Moving Avg'!F1811</f>
        <v>6.2542550000000015</v>
      </c>
      <c r="H1811" s="2">
        <f>'Moving Avg'!G1811</f>
        <v>6.3755340000000045</v>
      </c>
      <c r="I1811" s="2">
        <f>'Moving Avg'!H1811</f>
        <v>6.3229275000000031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</row>
    <row r="1812" spans="1:12" ht="13.5" x14ac:dyDescent="0.25">
      <c r="A1812" s="3">
        <f>RSI!A1812</f>
        <v>44931</v>
      </c>
      <c r="B1812" s="2">
        <f>RSI!B1812</f>
        <v>5.98</v>
      </c>
      <c r="C1812" s="2">
        <f>RSI!I1812</f>
        <v>30.303146996469806</v>
      </c>
      <c r="D1812" s="2">
        <f>MACD!E1812</f>
        <v>4.1783895360786083E-2</v>
      </c>
      <c r="E1812" s="2">
        <f>MACD!F1812</f>
        <v>4.8738360112394415E-2</v>
      </c>
      <c r="F1812" s="2">
        <f>'Moving Avg'!D1812</f>
        <v>6.1089399999999996</v>
      </c>
      <c r="G1812" s="2">
        <f>'Moving Avg'!F1812</f>
        <v>6.233055000000002</v>
      </c>
      <c r="H1812" s="2">
        <f>'Moving Avg'!G1812</f>
        <v>6.3644040000000039</v>
      </c>
      <c r="I1812" s="2">
        <f>'Moving Avg'!H1812</f>
        <v>6.3226360000000037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</row>
    <row r="1813" spans="1:12" ht="13.5" x14ac:dyDescent="0.25">
      <c r="A1813" s="3">
        <f>RSI!A1813</f>
        <v>44932</v>
      </c>
      <c r="B1813" s="2">
        <f>RSI!B1813</f>
        <v>5.9181999999999997</v>
      </c>
      <c r="C1813" s="2">
        <f>RSI!I1813</f>
        <v>27.845889734589477</v>
      </c>
      <c r="D1813" s="2">
        <f>MACD!E1813</f>
        <v>4.8201986453500822E-2</v>
      </c>
      <c r="E1813" s="2">
        <f>MACD!F1813</f>
        <v>4.8631085380615703E-2</v>
      </c>
      <c r="F1813" s="2">
        <f>'Moving Avg'!D1813</f>
        <v>6.0347600000000003</v>
      </c>
      <c r="G1813" s="2">
        <f>'Moving Avg'!F1813</f>
        <v>6.2092100000000015</v>
      </c>
      <c r="H1813" s="2">
        <f>'Moving Avg'!G1813</f>
        <v>6.3513320000000029</v>
      </c>
      <c r="I1813" s="2">
        <f>'Moving Avg'!H1813</f>
        <v>6.3219940000000028</v>
      </c>
      <c r="J1813" s="6" t="str">
        <f>OBV!F1813</f>
        <v>BEARISH</v>
      </c>
      <c r="K1813" s="6" t="str">
        <f>OBV!G1813</f>
        <v>WEAK</v>
      </c>
      <c r="L1813" s="6" t="str">
        <f>OBV!H1813</f>
        <v>CONFIRMED BEARISH</v>
      </c>
    </row>
    <row r="1814" spans="1:12" ht="13.5" x14ac:dyDescent="0.25">
      <c r="A1814" s="3">
        <f>RSI!A1814</f>
        <v>44935</v>
      </c>
      <c r="B1814" s="2">
        <f>RSI!B1814</f>
        <v>5.9977</v>
      </c>
      <c r="C1814" s="2">
        <f>RSI!I1814</f>
        <v>35.132920103458659</v>
      </c>
      <c r="D1814" s="2">
        <f>MACD!E1814</f>
        <v>3.7479955412710986E-2</v>
      </c>
      <c r="E1814" s="2">
        <f>MACD!F1814</f>
        <v>4.6400859387034761E-2</v>
      </c>
      <c r="F1814" s="2">
        <f>'Moving Avg'!D1814</f>
        <v>5.9994399999999999</v>
      </c>
      <c r="G1814" s="2">
        <f>'Moving Avg'!F1814</f>
        <v>6.1888950000000005</v>
      </c>
      <c r="H1814" s="2">
        <f>'Moving Avg'!G1814</f>
        <v>6.3410860000000024</v>
      </c>
      <c r="I1814" s="2">
        <f>'Moving Avg'!H1814</f>
        <v>6.3208320000000038</v>
      </c>
      <c r="J1814" s="6" t="str">
        <f>OBV!F1814</f>
        <v>BEARISH</v>
      </c>
      <c r="K1814" s="6" t="str">
        <f>OBV!G1814</f>
        <v>WEAK</v>
      </c>
      <c r="L1814" s="6" t="str">
        <f>OBV!H1814</f>
        <v>CONFIRMED BEARISH</v>
      </c>
    </row>
    <row r="1815" spans="1:12" ht="13.5" x14ac:dyDescent="0.25">
      <c r="A1815" s="3">
        <f>RSI!A1815</f>
        <v>44936</v>
      </c>
      <c r="B1815" s="2">
        <f>RSI!B1815</f>
        <v>5.9888000000000003</v>
      </c>
      <c r="C1815" s="2">
        <f>RSI!I1815</f>
        <v>34.710294923380317</v>
      </c>
      <c r="D1815" s="2">
        <f>MACD!E1815</f>
        <v>6.438742447861312E-2</v>
      </c>
      <c r="E1815" s="2">
        <f>MACD!F1815</f>
        <v>4.9998172405350434E-2</v>
      </c>
      <c r="F1815" s="2">
        <f>'Moving Avg'!D1815</f>
        <v>5.9782400000000004</v>
      </c>
      <c r="G1815" s="2">
        <f>'Moving Avg'!F1815</f>
        <v>6.1690200000000006</v>
      </c>
      <c r="H1815" s="2">
        <f>'Moving Avg'!G1815</f>
        <v>6.3301320000000025</v>
      </c>
      <c r="I1815" s="2">
        <f>'Moving Avg'!H1815</f>
        <v>6.3196255000000034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</row>
    <row r="1816" spans="1:12" ht="13.5" x14ac:dyDescent="0.25">
      <c r="A1816" s="3">
        <f>RSI!A1816</f>
        <v>44937</v>
      </c>
      <c r="B1816" s="2">
        <f>RSI!B1816</f>
        <v>5.9181999999999997</v>
      </c>
      <c r="C1816" s="2">
        <f>RSI!I1816</f>
        <v>31.475727047306634</v>
      </c>
      <c r="D1816" s="2">
        <f>MACD!E1816</f>
        <v>9.098116890940755E-2</v>
      </c>
      <c r="E1816" s="2">
        <f>MACD!F1816</f>
        <v>5.8194771706161857E-2</v>
      </c>
      <c r="F1816" s="2">
        <f>'Moving Avg'!D1816</f>
        <v>5.9605799999999993</v>
      </c>
      <c r="G1816" s="2">
        <f>'Moving Avg'!F1816</f>
        <v>6.1513550000000006</v>
      </c>
      <c r="H1816" s="2">
        <f>'Moving Avg'!G1816</f>
        <v>6.3195340000000018</v>
      </c>
      <c r="I1816" s="2">
        <f>'Moving Avg'!H1816</f>
        <v>6.3184410000000026</v>
      </c>
      <c r="J1816" s="6" t="str">
        <f>OBV!F1816</f>
        <v>BEARISH</v>
      </c>
      <c r="K1816" s="6" t="str">
        <f>OBV!G1816</f>
        <v>WEAK</v>
      </c>
      <c r="L1816" s="6" t="str">
        <f>OBV!H1816</f>
        <v>CONFIRMED BEARISH</v>
      </c>
    </row>
    <row r="1817" spans="1:12" ht="13.5" x14ac:dyDescent="0.25">
      <c r="A1817" s="3">
        <f>RSI!A1817</f>
        <v>44938</v>
      </c>
      <c r="B1817" s="2">
        <f>RSI!B1817</f>
        <v>5.8827999999999996</v>
      </c>
      <c r="C1817" s="2">
        <f>RSI!I1817</f>
        <v>29.967747965472199</v>
      </c>
      <c r="D1817" s="2">
        <f>MACD!E1817</f>
        <v>0.119084174729438</v>
      </c>
      <c r="E1817" s="2">
        <f>MACD!F1817</f>
        <v>7.0372652310817088E-2</v>
      </c>
      <c r="F1817" s="2">
        <f>'Moving Avg'!D1817</f>
        <v>5.9411399999999999</v>
      </c>
      <c r="G1817" s="2">
        <f>'Moving Avg'!F1817</f>
        <v>6.13192</v>
      </c>
      <c r="H1817" s="2">
        <f>'Moving Avg'!G1817</f>
        <v>6.3099940000000014</v>
      </c>
      <c r="I1817" s="2">
        <f>'Moving Avg'!H1817</f>
        <v>6.3176635000000045</v>
      </c>
      <c r="J1817" s="6" t="str">
        <f>OBV!F1817</f>
        <v>BEARISH</v>
      </c>
      <c r="K1817" s="6" t="str">
        <f>OBV!G1817</f>
        <v>WEAK</v>
      </c>
      <c r="L1817" s="6" t="str">
        <f>OBV!H1817</f>
        <v>CONFIRMED BEARISH</v>
      </c>
    </row>
    <row r="1818" spans="1:12" ht="13.5" x14ac:dyDescent="0.25">
      <c r="A1818" s="3">
        <f>RSI!A1818</f>
        <v>44939</v>
      </c>
      <c r="B1818" s="2">
        <f>RSI!B1818</f>
        <v>6.1302000000000003</v>
      </c>
      <c r="C1818" s="2">
        <f>RSI!I1818</f>
        <v>48.527617975889086</v>
      </c>
      <c r="D1818" s="2">
        <f>MACD!E1818</f>
        <v>0.12352802060291523</v>
      </c>
      <c r="E1818" s="2">
        <f>MACD!F1818</f>
        <v>8.1003725969236717E-2</v>
      </c>
      <c r="F1818" s="2">
        <f>'Moving Avg'!D1818</f>
        <v>5.9835399999999996</v>
      </c>
      <c r="G1818" s="2">
        <f>'Moving Avg'!F1818</f>
        <v>6.124855000000001</v>
      </c>
      <c r="H1818" s="2">
        <f>'Moving Avg'!G1818</f>
        <v>6.3027520000000026</v>
      </c>
      <c r="I1818" s="2">
        <f>'Moving Avg'!H1818</f>
        <v>6.3176645000000056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</row>
    <row r="1819" spans="1:12" ht="13.5" x14ac:dyDescent="0.25">
      <c r="A1819" s="3">
        <f>RSI!A1819</f>
        <v>44942</v>
      </c>
      <c r="B1819" s="2">
        <f>RSI!B1819</f>
        <v>6.0860000000000003</v>
      </c>
      <c r="C1819" s="2">
        <f>RSI!I1819</f>
        <v>46.173248979359926</v>
      </c>
      <c r="D1819" s="2">
        <f>MACD!E1819</f>
        <v>0.11302530132312771</v>
      </c>
      <c r="E1819" s="2">
        <f>MACD!F1819</f>
        <v>8.7408041040014914E-2</v>
      </c>
      <c r="F1819" s="2">
        <f>'Moving Avg'!D1819</f>
        <v>6.0011999999999999</v>
      </c>
      <c r="G1819" s="2">
        <f>'Moving Avg'!F1819</f>
        <v>6.114255</v>
      </c>
      <c r="H1819" s="2">
        <f>'Moving Avg'!G1819</f>
        <v>6.2946260000000018</v>
      </c>
      <c r="I1819" s="2">
        <f>'Moving Avg'!H1819</f>
        <v>6.317819500000005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</row>
    <row r="1820" spans="1:12" ht="13.5" x14ac:dyDescent="0.25">
      <c r="A1820" s="3">
        <f>RSI!A1820</f>
        <v>44943</v>
      </c>
      <c r="B1820" s="2">
        <f>RSI!B1820</f>
        <v>6.0682999999999998</v>
      </c>
      <c r="C1820" s="2">
        <f>RSI!I1820</f>
        <v>45.226970988944224</v>
      </c>
      <c r="D1820" s="2">
        <f>MACD!E1820</f>
        <v>9.3595247171465168E-2</v>
      </c>
      <c r="E1820" s="2">
        <f>MACD!F1820</f>
        <v>8.8645482266304962E-2</v>
      </c>
      <c r="F1820" s="2">
        <f>'Moving Avg'!D1820</f>
        <v>6.0170999999999992</v>
      </c>
      <c r="G1820" s="2">
        <f>'Moving Avg'!F1820</f>
        <v>6.1040949999999992</v>
      </c>
      <c r="H1820" s="2">
        <f>'Moving Avg'!G1820</f>
        <v>6.2857920000000025</v>
      </c>
      <c r="I1820" s="2">
        <f>'Moving Avg'!H1820</f>
        <v>6.3179280000000055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</row>
    <row r="1821" spans="1:12" ht="13.5" x14ac:dyDescent="0.25">
      <c r="A1821" s="3">
        <f>RSI!A1821</f>
        <v>44944</v>
      </c>
      <c r="B1821" s="2">
        <f>RSI!B1821</f>
        <v>6.0065</v>
      </c>
      <c r="C1821" s="2">
        <f>RSI!I1821</f>
        <v>41.991139780788686</v>
      </c>
      <c r="D1821" s="2">
        <f>MACD!E1821</f>
        <v>6.8600814463791515E-2</v>
      </c>
      <c r="E1821" s="2">
        <f>MACD!F1821</f>
        <v>8.4636548705802284E-2</v>
      </c>
      <c r="F1821" s="2">
        <f>'Moving Avg'!D1821</f>
        <v>6.0347600000000003</v>
      </c>
      <c r="G1821" s="2">
        <f>'Moving Avg'!F1821</f>
        <v>6.0952599999999997</v>
      </c>
      <c r="H1821" s="2">
        <f>'Moving Avg'!G1821</f>
        <v>6.2751920000000005</v>
      </c>
      <c r="I1821" s="2">
        <f>'Moving Avg'!H1821</f>
        <v>6.3177275000000028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</row>
    <row r="1822" spans="1:12" ht="13.5" x14ac:dyDescent="0.25">
      <c r="A1822" s="3">
        <f>RSI!A1822</f>
        <v>44945</v>
      </c>
      <c r="B1822" s="2">
        <f>RSI!B1822</f>
        <v>5.9181999999999997</v>
      </c>
      <c r="C1822" s="2">
        <f>RSI!I1822</f>
        <v>37.82681110626654</v>
      </c>
      <c r="D1822" s="2">
        <f>MACD!E1822</f>
        <v>5.0700323716027285E-2</v>
      </c>
      <c r="E1822" s="2">
        <f>MACD!F1822</f>
        <v>7.7849303707847289E-2</v>
      </c>
      <c r="F1822" s="2">
        <f>'Moving Avg'!D1822</f>
        <v>6.0418399999999997</v>
      </c>
      <c r="G1822" s="2">
        <f>'Moving Avg'!F1822</f>
        <v>6.0824549999999995</v>
      </c>
      <c r="H1822" s="2">
        <f>'Moving Avg'!G1822</f>
        <v>6.2637100000000006</v>
      </c>
      <c r="I1822" s="2">
        <f>'Moving Avg'!H1822</f>
        <v>6.3165430000000029</v>
      </c>
      <c r="J1822" s="6" t="str">
        <f>OBV!F1822</f>
        <v>BEARISH</v>
      </c>
      <c r="K1822" s="6" t="str">
        <f>OBV!G1822</f>
        <v>WEAK</v>
      </c>
      <c r="L1822" s="6" t="str">
        <f>OBV!H1822</f>
        <v>BEARISH DIVERGENCE</v>
      </c>
    </row>
    <row r="1823" spans="1:12" ht="13.5" x14ac:dyDescent="0.25">
      <c r="A1823" s="3">
        <f>RSI!A1823</f>
        <v>44946</v>
      </c>
      <c r="B1823" s="2">
        <f>RSI!B1823</f>
        <v>5.9977</v>
      </c>
      <c r="C1823" s="2">
        <f>RSI!I1823</f>
        <v>43.280734609165648</v>
      </c>
      <c r="D1823" s="2">
        <f>MACD!E1823</f>
        <v>2.1405633543664315E-2</v>
      </c>
      <c r="E1823" s="2">
        <f>MACD!F1823</f>
        <v>6.65605696750107E-2</v>
      </c>
      <c r="F1823" s="2">
        <f>'Moving Avg'!D1823</f>
        <v>6.0153399999999992</v>
      </c>
      <c r="G1823" s="2">
        <f>'Moving Avg'!F1823</f>
        <v>6.0736249999999989</v>
      </c>
      <c r="H1823" s="2">
        <f>'Moving Avg'!G1823</f>
        <v>6.2539940000000014</v>
      </c>
      <c r="I1823" s="2">
        <f>'Moving Avg'!H1823</f>
        <v>6.3157560000000021</v>
      </c>
      <c r="J1823" s="6" t="str">
        <f>OBV!F1823</f>
        <v>BEARISH</v>
      </c>
      <c r="K1823" s="6" t="str">
        <f>OBV!G1823</f>
        <v>WEAK</v>
      </c>
      <c r="L1823" s="6" t="str">
        <f>OBV!H1823</f>
        <v>CONFIRMED BEARISH</v>
      </c>
    </row>
    <row r="1824" spans="1:12" ht="13.5" x14ac:dyDescent="0.25">
      <c r="A1824" s="3">
        <f>RSI!A1824</f>
        <v>44949</v>
      </c>
      <c r="B1824" s="2">
        <f>RSI!B1824</f>
        <v>5.9977</v>
      </c>
      <c r="C1824" s="2">
        <f>RSI!I1824</f>
        <v>43.280734609165648</v>
      </c>
      <c r="D1824" s="2">
        <f>MACD!E1824</f>
        <v>9.5348006901758708E-3</v>
      </c>
      <c r="E1824" s="2">
        <f>MACD!F1824</f>
        <v>5.5155415878043734E-2</v>
      </c>
      <c r="F1824" s="2">
        <f>'Moving Avg'!D1824</f>
        <v>5.9976799999999999</v>
      </c>
      <c r="G1824" s="2">
        <f>'Moving Avg'!F1824</f>
        <v>6.0687699999999998</v>
      </c>
      <c r="H1824" s="2">
        <f>'Moving Avg'!G1824</f>
        <v>6.2442780000000013</v>
      </c>
      <c r="I1824" s="2">
        <f>'Moving Avg'!H1824</f>
        <v>6.3157200000000016</v>
      </c>
      <c r="J1824" s="6" t="str">
        <f>OBV!F1824</f>
        <v>BEARISH</v>
      </c>
      <c r="K1824" s="6" t="str">
        <f>OBV!G1824</f>
        <v>WEAK</v>
      </c>
      <c r="L1824" s="6" t="str">
        <f>OBV!H1824</f>
        <v>CONFIRMED BEARISH</v>
      </c>
    </row>
    <row r="1825" spans="1:12" ht="13.5" x14ac:dyDescent="0.25">
      <c r="A1825" s="3">
        <f>RSI!A1825</f>
        <v>44950</v>
      </c>
      <c r="B1825" s="2">
        <f>RSI!B1825</f>
        <v>6.2538</v>
      </c>
      <c r="C1825" s="2">
        <f>RSI!I1825</f>
        <v>57.281061310431589</v>
      </c>
      <c r="D1825" s="2">
        <f>MACD!E1825</f>
        <v>-2.0213969217145689E-2</v>
      </c>
      <c r="E1825" s="2">
        <f>MACD!F1825</f>
        <v>4.0081538859005852E-2</v>
      </c>
      <c r="F1825" s="2">
        <f>'Moving Avg'!D1825</f>
        <v>6.0347799999999996</v>
      </c>
      <c r="G1825" s="2">
        <f>'Moving Avg'!F1825</f>
        <v>6.0656799999999995</v>
      </c>
      <c r="H1825" s="2">
        <f>'Moving Avg'!G1825</f>
        <v>6.2421580000000008</v>
      </c>
      <c r="I1825" s="2">
        <f>'Moving Avg'!H1825</f>
        <v>6.3163390000000019</v>
      </c>
      <c r="J1825" s="6" t="str">
        <f>OBV!F1825</f>
        <v>BEARISH</v>
      </c>
      <c r="K1825" s="6" t="str">
        <f>OBV!G1825</f>
        <v>WEAK</v>
      </c>
      <c r="L1825" s="6" t="str">
        <f>OBV!H1825</f>
        <v>BEARISH DIVERGENCE</v>
      </c>
    </row>
    <row r="1826" spans="1:12" ht="13.5" x14ac:dyDescent="0.25">
      <c r="A1826" s="3">
        <f>RSI!A1826</f>
        <v>44951</v>
      </c>
      <c r="B1826" s="2">
        <f>RSI!B1826</f>
        <v>6.2538</v>
      </c>
      <c r="C1826" s="2">
        <f>RSI!I1826</f>
        <v>57.281061310431589</v>
      </c>
      <c r="D1826" s="2">
        <f>MACD!E1826</f>
        <v>-5.7172532885649829E-2</v>
      </c>
      <c r="E1826" s="2">
        <f>MACD!F1826</f>
        <v>2.0630724510074715E-2</v>
      </c>
      <c r="F1826" s="2">
        <f>'Moving Avg'!D1826</f>
        <v>6.0842399999999994</v>
      </c>
      <c r="G1826" s="2">
        <f>'Moving Avg'!F1826</f>
        <v>6.0634699999999988</v>
      </c>
      <c r="H1826" s="2">
        <f>'Moving Avg'!G1826</f>
        <v>6.2400380000000011</v>
      </c>
      <c r="I1826" s="2">
        <f>'Moving Avg'!H1826</f>
        <v>6.3171665000000017</v>
      </c>
      <c r="J1826" s="6" t="str">
        <f>OBV!F1826</f>
        <v>BEARISH</v>
      </c>
      <c r="K1826" s="6" t="str">
        <f>OBV!G1826</f>
        <v>NEUTRAL</v>
      </c>
      <c r="L1826" s="6" t="str">
        <f>OBV!H1826</f>
        <v>BEARISH DIVERGENCE</v>
      </c>
    </row>
    <row r="1827" spans="1:12" ht="13.5" x14ac:dyDescent="0.25">
      <c r="A1827" s="3">
        <f>RSI!A1827</f>
        <v>44952</v>
      </c>
      <c r="B1827" s="2">
        <f>RSI!B1827</f>
        <v>6.2625999999999999</v>
      </c>
      <c r="C1827" s="2">
        <f>RSI!I1827</f>
        <v>57.697182021409525</v>
      </c>
      <c r="D1827" s="2">
        <f>MACD!E1827</f>
        <v>-9.5399640798173202E-2</v>
      </c>
      <c r="E1827" s="2">
        <f>MACD!F1827</f>
        <v>-2.5753485515748707E-3</v>
      </c>
      <c r="F1827" s="2">
        <f>'Moving Avg'!D1827</f>
        <v>6.1531199999999995</v>
      </c>
      <c r="G1827" s="2">
        <f>'Moving Avg'!F1827</f>
        <v>6.061259999999999</v>
      </c>
      <c r="H1827" s="2">
        <f>'Moving Avg'!G1827</f>
        <v>6.2363280000000021</v>
      </c>
      <c r="I1827" s="2">
        <f>'Moving Avg'!H1827</f>
        <v>6.3180380000000014</v>
      </c>
      <c r="J1827" s="6" t="str">
        <f>OBV!F1827</f>
        <v>BULLISH</v>
      </c>
      <c r="K1827" s="6" t="str">
        <f>OBV!G1827</f>
        <v>STRONG</v>
      </c>
      <c r="L1827" s="6" t="str">
        <f>OBV!H1827</f>
        <v>CONFIRMED BULLISH</v>
      </c>
    </row>
    <row r="1828" spans="1:12" ht="13.5" x14ac:dyDescent="0.25">
      <c r="A1828" s="3">
        <f>RSI!A1828</f>
        <v>44953</v>
      </c>
      <c r="B1828" s="2">
        <f>RSI!B1828</f>
        <v>6.2008000000000001</v>
      </c>
      <c r="C1828" s="2">
        <f>RSI!I1828</f>
        <v>53.738293822681896</v>
      </c>
      <c r="D1828" s="2">
        <f>MACD!E1828</f>
        <v>-8.5951367615129115E-2</v>
      </c>
      <c r="E1828" s="2">
        <f>MACD!F1828</f>
        <v>-1.925055236428572E-2</v>
      </c>
      <c r="F1828" s="2">
        <f>'Moving Avg'!D1828</f>
        <v>6.19374</v>
      </c>
      <c r="G1828" s="2">
        <f>'Moving Avg'!F1828</f>
        <v>6.0568449999999991</v>
      </c>
      <c r="H1828" s="2">
        <f>'Moving Avg'!G1828</f>
        <v>6.2315580000000024</v>
      </c>
      <c r="I1828" s="2">
        <f>'Moving Avg'!H1828</f>
        <v>6.318433500000002</v>
      </c>
      <c r="J1828" s="6" t="str">
        <f>OBV!F1828</f>
        <v>BULLISH</v>
      </c>
      <c r="K1828" s="6" t="str">
        <f>OBV!G1828</f>
        <v>STRONG</v>
      </c>
      <c r="L1828" s="6" t="str">
        <f>OBV!H1828</f>
        <v>CONFIRMED BULLISH</v>
      </c>
    </row>
    <row r="1829" spans="1:12" ht="13.5" x14ac:dyDescent="0.25">
      <c r="A1829" s="3">
        <f>RSI!A1829</f>
        <v>44956</v>
      </c>
      <c r="B1829" s="2">
        <f>RSI!B1829</f>
        <v>6.3155999999999999</v>
      </c>
      <c r="C1829" s="2">
        <f>RSI!I1829</f>
        <v>59.32192952573218</v>
      </c>
      <c r="D1829" s="2">
        <f>MACD!E1829</f>
        <v>-9.3677633723967979E-2</v>
      </c>
      <c r="E1829" s="2">
        <f>MACD!F1829</f>
        <v>-3.4135968636222175E-2</v>
      </c>
      <c r="F1829" s="2">
        <f>'Moving Avg'!D1829</f>
        <v>6.25732</v>
      </c>
      <c r="G1829" s="2">
        <f>'Moving Avg'!F1829</f>
        <v>6.063909999999999</v>
      </c>
      <c r="H1829" s="2">
        <f>'Moving Avg'!G1829</f>
        <v>6.2292600000000018</v>
      </c>
      <c r="I1829" s="2">
        <f>'Moving Avg'!H1829</f>
        <v>6.3197785000000009</v>
      </c>
      <c r="J1829" s="6" t="str">
        <f>OBV!F1829</f>
        <v>BULLISH</v>
      </c>
      <c r="K1829" s="6" t="str">
        <f>OBV!G1829</f>
        <v>STRONG</v>
      </c>
      <c r="L1829" s="6" t="str">
        <f>OBV!H1829</f>
        <v>CONFIRMED BULLISH</v>
      </c>
    </row>
    <row r="1830" spans="1:12" ht="13.5" x14ac:dyDescent="0.25">
      <c r="A1830" s="3">
        <f>RSI!A1830</f>
        <v>44957</v>
      </c>
      <c r="B1830" s="2">
        <f>RSI!B1830</f>
        <v>6.3068</v>
      </c>
      <c r="C1830" s="2">
        <f>RSI!I1830</f>
        <v>58.736694381203279</v>
      </c>
      <c r="D1830" s="2">
        <f>MACD!E1830</f>
        <v>-0.1033511740232127</v>
      </c>
      <c r="E1830" s="2">
        <f>MACD!F1830</f>
        <v>-4.7979009713620284E-2</v>
      </c>
      <c r="F1830" s="2">
        <f>'Moving Avg'!D1830</f>
        <v>6.2679200000000002</v>
      </c>
      <c r="G1830" s="2">
        <f>'Moving Avg'!F1830</f>
        <v>6.0745099999999992</v>
      </c>
      <c r="H1830" s="2">
        <f>'Moving Avg'!G1830</f>
        <v>6.2264340000000011</v>
      </c>
      <c r="I1830" s="2">
        <f>'Moving Avg'!H1830</f>
        <v>6.3212880000000018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44958</v>
      </c>
      <c r="B1831" s="2">
        <f>RSI!B1831</f>
        <v>6.3068</v>
      </c>
      <c r="C1831" s="2">
        <f>RSI!I1831</f>
        <v>58.736694381203279</v>
      </c>
      <c r="D1831" s="2">
        <f>MACD!E1831</f>
        <v>-0.12197800845682849</v>
      </c>
      <c r="E1831" s="2">
        <f>MACD!F1831</f>
        <v>-6.2778809462261928E-2</v>
      </c>
      <c r="F1831" s="2">
        <f>'Moving Avg'!D1831</f>
        <v>6.2785199999999994</v>
      </c>
      <c r="G1831" s="2">
        <f>'Moving Avg'!F1831</f>
        <v>6.0895250000000001</v>
      </c>
      <c r="H1831" s="2">
        <f>'Moving Avg'!G1831</f>
        <v>6.2253740000000013</v>
      </c>
      <c r="I1831" s="2">
        <f>'Moving Avg'!H1831</f>
        <v>6.3230060000000012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44959</v>
      </c>
      <c r="B1832" s="2">
        <f>RSI!B1832</f>
        <v>6.298</v>
      </c>
      <c r="C1832" s="2">
        <f>RSI!I1832</f>
        <v>58.07225829456258</v>
      </c>
      <c r="D1832" s="2">
        <f>MACD!E1832</f>
        <v>-0.1515366051389293</v>
      </c>
      <c r="E1832" s="2">
        <f>MACD!F1832</f>
        <v>-8.0530368597595409E-2</v>
      </c>
      <c r="F1832" s="2">
        <f>'Moving Avg'!D1832</f>
        <v>6.2855999999999996</v>
      </c>
      <c r="G1832" s="2">
        <f>'Moving Avg'!F1832</f>
        <v>6.1054249999999994</v>
      </c>
      <c r="H1832" s="2">
        <f>'Moving Avg'!G1832</f>
        <v>6.2241380000000017</v>
      </c>
      <c r="I1832" s="2">
        <f>'Moving Avg'!H1832</f>
        <v>6.3246800000000016</v>
      </c>
      <c r="J1832" s="6" t="str">
        <f>OBV!F1832</f>
        <v>BEARISH</v>
      </c>
      <c r="K1832" s="6" t="str">
        <f>OBV!G1832</f>
        <v>WEAK</v>
      </c>
      <c r="L1832" s="6" t="str">
        <f>OBV!H1832</f>
        <v>BEARISH DIVERGENCE</v>
      </c>
    </row>
    <row r="1833" spans="1:12" ht="13.5" x14ac:dyDescent="0.25">
      <c r="A1833" s="3">
        <f>RSI!A1833</f>
        <v>44960</v>
      </c>
      <c r="B1833" s="2">
        <f>RSI!B1833</f>
        <v>6.5187999999999997</v>
      </c>
      <c r="C1833" s="2">
        <f>RSI!I1833</f>
        <v>67.887810003542612</v>
      </c>
      <c r="D1833" s="2">
        <f>MACD!E1833</f>
        <v>-0.18142112840679747</v>
      </c>
      <c r="E1833" s="2">
        <f>MACD!F1833</f>
        <v>-0.10070852055943583</v>
      </c>
      <c r="F1833" s="2">
        <f>'Moving Avg'!D1833</f>
        <v>6.3491999999999988</v>
      </c>
      <c r="G1833" s="2">
        <f>'Moving Avg'!F1833</f>
        <v>6.1354549999999994</v>
      </c>
      <c r="H1833" s="2">
        <f>'Moving Avg'!G1833</f>
        <v>6.2257280000000028</v>
      </c>
      <c r="I1833" s="2">
        <f>'Moving Avg'!H1833</f>
        <v>6.3271660000000018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</row>
    <row r="1834" spans="1:12" ht="13.5" x14ac:dyDescent="0.25">
      <c r="A1834" s="3">
        <f>RSI!A1834</f>
        <v>44963</v>
      </c>
      <c r="B1834" s="2">
        <f>RSI!B1834</f>
        <v>6.51</v>
      </c>
      <c r="C1834" s="2">
        <f>RSI!I1834</f>
        <v>67.212456281816628</v>
      </c>
      <c r="D1834" s="2">
        <f>MACD!E1834</f>
        <v>-0.20805406112769909</v>
      </c>
      <c r="E1834" s="2">
        <f>MACD!F1834</f>
        <v>-0.12217762867308848</v>
      </c>
      <c r="F1834" s="2">
        <f>'Moving Avg'!D1834</f>
        <v>6.3880799999999995</v>
      </c>
      <c r="G1834" s="2">
        <f>'Moving Avg'!F1834</f>
        <v>6.1610700000000005</v>
      </c>
      <c r="H1834" s="2">
        <f>'Moving Avg'!G1834</f>
        <v>6.2269660000000018</v>
      </c>
      <c r="I1834" s="2">
        <f>'Moving Avg'!H1834</f>
        <v>6.3301085000000024</v>
      </c>
      <c r="J1834" s="6" t="str">
        <f>OBV!F1834</f>
        <v>BEARISH</v>
      </c>
      <c r="K1834" s="6" t="str">
        <f>OBV!G1834</f>
        <v>NEUTRAL</v>
      </c>
      <c r="L1834" s="6" t="str">
        <f>OBV!H1834</f>
        <v>BEARISH DIVERGENCE</v>
      </c>
    </row>
    <row r="1835" spans="1:12" ht="13.5" x14ac:dyDescent="0.25">
      <c r="A1835" s="3">
        <f>RSI!A1835</f>
        <v>44964</v>
      </c>
      <c r="B1835" s="2">
        <f>RSI!B1835</f>
        <v>6.4835000000000003</v>
      </c>
      <c r="C1835" s="2">
        <f>RSI!I1835</f>
        <v>65.11183707329036</v>
      </c>
      <c r="D1835" s="2">
        <f>MACD!E1835</f>
        <v>-0.19102454618108222</v>
      </c>
      <c r="E1835" s="2">
        <f>MACD!F1835</f>
        <v>-0.13594701217468724</v>
      </c>
      <c r="F1835" s="2">
        <f>'Moving Avg'!D1835</f>
        <v>6.4234200000000001</v>
      </c>
      <c r="G1835" s="2">
        <f>'Moving Avg'!F1835</f>
        <v>6.1858050000000002</v>
      </c>
      <c r="H1835" s="2">
        <f>'Moving Avg'!G1835</f>
        <v>6.2301460000000022</v>
      </c>
      <c r="I1835" s="2">
        <f>'Moving Avg'!H1835</f>
        <v>6.332501500000002</v>
      </c>
      <c r="J1835" s="6" t="str">
        <f>OBV!F1835</f>
        <v>BEARISH</v>
      </c>
      <c r="K1835" s="6" t="str">
        <f>OBV!G1835</f>
        <v>NEUTRAL</v>
      </c>
      <c r="L1835" s="6" t="str">
        <f>OBV!H1835</f>
        <v>BEARISH DIVERGENCE</v>
      </c>
    </row>
    <row r="1836" spans="1:12" ht="13.5" x14ac:dyDescent="0.25">
      <c r="A1836" s="3">
        <f>RSI!A1836</f>
        <v>44965</v>
      </c>
      <c r="B1836" s="2">
        <f>RSI!B1836</f>
        <v>6.4745999999999997</v>
      </c>
      <c r="C1836" s="2">
        <f>RSI!I1836</f>
        <v>64.384049443263393</v>
      </c>
      <c r="D1836" s="2">
        <f>MACD!E1836</f>
        <v>-0.17746382026927598</v>
      </c>
      <c r="E1836" s="2">
        <f>MACD!F1836</f>
        <v>-0.144250373793605</v>
      </c>
      <c r="F1836" s="2">
        <f>'Moving Avg'!D1836</f>
        <v>6.4569799999999997</v>
      </c>
      <c r="G1836" s="2">
        <f>'Moving Avg'!F1836</f>
        <v>6.2136250000000004</v>
      </c>
      <c r="H1836" s="2">
        <f>'Moving Avg'!G1836</f>
        <v>6.2289080000000014</v>
      </c>
      <c r="I1836" s="2">
        <f>'Moving Avg'!H1836</f>
        <v>6.3348500000000012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</row>
    <row r="1837" spans="1:12" ht="13.5" x14ac:dyDescent="0.25">
      <c r="A1837" s="3">
        <f>RSI!A1837</f>
        <v>44966</v>
      </c>
      <c r="B1837" s="2">
        <f>RSI!B1837</f>
        <v>6.2803000000000004</v>
      </c>
      <c r="C1837" s="2">
        <f>RSI!I1837</f>
        <v>50.985473180725613</v>
      </c>
      <c r="D1837" s="2">
        <f>MACD!E1837</f>
        <v>-0.15158674076265566</v>
      </c>
      <c r="E1837" s="2">
        <f>MACD!F1837</f>
        <v>-0.14571764718741514</v>
      </c>
      <c r="F1837" s="2">
        <f>'Moving Avg'!D1837</f>
        <v>6.4534400000000005</v>
      </c>
      <c r="G1837" s="2">
        <f>'Moving Avg'!F1837</f>
        <v>6.2334999999999994</v>
      </c>
      <c r="H1837" s="2">
        <f>'Moving Avg'!G1837</f>
        <v>6.223784000000002</v>
      </c>
      <c r="I1837" s="2">
        <f>'Moving Avg'!H1837</f>
        <v>6.3364355000000003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44967</v>
      </c>
      <c r="B1838" s="2">
        <f>RSI!B1838</f>
        <v>6.4745999999999997</v>
      </c>
      <c r="C1838" s="2">
        <f>RSI!I1838</f>
        <v>59.959114742888126</v>
      </c>
      <c r="D1838" s="2">
        <f>MACD!E1838</f>
        <v>-0.15368718569891815</v>
      </c>
      <c r="E1838" s="2">
        <f>MACD!F1838</f>
        <v>-0.14731155488971576</v>
      </c>
      <c r="F1838" s="2">
        <f>'Moving Avg'!D1838</f>
        <v>6.4445999999999994</v>
      </c>
      <c r="G1838" s="2">
        <f>'Moving Avg'!F1838</f>
        <v>6.2507199999999994</v>
      </c>
      <c r="H1838" s="2">
        <f>'Moving Avg'!G1838</f>
        <v>6.2225460000000012</v>
      </c>
      <c r="I1838" s="2">
        <f>'Moving Avg'!H1838</f>
        <v>6.3392010000000001</v>
      </c>
      <c r="J1838" s="6" t="str">
        <f>OBV!F1838</f>
        <v>BEARISH</v>
      </c>
      <c r="K1838" s="6" t="str">
        <f>OBV!G1838</f>
        <v>WEAK</v>
      </c>
      <c r="L1838" s="6" t="str">
        <f>OBV!H1838</f>
        <v>CONFIRMED BEARISH</v>
      </c>
    </row>
    <row r="1839" spans="1:12" ht="13.5" x14ac:dyDescent="0.25">
      <c r="A1839" s="3">
        <f>RSI!A1839</f>
        <v>44970</v>
      </c>
      <c r="B1839" s="2">
        <f>RSI!B1839</f>
        <v>6.4481000000000002</v>
      </c>
      <c r="C1839" s="2">
        <f>RSI!I1839</f>
        <v>58.388995400108847</v>
      </c>
      <c r="D1839" s="2">
        <f>MACD!E1839</f>
        <v>-0.1370771390170864</v>
      </c>
      <c r="E1839" s="2">
        <f>MACD!F1839</f>
        <v>-0.14526467171518989</v>
      </c>
      <c r="F1839" s="2">
        <f>'Moving Avg'!D1839</f>
        <v>6.4322199999999992</v>
      </c>
      <c r="G1839" s="2">
        <f>'Moving Avg'!F1839</f>
        <v>6.2688249999999988</v>
      </c>
      <c r="H1839" s="2">
        <f>'Moving Avg'!G1839</f>
        <v>6.2225460000000021</v>
      </c>
      <c r="I1839" s="2">
        <f>'Moving Avg'!H1839</f>
        <v>6.3418339999999986</v>
      </c>
      <c r="J1839" s="6" t="str">
        <f>OBV!F1839</f>
        <v>BEARISH</v>
      </c>
      <c r="K1839" s="6" t="str">
        <f>OBV!G1839</f>
        <v>WEAK</v>
      </c>
      <c r="L1839" s="6" t="str">
        <f>OBV!H1839</f>
        <v>CONFIRMED BEARISH</v>
      </c>
    </row>
    <row r="1840" spans="1:12" ht="13.5" x14ac:dyDescent="0.25">
      <c r="A1840" s="3">
        <f>RSI!A1840</f>
        <v>44971</v>
      </c>
      <c r="B1840" s="2">
        <f>RSI!B1840</f>
        <v>6.4481000000000002</v>
      </c>
      <c r="C1840" s="2">
        <f>RSI!I1840</f>
        <v>58.388995400108847</v>
      </c>
      <c r="D1840" s="2">
        <f>MACD!E1840</f>
        <v>-0.12536525470491533</v>
      </c>
      <c r="E1840" s="2">
        <f>MACD!F1840</f>
        <v>-0.14128478831313498</v>
      </c>
      <c r="F1840" s="2">
        <f>'Moving Avg'!D1840</f>
        <v>6.425139999999999</v>
      </c>
      <c r="G1840" s="2">
        <f>'Moving Avg'!F1840</f>
        <v>6.2878150000000002</v>
      </c>
      <c r="H1840" s="2">
        <f>'Moving Avg'!G1840</f>
        <v>6.223428000000002</v>
      </c>
      <c r="I1840" s="2">
        <f>'Moving Avg'!H1840</f>
        <v>6.3448839999999995</v>
      </c>
      <c r="J1840" s="6" t="str">
        <f>OBV!F1840</f>
        <v>BEARISH</v>
      </c>
      <c r="K1840" s="6" t="str">
        <f>OBV!G1840</f>
        <v>WEAK</v>
      </c>
      <c r="L1840" s="6" t="str">
        <f>OBV!H1840</f>
        <v>CONFIRMED BEARISH</v>
      </c>
    </row>
    <row r="1841" spans="1:12" ht="13.5" x14ac:dyDescent="0.25">
      <c r="A1841" s="3">
        <f>RSI!A1841</f>
        <v>44972</v>
      </c>
      <c r="B1841" s="2">
        <f>RSI!B1841</f>
        <v>6.2714999999999996</v>
      </c>
      <c r="C1841" s="2">
        <f>RSI!I1841</f>
        <v>48.560730471858086</v>
      </c>
      <c r="D1841" s="2">
        <f>MACD!E1841</f>
        <v>-0.1032893880249528</v>
      </c>
      <c r="E1841" s="2">
        <f>MACD!F1841</f>
        <v>-0.13368570825549855</v>
      </c>
      <c r="F1841" s="2">
        <f>'Moving Avg'!D1841</f>
        <v>6.3845200000000002</v>
      </c>
      <c r="G1841" s="2">
        <f>'Moving Avg'!F1841</f>
        <v>6.3010649999999995</v>
      </c>
      <c r="H1841" s="2">
        <f>'Moving Avg'!G1841</f>
        <v>6.2216620000000038</v>
      </c>
      <c r="I1841" s="2">
        <f>'Moving Avg'!H1841</f>
        <v>6.3470510000000004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44973</v>
      </c>
      <c r="B1842" s="2">
        <f>RSI!B1842</f>
        <v>6.3951000000000002</v>
      </c>
      <c r="C1842" s="2">
        <f>RSI!I1842</f>
        <v>54.352074351921182</v>
      </c>
      <c r="D1842" s="2">
        <f>MACD!E1842</f>
        <v>-9.4923516546065123E-2</v>
      </c>
      <c r="E1842" s="2">
        <f>MACD!F1842</f>
        <v>-0.12593326991361187</v>
      </c>
      <c r="F1842" s="2">
        <f>'Moving Avg'!D1842</f>
        <v>6.4074799999999996</v>
      </c>
      <c r="G1842" s="2">
        <f>'Moving Avg'!F1842</f>
        <v>6.32491</v>
      </c>
      <c r="H1842" s="2">
        <f>'Moving Avg'!G1842</f>
        <v>6.2214840000000038</v>
      </c>
      <c r="I1842" s="2">
        <f>'Moving Avg'!H1842</f>
        <v>6.3498360000000016</v>
      </c>
      <c r="J1842" s="6" t="str">
        <f>OBV!F1842</f>
        <v>BEARISH</v>
      </c>
      <c r="K1842" s="6" t="str">
        <f>OBV!G1842</f>
        <v>NEUTRAL</v>
      </c>
      <c r="L1842" s="6" t="str">
        <f>OBV!H1842</f>
        <v>BEARISH DIVERGENCE</v>
      </c>
    </row>
    <row r="1843" spans="1:12" ht="13.5" x14ac:dyDescent="0.25">
      <c r="A1843" s="3">
        <f>RSI!A1843</f>
        <v>44974</v>
      </c>
      <c r="B1843" s="2">
        <f>RSI!B1843</f>
        <v>6.2714999999999996</v>
      </c>
      <c r="C1843" s="2">
        <f>RSI!I1843</f>
        <v>48.474687681500797</v>
      </c>
      <c r="D1843" s="2">
        <f>MACD!E1843</f>
        <v>-4.5269075740143272E-2</v>
      </c>
      <c r="E1843" s="2">
        <f>MACD!F1843</f>
        <v>-0.10980043107891815</v>
      </c>
      <c r="F1843" s="2">
        <f>'Moving Avg'!D1843</f>
        <v>6.36686</v>
      </c>
      <c r="G1843" s="2">
        <f>'Moving Avg'!F1843</f>
        <v>6.3386000000000005</v>
      </c>
      <c r="H1843" s="2">
        <f>'Moving Avg'!G1843</f>
        <v>6.2190120000000038</v>
      </c>
      <c r="I1843" s="2">
        <f>'Moving Avg'!H1843</f>
        <v>6.3512520000000015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44977</v>
      </c>
      <c r="B1844" s="2">
        <f>RSI!B1844</f>
        <v>6.3155999999999999</v>
      </c>
      <c r="C1844" s="2">
        <f>RSI!I1844</f>
        <v>50.530168249595505</v>
      </c>
      <c r="D1844" s="2">
        <f>MACD!E1844</f>
        <v>-7.6524161259303725E-3</v>
      </c>
      <c r="E1844" s="2">
        <f>MACD!F1844</f>
        <v>-8.93708280883206E-2</v>
      </c>
      <c r="F1844" s="2">
        <f>'Moving Avg'!D1844</f>
        <v>6.3403599999999996</v>
      </c>
      <c r="G1844" s="2">
        <f>'Moving Avg'!F1844</f>
        <v>6.354495</v>
      </c>
      <c r="H1844" s="2">
        <f>'Moving Avg'!G1844</f>
        <v>6.2172440000000027</v>
      </c>
      <c r="I1844" s="2">
        <f>'Moving Avg'!H1844</f>
        <v>6.3532225000000002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</row>
    <row r="1845" spans="1:12" ht="13.5" x14ac:dyDescent="0.25">
      <c r="A1845" s="3">
        <f>RSI!A1845</f>
        <v>44978</v>
      </c>
      <c r="B1845" s="2">
        <f>RSI!B1845</f>
        <v>6.3155999999999999</v>
      </c>
      <c r="C1845" s="2">
        <f>RSI!I1845</f>
        <v>50.530168249595512</v>
      </c>
      <c r="D1845" s="2">
        <f>MACD!E1845</f>
        <v>2.0044994296897656E-2</v>
      </c>
      <c r="E1845" s="2">
        <f>MACD!F1845</f>
        <v>-6.7487663611276963E-2</v>
      </c>
      <c r="F1845" s="2">
        <f>'Moving Avg'!D1845</f>
        <v>6.31386</v>
      </c>
      <c r="G1845" s="2">
        <f>'Moving Avg'!F1845</f>
        <v>6.3575849999999994</v>
      </c>
      <c r="H1845" s="2">
        <f>'Moving Avg'!G1845</f>
        <v>6.2158300000000031</v>
      </c>
      <c r="I1845" s="2">
        <f>'Moving Avg'!H1845</f>
        <v>6.3556100000000004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</row>
    <row r="1846" spans="1:12" ht="13.5" x14ac:dyDescent="0.25">
      <c r="A1846" s="3">
        <f>RSI!A1846</f>
        <v>44979</v>
      </c>
      <c r="B1846" s="2">
        <f>RSI!B1846</f>
        <v>6.4039999999999999</v>
      </c>
      <c r="C1846" s="2">
        <f>RSI!I1846</f>
        <v>54.728711578995487</v>
      </c>
      <c r="D1846" s="2">
        <f>MACD!E1846</f>
        <v>3.5512823040743768E-2</v>
      </c>
      <c r="E1846" s="2">
        <f>MACD!F1846</f>
        <v>-4.6887566280872824E-2</v>
      </c>
      <c r="F1846" s="2">
        <f>'Moving Avg'!D1846</f>
        <v>6.3403599999999996</v>
      </c>
      <c r="G1846" s="2">
        <f>'Moving Avg'!F1846</f>
        <v>6.3650949999999993</v>
      </c>
      <c r="H1846" s="2">
        <f>'Moving Avg'!G1846</f>
        <v>6.2184800000000022</v>
      </c>
      <c r="I1846" s="2">
        <f>'Moving Avg'!H1846</f>
        <v>6.3585645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44980</v>
      </c>
      <c r="B1847" s="2">
        <f>RSI!B1847</f>
        <v>6.2714999999999996</v>
      </c>
      <c r="C1847" s="2">
        <f>RSI!I1847</f>
        <v>48.134498796337482</v>
      </c>
      <c r="D1847" s="2">
        <f>MACD!E1847</f>
        <v>2.7953853275486829E-2</v>
      </c>
      <c r="E1847" s="2">
        <f>MACD!F1847</f>
        <v>-3.1919282369600892E-2</v>
      </c>
      <c r="F1847" s="2">
        <f>'Moving Avg'!D1847</f>
        <v>6.3156400000000001</v>
      </c>
      <c r="G1847" s="2">
        <f>'Moving Avg'!F1847</f>
        <v>6.3655400000000002</v>
      </c>
      <c r="H1847" s="2">
        <f>'Moving Avg'!G1847</f>
        <v>6.2184800000000022</v>
      </c>
      <c r="I1847" s="2">
        <f>'Moving Avg'!H1847</f>
        <v>6.3607315000000009</v>
      </c>
      <c r="J1847" s="6" t="str">
        <f>OBV!F1847</f>
        <v>BEARISH</v>
      </c>
      <c r="K1847" s="6" t="str">
        <f>OBV!G1847</f>
        <v>WEAK</v>
      </c>
      <c r="L1847" s="6" t="str">
        <f>OBV!H1847</f>
        <v>CONFIRMED BEARISH</v>
      </c>
    </row>
    <row r="1848" spans="1:12" ht="13.5" x14ac:dyDescent="0.25">
      <c r="A1848" s="3">
        <f>RSI!A1848</f>
        <v>44981</v>
      </c>
      <c r="B1848" s="2">
        <f>RSI!B1848</f>
        <v>6.2538</v>
      </c>
      <c r="C1848" s="2">
        <f>RSI!I1848</f>
        <v>47.314368505949815</v>
      </c>
      <c r="D1848" s="2">
        <f>MACD!E1848</f>
        <v>5.3016724789595848E-2</v>
      </c>
      <c r="E1848" s="2">
        <f>MACD!F1848</f>
        <v>-1.4932080937761544E-2</v>
      </c>
      <c r="F1848" s="2">
        <f>'Moving Avg'!D1848</f>
        <v>6.3120999999999992</v>
      </c>
      <c r="G1848" s="2">
        <f>'Moving Avg'!F1848</f>
        <v>6.3681900000000002</v>
      </c>
      <c r="H1848" s="2">
        <f>'Moving Avg'!G1848</f>
        <v>6.2181260000000034</v>
      </c>
      <c r="I1848" s="2">
        <f>'Moving Avg'!H1848</f>
        <v>6.362393</v>
      </c>
      <c r="J1848" s="6" t="str">
        <f>OBV!F1848</f>
        <v>BEARISH</v>
      </c>
      <c r="K1848" s="6" t="str">
        <f>OBV!G1848</f>
        <v>WEAK</v>
      </c>
      <c r="L1848" s="6" t="str">
        <f>OBV!H1848</f>
        <v>CONFIRMED BEARISH</v>
      </c>
    </row>
    <row r="1849" spans="1:12" ht="13.5" x14ac:dyDescent="0.25">
      <c r="A1849" s="3">
        <f>RSI!A1849</f>
        <v>44984</v>
      </c>
      <c r="B1849" s="2">
        <f>RSI!B1849</f>
        <v>6.2714999999999996</v>
      </c>
      <c r="C1849" s="2">
        <f>RSI!I1849</f>
        <v>48.263675441918693</v>
      </c>
      <c r="D1849" s="2">
        <f>MACD!E1849</f>
        <v>6.9176903613588969E-2</v>
      </c>
      <c r="E1849" s="2">
        <f>MACD!F1849</f>
        <v>1.8897159725085582E-3</v>
      </c>
      <c r="F1849" s="2">
        <f>'Moving Avg'!D1849</f>
        <v>6.30328</v>
      </c>
      <c r="G1849" s="2">
        <f>'Moving Avg'!F1849</f>
        <v>6.3659850000000002</v>
      </c>
      <c r="H1849" s="2">
        <f>'Moving Avg'!G1849</f>
        <v>6.2175960000000021</v>
      </c>
      <c r="I1849" s="2">
        <f>'Moving Avg'!H1849</f>
        <v>6.3641430000000003</v>
      </c>
      <c r="J1849" s="6" t="str">
        <f>OBV!F1849</f>
        <v>BEARISH</v>
      </c>
      <c r="K1849" s="6" t="str">
        <f>OBV!G1849</f>
        <v>WEAK</v>
      </c>
      <c r="L1849" s="6" t="str">
        <f>OBV!H1849</f>
        <v>CONFIRMED BEARISH</v>
      </c>
    </row>
    <row r="1850" spans="1:12" ht="13.5" x14ac:dyDescent="0.25">
      <c r="A1850" s="3">
        <f>RSI!A1850</f>
        <v>44985</v>
      </c>
      <c r="B1850" s="2">
        <f>RSI!B1850</f>
        <v>6.3597999999999999</v>
      </c>
      <c r="C1850" s="2">
        <f>RSI!I1850</f>
        <v>52.829862769246404</v>
      </c>
      <c r="D1850" s="2">
        <f>MACD!E1850</f>
        <v>7.6521466468699728E-2</v>
      </c>
      <c r="E1850" s="2">
        <f>MACD!F1850</f>
        <v>1.6816066071746794E-2</v>
      </c>
      <c r="F1850" s="2">
        <f>'Moving Avg'!D1850</f>
        <v>6.3121199999999993</v>
      </c>
      <c r="G1850" s="2">
        <f>'Moving Avg'!F1850</f>
        <v>6.3686350000000003</v>
      </c>
      <c r="H1850" s="2">
        <f>'Moving Avg'!G1850</f>
        <v>6.2193620000000021</v>
      </c>
      <c r="I1850" s="2">
        <f>'Moving Avg'!H1850</f>
        <v>6.3669600000000006</v>
      </c>
      <c r="J1850" s="6" t="str">
        <f>OBV!F1850</f>
        <v>BEARISH</v>
      </c>
      <c r="K1850" s="6" t="str">
        <f>OBV!G1850</f>
        <v>WEAK</v>
      </c>
      <c r="L1850" s="6" t="str">
        <f>OBV!H1850</f>
        <v>BEARISH DIVERGENCE</v>
      </c>
    </row>
    <row r="1851" spans="1:12" ht="13.5" x14ac:dyDescent="0.25">
      <c r="A1851" s="3">
        <f>RSI!A1851</f>
        <v>44986</v>
      </c>
      <c r="B1851" s="2">
        <f>RSI!B1851</f>
        <v>6.4393000000000002</v>
      </c>
      <c r="C1851" s="2">
        <f>RSI!I1851</f>
        <v>56.548265124261455</v>
      </c>
      <c r="D1851" s="2">
        <f>MACD!E1851</f>
        <v>4.9351862250125222E-2</v>
      </c>
      <c r="E1851" s="2">
        <f>MACD!F1851</f>
        <v>2.3323225307422479E-2</v>
      </c>
      <c r="F1851" s="2">
        <f>'Moving Avg'!D1851</f>
        <v>6.3191799999999994</v>
      </c>
      <c r="G1851" s="2">
        <f>'Moving Avg'!F1851</f>
        <v>6.3752600000000017</v>
      </c>
      <c r="H1851" s="2">
        <f>'Moving Avg'!G1851</f>
        <v>6.2244840000000021</v>
      </c>
      <c r="I1851" s="2">
        <f>'Moving Avg'!H1851</f>
        <v>6.3699660000000007</v>
      </c>
      <c r="J1851" s="6" t="str">
        <f>OBV!F1851</f>
        <v>BEARISH</v>
      </c>
      <c r="K1851" s="6" t="str">
        <f>OBV!G1851</f>
        <v>NEUTRAL</v>
      </c>
      <c r="L1851" s="6" t="str">
        <f>OBV!H1851</f>
        <v>BEARISH DIVERGENCE</v>
      </c>
    </row>
    <row r="1852" spans="1:12" ht="13.5" x14ac:dyDescent="0.25">
      <c r="A1852" s="3">
        <f>RSI!A1852</f>
        <v>44987</v>
      </c>
      <c r="B1852" s="2">
        <f>RSI!B1852</f>
        <v>6.4305000000000003</v>
      </c>
      <c r="C1852" s="2">
        <f>RSI!I1852</f>
        <v>56.021827716216826</v>
      </c>
      <c r="D1852" s="2">
        <f>MACD!E1852</f>
        <v>4.5257706668619946E-2</v>
      </c>
      <c r="E1852" s="2">
        <f>MACD!F1852</f>
        <v>2.7710121579661972E-2</v>
      </c>
      <c r="F1852" s="2">
        <f>'Moving Avg'!D1852</f>
        <v>6.3509799999999998</v>
      </c>
      <c r="G1852" s="2">
        <f>'Moving Avg'!F1852</f>
        <v>6.3818850000000014</v>
      </c>
      <c r="H1852" s="2">
        <f>'Moving Avg'!G1852</f>
        <v>6.2296080000000016</v>
      </c>
      <c r="I1852" s="2">
        <f>'Moving Avg'!H1852</f>
        <v>6.3730109999999991</v>
      </c>
      <c r="J1852" s="6" t="str">
        <f>OBV!F1852</f>
        <v>BULLISH</v>
      </c>
      <c r="K1852" s="6" t="str">
        <f>OBV!G1852</f>
        <v>STRONG</v>
      </c>
      <c r="L1852" s="6" t="str">
        <f>OBV!H1852</f>
        <v>CONFIRMED BULLISH</v>
      </c>
    </row>
    <row r="1853" spans="1:12" ht="13.5" x14ac:dyDescent="0.25">
      <c r="A1853" s="3">
        <f>RSI!A1853</f>
        <v>44988</v>
      </c>
      <c r="B1853" s="2">
        <f>RSI!B1853</f>
        <v>6.4215999999999998</v>
      </c>
      <c r="C1853" s="2">
        <f>RSI!I1853</f>
        <v>55.459492392822177</v>
      </c>
      <c r="D1853" s="2">
        <f>MACD!E1853</f>
        <v>2.2774733416231818E-2</v>
      </c>
      <c r="E1853" s="2">
        <f>MACD!F1853</f>
        <v>2.6723043946975941E-2</v>
      </c>
      <c r="F1853" s="2">
        <f>'Moving Avg'!D1853</f>
        <v>6.3845399999999994</v>
      </c>
      <c r="G1853" s="2">
        <f>'Moving Avg'!F1853</f>
        <v>6.3770249999999997</v>
      </c>
      <c r="H1853" s="2">
        <f>'Moving Avg'!G1853</f>
        <v>6.2345540000000019</v>
      </c>
      <c r="I1853" s="2">
        <f>'Moving Avg'!H1853</f>
        <v>6.3764704999999982</v>
      </c>
      <c r="J1853" s="6" t="str">
        <f>OBV!F1853</f>
        <v>BULLISH</v>
      </c>
      <c r="K1853" s="6" t="str">
        <f>OBV!G1853</f>
        <v>STRONG</v>
      </c>
      <c r="L1853" s="6" t="str">
        <f>OBV!H1853</f>
        <v>CONFIRMED BULLISH</v>
      </c>
    </row>
    <row r="1854" spans="1:12" ht="13.5" x14ac:dyDescent="0.25">
      <c r="A1854" s="3">
        <f>RSI!A1854</f>
        <v>44991</v>
      </c>
      <c r="B1854" s="2">
        <f>RSI!B1854</f>
        <v>6.4215999999999998</v>
      </c>
      <c r="C1854" s="2">
        <f>RSI!I1854</f>
        <v>55.459492392822177</v>
      </c>
      <c r="D1854" s="2">
        <f>MACD!E1854</f>
        <v>9.9744012849729558E-3</v>
      </c>
      <c r="E1854" s="2">
        <f>MACD!F1854</f>
        <v>2.3373315414575345E-2</v>
      </c>
      <c r="F1854" s="2">
        <f>'Moving Avg'!D1854</f>
        <v>6.4145599999999989</v>
      </c>
      <c r="G1854" s="2">
        <f>'Moving Avg'!F1854</f>
        <v>6.3726050000000001</v>
      </c>
      <c r="H1854" s="2">
        <f>'Moving Avg'!G1854</f>
        <v>6.2410900000000016</v>
      </c>
      <c r="I1854" s="2">
        <f>'Moving Avg'!H1854</f>
        <v>6.379762999999997</v>
      </c>
      <c r="J1854" s="6" t="str">
        <f>OBV!F1854</f>
        <v>BULLISH</v>
      </c>
      <c r="K1854" s="6" t="str">
        <f>OBV!G1854</f>
        <v>STRONG</v>
      </c>
      <c r="L1854" s="6" t="str">
        <f>OBV!H1854</f>
        <v>CONFIRMED BULLISH</v>
      </c>
    </row>
    <row r="1855" spans="1:12" ht="13.5" x14ac:dyDescent="0.25">
      <c r="A1855" s="3">
        <f>RSI!A1855</f>
        <v>44992</v>
      </c>
      <c r="B1855" s="2">
        <f>RSI!B1855</f>
        <v>6.4127999999999998</v>
      </c>
      <c r="C1855" s="2">
        <f>RSI!I1855</f>
        <v>54.82838168194192</v>
      </c>
      <c r="D1855" s="2">
        <f>MACD!E1855</f>
        <v>-7.2414270715270845E-4</v>
      </c>
      <c r="E1855" s="2">
        <f>MACD!F1855</f>
        <v>1.8553823790229733E-2</v>
      </c>
      <c r="F1855" s="2">
        <f>'Moving Avg'!D1855</f>
        <v>6.42516</v>
      </c>
      <c r="G1855" s="2">
        <f>'Moving Avg'!F1855</f>
        <v>6.3690700000000007</v>
      </c>
      <c r="H1855" s="2">
        <f>'Moving Avg'!G1855</f>
        <v>6.2430340000000015</v>
      </c>
      <c r="I1855" s="2">
        <f>'Moving Avg'!H1855</f>
        <v>6.3826779999999976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</row>
    <row r="1856" spans="1:12" ht="13.5" x14ac:dyDescent="0.25">
      <c r="A1856" s="3">
        <f>RSI!A1856</f>
        <v>44993</v>
      </c>
      <c r="B1856" s="2">
        <f>RSI!B1856</f>
        <v>6.2714999999999996</v>
      </c>
      <c r="C1856" s="2">
        <f>RSI!I1856</f>
        <v>45.81337383007768</v>
      </c>
      <c r="D1856" s="2">
        <f>MACD!E1856</f>
        <v>1.3861033854084326E-2</v>
      </c>
      <c r="E1856" s="2">
        <f>MACD!F1856</f>
        <v>1.7615265803000654E-2</v>
      </c>
      <c r="F1856" s="2">
        <f>'Moving Avg'!D1856</f>
        <v>6.3915999999999995</v>
      </c>
      <c r="G1856" s="2">
        <f>'Moving Avg'!F1856</f>
        <v>6.3589150000000005</v>
      </c>
      <c r="H1856" s="2">
        <f>'Moving Avg'!G1856</f>
        <v>6.2425040000000012</v>
      </c>
      <c r="I1856" s="2">
        <f>'Moving Avg'!H1856</f>
        <v>6.3848449999999977</v>
      </c>
      <c r="J1856" s="6" t="str">
        <f>OBV!F1856</f>
        <v>BEARISH</v>
      </c>
      <c r="K1856" s="6" t="str">
        <f>OBV!G1856</f>
        <v>WEAK</v>
      </c>
      <c r="L1856" s="6" t="str">
        <f>OBV!H1856</f>
        <v>CONFIRMED BEARISH</v>
      </c>
    </row>
    <row r="1857" spans="1:12" ht="13.5" x14ac:dyDescent="0.25">
      <c r="A1857" s="3">
        <f>RSI!A1857</f>
        <v>44994</v>
      </c>
      <c r="B1857" s="2">
        <f>RSI!B1857</f>
        <v>6.2714999999999996</v>
      </c>
      <c r="C1857" s="2">
        <f>RSI!I1857</f>
        <v>45.81337383007768</v>
      </c>
      <c r="D1857" s="2">
        <f>MACD!E1857</f>
        <v>6.2555621131270556E-3</v>
      </c>
      <c r="E1857" s="2">
        <f>MACD!F1857</f>
        <v>1.5343325065025934E-2</v>
      </c>
      <c r="F1857" s="2">
        <f>'Moving Avg'!D1857</f>
        <v>6.3597999999999999</v>
      </c>
      <c r="G1857" s="2">
        <f>'Moving Avg'!F1857</f>
        <v>6.3584750000000003</v>
      </c>
      <c r="H1857" s="2">
        <f>'Moving Avg'!G1857</f>
        <v>6.2417980000000011</v>
      </c>
      <c r="I1857" s="2">
        <f>'Moving Avg'!H1857</f>
        <v>6.3872204999999962</v>
      </c>
      <c r="J1857" s="6" t="str">
        <f>OBV!F1857</f>
        <v>BEARISH</v>
      </c>
      <c r="K1857" s="6" t="str">
        <f>OBV!G1857</f>
        <v>WEAK</v>
      </c>
      <c r="L1857" s="6" t="str">
        <f>OBV!H1857</f>
        <v>CONFIRMED BEARISH</v>
      </c>
    </row>
    <row r="1858" spans="1:12" ht="13.5" x14ac:dyDescent="0.25">
      <c r="A1858" s="3">
        <f>RSI!A1858</f>
        <v>44995</v>
      </c>
      <c r="B1858" s="2">
        <f>RSI!B1858</f>
        <v>6.2714999999999996</v>
      </c>
      <c r="C1858" s="2">
        <f>RSI!I1858</f>
        <v>45.81337383007768</v>
      </c>
      <c r="D1858" s="2">
        <f>MACD!E1858</f>
        <v>-2.4975061980292423E-3</v>
      </c>
      <c r="E1858" s="2">
        <f>MACD!F1858</f>
        <v>1.17751588124149E-2</v>
      </c>
      <c r="F1858" s="2">
        <f>'Moving Avg'!D1858</f>
        <v>6.3297799999999995</v>
      </c>
      <c r="G1858" s="2">
        <f>'Moving Avg'!F1858</f>
        <v>6.3483200000000011</v>
      </c>
      <c r="H1858" s="2">
        <f>'Moving Avg'!G1858</f>
        <v>6.2414460000000016</v>
      </c>
      <c r="I1858" s="2">
        <f>'Moving Avg'!H1858</f>
        <v>6.3895959999999965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</row>
    <row r="1859" spans="1:12" ht="13.5" x14ac:dyDescent="0.25">
      <c r="A1859" s="3">
        <f>RSI!A1859</f>
        <v>44998</v>
      </c>
      <c r="B1859" s="2">
        <f>RSI!B1859</f>
        <v>6.2272999999999996</v>
      </c>
      <c r="C1859" s="2">
        <f>RSI!I1859</f>
        <v>43.048036078493389</v>
      </c>
      <c r="D1859" s="2">
        <f>MACD!E1859</f>
        <v>-3.5314200463938406E-3</v>
      </c>
      <c r="E1859" s="2">
        <f>MACD!F1859</f>
        <v>8.7138430406531516E-3</v>
      </c>
      <c r="F1859" s="2">
        <f>'Moving Avg'!D1859</f>
        <v>6.2909199999999998</v>
      </c>
      <c r="G1859" s="2">
        <f>'Moving Avg'!F1859</f>
        <v>6.3372800000000007</v>
      </c>
      <c r="H1859" s="2">
        <f>'Moving Avg'!G1859</f>
        <v>6.2425060000000023</v>
      </c>
      <c r="I1859" s="2">
        <f>'Moving Avg'!H1859</f>
        <v>6.3916249999999959</v>
      </c>
      <c r="J1859" s="6" t="str">
        <f>OBV!F1859</f>
        <v>BEARISH</v>
      </c>
      <c r="K1859" s="6" t="str">
        <f>OBV!G1859</f>
        <v>WEAK</v>
      </c>
      <c r="L1859" s="6" t="str">
        <f>OBV!H1859</f>
        <v>CONFIRMED BEARISH</v>
      </c>
    </row>
    <row r="1860" spans="1:12" ht="13.5" x14ac:dyDescent="0.25">
      <c r="A1860" s="3">
        <f>RSI!A1860</f>
        <v>44999</v>
      </c>
      <c r="B1860" s="2">
        <f>RSI!B1860</f>
        <v>6.2625999999999999</v>
      </c>
      <c r="C1860" s="2">
        <f>RSI!I1860</f>
        <v>45.858778670726572</v>
      </c>
      <c r="D1860" s="2">
        <f>MACD!E1860</f>
        <v>7.1722818678097155E-3</v>
      </c>
      <c r="E1860" s="2">
        <f>MACD!F1860</f>
        <v>8.4055308060844644E-3</v>
      </c>
      <c r="F1860" s="2">
        <f>'Moving Avg'!D1860</f>
        <v>6.2608799999999993</v>
      </c>
      <c r="G1860" s="2">
        <f>'Moving Avg'!F1860</f>
        <v>6.3280050000000001</v>
      </c>
      <c r="H1860" s="2">
        <f>'Moving Avg'!G1860</f>
        <v>6.2458620000000016</v>
      </c>
      <c r="I1860" s="2">
        <f>'Moving Avg'!H1860</f>
        <v>6.3942894999999966</v>
      </c>
      <c r="J1860" s="6" t="str">
        <f>OBV!F1860</f>
        <v>BEARISH</v>
      </c>
      <c r="K1860" s="6" t="str">
        <f>OBV!G1860</f>
        <v>WEAK</v>
      </c>
      <c r="L1860" s="6" t="str">
        <f>OBV!H1860</f>
        <v>CONFIRMED BEARISH</v>
      </c>
    </row>
    <row r="1861" spans="1:12" ht="13.5" x14ac:dyDescent="0.25">
      <c r="A1861" s="3">
        <f>RSI!A1861</f>
        <v>45000</v>
      </c>
      <c r="B1861" s="2">
        <f>RSI!B1861</f>
        <v>6.2272999999999996</v>
      </c>
      <c r="C1861" s="2">
        <f>RSI!I1861</f>
        <v>43.544425574321657</v>
      </c>
      <c r="D1861" s="2">
        <f>MACD!E1861</f>
        <v>3.1429914058507258E-2</v>
      </c>
      <c r="E1861" s="2">
        <f>MACD!F1861</f>
        <v>1.3010407456569024E-2</v>
      </c>
      <c r="F1861" s="2">
        <f>'Moving Avg'!D1861</f>
        <v>6.2520399999999992</v>
      </c>
      <c r="G1861" s="2">
        <f>'Moving Avg'!F1861</f>
        <v>6.3257950000000012</v>
      </c>
      <c r="H1861" s="2">
        <f>'Moving Avg'!G1861</f>
        <v>6.2502780000000016</v>
      </c>
      <c r="I1861" s="2">
        <f>'Moving Avg'!H1861</f>
        <v>6.3962769999999951</v>
      </c>
      <c r="J1861" s="6" t="str">
        <f>OBV!F1861</f>
        <v>BEARISH</v>
      </c>
      <c r="K1861" s="6" t="str">
        <f>OBV!G1861</f>
        <v>WEAK</v>
      </c>
      <c r="L1861" s="6" t="str">
        <f>OBV!H1861</f>
        <v>CONFIRMED BEARISH</v>
      </c>
    </row>
    <row r="1862" spans="1:12" ht="13.5" x14ac:dyDescent="0.25">
      <c r="A1862" s="3">
        <f>RSI!A1862</f>
        <v>45001</v>
      </c>
      <c r="B1862" s="2">
        <f>RSI!B1862</f>
        <v>6.3421000000000003</v>
      </c>
      <c r="C1862" s="2">
        <f>RSI!I1862</f>
        <v>52.024149006991202</v>
      </c>
      <c r="D1862" s="2">
        <f>MACD!E1862</f>
        <v>4.2635410343999425E-2</v>
      </c>
      <c r="E1862" s="2">
        <f>MACD!F1862</f>
        <v>1.8935408034055107E-2</v>
      </c>
      <c r="F1862" s="2">
        <f>'Moving Avg'!D1862</f>
        <v>6.2661599999999993</v>
      </c>
      <c r="G1862" s="2">
        <f>'Moving Avg'!F1862</f>
        <v>6.3231450000000011</v>
      </c>
      <c r="H1862" s="2">
        <f>'Moving Avg'!G1862</f>
        <v>6.2575200000000031</v>
      </c>
      <c r="I1862" s="2">
        <f>'Moving Avg'!H1862</f>
        <v>6.3996309999999959</v>
      </c>
      <c r="J1862" s="6" t="str">
        <f>OBV!F1862</f>
        <v>BEARISH</v>
      </c>
      <c r="K1862" s="6" t="str">
        <f>OBV!G1862</f>
        <v>WEAK</v>
      </c>
      <c r="L1862" s="6" t="str">
        <f>OBV!H1862</f>
        <v>BEARISH DIVERGENCE</v>
      </c>
    </row>
    <row r="1863" spans="1:12" ht="13.5" x14ac:dyDescent="0.25">
      <c r="A1863" s="3">
        <f>RSI!A1863</f>
        <v>45002</v>
      </c>
      <c r="B1863" s="2">
        <f>RSI!B1863</f>
        <v>6.3421000000000003</v>
      </c>
      <c r="C1863" s="2">
        <f>RSI!I1863</f>
        <v>52.024149006991202</v>
      </c>
      <c r="D1863" s="2">
        <f>MACD!E1863</f>
        <v>5.0566948341532303E-2</v>
      </c>
      <c r="E1863" s="2">
        <f>MACD!F1863</f>
        <v>2.5261716095550547E-2</v>
      </c>
      <c r="F1863" s="2">
        <f>'Moving Avg'!D1863</f>
        <v>6.2802800000000003</v>
      </c>
      <c r="G1863" s="2">
        <f>'Moving Avg'!F1863</f>
        <v>6.3266750000000007</v>
      </c>
      <c r="H1863" s="2">
        <f>'Moving Avg'!G1863</f>
        <v>6.2659980000000033</v>
      </c>
      <c r="I1863" s="2">
        <f>'Moving Avg'!H1863</f>
        <v>6.4026094999999961</v>
      </c>
      <c r="J1863" s="6" t="str">
        <f>OBV!F1863</f>
        <v>BEARISH</v>
      </c>
      <c r="K1863" s="6" t="str">
        <f>OBV!G1863</f>
        <v>WEAK</v>
      </c>
      <c r="L1863" s="6" t="str">
        <f>OBV!H1863</f>
        <v>BEARISH DIVERGENCE</v>
      </c>
    </row>
    <row r="1864" spans="1:12" ht="13.5" x14ac:dyDescent="0.25">
      <c r="A1864" s="3">
        <f>RSI!A1864</f>
        <v>45006</v>
      </c>
      <c r="B1864" s="2">
        <f>RSI!B1864</f>
        <v>6.3421000000000003</v>
      </c>
      <c r="C1864" s="2">
        <f>RSI!I1864</f>
        <v>52.024149006991202</v>
      </c>
      <c r="D1864" s="2">
        <f>MACD!E1864</f>
        <v>5.7110837674739123E-2</v>
      </c>
      <c r="E1864" s="2">
        <f>MACD!F1864</f>
        <v>3.1631540411388263E-2</v>
      </c>
      <c r="F1864" s="2">
        <f>'Moving Avg'!D1864</f>
        <v>6.3032400000000006</v>
      </c>
      <c r="G1864" s="2">
        <f>'Moving Avg'!F1864</f>
        <v>6.3280000000000012</v>
      </c>
      <c r="H1864" s="2">
        <f>'Moving Avg'!G1864</f>
        <v>6.2728860000000042</v>
      </c>
      <c r="I1864" s="2">
        <f>'Moving Avg'!H1864</f>
        <v>6.4055879999999972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BEARISH DIVERGENCE</v>
      </c>
    </row>
    <row r="1865" spans="1:12" ht="13.5" x14ac:dyDescent="0.25">
      <c r="A1865" s="3">
        <f>RSI!A1865</f>
        <v>45007</v>
      </c>
      <c r="B1865" s="2">
        <f>RSI!B1865</f>
        <v>6.4393000000000002</v>
      </c>
      <c r="C1865" s="2">
        <f>RSI!I1865</f>
        <v>58.600021712353183</v>
      </c>
      <c r="D1865" s="2">
        <f>MACD!E1865</f>
        <v>5.3939117492211253E-2</v>
      </c>
      <c r="E1865" s="2">
        <f>MACD!F1865</f>
        <v>3.6093055827552858E-2</v>
      </c>
      <c r="F1865" s="2">
        <f>'Moving Avg'!D1865</f>
        <v>6.3385799999999994</v>
      </c>
      <c r="G1865" s="2">
        <f>'Moving Avg'!F1865</f>
        <v>6.3341850000000006</v>
      </c>
      <c r="H1865" s="2">
        <f>'Moving Avg'!G1865</f>
        <v>6.2818960000000041</v>
      </c>
      <c r="I1865" s="2">
        <f>'Moving Avg'!H1865</f>
        <v>6.4095529999999972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</row>
    <row r="1866" spans="1:12" ht="13.5" x14ac:dyDescent="0.25">
      <c r="A1866" s="3">
        <f>RSI!A1866</f>
        <v>45008</v>
      </c>
      <c r="B1866" s="2">
        <f>RSI!B1866</f>
        <v>6.4745999999999997</v>
      </c>
      <c r="C1866" s="2">
        <f>RSI!I1866</f>
        <v>60.70644274175848</v>
      </c>
      <c r="D1866" s="2">
        <f>MACD!E1866</f>
        <v>2.6184190084338255E-2</v>
      </c>
      <c r="E1866" s="2">
        <f>MACD!F1866</f>
        <v>3.4111282678909942E-2</v>
      </c>
      <c r="F1866" s="2">
        <f>'Moving Avg'!D1866</f>
        <v>6.3880399999999993</v>
      </c>
      <c r="G1866" s="2">
        <f>'Moving Avg'!F1866</f>
        <v>6.3377150000000002</v>
      </c>
      <c r="H1866" s="2">
        <f>'Moving Avg'!G1866</f>
        <v>6.2930240000000035</v>
      </c>
      <c r="I1866" s="2">
        <f>'Moving Avg'!H1866</f>
        <v>6.4129854999999978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</row>
    <row r="1867" spans="1:12" ht="13.5" x14ac:dyDescent="0.25">
      <c r="A1867" s="3">
        <f>RSI!A1867</f>
        <v>45009</v>
      </c>
      <c r="B1867" s="2">
        <f>RSI!B1867</f>
        <v>6.6071</v>
      </c>
      <c r="C1867" s="2">
        <f>RSI!I1867</f>
        <v>67.409359428822484</v>
      </c>
      <c r="D1867" s="2">
        <f>MACD!E1867</f>
        <v>-7.9888634698006555E-3</v>
      </c>
      <c r="E1867" s="2">
        <f>MACD!F1867</f>
        <v>2.5691253449167825E-2</v>
      </c>
      <c r="F1867" s="2">
        <f>'Moving Avg'!D1867</f>
        <v>6.4410399999999992</v>
      </c>
      <c r="G1867" s="2">
        <f>'Moving Avg'!F1867</f>
        <v>6.3544950000000009</v>
      </c>
      <c r="H1867" s="2">
        <f>'Moving Avg'!G1867</f>
        <v>6.3075100000000033</v>
      </c>
      <c r="I1867" s="2">
        <f>'Moving Avg'!H1867</f>
        <v>6.4168719999999961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</row>
    <row r="1868" spans="1:12" ht="13.5" x14ac:dyDescent="0.25">
      <c r="A1868" s="3">
        <f>RSI!A1868</f>
        <v>45012</v>
      </c>
      <c r="B1868" s="2">
        <f>RSI!B1868</f>
        <v>6.5717999999999996</v>
      </c>
      <c r="C1868" s="2">
        <f>RSI!I1868</f>
        <v>64.264114213820022</v>
      </c>
      <c r="D1868" s="2">
        <f>MACD!E1868</f>
        <v>-3.5881268807432143E-2</v>
      </c>
      <c r="E1868" s="2">
        <f>MACD!F1868</f>
        <v>1.3376748997847833E-2</v>
      </c>
      <c r="F1868" s="2">
        <f>'Moving Avg'!D1868</f>
        <v>6.48698</v>
      </c>
      <c r="G1868" s="2">
        <f>'Moving Avg'!F1868</f>
        <v>6.3703950000000003</v>
      </c>
      <c r="H1868" s="2">
        <f>'Moving Avg'!G1868</f>
        <v>6.3163420000000032</v>
      </c>
      <c r="I1868" s="2">
        <f>'Moving Avg'!H1868</f>
        <v>6.4209574999999965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</row>
    <row r="1869" spans="1:12" ht="13.5" x14ac:dyDescent="0.25">
      <c r="A1869" s="3">
        <f>RSI!A1869</f>
        <v>45013</v>
      </c>
      <c r="B1869" s="2">
        <f>RSI!B1869</f>
        <v>6.4835000000000003</v>
      </c>
      <c r="C1869" s="2">
        <f>RSI!I1869</f>
        <v>57.08858010567279</v>
      </c>
      <c r="D1869" s="2">
        <f>MACD!E1869</f>
        <v>-6.1006871065606205E-2</v>
      </c>
      <c r="E1869" s="2">
        <f>MACD!F1869</f>
        <v>-1.4999750148429747E-3</v>
      </c>
      <c r="F1869" s="2">
        <f>'Moving Avg'!D1869</f>
        <v>6.5152600000000005</v>
      </c>
      <c r="G1869" s="2">
        <f>'Moving Avg'!F1869</f>
        <v>6.3809950000000004</v>
      </c>
      <c r="H1869" s="2">
        <f>'Moving Avg'!G1869</f>
        <v>6.3242920000000025</v>
      </c>
      <c r="I1869" s="2">
        <f>'Moving Avg'!H1869</f>
        <v>6.424601499999997</v>
      </c>
      <c r="J1869" s="6" t="str">
        <f>OBV!F1869</f>
        <v>BULLISH</v>
      </c>
      <c r="K1869" s="6" t="str">
        <f>OBV!G1869</f>
        <v>STRONG</v>
      </c>
      <c r="L1869" s="6" t="str">
        <f>OBV!H1869</f>
        <v>CONFIRMED BULLISH</v>
      </c>
    </row>
    <row r="1870" spans="1:12" ht="13.5" x14ac:dyDescent="0.25">
      <c r="A1870" s="3">
        <f>RSI!A1870</f>
        <v>45014</v>
      </c>
      <c r="B1870" s="2">
        <f>RSI!B1870</f>
        <v>6.4481000000000002</v>
      </c>
      <c r="C1870" s="2">
        <f>RSI!I1870</f>
        <v>54.463062080532168</v>
      </c>
      <c r="D1870" s="2">
        <f>MACD!E1870</f>
        <v>-7.4863603648898547E-2</v>
      </c>
      <c r="E1870" s="2">
        <f>MACD!F1870</f>
        <v>-1.617270074165409E-2</v>
      </c>
      <c r="F1870" s="2">
        <f>'Moving Avg'!D1870</f>
        <v>6.5170199999999996</v>
      </c>
      <c r="G1870" s="2">
        <f>'Moving Avg'!F1870</f>
        <v>6.3854100000000003</v>
      </c>
      <c r="H1870" s="2">
        <f>'Moving Avg'!G1870</f>
        <v>6.3318880000000011</v>
      </c>
      <c r="I1870" s="2">
        <f>'Moving Avg'!H1870</f>
        <v>6.4268174999999976</v>
      </c>
      <c r="J1870" s="6" t="str">
        <f>OBV!F1870</f>
        <v>BULLISH</v>
      </c>
      <c r="K1870" s="6" t="str">
        <f>OBV!G1870</f>
        <v>STRONG</v>
      </c>
      <c r="L1870" s="6" t="str">
        <f>OBV!H1870</f>
        <v>CONFIRMED BULLISH</v>
      </c>
    </row>
    <row r="1871" spans="1:12" ht="13.5" x14ac:dyDescent="0.25">
      <c r="A1871" s="3">
        <f>RSI!A1871</f>
        <v>45015</v>
      </c>
      <c r="B1871" s="2">
        <f>RSI!B1871</f>
        <v>6.4481000000000002</v>
      </c>
      <c r="C1871" s="2">
        <f>RSI!I1871</f>
        <v>54.463062080532161</v>
      </c>
      <c r="D1871" s="2">
        <f>MACD!E1871</f>
        <v>-9.24116009304079E-2</v>
      </c>
      <c r="E1871" s="2">
        <f>MACD!F1871</f>
        <v>-3.1420480779404854E-2</v>
      </c>
      <c r="F1871" s="2">
        <f>'Moving Avg'!D1871</f>
        <v>6.5117199999999995</v>
      </c>
      <c r="G1871" s="2">
        <f>'Moving Avg'!F1871</f>
        <v>6.3858499999999996</v>
      </c>
      <c r="H1871" s="2">
        <f>'Moving Avg'!G1871</f>
        <v>6.3407200000000019</v>
      </c>
      <c r="I1871" s="2">
        <f>'Moving Avg'!H1871</f>
        <v>6.4284494999999966</v>
      </c>
      <c r="J1871" s="6" t="str">
        <f>OBV!F1871</f>
        <v>BULLISH</v>
      </c>
      <c r="K1871" s="6" t="str">
        <f>OBV!G1871</f>
        <v>NEUTRAL</v>
      </c>
      <c r="L1871" s="6" t="str">
        <f>OBV!H1871</f>
        <v>BULLISH DIVERGENCE</v>
      </c>
    </row>
    <row r="1872" spans="1:12" ht="13.5" x14ac:dyDescent="0.25">
      <c r="A1872" s="3">
        <f>RSI!A1872</f>
        <v>45016</v>
      </c>
      <c r="B1872" s="2">
        <f>RSI!B1872</f>
        <v>6.4835000000000003</v>
      </c>
      <c r="C1872" s="2">
        <f>RSI!I1872</f>
        <v>56.768913300861861</v>
      </c>
      <c r="D1872" s="2">
        <f>MACD!E1872</f>
        <v>-9.2583831268566286E-2</v>
      </c>
      <c r="E1872" s="2">
        <f>MACD!F1872</f>
        <v>-4.3653150877237146E-2</v>
      </c>
      <c r="F1872" s="2">
        <f>'Moving Avg'!D1872</f>
        <v>6.4870000000000001</v>
      </c>
      <c r="G1872" s="2">
        <f>'Moving Avg'!F1872</f>
        <v>6.3884999999999996</v>
      </c>
      <c r="H1872" s="2">
        <f>'Moving Avg'!G1872</f>
        <v>6.3520260000000004</v>
      </c>
      <c r="I1872" s="2">
        <f>'Moving Avg'!H1872</f>
        <v>6.4300499999999969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45019</v>
      </c>
      <c r="B1873" s="2">
        <f>RSI!B1873</f>
        <v>6.4481000000000002</v>
      </c>
      <c r="C1873" s="2">
        <f>RSI!I1873</f>
        <v>53.833272449535009</v>
      </c>
      <c r="D1873" s="2">
        <f>MACD!E1873</f>
        <v>-9.0652856960643291E-2</v>
      </c>
      <c r="E1873" s="2">
        <f>MACD!F1873</f>
        <v>-5.3053092093918369E-2</v>
      </c>
      <c r="F1873" s="2">
        <f>'Moving Avg'!D1873</f>
        <v>6.4622600000000006</v>
      </c>
      <c r="G1873" s="2">
        <f>'Moving Avg'!F1873</f>
        <v>6.3898250000000001</v>
      </c>
      <c r="H1873" s="2">
        <f>'Moving Avg'!G1873</f>
        <v>6.361034000000001</v>
      </c>
      <c r="I1873" s="2">
        <f>'Moving Avg'!H1873</f>
        <v>6.4312649999999971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</row>
    <row r="1874" spans="1:12" ht="13.5" x14ac:dyDescent="0.25">
      <c r="A1874" s="3">
        <f>RSI!A1874</f>
        <v>45020</v>
      </c>
      <c r="B1874" s="2">
        <f>RSI!B1874</f>
        <v>6.4127999999999998</v>
      </c>
      <c r="C1874" s="2">
        <f>RSI!I1874</f>
        <v>51.001048610214177</v>
      </c>
      <c r="D1874" s="2">
        <f>MACD!E1874</f>
        <v>-8.6700066754029415E-2</v>
      </c>
      <c r="E1874" s="2">
        <f>MACD!F1874</f>
        <v>-5.9782487025940578E-2</v>
      </c>
      <c r="F1874" s="2">
        <f>'Moving Avg'!D1874</f>
        <v>6.4481200000000003</v>
      </c>
      <c r="G1874" s="2">
        <f>'Moving Avg'!F1874</f>
        <v>6.3893849999999999</v>
      </c>
      <c r="H1874" s="2">
        <f>'Moving Avg'!G1874</f>
        <v>6.3693359999999997</v>
      </c>
      <c r="I1874" s="2">
        <f>'Moving Avg'!H1874</f>
        <v>6.432928999999997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45021</v>
      </c>
      <c r="B1875" s="2">
        <f>RSI!B1875</f>
        <v>6.3863000000000003</v>
      </c>
      <c r="C1875" s="2">
        <f>RSI!I1875</f>
        <v>48.920290148941582</v>
      </c>
      <c r="D1875" s="2">
        <f>MACD!E1875</f>
        <v>-6.6504005290112467E-2</v>
      </c>
      <c r="E1875" s="2">
        <f>MACD!F1875</f>
        <v>-6.1126790678774953E-2</v>
      </c>
      <c r="F1875" s="2">
        <f>'Moving Avg'!D1875</f>
        <v>6.4357600000000001</v>
      </c>
      <c r="G1875" s="2">
        <f>'Moving Avg'!F1875</f>
        <v>6.3880600000000012</v>
      </c>
      <c r="H1875" s="2">
        <f>'Moving Avg'!G1875</f>
        <v>6.3719860000000006</v>
      </c>
      <c r="I1875" s="2">
        <f>'Moving Avg'!H1875</f>
        <v>6.4345439999999972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45022</v>
      </c>
      <c r="B1876" s="2">
        <f>RSI!B1876</f>
        <v>6.4481000000000002</v>
      </c>
      <c r="C1876" s="2">
        <f>RSI!I1876</f>
        <v>53.66767006983914</v>
      </c>
      <c r="D1876" s="2">
        <f>MACD!E1876</f>
        <v>-4.8466019752398282E-2</v>
      </c>
      <c r="E1876" s="2">
        <f>MACD!F1876</f>
        <v>-5.8594636493499622E-2</v>
      </c>
      <c r="F1876" s="2">
        <f>'Moving Avg'!D1876</f>
        <v>6.4357599999999993</v>
      </c>
      <c r="G1876" s="2">
        <f>'Moving Avg'!F1876</f>
        <v>6.3968900000000009</v>
      </c>
      <c r="H1876" s="2">
        <f>'Moving Avg'!G1876</f>
        <v>6.3758720000000002</v>
      </c>
      <c r="I1876" s="2">
        <f>'Moving Avg'!H1876</f>
        <v>6.436801499999997</v>
      </c>
      <c r="J1876" s="6" t="str">
        <f>OBV!F1876</f>
        <v>BEARISH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45023</v>
      </c>
      <c r="B1877" s="2">
        <f>RSI!B1877</f>
        <v>6.4923000000000002</v>
      </c>
      <c r="C1877" s="2">
        <f>RSI!I1877</f>
        <v>56.762818098749946</v>
      </c>
      <c r="D1877" s="2">
        <f>MACD!E1877</f>
        <v>-1.6368839974960636E-2</v>
      </c>
      <c r="E1877" s="2">
        <f>MACD!F1877</f>
        <v>-5.0149477189791826E-2</v>
      </c>
      <c r="F1877" s="2">
        <f>'Moving Avg'!D1877</f>
        <v>6.437520000000001</v>
      </c>
      <c r="G1877" s="2">
        <f>'Moving Avg'!F1877</f>
        <v>6.4079300000000021</v>
      </c>
      <c r="H1877" s="2">
        <f>'Moving Avg'!G1877</f>
        <v>6.3804660000000011</v>
      </c>
      <c r="I1877" s="2">
        <f>'Moving Avg'!H1877</f>
        <v>6.4393634999999971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</row>
    <row r="1878" spans="1:12" ht="13.5" x14ac:dyDescent="0.25">
      <c r="A1878" s="3">
        <f>RSI!A1878</f>
        <v>45026</v>
      </c>
      <c r="B1878" s="2">
        <f>RSI!B1878</f>
        <v>6.3597999999999999</v>
      </c>
      <c r="C1878" s="2">
        <f>RSI!I1878</f>
        <v>46.692890729131527</v>
      </c>
      <c r="D1878" s="2">
        <f>MACD!E1878</f>
        <v>1.4657370277733506E-2</v>
      </c>
      <c r="E1878" s="2">
        <f>MACD!F1878</f>
        <v>-3.7188107696286762E-2</v>
      </c>
      <c r="F1878" s="2">
        <f>'Moving Avg'!D1878</f>
        <v>6.4198599999999999</v>
      </c>
      <c r="G1878" s="2">
        <f>'Moving Avg'!F1878</f>
        <v>6.4123450000000002</v>
      </c>
      <c r="H1878" s="2">
        <f>'Moving Avg'!G1878</f>
        <v>6.3836460000000015</v>
      </c>
      <c r="I1878" s="2">
        <f>'Moving Avg'!H1878</f>
        <v>6.4413879999999981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45027</v>
      </c>
      <c r="B1879" s="2">
        <f>RSI!B1879</f>
        <v>6.3421000000000003</v>
      </c>
      <c r="C1879" s="2">
        <f>RSI!I1879</f>
        <v>45.530879042106051</v>
      </c>
      <c r="D1879" s="2">
        <f>MACD!E1879</f>
        <v>2.8941069247476747E-2</v>
      </c>
      <c r="E1879" s="2">
        <f>MACD!F1879</f>
        <v>-2.396227230753406E-2</v>
      </c>
      <c r="F1879" s="2">
        <f>'Moving Avg'!D1879</f>
        <v>6.4057200000000005</v>
      </c>
      <c r="G1879" s="2">
        <f>'Moving Avg'!F1879</f>
        <v>6.4180850000000005</v>
      </c>
      <c r="H1879" s="2">
        <f>'Moving Avg'!G1879</f>
        <v>6.384176000000001</v>
      </c>
      <c r="I1879" s="2">
        <f>'Moving Avg'!H1879</f>
        <v>6.4427399999999988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</row>
    <row r="1880" spans="1:12" ht="13.5" x14ac:dyDescent="0.25">
      <c r="A1880" s="3">
        <f>RSI!A1880</f>
        <v>45028</v>
      </c>
      <c r="B1880" s="2">
        <f>RSI!B1880</f>
        <v>6.3421000000000003</v>
      </c>
      <c r="C1880" s="2">
        <f>RSI!I1880</f>
        <v>45.530879042106044</v>
      </c>
      <c r="D1880" s="2">
        <f>MACD!E1880</f>
        <v>3.5967430899013664E-2</v>
      </c>
      <c r="E1880" s="2">
        <f>MACD!F1880</f>
        <v>-1.1976331666224516E-2</v>
      </c>
      <c r="F1880" s="2">
        <f>'Moving Avg'!D1880</f>
        <v>6.3968800000000003</v>
      </c>
      <c r="G1880" s="2">
        <f>'Moving Avg'!F1880</f>
        <v>6.4220600000000001</v>
      </c>
      <c r="H1880" s="2">
        <f>'Moving Avg'!G1880</f>
        <v>6.3848820000000011</v>
      </c>
      <c r="I1880" s="2">
        <f>'Moving Avg'!H1880</f>
        <v>6.4440919999999968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</row>
    <row r="1881" spans="1:12" ht="13.5" x14ac:dyDescent="0.25">
      <c r="A1881" s="3">
        <f>RSI!A1881</f>
        <v>45029</v>
      </c>
      <c r="B1881" s="2">
        <f>RSI!B1881</f>
        <v>6.4393000000000002</v>
      </c>
      <c r="C1881" s="2">
        <f>RSI!I1881</f>
        <v>52.98295732759383</v>
      </c>
      <c r="D1881" s="2">
        <f>MACD!E1881</f>
        <v>3.5070507054502542E-2</v>
      </c>
      <c r="E1881" s="2">
        <f>MACD!F1881</f>
        <v>-2.5669639220791051E-3</v>
      </c>
      <c r="F1881" s="2">
        <f>'Moving Avg'!D1881</f>
        <v>6.3951200000000004</v>
      </c>
      <c r="G1881" s="2">
        <f>'Moving Avg'!F1881</f>
        <v>6.4326600000000012</v>
      </c>
      <c r="H1881" s="2">
        <f>'Moving Avg'!G1881</f>
        <v>6.387532000000002</v>
      </c>
      <c r="I1881" s="2">
        <f>'Moving Avg'!H1881</f>
        <v>6.4459299999999971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</row>
    <row r="1882" spans="1:12" ht="13.5" x14ac:dyDescent="0.25">
      <c r="A1882" s="3">
        <f>RSI!A1882</f>
        <v>45030</v>
      </c>
      <c r="B1882" s="2">
        <f>RSI!B1882</f>
        <v>6.4039999999999999</v>
      </c>
      <c r="C1882" s="2">
        <f>RSI!I1882</f>
        <v>50.291927881360195</v>
      </c>
      <c r="D1882" s="2">
        <f>MACD!E1882</f>
        <v>4.2129378605902268E-2</v>
      </c>
      <c r="E1882" s="2">
        <f>MACD!F1882</f>
        <v>6.3723045835171691E-3</v>
      </c>
      <c r="F1882" s="2">
        <f>'Moving Avg'!D1882</f>
        <v>6.3774600000000001</v>
      </c>
      <c r="G1882" s="2">
        <f>'Moving Avg'!F1882</f>
        <v>6.4357550000000003</v>
      </c>
      <c r="H1882" s="2">
        <f>'Moving Avg'!G1882</f>
        <v>6.3896520000000008</v>
      </c>
      <c r="I1882" s="2">
        <f>'Moving Avg'!H1882</f>
        <v>6.4470339999999977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</row>
    <row r="1883" spans="1:12" ht="13.5" x14ac:dyDescent="0.25">
      <c r="A1883" s="3">
        <f>RSI!A1883</f>
        <v>45033</v>
      </c>
      <c r="B1883" s="2">
        <f>RSI!B1883</f>
        <v>6.3775000000000004</v>
      </c>
      <c r="C1883" s="2">
        <f>RSI!I1883</f>
        <v>48.308301504366057</v>
      </c>
      <c r="D1883" s="2">
        <f>MACD!E1883</f>
        <v>4.4602518669181634E-2</v>
      </c>
      <c r="E1883" s="2">
        <f>MACD!F1883</f>
        <v>1.4018347400650062E-2</v>
      </c>
      <c r="F1883" s="2">
        <f>'Moving Avg'!D1883</f>
        <v>6.3810000000000002</v>
      </c>
      <c r="G1883" s="2">
        <f>'Moving Avg'!F1883</f>
        <v>6.4375250000000008</v>
      </c>
      <c r="H1883" s="2">
        <f>'Moving Avg'!G1883</f>
        <v>6.3868260000000001</v>
      </c>
      <c r="I1883" s="2">
        <f>'Moving Avg'!H1883</f>
        <v>6.4477849999999979</v>
      </c>
      <c r="J1883" s="6" t="str">
        <f>OBV!F1883</f>
        <v>BEARISH</v>
      </c>
      <c r="K1883" s="6" t="str">
        <f>OBV!G1883</f>
        <v>WEAK</v>
      </c>
      <c r="L1883" s="6" t="str">
        <f>OBV!H1883</f>
        <v>BEARISH DIVERGENCE</v>
      </c>
    </row>
    <row r="1884" spans="1:12" ht="13.5" x14ac:dyDescent="0.25">
      <c r="A1884" s="3">
        <f>RSI!A1884</f>
        <v>45034</v>
      </c>
      <c r="B1884" s="2">
        <f>RSI!B1884</f>
        <v>6.3775000000000004</v>
      </c>
      <c r="C1884" s="2">
        <f>RSI!I1884</f>
        <v>48.308301504366057</v>
      </c>
      <c r="D1884" s="2">
        <f>MACD!E1884</f>
        <v>4.1405662380649133E-2</v>
      </c>
      <c r="E1884" s="2">
        <f>MACD!F1884</f>
        <v>1.9495810396649875E-2</v>
      </c>
      <c r="F1884" s="2">
        <f>'Moving Avg'!D1884</f>
        <v>6.3880800000000004</v>
      </c>
      <c r="G1884" s="2">
        <f>'Moving Avg'!F1884</f>
        <v>6.4392949999999995</v>
      </c>
      <c r="H1884" s="2">
        <f>'Moving Avg'!G1884</f>
        <v>6.3841760000000001</v>
      </c>
      <c r="I1884" s="2">
        <f>'Moving Avg'!H1884</f>
        <v>6.4485359999999954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</row>
    <row r="1885" spans="1:12" ht="13.5" x14ac:dyDescent="0.25">
      <c r="A1885" s="3">
        <f>RSI!A1885</f>
        <v>45035</v>
      </c>
      <c r="B1885" s="2">
        <f>RSI!B1885</f>
        <v>6.4039999999999999</v>
      </c>
      <c r="C1885" s="2">
        <f>RSI!I1885</f>
        <v>50.569436634478159</v>
      </c>
      <c r="D1885" s="2">
        <f>MACD!E1885</f>
        <v>3.2791536657375886E-2</v>
      </c>
      <c r="E1885" s="2">
        <f>MACD!F1885</f>
        <v>2.2154955648795077E-2</v>
      </c>
      <c r="F1885" s="2">
        <f>'Moving Avg'!D1885</f>
        <v>6.4004600000000007</v>
      </c>
      <c r="G1885" s="2">
        <f>'Moving Avg'!F1885</f>
        <v>6.4375299999999998</v>
      </c>
      <c r="H1885" s="2">
        <f>'Moving Avg'!G1885</f>
        <v>6.3825859999999999</v>
      </c>
      <c r="I1885" s="2">
        <f>'Moving Avg'!H1885</f>
        <v>6.4485359999999954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</row>
    <row r="1886" spans="1:12" ht="13.5" x14ac:dyDescent="0.25">
      <c r="A1886" s="3">
        <f>RSI!A1886</f>
        <v>45036</v>
      </c>
      <c r="B1886" s="2">
        <f>RSI!B1886</f>
        <v>6.4305000000000003</v>
      </c>
      <c r="C1886" s="2">
        <f>RSI!I1886</f>
        <v>52.793231242372464</v>
      </c>
      <c r="D1886" s="2">
        <f>MACD!E1886</f>
        <v>3.3011904974955542E-2</v>
      </c>
      <c r="E1886" s="2">
        <f>MACD!F1886</f>
        <v>2.4326345514027171E-2</v>
      </c>
      <c r="F1886" s="2">
        <f>'Moving Avg'!D1886</f>
        <v>6.3987000000000007</v>
      </c>
      <c r="G1886" s="2">
        <f>'Moving Avg'!F1886</f>
        <v>6.4353249999999989</v>
      </c>
      <c r="H1886" s="2">
        <f>'Moving Avg'!G1886</f>
        <v>6.381704</v>
      </c>
      <c r="I1886" s="2">
        <f>'Moving Avg'!H1886</f>
        <v>6.4480944999999963</v>
      </c>
      <c r="J1886" s="6" t="str">
        <f>OBV!F1886</f>
        <v>BULLISH</v>
      </c>
      <c r="K1886" s="6" t="str">
        <f>OBV!G1886</f>
        <v>NEUTRAL</v>
      </c>
      <c r="L1886" s="6" t="str">
        <f>OBV!H1886</f>
        <v>BULLISH DIVERGENCE</v>
      </c>
    </row>
    <row r="1887" spans="1:12" ht="13.5" x14ac:dyDescent="0.25">
      <c r="A1887" s="3">
        <f>RSI!A1887</f>
        <v>45040</v>
      </c>
      <c r="B1887" s="2">
        <f>RSI!B1887</f>
        <v>6.6513</v>
      </c>
      <c r="C1887" s="2">
        <f>RSI!I1887</f>
        <v>66.369274818120772</v>
      </c>
      <c r="D1887" s="2">
        <f>MACD!E1887</f>
        <v>2.3453368414939391E-2</v>
      </c>
      <c r="E1887" s="2">
        <f>MACD!F1887</f>
        <v>2.4151750094209615E-2</v>
      </c>
      <c r="F1887" s="2">
        <f>'Moving Avg'!D1887</f>
        <v>6.4481599999999997</v>
      </c>
      <c r="G1887" s="2">
        <f>'Moving Avg'!F1887</f>
        <v>6.4375349999999987</v>
      </c>
      <c r="H1887" s="2">
        <f>'Moving Avg'!G1887</f>
        <v>6.3891239999999989</v>
      </c>
      <c r="I1887" s="2">
        <f>'Moving Avg'!H1887</f>
        <v>6.4491984999999969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</row>
    <row r="1888" spans="1:12" ht="13.5" x14ac:dyDescent="0.25">
      <c r="A1888" s="3">
        <f>RSI!A1888</f>
        <v>45041</v>
      </c>
      <c r="B1888" s="2">
        <f>RSI!B1888</f>
        <v>6.6247999999999996</v>
      </c>
      <c r="C1888" s="2">
        <f>RSI!I1888</f>
        <v>63.990697458676216</v>
      </c>
      <c r="D1888" s="2">
        <f>MACD!E1888</f>
        <v>-4.5364065926500885E-3</v>
      </c>
      <c r="E1888" s="2">
        <f>MACD!F1888</f>
        <v>1.8414118756837676E-2</v>
      </c>
      <c r="F1888" s="2">
        <f>'Moving Avg'!D1888</f>
        <v>6.4976200000000004</v>
      </c>
      <c r="G1888" s="2">
        <f>'Moving Avg'!F1888</f>
        <v>6.4401849999999996</v>
      </c>
      <c r="H1888" s="2">
        <f>'Moving Avg'!G1888</f>
        <v>6.3921280000000005</v>
      </c>
      <c r="I1888" s="2">
        <f>'Moving Avg'!H1888</f>
        <v>6.4500819999999965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</row>
    <row r="1889" spans="1:12" ht="13.5" x14ac:dyDescent="0.25">
      <c r="A1889" s="3">
        <f>RSI!A1889</f>
        <v>45042</v>
      </c>
      <c r="B1889" s="2">
        <f>RSI!B1889</f>
        <v>6.6159999999999997</v>
      </c>
      <c r="C1889" s="2">
        <f>RSI!I1889</f>
        <v>63.180934815954529</v>
      </c>
      <c r="D1889" s="2">
        <f>MACD!E1889</f>
        <v>-3.1505188645972737E-2</v>
      </c>
      <c r="E1889" s="2">
        <f>MACD!F1889</f>
        <v>8.4302572762755944E-3</v>
      </c>
      <c r="F1889" s="2">
        <f>'Moving Avg'!D1889</f>
        <v>6.5453200000000011</v>
      </c>
      <c r="G1889" s="2">
        <f>'Moving Avg'!F1889</f>
        <v>6.4468099999999993</v>
      </c>
      <c r="H1889" s="2">
        <f>'Moving Avg'!G1889</f>
        <v>6.395486</v>
      </c>
      <c r="I1889" s="2">
        <f>'Moving Avg'!H1889</f>
        <v>6.4509214999999962</v>
      </c>
      <c r="J1889" s="6" t="str">
        <f>OBV!F1889</f>
        <v>BULLISH</v>
      </c>
      <c r="K1889" s="6" t="str">
        <f>OBV!G1889</f>
        <v>STRONG</v>
      </c>
      <c r="L1889" s="6" t="str">
        <f>OBV!H1889</f>
        <v>CONFIRMED BULLISH</v>
      </c>
    </row>
    <row r="1890" spans="1:12" ht="13.5" x14ac:dyDescent="0.25">
      <c r="A1890" s="3">
        <f>RSI!A1890</f>
        <v>45043</v>
      </c>
      <c r="B1890" s="2">
        <f>RSI!B1890</f>
        <v>6.4481000000000002</v>
      </c>
      <c r="C1890" s="2">
        <f>RSI!I1890</f>
        <v>50.1431165253478</v>
      </c>
      <c r="D1890" s="2">
        <f>MACD!E1890</f>
        <v>-4.2959873290075556E-2</v>
      </c>
      <c r="E1890" s="2">
        <f>MACD!F1890</f>
        <v>-1.8477688369946356E-3</v>
      </c>
      <c r="F1890" s="2">
        <f>'Moving Avg'!D1890</f>
        <v>6.5541400000000012</v>
      </c>
      <c r="G1890" s="2">
        <f>'Moving Avg'!F1890</f>
        <v>6.4468099999999993</v>
      </c>
      <c r="H1890" s="2">
        <f>'Moving Avg'!G1890</f>
        <v>6.3954859999999982</v>
      </c>
      <c r="I1890" s="2">
        <f>'Moving Avg'!H1890</f>
        <v>6.4509214999999962</v>
      </c>
      <c r="J1890" s="6" t="str">
        <f>OBV!F1890</f>
        <v>BULLISH</v>
      </c>
      <c r="K1890" s="6" t="str">
        <f>OBV!G1890</f>
        <v>STRONG</v>
      </c>
      <c r="L1890" s="6" t="str">
        <f>OBV!H1890</f>
        <v>CONFIRMED BULLISH</v>
      </c>
    </row>
    <row r="1891" spans="1:12" ht="13.5" x14ac:dyDescent="0.25">
      <c r="A1891" s="3">
        <f>RSI!A1891</f>
        <v>45044</v>
      </c>
      <c r="B1891" s="2">
        <f>RSI!B1891</f>
        <v>6.5187999999999997</v>
      </c>
      <c r="C1891" s="2">
        <f>RSI!I1891</f>
        <v>54.409380924877233</v>
      </c>
      <c r="D1891" s="2">
        <f>MACD!E1891</f>
        <v>-4.2935938201664747E-2</v>
      </c>
      <c r="E1891" s="2">
        <f>MACD!F1891</f>
        <v>-1.0065402709928659E-2</v>
      </c>
      <c r="F1891" s="2">
        <f>'Moving Avg'!D1891</f>
        <v>6.5718000000000005</v>
      </c>
      <c r="G1891" s="2">
        <f>'Moving Avg'!F1891</f>
        <v>6.4503449999999987</v>
      </c>
      <c r="H1891" s="2">
        <f>'Moving Avg'!G1891</f>
        <v>6.4004319999999995</v>
      </c>
      <c r="I1891" s="2">
        <f>'Moving Avg'!H1891</f>
        <v>6.4513629999999971</v>
      </c>
      <c r="J1891" s="6" t="str">
        <f>OBV!F1891</f>
        <v>BULLISH</v>
      </c>
      <c r="K1891" s="6" t="str">
        <f>OBV!G1891</f>
        <v>STRONG</v>
      </c>
      <c r="L1891" s="6" t="str">
        <f>OBV!H1891</f>
        <v>CONFIRMED BULLISH</v>
      </c>
    </row>
    <row r="1892" spans="1:12" ht="13.5" x14ac:dyDescent="0.25">
      <c r="A1892" s="3">
        <f>RSI!A1892</f>
        <v>45048</v>
      </c>
      <c r="B1892" s="2">
        <f>RSI!B1892</f>
        <v>6.4481000000000002</v>
      </c>
      <c r="C1892" s="2">
        <f>RSI!I1892</f>
        <v>49.818481207346871</v>
      </c>
      <c r="D1892" s="2">
        <f>MACD!E1892</f>
        <v>-4.3527602298190082E-2</v>
      </c>
      <c r="E1892" s="2">
        <f>MACD!F1892</f>
        <v>-1.6757842627580944E-2</v>
      </c>
      <c r="F1892" s="2">
        <f>'Moving Avg'!D1892</f>
        <v>6.5311599999999999</v>
      </c>
      <c r="G1892" s="2">
        <f>'Moving Avg'!F1892</f>
        <v>6.4485749999999999</v>
      </c>
      <c r="H1892" s="2">
        <f>'Moving Avg'!G1892</f>
        <v>6.4014920000000011</v>
      </c>
      <c r="I1892" s="2">
        <f>'Moving Avg'!H1892</f>
        <v>6.4513629999999971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</row>
    <row r="1893" spans="1:12" ht="13.5" x14ac:dyDescent="0.25">
      <c r="A1893" s="3">
        <f>RSI!A1893</f>
        <v>45049</v>
      </c>
      <c r="B1893" s="2">
        <f>RSI!B1893</f>
        <v>6.4923000000000002</v>
      </c>
      <c r="C1893" s="2">
        <f>RSI!I1893</f>
        <v>52.515966957897184</v>
      </c>
      <c r="D1893" s="2">
        <f>MACD!E1893</f>
        <v>-5.1348676991500142E-2</v>
      </c>
      <c r="E1893" s="2">
        <f>MACD!F1893</f>
        <v>-2.3676009500364782E-2</v>
      </c>
      <c r="F1893" s="2">
        <f>'Moving Avg'!D1893</f>
        <v>6.5046599999999994</v>
      </c>
      <c r="G1893" s="2">
        <f>'Moving Avg'!F1893</f>
        <v>6.4507849999999989</v>
      </c>
      <c r="H1893" s="2">
        <f>'Moving Avg'!G1893</f>
        <v>6.4059080000000002</v>
      </c>
      <c r="I1893" s="2">
        <f>'Moving Avg'!H1893</f>
        <v>6.4524669999999968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45050</v>
      </c>
      <c r="B1894" s="2">
        <f>RSI!B1894</f>
        <v>6.4481000000000002</v>
      </c>
      <c r="C1894" s="2">
        <f>RSI!I1894</f>
        <v>49.642203040148274</v>
      </c>
      <c r="D1894" s="2">
        <f>MACD!E1894</f>
        <v>-5.492531754048624E-2</v>
      </c>
      <c r="E1894" s="2">
        <f>MACD!F1894</f>
        <v>-2.9925871108389075E-2</v>
      </c>
      <c r="F1894" s="2">
        <f>'Moving Avg'!D1894</f>
        <v>6.4710800000000006</v>
      </c>
      <c r="G1894" s="2">
        <f>'Moving Avg'!F1894</f>
        <v>6.4525499999999996</v>
      </c>
      <c r="H1894" s="2">
        <f>'Moving Avg'!G1894</f>
        <v>6.4085580000000002</v>
      </c>
      <c r="I1894" s="2">
        <f>'Moving Avg'!H1894</f>
        <v>6.4529524999999968</v>
      </c>
      <c r="J1894" s="6" t="str">
        <f>OBV!F1894</f>
        <v>BEARISH</v>
      </c>
      <c r="K1894" s="6" t="str">
        <f>OBV!G1894</f>
        <v>WEAK</v>
      </c>
      <c r="L1894" s="6" t="str">
        <f>OBV!H1894</f>
        <v>CONFIRMED BEARISH</v>
      </c>
    </row>
    <row r="1895" spans="1:12" ht="13.5" x14ac:dyDescent="0.25">
      <c r="A1895" s="3">
        <f>RSI!A1895</f>
        <v>45051</v>
      </c>
      <c r="B1895" s="2">
        <f>RSI!B1895</f>
        <v>6.4481000000000002</v>
      </c>
      <c r="C1895" s="2">
        <f>RSI!I1895</f>
        <v>49.642203040148267</v>
      </c>
      <c r="D1895" s="2">
        <f>MACD!E1895</f>
        <v>-5.38292345798288E-2</v>
      </c>
      <c r="E1895" s="2">
        <f>MACD!F1895</f>
        <v>-3.4706543802677021E-2</v>
      </c>
      <c r="F1895" s="2">
        <f>'Moving Avg'!D1895</f>
        <v>6.4710800000000006</v>
      </c>
      <c r="G1895" s="2">
        <f>'Moving Avg'!F1895</f>
        <v>6.4556399999999998</v>
      </c>
      <c r="H1895" s="2">
        <f>'Moving Avg'!G1895</f>
        <v>6.4112080000000011</v>
      </c>
      <c r="I1895" s="2">
        <f>'Moving Avg'!H1895</f>
        <v>6.4533939999999985</v>
      </c>
      <c r="J1895" s="6" t="str">
        <f>OBV!F1895</f>
        <v>BEARISH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45054</v>
      </c>
      <c r="B1896" s="2">
        <f>RSI!B1896</f>
        <v>6.5365000000000002</v>
      </c>
      <c r="C1896" s="2">
        <f>RSI!I1896</f>
        <v>55.31411460662666</v>
      </c>
      <c r="D1896" s="2">
        <f>MACD!E1896</f>
        <v>-5.5330830726552982E-2</v>
      </c>
      <c r="E1896" s="2">
        <f>MACD!F1896</f>
        <v>-3.8831401187452215E-2</v>
      </c>
      <c r="F1896" s="2">
        <f>'Moving Avg'!D1896</f>
        <v>6.4746199999999998</v>
      </c>
      <c r="G1896" s="2">
        <f>'Moving Avg'!F1896</f>
        <v>6.4600599999999986</v>
      </c>
      <c r="H1896" s="2">
        <f>'Moving Avg'!G1896</f>
        <v>6.4138580000000003</v>
      </c>
      <c r="I1896" s="2">
        <f>'Moving Avg'!H1896</f>
        <v>6.4543659999999967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</row>
    <row r="1897" spans="1:12" ht="13.5" x14ac:dyDescent="0.25">
      <c r="A1897" s="3">
        <f>RSI!A1897</f>
        <v>45055</v>
      </c>
      <c r="B1897" s="2">
        <f>RSI!B1897</f>
        <v>6.4481000000000002</v>
      </c>
      <c r="C1897" s="2">
        <f>RSI!I1897</f>
        <v>49.330508409936691</v>
      </c>
      <c r="D1897" s="2">
        <f>MACD!E1897</f>
        <v>-1.6567342457158851E-2</v>
      </c>
      <c r="E1897" s="2">
        <f>MACD!F1897</f>
        <v>-3.4378589441393548E-2</v>
      </c>
      <c r="F1897" s="2">
        <f>'Moving Avg'!D1897</f>
        <v>6.4746199999999998</v>
      </c>
      <c r="G1897" s="2">
        <f>'Moving Avg'!F1897</f>
        <v>6.4578499999999988</v>
      </c>
      <c r="H1897" s="2">
        <f>'Moving Avg'!G1897</f>
        <v>6.417390000000001</v>
      </c>
      <c r="I1897" s="2">
        <f>'Moving Avg'!H1897</f>
        <v>6.454895999999998</v>
      </c>
      <c r="J1897" s="6" t="str">
        <f>OBV!F1897</f>
        <v>BEARISH</v>
      </c>
      <c r="K1897" s="6" t="str">
        <f>OBV!G1897</f>
        <v>WEAK</v>
      </c>
      <c r="L1897" s="6" t="str">
        <f>OBV!H1897</f>
        <v>NEUTRAL</v>
      </c>
    </row>
    <row r="1898" spans="1:12" ht="13.5" x14ac:dyDescent="0.25">
      <c r="A1898" s="3">
        <f>RSI!A1898</f>
        <v>45056</v>
      </c>
      <c r="B1898" s="2">
        <f>RSI!B1898</f>
        <v>6.4305000000000003</v>
      </c>
      <c r="C1898" s="2">
        <f>RSI!I1898</f>
        <v>48.212281830604994</v>
      </c>
      <c r="D1898" s="2">
        <f>MACD!E1898</f>
        <v>1.3534163650851028E-2</v>
      </c>
      <c r="E1898" s="2">
        <f>MACD!F1898</f>
        <v>-2.4796038822944635E-2</v>
      </c>
      <c r="F1898" s="2">
        <f>'Moving Avg'!D1898</f>
        <v>6.4622600000000006</v>
      </c>
      <c r="G1898" s="2">
        <f>'Moving Avg'!F1898</f>
        <v>6.4613849999999982</v>
      </c>
      <c r="H1898" s="2">
        <f>'Moving Avg'!G1898</f>
        <v>6.4209240000000012</v>
      </c>
      <c r="I1898" s="2">
        <f>'Moving Avg'!H1898</f>
        <v>6.4549404999999966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</row>
    <row r="1899" spans="1:12" ht="13.5" x14ac:dyDescent="0.25">
      <c r="A1899" s="3">
        <f>RSI!A1899</f>
        <v>45057</v>
      </c>
      <c r="B1899" s="2">
        <f>RSI!B1899</f>
        <v>6.5805999999999996</v>
      </c>
      <c r="C1899" s="2">
        <f>RSI!I1899</f>
        <v>57.136234319125045</v>
      </c>
      <c r="D1899" s="2">
        <f>MACD!E1899</f>
        <v>2.6705609591306967E-2</v>
      </c>
      <c r="E1899" s="2">
        <f>MACD!F1899</f>
        <v>-1.4495709140094314E-2</v>
      </c>
      <c r="F1899" s="2">
        <f>'Moving Avg'!D1899</f>
        <v>6.4887599999999992</v>
      </c>
      <c r="G1899" s="2">
        <f>'Moving Avg'!F1899</f>
        <v>6.4733099999999997</v>
      </c>
      <c r="H1899" s="2">
        <f>'Moving Avg'!G1899</f>
        <v>6.4271060000000011</v>
      </c>
      <c r="I1899" s="2">
        <f>'Moving Avg'!H1899</f>
        <v>6.4558234999999966</v>
      </c>
      <c r="J1899" s="6" t="str">
        <f>OBV!F1899</f>
        <v>BEARISH</v>
      </c>
      <c r="K1899" s="6" t="str">
        <f>OBV!G1899</f>
        <v>WEAK</v>
      </c>
      <c r="L1899" s="6" t="str">
        <f>OBV!H1899</f>
        <v>BEARISH DIVERGENCE</v>
      </c>
    </row>
    <row r="1900" spans="1:12" ht="13.5" x14ac:dyDescent="0.25">
      <c r="A1900" s="3">
        <f>RSI!A1900</f>
        <v>45058</v>
      </c>
      <c r="B1900" s="2">
        <f>RSI!B1900</f>
        <v>6.4481000000000002</v>
      </c>
      <c r="C1900" s="2">
        <f>RSI!I1900</f>
        <v>49.093967562711221</v>
      </c>
      <c r="D1900" s="2">
        <f>MACD!E1900</f>
        <v>2.1108245475239151E-2</v>
      </c>
      <c r="E1900" s="2">
        <f>MACD!F1900</f>
        <v>-7.3749182170276201E-3</v>
      </c>
      <c r="F1900" s="2">
        <f>'Moving Avg'!D1900</f>
        <v>6.488760000000001</v>
      </c>
      <c r="G1900" s="2">
        <f>'Moving Avg'!F1900</f>
        <v>6.4786100000000006</v>
      </c>
      <c r="H1900" s="2">
        <f>'Moving Avg'!G1900</f>
        <v>6.428872000000001</v>
      </c>
      <c r="I1900" s="2">
        <f>'Moving Avg'!H1900</f>
        <v>6.4561764999999971</v>
      </c>
      <c r="J1900" s="6" t="str">
        <f>OBV!F1900</f>
        <v>BEARISH</v>
      </c>
      <c r="K1900" s="6" t="str">
        <f>OBV!G1900</f>
        <v>WEAK</v>
      </c>
      <c r="L1900" s="6" t="str">
        <f>OBV!H1900</f>
        <v>NEUTRAL</v>
      </c>
    </row>
    <row r="1901" spans="1:12" ht="13.5" x14ac:dyDescent="0.25">
      <c r="A1901" s="3">
        <f>RSI!A1901</f>
        <v>45061</v>
      </c>
      <c r="B1901" s="2">
        <f>RSI!B1901</f>
        <v>6.4481000000000002</v>
      </c>
      <c r="C1901" s="2">
        <f>RSI!I1901</f>
        <v>49.093967562711221</v>
      </c>
      <c r="D1901" s="2">
        <f>MACD!E1901</f>
        <v>2.735921950994058E-2</v>
      </c>
      <c r="E1901" s="2">
        <f>MACD!F1901</f>
        <v>-4.280906716339801E-4</v>
      </c>
      <c r="F1901" s="2">
        <f>'Moving Avg'!D1901</f>
        <v>6.4710800000000006</v>
      </c>
      <c r="G1901" s="2">
        <f>'Moving Avg'!F1901</f>
        <v>6.4790499999999991</v>
      </c>
      <c r="H1901" s="2">
        <f>'Moving Avg'!G1901</f>
        <v>6.4290480000000017</v>
      </c>
      <c r="I1901" s="2">
        <f>'Moving Avg'!H1901</f>
        <v>6.4566179999999962</v>
      </c>
      <c r="J1901" s="6" t="str">
        <f>OBV!F1901</f>
        <v>BEARISH</v>
      </c>
      <c r="K1901" s="6" t="str">
        <f>OBV!G1901</f>
        <v>WEAK</v>
      </c>
      <c r="L1901" s="6" t="str">
        <f>OBV!H1901</f>
        <v>CONFIRMED BEARISH</v>
      </c>
    </row>
    <row r="1902" spans="1:12" ht="13.5" x14ac:dyDescent="0.25">
      <c r="A1902" s="3">
        <f>RSI!A1902</f>
        <v>45062</v>
      </c>
      <c r="B1902" s="2">
        <f>RSI!B1902</f>
        <v>6.5365000000000002</v>
      </c>
      <c r="C1902" s="2">
        <f>RSI!I1902</f>
        <v>54.093680698474728</v>
      </c>
      <c r="D1902" s="2">
        <f>MACD!E1902</f>
        <v>1.5325547092570169E-2</v>
      </c>
      <c r="E1902" s="2">
        <f>MACD!F1902</f>
        <v>2.7226368812068502E-3</v>
      </c>
      <c r="F1902" s="2">
        <f>'Moving Avg'!D1902</f>
        <v>6.4887599999999992</v>
      </c>
      <c r="G1902" s="2">
        <f>'Moving Avg'!F1902</f>
        <v>6.4856749999999987</v>
      </c>
      <c r="H1902" s="2">
        <f>'Moving Avg'!G1902</f>
        <v>6.4311680000000004</v>
      </c>
      <c r="I1902" s="2">
        <f>'Moving Avg'!H1902</f>
        <v>6.4571924999999952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</row>
    <row r="1903" spans="1:12" ht="13.5" x14ac:dyDescent="0.25">
      <c r="A1903" s="3">
        <f>RSI!A1903</f>
        <v>45063</v>
      </c>
      <c r="B1903" s="2">
        <f>RSI!B1903</f>
        <v>6.4305000000000003</v>
      </c>
      <c r="C1903" s="2">
        <f>RSI!I1903</f>
        <v>48.00528123583473</v>
      </c>
      <c r="D1903" s="2">
        <f>MACD!E1903</f>
        <v>1.9367250502407174E-2</v>
      </c>
      <c r="E1903" s="2">
        <f>MACD!F1903</f>
        <v>6.0515596054469146E-3</v>
      </c>
      <c r="F1903" s="2">
        <f>'Moving Avg'!D1903</f>
        <v>6.488760000000001</v>
      </c>
      <c r="G1903" s="2">
        <f>'Moving Avg'!F1903</f>
        <v>6.4883249999999988</v>
      </c>
      <c r="H1903" s="2">
        <f>'Moving Avg'!G1903</f>
        <v>6.4313459999999996</v>
      </c>
      <c r="I1903" s="2">
        <f>'Moving Avg'!H1903</f>
        <v>6.4574134999999968</v>
      </c>
      <c r="J1903" s="6" t="str">
        <f>OBV!F1903</f>
        <v>BULLISH</v>
      </c>
      <c r="K1903" s="6" t="str">
        <f>OBV!G1903</f>
        <v>STRONG</v>
      </c>
      <c r="L1903" s="6" t="str">
        <f>OBV!H1903</f>
        <v>NEUTRAL</v>
      </c>
    </row>
    <row r="1904" spans="1:12" ht="13.5" x14ac:dyDescent="0.25">
      <c r="A1904" s="3">
        <f>RSI!A1904</f>
        <v>45064</v>
      </c>
      <c r="B1904" s="2">
        <f>RSI!B1904</f>
        <v>6.4481000000000002</v>
      </c>
      <c r="C1904" s="2">
        <f>RSI!I1904</f>
        <v>49.031059975435888</v>
      </c>
      <c r="D1904" s="2">
        <f>MACD!E1904</f>
        <v>1.4913687641140427E-2</v>
      </c>
      <c r="E1904" s="2">
        <f>MACD!F1904</f>
        <v>7.8239852125856178E-3</v>
      </c>
      <c r="F1904" s="2">
        <f>'Moving Avg'!D1904</f>
        <v>6.4622600000000006</v>
      </c>
      <c r="G1904" s="2">
        <f>'Moving Avg'!F1904</f>
        <v>6.4918549999999993</v>
      </c>
      <c r="H1904" s="2">
        <f>'Moving Avg'!G1904</f>
        <v>6.4318760000000008</v>
      </c>
      <c r="I1904" s="2">
        <f>'Moving Avg'!H1904</f>
        <v>6.4577664999999964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45065</v>
      </c>
      <c r="B1905" s="2">
        <f>RSI!B1905</f>
        <v>6.5187999999999997</v>
      </c>
      <c r="C1905" s="2">
        <f>RSI!I1905</f>
        <v>53.039017105600756</v>
      </c>
      <c r="D1905" s="2">
        <f>MACD!E1905</f>
        <v>6.017435397799531E-3</v>
      </c>
      <c r="E1905" s="2">
        <f>MACD!F1905</f>
        <v>7.4626752496284006E-3</v>
      </c>
      <c r="F1905" s="2">
        <f>'Moving Avg'!D1905</f>
        <v>6.4764000000000008</v>
      </c>
      <c r="G1905" s="2">
        <f>'Moving Avg'!F1905</f>
        <v>6.4975949999999996</v>
      </c>
      <c r="H1905" s="2">
        <f>'Moving Avg'!G1905</f>
        <v>6.4339960000000005</v>
      </c>
      <c r="I1905" s="2">
        <f>'Moving Avg'!H1905</f>
        <v>6.4583404999999967</v>
      </c>
      <c r="J1905" s="6" t="str">
        <f>OBV!F1905</f>
        <v>BULLISH</v>
      </c>
      <c r="K1905" s="6" t="str">
        <f>OBV!G1905</f>
        <v>STRONG</v>
      </c>
      <c r="L1905" s="6" t="str">
        <f>OBV!H1905</f>
        <v>CONFIRMED BULLISH</v>
      </c>
    </row>
    <row r="1906" spans="1:12" ht="13.5" x14ac:dyDescent="0.25">
      <c r="A1906" s="3">
        <f>RSI!A1906</f>
        <v>45068</v>
      </c>
      <c r="B1906" s="2">
        <f>RSI!B1906</f>
        <v>6.51</v>
      </c>
      <c r="C1906" s="2">
        <f>RSI!I1906</f>
        <v>52.485785341575081</v>
      </c>
      <c r="D1906" s="2">
        <f>MACD!E1906</f>
        <v>1.2425016285234847E-2</v>
      </c>
      <c r="E1906" s="2">
        <f>MACD!F1906</f>
        <v>8.4551434567496902E-3</v>
      </c>
      <c r="F1906" s="2">
        <f>'Moving Avg'!D1906</f>
        <v>6.4887800000000002</v>
      </c>
      <c r="G1906" s="2">
        <f>'Moving Avg'!F1906</f>
        <v>6.5015699999999992</v>
      </c>
      <c r="H1906" s="2">
        <f>'Moving Avg'!G1906</f>
        <v>6.4387660000000002</v>
      </c>
      <c r="I1906" s="2">
        <f>'Moving Avg'!H1906</f>
        <v>6.4574129999999954</v>
      </c>
      <c r="J1906" s="6" t="str">
        <f>OBV!F1906</f>
        <v>BULLISH</v>
      </c>
      <c r="K1906" s="6" t="str">
        <f>OBV!G1906</f>
        <v>STRONG</v>
      </c>
      <c r="L1906" s="6" t="str">
        <f>OBV!H1906</f>
        <v>CONFIRMED BULLISH</v>
      </c>
    </row>
    <row r="1907" spans="1:12" ht="13.5" x14ac:dyDescent="0.25">
      <c r="A1907" s="3">
        <f>RSI!A1907</f>
        <v>45069</v>
      </c>
      <c r="B1907" s="2">
        <f>RSI!B1907</f>
        <v>6.4923000000000002</v>
      </c>
      <c r="C1907" s="2">
        <f>RSI!I1907</f>
        <v>51.326139127590771</v>
      </c>
      <c r="D1907" s="2">
        <f>MACD!E1907</f>
        <v>5.3167105271265669E-3</v>
      </c>
      <c r="E1907" s="2">
        <f>MACD!F1907</f>
        <v>7.8274568708250648E-3</v>
      </c>
      <c r="F1907" s="2">
        <f>'Moving Avg'!D1907</f>
        <v>6.4799400000000009</v>
      </c>
      <c r="G1907" s="2">
        <f>'Moving Avg'!F1907</f>
        <v>6.4936199999999982</v>
      </c>
      <c r="H1907" s="2">
        <f>'Moving Avg'!G1907</f>
        <v>6.4431820000000002</v>
      </c>
      <c r="I1907" s="2">
        <f>'Moving Avg'!H1907</f>
        <v>6.4554254999999969</v>
      </c>
      <c r="J1907" s="6" t="str">
        <f>OBV!F1907</f>
        <v>BULLISH</v>
      </c>
      <c r="K1907" s="6" t="str">
        <f>OBV!G1907</f>
        <v>NEUTRAL</v>
      </c>
      <c r="L1907" s="6" t="str">
        <f>OBV!H1907</f>
        <v>BULLISH DIVERGENCE</v>
      </c>
    </row>
    <row r="1908" spans="1:12" ht="13.5" x14ac:dyDescent="0.25">
      <c r="A1908" s="3">
        <f>RSI!A1908</f>
        <v>45070</v>
      </c>
      <c r="B1908" s="2">
        <f>RSI!B1908</f>
        <v>6.4923000000000002</v>
      </c>
      <c r="C1908" s="2">
        <f>RSI!I1908</f>
        <v>51.326139127590771</v>
      </c>
      <c r="D1908" s="2">
        <f>MACD!E1908</f>
        <v>-3.5244602010457982E-3</v>
      </c>
      <c r="E1908" s="2">
        <f>MACD!F1908</f>
        <v>5.5570734564508919E-3</v>
      </c>
      <c r="F1908" s="2">
        <f>'Moving Avg'!D1908</f>
        <v>6.4923000000000002</v>
      </c>
      <c r="G1908" s="2">
        <f>'Moving Avg'!F1908</f>
        <v>6.4869949999999985</v>
      </c>
      <c r="H1908" s="2">
        <f>'Moving Avg'!G1908</f>
        <v>6.4475980000000002</v>
      </c>
      <c r="I1908" s="2">
        <f>'Moving Avg'!H1908</f>
        <v>6.4537029999999955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</row>
    <row r="1909" spans="1:12" ht="13.5" x14ac:dyDescent="0.25">
      <c r="A1909" s="3">
        <f>RSI!A1909</f>
        <v>45071</v>
      </c>
      <c r="B1909" s="2">
        <f>RSI!B1909</f>
        <v>6.5365000000000002</v>
      </c>
      <c r="C1909" s="2">
        <f>RSI!I1909</f>
        <v>54.253397328579894</v>
      </c>
      <c r="D1909" s="2">
        <f>MACD!E1909</f>
        <v>8.7028215384323815E-3</v>
      </c>
      <c r="E1909" s="2">
        <f>MACD!F1909</f>
        <v>6.1862230728471895E-3</v>
      </c>
      <c r="F1909" s="2">
        <f>'Moving Avg'!D1909</f>
        <v>6.5099800000000005</v>
      </c>
      <c r="G1909" s="2">
        <f>'Moving Avg'!F1909</f>
        <v>6.4830199999999989</v>
      </c>
      <c r="H1909" s="2">
        <f>'Moving Avg'!G1909</f>
        <v>6.4537820000000004</v>
      </c>
      <c r="I1909" s="2">
        <f>'Moving Avg'!H1909</f>
        <v>6.4524664999999972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</row>
    <row r="1910" spans="1:12" ht="13.5" x14ac:dyDescent="0.25">
      <c r="A1910" s="3">
        <f>RSI!A1910</f>
        <v>45072</v>
      </c>
      <c r="B1910" s="2">
        <f>RSI!B1910</f>
        <v>6.5187999999999997</v>
      </c>
      <c r="C1910" s="2">
        <f>RSI!I1910</f>
        <v>52.881859983591269</v>
      </c>
      <c r="D1910" s="2">
        <f>MACD!E1910</f>
        <v>-3.8751694532113135E-4</v>
      </c>
      <c r="E1910" s="2">
        <f>MACD!F1910</f>
        <v>4.8714750692135256E-3</v>
      </c>
      <c r="F1910" s="2">
        <f>'Moving Avg'!D1910</f>
        <v>6.5099800000000005</v>
      </c>
      <c r="G1910" s="2">
        <f>'Moving Avg'!F1910</f>
        <v>6.4865550000000001</v>
      </c>
      <c r="H1910" s="2">
        <f>'Moving Avg'!G1910</f>
        <v>6.4589060000000007</v>
      </c>
      <c r="I1910" s="2">
        <f>'Moving Avg'!H1910</f>
        <v>6.4514064999999956</v>
      </c>
      <c r="J1910" s="6" t="str">
        <f>OBV!F1910</f>
        <v>BEARISH</v>
      </c>
      <c r="K1910" s="6" t="str">
        <f>OBV!G1910</f>
        <v>WEAK</v>
      </c>
      <c r="L1910" s="6" t="str">
        <f>OBV!H1910</f>
        <v>NEUTRAL</v>
      </c>
    </row>
    <row r="1911" spans="1:12" ht="13.5" x14ac:dyDescent="0.25">
      <c r="A1911" s="3">
        <f>RSI!A1911</f>
        <v>45075</v>
      </c>
      <c r="B1911" s="2">
        <f>RSI!B1911</f>
        <v>6.4481000000000002</v>
      </c>
      <c r="C1911" s="2">
        <f>RSI!I1911</f>
        <v>47.695216961735618</v>
      </c>
      <c r="D1911" s="2">
        <f>MACD!E1911</f>
        <v>-3.0738218320758293E-3</v>
      </c>
      <c r="E1911" s="2">
        <f>MACD!F1911</f>
        <v>3.282415688955655E-3</v>
      </c>
      <c r="F1911" s="2">
        <f>'Moving Avg'!D1911</f>
        <v>6.4976000000000003</v>
      </c>
      <c r="G1911" s="2">
        <f>'Moving Avg'!F1911</f>
        <v>6.4830200000000007</v>
      </c>
      <c r="H1911" s="2">
        <f>'Moving Avg'!G1911</f>
        <v>6.4633220000000007</v>
      </c>
      <c r="I1911" s="2">
        <f>'Moving Avg'!H1911</f>
        <v>6.4510089999999964</v>
      </c>
      <c r="J1911" s="6" t="str">
        <f>OBV!F1911</f>
        <v>BEARISH</v>
      </c>
      <c r="K1911" s="6" t="str">
        <f>OBV!G1911</f>
        <v>WEAK</v>
      </c>
      <c r="L1911" s="6" t="str">
        <f>OBV!H1911</f>
        <v>CONFIRMED BEARISH</v>
      </c>
    </row>
    <row r="1912" spans="1:12" ht="13.5" x14ac:dyDescent="0.25">
      <c r="A1912" s="3">
        <f>RSI!A1912</f>
        <v>45076</v>
      </c>
      <c r="B1912" s="2">
        <f>RSI!B1912</f>
        <v>6.3863000000000003</v>
      </c>
      <c r="C1912" s="2">
        <f>RSI!I1912</f>
        <v>43.663823869746246</v>
      </c>
      <c r="D1912" s="2">
        <f>MACD!E1912</f>
        <v>1.3034330428525642E-2</v>
      </c>
      <c r="E1912" s="2">
        <f>MACD!F1912</f>
        <v>5.2327986368696528E-3</v>
      </c>
      <c r="F1912" s="2">
        <f>'Moving Avg'!D1912</f>
        <v>6.4763999999999999</v>
      </c>
      <c r="G1912" s="2">
        <f>'Moving Avg'!F1912</f>
        <v>6.4799300000000004</v>
      </c>
      <c r="H1912" s="2">
        <f>'Moving Avg'!G1912</f>
        <v>6.4642060000000008</v>
      </c>
      <c r="I1912" s="2">
        <f>'Moving Avg'!H1912</f>
        <v>6.4502579999999954</v>
      </c>
      <c r="J1912" s="6" t="str">
        <f>OBV!F1912</f>
        <v>BEARISH</v>
      </c>
      <c r="K1912" s="6" t="str">
        <f>OBV!G1912</f>
        <v>WEAK</v>
      </c>
      <c r="L1912" s="6" t="str">
        <f>OBV!H1912</f>
        <v>CONFIRMED BEARISH</v>
      </c>
    </row>
    <row r="1913" spans="1:12" ht="13.5" x14ac:dyDescent="0.25">
      <c r="A1913" s="3">
        <f>RSI!A1913</f>
        <v>45077</v>
      </c>
      <c r="B1913" s="2">
        <f>RSI!B1913</f>
        <v>6.4481000000000002</v>
      </c>
      <c r="C1913" s="2">
        <f>RSI!I1913</f>
        <v>48.364034336687965</v>
      </c>
      <c r="D1913" s="2">
        <f>MACD!E1913</f>
        <v>6.3323490893552048E-3</v>
      </c>
      <c r="E1913" s="2">
        <f>MACD!F1913</f>
        <v>5.4527087273667637E-3</v>
      </c>
      <c r="F1913" s="2">
        <f>'Moving Avg'!D1913</f>
        <v>6.4675600000000006</v>
      </c>
      <c r="G1913" s="2">
        <f>'Moving Avg'!F1913</f>
        <v>6.4777200000000006</v>
      </c>
      <c r="H1913" s="2">
        <f>'Moving Avg'!G1913</f>
        <v>6.4663260000000014</v>
      </c>
      <c r="I1913" s="2">
        <f>'Moving Avg'!H1913</f>
        <v>6.4491534999999969</v>
      </c>
      <c r="J1913" s="6" t="str">
        <f>OBV!F1913</f>
        <v>BEARISH</v>
      </c>
      <c r="K1913" s="6" t="str">
        <f>OBV!G1913</f>
        <v>WEAK</v>
      </c>
      <c r="L1913" s="6" t="str">
        <f>OBV!H1913</f>
        <v>CONFIRMED BEARISH</v>
      </c>
    </row>
    <row r="1914" spans="1:12" ht="13.5" x14ac:dyDescent="0.25">
      <c r="A1914" s="3">
        <f>RSI!A1914</f>
        <v>45078</v>
      </c>
      <c r="B1914" s="2">
        <f>RSI!B1914</f>
        <v>6.4481000000000002</v>
      </c>
      <c r="C1914" s="2">
        <f>RSI!I1914</f>
        <v>48.364034336687965</v>
      </c>
      <c r="D1914" s="2">
        <f>MACD!E1914</f>
        <v>3.5164679935455467E-3</v>
      </c>
      <c r="E1914" s="2">
        <f>MACD!F1914</f>
        <v>5.06546058060252E-3</v>
      </c>
      <c r="F1914" s="2">
        <f>'Moving Avg'!D1914</f>
        <v>6.4498800000000003</v>
      </c>
      <c r="G1914" s="2">
        <f>'Moving Avg'!F1914</f>
        <v>6.4777200000000006</v>
      </c>
      <c r="H1914" s="2">
        <f>'Moving Avg'!G1914</f>
        <v>6.468446000000001</v>
      </c>
      <c r="I1914" s="2">
        <f>'Moving Avg'!H1914</f>
        <v>6.4480934999999961</v>
      </c>
      <c r="J1914" s="6" t="str">
        <f>OBV!F1914</f>
        <v>BEARISH</v>
      </c>
      <c r="K1914" s="6" t="str">
        <f>OBV!G1914</f>
        <v>WEAK</v>
      </c>
      <c r="L1914" s="6" t="str">
        <f>OBV!H1914</f>
        <v>CONFIRMED BEARISH</v>
      </c>
    </row>
    <row r="1915" spans="1:12" ht="13.5" x14ac:dyDescent="0.25">
      <c r="A1915" s="3">
        <f>RSI!A1915</f>
        <v>45079</v>
      </c>
      <c r="B1915" s="2">
        <f>RSI!B1915</f>
        <v>6.5187999999999997</v>
      </c>
      <c r="C1915" s="2">
        <f>RSI!I1915</f>
        <v>53.510244384929869</v>
      </c>
      <c r="D1915" s="2">
        <f>MACD!E1915</f>
        <v>6.9101056763898328E-3</v>
      </c>
      <c r="E1915" s="2">
        <f>MACD!F1915</f>
        <v>5.4343895997599825E-3</v>
      </c>
      <c r="F1915" s="2">
        <f>'Moving Avg'!D1915</f>
        <v>6.4498800000000003</v>
      </c>
      <c r="G1915" s="2">
        <f>'Moving Avg'!F1915</f>
        <v>6.4812550000000018</v>
      </c>
      <c r="H1915" s="2">
        <f>'Moving Avg'!G1915</f>
        <v>6.4700360000000012</v>
      </c>
      <c r="I1915" s="2">
        <f>'Moving Avg'!H1915</f>
        <v>6.4477844999999956</v>
      </c>
      <c r="J1915" s="6" t="str">
        <f>OBV!F1915</f>
        <v>BEARISH</v>
      </c>
      <c r="K1915" s="6" t="str">
        <f>OBV!G1915</f>
        <v>WEAK</v>
      </c>
      <c r="L1915" s="6" t="str">
        <f>OBV!H1915</f>
        <v>NEUTRAL</v>
      </c>
    </row>
    <row r="1916" spans="1:12" ht="13.5" x14ac:dyDescent="0.25">
      <c r="A1916" s="3">
        <f>RSI!A1916</f>
        <v>45082</v>
      </c>
      <c r="B1916" s="2">
        <f>RSI!B1916</f>
        <v>6.5717999999999996</v>
      </c>
      <c r="C1916" s="2">
        <f>RSI!I1916</f>
        <v>56.972229437592333</v>
      </c>
      <c r="D1916" s="2">
        <f>MACD!E1916</f>
        <v>4.2104188959815048E-3</v>
      </c>
      <c r="E1916" s="2">
        <f>MACD!F1916</f>
        <v>5.1895954590042868E-3</v>
      </c>
      <c r="F1916" s="2">
        <f>'Moving Avg'!D1916</f>
        <v>6.4746199999999989</v>
      </c>
      <c r="G1916" s="2">
        <f>'Moving Avg'!F1916</f>
        <v>6.4830200000000007</v>
      </c>
      <c r="H1916" s="2">
        <f>'Moving Avg'!G1916</f>
        <v>6.4719800000000012</v>
      </c>
      <c r="I1916" s="2">
        <f>'Moving Avg'!H1916</f>
        <v>6.4475634999999976</v>
      </c>
      <c r="J1916" s="6" t="str">
        <f>OBV!F1916</f>
        <v>BEARISH</v>
      </c>
      <c r="K1916" s="6" t="str">
        <f>OBV!G1916</f>
        <v>NEUTRAL</v>
      </c>
      <c r="L1916" s="6" t="str">
        <f>OBV!H1916</f>
        <v>BEARISH DIVERGENCE</v>
      </c>
    </row>
    <row r="1917" spans="1:12" ht="13.5" x14ac:dyDescent="0.25">
      <c r="A1917" s="3">
        <f>RSI!A1917</f>
        <v>45083</v>
      </c>
      <c r="B1917" s="2">
        <f>RSI!B1917</f>
        <v>6.5365000000000002</v>
      </c>
      <c r="C1917" s="2">
        <f>RSI!I1917</f>
        <v>54.083440857497905</v>
      </c>
      <c r="D1917" s="2">
        <f>MACD!E1917</f>
        <v>1.2347620863044639E-3</v>
      </c>
      <c r="E1917" s="2">
        <f>MACD!F1917</f>
        <v>4.3986287844643224E-3</v>
      </c>
      <c r="F1917" s="2">
        <f>'Moving Avg'!D1917</f>
        <v>6.5046599999999994</v>
      </c>
      <c r="G1917" s="2">
        <f>'Moving Avg'!F1917</f>
        <v>6.4874399999999994</v>
      </c>
      <c r="H1917" s="2">
        <f>'Moving Avg'!G1917</f>
        <v>6.470568000000001</v>
      </c>
      <c r="I1917" s="2">
        <f>'Moving Avg'!H1917</f>
        <v>6.4462384999999953</v>
      </c>
      <c r="J1917" s="6" t="str">
        <f>OBV!F1917</f>
        <v>BULLISH</v>
      </c>
      <c r="K1917" s="6" t="str">
        <f>OBV!G1917</f>
        <v>STRONG</v>
      </c>
      <c r="L1917" s="6" t="str">
        <f>OBV!H1917</f>
        <v>CONFIRMED BULLISH</v>
      </c>
    </row>
    <row r="1918" spans="1:12" ht="13.5" x14ac:dyDescent="0.25">
      <c r="A1918" s="3">
        <f>RSI!A1918</f>
        <v>45084</v>
      </c>
      <c r="B1918" s="2">
        <f>RSI!B1918</f>
        <v>6.5805999999999996</v>
      </c>
      <c r="C1918" s="2">
        <f>RSI!I1918</f>
        <v>57.015754490506851</v>
      </c>
      <c r="D1918" s="2">
        <f>MACD!E1918</f>
        <v>-4.8810346971901453E-3</v>
      </c>
      <c r="E1918" s="2">
        <f>MACD!F1918</f>
        <v>2.542696088133429E-3</v>
      </c>
      <c r="F1918" s="2">
        <f>'Moving Avg'!D1918</f>
        <v>6.5311599999999999</v>
      </c>
      <c r="G1918" s="2">
        <f>'Moving Avg'!F1918</f>
        <v>6.4949449999999995</v>
      </c>
      <c r="H1918" s="2">
        <f>'Moving Avg'!G1918</f>
        <v>6.4707440000000007</v>
      </c>
      <c r="I1918" s="2">
        <f>'Moving Avg'!H1918</f>
        <v>6.4447364999999976</v>
      </c>
      <c r="J1918" s="6" t="str">
        <f>OBV!F1918</f>
        <v>BULLISH</v>
      </c>
      <c r="K1918" s="6" t="str">
        <f>OBV!G1918</f>
        <v>STRONG</v>
      </c>
      <c r="L1918" s="6" t="str">
        <f>OBV!H1918</f>
        <v>CONFIRMED BULLISH</v>
      </c>
    </row>
    <row r="1919" spans="1:12" ht="13.5" x14ac:dyDescent="0.25">
      <c r="A1919" s="3">
        <f>RSI!A1919</f>
        <v>45085</v>
      </c>
      <c r="B1919" s="2">
        <f>RSI!B1919</f>
        <v>6.6600999999999999</v>
      </c>
      <c r="C1919" s="2">
        <f>RSI!I1919</f>
        <v>61.757134189591596</v>
      </c>
      <c r="D1919" s="2">
        <f>MACD!E1919</f>
        <v>-9.7121457418394286E-3</v>
      </c>
      <c r="E1919" s="2">
        <f>MACD!F1919</f>
        <v>9.172772213885739E-5</v>
      </c>
      <c r="F1919" s="2">
        <f>'Moving Avg'!D1919</f>
        <v>6.5735600000000005</v>
      </c>
      <c r="G1919" s="2">
        <f>'Moving Avg'!F1919</f>
        <v>6.49892</v>
      </c>
      <c r="H1919" s="2">
        <f>'Moving Avg'!G1919</f>
        <v>6.4742760000000006</v>
      </c>
      <c r="I1919" s="2">
        <f>'Moving Avg'!H1919</f>
        <v>6.4429254999999976</v>
      </c>
      <c r="J1919" s="6" t="str">
        <f>OBV!F1919</f>
        <v>BULLISH</v>
      </c>
      <c r="K1919" s="6" t="str">
        <f>OBV!G1919</f>
        <v>STRONG</v>
      </c>
      <c r="L1919" s="6" t="str">
        <f>OBV!H1919</f>
        <v>CONFIRMED BULLISH</v>
      </c>
    </row>
    <row r="1920" spans="1:12" ht="13.5" x14ac:dyDescent="0.25">
      <c r="A1920" s="3">
        <f>RSI!A1920</f>
        <v>45086</v>
      </c>
      <c r="B1920" s="2">
        <f>RSI!B1920</f>
        <v>6.6689999999999996</v>
      </c>
      <c r="C1920" s="2">
        <f>RSI!I1920</f>
        <v>62.259032824697307</v>
      </c>
      <c r="D1920" s="2">
        <f>MACD!E1920</f>
        <v>-1.8177407719933925E-2</v>
      </c>
      <c r="E1920" s="2">
        <f>MACD!F1920</f>
        <v>-3.5620993662756994E-3</v>
      </c>
      <c r="F1920" s="2">
        <f>'Moving Avg'!D1920</f>
        <v>6.6036000000000001</v>
      </c>
      <c r="G1920" s="2">
        <f>'Moving Avg'!F1920</f>
        <v>6.5099649999999993</v>
      </c>
      <c r="H1920" s="2">
        <f>'Moving Avg'!G1920</f>
        <v>6.4786940000000008</v>
      </c>
      <c r="I1920" s="2">
        <f>'Moving Avg'!H1920</f>
        <v>6.4404964999999974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</row>
    <row r="1921" spans="1:12" ht="13.5" x14ac:dyDescent="0.25">
      <c r="A1921" s="3">
        <f>RSI!A1921</f>
        <v>45089</v>
      </c>
      <c r="B1921" s="2">
        <f>RSI!B1921</f>
        <v>6.6689999999999996</v>
      </c>
      <c r="C1921" s="2">
        <f>RSI!I1921</f>
        <v>62.259032824697307</v>
      </c>
      <c r="D1921" s="2">
        <f>MACD!E1921</f>
        <v>-3.7191189523627877E-2</v>
      </c>
      <c r="E1921" s="2">
        <f>MACD!F1921</f>
        <v>-1.0287917397746135E-2</v>
      </c>
      <c r="F1921" s="2">
        <f>'Moving Avg'!D1921</f>
        <v>6.6230400000000005</v>
      </c>
      <c r="G1921" s="2">
        <f>'Moving Avg'!F1921</f>
        <v>6.5210099999999995</v>
      </c>
      <c r="H1921" s="2">
        <f>'Moving Avg'!G1921</f>
        <v>6.4831120000000002</v>
      </c>
      <c r="I1921" s="2">
        <f>'Moving Avg'!H1921</f>
        <v>6.4389509999999959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</row>
    <row r="1922" spans="1:12" ht="13.5" x14ac:dyDescent="0.25">
      <c r="A1922" s="3">
        <f>RSI!A1922</f>
        <v>45090</v>
      </c>
      <c r="B1922" s="2">
        <f>RSI!B1922</f>
        <v>6.7220000000000004</v>
      </c>
      <c r="C1922" s="2">
        <f>RSI!I1922</f>
        <v>65.39558374326468</v>
      </c>
      <c r="D1922" s="2">
        <f>MACD!E1922</f>
        <v>-6.7615193050468925E-2</v>
      </c>
      <c r="E1922" s="2">
        <f>MACD!F1922</f>
        <v>-2.1753372528290696E-2</v>
      </c>
      <c r="F1922" s="2">
        <f>'Moving Avg'!D1922</f>
        <v>6.6601400000000002</v>
      </c>
      <c r="G1922" s="2">
        <f>'Moving Avg'!F1922</f>
        <v>6.5302849999999992</v>
      </c>
      <c r="H1922" s="2">
        <f>'Moving Avg'!G1922</f>
        <v>6.4878819999999999</v>
      </c>
      <c r="I1922" s="2">
        <f>'Moving Avg'!H1922</f>
        <v>6.4381119999999985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</row>
    <row r="1923" spans="1:12" ht="13.5" x14ac:dyDescent="0.25">
      <c r="A1923" s="3">
        <f>RSI!A1923</f>
        <v>45091</v>
      </c>
      <c r="B1923" s="2">
        <f>RSI!B1923</f>
        <v>6.7130999999999998</v>
      </c>
      <c r="C1923" s="2">
        <f>RSI!I1923</f>
        <v>64.42728807673538</v>
      </c>
      <c r="D1923" s="2">
        <f>MACD!E1923</f>
        <v>-8.4339808998273647E-2</v>
      </c>
      <c r="E1923" s="2">
        <f>MACD!F1923</f>
        <v>-3.4270659822287289E-2</v>
      </c>
      <c r="F1923" s="2">
        <f>'Moving Avg'!D1923</f>
        <v>6.6866399999999997</v>
      </c>
      <c r="G1923" s="2">
        <f>'Moving Avg'!F1923</f>
        <v>6.544414999999999</v>
      </c>
      <c r="H1923" s="2">
        <f>'Moving Avg'!G1923</f>
        <v>6.4931819999999991</v>
      </c>
      <c r="I1923" s="2">
        <f>'Moving Avg'!H1923</f>
        <v>6.4367869999999971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</row>
    <row r="1924" spans="1:12" ht="13.5" x14ac:dyDescent="0.25">
      <c r="A1924" s="3">
        <f>RSI!A1924</f>
        <v>45092</v>
      </c>
      <c r="B1924" s="2">
        <f>RSI!B1924</f>
        <v>6.7660999999999998</v>
      </c>
      <c r="C1924" s="2">
        <f>RSI!I1924</f>
        <v>67.512249612312175</v>
      </c>
      <c r="D1924" s="2">
        <f>MACD!E1924</f>
        <v>-0.10342787210269755</v>
      </c>
      <c r="E1924" s="2">
        <f>MACD!F1924</f>
        <v>-4.8102102278369342E-2</v>
      </c>
      <c r="F1924" s="2">
        <f>'Moving Avg'!D1924</f>
        <v>6.70784</v>
      </c>
      <c r="G1924" s="2">
        <f>'Moving Avg'!F1924</f>
        <v>6.5603150000000001</v>
      </c>
      <c r="H1924" s="2">
        <f>'Moving Avg'!G1924</f>
        <v>6.5002479999999991</v>
      </c>
      <c r="I1924" s="2">
        <f>'Moving Avg'!H1924</f>
        <v>6.4355059999999966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</row>
    <row r="1925" spans="1:12" ht="13.5" x14ac:dyDescent="0.25">
      <c r="A1925" s="3">
        <f>RSI!A1925</f>
        <v>45093</v>
      </c>
      <c r="B1925" s="2">
        <f>RSI!B1925</f>
        <v>6.7660999999999998</v>
      </c>
      <c r="C1925" s="2">
        <f>RSI!I1925</f>
        <v>67.512249612312175</v>
      </c>
      <c r="D1925" s="2">
        <f>MACD!E1925</f>
        <v>-0.10995125063633271</v>
      </c>
      <c r="E1925" s="2">
        <f>MACD!F1925</f>
        <v>-6.0471931949962018E-2</v>
      </c>
      <c r="F1925" s="2">
        <f>'Moving Avg'!D1925</f>
        <v>6.7272599999999994</v>
      </c>
      <c r="G1925" s="2">
        <f>'Moving Avg'!F1925</f>
        <v>6.5726800000000001</v>
      </c>
      <c r="H1925" s="2">
        <f>'Moving Avg'!G1925</f>
        <v>6.5078439999999986</v>
      </c>
      <c r="I1925" s="2">
        <f>'Moving Avg'!H1925</f>
        <v>6.4348434999999968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</row>
    <row r="1926" spans="1:12" ht="13.5" x14ac:dyDescent="0.25">
      <c r="A1926" s="3">
        <f>RSI!A1926</f>
        <v>45096</v>
      </c>
      <c r="B1926" s="2">
        <f>RSI!B1926</f>
        <v>6.7484999999999999</v>
      </c>
      <c r="C1926" s="2">
        <f>RSI!I1926</f>
        <v>65.330256835298343</v>
      </c>
      <c r="D1926" s="2">
        <f>MACD!E1926</f>
        <v>-0.10716983779930889</v>
      </c>
      <c r="E1926" s="2">
        <f>MACD!F1926</f>
        <v>-6.98115131198314E-2</v>
      </c>
      <c r="F1926" s="2">
        <f>'Moving Avg'!D1926</f>
        <v>6.7431600000000005</v>
      </c>
      <c r="G1926" s="2">
        <f>'Moving Avg'!F1926</f>
        <v>6.5846049999999989</v>
      </c>
      <c r="H1926" s="2">
        <f>'Moving Avg'!G1926</f>
        <v>6.5138519999999982</v>
      </c>
      <c r="I1926" s="2">
        <f>'Moving Avg'!H1926</f>
        <v>6.4337834999999988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</row>
    <row r="1927" spans="1:12" ht="13.5" x14ac:dyDescent="0.25">
      <c r="A1927" s="3">
        <f>RSI!A1927</f>
        <v>45097</v>
      </c>
      <c r="B1927" s="2">
        <f>RSI!B1927</f>
        <v>6.8014999999999999</v>
      </c>
      <c r="C1927" s="2">
        <f>RSI!I1927</f>
        <v>68.619379983940618</v>
      </c>
      <c r="D1927" s="2">
        <f>MACD!E1927</f>
        <v>-0.11513972987515242</v>
      </c>
      <c r="E1927" s="2">
        <f>MACD!F1927</f>
        <v>-7.8877156470895604E-2</v>
      </c>
      <c r="F1927" s="2">
        <f>'Moving Avg'!D1927</f>
        <v>6.7590599999999998</v>
      </c>
      <c r="G1927" s="2">
        <f>'Moving Avg'!F1927</f>
        <v>6.600064999999999</v>
      </c>
      <c r="H1927" s="2">
        <f>'Moving Avg'!G1927</f>
        <v>6.5200359999999975</v>
      </c>
      <c r="I1927" s="2">
        <f>'Moving Avg'!H1927</f>
        <v>6.4335629999999977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</row>
    <row r="1928" spans="1:12" ht="13.5" x14ac:dyDescent="0.25">
      <c r="A1928" s="3">
        <f>RSI!A1928</f>
        <v>45098</v>
      </c>
      <c r="B1928" s="2">
        <f>RSI!B1928</f>
        <v>6.9781000000000004</v>
      </c>
      <c r="C1928" s="2">
        <f>RSI!I1928</f>
        <v>76.589155696650835</v>
      </c>
      <c r="D1928" s="2">
        <f>MACD!E1928</f>
        <v>-0.1293886227565082</v>
      </c>
      <c r="E1928" s="2">
        <f>MACD!F1928</f>
        <v>-8.8979449728018134E-2</v>
      </c>
      <c r="F1928" s="2">
        <f>'Moving Avg'!D1928</f>
        <v>6.8120599999999998</v>
      </c>
      <c r="G1928" s="2">
        <f>'Moving Avg'!F1928</f>
        <v>6.6243549999999995</v>
      </c>
      <c r="H1928" s="2">
        <f>'Moving Avg'!G1928</f>
        <v>6.5324019999999976</v>
      </c>
      <c r="I1928" s="2">
        <f>'Moving Avg'!H1928</f>
        <v>6.4340484999999994</v>
      </c>
      <c r="J1928" s="6" t="str">
        <f>OBV!F1928</f>
        <v>BULLISH</v>
      </c>
      <c r="K1928" s="6" t="str">
        <f>OBV!G1928</f>
        <v>STRONG</v>
      </c>
      <c r="L1928" s="6" t="str">
        <f>OBV!H1928</f>
        <v>CONFIRMED BULLISH</v>
      </c>
    </row>
    <row r="1929" spans="1:12" ht="13.5" x14ac:dyDescent="0.25">
      <c r="A1929" s="3">
        <f>RSI!A1929</f>
        <v>45099</v>
      </c>
      <c r="B1929" s="2">
        <f>RSI!B1929</f>
        <v>6.9870000000000001</v>
      </c>
      <c r="C1929" s="2">
        <f>RSI!I1929</f>
        <v>76.90745838393569</v>
      </c>
      <c r="D1929" s="2">
        <f>MACD!E1929</f>
        <v>-0.13203617560934955</v>
      </c>
      <c r="E1929" s="2">
        <f>MACD!F1929</f>
        <v>-9.7590794904284434E-2</v>
      </c>
      <c r="F1929" s="2">
        <f>'Moving Avg'!D1929</f>
        <v>6.8562399999999997</v>
      </c>
      <c r="G1929" s="2">
        <f>'Moving Avg'!F1929</f>
        <v>6.6468799999999986</v>
      </c>
      <c r="H1929" s="2">
        <f>'Moving Avg'!G1929</f>
        <v>6.5452999999999983</v>
      </c>
      <c r="I1929" s="2">
        <f>'Moving Avg'!H1929</f>
        <v>6.4348879999999982</v>
      </c>
      <c r="J1929" s="6" t="str">
        <f>OBV!F1929</f>
        <v>BULLISH</v>
      </c>
      <c r="K1929" s="6" t="str">
        <f>OBV!G1929</f>
        <v>STRONG</v>
      </c>
      <c r="L1929" s="6" t="str">
        <f>OBV!H1929</f>
        <v>CONFIRMED BULLISH</v>
      </c>
    </row>
    <row r="1930" spans="1:12" ht="13.5" x14ac:dyDescent="0.25">
      <c r="A1930" s="3">
        <f>RSI!A1930</f>
        <v>45100</v>
      </c>
      <c r="B1930" s="2">
        <f>RSI!B1930</f>
        <v>6.9781000000000004</v>
      </c>
      <c r="C1930" s="2">
        <f>RSI!I1930</f>
        <v>75.797610579595869</v>
      </c>
      <c r="D1930" s="2">
        <f>MACD!E1930</f>
        <v>-0.13430264948995951</v>
      </c>
      <c r="E1930" s="2">
        <f>MACD!F1930</f>
        <v>-0.10493316582141946</v>
      </c>
      <c r="F1930" s="2">
        <f>'Moving Avg'!D1930</f>
        <v>6.8986400000000003</v>
      </c>
      <c r="G1930" s="2">
        <f>'Moving Avg'!F1930</f>
        <v>6.6698449999999996</v>
      </c>
      <c r="H1930" s="2">
        <f>'Moving Avg'!G1930</f>
        <v>6.5580199999999982</v>
      </c>
      <c r="I1930" s="2">
        <f>'Moving Avg'!H1930</f>
        <v>6.4354179999999985</v>
      </c>
      <c r="J1930" s="6" t="str">
        <f>OBV!F1930</f>
        <v>BULLISH</v>
      </c>
      <c r="K1930" s="6" t="str">
        <f>OBV!G1930</f>
        <v>STRONG</v>
      </c>
      <c r="L1930" s="6" t="str">
        <f>OBV!H1930</f>
        <v>CONFIRMED BULLISH</v>
      </c>
    </row>
    <row r="1931" spans="1:12" ht="13.5" x14ac:dyDescent="0.25">
      <c r="A1931" s="3">
        <f>RSI!A1931</f>
        <v>45103</v>
      </c>
      <c r="B1931" s="2">
        <f>RSI!B1931</f>
        <v>6.9781000000000004</v>
      </c>
      <c r="C1931" s="2">
        <f>RSI!I1931</f>
        <v>75.797610579595883</v>
      </c>
      <c r="D1931" s="2">
        <f>MACD!E1931</f>
        <v>-0.13807036948770257</v>
      </c>
      <c r="E1931" s="2">
        <f>MACD!F1931</f>
        <v>-0.11156060655467609</v>
      </c>
      <c r="F1931" s="2">
        <f>'Moving Avg'!D1931</f>
        <v>6.9445600000000001</v>
      </c>
      <c r="G1931" s="2">
        <f>'Moving Avg'!F1931</f>
        <v>6.6963449999999991</v>
      </c>
      <c r="H1931" s="2">
        <f>'Moving Avg'!G1931</f>
        <v>6.5687959999999972</v>
      </c>
      <c r="I1931" s="2">
        <f>'Moving Avg'!H1931</f>
        <v>6.4374054999999997</v>
      </c>
      <c r="J1931" s="6" t="str">
        <f>OBV!F1931</f>
        <v>BULLISH</v>
      </c>
      <c r="K1931" s="6" t="str">
        <f>OBV!G1931</f>
        <v>STRONG</v>
      </c>
      <c r="L1931" s="6" t="str">
        <f>OBV!H1931</f>
        <v>CONFIRMED BULLISH</v>
      </c>
    </row>
    <row r="1932" spans="1:12" ht="13.5" x14ac:dyDescent="0.25">
      <c r="A1932" s="3">
        <f>RSI!A1932</f>
        <v>45104</v>
      </c>
      <c r="B1932" s="2">
        <f>RSI!B1932</f>
        <v>6.9781000000000004</v>
      </c>
      <c r="C1932" s="2">
        <f>RSI!I1932</f>
        <v>75.797610579595869</v>
      </c>
      <c r="D1932" s="2">
        <f>MACD!E1932</f>
        <v>-0.13481749632937845</v>
      </c>
      <c r="E1932" s="2">
        <f>MACD!F1932</f>
        <v>-0.11621198450961656</v>
      </c>
      <c r="F1932" s="2">
        <f>'Moving Avg'!D1932</f>
        <v>6.9798799999999996</v>
      </c>
      <c r="G1932" s="2">
        <f>'Moving Avg'!F1932</f>
        <v>6.725934999999998</v>
      </c>
      <c r="H1932" s="2">
        <f>'Moving Avg'!G1932</f>
        <v>6.5802779999999981</v>
      </c>
      <c r="I1932" s="2">
        <f>'Moving Avg'!H1932</f>
        <v>6.4395694999999993</v>
      </c>
      <c r="J1932" s="6" t="str">
        <f>OBV!F1932</f>
        <v>BULLISH</v>
      </c>
      <c r="K1932" s="6" t="str">
        <f>OBV!G1932</f>
        <v>STRONG</v>
      </c>
      <c r="L1932" s="6" t="str">
        <f>OBV!H1932</f>
        <v>CONFIRMED BULLISH</v>
      </c>
    </row>
    <row r="1933" spans="1:12" ht="13.5" x14ac:dyDescent="0.25">
      <c r="A1933" s="3">
        <f>RSI!A1933</f>
        <v>45107</v>
      </c>
      <c r="B1933" s="2">
        <f>RSI!B1933</f>
        <v>6.9781000000000004</v>
      </c>
      <c r="C1933" s="2">
        <f>RSI!I1933</f>
        <v>75.797610579595869</v>
      </c>
      <c r="D1933" s="2">
        <f>MACD!E1933</f>
        <v>-0.13502031654631086</v>
      </c>
      <c r="E1933" s="2">
        <f>MACD!F1933</f>
        <v>-0.11997365091695542</v>
      </c>
      <c r="F1933" s="2">
        <f>'Moving Avg'!D1933</f>
        <v>6.9798799999999996</v>
      </c>
      <c r="G1933" s="2">
        <f>'Moving Avg'!F1933</f>
        <v>6.7524350000000002</v>
      </c>
      <c r="H1933" s="2">
        <f>'Moving Avg'!G1933</f>
        <v>6.5922899999999984</v>
      </c>
      <c r="I1933" s="2">
        <f>'Moving Avg'!H1933</f>
        <v>6.4417774999999979</v>
      </c>
      <c r="J1933" s="6" t="str">
        <f>OBV!F1933</f>
        <v>BULLISH</v>
      </c>
      <c r="K1933" s="6" t="str">
        <f>OBV!G1933</f>
        <v>STRONG</v>
      </c>
      <c r="L1933" s="6" t="str">
        <f>OBV!H1933</f>
        <v>NEUTRAL</v>
      </c>
    </row>
    <row r="1934" spans="1:12" ht="13.5" x14ac:dyDescent="0.25">
      <c r="A1934" s="3">
        <f>RSI!A1934</f>
        <v>45110</v>
      </c>
      <c r="B1934" s="2">
        <f>RSI!B1934</f>
        <v>7.1105999999999998</v>
      </c>
      <c r="C1934" s="2">
        <f>RSI!I1934</f>
        <v>81.223531754648022</v>
      </c>
      <c r="D1934" s="2">
        <f>MACD!E1934</f>
        <v>-0.13832143988953405</v>
      </c>
      <c r="E1934" s="2">
        <f>MACD!F1934</f>
        <v>-0.12364320871147115</v>
      </c>
      <c r="F1934" s="2">
        <f>'Moving Avg'!D1934</f>
        <v>7.0046000000000008</v>
      </c>
      <c r="G1934" s="2">
        <f>'Moving Avg'!F1934</f>
        <v>6.7855599999999994</v>
      </c>
      <c r="H1934" s="2">
        <f>'Moving Avg'!G1934</f>
        <v>6.6069519999999979</v>
      </c>
      <c r="I1934" s="2">
        <f>'Moving Avg'!H1934</f>
        <v>6.4448689999999988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</row>
    <row r="1935" spans="1:12" ht="13.5" x14ac:dyDescent="0.25">
      <c r="A1935" s="3">
        <f>RSI!A1935</f>
        <v>45111</v>
      </c>
      <c r="B1935" s="2">
        <f>RSI!B1935</f>
        <v>7.0664999999999996</v>
      </c>
      <c r="C1935" s="2">
        <f>RSI!I1935</f>
        <v>75.182135941490813</v>
      </c>
      <c r="D1935" s="2">
        <f>MACD!E1935</f>
        <v>-0.13999073664118189</v>
      </c>
      <c r="E1935" s="2">
        <f>MACD!F1935</f>
        <v>-0.1269127142974133</v>
      </c>
      <c r="F1935" s="2">
        <f>'Moving Avg'!D1935</f>
        <v>7.0222799999999994</v>
      </c>
      <c r="G1935" s="2">
        <f>'Moving Avg'!F1935</f>
        <v>6.8129449999999974</v>
      </c>
      <c r="H1935" s="2">
        <f>'Moving Avg'!G1935</f>
        <v>6.6202019999999981</v>
      </c>
      <c r="I1935" s="2">
        <f>'Moving Avg'!H1935</f>
        <v>6.4461059999999977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</row>
    <row r="1936" spans="1:12" ht="13.5" x14ac:dyDescent="0.25">
      <c r="A1936" s="3">
        <f>RSI!A1936</f>
        <v>45112</v>
      </c>
      <c r="B1936" s="2">
        <f>RSI!B1936</f>
        <v>7.1459999999999999</v>
      </c>
      <c r="C1936" s="2">
        <f>RSI!I1936</f>
        <v>78.313654663866402</v>
      </c>
      <c r="D1936" s="2">
        <f>MACD!E1936</f>
        <v>-0.15172319721137661</v>
      </c>
      <c r="E1936" s="2">
        <f>MACD!F1936</f>
        <v>-0.13187481088020597</v>
      </c>
      <c r="F1936" s="2">
        <f>'Moving Avg'!D1936</f>
        <v>7.05586</v>
      </c>
      <c r="G1936" s="2">
        <f>'Moving Avg'!F1936</f>
        <v>6.8416549999999985</v>
      </c>
      <c r="H1936" s="2">
        <f>'Moving Avg'!G1936</f>
        <v>6.6345119999999982</v>
      </c>
      <c r="I1936" s="2">
        <f>'Moving Avg'!H1936</f>
        <v>6.4476079999999971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</row>
    <row r="1937" spans="1:12" ht="13.5" x14ac:dyDescent="0.25">
      <c r="A1937" s="3">
        <f>RSI!A1937</f>
        <v>45113</v>
      </c>
      <c r="B1937" s="2">
        <f>RSI!B1937</f>
        <v>7.1371000000000002</v>
      </c>
      <c r="C1937" s="2">
        <f>RSI!I1937</f>
        <v>77.140166417660112</v>
      </c>
      <c r="D1937" s="2">
        <f>MACD!E1937</f>
        <v>-0.15490306578105795</v>
      </c>
      <c r="E1937" s="2">
        <f>MACD!F1937</f>
        <v>-0.13648046186037638</v>
      </c>
      <c r="F1937" s="2">
        <f>'Moving Avg'!D1937</f>
        <v>7.0876599999999996</v>
      </c>
      <c r="G1937" s="2">
        <f>'Moving Avg'!F1937</f>
        <v>6.8716849999999994</v>
      </c>
      <c r="H1937" s="2">
        <f>'Moving Avg'!G1937</f>
        <v>6.6442279999999982</v>
      </c>
      <c r="I1937" s="2">
        <f>'Moving Avg'!H1937</f>
        <v>6.4492859999999981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</row>
    <row r="1938" spans="1:12" ht="13.5" x14ac:dyDescent="0.25">
      <c r="A1938" s="3">
        <f>RSI!A1938</f>
        <v>45114</v>
      </c>
      <c r="B1938" s="2">
        <f>RSI!B1938</f>
        <v>7.1371000000000002</v>
      </c>
      <c r="C1938" s="2">
        <f>RSI!I1938</f>
        <v>77.140166417660112</v>
      </c>
      <c r="D1938" s="2">
        <f>MACD!E1938</f>
        <v>-0.13228440935239139</v>
      </c>
      <c r="E1938" s="2">
        <f>MACD!F1938</f>
        <v>-0.13564125135877939</v>
      </c>
      <c r="F1938" s="2">
        <f>'Moving Avg'!D1938</f>
        <v>7.119460000000001</v>
      </c>
      <c r="G1938" s="2">
        <f>'Moving Avg'!F1938</f>
        <v>6.8995099999999994</v>
      </c>
      <c r="H1938" s="2">
        <f>'Moving Avg'!G1938</f>
        <v>6.6544739999999987</v>
      </c>
      <c r="I1938" s="2">
        <f>'Moving Avg'!H1938</f>
        <v>6.4509639999999981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</row>
    <row r="1939" spans="1:12" ht="13.5" x14ac:dyDescent="0.25">
      <c r="A1939" s="3">
        <f>RSI!A1939</f>
        <v>45117</v>
      </c>
      <c r="B1939" s="2">
        <f>RSI!B1939</f>
        <v>7.0753000000000004</v>
      </c>
      <c r="C1939" s="2">
        <f>RSI!I1939</f>
        <v>68.833804300872416</v>
      </c>
      <c r="D1939" s="2">
        <f>MACD!E1939</f>
        <v>-0.1089206824142348</v>
      </c>
      <c r="E1939" s="2">
        <f>MACD!F1939</f>
        <v>-0.13029713756987046</v>
      </c>
      <c r="F1939" s="2">
        <f>'Moving Avg'!D1939</f>
        <v>7.1123999999999992</v>
      </c>
      <c r="G1939" s="2">
        <f>'Moving Avg'!F1939</f>
        <v>6.9202699999999995</v>
      </c>
      <c r="H1939" s="2">
        <f>'Moving Avg'!G1939</f>
        <v>6.6636600000000001</v>
      </c>
      <c r="I1939" s="2">
        <f>'Moving Avg'!H1939</f>
        <v>6.4523329999999977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45118</v>
      </c>
      <c r="B1940" s="2">
        <f>RSI!B1940</f>
        <v>7.1547999999999998</v>
      </c>
      <c r="C1940" s="2">
        <f>RSI!I1940</f>
        <v>72.879484630693725</v>
      </c>
      <c r="D1940" s="2">
        <f>MACD!E1940</f>
        <v>-9.7638894272782828E-2</v>
      </c>
      <c r="E1940" s="2">
        <f>MACD!F1940</f>
        <v>-0.12376548891045294</v>
      </c>
      <c r="F1940" s="2">
        <f>'Moving Avg'!D1940</f>
        <v>7.1300600000000003</v>
      </c>
      <c r="G1940" s="2">
        <f>'Moving Avg'!F1940</f>
        <v>6.9445600000000001</v>
      </c>
      <c r="H1940" s="2">
        <f>'Moving Avg'!G1940</f>
        <v>6.6777940000000005</v>
      </c>
      <c r="I1940" s="2">
        <f>'Moving Avg'!H1940</f>
        <v>6.4545414999999977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</row>
    <row r="1941" spans="1:12" ht="13.5" x14ac:dyDescent="0.25">
      <c r="A1941" s="3">
        <f>RSI!A1941</f>
        <v>45119</v>
      </c>
      <c r="B1941" s="2">
        <f>RSI!B1941</f>
        <v>7.0664999999999996</v>
      </c>
      <c r="C1941" s="2">
        <f>RSI!I1941</f>
        <v>63.084403651433405</v>
      </c>
      <c r="D1941" s="2">
        <f>MACD!E1941</f>
        <v>-8.316012699075781E-2</v>
      </c>
      <c r="E1941" s="2">
        <f>MACD!F1941</f>
        <v>-0.11564441652651392</v>
      </c>
      <c r="F1941" s="2">
        <f>'Moving Avg'!D1941</f>
        <v>7.11416</v>
      </c>
      <c r="G1941" s="2">
        <f>'Moving Avg'!F1941</f>
        <v>6.9644349999999999</v>
      </c>
      <c r="H1941" s="2">
        <f>'Moving Avg'!G1941</f>
        <v>6.6887480000000004</v>
      </c>
      <c r="I1941" s="2">
        <f>'Moving Avg'!H1941</f>
        <v>6.4559989999999967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</row>
    <row r="1942" spans="1:12" ht="13.5" x14ac:dyDescent="0.25">
      <c r="A1942" s="3">
        <f>RSI!A1942</f>
        <v>45120</v>
      </c>
      <c r="B1942" s="2">
        <f>RSI!B1942</f>
        <v>6.9958</v>
      </c>
      <c r="C1942" s="2">
        <f>RSI!I1942</f>
        <v>56.532813365809375</v>
      </c>
      <c r="D1942" s="2">
        <f>MACD!E1942</f>
        <v>-6.6639040066200472E-2</v>
      </c>
      <c r="E1942" s="2">
        <f>MACD!F1942</f>
        <v>-0.10584334123445124</v>
      </c>
      <c r="F1942" s="2">
        <f>'Moving Avg'!D1942</f>
        <v>7.0859000000000005</v>
      </c>
      <c r="G1942" s="2">
        <f>'Moving Avg'!F1942</f>
        <v>6.9781250000000004</v>
      </c>
      <c r="H1942" s="2">
        <f>'Moving Avg'!G1942</f>
        <v>6.6997020000000012</v>
      </c>
      <c r="I1942" s="2">
        <f>'Moving Avg'!H1942</f>
        <v>6.4578539999999967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</row>
    <row r="1943" spans="1:12" ht="13.5" x14ac:dyDescent="0.25">
      <c r="A1943" s="3">
        <f>RSI!A1943</f>
        <v>45121</v>
      </c>
      <c r="B1943" s="2">
        <f>RSI!B1943</f>
        <v>6.9781000000000004</v>
      </c>
      <c r="C1943" s="2">
        <f>RSI!I1943</f>
        <v>54.992991062430249</v>
      </c>
      <c r="D1943" s="2">
        <f>MACD!E1943</f>
        <v>-5.1826347574695397E-2</v>
      </c>
      <c r="E1943" s="2">
        <f>MACD!F1943</f>
        <v>-9.5039942502500085E-2</v>
      </c>
      <c r="F1943" s="2">
        <f>'Moving Avg'!D1943</f>
        <v>7.0541</v>
      </c>
      <c r="G1943" s="2">
        <f>'Moving Avg'!F1943</f>
        <v>6.9913750000000006</v>
      </c>
      <c r="H1943" s="2">
        <f>'Moving Avg'!G1943</f>
        <v>6.7094180000000003</v>
      </c>
      <c r="I1943" s="2">
        <f>'Moving Avg'!H1943</f>
        <v>6.4592229999999971</v>
      </c>
      <c r="J1943" s="6" t="str">
        <f>OBV!F1943</f>
        <v>BEARISH</v>
      </c>
      <c r="K1943" s="6" t="str">
        <f>OBV!G1943</f>
        <v>WEAK</v>
      </c>
      <c r="L1943" s="6" t="str">
        <f>OBV!H1943</f>
        <v>CONFIRMED BEARISH</v>
      </c>
    </row>
    <row r="1944" spans="1:12" ht="13.5" x14ac:dyDescent="0.25">
      <c r="A1944" s="3">
        <f>RSI!A1944</f>
        <v>45124</v>
      </c>
      <c r="B1944" s="2">
        <f>RSI!B1944</f>
        <v>6.8898000000000001</v>
      </c>
      <c r="C1944" s="2">
        <f>RSI!I1944</f>
        <v>47.972965502971988</v>
      </c>
      <c r="D1944" s="2">
        <f>MACD!E1944</f>
        <v>-1.2704991946597133E-2</v>
      </c>
      <c r="E1944" s="2">
        <f>MACD!F1944</f>
        <v>-7.8572952391319506E-2</v>
      </c>
      <c r="F1944" s="2">
        <f>'Moving Avg'!D1944</f>
        <v>7.0170000000000003</v>
      </c>
      <c r="G1944" s="2">
        <f>'Moving Avg'!F1944</f>
        <v>6.9975600000000018</v>
      </c>
      <c r="H1944" s="2">
        <f>'Moving Avg'!G1944</f>
        <v>6.7182520000000014</v>
      </c>
      <c r="I1944" s="2">
        <f>'Moving Avg'!H1944</f>
        <v>6.4607244999999969</v>
      </c>
      <c r="J1944" s="6" t="str">
        <f>OBV!F1944</f>
        <v>BEARISH</v>
      </c>
      <c r="K1944" s="6" t="str">
        <f>OBV!G1944</f>
        <v>WEAK</v>
      </c>
      <c r="L1944" s="6" t="str">
        <f>OBV!H1944</f>
        <v>CONFIRMED BEARISH</v>
      </c>
    </row>
    <row r="1945" spans="1:12" ht="13.5" x14ac:dyDescent="0.25">
      <c r="A1945" s="3">
        <f>RSI!A1945</f>
        <v>45125</v>
      </c>
      <c r="B1945" s="2">
        <f>RSI!B1945</f>
        <v>6.9516</v>
      </c>
      <c r="C1945" s="2">
        <f>RSI!I1945</f>
        <v>52.539398069018105</v>
      </c>
      <c r="D1945" s="2">
        <f>MACD!E1945</f>
        <v>9.2442751916186339E-3</v>
      </c>
      <c r="E1945" s="2">
        <f>MACD!F1945</f>
        <v>-6.1009506874731875E-2</v>
      </c>
      <c r="F1945" s="2">
        <f>'Moving Avg'!D1945</f>
        <v>6.9763600000000014</v>
      </c>
      <c r="G1945" s="2">
        <f>'Moving Avg'!F1945</f>
        <v>7.0068350000000006</v>
      </c>
      <c r="H1945" s="2">
        <f>'Moving Avg'!G1945</f>
        <v>6.7283220000000021</v>
      </c>
      <c r="I1945" s="2">
        <f>'Moving Avg'!H1945</f>
        <v>6.461916999999997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</row>
    <row r="1946" spans="1:12" ht="13.5" x14ac:dyDescent="0.25">
      <c r="A1946" s="3">
        <f>RSI!A1946</f>
        <v>45127</v>
      </c>
      <c r="B1946" s="2">
        <f>RSI!B1946</f>
        <v>6.9516</v>
      </c>
      <c r="C1946" s="2">
        <f>RSI!I1946</f>
        <v>52.539398069018105</v>
      </c>
      <c r="D1946" s="2">
        <f>MACD!E1946</f>
        <v>3.9875817534190894E-2</v>
      </c>
      <c r="E1946" s="2">
        <f>MACD!F1946</f>
        <v>-4.0832441992947319E-2</v>
      </c>
      <c r="F1946" s="2">
        <f>'Moving Avg'!D1946</f>
        <v>6.9533800000000001</v>
      </c>
      <c r="G1946" s="2">
        <f>'Moving Avg'!F1946</f>
        <v>7.0169899999999998</v>
      </c>
      <c r="H1946" s="2">
        <f>'Moving Avg'!G1946</f>
        <v>6.7366240000000008</v>
      </c>
      <c r="I1946" s="2">
        <f>'Moving Avg'!H1946</f>
        <v>6.4633299999999982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</row>
    <row r="1947" spans="1:12" ht="13.5" x14ac:dyDescent="0.25">
      <c r="A1947" s="3">
        <f>RSI!A1947</f>
        <v>45128</v>
      </c>
      <c r="B1947" s="2">
        <f>RSI!B1947</f>
        <v>7.1989999999999998</v>
      </c>
      <c r="C1947" s="2">
        <f>RSI!I1947</f>
        <v>66.280233136252946</v>
      </c>
      <c r="D1947" s="2">
        <f>MACD!E1947</f>
        <v>4.5940691819291501E-2</v>
      </c>
      <c r="E1947" s="2">
        <f>MACD!F1947</f>
        <v>-2.3477815230499556E-2</v>
      </c>
      <c r="F1947" s="2">
        <f>'Moving Avg'!D1947</f>
        <v>6.9940200000000008</v>
      </c>
      <c r="G1947" s="2">
        <f>'Moving Avg'!F1947</f>
        <v>7.0368650000000006</v>
      </c>
      <c r="H1947" s="2">
        <f>'Moving Avg'!G1947</f>
        <v>6.7516420000000004</v>
      </c>
      <c r="I1947" s="2">
        <f>'Moving Avg'!H1947</f>
        <v>6.4664219999999997</v>
      </c>
      <c r="J1947" s="6" t="str">
        <f>OBV!F1947</f>
        <v>BULLISH</v>
      </c>
      <c r="K1947" s="6" t="str">
        <f>OBV!G1947</f>
        <v>STRONG</v>
      </c>
      <c r="L1947" s="6" t="str">
        <f>OBV!H1947</f>
        <v>CONFIRMED BULLISH</v>
      </c>
    </row>
    <row r="1948" spans="1:12" ht="13.5" x14ac:dyDescent="0.25">
      <c r="A1948" s="3">
        <f>RSI!A1948</f>
        <v>45131</v>
      </c>
      <c r="B1948" s="2">
        <f>RSI!B1948</f>
        <v>7.1901000000000002</v>
      </c>
      <c r="C1948" s="2">
        <f>RSI!I1948</f>
        <v>65.545051268863133</v>
      </c>
      <c r="D1948" s="2">
        <f>MACD!E1948</f>
        <v>5.0122679457825114E-2</v>
      </c>
      <c r="E1948" s="2">
        <f>MACD!F1948</f>
        <v>-8.7577162928346233E-3</v>
      </c>
      <c r="F1948" s="2">
        <f>'Moving Avg'!D1948</f>
        <v>7.0364199999999997</v>
      </c>
      <c r="G1948" s="2">
        <f>'Moving Avg'!F1948</f>
        <v>7.0474649999999999</v>
      </c>
      <c r="H1948" s="2">
        <f>'Moving Avg'!G1948</f>
        <v>6.7668340000000002</v>
      </c>
      <c r="I1948" s="2">
        <f>'Moving Avg'!H1948</f>
        <v>6.4690719999999997</v>
      </c>
      <c r="J1948" s="6" t="str">
        <f>OBV!F1948</f>
        <v>BULLISH</v>
      </c>
      <c r="K1948" s="6" t="str">
        <f>OBV!G1948</f>
        <v>STRONG</v>
      </c>
      <c r="L1948" s="6" t="str">
        <f>OBV!H1948</f>
        <v>CONFIRMED BULLISH</v>
      </c>
    </row>
    <row r="1949" spans="1:12" ht="13.5" x14ac:dyDescent="0.25">
      <c r="A1949" s="3">
        <f>RSI!A1949</f>
        <v>45133</v>
      </c>
      <c r="B1949" s="2">
        <f>RSI!B1949</f>
        <v>7.2431000000000001</v>
      </c>
      <c r="C1949" s="2">
        <f>RSI!I1949</f>
        <v>67.833224172622778</v>
      </c>
      <c r="D1949" s="2">
        <f>MACD!E1949</f>
        <v>3.8790360035504179E-2</v>
      </c>
      <c r="E1949" s="2">
        <f>MACD!F1949</f>
        <v>7.5189897283313694E-4</v>
      </c>
      <c r="F1949" s="2">
        <f>'Moving Avg'!D1949</f>
        <v>7.1070800000000007</v>
      </c>
      <c r="G1949" s="2">
        <f>'Moving Avg'!F1949</f>
        <v>7.06027</v>
      </c>
      <c r="H1949" s="2">
        <f>'Moving Avg'!G1949</f>
        <v>6.7800840000000004</v>
      </c>
      <c r="I1949" s="2">
        <f>'Moving Avg'!H1949</f>
        <v>6.4725169999999999</v>
      </c>
      <c r="J1949" s="6" t="str">
        <f>OBV!F1949</f>
        <v>BULLISH</v>
      </c>
      <c r="K1949" s="6" t="str">
        <f>OBV!G1949</f>
        <v>STRONG</v>
      </c>
      <c r="L1949" s="6" t="str">
        <f>OBV!H1949</f>
        <v>CONFIRMED BULLISH</v>
      </c>
    </row>
    <row r="1950" spans="1:12" ht="13.5" x14ac:dyDescent="0.25">
      <c r="A1950" s="3">
        <f>RSI!A1950</f>
        <v>45134</v>
      </c>
      <c r="B1950" s="2">
        <f>RSI!B1950</f>
        <v>7.2873000000000001</v>
      </c>
      <c r="C1950" s="2">
        <f>RSI!I1950</f>
        <v>69.643796070089792</v>
      </c>
      <c r="D1950" s="2">
        <f>MACD!E1950</f>
        <v>3.6514151256929139E-2</v>
      </c>
      <c r="E1950" s="2">
        <f>MACD!F1950</f>
        <v>7.9043494296523378E-3</v>
      </c>
      <c r="F1950" s="2">
        <f>'Moving Avg'!D1950</f>
        <v>7.1742200000000009</v>
      </c>
      <c r="G1950" s="2">
        <f>'Moving Avg'!F1950</f>
        <v>7.0757299999999983</v>
      </c>
      <c r="H1950" s="2">
        <f>'Moving Avg'!G1950</f>
        <v>6.7968680000000008</v>
      </c>
      <c r="I1950" s="2">
        <f>'Moving Avg'!H1950</f>
        <v>6.4762710000000006</v>
      </c>
      <c r="J1950" s="6" t="str">
        <f>OBV!F1950</f>
        <v>BULLISH</v>
      </c>
      <c r="K1950" s="6" t="str">
        <f>OBV!G1950</f>
        <v>STRONG</v>
      </c>
      <c r="L1950" s="6" t="str">
        <f>OBV!H1950</f>
        <v>CONFIRMED BULLISH</v>
      </c>
    </row>
    <row r="1951" spans="1:12" ht="13.5" x14ac:dyDescent="0.25">
      <c r="A1951" s="3">
        <f>RSI!A1951</f>
        <v>45135</v>
      </c>
      <c r="B1951" s="2">
        <f>RSI!B1951</f>
        <v>7.2607999999999997</v>
      </c>
      <c r="C1951" s="2">
        <f>RSI!I1951</f>
        <v>67.201515263584227</v>
      </c>
      <c r="D1951" s="2">
        <f>MACD!E1951</f>
        <v>2.1183057185316656E-2</v>
      </c>
      <c r="E1951" s="2">
        <f>MACD!F1951</f>
        <v>1.0560090980785201E-2</v>
      </c>
      <c r="F1951" s="2">
        <f>'Moving Avg'!D1951</f>
        <v>7.2360600000000002</v>
      </c>
      <c r="G1951" s="2">
        <f>'Moving Avg'!F1951</f>
        <v>7.0898649999999988</v>
      </c>
      <c r="H1951" s="2">
        <f>'Moving Avg'!G1951</f>
        <v>6.8131220000000008</v>
      </c>
      <c r="I1951" s="2">
        <f>'Moving Avg'!H1951</f>
        <v>6.4792300000000003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</row>
    <row r="1952" spans="1:12" ht="13.5" x14ac:dyDescent="0.25">
      <c r="A1952" s="3">
        <f>RSI!A1952</f>
        <v>45138</v>
      </c>
      <c r="B1952" s="2">
        <f>RSI!B1952</f>
        <v>7.3990999999999998</v>
      </c>
      <c r="C1952" s="2">
        <f>RSI!I1952</f>
        <v>72.601587306612757</v>
      </c>
      <c r="D1952" s="2">
        <f>MACD!E1952</f>
        <v>-1.4405498650678972E-2</v>
      </c>
      <c r="E1952" s="2">
        <f>MACD!F1952</f>
        <v>5.5669730544923657E-3</v>
      </c>
      <c r="F1952" s="2">
        <f>'Moving Avg'!D1952</f>
        <v>7.2760800000000003</v>
      </c>
      <c r="G1952" s="2">
        <f>'Moving Avg'!F1952</f>
        <v>7.1109150000000003</v>
      </c>
      <c r="H1952" s="2">
        <f>'Moving Avg'!G1952</f>
        <v>6.8303739999999991</v>
      </c>
      <c r="I1952" s="2">
        <f>'Moving Avg'!H1952</f>
        <v>6.4828805000000012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</row>
    <row r="1953" spans="1:12" ht="13.5" x14ac:dyDescent="0.25">
      <c r="A1953" s="3">
        <f>RSI!A1953</f>
        <v>45139</v>
      </c>
      <c r="B1953" s="2">
        <f>RSI!B1953</f>
        <v>7.4366000000000003</v>
      </c>
      <c r="C1953" s="2">
        <f>RSI!I1953</f>
        <v>73.858403179581018</v>
      </c>
      <c r="D1953" s="2">
        <f>MACD!E1953</f>
        <v>-5.22209711871362E-2</v>
      </c>
      <c r="E1953" s="2">
        <f>MACD!F1953</f>
        <v>-5.9906157938333484E-3</v>
      </c>
      <c r="F1953" s="2">
        <f>'Moving Avg'!D1953</f>
        <v>7.32538</v>
      </c>
      <c r="G1953" s="2">
        <f>'Moving Avg'!F1953</f>
        <v>7.1338399999999993</v>
      </c>
      <c r="H1953" s="2">
        <f>'Moving Avg'!G1953</f>
        <v>6.8504959999999997</v>
      </c>
      <c r="I1953" s="2">
        <f>'Moving Avg'!H1953</f>
        <v>6.4864980000000001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45140</v>
      </c>
      <c r="B1954" s="2">
        <f>RSI!B1954</f>
        <v>7.4366000000000003</v>
      </c>
      <c r="C1954" s="2">
        <f>RSI!I1954</f>
        <v>73.858403179581018</v>
      </c>
      <c r="D1954" s="2">
        <f>MACD!E1954</f>
        <v>-0.10006305398707038</v>
      </c>
      <c r="E1954" s="2">
        <f>MACD!F1954</f>
        <v>-2.4805103432480758E-2</v>
      </c>
      <c r="F1954" s="2">
        <f>'Moving Avg'!D1954</f>
        <v>7.3640799999999995</v>
      </c>
      <c r="G1954" s="2">
        <f>'Moving Avg'!F1954</f>
        <v>7.1501399999999986</v>
      </c>
      <c r="H1954" s="2">
        <f>'Moving Avg'!G1954</f>
        <v>6.8702659999999991</v>
      </c>
      <c r="I1954" s="2">
        <f>'Moving Avg'!H1954</f>
        <v>6.490600999999999</v>
      </c>
      <c r="J1954" s="6" t="str">
        <f>OBV!F1954</f>
        <v>BEARISH</v>
      </c>
      <c r="K1954" s="6" t="str">
        <f>OBV!G1954</f>
        <v>WEAK</v>
      </c>
      <c r="L1954" s="6" t="str">
        <f>OBV!H1954</f>
        <v>CONFIRMED BEARISH</v>
      </c>
    </row>
    <row r="1955" spans="1:12" ht="13.5" x14ac:dyDescent="0.25">
      <c r="A1955" s="3">
        <f>RSI!A1955</f>
        <v>45141</v>
      </c>
      <c r="B1955" s="2">
        <f>RSI!B1955</f>
        <v>7.3990999999999998</v>
      </c>
      <c r="C1955" s="2">
        <f>RSI!I1955</f>
        <v>70.127581577186362</v>
      </c>
      <c r="D1955" s="2">
        <f>MACD!E1955</f>
        <v>-0.13035171653417432</v>
      </c>
      <c r="E1955" s="2">
        <f>MACD!F1955</f>
        <v>-4.5914426052819472E-2</v>
      </c>
      <c r="F1955" s="2">
        <f>'Moving Avg'!D1955</f>
        <v>7.3864399999999986</v>
      </c>
      <c r="G1955" s="2">
        <f>'Moving Avg'!F1955</f>
        <v>7.1667700000000014</v>
      </c>
      <c r="H1955" s="2">
        <f>'Moving Avg'!G1955</f>
        <v>6.8878719999999998</v>
      </c>
      <c r="I1955" s="2">
        <f>'Moving Avg'!H1955</f>
        <v>6.4950909999999995</v>
      </c>
      <c r="J1955" s="6" t="str">
        <f>OBV!F1955</f>
        <v>BEARISH</v>
      </c>
      <c r="K1955" s="6" t="str">
        <f>OBV!G1955</f>
        <v>WEAK</v>
      </c>
      <c r="L1955" s="6" t="str">
        <f>OBV!H1955</f>
        <v>CONFIRMED BEARISH</v>
      </c>
    </row>
    <row r="1956" spans="1:12" ht="13.5" x14ac:dyDescent="0.25">
      <c r="A1956" s="3">
        <f>RSI!A1956</f>
        <v>45142</v>
      </c>
      <c r="B1956" s="2">
        <f>RSI!B1956</f>
        <v>7.3522999999999996</v>
      </c>
      <c r="C1956" s="2">
        <f>RSI!I1956</f>
        <v>65.669312206404243</v>
      </c>
      <c r="D1956" s="2">
        <f>MACD!E1956</f>
        <v>-0.15422970893963672</v>
      </c>
      <c r="E1956" s="2">
        <f>MACD!F1956</f>
        <v>-6.7577482630182928E-2</v>
      </c>
      <c r="F1956" s="2">
        <f>'Moving Avg'!D1956</f>
        <v>7.4047400000000012</v>
      </c>
      <c r="G1956" s="2">
        <f>'Moving Avg'!F1956</f>
        <v>7.1770849999999999</v>
      </c>
      <c r="H1956" s="2">
        <f>'Moving Avg'!G1956</f>
        <v>6.9047179999999999</v>
      </c>
      <c r="I1956" s="2">
        <f>'Moving Avg'!H1956</f>
        <v>6.4993910000000001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45145</v>
      </c>
      <c r="B1957" s="2">
        <f>RSI!B1957</f>
        <v>7.3522999999999996</v>
      </c>
      <c r="C1957" s="2">
        <f>RSI!I1957</f>
        <v>65.669312206404257</v>
      </c>
      <c r="D1957" s="2">
        <f>MACD!E1957</f>
        <v>-0.13768477753149888</v>
      </c>
      <c r="E1957" s="2">
        <f>MACD!F1957</f>
        <v>-8.1598941610446118E-2</v>
      </c>
      <c r="F1957" s="2">
        <f>'Moving Avg'!D1957</f>
        <v>7.3953800000000003</v>
      </c>
      <c r="G1957" s="2">
        <f>'Moving Avg'!F1957</f>
        <v>7.1878450000000011</v>
      </c>
      <c r="H1957" s="2">
        <f>'Moving Avg'!G1957</f>
        <v>6.9219180000000007</v>
      </c>
      <c r="I1957" s="2">
        <f>'Moving Avg'!H1957</f>
        <v>6.5039120000000015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</row>
    <row r="1958" spans="1:12" ht="13.5" x14ac:dyDescent="0.25">
      <c r="A1958" s="3">
        <f>RSI!A1958</f>
        <v>45146</v>
      </c>
      <c r="B1958" s="2">
        <f>RSI!B1958</f>
        <v>7.2961</v>
      </c>
      <c r="C1958" s="2">
        <f>RSI!I1958</f>
        <v>60.32790694033806</v>
      </c>
      <c r="D1958" s="2">
        <f>MACD!E1958</f>
        <v>-0.12210644349342559</v>
      </c>
      <c r="E1958" s="2">
        <f>MACD!F1958</f>
        <v>-8.9700441987042023E-2</v>
      </c>
      <c r="F1958" s="2">
        <f>'Moving Avg'!D1958</f>
        <v>7.3672799999999992</v>
      </c>
      <c r="G1958" s="2">
        <f>'Moving Avg'!F1958</f>
        <v>7.1957949999999995</v>
      </c>
      <c r="H1958" s="2">
        <f>'Moving Avg'!G1958</f>
        <v>6.9379940000000024</v>
      </c>
      <c r="I1958" s="2">
        <f>'Moving Avg'!H1958</f>
        <v>6.5077100000000003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45147</v>
      </c>
      <c r="B1959" s="2">
        <f>RSI!B1959</f>
        <v>7.1555999999999997</v>
      </c>
      <c r="C1959" s="2">
        <f>RSI!I1959</f>
        <v>49.49020900130666</v>
      </c>
      <c r="D1959" s="2">
        <f>MACD!E1959</f>
        <v>-9.1156393252843415E-2</v>
      </c>
      <c r="E1959" s="2">
        <f>MACD!F1959</f>
        <v>-8.9991632240202304E-2</v>
      </c>
      <c r="F1959" s="2">
        <f>'Moving Avg'!D1959</f>
        <v>7.3110799999999996</v>
      </c>
      <c r="G1959" s="2">
        <f>'Moving Avg'!F1959</f>
        <v>7.1998100000000012</v>
      </c>
      <c r="H1959" s="2">
        <f>'Moving Avg'!G1959</f>
        <v>6.9503760000000012</v>
      </c>
      <c r="I1959" s="2">
        <f>'Moving Avg'!H1959</f>
        <v>6.5104080000000017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</row>
    <row r="1960" spans="1:12" ht="13.5" x14ac:dyDescent="0.25">
      <c r="A1960" s="3">
        <f>RSI!A1960</f>
        <v>45148</v>
      </c>
      <c r="B1960" s="2">
        <f>RSI!B1960</f>
        <v>7.1181999999999999</v>
      </c>
      <c r="C1960" s="2">
        <f>RSI!I1960</f>
        <v>47.066339845211445</v>
      </c>
      <c r="D1960" s="2">
        <f>MACD!E1960</f>
        <v>-5.5301437728139113E-2</v>
      </c>
      <c r="E1960" s="2">
        <f>MACD!F1960</f>
        <v>-8.3053593337789666E-2</v>
      </c>
      <c r="F1960" s="2">
        <f>'Moving Avg'!D1960</f>
        <v>7.2548999999999992</v>
      </c>
      <c r="G1960" s="2">
        <f>'Moving Avg'!F1960</f>
        <v>7.1979799999999994</v>
      </c>
      <c r="H1960" s="2">
        <f>'Moving Avg'!G1960</f>
        <v>6.9623640000000027</v>
      </c>
      <c r="I1960" s="2">
        <f>'Moving Avg'!H1960</f>
        <v>6.5133164999999993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</row>
    <row r="1961" spans="1:12" ht="13.5" x14ac:dyDescent="0.25">
      <c r="A1961" s="3">
        <f>RSI!A1961</f>
        <v>45149</v>
      </c>
      <c r="B1961" s="2">
        <f>RSI!B1961</f>
        <v>7.2961</v>
      </c>
      <c r="C1961" s="2">
        <f>RSI!I1961</f>
        <v>57.68311470813218</v>
      </c>
      <c r="D1961" s="2">
        <f>MACD!E1961</f>
        <v>-4.1907367870002155E-2</v>
      </c>
      <c r="E1961" s="2">
        <f>MACD!F1961</f>
        <v>-7.4824348244232161E-2</v>
      </c>
      <c r="F1961" s="2">
        <f>'Moving Avg'!D1961</f>
        <v>7.2436600000000002</v>
      </c>
      <c r="G1961" s="2">
        <f>'Moving Avg'!F1961</f>
        <v>7.20946</v>
      </c>
      <c r="H1961" s="2">
        <f>'Moving Avg'!G1961</f>
        <v>6.9793240000000027</v>
      </c>
      <c r="I1961" s="2">
        <f>'Moving Avg'!H1961</f>
        <v>6.5171145000000017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45152</v>
      </c>
      <c r="B1962" s="2">
        <f>RSI!B1962</f>
        <v>7.2118000000000002</v>
      </c>
      <c r="C1962" s="2">
        <f>RSI!I1962</f>
        <v>52.327302507011296</v>
      </c>
      <c r="D1962" s="2">
        <f>MACD!E1962</f>
        <v>-3.8167733330576326E-3</v>
      </c>
      <c r="E1962" s="2">
        <f>MACD!F1962</f>
        <v>-6.0622833261997258E-2</v>
      </c>
      <c r="F1962" s="2">
        <f>'Moving Avg'!D1962</f>
        <v>7.2155599999999991</v>
      </c>
      <c r="G1962" s="2">
        <f>'Moving Avg'!F1962</f>
        <v>7.2202600000000006</v>
      </c>
      <c r="H1962" s="2">
        <f>'Moving Avg'!G1962</f>
        <v>6.9958340000000012</v>
      </c>
      <c r="I1962" s="2">
        <f>'Moving Avg'!H1962</f>
        <v>6.5204910000000007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45153</v>
      </c>
      <c r="B1963" s="2">
        <f>RSI!B1963</f>
        <v>7.3055000000000003</v>
      </c>
      <c r="C1963" s="2">
        <f>RSI!I1963</f>
        <v>57.095716865085095</v>
      </c>
      <c r="D1963" s="2">
        <f>MACD!E1963</f>
        <v>2.7032744020197619E-2</v>
      </c>
      <c r="E1963" s="2">
        <f>MACD!F1963</f>
        <v>-4.3091717805558281E-2</v>
      </c>
      <c r="F1963" s="2">
        <f>'Moving Avg'!D1963</f>
        <v>7.2174400000000007</v>
      </c>
      <c r="G1963" s="2">
        <f>'Moving Avg'!F1963</f>
        <v>7.2366299999999999</v>
      </c>
      <c r="H1963" s="2">
        <f>'Moving Avg'!G1963</f>
        <v>7.0129820000000009</v>
      </c>
      <c r="I1963" s="2">
        <f>'Moving Avg'!H1963</f>
        <v>6.5241595000000006</v>
      </c>
      <c r="J1963" s="6" t="str">
        <f>OBV!F1963</f>
        <v>BEARISH</v>
      </c>
      <c r="K1963" s="6" t="str">
        <f>OBV!G1963</f>
        <v>NEUTRAL</v>
      </c>
      <c r="L1963" s="6" t="str">
        <f>OBV!H1963</f>
        <v>BEARISH DIVERGENCE</v>
      </c>
    </row>
    <row r="1964" spans="1:12" ht="13.5" x14ac:dyDescent="0.25">
      <c r="A1964" s="3">
        <f>RSI!A1964</f>
        <v>45154</v>
      </c>
      <c r="B1964" s="2">
        <f>RSI!B1964</f>
        <v>7.2866999999999997</v>
      </c>
      <c r="C1964" s="2">
        <f>RSI!I1964</f>
        <v>55.88783492543017</v>
      </c>
      <c r="D1964" s="2">
        <f>MACD!E1964</f>
        <v>5.3781138026077535E-2</v>
      </c>
      <c r="E1964" s="2">
        <f>MACD!F1964</f>
        <v>-2.3717146639231114E-2</v>
      </c>
      <c r="F1964" s="2">
        <f>'Moving Avg'!D1964</f>
        <v>7.2436600000000002</v>
      </c>
      <c r="G1964" s="2">
        <f>'Moving Avg'!F1964</f>
        <v>7.256475</v>
      </c>
      <c r="H1964" s="2">
        <f>'Moving Avg'!G1964</f>
        <v>7.0297540000000005</v>
      </c>
      <c r="I1964" s="2">
        <f>'Moving Avg'!H1964</f>
        <v>6.5280430000000012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</row>
    <row r="1965" spans="1:12" ht="13.5" x14ac:dyDescent="0.25">
      <c r="A1965" s="3">
        <f>RSI!A1965</f>
        <v>45155</v>
      </c>
      <c r="B1965" s="2">
        <f>RSI!B1965</f>
        <v>7.2211999999999996</v>
      </c>
      <c r="C1965" s="2">
        <f>RSI!I1965</f>
        <v>51.777912462413596</v>
      </c>
      <c r="D1965" s="2">
        <f>MACD!E1965</f>
        <v>7.4915849705600834E-2</v>
      </c>
      <c r="E1965" s="2">
        <f>MACD!F1965</f>
        <v>-3.9905473702647239E-3</v>
      </c>
      <c r="F1965" s="2">
        <f>'Moving Avg'!D1965</f>
        <v>7.2642600000000002</v>
      </c>
      <c r="G1965" s="2">
        <f>'Moving Avg'!F1965</f>
        <v>7.2699550000000004</v>
      </c>
      <c r="H1965" s="2">
        <f>'Moving Avg'!G1965</f>
        <v>7.0438019999999995</v>
      </c>
      <c r="I1965" s="2">
        <f>'Moving Avg'!H1965</f>
        <v>6.5314665000000014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</row>
    <row r="1966" spans="1:12" ht="13.5" x14ac:dyDescent="0.25">
      <c r="A1966" s="3">
        <f>RSI!A1966</f>
        <v>45156</v>
      </c>
      <c r="B1966" s="2">
        <f>RSI!B1966</f>
        <v>7.1368999999999998</v>
      </c>
      <c r="C1966" s="2">
        <f>RSI!I1966</f>
        <v>46.988533600855945</v>
      </c>
      <c r="D1966" s="2">
        <f>MACD!E1966</f>
        <v>9.1692437492058687E-2</v>
      </c>
      <c r="E1966" s="2">
        <f>MACD!F1966</f>
        <v>1.514604960219996E-2</v>
      </c>
      <c r="F1966" s="2">
        <f>'Moving Avg'!D1966</f>
        <v>7.2324200000000003</v>
      </c>
      <c r="G1966" s="2">
        <f>'Moving Avg'!F1966</f>
        <v>7.2792199999999996</v>
      </c>
      <c r="H1966" s="2">
        <f>'Moving Avg'!G1966</f>
        <v>7.0551040000000009</v>
      </c>
      <c r="I1966" s="2">
        <f>'Moving Avg'!H1966</f>
        <v>6.5349105000000023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45159</v>
      </c>
      <c r="B1967" s="2">
        <f>RSI!B1967</f>
        <v>7.0994000000000002</v>
      </c>
      <c r="C1967" s="2">
        <f>RSI!I1967</f>
        <v>44.994719859589345</v>
      </c>
      <c r="D1967" s="2">
        <f>MACD!E1967</f>
        <v>0.10902403832199514</v>
      </c>
      <c r="E1967" s="2">
        <f>MACD!F1967</f>
        <v>3.3921647346159003E-2</v>
      </c>
      <c r="F1967" s="2">
        <f>'Moving Avg'!D1967</f>
        <v>7.2099400000000005</v>
      </c>
      <c r="G1967" s="2">
        <f>'Moving Avg'!F1967</f>
        <v>7.2742399999999989</v>
      </c>
      <c r="H1967" s="2">
        <f>'Moving Avg'!G1967</f>
        <v>7.0663620000000016</v>
      </c>
      <c r="I1967" s="2">
        <f>'Moving Avg'!H1967</f>
        <v>6.5386085000000023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45160</v>
      </c>
      <c r="B1968" s="2">
        <f>RSI!B1968</f>
        <v>7.2118000000000002</v>
      </c>
      <c r="C1968" s="2">
        <f>RSI!I1968</f>
        <v>51.620993481545447</v>
      </c>
      <c r="D1968" s="2">
        <f>MACD!E1968</f>
        <v>0.10727046018793374</v>
      </c>
      <c r="E1968" s="2">
        <f>MACD!F1968</f>
        <v>4.8591409914513953E-2</v>
      </c>
      <c r="F1968" s="2">
        <f>'Moving Avg'!D1968</f>
        <v>7.1912000000000003</v>
      </c>
      <c r="G1968" s="2">
        <f>'Moving Avg'!F1968</f>
        <v>7.2753249999999996</v>
      </c>
      <c r="H1968" s="2">
        <f>'Moving Avg'!G1968</f>
        <v>7.0789860000000013</v>
      </c>
      <c r="I1968" s="2">
        <f>'Moving Avg'!H1968</f>
        <v>6.5422060000000037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45161</v>
      </c>
      <c r="B1969" s="2">
        <f>RSI!B1969</f>
        <v>7.2024999999999997</v>
      </c>
      <c r="C1969" s="2">
        <f>RSI!I1969</f>
        <v>51.072772391717876</v>
      </c>
      <c r="D1969" s="2">
        <f>MACD!E1969</f>
        <v>8.4708306832895097E-2</v>
      </c>
      <c r="E1969" s="2">
        <f>MACD!F1969</f>
        <v>5.5814789298190184E-2</v>
      </c>
      <c r="F1969" s="2">
        <f>'Moving Avg'!D1969</f>
        <v>7.1743600000000001</v>
      </c>
      <c r="G1969" s="2">
        <f>'Moving Avg'!F1969</f>
        <v>7.2732949999999992</v>
      </c>
      <c r="H1969" s="2">
        <f>'Moving Avg'!G1969</f>
        <v>7.0898340000000006</v>
      </c>
      <c r="I1969" s="2">
        <f>'Moving Avg'!H1969</f>
        <v>6.5457570000000018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45162</v>
      </c>
      <c r="B1970" s="2">
        <f>RSI!B1970</f>
        <v>7.2118000000000002</v>
      </c>
      <c r="C1970" s="2">
        <f>RSI!I1970</f>
        <v>51.626027984020453</v>
      </c>
      <c r="D1970" s="2">
        <f>MACD!E1970</f>
        <v>5.9088861248943303E-2</v>
      </c>
      <c r="E1970" s="2">
        <f>MACD!F1970</f>
        <v>5.6469603688340808E-2</v>
      </c>
      <c r="F1970" s="2">
        <f>'Moving Avg'!D1970</f>
        <v>7.1724800000000002</v>
      </c>
      <c r="G1970" s="2">
        <f>'Moving Avg'!F1970</f>
        <v>7.2695199999999982</v>
      </c>
      <c r="H1970" s="2">
        <f>'Moving Avg'!G1970</f>
        <v>7.1006900000000011</v>
      </c>
      <c r="I1970" s="2">
        <f>'Moving Avg'!H1970</f>
        <v>6.549266000000002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</row>
    <row r="1971" spans="1:12" ht="13.5" x14ac:dyDescent="0.25">
      <c r="A1971" s="3">
        <f>RSI!A1971</f>
        <v>45163</v>
      </c>
      <c r="B1971" s="2">
        <f>RSI!B1971</f>
        <v>7.2024999999999997</v>
      </c>
      <c r="C1971" s="2">
        <f>RSI!I1971</f>
        <v>51.004913151588951</v>
      </c>
      <c r="D1971" s="2">
        <f>MACD!E1971</f>
        <v>6.5334721703123932E-2</v>
      </c>
      <c r="E1971" s="2">
        <f>MACD!F1971</f>
        <v>5.8242627291297436E-2</v>
      </c>
      <c r="F1971" s="2">
        <f>'Moving Avg'!D1971</f>
        <v>7.1855999999999991</v>
      </c>
      <c r="G1971" s="2">
        <f>'Moving Avg'!F1971</f>
        <v>7.2666049999999984</v>
      </c>
      <c r="H1971" s="2">
        <f>'Moving Avg'!G1971</f>
        <v>7.1113600000000012</v>
      </c>
      <c r="I1971" s="2">
        <f>'Moving Avg'!H1971</f>
        <v>6.5525960000000021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</row>
    <row r="1972" spans="1:12" ht="13.5" x14ac:dyDescent="0.25">
      <c r="A1972" s="3">
        <f>RSI!A1972</f>
        <v>45166</v>
      </c>
      <c r="B1972" s="2">
        <f>RSI!B1972</f>
        <v>7.2492999999999999</v>
      </c>
      <c r="C1972" s="2">
        <f>RSI!I1972</f>
        <v>54.003882004935583</v>
      </c>
      <c r="D1972" s="2">
        <f>MACD!E1972</f>
        <v>5.4114416113628216E-2</v>
      </c>
      <c r="E1972" s="2">
        <f>MACD!F1972</f>
        <v>5.7416985055763592E-2</v>
      </c>
      <c r="F1972" s="2">
        <f>'Moving Avg'!D1972</f>
        <v>7.2155800000000001</v>
      </c>
      <c r="G1972" s="2">
        <f>'Moving Avg'!F1972</f>
        <v>7.2591149999999987</v>
      </c>
      <c r="H1972" s="2">
        <f>'Moving Avg'!G1972</f>
        <v>7.121906000000001</v>
      </c>
      <c r="I1972" s="2">
        <f>'Moving Avg'!H1972</f>
        <v>6.5563810000000009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</row>
    <row r="1973" spans="1:12" ht="13.5" x14ac:dyDescent="0.25">
      <c r="A1973" s="3">
        <f>RSI!A1973</f>
        <v>45167</v>
      </c>
      <c r="B1973" s="2">
        <f>RSI!B1973</f>
        <v>7.2118000000000002</v>
      </c>
      <c r="C1973" s="2">
        <f>RSI!I1973</f>
        <v>51.294558779399068</v>
      </c>
      <c r="D1973" s="2">
        <f>MACD!E1973</f>
        <v>6.1472701864153656E-2</v>
      </c>
      <c r="E1973" s="2">
        <f>MACD!F1973</f>
        <v>5.8228128417441606E-2</v>
      </c>
      <c r="F1973" s="2">
        <f>'Moving Avg'!D1973</f>
        <v>7.2155800000000001</v>
      </c>
      <c r="G1973" s="2">
        <f>'Moving Avg'!F1973</f>
        <v>7.2478749999999987</v>
      </c>
      <c r="H1973" s="2">
        <f>'Moving Avg'!G1973</f>
        <v>7.1318799999999998</v>
      </c>
      <c r="I1973" s="2">
        <f>'Moving Avg'!H1973</f>
        <v>6.5600225000000023</v>
      </c>
      <c r="J1973" s="6" t="str">
        <f>OBV!F1973</f>
        <v>BEARISH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45168</v>
      </c>
      <c r="B1974" s="2">
        <f>RSI!B1974</f>
        <v>7.2118000000000002</v>
      </c>
      <c r="C1974" s="2">
        <f>RSI!I1974</f>
        <v>51.294558779399068</v>
      </c>
      <c r="D1974" s="2">
        <f>MACD!E1974</f>
        <v>6.4712695522095132E-2</v>
      </c>
      <c r="E1974" s="2">
        <f>MACD!F1974</f>
        <v>5.952504183837231E-2</v>
      </c>
      <c r="F1974" s="2">
        <f>'Moving Avg'!D1974</f>
        <v>7.2174400000000007</v>
      </c>
      <c r="G1974" s="2">
        <f>'Moving Avg'!F1974</f>
        <v>7.2366349999999997</v>
      </c>
      <c r="H1974" s="2">
        <f>'Moving Avg'!G1974</f>
        <v>7.1407939999999996</v>
      </c>
      <c r="I1974" s="2">
        <f>'Moving Avg'!H1974</f>
        <v>6.5636640000000037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</row>
    <row r="1975" spans="1:12" ht="13.5" x14ac:dyDescent="0.25">
      <c r="A1975" s="3">
        <f>RSI!A1975</f>
        <v>45169</v>
      </c>
      <c r="B1975" s="2">
        <f>RSI!B1975</f>
        <v>7.165</v>
      </c>
      <c r="C1975" s="2">
        <f>RSI!I1975</f>
        <v>47.822015492024839</v>
      </c>
      <c r="D1975" s="2">
        <f>MACD!E1975</f>
        <v>6.0756990319376314E-2</v>
      </c>
      <c r="E1975" s="2">
        <f>MACD!F1975</f>
        <v>5.9771431534573108E-2</v>
      </c>
      <c r="F1975" s="2">
        <f>'Moving Avg'!D1975</f>
        <v>7.2080799999999998</v>
      </c>
      <c r="G1975" s="2">
        <f>'Moving Avg'!F1975</f>
        <v>7.2249300000000005</v>
      </c>
      <c r="H1975" s="2">
        <f>'Moving Avg'!G1975</f>
        <v>7.1487719999999992</v>
      </c>
      <c r="I1975" s="2">
        <f>'Moving Avg'!H1975</f>
        <v>6.5676900000000034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45170</v>
      </c>
      <c r="B1976" s="2">
        <f>RSI!B1976</f>
        <v>7.165</v>
      </c>
      <c r="C1976" s="2">
        <f>RSI!I1976</f>
        <v>47.822015492024839</v>
      </c>
      <c r="D1976" s="2">
        <f>MACD!E1976</f>
        <v>4.4636628803635503E-2</v>
      </c>
      <c r="E1976" s="2">
        <f>MACD!F1976</f>
        <v>5.6744470988385587E-2</v>
      </c>
      <c r="F1976" s="2">
        <f>'Moving Avg'!D1976</f>
        <v>7.2005799999999995</v>
      </c>
      <c r="G1976" s="2">
        <f>'Moving Avg'!F1976</f>
        <v>7.2155649999999998</v>
      </c>
      <c r="H1976" s="2">
        <f>'Moving Avg'!G1976</f>
        <v>7.1571019999999983</v>
      </c>
      <c r="I1976" s="2">
        <f>'Moving Avg'!H1976</f>
        <v>6.5717160000000039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45173</v>
      </c>
      <c r="B1977" s="2">
        <f>RSI!B1977</f>
        <v>7.2118000000000002</v>
      </c>
      <c r="C1977" s="2">
        <f>RSI!I1977</f>
        <v>51.620473664820423</v>
      </c>
      <c r="D1977" s="2">
        <f>MACD!E1977</f>
        <v>2.1941911048526386E-2</v>
      </c>
      <c r="E1977" s="2">
        <f>MACD!F1977</f>
        <v>4.9783959000413748E-2</v>
      </c>
      <c r="F1977" s="2">
        <f>'Moving Avg'!D1977</f>
        <v>7.1930800000000001</v>
      </c>
      <c r="G1977" s="2">
        <f>'Moving Avg'!F1977</f>
        <v>7.2085399999999993</v>
      </c>
      <c r="H1977" s="2">
        <f>'Moving Avg'!G1977</f>
        <v>7.1653079999999996</v>
      </c>
      <c r="I1977" s="2">
        <f>'Moving Avg'!H1977</f>
        <v>6.5755345000000043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45174</v>
      </c>
      <c r="B1978" s="2">
        <f>RSI!B1978</f>
        <v>7.1931000000000003</v>
      </c>
      <c r="C1978" s="2">
        <f>RSI!I1978</f>
        <v>50.052543772534754</v>
      </c>
      <c r="D1978" s="2">
        <f>MACD!E1978</f>
        <v>2.1307680202801826E-2</v>
      </c>
      <c r="E1978" s="2">
        <f>MACD!F1978</f>
        <v>4.4088703240891362E-2</v>
      </c>
      <c r="F1978" s="2">
        <f>'Moving Avg'!D1978</f>
        <v>7.1893399999999996</v>
      </c>
      <c r="G1978" s="2">
        <f>'Moving Avg'!F1978</f>
        <v>7.2033900000000006</v>
      </c>
      <c r="H1978" s="2">
        <f>'Moving Avg'!G1978</f>
        <v>7.1696079999999993</v>
      </c>
      <c r="I1978" s="2">
        <f>'Moving Avg'!H1978</f>
        <v>6.5793035000000053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</row>
    <row r="1979" spans="1:12" ht="13.5" x14ac:dyDescent="0.25">
      <c r="A1979" s="3">
        <f>RSI!A1979</f>
        <v>45175</v>
      </c>
      <c r="B1979" s="2">
        <f>RSI!B1979</f>
        <v>7.3522999999999996</v>
      </c>
      <c r="C1979" s="2">
        <f>RSI!I1979</f>
        <v>60.932093754682178</v>
      </c>
      <c r="D1979" s="2">
        <f>MACD!E1979</f>
        <v>7.5576967173738296E-3</v>
      </c>
      <c r="E1979" s="2">
        <f>MACD!F1979</f>
        <v>3.6782501936187859E-2</v>
      </c>
      <c r="F1979" s="2">
        <f>'Moving Avg'!D1979</f>
        <v>7.2174400000000007</v>
      </c>
      <c r="G1979" s="2">
        <f>'Moving Avg'!F1979</f>
        <v>7.2132249999999996</v>
      </c>
      <c r="H1979" s="2">
        <f>'Moving Avg'!G1979</f>
        <v>7.1769139999999991</v>
      </c>
      <c r="I1979" s="2">
        <f>'Moving Avg'!H1979</f>
        <v>6.5839125000000047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</row>
    <row r="1980" spans="1:12" ht="13.5" x14ac:dyDescent="0.25">
      <c r="A1980" s="3">
        <f>RSI!A1980</f>
        <v>45176</v>
      </c>
      <c r="B1980" s="2">
        <f>RSI!B1980</f>
        <v>7.3055000000000003</v>
      </c>
      <c r="C1980" s="2">
        <f>RSI!I1980</f>
        <v>57.001388624390586</v>
      </c>
      <c r="D1980" s="2">
        <f>MACD!E1980</f>
        <v>-1.1089657425600308E-4</v>
      </c>
      <c r="E1980" s="2">
        <f>MACD!F1980</f>
        <v>2.9403822234099087E-2</v>
      </c>
      <c r="F1980" s="2">
        <f>'Moving Avg'!D1980</f>
        <v>7.2455400000000001</v>
      </c>
      <c r="G1980" s="2">
        <f>'Moving Avg'!F1980</f>
        <v>7.2225899999999994</v>
      </c>
      <c r="H1980" s="2">
        <f>'Moving Avg'!G1980</f>
        <v>7.1834619999999987</v>
      </c>
      <c r="I1980" s="2">
        <f>'Moving Avg'!H1980</f>
        <v>6.5881995000000053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45177</v>
      </c>
      <c r="B1981" s="2">
        <f>RSI!B1981</f>
        <v>7.3429000000000002</v>
      </c>
      <c r="C1981" s="2">
        <f>RSI!I1981</f>
        <v>59.263028909024442</v>
      </c>
      <c r="D1981" s="2">
        <f>MACD!E1981</f>
        <v>-1.1386735801895753E-2</v>
      </c>
      <c r="E1981" s="2">
        <f>MACD!F1981</f>
        <v>2.124571062690012E-2</v>
      </c>
      <c r="F1981" s="2">
        <f>'Moving Avg'!D1981</f>
        <v>7.2811199999999996</v>
      </c>
      <c r="G1981" s="2">
        <f>'Moving Avg'!F1981</f>
        <v>7.2249300000000005</v>
      </c>
      <c r="H1981" s="2">
        <f>'Moving Avg'!G1981</f>
        <v>7.1907579999999989</v>
      </c>
      <c r="I1981" s="2">
        <f>'Moving Avg'!H1981</f>
        <v>6.5931150000000063</v>
      </c>
      <c r="J1981" s="6" t="str">
        <f>OBV!F1981</f>
        <v>BULLISH</v>
      </c>
      <c r="K1981" s="6" t="str">
        <f>OBV!G1981</f>
        <v>STRONG</v>
      </c>
      <c r="L1981" s="6" t="str">
        <f>OBV!H1981</f>
        <v>CONFIRMED BULLISH</v>
      </c>
    </row>
    <row r="1982" spans="1:12" ht="13.5" x14ac:dyDescent="0.25">
      <c r="A1982" s="3">
        <f>RSI!A1982</f>
        <v>45180</v>
      </c>
      <c r="B1982" s="2">
        <f>RSI!B1982</f>
        <v>7.4179000000000004</v>
      </c>
      <c r="C1982" s="2">
        <f>RSI!I1982</f>
        <v>63.418368449887787</v>
      </c>
      <c r="D1982" s="2">
        <f>MACD!E1982</f>
        <v>-2.004687495971158E-2</v>
      </c>
      <c r="E1982" s="2">
        <f>MACD!F1982</f>
        <v>1.298719350957778E-2</v>
      </c>
      <c r="F1982" s="2">
        <f>'Moving Avg'!D1982</f>
        <v>7.3223400000000014</v>
      </c>
      <c r="G1982" s="2">
        <f>'Moving Avg'!F1982</f>
        <v>7.2352350000000012</v>
      </c>
      <c r="H1982" s="2">
        <f>'Moving Avg'!G1982</f>
        <v>7.1995539999999982</v>
      </c>
      <c r="I1982" s="2">
        <f>'Moving Avg'!H1982</f>
        <v>6.5984055000000073</v>
      </c>
      <c r="J1982" s="6" t="str">
        <f>OBV!F1982</f>
        <v>BULLISH</v>
      </c>
      <c r="K1982" s="6" t="str">
        <f>OBV!G1982</f>
        <v>STRONG</v>
      </c>
      <c r="L1982" s="6" t="str">
        <f>OBV!H1982</f>
        <v>CONFIRMED BULLISH</v>
      </c>
    </row>
    <row r="1983" spans="1:12" ht="13.5" x14ac:dyDescent="0.25">
      <c r="A1983" s="3">
        <f>RSI!A1983</f>
        <v>45181</v>
      </c>
      <c r="B1983" s="2">
        <f>RSI!B1983</f>
        <v>7.4179000000000004</v>
      </c>
      <c r="C1983" s="2">
        <f>RSI!I1983</f>
        <v>63.418368449887787</v>
      </c>
      <c r="D1983" s="2">
        <f>MACD!E1983</f>
        <v>-3.4294028146493183E-2</v>
      </c>
      <c r="E1983" s="2">
        <f>MACD!F1983</f>
        <v>3.530949178363588E-3</v>
      </c>
      <c r="F1983" s="2">
        <f>'Moving Avg'!D1983</f>
        <v>7.3673000000000002</v>
      </c>
      <c r="G1983" s="2">
        <f>'Moving Avg'!F1983</f>
        <v>7.2408550000000007</v>
      </c>
      <c r="H1983" s="2">
        <f>'Moving Avg'!G1983</f>
        <v>7.2083499999999994</v>
      </c>
      <c r="I1983" s="2">
        <f>'Moving Avg'!H1983</f>
        <v>6.6032985000000064</v>
      </c>
      <c r="J1983" s="6" t="str">
        <f>OBV!F1983</f>
        <v>BULLISH</v>
      </c>
      <c r="K1983" s="6" t="str">
        <f>OBV!G1983</f>
        <v>STRONG</v>
      </c>
      <c r="L1983" s="6" t="str">
        <f>OBV!H1983</f>
        <v>CONFIRMED BULLISH</v>
      </c>
    </row>
    <row r="1984" spans="1:12" ht="13.5" x14ac:dyDescent="0.25">
      <c r="A1984" s="3">
        <f>RSI!A1984</f>
        <v>45182</v>
      </c>
      <c r="B1984" s="2">
        <f>RSI!B1984</f>
        <v>7.4741</v>
      </c>
      <c r="C1984" s="2">
        <f>RSI!I1984</f>
        <v>66.397147849934683</v>
      </c>
      <c r="D1984" s="2">
        <f>MACD!E1984</f>
        <v>-5.157719342791367E-2</v>
      </c>
      <c r="E1984" s="2">
        <f>MACD!F1984</f>
        <v>-7.4906793428918643E-3</v>
      </c>
      <c r="F1984" s="2">
        <f>'Moving Avg'!D1984</f>
        <v>7.3916599999999999</v>
      </c>
      <c r="G1984" s="2">
        <f>'Moving Avg'!F1984</f>
        <v>7.2502250000000004</v>
      </c>
      <c r="H1984" s="2">
        <f>'Moving Avg'!G1984</f>
        <v>7.2156199999999986</v>
      </c>
      <c r="I1984" s="2">
        <f>'Moving Avg'!H1984</f>
        <v>6.6084285000000058</v>
      </c>
      <c r="J1984" s="6" t="str">
        <f>OBV!F1984</f>
        <v>BULLISH</v>
      </c>
      <c r="K1984" s="6" t="str">
        <f>OBV!G1984</f>
        <v>STRONG</v>
      </c>
      <c r="L1984" s="6" t="str">
        <f>OBV!H1984</f>
        <v>CONFIRMED BULLISH</v>
      </c>
    </row>
    <row r="1985" spans="1:12" ht="13.5" x14ac:dyDescent="0.25">
      <c r="A1985" s="3">
        <f>RSI!A1985</f>
        <v>45183</v>
      </c>
      <c r="B1985" s="2">
        <f>RSI!B1985</f>
        <v>7.4927999999999999</v>
      </c>
      <c r="C1985" s="2">
        <f>RSI!I1985</f>
        <v>67.349835677404599</v>
      </c>
      <c r="D1985" s="2">
        <f>MACD!E1985</f>
        <v>-7.6104719577997137E-2</v>
      </c>
      <c r="E1985" s="2">
        <f>MACD!F1985</f>
        <v>-2.1213487389912921E-2</v>
      </c>
      <c r="F1985" s="2">
        <f>'Moving Avg'!D1985</f>
        <v>7.4291200000000002</v>
      </c>
      <c r="G1985" s="2">
        <f>'Moving Avg'!F1985</f>
        <v>7.2638049999999996</v>
      </c>
      <c r="H1985" s="2">
        <f>'Moving Avg'!G1985</f>
        <v>7.2241459999999993</v>
      </c>
      <c r="I1985" s="2">
        <f>'Moving Avg'!H1985</f>
        <v>6.6142700000000056</v>
      </c>
      <c r="J1985" s="6" t="str">
        <f>OBV!F1985</f>
        <v>BULLISH</v>
      </c>
      <c r="K1985" s="6" t="str">
        <f>OBV!G1985</f>
        <v>STRONG</v>
      </c>
      <c r="L1985" s="6" t="str">
        <f>OBV!H1985</f>
        <v>CONFIRMED BULLISH</v>
      </c>
    </row>
    <row r="1986" spans="1:12" ht="13.5" x14ac:dyDescent="0.25">
      <c r="A1986" s="3">
        <f>RSI!A1986</f>
        <v>45184</v>
      </c>
      <c r="B1986" s="2">
        <f>RSI!B1986</f>
        <v>7.4927999999999999</v>
      </c>
      <c r="C1986" s="2">
        <f>RSI!I1986</f>
        <v>67.349835677404599</v>
      </c>
      <c r="D1986" s="2">
        <f>MACD!E1986</f>
        <v>-9.818976462916762E-2</v>
      </c>
      <c r="E1986" s="2">
        <f>MACD!F1986</f>
        <v>-3.6608742837763858E-2</v>
      </c>
      <c r="F1986" s="2">
        <f>'Moving Avg'!D1986</f>
        <v>7.4590999999999994</v>
      </c>
      <c r="G1986" s="2">
        <f>'Moving Avg'!F1986</f>
        <v>7.2815999999999992</v>
      </c>
      <c r="H1986" s="2">
        <f>'Moving Avg'!G1986</f>
        <v>7.2310819999999989</v>
      </c>
      <c r="I1986" s="2">
        <f>'Moving Avg'!H1986</f>
        <v>6.6190515000000065</v>
      </c>
      <c r="J1986" s="6" t="str">
        <f>OBV!F1986</f>
        <v>BULLISH</v>
      </c>
      <c r="K1986" s="6" t="str">
        <f>OBV!G1986</f>
        <v>STRONG</v>
      </c>
      <c r="L1986" s="6" t="str">
        <f>OBV!H1986</f>
        <v>CONFIRMED BULLISH</v>
      </c>
    </row>
    <row r="1987" spans="1:12" ht="13.5" x14ac:dyDescent="0.25">
      <c r="A1987" s="3">
        <f>RSI!A1987</f>
        <v>45187</v>
      </c>
      <c r="B1987" s="2">
        <f>RSI!B1987</f>
        <v>7.4927999999999999</v>
      </c>
      <c r="C1987" s="2">
        <f>RSI!I1987</f>
        <v>67.349835677404599</v>
      </c>
      <c r="D1987" s="2">
        <f>MACD!E1987</f>
        <v>-0.11090950346265949</v>
      </c>
      <c r="E1987" s="2">
        <f>MACD!F1987</f>
        <v>-5.1468894962742984E-2</v>
      </c>
      <c r="F1987" s="2">
        <f>'Moving Avg'!D1987</f>
        <v>7.4740799999999989</v>
      </c>
      <c r="G1987" s="2">
        <f>'Moving Avg'!F1987</f>
        <v>7.3012699999999979</v>
      </c>
      <c r="H1987" s="2">
        <f>'Moving Avg'!G1987</f>
        <v>7.2381959999999994</v>
      </c>
      <c r="I1987" s="2">
        <f>'Moving Avg'!H1987</f>
        <v>6.6238330000000056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45188</v>
      </c>
      <c r="B1988" s="2">
        <f>RSI!B1988</f>
        <v>7.4459999999999997</v>
      </c>
      <c r="C1988" s="2">
        <f>RSI!I1988</f>
        <v>61.867155410857869</v>
      </c>
      <c r="D1988" s="2">
        <f>MACD!E1988</f>
        <v>-0.1222237204579848</v>
      </c>
      <c r="E1988" s="2">
        <f>MACD!F1988</f>
        <v>-6.5619860061791352E-2</v>
      </c>
      <c r="F1988" s="2">
        <f>'Moving Avg'!D1988</f>
        <v>7.4796999999999993</v>
      </c>
      <c r="G1988" s="2">
        <f>'Moving Avg'!F1988</f>
        <v>7.3129799999999987</v>
      </c>
      <c r="H1988" s="2">
        <f>'Moving Avg'!G1988</f>
        <v>7.2443740000000005</v>
      </c>
      <c r="I1988" s="2">
        <f>'Moving Avg'!H1988</f>
        <v>6.628380500000004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</row>
    <row r="1989" spans="1:12" ht="13.5" x14ac:dyDescent="0.25">
      <c r="A1989" s="3">
        <f>RSI!A1989</f>
        <v>45189</v>
      </c>
      <c r="B1989" s="2">
        <f>RSI!B1989</f>
        <v>7.3898000000000001</v>
      </c>
      <c r="C1989" s="2">
        <f>RSI!I1989</f>
        <v>55.974368610183546</v>
      </c>
      <c r="D1989" s="2">
        <f>MACD!E1989</f>
        <v>-0.10392205319839132</v>
      </c>
      <c r="E1989" s="2">
        <f>MACD!F1989</f>
        <v>-7.3280298689111345E-2</v>
      </c>
      <c r="F1989" s="2">
        <f>'Moving Avg'!D1989</f>
        <v>7.4628399999999999</v>
      </c>
      <c r="G1989" s="2">
        <f>'Moving Avg'!F1989</f>
        <v>7.3223450000000003</v>
      </c>
      <c r="H1989" s="2">
        <f>'Moving Avg'!G1989</f>
        <v>7.2506640000000004</v>
      </c>
      <c r="I1989" s="2">
        <f>'Moving Avg'!H1989</f>
        <v>6.6330890000000036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45190</v>
      </c>
      <c r="B1990" s="2">
        <f>RSI!B1990</f>
        <v>7.2866999999999997</v>
      </c>
      <c r="C1990" s="2">
        <f>RSI!I1990</f>
        <v>47.109434624127765</v>
      </c>
      <c r="D1990" s="2">
        <f>MACD!E1990</f>
        <v>-8.8389156591035523E-2</v>
      </c>
      <c r="E1990" s="2">
        <f>MACD!F1990</f>
        <v>-7.6302070269496175E-2</v>
      </c>
      <c r="F1990" s="2">
        <f>'Moving Avg'!D1990</f>
        <v>7.4216199999999999</v>
      </c>
      <c r="G1990" s="2">
        <f>'Moving Avg'!F1990</f>
        <v>7.3260900000000007</v>
      </c>
      <c r="H1990" s="2">
        <f>'Moving Avg'!G1990</f>
        <v>7.2533019999999988</v>
      </c>
      <c r="I1990" s="2">
        <f>'Moving Avg'!H1990</f>
        <v>6.6375025000000036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45191</v>
      </c>
      <c r="B1991" s="2">
        <f>RSI!B1991</f>
        <v>7.2866999999999997</v>
      </c>
      <c r="C1991" s="2">
        <f>RSI!I1991</f>
        <v>47.109434624127765</v>
      </c>
      <c r="D1991" s="2">
        <f>MACD!E1991</f>
        <v>-6.9244133248052897E-2</v>
      </c>
      <c r="E1991" s="2">
        <f>MACD!F1991</f>
        <v>-7.4890482865207525E-2</v>
      </c>
      <c r="F1991" s="2">
        <f>'Moving Avg'!D1991</f>
        <v>7.3803999999999998</v>
      </c>
      <c r="G1991" s="2">
        <f>'Moving Avg'!F1991</f>
        <v>7.3302999999999994</v>
      </c>
      <c r="H1991" s="2">
        <f>'Moving Avg'!G1991</f>
        <v>7.2577059999999998</v>
      </c>
      <c r="I1991" s="2">
        <f>'Moving Avg'!H1991</f>
        <v>6.6421370000000062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</row>
    <row r="1992" spans="1:12" ht="13.5" x14ac:dyDescent="0.25">
      <c r="A1992" s="3">
        <f>RSI!A1992</f>
        <v>45194</v>
      </c>
      <c r="B1992" s="2">
        <f>RSI!B1992</f>
        <v>7.2118000000000002</v>
      </c>
      <c r="C1992" s="2">
        <f>RSI!I1992</f>
        <v>41.563317617851304</v>
      </c>
      <c r="D1992" s="2">
        <f>MACD!E1992</f>
        <v>-3.5728298626080957E-2</v>
      </c>
      <c r="E1992" s="2">
        <f>MACD!F1992</f>
        <v>-6.7058046017382217E-2</v>
      </c>
      <c r="F1992" s="2">
        <f>'Moving Avg'!D1992</f>
        <v>7.3241999999999994</v>
      </c>
      <c r="G1992" s="2">
        <f>'Moving Avg'!F1992</f>
        <v>7.3284250000000002</v>
      </c>
      <c r="H1992" s="2">
        <f>'Moving Avg'!G1992</f>
        <v>7.2620259999999988</v>
      </c>
      <c r="I1992" s="2">
        <f>'Moving Avg'!H1992</f>
        <v>6.6461760000000059</v>
      </c>
      <c r="J1992" s="6" t="str">
        <f>OBV!F1992</f>
        <v>BEARISH</v>
      </c>
      <c r="K1992" s="6" t="str">
        <f>OBV!G1992</f>
        <v>WEAK</v>
      </c>
      <c r="L1992" s="6" t="str">
        <f>OBV!H1992</f>
        <v>CONFIRMED BEARISH</v>
      </c>
    </row>
    <row r="1993" spans="1:12" ht="13.5" x14ac:dyDescent="0.25">
      <c r="A1993" s="3">
        <f>RSI!A1993</f>
        <v>45195</v>
      </c>
      <c r="B1993" s="2">
        <f>RSI!B1993</f>
        <v>7.2961</v>
      </c>
      <c r="C1993" s="2">
        <f>RSI!I1993</f>
        <v>48.860688986296786</v>
      </c>
      <c r="D1993" s="2">
        <f>MACD!E1993</f>
        <v>-1.295802023421011E-2</v>
      </c>
      <c r="E1993" s="2">
        <f>MACD!F1993</f>
        <v>-5.6238040860747796E-2</v>
      </c>
      <c r="F1993" s="2">
        <f>'Moving Avg'!D1993</f>
        <v>7.2942200000000001</v>
      </c>
      <c r="G1993" s="2">
        <f>'Moving Avg'!F1993</f>
        <v>7.3326400000000005</v>
      </c>
      <c r="H1993" s="2">
        <f>'Moving Avg'!G1993</f>
        <v>7.2683859999999978</v>
      </c>
      <c r="I1993" s="2">
        <f>'Moving Avg'!H1993</f>
        <v>6.6506810000000049</v>
      </c>
      <c r="J1993" s="6" t="str">
        <f>OBV!F1993</f>
        <v>BULLISH</v>
      </c>
      <c r="K1993" s="6" t="str">
        <f>OBV!G1993</f>
        <v>STRONG</v>
      </c>
      <c r="L1993" s="6" t="str">
        <f>OBV!H1993</f>
        <v>BULLISH DIVERGENCE</v>
      </c>
    </row>
    <row r="1994" spans="1:12" ht="13.5" x14ac:dyDescent="0.25">
      <c r="A1994" s="3">
        <f>RSI!A1994</f>
        <v>45197</v>
      </c>
      <c r="B1994" s="2">
        <f>RSI!B1994</f>
        <v>7.2118000000000002</v>
      </c>
      <c r="C1994" s="2">
        <f>RSI!I1994</f>
        <v>43.06870451847675</v>
      </c>
      <c r="D1994" s="2">
        <f>MACD!E1994</f>
        <v>2.1308243693714424E-2</v>
      </c>
      <c r="E1994" s="2">
        <f>MACD!F1994</f>
        <v>-4.0728783949855352E-2</v>
      </c>
      <c r="F1994" s="2">
        <f>'Moving Avg'!D1994</f>
        <v>7.2586199999999987</v>
      </c>
      <c r="G1994" s="2">
        <f>'Moving Avg'!F1994</f>
        <v>7.3326400000000005</v>
      </c>
      <c r="H1994" s="2">
        <f>'Moving Avg'!G1994</f>
        <v>7.2748259999999982</v>
      </c>
      <c r="I1994" s="2">
        <f>'Moving Avg'!H1994</f>
        <v>6.6547200000000055</v>
      </c>
      <c r="J1994" s="6" t="str">
        <f>OBV!F1994</f>
        <v>BULLISH</v>
      </c>
      <c r="K1994" s="6" t="str">
        <f>OBV!G1994</f>
        <v>STRONG</v>
      </c>
      <c r="L1994" s="6" t="str">
        <f>OBV!H1994</f>
        <v>BULLISH DIVERGENCE</v>
      </c>
    </row>
    <row r="1995" spans="1:12" ht="13.5" x14ac:dyDescent="0.25">
      <c r="A1995" s="3">
        <f>RSI!A1995</f>
        <v>45198</v>
      </c>
      <c r="B1995" s="2">
        <f>RSI!B1995</f>
        <v>7.2118000000000002</v>
      </c>
      <c r="C1995" s="2">
        <f>RSI!I1995</f>
        <v>43.068704518476743</v>
      </c>
      <c r="D1995" s="2">
        <f>MACD!E1995</f>
        <v>5.3778299549567699E-2</v>
      </c>
      <c r="E1995" s="2">
        <f>MACD!F1995</f>
        <v>-2.1827367249970739E-2</v>
      </c>
      <c r="F1995" s="2">
        <f>'Moving Avg'!D1995</f>
        <v>7.2436399999999992</v>
      </c>
      <c r="G1995" s="2">
        <f>'Moving Avg'!F1995</f>
        <v>7.3349800000000016</v>
      </c>
      <c r="H1995" s="2">
        <f>'Moving Avg'!G1995</f>
        <v>7.2800299999999982</v>
      </c>
      <c r="I1995" s="2">
        <f>'Moving Avg'!H1995</f>
        <v>6.6588475000000065</v>
      </c>
      <c r="J1995" s="6" t="str">
        <f>OBV!F1995</f>
        <v>BULLISH</v>
      </c>
      <c r="K1995" s="6" t="str">
        <f>OBV!G1995</f>
        <v>STRONG</v>
      </c>
      <c r="L1995" s="6" t="str">
        <f>OBV!H1995</f>
        <v>BULLISH DIVERGENCE</v>
      </c>
    </row>
    <row r="1996" spans="1:12" ht="13.5" x14ac:dyDescent="0.25">
      <c r="A1996" s="3">
        <f>RSI!A1996</f>
        <v>45201</v>
      </c>
      <c r="B1996" s="2">
        <f>RSI!B1996</f>
        <v>7.2118000000000002</v>
      </c>
      <c r="C1996" s="2">
        <f>RSI!I1996</f>
        <v>43.068704518476743</v>
      </c>
      <c r="D1996" s="2">
        <f>MACD!E1996</f>
        <v>8.1807223088487646E-2</v>
      </c>
      <c r="E1996" s="2">
        <f>MACD!F1996</f>
        <v>-1.1004491822790598E-3</v>
      </c>
      <c r="F1996" s="2">
        <f>'Moving Avg'!D1996</f>
        <v>7.2286599999999996</v>
      </c>
      <c r="G1996" s="2">
        <f>'Moving Avg'!F1996</f>
        <v>7.337320000000001</v>
      </c>
      <c r="H1996" s="2">
        <f>'Moving Avg'!G1996</f>
        <v>7.2852339999999973</v>
      </c>
      <c r="I1996" s="2">
        <f>'Moving Avg'!H1996</f>
        <v>6.6635490000000059</v>
      </c>
      <c r="J1996" s="6" t="str">
        <f>OBV!F1996</f>
        <v>BULLISH</v>
      </c>
      <c r="K1996" s="6" t="str">
        <f>OBV!G1996</f>
        <v>STRONG</v>
      </c>
      <c r="L1996" s="6" t="str">
        <f>OBV!H1996</f>
        <v>BULLISH DIVERGENCE</v>
      </c>
    </row>
    <row r="1997" spans="1:12" ht="13.5" x14ac:dyDescent="0.25">
      <c r="A1997" s="3">
        <f>RSI!A1997</f>
        <v>45202</v>
      </c>
      <c r="B1997" s="2">
        <f>RSI!B1997</f>
        <v>7.5396000000000001</v>
      </c>
      <c r="C1997" s="2">
        <f>RSI!I1997</f>
        <v>63.869416543013187</v>
      </c>
      <c r="D1997" s="2">
        <f>MACD!E1997</f>
        <v>8.1755727592330629E-2</v>
      </c>
      <c r="E1997" s="2">
        <f>MACD!F1997</f>
        <v>1.5470786172642878E-2</v>
      </c>
      <c r="F1997" s="2">
        <f>'Moving Avg'!D1997</f>
        <v>7.2942200000000001</v>
      </c>
      <c r="G1997" s="2">
        <f>'Moving Avg'!F1997</f>
        <v>7.3537100000000013</v>
      </c>
      <c r="H1997" s="2">
        <f>'Moving Avg'!G1997</f>
        <v>7.2920459999999983</v>
      </c>
      <c r="I1997" s="2">
        <f>'Moving Avg'!H1997</f>
        <v>6.6698895000000071</v>
      </c>
      <c r="J1997" s="6" t="str">
        <f>OBV!F1997</f>
        <v>BULLISH</v>
      </c>
      <c r="K1997" s="6" t="str">
        <f>OBV!G1997</f>
        <v>STRONG</v>
      </c>
      <c r="L1997" s="6" t="str">
        <f>OBV!H1997</f>
        <v>CONFIRMED BULLISH</v>
      </c>
    </row>
    <row r="1998" spans="1:12" ht="13.5" x14ac:dyDescent="0.25">
      <c r="A1998" s="3">
        <f>RSI!A1998</f>
        <v>45203</v>
      </c>
      <c r="B1998" s="2">
        <f>RSI!B1998</f>
        <v>7.3990999999999998</v>
      </c>
      <c r="C1998" s="2">
        <f>RSI!I1998</f>
        <v>54.652435144535922</v>
      </c>
      <c r="D1998" s="2">
        <f>MACD!E1998</f>
        <v>8.3457766988877857E-2</v>
      </c>
      <c r="E1998" s="2">
        <f>MACD!F1998</f>
        <v>2.9068182335889873E-2</v>
      </c>
      <c r="F1998" s="2">
        <f>'Moving Avg'!D1998</f>
        <v>7.3148200000000001</v>
      </c>
      <c r="G1998" s="2">
        <f>'Moving Avg'!F1998</f>
        <v>7.3640099999999986</v>
      </c>
      <c r="H1998" s="2">
        <f>'Moving Avg'!G1998</f>
        <v>7.2962259999999981</v>
      </c>
      <c r="I1998" s="2">
        <f>'Moving Avg'!H1998</f>
        <v>6.6755275000000065</v>
      </c>
      <c r="J1998" s="6" t="str">
        <f>OBV!F1998</f>
        <v>BULLISH</v>
      </c>
      <c r="K1998" s="6" t="str">
        <f>OBV!G1998</f>
        <v>STRONG</v>
      </c>
      <c r="L1998" s="6" t="str">
        <f>OBV!H1998</f>
        <v>CONFIRMED BULLISH</v>
      </c>
    </row>
    <row r="1999" spans="1:12" ht="13.5" x14ac:dyDescent="0.25">
      <c r="A1999" s="3">
        <f>RSI!A1999</f>
        <v>45204</v>
      </c>
      <c r="B1999" s="2">
        <f>RSI!B1999</f>
        <v>7.3710000000000004</v>
      </c>
      <c r="C1999" s="2">
        <f>RSI!I1999</f>
        <v>53.004930268172771</v>
      </c>
      <c r="D1999" s="2">
        <f>MACD!E1999</f>
        <v>7.7809988544703224E-2</v>
      </c>
      <c r="E1999" s="2">
        <f>MACD!F1999</f>
        <v>3.8816543577652546E-2</v>
      </c>
      <c r="F1999" s="2">
        <f>'Moving Avg'!D1999</f>
        <v>7.34666</v>
      </c>
      <c r="G1999" s="2">
        <f>'Moving Avg'!F1999</f>
        <v>7.3649450000000005</v>
      </c>
      <c r="H1999" s="2">
        <f>'Moving Avg'!G1999</f>
        <v>7.2987839999999968</v>
      </c>
      <c r="I1999" s="2">
        <f>'Moving Avg'!H1999</f>
        <v>6.6808925000000068</v>
      </c>
      <c r="J1999" s="6" t="str">
        <f>OBV!F1999</f>
        <v>BULLISH</v>
      </c>
      <c r="K1999" s="6" t="str">
        <f>OBV!G1999</f>
        <v>STRONG</v>
      </c>
      <c r="L1999" s="6" t="str">
        <f>OBV!H1999</f>
        <v>CONFIRMED BULLISH</v>
      </c>
    </row>
    <row r="2000" spans="1:12" ht="13.5" x14ac:dyDescent="0.25">
      <c r="A2000" s="3">
        <f>RSI!A2000</f>
        <v>45205</v>
      </c>
      <c r="B2000" s="2">
        <f>RSI!B2000</f>
        <v>7.3990999999999998</v>
      </c>
      <c r="C2000" s="2">
        <f>RSI!I2000</f>
        <v>54.482606405921452</v>
      </c>
      <c r="D2000" s="2">
        <f>MACD!E2000</f>
        <v>5.4769592458302263E-2</v>
      </c>
      <c r="E2000" s="2">
        <f>MACD!F2000</f>
        <v>4.2007153353782495E-2</v>
      </c>
      <c r="F2000" s="2">
        <f>'Moving Avg'!D2000</f>
        <v>7.3841200000000002</v>
      </c>
      <c r="G2000" s="2">
        <f>'Moving Avg'!F2000</f>
        <v>7.3696249999999992</v>
      </c>
      <c r="H2000" s="2">
        <f>'Moving Avg'!G2000</f>
        <v>7.3010199999999967</v>
      </c>
      <c r="I2000" s="2">
        <f>'Moving Avg'!H2000</f>
        <v>6.6865305000000079</v>
      </c>
      <c r="J2000" s="6" t="str">
        <f>OBV!F2000</f>
        <v>BULLISH</v>
      </c>
      <c r="K2000" s="6" t="str">
        <f>OBV!G2000</f>
        <v>STRONG</v>
      </c>
      <c r="L2000" s="6" t="str">
        <f>OBV!H2000</f>
        <v>CONFIRMED BULLISH</v>
      </c>
    </row>
    <row r="2001" spans="1:12" ht="13.5" x14ac:dyDescent="0.25">
      <c r="A2001" s="3">
        <f>RSI!A2001</f>
        <v>45208</v>
      </c>
      <c r="B2001" s="2">
        <f>RSI!B2001</f>
        <v>7.3898000000000001</v>
      </c>
      <c r="C2001" s="2">
        <f>RSI!I2001</f>
        <v>53.878788351585122</v>
      </c>
      <c r="D2001" s="2">
        <f>MACD!E2001</f>
        <v>3.5501822391085014E-2</v>
      </c>
      <c r="E2001" s="2">
        <f>MACD!F2001</f>
        <v>4.0706087161243E-2</v>
      </c>
      <c r="F2001" s="2">
        <f>'Moving Avg'!D2001</f>
        <v>7.4197199999999999</v>
      </c>
      <c r="G2001" s="2">
        <f>'Moving Avg'!F2001</f>
        <v>7.3719700000000001</v>
      </c>
      <c r="H2001" s="2">
        <f>'Moving Avg'!G2001</f>
        <v>7.3035999999999968</v>
      </c>
      <c r="I2001" s="2">
        <f>'Moving Avg'!H2001</f>
        <v>6.6925635000000065</v>
      </c>
      <c r="J2001" s="6" t="str">
        <f>OBV!F2001</f>
        <v>BULLISH</v>
      </c>
      <c r="K2001" s="6" t="str">
        <f>OBV!G2001</f>
        <v>STRONG</v>
      </c>
      <c r="L2001" s="6" t="str">
        <f>OBV!H2001</f>
        <v>CONFIRMED BULLISH</v>
      </c>
    </row>
    <row r="2002" spans="1:12" ht="13.5" x14ac:dyDescent="0.25">
      <c r="A2002" s="3">
        <f>RSI!A2002</f>
        <v>45209</v>
      </c>
      <c r="B2002" s="2">
        <f>RSI!B2002</f>
        <v>7.2492999999999999</v>
      </c>
      <c r="C2002" s="2">
        <f>RSI!I2002</f>
        <v>45.647894059587678</v>
      </c>
      <c r="D2002" s="2">
        <f>MACD!E2002</f>
        <v>1.7710813678695203E-2</v>
      </c>
      <c r="E2002" s="2">
        <f>MACD!F2002</f>
        <v>3.6107032464733443E-2</v>
      </c>
      <c r="F2002" s="2">
        <f>'Moving Avg'!D2002</f>
        <v>7.3616600000000005</v>
      </c>
      <c r="G2002" s="2">
        <f>'Moving Avg'!F2002</f>
        <v>7.3635399999999986</v>
      </c>
      <c r="H2002" s="2">
        <f>'Moving Avg'!G2002</f>
        <v>7.3006039999999954</v>
      </c>
      <c r="I2002" s="2">
        <f>'Moving Avg'!H2002</f>
        <v>6.6979385000000056</v>
      </c>
      <c r="J2002" s="6" t="str">
        <f>OBV!F2002</f>
        <v>BEARISH</v>
      </c>
      <c r="K2002" s="6" t="str">
        <f>OBV!G2002</f>
        <v>WEAK</v>
      </c>
      <c r="L2002" s="6" t="str">
        <f>OBV!H2002</f>
        <v>CONFIRMED BEARISH</v>
      </c>
    </row>
    <row r="2003" spans="1:12" ht="13.5" x14ac:dyDescent="0.25">
      <c r="A2003" s="3">
        <f>RSI!A2003</f>
        <v>45210</v>
      </c>
      <c r="B2003" s="2">
        <f>RSI!B2003</f>
        <v>7.2211999999999996</v>
      </c>
      <c r="C2003" s="2">
        <f>RSI!I2003</f>
        <v>44.193758740260179</v>
      </c>
      <c r="D2003" s="2">
        <f>MACD!E2003</f>
        <v>1.8193518377776385E-2</v>
      </c>
      <c r="E2003" s="2">
        <f>MACD!F2003</f>
        <v>3.2524329647342032E-2</v>
      </c>
      <c r="F2003" s="2">
        <f>'Moving Avg'!D2003</f>
        <v>7.3260799999999993</v>
      </c>
      <c r="G2003" s="2">
        <f>'Moving Avg'!F2003</f>
        <v>7.3537049999999997</v>
      </c>
      <c r="H2003" s="2">
        <f>'Moving Avg'!G2003</f>
        <v>7.2962959999999955</v>
      </c>
      <c r="I2003" s="2">
        <f>'Moving Avg'!H2003</f>
        <v>6.7031730000000076</v>
      </c>
      <c r="J2003" s="6" t="str">
        <f>OBV!F2003</f>
        <v>BEARISH</v>
      </c>
      <c r="K2003" s="6" t="str">
        <f>OBV!G2003</f>
        <v>WEAK</v>
      </c>
      <c r="L2003" s="6" t="str">
        <f>OBV!H2003</f>
        <v>CONFIRMED BEARISH</v>
      </c>
    </row>
    <row r="2004" spans="1:12" ht="13.5" x14ac:dyDescent="0.25">
      <c r="A2004" s="3">
        <f>RSI!A2004</f>
        <v>45211</v>
      </c>
      <c r="B2004" s="2">
        <f>RSI!B2004</f>
        <v>7.2587000000000002</v>
      </c>
      <c r="C2004" s="2">
        <f>RSI!I2004</f>
        <v>46.636825663449457</v>
      </c>
      <c r="D2004" s="2">
        <f>MACD!E2004</f>
        <v>3.4709249838629219E-3</v>
      </c>
      <c r="E2004" s="2">
        <f>MACD!F2004</f>
        <v>2.6713648714646213E-2</v>
      </c>
      <c r="F2004" s="2">
        <f>'Moving Avg'!D2004</f>
        <v>7.3036199999999996</v>
      </c>
      <c r="G2004" s="2">
        <f>'Moving Avg'!F2004</f>
        <v>7.3429349999999998</v>
      </c>
      <c r="H2004" s="2">
        <f>'Moving Avg'!G2004</f>
        <v>7.2927379999999964</v>
      </c>
      <c r="I2004" s="2">
        <f>'Moving Avg'!H2004</f>
        <v>6.708992500000007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</row>
    <row r="2005" spans="1:12" ht="13.5" x14ac:dyDescent="0.25">
      <c r="A2005" s="3">
        <f>RSI!A2005</f>
        <v>45212</v>
      </c>
      <c r="B2005" s="2">
        <f>RSI!B2005</f>
        <v>7.2587000000000002</v>
      </c>
      <c r="C2005" s="2">
        <f>RSI!I2005</f>
        <v>46.63682566344945</v>
      </c>
      <c r="D2005" s="2">
        <f>MACD!E2005</f>
        <v>-8.6378980453734044E-3</v>
      </c>
      <c r="E2005" s="2">
        <f>MACD!F2005</f>
        <v>1.9643339362642294E-2</v>
      </c>
      <c r="F2005" s="2">
        <f>'Moving Avg'!D2005</f>
        <v>7.2755399999999995</v>
      </c>
      <c r="G2005" s="2">
        <f>'Moving Avg'!F2005</f>
        <v>7.3312300000000006</v>
      </c>
      <c r="H2005" s="2">
        <f>'Moving Avg'!G2005</f>
        <v>7.2899299999999956</v>
      </c>
      <c r="I2005" s="2">
        <f>'Moving Avg'!H2005</f>
        <v>6.7137080000000076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45215</v>
      </c>
      <c r="B2006" s="2">
        <f>RSI!B2006</f>
        <v>7.2587000000000002</v>
      </c>
      <c r="C2006" s="2">
        <f>RSI!I2006</f>
        <v>46.63682566344945</v>
      </c>
      <c r="D2006" s="2">
        <f>MACD!E2006</f>
        <v>-1.8560903005083063E-2</v>
      </c>
      <c r="E2006" s="2">
        <f>MACD!F2006</f>
        <v>1.2002490889097222E-2</v>
      </c>
      <c r="F2006" s="2">
        <f>'Moving Avg'!D2006</f>
        <v>7.24932</v>
      </c>
      <c r="G2006" s="2">
        <f>'Moving Avg'!F2006</f>
        <v>7.3195250000000005</v>
      </c>
      <c r="H2006" s="2">
        <f>'Moving Avg'!G2006</f>
        <v>7.288057999999995</v>
      </c>
      <c r="I2006" s="2">
        <f>'Moving Avg'!H2006</f>
        <v>6.718511500000008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45216</v>
      </c>
      <c r="B2007" s="2">
        <f>RSI!B2007</f>
        <v>7.2679999999999998</v>
      </c>
      <c r="C2007" s="2">
        <f>RSI!I2007</f>
        <v>47.350747283009007</v>
      </c>
      <c r="D2007" s="2">
        <f>MACD!E2007</f>
        <v>2.308359057924747E-2</v>
      </c>
      <c r="E2007" s="2">
        <f>MACD!F2007</f>
        <v>1.4218710827127272E-2</v>
      </c>
      <c r="F2007" s="2">
        <f>'Moving Avg'!D2007</f>
        <v>7.2530600000000005</v>
      </c>
      <c r="G2007" s="2">
        <f>'Moving Avg'!F2007</f>
        <v>7.3082849999999997</v>
      </c>
      <c r="H2007" s="2">
        <f>'Moving Avg'!G2007</f>
        <v>7.2863719999999947</v>
      </c>
      <c r="I2007" s="2">
        <f>'Moving Avg'!H2007</f>
        <v>6.7233175000000074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45217</v>
      </c>
      <c r="B2008" s="2">
        <f>RSI!B2008</f>
        <v>7.4366000000000003</v>
      </c>
      <c r="C2008" s="2">
        <f>RSI!I2008</f>
        <v>58.254536956165417</v>
      </c>
      <c r="D2008" s="2">
        <f>MACD!E2008</f>
        <v>2.4438865147264899E-2</v>
      </c>
      <c r="E2008" s="2">
        <f>MACD!F2008</f>
        <v>1.6262741691154797E-2</v>
      </c>
      <c r="F2008" s="2">
        <f>'Moving Avg'!D2008</f>
        <v>7.2961399999999994</v>
      </c>
      <c r="G2008" s="2">
        <f>'Moving Avg'!F2008</f>
        <v>7.3078149999999997</v>
      </c>
      <c r="H2008" s="2">
        <f>'Moving Avg'!G2008</f>
        <v>7.2891819999999949</v>
      </c>
      <c r="I2008" s="2">
        <f>'Moving Avg'!H2008</f>
        <v>6.7290550000000078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</row>
    <row r="2009" spans="1:12" ht="13.5" x14ac:dyDescent="0.25">
      <c r="A2009" s="3">
        <f>RSI!A2009</f>
        <v>45218</v>
      </c>
      <c r="B2009" s="2">
        <f>RSI!B2009</f>
        <v>7.3055000000000003</v>
      </c>
      <c r="C2009" s="2">
        <f>RSI!I2009</f>
        <v>49.644817885279615</v>
      </c>
      <c r="D2009" s="2">
        <f>MACD!E2009</f>
        <v>3.0182868126226836E-2</v>
      </c>
      <c r="E2009" s="2">
        <f>MACD!F2009</f>
        <v>1.9046766978169205E-2</v>
      </c>
      <c r="F2009" s="2">
        <f>'Moving Avg'!D2009</f>
        <v>7.3055000000000003</v>
      </c>
      <c r="G2009" s="2">
        <f>'Moving Avg'!F2009</f>
        <v>7.3035999999999985</v>
      </c>
      <c r="H2009" s="2">
        <f>'Moving Avg'!G2009</f>
        <v>7.2921799999999948</v>
      </c>
      <c r="I2009" s="2">
        <f>'Moving Avg'!H2009</f>
        <v>6.7347110000000079</v>
      </c>
      <c r="J2009" s="6" t="str">
        <f>OBV!F2009</f>
        <v>BEARISH</v>
      </c>
      <c r="K2009" s="6" t="str">
        <f>OBV!G2009</f>
        <v>WEAK</v>
      </c>
      <c r="L2009" s="6" t="str">
        <f>OBV!H2009</f>
        <v>BEARISH DIVERGENCE</v>
      </c>
    </row>
    <row r="2010" spans="1:12" ht="13.5" x14ac:dyDescent="0.25">
      <c r="A2010" s="3">
        <f>RSI!A2010</f>
        <v>45219</v>
      </c>
      <c r="B2010" s="2">
        <f>RSI!B2010</f>
        <v>7.2587000000000002</v>
      </c>
      <c r="C2010" s="2">
        <f>RSI!I2010</f>
        <v>46.975743172884592</v>
      </c>
      <c r="D2010" s="2">
        <f>MACD!E2010</f>
        <v>4.2875373387507132E-2</v>
      </c>
      <c r="E2010" s="2">
        <f>MACD!F2010</f>
        <v>2.381248826003679E-2</v>
      </c>
      <c r="F2010" s="2">
        <f>'Moving Avg'!D2010</f>
        <v>7.3054999999999994</v>
      </c>
      <c r="G2010" s="2">
        <f>'Moving Avg'!F2010</f>
        <v>7.3022000000000009</v>
      </c>
      <c r="H2010" s="2">
        <f>'Moving Avg'!G2010</f>
        <v>7.2949899999999959</v>
      </c>
      <c r="I2010" s="2">
        <f>'Moving Avg'!H2010</f>
        <v>6.7405305000000082</v>
      </c>
      <c r="J2010" s="6" t="str">
        <f>OBV!F2010</f>
        <v>BEARISH</v>
      </c>
      <c r="K2010" s="6" t="str">
        <f>OBV!G2010</f>
        <v>WEAK</v>
      </c>
      <c r="L2010" s="6" t="str">
        <f>OBV!H2010</f>
        <v>NEUTRAL</v>
      </c>
    </row>
    <row r="2011" spans="1:12" ht="13.5" x14ac:dyDescent="0.25">
      <c r="A2011" s="3">
        <f>RSI!A2011</f>
        <v>45222</v>
      </c>
      <c r="B2011" s="2">
        <f>RSI!B2011</f>
        <v>7.3055000000000003</v>
      </c>
      <c r="C2011" s="2">
        <f>RSI!I2011</f>
        <v>49.877772869882619</v>
      </c>
      <c r="D2011" s="2">
        <f>MACD!E2011</f>
        <v>4.903359975019228E-2</v>
      </c>
      <c r="E2011" s="2">
        <f>MACD!F2011</f>
        <v>2.8856710558067891E-2</v>
      </c>
      <c r="F2011" s="2">
        <f>'Moving Avg'!D2011</f>
        <v>7.3148600000000004</v>
      </c>
      <c r="G2011" s="2">
        <f>'Moving Avg'!F2011</f>
        <v>7.3031400000000009</v>
      </c>
      <c r="H2011" s="2">
        <f>'Moving Avg'!G2011</f>
        <v>7.2951779999999964</v>
      </c>
      <c r="I2011" s="2">
        <f>'Moving Avg'!H2011</f>
        <v>6.7470255000000074</v>
      </c>
      <c r="J2011" s="6" t="str">
        <f>OBV!F2011</f>
        <v>BEARISH</v>
      </c>
      <c r="K2011" s="6" t="str">
        <f>OBV!G2011</f>
        <v>WEAK</v>
      </c>
      <c r="L2011" s="6" t="str">
        <f>OBV!H2011</f>
        <v>BEARISH DIVERGENCE</v>
      </c>
    </row>
    <row r="2012" spans="1:12" ht="13.5" x14ac:dyDescent="0.25">
      <c r="A2012" s="3">
        <f>RSI!A2012</f>
        <v>45223</v>
      </c>
      <c r="B2012" s="2">
        <f>RSI!B2012</f>
        <v>7.2587000000000002</v>
      </c>
      <c r="C2012" s="2">
        <f>RSI!I2012</f>
        <v>47.101593361917217</v>
      </c>
      <c r="D2012" s="2">
        <f>MACD!E2012</f>
        <v>3.6111599324942567E-2</v>
      </c>
      <c r="E2012" s="2">
        <f>MACD!F2012</f>
        <v>3.0307688311442826E-2</v>
      </c>
      <c r="F2012" s="2">
        <f>'Moving Avg'!D2012</f>
        <v>7.3129999999999997</v>
      </c>
      <c r="G2012" s="2">
        <f>'Moving Avg'!F2012</f>
        <v>7.305485</v>
      </c>
      <c r="H2012" s="2">
        <f>'Moving Avg'!G2012</f>
        <v>7.296115999999996</v>
      </c>
      <c r="I2012" s="2">
        <f>'Moving Avg'!H2012</f>
        <v>6.7534190000000072</v>
      </c>
      <c r="J2012" s="6" t="str">
        <f>OBV!F2012</f>
        <v>BEARISH</v>
      </c>
      <c r="K2012" s="6" t="str">
        <f>OBV!G2012</f>
        <v>WEAK</v>
      </c>
      <c r="L2012" s="6" t="str">
        <f>OBV!H2012</f>
        <v>CONFIRMED BEARISH</v>
      </c>
    </row>
    <row r="2013" spans="1:12" ht="13.5" x14ac:dyDescent="0.25">
      <c r="A2013" s="3">
        <f>RSI!A2013</f>
        <v>45224</v>
      </c>
      <c r="B2013" s="2">
        <f>RSI!B2013</f>
        <v>7.2587000000000002</v>
      </c>
      <c r="C2013" s="2">
        <f>RSI!I2013</f>
        <v>47.101593361917224</v>
      </c>
      <c r="D2013" s="2">
        <f>MACD!E2013</f>
        <v>2.1145797290060386E-2</v>
      </c>
      <c r="E2013" s="2">
        <f>MACD!F2013</f>
        <v>2.8475310107166342E-2</v>
      </c>
      <c r="F2013" s="2">
        <f>'Moving Avg'!D2013</f>
        <v>7.2774200000000011</v>
      </c>
      <c r="G2013" s="2">
        <f>'Moving Avg'!F2013</f>
        <v>7.3036150000000006</v>
      </c>
      <c r="H2013" s="2">
        <f>'Moving Avg'!G2013</f>
        <v>7.2951799999999958</v>
      </c>
      <c r="I2013" s="2">
        <f>'Moving Avg'!H2013</f>
        <v>6.7601215000000083</v>
      </c>
      <c r="J2013" s="6" t="str">
        <f>OBV!F2013</f>
        <v>BEARISH</v>
      </c>
      <c r="K2013" s="6" t="str">
        <f>OBV!G2013</f>
        <v>WEAK</v>
      </c>
      <c r="L2013" s="6" t="str">
        <f>OBV!H2013</f>
        <v>CONFIRMED BEARISH</v>
      </c>
    </row>
    <row r="2014" spans="1:12" ht="13.5" x14ac:dyDescent="0.25">
      <c r="A2014" s="3">
        <f>RSI!A2014</f>
        <v>45225</v>
      </c>
      <c r="B2014" s="2">
        <f>RSI!B2014</f>
        <v>7.2587000000000002</v>
      </c>
      <c r="C2014" s="2">
        <f>RSI!I2014</f>
        <v>47.101593361917224</v>
      </c>
      <c r="D2014" s="2">
        <f>MACD!E2014</f>
        <v>1.4521356410424069E-2</v>
      </c>
      <c r="E2014" s="2">
        <f>MACD!F2014</f>
        <v>2.568451936781789E-2</v>
      </c>
      <c r="F2014" s="2">
        <f>'Moving Avg'!D2014</f>
        <v>7.2680600000000002</v>
      </c>
      <c r="G2014" s="2">
        <f>'Moving Avg'!F2014</f>
        <v>7.3059600000000007</v>
      </c>
      <c r="H2014" s="2">
        <f>'Moving Avg'!G2014</f>
        <v>7.2946199999999966</v>
      </c>
      <c r="I2014" s="2">
        <f>'Moving Avg'!H2014</f>
        <v>6.7664265000000094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45226</v>
      </c>
      <c r="B2015" s="2">
        <f>RSI!B2015</f>
        <v>7.2587000000000002</v>
      </c>
      <c r="C2015" s="2">
        <f>RSI!I2015</f>
        <v>47.101593361917224</v>
      </c>
      <c r="D2015" s="2">
        <f>MACD!E2015</f>
        <v>9.1657818590222817E-3</v>
      </c>
      <c r="E2015" s="2">
        <f>MACD!F2015</f>
        <v>2.2380771866058771E-2</v>
      </c>
      <c r="F2015" s="2">
        <f>'Moving Avg'!D2015</f>
        <v>7.2680600000000002</v>
      </c>
      <c r="G2015" s="2">
        <f>'Moving Avg'!F2015</f>
        <v>7.3083050000000016</v>
      </c>
      <c r="H2015" s="2">
        <f>'Moving Avg'!G2015</f>
        <v>7.2953699999999957</v>
      </c>
      <c r="I2015" s="2">
        <f>'Moving Avg'!H2015</f>
        <v>6.7727760000000092</v>
      </c>
      <c r="J2015" s="6" t="str">
        <f>OBV!F2015</f>
        <v>BEARISH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45229</v>
      </c>
      <c r="B2016" s="2">
        <f>RSI!B2016</f>
        <v>7.2587000000000002</v>
      </c>
      <c r="C2016" s="2">
        <f>RSI!I2016</f>
        <v>47.101593361917232</v>
      </c>
      <c r="D2016" s="2">
        <f>MACD!E2016</f>
        <v>4.8653655368813276E-3</v>
      </c>
      <c r="E2016" s="2">
        <f>MACD!F2016</f>
        <v>1.8877690600223283E-2</v>
      </c>
      <c r="F2016" s="2">
        <f>'Moving Avg'!D2016</f>
        <v>7.2587000000000002</v>
      </c>
      <c r="G2016" s="2">
        <f>'Moving Avg'!F2016</f>
        <v>7.3106499999999999</v>
      </c>
      <c r="H2016" s="2">
        <f>'Moving Avg'!G2016</f>
        <v>7.297805999999996</v>
      </c>
      <c r="I2016" s="2">
        <f>'Moving Avg'!H2016</f>
        <v>6.7794785000000095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45230</v>
      </c>
      <c r="B2017" s="2">
        <f>RSI!B2017</f>
        <v>7.1931000000000003</v>
      </c>
      <c r="C2017" s="2">
        <f>RSI!I2017</f>
        <v>42.319061005518606</v>
      </c>
      <c r="D2017" s="2">
        <f>MACD!E2017</f>
        <v>7.7306762185447297E-3</v>
      </c>
      <c r="E2017" s="2">
        <f>MACD!F2017</f>
        <v>1.6648287723887573E-2</v>
      </c>
      <c r="F2017" s="2">
        <f>'Moving Avg'!D2017</f>
        <v>7.2455799999999995</v>
      </c>
      <c r="G2017" s="2">
        <f>'Moving Avg'!F2017</f>
        <v>7.2933250000000003</v>
      </c>
      <c r="H2017" s="2">
        <f>'Moving Avg'!G2017</f>
        <v>7.2996799999999959</v>
      </c>
      <c r="I2017" s="2">
        <f>'Moving Avg'!H2017</f>
        <v>6.7860300000000082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45231</v>
      </c>
      <c r="B2018" s="2">
        <f>RSI!B2018</f>
        <v>7.3710000000000004</v>
      </c>
      <c r="C2018" s="2">
        <f>RSI!I2018</f>
        <v>55.511541674947658</v>
      </c>
      <c r="D2018" s="2">
        <f>MACD!E2018</f>
        <v>2.3501723889721049E-2</v>
      </c>
      <c r="E2018" s="2">
        <f>MACD!F2018</f>
        <v>1.8018974957054269E-2</v>
      </c>
      <c r="F2018" s="2">
        <f>'Moving Avg'!D2018</f>
        <v>7.2680400000000009</v>
      </c>
      <c r="G2018" s="2">
        <f>'Moving Avg'!F2018</f>
        <v>7.2919199999999993</v>
      </c>
      <c r="H2018" s="2">
        <f>'Moving Avg'!G2018</f>
        <v>7.302863999999996</v>
      </c>
      <c r="I2018" s="2">
        <f>'Moving Avg'!H2018</f>
        <v>6.7922340000000077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</row>
    <row r="2019" spans="1:12" ht="13.5" x14ac:dyDescent="0.25">
      <c r="A2019" s="3">
        <f>RSI!A2019</f>
        <v>45232</v>
      </c>
      <c r="B2019" s="2">
        <f>RSI!B2019</f>
        <v>7.3055000000000003</v>
      </c>
      <c r="C2019" s="2">
        <f>RSI!I2019</f>
        <v>50.895949767758452</v>
      </c>
      <c r="D2019" s="2">
        <f>MACD!E2019</f>
        <v>2.1020331337057385E-2</v>
      </c>
      <c r="E2019" s="2">
        <f>MACD!F2019</f>
        <v>1.8619246233054894E-2</v>
      </c>
      <c r="F2019" s="2">
        <f>'Moving Avg'!D2019</f>
        <v>7.2774000000000001</v>
      </c>
      <c r="G2019" s="2">
        <f>'Moving Avg'!F2019</f>
        <v>7.2886450000000007</v>
      </c>
      <c r="H2019" s="2">
        <f>'Moving Avg'!G2019</f>
        <v>7.3049239999999971</v>
      </c>
      <c r="I2019" s="2">
        <f>'Moving Avg'!H2019</f>
        <v>6.7983315000000086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</row>
    <row r="2020" spans="1:12" ht="13.5" x14ac:dyDescent="0.25">
      <c r="A2020" s="3">
        <f>RSI!A2020</f>
        <v>45233</v>
      </c>
      <c r="B2020" s="2">
        <f>RSI!B2020</f>
        <v>7.3055000000000003</v>
      </c>
      <c r="C2020" s="2">
        <f>RSI!I2020</f>
        <v>50.895949767758452</v>
      </c>
      <c r="D2020" s="2">
        <f>MACD!E2020</f>
        <v>1.1636672427282946E-2</v>
      </c>
      <c r="E2020" s="2">
        <f>MACD!F2020</f>
        <v>1.7222731471900506E-2</v>
      </c>
      <c r="F2020" s="2">
        <f>'Moving Avg'!D2020</f>
        <v>7.286760000000001</v>
      </c>
      <c r="G2020" s="2">
        <f>'Moving Avg'!F2020</f>
        <v>7.2839650000000002</v>
      </c>
      <c r="H2020" s="2">
        <f>'Moving Avg'!G2020</f>
        <v>7.3067979999999979</v>
      </c>
      <c r="I2020" s="2">
        <f>'Moving Avg'!H2020</f>
        <v>6.8045175000000073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</row>
    <row r="2021" spans="1:12" ht="13.5" x14ac:dyDescent="0.25">
      <c r="A2021" s="3">
        <f>RSI!A2021</f>
        <v>45236</v>
      </c>
      <c r="B2021" s="2">
        <f>RSI!B2021</f>
        <v>7.3055000000000003</v>
      </c>
      <c r="C2021" s="2">
        <f>RSI!I2021</f>
        <v>50.895949767758452</v>
      </c>
      <c r="D2021" s="2">
        <f>MACD!E2021</f>
        <v>1.0818857926151004E-2</v>
      </c>
      <c r="E2021" s="2">
        <f>MACD!F2021</f>
        <v>1.5941956762750606E-2</v>
      </c>
      <c r="F2021" s="2">
        <f>'Moving Avg'!D2021</f>
        <v>7.2961200000000002</v>
      </c>
      <c r="G2021" s="2">
        <f>'Moving Avg'!F2021</f>
        <v>7.2797499999999999</v>
      </c>
      <c r="H2021" s="2">
        <f>'Moving Avg'!G2021</f>
        <v>7.3088579999999981</v>
      </c>
      <c r="I2021" s="2">
        <f>'Moving Avg'!H2021</f>
        <v>6.8110125000000084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</row>
    <row r="2022" spans="1:12" ht="13.5" x14ac:dyDescent="0.25">
      <c r="A2022" s="3">
        <f>RSI!A2022</f>
        <v>45237</v>
      </c>
      <c r="B2022" s="2">
        <f>RSI!B2022</f>
        <v>7.3055000000000003</v>
      </c>
      <c r="C2022" s="2">
        <f>RSI!I2022</f>
        <v>50.895949767758452</v>
      </c>
      <c r="D2022" s="2">
        <f>MACD!E2022</f>
        <v>2.8548282409213144E-3</v>
      </c>
      <c r="E2022" s="2">
        <f>MACD!F2022</f>
        <v>1.3324531058384749E-2</v>
      </c>
      <c r="F2022" s="2">
        <f>'Moving Avg'!D2022</f>
        <v>7.3186000000000009</v>
      </c>
      <c r="G2022" s="2">
        <f>'Moving Avg'!F2022</f>
        <v>7.282560000000001</v>
      </c>
      <c r="H2022" s="2">
        <f>'Moving Avg'!G2022</f>
        <v>7.309981999999998</v>
      </c>
      <c r="I2022" s="2">
        <f>'Moving Avg'!H2022</f>
        <v>6.8179490000000076</v>
      </c>
      <c r="J2022" s="6" t="str">
        <f>OBV!F2022</f>
        <v>BEARISH</v>
      </c>
      <c r="K2022" s="6" t="str">
        <f>OBV!G2022</f>
        <v>NEUTRAL</v>
      </c>
      <c r="L2022" s="6" t="str">
        <f>OBV!H2022</f>
        <v>BEARISH DIVERGENCE</v>
      </c>
    </row>
    <row r="2023" spans="1:12" ht="13.5" x14ac:dyDescent="0.25">
      <c r="A2023" s="3">
        <f>RSI!A2023</f>
        <v>45238</v>
      </c>
      <c r="B2023" s="2">
        <f>RSI!B2023</f>
        <v>7.2774000000000001</v>
      </c>
      <c r="C2023" s="2">
        <f>RSI!I2023</f>
        <v>48.565827753148454</v>
      </c>
      <c r="D2023" s="2">
        <f>MACD!E2023</f>
        <v>-1.8691816633582548E-3</v>
      </c>
      <c r="E2023" s="2">
        <f>MACD!F2023</f>
        <v>1.0285788514036149E-2</v>
      </c>
      <c r="F2023" s="2">
        <f>'Moving Avg'!D2023</f>
        <v>7.2998799999999999</v>
      </c>
      <c r="G2023" s="2">
        <f>'Moving Avg'!F2023</f>
        <v>7.2853700000000003</v>
      </c>
      <c r="H2023" s="2">
        <f>'Moving Avg'!G2023</f>
        <v>7.3112939999999993</v>
      </c>
      <c r="I2023" s="2">
        <f>'Moving Avg'!H2023</f>
        <v>6.8243475000000053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45239</v>
      </c>
      <c r="B2024" s="2">
        <f>RSI!B2024</f>
        <v>7.2774000000000001</v>
      </c>
      <c r="C2024" s="2">
        <f>RSI!I2024</f>
        <v>48.565827753148454</v>
      </c>
      <c r="D2024" s="2">
        <f>MACD!E2024</f>
        <v>-5.7621332218289467E-3</v>
      </c>
      <c r="E2024" s="2">
        <f>MACD!F2024</f>
        <v>7.0762041668631301E-3</v>
      </c>
      <c r="F2024" s="2">
        <f>'Moving Avg'!D2024</f>
        <v>7.2942599999999995</v>
      </c>
      <c r="G2024" s="2">
        <f>'Moving Avg'!F2024</f>
        <v>7.2863050000000005</v>
      </c>
      <c r="H2024" s="2">
        <f>'Moving Avg'!G2024</f>
        <v>7.3126059999999988</v>
      </c>
      <c r="I2024" s="2">
        <f>'Moving Avg'!H2024</f>
        <v>6.8307460000000075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45240</v>
      </c>
      <c r="B2025" s="2">
        <f>RSI!B2025</f>
        <v>7.2118000000000002</v>
      </c>
      <c r="C2025" s="2">
        <f>RSI!I2025</f>
        <v>43.209780649201484</v>
      </c>
      <c r="D2025" s="2">
        <f>MACD!E2025</f>
        <v>-4.1003473121206113E-3</v>
      </c>
      <c r="E2025" s="2">
        <f>MACD!F2025</f>
        <v>4.840893871066382E-3</v>
      </c>
      <c r="F2025" s="2">
        <f>'Moving Avg'!D2025</f>
        <v>7.2755200000000002</v>
      </c>
      <c r="G2025" s="2">
        <f>'Moving Avg'!F2025</f>
        <v>7.2839600000000004</v>
      </c>
      <c r="H2025" s="2">
        <f>'Moving Avg'!G2025</f>
        <v>7.3135419999999991</v>
      </c>
      <c r="I2025" s="2">
        <f>'Moving Avg'!H2025</f>
        <v>6.8355360000000065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45243</v>
      </c>
      <c r="B2026" s="2">
        <f>RSI!B2026</f>
        <v>6.8840000000000003</v>
      </c>
      <c r="C2026" s="2">
        <f>RSI!I2026</f>
        <v>27.116675943737818</v>
      </c>
      <c r="D2026" s="2">
        <f>MACD!E2026</f>
        <v>2.2064303726108569E-2</v>
      </c>
      <c r="E2026" s="2">
        <f>MACD!F2026</f>
        <v>8.2855758420748195E-3</v>
      </c>
      <c r="F2026" s="2">
        <f>'Moving Avg'!D2026</f>
        <v>7.1912200000000013</v>
      </c>
      <c r="G2026" s="2">
        <f>'Moving Avg'!F2026</f>
        <v>7.2652249999999983</v>
      </c>
      <c r="H2026" s="2">
        <f>'Moving Avg'!G2026</f>
        <v>7.3079219999999987</v>
      </c>
      <c r="I2026" s="2">
        <f>'Moving Avg'!H2026</f>
        <v>6.8386870000000055</v>
      </c>
      <c r="J2026" s="6" t="str">
        <f>OBV!F2026</f>
        <v>BEARISH</v>
      </c>
      <c r="K2026" s="6" t="str">
        <f>OBV!G2026</f>
        <v>WEAK</v>
      </c>
      <c r="L2026" s="6" t="str">
        <f>OBV!H2026</f>
        <v>CONFIRMED BEARISH</v>
      </c>
    </row>
    <row r="2027" spans="1:12" ht="13.5" x14ac:dyDescent="0.25">
      <c r="A2027" s="3">
        <f>RSI!A2027</f>
        <v>45244</v>
      </c>
      <c r="B2027" s="2">
        <f>RSI!B2027</f>
        <v>6.9683000000000002</v>
      </c>
      <c r="C2027" s="2">
        <f>RSI!I2027</f>
        <v>33.93151256098389</v>
      </c>
      <c r="D2027" s="2">
        <f>MACD!E2027</f>
        <v>3.0245562474280341E-2</v>
      </c>
      <c r="E2027" s="2">
        <f>MACD!F2027</f>
        <v>1.2677573168515924E-2</v>
      </c>
      <c r="F2027" s="2">
        <f>'Moving Avg'!D2027</f>
        <v>7.1237800000000009</v>
      </c>
      <c r="G2027" s="2">
        <f>'Moving Avg'!F2027</f>
        <v>7.2502399999999998</v>
      </c>
      <c r="H2027" s="2">
        <f>'Moving Avg'!G2027</f>
        <v>7.3030519999999992</v>
      </c>
      <c r="I2027" s="2">
        <f>'Moving Avg'!H2027</f>
        <v>6.842215500000008</v>
      </c>
      <c r="J2027" s="6" t="str">
        <f>OBV!F2027</f>
        <v>BEARISH</v>
      </c>
      <c r="K2027" s="6" t="str">
        <f>OBV!G2027</f>
        <v>WEAK</v>
      </c>
      <c r="L2027" s="6" t="str">
        <f>OBV!H2027</f>
        <v>CONFIRMED BEARISH</v>
      </c>
    </row>
    <row r="2028" spans="1:12" ht="13.5" x14ac:dyDescent="0.25">
      <c r="A2028" s="3">
        <f>RSI!A2028</f>
        <v>45245</v>
      </c>
      <c r="B2028" s="2">
        <f>RSI!B2028</f>
        <v>6.8746</v>
      </c>
      <c r="C2028" s="2">
        <f>RSI!I2028</f>
        <v>30.516030444341666</v>
      </c>
      <c r="D2028" s="2">
        <f>MACD!E2028</f>
        <v>7.3182496678982467E-2</v>
      </c>
      <c r="E2028" s="2">
        <f>MACD!F2028</f>
        <v>2.4778557870609234E-2</v>
      </c>
      <c r="F2028" s="2">
        <f>'Moving Avg'!D2028</f>
        <v>7.0432199999999998</v>
      </c>
      <c r="G2028" s="2">
        <f>'Moving Avg'!F2028</f>
        <v>7.2221399999999978</v>
      </c>
      <c r="H2028" s="2">
        <f>'Moving Avg'!G2028</f>
        <v>7.2966819999999988</v>
      </c>
      <c r="I2028" s="2">
        <f>'Moving Avg'!H2028</f>
        <v>6.8455845000000082</v>
      </c>
      <c r="J2028" s="6" t="str">
        <f>OBV!F2028</f>
        <v>BEARISH</v>
      </c>
      <c r="K2028" s="6" t="str">
        <f>OBV!G2028</f>
        <v>WEAK</v>
      </c>
      <c r="L2028" s="6" t="str">
        <f>OBV!H2028</f>
        <v>CONFIRMED BEARISH</v>
      </c>
    </row>
    <row r="2029" spans="1:12" ht="13.5" x14ac:dyDescent="0.25">
      <c r="A2029" s="3">
        <f>RSI!A2029</f>
        <v>45246</v>
      </c>
      <c r="B2029" s="2">
        <f>RSI!B2029</f>
        <v>6.8746</v>
      </c>
      <c r="C2029" s="2">
        <f>RSI!I2029</f>
        <v>30.516030444341666</v>
      </c>
      <c r="D2029" s="2">
        <f>MACD!E2029</f>
        <v>0.10156861325897459</v>
      </c>
      <c r="E2029" s="2">
        <f>MACD!F2029</f>
        <v>4.0136568948282311E-2</v>
      </c>
      <c r="F2029" s="2">
        <f>'Moving Avg'!D2029</f>
        <v>6.9626599999999996</v>
      </c>
      <c r="G2029" s="2">
        <f>'Moving Avg'!F2029</f>
        <v>7.2005949999999972</v>
      </c>
      <c r="H2029" s="2">
        <f>'Moving Avg'!G2029</f>
        <v>7.2871279999999992</v>
      </c>
      <c r="I2029" s="2">
        <f>'Moving Avg'!H2029</f>
        <v>6.8483795000000081</v>
      </c>
      <c r="J2029" s="6" t="str">
        <f>OBV!F2029</f>
        <v>BEARISH</v>
      </c>
      <c r="K2029" s="6" t="str">
        <f>OBV!G2029</f>
        <v>WEAK</v>
      </c>
      <c r="L2029" s="6" t="str">
        <f>OBV!H2029</f>
        <v>CONFIRMED BEARISH</v>
      </c>
    </row>
    <row r="2030" spans="1:12" ht="13.5" x14ac:dyDescent="0.25">
      <c r="A2030" s="3">
        <f>RSI!A2030</f>
        <v>45247</v>
      </c>
      <c r="B2030" s="2">
        <f>RSI!B2030</f>
        <v>6.8277999999999999</v>
      </c>
      <c r="C2030" s="2">
        <f>RSI!I2030</f>
        <v>28.834748339543395</v>
      </c>
      <c r="D2030" s="2">
        <f>MACD!E2030</f>
        <v>0.13102817908935016</v>
      </c>
      <c r="E2030" s="2">
        <f>MACD!F2030</f>
        <v>5.8314890976495885E-2</v>
      </c>
      <c r="F2030" s="2">
        <f>'Moving Avg'!D2030</f>
        <v>6.8858599999999992</v>
      </c>
      <c r="G2030" s="2">
        <f>'Moving Avg'!F2030</f>
        <v>7.1790499999999984</v>
      </c>
      <c r="H2030" s="2">
        <f>'Moving Avg'!G2030</f>
        <v>7.2775739999999995</v>
      </c>
      <c r="I2030" s="2">
        <f>'Moving Avg'!H2030</f>
        <v>6.8509845000000071</v>
      </c>
      <c r="J2030" s="6" t="str">
        <f>OBV!F2030</f>
        <v>BEARISH</v>
      </c>
      <c r="K2030" s="6" t="str">
        <f>OBV!G2030</f>
        <v>WEAK</v>
      </c>
      <c r="L2030" s="6" t="str">
        <f>OBV!H2030</f>
        <v>CONFIRMED BEARISH</v>
      </c>
    </row>
    <row r="2031" spans="1:12" ht="13.5" x14ac:dyDescent="0.25">
      <c r="A2031" s="3">
        <f>RSI!A2031</f>
        <v>45250</v>
      </c>
      <c r="B2031" s="2">
        <f>RSI!B2031</f>
        <v>6.7996999999999996</v>
      </c>
      <c r="C2031" s="2">
        <f>RSI!I2031</f>
        <v>27.842840680943269</v>
      </c>
      <c r="D2031" s="2">
        <f>MACD!E2031</f>
        <v>0.16014119301241525</v>
      </c>
      <c r="E2031" s="2">
        <f>MACD!F2031</f>
        <v>7.8680151383679758E-2</v>
      </c>
      <c r="F2031" s="2">
        <f>'Moving Avg'!D2031</f>
        <v>6.8689999999999998</v>
      </c>
      <c r="G2031" s="2">
        <f>'Moving Avg'!F2031</f>
        <v>7.1537600000000001</v>
      </c>
      <c r="H2031" s="2">
        <f>'Moving Avg'!G2031</f>
        <v>7.2667099999999998</v>
      </c>
      <c r="I2031" s="2">
        <f>'Moving Avg'!H2031</f>
        <v>6.8534490000000092</v>
      </c>
      <c r="J2031" s="6" t="str">
        <f>OBV!F2031</f>
        <v>BEARISH</v>
      </c>
      <c r="K2031" s="6" t="str">
        <f>OBV!G2031</f>
        <v>WEAK</v>
      </c>
      <c r="L2031" s="6" t="str">
        <f>OBV!H2031</f>
        <v>CONFIRMED BEARISH</v>
      </c>
    </row>
    <row r="2032" spans="1:12" ht="13.5" x14ac:dyDescent="0.25">
      <c r="A2032" s="3">
        <f>RSI!A2032</f>
        <v>45251</v>
      </c>
      <c r="B2032" s="2">
        <f>RSI!B2032</f>
        <v>6.9307999999999996</v>
      </c>
      <c r="C2032" s="2">
        <f>RSI!I2032</f>
        <v>38.476383613236578</v>
      </c>
      <c r="D2032" s="2">
        <f>MACD!E2032</f>
        <v>0.17717855499758173</v>
      </c>
      <c r="E2032" s="2">
        <f>MACD!F2032</f>
        <v>9.8379832106460147E-2</v>
      </c>
      <c r="F2032" s="2">
        <f>'Moving Avg'!D2032</f>
        <v>6.8614999999999995</v>
      </c>
      <c r="G2032" s="2">
        <f>'Moving Avg'!F2032</f>
        <v>7.137365</v>
      </c>
      <c r="H2032" s="2">
        <f>'Moving Avg'!G2032</f>
        <v>7.2569679999999979</v>
      </c>
      <c r="I2032" s="2">
        <f>'Moving Avg'!H2032</f>
        <v>6.8566130000000092</v>
      </c>
      <c r="J2032" s="6" t="str">
        <f>OBV!F2032</f>
        <v>BEARISH</v>
      </c>
      <c r="K2032" s="6" t="str">
        <f>OBV!G2032</f>
        <v>WEAK</v>
      </c>
      <c r="L2032" s="6" t="str">
        <f>OBV!H2032</f>
        <v>CONFIRMED BEARISH</v>
      </c>
    </row>
    <row r="2033" spans="1:12" ht="13.5" x14ac:dyDescent="0.25">
      <c r="A2033" s="3">
        <f>RSI!A2033</f>
        <v>45252</v>
      </c>
      <c r="B2033" s="2">
        <f>RSI!B2033</f>
        <v>6.8746</v>
      </c>
      <c r="C2033" s="2">
        <f>RSI!I2033</f>
        <v>36.025477820541752</v>
      </c>
      <c r="D2033" s="2">
        <f>MACD!E2033</f>
        <v>0.19261775820536009</v>
      </c>
      <c r="E2033" s="2">
        <f>MACD!F2033</f>
        <v>0.11722741732624015</v>
      </c>
      <c r="F2033" s="2">
        <f>'Moving Avg'!D2033</f>
        <v>6.8614999999999995</v>
      </c>
      <c r="G2033" s="2">
        <f>'Moving Avg'!F2033</f>
        <v>7.1181599999999987</v>
      </c>
      <c r="H2033" s="2">
        <f>'Moving Avg'!G2033</f>
        <v>7.2461019999999987</v>
      </c>
      <c r="I2033" s="2">
        <f>'Moving Avg'!H2033</f>
        <v>6.85839200000001</v>
      </c>
      <c r="J2033" s="6" t="str">
        <f>OBV!F2033</f>
        <v>BEARISH</v>
      </c>
      <c r="K2033" s="6" t="str">
        <f>OBV!G2033</f>
        <v>WEAK</v>
      </c>
      <c r="L2033" s="6" t="str">
        <f>OBV!H2033</f>
        <v>NEUTRAL</v>
      </c>
    </row>
    <row r="2034" spans="1:12" ht="13.5" x14ac:dyDescent="0.25">
      <c r="A2034" s="3">
        <f>RSI!A2034</f>
        <v>45253</v>
      </c>
      <c r="B2034" s="2">
        <f>RSI!B2034</f>
        <v>6.8746</v>
      </c>
      <c r="C2034" s="2">
        <f>RSI!I2034</f>
        <v>36.025477820541752</v>
      </c>
      <c r="D2034" s="2">
        <f>MACD!E2034</f>
        <v>0.2071092392575471</v>
      </c>
      <c r="E2034" s="2">
        <f>MACD!F2034</f>
        <v>0.13520378171250155</v>
      </c>
      <c r="F2034" s="2">
        <f>'Moving Avg'!D2034</f>
        <v>6.8614999999999995</v>
      </c>
      <c r="G2034" s="2">
        <f>'Moving Avg'!F2034</f>
        <v>7.0989549999999992</v>
      </c>
      <c r="H2034" s="2">
        <f>'Moving Avg'!G2034</f>
        <v>7.2341119999999988</v>
      </c>
      <c r="I2034" s="2">
        <f>'Moving Avg'!H2034</f>
        <v>6.8602150000000108</v>
      </c>
      <c r="J2034" s="6" t="str">
        <f>OBV!F2034</f>
        <v>BEARISH</v>
      </c>
      <c r="K2034" s="6" t="str">
        <f>OBV!G2034</f>
        <v>WEAK</v>
      </c>
      <c r="L2034" s="6" t="str">
        <f>OBV!H2034</f>
        <v>NEUTRAL</v>
      </c>
    </row>
    <row r="2035" spans="1:12" ht="13.5" x14ac:dyDescent="0.25">
      <c r="A2035" s="3">
        <f>RSI!A2035</f>
        <v>45254</v>
      </c>
      <c r="B2035" s="2">
        <f>RSI!B2035</f>
        <v>6.9120999999999997</v>
      </c>
      <c r="C2035" s="2">
        <f>RSI!I2035</f>
        <v>39.03090651752089</v>
      </c>
      <c r="D2035" s="2">
        <f>MACD!E2035</f>
        <v>0.20782297239806358</v>
      </c>
      <c r="E2035" s="2">
        <f>MACD!F2035</f>
        <v>0.14972761984961397</v>
      </c>
      <c r="F2035" s="2">
        <f>'Moving Avg'!D2035</f>
        <v>6.8783600000000007</v>
      </c>
      <c r="G2035" s="2">
        <f>'Moving Avg'!F2035</f>
        <v>7.0816250000000007</v>
      </c>
      <c r="H2035" s="2">
        <f>'Moving Avg'!G2035</f>
        <v>7.222497999999999</v>
      </c>
      <c r="I2035" s="2">
        <f>'Moving Avg'!H2035</f>
        <v>6.8623580000000111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</row>
    <row r="2036" spans="1:12" ht="13.5" x14ac:dyDescent="0.25">
      <c r="A2036" s="3">
        <f>RSI!A2036</f>
        <v>45257</v>
      </c>
      <c r="B2036" s="2">
        <f>RSI!B2036</f>
        <v>6.9215</v>
      </c>
      <c r="C2036" s="2">
        <f>RSI!I2036</f>
        <v>39.794421183014208</v>
      </c>
      <c r="D2036" s="2">
        <f>MACD!E2036</f>
        <v>0.15830213115604064</v>
      </c>
      <c r="E2036" s="2">
        <f>MACD!F2036</f>
        <v>0.15144252211089931</v>
      </c>
      <c r="F2036" s="2">
        <f>'Moving Avg'!D2036</f>
        <v>6.9027199999999995</v>
      </c>
      <c r="G2036" s="2">
        <f>'Moving Avg'!F2036</f>
        <v>7.0647650000000013</v>
      </c>
      <c r="H2036" s="2">
        <f>'Moving Avg'!G2036</f>
        <v>7.2110719999999979</v>
      </c>
      <c r="I2036" s="2">
        <f>'Moving Avg'!H2036</f>
        <v>6.8645925000000103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</row>
    <row r="2037" spans="1:12" ht="13.5" x14ac:dyDescent="0.25">
      <c r="A2037" s="3">
        <f>RSI!A2037</f>
        <v>45258</v>
      </c>
      <c r="B2037" s="2">
        <f>RSI!B2037</f>
        <v>6.9215</v>
      </c>
      <c r="C2037" s="2">
        <f>RSI!I2037</f>
        <v>39.794421183014208</v>
      </c>
      <c r="D2037" s="2">
        <f>MACD!E2037</f>
        <v>0.13024161871677897</v>
      </c>
      <c r="E2037" s="2">
        <f>MACD!F2037</f>
        <v>0.14720234143207525</v>
      </c>
      <c r="F2037" s="2">
        <f>'Moving Avg'!D2037</f>
        <v>6.9008599999999998</v>
      </c>
      <c r="G2037" s="2">
        <f>'Moving Avg'!F2037</f>
        <v>7.0511850000000011</v>
      </c>
      <c r="H2037" s="2">
        <f>'Moving Avg'!G2037</f>
        <v>7.1996459999999969</v>
      </c>
      <c r="I2037" s="2">
        <f>'Moving Avg'!H2037</f>
        <v>6.8677985000000099</v>
      </c>
      <c r="J2037" s="6" t="str">
        <f>OBV!F2037</f>
        <v>BULLISH</v>
      </c>
      <c r="K2037" s="6" t="str">
        <f>OBV!G2037</f>
        <v>NEUTRAL</v>
      </c>
      <c r="L2037" s="6" t="str">
        <f>OBV!H2037</f>
        <v>BULLISH DIVERGENCE</v>
      </c>
    </row>
    <row r="2038" spans="1:12" ht="13.5" x14ac:dyDescent="0.25">
      <c r="A2038" s="3">
        <f>RSI!A2038</f>
        <v>45259</v>
      </c>
      <c r="B2038" s="2">
        <f>RSI!B2038</f>
        <v>6.9215</v>
      </c>
      <c r="C2038" s="2">
        <f>RSI!I2038</f>
        <v>39.794421183014201</v>
      </c>
      <c r="D2038" s="2">
        <f>MACD!E2038</f>
        <v>9.2890600495514342E-2</v>
      </c>
      <c r="E2038" s="2">
        <f>MACD!F2038</f>
        <v>0.13633999324476309</v>
      </c>
      <c r="F2038" s="2">
        <f>'Moving Avg'!D2038</f>
        <v>6.9102399999999999</v>
      </c>
      <c r="G2038" s="2">
        <f>'Moving Avg'!F2038</f>
        <v>7.0287100000000011</v>
      </c>
      <c r="H2038" s="2">
        <f>'Moving Avg'!G2038</f>
        <v>7.189155999999997</v>
      </c>
      <c r="I2038" s="2">
        <f>'Moving Avg'!H2038</f>
        <v>6.87003300000001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</row>
    <row r="2039" spans="1:12" ht="13.5" x14ac:dyDescent="0.25">
      <c r="A2039" s="3">
        <f>RSI!A2039</f>
        <v>45260</v>
      </c>
      <c r="B2039" s="2">
        <f>RSI!B2039</f>
        <v>6.9776999999999996</v>
      </c>
      <c r="C2039" s="2">
        <f>RSI!I2039</f>
        <v>44.942949432040699</v>
      </c>
      <c r="D2039" s="2">
        <f>MACD!E2039</f>
        <v>5.7870963991726754E-2</v>
      </c>
      <c r="E2039" s="2">
        <f>MACD!F2039</f>
        <v>0.12064618739415583</v>
      </c>
      <c r="F2039" s="2">
        <f>'Moving Avg'!D2039</f>
        <v>6.93086</v>
      </c>
      <c r="G2039" s="2">
        <f>'Moving Avg'!F2039</f>
        <v>7.0123199999999999</v>
      </c>
      <c r="H2039" s="2">
        <f>'Moving Avg'!G2039</f>
        <v>7.1809139999999978</v>
      </c>
      <c r="I2039" s="2">
        <f>'Moving Avg'!H2039</f>
        <v>6.8726810000000089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</row>
    <row r="2040" spans="1:12" ht="13.5" x14ac:dyDescent="0.25">
      <c r="A2040" s="3">
        <f>RSI!A2040</f>
        <v>45261</v>
      </c>
      <c r="B2040" s="2">
        <f>RSI!B2040</f>
        <v>6.9588999999999999</v>
      </c>
      <c r="C2040" s="2">
        <f>RSI!I2040</f>
        <v>43.599761759910471</v>
      </c>
      <c r="D2040" s="2">
        <f>MACD!E2040</f>
        <v>2.2792092497399885E-2</v>
      </c>
      <c r="E2040" s="2">
        <f>MACD!F2040</f>
        <v>0.10107536841480465</v>
      </c>
      <c r="F2040" s="2">
        <f>'Moving Avg'!D2040</f>
        <v>6.9402199999999992</v>
      </c>
      <c r="G2040" s="2">
        <f>'Moving Avg'!F2040</f>
        <v>6.9949899999999996</v>
      </c>
      <c r="H2040" s="2">
        <f>'Moving Avg'!G2040</f>
        <v>7.1743579999999971</v>
      </c>
      <c r="I2040" s="2">
        <f>'Moving Avg'!H2040</f>
        <v>6.875235000000008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45264</v>
      </c>
      <c r="B2041" s="2">
        <f>RSI!B2041</f>
        <v>6.9401999999999999</v>
      </c>
      <c r="C2041" s="2">
        <f>RSI!I2041</f>
        <v>42.247247095582431</v>
      </c>
      <c r="D2041" s="2">
        <f>MACD!E2041</f>
        <v>-9.3830016078131351E-3</v>
      </c>
      <c r="E2041" s="2">
        <f>MACD!F2041</f>
        <v>7.8983694410281094E-2</v>
      </c>
      <c r="F2041" s="2">
        <f>'Moving Avg'!D2041</f>
        <v>6.9439599999999997</v>
      </c>
      <c r="G2041" s="2">
        <f>'Moving Avg'!F2041</f>
        <v>6.9767249999999992</v>
      </c>
      <c r="H2041" s="2">
        <f>'Moving Avg'!G2041</f>
        <v>7.1674279999999975</v>
      </c>
      <c r="I2041" s="2">
        <f>'Moving Avg'!H2041</f>
        <v>6.8785785000000086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45265</v>
      </c>
      <c r="B2042" s="2">
        <f>RSI!B2042</f>
        <v>6.7435</v>
      </c>
      <c r="C2042" s="2">
        <f>RSI!I2042</f>
        <v>31.261771052988905</v>
      </c>
      <c r="D2042" s="2">
        <f>MACD!E2042</f>
        <v>-1.3460183385891611E-3</v>
      </c>
      <c r="E2042" s="2">
        <f>MACD!F2042</f>
        <v>6.2917751860507048E-2</v>
      </c>
      <c r="F2042" s="2">
        <f>'Moving Avg'!D2042</f>
        <v>6.9083600000000001</v>
      </c>
      <c r="G2042" s="2">
        <f>'Moving Avg'!F2042</f>
        <v>6.9486249999999998</v>
      </c>
      <c r="H2042" s="2">
        <f>'Moving Avg'!G2042</f>
        <v>7.1580619999999984</v>
      </c>
      <c r="I2042" s="2">
        <f>'Moving Avg'!H2042</f>
        <v>6.8803205000000096</v>
      </c>
      <c r="J2042" s="6" t="str">
        <f>OBV!F2042</f>
        <v>BEARISH</v>
      </c>
      <c r="K2042" s="6" t="str">
        <f>OBV!G2042</f>
        <v>WEAK</v>
      </c>
      <c r="L2042" s="6" t="str">
        <f>OBV!H2042</f>
        <v>CONFIRMED BEARISH</v>
      </c>
    </row>
    <row r="2043" spans="1:12" ht="13.5" x14ac:dyDescent="0.25">
      <c r="A2043" s="3">
        <f>RSI!A2043</f>
        <v>45266</v>
      </c>
      <c r="B2043" s="2">
        <f>RSI!B2043</f>
        <v>6.8183999999999996</v>
      </c>
      <c r="C2043" s="2">
        <f>RSI!I2043</f>
        <v>37.885128571872286</v>
      </c>
      <c r="D2043" s="2">
        <f>MACD!E2043</f>
        <v>-7.0937263944541584E-3</v>
      </c>
      <c r="E2043" s="2">
        <f>MACD!F2043</f>
        <v>4.8915456209514811E-2</v>
      </c>
      <c r="F2043" s="2">
        <f>'Moving Avg'!D2043</f>
        <v>6.8877399999999991</v>
      </c>
      <c r="G2043" s="2">
        <f>'Moving Avg'!F2043</f>
        <v>6.9256749999999982</v>
      </c>
      <c r="H2043" s="2">
        <f>'Moving Avg'!G2043</f>
        <v>7.1485079999999979</v>
      </c>
      <c r="I2043" s="2">
        <f>'Moving Avg'!H2043</f>
        <v>6.8830550000000095</v>
      </c>
      <c r="J2043" s="6" t="str">
        <f>OBV!F2043</f>
        <v>BEARISH</v>
      </c>
      <c r="K2043" s="6" t="str">
        <f>OBV!G2043</f>
        <v>WEAK</v>
      </c>
      <c r="L2043" s="6" t="str">
        <f>OBV!H2043</f>
        <v>CONFIRMED BEARISH</v>
      </c>
    </row>
    <row r="2044" spans="1:12" ht="13.5" x14ac:dyDescent="0.25">
      <c r="A2044" s="3">
        <f>RSI!A2044</f>
        <v>45267</v>
      </c>
      <c r="B2044" s="2">
        <f>RSI!B2044</f>
        <v>6.5561999999999996</v>
      </c>
      <c r="C2044" s="2">
        <f>RSI!I2044</f>
        <v>27.790134611609531</v>
      </c>
      <c r="D2044" s="2">
        <f>MACD!E2044</f>
        <v>8.5466017827959817E-3</v>
      </c>
      <c r="E2044" s="2">
        <f>MACD!F2044</f>
        <v>4.0841685324171054E-2</v>
      </c>
      <c r="F2044" s="2">
        <f>'Moving Avg'!D2044</f>
        <v>6.8034400000000002</v>
      </c>
      <c r="G2044" s="2">
        <f>'Moving Avg'!F2044</f>
        <v>6.8896149999999974</v>
      </c>
      <c r="H2044" s="2">
        <f>'Moving Avg'!G2044</f>
        <v>7.1353959999999974</v>
      </c>
      <c r="I2044" s="2">
        <f>'Moving Avg'!H2044</f>
        <v>6.8842580000000089</v>
      </c>
      <c r="J2044" s="6" t="str">
        <f>OBV!F2044</f>
        <v>BEARISH</v>
      </c>
      <c r="K2044" s="6" t="str">
        <f>OBV!G2044</f>
        <v>WEAK</v>
      </c>
      <c r="L2044" s="6" t="str">
        <f>OBV!H2044</f>
        <v>CONFIRMED BEARISH</v>
      </c>
    </row>
    <row r="2045" spans="1:12" ht="13.5" x14ac:dyDescent="0.25">
      <c r="A2045" s="3">
        <f>RSI!A2045</f>
        <v>45268</v>
      </c>
      <c r="B2045" s="2">
        <f>RSI!B2045</f>
        <v>6.5749000000000004</v>
      </c>
      <c r="C2045" s="2">
        <f>RSI!I2045</f>
        <v>29.238335928323934</v>
      </c>
      <c r="D2045" s="2">
        <f>MACD!E2045</f>
        <v>2.8715558596505986E-2</v>
      </c>
      <c r="E2045" s="2">
        <f>MACD!F2045</f>
        <v>3.8416459978638039E-2</v>
      </c>
      <c r="F2045" s="2">
        <f>'Moving Avg'!D2045</f>
        <v>6.7266400000000006</v>
      </c>
      <c r="G2045" s="2">
        <f>'Moving Avg'!F2045</f>
        <v>6.8577699999999995</v>
      </c>
      <c r="H2045" s="2">
        <f>'Moving Avg'!G2045</f>
        <v>7.1226579999999986</v>
      </c>
      <c r="I2045" s="2">
        <f>'Moving Avg'!H2045</f>
        <v>6.8855545000000093</v>
      </c>
      <c r="J2045" s="6" t="str">
        <f>OBV!F2045</f>
        <v>BEARISH</v>
      </c>
      <c r="K2045" s="6" t="str">
        <f>OBV!G2045</f>
        <v>WEAK</v>
      </c>
      <c r="L2045" s="6" t="str">
        <f>OBV!H2045</f>
        <v>CONFIRMED BEARISH</v>
      </c>
    </row>
    <row r="2046" spans="1:12" ht="13.5" x14ac:dyDescent="0.25">
      <c r="A2046" s="3">
        <f>RSI!A2046</f>
        <v>45271</v>
      </c>
      <c r="B2046" s="2">
        <f>RSI!B2046</f>
        <v>6.5749000000000004</v>
      </c>
      <c r="C2046" s="2">
        <f>RSI!I2046</f>
        <v>29.238335928323934</v>
      </c>
      <c r="D2046" s="2">
        <f>MACD!E2046</f>
        <v>4.947909389389693E-2</v>
      </c>
      <c r="E2046" s="2">
        <f>MACD!F2046</f>
        <v>4.0628986761689821E-2</v>
      </c>
      <c r="F2046" s="2">
        <f>'Moving Avg'!D2046</f>
        <v>6.6535799999999998</v>
      </c>
      <c r="G2046" s="2">
        <f>'Moving Avg'!F2046</f>
        <v>6.842315000000001</v>
      </c>
      <c r="H2046" s="2">
        <f>'Moving Avg'!G2046</f>
        <v>7.1099199999999989</v>
      </c>
      <c r="I2046" s="2">
        <f>'Moving Avg'!H2046</f>
        <v>6.8864090000000093</v>
      </c>
      <c r="J2046" s="6" t="str">
        <f>OBV!F2046</f>
        <v>BEARISH</v>
      </c>
      <c r="K2046" s="6" t="str">
        <f>OBV!G2046</f>
        <v>WEAK</v>
      </c>
      <c r="L2046" s="6" t="str">
        <f>OBV!H2046</f>
        <v>CONFIRMED BEARISH</v>
      </c>
    </row>
    <row r="2047" spans="1:12" ht="13.5" x14ac:dyDescent="0.25">
      <c r="A2047" s="3">
        <f>RSI!A2047</f>
        <v>45272</v>
      </c>
      <c r="B2047" s="2">
        <f>RSI!B2047</f>
        <v>6.7342000000000004</v>
      </c>
      <c r="C2047" s="2">
        <f>RSI!I2047</f>
        <v>40.940489241458096</v>
      </c>
      <c r="D2047" s="2">
        <f>MACD!E2047</f>
        <v>5.7332814210726113E-2</v>
      </c>
      <c r="E2047" s="2">
        <f>MACD!F2047</f>
        <v>4.3969752251497081E-2</v>
      </c>
      <c r="F2047" s="2">
        <f>'Moving Avg'!D2047</f>
        <v>6.6517200000000001</v>
      </c>
      <c r="G2047" s="2">
        <f>'Moving Avg'!F2047</f>
        <v>6.8306100000000001</v>
      </c>
      <c r="H2047" s="2">
        <f>'Moving Avg'!G2047</f>
        <v>7.0938119999999989</v>
      </c>
      <c r="I2047" s="2">
        <f>'Moving Avg'!H2047</f>
        <v>6.888722500000009</v>
      </c>
      <c r="J2047" s="6" t="str">
        <f>OBV!F2047</f>
        <v>BEARISH</v>
      </c>
      <c r="K2047" s="6" t="str">
        <f>OBV!G2047</f>
        <v>WEAK</v>
      </c>
      <c r="L2047" s="6" t="str">
        <f>OBV!H2047</f>
        <v>CONFIRMED BEARISH</v>
      </c>
    </row>
    <row r="2048" spans="1:12" ht="13.5" x14ac:dyDescent="0.25">
      <c r="A2048" s="3">
        <f>RSI!A2048</f>
        <v>45273</v>
      </c>
      <c r="B2048" s="2">
        <f>RSI!B2048</f>
        <v>6.7153999999999998</v>
      </c>
      <c r="C2048" s="2">
        <f>RSI!I2048</f>
        <v>40.097709537002906</v>
      </c>
      <c r="D2048" s="2">
        <f>MACD!E2048</f>
        <v>6.6359714012108384E-2</v>
      </c>
      <c r="E2048" s="2">
        <f>MACD!F2048</f>
        <v>4.8447744603619343E-2</v>
      </c>
      <c r="F2048" s="2">
        <f>'Moving Avg'!D2048</f>
        <v>6.6311200000000001</v>
      </c>
      <c r="G2048" s="2">
        <f>'Moving Avg'!F2048</f>
        <v>6.8226499999999985</v>
      </c>
      <c r="H2048" s="2">
        <f>'Moving Avg'!G2048</f>
        <v>7.0801379999999972</v>
      </c>
      <c r="I2048" s="2">
        <f>'Moving Avg'!H2048</f>
        <v>6.8910305000000083</v>
      </c>
      <c r="J2048" s="6" t="str">
        <f>OBV!F2048</f>
        <v>BEARISH</v>
      </c>
      <c r="K2048" s="6" t="str">
        <f>OBV!G2048</f>
        <v>WEAK</v>
      </c>
      <c r="L2048" s="6" t="str">
        <f>OBV!H2048</f>
        <v>CONFIRMED BEARISH</v>
      </c>
    </row>
    <row r="2049" spans="1:12" ht="13.5" x14ac:dyDescent="0.25">
      <c r="A2049" s="3">
        <f>RSI!A2049</f>
        <v>45274</v>
      </c>
      <c r="B2049" s="2">
        <f>RSI!B2049</f>
        <v>6.7435</v>
      </c>
      <c r="C2049" s="2">
        <f>RSI!I2049</f>
        <v>42.018943772095398</v>
      </c>
      <c r="D2049" s="2">
        <f>MACD!E2049</f>
        <v>8.1589225662626497E-2</v>
      </c>
      <c r="E2049" s="2">
        <f>MACD!F2049</f>
        <v>5.5076040815420779E-2</v>
      </c>
      <c r="F2049" s="2">
        <f>'Moving Avg'!D2049</f>
        <v>6.6685800000000004</v>
      </c>
      <c r="G2049" s="2">
        <f>'Moving Avg'!F2049</f>
        <v>6.8160950000000016</v>
      </c>
      <c r="H2049" s="2">
        <f>'Moving Avg'!G2049</f>
        <v>7.0675879999999971</v>
      </c>
      <c r="I2049" s="2">
        <f>'Moving Avg'!H2049</f>
        <v>6.8933905000000086</v>
      </c>
      <c r="J2049" s="6" t="str">
        <f>OBV!F2049</f>
        <v>BULLISH</v>
      </c>
      <c r="K2049" s="6" t="str">
        <f>OBV!G2049</f>
        <v>STRONG</v>
      </c>
      <c r="L2049" s="6" t="str">
        <f>OBV!H2049</f>
        <v>CONFIRMED BULLISH</v>
      </c>
    </row>
    <row r="2050" spans="1:12" ht="13.5" x14ac:dyDescent="0.25">
      <c r="A2050" s="3">
        <f>RSI!A2050</f>
        <v>45275</v>
      </c>
      <c r="B2050" s="2">
        <f>RSI!B2050</f>
        <v>6.6685999999999996</v>
      </c>
      <c r="C2050" s="2">
        <f>RSI!I2050</f>
        <v>38.476577203613274</v>
      </c>
      <c r="D2050" s="2">
        <f>MACD!E2050</f>
        <v>9.7916173814312835E-2</v>
      </c>
      <c r="E2050" s="2">
        <f>MACD!F2050</f>
        <v>6.3644067415199193E-2</v>
      </c>
      <c r="F2050" s="2">
        <f>'Moving Avg'!D2050</f>
        <v>6.6873199999999997</v>
      </c>
      <c r="G2050" s="2">
        <f>'Moving Avg'!F2050</f>
        <v>6.8081350000000018</v>
      </c>
      <c r="H2050" s="2">
        <f>'Moving Avg'!G2050</f>
        <v>7.0529779999999986</v>
      </c>
      <c r="I2050" s="2">
        <f>'Moving Avg'!H2050</f>
        <v>6.8949345000000077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</row>
    <row r="2051" spans="1:12" ht="13.5" x14ac:dyDescent="0.25">
      <c r="A2051" s="3">
        <f>RSI!A2051</f>
        <v>45278</v>
      </c>
      <c r="B2051" s="2">
        <f>RSI!B2051</f>
        <v>6.7622999999999998</v>
      </c>
      <c r="C2051" s="2">
        <f>RSI!I2051</f>
        <v>44.751538019935929</v>
      </c>
      <c r="D2051" s="2">
        <f>MACD!E2051</f>
        <v>0.10308268676718058</v>
      </c>
      <c r="E2051" s="2">
        <f>MACD!F2051</f>
        <v>7.1531791285595475E-2</v>
      </c>
      <c r="F2051" s="2">
        <f>'Moving Avg'!D2051</f>
        <v>6.7247999999999992</v>
      </c>
      <c r="G2051" s="2">
        <f>'Moving Avg'!F2051</f>
        <v>6.8062650000000007</v>
      </c>
      <c r="H2051" s="2">
        <f>'Moving Avg'!G2051</f>
        <v>7.0404279999999995</v>
      </c>
      <c r="I2051" s="2">
        <f>'Moving Avg'!H2051</f>
        <v>6.8965495000000079</v>
      </c>
      <c r="J2051" s="6" t="str">
        <f>OBV!F2051</f>
        <v>BEARISH</v>
      </c>
      <c r="K2051" s="6" t="str">
        <f>OBV!G2051</f>
        <v>NEUTRAL</v>
      </c>
      <c r="L2051" s="6" t="str">
        <f>OBV!H2051</f>
        <v>BEARISH DIVERGENCE</v>
      </c>
    </row>
    <row r="2052" spans="1:12" ht="13.5" x14ac:dyDescent="0.25">
      <c r="A2052" s="3">
        <f>RSI!A2052</f>
        <v>45279</v>
      </c>
      <c r="B2052" s="2">
        <f>RSI!B2052</f>
        <v>6.7435</v>
      </c>
      <c r="C2052" s="2">
        <f>RSI!I2052</f>
        <v>43.786566789786569</v>
      </c>
      <c r="D2052" s="2">
        <f>MACD!E2052</f>
        <v>7.9114197636039663E-2</v>
      </c>
      <c r="E2052" s="2">
        <f>MACD!F2052</f>
        <v>7.3048272555684315E-2</v>
      </c>
      <c r="F2052" s="2">
        <f>'Moving Avg'!D2052</f>
        <v>6.7266599999999999</v>
      </c>
      <c r="G2052" s="2">
        <f>'Moving Avg'!F2052</f>
        <v>6.7969000000000008</v>
      </c>
      <c r="H2052" s="2">
        <f>'Moving Avg'!G2052</f>
        <v>7.0303120000000003</v>
      </c>
      <c r="I2052" s="2">
        <f>'Moving Avg'!H2052</f>
        <v>6.8981145000000081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</row>
    <row r="2053" spans="1:12" ht="13.5" x14ac:dyDescent="0.25">
      <c r="A2053" s="3">
        <f>RSI!A2053</f>
        <v>45280</v>
      </c>
      <c r="B2053" s="2">
        <f>RSI!B2053</f>
        <v>6.7435</v>
      </c>
      <c r="C2053" s="2">
        <f>RSI!I2053</f>
        <v>43.786566789786569</v>
      </c>
      <c r="D2053" s="2">
        <f>MACD!E2053</f>
        <v>7.0956957460518666E-2</v>
      </c>
      <c r="E2053" s="2">
        <f>MACD!F2053</f>
        <v>7.2630009536651191E-2</v>
      </c>
      <c r="F2053" s="2">
        <f>'Moving Avg'!D2053</f>
        <v>6.7322800000000003</v>
      </c>
      <c r="G2053" s="2">
        <f>'Moving Avg'!F2053</f>
        <v>6.7903450000000003</v>
      </c>
      <c r="H2053" s="2">
        <f>'Moving Avg'!G2053</f>
        <v>7.0207579999999981</v>
      </c>
      <c r="I2053" s="2">
        <f>'Moving Avg'!H2053</f>
        <v>6.899724000000008</v>
      </c>
      <c r="J2053" s="6" t="str">
        <f>OBV!F2053</f>
        <v>BEARISH</v>
      </c>
      <c r="K2053" s="6" t="str">
        <f>OBV!G2053</f>
        <v>NEUTRAL</v>
      </c>
      <c r="L2053" s="6" t="str">
        <f>OBV!H2053</f>
        <v>BEARISH DIVERGENCE</v>
      </c>
    </row>
    <row r="2054" spans="1:12" ht="13.5" x14ac:dyDescent="0.25">
      <c r="A2054" s="3">
        <f>RSI!A2054</f>
        <v>45281</v>
      </c>
      <c r="B2054" s="2">
        <f>RSI!B2054</f>
        <v>6.7716000000000003</v>
      </c>
      <c r="C2054" s="2">
        <f>RSI!I2054</f>
        <v>45.812042406152329</v>
      </c>
      <c r="D2054" s="2">
        <f>MACD!E2054</f>
        <v>2.2190949260775028E-2</v>
      </c>
      <c r="E2054" s="2">
        <f>MACD!F2054</f>
        <v>6.2542197481475964E-2</v>
      </c>
      <c r="F2054" s="2">
        <f>'Moving Avg'!D2054</f>
        <v>6.7379000000000007</v>
      </c>
      <c r="G2054" s="2">
        <f>'Moving Avg'!F2054</f>
        <v>6.7851949999999999</v>
      </c>
      <c r="H2054" s="2">
        <f>'Moving Avg'!G2054</f>
        <v>7.0110159999999988</v>
      </c>
      <c r="I2054" s="2">
        <f>'Moving Avg'!H2054</f>
        <v>6.9014740000000074</v>
      </c>
      <c r="J2054" s="6" t="str">
        <f>OBV!F2054</f>
        <v>BEARISH</v>
      </c>
      <c r="K2054" s="6" t="str">
        <f>OBV!G2054</f>
        <v>NEUTRAL</v>
      </c>
      <c r="L2054" s="6" t="str">
        <f>OBV!H2054</f>
        <v>BEARISH DIVERGENCE</v>
      </c>
    </row>
    <row r="2055" spans="1:12" ht="13.5" x14ac:dyDescent="0.25">
      <c r="A2055" s="3">
        <f>RSI!A2055</f>
        <v>45282</v>
      </c>
      <c r="B2055" s="2">
        <f>RSI!B2055</f>
        <v>6.8653000000000004</v>
      </c>
      <c r="C2055" s="2">
        <f>RSI!I2055</f>
        <v>52.020207133457248</v>
      </c>
      <c r="D2055" s="2">
        <f>MACD!E2055</f>
        <v>-2.2787444049688688E-2</v>
      </c>
      <c r="E2055" s="2">
        <f>MACD!F2055</f>
        <v>4.5476269175243035E-2</v>
      </c>
      <c r="F2055" s="2">
        <f>'Moving Avg'!D2055</f>
        <v>6.7772400000000008</v>
      </c>
      <c r="G2055" s="2">
        <f>'Moving Avg'!F2055</f>
        <v>6.7828549999999979</v>
      </c>
      <c r="H2055" s="2">
        <f>'Moving Avg'!G2055</f>
        <v>7.0031479999999977</v>
      </c>
      <c r="I2055" s="2">
        <f>'Moving Avg'!H2055</f>
        <v>6.903736500000007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</row>
    <row r="2056" spans="1:12" ht="13.5" x14ac:dyDescent="0.25">
      <c r="A2056" s="3">
        <f>RSI!A2056</f>
        <v>45285</v>
      </c>
      <c r="B2056" s="2">
        <f>RSI!B2056</f>
        <v>6.9307999999999996</v>
      </c>
      <c r="C2056" s="2">
        <f>RSI!I2056</f>
        <v>55.829780966677653</v>
      </c>
      <c r="D2056" s="2">
        <f>MACD!E2056</f>
        <v>-6.5928493577263048E-2</v>
      </c>
      <c r="E2056" s="2">
        <f>MACD!F2056</f>
        <v>2.3195316624741821E-2</v>
      </c>
      <c r="F2056" s="2">
        <f>'Moving Avg'!D2056</f>
        <v>6.8109400000000004</v>
      </c>
      <c r="G2056" s="2">
        <f>'Moving Avg'!F2056</f>
        <v>6.7833199999999989</v>
      </c>
      <c r="H2056" s="2">
        <f>'Moving Avg'!G2056</f>
        <v>6.9965899999999976</v>
      </c>
      <c r="I2056" s="2">
        <f>'Moving Avg'!H2056</f>
        <v>6.9070330000000073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</row>
    <row r="2057" spans="1:12" ht="13.5" x14ac:dyDescent="0.25">
      <c r="A2057" s="3">
        <f>RSI!A2057</f>
        <v>45286</v>
      </c>
      <c r="B2057" s="2">
        <f>RSI!B2057</f>
        <v>7.0057999999999998</v>
      </c>
      <c r="C2057" s="2">
        <f>RSI!I2057</f>
        <v>59.768780012065832</v>
      </c>
      <c r="D2057" s="2">
        <f>MACD!E2057</f>
        <v>-8.4080842995422067E-2</v>
      </c>
      <c r="E2057" s="2">
        <f>MACD!F2057</f>
        <v>1.7400847007090457E-3</v>
      </c>
      <c r="F2057" s="2">
        <f>'Moving Avg'!D2057</f>
        <v>6.8634000000000004</v>
      </c>
      <c r="G2057" s="2">
        <f>'Moving Avg'!F2057</f>
        <v>6.7875350000000001</v>
      </c>
      <c r="H2057" s="2">
        <f>'Moving Avg'!G2057</f>
        <v>6.9913459999999983</v>
      </c>
      <c r="I2057" s="2">
        <f>'Moving Avg'!H2057</f>
        <v>6.9107045000000058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</row>
    <row r="2058" spans="1:12" ht="13.5" x14ac:dyDescent="0.25">
      <c r="A2058" s="3">
        <f>RSI!A2058</f>
        <v>45287</v>
      </c>
      <c r="B2058" s="2">
        <f>RSI!B2058</f>
        <v>7.0057999999999998</v>
      </c>
      <c r="C2058" s="2">
        <f>RSI!I2058</f>
        <v>59.768780012065832</v>
      </c>
      <c r="D2058" s="2">
        <f>MACD!E2058</f>
        <v>-0.10333204732024281</v>
      </c>
      <c r="E2058" s="2">
        <f>MACD!F2058</f>
        <v>-1.9274341703481326E-2</v>
      </c>
      <c r="F2058" s="2">
        <f>'Moving Avg'!D2058</f>
        <v>6.9158600000000003</v>
      </c>
      <c r="G2058" s="2">
        <f>'Moving Avg'!F2058</f>
        <v>6.7917499999999986</v>
      </c>
      <c r="H2058" s="2">
        <f>'Moving Avg'!G2058</f>
        <v>6.9827299999999983</v>
      </c>
      <c r="I2058" s="2">
        <f>'Moving Avg'!H2058</f>
        <v>6.9143760000000052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</row>
    <row r="2059" spans="1:12" ht="13.5" x14ac:dyDescent="0.25">
      <c r="A2059" s="3">
        <f>RSI!A2059</f>
        <v>45288</v>
      </c>
      <c r="B2059" s="2">
        <f>RSI!B2059</f>
        <v>7.0244999999999997</v>
      </c>
      <c r="C2059" s="2">
        <f>RSI!I2059</f>
        <v>60.780154311101299</v>
      </c>
      <c r="D2059" s="2">
        <f>MACD!E2059</f>
        <v>-0.11760883649415987</v>
      </c>
      <c r="E2059" s="2">
        <f>MACD!F2059</f>
        <v>-3.8941240661617041E-2</v>
      </c>
      <c r="F2059" s="2">
        <f>'Moving Avg'!D2059</f>
        <v>6.9664400000000004</v>
      </c>
      <c r="G2059" s="2">
        <f>'Moving Avg'!F2059</f>
        <v>6.7940899999999997</v>
      </c>
      <c r="H2059" s="2">
        <f>'Moving Avg'!G2059</f>
        <v>6.9771099999999979</v>
      </c>
      <c r="I2059" s="2">
        <f>'Moving Avg'!H2059</f>
        <v>6.9183620000000055</v>
      </c>
      <c r="J2059" s="6" t="str">
        <f>OBV!F2059</f>
        <v>BULLISH</v>
      </c>
      <c r="K2059" s="6" t="str">
        <f>OBV!G2059</f>
        <v>STRONG</v>
      </c>
      <c r="L2059" s="6" t="str">
        <f>OBV!H2059</f>
        <v>CONFIRMED BULLISH</v>
      </c>
    </row>
    <row r="2060" spans="1:12" ht="13.5" x14ac:dyDescent="0.25">
      <c r="A2060" s="3">
        <f>RSI!A2060</f>
        <v>45289</v>
      </c>
      <c r="B2060" s="2">
        <f>RSI!B2060</f>
        <v>7.0057999999999998</v>
      </c>
      <c r="C2060" s="2">
        <f>RSI!I2060</f>
        <v>59.178038307258689</v>
      </c>
      <c r="D2060" s="2">
        <f>MACD!E2060</f>
        <v>-0.1407942543769245</v>
      </c>
      <c r="E2060" s="2">
        <f>MACD!F2060</f>
        <v>-5.9311843404678537E-2</v>
      </c>
      <c r="F2060" s="2">
        <f>'Moving Avg'!D2060</f>
        <v>6.9945399999999989</v>
      </c>
      <c r="G2060" s="2">
        <f>'Moving Avg'!F2060</f>
        <v>6.7964349999999998</v>
      </c>
      <c r="H2060" s="2">
        <f>'Moving Avg'!G2060</f>
        <v>6.9720519999999988</v>
      </c>
      <c r="I2060" s="2">
        <f>'Moving Avg'!H2060</f>
        <v>6.9220780000000044</v>
      </c>
      <c r="J2060" s="6" t="str">
        <f>OBV!F2060</f>
        <v>BULLISH</v>
      </c>
      <c r="K2060" s="6" t="str">
        <f>OBV!G2060</f>
        <v>STRONG</v>
      </c>
      <c r="L2060" s="6" t="str">
        <f>OBV!H2060</f>
        <v>CONFIRMED BULLISH</v>
      </c>
    </row>
    <row r="2061" spans="1:12" ht="13.5" x14ac:dyDescent="0.25">
      <c r="A2061" s="3">
        <f>RSI!A2061</f>
        <v>45293</v>
      </c>
      <c r="B2061" s="2">
        <f>RSI!B2061</f>
        <v>7.0712999999999999</v>
      </c>
      <c r="C2061" s="2">
        <f>RSI!I2061</f>
        <v>62.86987860752064</v>
      </c>
      <c r="D2061" s="2">
        <f>MACD!E2061</f>
        <v>-0.15163417716966698</v>
      </c>
      <c r="E2061" s="2">
        <f>MACD!F2061</f>
        <v>-7.7776310157676234E-2</v>
      </c>
      <c r="F2061" s="2">
        <f>'Moving Avg'!D2061</f>
        <v>7.02264</v>
      </c>
      <c r="G2061" s="2">
        <f>'Moving Avg'!F2061</f>
        <v>6.8029899999999994</v>
      </c>
      <c r="H2061" s="2">
        <f>'Moving Avg'!G2061</f>
        <v>6.9673680000000004</v>
      </c>
      <c r="I2061" s="2">
        <f>'Moving Avg'!H2061</f>
        <v>6.9262980000000054</v>
      </c>
      <c r="J2061" s="6" t="str">
        <f>OBV!F2061</f>
        <v>BULLISH</v>
      </c>
      <c r="K2061" s="6" t="str">
        <f>OBV!G2061</f>
        <v>STRONG</v>
      </c>
      <c r="L2061" s="6" t="str">
        <f>OBV!H2061</f>
        <v>CONFIRMED BULLISH</v>
      </c>
    </row>
    <row r="2062" spans="1:12" ht="13.5" x14ac:dyDescent="0.25">
      <c r="A2062" s="3">
        <f>RSI!A2062</f>
        <v>45294</v>
      </c>
      <c r="B2062" s="2">
        <f>RSI!B2062</f>
        <v>6.9496000000000002</v>
      </c>
      <c r="C2062" s="2">
        <f>RSI!I2062</f>
        <v>53.236239605574475</v>
      </c>
      <c r="D2062" s="2">
        <f>MACD!E2062</f>
        <v>-0.1557978297603384</v>
      </c>
      <c r="E2062" s="2">
        <f>MACD!F2062</f>
        <v>-9.3380614078208662E-2</v>
      </c>
      <c r="F2062" s="2">
        <f>'Moving Avg'!D2062</f>
        <v>7.0114000000000001</v>
      </c>
      <c r="G2062" s="2">
        <f>'Moving Avg'!F2062</f>
        <v>6.8132949999999992</v>
      </c>
      <c r="H2062" s="2">
        <f>'Moving Avg'!G2062</f>
        <v>6.9611859999999988</v>
      </c>
      <c r="I2062" s="2">
        <f>'Moving Avg'!H2062</f>
        <v>6.929335500000005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45295</v>
      </c>
      <c r="B2063" s="2">
        <f>RSI!B2063</f>
        <v>6.8840000000000003</v>
      </c>
      <c r="C2063" s="2">
        <f>RSI!I2063</f>
        <v>48.887682836455163</v>
      </c>
      <c r="D2063" s="2">
        <f>MACD!E2063</f>
        <v>-0.1547739355819715</v>
      </c>
      <c r="E2063" s="2">
        <f>MACD!F2063</f>
        <v>-0.10565927837896125</v>
      </c>
      <c r="F2063" s="2">
        <f>'Moving Avg'!D2063</f>
        <v>6.9870400000000004</v>
      </c>
      <c r="G2063" s="2">
        <f>'Moving Avg'!F2063</f>
        <v>6.8165750000000003</v>
      </c>
      <c r="H2063" s="2">
        <f>'Moving Avg'!G2063</f>
        <v>6.9536920000000002</v>
      </c>
      <c r="I2063" s="2">
        <f>'Moving Avg'!H2063</f>
        <v>6.9320450000000049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45296</v>
      </c>
      <c r="B2064" s="2">
        <f>RSI!B2064</f>
        <v>6.6498999999999997</v>
      </c>
      <c r="C2064" s="2">
        <f>RSI!I2064</f>
        <v>37.207481987219914</v>
      </c>
      <c r="D2064" s="2">
        <f>MACD!E2064</f>
        <v>-0.13214525569200486</v>
      </c>
      <c r="E2064" s="2">
        <f>MACD!F2064</f>
        <v>-0.11095647384156998</v>
      </c>
      <c r="F2064" s="2">
        <f>'Moving Avg'!D2064</f>
        <v>6.9121199999999998</v>
      </c>
      <c r="G2064" s="2">
        <f>'Moving Avg'!F2064</f>
        <v>6.8212599999999997</v>
      </c>
      <c r="H2064" s="2">
        <f>'Moving Avg'!G2064</f>
        <v>6.941516</v>
      </c>
      <c r="I2064" s="2">
        <f>'Moving Avg'!H2064</f>
        <v>6.9335840000000042</v>
      </c>
      <c r="J2064" s="6" t="str">
        <f>OBV!F2064</f>
        <v>BEARISH</v>
      </c>
      <c r="K2064" s="6" t="str">
        <f>OBV!G2064</f>
        <v>WEAK</v>
      </c>
      <c r="L2064" s="6" t="str">
        <f>OBV!H2064</f>
        <v>CONFIRMED BEARISH</v>
      </c>
    </row>
    <row r="2065" spans="1:12" ht="13.5" x14ac:dyDescent="0.25">
      <c r="A2065" s="3">
        <f>RSI!A2065</f>
        <v>45299</v>
      </c>
      <c r="B2065" s="2">
        <f>RSI!B2065</f>
        <v>6.6498999999999997</v>
      </c>
      <c r="C2065" s="2">
        <f>RSI!I2065</f>
        <v>37.207481987219914</v>
      </c>
      <c r="D2065" s="2">
        <f>MACD!E2065</f>
        <v>-9.7108024944115634E-2</v>
      </c>
      <c r="E2065" s="2">
        <f>MACD!F2065</f>
        <v>-0.10818678406207911</v>
      </c>
      <c r="F2065" s="2">
        <f>'Moving Avg'!D2065</f>
        <v>6.8409400000000007</v>
      </c>
      <c r="G2065" s="2">
        <f>'Moving Avg'!F2065</f>
        <v>6.8250099999999989</v>
      </c>
      <c r="H2065" s="2">
        <f>'Moving Avg'!G2065</f>
        <v>6.9293400000000007</v>
      </c>
      <c r="I2065" s="2">
        <f>'Moving Avg'!H2065</f>
        <v>6.9346370000000039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</row>
    <row r="2066" spans="1:12" ht="13.5" x14ac:dyDescent="0.25">
      <c r="A2066" s="3">
        <f>RSI!A2066</f>
        <v>45300</v>
      </c>
      <c r="B2066" s="2">
        <f>RSI!B2066</f>
        <v>6.6029999999999998</v>
      </c>
      <c r="C2066" s="2">
        <f>RSI!I2066</f>
        <v>35.250627614229273</v>
      </c>
      <c r="D2066" s="2">
        <f>MACD!E2066</f>
        <v>-5.2544860968485985E-2</v>
      </c>
      <c r="E2066" s="2">
        <f>MACD!F2066</f>
        <v>-9.7058399443360505E-2</v>
      </c>
      <c r="F2066" s="2">
        <f>'Moving Avg'!D2066</f>
        <v>6.7472799999999991</v>
      </c>
      <c r="G2066" s="2">
        <f>'Moving Avg'!F2066</f>
        <v>6.826414999999999</v>
      </c>
      <c r="H2066" s="2">
        <f>'Moving Avg'!G2066</f>
        <v>6.9162260000000018</v>
      </c>
      <c r="I2066" s="2">
        <f>'Moving Avg'!H2066</f>
        <v>6.9352790000000031</v>
      </c>
      <c r="J2066" s="6" t="str">
        <f>OBV!F2066</f>
        <v>BEARISH</v>
      </c>
      <c r="K2066" s="6" t="str">
        <f>OBV!G2066</f>
        <v>WEAK</v>
      </c>
      <c r="L2066" s="6" t="str">
        <f>OBV!H2066</f>
        <v>CONFIRMED BEARISH</v>
      </c>
    </row>
    <row r="2067" spans="1:12" ht="13.5" x14ac:dyDescent="0.25">
      <c r="A2067" s="3">
        <f>RSI!A2067</f>
        <v>45301</v>
      </c>
      <c r="B2067" s="2">
        <f>RSI!B2067</f>
        <v>6.5281000000000002</v>
      </c>
      <c r="C2067" s="2">
        <f>RSI!I2067</f>
        <v>32.326597252486039</v>
      </c>
      <c r="D2067" s="2">
        <f>MACD!E2067</f>
        <v>3.7903228981024384E-3</v>
      </c>
      <c r="E2067" s="2">
        <f>MACD!F2067</f>
        <v>-7.6888654975067916E-2</v>
      </c>
      <c r="F2067" s="2">
        <f>'Moving Avg'!D2067</f>
        <v>6.6629800000000001</v>
      </c>
      <c r="G2067" s="2">
        <f>'Moving Avg'!F2067</f>
        <v>6.8161099999999992</v>
      </c>
      <c r="H2067" s="2">
        <f>'Moving Avg'!G2067</f>
        <v>6.9029260000000026</v>
      </c>
      <c r="I2067" s="2">
        <f>'Moving Avg'!H2067</f>
        <v>6.934884000000002</v>
      </c>
      <c r="J2067" s="6" t="str">
        <f>OBV!F2067</f>
        <v>BEARISH</v>
      </c>
      <c r="K2067" s="6" t="str">
        <f>OBV!G2067</f>
        <v>WEAK</v>
      </c>
      <c r="L2067" s="6" t="str">
        <f>OBV!H2067</f>
        <v>CONFIRMED BEARISH</v>
      </c>
    </row>
    <row r="2068" spans="1:12" ht="13.5" x14ac:dyDescent="0.25">
      <c r="A2068" s="3">
        <f>RSI!A2068</f>
        <v>45302</v>
      </c>
      <c r="B2068" s="2">
        <f>RSI!B2068</f>
        <v>6.6498999999999997</v>
      </c>
      <c r="C2068" s="2">
        <f>RSI!I2068</f>
        <v>40.910339580109792</v>
      </c>
      <c r="D2068" s="2">
        <f>MACD!E2068</f>
        <v>4.4306033073939766E-2</v>
      </c>
      <c r="E2068" s="2">
        <f>MACD!F2068</f>
        <v>-5.2649717365266385E-2</v>
      </c>
      <c r="F2068" s="2">
        <f>'Moving Avg'!D2068</f>
        <v>6.6161600000000007</v>
      </c>
      <c r="G2068" s="2">
        <f>'Moving Avg'!F2068</f>
        <v>6.8128349999999998</v>
      </c>
      <c r="H2068" s="2">
        <f>'Moving Avg'!G2068</f>
        <v>6.8885040000000028</v>
      </c>
      <c r="I2068" s="2">
        <f>'Moving Avg'!H2068</f>
        <v>6.9352745000000002</v>
      </c>
      <c r="J2068" s="6" t="str">
        <f>OBV!F2068</f>
        <v>BEARISH</v>
      </c>
      <c r="K2068" s="6" t="str">
        <f>OBV!G2068</f>
        <v>WEAK</v>
      </c>
      <c r="L2068" s="6" t="str">
        <f>OBV!H2068</f>
        <v>CONFIRMED BEARISH</v>
      </c>
    </row>
    <row r="2069" spans="1:12" ht="13.5" x14ac:dyDescent="0.25">
      <c r="A2069" s="3">
        <f>RSI!A2069</f>
        <v>45303</v>
      </c>
      <c r="B2069" s="2">
        <f>RSI!B2069</f>
        <v>6.6592000000000002</v>
      </c>
      <c r="C2069" s="2">
        <f>RSI!I2069</f>
        <v>41.520275652034734</v>
      </c>
      <c r="D2069" s="2">
        <f>MACD!E2069</f>
        <v>8.1788073433083142E-2</v>
      </c>
      <c r="E2069" s="2">
        <f>MACD!F2069</f>
        <v>-2.5762159205596481E-2</v>
      </c>
      <c r="F2069" s="2">
        <f>'Moving Avg'!D2069</f>
        <v>6.6180199999999996</v>
      </c>
      <c r="G2069" s="2">
        <f>'Moving Avg'!F2069</f>
        <v>6.8086199999999995</v>
      </c>
      <c r="H2069" s="2">
        <f>'Moving Avg'!G2069</f>
        <v>6.8755780000000017</v>
      </c>
      <c r="I2069" s="2">
        <f>'Moving Avg'!H2069</f>
        <v>6.9361530000000018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</row>
    <row r="2070" spans="1:12" ht="13.5" x14ac:dyDescent="0.25">
      <c r="A2070" s="3">
        <f>RSI!A2070</f>
        <v>45306</v>
      </c>
      <c r="B2070" s="2">
        <f>RSI!B2070</f>
        <v>6.6592000000000002</v>
      </c>
      <c r="C2070" s="2">
        <f>RSI!I2070</f>
        <v>41.520275652034734</v>
      </c>
      <c r="D2070" s="2">
        <f>MACD!E2070</f>
        <v>0.11150832643887298</v>
      </c>
      <c r="E2070" s="2">
        <f>MACD!F2070</f>
        <v>1.6919379232974117E-3</v>
      </c>
      <c r="F2070" s="2">
        <f>'Moving Avg'!D2070</f>
        <v>6.6198799999999993</v>
      </c>
      <c r="G2070" s="2">
        <f>'Moving Avg'!F2070</f>
        <v>6.8081499999999995</v>
      </c>
      <c r="H2070" s="2">
        <f>'Moving Avg'!G2070</f>
        <v>6.8626520000000015</v>
      </c>
      <c r="I2070" s="2">
        <f>'Moving Avg'!H2070</f>
        <v>6.9372085000000006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</row>
    <row r="2071" spans="1:12" ht="13.5" x14ac:dyDescent="0.25">
      <c r="A2071" s="3">
        <f>RSI!A2071</f>
        <v>45307</v>
      </c>
      <c r="B2071" s="2">
        <f>RSI!B2071</f>
        <v>6.7153999999999998</v>
      </c>
      <c r="C2071" s="2">
        <f>RSI!I2071</f>
        <v>45.465459244961565</v>
      </c>
      <c r="D2071" s="2">
        <f>MACD!E2071</f>
        <v>0.14338649245265334</v>
      </c>
      <c r="E2071" s="2">
        <f>MACD!F2071</f>
        <v>3.0030848829168597E-2</v>
      </c>
      <c r="F2071" s="2">
        <f>'Moving Avg'!D2071</f>
        <v>6.6423600000000009</v>
      </c>
      <c r="G2071" s="2">
        <f>'Moving Avg'!F2071</f>
        <v>6.8058049999999994</v>
      </c>
      <c r="H2071" s="2">
        <f>'Moving Avg'!G2071</f>
        <v>6.8508500000000003</v>
      </c>
      <c r="I2071" s="2">
        <f>'Moving Avg'!H2071</f>
        <v>6.9385450000000013</v>
      </c>
      <c r="J2071" s="6" t="str">
        <f>OBV!F2071</f>
        <v>BULLISH</v>
      </c>
      <c r="K2071" s="6" t="str">
        <f>OBV!G2071</f>
        <v>STRONG</v>
      </c>
      <c r="L2071" s="6" t="str">
        <f>OBV!H2071</f>
        <v>CONFIRMED BULLISH</v>
      </c>
    </row>
    <row r="2072" spans="1:12" ht="13.5" x14ac:dyDescent="0.25">
      <c r="A2072" s="3">
        <f>RSI!A2072</f>
        <v>45308</v>
      </c>
      <c r="B2072" s="2">
        <f>RSI!B2072</f>
        <v>6.8372000000000002</v>
      </c>
      <c r="C2072" s="2">
        <f>RSI!I2072</f>
        <v>52.884110447296131</v>
      </c>
      <c r="D2072" s="2">
        <f>MACD!E2072</f>
        <v>0.14303877075458882</v>
      </c>
      <c r="E2072" s="2">
        <f>MACD!F2072</f>
        <v>5.2632433214252643E-2</v>
      </c>
      <c r="F2072" s="2">
        <f>'Moving Avg'!D2072</f>
        <v>6.7041799999999991</v>
      </c>
      <c r="G2072" s="2">
        <f>'Moving Avg'!F2072</f>
        <v>6.8104899999999997</v>
      </c>
      <c r="H2072" s="2">
        <f>'Moving Avg'!G2072</f>
        <v>6.8414840000000003</v>
      </c>
      <c r="I2072" s="2">
        <f>'Moving Avg'!H2072</f>
        <v>6.9403135000000011</v>
      </c>
      <c r="J2072" s="6" t="str">
        <f>OBV!F2072</f>
        <v>BULLISH</v>
      </c>
      <c r="K2072" s="6" t="str">
        <f>OBV!G2072</f>
        <v>STRONG</v>
      </c>
      <c r="L2072" s="6" t="str">
        <f>OBV!H2072</f>
        <v>CONFIRMED BULLISH</v>
      </c>
    </row>
    <row r="2073" spans="1:12" ht="13.5" x14ac:dyDescent="0.25">
      <c r="A2073" s="3">
        <f>RSI!A2073</f>
        <v>45309</v>
      </c>
      <c r="B2073" s="2">
        <f>RSI!B2073</f>
        <v>6.8183999999999996</v>
      </c>
      <c r="C2073" s="2">
        <f>RSI!I2073</f>
        <v>51.714711646282232</v>
      </c>
      <c r="D2073" s="2">
        <f>MACD!E2073</f>
        <v>0.13371746434437171</v>
      </c>
      <c r="E2073" s="2">
        <f>MACD!F2073</f>
        <v>6.8849439440276466E-2</v>
      </c>
      <c r="F2073" s="2">
        <f>'Moving Avg'!D2073</f>
        <v>6.7378799999999996</v>
      </c>
      <c r="G2073" s="2">
        <f>'Moving Avg'!F2073</f>
        <v>6.8142350000000009</v>
      </c>
      <c r="H2073" s="2">
        <f>'Moving Avg'!G2073</f>
        <v>6.8323039999999988</v>
      </c>
      <c r="I2073" s="2">
        <f>'Moving Avg'!H2073</f>
        <v>6.9421650000000019</v>
      </c>
      <c r="J2073" s="6" t="str">
        <f>OBV!F2073</f>
        <v>BULLISH</v>
      </c>
      <c r="K2073" s="6" t="str">
        <f>OBV!G2073</f>
        <v>STRONG</v>
      </c>
      <c r="L2073" s="6" t="str">
        <f>OBV!H2073</f>
        <v>CONFIRMED BULLISH</v>
      </c>
    </row>
    <row r="2074" spans="1:12" ht="13.5" x14ac:dyDescent="0.25">
      <c r="A2074" s="3">
        <f>RSI!A2074</f>
        <v>45310</v>
      </c>
      <c r="B2074" s="2">
        <f>RSI!B2074</f>
        <v>6.7622999999999998</v>
      </c>
      <c r="C2074" s="2">
        <f>RSI!I2074</f>
        <v>48.283659529989791</v>
      </c>
      <c r="D2074" s="2">
        <f>MACD!E2074</f>
        <v>9.3778350041843872E-2</v>
      </c>
      <c r="E2074" s="2">
        <f>MACD!F2074</f>
        <v>7.3835221560589956E-2</v>
      </c>
      <c r="F2074" s="2">
        <f>'Moving Avg'!D2074</f>
        <v>6.7585000000000006</v>
      </c>
      <c r="G2074" s="2">
        <f>'Moving Avg'!F2074</f>
        <v>6.8137700000000008</v>
      </c>
      <c r="H2074" s="2">
        <f>'Moving Avg'!G2074</f>
        <v>6.8220019999999986</v>
      </c>
      <c r="I2074" s="2">
        <f>'Moving Avg'!H2074</f>
        <v>6.9439125000000024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</row>
    <row r="2075" spans="1:12" ht="13.5" x14ac:dyDescent="0.25">
      <c r="A2075" s="3">
        <f>RSI!A2075</f>
        <v>45313</v>
      </c>
      <c r="B2075" s="2">
        <f>RSI!B2075</f>
        <v>6.7435</v>
      </c>
      <c r="C2075" s="2">
        <f>RSI!I2075</f>
        <v>47.154599738110939</v>
      </c>
      <c r="D2075" s="2">
        <f>MACD!E2075</f>
        <v>6.1530002938246398E-2</v>
      </c>
      <c r="E2075" s="2">
        <f>MACD!F2075</f>
        <v>7.1374177836121239E-2</v>
      </c>
      <c r="F2075" s="2">
        <f>'Moving Avg'!D2075</f>
        <v>6.7753599999999992</v>
      </c>
      <c r="G2075" s="2">
        <f>'Moving Avg'!F2075</f>
        <v>6.8076800000000004</v>
      </c>
      <c r="H2075" s="2">
        <f>'Moving Avg'!G2075</f>
        <v>6.8126359999999986</v>
      </c>
      <c r="I2075" s="2">
        <f>'Moving Avg'!H2075</f>
        <v>6.9456985000000042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45314</v>
      </c>
      <c r="B2076" s="2">
        <f>RSI!B2076</f>
        <v>6.6966999999999999</v>
      </c>
      <c r="C2076" s="2">
        <f>RSI!I2076</f>
        <v>44.372918001437341</v>
      </c>
      <c r="D2076" s="2">
        <f>MACD!E2076</f>
        <v>3.0747622695391108E-2</v>
      </c>
      <c r="E2076" s="2">
        <f>MACD!F2076</f>
        <v>6.3248866807975215E-2</v>
      </c>
      <c r="F2076" s="2">
        <f>'Moving Avg'!D2076</f>
        <v>6.7716200000000004</v>
      </c>
      <c r="G2076" s="2">
        <f>'Moving Avg'!F2076</f>
        <v>6.7959749999999985</v>
      </c>
      <c r="H2076" s="2">
        <f>'Moving Avg'!G2076</f>
        <v>6.8088899999999999</v>
      </c>
      <c r="I2076" s="2">
        <f>'Moving Avg'!H2076</f>
        <v>6.9469415000000039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</row>
    <row r="2077" spans="1:12" ht="13.5" x14ac:dyDescent="0.25">
      <c r="A2077" s="3">
        <f>RSI!A2077</f>
        <v>45315</v>
      </c>
      <c r="B2077" s="2">
        <f>RSI!B2077</f>
        <v>6.5561999999999996</v>
      </c>
      <c r="C2077" s="2">
        <f>RSI!I2077</f>
        <v>37.265587610006214</v>
      </c>
      <c r="D2077" s="2">
        <f>MACD!E2077</f>
        <v>4.0964971752579515E-3</v>
      </c>
      <c r="E2077" s="2">
        <f>MACD!F2077</f>
        <v>5.1418392881431761E-2</v>
      </c>
      <c r="F2077" s="2">
        <f>'Moving Avg'!D2077</f>
        <v>6.7154199999999999</v>
      </c>
      <c r="G2077" s="2">
        <f>'Moving Avg'!F2077</f>
        <v>6.7734949999999996</v>
      </c>
      <c r="H2077" s="2">
        <f>'Moving Avg'!G2077</f>
        <v>6.8006479999999998</v>
      </c>
      <c r="I2077" s="2">
        <f>'Moving Avg'!H2077</f>
        <v>6.9472610000000046</v>
      </c>
      <c r="J2077" s="6" t="str">
        <f>OBV!F2077</f>
        <v>BEARISH</v>
      </c>
      <c r="K2077" s="6" t="str">
        <f>OBV!G2077</f>
        <v>WEAK</v>
      </c>
      <c r="L2077" s="6" t="str">
        <f>OBV!H2077</f>
        <v>CONFIRMED BEARISH</v>
      </c>
    </row>
    <row r="2078" spans="1:12" ht="13.5" x14ac:dyDescent="0.25">
      <c r="A2078" s="3">
        <f>RSI!A2078</f>
        <v>45316</v>
      </c>
      <c r="B2078" s="2">
        <f>RSI!B2078</f>
        <v>6.7435</v>
      </c>
      <c r="C2078" s="2">
        <f>RSI!I2078</f>
        <v>48.994366471004838</v>
      </c>
      <c r="D2078" s="2">
        <f>MACD!E2078</f>
        <v>-1.228653845647365E-2</v>
      </c>
      <c r="E2078" s="2">
        <f>MACD!F2078</f>
        <v>3.8677406613850683E-2</v>
      </c>
      <c r="F2078" s="2">
        <f>'Moving Avg'!D2078</f>
        <v>6.7004400000000004</v>
      </c>
      <c r="G2078" s="2">
        <f>'Moving Avg'!F2078</f>
        <v>6.7603799999999996</v>
      </c>
      <c r="H2078" s="2">
        <f>'Moving Avg'!G2078</f>
        <v>6.7980259999999983</v>
      </c>
      <c r="I2078" s="2">
        <f>'Moving Avg'!H2078</f>
        <v>6.9491795000000049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</row>
    <row r="2079" spans="1:12" ht="13.5" x14ac:dyDescent="0.25">
      <c r="A2079" s="3">
        <f>RSI!A2079</f>
        <v>45317</v>
      </c>
      <c r="B2079" s="2">
        <f>RSI!B2079</f>
        <v>6.7342000000000004</v>
      </c>
      <c r="C2079" s="2">
        <f>RSI!I2079</f>
        <v>48.509409942630043</v>
      </c>
      <c r="D2079" s="2">
        <f>MACD!E2079</f>
        <v>-2.3929241148497482E-2</v>
      </c>
      <c r="E2079" s="2">
        <f>MACD!F2079</f>
        <v>2.6156077061381049E-2</v>
      </c>
      <c r="F2079" s="2">
        <f>'Moving Avg'!D2079</f>
        <v>6.69482</v>
      </c>
      <c r="G2079" s="2">
        <f>'Moving Avg'!F2079</f>
        <v>6.7458649999999993</v>
      </c>
      <c r="H2079" s="2">
        <f>'Moving Avg'!G2079</f>
        <v>6.7952180000000002</v>
      </c>
      <c r="I2079" s="2">
        <f>'Moving Avg'!H2079</f>
        <v>6.951140000000005</v>
      </c>
      <c r="J2079" s="6" t="str">
        <f>OBV!F2079</f>
        <v>BULLISH</v>
      </c>
      <c r="K2079" s="6" t="str">
        <f>OBV!G2079</f>
        <v>NEUTRAL</v>
      </c>
      <c r="L2079" s="6" t="str">
        <f>OBV!H2079</f>
        <v>BULLISH DIVERGENCE</v>
      </c>
    </row>
    <row r="2080" spans="1:12" ht="13.5" x14ac:dyDescent="0.25">
      <c r="A2080" s="3">
        <f>RSI!A2080</f>
        <v>45320</v>
      </c>
      <c r="B2080" s="2">
        <f>RSI!B2080</f>
        <v>6.7435</v>
      </c>
      <c r="C2080" s="2">
        <f>RSI!I2080</f>
        <v>49.052490563143785</v>
      </c>
      <c r="D2080" s="2">
        <f>MACD!E2080</f>
        <v>-3.4321908600669637E-2</v>
      </c>
      <c r="E2080" s="2">
        <f>MACD!F2080</f>
        <v>1.4060479928970915E-2</v>
      </c>
      <c r="F2080" s="2">
        <f>'Moving Avg'!D2080</f>
        <v>6.69482</v>
      </c>
      <c r="G2080" s="2">
        <f>'Moving Avg'!F2080</f>
        <v>6.7327500000000002</v>
      </c>
      <c r="H2080" s="2">
        <f>'Moving Avg'!G2080</f>
        <v>6.793531999999999</v>
      </c>
      <c r="I2080" s="2">
        <f>'Moving Avg'!H2080</f>
        <v>6.9531470000000049</v>
      </c>
      <c r="J2080" s="6" t="str">
        <f>OBV!F2080</f>
        <v>BULLISH</v>
      </c>
      <c r="K2080" s="6" t="str">
        <f>OBV!G2080</f>
        <v>STRONG</v>
      </c>
      <c r="L2080" s="6" t="str">
        <f>OBV!H2080</f>
        <v>NEUTRAL</v>
      </c>
    </row>
    <row r="2081" spans="1:12" ht="13.5" x14ac:dyDescent="0.25">
      <c r="A2081" s="3">
        <f>RSI!A2081</f>
        <v>45321</v>
      </c>
      <c r="B2081" s="2">
        <f>RSI!B2081</f>
        <v>6.7996999999999996</v>
      </c>
      <c r="C2081" s="2">
        <f>RSI!I2081</f>
        <v>52.324889166429969</v>
      </c>
      <c r="D2081" s="2">
        <f>MACD!E2081</f>
        <v>-3.8550671891109722E-2</v>
      </c>
      <c r="E2081" s="2">
        <f>MACD!F2081</f>
        <v>3.5382495649547872E-3</v>
      </c>
      <c r="F2081" s="2">
        <f>'Moving Avg'!D2081</f>
        <v>6.7154199999999999</v>
      </c>
      <c r="G2081" s="2">
        <f>'Moving Avg'!F2081</f>
        <v>6.7191700000000001</v>
      </c>
      <c r="H2081" s="2">
        <f>'Moving Avg'!G2081</f>
        <v>6.7935319999999981</v>
      </c>
      <c r="I2081" s="2">
        <f>'Moving Avg'!H2081</f>
        <v>6.9549490000000045</v>
      </c>
      <c r="J2081" s="6" t="str">
        <f>OBV!F2081</f>
        <v>BULLISH</v>
      </c>
      <c r="K2081" s="6" t="str">
        <f>OBV!G2081</f>
        <v>STRONG</v>
      </c>
      <c r="L2081" s="6" t="str">
        <f>OBV!H2081</f>
        <v>CONFIRMED BULLISH</v>
      </c>
    </row>
    <row r="2082" spans="1:12" ht="13.5" x14ac:dyDescent="0.25">
      <c r="A2082" s="3">
        <f>RSI!A2082</f>
        <v>45322</v>
      </c>
      <c r="B2082" s="2">
        <f>RSI!B2082</f>
        <v>6.7904</v>
      </c>
      <c r="C2082" s="2">
        <f>RSI!I2082</f>
        <v>51.732727981373564</v>
      </c>
      <c r="D2082" s="2">
        <f>MACD!E2082</f>
        <v>-2.2957814960359535E-2</v>
      </c>
      <c r="E2082" s="2">
        <f>MACD!F2082</f>
        <v>-1.7609633401080771E-3</v>
      </c>
      <c r="F2082" s="2">
        <f>'Moving Avg'!D2082</f>
        <v>6.7622599999999995</v>
      </c>
      <c r="G2082" s="2">
        <f>'Moving Avg'!F2082</f>
        <v>6.7112099999999995</v>
      </c>
      <c r="H2082" s="2">
        <f>'Moving Avg'!G2082</f>
        <v>6.7907239999999982</v>
      </c>
      <c r="I2082" s="2">
        <f>'Moving Avg'!H2082</f>
        <v>6.9568810000000054</v>
      </c>
      <c r="J2082" s="6" t="str">
        <f>OBV!F2082</f>
        <v>BULLISH</v>
      </c>
      <c r="K2082" s="6" t="str">
        <f>OBV!G2082</f>
        <v>STRONG</v>
      </c>
      <c r="L2082" s="6" t="str">
        <f>OBV!H2082</f>
        <v>CONFIRMED BULLISH</v>
      </c>
    </row>
    <row r="2083" spans="1:12" ht="13.5" x14ac:dyDescent="0.25">
      <c r="A2083" s="3">
        <f>RSI!A2083</f>
        <v>45323</v>
      </c>
      <c r="B2083" s="2">
        <f>RSI!B2083</f>
        <v>6.7435</v>
      </c>
      <c r="C2083" s="2">
        <f>RSI!I2083</f>
        <v>48.737242942039686</v>
      </c>
      <c r="D2083" s="2">
        <f>MACD!E2083</f>
        <v>-9.3644619238988369E-3</v>
      </c>
      <c r="E2083" s="2">
        <f>MACD!F2083</f>
        <v>-3.2816630568662294E-3</v>
      </c>
      <c r="F2083" s="2">
        <f>'Moving Avg'!D2083</f>
        <v>6.7622599999999995</v>
      </c>
      <c r="G2083" s="2">
        <f>'Moving Avg'!F2083</f>
        <v>6.7041850000000007</v>
      </c>
      <c r="H2083" s="2">
        <f>'Moving Avg'!G2083</f>
        <v>6.7881019999999967</v>
      </c>
      <c r="I2083" s="2">
        <f>'Moving Avg'!H2083</f>
        <v>6.9587110000000054</v>
      </c>
      <c r="J2083" s="6" t="str">
        <f>OBV!F2083</f>
        <v>BEARISH</v>
      </c>
      <c r="K2083" s="6" t="str">
        <f>OBV!G2083</f>
        <v>WEAK</v>
      </c>
      <c r="L2083" s="6" t="str">
        <f>OBV!H2083</f>
        <v>NEUTRAL</v>
      </c>
    </row>
    <row r="2084" spans="1:12" ht="13.5" x14ac:dyDescent="0.25">
      <c r="A2084" s="3">
        <f>RSI!A2084</f>
        <v>45324</v>
      </c>
      <c r="B2084" s="2">
        <f>RSI!B2084</f>
        <v>6.7061000000000002</v>
      </c>
      <c r="C2084" s="2">
        <f>RSI!I2084</f>
        <v>46.428528919446869</v>
      </c>
      <c r="D2084" s="2">
        <f>MACD!E2084</f>
        <v>-3.6145190956302642E-3</v>
      </c>
      <c r="E2084" s="2">
        <f>MACD!F2084</f>
        <v>-3.3482342646190366E-3</v>
      </c>
      <c r="F2084" s="2">
        <f>'Moving Avg'!D2084</f>
        <v>6.75664</v>
      </c>
      <c r="G2084" s="2">
        <f>'Moving Avg'!F2084</f>
        <v>6.7069950000000009</v>
      </c>
      <c r="H2084" s="2">
        <f>'Moving Avg'!G2084</f>
        <v>6.7847319999999964</v>
      </c>
      <c r="I2084" s="2">
        <f>'Moving Avg'!H2084</f>
        <v>6.9603540000000059</v>
      </c>
      <c r="J2084" s="6" t="str">
        <f>OBV!F2084</f>
        <v>BEARISH</v>
      </c>
      <c r="K2084" s="6" t="str">
        <f>OBV!G2084</f>
        <v>WEAK</v>
      </c>
      <c r="L2084" s="6" t="str">
        <f>OBV!H2084</f>
        <v>CONFIRMED BEARISH</v>
      </c>
    </row>
    <row r="2085" spans="1:12" ht="13.5" x14ac:dyDescent="0.25">
      <c r="A2085" s="3">
        <f>RSI!A2085</f>
        <v>45327</v>
      </c>
      <c r="B2085" s="2">
        <f>RSI!B2085</f>
        <v>6.7342000000000004</v>
      </c>
      <c r="C2085" s="2">
        <f>RSI!I2085</f>
        <v>48.406077368567878</v>
      </c>
      <c r="D2085" s="2">
        <f>MACD!E2085</f>
        <v>-3.4017203658409656E-3</v>
      </c>
      <c r="E2085" s="2">
        <f>MACD!F2085</f>
        <v>-3.3589314848634227E-3</v>
      </c>
      <c r="F2085" s="2">
        <f>'Moving Avg'!D2085</f>
        <v>6.7547799999999993</v>
      </c>
      <c r="G2085" s="2">
        <f>'Moving Avg'!F2085</f>
        <v>6.7112099999999995</v>
      </c>
      <c r="H2085" s="2">
        <f>'Moving Avg'!G2085</f>
        <v>6.7811739999999956</v>
      </c>
      <c r="I2085" s="2">
        <f>'Moving Avg'!H2085</f>
        <v>6.9620050000000058</v>
      </c>
      <c r="J2085" s="6" t="str">
        <f>OBV!F2085</f>
        <v>BEARISH</v>
      </c>
      <c r="K2085" s="6" t="str">
        <f>OBV!G2085</f>
        <v>WEAK</v>
      </c>
      <c r="L2085" s="6" t="str">
        <f>OBV!H2085</f>
        <v>CONFIRMED BEARISH</v>
      </c>
    </row>
    <row r="2086" spans="1:12" ht="13.5" x14ac:dyDescent="0.25">
      <c r="A2086" s="3">
        <f>RSI!A2086</f>
        <v>45328</v>
      </c>
      <c r="B2086" s="2">
        <f>RSI!B2086</f>
        <v>6.7248000000000001</v>
      </c>
      <c r="C2086" s="2">
        <f>RSI!I2086</f>
        <v>47.770801577405827</v>
      </c>
      <c r="D2086" s="2">
        <f>MACD!E2086</f>
        <v>-9.593952467961131E-3</v>
      </c>
      <c r="E2086" s="2">
        <f>MACD!F2086</f>
        <v>-4.605935681482964E-3</v>
      </c>
      <c r="F2086" s="2">
        <f>'Moving Avg'!D2086</f>
        <v>6.7397999999999998</v>
      </c>
      <c r="G2086" s="2">
        <f>'Moving Avg'!F2086</f>
        <v>6.7172999999999998</v>
      </c>
      <c r="H2086" s="2">
        <f>'Moving Avg'!G2086</f>
        <v>6.7772399999999955</v>
      </c>
      <c r="I2086" s="2">
        <f>'Moving Avg'!H2086</f>
        <v>6.963476500000005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</row>
    <row r="2087" spans="1:12" ht="13.5" x14ac:dyDescent="0.25">
      <c r="A2087" s="3">
        <f>RSI!A2087</f>
        <v>45329</v>
      </c>
      <c r="B2087" s="2">
        <f>RSI!B2087</f>
        <v>6.7342000000000004</v>
      </c>
      <c r="C2087" s="2">
        <f>RSI!I2087</f>
        <v>48.498690929981144</v>
      </c>
      <c r="D2087" s="2">
        <f>MACD!E2087</f>
        <v>-3.6967992405885219E-2</v>
      </c>
      <c r="E2087" s="2">
        <f>MACD!F2087</f>
        <v>-1.1078347026363415E-2</v>
      </c>
      <c r="F2087" s="2">
        <f>'Moving Avg'!D2087</f>
        <v>6.7285599999999999</v>
      </c>
      <c r="G2087" s="2">
        <f>'Moving Avg'!F2087</f>
        <v>6.7276049999999996</v>
      </c>
      <c r="H2087" s="2">
        <f>'Moving Avg'!G2087</f>
        <v>6.7734939999999968</v>
      </c>
      <c r="I2087" s="2">
        <f>'Moving Avg'!H2087</f>
        <v>6.9638910000000047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</row>
    <row r="2088" spans="1:12" ht="13.5" x14ac:dyDescent="0.25">
      <c r="A2088" s="3">
        <f>RSI!A2088</f>
        <v>45330</v>
      </c>
      <c r="B2088" s="2">
        <f>RSI!B2088</f>
        <v>6.5561999999999996</v>
      </c>
      <c r="C2088" s="2">
        <f>RSI!I2088</f>
        <v>37.765591949339743</v>
      </c>
      <c r="D2088" s="2">
        <f>MACD!E2088</f>
        <v>-1.8021522358323772E-2</v>
      </c>
      <c r="E2088" s="2">
        <f>MACD!F2088</f>
        <v>-1.2466982092755487E-2</v>
      </c>
      <c r="F2088" s="2">
        <f>'Moving Avg'!D2088</f>
        <v>6.6911000000000005</v>
      </c>
      <c r="G2088" s="2">
        <f>'Moving Avg'!F2088</f>
        <v>6.7229200000000002</v>
      </c>
      <c r="H2088" s="2">
        <f>'Moving Avg'!G2088</f>
        <v>6.766187999999997</v>
      </c>
      <c r="I2088" s="2">
        <f>'Moving Avg'!H2088</f>
        <v>6.9635480000000056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</row>
    <row r="2089" spans="1:12" ht="13.5" x14ac:dyDescent="0.25">
      <c r="A2089" s="3">
        <f>RSI!A2089</f>
        <v>45331</v>
      </c>
      <c r="B2089" s="2">
        <f>RSI!B2089</f>
        <v>6.5561999999999996</v>
      </c>
      <c r="C2089" s="2">
        <f>RSI!I2089</f>
        <v>37.765591949339743</v>
      </c>
      <c r="D2089" s="2">
        <f>MACD!E2089</f>
        <v>-2.268344715837145E-3</v>
      </c>
      <c r="E2089" s="2">
        <f>MACD!F2089</f>
        <v>-1.0427254617371819E-2</v>
      </c>
      <c r="F2089" s="2">
        <f>'Moving Avg'!D2089</f>
        <v>6.6611199999999995</v>
      </c>
      <c r="G2089" s="2">
        <f>'Moving Avg'!F2089</f>
        <v>6.7177699999999998</v>
      </c>
      <c r="H2089" s="2">
        <f>'Moving Avg'!G2089</f>
        <v>6.7577579999999982</v>
      </c>
      <c r="I2089" s="2">
        <f>'Moving Avg'!H2089</f>
        <v>6.9632490000000038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</row>
    <row r="2090" spans="1:12" ht="13.5" x14ac:dyDescent="0.25">
      <c r="A2090" s="3">
        <f>RSI!A2090</f>
        <v>45334</v>
      </c>
      <c r="B2090" s="2">
        <f>RSI!B2090</f>
        <v>6.5561999999999996</v>
      </c>
      <c r="C2090" s="2">
        <f>RSI!I2090</f>
        <v>37.765591949339743</v>
      </c>
      <c r="D2090" s="2">
        <f>MACD!E2090</f>
        <v>1.3558997821334628E-2</v>
      </c>
      <c r="E2090" s="2">
        <f>MACD!F2090</f>
        <v>-5.6300041296305295E-3</v>
      </c>
      <c r="F2090" s="2">
        <f>'Moving Avg'!D2090</f>
        <v>6.6255199999999999</v>
      </c>
      <c r="G2090" s="2">
        <f>'Moving Avg'!F2090</f>
        <v>6.7126200000000011</v>
      </c>
      <c r="H2090" s="2">
        <f>'Moving Avg'!G2090</f>
        <v>6.7497039999999968</v>
      </c>
      <c r="I2090" s="2">
        <f>'Moving Avg'!H2090</f>
        <v>6.9637895000000052</v>
      </c>
      <c r="J2090" s="6" t="str">
        <f>OBV!F2090</f>
        <v>BEARISH</v>
      </c>
      <c r="K2090" s="6" t="str">
        <f>OBV!G2090</f>
        <v>WEAK</v>
      </c>
      <c r="L2090" s="6" t="str">
        <f>OBV!H2090</f>
        <v>CONFIRMED BEARISH</v>
      </c>
    </row>
    <row r="2091" spans="1:12" ht="13.5" x14ac:dyDescent="0.25">
      <c r="A2091" s="3">
        <f>RSI!A2091</f>
        <v>45335</v>
      </c>
      <c r="B2091" s="2">
        <f>RSI!B2091</f>
        <v>6.6311</v>
      </c>
      <c r="C2091" s="2">
        <f>RSI!I2091</f>
        <v>44.249806316479713</v>
      </c>
      <c r="D2091" s="2">
        <f>MACD!E2091</f>
        <v>3.1037297554773247E-2</v>
      </c>
      <c r="E2091" s="2">
        <f>MACD!F2091</f>
        <v>1.7034562072502256E-3</v>
      </c>
      <c r="F2091" s="2">
        <f>'Moving Avg'!D2091</f>
        <v>6.6067800000000005</v>
      </c>
      <c r="G2091" s="2">
        <f>'Moving Avg'!F2091</f>
        <v>6.7084050000000008</v>
      </c>
      <c r="H2091" s="2">
        <f>'Moving Avg'!G2091</f>
        <v>6.7435219999999969</v>
      </c>
      <c r="I2091" s="2">
        <f>'Moving Avg'!H2091</f>
        <v>6.9643510000000051</v>
      </c>
      <c r="J2091" s="6" t="str">
        <f>OBV!F2091</f>
        <v>BEARISH</v>
      </c>
      <c r="K2091" s="6" t="str">
        <f>OBV!G2091</f>
        <v>WEAK</v>
      </c>
      <c r="L2091" s="6" t="str">
        <f>OBV!H2091</f>
        <v>CONFIRMED BEARISH</v>
      </c>
    </row>
    <row r="2092" spans="1:12" ht="13.5" x14ac:dyDescent="0.25">
      <c r="A2092" s="3">
        <f>RSI!A2092</f>
        <v>45336</v>
      </c>
      <c r="B2092" s="2">
        <f>RSI!B2092</f>
        <v>6.7248000000000001</v>
      </c>
      <c r="C2092" s="2">
        <f>RSI!I2092</f>
        <v>51.112118560150215</v>
      </c>
      <c r="D2092" s="2">
        <f>MACD!E2092</f>
        <v>3.7927278285475374E-2</v>
      </c>
      <c r="E2092" s="2">
        <f>MACD!F2092</f>
        <v>8.948220622895256E-3</v>
      </c>
      <c r="F2092" s="2">
        <f>'Moving Avg'!D2092</f>
        <v>6.6048999999999989</v>
      </c>
      <c r="G2092" s="2">
        <f>'Moving Avg'!F2092</f>
        <v>6.7027850000000013</v>
      </c>
      <c r="H2092" s="2">
        <f>'Moving Avg'!G2092</f>
        <v>6.7431479999999979</v>
      </c>
      <c r="I2092" s="2">
        <f>'Moving Avg'!H2092</f>
        <v>6.965734500000007</v>
      </c>
      <c r="J2092" s="6" t="str">
        <f>OBV!F2092</f>
        <v>BEARISH</v>
      </c>
      <c r="K2092" s="6" t="str">
        <f>OBV!G2092</f>
        <v>WEAK</v>
      </c>
      <c r="L2092" s="6" t="str">
        <f>OBV!H2092</f>
        <v>CONFIRMED BEARISH</v>
      </c>
    </row>
    <row r="2093" spans="1:12" ht="13.5" x14ac:dyDescent="0.25">
      <c r="A2093" s="3">
        <f>RSI!A2093</f>
        <v>45337</v>
      </c>
      <c r="B2093" s="2">
        <f>RSI!B2093</f>
        <v>6.6872999999999996</v>
      </c>
      <c r="C2093" s="2">
        <f>RSI!I2093</f>
        <v>48.53713425787496</v>
      </c>
      <c r="D2093" s="2">
        <f>MACD!E2093</f>
        <v>3.9203163151007026E-2</v>
      </c>
      <c r="E2093" s="2">
        <f>MACD!F2093</f>
        <v>1.4999209128517609E-2</v>
      </c>
      <c r="F2093" s="2">
        <f>'Moving Avg'!D2093</f>
        <v>6.6311200000000001</v>
      </c>
      <c r="G2093" s="2">
        <f>'Moving Avg'!F2093</f>
        <v>6.6962300000000017</v>
      </c>
      <c r="H2093" s="2">
        <f>'Moving Avg'!G2093</f>
        <v>6.7405259999999991</v>
      </c>
      <c r="I2093" s="2">
        <f>'Moving Avg'!H2093</f>
        <v>6.9667095000000074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</row>
    <row r="2094" spans="1:12" ht="13.5" x14ac:dyDescent="0.25">
      <c r="A2094" s="3">
        <f>RSI!A2094</f>
        <v>45338</v>
      </c>
      <c r="B2094" s="2">
        <f>RSI!B2094</f>
        <v>6.6872999999999996</v>
      </c>
      <c r="C2094" s="2">
        <f>RSI!I2094</f>
        <v>48.53713425787496</v>
      </c>
      <c r="D2094" s="2">
        <f>MACD!E2094</f>
        <v>3.4642638038235418E-2</v>
      </c>
      <c r="E2094" s="2">
        <f>MACD!F2094</f>
        <v>1.8927894910461172E-2</v>
      </c>
      <c r="F2094" s="2">
        <f>'Moving Avg'!D2094</f>
        <v>6.6573400000000005</v>
      </c>
      <c r="G2094" s="2">
        <f>'Moving Avg'!F2094</f>
        <v>6.6924800000000007</v>
      </c>
      <c r="H2094" s="2">
        <f>'Moving Avg'!G2094</f>
        <v>6.7431479999999988</v>
      </c>
      <c r="I2094" s="2">
        <f>'Moving Avg'!H2094</f>
        <v>6.9679055000000076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</row>
    <row r="2095" spans="1:12" ht="13.5" x14ac:dyDescent="0.25">
      <c r="A2095" s="3">
        <f>RSI!A2095</f>
        <v>45341</v>
      </c>
      <c r="B2095" s="2">
        <f>RSI!B2095</f>
        <v>6.6498999999999997</v>
      </c>
      <c r="C2095" s="2">
        <f>RSI!I2095</f>
        <v>45.864514322882407</v>
      </c>
      <c r="D2095" s="2">
        <f>MACD!E2095</f>
        <v>3.7982481462265127E-2</v>
      </c>
      <c r="E2095" s="2">
        <f>MACD!F2095</f>
        <v>2.2738812220821965E-2</v>
      </c>
      <c r="F2095" s="2">
        <f>'Moving Avg'!D2095</f>
        <v>6.6760800000000007</v>
      </c>
      <c r="G2095" s="2">
        <f>'Moving Avg'!F2095</f>
        <v>6.6878000000000002</v>
      </c>
      <c r="H2095" s="2">
        <f>'Moving Avg'!G2095</f>
        <v>6.7446479999999989</v>
      </c>
      <c r="I2095" s="2">
        <f>'Moving Avg'!H2095</f>
        <v>6.9689145000000066</v>
      </c>
      <c r="J2095" s="6" t="str">
        <f>OBV!F2095</f>
        <v>BEARISH</v>
      </c>
      <c r="K2095" s="6" t="str">
        <f>OBV!G2095</f>
        <v>WEAK</v>
      </c>
      <c r="L2095" s="6" t="str">
        <f>OBV!H2095</f>
        <v>BEARISH DIVERGENCE</v>
      </c>
    </row>
    <row r="2096" spans="1:12" ht="13.5" x14ac:dyDescent="0.25">
      <c r="A2096" s="3">
        <f>RSI!A2096</f>
        <v>45342</v>
      </c>
      <c r="B2096" s="2">
        <f>RSI!B2096</f>
        <v>6.6872999999999996</v>
      </c>
      <c r="C2096" s="2">
        <f>RSI!I2096</f>
        <v>48.894992837501931</v>
      </c>
      <c r="D2096" s="2">
        <f>MACD!E2096</f>
        <v>3.6910478658159995E-2</v>
      </c>
      <c r="E2096" s="2">
        <f>MACD!F2096</f>
        <v>2.5573145508289572E-2</v>
      </c>
      <c r="F2096" s="2">
        <f>'Moving Avg'!D2096</f>
        <v>6.6873199999999997</v>
      </c>
      <c r="G2096" s="2">
        <f>'Moving Avg'!F2096</f>
        <v>6.6873300000000002</v>
      </c>
      <c r="H2096" s="2">
        <f>'Moving Avg'!G2096</f>
        <v>6.7468959999999996</v>
      </c>
      <c r="I2096" s="2">
        <f>'Moving Avg'!H2096</f>
        <v>6.9696685000000071</v>
      </c>
      <c r="J2096" s="6" t="str">
        <f>OBV!F2096</f>
        <v>BEARISH</v>
      </c>
      <c r="K2096" s="6" t="str">
        <f>OBV!G2096</f>
        <v>WEAK</v>
      </c>
      <c r="L2096" s="6" t="str">
        <f>OBV!H2096</f>
        <v>BEARISH DIVERGENCE</v>
      </c>
    </row>
    <row r="2097" spans="1:12" ht="13.5" x14ac:dyDescent="0.25">
      <c r="A2097" s="3">
        <f>RSI!A2097</f>
        <v>45343</v>
      </c>
      <c r="B2097" s="2">
        <f>RSI!B2097</f>
        <v>6.7435</v>
      </c>
      <c r="C2097" s="2">
        <f>RSI!I2097</f>
        <v>53.140021739199291</v>
      </c>
      <c r="D2097" s="2">
        <f>MACD!E2097</f>
        <v>3.3360499496446039E-2</v>
      </c>
      <c r="E2097" s="2">
        <f>MACD!F2097</f>
        <v>2.7130616305920868E-2</v>
      </c>
      <c r="F2097" s="2">
        <f>'Moving Avg'!D2097</f>
        <v>6.6910600000000002</v>
      </c>
      <c r="G2097" s="2">
        <f>'Moving Avg'!F2097</f>
        <v>6.6966950000000001</v>
      </c>
      <c r="H2097" s="2">
        <f>'Moving Avg'!G2097</f>
        <v>6.7470819999999989</v>
      </c>
      <c r="I2097" s="2">
        <f>'Moving Avg'!H2097</f>
        <v>6.9711455000000067</v>
      </c>
      <c r="J2097" s="6" t="str">
        <f>OBV!F2097</f>
        <v>BEARISH</v>
      </c>
      <c r="K2097" s="6" t="str">
        <f>OBV!G2097</f>
        <v>WEAK</v>
      </c>
      <c r="L2097" s="6" t="str">
        <f>OBV!H2097</f>
        <v>BEARISH DIVERGENCE</v>
      </c>
    </row>
    <row r="2098" spans="1:12" ht="13.5" x14ac:dyDescent="0.25">
      <c r="A2098" s="3">
        <f>RSI!A2098</f>
        <v>45344</v>
      </c>
      <c r="B2098" s="2">
        <f>RSI!B2098</f>
        <v>6.7248000000000001</v>
      </c>
      <c r="C2098" s="2">
        <f>RSI!I2098</f>
        <v>51.604023435541919</v>
      </c>
      <c r="D2098" s="2">
        <f>MACD!E2098</f>
        <v>4.09358705354812E-3</v>
      </c>
      <c r="E2098" s="2">
        <f>MACD!F2098</f>
        <v>2.2523210455446318E-2</v>
      </c>
      <c r="F2098" s="2">
        <f>'Moving Avg'!D2098</f>
        <v>6.6985600000000005</v>
      </c>
      <c r="G2098" s="2">
        <f>'Moving Avg'!F2098</f>
        <v>6.6957599999999999</v>
      </c>
      <c r="H2098" s="2">
        <f>'Moving Avg'!G2098</f>
        <v>6.7472699999999985</v>
      </c>
      <c r="I2098" s="2">
        <f>'Moving Avg'!H2098</f>
        <v>6.9726170000000067</v>
      </c>
      <c r="J2098" s="6" t="str">
        <f>OBV!F2098</f>
        <v>BEARISH</v>
      </c>
      <c r="K2098" s="6" t="str">
        <f>OBV!G2098</f>
        <v>WEAK</v>
      </c>
      <c r="L2098" s="6" t="str">
        <f>OBV!H2098</f>
        <v>BEARISH DIVERGENCE</v>
      </c>
    </row>
    <row r="2099" spans="1:12" ht="13.5" x14ac:dyDescent="0.25">
      <c r="A2099" s="3">
        <f>RSI!A2099</f>
        <v>45345</v>
      </c>
      <c r="B2099" s="2">
        <f>RSI!B2099</f>
        <v>6.6498999999999997</v>
      </c>
      <c r="C2099" s="2">
        <f>RSI!I2099</f>
        <v>45.883328158857175</v>
      </c>
      <c r="D2099" s="2">
        <f>MACD!E2099</f>
        <v>-1.5256200040499657E-2</v>
      </c>
      <c r="E2099" s="2">
        <f>MACD!F2099</f>
        <v>1.4967328356257123E-2</v>
      </c>
      <c r="F2099" s="2">
        <f>'Moving Avg'!D2099</f>
        <v>6.6910800000000012</v>
      </c>
      <c r="G2099" s="2">
        <f>'Moving Avg'!F2099</f>
        <v>6.6915449999999996</v>
      </c>
      <c r="H2099" s="2">
        <f>'Moving Avg'!G2099</f>
        <v>6.7453979999999989</v>
      </c>
      <c r="I2099" s="2">
        <f>'Moving Avg'!H2099</f>
        <v>6.972963500000005</v>
      </c>
      <c r="J2099" s="6" t="str">
        <f>OBV!F2099</f>
        <v>BEARISH</v>
      </c>
      <c r="K2099" s="6" t="str">
        <f>OBV!G2099</f>
        <v>WEAK</v>
      </c>
      <c r="L2099" s="6" t="str">
        <f>OBV!H2099</f>
        <v>CONFIRMED BEARISH</v>
      </c>
    </row>
    <row r="2100" spans="1:12" ht="13.5" x14ac:dyDescent="0.25">
      <c r="A2100" s="3">
        <f>RSI!A2100</f>
        <v>45348</v>
      </c>
      <c r="B2100" s="2">
        <f>RSI!B2100</f>
        <v>6.6029999999999998</v>
      </c>
      <c r="C2100" s="2">
        <f>RSI!I2100</f>
        <v>42.691890630401495</v>
      </c>
      <c r="D2100" s="2">
        <f>MACD!E2100</f>
        <v>-2.7836162008310517E-2</v>
      </c>
      <c r="E2100" s="2">
        <f>MACD!F2100</f>
        <v>6.4066302833435959E-3</v>
      </c>
      <c r="F2100" s="2">
        <f>'Moving Avg'!D2100</f>
        <v>6.6816999999999993</v>
      </c>
      <c r="G2100" s="2">
        <f>'Moving Avg'!F2100</f>
        <v>6.6845199999999991</v>
      </c>
      <c r="H2100" s="2">
        <f>'Moving Avg'!G2100</f>
        <v>6.7440859999999985</v>
      </c>
      <c r="I2100" s="2">
        <f>'Moving Avg'!H2100</f>
        <v>6.9737380000000053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</row>
    <row r="2101" spans="1:12" ht="13.5" x14ac:dyDescent="0.25">
      <c r="A2101" s="3">
        <f>RSI!A2101</f>
        <v>45349</v>
      </c>
      <c r="B2101" s="2">
        <f>RSI!B2101</f>
        <v>6.5842999999999998</v>
      </c>
      <c r="C2101" s="2">
        <f>RSI!I2101</f>
        <v>41.453808875711964</v>
      </c>
      <c r="D2101" s="2">
        <f>MACD!E2101</f>
        <v>-2.5000107572738628E-2</v>
      </c>
      <c r="E2101" s="2">
        <f>MACD!F2101</f>
        <v>1.2528271212715152E-4</v>
      </c>
      <c r="F2101" s="2">
        <f>'Moving Avg'!D2101</f>
        <v>6.6610999999999994</v>
      </c>
      <c r="G2101" s="2">
        <f>'Moving Avg'!F2101</f>
        <v>6.6737499999999983</v>
      </c>
      <c r="H2101" s="2">
        <f>'Moving Avg'!G2101</f>
        <v>6.7405259999999991</v>
      </c>
      <c r="I2101" s="2">
        <f>'Moving Avg'!H2101</f>
        <v>6.9744190000000046</v>
      </c>
      <c r="J2101" s="6" t="str">
        <f>OBV!F2101</f>
        <v>BEARISH</v>
      </c>
      <c r="K2101" s="6" t="str">
        <f>OBV!G2101</f>
        <v>WEAK</v>
      </c>
      <c r="L2101" s="6" t="str">
        <f>OBV!H2101</f>
        <v>CONFIRMED BEARISH</v>
      </c>
    </row>
    <row r="2102" spans="1:12" ht="13.5" x14ac:dyDescent="0.25">
      <c r="A2102" s="3">
        <f>RSI!A2102</f>
        <v>45350</v>
      </c>
      <c r="B2102" s="2">
        <f>RSI!B2102</f>
        <v>6.5561999999999996</v>
      </c>
      <c r="C2102" s="2">
        <f>RSI!I2102</f>
        <v>39.595576580842192</v>
      </c>
      <c r="D2102" s="2">
        <f>MACD!E2102</f>
        <v>-5.4630266608493017E-3</v>
      </c>
      <c r="E2102" s="2">
        <f>MACD!F2102</f>
        <v>-9.9237916246813925E-4</v>
      </c>
      <c r="F2102" s="2">
        <f>'Moving Avg'!D2102</f>
        <v>6.6236399999999991</v>
      </c>
      <c r="G2102" s="2">
        <f>'Moving Avg'!F2102</f>
        <v>6.6620399999999993</v>
      </c>
      <c r="H2102" s="2">
        <f>'Moving Avg'!G2102</f>
        <v>6.7367799999999987</v>
      </c>
      <c r="I2102" s="2">
        <f>'Moving Avg'!H2102</f>
        <v>6.9745175000000037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</row>
    <row r="2103" spans="1:12" ht="13.5" x14ac:dyDescent="0.25">
      <c r="A2103" s="3">
        <f>RSI!A2103</f>
        <v>45351</v>
      </c>
      <c r="B2103" s="2">
        <f>RSI!B2103</f>
        <v>6.6029999999999998</v>
      </c>
      <c r="C2103" s="2">
        <f>RSI!I2103</f>
        <v>44.090721208998986</v>
      </c>
      <c r="D2103" s="2">
        <f>MACD!E2103</f>
        <v>2.5915299129772862E-3</v>
      </c>
      <c r="E2103" s="2">
        <f>MACD!F2103</f>
        <v>-2.7559734737905416E-4</v>
      </c>
      <c r="F2103" s="2">
        <f>'Moving Avg'!D2103</f>
        <v>6.5992800000000003</v>
      </c>
      <c r="G2103" s="2">
        <f>'Moving Avg'!F2103</f>
        <v>6.6550149999999988</v>
      </c>
      <c r="H2103" s="2">
        <f>'Moving Avg'!G2103</f>
        <v>6.7339699999999993</v>
      </c>
      <c r="I2103" s="2">
        <f>'Moving Avg'!H2103</f>
        <v>6.9753800000000048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</row>
    <row r="2104" spans="1:12" ht="13.5" x14ac:dyDescent="0.25">
      <c r="A2104" s="3">
        <f>RSI!A2104</f>
        <v>45352</v>
      </c>
      <c r="B2104" s="2">
        <f>RSI!B2104</f>
        <v>6.8277999999999999</v>
      </c>
      <c r="C2104" s="2">
        <f>RSI!I2104</f>
        <v>59.630980599418045</v>
      </c>
      <c r="D2104" s="2">
        <f>MACD!E2104</f>
        <v>-6.8186212603835727E-3</v>
      </c>
      <c r="E2104" s="2">
        <f>MACD!F2104</f>
        <v>-1.5842021299799581E-3</v>
      </c>
      <c r="F2104" s="2">
        <f>'Moving Avg'!D2104</f>
        <v>6.6348600000000006</v>
      </c>
      <c r="G2104" s="2">
        <f>'Moving Avg'!F2104</f>
        <v>6.6610999999999994</v>
      </c>
      <c r="H2104" s="2">
        <f>'Moving Avg'!G2104</f>
        <v>6.7350939999999992</v>
      </c>
      <c r="I2104" s="2">
        <f>'Moving Avg'!H2104</f>
        <v>6.9772785000000042</v>
      </c>
      <c r="J2104" s="6" t="str">
        <f>OBV!F2104</f>
        <v>BEARISH</v>
      </c>
      <c r="K2104" s="6" t="str">
        <f>OBV!G2104</f>
        <v>WEAK</v>
      </c>
      <c r="L2104" s="6" t="str">
        <f>OBV!H2104</f>
        <v>BEARISH DIVERGENCE</v>
      </c>
    </row>
    <row r="2105" spans="1:12" ht="13.5" x14ac:dyDescent="0.25">
      <c r="A2105" s="3">
        <f>RSI!A2105</f>
        <v>45355</v>
      </c>
      <c r="B2105" s="2">
        <f>RSI!B2105</f>
        <v>6.8559000000000001</v>
      </c>
      <c r="C2105" s="2">
        <f>RSI!I2105</f>
        <v>61.086989084058729</v>
      </c>
      <c r="D2105" s="2">
        <f>MACD!E2105</f>
        <v>-2.3550008974437375E-2</v>
      </c>
      <c r="E2105" s="2">
        <f>MACD!F2105</f>
        <v>-5.9773634988714418E-3</v>
      </c>
      <c r="F2105" s="2">
        <f>'Moving Avg'!D2105</f>
        <v>6.6854399999999998</v>
      </c>
      <c r="G2105" s="2">
        <f>'Moving Avg'!F2105</f>
        <v>6.667184999999999</v>
      </c>
      <c r="H2105" s="2">
        <f>'Moving Avg'!G2105</f>
        <v>6.7349059999999996</v>
      </c>
      <c r="I2105" s="2">
        <f>'Moving Avg'!H2105</f>
        <v>6.9789640000000039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45356</v>
      </c>
      <c r="B2106" s="2">
        <f>RSI!B2106</f>
        <v>6.7342000000000004</v>
      </c>
      <c r="C2106" s="2">
        <f>RSI!I2106</f>
        <v>52.290533396750703</v>
      </c>
      <c r="D2106" s="2">
        <f>MACD!E2106</f>
        <v>-2.3969187280611592E-2</v>
      </c>
      <c r="E2106" s="2">
        <f>MACD!F2106</f>
        <v>-9.5757282552194727E-3</v>
      </c>
      <c r="F2106" s="2">
        <f>'Moving Avg'!D2106</f>
        <v>6.7154199999999999</v>
      </c>
      <c r="G2106" s="2">
        <f>'Moving Avg'!F2106</f>
        <v>6.667654999999999</v>
      </c>
      <c r="H2106" s="2">
        <f>'Moving Avg'!G2106</f>
        <v>6.7309739999999989</v>
      </c>
      <c r="I2106" s="2">
        <f>'Moving Avg'!H2106</f>
        <v>6.9800850000000052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</row>
    <row r="2107" spans="1:12" ht="13.5" x14ac:dyDescent="0.25">
      <c r="A2107" s="3">
        <f>RSI!A2107</f>
        <v>45357</v>
      </c>
      <c r="B2107" s="2">
        <f>RSI!B2107</f>
        <v>6.8559000000000001</v>
      </c>
      <c r="C2107" s="2">
        <f>RSI!I2107</f>
        <v>58.695808771622367</v>
      </c>
      <c r="D2107" s="2">
        <f>MACD!E2107</f>
        <v>-2.492758410418805E-2</v>
      </c>
      <c r="E2107" s="2">
        <f>MACD!F2107</f>
        <v>-1.2646099425013189E-2</v>
      </c>
      <c r="F2107" s="2">
        <f>'Moving Avg'!D2107</f>
        <v>6.7753600000000009</v>
      </c>
      <c r="G2107" s="2">
        <f>'Moving Avg'!F2107</f>
        <v>6.6737399999999996</v>
      </c>
      <c r="H2107" s="2">
        <f>'Moving Avg'!G2107</f>
        <v>6.727976</v>
      </c>
      <c r="I2107" s="2">
        <f>'Moving Avg'!H2107</f>
        <v>6.9819030000000044</v>
      </c>
      <c r="J2107" s="6" t="str">
        <f>OBV!F2107</f>
        <v>BULLISH</v>
      </c>
      <c r="K2107" s="6" t="str">
        <f>OBV!G2107</f>
        <v>STRONG</v>
      </c>
      <c r="L2107" s="6" t="str">
        <f>OBV!H2107</f>
        <v>CONFIRMED BULLISH</v>
      </c>
    </row>
    <row r="2108" spans="1:12" ht="13.5" x14ac:dyDescent="0.25">
      <c r="A2108" s="3">
        <f>RSI!A2108</f>
        <v>45358</v>
      </c>
      <c r="B2108" s="2">
        <f>RSI!B2108</f>
        <v>6.7622999999999998</v>
      </c>
      <c r="C2108" s="2">
        <f>RSI!I2108</f>
        <v>52.822021473202405</v>
      </c>
      <c r="D2108" s="2">
        <f>MACD!E2108</f>
        <v>-2.2618891198395552E-2</v>
      </c>
      <c r="E2108" s="2">
        <f>MACD!F2108</f>
        <v>-1.4640657779689663E-2</v>
      </c>
      <c r="F2108" s="2">
        <f>'Moving Avg'!D2108</f>
        <v>6.8072200000000009</v>
      </c>
      <c r="G2108" s="2">
        <f>'Moving Avg'!F2108</f>
        <v>6.6840450000000002</v>
      </c>
      <c r="H2108" s="2">
        <f>'Moving Avg'!G2108</f>
        <v>6.7231059999999987</v>
      </c>
      <c r="I2108" s="2">
        <f>'Moving Avg'!H2108</f>
        <v>6.9832530000000057</v>
      </c>
      <c r="J2108" s="6" t="str">
        <f>OBV!F2108</f>
        <v>BULLISH</v>
      </c>
      <c r="K2108" s="6" t="str">
        <f>OBV!G2108</f>
        <v>STRONG</v>
      </c>
      <c r="L2108" s="6" t="str">
        <f>OBV!H2108</f>
        <v>CONFIRMED BULLISH</v>
      </c>
    </row>
    <row r="2109" spans="1:12" ht="13.5" x14ac:dyDescent="0.25">
      <c r="A2109" s="3">
        <f>RSI!A2109</f>
        <v>45359</v>
      </c>
      <c r="B2109" s="2">
        <f>RSI!B2109</f>
        <v>6.7904</v>
      </c>
      <c r="C2109" s="2">
        <f>RSI!I2109</f>
        <v>54.300574879183138</v>
      </c>
      <c r="D2109" s="2">
        <f>MACD!E2109</f>
        <v>-3.4584229905271435E-2</v>
      </c>
      <c r="E2109" s="2">
        <f>MACD!F2109</f>
        <v>-1.8629372204806018E-2</v>
      </c>
      <c r="F2109" s="2">
        <f>'Moving Avg'!D2109</f>
        <v>6.7997399999999999</v>
      </c>
      <c r="G2109" s="2">
        <f>'Moving Avg'!F2109</f>
        <v>6.6957550000000001</v>
      </c>
      <c r="H2109" s="2">
        <f>'Moving Avg'!G2109</f>
        <v>6.7184239999999988</v>
      </c>
      <c r="I2109" s="2">
        <f>'Moving Avg'!H2109</f>
        <v>6.9845225000000051</v>
      </c>
      <c r="J2109" s="6" t="str">
        <f>OBV!F2109</f>
        <v>BULLISH</v>
      </c>
      <c r="K2109" s="6" t="str">
        <f>OBV!G2109</f>
        <v>STRONG</v>
      </c>
      <c r="L2109" s="6" t="str">
        <f>OBV!H2109</f>
        <v>BULLISH DIVERGENCE</v>
      </c>
    </row>
    <row r="2110" spans="1:12" ht="13.5" x14ac:dyDescent="0.25">
      <c r="A2110" s="3">
        <f>RSI!A2110</f>
        <v>45362</v>
      </c>
      <c r="B2110" s="2">
        <f>RSI!B2110</f>
        <v>6.8183999999999996</v>
      </c>
      <c r="C2110" s="2">
        <f>RSI!I2110</f>
        <v>55.787467064131256</v>
      </c>
      <c r="D2110" s="2">
        <f>MACD!E2110</f>
        <v>-5.4455259035670167E-2</v>
      </c>
      <c r="E2110" s="2">
        <f>MACD!F2110</f>
        <v>-2.5794549570978847E-2</v>
      </c>
      <c r="F2110" s="2">
        <f>'Moving Avg'!D2110</f>
        <v>6.7922399999999996</v>
      </c>
      <c r="G2110" s="2">
        <f>'Moving Avg'!F2110</f>
        <v>6.7088650000000003</v>
      </c>
      <c r="H2110" s="2">
        <f>'Moving Avg'!G2110</f>
        <v>6.7146759999999981</v>
      </c>
      <c r="I2110" s="2">
        <f>'Moving Avg'!H2110</f>
        <v>6.9860205000000066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45363</v>
      </c>
      <c r="B2111" s="2">
        <f>RSI!B2111</f>
        <v>6.7435</v>
      </c>
      <c r="C2111" s="2">
        <f>RSI!I2111</f>
        <v>51.006631009955953</v>
      </c>
      <c r="D2111" s="2">
        <f>MACD!E2111</f>
        <v>-6.9186632183011909E-2</v>
      </c>
      <c r="E2111" s="2">
        <f>MACD!F2111</f>
        <v>-3.447296609338546E-2</v>
      </c>
      <c r="F2111" s="2">
        <f>'Moving Avg'!D2111</f>
        <v>6.7941000000000003</v>
      </c>
      <c r="G2111" s="2">
        <f>'Moving Avg'!F2111</f>
        <v>6.7144850000000007</v>
      </c>
      <c r="H2111" s="2">
        <f>'Moving Avg'!G2111</f>
        <v>6.7081199999999974</v>
      </c>
      <c r="I2111" s="2">
        <f>'Moving Avg'!H2111</f>
        <v>6.9874975000000061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45364</v>
      </c>
      <c r="B2112" s="2">
        <f>RSI!B2112</f>
        <v>6.6218000000000004</v>
      </c>
      <c r="C2112" s="2">
        <f>RSI!I2112</f>
        <v>44.355331817437083</v>
      </c>
      <c r="D2112" s="2">
        <f>MACD!E2112</f>
        <v>-7.7062361774996369E-2</v>
      </c>
      <c r="E2112" s="2">
        <f>MACD!F2112</f>
        <v>-4.2990845229707642E-2</v>
      </c>
      <c r="F2112" s="2">
        <f>'Moving Avg'!D2112</f>
        <v>6.7472800000000008</v>
      </c>
      <c r="G2112" s="2">
        <f>'Moving Avg'!F2112</f>
        <v>6.7093350000000003</v>
      </c>
      <c r="H2112" s="2">
        <f>'Moving Avg'!G2112</f>
        <v>6.7015639999999985</v>
      </c>
      <c r="I2112" s="2">
        <f>'Moving Avg'!H2112</f>
        <v>6.988675000000006</v>
      </c>
      <c r="J2112" s="6" t="str">
        <f>OBV!F2112</f>
        <v>BEARISH</v>
      </c>
      <c r="K2112" s="6" t="str">
        <f>OBV!G2112</f>
        <v>WEAK</v>
      </c>
      <c r="L2112" s="6" t="str">
        <f>OBV!H2112</f>
        <v>CONFIRMED BEARISH</v>
      </c>
    </row>
    <row r="2113" spans="1:12" ht="13.5" x14ac:dyDescent="0.25">
      <c r="A2113" s="3">
        <f>RSI!A2113</f>
        <v>45365</v>
      </c>
      <c r="B2113" s="2">
        <f>RSI!B2113</f>
        <v>6.6966999999999999</v>
      </c>
      <c r="C2113" s="2">
        <f>RSI!I2113</f>
        <v>48.782013268375096</v>
      </c>
      <c r="D2113" s="2">
        <f>MACD!E2113</f>
        <v>-8.1450328130254768E-2</v>
      </c>
      <c r="E2113" s="2">
        <f>MACD!F2113</f>
        <v>-5.0682741809817071E-2</v>
      </c>
      <c r="F2113" s="2">
        <f>'Moving Avg'!D2113</f>
        <v>6.7341600000000001</v>
      </c>
      <c r="G2113" s="2">
        <f>'Moving Avg'!F2113</f>
        <v>6.7098050000000002</v>
      </c>
      <c r="H2113" s="2">
        <f>'Moving Avg'!G2113</f>
        <v>6.6978179999999998</v>
      </c>
      <c r="I2113" s="2">
        <f>'Moving Avg'!H2113</f>
        <v>6.9899180000000056</v>
      </c>
      <c r="J2113" s="6" t="str">
        <f>OBV!F2113</f>
        <v>BULLISH</v>
      </c>
      <c r="K2113" s="6" t="str">
        <f>OBV!G2113</f>
        <v>NEUTRAL</v>
      </c>
      <c r="L2113" s="6" t="str">
        <f>OBV!H2113</f>
        <v>BULLISH DIVERGENCE</v>
      </c>
    </row>
    <row r="2114" spans="1:12" ht="13.5" x14ac:dyDescent="0.25">
      <c r="A2114" s="3">
        <f>RSI!A2114</f>
        <v>45366</v>
      </c>
      <c r="B2114" s="2">
        <f>RSI!B2114</f>
        <v>6.6966999999999999</v>
      </c>
      <c r="C2114" s="2">
        <f>RSI!I2114</f>
        <v>48.782013268375096</v>
      </c>
      <c r="D2114" s="2">
        <f>MACD!E2114</f>
        <v>-5.0443175523915862E-2</v>
      </c>
      <c r="E2114" s="2">
        <f>MACD!F2114</f>
        <v>-5.0634828552636832E-2</v>
      </c>
      <c r="F2114" s="2">
        <f>'Moving Avg'!D2114</f>
        <v>6.7154199999999999</v>
      </c>
      <c r="G2114" s="2">
        <f>'Moving Avg'!F2114</f>
        <v>6.7102750000000002</v>
      </c>
      <c r="H2114" s="2">
        <f>'Moving Avg'!G2114</f>
        <v>6.6987539999999992</v>
      </c>
      <c r="I2114" s="2">
        <f>'Moving Avg'!H2114</f>
        <v>6.9911610000000062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</row>
    <row r="2115" spans="1:12" ht="13.5" x14ac:dyDescent="0.25">
      <c r="A2115" s="3">
        <f>RSI!A2115</f>
        <v>45369</v>
      </c>
      <c r="B2115" s="2">
        <f>RSI!B2115</f>
        <v>6.6966999999999999</v>
      </c>
      <c r="C2115" s="2">
        <f>RSI!I2115</f>
        <v>48.782013268375096</v>
      </c>
      <c r="D2115" s="2">
        <f>MACD!E2115</f>
        <v>-1.9757877322096107E-2</v>
      </c>
      <c r="E2115" s="2">
        <f>MACD!F2115</f>
        <v>-4.4459438306528695E-2</v>
      </c>
      <c r="F2115" s="2">
        <f>'Moving Avg'!D2115</f>
        <v>6.6910799999999995</v>
      </c>
      <c r="G2115" s="2">
        <f>'Moving Avg'!F2115</f>
        <v>6.7126149999999996</v>
      </c>
      <c r="H2115" s="2">
        <f>'Moving Avg'!G2115</f>
        <v>6.6996899999999995</v>
      </c>
      <c r="I2115" s="2">
        <f>'Moving Avg'!H2115</f>
        <v>6.9920505000000057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</row>
    <row r="2116" spans="1:12" ht="13.5" x14ac:dyDescent="0.25">
      <c r="A2116" s="3">
        <f>RSI!A2116</f>
        <v>45370</v>
      </c>
      <c r="B2116" s="2">
        <f>RSI!B2116</f>
        <v>6.7061000000000002</v>
      </c>
      <c r="C2116" s="2">
        <f>RSI!I2116</f>
        <v>49.412818494746375</v>
      </c>
      <c r="D2116" s="2">
        <f>MACD!E2116</f>
        <v>-1.3096656482241897E-2</v>
      </c>
      <c r="E2116" s="2">
        <f>MACD!F2116</f>
        <v>-3.8186881941671337E-2</v>
      </c>
      <c r="F2116" s="2">
        <f>'Moving Avg'!D2116</f>
        <v>6.6836000000000002</v>
      </c>
      <c r="G2116" s="2">
        <f>'Moving Avg'!F2116</f>
        <v>6.7135549999999977</v>
      </c>
      <c r="H2116" s="2">
        <f>'Moving Avg'!G2116</f>
        <v>6.701751999999999</v>
      </c>
      <c r="I2116" s="2">
        <f>'Moving Avg'!H2116</f>
        <v>6.9927220000000068</v>
      </c>
      <c r="J2116" s="6" t="str">
        <f>OBV!F2116</f>
        <v>BULLISH</v>
      </c>
      <c r="K2116" s="6" t="str">
        <f>OBV!G2116</f>
        <v>NEUTRAL</v>
      </c>
      <c r="L2116" s="6" t="str">
        <f>OBV!H2116</f>
        <v>BULLISH DIVERGENCE</v>
      </c>
    </row>
    <row r="2117" spans="1:12" ht="13.5" x14ac:dyDescent="0.25">
      <c r="A2117" s="3">
        <f>RSI!A2117</f>
        <v>45372</v>
      </c>
      <c r="B2117" s="2">
        <f>RSI!B2117</f>
        <v>6.8183999999999996</v>
      </c>
      <c r="C2117" s="2">
        <f>RSI!I2117</f>
        <v>56.332246785624328</v>
      </c>
      <c r="D2117" s="2">
        <f>MACD!E2117</f>
        <v>2.9962847054747499E-3</v>
      </c>
      <c r="E2117" s="2">
        <f>MACD!F2117</f>
        <v>-2.995024861224212E-2</v>
      </c>
      <c r="F2117" s="2">
        <f>'Moving Avg'!D2117</f>
        <v>6.7229199999999993</v>
      </c>
      <c r="G2117" s="2">
        <f>'Moving Avg'!F2117</f>
        <v>6.7172999999999989</v>
      </c>
      <c r="H2117" s="2">
        <f>'Moving Avg'!G2117</f>
        <v>6.7075579999999988</v>
      </c>
      <c r="I2117" s="2">
        <f>'Moving Avg'!H2117</f>
        <v>6.9941315000000079</v>
      </c>
      <c r="J2117" s="6" t="str">
        <f>OBV!F2117</f>
        <v>BULLISH</v>
      </c>
      <c r="K2117" s="6" t="str">
        <f>OBV!G2117</f>
        <v>STRONG</v>
      </c>
      <c r="L2117" s="6" t="str">
        <f>OBV!H2117</f>
        <v>CONFIRMED BULLISH</v>
      </c>
    </row>
    <row r="2118" spans="1:12" ht="13.5" x14ac:dyDescent="0.25">
      <c r="A2118" s="3">
        <f>RSI!A2118</f>
        <v>45373</v>
      </c>
      <c r="B2118" s="2">
        <f>RSI!B2118</f>
        <v>6.7809999999999997</v>
      </c>
      <c r="C2118" s="2">
        <f>RSI!I2118</f>
        <v>53.697954259471985</v>
      </c>
      <c r="D2118" s="2">
        <f>MACD!E2118</f>
        <v>4.368289514022905E-3</v>
      </c>
      <c r="E2118" s="2">
        <f>MACD!F2118</f>
        <v>-2.3086540986989118E-2</v>
      </c>
      <c r="F2118" s="2">
        <f>'Moving Avg'!D2118</f>
        <v>6.7397800000000005</v>
      </c>
      <c r="G2118" s="2">
        <f>'Moving Avg'!F2118</f>
        <v>6.7201099999999983</v>
      </c>
      <c r="H2118" s="2">
        <f>'Moving Avg'!G2118</f>
        <v>6.7101799999999994</v>
      </c>
      <c r="I2118" s="2">
        <f>'Moving Avg'!H2118</f>
        <v>6.9951335000000077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</row>
    <row r="2119" spans="1:12" ht="13.5" x14ac:dyDescent="0.25">
      <c r="A2119" s="3">
        <f>RSI!A2119</f>
        <v>45376</v>
      </c>
      <c r="B2119" s="2">
        <f>RSI!B2119</f>
        <v>6.8090999999999999</v>
      </c>
      <c r="C2119" s="2">
        <f>RSI!I2119</f>
        <v>55.386049736912675</v>
      </c>
      <c r="D2119" s="2">
        <f>MACD!E2119</f>
        <v>7.4219310077401346E-3</v>
      </c>
      <c r="E2119" s="2">
        <f>MACD!F2119</f>
        <v>-1.6984846588043268E-2</v>
      </c>
      <c r="F2119" s="2">
        <f>'Moving Avg'!D2119</f>
        <v>6.7622599999999995</v>
      </c>
      <c r="G2119" s="2">
        <f>'Moving Avg'!F2119</f>
        <v>6.728069999999998</v>
      </c>
      <c r="H2119" s="2">
        <f>'Moving Avg'!G2119</f>
        <v>6.7131779999999992</v>
      </c>
      <c r="I2119" s="2">
        <f>'Moving Avg'!H2119</f>
        <v>6.995878500000007</v>
      </c>
      <c r="J2119" s="6" t="str">
        <f>OBV!F2119</f>
        <v>BULLISH</v>
      </c>
      <c r="K2119" s="6" t="str">
        <f>OBV!G2119</f>
        <v>STRONG</v>
      </c>
      <c r="L2119" s="6" t="str">
        <f>OBV!H2119</f>
        <v>CONFIRMED BULLISH</v>
      </c>
    </row>
    <row r="2120" spans="1:12" ht="13.5" x14ac:dyDescent="0.25">
      <c r="A2120" s="3">
        <f>RSI!A2120</f>
        <v>45377</v>
      </c>
      <c r="B2120" s="2">
        <f>RSI!B2120</f>
        <v>6.7716000000000003</v>
      </c>
      <c r="C2120" s="2">
        <f>RSI!I2120</f>
        <v>52.628475289777953</v>
      </c>
      <c r="D2120" s="2">
        <f>MACD!E2120</f>
        <v>1.6602169431504166E-2</v>
      </c>
      <c r="E2120" s="2">
        <f>MACD!F2120</f>
        <v>-1.0267443384133781E-2</v>
      </c>
      <c r="F2120" s="2">
        <f>'Moving Avg'!D2120</f>
        <v>6.7772400000000008</v>
      </c>
      <c r="G2120" s="2">
        <f>'Moving Avg'!F2120</f>
        <v>6.7364999999999995</v>
      </c>
      <c r="H2120" s="2">
        <f>'Moving Avg'!G2120</f>
        <v>6.7154259999999999</v>
      </c>
      <c r="I2120" s="2">
        <f>'Moving Avg'!H2120</f>
        <v>6.9963915000000076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45378</v>
      </c>
      <c r="B2121" s="2">
        <f>RSI!B2121</f>
        <v>6.7716000000000003</v>
      </c>
      <c r="C2121" s="2">
        <f>RSI!I2121</f>
        <v>52.628475289777953</v>
      </c>
      <c r="D2121" s="2">
        <f>MACD!E2121</f>
        <v>1.261572182127324E-2</v>
      </c>
      <c r="E2121" s="2">
        <f>MACD!F2121</f>
        <v>-5.6908103430523774E-3</v>
      </c>
      <c r="F2121" s="2">
        <f>'Moving Avg'!D2121</f>
        <v>6.7903400000000005</v>
      </c>
      <c r="G2121" s="2">
        <f>'Moving Avg'!F2121</f>
        <v>6.7458649999999993</v>
      </c>
      <c r="H2121" s="2">
        <f>'Moving Avg'!G2121</f>
        <v>6.7165499999999998</v>
      </c>
      <c r="I2121" s="2">
        <f>'Moving Avg'!H2121</f>
        <v>6.9969045000000074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45379</v>
      </c>
      <c r="B2122" s="2">
        <f>RSI!B2122</f>
        <v>6.8090999999999999</v>
      </c>
      <c r="C2122" s="2">
        <f>RSI!I2122</f>
        <v>55.214505507113934</v>
      </c>
      <c r="D2122" s="2">
        <f>MACD!E2122</f>
        <v>-1.2472414874164173E-2</v>
      </c>
      <c r="E2122" s="2">
        <f>MACD!F2122</f>
        <v>-7.0471312492747362E-3</v>
      </c>
      <c r="F2122" s="2">
        <f>'Moving Avg'!D2122</f>
        <v>6.7884799999999998</v>
      </c>
      <c r="G2122" s="2">
        <f>'Moving Avg'!F2122</f>
        <v>6.7585099999999994</v>
      </c>
      <c r="H2122" s="2">
        <f>'Moving Avg'!G2122</f>
        <v>6.7159880000000012</v>
      </c>
      <c r="I2122" s="2">
        <f>'Moving Avg'!H2122</f>
        <v>6.9973400000000074</v>
      </c>
      <c r="J2122" s="6" t="str">
        <f>OBV!F2122</f>
        <v>BULLISH</v>
      </c>
      <c r="K2122" s="6" t="str">
        <f>OBV!G2122</f>
        <v>NEUTRAL</v>
      </c>
      <c r="L2122" s="6" t="str">
        <f>OBV!H2122</f>
        <v>BULLISH DIVERGENCE</v>
      </c>
    </row>
    <row r="2123" spans="1:12" ht="13.5" x14ac:dyDescent="0.25">
      <c r="A2123" s="3">
        <f>RSI!A2123</f>
        <v>45380</v>
      </c>
      <c r="B2123" s="2">
        <f>RSI!B2123</f>
        <v>6.7716000000000003</v>
      </c>
      <c r="C2123" s="2">
        <f>RSI!I2123</f>
        <v>52.148701321178656</v>
      </c>
      <c r="D2123" s="2">
        <f>MACD!E2123</f>
        <v>-1.9819844879145343E-2</v>
      </c>
      <c r="E2123" s="2">
        <f>MACD!F2123</f>
        <v>-9.6016739752488589E-3</v>
      </c>
      <c r="F2123" s="2">
        <f>'Moving Avg'!D2123</f>
        <v>6.7866</v>
      </c>
      <c r="G2123" s="2">
        <f>'Moving Avg'!F2123</f>
        <v>6.76694</v>
      </c>
      <c r="H2123" s="2">
        <f>'Moving Avg'!G2123</f>
        <v>6.7150520000000009</v>
      </c>
      <c r="I2123" s="2">
        <f>'Moving Avg'!H2123</f>
        <v>6.9976325000000079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45383</v>
      </c>
      <c r="B2124" s="2">
        <f>RSI!B2124</f>
        <v>6.8746</v>
      </c>
      <c r="C2124" s="2">
        <f>RSI!I2124</f>
        <v>58.899150398763581</v>
      </c>
      <c r="D2124" s="2">
        <f>MACD!E2124</f>
        <v>-3.3833702063912341E-2</v>
      </c>
      <c r="E2124" s="2">
        <f>MACD!F2124</f>
        <v>-1.4448079592981555E-2</v>
      </c>
      <c r="F2124" s="2">
        <f>'Moving Avg'!D2124</f>
        <v>6.7996999999999996</v>
      </c>
      <c r="G2124" s="2">
        <f>'Moving Avg'!F2124</f>
        <v>6.7692799999999993</v>
      </c>
      <c r="H2124" s="2">
        <f>'Moving Avg'!G2124</f>
        <v>6.7172979999999995</v>
      </c>
      <c r="I2124" s="2">
        <f>'Moving Avg'!H2124</f>
        <v>6.9981750000000078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</row>
    <row r="2125" spans="1:12" ht="13.5" x14ac:dyDescent="0.25">
      <c r="A2125" s="3">
        <f>RSI!A2125</f>
        <v>45384</v>
      </c>
      <c r="B2125" s="2">
        <f>RSI!B2125</f>
        <v>6.9215</v>
      </c>
      <c r="C2125" s="2">
        <f>RSI!I2125</f>
        <v>61.558409108755527</v>
      </c>
      <c r="D2125" s="2">
        <f>MACD!E2125</f>
        <v>-4.9929075048400939E-2</v>
      </c>
      <c r="E2125" s="2">
        <f>MACD!F2125</f>
        <v>-2.1544278684065436E-2</v>
      </c>
      <c r="F2125" s="2">
        <f>'Moving Avg'!D2125</f>
        <v>6.8296800000000006</v>
      </c>
      <c r="G2125" s="2">
        <f>'Moving Avg'!F2125</f>
        <v>6.7725600000000012</v>
      </c>
      <c r="H2125" s="2">
        <f>'Moving Avg'!G2125</f>
        <v>6.720857999999998</v>
      </c>
      <c r="I2125" s="2">
        <f>'Moving Avg'!H2125</f>
        <v>6.9989520000000072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45385</v>
      </c>
      <c r="B2126" s="2">
        <f>RSI!B2126</f>
        <v>6.8840000000000003</v>
      </c>
      <c r="C2126" s="2">
        <f>RSI!I2126</f>
        <v>58.309821301923947</v>
      </c>
      <c r="D2126" s="2">
        <f>MACD!E2126</f>
        <v>-6.0308309437405505E-2</v>
      </c>
      <c r="E2126" s="2">
        <f>MACD!F2126</f>
        <v>-2.929708483473345E-2</v>
      </c>
      <c r="F2126" s="2">
        <f>'Moving Avg'!D2126</f>
        <v>6.8521600000000005</v>
      </c>
      <c r="G2126" s="2">
        <f>'Moving Avg'!F2126</f>
        <v>6.7800500000000028</v>
      </c>
      <c r="H2126" s="2">
        <f>'Moving Avg'!G2126</f>
        <v>6.7246039999999985</v>
      </c>
      <c r="I2126" s="2">
        <f>'Moving Avg'!H2126</f>
        <v>6.9996295000000064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45386</v>
      </c>
      <c r="B2127" s="2">
        <f>RSI!B2127</f>
        <v>6.8746</v>
      </c>
      <c r="C2127" s="2">
        <f>RSI!I2127</f>
        <v>57.490815532867231</v>
      </c>
      <c r="D2127" s="2">
        <f>MACD!E2127</f>
        <v>-5.1807045104718341E-2</v>
      </c>
      <c r="E2127" s="2">
        <f>MACD!F2127</f>
        <v>-3.3799076888730434E-2</v>
      </c>
      <c r="F2127" s="2">
        <f>'Moving Avg'!D2127</f>
        <v>6.865260000000001</v>
      </c>
      <c r="G2127" s="2">
        <f>'Moving Avg'!F2127</f>
        <v>6.7809850000000012</v>
      </c>
      <c r="H2127" s="2">
        <f>'Moving Avg'!G2127</f>
        <v>6.7309719999999977</v>
      </c>
      <c r="I2127" s="2">
        <f>'Moving Avg'!H2127</f>
        <v>6.9999950000000082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</row>
    <row r="2128" spans="1:12" ht="13.5" x14ac:dyDescent="0.25">
      <c r="A2128" s="3">
        <f>RSI!A2128</f>
        <v>45387</v>
      </c>
      <c r="B2128" s="2">
        <f>RSI!B2128</f>
        <v>6.8746</v>
      </c>
      <c r="C2128" s="2">
        <f>RSI!I2128</f>
        <v>57.490815532867231</v>
      </c>
      <c r="D2128" s="2">
        <f>MACD!E2128</f>
        <v>-5.0950418689026833E-2</v>
      </c>
      <c r="E2128" s="2">
        <f>MACD!F2128</f>
        <v>-3.7229345248789715E-2</v>
      </c>
      <c r="F2128" s="2">
        <f>'Moving Avg'!D2128</f>
        <v>6.8858599999999992</v>
      </c>
      <c r="G2128" s="2">
        <f>'Moving Avg'!F2128</f>
        <v>6.7866</v>
      </c>
      <c r="H2128" s="2">
        <f>'Moving Avg'!G2128</f>
        <v>6.7335939999999983</v>
      </c>
      <c r="I2128" s="2">
        <f>'Moving Avg'!H2128</f>
        <v>6.9994775000000082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45390</v>
      </c>
      <c r="B2129" s="2">
        <f>RSI!B2129</f>
        <v>6.9120999999999997</v>
      </c>
      <c r="C2129" s="2">
        <f>RSI!I2129</f>
        <v>60.084738139214458</v>
      </c>
      <c r="D2129" s="2">
        <f>MACD!E2129</f>
        <v>-4.9220008606202015E-2</v>
      </c>
      <c r="E2129" s="2">
        <f>MACD!F2129</f>
        <v>-3.9627477920272179E-2</v>
      </c>
      <c r="F2129" s="2">
        <f>'Moving Avg'!D2129</f>
        <v>6.8933599999999995</v>
      </c>
      <c r="G2129" s="2">
        <f>'Moving Avg'!F2129</f>
        <v>6.7926850000000005</v>
      </c>
      <c r="H2129" s="2">
        <f>'Moving Avg'!G2129</f>
        <v>6.7371519999999974</v>
      </c>
      <c r="I2129" s="2">
        <f>'Moving Avg'!H2129</f>
        <v>6.9991030000000078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45394</v>
      </c>
      <c r="B2130" s="2">
        <f>RSI!B2130</f>
        <v>6.8372000000000002</v>
      </c>
      <c r="C2130" s="2">
        <f>RSI!I2130</f>
        <v>53.113436479430177</v>
      </c>
      <c r="D2130" s="2">
        <f>MACD!E2130</f>
        <v>-4.8698234226709936E-2</v>
      </c>
      <c r="E2130" s="2">
        <f>MACD!F2130</f>
        <v>-4.1441629181559733E-2</v>
      </c>
      <c r="F2130" s="2">
        <f>'Moving Avg'!D2130</f>
        <v>6.8765000000000001</v>
      </c>
      <c r="G2130" s="2">
        <f>'Moving Avg'!F2130</f>
        <v>6.7936250000000005</v>
      </c>
      <c r="H2130" s="2">
        <f>'Moving Avg'!G2130</f>
        <v>6.7390259999999964</v>
      </c>
      <c r="I2130" s="2">
        <f>'Moving Avg'!H2130</f>
        <v>6.9983985000000066</v>
      </c>
      <c r="J2130" s="6" t="str">
        <f>OBV!F2130</f>
        <v>BEARISH</v>
      </c>
      <c r="K2130" s="6" t="str">
        <f>OBV!G2130</f>
        <v>WEAK</v>
      </c>
      <c r="L2130" s="6" t="str">
        <f>OBV!H2130</f>
        <v>CONFIRMED BEARISH</v>
      </c>
    </row>
    <row r="2131" spans="1:12" ht="13.5" x14ac:dyDescent="0.25">
      <c r="A2131" s="3">
        <f>RSI!A2131</f>
        <v>45397</v>
      </c>
      <c r="B2131" s="2">
        <f>RSI!B2131</f>
        <v>6.7342000000000004</v>
      </c>
      <c r="C2131" s="2">
        <f>RSI!I2131</f>
        <v>45.325347024147717</v>
      </c>
      <c r="D2131" s="2">
        <f>MACD!E2131</f>
        <v>-4.0852419721676192E-2</v>
      </c>
      <c r="E2131" s="2">
        <f>MACD!F2131</f>
        <v>-4.1323787289583032E-2</v>
      </c>
      <c r="F2131" s="2">
        <f>'Moving Avg'!D2131</f>
        <v>6.8465400000000001</v>
      </c>
      <c r="G2131" s="2">
        <f>'Moving Avg'!F2131</f>
        <v>6.7931599999999985</v>
      </c>
      <c r="H2131" s="2">
        <f>'Moving Avg'!G2131</f>
        <v>6.7377159999999972</v>
      </c>
      <c r="I2131" s="2">
        <f>'Moving Avg'!H2131</f>
        <v>6.997179000000008</v>
      </c>
      <c r="J2131" s="6" t="str">
        <f>OBV!F2131</f>
        <v>BEARISH</v>
      </c>
      <c r="K2131" s="6" t="str">
        <f>OBV!G2131</f>
        <v>WEAK</v>
      </c>
      <c r="L2131" s="6" t="str">
        <f>OBV!H2131</f>
        <v>CONFIRMED BEARISH</v>
      </c>
    </row>
    <row r="2132" spans="1:12" ht="13.5" x14ac:dyDescent="0.25">
      <c r="A2132" s="3">
        <f>RSI!A2132</f>
        <v>45398</v>
      </c>
      <c r="B2132" s="2">
        <f>RSI!B2132</f>
        <v>6.7342000000000004</v>
      </c>
      <c r="C2132" s="2">
        <f>RSI!I2132</f>
        <v>45.32534702414771</v>
      </c>
      <c r="D2132" s="2">
        <f>MACD!E2132</f>
        <v>-2.8044417819194756E-2</v>
      </c>
      <c r="E2132" s="2">
        <f>MACD!F2132</f>
        <v>-3.8667913395505377E-2</v>
      </c>
      <c r="F2132" s="2">
        <f>'Moving Avg'!D2132</f>
        <v>6.81846</v>
      </c>
      <c r="G2132" s="2">
        <f>'Moving Avg'!F2132</f>
        <v>6.798779999999998</v>
      </c>
      <c r="H2132" s="2">
        <f>'Moving Avg'!G2132</f>
        <v>6.7365919999999972</v>
      </c>
      <c r="I2132" s="2">
        <f>'Moving Avg'!H2132</f>
        <v>6.9959595000000094</v>
      </c>
      <c r="J2132" s="6" t="str">
        <f>OBV!F2132</f>
        <v>BEARISH</v>
      </c>
      <c r="K2132" s="6" t="str">
        <f>OBV!G2132</f>
        <v>WEAK</v>
      </c>
      <c r="L2132" s="6" t="str">
        <f>OBV!H2132</f>
        <v>CONFIRMED BEARISH</v>
      </c>
    </row>
    <row r="2133" spans="1:12" ht="13.5" x14ac:dyDescent="0.25">
      <c r="A2133" s="3">
        <f>RSI!A2133</f>
        <v>45399</v>
      </c>
      <c r="B2133" s="2">
        <f>RSI!B2133</f>
        <v>6.7248000000000001</v>
      </c>
      <c r="C2133" s="2">
        <f>RSI!I2133</f>
        <v>44.63265647608366</v>
      </c>
      <c r="D2133" s="2">
        <f>MACD!E2133</f>
        <v>-2.1909437208199378E-2</v>
      </c>
      <c r="E2133" s="2">
        <f>MACD!F2133</f>
        <v>-3.5316218158044178E-2</v>
      </c>
      <c r="F2133" s="2">
        <f>'Moving Avg'!D2133</f>
        <v>6.7885000000000009</v>
      </c>
      <c r="G2133" s="2">
        <f>'Moving Avg'!F2133</f>
        <v>6.800184999999999</v>
      </c>
      <c r="H2133" s="2">
        <f>'Moving Avg'!G2133</f>
        <v>6.7362179999999974</v>
      </c>
      <c r="I2133" s="2">
        <f>'Moving Avg'!H2133</f>
        <v>6.9946930000000078</v>
      </c>
      <c r="J2133" s="6" t="str">
        <f>OBV!F2133</f>
        <v>BEARISH</v>
      </c>
      <c r="K2133" s="6" t="str">
        <f>OBV!G2133</f>
        <v>WEAK</v>
      </c>
      <c r="L2133" s="6" t="str">
        <f>OBV!H2133</f>
        <v>CONFIRMED BEARISH</v>
      </c>
    </row>
    <row r="2134" spans="1:12" ht="13.5" x14ac:dyDescent="0.25">
      <c r="A2134" s="3">
        <f>RSI!A2134</f>
        <v>45400</v>
      </c>
      <c r="B2134" s="2">
        <f>RSI!B2134</f>
        <v>6.7248000000000001</v>
      </c>
      <c r="C2134" s="2">
        <f>RSI!I2134</f>
        <v>44.63265647608366</v>
      </c>
      <c r="D2134" s="2">
        <f>MACD!E2134</f>
        <v>-4.7366109179947102E-4</v>
      </c>
      <c r="E2134" s="2">
        <f>MACD!F2134</f>
        <v>-2.8347706744795236E-2</v>
      </c>
      <c r="F2134" s="2">
        <f>'Moving Avg'!D2134</f>
        <v>6.7510400000000006</v>
      </c>
      <c r="G2134" s="2">
        <f>'Moving Avg'!F2134</f>
        <v>6.8015899999999991</v>
      </c>
      <c r="H2134" s="2">
        <f>'Moving Avg'!G2134</f>
        <v>6.7365919999999981</v>
      </c>
      <c r="I2134" s="2">
        <f>'Moving Avg'!H2134</f>
        <v>6.9927640000000073</v>
      </c>
      <c r="J2134" s="6" t="str">
        <f>OBV!F2134</f>
        <v>BEARISH</v>
      </c>
      <c r="K2134" s="6" t="str">
        <f>OBV!G2134</f>
        <v>WEAK</v>
      </c>
      <c r="L2134" s="6" t="str">
        <f>OBV!H2134</f>
        <v>CONFIRMED BEARISH</v>
      </c>
    </row>
    <row r="2135" spans="1:12" ht="13.5" x14ac:dyDescent="0.25">
      <c r="A2135" s="3">
        <f>RSI!A2135</f>
        <v>45401</v>
      </c>
      <c r="B2135" s="2">
        <f>RSI!B2135</f>
        <v>6.7342000000000004</v>
      </c>
      <c r="C2135" s="2">
        <f>RSI!I2135</f>
        <v>45.596909614654471</v>
      </c>
      <c r="D2135" s="2">
        <f>MACD!E2135</f>
        <v>2.455235906881903E-2</v>
      </c>
      <c r="E2135" s="2">
        <f>MACD!F2135</f>
        <v>-1.7767693582072384E-2</v>
      </c>
      <c r="F2135" s="2">
        <f>'Moving Avg'!D2135</f>
        <v>6.7304399999999998</v>
      </c>
      <c r="G2135" s="2">
        <f>'Moving Avg'!F2135</f>
        <v>6.8034649999999983</v>
      </c>
      <c r="H2135" s="2">
        <f>'Moving Avg'!G2135</f>
        <v>6.736591999999999</v>
      </c>
      <c r="I2135" s="2">
        <f>'Moving Avg'!H2135</f>
        <v>6.9911025000000082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45404</v>
      </c>
      <c r="B2136" s="2">
        <f>RSI!B2136</f>
        <v>6.7061000000000002</v>
      </c>
      <c r="C2136" s="2">
        <f>RSI!I2136</f>
        <v>43.176188148155028</v>
      </c>
      <c r="D2136" s="2">
        <f>MACD!E2136</f>
        <v>4.2326564504417519E-2</v>
      </c>
      <c r="E2136" s="2">
        <f>MACD!F2136</f>
        <v>-5.7488419647744038E-3</v>
      </c>
      <c r="F2136" s="2">
        <f>'Moving Avg'!D2136</f>
        <v>6.7248199999999994</v>
      </c>
      <c r="G2136" s="2">
        <f>'Moving Avg'!F2136</f>
        <v>6.8034650000000001</v>
      </c>
      <c r="H2136" s="2">
        <f>'Moving Avg'!G2136</f>
        <v>6.7362179999999992</v>
      </c>
      <c r="I2136" s="2">
        <f>'Moving Avg'!H2136</f>
        <v>6.9889030000000085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45405</v>
      </c>
      <c r="B2137" s="2">
        <f>RSI!B2137</f>
        <v>6.8372000000000002</v>
      </c>
      <c r="C2137" s="2">
        <f>RSI!I2137</f>
        <v>55.141743446694626</v>
      </c>
      <c r="D2137" s="2">
        <f>MACD!E2137</f>
        <v>4.6639955492371321E-2</v>
      </c>
      <c r="E2137" s="2">
        <f>MACD!F2137</f>
        <v>4.7289175266547407E-3</v>
      </c>
      <c r="F2137" s="2">
        <f>'Moving Avg'!D2137</f>
        <v>6.7454200000000002</v>
      </c>
      <c r="G2137" s="2">
        <f>'Moving Avg'!F2137</f>
        <v>6.804405</v>
      </c>
      <c r="H2137" s="2">
        <f>'Moving Avg'!G2137</f>
        <v>6.7382779999999993</v>
      </c>
      <c r="I2137" s="2">
        <f>'Moving Avg'!H2137</f>
        <v>6.9874035000000081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</row>
    <row r="2138" spans="1:12" ht="13.5" x14ac:dyDescent="0.25">
      <c r="A2138" s="3">
        <f>RSI!A2138</f>
        <v>45406</v>
      </c>
      <c r="B2138" s="2">
        <f>RSI!B2138</f>
        <v>6.8277999999999999</v>
      </c>
      <c r="C2138" s="2">
        <f>RSI!I2138</f>
        <v>54.25950062742983</v>
      </c>
      <c r="D2138" s="2">
        <f>MACD!E2138</f>
        <v>5.0610390534301608E-2</v>
      </c>
      <c r="E2138" s="2">
        <f>MACD!F2138</f>
        <v>1.3905212128184114E-2</v>
      </c>
      <c r="F2138" s="2">
        <f>'Moving Avg'!D2138</f>
        <v>6.7660200000000001</v>
      </c>
      <c r="G2138" s="2">
        <f>'Moving Avg'!F2138</f>
        <v>6.8067450000000012</v>
      </c>
      <c r="H2138" s="2">
        <f>'Moving Avg'!G2138</f>
        <v>6.7437100000000001</v>
      </c>
      <c r="I2138" s="2">
        <f>'Moving Avg'!H2138</f>
        <v>6.9858570000000073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45407</v>
      </c>
      <c r="B2139" s="2">
        <f>RSI!B2139</f>
        <v>6.7809999999999997</v>
      </c>
      <c r="C2139" s="2">
        <f>RSI!I2139</f>
        <v>49.972610445216638</v>
      </c>
      <c r="D2139" s="2">
        <f>MACD!E2139</f>
        <v>6.2913604421463099E-2</v>
      </c>
      <c r="E2139" s="2">
        <f>MACD!F2139</f>
        <v>2.3706890586839911E-2</v>
      </c>
      <c r="F2139" s="2">
        <f>'Moving Avg'!D2139</f>
        <v>6.7772600000000001</v>
      </c>
      <c r="G2139" s="2">
        <f>'Moving Avg'!F2139</f>
        <v>6.8053400000000011</v>
      </c>
      <c r="H2139" s="2">
        <f>'Moving Avg'!G2139</f>
        <v>6.7482059999999997</v>
      </c>
      <c r="I2139" s="2">
        <f>'Moving Avg'!H2139</f>
        <v>6.9843855000000072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</row>
    <row r="2140" spans="1:12" ht="13.5" x14ac:dyDescent="0.25">
      <c r="A2140" s="3">
        <f>RSI!A2140</f>
        <v>45408</v>
      </c>
      <c r="B2140" s="2">
        <f>RSI!B2140</f>
        <v>6.7622999999999998</v>
      </c>
      <c r="C2140" s="2">
        <f>RSI!I2140</f>
        <v>48.329527265547505</v>
      </c>
      <c r="D2140" s="2">
        <f>MACD!E2140</f>
        <v>6.3192035764151555E-2</v>
      </c>
      <c r="E2140" s="2">
        <f>MACD!F2140</f>
        <v>3.1603919622302246E-2</v>
      </c>
      <c r="F2140" s="2">
        <f>'Moving Avg'!D2140</f>
        <v>6.7828800000000005</v>
      </c>
      <c r="G2140" s="2">
        <f>'Moving Avg'!F2140</f>
        <v>6.8048750000000009</v>
      </c>
      <c r="H2140" s="2">
        <f>'Moving Avg'!G2140</f>
        <v>6.7523280000000003</v>
      </c>
      <c r="I2140" s="2">
        <f>'Moving Avg'!H2140</f>
        <v>6.9824230000000069</v>
      </c>
      <c r="J2140" s="6" t="str">
        <f>OBV!F2140</f>
        <v>BEARISH</v>
      </c>
      <c r="K2140" s="6" t="str">
        <f>OBV!G2140</f>
        <v>NEUTRAL</v>
      </c>
      <c r="L2140" s="6" t="str">
        <f>OBV!H2140</f>
        <v>BEARISH DIVERGENCE</v>
      </c>
    </row>
    <row r="2141" spans="1:12" ht="13.5" x14ac:dyDescent="0.25">
      <c r="A2141" s="3">
        <f>RSI!A2141</f>
        <v>45411</v>
      </c>
      <c r="B2141" s="2">
        <f>RSI!B2141</f>
        <v>6.7904</v>
      </c>
      <c r="C2141" s="2">
        <f>RSI!I2141</f>
        <v>50.939916062552044</v>
      </c>
      <c r="D2141" s="2">
        <f>MACD!E2141</f>
        <v>4.5615968744728619E-2</v>
      </c>
      <c r="E2141" s="2">
        <f>MACD!F2141</f>
        <v>3.4406329446787523E-2</v>
      </c>
      <c r="F2141" s="2">
        <f>'Moving Avg'!D2141</f>
        <v>6.7997399999999999</v>
      </c>
      <c r="G2141" s="2">
        <f>'Moving Avg'!F2141</f>
        <v>6.8058150000000008</v>
      </c>
      <c r="H2141" s="2">
        <f>'Moving Avg'!G2141</f>
        <v>6.7555139999999998</v>
      </c>
      <c r="I2141" s="2">
        <f>'Moving Avg'!H2141</f>
        <v>6.981042500000008</v>
      </c>
      <c r="J2141" s="6" t="str">
        <f>OBV!F2141</f>
        <v>BULLISH</v>
      </c>
      <c r="K2141" s="6" t="str">
        <f>OBV!G2141</f>
        <v>NEUTRAL</v>
      </c>
      <c r="L2141" s="6" t="str">
        <f>OBV!H2141</f>
        <v>CONFIRMED BULLISH</v>
      </c>
    </row>
    <row r="2142" spans="1:12" ht="13.5" x14ac:dyDescent="0.25">
      <c r="A2142" s="3">
        <f>RSI!A2142</f>
        <v>45412</v>
      </c>
      <c r="B2142" s="2">
        <f>RSI!B2142</f>
        <v>6.7435</v>
      </c>
      <c r="C2142" s="2">
        <f>RSI!I2142</f>
        <v>46.699341312058863</v>
      </c>
      <c r="D2142" s="2">
        <f>MACD!E2142</f>
        <v>3.4159324000227365E-2</v>
      </c>
      <c r="E2142" s="2">
        <f>MACD!F2142</f>
        <v>3.4356928357475496E-2</v>
      </c>
      <c r="F2142" s="2">
        <f>'Moving Avg'!D2142</f>
        <v>6.7809999999999988</v>
      </c>
      <c r="G2142" s="2">
        <f>'Moving Avg'!F2142</f>
        <v>6.8025350000000016</v>
      </c>
      <c r="H2142" s="2">
        <f>'Moving Avg'!G2142</f>
        <v>6.7558879999999988</v>
      </c>
      <c r="I2142" s="2">
        <f>'Moving Avg'!H2142</f>
        <v>6.9797810000000062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45414</v>
      </c>
      <c r="B2143" s="2">
        <f>RSI!B2143</f>
        <v>6.7248000000000001</v>
      </c>
      <c r="C2143" s="2">
        <f>RSI!I2143</f>
        <v>45.087665476113905</v>
      </c>
      <c r="D2143" s="2">
        <f>MACD!E2143</f>
        <v>2.4627088670486685E-2</v>
      </c>
      <c r="E2143" s="2">
        <f>MACD!F2143</f>
        <v>3.2410960420077739E-2</v>
      </c>
      <c r="F2143" s="2">
        <f>'Moving Avg'!D2143</f>
        <v>6.7603999999999997</v>
      </c>
      <c r="G2143" s="2">
        <f>'Moving Avg'!F2143</f>
        <v>6.8001950000000004</v>
      </c>
      <c r="H2143" s="2">
        <f>'Moving Avg'!G2143</f>
        <v>6.7566379999999988</v>
      </c>
      <c r="I2143" s="2">
        <f>'Moving Avg'!H2143</f>
        <v>6.9785145000000055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45415</v>
      </c>
      <c r="B2144" s="2">
        <f>RSI!B2144</f>
        <v>6.7153999999999998</v>
      </c>
      <c r="C2144" s="2">
        <f>RSI!I2144</f>
        <v>44.260758375912729</v>
      </c>
      <c r="D2144" s="2">
        <f>MACD!E2144</f>
        <v>1.7574458840400098E-2</v>
      </c>
      <c r="E2144" s="2">
        <f>MACD!F2144</f>
        <v>2.9443660104142212E-2</v>
      </c>
      <c r="F2144" s="2">
        <f>'Moving Avg'!D2144</f>
        <v>6.7472800000000008</v>
      </c>
      <c r="G2144" s="2">
        <f>'Moving Avg'!F2144</f>
        <v>6.7922349999999998</v>
      </c>
      <c r="H2144" s="2">
        <f>'Moving Avg'!G2144</f>
        <v>6.7571999999999992</v>
      </c>
      <c r="I2144" s="2">
        <f>'Moving Avg'!H2144</f>
        <v>6.9776425000000062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45418</v>
      </c>
      <c r="B2145" s="2">
        <f>RSI!B2145</f>
        <v>6.8372000000000002</v>
      </c>
      <c r="C2145" s="2">
        <f>RSI!I2145</f>
        <v>55.618772400926133</v>
      </c>
      <c r="D2145" s="2">
        <f>MACD!E2145</f>
        <v>4.3796695565383459E-3</v>
      </c>
      <c r="E2145" s="2">
        <f>MACD!F2145</f>
        <v>2.4430861994621442E-2</v>
      </c>
      <c r="F2145" s="2">
        <f>'Moving Avg'!D2145</f>
        <v>6.7622599999999995</v>
      </c>
      <c r="G2145" s="2">
        <f>'Moving Avg'!F2145</f>
        <v>6.7880200000000004</v>
      </c>
      <c r="H2145" s="2">
        <f>'Moving Avg'!G2145</f>
        <v>6.7609459999999988</v>
      </c>
      <c r="I2145" s="2">
        <f>'Moving Avg'!H2145</f>
        <v>6.9770705000000071</v>
      </c>
      <c r="J2145" s="6" t="str">
        <f>OBV!F2145</f>
        <v>BULLISH</v>
      </c>
      <c r="K2145" s="6" t="str">
        <f>OBV!G2145</f>
        <v>STRONG</v>
      </c>
      <c r="L2145" s="6" t="str">
        <f>OBV!H2145</f>
        <v>CONFIRMED BULLISH</v>
      </c>
    </row>
    <row r="2146" spans="1:12" ht="13.5" x14ac:dyDescent="0.25">
      <c r="A2146" s="3">
        <f>RSI!A2146</f>
        <v>45419</v>
      </c>
      <c r="B2146" s="2">
        <f>RSI!B2146</f>
        <v>6.8372000000000002</v>
      </c>
      <c r="C2146" s="2">
        <f>RSI!I2146</f>
        <v>55.61877240092614</v>
      </c>
      <c r="D2146" s="2">
        <f>MACD!E2146</f>
        <v>-1.1504905176476399E-2</v>
      </c>
      <c r="E2146" s="2">
        <f>MACD!F2146</f>
        <v>1.7243708560401874E-2</v>
      </c>
      <c r="F2146" s="2">
        <f>'Moving Avg'!D2146</f>
        <v>6.7716200000000004</v>
      </c>
      <c r="G2146" s="2">
        <f>'Moving Avg'!F2146</f>
        <v>6.785680000000001</v>
      </c>
      <c r="H2146" s="2">
        <f>'Moving Avg'!G2146</f>
        <v>6.7639439999999968</v>
      </c>
      <c r="I2146" s="2">
        <f>'Moving Avg'!H2146</f>
        <v>6.9764985000000062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</row>
    <row r="2147" spans="1:12" ht="13.5" x14ac:dyDescent="0.25">
      <c r="A2147" s="3">
        <f>RSI!A2147</f>
        <v>45420</v>
      </c>
      <c r="B2147" s="2">
        <f>RSI!B2147</f>
        <v>6.8277999999999999</v>
      </c>
      <c r="C2147" s="2">
        <f>RSI!I2147</f>
        <v>54.622534354059212</v>
      </c>
      <c r="D2147" s="2">
        <f>MACD!E2147</f>
        <v>-4.44746480859326E-3</v>
      </c>
      <c r="E2147" s="2">
        <f>MACD!F2147</f>
        <v>1.2905473886602849E-2</v>
      </c>
      <c r="F2147" s="2">
        <f>'Moving Avg'!D2147</f>
        <v>6.7884799999999998</v>
      </c>
      <c r="G2147" s="2">
        <f>'Moving Avg'!F2147</f>
        <v>6.7833399999999999</v>
      </c>
      <c r="H2147" s="2">
        <f>'Moving Avg'!G2147</f>
        <v>6.765629999999998</v>
      </c>
      <c r="I2147" s="2">
        <f>'Moving Avg'!H2147</f>
        <v>6.9746425000000052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</row>
    <row r="2148" spans="1:12" ht="13.5" x14ac:dyDescent="0.25">
      <c r="A2148" s="3">
        <f>RSI!A2148</f>
        <v>45421</v>
      </c>
      <c r="B2148" s="2">
        <f>RSI!B2148</f>
        <v>6.8090999999999999</v>
      </c>
      <c r="C2148" s="2">
        <f>RSI!I2148</f>
        <v>52.603898010611509</v>
      </c>
      <c r="D2148" s="2">
        <f>MACD!E2148</f>
        <v>1.1787060187629095E-3</v>
      </c>
      <c r="E2148" s="2">
        <f>MACD!F2148</f>
        <v>1.0560120313034861E-2</v>
      </c>
      <c r="F2148" s="2">
        <f>'Moving Avg'!D2148</f>
        <v>6.8053399999999993</v>
      </c>
      <c r="G2148" s="2">
        <f>'Moving Avg'!F2148</f>
        <v>6.7800650000000005</v>
      </c>
      <c r="H2148" s="2">
        <f>'Moving Avg'!G2148</f>
        <v>6.7673159999999974</v>
      </c>
      <c r="I2148" s="2">
        <f>'Moving Avg'!H2148</f>
        <v>6.9727375000000054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</row>
    <row r="2149" spans="1:12" ht="13.5" x14ac:dyDescent="0.25">
      <c r="A2149" s="3">
        <f>RSI!A2149</f>
        <v>45422</v>
      </c>
      <c r="B2149" s="2">
        <f>RSI!B2149</f>
        <v>6.7809999999999997</v>
      </c>
      <c r="C2149" s="2">
        <f>RSI!I2149</f>
        <v>49.635461900709153</v>
      </c>
      <c r="D2149" s="2">
        <f>MACD!E2149</f>
        <v>6.6782896305905837E-4</v>
      </c>
      <c r="E2149" s="2">
        <f>MACD!F2149</f>
        <v>8.5816620430397006E-3</v>
      </c>
      <c r="F2149" s="2">
        <f>'Moving Avg'!D2149</f>
        <v>6.81846</v>
      </c>
      <c r="G2149" s="2">
        <f>'Moving Avg'!F2149</f>
        <v>6.7735099999999999</v>
      </c>
      <c r="H2149" s="2">
        <f>'Moving Avg'!G2149</f>
        <v>6.7699379999999971</v>
      </c>
      <c r="I2149" s="2">
        <f>'Moving Avg'!H2149</f>
        <v>6.9704270000000053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45425</v>
      </c>
      <c r="B2150" s="2">
        <f>RSI!B2150</f>
        <v>6.6498999999999997</v>
      </c>
      <c r="C2150" s="2">
        <f>RSI!I2150</f>
        <v>38.671218056815057</v>
      </c>
      <c r="D2150" s="2">
        <f>MACD!E2150</f>
        <v>7.0941466092957484E-3</v>
      </c>
      <c r="E2150" s="2">
        <f>MACD!F2150</f>
        <v>8.2841589562909108E-3</v>
      </c>
      <c r="F2150" s="2">
        <f>'Moving Avg'!D2150</f>
        <v>6.7810000000000006</v>
      </c>
      <c r="G2150" s="2">
        <f>'Moving Avg'!F2150</f>
        <v>6.764145000000001</v>
      </c>
      <c r="H2150" s="2">
        <f>'Moving Avg'!G2150</f>
        <v>6.7708759999999986</v>
      </c>
      <c r="I2150" s="2">
        <f>'Moving Avg'!H2150</f>
        <v>6.9672400000000039</v>
      </c>
      <c r="J2150" s="6" t="str">
        <f>OBV!F2150</f>
        <v>BEARISH</v>
      </c>
      <c r="K2150" s="6" t="str">
        <f>OBV!G2150</f>
        <v>WEAK</v>
      </c>
      <c r="L2150" s="6" t="str">
        <f>OBV!H2150</f>
        <v>CONFIRMED BEARISH</v>
      </c>
    </row>
    <row r="2151" spans="1:12" ht="13.5" x14ac:dyDescent="0.25">
      <c r="A2151" s="3">
        <f>RSI!A2151</f>
        <v>45426</v>
      </c>
      <c r="B2151" s="2">
        <f>RSI!B2151</f>
        <v>6.6405000000000003</v>
      </c>
      <c r="C2151" s="2">
        <f>RSI!I2151</f>
        <v>38.022674535414978</v>
      </c>
      <c r="D2151" s="2">
        <f>MACD!E2151</f>
        <v>1.8348450786725756E-2</v>
      </c>
      <c r="E2151" s="2">
        <f>MACD!F2151</f>
        <v>1.029701732237788E-2</v>
      </c>
      <c r="F2151" s="2">
        <f>'Moving Avg'!D2151</f>
        <v>6.7416600000000004</v>
      </c>
      <c r="G2151" s="2">
        <f>'Moving Avg'!F2151</f>
        <v>6.7594599999999998</v>
      </c>
      <c r="H2151" s="2">
        <f>'Moving Avg'!G2151</f>
        <v>6.7719999999999958</v>
      </c>
      <c r="I2151" s="2">
        <f>'Moving Avg'!H2151</f>
        <v>6.9641385000000033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</row>
    <row r="2152" spans="1:12" ht="13.5" x14ac:dyDescent="0.25">
      <c r="A2152" s="3">
        <f>RSI!A2152</f>
        <v>45427</v>
      </c>
      <c r="B2152" s="2">
        <f>RSI!B2152</f>
        <v>6.6405000000000003</v>
      </c>
      <c r="C2152" s="2">
        <f>RSI!I2152</f>
        <v>38.022674535414986</v>
      </c>
      <c r="D2152" s="2">
        <f>MACD!E2152</f>
        <v>2.1449703908224649E-2</v>
      </c>
      <c r="E2152" s="2">
        <f>MACD!F2152</f>
        <v>1.2527554639547234E-2</v>
      </c>
      <c r="F2152" s="2">
        <f>'Moving Avg'!D2152</f>
        <v>6.7042000000000002</v>
      </c>
      <c r="G2152" s="2">
        <f>'Moving Avg'!F2152</f>
        <v>6.7547750000000004</v>
      </c>
      <c r="H2152" s="2">
        <f>'Moving Avg'!G2152</f>
        <v>6.773685999999997</v>
      </c>
      <c r="I2152" s="2">
        <f>'Moving Avg'!H2152</f>
        <v>6.9603455000000034</v>
      </c>
      <c r="J2152" s="6" t="str">
        <f>OBV!F2152</f>
        <v>BEARISH</v>
      </c>
      <c r="K2152" s="6" t="str">
        <f>OBV!G2152</f>
        <v>WEAK</v>
      </c>
      <c r="L2152" s="6" t="str">
        <f>OBV!H2152</f>
        <v>CONFIRMED BEARISH</v>
      </c>
    </row>
    <row r="2153" spans="1:12" ht="13.5" x14ac:dyDescent="0.25">
      <c r="A2153" s="3">
        <f>RSI!A2153</f>
        <v>45428</v>
      </c>
      <c r="B2153" s="2">
        <f>RSI!B2153</f>
        <v>6.7904</v>
      </c>
      <c r="C2153" s="2">
        <f>RSI!I2153</f>
        <v>52.695064839660269</v>
      </c>
      <c r="D2153" s="2">
        <f>MACD!E2153</f>
        <v>1.0828181950332194E-2</v>
      </c>
      <c r="E2153" s="2">
        <f>MACD!F2153</f>
        <v>1.2187680101704228E-2</v>
      </c>
      <c r="F2153" s="2">
        <f>'Moving Avg'!D2153</f>
        <v>6.7004599999999996</v>
      </c>
      <c r="G2153" s="2">
        <f>'Moving Avg'!F2153</f>
        <v>6.7580550000000006</v>
      </c>
      <c r="H2153" s="2">
        <f>'Moving Avg'!G2153</f>
        <v>6.777433999999996</v>
      </c>
      <c r="I2153" s="2">
        <f>'Moving Avg'!H2153</f>
        <v>6.9571145000000048</v>
      </c>
      <c r="J2153" s="6" t="str">
        <f>OBV!F2153</f>
        <v>BEARISH</v>
      </c>
      <c r="K2153" s="6" t="str">
        <f>OBV!G2153</f>
        <v>WEAK</v>
      </c>
      <c r="L2153" s="6" t="str">
        <f>OBV!H2153</f>
        <v>CONFIRMED BEARISH</v>
      </c>
    </row>
    <row r="2154" spans="1:12" ht="13.5" x14ac:dyDescent="0.25">
      <c r="A2154" s="3">
        <f>RSI!A2154</f>
        <v>45429</v>
      </c>
      <c r="B2154" s="2">
        <f>RSI!B2154</f>
        <v>6.7622999999999998</v>
      </c>
      <c r="C2154" s="2">
        <f>RSI!I2154</f>
        <v>50.291520296041014</v>
      </c>
      <c r="D2154" s="2">
        <f>MACD!E2154</f>
        <v>2.2708279155123634E-3</v>
      </c>
      <c r="E2154" s="2">
        <f>MACD!F2154</f>
        <v>1.0204309664465856E-2</v>
      </c>
      <c r="F2154" s="2">
        <f>'Moving Avg'!D2154</f>
        <v>6.6967199999999991</v>
      </c>
      <c r="G2154" s="2">
        <f>'Moving Avg'!F2154</f>
        <v>6.7599299999999998</v>
      </c>
      <c r="H2154" s="2">
        <f>'Moving Avg'!G2154</f>
        <v>6.7761239999999976</v>
      </c>
      <c r="I2154" s="2">
        <f>'Moving Avg'!H2154</f>
        <v>6.9537430000000056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45432</v>
      </c>
      <c r="B2155" s="2">
        <f>RSI!B2155</f>
        <v>6.7153999999999998</v>
      </c>
      <c r="C2155" s="2">
        <f>RSI!I2155</f>
        <v>46.480800330519074</v>
      </c>
      <c r="D2155" s="2">
        <f>MACD!E2155</f>
        <v>1.7218532555861366E-2</v>
      </c>
      <c r="E2155" s="2">
        <f>MACD!F2155</f>
        <v>1.1607154242744958E-2</v>
      </c>
      <c r="F2155" s="2">
        <f>'Moving Avg'!D2155</f>
        <v>6.7098200000000006</v>
      </c>
      <c r="G2155" s="2">
        <f>'Moving Avg'!F2155</f>
        <v>6.7589899999999998</v>
      </c>
      <c r="H2155" s="2">
        <f>'Moving Avg'!G2155</f>
        <v>6.7733139999999983</v>
      </c>
      <c r="I2155" s="2">
        <f>'Moving Avg'!H2155</f>
        <v>6.9503245000000051</v>
      </c>
      <c r="J2155" s="6" t="str">
        <f>OBV!F2155</f>
        <v>BEARISH</v>
      </c>
      <c r="K2155" s="6" t="str">
        <f>OBV!G2155</f>
        <v>NEUTRAL</v>
      </c>
      <c r="L2155" s="6" t="str">
        <f>OBV!H2155</f>
        <v>BEARISH DIVERGENCE</v>
      </c>
    </row>
    <row r="2156" spans="1:12" ht="13.5" x14ac:dyDescent="0.25">
      <c r="A2156" s="3">
        <f>RSI!A2156</f>
        <v>45433</v>
      </c>
      <c r="B2156" s="2">
        <f>RSI!B2156</f>
        <v>6.6966999999999999</v>
      </c>
      <c r="C2156" s="2">
        <f>RSI!I2156</f>
        <v>45.016149629203994</v>
      </c>
      <c r="D2156" s="2">
        <f>MACD!E2156</f>
        <v>3.1506693940113628E-2</v>
      </c>
      <c r="E2156" s="2">
        <f>MACD!F2156</f>
        <v>1.5587062182218694E-2</v>
      </c>
      <c r="F2156" s="2">
        <f>'Moving Avg'!D2156</f>
        <v>6.7210599999999996</v>
      </c>
      <c r="G2156" s="2">
        <f>'Moving Avg'!F2156</f>
        <v>6.7585199999999999</v>
      </c>
      <c r="H2156" s="2">
        <f>'Moving Avg'!G2156</f>
        <v>6.7725639999999991</v>
      </c>
      <c r="I2156" s="2">
        <f>'Moving Avg'!H2156</f>
        <v>6.9470465000000043</v>
      </c>
      <c r="J2156" s="6" t="str">
        <f>OBV!F2156</f>
        <v>BEARISH</v>
      </c>
      <c r="K2156" s="6" t="str">
        <f>OBV!G2156</f>
        <v>WEAK</v>
      </c>
      <c r="L2156" s="6" t="str">
        <f>OBV!H2156</f>
        <v>BEARISH DIVERGENCE</v>
      </c>
    </row>
    <row r="2157" spans="1:12" ht="13.5" x14ac:dyDescent="0.25">
      <c r="A2157" s="3">
        <f>RSI!A2157</f>
        <v>45434</v>
      </c>
      <c r="B2157" s="2">
        <f>RSI!B2157</f>
        <v>6.6966999999999999</v>
      </c>
      <c r="C2157" s="2">
        <f>RSI!I2157</f>
        <v>45.016149629203994</v>
      </c>
      <c r="D2157" s="2">
        <f>MACD!E2157</f>
        <v>4.2497057486862388E-2</v>
      </c>
      <c r="E2157" s="2">
        <f>MACD!F2157</f>
        <v>2.0969061243147433E-2</v>
      </c>
      <c r="F2157" s="2">
        <f>'Moving Avg'!D2157</f>
        <v>6.7323000000000004</v>
      </c>
      <c r="G2157" s="2">
        <f>'Moving Avg'!F2157</f>
        <v>6.7514950000000011</v>
      </c>
      <c r="H2157" s="2">
        <f>'Moving Avg'!G2157</f>
        <v>6.7693799999999991</v>
      </c>
      <c r="I2157" s="2">
        <f>'Moving Avg'!H2157</f>
        <v>6.9437685000000036</v>
      </c>
      <c r="J2157" s="6" t="str">
        <f>OBV!F2157</f>
        <v>BEARISH</v>
      </c>
      <c r="K2157" s="6" t="str">
        <f>OBV!G2157</f>
        <v>WEAK</v>
      </c>
      <c r="L2157" s="6" t="str">
        <f>OBV!H2157</f>
        <v>BEARISH DIVERGENCE</v>
      </c>
    </row>
    <row r="2158" spans="1:12" ht="13.5" x14ac:dyDescent="0.25">
      <c r="A2158" s="3">
        <f>RSI!A2158</f>
        <v>45435</v>
      </c>
      <c r="B2158" s="2">
        <f>RSI!B2158</f>
        <v>6.6124000000000001</v>
      </c>
      <c r="C2158" s="2">
        <f>RSI!I2158</f>
        <v>38.648886627246256</v>
      </c>
      <c r="D2158" s="2">
        <f>MACD!E2158</f>
        <v>5.5484982687456608E-2</v>
      </c>
      <c r="E2158" s="2">
        <f>MACD!F2158</f>
        <v>2.7872245532009267E-2</v>
      </c>
      <c r="F2158" s="2">
        <f>'Moving Avg'!D2158</f>
        <v>6.6966999999999999</v>
      </c>
      <c r="G2158" s="2">
        <f>'Moving Avg'!F2158</f>
        <v>6.7407250000000021</v>
      </c>
      <c r="H2158" s="2">
        <f>'Moving Avg'!G2158</f>
        <v>6.7663819999999975</v>
      </c>
      <c r="I2158" s="2">
        <f>'Moving Avg'!H2158</f>
        <v>6.940350000000004</v>
      </c>
      <c r="J2158" s="6" t="str">
        <f>OBV!F2158</f>
        <v>BEARISH</v>
      </c>
      <c r="K2158" s="6" t="str">
        <f>OBV!G2158</f>
        <v>WEAK</v>
      </c>
      <c r="L2158" s="6" t="str">
        <f>OBV!H2158</f>
        <v>CONFIRMED BEARISH</v>
      </c>
    </row>
    <row r="2159" spans="1:12" ht="13.5" x14ac:dyDescent="0.25">
      <c r="A2159" s="3">
        <f>RSI!A2159</f>
        <v>45436</v>
      </c>
      <c r="B2159" s="2">
        <f>RSI!B2159</f>
        <v>6.6685999999999996</v>
      </c>
      <c r="C2159" s="2">
        <f>RSI!I2159</f>
        <v>44.304715897608808</v>
      </c>
      <c r="D2159" s="2">
        <f>MACD!E2159</f>
        <v>5.8783955620259398E-2</v>
      </c>
      <c r="E2159" s="2">
        <f>MACD!F2159</f>
        <v>3.4054587549659295E-2</v>
      </c>
      <c r="F2159" s="2">
        <f>'Moving Avg'!D2159</f>
        <v>6.6779600000000006</v>
      </c>
      <c r="G2159" s="2">
        <f>'Moving Avg'!F2159</f>
        <v>6.7351050000000017</v>
      </c>
      <c r="H2159" s="2">
        <f>'Moving Avg'!G2159</f>
        <v>6.7639459999999971</v>
      </c>
      <c r="I2159" s="2">
        <f>'Moving Avg'!H2159</f>
        <v>6.9379150000000038</v>
      </c>
      <c r="J2159" s="6" t="str">
        <f>OBV!F2159</f>
        <v>BEARISH</v>
      </c>
      <c r="K2159" s="6" t="str">
        <f>OBV!G2159</f>
        <v>WEAK</v>
      </c>
      <c r="L2159" s="6" t="str">
        <f>OBV!H2159</f>
        <v>CONFIRMED BEARISH</v>
      </c>
    </row>
    <row r="2160" spans="1:12" ht="13.5" x14ac:dyDescent="0.25">
      <c r="A2160" s="3">
        <f>RSI!A2160</f>
        <v>45439</v>
      </c>
      <c r="B2160" s="2">
        <f>RSI!B2160</f>
        <v>6.6498999999999997</v>
      </c>
      <c r="C2160" s="2">
        <f>RSI!I2160</f>
        <v>42.887946809556567</v>
      </c>
      <c r="D2160" s="2">
        <f>MACD!E2160</f>
        <v>4.3195584492166539E-2</v>
      </c>
      <c r="E2160" s="2">
        <f>MACD!F2160</f>
        <v>3.5882786938160743E-2</v>
      </c>
      <c r="F2160" s="2">
        <f>'Moving Avg'!D2160</f>
        <v>6.66486</v>
      </c>
      <c r="G2160" s="2">
        <f>'Moving Avg'!F2160</f>
        <v>6.7294849999999986</v>
      </c>
      <c r="H2160" s="2">
        <f>'Moving Avg'!G2160</f>
        <v>6.7605759999999977</v>
      </c>
      <c r="I2160" s="2">
        <f>'Moving Avg'!H2160</f>
        <v>6.9355735000000029</v>
      </c>
      <c r="J2160" s="6" t="str">
        <f>OBV!F2160</f>
        <v>BEARISH</v>
      </c>
      <c r="K2160" s="6" t="str">
        <f>OBV!G2160</f>
        <v>WEAK</v>
      </c>
      <c r="L2160" s="6" t="str">
        <f>OBV!H2160</f>
        <v>CONFIRMED BEARISH</v>
      </c>
    </row>
    <row r="2161" spans="1:12" ht="13.5" x14ac:dyDescent="0.25">
      <c r="A2161" s="3">
        <f>RSI!A2161</f>
        <v>45440</v>
      </c>
      <c r="B2161" s="2">
        <f>RSI!B2161</f>
        <v>6.3689</v>
      </c>
      <c r="C2161" s="2">
        <f>RSI!I2161</f>
        <v>28.262501199475352</v>
      </c>
      <c r="D2161" s="2">
        <f>MACD!E2161</f>
        <v>4.9858876805003227E-2</v>
      </c>
      <c r="E2161" s="2">
        <f>MACD!F2161</f>
        <v>3.8678004911529243E-2</v>
      </c>
      <c r="F2161" s="2">
        <f>'Moving Avg'!D2161</f>
        <v>6.5992999999999995</v>
      </c>
      <c r="G2161" s="2">
        <f>'Moving Avg'!F2161</f>
        <v>6.7084100000000007</v>
      </c>
      <c r="H2161" s="2">
        <f>'Moving Avg'!G2161</f>
        <v>6.7530839999999968</v>
      </c>
      <c r="I2161" s="2">
        <f>'Moving Avg'!H2161</f>
        <v>6.9309375000000024</v>
      </c>
      <c r="J2161" s="6" t="str">
        <f>OBV!F2161</f>
        <v>BEARISH</v>
      </c>
      <c r="K2161" s="6" t="str">
        <f>OBV!G2161</f>
        <v>WEAK</v>
      </c>
      <c r="L2161" s="6" t="str">
        <f>OBV!H2161</f>
        <v>CONFIRMED BEARISH</v>
      </c>
    </row>
    <row r="2162" spans="1:12" ht="13.5" x14ac:dyDescent="0.25">
      <c r="A2162" s="3">
        <f>RSI!A2162</f>
        <v>45441</v>
      </c>
      <c r="B2162" s="2">
        <f>RSI!B2162</f>
        <v>6.3220999999999998</v>
      </c>
      <c r="C2162" s="2">
        <f>RSI!I2162</f>
        <v>26.633482657614522</v>
      </c>
      <c r="D2162" s="2">
        <f>MACD!E2162</f>
        <v>6.1073036003892689E-2</v>
      </c>
      <c r="E2162" s="2">
        <f>MACD!F2162</f>
        <v>4.3157011130001935E-2</v>
      </c>
      <c r="F2162" s="2">
        <f>'Moving Avg'!D2162</f>
        <v>6.524379999999999</v>
      </c>
      <c r="G2162" s="2">
        <f>'Moving Avg'!F2162</f>
        <v>6.687339999999999</v>
      </c>
      <c r="H2162" s="2">
        <f>'Moving Avg'!G2162</f>
        <v>6.7470899999999965</v>
      </c>
      <c r="I2162" s="2">
        <f>'Moving Avg'!H2162</f>
        <v>6.9264890000000028</v>
      </c>
      <c r="J2162" s="6" t="str">
        <f>OBV!F2162</f>
        <v>BEARISH</v>
      </c>
      <c r="K2162" s="6" t="str">
        <f>OBV!G2162</f>
        <v>WEAK</v>
      </c>
      <c r="L2162" s="6" t="str">
        <f>OBV!H2162</f>
        <v>CONFIRMED BEARISH</v>
      </c>
    </row>
    <row r="2163" spans="1:12" ht="13.5" x14ac:dyDescent="0.25">
      <c r="A2163" s="3">
        <f>RSI!A2163</f>
        <v>45442</v>
      </c>
      <c r="B2163" s="2">
        <f>RSI!B2163</f>
        <v>6.3220999999999998</v>
      </c>
      <c r="C2163" s="2">
        <f>RSI!I2163</f>
        <v>26.633482657614522</v>
      </c>
      <c r="D2163" s="2">
        <f>MACD!E2163</f>
        <v>9.5853097644003959E-2</v>
      </c>
      <c r="E2163" s="2">
        <f>MACD!F2163</f>
        <v>5.3696228432802341E-2</v>
      </c>
      <c r="F2163" s="2">
        <f>'Moving Avg'!D2163</f>
        <v>6.4663200000000005</v>
      </c>
      <c r="G2163" s="2">
        <f>'Moving Avg'!F2163</f>
        <v>6.667205</v>
      </c>
      <c r="H2163" s="2">
        <f>'Moving Avg'!G2163</f>
        <v>6.7395979999999973</v>
      </c>
      <c r="I2163" s="2">
        <f>'Moving Avg'!H2163</f>
        <v>6.9215720000000021</v>
      </c>
      <c r="J2163" s="6" t="str">
        <f>OBV!F2163</f>
        <v>BEARISH</v>
      </c>
      <c r="K2163" s="6" t="str">
        <f>OBV!G2163</f>
        <v>WEAK</v>
      </c>
      <c r="L2163" s="6" t="str">
        <f>OBV!H2163</f>
        <v>CONFIRMED BEARISH</v>
      </c>
    </row>
    <row r="2164" spans="1:12" ht="13.5" x14ac:dyDescent="0.25">
      <c r="A2164" s="3">
        <f>RSI!A2164</f>
        <v>45443</v>
      </c>
      <c r="B2164" s="2">
        <f>RSI!B2164</f>
        <v>6.2751999999999999</v>
      </c>
      <c r="C2164" s="2">
        <f>RSI!I2164</f>
        <v>24.961317050210269</v>
      </c>
      <c r="D2164" s="2">
        <f>MACD!E2164</f>
        <v>0.12649783998148223</v>
      </c>
      <c r="E2164" s="2">
        <f>MACD!F2164</f>
        <v>6.8256550742538322E-2</v>
      </c>
      <c r="F2164" s="2">
        <f>'Moving Avg'!D2164</f>
        <v>6.3876399999999993</v>
      </c>
      <c r="G2164" s="2">
        <f>'Moving Avg'!F2164</f>
        <v>6.6451949999999993</v>
      </c>
      <c r="H2164" s="2">
        <f>'Moving Avg'!G2164</f>
        <v>6.7311679999999976</v>
      </c>
      <c r="I2164" s="2">
        <f>'Moving Avg'!H2164</f>
        <v>6.9165145000000017</v>
      </c>
      <c r="J2164" s="6" t="str">
        <f>OBV!F2164</f>
        <v>BEARISH</v>
      </c>
      <c r="K2164" s="6" t="str">
        <f>OBV!G2164</f>
        <v>WEAK</v>
      </c>
      <c r="L2164" s="6" t="str">
        <f>OBV!H2164</f>
        <v>CONFIRMED BEARISH</v>
      </c>
    </row>
    <row r="2165" spans="1:12" ht="13.5" x14ac:dyDescent="0.25">
      <c r="A2165" s="3">
        <f>RSI!A2165</f>
        <v>45446</v>
      </c>
      <c r="B2165" s="2">
        <f>RSI!B2165</f>
        <v>6.2751999999999999</v>
      </c>
      <c r="C2165" s="2">
        <f>RSI!I2165</f>
        <v>24.961317050210269</v>
      </c>
      <c r="D2165" s="2">
        <f>MACD!E2165</f>
        <v>0.14740129520336342</v>
      </c>
      <c r="E2165" s="2">
        <f>MACD!F2165</f>
        <v>8.408549963470334E-2</v>
      </c>
      <c r="F2165" s="2">
        <f>'Moving Avg'!D2165</f>
        <v>6.3126999999999995</v>
      </c>
      <c r="G2165" s="2">
        <f>'Moving Avg'!F2165</f>
        <v>6.6170950000000008</v>
      </c>
      <c r="H2165" s="2">
        <f>'Moving Avg'!G2165</f>
        <v>6.7227379999999979</v>
      </c>
      <c r="I2165" s="2">
        <f>'Moving Avg'!H2165</f>
        <v>6.9117845000000022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</row>
    <row r="2166" spans="1:12" ht="13.5" x14ac:dyDescent="0.25">
      <c r="A2166" s="3">
        <f>RSI!A2166</f>
        <v>45447</v>
      </c>
      <c r="B2166" s="2">
        <f>RSI!B2166</f>
        <v>6.2283999999999997</v>
      </c>
      <c r="C2166" s="2">
        <f>RSI!I2166</f>
        <v>23.270489835330054</v>
      </c>
      <c r="D2166" s="2">
        <f>MACD!E2166</f>
        <v>0.16770512712702157</v>
      </c>
      <c r="E2166" s="2">
        <f>MACD!F2166</f>
        <v>0.10080942513316699</v>
      </c>
      <c r="F2166" s="2">
        <f>'Moving Avg'!D2166</f>
        <v>6.2846000000000002</v>
      </c>
      <c r="G2166" s="2">
        <f>'Moving Avg'!F2166</f>
        <v>6.5866550000000004</v>
      </c>
      <c r="H2166" s="2">
        <f>'Moving Avg'!G2166</f>
        <v>6.713184</v>
      </c>
      <c r="I2166" s="2">
        <f>'Moving Avg'!H2166</f>
        <v>6.9072420000000037</v>
      </c>
      <c r="J2166" s="6" t="str">
        <f>OBV!F2166</f>
        <v>BEARISH</v>
      </c>
      <c r="K2166" s="6" t="str">
        <f>OBV!G2166</f>
        <v>WEAK</v>
      </c>
      <c r="L2166" s="6" t="str">
        <f>OBV!H2166</f>
        <v>CONFIRMED BEARISH</v>
      </c>
    </row>
    <row r="2167" spans="1:12" ht="13.5" x14ac:dyDescent="0.25">
      <c r="A2167" s="3">
        <f>RSI!A2167</f>
        <v>45448</v>
      </c>
      <c r="B2167" s="2">
        <f>RSI!B2167</f>
        <v>6.2283999999999997</v>
      </c>
      <c r="C2167" s="2">
        <f>RSI!I2167</f>
        <v>23.270489835330054</v>
      </c>
      <c r="D2167" s="2">
        <f>MACD!E2167</f>
        <v>0.18703827034781284</v>
      </c>
      <c r="E2167" s="2">
        <f>MACD!F2167</f>
        <v>0.11805519417609617</v>
      </c>
      <c r="F2167" s="2">
        <f>'Moving Avg'!D2167</f>
        <v>6.2658600000000009</v>
      </c>
      <c r="G2167" s="2">
        <f>'Moving Avg'!F2167</f>
        <v>6.5566849999999999</v>
      </c>
      <c r="H2167" s="2">
        <f>'Moving Avg'!G2167</f>
        <v>6.7013840000000009</v>
      </c>
      <c r="I2167" s="2">
        <f>'Moving Avg'!H2167</f>
        <v>6.9028870000000033</v>
      </c>
      <c r="J2167" s="6" t="str">
        <f>OBV!F2167</f>
        <v>BEARISH</v>
      </c>
      <c r="K2167" s="6" t="str">
        <f>OBV!G2167</f>
        <v>WEAK</v>
      </c>
      <c r="L2167" s="6" t="str">
        <f>OBV!H2167</f>
        <v>CONFIRMED BEARISH</v>
      </c>
    </row>
    <row r="2168" spans="1:12" ht="13.5" x14ac:dyDescent="0.25">
      <c r="A2168" s="3">
        <f>RSI!A2168</f>
        <v>45449</v>
      </c>
      <c r="B2168" s="2">
        <f>RSI!B2168</f>
        <v>6.2751999999999999</v>
      </c>
      <c r="C2168" s="2">
        <f>RSI!I2168</f>
        <v>28.859298515968433</v>
      </c>
      <c r="D2168" s="2">
        <f>MACD!E2168</f>
        <v>0.18895468432025275</v>
      </c>
      <c r="E2168" s="2">
        <f>MACD!F2168</f>
        <v>0.13223509220492749</v>
      </c>
      <c r="F2168" s="2">
        <f>'Moving Avg'!D2168</f>
        <v>6.2564800000000007</v>
      </c>
      <c r="G2168" s="2">
        <f>'Moving Avg'!F2168</f>
        <v>6.5299899999999997</v>
      </c>
      <c r="H2168" s="2">
        <f>'Moving Avg'!G2168</f>
        <v>6.691268</v>
      </c>
      <c r="I2168" s="2">
        <f>'Moving Avg'!H2168</f>
        <v>6.8982040000000033</v>
      </c>
      <c r="J2168" s="6" t="str">
        <f>OBV!F2168</f>
        <v>BEARISH</v>
      </c>
      <c r="K2168" s="6" t="str">
        <f>OBV!G2168</f>
        <v>WEAK</v>
      </c>
      <c r="L2168" s="6" t="str">
        <f>OBV!H2168</f>
        <v>CONFIRMED BEARISH</v>
      </c>
    </row>
    <row r="2169" spans="1:12" ht="13.5" x14ac:dyDescent="0.25">
      <c r="A2169" s="3">
        <f>RSI!A2169</f>
        <v>45450</v>
      </c>
      <c r="B2169" s="2">
        <f>RSI!B2169</f>
        <v>6.2751999999999999</v>
      </c>
      <c r="C2169" s="2">
        <f>RSI!I2169</f>
        <v>28.859298515968433</v>
      </c>
      <c r="D2169" s="2">
        <f>MACD!E2169</f>
        <v>0.2007917074118204</v>
      </c>
      <c r="E2169" s="2">
        <f>MACD!F2169</f>
        <v>0.14594641524630608</v>
      </c>
      <c r="F2169" s="2">
        <f>'Moving Avg'!D2169</f>
        <v>6.2564799999999989</v>
      </c>
      <c r="G2169" s="2">
        <f>'Moving Avg'!F2169</f>
        <v>6.5046999999999997</v>
      </c>
      <c r="H2169" s="2">
        <f>'Moving Avg'!G2169</f>
        <v>6.6805899999999996</v>
      </c>
      <c r="I2169" s="2">
        <f>'Moving Avg'!H2169</f>
        <v>6.8935675000000023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45453</v>
      </c>
      <c r="B2170" s="2">
        <f>RSI!B2170</f>
        <v>6.1627999999999998</v>
      </c>
      <c r="C2170" s="2">
        <f>RSI!I2170</f>
        <v>23.991766022120956</v>
      </c>
      <c r="D2170" s="2">
        <f>MACD!E2170</f>
        <v>0.21770969749881086</v>
      </c>
      <c r="E2170" s="2">
        <f>MACD!F2170</f>
        <v>0.16029907169680704</v>
      </c>
      <c r="F2170" s="2">
        <f>'Moving Avg'!D2170</f>
        <v>6.234</v>
      </c>
      <c r="G2170" s="2">
        <f>'Moving Avg'!F2170</f>
        <v>6.4803449999999998</v>
      </c>
      <c r="H2170" s="2">
        <f>'Moving Avg'!G2170</f>
        <v>6.6684139999999994</v>
      </c>
      <c r="I2170" s="2">
        <f>'Moving Avg'!H2170</f>
        <v>6.8883225000000028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45454</v>
      </c>
      <c r="B2171" s="2">
        <f>RSI!B2171</f>
        <v>6.0879000000000003</v>
      </c>
      <c r="C2171" s="2">
        <f>RSI!I2171</f>
        <v>21.401376971674296</v>
      </c>
      <c r="D2171" s="2">
        <f>MACD!E2171</f>
        <v>0.19635188691170846</v>
      </c>
      <c r="E2171" s="2">
        <f>MACD!F2171</f>
        <v>0.16750963473978736</v>
      </c>
      <c r="F2171" s="2">
        <f>'Moving Avg'!D2171</f>
        <v>6.2058999999999997</v>
      </c>
      <c r="G2171" s="2">
        <f>'Moving Avg'!F2171</f>
        <v>6.4527149999999995</v>
      </c>
      <c r="H2171" s="2">
        <f>'Moving Avg'!G2171</f>
        <v>6.6547399999999994</v>
      </c>
      <c r="I2171" s="2">
        <f>'Moving Avg'!H2171</f>
        <v>6.8827495000000019</v>
      </c>
      <c r="J2171" s="6" t="str">
        <f>OBV!F2171</f>
        <v>BEARISH</v>
      </c>
      <c r="K2171" s="6" t="str">
        <f>OBV!G2171</f>
        <v>WEAK</v>
      </c>
      <c r="L2171" s="6" t="str">
        <f>OBV!H2171</f>
        <v>CONFIRMED BEARISH</v>
      </c>
    </row>
    <row r="2172" spans="1:12" ht="13.5" x14ac:dyDescent="0.25">
      <c r="A2172" s="3">
        <f>RSI!A2172</f>
        <v>45455</v>
      </c>
      <c r="B2172" s="2">
        <f>RSI!B2172</f>
        <v>6.0879000000000003</v>
      </c>
      <c r="C2172" s="2">
        <f>RSI!I2172</f>
        <v>21.401376971674296</v>
      </c>
      <c r="D2172" s="2">
        <f>MACD!E2172</f>
        <v>0.17338321039005589</v>
      </c>
      <c r="E2172" s="2">
        <f>MACD!F2172</f>
        <v>0.16868434986984107</v>
      </c>
      <c r="F2172" s="2">
        <f>'Moving Avg'!D2172</f>
        <v>6.1778000000000004</v>
      </c>
      <c r="G2172" s="2">
        <f>'Moving Avg'!F2172</f>
        <v>6.4250850000000002</v>
      </c>
      <c r="H2172" s="2">
        <f>'Moving Avg'!G2172</f>
        <v>6.6403159999999977</v>
      </c>
      <c r="I2172" s="2">
        <f>'Moving Avg'!H2172</f>
        <v>6.876942500000002</v>
      </c>
      <c r="J2172" s="6" t="str">
        <f>OBV!F2172</f>
        <v>BEARISH</v>
      </c>
      <c r="K2172" s="6" t="str">
        <f>OBV!G2172</f>
        <v>WEAK</v>
      </c>
      <c r="L2172" s="6" t="str">
        <f>OBV!H2172</f>
        <v>CONFIRMED BEARISH</v>
      </c>
    </row>
    <row r="2173" spans="1:12" ht="13.5" x14ac:dyDescent="0.25">
      <c r="A2173" s="3">
        <f>RSI!A2173</f>
        <v>45456</v>
      </c>
      <c r="B2173" s="2">
        <f>RSI!B2173</f>
        <v>6.0411000000000001</v>
      </c>
      <c r="C2173" s="2">
        <f>RSI!I2173</f>
        <v>19.848411049588336</v>
      </c>
      <c r="D2173" s="2">
        <f>MACD!E2173</f>
        <v>0.1595475440509837</v>
      </c>
      <c r="E2173" s="2">
        <f>MACD!F2173</f>
        <v>0.1668569887060696</v>
      </c>
      <c r="F2173" s="2">
        <f>'Moving Avg'!D2173</f>
        <v>6.1309800000000001</v>
      </c>
      <c r="G2173" s="2">
        <f>'Moving Avg'!F2173</f>
        <v>6.3876200000000001</v>
      </c>
      <c r="H2173" s="2">
        <f>'Moving Avg'!G2173</f>
        <v>6.6257059999999974</v>
      </c>
      <c r="I2173" s="2">
        <f>'Moving Avg'!H2173</f>
        <v>6.8710890000000013</v>
      </c>
      <c r="J2173" s="6" t="str">
        <f>OBV!F2173</f>
        <v>BEARISH</v>
      </c>
      <c r="K2173" s="6" t="str">
        <f>OBV!G2173</f>
        <v>WEAK</v>
      </c>
      <c r="L2173" s="6" t="str">
        <f>OBV!H2173</f>
        <v>CONFIRMED BEARISH</v>
      </c>
    </row>
    <row r="2174" spans="1:12" ht="13.5" x14ac:dyDescent="0.25">
      <c r="A2174" s="3">
        <f>RSI!A2174</f>
        <v>45457</v>
      </c>
      <c r="B2174" s="2">
        <f>RSI!B2174</f>
        <v>6.0411000000000001</v>
      </c>
      <c r="C2174" s="2">
        <f>RSI!I2174</f>
        <v>19.848411049588336</v>
      </c>
      <c r="D2174" s="2">
        <f>MACD!E2174</f>
        <v>0.1428763234827537</v>
      </c>
      <c r="E2174" s="2">
        <f>MACD!F2174</f>
        <v>0.16206085566140643</v>
      </c>
      <c r="F2174" s="2">
        <f>'Moving Avg'!D2174</f>
        <v>6.0841599999999998</v>
      </c>
      <c r="G2174" s="2">
        <f>'Moving Avg'!F2174</f>
        <v>6.3515600000000001</v>
      </c>
      <c r="H2174" s="2">
        <f>'Moving Avg'!G2174</f>
        <v>6.6090359999999988</v>
      </c>
      <c r="I2174" s="2">
        <f>'Moving Avg'!H2174</f>
        <v>6.8652355000000025</v>
      </c>
      <c r="J2174" s="6" t="str">
        <f>OBV!F2174</f>
        <v>BEARISH</v>
      </c>
      <c r="K2174" s="6" t="str">
        <f>OBV!G2174</f>
        <v>WEAK</v>
      </c>
      <c r="L2174" s="6" t="str">
        <f>OBV!H2174</f>
        <v>CONFIRMED BEARISH</v>
      </c>
    </row>
    <row r="2175" spans="1:12" ht="13.5" x14ac:dyDescent="0.25">
      <c r="A2175" s="3">
        <f>RSI!A2175</f>
        <v>45461</v>
      </c>
      <c r="B2175" s="2">
        <f>RSI!B2175</f>
        <v>5.9005999999999998</v>
      </c>
      <c r="C2175" s="2">
        <f>RSI!I2175</f>
        <v>15.845131672453391</v>
      </c>
      <c r="D2175" s="2">
        <f>MACD!E2175</f>
        <v>0.14126181935114523</v>
      </c>
      <c r="E2175" s="2">
        <f>MACD!F2175</f>
        <v>0.1579010483993542</v>
      </c>
      <c r="F2175" s="2">
        <f>'Moving Avg'!D2175</f>
        <v>6.0317200000000009</v>
      </c>
      <c r="G2175" s="2">
        <f>'Moving Avg'!F2175</f>
        <v>6.3108199999999997</v>
      </c>
      <c r="H2175" s="2">
        <f>'Moving Avg'!G2175</f>
        <v>6.5886180000000003</v>
      </c>
      <c r="I2175" s="2">
        <f>'Moving Avg'!H2175</f>
        <v>6.8589135000000025</v>
      </c>
      <c r="J2175" s="6" t="str">
        <f>OBV!F2175</f>
        <v>BEARISH</v>
      </c>
      <c r="K2175" s="6" t="str">
        <f>OBV!G2175</f>
        <v>WEAK</v>
      </c>
      <c r="L2175" s="6" t="str">
        <f>OBV!H2175</f>
        <v>CONFIRMED BEARISH</v>
      </c>
    </row>
    <row r="2176" spans="1:12" ht="13.5" x14ac:dyDescent="0.25">
      <c r="A2176" s="3">
        <f>RSI!A2176</f>
        <v>45462</v>
      </c>
      <c r="B2176" s="2">
        <f>RSI!B2176</f>
        <v>5.9005999999999998</v>
      </c>
      <c r="C2176" s="2">
        <f>RSI!I2176</f>
        <v>15.845131672453391</v>
      </c>
      <c r="D2176" s="2">
        <f>MACD!E2176</f>
        <v>0.13545601902750715</v>
      </c>
      <c r="E2176" s="2">
        <f>MACD!F2176</f>
        <v>0.1534120425249848</v>
      </c>
      <c r="F2176" s="2">
        <f>'Moving Avg'!D2176</f>
        <v>5.9942600000000006</v>
      </c>
      <c r="G2176" s="2">
        <f>'Moving Avg'!F2176</f>
        <v>6.2710149999999993</v>
      </c>
      <c r="H2176" s="2">
        <f>'Moving Avg'!G2176</f>
        <v>6.5689500000000018</v>
      </c>
      <c r="I2176" s="2">
        <f>'Moving Avg'!H2176</f>
        <v>6.8525915000000008</v>
      </c>
      <c r="J2176" s="6" t="str">
        <f>OBV!F2176</f>
        <v>BEARISH</v>
      </c>
      <c r="K2176" s="6" t="str">
        <f>OBV!G2176</f>
        <v>WEAK</v>
      </c>
      <c r="L2176" s="6" t="str">
        <f>OBV!H2176</f>
        <v>CONFIRMED BEARISH</v>
      </c>
    </row>
    <row r="2177" spans="1:12" ht="13.5" x14ac:dyDescent="0.25">
      <c r="A2177" s="3">
        <f>RSI!A2177</f>
        <v>45463</v>
      </c>
      <c r="B2177" s="2">
        <f>RSI!B2177</f>
        <v>5.7881999999999998</v>
      </c>
      <c r="C2177" s="2">
        <f>RSI!I2177</f>
        <v>13.347398050005225</v>
      </c>
      <c r="D2177" s="2">
        <f>MACD!E2177</f>
        <v>0.14142519519528474</v>
      </c>
      <c r="E2177" s="2">
        <f>MACD!F2177</f>
        <v>0.15101467305904481</v>
      </c>
      <c r="F2177" s="2">
        <f>'Moving Avg'!D2177</f>
        <v>5.9343200000000005</v>
      </c>
      <c r="G2177" s="2">
        <f>'Moving Avg'!F2177</f>
        <v>6.2255900000000004</v>
      </c>
      <c r="H2177" s="2">
        <f>'Moving Avg'!G2177</f>
        <v>6.5472220000000005</v>
      </c>
      <c r="I2177" s="2">
        <f>'Moving Avg'!H2177</f>
        <v>6.8454735000000007</v>
      </c>
      <c r="J2177" s="6" t="str">
        <f>OBV!F2177</f>
        <v>BEARISH</v>
      </c>
      <c r="K2177" s="6" t="str">
        <f>OBV!G2177</f>
        <v>WEAK</v>
      </c>
      <c r="L2177" s="6" t="str">
        <f>OBV!H2177</f>
        <v>CONFIRMED BEARISH</v>
      </c>
    </row>
    <row r="2178" spans="1:12" ht="13.5" x14ac:dyDescent="0.25">
      <c r="A2178" s="3">
        <f>RSI!A2178</f>
        <v>45464</v>
      </c>
      <c r="B2178" s="2">
        <f>RSI!B2178</f>
        <v>6.1254</v>
      </c>
      <c r="C2178" s="2">
        <f>RSI!I2178</f>
        <v>42.586776517659544</v>
      </c>
      <c r="D2178" s="2">
        <f>MACD!E2178</f>
        <v>0.13172896347265706</v>
      </c>
      <c r="E2178" s="2">
        <f>MACD!F2178</f>
        <v>0.14715753114176727</v>
      </c>
      <c r="F2178" s="2">
        <f>'Moving Avg'!D2178</f>
        <v>5.9511799999999999</v>
      </c>
      <c r="G2178" s="2">
        <f>'Moving Avg'!F2178</f>
        <v>6.2012400000000003</v>
      </c>
      <c r="H2178" s="2">
        <f>'Moving Avg'!G2178</f>
        <v>6.5322380000000013</v>
      </c>
      <c r="I2178" s="2">
        <f>'Moving Avg'!H2178</f>
        <v>6.8401350000000001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45467</v>
      </c>
      <c r="B2179" s="2">
        <f>RSI!B2179</f>
        <v>6.0879000000000003</v>
      </c>
      <c r="C2179" s="2">
        <f>RSI!I2179</f>
        <v>40.932591235641759</v>
      </c>
      <c r="D2179" s="2">
        <f>MACD!E2179</f>
        <v>0.12711591624298979</v>
      </c>
      <c r="E2179" s="2">
        <f>MACD!F2179</f>
        <v>0.14314920816201179</v>
      </c>
      <c r="F2179" s="2">
        <f>'Moving Avg'!D2179</f>
        <v>5.9605399999999999</v>
      </c>
      <c r="G2179" s="2">
        <f>'Moving Avg'!F2179</f>
        <v>6.1722049999999999</v>
      </c>
      <c r="H2179" s="2">
        <f>'Moving Avg'!G2179</f>
        <v>6.5157540000000003</v>
      </c>
      <c r="I2179" s="2">
        <f>'Moving Avg'!H2179</f>
        <v>6.8338130000000001</v>
      </c>
      <c r="J2179" s="6" t="str">
        <f>OBV!F2179</f>
        <v>BEARISH</v>
      </c>
      <c r="K2179" s="6" t="str">
        <f>OBV!G2179</f>
        <v>WEAK</v>
      </c>
      <c r="L2179" s="6" t="str">
        <f>OBV!H2179</f>
        <v>BEARISH DIVERGENCE</v>
      </c>
    </row>
    <row r="2180" spans="1:12" ht="13.5" x14ac:dyDescent="0.25">
      <c r="A2180" s="3">
        <f>RSI!A2180</f>
        <v>45468</v>
      </c>
      <c r="B2180" s="2">
        <f>RSI!B2180</f>
        <v>5.9942000000000002</v>
      </c>
      <c r="C2180" s="2">
        <f>RSI!I2180</f>
        <v>37.059142953513778</v>
      </c>
      <c r="D2180" s="2">
        <f>MACD!E2180</f>
        <v>0.11383599700330116</v>
      </c>
      <c r="E2180" s="2">
        <f>MACD!F2180</f>
        <v>0.13728656593026967</v>
      </c>
      <c r="F2180" s="2">
        <f>'Moving Avg'!D2180</f>
        <v>5.97926</v>
      </c>
      <c r="G2180" s="2">
        <f>'Moving Avg'!F2180</f>
        <v>6.1394200000000003</v>
      </c>
      <c r="H2180" s="2">
        <f>'Moving Avg'!G2180</f>
        <v>6.4988940000000017</v>
      </c>
      <c r="I2180" s="2">
        <f>'Moving Avg'!H2180</f>
        <v>6.8272564999999998</v>
      </c>
      <c r="J2180" s="6" t="str">
        <f>OBV!F2180</f>
        <v>BEARISH</v>
      </c>
      <c r="K2180" s="6" t="str">
        <f>OBV!G2180</f>
        <v>WEAK</v>
      </c>
      <c r="L2180" s="6" t="str">
        <f>OBV!H2180</f>
        <v>BEARISH DIVERGENCE</v>
      </c>
    </row>
    <row r="2181" spans="1:12" ht="13.5" x14ac:dyDescent="0.25">
      <c r="A2181" s="3">
        <f>RSI!A2181</f>
        <v>45469</v>
      </c>
      <c r="B2181" s="2">
        <f>RSI!B2181</f>
        <v>6.0785</v>
      </c>
      <c r="C2181" s="2">
        <f>RSI!I2181</f>
        <v>42.345253679550446</v>
      </c>
      <c r="D2181" s="2">
        <f>MACD!E2181</f>
        <v>8.6288071707211422E-2</v>
      </c>
      <c r="E2181" s="2">
        <f>MACD!F2181</f>
        <v>0.12708686708565803</v>
      </c>
      <c r="F2181" s="2">
        <f>'Moving Avg'!D2181</f>
        <v>6.0148399999999995</v>
      </c>
      <c r="G2181" s="2">
        <f>'Moving Avg'!F2181</f>
        <v>6.1249000000000002</v>
      </c>
      <c r="H2181" s="2">
        <f>'Moving Avg'!G2181</f>
        <v>6.4857800000000019</v>
      </c>
      <c r="I2181" s="2">
        <f>'Moving Avg'!H2181</f>
        <v>6.8209344999999999</v>
      </c>
      <c r="J2181" s="6" t="str">
        <f>OBV!F2181</f>
        <v>BEARISH</v>
      </c>
      <c r="K2181" s="6" t="str">
        <f>OBV!G2181</f>
        <v>WEAK</v>
      </c>
      <c r="L2181" s="6" t="str">
        <f>OBV!H2181</f>
        <v>BEARISH DIVERGENCE</v>
      </c>
    </row>
    <row r="2182" spans="1:12" ht="13.5" x14ac:dyDescent="0.25">
      <c r="A2182" s="3">
        <f>RSI!A2182</f>
        <v>45470</v>
      </c>
      <c r="B2182" s="2">
        <f>RSI!B2182</f>
        <v>5.9942000000000002</v>
      </c>
      <c r="C2182" s="2">
        <f>RSI!I2182</f>
        <v>38.832975127994381</v>
      </c>
      <c r="D2182" s="2">
        <f>MACD!E2182</f>
        <v>7.0073166455776992E-2</v>
      </c>
      <c r="E2182" s="2">
        <f>MACD!F2182</f>
        <v>0.11568412695968183</v>
      </c>
      <c r="F2182" s="2">
        <f>'Moving Avg'!D2182</f>
        <v>6.0560400000000003</v>
      </c>
      <c r="G2182" s="2">
        <f>'Moving Avg'!F2182</f>
        <v>6.108505000000001</v>
      </c>
      <c r="H2182" s="2">
        <f>'Moving Avg'!G2182</f>
        <v>6.4709800000000017</v>
      </c>
      <c r="I2182" s="2">
        <f>'Moving Avg'!H2182</f>
        <v>6.8138160000000001</v>
      </c>
      <c r="J2182" s="6" t="str">
        <f>OBV!F2182</f>
        <v>BEARISH</v>
      </c>
      <c r="K2182" s="6" t="str">
        <f>OBV!G2182</f>
        <v>WEAK</v>
      </c>
      <c r="L2182" s="6" t="str">
        <f>OBV!H2182</f>
        <v>BEARISH DIVERGENCE</v>
      </c>
    </row>
    <row r="2183" spans="1:12" ht="13.5" x14ac:dyDescent="0.25">
      <c r="A2183" s="3">
        <f>RSI!A2183</f>
        <v>45471</v>
      </c>
      <c r="B2183" s="2">
        <f>RSI!B2183</f>
        <v>6.3220999999999998</v>
      </c>
      <c r="C2183" s="2">
        <f>RSI!I2183</f>
        <v>54.605089083037718</v>
      </c>
      <c r="D2183" s="2">
        <f>MACD!E2183</f>
        <v>2.6149543635356487E-2</v>
      </c>
      <c r="E2183" s="2">
        <f>MACD!F2183</f>
        <v>9.7777210294816772E-2</v>
      </c>
      <c r="F2183" s="2">
        <f>'Moving Avg'!D2183</f>
        <v>6.0953800000000005</v>
      </c>
      <c r="G2183" s="2">
        <f>'Moving Avg'!F2183</f>
        <v>6.108505000000001</v>
      </c>
      <c r="H2183" s="2">
        <f>'Moving Avg'!G2183</f>
        <v>6.4629259999999995</v>
      </c>
      <c r="I2183" s="2">
        <f>'Moving Avg'!H2183</f>
        <v>6.8083369999999999</v>
      </c>
      <c r="J2183" s="6" t="str">
        <f>OBV!F2183</f>
        <v>BEARISH</v>
      </c>
      <c r="K2183" s="6" t="str">
        <f>OBV!G2183</f>
        <v>WEAK</v>
      </c>
      <c r="L2183" s="6" t="str">
        <f>OBV!H2183</f>
        <v>BEARISH DIVERGENCE</v>
      </c>
    </row>
    <row r="2184" spans="1:12" ht="13.5" x14ac:dyDescent="0.25">
      <c r="A2184" s="3">
        <f>RSI!A2184</f>
        <v>45474</v>
      </c>
      <c r="B2184" s="2">
        <f>RSI!B2184</f>
        <v>6.2751999999999999</v>
      </c>
      <c r="C2184" s="2">
        <f>RSI!I2184</f>
        <v>52.519128168886112</v>
      </c>
      <c r="D2184" s="2">
        <f>MACD!E2184</f>
        <v>-8.2897567924407056E-3</v>
      </c>
      <c r="E2184" s="2">
        <f>MACD!F2184</f>
        <v>7.6563816877365271E-2</v>
      </c>
      <c r="F2184" s="2">
        <f>'Moving Avg'!D2184</f>
        <v>6.1328399999999998</v>
      </c>
      <c r="G2184" s="2">
        <f>'Moving Avg'!F2184</f>
        <v>6.108505000000001</v>
      </c>
      <c r="H2184" s="2">
        <f>'Moving Avg'!G2184</f>
        <v>6.4539340000000003</v>
      </c>
      <c r="I2184" s="2">
        <f>'Moving Avg'!H2184</f>
        <v>6.8023425</v>
      </c>
      <c r="J2184" s="6" t="str">
        <f>OBV!F2184</f>
        <v>BEARISH</v>
      </c>
      <c r="K2184" s="6" t="str">
        <f>OBV!G2184</f>
        <v>WEAK</v>
      </c>
      <c r="L2184" s="6" t="str">
        <f>OBV!H2184</f>
        <v>BEARISH DIVERGENCE</v>
      </c>
    </row>
    <row r="2185" spans="1:12" ht="13.5" x14ac:dyDescent="0.25">
      <c r="A2185" s="3">
        <f>RSI!A2185</f>
        <v>45475</v>
      </c>
      <c r="B2185" s="2">
        <f>RSI!B2185</f>
        <v>6.2751999999999999</v>
      </c>
      <c r="C2185" s="2">
        <f>RSI!I2185</f>
        <v>52.519128168886127</v>
      </c>
      <c r="D2185" s="2">
        <f>MACD!E2185</f>
        <v>-5.9460835397780798E-2</v>
      </c>
      <c r="E2185" s="2">
        <f>MACD!F2185</f>
        <v>4.935888642233606E-2</v>
      </c>
      <c r="F2185" s="2">
        <f>'Moving Avg'!D2185</f>
        <v>6.1890400000000003</v>
      </c>
      <c r="G2185" s="2">
        <f>'Moving Avg'!F2185</f>
        <v>6.108505000000001</v>
      </c>
      <c r="H2185" s="2">
        <f>'Moving Avg'!G2185</f>
        <v>6.4447539999999996</v>
      </c>
      <c r="I2185" s="2">
        <f>'Moving Avg'!H2185</f>
        <v>6.7962544999999999</v>
      </c>
      <c r="J2185" s="6" t="str">
        <f>OBV!F2185</f>
        <v>BULLISH</v>
      </c>
      <c r="K2185" s="6" t="str">
        <f>OBV!G2185</f>
        <v>STRONG</v>
      </c>
      <c r="L2185" s="6" t="str">
        <f>OBV!H2185</f>
        <v>CONFIRMED BULLISH</v>
      </c>
    </row>
    <row r="2186" spans="1:12" ht="13.5" x14ac:dyDescent="0.25">
      <c r="A2186" s="3">
        <f>RSI!A2186</f>
        <v>45476</v>
      </c>
      <c r="B2186" s="2">
        <f>RSI!B2186</f>
        <v>6.3689</v>
      </c>
      <c r="C2186" s="2">
        <f>RSI!I2186</f>
        <v>56.380077082679364</v>
      </c>
      <c r="D2186" s="2">
        <f>MACD!E2186</f>
        <v>-0.11008420655127882</v>
      </c>
      <c r="E2186" s="2">
        <f>MACD!F2186</f>
        <v>1.7470267827613083E-2</v>
      </c>
      <c r="F2186" s="2">
        <f>'Moving Avg'!D2186</f>
        <v>6.2471200000000007</v>
      </c>
      <c r="G2186" s="2">
        <f>'Moving Avg'!F2186</f>
        <v>6.1155300000000006</v>
      </c>
      <c r="H2186" s="2">
        <f>'Moving Avg'!G2186</f>
        <v>6.4380099999999993</v>
      </c>
      <c r="I2186" s="2">
        <f>'Moving Avg'!H2186</f>
        <v>6.790635</v>
      </c>
      <c r="J2186" s="6" t="str">
        <f>OBV!F2186</f>
        <v>BULLISH</v>
      </c>
      <c r="K2186" s="6" t="str">
        <f>OBV!G2186</f>
        <v>STRONG</v>
      </c>
      <c r="L2186" s="6" t="str">
        <f>OBV!H2186</f>
        <v>CONFIRMED BULLISH</v>
      </c>
    </row>
    <row r="2187" spans="1:12" ht="13.5" x14ac:dyDescent="0.25">
      <c r="A2187" s="3">
        <f>RSI!A2187</f>
        <v>45477</v>
      </c>
      <c r="B2187" s="2">
        <f>RSI!B2187</f>
        <v>6.4625000000000004</v>
      </c>
      <c r="C2187" s="2">
        <f>RSI!I2187</f>
        <v>59.888895787867028</v>
      </c>
      <c r="D2187" s="2">
        <f>MACD!E2187</f>
        <v>-0.17805426421796433</v>
      </c>
      <c r="E2187" s="2">
        <f>MACD!F2187</f>
        <v>-2.1634638581502399E-2</v>
      </c>
      <c r="F2187" s="2">
        <f>'Moving Avg'!D2187</f>
        <v>6.3407800000000005</v>
      </c>
      <c r="G2187" s="2">
        <f>'Moving Avg'!F2187</f>
        <v>6.1272350000000007</v>
      </c>
      <c r="H2187" s="2">
        <f>'Moving Avg'!G2187</f>
        <v>6.430515999999999</v>
      </c>
      <c r="I2187" s="2">
        <f>'Moving Avg'!H2187</f>
        <v>6.7854834999999989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</row>
    <row r="2188" spans="1:12" ht="13.5" x14ac:dyDescent="0.25">
      <c r="A2188" s="3">
        <f>RSI!A2188</f>
        <v>45478</v>
      </c>
      <c r="B2188" s="2">
        <f>RSI!B2188</f>
        <v>6.3689</v>
      </c>
      <c r="C2188" s="2">
        <f>RSI!I2188</f>
        <v>55.114417316353155</v>
      </c>
      <c r="D2188" s="2">
        <f>MACD!E2188</f>
        <v>-0.17815212405120384</v>
      </c>
      <c r="E2188" s="2">
        <f>MACD!F2188</f>
        <v>-5.2938135675442692E-2</v>
      </c>
      <c r="F2188" s="2">
        <f>'Moving Avg'!D2188</f>
        <v>6.3501399999999997</v>
      </c>
      <c r="G2188" s="2">
        <f>'Moving Avg'!F2188</f>
        <v>6.1319200000000009</v>
      </c>
      <c r="H2188" s="2">
        <f>'Moving Avg'!G2188</f>
        <v>6.4213379999999987</v>
      </c>
      <c r="I2188" s="2">
        <f>'Moving Avg'!H2188</f>
        <v>6.7800979999999988</v>
      </c>
      <c r="J2188" s="6" t="str">
        <f>OBV!F2188</f>
        <v>BULLISH</v>
      </c>
      <c r="K2188" s="6" t="str">
        <f>OBV!G2188</f>
        <v>STRONG</v>
      </c>
      <c r="L2188" s="6" t="str">
        <f>OBV!H2188</f>
        <v>CONFIRMED BULLISH</v>
      </c>
    </row>
    <row r="2189" spans="1:12" ht="13.5" x14ac:dyDescent="0.25">
      <c r="A2189" s="3">
        <f>RSI!A2189</f>
        <v>45481</v>
      </c>
      <c r="B2189" s="2">
        <f>RSI!B2189</f>
        <v>6.3689</v>
      </c>
      <c r="C2189" s="2">
        <f>RSI!I2189</f>
        <v>55.114417316353155</v>
      </c>
      <c r="D2189" s="2">
        <f>MACD!E2189</f>
        <v>-0.18474273076896885</v>
      </c>
      <c r="E2189" s="2">
        <f>MACD!F2189</f>
        <v>-7.9299054694147941E-2</v>
      </c>
      <c r="F2189" s="2">
        <f>'Moving Avg'!D2189</f>
        <v>6.3688799999999999</v>
      </c>
      <c r="G2189" s="2">
        <f>'Moving Avg'!F2189</f>
        <v>6.1366050000000003</v>
      </c>
      <c r="H2189" s="2">
        <f>'Moving Avg'!G2189</f>
        <v>6.4130959999999995</v>
      </c>
      <c r="I2189" s="2">
        <f>'Moving Avg'!H2189</f>
        <v>6.7749934999999981</v>
      </c>
      <c r="J2189" s="6" t="str">
        <f>OBV!F2189</f>
        <v>BULLISH</v>
      </c>
      <c r="K2189" s="6" t="str">
        <f>OBV!G2189</f>
        <v>STRONG</v>
      </c>
      <c r="L2189" s="6" t="str">
        <f>OBV!H2189</f>
        <v>CONFIRMED BULLISH</v>
      </c>
    </row>
    <row r="2190" spans="1:12" ht="13.5" x14ac:dyDescent="0.25">
      <c r="A2190" s="3">
        <f>RSI!A2190</f>
        <v>45482</v>
      </c>
      <c r="B2190" s="2">
        <f>RSI!B2190</f>
        <v>6.4438000000000004</v>
      </c>
      <c r="C2190" s="2">
        <f>RSI!I2190</f>
        <v>58.206583619304652</v>
      </c>
      <c r="D2190" s="2">
        <f>MACD!E2190</f>
        <v>-0.210966793231389</v>
      </c>
      <c r="E2190" s="2">
        <f>MACD!F2190</f>
        <v>-0.10563260240159617</v>
      </c>
      <c r="F2190" s="2">
        <f>'Moving Avg'!D2190</f>
        <v>6.4025999999999996</v>
      </c>
      <c r="G2190" s="2">
        <f>'Moving Avg'!F2190</f>
        <v>6.1506550000000004</v>
      </c>
      <c r="H2190" s="2">
        <f>'Moving Avg'!G2190</f>
        <v>6.4067259999999973</v>
      </c>
      <c r="I2190" s="2">
        <f>'Moving Avg'!H2190</f>
        <v>6.7707789999999992</v>
      </c>
      <c r="J2190" s="6" t="str">
        <f>OBV!F2190</f>
        <v>BULLISH</v>
      </c>
      <c r="K2190" s="6" t="str">
        <f>OBV!G2190</f>
        <v>STRONG</v>
      </c>
      <c r="L2190" s="6" t="str">
        <f>OBV!H2190</f>
        <v>CONFIRMED BULLISH</v>
      </c>
    </row>
    <row r="2191" spans="1:12" ht="13.5" x14ac:dyDescent="0.25">
      <c r="A2191" s="3">
        <f>RSI!A2191</f>
        <v>45483</v>
      </c>
      <c r="B2191" s="2">
        <f>RSI!B2191</f>
        <v>6.4625000000000004</v>
      </c>
      <c r="C2191" s="2">
        <f>RSI!I2191</f>
        <v>58.966625771378517</v>
      </c>
      <c r="D2191" s="2">
        <f>MACD!E2191</f>
        <v>-0.2226481322748084</v>
      </c>
      <c r="E2191" s="2">
        <f>MACD!F2191</f>
        <v>-0.12903570837623862</v>
      </c>
      <c r="F2191" s="2">
        <f>'Moving Avg'!D2191</f>
        <v>6.4213199999999997</v>
      </c>
      <c r="G2191" s="2">
        <f>'Moving Avg'!F2191</f>
        <v>6.1693850000000001</v>
      </c>
      <c r="H2191" s="2">
        <f>'Moving Avg'!G2191</f>
        <v>6.400167999999999</v>
      </c>
      <c r="I2191" s="2">
        <f>'Moving Avg'!H2191</f>
        <v>6.7666579999999987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</row>
    <row r="2192" spans="1:12" ht="13.5" x14ac:dyDescent="0.25">
      <c r="A2192" s="3">
        <f>RSI!A2192</f>
        <v>45484</v>
      </c>
      <c r="B2192" s="2">
        <f>RSI!B2192</f>
        <v>6.4718999999999998</v>
      </c>
      <c r="C2192" s="2">
        <f>RSI!I2192</f>
        <v>59.366647325954183</v>
      </c>
      <c r="D2192" s="2">
        <f>MACD!E2192</f>
        <v>-0.24730447332278871</v>
      </c>
      <c r="E2192" s="2">
        <f>MACD!F2192</f>
        <v>-0.15268946136554865</v>
      </c>
      <c r="F2192" s="2">
        <f>'Moving Avg'!D2192</f>
        <v>6.4231999999999996</v>
      </c>
      <c r="G2192" s="2">
        <f>'Moving Avg'!F2192</f>
        <v>6.1885849999999998</v>
      </c>
      <c r="H2192" s="2">
        <f>'Moving Avg'!G2192</f>
        <v>6.3947359999999982</v>
      </c>
      <c r="I2192" s="2">
        <f>'Moving Avg'!H2192</f>
        <v>6.762958499999999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</row>
    <row r="2193" spans="1:12" ht="13.5" x14ac:dyDescent="0.25">
      <c r="A2193" s="3">
        <f>RSI!A2193</f>
        <v>45485</v>
      </c>
      <c r="B2193" s="2">
        <f>RSI!B2193</f>
        <v>6.5094000000000003</v>
      </c>
      <c r="C2193" s="2">
        <f>RSI!I2193</f>
        <v>61.000068221718401</v>
      </c>
      <c r="D2193" s="2">
        <f>MACD!E2193</f>
        <v>-0.22157933342222869</v>
      </c>
      <c r="E2193" s="2">
        <f>MACD!F2193</f>
        <v>-0.16646743577688466</v>
      </c>
      <c r="F2193" s="2">
        <f>'Moving Avg'!D2193</f>
        <v>6.4512999999999989</v>
      </c>
      <c r="G2193" s="2">
        <f>'Moving Avg'!F2193</f>
        <v>6.2119999999999997</v>
      </c>
      <c r="H2193" s="2">
        <f>'Moving Avg'!G2193</f>
        <v>6.3904279999999991</v>
      </c>
      <c r="I2193" s="2">
        <f>'Moving Avg'!H2193</f>
        <v>6.7590249999999976</v>
      </c>
      <c r="J2193" s="6" t="str">
        <f>OBV!F2193</f>
        <v>BULLISH</v>
      </c>
      <c r="K2193" s="6" t="str">
        <f>OBV!G2193</f>
        <v>STRONG</v>
      </c>
      <c r="L2193" s="6" t="str">
        <f>OBV!H2193</f>
        <v>CONFIRMED BULLISH</v>
      </c>
    </row>
    <row r="2194" spans="1:12" ht="13.5" x14ac:dyDescent="0.25">
      <c r="A2194" s="3">
        <f>RSI!A2194</f>
        <v>45488</v>
      </c>
      <c r="B2194" s="2">
        <f>RSI!B2194</f>
        <v>6.5281000000000002</v>
      </c>
      <c r="C2194" s="2">
        <f>RSI!I2194</f>
        <v>61.824203636419028</v>
      </c>
      <c r="D2194" s="2">
        <f>MACD!E2194</f>
        <v>-0.20963423140985515</v>
      </c>
      <c r="E2194" s="2">
        <f>MACD!F2194</f>
        <v>-0.1751007949034788</v>
      </c>
      <c r="F2194" s="2">
        <f>'Moving Avg'!D2194</f>
        <v>6.4831400000000006</v>
      </c>
      <c r="G2194" s="2">
        <f>'Moving Avg'!F2194</f>
        <v>6.2363499999999998</v>
      </c>
      <c r="H2194" s="2">
        <f>'Moving Avg'!G2194</f>
        <v>6.3866819999999995</v>
      </c>
      <c r="I2194" s="2">
        <f>'Moving Avg'!H2194</f>
        <v>6.755606499999999</v>
      </c>
      <c r="J2194" s="6" t="str">
        <f>OBV!F2194</f>
        <v>BULLISH</v>
      </c>
      <c r="K2194" s="6" t="str">
        <f>OBV!G2194</f>
        <v>STRONG</v>
      </c>
      <c r="L2194" s="6" t="str">
        <f>OBV!H2194</f>
        <v>CONFIRMED BULLISH</v>
      </c>
    </row>
    <row r="2195" spans="1:12" ht="13.5" x14ac:dyDescent="0.25">
      <c r="A2195" s="3">
        <f>RSI!A2195</f>
        <v>45489</v>
      </c>
      <c r="B2195" s="2">
        <f>RSI!B2195</f>
        <v>6.6498999999999997</v>
      </c>
      <c r="C2195" s="2">
        <f>RSI!I2195</f>
        <v>66.752374224303423</v>
      </c>
      <c r="D2195" s="2">
        <f>MACD!E2195</f>
        <v>-0.20979081266614585</v>
      </c>
      <c r="E2195" s="2">
        <f>MACD!F2195</f>
        <v>-0.18203879845601223</v>
      </c>
      <c r="F2195" s="2">
        <f>'Moving Avg'!D2195</f>
        <v>6.5243599999999997</v>
      </c>
      <c r="G2195" s="2">
        <f>'Moving Avg'!F2195</f>
        <v>6.2738149999999999</v>
      </c>
      <c r="H2195" s="2">
        <f>'Moving Avg'!G2195</f>
        <v>6.3829360000000008</v>
      </c>
      <c r="I2195" s="2">
        <f>'Moving Avg'!H2195</f>
        <v>6.7527969999999975</v>
      </c>
      <c r="J2195" s="6" t="str">
        <f>OBV!F2195</f>
        <v>BULLISH</v>
      </c>
      <c r="K2195" s="6" t="str">
        <f>OBV!G2195</f>
        <v>STRONG</v>
      </c>
      <c r="L2195" s="6" t="str">
        <f>OBV!H2195</f>
        <v>CONFIRMED BULLISH</v>
      </c>
    </row>
    <row r="2196" spans="1:12" ht="13.5" x14ac:dyDescent="0.25">
      <c r="A2196" s="3">
        <f>RSI!A2196</f>
        <v>45490</v>
      </c>
      <c r="B2196" s="2">
        <f>RSI!B2196</f>
        <v>6.6029999999999998</v>
      </c>
      <c r="C2196" s="2">
        <f>RSI!I2196</f>
        <v>63.360598438793822</v>
      </c>
      <c r="D2196" s="2">
        <f>MACD!E2196</f>
        <v>-0.19390333857730013</v>
      </c>
      <c r="E2196" s="2">
        <f>MACD!F2196</f>
        <v>-0.18441170648026983</v>
      </c>
      <c r="F2196" s="2">
        <f>'Moving Avg'!D2196</f>
        <v>6.5524599999999991</v>
      </c>
      <c r="G2196" s="2">
        <f>'Moving Avg'!F2196</f>
        <v>6.308935</v>
      </c>
      <c r="H2196" s="2">
        <f>'Moving Avg'!G2196</f>
        <v>6.3782520000000007</v>
      </c>
      <c r="I2196" s="2">
        <f>'Moving Avg'!H2196</f>
        <v>6.7497529999999983</v>
      </c>
      <c r="J2196" s="6" t="str">
        <f>OBV!F2196</f>
        <v>BULLISH</v>
      </c>
      <c r="K2196" s="6" t="str">
        <f>OBV!G2196</f>
        <v>STRONG</v>
      </c>
      <c r="L2196" s="6" t="str">
        <f>OBV!H2196</f>
        <v>CONFIRMED BULLISH</v>
      </c>
    </row>
    <row r="2197" spans="1:12" ht="13.5" x14ac:dyDescent="0.25">
      <c r="A2197" s="3">
        <f>RSI!A2197</f>
        <v>45491</v>
      </c>
      <c r="B2197" s="2">
        <f>RSI!B2197</f>
        <v>6.5561999999999996</v>
      </c>
      <c r="C2197" s="2">
        <f>RSI!I2197</f>
        <v>60.080036085334157</v>
      </c>
      <c r="D2197" s="2">
        <f>MACD!E2197</f>
        <v>-0.16404730231307862</v>
      </c>
      <c r="E2197" s="2">
        <f>MACD!F2197</f>
        <v>-0.1803388256468316</v>
      </c>
      <c r="F2197" s="2">
        <f>'Moving Avg'!D2197</f>
        <v>6.5693199999999994</v>
      </c>
      <c r="G2197" s="2">
        <f>'Moving Avg'!F2197</f>
        <v>6.3473349999999993</v>
      </c>
      <c r="H2197" s="2">
        <f>'Moving Avg'!G2197</f>
        <v>6.3728200000000017</v>
      </c>
      <c r="I2197" s="2">
        <f>'Moving Avg'!H2197</f>
        <v>6.7448359999999976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45492</v>
      </c>
      <c r="B2198" s="2">
        <f>RSI!B2198</f>
        <v>6.5561999999999996</v>
      </c>
      <c r="C2198" s="2">
        <f>RSI!I2198</f>
        <v>60.080036085334157</v>
      </c>
      <c r="D2198" s="2">
        <f>MACD!E2198</f>
        <v>-0.15425414225064848</v>
      </c>
      <c r="E2198" s="2">
        <f>MACD!F2198</f>
        <v>-0.17512188896759498</v>
      </c>
      <c r="F2198" s="2">
        <f>'Moving Avg'!D2198</f>
        <v>6.5786800000000003</v>
      </c>
      <c r="G2198" s="2">
        <f>'Moving Avg'!F2198</f>
        <v>6.3688750000000001</v>
      </c>
      <c r="H2198" s="2">
        <f>'Moving Avg'!G2198</f>
        <v>6.3677619999999999</v>
      </c>
      <c r="I2198" s="2">
        <f>'Moving Avg'!H2198</f>
        <v>6.7406214999999987</v>
      </c>
      <c r="J2198" s="6" t="str">
        <f>OBV!F2198</f>
        <v>BEARISH</v>
      </c>
      <c r="K2198" s="6" t="str">
        <f>OBV!G2198</f>
        <v>WEAK</v>
      </c>
      <c r="L2198" s="6" t="str">
        <f>OBV!H2198</f>
        <v>BEARISH DIVERGENCE</v>
      </c>
    </row>
    <row r="2199" spans="1:12" ht="13.5" x14ac:dyDescent="0.25">
      <c r="A2199" s="3">
        <f>RSI!A2199</f>
        <v>45495</v>
      </c>
      <c r="B2199" s="2">
        <f>RSI!B2199</f>
        <v>6.6218000000000004</v>
      </c>
      <c r="C2199" s="2">
        <f>RSI!I2199</f>
        <v>63.179233258003073</v>
      </c>
      <c r="D2199" s="2">
        <f>MACD!E2199</f>
        <v>-0.15181728872879319</v>
      </c>
      <c r="E2199" s="2">
        <f>MACD!F2199</f>
        <v>-0.17046096891983462</v>
      </c>
      <c r="F2199" s="2">
        <f>'Moving Avg'!D2199</f>
        <v>6.5974199999999996</v>
      </c>
      <c r="G2199" s="2">
        <f>'Moving Avg'!F2199</f>
        <v>6.3955700000000011</v>
      </c>
      <c r="H2199" s="2">
        <f>'Moving Avg'!G2199</f>
        <v>6.3645779999999998</v>
      </c>
      <c r="I2199" s="2">
        <f>'Moving Avg'!H2199</f>
        <v>6.7368754999999974</v>
      </c>
      <c r="J2199" s="6" t="str">
        <f>OBV!F2199</f>
        <v>BEARISH</v>
      </c>
      <c r="K2199" s="6" t="str">
        <f>OBV!G2199</f>
        <v>WEAK</v>
      </c>
      <c r="L2199" s="6" t="str">
        <f>OBV!H2199</f>
        <v>BEARISH DIVERGENCE</v>
      </c>
    </row>
    <row r="2200" spans="1:12" ht="13.5" x14ac:dyDescent="0.25">
      <c r="A2200" s="3">
        <f>RSI!A2200</f>
        <v>45496</v>
      </c>
      <c r="B2200" s="2">
        <f>RSI!B2200</f>
        <v>6.5937000000000001</v>
      </c>
      <c r="C2200" s="2">
        <f>RSI!I2200</f>
        <v>60.994798724833935</v>
      </c>
      <c r="D2200" s="2">
        <f>MACD!E2200</f>
        <v>-0.1374554543315698</v>
      </c>
      <c r="E2200" s="2">
        <f>MACD!F2200</f>
        <v>-0.16385986600218166</v>
      </c>
      <c r="F2200" s="2">
        <f>'Moving Avg'!D2200</f>
        <v>6.5861800000000006</v>
      </c>
      <c r="G2200" s="2">
        <f>'Moving Avg'!F2200</f>
        <v>6.4255450000000014</v>
      </c>
      <c r="H2200" s="2">
        <f>'Moving Avg'!G2200</f>
        <v>6.3634540000000008</v>
      </c>
      <c r="I2200" s="2">
        <f>'Moving Avg'!H2200</f>
        <v>6.7328484999999976</v>
      </c>
      <c r="J2200" s="6" t="str">
        <f>OBV!F2200</f>
        <v>BEARISH</v>
      </c>
      <c r="K2200" s="6" t="str">
        <f>OBV!G2200</f>
        <v>WEAK</v>
      </c>
      <c r="L2200" s="6" t="str">
        <f>OBV!H2200</f>
        <v>CONFIRMED BEARISH</v>
      </c>
    </row>
    <row r="2201" spans="1:12" ht="13.5" x14ac:dyDescent="0.25">
      <c r="A2201" s="3">
        <f>RSI!A2201</f>
        <v>45497</v>
      </c>
      <c r="B2201" s="2">
        <f>RSI!B2201</f>
        <v>6.6218000000000004</v>
      </c>
      <c r="C2201" s="2">
        <f>RSI!I2201</f>
        <v>62.395013956889471</v>
      </c>
      <c r="D2201" s="2">
        <f>MACD!E2201</f>
        <v>-0.12554968146386969</v>
      </c>
      <c r="E2201" s="2">
        <f>MACD!F2201</f>
        <v>-0.15619782909451929</v>
      </c>
      <c r="F2201" s="2">
        <f>'Moving Avg'!D2201</f>
        <v>6.5899400000000004</v>
      </c>
      <c r="G2201" s="2">
        <f>'Moving Avg'!F2201</f>
        <v>6.4527100000000006</v>
      </c>
      <c r="H2201" s="2">
        <f>'Moving Avg'!G2201</f>
        <v>6.363080000000001</v>
      </c>
      <c r="I2201" s="2">
        <f>'Moving Avg'!H2201</f>
        <v>6.7290084999999973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</row>
    <row r="2202" spans="1:12" ht="13.5" x14ac:dyDescent="0.25">
      <c r="A2202" s="3">
        <f>RSI!A2202</f>
        <v>45499</v>
      </c>
      <c r="B2202" s="2">
        <f>RSI!B2202</f>
        <v>6.6218000000000004</v>
      </c>
      <c r="C2202" s="2">
        <f>RSI!I2202</f>
        <v>62.395013956889471</v>
      </c>
      <c r="D2202" s="2">
        <f>MACD!E2202</f>
        <v>-0.1151602619069676</v>
      </c>
      <c r="E2202" s="2">
        <f>MACD!F2202</f>
        <v>-0.14799031565700896</v>
      </c>
      <c r="F2202" s="2">
        <f>'Moving Avg'!D2202</f>
        <v>6.603060000000001</v>
      </c>
      <c r="G2202" s="2">
        <f>'Moving Avg'!F2202</f>
        <v>6.4840900000000001</v>
      </c>
      <c r="H2202" s="2">
        <f>'Moving Avg'!G2202</f>
        <v>6.362706000000002</v>
      </c>
      <c r="I2202" s="2">
        <f>'Moving Avg'!H2202</f>
        <v>6.725870999999997</v>
      </c>
      <c r="J2202" s="6" t="str">
        <f>OBV!F2202</f>
        <v>BULLISH</v>
      </c>
      <c r="K2202" s="6" t="str">
        <f>OBV!G2202</f>
        <v>STRONG</v>
      </c>
      <c r="L2202" s="6" t="str">
        <f>OBV!H2202</f>
        <v>CONFIRMED BULLISH</v>
      </c>
    </row>
    <row r="2203" spans="1:12" ht="13.5" x14ac:dyDescent="0.25">
      <c r="A2203" s="3">
        <f>RSI!A2203</f>
        <v>45502</v>
      </c>
      <c r="B2203" s="2">
        <f>RSI!B2203</f>
        <v>6.6218000000000004</v>
      </c>
      <c r="C2203" s="2">
        <f>RSI!I2203</f>
        <v>62.395013956889471</v>
      </c>
      <c r="D2203" s="2">
        <f>MACD!E2203</f>
        <v>-0.10164706696173642</v>
      </c>
      <c r="E2203" s="2">
        <f>MACD!F2203</f>
        <v>-0.13872166591795446</v>
      </c>
      <c r="F2203" s="2">
        <f>'Moving Avg'!D2203</f>
        <v>6.6161799999999999</v>
      </c>
      <c r="G2203" s="2">
        <f>'Moving Avg'!F2203</f>
        <v>6.4990750000000004</v>
      </c>
      <c r="H2203" s="2">
        <f>'Moving Avg'!G2203</f>
        <v>6.3593340000000014</v>
      </c>
      <c r="I2203" s="2">
        <f>'Moving Avg'!H2203</f>
        <v>6.7228739999999956</v>
      </c>
      <c r="J2203" s="6" t="str">
        <f>OBV!F2203</f>
        <v>BULLISH</v>
      </c>
      <c r="K2203" s="6" t="str">
        <f>OBV!G2203</f>
        <v>STRONG</v>
      </c>
      <c r="L2203" s="6" t="str">
        <f>OBV!H2203</f>
        <v>CONFIRMED BULLISH</v>
      </c>
    </row>
    <row r="2204" spans="1:12" ht="13.5" x14ac:dyDescent="0.25">
      <c r="A2204" s="3">
        <f>RSI!A2204</f>
        <v>45503</v>
      </c>
      <c r="B2204" s="2">
        <f>RSI!B2204</f>
        <v>6.5561999999999996</v>
      </c>
      <c r="C2204" s="2">
        <f>RSI!I2204</f>
        <v>56.482924226587805</v>
      </c>
      <c r="D2204" s="2">
        <f>MACD!E2204</f>
        <v>-8.3446164176023352E-2</v>
      </c>
      <c r="E2204" s="2">
        <f>MACD!F2204</f>
        <v>-0.12766656556956824</v>
      </c>
      <c r="F2204" s="2">
        <f>'Moving Avg'!D2204</f>
        <v>6.6030599999999993</v>
      </c>
      <c r="G2204" s="2">
        <f>'Moving Avg'!F2204</f>
        <v>6.5131249999999996</v>
      </c>
      <c r="H2204" s="2">
        <f>'Moving Avg'!G2204</f>
        <v>6.3552120000000016</v>
      </c>
      <c r="I2204" s="2">
        <f>'Moving Avg'!H2204</f>
        <v>6.7193614999999953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45504</v>
      </c>
      <c r="B2205" s="2">
        <f>RSI!B2205</f>
        <v>6.5561999999999996</v>
      </c>
      <c r="C2205" s="2">
        <f>RSI!I2205</f>
        <v>56.482924226587805</v>
      </c>
      <c r="D2205" s="2">
        <f>MACD!E2205</f>
        <v>-4.9817010549882745E-2</v>
      </c>
      <c r="E2205" s="2">
        <f>MACD!F2205</f>
        <v>-0.11209665456563114</v>
      </c>
      <c r="F2205" s="2">
        <f>'Moving Avg'!D2205</f>
        <v>6.5955600000000008</v>
      </c>
      <c r="G2205" s="2">
        <f>'Moving Avg'!F2205</f>
        <v>6.5271750000000015</v>
      </c>
      <c r="H2205" s="2">
        <f>'Moving Avg'!G2205</f>
        <v>6.3520280000000007</v>
      </c>
      <c r="I2205" s="2">
        <f>'Moving Avg'!H2205</f>
        <v>6.7158489999999951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</row>
    <row r="2206" spans="1:12" ht="13.5" x14ac:dyDescent="0.25">
      <c r="A2206" s="3">
        <f>RSI!A2206</f>
        <v>45505</v>
      </c>
      <c r="B2206" s="2">
        <f>RSI!B2206</f>
        <v>6.5561999999999996</v>
      </c>
      <c r="C2206" s="2">
        <f>RSI!I2206</f>
        <v>56.482924226587805</v>
      </c>
      <c r="D2206" s="2">
        <f>MACD!E2206</f>
        <v>-2.9049246192650813E-2</v>
      </c>
      <c r="E2206" s="2">
        <f>MACD!F2206</f>
        <v>-9.5487172891035074E-2</v>
      </c>
      <c r="F2206" s="2">
        <f>'Moving Avg'!D2206</f>
        <v>6.5824400000000001</v>
      </c>
      <c r="G2206" s="2">
        <f>'Moving Avg'!F2206</f>
        <v>6.5365400000000005</v>
      </c>
      <c r="H2206" s="2">
        <f>'Moving Avg'!G2206</f>
        <v>6.3492180000000005</v>
      </c>
      <c r="I2206" s="2">
        <f>'Moving Avg'!H2206</f>
        <v>6.7123364999999948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45506</v>
      </c>
      <c r="B2207" s="2">
        <f>RSI!B2207</f>
        <v>6.6498999999999997</v>
      </c>
      <c r="C2207" s="2">
        <f>RSI!I2207</f>
        <v>62.77526887242923</v>
      </c>
      <c r="D2207" s="2">
        <f>MACD!E2207</f>
        <v>-2.6054567608579049E-2</v>
      </c>
      <c r="E2207" s="2">
        <f>MACD!F2207</f>
        <v>-8.1600651834543875E-2</v>
      </c>
      <c r="F2207" s="2">
        <f>'Moving Avg'!D2207</f>
        <v>6.5880600000000005</v>
      </c>
      <c r="G2207" s="2">
        <f>'Moving Avg'!F2207</f>
        <v>6.545910000000001</v>
      </c>
      <c r="H2207" s="2">
        <f>'Moving Avg'!G2207</f>
        <v>6.3482820000000011</v>
      </c>
      <c r="I2207" s="2">
        <f>'Moving Avg'!H2207</f>
        <v>6.709245999999994</v>
      </c>
      <c r="J2207" s="6" t="str">
        <f>OBV!F2207</f>
        <v>BULLISH</v>
      </c>
      <c r="K2207" s="6" t="str">
        <f>OBV!G2207</f>
        <v>STRONG</v>
      </c>
      <c r="L2207" s="6" t="str">
        <f>OBV!H2207</f>
        <v>CONFIRMED BULLISH</v>
      </c>
    </row>
    <row r="2208" spans="1:12" ht="13.5" x14ac:dyDescent="0.25">
      <c r="A2208" s="3">
        <f>RSI!A2208</f>
        <v>45509</v>
      </c>
      <c r="B2208" s="2">
        <f>RSI!B2208</f>
        <v>6.6498999999999997</v>
      </c>
      <c r="C2208" s="2">
        <f>RSI!I2208</f>
        <v>62.77526887242923</v>
      </c>
      <c r="D2208" s="2">
        <f>MACD!E2208</f>
        <v>-2.4479197577086609E-2</v>
      </c>
      <c r="E2208" s="2">
        <f>MACD!F2208</f>
        <v>-7.0176360983052424E-2</v>
      </c>
      <c r="F2208" s="2">
        <f>'Moving Avg'!D2208</f>
        <v>6.5936799999999991</v>
      </c>
      <c r="G2208" s="2">
        <f>'Moving Avg'!F2208</f>
        <v>6.5599600000000011</v>
      </c>
      <c r="H2208" s="2">
        <f>'Moving Avg'!G2208</f>
        <v>6.3490320000000011</v>
      </c>
      <c r="I2208" s="2">
        <f>'Moving Avg'!H2208</f>
        <v>6.7053124999999936</v>
      </c>
      <c r="J2208" s="6" t="str">
        <f>OBV!F2208</f>
        <v>BULLISH</v>
      </c>
      <c r="K2208" s="6" t="str">
        <f>OBV!G2208</f>
        <v>STRONG</v>
      </c>
      <c r="L2208" s="6" t="str">
        <f>OBV!H2208</f>
        <v>CONFIRMED BULLISH</v>
      </c>
    </row>
    <row r="2209" spans="1:12" ht="13.5" x14ac:dyDescent="0.25">
      <c r="A2209" s="3">
        <f>RSI!A2209</f>
        <v>45510</v>
      </c>
      <c r="B2209" s="2">
        <f>RSI!B2209</f>
        <v>6.6405000000000003</v>
      </c>
      <c r="C2209" s="2">
        <f>RSI!I2209</f>
        <v>61.736656404164464</v>
      </c>
      <c r="D2209" s="2">
        <f>MACD!E2209</f>
        <v>-1.3245170372047532E-2</v>
      </c>
      <c r="E2209" s="2">
        <f>MACD!F2209</f>
        <v>-5.8790122860851453E-2</v>
      </c>
      <c r="F2209" s="2">
        <f>'Moving Avg'!D2209</f>
        <v>6.6105400000000003</v>
      </c>
      <c r="G2209" s="2">
        <f>'Moving Avg'!F2209</f>
        <v>6.5735400000000013</v>
      </c>
      <c r="H2209" s="2">
        <f>'Moving Avg'!G2209</f>
        <v>6.3484699999999998</v>
      </c>
      <c r="I2209" s="2">
        <f>'Moving Avg'!H2209</f>
        <v>6.7019874999999933</v>
      </c>
      <c r="J2209" s="6" t="str">
        <f>OBV!F2209</f>
        <v>BULLISH</v>
      </c>
      <c r="K2209" s="6" t="str">
        <f>OBV!G2209</f>
        <v>STRONG</v>
      </c>
      <c r="L2209" s="6" t="str">
        <f>OBV!H2209</f>
        <v>CONFIRMED BULLISH</v>
      </c>
    </row>
    <row r="2210" spans="1:12" ht="13.5" x14ac:dyDescent="0.25">
      <c r="A2210" s="3">
        <f>RSI!A2210</f>
        <v>45511</v>
      </c>
      <c r="B2210" s="2">
        <f>RSI!B2210</f>
        <v>6.6218000000000004</v>
      </c>
      <c r="C2210" s="2">
        <f>RSI!I2210</f>
        <v>59.623268738454186</v>
      </c>
      <c r="D2210" s="2">
        <f>MACD!E2210</f>
        <v>-7.4436371444859262E-3</v>
      </c>
      <c r="E2210" s="2">
        <f>MACD!F2210</f>
        <v>-4.8520825717578348E-2</v>
      </c>
      <c r="F2210" s="2">
        <f>'Moving Avg'!D2210</f>
        <v>6.6236599999999992</v>
      </c>
      <c r="G2210" s="2">
        <f>'Moving Avg'!F2210</f>
        <v>6.582440000000001</v>
      </c>
      <c r="H2210" s="2">
        <f>'Moving Avg'!G2210</f>
        <v>6.3479080000000012</v>
      </c>
      <c r="I2210" s="2">
        <f>'Moving Avg'!H2210</f>
        <v>6.6988029999999936</v>
      </c>
      <c r="J2210" s="6" t="str">
        <f>OBV!F2210</f>
        <v>BULLISH</v>
      </c>
      <c r="K2210" s="6" t="str">
        <f>OBV!G2210</f>
        <v>STRONG</v>
      </c>
      <c r="L2210" s="6" t="str">
        <f>OBV!H2210</f>
        <v>CONFIRMED BULLISH</v>
      </c>
    </row>
    <row r="2211" spans="1:12" ht="13.5" x14ac:dyDescent="0.25">
      <c r="A2211" s="3">
        <f>RSI!A2211</f>
        <v>45512</v>
      </c>
      <c r="B2211" s="2">
        <f>RSI!B2211</f>
        <v>6.6218000000000004</v>
      </c>
      <c r="C2211" s="2">
        <f>RSI!I2211</f>
        <v>59.623268738454186</v>
      </c>
      <c r="D2211" s="2">
        <f>MACD!E2211</f>
        <v>1.1894004229136002E-3</v>
      </c>
      <c r="E2211" s="2">
        <f>MACD!F2211</f>
        <v>-3.8578780489479964E-2</v>
      </c>
      <c r="F2211" s="2">
        <f>'Moving Avg'!D2211</f>
        <v>6.6367799999999999</v>
      </c>
      <c r="G2211" s="2">
        <f>'Moving Avg'!F2211</f>
        <v>6.5904050000000014</v>
      </c>
      <c r="H2211" s="2">
        <f>'Moving Avg'!G2211</f>
        <v>6.3529660000000003</v>
      </c>
      <c r="I2211" s="2">
        <f>'Moving Avg'!H2211</f>
        <v>6.6953844999999932</v>
      </c>
      <c r="J2211" s="6" t="str">
        <f>OBV!F2211</f>
        <v>BULLISH</v>
      </c>
      <c r="K2211" s="6" t="str">
        <f>OBV!G2211</f>
        <v>STRONG</v>
      </c>
      <c r="L2211" s="6" t="str">
        <f>OBV!H2211</f>
        <v>CONFIRMED BULLISH</v>
      </c>
    </row>
    <row r="2212" spans="1:12" ht="13.5" x14ac:dyDescent="0.25">
      <c r="A2212" s="3">
        <f>RSI!A2212</f>
        <v>45513</v>
      </c>
      <c r="B2212" s="2">
        <f>RSI!B2212</f>
        <v>6.6218000000000004</v>
      </c>
      <c r="C2212" s="2">
        <f>RSI!I2212</f>
        <v>59.623268738454186</v>
      </c>
      <c r="D2212" s="2">
        <f>MACD!E2212</f>
        <v>7.9396218740344082E-3</v>
      </c>
      <c r="E2212" s="2">
        <f>MACD!F2212</f>
        <v>-2.9275100016777092E-2</v>
      </c>
      <c r="F2212" s="2">
        <f>'Moving Avg'!D2212</f>
        <v>6.6311599999999995</v>
      </c>
      <c r="G2212" s="2">
        <f>'Moving Avg'!F2212</f>
        <v>6.597900000000001</v>
      </c>
      <c r="H2212" s="2">
        <f>'Moving Avg'!G2212</f>
        <v>6.3589600000000006</v>
      </c>
      <c r="I2212" s="2">
        <f>'Moving Avg'!H2212</f>
        <v>6.6921999999999926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45516</v>
      </c>
      <c r="B2213" s="2">
        <f>RSI!B2213</f>
        <v>6.5655999999999999</v>
      </c>
      <c r="C2213" s="2">
        <f>RSI!I2213</f>
        <v>52.834341948006887</v>
      </c>
      <c r="D2213" s="2">
        <f>MACD!E2213</f>
        <v>1.7300739855691916E-2</v>
      </c>
      <c r="E2213" s="2">
        <f>MACD!F2213</f>
        <v>-1.9959932042283295E-2</v>
      </c>
      <c r="F2213" s="2">
        <f>'Moving Avg'!D2213</f>
        <v>6.6143000000000001</v>
      </c>
      <c r="G2213" s="2">
        <f>'Moving Avg'!F2213</f>
        <v>6.6007100000000012</v>
      </c>
      <c r="H2213" s="2">
        <f>'Moving Avg'!G2213</f>
        <v>6.3638300000000019</v>
      </c>
      <c r="I2213" s="2">
        <f>'Moving Avg'!H2213</f>
        <v>6.6887344999999918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45518</v>
      </c>
      <c r="B2214" s="2">
        <f>RSI!B2214</f>
        <v>6.6029999999999998</v>
      </c>
      <c r="C2214" s="2">
        <f>RSI!I2214</f>
        <v>56.392812611166576</v>
      </c>
      <c r="D2214" s="2">
        <f>MACD!E2214</f>
        <v>1.2215567449804787E-2</v>
      </c>
      <c r="E2214" s="2">
        <f>MACD!F2214</f>
        <v>-1.352483214386568E-2</v>
      </c>
      <c r="F2214" s="2">
        <f>'Moving Avg'!D2214</f>
        <v>6.6067999999999998</v>
      </c>
      <c r="G2214" s="2">
        <f>'Moving Avg'!F2214</f>
        <v>6.6044550000000015</v>
      </c>
      <c r="H2214" s="2">
        <f>'Moving Avg'!G2214</f>
        <v>6.3703860000000017</v>
      </c>
      <c r="I2214" s="2">
        <f>'Moving Avg'!H2214</f>
        <v>6.6854559999999914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45519</v>
      </c>
      <c r="B2215" s="2">
        <f>RSI!B2215</f>
        <v>6.6029999999999998</v>
      </c>
      <c r="C2215" s="2">
        <f>RSI!I2215</f>
        <v>56.392812611166576</v>
      </c>
      <c r="D2215" s="2">
        <f>MACD!E2215</f>
        <v>7.5589159357924984E-3</v>
      </c>
      <c r="E2215" s="2">
        <f>MACD!F2215</f>
        <v>-9.3080825279340459E-3</v>
      </c>
      <c r="F2215" s="2">
        <f>'Moving Avg'!D2215</f>
        <v>6.60304</v>
      </c>
      <c r="G2215" s="2">
        <f>'Moving Avg'!F2215</f>
        <v>6.6021100000000015</v>
      </c>
      <c r="H2215" s="2">
        <f>'Moving Avg'!G2215</f>
        <v>6.3769420000000014</v>
      </c>
      <c r="I2215" s="2">
        <f>'Moving Avg'!H2215</f>
        <v>6.6821774999999919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45520</v>
      </c>
      <c r="B2216" s="2">
        <f>RSI!B2216</f>
        <v>6.6029999999999998</v>
      </c>
      <c r="C2216" s="2">
        <f>RSI!I2216</f>
        <v>56.392812611166576</v>
      </c>
      <c r="D2216" s="2">
        <f>MACD!E2216</f>
        <v>3.2910674169990273E-3</v>
      </c>
      <c r="E2216" s="2">
        <f>MACD!F2216</f>
        <v>-6.7882525389474316E-3</v>
      </c>
      <c r="F2216" s="2">
        <f>'Moving Avg'!D2216</f>
        <v>6.5992800000000003</v>
      </c>
      <c r="G2216" s="2">
        <f>'Moving Avg'!F2216</f>
        <v>6.6021100000000006</v>
      </c>
      <c r="H2216" s="2">
        <f>'Moving Avg'!G2216</f>
        <v>6.3844340000000015</v>
      </c>
      <c r="I2216" s="2">
        <f>'Moving Avg'!H2216</f>
        <v>6.6788989999999924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45523</v>
      </c>
      <c r="B2217" s="2">
        <f>RSI!B2217</f>
        <v>6.6029999999999998</v>
      </c>
      <c r="C2217" s="2">
        <f>RSI!I2217</f>
        <v>56.392812611166576</v>
      </c>
      <c r="D2217" s="2">
        <f>MACD!E2217</f>
        <v>1.3791857695243159E-2</v>
      </c>
      <c r="E2217" s="2">
        <f>MACD!F2217</f>
        <v>-2.6722304921093136E-3</v>
      </c>
      <c r="F2217" s="2">
        <f>'Moving Avg'!D2217</f>
        <v>6.5955200000000005</v>
      </c>
      <c r="G2217" s="2">
        <f>'Moving Avg'!F2217</f>
        <v>6.6044499999999999</v>
      </c>
      <c r="H2217" s="2">
        <f>'Moving Avg'!G2217</f>
        <v>6.3919260000000016</v>
      </c>
      <c r="I2217" s="2">
        <f>'Moving Avg'!H2217</f>
        <v>6.6759484999999925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45524</v>
      </c>
      <c r="B2218" s="2">
        <f>RSI!B2218</f>
        <v>6.5842999999999998</v>
      </c>
      <c r="C2218" s="2">
        <f>RSI!I2218</f>
        <v>53.66964154400722</v>
      </c>
      <c r="D2218" s="2">
        <f>MACD!E2218</f>
        <v>2.3781458537796674E-2</v>
      </c>
      <c r="E2218" s="2">
        <f>MACD!F2218</f>
        <v>2.6185073138718842E-3</v>
      </c>
      <c r="F2218" s="2">
        <f>'Moving Avg'!D2218</f>
        <v>6.5992599999999992</v>
      </c>
      <c r="G2218" s="2">
        <f>'Moving Avg'!F2218</f>
        <v>6.605855</v>
      </c>
      <c r="H2218" s="2">
        <f>'Moving Avg'!G2218</f>
        <v>6.3981080000000023</v>
      </c>
      <c r="I2218" s="2">
        <f>'Moving Avg'!H2218</f>
        <v>6.6720149999999929</v>
      </c>
      <c r="J2218" s="6" t="str">
        <f>OBV!F2218</f>
        <v>BEARISH</v>
      </c>
      <c r="K2218" s="6" t="str">
        <f>OBV!G2218</f>
        <v>NEUTRAL</v>
      </c>
      <c r="L2218" s="6" t="str">
        <f>OBV!H2218</f>
        <v>BEARISH DIVERGENCE</v>
      </c>
    </row>
    <row r="2219" spans="1:12" ht="13.5" x14ac:dyDescent="0.25">
      <c r="A2219" s="3">
        <f>RSI!A2219</f>
        <v>45525</v>
      </c>
      <c r="B2219" s="2">
        <f>RSI!B2219</f>
        <v>6.6405000000000003</v>
      </c>
      <c r="C2219" s="2">
        <f>RSI!I2219</f>
        <v>59.931879074855502</v>
      </c>
      <c r="D2219" s="2">
        <f>MACD!E2219</f>
        <v>2.6475516650477537E-2</v>
      </c>
      <c r="E2219" s="2">
        <f>MACD!F2219</f>
        <v>7.3899091811930155E-3</v>
      </c>
      <c r="F2219" s="2">
        <f>'Moving Avg'!D2219</f>
        <v>6.6067599999999995</v>
      </c>
      <c r="G2219" s="2">
        <f>'Moving Avg'!F2219</f>
        <v>6.6067899999999993</v>
      </c>
      <c r="H2219" s="2">
        <f>'Moving Avg'!G2219</f>
        <v>6.4054140000000004</v>
      </c>
      <c r="I2219" s="2">
        <f>'Moving Avg'!H2219</f>
        <v>6.6686899999999927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</row>
    <row r="2220" spans="1:12" ht="13.5" x14ac:dyDescent="0.25">
      <c r="A2220" s="3">
        <f>RSI!A2220</f>
        <v>45526</v>
      </c>
      <c r="B2220" s="2">
        <f>RSI!B2220</f>
        <v>6.5842999999999998</v>
      </c>
      <c r="C2220" s="2">
        <f>RSI!I2220</f>
        <v>52.316565587516507</v>
      </c>
      <c r="D2220" s="2">
        <f>MACD!E2220</f>
        <v>2.9570570537615026E-2</v>
      </c>
      <c r="E2220" s="2">
        <f>MACD!F2220</f>
        <v>1.1826041452477419E-2</v>
      </c>
      <c r="F2220" s="2">
        <f>'Moving Avg'!D2220</f>
        <v>6.603019999999999</v>
      </c>
      <c r="G2220" s="2">
        <f>'Moving Avg'!F2220</f>
        <v>6.6063200000000011</v>
      </c>
      <c r="H2220" s="2">
        <f>'Moving Avg'!G2220</f>
        <v>6.4138440000000001</v>
      </c>
      <c r="I2220" s="2">
        <f>'Moving Avg'!H2220</f>
        <v>6.6650839999999922</v>
      </c>
      <c r="J2220" s="6" t="str">
        <f>OBV!F2220</f>
        <v>BEARISH</v>
      </c>
      <c r="K2220" s="6" t="str">
        <f>OBV!G2220</f>
        <v>WEAK</v>
      </c>
      <c r="L2220" s="6" t="str">
        <f>OBV!H2220</f>
        <v>CONFIRMED BEARISH</v>
      </c>
    </row>
    <row r="2221" spans="1:12" ht="13.5" x14ac:dyDescent="0.25">
      <c r="A2221" s="3">
        <f>RSI!A2221</f>
        <v>45527</v>
      </c>
      <c r="B2221" s="2">
        <f>RSI!B2221</f>
        <v>6.5655999999999999</v>
      </c>
      <c r="C2221" s="2">
        <f>RSI!I2221</f>
        <v>50.038209373294599</v>
      </c>
      <c r="D2221" s="2">
        <f>MACD!E2221</f>
        <v>3.3471019360441723E-2</v>
      </c>
      <c r="E2221" s="2">
        <f>MACD!F2221</f>
        <v>1.6155037034070282E-2</v>
      </c>
      <c r="F2221" s="2">
        <f>'Moving Avg'!D2221</f>
        <v>6.5955399999999997</v>
      </c>
      <c r="G2221" s="2">
        <f>'Moving Avg'!F2221</f>
        <v>6.60351</v>
      </c>
      <c r="H2221" s="2">
        <f>'Moving Avg'!G2221</f>
        <v>6.4233980000000006</v>
      </c>
      <c r="I2221" s="2">
        <f>'Moving Avg'!H2221</f>
        <v>6.6613844999999916</v>
      </c>
      <c r="J2221" s="6" t="str">
        <f>OBV!F2221</f>
        <v>BEARISH</v>
      </c>
      <c r="K2221" s="6" t="str">
        <f>OBV!G2221</f>
        <v>WEAK</v>
      </c>
      <c r="L2221" s="6" t="str">
        <f>OBV!H2221</f>
        <v>CONFIRMED BEARISH</v>
      </c>
    </row>
    <row r="2222" spans="1:12" ht="13.5" x14ac:dyDescent="0.25">
      <c r="A2222" s="3">
        <f>RSI!A2222</f>
        <v>45530</v>
      </c>
      <c r="B2222" s="2">
        <f>RSI!B2222</f>
        <v>6.5842999999999998</v>
      </c>
      <c r="C2222" s="2">
        <f>RSI!I2222</f>
        <v>52.276415788207274</v>
      </c>
      <c r="D2222" s="2">
        <f>MACD!E2222</f>
        <v>3.540076109501733E-2</v>
      </c>
      <c r="E2222" s="2">
        <f>MACD!F2222</f>
        <v>2.0004181846259694E-2</v>
      </c>
      <c r="F2222" s="2">
        <f>'Moving Avg'!D2222</f>
        <v>6.591800000000001</v>
      </c>
      <c r="G2222" s="2">
        <f>'Moving Avg'!F2222</f>
        <v>6.6016349999999999</v>
      </c>
      <c r="H2222" s="2">
        <f>'Moving Avg'!G2222</f>
        <v>6.433326000000001</v>
      </c>
      <c r="I2222" s="2">
        <f>'Moving Avg'!H2222</f>
        <v>6.6577784999999929</v>
      </c>
      <c r="J2222" s="6" t="str">
        <f>OBV!F2222</f>
        <v>BEARISH</v>
      </c>
      <c r="K2222" s="6" t="str">
        <f>OBV!G2222</f>
        <v>WEAK</v>
      </c>
      <c r="L2222" s="6" t="str">
        <f>OBV!H2222</f>
        <v>CONFIRMED BEARISH</v>
      </c>
    </row>
    <row r="2223" spans="1:12" ht="13.5" x14ac:dyDescent="0.25">
      <c r="A2223" s="3">
        <f>RSI!A2223</f>
        <v>45531</v>
      </c>
      <c r="B2223" s="2">
        <f>RSI!B2223</f>
        <v>6.5655999999999999</v>
      </c>
      <c r="C2223" s="2">
        <f>RSI!I2223</f>
        <v>49.870446491216718</v>
      </c>
      <c r="D2223" s="2">
        <f>MACD!E2223</f>
        <v>2.9675621301933575E-2</v>
      </c>
      <c r="E2223" s="2">
        <f>MACD!F2223</f>
        <v>2.1938469737394471E-2</v>
      </c>
      <c r="F2223" s="2">
        <f>'Moving Avg'!D2223</f>
        <v>6.5880599999999987</v>
      </c>
      <c r="G2223" s="2">
        <f>'Moving Avg'!F2223</f>
        <v>6.5988249999999997</v>
      </c>
      <c r="H2223" s="2">
        <f>'Moving Avg'!G2223</f>
        <v>6.4438160000000009</v>
      </c>
      <c r="I2223" s="2">
        <f>'Moving Avg'!H2223</f>
        <v>6.6542194999999928</v>
      </c>
      <c r="J2223" s="6" t="str">
        <f>OBV!F2223</f>
        <v>BEARISH</v>
      </c>
      <c r="K2223" s="6" t="str">
        <f>OBV!G2223</f>
        <v>WEAK</v>
      </c>
      <c r="L2223" s="6" t="str">
        <f>OBV!H2223</f>
        <v>CONFIRMED BEARISH</v>
      </c>
    </row>
    <row r="2224" spans="1:12" ht="13.5" x14ac:dyDescent="0.25">
      <c r="A2224" s="3">
        <f>RSI!A2224</f>
        <v>45532</v>
      </c>
      <c r="B2224" s="2">
        <f>RSI!B2224</f>
        <v>6.5842999999999998</v>
      </c>
      <c r="C2224" s="2">
        <f>RSI!I2224</f>
        <v>52.237748942887706</v>
      </c>
      <c r="D2224" s="2">
        <f>MACD!E2224</f>
        <v>2.9220590167160054E-2</v>
      </c>
      <c r="E2224" s="2">
        <f>MACD!F2224</f>
        <v>2.3394893823347591E-2</v>
      </c>
      <c r="F2224" s="2">
        <f>'Moving Avg'!D2224</f>
        <v>6.5768199999999997</v>
      </c>
      <c r="G2224" s="2">
        <f>'Moving Avg'!F2224</f>
        <v>6.6002299999999989</v>
      </c>
      <c r="H2224" s="2">
        <f>'Moving Avg'!G2224</f>
        <v>6.4546799999999998</v>
      </c>
      <c r="I2224" s="2">
        <f>'Moving Avg'!H2224</f>
        <v>6.6507539999999929</v>
      </c>
      <c r="J2224" s="6" t="str">
        <f>OBV!F2224</f>
        <v>BEARISH</v>
      </c>
      <c r="K2224" s="6" t="str">
        <f>OBV!G2224</f>
        <v>WEAK</v>
      </c>
      <c r="L2224" s="6" t="str">
        <f>OBV!H2224</f>
        <v>CONFIRMED BEARISH</v>
      </c>
    </row>
    <row r="2225" spans="1:12" ht="13.5" x14ac:dyDescent="0.25">
      <c r="A2225" s="3">
        <f>RSI!A2225</f>
        <v>45533</v>
      </c>
      <c r="B2225" s="2">
        <f>RSI!B2225</f>
        <v>6.5842999999999998</v>
      </c>
      <c r="C2225" s="2">
        <f>RSI!I2225</f>
        <v>52.237748942887698</v>
      </c>
      <c r="D2225" s="2">
        <f>MACD!E2225</f>
        <v>2.8744191526898888E-2</v>
      </c>
      <c r="E2225" s="2">
        <f>MACD!F2225</f>
        <v>2.4464753364057852E-2</v>
      </c>
      <c r="F2225" s="2">
        <f>'Moving Avg'!D2225</f>
        <v>6.5768199999999997</v>
      </c>
      <c r="G2225" s="2">
        <f>'Moving Avg'!F2225</f>
        <v>6.6016349999999999</v>
      </c>
      <c r="H2225" s="2">
        <f>'Moving Avg'!G2225</f>
        <v>6.4683539999999997</v>
      </c>
      <c r="I2225" s="2">
        <f>'Moving Avg'!H2225</f>
        <v>6.6476164999999936</v>
      </c>
      <c r="J2225" s="6" t="str">
        <f>OBV!F2225</f>
        <v>BEARISH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45534</v>
      </c>
      <c r="B2226" s="2">
        <f>RSI!B2226</f>
        <v>6.7435</v>
      </c>
      <c r="C2226" s="2">
        <f>RSI!I2226</f>
        <v>67.425858318678536</v>
      </c>
      <c r="D2226" s="2">
        <f>MACD!E2226</f>
        <v>1.6463888415277239E-2</v>
      </c>
      <c r="E2226" s="2">
        <f>MACD!F2226</f>
        <v>2.2864580374301731E-2</v>
      </c>
      <c r="F2226" s="2">
        <f>'Moving Avg'!D2226</f>
        <v>6.6123999999999992</v>
      </c>
      <c r="G2226" s="2">
        <f>'Moving Avg'!F2226</f>
        <v>6.6109999999999998</v>
      </c>
      <c r="H2226" s="2">
        <f>'Moving Avg'!G2226</f>
        <v>6.4852119999999989</v>
      </c>
      <c r="I2226" s="2">
        <f>'Moving Avg'!H2226</f>
        <v>6.6469139999999935</v>
      </c>
      <c r="J2226" s="6" t="str">
        <f>OBV!F2226</f>
        <v>BULLISH</v>
      </c>
      <c r="K2226" s="6" t="str">
        <f>OBV!G2226</f>
        <v>STRONG</v>
      </c>
      <c r="L2226" s="6" t="str">
        <f>OBV!H2226</f>
        <v>CONFIRMED BULLISH</v>
      </c>
    </row>
    <row r="2227" spans="1:12" ht="13.5" x14ac:dyDescent="0.25">
      <c r="A2227" s="3">
        <f>RSI!A2227</f>
        <v>45537</v>
      </c>
      <c r="B2227" s="2">
        <f>RSI!B2227</f>
        <v>6.7248000000000001</v>
      </c>
      <c r="C2227" s="2">
        <f>RSI!I2227</f>
        <v>64.818497614159327</v>
      </c>
      <c r="D2227" s="2">
        <f>MACD!E2227</f>
        <v>6.4389912376219272E-3</v>
      </c>
      <c r="E2227" s="2">
        <f>MACD!F2227</f>
        <v>1.957946254696577E-2</v>
      </c>
      <c r="F2227" s="2">
        <f>'Moving Avg'!D2227</f>
        <v>6.6405000000000003</v>
      </c>
      <c r="G2227" s="2">
        <f>'Moving Avg'!F2227</f>
        <v>6.614745000000001</v>
      </c>
      <c r="H2227" s="2">
        <f>'Moving Avg'!G2227</f>
        <v>6.5039439999999988</v>
      </c>
      <c r="I2227" s="2">
        <f>'Moving Avg'!H2227</f>
        <v>6.6456964999999926</v>
      </c>
      <c r="J2227" s="6" t="str">
        <f>OBV!F2227</f>
        <v>BULLISH</v>
      </c>
      <c r="K2227" s="6" t="str">
        <f>OBV!G2227</f>
        <v>STRONG</v>
      </c>
      <c r="L2227" s="6" t="str">
        <f>OBV!H2227</f>
        <v>CONFIRMED BULLISH</v>
      </c>
    </row>
    <row r="2228" spans="1:12" ht="13.5" x14ac:dyDescent="0.25">
      <c r="A2228" s="3">
        <f>RSI!A2228</f>
        <v>45538</v>
      </c>
      <c r="B2228" s="2">
        <f>RSI!B2228</f>
        <v>6.8183999999999996</v>
      </c>
      <c r="C2228" s="2">
        <f>RSI!I2228</f>
        <v>70.886988336195884</v>
      </c>
      <c r="D2228" s="2">
        <f>MACD!E2228</f>
        <v>-1.2686942348718588E-2</v>
      </c>
      <c r="E2228" s="2">
        <f>MACD!F2228</f>
        <v>1.3126181567828899E-2</v>
      </c>
      <c r="F2228" s="2">
        <f>'Moving Avg'!D2228</f>
        <v>6.6910599999999985</v>
      </c>
      <c r="G2228" s="2">
        <f>'Moving Avg'!F2228</f>
        <v>6.62317</v>
      </c>
      <c r="H2228" s="2">
        <f>'Moving Avg'!G2228</f>
        <v>6.5178039999999999</v>
      </c>
      <c r="I2228" s="2">
        <f>'Moving Avg'!H2228</f>
        <v>6.6454154999999924</v>
      </c>
      <c r="J2228" s="6" t="str">
        <f>OBV!F2228</f>
        <v>BULLISH</v>
      </c>
      <c r="K2228" s="6" t="str">
        <f>OBV!G2228</f>
        <v>STRONG</v>
      </c>
      <c r="L2228" s="6" t="str">
        <f>OBV!H2228</f>
        <v>CONFIRMED BULLISH</v>
      </c>
    </row>
    <row r="2229" spans="1:12" ht="13.5" x14ac:dyDescent="0.25">
      <c r="A2229" s="3">
        <f>RSI!A2229</f>
        <v>45539</v>
      </c>
      <c r="B2229" s="2">
        <f>RSI!B2229</f>
        <v>6.8183999999999996</v>
      </c>
      <c r="C2229" s="2">
        <f>RSI!I2229</f>
        <v>70.886988336195884</v>
      </c>
      <c r="D2229" s="2">
        <f>MACD!E2229</f>
        <v>-2.154872003204833E-2</v>
      </c>
      <c r="E2229" s="2">
        <f>MACD!F2229</f>
        <v>6.1912012478534542E-3</v>
      </c>
      <c r="F2229" s="2">
        <f>'Moving Avg'!D2229</f>
        <v>6.7378799999999996</v>
      </c>
      <c r="G2229" s="2">
        <f>'Moving Avg'!F2229</f>
        <v>6.6320649999999999</v>
      </c>
      <c r="H2229" s="2">
        <f>'Moving Avg'!G2229</f>
        <v>6.5324140000000011</v>
      </c>
      <c r="I2229" s="2">
        <f>'Moving Avg'!H2229</f>
        <v>6.6451344999999922</v>
      </c>
      <c r="J2229" s="6" t="str">
        <f>OBV!F2229</f>
        <v>BULLISH</v>
      </c>
      <c r="K2229" s="6" t="str">
        <f>OBV!G2229</f>
        <v>STRONG</v>
      </c>
      <c r="L2229" s="6" t="str">
        <f>OBV!H2229</f>
        <v>CONFIRMED BULLISH</v>
      </c>
    </row>
    <row r="2230" spans="1:12" ht="13.5" x14ac:dyDescent="0.25">
      <c r="A2230" s="3">
        <f>RSI!A2230</f>
        <v>45540</v>
      </c>
      <c r="B2230" s="2">
        <f>RSI!B2230</f>
        <v>6.7904</v>
      </c>
      <c r="C2230" s="2">
        <f>RSI!I2230</f>
        <v>66.884384607377996</v>
      </c>
      <c r="D2230" s="2">
        <f>MACD!E2230</f>
        <v>-3.6845568985859778E-2</v>
      </c>
      <c r="E2230" s="2">
        <f>MACD!F2230</f>
        <v>-2.4161527988891922E-3</v>
      </c>
      <c r="F2230" s="2">
        <f>'Moving Avg'!D2230</f>
        <v>6.7790999999999997</v>
      </c>
      <c r="G2230" s="2">
        <f>'Moving Avg'!F2230</f>
        <v>6.6404949999999996</v>
      </c>
      <c r="H2230" s="2">
        <f>'Moving Avg'!G2230</f>
        <v>6.5483380000000011</v>
      </c>
      <c r="I2230" s="2">
        <f>'Moving Avg'!H2230</f>
        <v>6.6449474999999927</v>
      </c>
      <c r="J2230" s="6" t="str">
        <f>OBV!F2230</f>
        <v>BULLISH</v>
      </c>
      <c r="K2230" s="6" t="str">
        <f>OBV!G2230</f>
        <v>STRONG</v>
      </c>
      <c r="L2230" s="6" t="str">
        <f>OBV!H2230</f>
        <v>CONFIRMED BULLISH</v>
      </c>
    </row>
    <row r="2231" spans="1:12" ht="13.5" x14ac:dyDescent="0.25">
      <c r="A2231" s="3">
        <f>RSI!A2231</f>
        <v>45541</v>
      </c>
      <c r="B2231" s="2">
        <f>RSI!B2231</f>
        <v>6.7153999999999998</v>
      </c>
      <c r="C2231" s="2">
        <f>RSI!I2231</f>
        <v>57.51622355004573</v>
      </c>
      <c r="D2231" s="2">
        <f>MACD!E2231</f>
        <v>-4.8080472650688044E-2</v>
      </c>
      <c r="E2231" s="2">
        <f>MACD!F2231</f>
        <v>-1.1549016769248964E-2</v>
      </c>
      <c r="F2231" s="2">
        <f>'Moving Avg'!D2231</f>
        <v>6.7734800000000011</v>
      </c>
      <c r="G2231" s="2">
        <f>'Moving Avg'!F2231</f>
        <v>6.6451750000000001</v>
      </c>
      <c r="H2231" s="2">
        <f>'Moving Avg'!G2231</f>
        <v>6.5610760000000008</v>
      </c>
      <c r="I2231" s="2">
        <f>'Moving Avg'!H2231</f>
        <v>6.6445259999999928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</row>
    <row r="2232" spans="1:12" ht="13.5" x14ac:dyDescent="0.25">
      <c r="A2232" s="3">
        <f>RSI!A2232</f>
        <v>45544</v>
      </c>
      <c r="B2232" s="2">
        <f>RSI!B2232</f>
        <v>6.5937000000000001</v>
      </c>
      <c r="C2232" s="2">
        <f>RSI!I2232</f>
        <v>46.206610982431584</v>
      </c>
      <c r="D2232" s="2">
        <f>MACD!E2232</f>
        <v>-4.6150206602894706E-2</v>
      </c>
      <c r="E2232" s="2">
        <f>MACD!F2232</f>
        <v>-1.8469254735978113E-2</v>
      </c>
      <c r="F2232" s="2">
        <f>'Moving Avg'!D2232</f>
        <v>6.7472599999999998</v>
      </c>
      <c r="G2232" s="2">
        <f>'Moving Avg'!F2232</f>
        <v>6.6437700000000008</v>
      </c>
      <c r="H2232" s="2">
        <f>'Moving Avg'!G2232</f>
        <v>6.5730659999999999</v>
      </c>
      <c r="I2232" s="2">
        <f>'Moving Avg'!H2232</f>
        <v>6.642840499999993</v>
      </c>
      <c r="J2232" s="6" t="str">
        <f>OBV!F2232</f>
        <v>BULLISH</v>
      </c>
      <c r="K2232" s="6" t="str">
        <f>OBV!G2232</f>
        <v>NEUTRAL</v>
      </c>
      <c r="L2232" s="6" t="str">
        <f>OBV!H2232</f>
        <v>BULLISH DIVERGENCE</v>
      </c>
    </row>
    <row r="2233" spans="1:12" ht="13.5" x14ac:dyDescent="0.25">
      <c r="A2233" s="3">
        <f>RSI!A2233</f>
        <v>45545</v>
      </c>
      <c r="B2233" s="2">
        <f>RSI!B2233</f>
        <v>6.7153999999999998</v>
      </c>
      <c r="C2233" s="2">
        <f>RSI!I2233</f>
        <v>55.607191424720476</v>
      </c>
      <c r="D2233" s="2">
        <f>MACD!E2233</f>
        <v>-5.611082201726969E-2</v>
      </c>
      <c r="E2233" s="2">
        <f>MACD!F2233</f>
        <v>-2.5997568192236427E-2</v>
      </c>
      <c r="F2233" s="2">
        <f>'Moving Avg'!D2233</f>
        <v>6.7266599999999999</v>
      </c>
      <c r="G2233" s="2">
        <f>'Moving Avg'!F2233</f>
        <v>6.6512599999999988</v>
      </c>
      <c r="H2233" s="2">
        <f>'Moving Avg'!G2233</f>
        <v>6.5809320000000007</v>
      </c>
      <c r="I2233" s="2">
        <f>'Moving Avg'!H2233</f>
        <v>6.6420444999999928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45546</v>
      </c>
      <c r="B2234" s="2">
        <f>RSI!B2234</f>
        <v>6.6685999999999996</v>
      </c>
      <c r="C2234" s="2">
        <f>RSI!I2234</f>
        <v>51.854424913095322</v>
      </c>
      <c r="D2234" s="2">
        <f>MACD!E2234</f>
        <v>-5.8638816179332309E-2</v>
      </c>
      <c r="E2234" s="2">
        <f>MACD!F2234</f>
        <v>-3.2525817789655603E-2</v>
      </c>
      <c r="F2234" s="2">
        <f>'Moving Avg'!D2234</f>
        <v>6.6966999999999999</v>
      </c>
      <c r="G2234" s="2">
        <f>'Moving Avg'!F2234</f>
        <v>6.6545399999999999</v>
      </c>
      <c r="H2234" s="2">
        <f>'Moving Avg'!G2234</f>
        <v>6.5888</v>
      </c>
      <c r="I2234" s="2">
        <f>'Moving Avg'!H2234</f>
        <v>6.6410144999999936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45547</v>
      </c>
      <c r="B2235" s="2">
        <f>RSI!B2235</f>
        <v>6.6405000000000003</v>
      </c>
      <c r="C2235" s="2">
        <f>RSI!I2235</f>
        <v>49.686213456174215</v>
      </c>
      <c r="D2235" s="2">
        <f>MACD!E2235</f>
        <v>-5.8830392047850566E-2</v>
      </c>
      <c r="E2235" s="2">
        <f>MACD!F2235</f>
        <v>-3.7786732641294597E-2</v>
      </c>
      <c r="F2235" s="2">
        <f>'Moving Avg'!D2235</f>
        <v>6.6667200000000006</v>
      </c>
      <c r="G2235" s="2">
        <f>'Moving Avg'!F2235</f>
        <v>6.656415</v>
      </c>
      <c r="H2235" s="2">
        <f>'Moving Avg'!G2235</f>
        <v>6.5961060000000007</v>
      </c>
      <c r="I2235" s="2">
        <f>'Moving Avg'!H2235</f>
        <v>6.639656499999993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45548</v>
      </c>
      <c r="B2236" s="2">
        <f>RSI!B2236</f>
        <v>6.6029999999999998</v>
      </c>
      <c r="C2236" s="2">
        <f>RSI!I2236</f>
        <v>46.869664595404195</v>
      </c>
      <c r="D2236" s="2">
        <f>MACD!E2236</f>
        <v>-3.1680425653694222E-2</v>
      </c>
      <c r="E2236" s="2">
        <f>MACD!F2236</f>
        <v>-3.6565471243774524E-2</v>
      </c>
      <c r="F2236" s="2">
        <f>'Moving Avg'!D2236</f>
        <v>6.644239999999999</v>
      </c>
      <c r="G2236" s="2">
        <f>'Moving Avg'!F2236</f>
        <v>6.656415</v>
      </c>
      <c r="H2236" s="2">
        <f>'Moving Avg'!G2236</f>
        <v>6.6007880000000014</v>
      </c>
      <c r="I2236" s="2">
        <f>'Moving Avg'!H2236</f>
        <v>6.6380639999999929</v>
      </c>
      <c r="J2236" s="6" t="str">
        <f>OBV!F2236</f>
        <v>BEARISH</v>
      </c>
      <c r="K2236" s="6" t="str">
        <f>OBV!G2236</f>
        <v>WEAK</v>
      </c>
      <c r="L2236" s="6" t="str">
        <f>OBV!H2236</f>
        <v>CONFIRMED BEARISH</v>
      </c>
    </row>
    <row r="2237" spans="1:12" ht="13.5" x14ac:dyDescent="0.25">
      <c r="A2237" s="3">
        <f>RSI!A2237</f>
        <v>45551</v>
      </c>
      <c r="B2237" s="2">
        <f>RSI!B2237</f>
        <v>6.6498999999999997</v>
      </c>
      <c r="C2237" s="2">
        <f>RSI!I2237</f>
        <v>50.638409901090547</v>
      </c>
      <c r="D2237" s="2">
        <f>MACD!E2237</f>
        <v>-1.4797911519768725E-2</v>
      </c>
      <c r="E2237" s="2">
        <f>MACD!F2237</f>
        <v>-3.2211959298973365E-2</v>
      </c>
      <c r="F2237" s="2">
        <f>'Moving Avg'!D2237</f>
        <v>6.6554799999999998</v>
      </c>
      <c r="G2237" s="2">
        <f>'Moving Avg'!F2237</f>
        <v>6.6587599999999991</v>
      </c>
      <c r="H2237" s="2">
        <f>'Moving Avg'!G2237</f>
        <v>6.6045360000000013</v>
      </c>
      <c r="I2237" s="2">
        <f>'Moving Avg'!H2237</f>
        <v>6.6367059999999922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</row>
    <row r="2238" spans="1:12" ht="13.5" x14ac:dyDescent="0.25">
      <c r="A2238" s="3">
        <f>RSI!A2238</f>
        <v>45552</v>
      </c>
      <c r="B2238" s="2">
        <f>RSI!B2238</f>
        <v>6.6779999999999999</v>
      </c>
      <c r="C2238" s="2">
        <f>RSI!I2238</f>
        <v>52.798767907155003</v>
      </c>
      <c r="D2238" s="2">
        <f>MACD!E2238</f>
        <v>1.1769846408745899E-2</v>
      </c>
      <c r="E2238" s="2">
        <f>MACD!F2238</f>
        <v>-2.3415598157429513E-2</v>
      </c>
      <c r="F2238" s="2">
        <f>'Moving Avg'!D2238</f>
        <v>6.6480000000000006</v>
      </c>
      <c r="G2238" s="2">
        <f>'Moving Avg'!F2238</f>
        <v>6.6634450000000003</v>
      </c>
      <c r="H2238" s="2">
        <f>'Moving Avg'!G2238</f>
        <v>6.6107180000000021</v>
      </c>
      <c r="I2238" s="2">
        <f>'Moving Avg'!H2238</f>
        <v>6.6354884999999948</v>
      </c>
      <c r="J2238" s="6" t="str">
        <f>OBV!F2238</f>
        <v>BULLISH</v>
      </c>
      <c r="K2238" s="6" t="str">
        <f>OBV!G2238</f>
        <v>STRONG</v>
      </c>
      <c r="L2238" s="6" t="str">
        <f>OBV!H2238</f>
        <v>BULLISH DIVERGENCE</v>
      </c>
    </row>
    <row r="2239" spans="1:12" ht="13.5" x14ac:dyDescent="0.25">
      <c r="A2239" s="3">
        <f>RSI!A2239</f>
        <v>45553</v>
      </c>
      <c r="B2239" s="2">
        <f>RSI!B2239</f>
        <v>6.6592000000000002</v>
      </c>
      <c r="C2239" s="2">
        <f>RSI!I2239</f>
        <v>51.184731857140989</v>
      </c>
      <c r="D2239" s="2">
        <f>MACD!E2239</f>
        <v>3.5443504655772173E-2</v>
      </c>
      <c r="E2239" s="2">
        <f>MACD!F2239</f>
        <v>-1.1643777594789177E-2</v>
      </c>
      <c r="F2239" s="2">
        <f>'Moving Avg'!D2239</f>
        <v>6.6461200000000007</v>
      </c>
      <c r="G2239" s="2">
        <f>'Moving Avg'!F2239</f>
        <v>6.6643799999999995</v>
      </c>
      <c r="H2239" s="2">
        <f>'Moving Avg'!G2239</f>
        <v>6.6165240000000018</v>
      </c>
      <c r="I2239" s="2">
        <f>'Moving Avg'!H2239</f>
        <v>6.6338959999999956</v>
      </c>
      <c r="J2239" s="6" t="str">
        <f>OBV!F2239</f>
        <v>BULLISH</v>
      </c>
      <c r="K2239" s="6" t="str">
        <f>OBV!G2239</f>
        <v>STRONG</v>
      </c>
      <c r="L2239" s="6" t="str">
        <f>OBV!H2239</f>
        <v>BULLISH DIVERGENCE</v>
      </c>
    </row>
    <row r="2240" spans="1:12" ht="13.5" x14ac:dyDescent="0.25">
      <c r="A2240" s="3">
        <f>RSI!A2240</f>
        <v>45554</v>
      </c>
      <c r="B2240" s="2">
        <f>RSI!B2240</f>
        <v>6.6685999999999996</v>
      </c>
      <c r="C2240" s="2">
        <f>RSI!I2240</f>
        <v>51.975245346283458</v>
      </c>
      <c r="D2240" s="2">
        <f>MACD!E2240</f>
        <v>5.0397584425884823E-2</v>
      </c>
      <c r="E2240" s="2">
        <f>MACD!F2240</f>
        <v>7.6449480934562275E-4</v>
      </c>
      <c r="F2240" s="2">
        <f>'Moving Avg'!D2240</f>
        <v>6.6517399999999993</v>
      </c>
      <c r="G2240" s="2">
        <f>'Moving Avg'!F2240</f>
        <v>6.6685949999999989</v>
      </c>
      <c r="H2240" s="2">
        <f>'Moving Avg'!G2240</f>
        <v>6.6210200000000023</v>
      </c>
      <c r="I2240" s="2">
        <f>'Moving Avg'!H2240</f>
        <v>6.6324444999999956</v>
      </c>
      <c r="J2240" s="6" t="str">
        <f>OBV!F2240</f>
        <v>BULLISH</v>
      </c>
      <c r="K2240" s="6" t="str">
        <f>OBV!G2240</f>
        <v>STRONG</v>
      </c>
      <c r="L2240" s="6" t="str">
        <f>OBV!H2240</f>
        <v>CONFIRMED BULLISH</v>
      </c>
    </row>
    <row r="2241" spans="1:12" ht="13.5" x14ac:dyDescent="0.25">
      <c r="A2241" s="3">
        <f>RSI!A2241</f>
        <v>45555</v>
      </c>
      <c r="B2241" s="2">
        <f>RSI!B2241</f>
        <v>6.6405000000000003</v>
      </c>
      <c r="C2241" s="2">
        <f>RSI!I2241</f>
        <v>49.399858572167368</v>
      </c>
      <c r="D2241" s="2">
        <f>MACD!E2241</f>
        <v>5.3470466474538014E-2</v>
      </c>
      <c r="E2241" s="2">
        <f>MACD!F2241</f>
        <v>1.1305689142384102E-2</v>
      </c>
      <c r="F2241" s="2">
        <f>'Moving Avg'!D2241</f>
        <v>6.6592399999999996</v>
      </c>
      <c r="G2241" s="2">
        <f>'Moving Avg'!F2241</f>
        <v>6.6723399999999984</v>
      </c>
      <c r="H2241" s="2">
        <f>'Moving Avg'!G2241</f>
        <v>6.6245800000000017</v>
      </c>
      <c r="I2241" s="2">
        <f>'Moving Avg'!H2241</f>
        <v>6.6309459999999953</v>
      </c>
      <c r="J2241" s="6" t="str">
        <f>OBV!F2241</f>
        <v>BULLISH</v>
      </c>
      <c r="K2241" s="6" t="str">
        <f>OBV!G2241</f>
        <v>STRONG</v>
      </c>
      <c r="L2241" s="6" t="str">
        <f>OBV!H2241</f>
        <v>CONFIRMED BULLISH</v>
      </c>
    </row>
    <row r="2242" spans="1:12" ht="13.5" x14ac:dyDescent="0.25">
      <c r="A2242" s="3">
        <f>RSI!A2242</f>
        <v>45558</v>
      </c>
      <c r="B2242" s="2">
        <f>RSI!B2242</f>
        <v>6.7248000000000001</v>
      </c>
      <c r="C2242" s="2">
        <f>RSI!I2242</f>
        <v>56.382401322439001</v>
      </c>
      <c r="D2242" s="2">
        <f>MACD!E2242</f>
        <v>3.1154684985881254E-2</v>
      </c>
      <c r="E2242" s="2">
        <f>MACD!F2242</f>
        <v>1.5275488311083532E-2</v>
      </c>
      <c r="F2242" s="2">
        <f>'Moving Avg'!D2242</f>
        <v>6.67422</v>
      </c>
      <c r="G2242" s="2">
        <f>'Moving Avg'!F2242</f>
        <v>6.6793649999999998</v>
      </c>
      <c r="H2242" s="2">
        <f>'Moving Avg'!G2242</f>
        <v>6.6296380000000026</v>
      </c>
      <c r="I2242" s="2">
        <f>'Moving Avg'!H2242</f>
        <v>6.6308524999999952</v>
      </c>
      <c r="J2242" s="6" t="str">
        <f>OBV!F2242</f>
        <v>BULLISH</v>
      </c>
      <c r="K2242" s="6" t="str">
        <f>OBV!G2242</f>
        <v>STRONG</v>
      </c>
      <c r="L2242" s="6" t="str">
        <f>OBV!H2242</f>
        <v>CONFIRMED BULLISH</v>
      </c>
    </row>
    <row r="2243" spans="1:12" ht="13.5" x14ac:dyDescent="0.25">
      <c r="A2243" s="3">
        <f>RSI!A2243</f>
        <v>45559</v>
      </c>
      <c r="B2243" s="2">
        <f>RSI!B2243</f>
        <v>6.7248000000000001</v>
      </c>
      <c r="C2243" s="2">
        <f>RSI!I2243</f>
        <v>56.382401322439001</v>
      </c>
      <c r="D2243" s="2">
        <f>MACD!E2243</f>
        <v>3.0544831284102791E-2</v>
      </c>
      <c r="E2243" s="2">
        <f>MACD!F2243</f>
        <v>1.8329356905687384E-2</v>
      </c>
      <c r="F2243" s="2">
        <f>'Moving Avg'!D2243</f>
        <v>6.683580000000001</v>
      </c>
      <c r="G2243" s="2">
        <f>'Moving Avg'!F2243</f>
        <v>6.6873249999999986</v>
      </c>
      <c r="H2243" s="2">
        <f>'Moving Avg'!G2243</f>
        <v>6.6339460000000017</v>
      </c>
      <c r="I2243" s="2">
        <f>'Moving Avg'!H2243</f>
        <v>6.6303844999999955</v>
      </c>
      <c r="J2243" s="6" t="str">
        <f>OBV!F2243</f>
        <v>BULLISH</v>
      </c>
      <c r="K2243" s="6" t="str">
        <f>OBV!G2243</f>
        <v>STRONG</v>
      </c>
      <c r="L2243" s="6" t="str">
        <f>OBV!H2243</f>
        <v>CONFIRMED BULLISH</v>
      </c>
    </row>
    <row r="2244" spans="1:12" ht="13.5" x14ac:dyDescent="0.25">
      <c r="A2244" s="3">
        <f>RSI!A2244</f>
        <v>45560</v>
      </c>
      <c r="B2244" s="2">
        <f>RSI!B2244</f>
        <v>6.7248000000000001</v>
      </c>
      <c r="C2244" s="2">
        <f>RSI!I2244</f>
        <v>56.382401322438994</v>
      </c>
      <c r="D2244" s="2">
        <f>MACD!E2244</f>
        <v>2.2411813924771096E-2</v>
      </c>
      <c r="E2244" s="2">
        <f>MACD!F2244</f>
        <v>1.9145848309504127E-2</v>
      </c>
      <c r="F2244" s="2">
        <f>'Moving Avg'!D2244</f>
        <v>6.6967000000000017</v>
      </c>
      <c r="G2244" s="2">
        <f>'Moving Avg'!F2244</f>
        <v>6.69435</v>
      </c>
      <c r="H2244" s="2">
        <f>'Moving Avg'!G2244</f>
        <v>6.6378800000000036</v>
      </c>
      <c r="I2244" s="2">
        <f>'Moving Avg'!H2244</f>
        <v>6.6312274999999952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</row>
    <row r="2245" spans="1:12" ht="13.5" x14ac:dyDescent="0.25">
      <c r="A2245" s="3">
        <f>RSI!A2245</f>
        <v>45561</v>
      </c>
      <c r="B2245" s="2">
        <f>RSI!B2245</f>
        <v>6.7153999999999998</v>
      </c>
      <c r="C2245" s="2">
        <f>RSI!I2245</f>
        <v>55.31925624130016</v>
      </c>
      <c r="D2245" s="2">
        <f>MACD!E2245</f>
        <v>1.1517150023017564E-2</v>
      </c>
      <c r="E2245" s="2">
        <f>MACD!F2245</f>
        <v>1.7620108652206815E-2</v>
      </c>
      <c r="F2245" s="2">
        <f>'Moving Avg'!D2245</f>
        <v>6.7060600000000008</v>
      </c>
      <c r="G2245" s="2">
        <f>'Moving Avg'!F2245</f>
        <v>6.7009050000000006</v>
      </c>
      <c r="H2245" s="2">
        <f>'Moving Avg'!G2245</f>
        <v>6.6391900000000019</v>
      </c>
      <c r="I2245" s="2">
        <f>'Moving Avg'!H2245</f>
        <v>6.6319299999999952</v>
      </c>
      <c r="J2245" s="6" t="str">
        <f>OBV!F2245</f>
        <v>BULLISH</v>
      </c>
      <c r="K2245" s="6" t="str">
        <f>OBV!G2245</f>
        <v>STRONG</v>
      </c>
      <c r="L2245" s="6" t="str">
        <f>OBV!H2245</f>
        <v>CONFIRMED BULLISH</v>
      </c>
    </row>
    <row r="2246" spans="1:12" ht="13.5" x14ac:dyDescent="0.25">
      <c r="A2246" s="3">
        <f>RSI!A2246</f>
        <v>45562</v>
      </c>
      <c r="B2246" s="2">
        <f>RSI!B2246</f>
        <v>6.8277999999999999</v>
      </c>
      <c r="C2246" s="2">
        <f>RSI!I2246</f>
        <v>64.048702175228385</v>
      </c>
      <c r="D2246" s="2">
        <f>MACD!E2246</f>
        <v>-1.2098522834742553E-2</v>
      </c>
      <c r="E2246" s="2">
        <f>MACD!F2246</f>
        <v>1.1676382354816942E-2</v>
      </c>
      <c r="F2246" s="2">
        <f>'Moving Avg'!D2246</f>
        <v>6.7435199999999993</v>
      </c>
      <c r="G2246" s="2">
        <f>'Moving Avg'!F2246</f>
        <v>6.7051200000000009</v>
      </c>
      <c r="H2246" s="2">
        <f>'Moving Avg'!G2246</f>
        <v>6.6436860000000024</v>
      </c>
      <c r="I2246" s="2">
        <f>'Moving Avg'!H2246</f>
        <v>6.6331944999999966</v>
      </c>
      <c r="J2246" s="6" t="str">
        <f>OBV!F2246</f>
        <v>BULLISH</v>
      </c>
      <c r="K2246" s="6" t="str">
        <f>OBV!G2246</f>
        <v>STRONG</v>
      </c>
      <c r="L2246" s="6" t="str">
        <f>OBV!H2246</f>
        <v>CONFIRMED BULLISH</v>
      </c>
    </row>
    <row r="2247" spans="1:12" ht="13.5" x14ac:dyDescent="0.25">
      <c r="A2247" s="3">
        <f>RSI!A2247</f>
        <v>45565</v>
      </c>
      <c r="B2247" s="2">
        <f>RSI!B2247</f>
        <v>6.8277999999999999</v>
      </c>
      <c r="C2247" s="2">
        <f>RSI!I2247</f>
        <v>64.048702175228385</v>
      </c>
      <c r="D2247" s="2">
        <f>MACD!E2247</f>
        <v>-2.5809394471624003E-2</v>
      </c>
      <c r="E2247" s="2">
        <f>MACD!F2247</f>
        <v>4.1792269895287526E-3</v>
      </c>
      <c r="F2247" s="2">
        <f>'Moving Avg'!D2247</f>
        <v>6.7641200000000001</v>
      </c>
      <c r="G2247" s="2">
        <f>'Moving Avg'!F2247</f>
        <v>6.7102699999999995</v>
      </c>
      <c r="H2247" s="2">
        <f>'Moving Avg'!G2247</f>
        <v>6.6491180000000023</v>
      </c>
      <c r="I2247" s="2">
        <f>'Moving Avg'!H2247</f>
        <v>6.6336624999999971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</row>
    <row r="2248" spans="1:12" ht="13.5" x14ac:dyDescent="0.25">
      <c r="A2248" s="3">
        <f>RSI!A2248</f>
        <v>45566</v>
      </c>
      <c r="B2248" s="2">
        <f>RSI!B2248</f>
        <v>6.6966999999999999</v>
      </c>
      <c r="C2248" s="2">
        <f>RSI!I2248</f>
        <v>50.660030788748486</v>
      </c>
      <c r="D2248" s="2">
        <f>MACD!E2248</f>
        <v>-2.4250568609105017E-2</v>
      </c>
      <c r="E2248" s="2">
        <f>MACD!F2248</f>
        <v>-1.5067321301980015E-3</v>
      </c>
      <c r="F2248" s="2">
        <f>'Moving Avg'!D2248</f>
        <v>6.7585000000000006</v>
      </c>
      <c r="G2248" s="2">
        <f>'Moving Avg'!F2248</f>
        <v>6.7041849999999998</v>
      </c>
      <c r="H2248" s="2">
        <f>'Moving Avg'!G2248</f>
        <v>6.6519280000000025</v>
      </c>
      <c r="I2248" s="2">
        <f>'Moving Avg'!H2248</f>
        <v>6.6335689999999978</v>
      </c>
      <c r="J2248" s="6" t="str">
        <f>OBV!F2248</f>
        <v>BEARISH</v>
      </c>
      <c r="K2248" s="6" t="str">
        <f>OBV!G2248</f>
        <v>WEAK</v>
      </c>
      <c r="L2248" s="6" t="str">
        <f>OBV!H2248</f>
        <v>CONFIRMED BEARISH</v>
      </c>
    </row>
    <row r="2249" spans="1:12" ht="13.5" x14ac:dyDescent="0.25">
      <c r="A2249" s="3">
        <f>RSI!A2249</f>
        <v>45567</v>
      </c>
      <c r="B2249" s="2">
        <f>RSI!B2249</f>
        <v>6.7904</v>
      </c>
      <c r="C2249" s="2">
        <f>RSI!I2249</f>
        <v>57.498419875602792</v>
      </c>
      <c r="D2249" s="2">
        <f>MACD!E2249</f>
        <v>-3.2799060385090506E-2</v>
      </c>
      <c r="E2249" s="2">
        <f>MACD!F2249</f>
        <v>-7.7651977811765034E-3</v>
      </c>
      <c r="F2249" s="2">
        <f>'Moving Avg'!D2249</f>
        <v>6.7716200000000004</v>
      </c>
      <c r="G2249" s="2">
        <f>'Moving Avg'!F2249</f>
        <v>6.7027850000000004</v>
      </c>
      <c r="H2249" s="2">
        <f>'Moving Avg'!G2249</f>
        <v>6.6553000000000022</v>
      </c>
      <c r="I2249" s="2">
        <f>'Moving Avg'!H2249</f>
        <v>6.6338034999999982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</row>
    <row r="2250" spans="1:12" ht="13.5" x14ac:dyDescent="0.25">
      <c r="A2250" s="3">
        <f>RSI!A2250</f>
        <v>45568</v>
      </c>
      <c r="B2250" s="2">
        <f>RSI!B2250</f>
        <v>6.7904</v>
      </c>
      <c r="C2250" s="2">
        <f>RSI!I2250</f>
        <v>57.498419875602792</v>
      </c>
      <c r="D2250" s="2">
        <f>MACD!E2250</f>
        <v>-3.9171821059892586E-2</v>
      </c>
      <c r="E2250" s="2">
        <f>MACD!F2250</f>
        <v>-1.4046522436919721E-2</v>
      </c>
      <c r="F2250" s="2">
        <f>'Moving Avg'!D2250</f>
        <v>6.7866199999999992</v>
      </c>
      <c r="G2250" s="2">
        <f>'Moving Avg'!F2250</f>
        <v>6.7027850000000013</v>
      </c>
      <c r="H2250" s="2">
        <f>'Moving Avg'!G2250</f>
        <v>6.6592340000000023</v>
      </c>
      <c r="I2250" s="2">
        <f>'Moving Avg'!H2250</f>
        <v>6.6344124999999989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45569</v>
      </c>
      <c r="B2251" s="2">
        <f>RSI!B2251</f>
        <v>6.7904</v>
      </c>
      <c r="C2251" s="2">
        <f>RSI!I2251</f>
        <v>57.498419875602792</v>
      </c>
      <c r="D2251" s="2">
        <f>MACD!E2251</f>
        <v>-4.9429433314397642E-2</v>
      </c>
      <c r="E2251" s="2">
        <f>MACD!F2251</f>
        <v>-2.1123104612415306E-2</v>
      </c>
      <c r="F2251" s="2">
        <f>'Moving Avg'!D2251</f>
        <v>6.7791399999999999</v>
      </c>
      <c r="G2251" s="2">
        <f>'Moving Avg'!F2251</f>
        <v>6.7065350000000006</v>
      </c>
      <c r="H2251" s="2">
        <f>'Moving Avg'!G2251</f>
        <v>6.6626060000000003</v>
      </c>
      <c r="I2251" s="2">
        <f>'Moving Avg'!H2251</f>
        <v>6.6345529999999995</v>
      </c>
      <c r="J2251" s="6" t="str">
        <f>OBV!F2251</f>
        <v>BEARISH</v>
      </c>
      <c r="K2251" s="6" t="str">
        <f>OBV!G2251</f>
        <v>WEAK</v>
      </c>
      <c r="L2251" s="6" t="str">
        <f>OBV!H2251</f>
        <v>CONFIRMED BEARISH</v>
      </c>
    </row>
    <row r="2252" spans="1:12" ht="13.5" x14ac:dyDescent="0.25">
      <c r="A2252" s="3">
        <f>RSI!A2252</f>
        <v>45572</v>
      </c>
      <c r="B2252" s="2">
        <f>RSI!B2252</f>
        <v>6.7809999999999997</v>
      </c>
      <c r="C2252" s="2">
        <f>RSI!I2252</f>
        <v>56.516952247031284</v>
      </c>
      <c r="D2252" s="2">
        <f>MACD!E2252</f>
        <v>-4.4945460769471701E-2</v>
      </c>
      <c r="E2252" s="2">
        <f>MACD!F2252</f>
        <v>-2.5887575843826588E-2</v>
      </c>
      <c r="F2252" s="2">
        <f>'Moving Avg'!D2252</f>
        <v>6.7697799999999999</v>
      </c>
      <c r="G2252" s="2">
        <f>'Moving Avg'!F2252</f>
        <v>6.7159000000000004</v>
      </c>
      <c r="H2252" s="2">
        <f>'Moving Avg'!G2252</f>
        <v>6.6657900000000003</v>
      </c>
      <c r="I2252" s="2">
        <f>'Moving Avg'!H2252</f>
        <v>6.6347404999999995</v>
      </c>
      <c r="J2252" s="6" t="str">
        <f>OBV!F2252</f>
        <v>BEARISH</v>
      </c>
      <c r="K2252" s="6" t="str">
        <f>OBV!G2252</f>
        <v>WEAK</v>
      </c>
      <c r="L2252" s="6" t="str">
        <f>OBV!H2252</f>
        <v>CONFIRMED BEARISH</v>
      </c>
    </row>
    <row r="2253" spans="1:12" ht="13.5" x14ac:dyDescent="0.25">
      <c r="A2253" s="3">
        <f>RSI!A2253</f>
        <v>45573</v>
      </c>
      <c r="B2253" s="2">
        <f>RSI!B2253</f>
        <v>6.7809999999999997</v>
      </c>
      <c r="C2253" s="2">
        <f>RSI!I2253</f>
        <v>56.516952247031284</v>
      </c>
      <c r="D2253" s="2">
        <f>MACD!E2253</f>
        <v>-4.1560633724079921E-2</v>
      </c>
      <c r="E2253" s="2">
        <f>MACD!F2253</f>
        <v>-2.9022187419877256E-2</v>
      </c>
      <c r="F2253" s="2">
        <f>'Moving Avg'!D2253</f>
        <v>6.7866400000000002</v>
      </c>
      <c r="G2253" s="2">
        <f>'Moving Avg'!F2253</f>
        <v>6.7191800000000015</v>
      </c>
      <c r="H2253" s="2">
        <f>'Moving Avg'!G2253</f>
        <v>6.6689740000000004</v>
      </c>
      <c r="I2253" s="2">
        <f>'Moving Avg'!H2253</f>
        <v>6.6349279999999986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</row>
    <row r="2254" spans="1:12" ht="13.5" x14ac:dyDescent="0.25">
      <c r="A2254" s="3">
        <f>RSI!A2254</f>
        <v>45574</v>
      </c>
      <c r="B2254" s="2">
        <f>RSI!B2254</f>
        <v>6.7716000000000003</v>
      </c>
      <c r="C2254" s="2">
        <f>RSI!I2254</f>
        <v>55.419830979877716</v>
      </c>
      <c r="D2254" s="2">
        <f>MACD!E2254</f>
        <v>-3.8379237791375864E-2</v>
      </c>
      <c r="E2254" s="2">
        <f>MACD!F2254</f>
        <v>-3.0893597494176979E-2</v>
      </c>
      <c r="F2254" s="2">
        <f>'Moving Avg'!D2254</f>
        <v>6.7828800000000005</v>
      </c>
      <c r="G2254" s="2">
        <f>'Moving Avg'!F2254</f>
        <v>6.7243300000000019</v>
      </c>
      <c r="H2254" s="2">
        <f>'Moving Avg'!G2254</f>
        <v>6.6732819999999995</v>
      </c>
      <c r="I2254" s="2">
        <f>'Moving Avg'!H2254</f>
        <v>6.6349279999999995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45575</v>
      </c>
      <c r="B2255" s="2">
        <f>RSI!B2255</f>
        <v>6.7622999999999998</v>
      </c>
      <c r="C2255" s="2">
        <f>RSI!I2255</f>
        <v>54.296804620142147</v>
      </c>
      <c r="D2255" s="2">
        <f>MACD!E2255</f>
        <v>-3.6739919179811231E-2</v>
      </c>
      <c r="E2255" s="2">
        <f>MACD!F2255</f>
        <v>-3.2062861831303829E-2</v>
      </c>
      <c r="F2255" s="2">
        <f>'Moving Avg'!D2255</f>
        <v>6.7772600000000001</v>
      </c>
      <c r="G2255" s="2">
        <f>'Moving Avg'!F2255</f>
        <v>6.7304200000000023</v>
      </c>
      <c r="H2255" s="2">
        <f>'Moving Avg'!G2255</f>
        <v>6.6774039999999992</v>
      </c>
      <c r="I2255" s="2">
        <f>'Moving Avg'!H2255</f>
        <v>6.6344130000000003</v>
      </c>
      <c r="J2255" s="6" t="str">
        <f>OBV!F2255</f>
        <v>BEARISH</v>
      </c>
      <c r="K2255" s="6" t="str">
        <f>OBV!G2255</f>
        <v>WEAK</v>
      </c>
      <c r="L2255" s="6" t="str">
        <f>OBV!H2255</f>
        <v>CONFIRMED BEARISH</v>
      </c>
    </row>
    <row r="2256" spans="1:12" ht="13.5" x14ac:dyDescent="0.25">
      <c r="A2256" s="3">
        <f>RSI!A2256</f>
        <v>45576</v>
      </c>
      <c r="B2256" s="2">
        <f>RSI!B2256</f>
        <v>6.8183999999999996</v>
      </c>
      <c r="C2256" s="2">
        <f>RSI!I2256</f>
        <v>59.613324630677198</v>
      </c>
      <c r="D2256" s="2">
        <f>MACD!E2256</f>
        <v>-2.2434585006307906E-2</v>
      </c>
      <c r="E2256" s="2">
        <f>MACD!F2256</f>
        <v>-3.0137206466304647E-2</v>
      </c>
      <c r="F2256" s="2">
        <f>'Moving Avg'!D2256</f>
        <v>6.7828599999999994</v>
      </c>
      <c r="G2256" s="2">
        <f>'Moving Avg'!F2256</f>
        <v>6.7411900000000013</v>
      </c>
      <c r="H2256" s="2">
        <f>'Moving Avg'!G2256</f>
        <v>6.6826479999999977</v>
      </c>
      <c r="I2256" s="2">
        <f>'Moving Avg'!H2256</f>
        <v>6.6338510000000008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</row>
    <row r="2257" spans="1:12" ht="13.5" x14ac:dyDescent="0.25">
      <c r="A2257" s="3">
        <f>RSI!A2257</f>
        <v>45579</v>
      </c>
      <c r="B2257" s="2">
        <f>RSI!B2257</f>
        <v>6.8277999999999999</v>
      </c>
      <c r="C2257" s="2">
        <f>RSI!I2257</f>
        <v>60.443647129198034</v>
      </c>
      <c r="D2257" s="2">
        <f>MACD!E2257</f>
        <v>-1.1560211109617136E-2</v>
      </c>
      <c r="E2257" s="2">
        <f>MACD!F2257</f>
        <v>-2.6421807394967148E-2</v>
      </c>
      <c r="F2257" s="2">
        <f>'Moving Avg'!D2257</f>
        <v>6.7922200000000004</v>
      </c>
      <c r="G2257" s="2">
        <f>'Moving Avg'!F2257</f>
        <v>6.7500850000000012</v>
      </c>
      <c r="H2257" s="2">
        <f>'Moving Avg'!G2257</f>
        <v>6.6862059999999985</v>
      </c>
      <c r="I2257" s="2">
        <f>'Moving Avg'!H2257</f>
        <v>6.6329610000000025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</row>
    <row r="2258" spans="1:12" ht="13.5" x14ac:dyDescent="0.25">
      <c r="A2258" s="3">
        <f>RSI!A2258</f>
        <v>45581</v>
      </c>
      <c r="B2258" s="2">
        <f>RSI!B2258</f>
        <v>6.8277999999999999</v>
      </c>
      <c r="C2258" s="2">
        <f>RSI!I2258</f>
        <v>60.443647129198034</v>
      </c>
      <c r="D2258" s="2">
        <f>MACD!E2258</f>
        <v>-2.3077892972783509E-2</v>
      </c>
      <c r="E2258" s="2">
        <f>MACD!F2258</f>
        <v>-2.5753024510530419E-2</v>
      </c>
      <c r="F2258" s="2">
        <f>'Moving Avg'!D2258</f>
        <v>6.8015799999999995</v>
      </c>
      <c r="G2258" s="2">
        <f>'Moving Avg'!F2258</f>
        <v>6.757575000000001</v>
      </c>
      <c r="H2258" s="2">
        <f>'Moving Avg'!G2258</f>
        <v>6.6897639999999994</v>
      </c>
      <c r="I2258" s="2">
        <f>'Moving Avg'!H2258</f>
        <v>6.6320710000000034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</row>
    <row r="2259" spans="1:12" ht="13.5" x14ac:dyDescent="0.25">
      <c r="A2259" s="3">
        <f>RSI!A2259</f>
        <v>45582</v>
      </c>
      <c r="B2259" s="2">
        <f>RSI!B2259</f>
        <v>6.7435</v>
      </c>
      <c r="C2259" s="2">
        <f>RSI!I2259</f>
        <v>49.795624339739739</v>
      </c>
      <c r="D2259" s="2">
        <f>MACD!E2259</f>
        <v>-1.2672909897228024E-2</v>
      </c>
      <c r="E2259" s="2">
        <f>MACD!F2259</f>
        <v>-2.3137001587869941E-2</v>
      </c>
      <c r="F2259" s="2">
        <f>'Moving Avg'!D2259</f>
        <v>6.7959599999999991</v>
      </c>
      <c r="G2259" s="2">
        <f>'Moving Avg'!F2259</f>
        <v>6.7617900000000022</v>
      </c>
      <c r="H2259" s="2">
        <f>'Moving Avg'!G2259</f>
        <v>6.6918239999999978</v>
      </c>
      <c r="I2259" s="2">
        <f>'Moving Avg'!H2259</f>
        <v>6.6306660000000033</v>
      </c>
      <c r="J2259" s="6" t="str">
        <f>OBV!F2259</f>
        <v>BEARISH</v>
      </c>
      <c r="K2259" s="6" t="str">
        <f>OBV!G2259</f>
        <v>WEAK</v>
      </c>
      <c r="L2259" s="6" t="str">
        <f>OBV!H2259</f>
        <v>CONFIRMED BEARISH</v>
      </c>
    </row>
    <row r="2260" spans="1:12" ht="13.5" x14ac:dyDescent="0.25">
      <c r="A2260" s="3">
        <f>RSI!A2260</f>
        <v>45583</v>
      </c>
      <c r="B2260" s="2">
        <f>RSI!B2260</f>
        <v>6.7809999999999997</v>
      </c>
      <c r="C2260" s="2">
        <f>RSI!I2260</f>
        <v>53.702787358763253</v>
      </c>
      <c r="D2260" s="2">
        <f>MACD!E2260</f>
        <v>-6.6197418477500491E-3</v>
      </c>
      <c r="E2260" s="2">
        <f>MACD!F2260</f>
        <v>-1.9833549639845963E-2</v>
      </c>
      <c r="F2260" s="2">
        <f>'Moving Avg'!D2260</f>
        <v>6.7996999999999996</v>
      </c>
      <c r="G2260" s="2">
        <f>'Moving Avg'!F2260</f>
        <v>6.7674100000000008</v>
      </c>
      <c r="H2260" s="2">
        <f>'Moving Avg'!G2260</f>
        <v>6.6950079999999978</v>
      </c>
      <c r="I2260" s="2">
        <f>'Moving Avg'!H2260</f>
        <v>6.6295420000000025</v>
      </c>
      <c r="J2260" s="6" t="str">
        <f>OBV!F2260</f>
        <v>BEARISH</v>
      </c>
      <c r="K2260" s="6" t="str">
        <f>OBV!G2260</f>
        <v>WEAK</v>
      </c>
      <c r="L2260" s="6" t="str">
        <f>OBV!H2260</f>
        <v>BEARISH DIVERGENCE</v>
      </c>
    </row>
    <row r="2261" spans="1:12" ht="13.5" x14ac:dyDescent="0.25">
      <c r="A2261" s="3">
        <f>RSI!A2261</f>
        <v>45586</v>
      </c>
      <c r="B2261" s="2">
        <f>RSI!B2261</f>
        <v>6.7809999999999997</v>
      </c>
      <c r="C2261" s="2">
        <f>RSI!I2261</f>
        <v>53.702787358763253</v>
      </c>
      <c r="D2261" s="2">
        <f>MACD!E2261</f>
        <v>-1.6946701070157388E-3</v>
      </c>
      <c r="E2261" s="2">
        <f>MACD!F2261</f>
        <v>-1.6205773733279919E-2</v>
      </c>
      <c r="F2261" s="2">
        <f>'Moving Avg'!D2261</f>
        <v>6.7922200000000004</v>
      </c>
      <c r="G2261" s="2">
        <f>'Moving Avg'!F2261</f>
        <v>6.7744349999999995</v>
      </c>
      <c r="H2261" s="2">
        <f>'Moving Avg'!G2261</f>
        <v>6.6981919999999988</v>
      </c>
      <c r="I2261" s="2">
        <f>'Moving Avg'!H2261</f>
        <v>6.6280905000000008</v>
      </c>
      <c r="J2261" s="6" t="str">
        <f>OBV!F2261</f>
        <v>BEARISH</v>
      </c>
      <c r="K2261" s="6" t="str">
        <f>OBV!G2261</f>
        <v>WEAK</v>
      </c>
      <c r="L2261" s="6" t="str">
        <f>OBV!H2261</f>
        <v>CONFIRMED BEARISH</v>
      </c>
    </row>
    <row r="2262" spans="1:12" ht="13.5" x14ac:dyDescent="0.25">
      <c r="A2262" s="3">
        <f>RSI!A2262</f>
        <v>45587</v>
      </c>
      <c r="B2262" s="2">
        <f>RSI!B2262</f>
        <v>6.7716000000000003</v>
      </c>
      <c r="C2262" s="2">
        <f>RSI!I2262</f>
        <v>52.514650702453594</v>
      </c>
      <c r="D2262" s="2">
        <f>MACD!E2262</f>
        <v>1.540581770846039E-3</v>
      </c>
      <c r="E2262" s="2">
        <f>MACD!F2262</f>
        <v>-1.2656502632454728E-2</v>
      </c>
      <c r="F2262" s="2">
        <f>'Moving Avg'!D2262</f>
        <v>6.7809799999999996</v>
      </c>
      <c r="G2262" s="2">
        <f>'Moving Avg'!F2262</f>
        <v>6.7767750000000007</v>
      </c>
      <c r="H2262" s="2">
        <f>'Moving Avg'!G2262</f>
        <v>6.7011879999999984</v>
      </c>
      <c r="I2262" s="2">
        <f>'Moving Avg'!H2262</f>
        <v>6.6272005000000016</v>
      </c>
      <c r="J2262" s="6" t="str">
        <f>OBV!F2262</f>
        <v>BEARISH</v>
      </c>
      <c r="K2262" s="6" t="str">
        <f>OBV!G2262</f>
        <v>WEAK</v>
      </c>
      <c r="L2262" s="6" t="str">
        <f>OBV!H2262</f>
        <v>CONFIRMED BEARISH</v>
      </c>
    </row>
    <row r="2263" spans="1:12" ht="13.5" x14ac:dyDescent="0.25">
      <c r="A2263" s="3">
        <f>RSI!A2263</f>
        <v>45588</v>
      </c>
      <c r="B2263" s="2">
        <f>RSI!B2263</f>
        <v>6.7622999999999998</v>
      </c>
      <c r="C2263" s="2">
        <f>RSI!I2263</f>
        <v>51.305247450130125</v>
      </c>
      <c r="D2263" s="2">
        <f>MACD!E2263</f>
        <v>4.8537781791901935E-3</v>
      </c>
      <c r="E2263" s="2">
        <f>MACD!F2263</f>
        <v>-9.154446470125744E-3</v>
      </c>
      <c r="F2263" s="2">
        <f>'Moving Avg'!D2263</f>
        <v>6.7678799999999999</v>
      </c>
      <c r="G2263" s="2">
        <f>'Moving Avg'!F2263</f>
        <v>6.7786500000000007</v>
      </c>
      <c r="H2263" s="2">
        <f>'Moving Avg'!G2263</f>
        <v>6.7051219999999976</v>
      </c>
      <c r="I2263" s="2">
        <f>'Moving Avg'!H2263</f>
        <v>6.6265920000000014</v>
      </c>
      <c r="J2263" s="6" t="str">
        <f>OBV!F2263</f>
        <v>BEARISH</v>
      </c>
      <c r="K2263" s="6" t="str">
        <f>OBV!G2263</f>
        <v>WEAK</v>
      </c>
      <c r="L2263" s="6" t="str">
        <f>OBV!H2263</f>
        <v>CONFIRMED BEARISH</v>
      </c>
    </row>
    <row r="2264" spans="1:12" ht="13.5" x14ac:dyDescent="0.25">
      <c r="A2264" s="3">
        <f>RSI!A2264</f>
        <v>45589</v>
      </c>
      <c r="B2264" s="2">
        <f>RSI!B2264</f>
        <v>6.7809999999999997</v>
      </c>
      <c r="C2264" s="2">
        <f>RSI!I2264</f>
        <v>53.61827542317598</v>
      </c>
      <c r="D2264" s="2">
        <f>MACD!E2264</f>
        <v>4.7760400013485693E-3</v>
      </c>
      <c r="E2264" s="2">
        <f>MACD!F2264</f>
        <v>-6.3683491758308817E-3</v>
      </c>
      <c r="F2264" s="2">
        <f>'Moving Avg'!D2264</f>
        <v>6.7753800000000002</v>
      </c>
      <c r="G2264" s="2">
        <f>'Moving Avg'!F2264</f>
        <v>6.78146</v>
      </c>
      <c r="H2264" s="2">
        <f>'Moving Avg'!G2264</f>
        <v>6.7086819999999987</v>
      </c>
      <c r="I2264" s="2">
        <f>'Moving Avg'!H2264</f>
        <v>6.627247500000002</v>
      </c>
      <c r="J2264" s="6" t="str">
        <f>OBV!F2264</f>
        <v>BULLISH</v>
      </c>
      <c r="K2264" s="6" t="str">
        <f>OBV!G2264</f>
        <v>STRONG</v>
      </c>
      <c r="L2264" s="6" t="str">
        <f>OBV!H2264</f>
        <v>CONFIRMED BULLISH</v>
      </c>
    </row>
    <row r="2265" spans="1:12" ht="13.5" x14ac:dyDescent="0.25">
      <c r="A2265" s="3">
        <f>RSI!A2265</f>
        <v>45590</v>
      </c>
      <c r="B2265" s="2">
        <f>RSI!B2265</f>
        <v>6.7435</v>
      </c>
      <c r="C2265" s="2">
        <f>RSI!I2265</f>
        <v>48.629719648659325</v>
      </c>
      <c r="D2265" s="2">
        <f>MACD!E2265</f>
        <v>5.9005922551627066E-3</v>
      </c>
      <c r="E2265" s="2">
        <f>MACD!F2265</f>
        <v>-3.9145608896321649E-3</v>
      </c>
      <c r="F2265" s="2">
        <f>'Moving Avg'!D2265</f>
        <v>6.7678799999999999</v>
      </c>
      <c r="G2265" s="2">
        <f>'Moving Avg'!F2265</f>
        <v>6.7828649999999993</v>
      </c>
      <c r="H2265" s="2">
        <f>'Moving Avg'!G2265</f>
        <v>6.711491999999998</v>
      </c>
      <c r="I2265" s="2">
        <f>'Moving Avg'!H2265</f>
        <v>6.6277155000000016</v>
      </c>
      <c r="J2265" s="6" t="str">
        <f>OBV!F2265</f>
        <v>BEARISH</v>
      </c>
      <c r="K2265" s="6" t="str">
        <f>OBV!G2265</f>
        <v>WEAK</v>
      </c>
      <c r="L2265" s="6" t="str">
        <f>OBV!H2265</f>
        <v>CONFIRMED BEARISH</v>
      </c>
    </row>
    <row r="2266" spans="1:12" ht="13.5" x14ac:dyDescent="0.25">
      <c r="A2266" s="3">
        <f>RSI!A2266</f>
        <v>45593</v>
      </c>
      <c r="B2266" s="2">
        <f>RSI!B2266</f>
        <v>6.7435</v>
      </c>
      <c r="C2266" s="2">
        <f>RSI!I2266</f>
        <v>48.629719648659325</v>
      </c>
      <c r="D2266" s="2">
        <f>MACD!E2266</f>
        <v>1.5559422741709739E-2</v>
      </c>
      <c r="E2266" s="2">
        <f>MACD!F2266</f>
        <v>-1.9764163363784112E-5</v>
      </c>
      <c r="F2266" s="2">
        <f>'Moving Avg'!D2266</f>
        <v>6.7603799999999996</v>
      </c>
      <c r="G2266" s="2">
        <f>'Moving Avg'!F2266</f>
        <v>6.7786500000000007</v>
      </c>
      <c r="H2266" s="2">
        <f>'Moving Avg'!G2266</f>
        <v>6.7143019999999991</v>
      </c>
      <c r="I2266" s="2">
        <f>'Moving Avg'!H2266</f>
        <v>6.6284180000000026</v>
      </c>
      <c r="J2266" s="6" t="str">
        <f>OBV!F2266</f>
        <v>BEARISH</v>
      </c>
      <c r="K2266" s="6" t="str">
        <f>OBV!G2266</f>
        <v>WEAK</v>
      </c>
      <c r="L2266" s="6" t="str">
        <f>OBV!H2266</f>
        <v>CONFIRMED BEARISH</v>
      </c>
    </row>
    <row r="2267" spans="1:12" ht="13.5" x14ac:dyDescent="0.25">
      <c r="A2267" s="3">
        <f>RSI!A2267</f>
        <v>45594</v>
      </c>
      <c r="B2267" s="2">
        <f>RSI!B2267</f>
        <v>6.8277999999999999</v>
      </c>
      <c r="C2267" s="2">
        <f>RSI!I2267</f>
        <v>58.657863983044741</v>
      </c>
      <c r="D2267" s="2">
        <f>MACD!E2267</f>
        <v>1.9004837821007037E-2</v>
      </c>
      <c r="E2267" s="2">
        <f>MACD!F2267</f>
        <v>3.7851562335103803E-3</v>
      </c>
      <c r="F2267" s="2">
        <f>'Moving Avg'!D2267</f>
        <v>6.7716200000000004</v>
      </c>
      <c r="G2267" s="2">
        <f>'Moving Avg'!F2267</f>
        <v>6.7786500000000007</v>
      </c>
      <c r="H2267" s="2">
        <f>'Moving Avg'!G2267</f>
        <v>6.7187979999999996</v>
      </c>
      <c r="I2267" s="2">
        <f>'Moving Avg'!H2267</f>
        <v>6.6299165000000029</v>
      </c>
      <c r="J2267" s="6" t="str">
        <f>OBV!F2267</f>
        <v>BEARISH</v>
      </c>
      <c r="K2267" s="6" t="str">
        <f>OBV!G2267</f>
        <v>WEAK</v>
      </c>
      <c r="L2267" s="6" t="str">
        <f>OBV!H2267</f>
        <v>BEARISH DIVERGENCE</v>
      </c>
    </row>
    <row r="2268" spans="1:12" ht="13.5" x14ac:dyDescent="0.25">
      <c r="A2268" s="3">
        <f>RSI!A2268</f>
        <v>45595</v>
      </c>
      <c r="B2268" s="2">
        <f>RSI!B2268</f>
        <v>6.7435</v>
      </c>
      <c r="C2268" s="2">
        <f>RSI!I2268</f>
        <v>48.468387041339803</v>
      </c>
      <c r="D2268" s="2">
        <f>MACD!E2268</f>
        <v>2.773210219571709E-2</v>
      </c>
      <c r="E2268" s="2">
        <f>MACD!F2268</f>
        <v>8.5745454259517229E-3</v>
      </c>
      <c r="F2268" s="2">
        <f>'Moving Avg'!D2268</f>
        <v>6.7678600000000007</v>
      </c>
      <c r="G2268" s="2">
        <f>'Moving Avg'!F2268</f>
        <v>6.780990000000001</v>
      </c>
      <c r="H2268" s="2">
        <f>'Moving Avg'!G2268</f>
        <v>6.7219819999999997</v>
      </c>
      <c r="I2268" s="2">
        <f>'Moving Avg'!H2268</f>
        <v>6.6303845000000035</v>
      </c>
      <c r="J2268" s="6" t="str">
        <f>OBV!F2268</f>
        <v>BEARISH</v>
      </c>
      <c r="K2268" s="6" t="str">
        <f>OBV!G2268</f>
        <v>WEAK</v>
      </c>
      <c r="L2268" s="6" t="str">
        <f>OBV!H2268</f>
        <v>CONFIRMED BEARISH</v>
      </c>
    </row>
    <row r="2269" spans="1:12" ht="13.5" x14ac:dyDescent="0.25">
      <c r="A2269" s="3">
        <f>RSI!A2269</f>
        <v>45596</v>
      </c>
      <c r="B2269" s="2">
        <f>RSI!B2269</f>
        <v>6.6966999999999999</v>
      </c>
      <c r="C2269" s="2">
        <f>RSI!I2269</f>
        <v>43.908280034638736</v>
      </c>
      <c r="D2269" s="2">
        <f>MACD!E2269</f>
        <v>2.5711786794754055E-2</v>
      </c>
      <c r="E2269" s="2">
        <f>MACD!F2269</f>
        <v>1.200199369971219E-2</v>
      </c>
      <c r="F2269" s="2">
        <f>'Moving Avg'!D2269</f>
        <v>6.7509999999999994</v>
      </c>
      <c r="G2269" s="2">
        <f>'Moving Avg'!F2269</f>
        <v>6.7763049999999989</v>
      </c>
      <c r="H2269" s="2">
        <f>'Moving Avg'!G2269</f>
        <v>6.7231059999999987</v>
      </c>
      <c r="I2269" s="2">
        <f>'Moving Avg'!H2269</f>
        <v>6.6305720000000035</v>
      </c>
      <c r="J2269" s="6" t="str">
        <f>OBV!F2269</f>
        <v>BEARISH</v>
      </c>
      <c r="K2269" s="6" t="str">
        <f>OBV!G2269</f>
        <v>WEAK</v>
      </c>
      <c r="L2269" s="6" t="str">
        <f>OBV!H2269</f>
        <v>CONFIRMED BEARISH</v>
      </c>
    </row>
    <row r="2270" spans="1:12" ht="13.5" x14ac:dyDescent="0.25">
      <c r="A2270" s="3">
        <f>RSI!A2270</f>
        <v>45597</v>
      </c>
      <c r="B2270" s="2">
        <f>RSI!B2270</f>
        <v>6.7248000000000001</v>
      </c>
      <c r="C2270" s="2">
        <f>RSI!I2270</f>
        <v>47.124991220562045</v>
      </c>
      <c r="D2270" s="2">
        <f>MACD!E2270</f>
        <v>2.8056989408874244E-2</v>
      </c>
      <c r="E2270" s="2">
        <f>MACD!F2270</f>
        <v>1.5212992841544603E-2</v>
      </c>
      <c r="F2270" s="2">
        <f>'Moving Avg'!D2270</f>
        <v>6.7472599999999998</v>
      </c>
      <c r="G2270" s="2">
        <f>'Moving Avg'!F2270</f>
        <v>6.7730249999999996</v>
      </c>
      <c r="H2270" s="2">
        <f>'Moving Avg'!G2270</f>
        <v>6.7259159999999989</v>
      </c>
      <c r="I2270" s="2">
        <f>'Moving Avg'!H2270</f>
        <v>6.6309000000000013</v>
      </c>
      <c r="J2270" s="6" t="str">
        <f>OBV!F2270</f>
        <v>BEARISH</v>
      </c>
      <c r="K2270" s="6" t="str">
        <f>OBV!G2270</f>
        <v>WEAK</v>
      </c>
      <c r="L2270" s="6" t="str">
        <f>OBV!H2270</f>
        <v>CONFIRMED BEARISH</v>
      </c>
    </row>
    <row r="2271" spans="1:12" ht="13.5" x14ac:dyDescent="0.25">
      <c r="A2271" s="3">
        <f>RSI!A2271</f>
        <v>45600</v>
      </c>
      <c r="B2271" s="2">
        <f>RSI!B2271</f>
        <v>6.7435</v>
      </c>
      <c r="C2271" s="2">
        <f>RSI!I2271</f>
        <v>49.212323672918387</v>
      </c>
      <c r="D2271" s="2">
        <f>MACD!E2271</f>
        <v>2.8829931748610704E-2</v>
      </c>
      <c r="E2271" s="2">
        <f>MACD!F2271</f>
        <v>1.7936380622957826E-2</v>
      </c>
      <c r="F2271" s="2">
        <f>'Moving Avg'!D2271</f>
        <v>6.7472599999999998</v>
      </c>
      <c r="G2271" s="2">
        <f>'Moving Avg'!F2271</f>
        <v>6.7706799999999987</v>
      </c>
      <c r="H2271" s="2">
        <f>'Moving Avg'!G2271</f>
        <v>6.729473999999998</v>
      </c>
      <c r="I2271" s="2">
        <f>'Moving Avg'!H2271</f>
        <v>6.6310405000000028</v>
      </c>
      <c r="J2271" s="6" t="str">
        <f>OBV!F2271</f>
        <v>BEARISH</v>
      </c>
      <c r="K2271" s="6" t="str">
        <f>OBV!G2271</f>
        <v>WEAK</v>
      </c>
      <c r="L2271" s="6" t="str">
        <f>OBV!H2271</f>
        <v>NEUTRAL</v>
      </c>
    </row>
    <row r="2272" spans="1:12" ht="13.5" x14ac:dyDescent="0.25">
      <c r="A2272" s="3">
        <f>RSI!A2272</f>
        <v>45601</v>
      </c>
      <c r="B2272" s="2">
        <f>RSI!B2272</f>
        <v>6.7435</v>
      </c>
      <c r="C2272" s="2">
        <f>RSI!I2272</f>
        <v>49.212323672918394</v>
      </c>
      <c r="D2272" s="2">
        <f>MACD!E2272</f>
        <v>2.8088163704261149E-2</v>
      </c>
      <c r="E2272" s="2">
        <f>MACD!F2272</f>
        <v>1.9966737239218491E-2</v>
      </c>
      <c r="F2272" s="2">
        <f>'Moving Avg'!D2272</f>
        <v>6.7304000000000004</v>
      </c>
      <c r="G2272" s="2">
        <f>'Moving Avg'!F2272</f>
        <v>6.7688050000000004</v>
      </c>
      <c r="H2272" s="2">
        <f>'Moving Avg'!G2272</f>
        <v>6.7326579999999989</v>
      </c>
      <c r="I2272" s="2">
        <f>'Moving Avg'!H2272</f>
        <v>6.6305720000000035</v>
      </c>
      <c r="J2272" s="6" t="str">
        <f>OBV!F2272</f>
        <v>BEARISH</v>
      </c>
      <c r="K2272" s="6" t="str">
        <f>OBV!G2272</f>
        <v>WEAK</v>
      </c>
      <c r="L2272" s="6" t="str">
        <f>OBV!H2272</f>
        <v>CONFIRMED BEARISH</v>
      </c>
    </row>
    <row r="2273" spans="1:12" ht="13.5" x14ac:dyDescent="0.25">
      <c r="A2273" s="3">
        <f>RSI!A2273</f>
        <v>45602</v>
      </c>
      <c r="B2273" s="2">
        <f>RSI!B2273</f>
        <v>6.7342000000000004</v>
      </c>
      <c r="C2273" s="2">
        <f>RSI!I2273</f>
        <v>48.116733770988809</v>
      </c>
      <c r="D2273" s="2">
        <f>MACD!E2273</f>
        <v>2.6765260949237479E-2</v>
      </c>
      <c r="E2273" s="2">
        <f>MACD!F2273</f>
        <v>2.1326441981222289E-2</v>
      </c>
      <c r="F2273" s="2">
        <f>'Moving Avg'!D2273</f>
        <v>6.7285399999999997</v>
      </c>
      <c r="G2273" s="2">
        <f>'Moving Avg'!F2273</f>
        <v>6.7664649999999993</v>
      </c>
      <c r="H2273" s="2">
        <f>'Moving Avg'!G2273</f>
        <v>6.7360299999999986</v>
      </c>
      <c r="I2273" s="2">
        <f>'Moving Avg'!H2273</f>
        <v>6.6301510000000032</v>
      </c>
      <c r="J2273" s="6" t="str">
        <f>OBV!F2273</f>
        <v>BEARISH</v>
      </c>
      <c r="K2273" s="6" t="str">
        <f>OBV!G2273</f>
        <v>WEAK</v>
      </c>
      <c r="L2273" s="6" t="str">
        <f>OBV!H2273</f>
        <v>CONFIRMED BEARISH</v>
      </c>
    </row>
    <row r="2274" spans="1:12" ht="13.5" x14ac:dyDescent="0.25">
      <c r="A2274" s="3">
        <f>RSI!A2274</f>
        <v>45603</v>
      </c>
      <c r="B2274" s="2">
        <f>RSI!B2274</f>
        <v>6.7342000000000004</v>
      </c>
      <c r="C2274" s="2">
        <f>RSI!I2274</f>
        <v>48.116733770988809</v>
      </c>
      <c r="D2274" s="2">
        <f>MACD!E2274</f>
        <v>2.862093245513897E-2</v>
      </c>
      <c r="E2274" s="2">
        <f>MACD!F2274</f>
        <v>2.2785340076005627E-2</v>
      </c>
      <c r="F2274" s="2">
        <f>'Moving Avg'!D2274</f>
        <v>6.73604</v>
      </c>
      <c r="G2274" s="2">
        <f>'Moving Avg'!F2274</f>
        <v>6.7645949999999981</v>
      </c>
      <c r="H2274" s="2">
        <f>'Moving Avg'!G2274</f>
        <v>6.7390279999999994</v>
      </c>
      <c r="I2274" s="2">
        <f>'Moving Avg'!H2274</f>
        <v>6.6300105000000027</v>
      </c>
      <c r="J2274" s="6" t="str">
        <f>OBV!F2274</f>
        <v>BULLISH</v>
      </c>
      <c r="K2274" s="6" t="str">
        <f>OBV!G2274</f>
        <v>STRONG</v>
      </c>
      <c r="L2274" s="6" t="str">
        <f>OBV!H2274</f>
        <v>CONFIRMED BULLISH</v>
      </c>
    </row>
    <row r="2275" spans="1:12" ht="13.5" x14ac:dyDescent="0.25">
      <c r="A2275" s="3">
        <f>RSI!A2275</f>
        <v>45604</v>
      </c>
      <c r="B2275" s="2">
        <f>RSI!B2275</f>
        <v>6.8372000000000002</v>
      </c>
      <c r="C2275" s="2">
        <f>RSI!I2275</f>
        <v>59.653904181780611</v>
      </c>
      <c r="D2275" s="2">
        <f>MACD!E2275</f>
        <v>1.6883114604148375E-2</v>
      </c>
      <c r="E2275" s="2">
        <f>MACD!F2275</f>
        <v>2.1604894981634176E-2</v>
      </c>
      <c r="F2275" s="2">
        <f>'Moving Avg'!D2275</f>
        <v>6.7585199999999999</v>
      </c>
      <c r="G2275" s="2">
        <f>'Moving Avg'!F2275</f>
        <v>6.7683399999999994</v>
      </c>
      <c r="H2275" s="2">
        <f>'Moving Avg'!G2275</f>
        <v>6.7440859999999994</v>
      </c>
      <c r="I2275" s="2">
        <f>'Moving Avg'!H2275</f>
        <v>6.6304790000000011</v>
      </c>
      <c r="J2275" s="6" t="str">
        <f>OBV!F2275</f>
        <v>BULLISH</v>
      </c>
      <c r="K2275" s="6" t="str">
        <f>OBV!G2275</f>
        <v>STRONG</v>
      </c>
      <c r="L2275" s="6" t="str">
        <f>OBV!H2275</f>
        <v>CONFIRMED BULLISH</v>
      </c>
    </row>
    <row r="2276" spans="1:12" ht="13.5" x14ac:dyDescent="0.25">
      <c r="A2276" s="3">
        <f>RSI!A2276</f>
        <v>45607</v>
      </c>
      <c r="B2276" s="2">
        <f>RSI!B2276</f>
        <v>6.7809999999999997</v>
      </c>
      <c r="C2276" s="2">
        <f>RSI!I2276</f>
        <v>52.760065744405161</v>
      </c>
      <c r="D2276" s="2">
        <f>MACD!E2276</f>
        <v>1.0589575095776738E-2</v>
      </c>
      <c r="E2276" s="2">
        <f>MACD!F2276</f>
        <v>1.9401831004462692E-2</v>
      </c>
      <c r="F2276" s="2">
        <f>'Moving Avg'!D2276</f>
        <v>6.7660200000000001</v>
      </c>
      <c r="G2276" s="2">
        <f>'Moving Avg'!F2276</f>
        <v>6.7664700000000009</v>
      </c>
      <c r="H2276" s="2">
        <f>'Moving Avg'!G2276</f>
        <v>6.7448360000000003</v>
      </c>
      <c r="I2276" s="2">
        <f>'Moving Avg'!H2276</f>
        <v>6.6309005000000028</v>
      </c>
      <c r="J2276" s="6" t="str">
        <f>OBV!F2276</f>
        <v>BEARISH</v>
      </c>
      <c r="K2276" s="6" t="str">
        <f>OBV!G2276</f>
        <v>NEUTRAL</v>
      </c>
      <c r="L2276" s="6" t="str">
        <f>OBV!H2276</f>
        <v>BEARISH DIVERGENCE</v>
      </c>
    </row>
    <row r="2277" spans="1:12" ht="13.5" x14ac:dyDescent="0.25">
      <c r="A2277" s="3">
        <f>RSI!A2277</f>
        <v>45608</v>
      </c>
      <c r="B2277" s="2">
        <f>RSI!B2277</f>
        <v>6.7809999999999997</v>
      </c>
      <c r="C2277" s="2">
        <f>RSI!I2277</f>
        <v>52.760065744405146</v>
      </c>
      <c r="D2277" s="2">
        <f>MACD!E2277</f>
        <v>1.8079940722028454E-2</v>
      </c>
      <c r="E2277" s="2">
        <f>MACD!F2277</f>
        <v>1.9137452947975843E-2</v>
      </c>
      <c r="F2277" s="2">
        <f>'Moving Avg'!D2277</f>
        <v>6.7735200000000004</v>
      </c>
      <c r="G2277" s="2">
        <f>'Moving Avg'!F2277</f>
        <v>6.7641299999999989</v>
      </c>
      <c r="H2277" s="2">
        <f>'Moving Avg'!G2277</f>
        <v>6.7459600000000011</v>
      </c>
      <c r="I2277" s="2">
        <f>'Moving Avg'!H2277</f>
        <v>6.6320245000000027</v>
      </c>
      <c r="J2277" s="6" t="str">
        <f>OBV!F2277</f>
        <v>BEARISH</v>
      </c>
      <c r="K2277" s="6" t="str">
        <f>OBV!G2277</f>
        <v>NEUTRAL</v>
      </c>
      <c r="L2277" s="6" t="str">
        <f>OBV!H2277</f>
        <v>BEARISH DIVERGENCE</v>
      </c>
    </row>
    <row r="2278" spans="1:12" ht="13.5" x14ac:dyDescent="0.25">
      <c r="A2278" s="3">
        <f>RSI!A2278</f>
        <v>45609</v>
      </c>
      <c r="B2278" s="2">
        <f>RSI!B2278</f>
        <v>6.7435</v>
      </c>
      <c r="C2278" s="2">
        <f>RSI!I2278</f>
        <v>48.429024962996472</v>
      </c>
      <c r="D2278" s="2">
        <f>MACD!E2278</f>
        <v>1.4084301930948229E-2</v>
      </c>
      <c r="E2278" s="2">
        <f>MACD!F2278</f>
        <v>1.8126822744570323E-2</v>
      </c>
      <c r="F2278" s="2">
        <f>'Moving Avg'!D2278</f>
        <v>6.7753800000000002</v>
      </c>
      <c r="G2278" s="2">
        <f>'Moving Avg'!F2278</f>
        <v>6.7599149999999995</v>
      </c>
      <c r="H2278" s="2">
        <f>'Moving Avg'!G2278</f>
        <v>6.7444620000000013</v>
      </c>
      <c r="I2278" s="2">
        <f>'Moving Avg'!H2278</f>
        <v>6.6320245000000027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</row>
    <row r="2279" spans="1:12" ht="13.5" x14ac:dyDescent="0.25">
      <c r="A2279" s="3">
        <f>RSI!A2279</f>
        <v>45610</v>
      </c>
      <c r="B2279" s="2">
        <f>RSI!B2279</f>
        <v>6.7435</v>
      </c>
      <c r="C2279" s="2">
        <f>RSI!I2279</f>
        <v>48.429024962996472</v>
      </c>
      <c r="D2279" s="2">
        <f>MACD!E2279</f>
        <v>3.5933108333106034E-3</v>
      </c>
      <c r="E2279" s="2">
        <f>MACD!F2279</f>
        <v>1.5220120362318379E-2</v>
      </c>
      <c r="F2279" s="2">
        <f>'Moving Avg'!D2279</f>
        <v>6.7772400000000008</v>
      </c>
      <c r="G2279" s="2">
        <f>'Moving Avg'!F2279</f>
        <v>6.7599150000000012</v>
      </c>
      <c r="H2279" s="2">
        <f>'Moving Avg'!G2279</f>
        <v>6.7429640000000006</v>
      </c>
      <c r="I2279" s="2">
        <f>'Moving Avg'!H2279</f>
        <v>6.6320710000000016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</row>
    <row r="2280" spans="1:12" ht="13.5" x14ac:dyDescent="0.25">
      <c r="A2280" s="3">
        <f>RSI!A2280</f>
        <v>45611</v>
      </c>
      <c r="B2280" s="2">
        <f>RSI!B2280</f>
        <v>6.7342000000000004</v>
      </c>
      <c r="C2280" s="2">
        <f>RSI!I2280</f>
        <v>47.311958737697587</v>
      </c>
      <c r="D2280" s="2">
        <f>MACD!E2280</f>
        <v>-1.8844356892255831E-4</v>
      </c>
      <c r="E2280" s="2">
        <f>MACD!F2280</f>
        <v>1.2138407576070192E-2</v>
      </c>
      <c r="F2280" s="2">
        <f>'Moving Avg'!D2280</f>
        <v>6.75664</v>
      </c>
      <c r="G2280" s="2">
        <f>'Moving Avg'!F2280</f>
        <v>6.7575749999999983</v>
      </c>
      <c r="H2280" s="2">
        <f>'Moving Avg'!G2280</f>
        <v>6.7418400000000007</v>
      </c>
      <c r="I2280" s="2">
        <f>'Moving Avg'!H2280</f>
        <v>6.6320245000000027</v>
      </c>
      <c r="J2280" s="6" t="str">
        <f>OBV!F2280</f>
        <v>BEARISH</v>
      </c>
      <c r="K2280" s="6" t="str">
        <f>OBV!G2280</f>
        <v>WEAK</v>
      </c>
      <c r="L2280" s="6" t="str">
        <f>OBV!H2280</f>
        <v>CONFIRMED BEARISH</v>
      </c>
    </row>
    <row r="2281" spans="1:12" ht="13.5" x14ac:dyDescent="0.25">
      <c r="A2281" s="3">
        <f>RSI!A2281</f>
        <v>45614</v>
      </c>
      <c r="B2281" s="2">
        <f>RSI!B2281</f>
        <v>6.6966999999999999</v>
      </c>
      <c r="C2281" s="2">
        <f>RSI!I2281</f>
        <v>43.004509241157734</v>
      </c>
      <c r="D2281" s="2">
        <f>MACD!E2281</f>
        <v>2.3983692905131804E-3</v>
      </c>
      <c r="E2281" s="2">
        <f>MACD!F2281</f>
        <v>1.019039991895879E-2</v>
      </c>
      <c r="F2281" s="2">
        <f>'Moving Avg'!D2281</f>
        <v>6.7397800000000005</v>
      </c>
      <c r="G2281" s="2">
        <f>'Moving Avg'!F2281</f>
        <v>6.7533599999999989</v>
      </c>
      <c r="H2281" s="2">
        <f>'Moving Avg'!G2281</f>
        <v>6.7414660000000017</v>
      </c>
      <c r="I2281" s="2">
        <f>'Moving Avg'!H2281</f>
        <v>6.6315095000000017</v>
      </c>
      <c r="J2281" s="6" t="str">
        <f>OBV!F2281</f>
        <v>BEARISH</v>
      </c>
      <c r="K2281" s="6" t="str">
        <f>OBV!G2281</f>
        <v>WEAK</v>
      </c>
      <c r="L2281" s="6" t="str">
        <f>OBV!H2281</f>
        <v>CONFIRMED BEARISH</v>
      </c>
    </row>
    <row r="2282" spans="1:12" ht="13.5" x14ac:dyDescent="0.25">
      <c r="A2282" s="3">
        <f>RSI!A2282</f>
        <v>45615</v>
      </c>
      <c r="B2282" s="2">
        <f>RSI!B2282</f>
        <v>6.6966999999999999</v>
      </c>
      <c r="C2282" s="2">
        <f>RSI!I2282</f>
        <v>43.004509241157741</v>
      </c>
      <c r="D2282" s="2">
        <f>MACD!E2282</f>
        <v>4.9310760118315144E-3</v>
      </c>
      <c r="E2282" s="2">
        <f>MACD!F2282</f>
        <v>9.1385351375333351E-3</v>
      </c>
      <c r="F2282" s="2">
        <f>'Moving Avg'!D2282</f>
        <v>6.7229199999999993</v>
      </c>
      <c r="G2282" s="2">
        <f>'Moving Avg'!F2282</f>
        <v>6.7496150000000004</v>
      </c>
      <c r="H2282" s="2">
        <f>'Moving Avg'!G2282</f>
        <v>6.7435260000000001</v>
      </c>
      <c r="I2282" s="2">
        <f>'Moving Avg'!H2282</f>
        <v>6.6310410000000024</v>
      </c>
      <c r="J2282" s="6" t="str">
        <f>OBV!F2282</f>
        <v>BEARISH</v>
      </c>
      <c r="K2282" s="6" t="str">
        <f>OBV!G2282</f>
        <v>WEAK</v>
      </c>
      <c r="L2282" s="6" t="str">
        <f>OBV!H2282</f>
        <v>CONFIRMED BEARISH</v>
      </c>
    </row>
    <row r="2283" spans="1:12" ht="13.5" x14ac:dyDescent="0.25">
      <c r="A2283" s="3">
        <f>RSI!A2283</f>
        <v>45616</v>
      </c>
      <c r="B2283" s="2">
        <f>RSI!B2283</f>
        <v>6.6498999999999997</v>
      </c>
      <c r="C2283" s="2">
        <f>RSI!I2283</f>
        <v>37.997399674281262</v>
      </c>
      <c r="D2283" s="2">
        <f>MACD!E2283</f>
        <v>9.4284265654351884E-3</v>
      </c>
      <c r="E2283" s="2">
        <f>MACD!F2283</f>
        <v>9.1965134231137072E-3</v>
      </c>
      <c r="F2283" s="2">
        <f>'Moving Avg'!D2283</f>
        <v>6.7042000000000002</v>
      </c>
      <c r="G2283" s="2">
        <f>'Moving Avg'!F2283</f>
        <v>6.743995</v>
      </c>
      <c r="H2283" s="2">
        <f>'Moving Avg'!G2283</f>
        <v>6.7422160000000009</v>
      </c>
      <c r="I2283" s="2">
        <f>'Moving Avg'!H2283</f>
        <v>6.6305730000000018</v>
      </c>
      <c r="J2283" s="6" t="str">
        <f>OBV!F2283</f>
        <v>BEARISH</v>
      </c>
      <c r="K2283" s="6" t="str">
        <f>OBV!G2283</f>
        <v>WEAK</v>
      </c>
      <c r="L2283" s="6" t="str">
        <f>OBV!H2283</f>
        <v>CONFIRMED BEARISH</v>
      </c>
    </row>
    <row r="2284" spans="1:12" ht="13.5" x14ac:dyDescent="0.25">
      <c r="A2284" s="3">
        <f>RSI!A2284</f>
        <v>45617</v>
      </c>
      <c r="B2284" s="2">
        <f>RSI!B2284</f>
        <v>6.6872999999999996</v>
      </c>
      <c r="C2284" s="2">
        <f>RSI!I2284</f>
        <v>43.644433050956962</v>
      </c>
      <c r="D2284" s="2">
        <f>MACD!E2284</f>
        <v>1.1034858747713372E-2</v>
      </c>
      <c r="E2284" s="2">
        <f>MACD!F2284</f>
        <v>9.5641824880336405E-3</v>
      </c>
      <c r="F2284" s="2">
        <f>'Moving Avg'!D2284</f>
        <v>6.6929599999999994</v>
      </c>
      <c r="G2284" s="2">
        <f>'Moving Avg'!F2284</f>
        <v>6.7393099999999988</v>
      </c>
      <c r="H2284" s="2">
        <f>'Moving Avg'!G2284</f>
        <v>6.7425900000000016</v>
      </c>
      <c r="I2284" s="2">
        <f>'Moving Avg'!H2284</f>
        <v>6.6304790000000029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45618</v>
      </c>
      <c r="B2285" s="2">
        <f>RSI!B2285</f>
        <v>6.6966999999999999</v>
      </c>
      <c r="C2285" s="2">
        <f>RSI!I2285</f>
        <v>45.000283644031086</v>
      </c>
      <c r="D2285" s="2">
        <f>MACD!E2285</f>
        <v>2.7852036568613237E-2</v>
      </c>
      <c r="E2285" s="2">
        <f>MACD!F2285</f>
        <v>1.3221753304149561E-2</v>
      </c>
      <c r="F2285" s="2">
        <f>'Moving Avg'!D2285</f>
        <v>6.6854600000000008</v>
      </c>
      <c r="G2285" s="2">
        <f>'Moving Avg'!F2285</f>
        <v>6.7369699999999995</v>
      </c>
      <c r="H2285" s="2">
        <f>'Moving Avg'!G2285</f>
        <v>6.7437140000000024</v>
      </c>
      <c r="I2285" s="2">
        <f>'Moving Avg'!H2285</f>
        <v>6.6302915000000029</v>
      </c>
      <c r="J2285" s="6" t="str">
        <f>OBV!F2285</f>
        <v>BULLISH</v>
      </c>
      <c r="K2285" s="6" t="str">
        <f>OBV!G2285</f>
        <v>STRONG</v>
      </c>
      <c r="L2285" s="6" t="str">
        <f>OBV!H2285</f>
        <v>BULLISH DIVERGENCE</v>
      </c>
    </row>
    <row r="2286" spans="1:12" ht="13.5" x14ac:dyDescent="0.25">
      <c r="A2286" s="3">
        <f>RSI!A2286</f>
        <v>45621</v>
      </c>
      <c r="B2286" s="2">
        <f>RSI!B2286</f>
        <v>6.6498999999999997</v>
      </c>
      <c r="C2286" s="2">
        <f>RSI!I2286</f>
        <v>39.858658897389837</v>
      </c>
      <c r="D2286" s="2">
        <f>MACD!E2286</f>
        <v>3.7132138433207729E-2</v>
      </c>
      <c r="E2286" s="2">
        <f>MACD!F2286</f>
        <v>1.8003830329961196E-2</v>
      </c>
      <c r="F2286" s="2">
        <f>'Moving Avg'!D2286</f>
        <v>6.6760999999999999</v>
      </c>
      <c r="G2286" s="2">
        <f>'Moving Avg'!F2286</f>
        <v>6.732289999999999</v>
      </c>
      <c r="H2286" s="2">
        <f>'Moving Avg'!G2286</f>
        <v>6.7446520000000021</v>
      </c>
      <c r="I2286" s="2">
        <f>'Moving Avg'!H2286</f>
        <v>6.6299170000000016</v>
      </c>
      <c r="J2286" s="6" t="str">
        <f>OBV!F2286</f>
        <v>BULLISH</v>
      </c>
      <c r="K2286" s="6" t="str">
        <f>OBV!G2286</f>
        <v>STRONG</v>
      </c>
      <c r="L2286" s="6" t="str">
        <f>OBV!H2286</f>
        <v>BULLISH DIVERGENCE</v>
      </c>
    </row>
    <row r="2287" spans="1:12" ht="13.5" x14ac:dyDescent="0.25">
      <c r="A2287" s="3">
        <f>RSI!A2287</f>
        <v>45622</v>
      </c>
      <c r="B2287" s="2">
        <f>RSI!B2287</f>
        <v>6.6966999999999999</v>
      </c>
      <c r="C2287" s="2">
        <f>RSI!I2287</f>
        <v>46.448047482971887</v>
      </c>
      <c r="D2287" s="2">
        <f>MACD!E2287</f>
        <v>4.200706566691359E-2</v>
      </c>
      <c r="E2287" s="2">
        <f>MACD!F2287</f>
        <v>2.2804477397351676E-2</v>
      </c>
      <c r="F2287" s="2">
        <f>'Moving Avg'!D2287</f>
        <v>6.6760999999999999</v>
      </c>
      <c r="G2287" s="2">
        <f>'Moving Avg'!F2287</f>
        <v>6.7257349999999985</v>
      </c>
      <c r="H2287" s="2">
        <f>'Moving Avg'!G2287</f>
        <v>6.7455880000000024</v>
      </c>
      <c r="I2287" s="2">
        <f>'Moving Avg'!H2287</f>
        <v>6.6297295000000016</v>
      </c>
      <c r="J2287" s="6" t="str">
        <f>OBV!F2287</f>
        <v>BULLISH</v>
      </c>
      <c r="K2287" s="6" t="str">
        <f>OBV!G2287</f>
        <v>STRONG</v>
      </c>
      <c r="L2287" s="6" t="str">
        <f>OBV!H2287</f>
        <v>NEUTRAL</v>
      </c>
    </row>
    <row r="2288" spans="1:12" ht="13.5" x14ac:dyDescent="0.25">
      <c r="A2288" s="3">
        <f>RSI!A2288</f>
        <v>45623</v>
      </c>
      <c r="B2288" s="2">
        <f>RSI!B2288</f>
        <v>6.6966999999999999</v>
      </c>
      <c r="C2288" s="2">
        <f>RSI!I2288</f>
        <v>46.44804748297188</v>
      </c>
      <c r="D2288" s="2">
        <f>MACD!E2288</f>
        <v>4.0539193093128922E-2</v>
      </c>
      <c r="E2288" s="2">
        <f>MACD!F2288</f>
        <v>2.6351420536507127E-2</v>
      </c>
      <c r="F2288" s="2">
        <f>'Moving Avg'!D2288</f>
        <v>6.6854600000000008</v>
      </c>
      <c r="G2288" s="2">
        <f>'Moving Avg'!F2288</f>
        <v>6.7233949999999982</v>
      </c>
      <c r="H2288" s="2">
        <f>'Moving Avg'!G2288</f>
        <v>6.7459620000000031</v>
      </c>
      <c r="I2288" s="2">
        <f>'Moving Avg'!H2288</f>
        <v>6.6304320000000008</v>
      </c>
      <c r="J2288" s="6" t="str">
        <f>OBV!F2288</f>
        <v>BULLISH</v>
      </c>
      <c r="K2288" s="6" t="str">
        <f>OBV!G2288</f>
        <v>STRONG</v>
      </c>
      <c r="L2288" s="6" t="str">
        <f>OBV!H2288</f>
        <v>CONFIRMED BULLISH</v>
      </c>
    </row>
    <row r="2289" spans="1:12" ht="13.5" x14ac:dyDescent="0.25">
      <c r="A2289" s="3">
        <f>RSI!A2289</f>
        <v>45624</v>
      </c>
      <c r="B2289" s="2">
        <f>RSI!B2289</f>
        <v>6.6966999999999999</v>
      </c>
      <c r="C2289" s="2">
        <f>RSI!I2289</f>
        <v>46.44804748297188</v>
      </c>
      <c r="D2289" s="2">
        <f>MACD!E2289</f>
        <v>3.9460498705198077E-2</v>
      </c>
      <c r="E2289" s="2">
        <f>MACD!F2289</f>
        <v>2.8973236170245317E-2</v>
      </c>
      <c r="F2289" s="2">
        <f>'Moving Avg'!D2289</f>
        <v>6.6873400000000007</v>
      </c>
      <c r="G2289" s="2">
        <f>'Moving Avg'!F2289</f>
        <v>6.7233949999999982</v>
      </c>
      <c r="H2289" s="2">
        <f>'Moving Avg'!G2289</f>
        <v>6.7467120000000032</v>
      </c>
      <c r="I2289" s="2">
        <f>'Moving Avg'!H2289</f>
        <v>6.6311345000000008</v>
      </c>
      <c r="J2289" s="6" t="str">
        <f>OBV!F2289</f>
        <v>BULLISH</v>
      </c>
      <c r="K2289" s="6" t="str">
        <f>OBV!G2289</f>
        <v>STRONG</v>
      </c>
      <c r="L2289" s="6" t="str">
        <f>OBV!H2289</f>
        <v>CONFIRMED BULLISH</v>
      </c>
    </row>
    <row r="2290" spans="1:12" ht="13.5" x14ac:dyDescent="0.25">
      <c r="A2290" s="3">
        <f>RSI!A2290</f>
        <v>45625</v>
      </c>
      <c r="B2290" s="2">
        <f>RSI!B2290</f>
        <v>6.6498999999999997</v>
      </c>
      <c r="C2290" s="2">
        <f>RSI!I2290</f>
        <v>40.857007303018598</v>
      </c>
      <c r="D2290" s="2">
        <f>MACD!E2290</f>
        <v>4.0734906250777136E-2</v>
      </c>
      <c r="E2290" s="2">
        <f>MACD!F2290</f>
        <v>3.1325570186351681E-2</v>
      </c>
      <c r="F2290" s="2">
        <f>'Moving Avg'!D2290</f>
        <v>6.6779799999999998</v>
      </c>
      <c r="G2290" s="2">
        <f>'Moving Avg'!F2290</f>
        <v>6.719649999999997</v>
      </c>
      <c r="H2290" s="2">
        <f>'Moving Avg'!G2290</f>
        <v>6.7463380000000033</v>
      </c>
      <c r="I2290" s="2">
        <f>'Moving Avg'!H2290</f>
        <v>6.6316030000000001</v>
      </c>
      <c r="J2290" s="6" t="str">
        <f>OBV!F2290</f>
        <v>BEARISH</v>
      </c>
      <c r="K2290" s="6" t="str">
        <f>OBV!G2290</f>
        <v>WEAK</v>
      </c>
      <c r="L2290" s="6" t="str">
        <f>OBV!H2290</f>
        <v>CONFIRMED BEARISH</v>
      </c>
    </row>
    <row r="2291" spans="1:12" ht="13.5" x14ac:dyDescent="0.25">
      <c r="A2291" s="3">
        <f>RSI!A2291</f>
        <v>45628</v>
      </c>
      <c r="B2291" s="2">
        <f>RSI!B2291</f>
        <v>6.6872999999999996</v>
      </c>
      <c r="C2291" s="2">
        <f>RSI!I2291</f>
        <v>46.408751625898937</v>
      </c>
      <c r="D2291" s="2">
        <f>MACD!E2291</f>
        <v>3.3690240866252275E-2</v>
      </c>
      <c r="E2291" s="2">
        <f>MACD!F2291</f>
        <v>3.1798504322331805E-2</v>
      </c>
      <c r="F2291" s="2">
        <f>'Moving Avg'!D2291</f>
        <v>6.6854599999999991</v>
      </c>
      <c r="G2291" s="2">
        <f>'Moving Avg'!F2291</f>
        <v>6.7168399999999977</v>
      </c>
      <c r="H2291" s="2">
        <f>'Moving Avg'!G2291</f>
        <v>6.7472740000000035</v>
      </c>
      <c r="I2291" s="2">
        <f>'Moving Avg'!H2291</f>
        <v>6.6318840000000003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45629</v>
      </c>
      <c r="B2292" s="2">
        <f>RSI!B2292</f>
        <v>6.6498999999999997</v>
      </c>
      <c r="C2292" s="2">
        <f>RSI!I2292</f>
        <v>42.147985770725946</v>
      </c>
      <c r="D2292" s="2">
        <f>MACD!E2292</f>
        <v>3.0664474643432804E-2</v>
      </c>
      <c r="E2292" s="2">
        <f>MACD!F2292</f>
        <v>3.1571698386552008E-2</v>
      </c>
      <c r="F2292" s="2">
        <f>'Moving Avg'!D2292</f>
        <v>6.6760999999999999</v>
      </c>
      <c r="G2292" s="2">
        <f>'Moving Avg'!F2292</f>
        <v>6.712159999999999</v>
      </c>
      <c r="H2292" s="2">
        <f>'Moving Avg'!G2292</f>
        <v>6.7457760000000038</v>
      </c>
      <c r="I2292" s="2">
        <f>'Moving Avg'!H2292</f>
        <v>6.6315094999999999</v>
      </c>
      <c r="J2292" s="6" t="str">
        <f>OBV!F2292</f>
        <v>BEARISH</v>
      </c>
      <c r="K2292" s="6" t="str">
        <f>OBV!G2292</f>
        <v>WEAK</v>
      </c>
      <c r="L2292" s="6" t="str">
        <f>OBV!H2292</f>
        <v>CONFIRMED BEARISH</v>
      </c>
    </row>
    <row r="2293" spans="1:12" ht="13.5" x14ac:dyDescent="0.25">
      <c r="A2293" s="3">
        <f>RSI!A2293</f>
        <v>45630</v>
      </c>
      <c r="B2293" s="2">
        <f>RSI!B2293</f>
        <v>6.8372000000000002</v>
      </c>
      <c r="C2293" s="2">
        <f>RSI!I2293</f>
        <v>61.306937579598092</v>
      </c>
      <c r="D2293" s="2">
        <f>MACD!E2293</f>
        <v>7.4036666381651628E-3</v>
      </c>
      <c r="E2293" s="2">
        <f>MACD!F2293</f>
        <v>2.673809203687464E-2</v>
      </c>
      <c r="F2293" s="2">
        <f>'Moving Avg'!D2293</f>
        <v>6.7042000000000002</v>
      </c>
      <c r="G2293" s="2">
        <f>'Moving Avg'!F2293</f>
        <v>6.7173099999999977</v>
      </c>
      <c r="H2293" s="2">
        <f>'Moving Avg'!G2293</f>
        <v>6.7480240000000027</v>
      </c>
      <c r="I2293" s="2">
        <f>'Moving Avg'!H2293</f>
        <v>6.6322589999999995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45631</v>
      </c>
      <c r="B2294" s="2">
        <f>RSI!B2294</f>
        <v>6.7809999999999997</v>
      </c>
      <c r="C2294" s="2">
        <f>RSI!I2294</f>
        <v>55.380504435996833</v>
      </c>
      <c r="D2294" s="2">
        <f>MACD!E2294</f>
        <v>-3.1226492250864268E-3</v>
      </c>
      <c r="E2294" s="2">
        <f>MACD!F2294</f>
        <v>2.0765943784482429E-2</v>
      </c>
      <c r="F2294" s="2">
        <f>'Moving Avg'!D2294</f>
        <v>6.7210599999999996</v>
      </c>
      <c r="G2294" s="2">
        <f>'Moving Avg'!F2294</f>
        <v>6.7196499999999988</v>
      </c>
      <c r="H2294" s="2">
        <f>'Moving Avg'!G2294</f>
        <v>6.7491480000000026</v>
      </c>
      <c r="I2294" s="2">
        <f>'Moving Avg'!H2294</f>
        <v>6.6327274999999988</v>
      </c>
      <c r="J2294" s="6" t="str">
        <f>OBV!F2294</f>
        <v>BEARISH</v>
      </c>
      <c r="K2294" s="6" t="str">
        <f>OBV!G2294</f>
        <v>NEUTRAL</v>
      </c>
      <c r="L2294" s="6" t="str">
        <f>OBV!H2294</f>
        <v>BEARISH DIVERGENCE</v>
      </c>
    </row>
    <row r="2295" spans="1:12" ht="13.5" x14ac:dyDescent="0.25">
      <c r="A2295" s="3">
        <f>RSI!A2295</f>
        <v>45632</v>
      </c>
      <c r="B2295" s="2">
        <f>RSI!B2295</f>
        <v>6.7716000000000003</v>
      </c>
      <c r="C2295" s="2">
        <f>RSI!I2295</f>
        <v>54.432697580036013</v>
      </c>
      <c r="D2295" s="2">
        <f>MACD!E2295</f>
        <v>-1.0259533172362723E-2</v>
      </c>
      <c r="E2295" s="2">
        <f>MACD!F2295</f>
        <v>1.4560848393113399E-2</v>
      </c>
      <c r="F2295" s="2">
        <f>'Moving Avg'!D2295</f>
        <v>6.7453999999999992</v>
      </c>
      <c r="G2295" s="2">
        <f>'Moving Avg'!F2295</f>
        <v>6.7163699999999995</v>
      </c>
      <c r="H2295" s="2">
        <f>'Moving Avg'!G2295</f>
        <v>6.7502720000000007</v>
      </c>
      <c r="I2295" s="2">
        <f>'Moving Avg'!H2295</f>
        <v>6.6333359999999981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45635</v>
      </c>
      <c r="B2296" s="2">
        <f>RSI!B2296</f>
        <v>6.7809999999999997</v>
      </c>
      <c r="C2296" s="2">
        <f>RSI!I2296</f>
        <v>55.257346992575066</v>
      </c>
      <c r="D2296" s="2">
        <f>MACD!E2296</f>
        <v>-2.4484048707438255E-2</v>
      </c>
      <c r="E2296" s="2">
        <f>MACD!F2296</f>
        <v>6.7518689730030682E-3</v>
      </c>
      <c r="F2296" s="2">
        <f>'Moving Avg'!D2296</f>
        <v>6.7641400000000003</v>
      </c>
      <c r="G2296" s="2">
        <f>'Moving Avg'!F2296</f>
        <v>6.7163700000000004</v>
      </c>
      <c r="H2296" s="2">
        <f>'Moving Avg'!G2296</f>
        <v>6.7493360000000022</v>
      </c>
      <c r="I2296" s="2">
        <f>'Moving Avg'!H2296</f>
        <v>6.6338044999999974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</row>
    <row r="2297" spans="1:12" ht="13.5" x14ac:dyDescent="0.25">
      <c r="A2297" s="3">
        <f>RSI!A2297</f>
        <v>45636</v>
      </c>
      <c r="B2297" s="2">
        <f>RSI!B2297</f>
        <v>6.7716000000000003</v>
      </c>
      <c r="C2297" s="2">
        <f>RSI!I2297</f>
        <v>54.200996618753813</v>
      </c>
      <c r="D2297" s="2">
        <f>MACD!E2297</f>
        <v>-2.8947312460474883E-2</v>
      </c>
      <c r="E2297" s="2">
        <f>MACD!F2297</f>
        <v>-3.8796731369252196E-4</v>
      </c>
      <c r="F2297" s="2">
        <f>'Moving Avg'!D2297</f>
        <v>6.7884799999999998</v>
      </c>
      <c r="G2297" s="2">
        <f>'Moving Avg'!F2297</f>
        <v>6.7159000000000004</v>
      </c>
      <c r="H2297" s="2">
        <f>'Moving Avg'!G2297</f>
        <v>6.7482120000000005</v>
      </c>
      <c r="I2297" s="2">
        <f>'Moving Avg'!H2297</f>
        <v>6.633944999999998</v>
      </c>
      <c r="J2297" s="6" t="str">
        <f>OBV!F2297</f>
        <v>BULLISH</v>
      </c>
      <c r="K2297" s="6" t="str">
        <f>OBV!G2297</f>
        <v>STRONG</v>
      </c>
      <c r="L2297" s="6" t="str">
        <f>OBV!H2297</f>
        <v>CONFIRMED BULLISH</v>
      </c>
    </row>
    <row r="2298" spans="1:12" ht="13.5" x14ac:dyDescent="0.25">
      <c r="A2298" s="3">
        <f>RSI!A2298</f>
        <v>45637</v>
      </c>
      <c r="B2298" s="2">
        <f>RSI!B2298</f>
        <v>6.7809999999999997</v>
      </c>
      <c r="C2298" s="2">
        <f>RSI!I2298</f>
        <v>55.124861473390965</v>
      </c>
      <c r="D2298" s="2">
        <f>MACD!E2298</f>
        <v>-3.366414517341898E-2</v>
      </c>
      <c r="E2298" s="2">
        <f>MACD!F2298</f>
        <v>-7.0432028856378141E-3</v>
      </c>
      <c r="F2298" s="2">
        <f>'Moving Avg'!D2298</f>
        <v>6.7772400000000008</v>
      </c>
      <c r="G2298" s="2">
        <f>'Moving Avg'!F2298</f>
        <v>6.7177750000000014</v>
      </c>
      <c r="H2298" s="2">
        <f>'Moving Avg'!G2298</f>
        <v>6.7498980000000008</v>
      </c>
      <c r="I2298" s="2">
        <f>'Moving Avg'!H2298</f>
        <v>6.6342259999999964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</row>
    <row r="2299" spans="1:12" ht="13.5" x14ac:dyDescent="0.25">
      <c r="A2299" s="3">
        <f>RSI!A2299</f>
        <v>45638</v>
      </c>
      <c r="B2299" s="2">
        <f>RSI!B2299</f>
        <v>6.6779999999999999</v>
      </c>
      <c r="C2299" s="2">
        <f>RSI!I2299</f>
        <v>44.525981488984293</v>
      </c>
      <c r="D2299" s="2">
        <f>MACD!E2299</f>
        <v>-3.0307086527737503E-2</v>
      </c>
      <c r="E2299" s="2">
        <f>MACD!F2299</f>
        <v>-1.1695979614057751E-2</v>
      </c>
      <c r="F2299" s="2">
        <f>'Moving Avg'!D2299</f>
        <v>6.75664</v>
      </c>
      <c r="G2299" s="2">
        <f>'Moving Avg'!F2299</f>
        <v>6.714500000000001</v>
      </c>
      <c r="H2299" s="2">
        <f>'Moving Avg'!G2299</f>
        <v>6.7476500000000001</v>
      </c>
      <c r="I2299" s="2">
        <f>'Moving Avg'!H2299</f>
        <v>6.6343664999999961</v>
      </c>
      <c r="J2299" s="6" t="str">
        <f>OBV!F2299</f>
        <v>BEARISH</v>
      </c>
      <c r="K2299" s="6" t="str">
        <f>OBV!G2299</f>
        <v>WEAK</v>
      </c>
      <c r="L2299" s="6" t="str">
        <f>OBV!H2299</f>
        <v>CONFIRMED BEARISH</v>
      </c>
    </row>
    <row r="2300" spans="1:12" ht="13.5" x14ac:dyDescent="0.25">
      <c r="A2300" s="3">
        <f>RSI!A2300</f>
        <v>45639</v>
      </c>
      <c r="B2300" s="2">
        <f>RSI!B2300</f>
        <v>6.7435</v>
      </c>
      <c r="C2300" s="2">
        <f>RSI!I2300</f>
        <v>50.980582060942915</v>
      </c>
      <c r="D2300" s="2">
        <f>MACD!E2300</f>
        <v>-3.9170278910435563E-2</v>
      </c>
      <c r="E2300" s="2">
        <f>MACD!F2300</f>
        <v>-1.7190839473333316E-2</v>
      </c>
      <c r="F2300" s="2">
        <f>'Moving Avg'!D2300</f>
        <v>6.7510199999999996</v>
      </c>
      <c r="G2300" s="2">
        <f>'Moving Avg'!F2300</f>
        <v>6.7149650000000012</v>
      </c>
      <c r="H2300" s="2">
        <f>'Moving Avg'!G2300</f>
        <v>6.7467119999999987</v>
      </c>
      <c r="I2300" s="2">
        <f>'Moving Avg'!H2300</f>
        <v>6.6350689999999961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</row>
    <row r="2301" spans="1:12" ht="13.5" x14ac:dyDescent="0.25">
      <c r="A2301" s="3">
        <f>RSI!A2301</f>
        <v>45642</v>
      </c>
      <c r="B2301" s="2">
        <f>RSI!B2301</f>
        <v>6.7435</v>
      </c>
      <c r="C2301" s="2">
        <f>RSI!I2301</f>
        <v>50.980582060942915</v>
      </c>
      <c r="D2301" s="2">
        <f>MACD!E2301</f>
        <v>-4.0980811074537549E-2</v>
      </c>
      <c r="E2301" s="2">
        <f>MACD!F2301</f>
        <v>-2.1948833793574166E-2</v>
      </c>
      <c r="F2301" s="2">
        <f>'Moving Avg'!D2301</f>
        <v>6.7435199999999993</v>
      </c>
      <c r="G2301" s="2">
        <f>'Moving Avg'!F2301</f>
        <v>6.7173050000000014</v>
      </c>
      <c r="H2301" s="2">
        <f>'Moving Avg'!G2301</f>
        <v>6.7457739999999982</v>
      </c>
      <c r="I2301" s="2">
        <f>'Moving Avg'!H2301</f>
        <v>6.6358649999999963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45644</v>
      </c>
      <c r="B2302" s="2">
        <f>RSI!B2302</f>
        <v>6.7435</v>
      </c>
      <c r="C2302" s="2">
        <f>RSI!I2302</f>
        <v>50.980582060942915</v>
      </c>
      <c r="D2302" s="2">
        <f>MACD!E2302</f>
        <v>-4.8326603384594158E-2</v>
      </c>
      <c r="E2302" s="2">
        <f>MACD!F2302</f>
        <v>-2.7224387711778163E-2</v>
      </c>
      <c r="F2302" s="2">
        <f>'Moving Avg'!D2302</f>
        <v>6.7379000000000007</v>
      </c>
      <c r="G2302" s="2">
        <f>'Moving Avg'!F2302</f>
        <v>6.7196450000000016</v>
      </c>
      <c r="H2302" s="2">
        <f>'Moving Avg'!G2302</f>
        <v>6.7450239999999972</v>
      </c>
      <c r="I2302" s="2">
        <f>'Moving Avg'!H2302</f>
        <v>6.6368014999999971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45645</v>
      </c>
      <c r="B2303" s="2">
        <f>RSI!B2303</f>
        <v>6.6029999999999998</v>
      </c>
      <c r="C2303" s="2">
        <f>RSI!I2303</f>
        <v>38.865357119611851</v>
      </c>
      <c r="D2303" s="2">
        <f>MACD!E2303</f>
        <v>-1.5374997890939213E-2</v>
      </c>
      <c r="E2303" s="2">
        <f>MACD!F2303</f>
        <v>-2.4854509747610377E-2</v>
      </c>
      <c r="F2303" s="2">
        <f>'Moving Avg'!D2303</f>
        <v>6.7022999999999993</v>
      </c>
      <c r="G2303" s="2">
        <f>'Moving Avg'!F2303</f>
        <v>6.7173000000000016</v>
      </c>
      <c r="H2303" s="2">
        <f>'Moving Avg'!G2303</f>
        <v>6.741463999999997</v>
      </c>
      <c r="I2303" s="2">
        <f>'Moving Avg'!H2303</f>
        <v>6.6368014999999971</v>
      </c>
      <c r="J2303" s="6" t="str">
        <f>OBV!F2303</f>
        <v>BEARISH</v>
      </c>
      <c r="K2303" s="6" t="str">
        <f>OBV!G2303</f>
        <v>WEAK</v>
      </c>
      <c r="L2303" s="6" t="str">
        <f>OBV!H2303</f>
        <v>CONFIRMED BEARISH</v>
      </c>
    </row>
    <row r="2304" spans="1:12" ht="13.5" x14ac:dyDescent="0.25">
      <c r="A2304" s="3">
        <f>RSI!A2304</f>
        <v>45646</v>
      </c>
      <c r="B2304" s="2">
        <f>RSI!B2304</f>
        <v>6.6029999999999998</v>
      </c>
      <c r="C2304" s="2">
        <f>RSI!I2304</f>
        <v>38.865357119611843</v>
      </c>
      <c r="D2304" s="2">
        <f>MACD!E2304</f>
        <v>4.6397927139567585E-3</v>
      </c>
      <c r="E2304" s="2">
        <f>MACD!F2304</f>
        <v>-1.8955649255296948E-2</v>
      </c>
      <c r="F2304" s="2">
        <f>'Moving Avg'!D2304</f>
        <v>6.6873000000000005</v>
      </c>
      <c r="G2304" s="2">
        <f>'Moving Avg'!F2304</f>
        <v>6.7130850000000013</v>
      </c>
      <c r="H2304" s="2">
        <f>'Moving Avg'!G2304</f>
        <v>6.7380919999999973</v>
      </c>
      <c r="I2304" s="2">
        <f>'Moving Avg'!H2304</f>
        <v>6.6356774999999981</v>
      </c>
      <c r="J2304" s="6" t="str">
        <f>OBV!F2304</f>
        <v>BEARISH</v>
      </c>
      <c r="K2304" s="6" t="str">
        <f>OBV!G2304</f>
        <v>WEAK</v>
      </c>
      <c r="L2304" s="6" t="str">
        <f>OBV!H2304</f>
        <v>CONFIRMED BEARISH</v>
      </c>
    </row>
    <row r="2305" spans="1:12" ht="13.5" x14ac:dyDescent="0.25">
      <c r="A2305" s="3">
        <f>RSI!A2305</f>
        <v>45649</v>
      </c>
      <c r="B2305" s="2">
        <f>RSI!B2305</f>
        <v>6.6029999999999998</v>
      </c>
      <c r="C2305" s="2">
        <f>RSI!I2305</f>
        <v>38.865357119611851</v>
      </c>
      <c r="D2305" s="2">
        <f>MACD!E2305</f>
        <v>2.0850357515924678E-2</v>
      </c>
      <c r="E2305" s="2">
        <f>MACD!F2305</f>
        <v>-1.0994447901052624E-2</v>
      </c>
      <c r="F2305" s="2">
        <f>'Moving Avg'!D2305</f>
        <v>6.6592000000000002</v>
      </c>
      <c r="G2305" s="2">
        <f>'Moving Avg'!F2305</f>
        <v>6.7084000000000001</v>
      </c>
      <c r="H2305" s="2">
        <f>'Moving Avg'!G2305</f>
        <v>6.7349059999999987</v>
      </c>
      <c r="I2305" s="2">
        <f>'Moving Avg'!H2305</f>
        <v>6.6344129999999986</v>
      </c>
      <c r="J2305" s="6" t="str">
        <f>OBV!F2305</f>
        <v>BEARISH</v>
      </c>
      <c r="K2305" s="6" t="str">
        <f>OBV!G2305</f>
        <v>WEAK</v>
      </c>
      <c r="L2305" s="6" t="str">
        <f>OBV!H2305</f>
        <v>CONFIRMED BEARISH</v>
      </c>
    </row>
    <row r="2306" spans="1:12" ht="13.5" x14ac:dyDescent="0.25">
      <c r="A2306" s="3">
        <f>RSI!A2306</f>
        <v>45650</v>
      </c>
      <c r="B2306" s="2">
        <f>RSI!B2306</f>
        <v>6.5937000000000001</v>
      </c>
      <c r="C2306" s="2">
        <f>RSI!I2306</f>
        <v>38.116497600440205</v>
      </c>
      <c r="D2306" s="2">
        <f>MACD!E2306</f>
        <v>3.7369741819279767E-2</v>
      </c>
      <c r="E2306" s="2">
        <f>MACD!F2306</f>
        <v>-1.3216099569861462E-3</v>
      </c>
      <c r="F2306" s="2">
        <f>'Moving Avg'!D2306</f>
        <v>6.6292400000000002</v>
      </c>
      <c r="G2306" s="2">
        <f>'Moving Avg'!F2306</f>
        <v>6.7055899999999991</v>
      </c>
      <c r="H2306" s="2">
        <f>'Moving Avg'!G2306</f>
        <v>6.7304119999999985</v>
      </c>
      <c r="I2306" s="2">
        <f>'Moving Avg'!H2306</f>
        <v>6.6337104999999985</v>
      </c>
      <c r="J2306" s="6" t="str">
        <f>OBV!F2306</f>
        <v>BEARISH</v>
      </c>
      <c r="K2306" s="6" t="str">
        <f>OBV!G2306</f>
        <v>WEAK</v>
      </c>
      <c r="L2306" s="6" t="str">
        <f>OBV!H2306</f>
        <v>CONFIRMED BEARISH</v>
      </c>
    </row>
    <row r="2307" spans="1:12" ht="13.5" x14ac:dyDescent="0.25">
      <c r="A2307" s="3">
        <f>RSI!A2307</f>
        <v>45651</v>
      </c>
      <c r="B2307" s="2">
        <f>RSI!B2307</f>
        <v>6.5281000000000002</v>
      </c>
      <c r="C2307" s="2">
        <f>RSI!I2307</f>
        <v>33.24982011664423</v>
      </c>
      <c r="D2307" s="2">
        <f>MACD!E2307</f>
        <v>5.5433991722829035E-2</v>
      </c>
      <c r="E2307" s="2">
        <f>MACD!F2307</f>
        <v>1.0029510378976892E-2</v>
      </c>
      <c r="F2307" s="2">
        <f>'Moving Avg'!D2307</f>
        <v>6.5861599999999996</v>
      </c>
      <c r="G2307" s="2">
        <f>'Moving Avg'!F2307</f>
        <v>6.6971599999999993</v>
      </c>
      <c r="H2307" s="2">
        <f>'Moving Avg'!G2307</f>
        <v>6.7244179999999982</v>
      </c>
      <c r="I2307" s="2">
        <f>'Moving Avg'!H2307</f>
        <v>6.6320714999999977</v>
      </c>
      <c r="J2307" s="6" t="str">
        <f>OBV!F2307</f>
        <v>BEARISH</v>
      </c>
      <c r="K2307" s="6" t="str">
        <f>OBV!G2307</f>
        <v>WEAK</v>
      </c>
      <c r="L2307" s="6" t="str">
        <f>OBV!H2307</f>
        <v>CONFIRMED BEARISH</v>
      </c>
    </row>
    <row r="2308" spans="1:12" ht="13.5" x14ac:dyDescent="0.25">
      <c r="A2308" s="3">
        <f>RSI!A2308</f>
        <v>45652</v>
      </c>
      <c r="B2308" s="2">
        <f>RSI!B2308</f>
        <v>6.6685999999999996</v>
      </c>
      <c r="C2308" s="2">
        <f>RSI!I2308</f>
        <v>48.435319482734968</v>
      </c>
      <c r="D2308" s="2">
        <f>MACD!E2308</f>
        <v>6.276884288118989E-2</v>
      </c>
      <c r="E2308" s="2">
        <f>MACD!F2308</f>
        <v>2.0577376879419493E-2</v>
      </c>
      <c r="F2308" s="2">
        <f>'Moving Avg'!D2308</f>
        <v>6.5992800000000003</v>
      </c>
      <c r="G2308" s="2">
        <f>'Moving Avg'!F2308</f>
        <v>6.6957549999999983</v>
      </c>
      <c r="H2308" s="2">
        <f>'Moving Avg'!G2308</f>
        <v>6.7212339999999982</v>
      </c>
      <c r="I2308" s="2">
        <f>'Moving Avg'!H2308</f>
        <v>6.6316029999999966</v>
      </c>
      <c r="J2308" s="6" t="str">
        <f>OBV!F2308</f>
        <v>BULLISH</v>
      </c>
      <c r="K2308" s="6" t="str">
        <f>OBV!G2308</f>
        <v>STRONG</v>
      </c>
      <c r="L2308" s="6" t="str">
        <f>OBV!H2308</f>
        <v>CONFIRMED BULLISH</v>
      </c>
    </row>
    <row r="2309" spans="1:12" ht="13.5" x14ac:dyDescent="0.25">
      <c r="A2309" s="3">
        <f>RSI!A2309</f>
        <v>45653</v>
      </c>
      <c r="B2309" s="2">
        <f>RSI!B2309</f>
        <v>6.6498999999999997</v>
      </c>
      <c r="C2309" s="2">
        <f>RSI!I2309</f>
        <v>46.905806352636006</v>
      </c>
      <c r="D2309" s="2">
        <f>MACD!E2309</f>
        <v>5.4620149710318699E-2</v>
      </c>
      <c r="E2309" s="2">
        <f>MACD!F2309</f>
        <v>2.7385931445599337E-2</v>
      </c>
      <c r="F2309" s="2">
        <f>'Moving Avg'!D2309</f>
        <v>6.6086600000000004</v>
      </c>
      <c r="G2309" s="2">
        <f>'Moving Avg'!F2309</f>
        <v>6.6934149999999972</v>
      </c>
      <c r="H2309" s="2">
        <f>'Moving Avg'!G2309</f>
        <v>6.7193620000000003</v>
      </c>
      <c r="I2309" s="2">
        <f>'Moving Avg'!H2309</f>
        <v>6.6309004999999956</v>
      </c>
      <c r="J2309" s="6" t="str">
        <f>OBV!F2309</f>
        <v>BEARISH</v>
      </c>
      <c r="K2309" s="6" t="str">
        <f>OBV!G2309</f>
        <v>WEAK</v>
      </c>
      <c r="L2309" s="6" t="str">
        <f>OBV!H2309</f>
        <v>BEARISH DIVERGENCE</v>
      </c>
    </row>
    <row r="2310" spans="1:12" ht="13.5" x14ac:dyDescent="0.25">
      <c r="A2310" s="3">
        <f>RSI!A2310</f>
        <v>45656</v>
      </c>
      <c r="B2310" s="2">
        <f>RSI!B2310</f>
        <v>6.6498999999999997</v>
      </c>
      <c r="C2310" s="2">
        <f>RSI!I2310</f>
        <v>46.905806352636006</v>
      </c>
      <c r="D2310" s="2">
        <f>MACD!E2310</f>
        <v>5.8010545092566979E-2</v>
      </c>
      <c r="E2310" s="2">
        <f>MACD!F2310</f>
        <v>3.3510854174992867E-2</v>
      </c>
      <c r="F2310" s="2">
        <f>'Moving Avg'!D2310</f>
        <v>6.6180399999999988</v>
      </c>
      <c r="G2310" s="2">
        <f>'Moving Avg'!F2310</f>
        <v>6.6934149999999972</v>
      </c>
      <c r="H2310" s="2">
        <f>'Moving Avg'!G2310</f>
        <v>6.7167399999999988</v>
      </c>
      <c r="I2310" s="2">
        <f>'Moving Avg'!H2310</f>
        <v>6.6300579999999947</v>
      </c>
      <c r="J2310" s="6" t="str">
        <f>OBV!F2310</f>
        <v>BEARISH</v>
      </c>
      <c r="K2310" s="6" t="str">
        <f>OBV!G2310</f>
        <v>WEAK</v>
      </c>
      <c r="L2310" s="6" t="str">
        <f>OBV!H2310</f>
        <v>BEARISH DIVERGENCE</v>
      </c>
    </row>
    <row r="2311" spans="1:12" ht="13.5" x14ac:dyDescent="0.25">
      <c r="A2311" s="3">
        <f>RSI!A2311</f>
        <v>45657</v>
      </c>
      <c r="B2311" s="2">
        <f>RSI!B2311</f>
        <v>6.6779999999999999</v>
      </c>
      <c r="C2311" s="2">
        <f>RSI!I2311</f>
        <v>49.675335917243189</v>
      </c>
      <c r="D2311" s="2">
        <f>MACD!E2311</f>
        <v>5.8990934123188232E-2</v>
      </c>
      <c r="E2311" s="2">
        <f>MACD!F2311</f>
        <v>3.8606870164631941E-2</v>
      </c>
      <c r="F2311" s="2">
        <f>'Moving Avg'!D2311</f>
        <v>6.6348999999999991</v>
      </c>
      <c r="G2311" s="2">
        <f>'Moving Avg'!F2311</f>
        <v>6.6929499999999988</v>
      </c>
      <c r="H2311" s="2">
        <f>'Moving Avg'!G2311</f>
        <v>6.7146799999999995</v>
      </c>
      <c r="I2311" s="2">
        <f>'Moving Avg'!H2311</f>
        <v>6.6297304999999938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</row>
    <row r="2312" spans="1:12" ht="13.5" x14ac:dyDescent="0.25">
      <c r="A2312" s="3">
        <f>RSI!A2312</f>
        <v>45659</v>
      </c>
      <c r="B2312" s="2">
        <f>RSI!B2312</f>
        <v>6.5468000000000002</v>
      </c>
      <c r="C2312" s="2">
        <f>RSI!I2312</f>
        <v>39.353545430705552</v>
      </c>
      <c r="D2312" s="2">
        <f>MACD!E2312</f>
        <v>6.9551741094493025E-2</v>
      </c>
      <c r="E2312" s="2">
        <f>MACD!F2312</f>
        <v>4.4795844350604158E-2</v>
      </c>
      <c r="F2312" s="2">
        <f>'Moving Avg'!D2312</f>
        <v>6.6386399999999997</v>
      </c>
      <c r="G2312" s="2">
        <f>'Moving Avg'!F2312</f>
        <v>6.6877949999999986</v>
      </c>
      <c r="H2312" s="2">
        <f>'Moving Avg'!G2312</f>
        <v>6.7101840000000017</v>
      </c>
      <c r="I2312" s="2">
        <f>'Moving Avg'!H2312</f>
        <v>6.6293554999999946</v>
      </c>
      <c r="J2312" s="6" t="str">
        <f>OBV!F2312</f>
        <v>BULLISH</v>
      </c>
      <c r="K2312" s="6" t="str">
        <f>OBV!G2312</f>
        <v>STRONG</v>
      </c>
      <c r="L2312" s="6" t="str">
        <f>OBV!H2312</f>
        <v>CONFIRMED BULLISH</v>
      </c>
    </row>
    <row r="2313" spans="1:12" ht="13.5" x14ac:dyDescent="0.25">
      <c r="A2313" s="3">
        <f>RSI!A2313</f>
        <v>45660</v>
      </c>
      <c r="B2313" s="2">
        <f>RSI!B2313</f>
        <v>6.6029999999999998</v>
      </c>
      <c r="C2313" s="2">
        <f>RSI!I2313</f>
        <v>44.658172833540725</v>
      </c>
      <c r="D2313" s="2">
        <f>MACD!E2313</f>
        <v>5.3496513039595683E-2</v>
      </c>
      <c r="E2313" s="2">
        <f>MACD!F2313</f>
        <v>4.6535978088402465E-2</v>
      </c>
      <c r="F2313" s="2">
        <f>'Moving Avg'!D2313</f>
        <v>6.6255199999999999</v>
      </c>
      <c r="G2313" s="2">
        <f>'Moving Avg'!F2313</f>
        <v>6.6760849999999987</v>
      </c>
      <c r="H2313" s="2">
        <f>'Moving Avg'!G2313</f>
        <v>6.7069980000000022</v>
      </c>
      <c r="I2313" s="2">
        <f>'Moving Avg'!H2313</f>
        <v>6.6288869999999953</v>
      </c>
      <c r="J2313" s="6" t="str">
        <f>OBV!F2313</f>
        <v>BEARISH</v>
      </c>
      <c r="K2313" s="6" t="str">
        <f>OBV!G2313</f>
        <v>WEAK</v>
      </c>
      <c r="L2313" s="6" t="str">
        <f>OBV!H2313</f>
        <v>CONFIRMED BEARISH</v>
      </c>
    </row>
    <row r="2314" spans="1:12" ht="13.5" x14ac:dyDescent="0.25">
      <c r="A2314" s="3">
        <f>RSI!A2314</f>
        <v>45663</v>
      </c>
      <c r="B2314" s="2">
        <f>RSI!B2314</f>
        <v>6.4905999999999997</v>
      </c>
      <c r="C2314" s="2">
        <f>RSI!I2314</f>
        <v>37.57863170116876</v>
      </c>
      <c r="D2314" s="2">
        <f>MACD!E2314</f>
        <v>4.8633909714082435E-2</v>
      </c>
      <c r="E2314" s="2">
        <f>MACD!F2314</f>
        <v>4.6955564413538459E-2</v>
      </c>
      <c r="F2314" s="2">
        <f>'Moving Avg'!D2314</f>
        <v>6.5936599999999999</v>
      </c>
      <c r="G2314" s="2">
        <f>'Moving Avg'!F2314</f>
        <v>6.6615649999999986</v>
      </c>
      <c r="H2314" s="2">
        <f>'Moving Avg'!G2314</f>
        <v>6.7011900000000013</v>
      </c>
      <c r="I2314" s="2">
        <f>'Moving Avg'!H2314</f>
        <v>6.6278564999999965</v>
      </c>
      <c r="J2314" s="6" t="str">
        <f>OBV!F2314</f>
        <v>BEARISH</v>
      </c>
      <c r="K2314" s="6" t="str">
        <f>OBV!G2314</f>
        <v>WEAK</v>
      </c>
      <c r="L2314" s="6" t="str">
        <f>OBV!H2314</f>
        <v>CONFIRMED BEARISH</v>
      </c>
    </row>
    <row r="2315" spans="1:12" ht="13.5" x14ac:dyDescent="0.25">
      <c r="A2315" s="3">
        <f>RSI!A2315</f>
        <v>45664</v>
      </c>
      <c r="B2315" s="2">
        <f>RSI!B2315</f>
        <v>6.4905999999999997</v>
      </c>
      <c r="C2315" s="2">
        <f>RSI!I2315</f>
        <v>37.57863170116876</v>
      </c>
      <c r="D2315" s="2">
        <f>MACD!E2315</f>
        <v>4.5550856855470556E-2</v>
      </c>
      <c r="E2315" s="2">
        <f>MACD!F2315</f>
        <v>4.6674622901924881E-2</v>
      </c>
      <c r="F2315" s="2">
        <f>'Moving Avg'!D2315</f>
        <v>6.5617999999999999</v>
      </c>
      <c r="G2315" s="2">
        <f>'Moving Avg'!F2315</f>
        <v>6.6475149999999985</v>
      </c>
      <c r="H2315" s="2">
        <f>'Moving Avg'!G2315</f>
        <v>6.6961320000000013</v>
      </c>
      <c r="I2315" s="2">
        <f>'Moving Avg'!H2315</f>
        <v>6.6268259999999977</v>
      </c>
      <c r="J2315" s="6" t="str">
        <f>OBV!F2315</f>
        <v>BEARISH</v>
      </c>
      <c r="K2315" s="6" t="str">
        <f>OBV!G2315</f>
        <v>WEAK</v>
      </c>
      <c r="L2315" s="6" t="str">
        <f>OBV!H2315</f>
        <v>CONFIRMED BEARISH</v>
      </c>
    </row>
    <row r="2316" spans="1:12" ht="13.5" x14ac:dyDescent="0.25">
      <c r="A2316" s="3">
        <f>RSI!A2316</f>
        <v>45665</v>
      </c>
      <c r="B2316" s="2">
        <f>RSI!B2316</f>
        <v>6.5094000000000003</v>
      </c>
      <c r="C2316" s="2">
        <f>RSI!I2316</f>
        <v>39.440909259813722</v>
      </c>
      <c r="D2316" s="2">
        <f>MACD!E2316</f>
        <v>4.1073811375300195E-2</v>
      </c>
      <c r="E2316" s="2">
        <f>MACD!F2316</f>
        <v>4.5554460596599941E-2</v>
      </c>
      <c r="F2316" s="2">
        <f>'Moving Avg'!D2316</f>
        <v>6.5280800000000001</v>
      </c>
      <c r="G2316" s="2">
        <f>'Moving Avg'!F2316</f>
        <v>6.6339349999999992</v>
      </c>
      <c r="H2316" s="2">
        <f>'Moving Avg'!G2316</f>
        <v>6.6914500000000006</v>
      </c>
      <c r="I2316" s="2">
        <f>'Moving Avg'!H2316</f>
        <v>6.6258424999999965</v>
      </c>
      <c r="J2316" s="6" t="str">
        <f>OBV!F2316</f>
        <v>BULLISH</v>
      </c>
      <c r="K2316" s="6" t="str">
        <f>OBV!G2316</f>
        <v>STRONG</v>
      </c>
      <c r="L2316" s="6" t="str">
        <f>OBV!H2316</f>
        <v>BULLISH DIVERGENCE</v>
      </c>
    </row>
    <row r="2317" spans="1:12" ht="13.5" x14ac:dyDescent="0.25">
      <c r="A2317" s="3">
        <f>RSI!A2317</f>
        <v>45666</v>
      </c>
      <c r="B2317" s="2">
        <f>RSI!B2317</f>
        <v>6.4438000000000004</v>
      </c>
      <c r="C2317" s="2">
        <f>RSI!I2317</f>
        <v>35.464956378204633</v>
      </c>
      <c r="D2317" s="2">
        <f>MACD!E2317</f>
        <v>3.2825712365191606E-2</v>
      </c>
      <c r="E2317" s="2">
        <f>MACD!F2317</f>
        <v>4.3008710950318274E-2</v>
      </c>
      <c r="F2317" s="2">
        <f>'Moving Avg'!D2317</f>
        <v>6.5074799999999993</v>
      </c>
      <c r="G2317" s="2">
        <f>'Moving Avg'!F2317</f>
        <v>6.6175449999999998</v>
      </c>
      <c r="H2317" s="2">
        <f>'Moving Avg'!G2317</f>
        <v>6.6837700000000018</v>
      </c>
      <c r="I2317" s="2">
        <f>'Moving Avg'!H2317</f>
        <v>6.6239694999999976</v>
      </c>
      <c r="J2317" s="6" t="str">
        <f>OBV!F2317</f>
        <v>BULLISH</v>
      </c>
      <c r="K2317" s="6" t="str">
        <f>OBV!G2317</f>
        <v>STRONG</v>
      </c>
      <c r="L2317" s="6" t="str">
        <f>OBV!H2317</f>
        <v>BULLISH DIVERGENCE</v>
      </c>
    </row>
    <row r="2318" spans="1:12" ht="13.5" x14ac:dyDescent="0.25">
      <c r="A2318" s="3">
        <f>RSI!A2318</f>
        <v>45667</v>
      </c>
      <c r="B2318" s="2">
        <f>RSI!B2318</f>
        <v>6.5561999999999996</v>
      </c>
      <c r="C2318" s="2">
        <f>RSI!I2318</f>
        <v>45.586527042684708</v>
      </c>
      <c r="D2318" s="2">
        <f>MACD!E2318</f>
        <v>4.023958678900641E-2</v>
      </c>
      <c r="E2318" s="2">
        <f>MACD!F2318</f>
        <v>4.2454886118055903E-2</v>
      </c>
      <c r="F2318" s="2">
        <f>'Moving Avg'!D2318</f>
        <v>6.4981200000000001</v>
      </c>
      <c r="G2318" s="2">
        <f>'Moving Avg'!F2318</f>
        <v>6.6063050000000008</v>
      </c>
      <c r="H2318" s="2">
        <f>'Moving Avg'!G2318</f>
        <v>6.6800240000000022</v>
      </c>
      <c r="I2318" s="2">
        <f>'Moving Avg'!H2318</f>
        <v>6.6228454999999977</v>
      </c>
      <c r="J2318" s="6" t="str">
        <f>OBV!F2318</f>
        <v>BULLISH</v>
      </c>
      <c r="K2318" s="6" t="str">
        <f>OBV!G2318</f>
        <v>STRONG</v>
      </c>
      <c r="L2318" s="6" t="str">
        <f>OBV!H2318</f>
        <v>BULLISH DIVERGENCE</v>
      </c>
    </row>
    <row r="2319" spans="1:12" ht="13.5" x14ac:dyDescent="0.25">
      <c r="A2319" s="3">
        <f>RSI!A2319</f>
        <v>45670</v>
      </c>
      <c r="B2319" s="2">
        <f>RSI!B2319</f>
        <v>6.5</v>
      </c>
      <c r="C2319" s="2">
        <f>RSI!I2319</f>
        <v>42.036485836653938</v>
      </c>
      <c r="D2319" s="2">
        <f>MACD!E2319</f>
        <v>4.8156558639130154E-2</v>
      </c>
      <c r="E2319" s="2">
        <f>MACD!F2319</f>
        <v>4.3595220622270753E-2</v>
      </c>
      <c r="F2319" s="2">
        <f>'Moving Avg'!D2319</f>
        <v>6.5</v>
      </c>
      <c r="G2319" s="2">
        <f>'Moving Avg'!F2319</f>
        <v>6.5974050000000002</v>
      </c>
      <c r="H2319" s="2">
        <f>'Moving Avg'!G2319</f>
        <v>6.6760900000000012</v>
      </c>
      <c r="I2319" s="2">
        <f>'Moving Avg'!H2319</f>
        <v>6.6212999999999962</v>
      </c>
      <c r="J2319" s="6" t="str">
        <f>OBV!F2319</f>
        <v>BULLISH</v>
      </c>
      <c r="K2319" s="6" t="str">
        <f>OBV!G2319</f>
        <v>STRONG</v>
      </c>
      <c r="L2319" s="6" t="str">
        <f>OBV!H2319</f>
        <v>CONFIRMED BULLISH</v>
      </c>
    </row>
    <row r="2320" spans="1:12" ht="13.5" x14ac:dyDescent="0.25">
      <c r="A2320" s="3">
        <f>RSI!A2320</f>
        <v>45671</v>
      </c>
      <c r="B2320" s="2">
        <f>RSI!B2320</f>
        <v>6.5561999999999996</v>
      </c>
      <c r="C2320" s="2">
        <f>RSI!I2320</f>
        <v>46.521471117661335</v>
      </c>
      <c r="D2320" s="2">
        <f>MACD!E2320</f>
        <v>5.1355820816415765E-2</v>
      </c>
      <c r="E2320" s="2">
        <f>MACD!F2320</f>
        <v>4.5147340661099752E-2</v>
      </c>
      <c r="F2320" s="2">
        <f>'Moving Avg'!D2320</f>
        <v>6.5131199999999989</v>
      </c>
      <c r="G2320" s="2">
        <f>'Moving Avg'!F2320</f>
        <v>6.5880399999999995</v>
      </c>
      <c r="H2320" s="2">
        <f>'Moving Avg'!G2320</f>
        <v>6.6727179999999997</v>
      </c>
      <c r="I2320" s="2">
        <f>'Moving Avg'!H2320</f>
        <v>6.6202229999999966</v>
      </c>
      <c r="J2320" s="6" t="str">
        <f>OBV!F2320</f>
        <v>BULLISH</v>
      </c>
      <c r="K2320" s="6" t="str">
        <f>OBV!G2320</f>
        <v>STRONG</v>
      </c>
      <c r="L2320" s="6" t="str">
        <f>OBV!H2320</f>
        <v>CONFIRMED BULLISH</v>
      </c>
    </row>
    <row r="2321" spans="1:12" ht="13.5" x14ac:dyDescent="0.25">
      <c r="A2321" s="3">
        <f>RSI!A2321</f>
        <v>45672</v>
      </c>
      <c r="B2321" s="2">
        <f>RSI!B2321</f>
        <v>6.6029999999999998</v>
      </c>
      <c r="C2321" s="2">
        <f>RSI!I2321</f>
        <v>49.991584234626515</v>
      </c>
      <c r="D2321" s="2">
        <f>MACD!E2321</f>
        <v>5.5201330262249826E-2</v>
      </c>
      <c r="E2321" s="2">
        <f>MACD!F2321</f>
        <v>4.7158138581329771E-2</v>
      </c>
      <c r="F2321" s="2">
        <f>'Moving Avg'!D2321</f>
        <v>6.5318399999999999</v>
      </c>
      <c r="G2321" s="2">
        <f>'Moving Avg'!F2321</f>
        <v>6.5810150000000007</v>
      </c>
      <c r="H2321" s="2">
        <f>'Moving Avg'!G2321</f>
        <v>6.6699080000000004</v>
      </c>
      <c r="I2321" s="2">
        <f>'Moving Avg'!H2321</f>
        <v>6.6193799999999978</v>
      </c>
      <c r="J2321" s="6" t="str">
        <f>OBV!F2321</f>
        <v>BULLISH</v>
      </c>
      <c r="K2321" s="6" t="str">
        <f>OBV!G2321</f>
        <v>STRONG</v>
      </c>
      <c r="L2321" s="6" t="str">
        <f>OBV!H2321</f>
        <v>CONFIRMED BULLISH</v>
      </c>
    </row>
    <row r="2322" spans="1:12" ht="13.5" x14ac:dyDescent="0.25">
      <c r="A2322" s="3">
        <f>RSI!A2322</f>
        <v>45673</v>
      </c>
      <c r="B2322" s="2">
        <f>RSI!B2322</f>
        <v>6.6029999999999998</v>
      </c>
      <c r="C2322" s="2">
        <f>RSI!I2322</f>
        <v>49.991584234626515</v>
      </c>
      <c r="D2322" s="2">
        <f>MACD!E2322</f>
        <v>3.825520426953144E-2</v>
      </c>
      <c r="E2322" s="2">
        <f>MACD!F2322</f>
        <v>4.5377551718970108E-2</v>
      </c>
      <c r="F2322" s="2">
        <f>'Moving Avg'!D2322</f>
        <v>6.5636800000000006</v>
      </c>
      <c r="G2322" s="2">
        <f>'Moving Avg'!F2322</f>
        <v>6.5739899999999993</v>
      </c>
      <c r="H2322" s="2">
        <f>'Moving Avg'!G2322</f>
        <v>6.667098000000002</v>
      </c>
      <c r="I2322" s="2">
        <f>'Moving Avg'!H2322</f>
        <v>6.6183494999999972</v>
      </c>
      <c r="J2322" s="6" t="str">
        <f>OBV!F2322</f>
        <v>BULLISH</v>
      </c>
      <c r="K2322" s="6" t="str">
        <f>OBV!G2322</f>
        <v>STRONG</v>
      </c>
      <c r="L2322" s="6" t="str">
        <f>OBV!H2322</f>
        <v>CONFIRMED BULLISH</v>
      </c>
    </row>
    <row r="2323" spans="1:12" ht="13.5" x14ac:dyDescent="0.25">
      <c r="A2323" s="3">
        <f>RSI!A2323</f>
        <v>45674</v>
      </c>
      <c r="B2323" s="2">
        <f>RSI!B2323</f>
        <v>6.5374999999999996</v>
      </c>
      <c r="C2323" s="2">
        <f>RSI!I2323</f>
        <v>45.227974914743605</v>
      </c>
      <c r="D2323" s="2">
        <f>MACD!E2323</f>
        <v>3.7399918044244806E-2</v>
      </c>
      <c r="E2323" s="2">
        <f>MACD!F2323</f>
        <v>4.3782024984025045E-2</v>
      </c>
      <c r="F2323" s="2">
        <f>'Moving Avg'!D2323</f>
        <v>6.5599400000000001</v>
      </c>
      <c r="G2323" s="2">
        <f>'Moving Avg'!F2323</f>
        <v>6.5707149999999999</v>
      </c>
      <c r="H2323" s="2">
        <f>'Moving Avg'!G2323</f>
        <v>6.6631640000000019</v>
      </c>
      <c r="I2323" s="2">
        <f>'Moving Avg'!H2323</f>
        <v>6.6171789999999966</v>
      </c>
      <c r="J2323" s="6" t="str">
        <f>OBV!F2323</f>
        <v>BULLISH</v>
      </c>
      <c r="K2323" s="6" t="str">
        <f>OBV!G2323</f>
        <v>STRONG</v>
      </c>
      <c r="L2323" s="6" t="str">
        <f>OBV!H2323</f>
        <v>BULLISH DIVERGENCE</v>
      </c>
    </row>
    <row r="2324" spans="1:12" ht="13.5" x14ac:dyDescent="0.25">
      <c r="A2324" s="3">
        <f>RSI!A2324</f>
        <v>45677</v>
      </c>
      <c r="B2324" s="2">
        <f>RSI!B2324</f>
        <v>6.5374999999999996</v>
      </c>
      <c r="C2324" s="2">
        <f>RSI!I2324</f>
        <v>45.227974914743605</v>
      </c>
      <c r="D2324" s="2">
        <f>MACD!E2324</f>
        <v>1.9757743160680796E-2</v>
      </c>
      <c r="E2324" s="2">
        <f>MACD!F2324</f>
        <v>3.8977168619356198E-2</v>
      </c>
      <c r="F2324" s="2">
        <f>'Moving Avg'!D2324</f>
        <v>6.5674400000000004</v>
      </c>
      <c r="G2324" s="2">
        <f>'Moving Avg'!F2324</f>
        <v>6.5674399999999995</v>
      </c>
      <c r="H2324" s="2">
        <f>'Moving Avg'!G2324</f>
        <v>6.6592300000000009</v>
      </c>
      <c r="I2324" s="2">
        <f>'Moving Avg'!H2324</f>
        <v>6.6154934999999959</v>
      </c>
      <c r="J2324" s="6" t="str">
        <f>OBV!F2324</f>
        <v>BULLISH</v>
      </c>
      <c r="K2324" s="6" t="str">
        <f>OBV!G2324</f>
        <v>STRONG</v>
      </c>
      <c r="L2324" s="6" t="str">
        <f>OBV!H2324</f>
        <v>CONFIRMED BULLISH</v>
      </c>
    </row>
    <row r="2325" spans="1:12" ht="13.5" x14ac:dyDescent="0.25">
      <c r="A2325" s="3">
        <f>RSI!A2325</f>
        <v>45678</v>
      </c>
      <c r="B2325" s="2">
        <f>RSI!B2325</f>
        <v>6.5937000000000001</v>
      </c>
      <c r="C2325" s="2">
        <f>RSI!I2325</f>
        <v>49.971698523714736</v>
      </c>
      <c r="D2325" s="2">
        <f>MACD!E2325</f>
        <v>1.0129310079083353E-3</v>
      </c>
      <c r="E2325" s="2">
        <f>MACD!F2325</f>
        <v>3.1384321097066625E-2</v>
      </c>
      <c r="F2325" s="2">
        <f>'Moving Avg'!D2325</f>
        <v>6.5749399999999998</v>
      </c>
      <c r="G2325" s="2">
        <f>'Moving Avg'!F2325</f>
        <v>6.5669749999999993</v>
      </c>
      <c r="H2325" s="2">
        <f>'Moving Avg'!G2325</f>
        <v>6.6543600000000023</v>
      </c>
      <c r="I2325" s="2">
        <f>'Moving Avg'!H2325</f>
        <v>6.6138544999999951</v>
      </c>
      <c r="J2325" s="6" t="str">
        <f>OBV!F2325</f>
        <v>BULLISH</v>
      </c>
      <c r="K2325" s="6" t="str">
        <f>OBV!G2325</f>
        <v>STRONG</v>
      </c>
      <c r="L2325" s="6" t="str">
        <f>OBV!H2325</f>
        <v>CONFIRMED BULLISH</v>
      </c>
    </row>
    <row r="2326" spans="1:12" ht="13.5" x14ac:dyDescent="0.25">
      <c r="A2326" s="3">
        <f>RSI!A2326</f>
        <v>45679</v>
      </c>
      <c r="B2326" s="2">
        <f>RSI!B2326</f>
        <v>6.7153999999999998</v>
      </c>
      <c r="C2326" s="2">
        <f>RSI!I2326</f>
        <v>58.378281957281672</v>
      </c>
      <c r="D2326" s="2">
        <f>MACD!E2326</f>
        <v>-2.0982154650336149E-2</v>
      </c>
      <c r="E2326" s="2">
        <f>MACD!F2326</f>
        <v>2.0911025947586072E-2</v>
      </c>
      <c r="F2326" s="2">
        <f>'Moving Avg'!D2326</f>
        <v>6.5974199999999996</v>
      </c>
      <c r="G2326" s="2">
        <f>'Moving Avg'!F2326</f>
        <v>6.5730599999999981</v>
      </c>
      <c r="H2326" s="2">
        <f>'Moving Avg'!G2326</f>
        <v>6.6530480000000036</v>
      </c>
      <c r="I2326" s="2">
        <f>'Moving Avg'!H2326</f>
        <v>6.6130114999999963</v>
      </c>
      <c r="J2326" s="6" t="str">
        <f>OBV!F2326</f>
        <v>BULLISH</v>
      </c>
      <c r="K2326" s="6" t="str">
        <f>OBV!G2326</f>
        <v>STRONG</v>
      </c>
      <c r="L2326" s="6" t="str">
        <f>OBV!H2326</f>
        <v>CONFIRMED BULLISH</v>
      </c>
    </row>
    <row r="2327" spans="1:12" ht="13.5" x14ac:dyDescent="0.25">
      <c r="A2327" s="3">
        <f>RSI!A2327</f>
        <v>45680</v>
      </c>
      <c r="B2327" s="2">
        <f>RSI!B2327</f>
        <v>6.6405000000000003</v>
      </c>
      <c r="C2327" s="2">
        <f>RSI!I2327</f>
        <v>52.528075634431772</v>
      </c>
      <c r="D2327" s="2">
        <f>MACD!E2327</f>
        <v>-4.4867396637276791E-2</v>
      </c>
      <c r="E2327" s="2">
        <f>MACD!F2327</f>
        <v>7.7553414306135004E-3</v>
      </c>
      <c r="F2327" s="2">
        <f>'Moving Avg'!D2327</f>
        <v>6.6049199999999999</v>
      </c>
      <c r="G2327" s="2">
        <f>'Moving Avg'!F2327</f>
        <v>6.5786799999999985</v>
      </c>
      <c r="H2327" s="2">
        <f>'Moving Avg'!G2327</f>
        <v>6.6502380000000025</v>
      </c>
      <c r="I2327" s="2">
        <f>'Moving Avg'!H2327</f>
        <v>6.6118409999999956</v>
      </c>
      <c r="J2327" s="6" t="str">
        <f>OBV!F2327</f>
        <v>BULLISH</v>
      </c>
      <c r="K2327" s="6" t="str">
        <f>OBV!G2327</f>
        <v>STRONG</v>
      </c>
      <c r="L2327" s="6" t="str">
        <f>OBV!H2327</f>
        <v>CONFIRMED BULLISH</v>
      </c>
    </row>
    <row r="2328" spans="1:12" ht="13.5" x14ac:dyDescent="0.25">
      <c r="A2328" s="3">
        <f>RSI!A2328</f>
        <v>45681</v>
      </c>
      <c r="B2328" s="2">
        <f>RSI!B2328</f>
        <v>6.6029999999999998</v>
      </c>
      <c r="C2328" s="2">
        <f>RSI!I2328</f>
        <v>49.835353444582545</v>
      </c>
      <c r="D2328" s="2">
        <f>MACD!E2328</f>
        <v>-4.5241105924626268E-2</v>
      </c>
      <c r="E2328" s="2">
        <f>MACD!F2328</f>
        <v>-2.8439480404344533E-3</v>
      </c>
      <c r="F2328" s="2">
        <f>'Moving Avg'!D2328</f>
        <v>6.6180199999999996</v>
      </c>
      <c r="G2328" s="2">
        <f>'Moving Avg'!F2328</f>
        <v>6.5753999999999992</v>
      </c>
      <c r="H2328" s="2">
        <f>'Moving Avg'!G2328</f>
        <v>6.6474280000000023</v>
      </c>
      <c r="I2328" s="2">
        <f>'Moving Avg'!H2328</f>
        <v>6.6104829999999959</v>
      </c>
      <c r="J2328" s="6" t="str">
        <f>OBV!F2328</f>
        <v>BEARISH</v>
      </c>
      <c r="K2328" s="6" t="str">
        <f>OBV!G2328</f>
        <v>WEAK</v>
      </c>
      <c r="L2328" s="6" t="str">
        <f>OBV!H2328</f>
        <v>BEARISH DIVERGENCE</v>
      </c>
    </row>
    <row r="2329" spans="1:12" ht="13.5" x14ac:dyDescent="0.25">
      <c r="A2329" s="3">
        <f>RSI!A2329</f>
        <v>45684</v>
      </c>
      <c r="B2329" s="2">
        <f>RSI!B2329</f>
        <v>6.6029999999999998</v>
      </c>
      <c r="C2329" s="2">
        <f>RSI!I2329</f>
        <v>49.835353444582537</v>
      </c>
      <c r="D2329" s="2">
        <f>MACD!E2329</f>
        <v>-5.4197817122125791E-2</v>
      </c>
      <c r="E2329" s="2">
        <f>MACD!F2329</f>
        <v>-1.3114721856772722E-2</v>
      </c>
      <c r="F2329" s="2">
        <f>'Moving Avg'!D2329</f>
        <v>6.6311200000000001</v>
      </c>
      <c r="G2329" s="2">
        <f>'Moving Avg'!F2329</f>
        <v>6.5730549999999992</v>
      </c>
      <c r="H2329" s="2">
        <f>'Moving Avg'!G2329</f>
        <v>6.644618000000003</v>
      </c>
      <c r="I2329" s="2">
        <f>'Moving Avg'!H2329</f>
        <v>6.608937499999997</v>
      </c>
      <c r="J2329" s="6" t="str">
        <f>OBV!F2329</f>
        <v>BEARISH</v>
      </c>
      <c r="K2329" s="6" t="str">
        <f>OBV!G2329</f>
        <v>WEAK</v>
      </c>
      <c r="L2329" s="6" t="str">
        <f>OBV!H2329</f>
        <v>BEARISH DIVERGENCE</v>
      </c>
    </row>
    <row r="2330" spans="1:12" ht="13.5" x14ac:dyDescent="0.25">
      <c r="A2330" s="3">
        <f>RSI!A2330</f>
        <v>45685</v>
      </c>
      <c r="B2330" s="2">
        <f>RSI!B2330</f>
        <v>6.5186999999999999</v>
      </c>
      <c r="C2330" s="2">
        <f>RSI!I2330</f>
        <v>43.960126276639322</v>
      </c>
      <c r="D2330" s="2">
        <f>MACD!E2330</f>
        <v>-4.6880735386580774E-2</v>
      </c>
      <c r="E2330" s="2">
        <f>MACD!F2330</f>
        <v>-1.9867924562734333E-2</v>
      </c>
      <c r="F2330" s="2">
        <f>'Moving Avg'!D2330</f>
        <v>6.6161200000000004</v>
      </c>
      <c r="G2330" s="2">
        <f>'Moving Avg'!F2330</f>
        <v>6.5664949999999989</v>
      </c>
      <c r="H2330" s="2">
        <f>'Moving Avg'!G2330</f>
        <v>6.6403080000000019</v>
      </c>
      <c r="I2330" s="2">
        <f>'Moving Avg'!H2330</f>
        <v>6.6073449999999978</v>
      </c>
      <c r="J2330" s="6" t="str">
        <f>OBV!F2330</f>
        <v>BEARISH</v>
      </c>
      <c r="K2330" s="6" t="str">
        <f>OBV!G2330</f>
        <v>WEAK</v>
      </c>
      <c r="L2330" s="6" t="str">
        <f>OBV!H2330</f>
        <v>CONFIRMED BEARISH</v>
      </c>
    </row>
    <row r="2331" spans="1:12" ht="13.5" x14ac:dyDescent="0.25">
      <c r="A2331" s="3">
        <f>RSI!A2331</f>
        <v>45686</v>
      </c>
      <c r="B2331" s="2">
        <f>RSI!B2331</f>
        <v>6.6311</v>
      </c>
      <c r="C2331" s="2">
        <f>RSI!I2331</f>
        <v>52.073256733348025</v>
      </c>
      <c r="D2331" s="2">
        <f>MACD!E2331</f>
        <v>-4.1312301144924568E-2</v>
      </c>
      <c r="E2331" s="2">
        <f>MACD!F2331</f>
        <v>-2.415679987917238E-2</v>
      </c>
      <c r="F2331" s="2">
        <f>'Moving Avg'!D2331</f>
        <v>6.5992599999999992</v>
      </c>
      <c r="G2331" s="2">
        <f>'Moving Avg'!F2331</f>
        <v>6.5641499999999979</v>
      </c>
      <c r="H2331" s="2">
        <f>'Moving Avg'!G2331</f>
        <v>6.6389960000000032</v>
      </c>
      <c r="I2331" s="2">
        <f>'Moving Avg'!H2331</f>
        <v>6.606829499999999</v>
      </c>
      <c r="J2331" s="6" t="str">
        <f>OBV!F2331</f>
        <v>BEARISH</v>
      </c>
      <c r="K2331" s="6" t="str">
        <f>OBV!G2331</f>
        <v>WEAK</v>
      </c>
      <c r="L2331" s="6" t="str">
        <f>OBV!H2331</f>
        <v>CONFIRMED BEARISH</v>
      </c>
    </row>
    <row r="2332" spans="1:12" ht="13.5" x14ac:dyDescent="0.25">
      <c r="A2332" s="3">
        <f>RSI!A2332</f>
        <v>45687</v>
      </c>
      <c r="B2332" s="2">
        <f>RSI!B2332</f>
        <v>6.5561999999999996</v>
      </c>
      <c r="C2332" s="2">
        <f>RSI!I2332</f>
        <v>47.172323670293416</v>
      </c>
      <c r="D2332" s="2">
        <f>MACD!E2332</f>
        <v>-3.1250852082146174E-2</v>
      </c>
      <c r="E2332" s="2">
        <f>MACD!F2332</f>
        <v>-2.5575610319767138E-2</v>
      </c>
      <c r="F2332" s="2">
        <f>'Moving Avg'!D2332</f>
        <v>6.5823999999999998</v>
      </c>
      <c r="G2332" s="2">
        <f>'Moving Avg'!F2332</f>
        <v>6.5646199999999979</v>
      </c>
      <c r="H2332" s="2">
        <f>'Moving Avg'!G2332</f>
        <v>6.6361860000000021</v>
      </c>
      <c r="I2332" s="2">
        <f>'Moving Avg'!H2332</f>
        <v>6.6059394999999981</v>
      </c>
      <c r="J2332" s="6" t="str">
        <f>OBV!F2332</f>
        <v>BEARISH</v>
      </c>
      <c r="K2332" s="6" t="str">
        <f>OBV!G2332</f>
        <v>WEAK</v>
      </c>
      <c r="L2332" s="6" t="str">
        <f>OBV!H2332</f>
        <v>CONFIRMED BEARISH</v>
      </c>
    </row>
    <row r="2333" spans="1:12" ht="13.5" x14ac:dyDescent="0.25">
      <c r="A2333" s="3">
        <f>RSI!A2333</f>
        <v>45688</v>
      </c>
      <c r="B2333" s="2">
        <f>RSI!B2333</f>
        <v>6.5561999999999996</v>
      </c>
      <c r="C2333" s="2">
        <f>RSI!I2333</f>
        <v>47.172323670293416</v>
      </c>
      <c r="D2333" s="2">
        <f>MACD!E2333</f>
        <v>-3.2555405071912347E-2</v>
      </c>
      <c r="E2333" s="2">
        <f>MACD!F2333</f>
        <v>-2.6971569270196182E-2</v>
      </c>
      <c r="F2333" s="2">
        <f>'Moving Avg'!D2333</f>
        <v>6.5730400000000007</v>
      </c>
      <c r="G2333" s="2">
        <f>'Moving Avg'!F2333</f>
        <v>6.5622799999999994</v>
      </c>
      <c r="H2333" s="2">
        <f>'Moving Avg'!G2333</f>
        <v>6.6343120000000022</v>
      </c>
      <c r="I2333" s="2">
        <f>'Moving Avg'!H2333</f>
        <v>6.6050964999999984</v>
      </c>
      <c r="J2333" s="6" t="str">
        <f>OBV!F2333</f>
        <v>BEARISH</v>
      </c>
      <c r="K2333" s="6" t="str">
        <f>OBV!G2333</f>
        <v>WEAK</v>
      </c>
      <c r="L2333" s="6" t="str">
        <f>OBV!H2333</f>
        <v>CONFIRMED BEARISH</v>
      </c>
    </row>
    <row r="2334" spans="1:12" ht="13.5" x14ac:dyDescent="0.25">
      <c r="A2334" s="3">
        <f>RSI!A2334</f>
        <v>45691</v>
      </c>
      <c r="B2334" s="2">
        <f>RSI!B2334</f>
        <v>6.6029999999999998</v>
      </c>
      <c r="C2334" s="2">
        <f>RSI!I2334</f>
        <v>50.545239736743994</v>
      </c>
      <c r="D2334" s="2">
        <f>MACD!E2334</f>
        <v>-3.6886261060224079E-2</v>
      </c>
      <c r="E2334" s="2">
        <f>MACD!F2334</f>
        <v>-2.8954507628201762E-2</v>
      </c>
      <c r="F2334" s="2">
        <f>'Moving Avg'!D2334</f>
        <v>6.5730400000000007</v>
      </c>
      <c r="G2334" s="2">
        <f>'Moving Avg'!F2334</f>
        <v>6.5678999999999998</v>
      </c>
      <c r="H2334" s="2">
        <f>'Moving Avg'!G2334</f>
        <v>6.632626000000001</v>
      </c>
      <c r="I2334" s="2">
        <f>'Moving Avg'!H2334</f>
        <v>6.6044874999999994</v>
      </c>
      <c r="J2334" s="6" t="str">
        <f>OBV!F2334</f>
        <v>BULLISH</v>
      </c>
      <c r="K2334" s="6" t="str">
        <f>OBV!G2334</f>
        <v>STRONG</v>
      </c>
      <c r="L2334" s="6" t="str">
        <f>OBV!H2334</f>
        <v>NEUTRAL</v>
      </c>
    </row>
    <row r="2335" spans="1:12" ht="13.5" x14ac:dyDescent="0.25">
      <c r="A2335" s="3">
        <f>RSI!A2335</f>
        <v>45692</v>
      </c>
      <c r="B2335" s="2">
        <f>RSI!B2335</f>
        <v>6.6029999999999998</v>
      </c>
      <c r="C2335" s="2">
        <f>RSI!I2335</f>
        <v>50.545239736743994</v>
      </c>
      <c r="D2335" s="2">
        <f>MACD!E2335</f>
        <v>-3.1959310497674309E-2</v>
      </c>
      <c r="E2335" s="2">
        <f>MACD!F2335</f>
        <v>-2.9555468202096272E-2</v>
      </c>
      <c r="F2335" s="2">
        <f>'Moving Avg'!D2335</f>
        <v>6.5899000000000001</v>
      </c>
      <c r="G2335" s="2">
        <f>'Moving Avg'!F2335</f>
        <v>6.5735200000000003</v>
      </c>
      <c r="H2335" s="2">
        <f>'Moving Avg'!G2335</f>
        <v>6.6307520000000011</v>
      </c>
      <c r="I2335" s="2">
        <f>'Moving Avg'!H2335</f>
        <v>6.6038314999999992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</row>
    <row r="2336" spans="1:12" ht="13.5" x14ac:dyDescent="0.25">
      <c r="A2336" s="3">
        <f>RSI!A2336</f>
        <v>45693</v>
      </c>
      <c r="B2336" s="2">
        <f>RSI!B2336</f>
        <v>6.5561999999999996</v>
      </c>
      <c r="C2336" s="2">
        <f>RSI!I2336</f>
        <v>47.060503123198352</v>
      </c>
      <c r="D2336" s="2">
        <f>MACD!E2336</f>
        <v>-5.6511946951340875E-3</v>
      </c>
      <c r="E2336" s="2">
        <f>MACD!F2336</f>
        <v>-2.4774613500703837E-2</v>
      </c>
      <c r="F2336" s="2">
        <f>'Moving Avg'!D2336</f>
        <v>6.5749199999999988</v>
      </c>
      <c r="G2336" s="2">
        <f>'Moving Avg'!F2336</f>
        <v>6.5758599999999987</v>
      </c>
      <c r="H2336" s="2">
        <f>'Moving Avg'!G2336</f>
        <v>6.6288779999999994</v>
      </c>
      <c r="I2336" s="2">
        <f>'Moving Avg'!H2336</f>
        <v>6.6030819999999997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45694</v>
      </c>
      <c r="B2337" s="2">
        <f>RSI!B2337</f>
        <v>6.5561999999999996</v>
      </c>
      <c r="C2337" s="2">
        <f>RSI!I2337</f>
        <v>47.060503123198352</v>
      </c>
      <c r="D2337" s="2">
        <f>MACD!E2337</f>
        <v>5.3161461153479195E-3</v>
      </c>
      <c r="E2337" s="2">
        <f>MACD!F2337</f>
        <v>-1.8756461577493489E-2</v>
      </c>
      <c r="F2337" s="2">
        <f>'Moving Avg'!D2337</f>
        <v>6.5749200000000005</v>
      </c>
      <c r="G2337" s="2">
        <f>'Moving Avg'!F2337</f>
        <v>6.5814799999999991</v>
      </c>
      <c r="H2337" s="2">
        <f>'Moving Avg'!G2337</f>
        <v>6.6260680000000001</v>
      </c>
      <c r="I2337" s="2">
        <f>'Moving Avg'!H2337</f>
        <v>6.6016770000000005</v>
      </c>
      <c r="J2337" s="6" t="str">
        <f>OBV!F2337</f>
        <v>BULLISH</v>
      </c>
      <c r="K2337" s="6" t="str">
        <f>OBV!G2337</f>
        <v>NEUTRAL</v>
      </c>
      <c r="L2337" s="6" t="str">
        <f>OBV!H2337</f>
        <v>NEUTRAL</v>
      </c>
    </row>
    <row r="2338" spans="1:12" ht="13.5" x14ac:dyDescent="0.25">
      <c r="A2338" s="3">
        <f>RSI!A2338</f>
        <v>45695</v>
      </c>
      <c r="B2338" s="2">
        <f>RSI!B2338</f>
        <v>6.5561999999999996</v>
      </c>
      <c r="C2338" s="2">
        <f>RSI!I2338</f>
        <v>47.060503123198352</v>
      </c>
      <c r="D2338" s="2">
        <f>MACD!E2338</f>
        <v>9.0396621792256937E-3</v>
      </c>
      <c r="E2338" s="2">
        <f>MACD!F2338</f>
        <v>-1.3197236826149653E-2</v>
      </c>
      <c r="F2338" s="2">
        <f>'Moving Avg'!D2338</f>
        <v>6.5749200000000005</v>
      </c>
      <c r="G2338" s="2">
        <f>'Moving Avg'!F2338</f>
        <v>6.5814800000000009</v>
      </c>
      <c r="H2338" s="2">
        <f>'Moving Avg'!G2338</f>
        <v>6.6232579999999999</v>
      </c>
      <c r="I2338" s="2">
        <f>'Moving Avg'!H2338</f>
        <v>6.6003190000000016</v>
      </c>
      <c r="J2338" s="6" t="str">
        <f>OBV!F2338</f>
        <v>BULLISH</v>
      </c>
      <c r="K2338" s="6" t="str">
        <f>OBV!G2338</f>
        <v>NEUTRAL</v>
      </c>
      <c r="L2338" s="6" t="str">
        <f>OBV!H2338</f>
        <v>NEUTRAL</v>
      </c>
    </row>
    <row r="2339" spans="1:12" ht="13.5" x14ac:dyDescent="0.25">
      <c r="A2339" s="3">
        <f>RSI!A2339</f>
        <v>45698</v>
      </c>
      <c r="B2339" s="2">
        <f>RSI!B2339</f>
        <v>6.5937000000000001</v>
      </c>
      <c r="C2339" s="2">
        <f>RSI!I2339</f>
        <v>50.477405359911124</v>
      </c>
      <c r="D2339" s="2">
        <f>MACD!E2339</f>
        <v>9.6094863070037562E-3</v>
      </c>
      <c r="E2339" s="2">
        <f>MACD!F2339</f>
        <v>-8.6358921995189734E-3</v>
      </c>
      <c r="F2339" s="2">
        <f>'Moving Avg'!D2339</f>
        <v>6.5730599999999999</v>
      </c>
      <c r="G2339" s="2">
        <f>'Moving Avg'!F2339</f>
        <v>6.5861650000000012</v>
      </c>
      <c r="H2339" s="2">
        <f>'Moving Avg'!G2339</f>
        <v>6.6211979999999997</v>
      </c>
      <c r="I2339" s="2">
        <f>'Moving Avg'!H2339</f>
        <v>6.5993825000000008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45699</v>
      </c>
      <c r="B2340" s="2">
        <f>RSI!B2340</f>
        <v>6.5561999999999996</v>
      </c>
      <c r="C2340" s="2">
        <f>RSI!I2340</f>
        <v>47.196828317183993</v>
      </c>
      <c r="D2340" s="2">
        <f>MACD!E2340</f>
        <v>-1.3905018897819588E-4</v>
      </c>
      <c r="E2340" s="2">
        <f>MACD!F2340</f>
        <v>-6.9365237974108188E-3</v>
      </c>
      <c r="F2340" s="2">
        <f>'Moving Avg'!D2340</f>
        <v>6.563699999999999</v>
      </c>
      <c r="G2340" s="2">
        <f>'Moving Avg'!F2340</f>
        <v>6.5861650000000012</v>
      </c>
      <c r="H2340" s="2">
        <f>'Moving Avg'!G2340</f>
        <v>6.6193239999999989</v>
      </c>
      <c r="I2340" s="2">
        <f>'Moving Avg'!H2340</f>
        <v>6.5983520000000011</v>
      </c>
      <c r="J2340" s="6" t="str">
        <f>OBV!F2340</f>
        <v>BEARISH</v>
      </c>
      <c r="K2340" s="6" t="str">
        <f>OBV!G2340</f>
        <v>WEAK</v>
      </c>
      <c r="L2340" s="6" t="str">
        <f>OBV!H2340</f>
        <v>CONFIRMED BEARISH</v>
      </c>
    </row>
    <row r="2341" spans="1:12" ht="13.5" x14ac:dyDescent="0.25">
      <c r="A2341" s="3">
        <f>RSI!A2341</f>
        <v>45700</v>
      </c>
      <c r="B2341" s="2">
        <f>RSI!B2341</f>
        <v>6.5561999999999996</v>
      </c>
      <c r="C2341" s="2">
        <f>RSI!I2341</f>
        <v>47.196828317183993</v>
      </c>
      <c r="D2341" s="2">
        <f>MACD!E2341</f>
        <v>9.0897494245858468E-3</v>
      </c>
      <c r="E2341" s="2">
        <f>MACD!F2341</f>
        <v>-3.731269153011486E-3</v>
      </c>
      <c r="F2341" s="2">
        <f>'Moving Avg'!D2341</f>
        <v>6.5636999999999999</v>
      </c>
      <c r="G2341" s="2">
        <f>'Moving Avg'!F2341</f>
        <v>6.583825</v>
      </c>
      <c r="H2341" s="2">
        <f>'Moving Avg'!G2341</f>
        <v>6.6167019999999992</v>
      </c>
      <c r="I2341" s="2">
        <f>'Moving Avg'!H2341</f>
        <v>6.5971810000000009</v>
      </c>
      <c r="J2341" s="6" t="str">
        <f>OBV!F2341</f>
        <v>BEARISH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45701</v>
      </c>
      <c r="B2342" s="2">
        <f>RSI!B2342</f>
        <v>6.5374999999999996</v>
      </c>
      <c r="C2342" s="2">
        <f>RSI!I2342</f>
        <v>45.487122504660967</v>
      </c>
      <c r="D2342" s="2">
        <f>MACD!E2342</f>
        <v>6.93237306000416E-3</v>
      </c>
      <c r="E2342" s="2">
        <f>MACD!F2342</f>
        <v>-1.5985407104083568E-3</v>
      </c>
      <c r="F2342" s="2">
        <f>'Moving Avg'!D2342</f>
        <v>6.5599599999999993</v>
      </c>
      <c r="G2342" s="2">
        <f>'Moving Avg'!F2342</f>
        <v>6.5805500000000006</v>
      </c>
      <c r="H2342" s="2">
        <f>'Moving Avg'!G2342</f>
        <v>6.6144539999999994</v>
      </c>
      <c r="I2342" s="2">
        <f>'Moving Avg'!H2342</f>
        <v>6.5961510000000008</v>
      </c>
      <c r="J2342" s="6" t="str">
        <f>OBV!F2342</f>
        <v>BEARISH</v>
      </c>
      <c r="K2342" s="6" t="str">
        <f>OBV!G2342</f>
        <v>WEAK</v>
      </c>
      <c r="L2342" s="6" t="str">
        <f>OBV!H2342</f>
        <v>CONFIRMED BEARISH</v>
      </c>
    </row>
    <row r="2343" spans="1:12" ht="13.5" x14ac:dyDescent="0.25">
      <c r="A2343" s="3">
        <f>RSI!A2343</f>
        <v>45702</v>
      </c>
      <c r="B2343" s="2">
        <f>RSI!B2343</f>
        <v>6.4905999999999997</v>
      </c>
      <c r="C2343" s="2">
        <f>RSI!I2343</f>
        <v>41.43322102546459</v>
      </c>
      <c r="D2343" s="2">
        <f>MACD!E2343</f>
        <v>8.8502990072969467E-3</v>
      </c>
      <c r="E2343" s="2">
        <f>MACD!F2343</f>
        <v>4.9122723313270379E-4</v>
      </c>
      <c r="F2343" s="2">
        <f>'Moving Avg'!D2343</f>
        <v>6.5468400000000004</v>
      </c>
      <c r="G2343" s="2">
        <f>'Moving Avg'!F2343</f>
        <v>6.5782049999999996</v>
      </c>
      <c r="H2343" s="2">
        <f>'Moving Avg'!G2343</f>
        <v>6.6075219999999995</v>
      </c>
      <c r="I2343" s="2">
        <f>'Moving Avg'!H2343</f>
        <v>6.5949800000000005</v>
      </c>
      <c r="J2343" s="6" t="str">
        <f>OBV!F2343</f>
        <v>BEARISH</v>
      </c>
      <c r="K2343" s="6" t="str">
        <f>OBV!G2343</f>
        <v>WEAK</v>
      </c>
      <c r="L2343" s="6" t="str">
        <f>OBV!H2343</f>
        <v>CONFIRMED BEARISH</v>
      </c>
    </row>
    <row r="2344" spans="1:12" ht="13.5" x14ac:dyDescent="0.25">
      <c r="A2344" s="3">
        <f>RSI!A2344</f>
        <v>45705</v>
      </c>
      <c r="B2344" s="2">
        <f>RSI!B2344</f>
        <v>6.5281000000000002</v>
      </c>
      <c r="C2344" s="2">
        <f>RSI!I2344</f>
        <v>45.607369530613205</v>
      </c>
      <c r="D2344" s="2">
        <f>MACD!E2344</f>
        <v>1.5421890002956573E-2</v>
      </c>
      <c r="E2344" s="2">
        <f>MACD!F2344</f>
        <v>3.4773597870974777E-3</v>
      </c>
      <c r="F2344" s="2">
        <f>'Moving Avg'!D2344</f>
        <v>6.5337199999999998</v>
      </c>
      <c r="G2344" s="2">
        <f>'Moving Avg'!F2344</f>
        <v>6.5777349999999997</v>
      </c>
      <c r="H2344" s="2">
        <f>'Moving Avg'!G2344</f>
        <v>6.6024639999999986</v>
      </c>
      <c r="I2344" s="2">
        <f>'Moving Avg'!H2344</f>
        <v>6.5940435000000006</v>
      </c>
      <c r="J2344" s="6" t="str">
        <f>OBV!F2344</f>
        <v>BEARISH</v>
      </c>
      <c r="K2344" s="6" t="str">
        <f>OBV!G2344</f>
        <v>WEAK</v>
      </c>
      <c r="L2344" s="6" t="str">
        <f>OBV!H2344</f>
        <v>CONFIRMED BEARISH</v>
      </c>
    </row>
    <row r="2345" spans="1:12" ht="13.5" x14ac:dyDescent="0.25">
      <c r="A2345" s="3">
        <f>RSI!A2345</f>
        <v>45706</v>
      </c>
      <c r="B2345" s="2">
        <f>RSI!B2345</f>
        <v>6.5094000000000003</v>
      </c>
      <c r="C2345" s="2">
        <f>RSI!I2345</f>
        <v>43.926111624900528</v>
      </c>
      <c r="D2345" s="2">
        <f>MACD!E2345</f>
        <v>2.2633570811488646E-2</v>
      </c>
      <c r="E2345" s="2">
        <f>MACD!F2345</f>
        <v>7.3086019919757113E-3</v>
      </c>
      <c r="F2345" s="2">
        <f>'Moving Avg'!D2345</f>
        <v>6.5243599999999997</v>
      </c>
      <c r="G2345" s="2">
        <f>'Moving Avg'!F2345</f>
        <v>6.5735200000000003</v>
      </c>
      <c r="H2345" s="2">
        <f>'Moving Avg'!G2345</f>
        <v>6.5972199999999983</v>
      </c>
      <c r="I2345" s="2">
        <f>'Moving Avg'!H2345</f>
        <v>6.5924044999999998</v>
      </c>
      <c r="J2345" s="6" t="str">
        <f>OBV!F2345</f>
        <v>BEARISH</v>
      </c>
      <c r="K2345" s="6" t="str">
        <f>OBV!G2345</f>
        <v>WEAK</v>
      </c>
      <c r="L2345" s="6" t="str">
        <f>OBV!H2345</f>
        <v>CONFIRMED BEARISH</v>
      </c>
    </row>
    <row r="2346" spans="1:12" ht="13.5" x14ac:dyDescent="0.25">
      <c r="A2346" s="3">
        <f>RSI!A2346</f>
        <v>45707</v>
      </c>
      <c r="B2346" s="2">
        <f>RSI!B2346</f>
        <v>6.4905999999999997</v>
      </c>
      <c r="C2346" s="2">
        <f>RSI!I2346</f>
        <v>42.240232096580975</v>
      </c>
      <c r="D2346" s="2">
        <f>MACD!E2346</f>
        <v>2.3285074911488124E-2</v>
      </c>
      <c r="E2346" s="2">
        <f>MACD!F2346</f>
        <v>1.0503896575878195E-2</v>
      </c>
      <c r="F2346" s="2">
        <f>'Moving Avg'!D2346</f>
        <v>6.511239999999999</v>
      </c>
      <c r="G2346" s="2">
        <f>'Moving Avg'!F2346</f>
        <v>6.5622799999999994</v>
      </c>
      <c r="H2346" s="2">
        <f>'Moving Avg'!G2346</f>
        <v>6.5914119999999992</v>
      </c>
      <c r="I2346" s="2">
        <f>'Moving Avg'!H2346</f>
        <v>6.5906715</v>
      </c>
      <c r="J2346" s="6" t="str">
        <f>OBV!F2346</f>
        <v>BEARISH</v>
      </c>
      <c r="K2346" s="6" t="str">
        <f>OBV!G2346</f>
        <v>WEAK</v>
      </c>
      <c r="L2346" s="6" t="str">
        <f>OBV!H2346</f>
        <v>CONFIRMED BEARISH</v>
      </c>
    </row>
    <row r="2347" spans="1:12" ht="13.5" x14ac:dyDescent="0.25">
      <c r="A2347" s="3">
        <f>RSI!A2347</f>
        <v>45708</v>
      </c>
      <c r="B2347" s="2">
        <f>RSI!B2347</f>
        <v>6.4813000000000001</v>
      </c>
      <c r="C2347" s="2">
        <f>RSI!I2347</f>
        <v>41.393882633956999</v>
      </c>
      <c r="D2347" s="2">
        <f>MACD!E2347</f>
        <v>2.4966622854091902E-2</v>
      </c>
      <c r="E2347" s="2">
        <f>MACD!F2347</f>
        <v>1.3396441831520937E-2</v>
      </c>
      <c r="F2347" s="2">
        <f>'Moving Avg'!D2347</f>
        <v>6.5</v>
      </c>
      <c r="G2347" s="2">
        <f>'Moving Avg'!F2347</f>
        <v>6.5543199999999997</v>
      </c>
      <c r="H2347" s="2">
        <f>'Moving Avg'!G2347</f>
        <v>6.5856059999999994</v>
      </c>
      <c r="I2347" s="2">
        <f>'Moving Avg'!H2347</f>
        <v>6.5889389999999999</v>
      </c>
      <c r="J2347" s="6" t="str">
        <f>OBV!F2347</f>
        <v>BEARISH</v>
      </c>
      <c r="K2347" s="6" t="str">
        <f>OBV!G2347</f>
        <v>WEAK</v>
      </c>
      <c r="L2347" s="6" t="str">
        <f>OBV!H2347</f>
        <v>CONFIRMED BEARISH</v>
      </c>
    </row>
    <row r="2348" spans="1:12" ht="13.5" x14ac:dyDescent="0.25">
      <c r="A2348" s="3">
        <f>RSI!A2348</f>
        <v>45709</v>
      </c>
      <c r="B2348" s="2">
        <f>RSI!B2348</f>
        <v>6.4905999999999997</v>
      </c>
      <c r="C2348" s="2">
        <f>RSI!I2348</f>
        <v>42.631765620790667</v>
      </c>
      <c r="D2348" s="2">
        <f>MACD!E2348</f>
        <v>2.6164227391982209E-2</v>
      </c>
      <c r="E2348" s="2">
        <f>MACD!F2348</f>
        <v>1.5949998943613194E-2</v>
      </c>
      <c r="F2348" s="2">
        <f>'Moving Avg'!D2348</f>
        <v>6.5</v>
      </c>
      <c r="G2348" s="2">
        <f>'Moving Avg'!F2348</f>
        <v>6.5486999999999993</v>
      </c>
      <c r="H2348" s="2">
        <f>'Moving Avg'!G2348</f>
        <v>6.5797979999999985</v>
      </c>
      <c r="I2348" s="2">
        <f>'Moving Avg'!H2348</f>
        <v>6.5873464999999998</v>
      </c>
      <c r="J2348" s="6" t="str">
        <f>OBV!F2348</f>
        <v>BEARISH</v>
      </c>
      <c r="K2348" s="6" t="str">
        <f>OBV!G2348</f>
        <v>WEAK</v>
      </c>
      <c r="L2348" s="6" t="str">
        <f>OBV!H2348</f>
        <v>NEUTRAL</v>
      </c>
    </row>
    <row r="2349" spans="1:12" ht="13.5" x14ac:dyDescent="0.25">
      <c r="A2349" s="3">
        <f>RSI!A2349</f>
        <v>45712</v>
      </c>
      <c r="B2349" s="2">
        <f>RSI!B2349</f>
        <v>6.5</v>
      </c>
      <c r="C2349" s="2">
        <f>RSI!I2349</f>
        <v>43.921100450847383</v>
      </c>
      <c r="D2349" s="2">
        <f>MACD!E2349</f>
        <v>3.2624866532586339E-2</v>
      </c>
      <c r="E2349" s="2">
        <f>MACD!F2349</f>
        <v>1.9284972461407826E-2</v>
      </c>
      <c r="F2349" s="2">
        <f>'Moving Avg'!D2349</f>
        <v>6.4943800000000014</v>
      </c>
      <c r="G2349" s="2">
        <f>'Moving Avg'!F2349</f>
        <v>6.5435499999999989</v>
      </c>
      <c r="H2349" s="2">
        <f>'Moving Avg'!G2349</f>
        <v>6.5762379999999983</v>
      </c>
      <c r="I2349" s="2">
        <f>'Moving Avg'!H2349</f>
        <v>6.5859414999999988</v>
      </c>
      <c r="J2349" s="6" t="str">
        <f>OBV!F2349</f>
        <v>BEARISH</v>
      </c>
      <c r="K2349" s="6" t="str">
        <f>OBV!G2349</f>
        <v>WEAK</v>
      </c>
      <c r="L2349" s="6" t="str">
        <f>OBV!H2349</f>
        <v>CONFIRMED BEARISH</v>
      </c>
    </row>
    <row r="2350" spans="1:12" ht="13.5" x14ac:dyDescent="0.25">
      <c r="A2350" s="3">
        <f>RSI!A2350</f>
        <v>45713</v>
      </c>
      <c r="B2350" s="2">
        <f>RSI!B2350</f>
        <v>6.4813000000000001</v>
      </c>
      <c r="C2350" s="2">
        <f>RSI!I2350</f>
        <v>41.9034654274706</v>
      </c>
      <c r="D2350" s="2">
        <f>MACD!E2350</f>
        <v>3.3998588177988509E-2</v>
      </c>
      <c r="E2350" s="2">
        <f>MACD!F2350</f>
        <v>2.2227695604723964E-2</v>
      </c>
      <c r="F2350" s="2">
        <f>'Moving Avg'!D2350</f>
        <v>6.4887599999999992</v>
      </c>
      <c r="G2350" s="2">
        <f>'Moving Avg'!F2350</f>
        <v>6.5416799999999995</v>
      </c>
      <c r="H2350" s="2">
        <f>'Moving Avg'!G2350</f>
        <v>6.5709939999999971</v>
      </c>
      <c r="I2350" s="2">
        <f>'Moving Avg'!H2350</f>
        <v>6.5850984999999991</v>
      </c>
      <c r="J2350" s="6" t="str">
        <f>OBV!F2350</f>
        <v>BEARISH</v>
      </c>
      <c r="K2350" s="6" t="str">
        <f>OBV!G2350</f>
        <v>WEAK</v>
      </c>
      <c r="L2350" s="6" t="str">
        <f>OBV!H2350</f>
        <v>CONFIRMED BEARISH</v>
      </c>
    </row>
    <row r="2351" spans="1:12" ht="13.5" x14ac:dyDescent="0.25">
      <c r="A2351" s="3">
        <f>RSI!A2351</f>
        <v>45714</v>
      </c>
      <c r="B2351" s="2">
        <f>RSI!B2351</f>
        <v>6.5</v>
      </c>
      <c r="C2351" s="2">
        <f>RSI!I2351</f>
        <v>44.642097590190893</v>
      </c>
      <c r="D2351" s="2">
        <f>MACD!E2351</f>
        <v>3.4155793590447736E-2</v>
      </c>
      <c r="E2351" s="2">
        <f>MACD!F2351</f>
        <v>2.461331520186872E-2</v>
      </c>
      <c r="F2351" s="2">
        <f>'Moving Avg'!D2351</f>
        <v>6.4906399999999991</v>
      </c>
      <c r="G2351" s="2">
        <f>'Moving Avg'!F2351</f>
        <v>6.535124999999999</v>
      </c>
      <c r="H2351" s="2">
        <f>'Moving Avg'!G2351</f>
        <v>6.5661239999999985</v>
      </c>
      <c r="I2351" s="2">
        <f>'Moving Avg'!H2351</f>
        <v>6.584395999999999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45715</v>
      </c>
      <c r="B2352" s="2">
        <f>RSI!B2352</f>
        <v>6.6498999999999997</v>
      </c>
      <c r="C2352" s="2">
        <f>RSI!I2352</f>
        <v>60.653628926185633</v>
      </c>
      <c r="D2352" s="2">
        <f>MACD!E2352</f>
        <v>2.054954947097265E-2</v>
      </c>
      <c r="E2352" s="2">
        <f>MACD!F2352</f>
        <v>2.3800562055689506E-2</v>
      </c>
      <c r="F2352" s="2">
        <f>'Moving Avg'!D2352</f>
        <v>6.5243599999999997</v>
      </c>
      <c r="G2352" s="2">
        <f>'Moving Avg'!F2352</f>
        <v>6.5398100000000001</v>
      </c>
      <c r="H2352" s="2">
        <f>'Moving Avg'!G2352</f>
        <v>6.564251999999998</v>
      </c>
      <c r="I2352" s="2">
        <f>'Moving Avg'!H2352</f>
        <v>6.5844429999999985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</row>
    <row r="2353" spans="1:12" ht="13.5" x14ac:dyDescent="0.25">
      <c r="A2353" s="3">
        <f>RSI!A2353</f>
        <v>45716</v>
      </c>
      <c r="B2353" s="2">
        <f>RSI!B2353</f>
        <v>6.5842999999999998</v>
      </c>
      <c r="C2353" s="2">
        <f>RSI!I2353</f>
        <v>53.377529822938669</v>
      </c>
      <c r="D2353" s="2">
        <f>MACD!E2353</f>
        <v>6.0181667623142587E-3</v>
      </c>
      <c r="E2353" s="2">
        <f>MACD!F2353</f>
        <v>2.0244082997014461E-2</v>
      </c>
      <c r="F2353" s="2">
        <f>'Moving Avg'!D2353</f>
        <v>6.5430999999999999</v>
      </c>
      <c r="G2353" s="2">
        <f>'Moving Avg'!F2353</f>
        <v>6.5412149999999993</v>
      </c>
      <c r="H2353" s="2">
        <f>'Moving Avg'!G2353</f>
        <v>6.5638779999999972</v>
      </c>
      <c r="I2353" s="2">
        <f>'Moving Avg'!H2353</f>
        <v>6.5834124999999979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</row>
    <row r="2354" spans="1:12" ht="13.5" x14ac:dyDescent="0.25">
      <c r="A2354" s="3">
        <f>RSI!A2354</f>
        <v>45719</v>
      </c>
      <c r="B2354" s="2">
        <f>RSI!B2354</f>
        <v>6.5842999999999998</v>
      </c>
      <c r="C2354" s="2">
        <f>RSI!I2354</f>
        <v>53.377529822938669</v>
      </c>
      <c r="D2354" s="2">
        <f>MACD!E2354</f>
        <v>-7.3397828592014491E-4</v>
      </c>
      <c r="E2354" s="2">
        <f>MACD!F2354</f>
        <v>1.6048470740427541E-2</v>
      </c>
      <c r="F2354" s="2">
        <f>'Moving Avg'!D2354</f>
        <v>6.5599599999999993</v>
      </c>
      <c r="G2354" s="2">
        <f>'Moving Avg'!F2354</f>
        <v>6.5402800000000001</v>
      </c>
      <c r="H2354" s="2">
        <f>'Moving Avg'!G2354</f>
        <v>6.5635039999999973</v>
      </c>
      <c r="I2354" s="2">
        <f>'Moving Avg'!H2354</f>
        <v>6.5825224999999987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</row>
    <row r="2355" spans="1:12" ht="13.5" x14ac:dyDescent="0.25">
      <c r="A2355" s="3">
        <f>RSI!A2355</f>
        <v>45720</v>
      </c>
      <c r="B2355" s="2">
        <f>RSI!B2355</f>
        <v>6.6498999999999997</v>
      </c>
      <c r="C2355" s="2">
        <f>RSI!I2355</f>
        <v>59.071751175880046</v>
      </c>
      <c r="D2355" s="2">
        <f>MACD!E2355</f>
        <v>-1.4392394169455258E-2</v>
      </c>
      <c r="E2355" s="2">
        <f>MACD!F2355</f>
        <v>9.9602977584509807E-3</v>
      </c>
      <c r="F2355" s="2">
        <f>'Moving Avg'!D2355</f>
        <v>6.5936799999999991</v>
      </c>
      <c r="G2355" s="2">
        <f>'Moving Avg'!F2355</f>
        <v>6.5426249999999992</v>
      </c>
      <c r="H2355" s="2">
        <f>'Moving Avg'!G2355</f>
        <v>6.564441999999997</v>
      </c>
      <c r="I2355" s="2">
        <f>'Moving Avg'!H2355</f>
        <v>6.5821949999999978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</row>
    <row r="2356" spans="1:12" ht="13.5" x14ac:dyDescent="0.25">
      <c r="A2356" s="3">
        <f>RSI!A2356</f>
        <v>45721</v>
      </c>
      <c r="B2356" s="2">
        <f>RSI!B2356</f>
        <v>6.7248000000000001</v>
      </c>
      <c r="C2356" s="2">
        <f>RSI!I2356</f>
        <v>64.415677147849237</v>
      </c>
      <c r="D2356" s="2">
        <f>MACD!E2356</f>
        <v>-3.4971011808471175E-2</v>
      </c>
      <c r="E2356" s="2">
        <f>MACD!F2356</f>
        <v>9.7403584506654955E-4</v>
      </c>
      <c r="F2356" s="2">
        <f>'Moving Avg'!D2356</f>
        <v>6.6386399999999997</v>
      </c>
      <c r="G2356" s="2">
        <f>'Moving Avg'!F2356</f>
        <v>6.5510550000000007</v>
      </c>
      <c r="H2356" s="2">
        <f>'Moving Avg'!G2356</f>
        <v>6.5670639999999967</v>
      </c>
      <c r="I2356" s="2">
        <f>'Moving Avg'!H2356</f>
        <v>6.5823354999999983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</row>
    <row r="2357" spans="1:12" ht="13.5" x14ac:dyDescent="0.25">
      <c r="A2357" s="3">
        <f>RSI!A2357</f>
        <v>45722</v>
      </c>
      <c r="B2357" s="2">
        <f>RSI!B2357</f>
        <v>6.6966999999999999</v>
      </c>
      <c r="C2357" s="2">
        <f>RSI!I2357</f>
        <v>61.187840262720194</v>
      </c>
      <c r="D2357" s="2">
        <f>MACD!E2357</f>
        <v>-5.2713563955181009E-2</v>
      </c>
      <c r="E2357" s="2">
        <f>MACD!F2357</f>
        <v>-9.7634841149829635E-3</v>
      </c>
      <c r="F2357" s="2">
        <f>'Moving Avg'!D2357</f>
        <v>6.6480000000000006</v>
      </c>
      <c r="G2357" s="2">
        <f>'Moving Avg'!F2357</f>
        <v>6.5580800000000012</v>
      </c>
      <c r="H2357" s="2">
        <f>'Moving Avg'!G2357</f>
        <v>6.5704359999999973</v>
      </c>
      <c r="I2357" s="2">
        <f>'Moving Avg'!H2357</f>
        <v>6.5823354999999966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</row>
    <row r="2358" spans="1:12" ht="13.5" x14ac:dyDescent="0.25">
      <c r="A2358" s="3">
        <f>RSI!A2358</f>
        <v>45723</v>
      </c>
      <c r="B2358" s="2">
        <f>RSI!B2358</f>
        <v>6.7248000000000001</v>
      </c>
      <c r="C2358" s="2">
        <f>RSI!I2358</f>
        <v>63.175063659108496</v>
      </c>
      <c r="D2358" s="2">
        <f>MACD!E2358</f>
        <v>-6.9119112629040913E-2</v>
      </c>
      <c r="E2358" s="2">
        <f>MACD!F2358</f>
        <v>-2.1634609817794553E-2</v>
      </c>
      <c r="F2358" s="2">
        <f>'Moving Avg'!D2358</f>
        <v>6.6760999999999999</v>
      </c>
      <c r="G2358" s="2">
        <f>'Moving Avg'!F2358</f>
        <v>6.5665099999999992</v>
      </c>
      <c r="H2358" s="2">
        <f>'Moving Avg'!G2358</f>
        <v>6.5715599999999981</v>
      </c>
      <c r="I2358" s="2">
        <f>'Moving Avg'!H2358</f>
        <v>6.582897499999997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</row>
    <row r="2359" spans="1:12" ht="13.5" x14ac:dyDescent="0.25">
      <c r="A2359" s="3">
        <f>RSI!A2359</f>
        <v>45726</v>
      </c>
      <c r="B2359" s="2">
        <f>RSI!B2359</f>
        <v>6.8746</v>
      </c>
      <c r="C2359" s="2">
        <f>RSI!I2359</f>
        <v>71.540615004821476</v>
      </c>
      <c r="D2359" s="2">
        <f>MACD!E2359</f>
        <v>-9.3503868853527905E-2</v>
      </c>
      <c r="E2359" s="2">
        <f>MACD!F2359</f>
        <v>-3.6008461624941229E-2</v>
      </c>
      <c r="F2359" s="2">
        <f>'Moving Avg'!D2359</f>
        <v>6.7341600000000001</v>
      </c>
      <c r="G2359" s="2">
        <f>'Moving Avg'!F2359</f>
        <v>6.5805550000000013</v>
      </c>
      <c r="H2359" s="2">
        <f>'Moving Avg'!G2359</f>
        <v>6.5760539999999992</v>
      </c>
      <c r="I2359" s="2">
        <f>'Moving Avg'!H2359</f>
        <v>6.5839274999999962</v>
      </c>
      <c r="J2359" s="6" t="str">
        <f>OBV!F2359</f>
        <v>BULLISH</v>
      </c>
      <c r="K2359" s="6" t="str">
        <f>OBV!G2359</f>
        <v>STRONG</v>
      </c>
      <c r="L2359" s="6" t="str">
        <f>OBV!H2359</f>
        <v>CONFIRMED BULLISH</v>
      </c>
    </row>
    <row r="2360" spans="1:12" ht="13.5" x14ac:dyDescent="0.25">
      <c r="A2360" s="3">
        <f>RSI!A2360</f>
        <v>45727</v>
      </c>
      <c r="B2360" s="2">
        <f>RSI!B2360</f>
        <v>6.8840000000000003</v>
      </c>
      <c r="C2360" s="2">
        <f>RSI!I2360</f>
        <v>71.970906088285886</v>
      </c>
      <c r="D2360" s="2">
        <f>MACD!E2360</f>
        <v>-0.11938532892851317</v>
      </c>
      <c r="E2360" s="2">
        <f>MACD!F2360</f>
        <v>-5.268383508565562E-2</v>
      </c>
      <c r="F2360" s="2">
        <f>'Moving Avg'!D2360</f>
        <v>6.7809799999999996</v>
      </c>
      <c r="G2360" s="2">
        <f>'Moving Avg'!F2360</f>
        <v>6.5969449999999998</v>
      </c>
      <c r="H2360" s="2">
        <f>'Moving Avg'!G2360</f>
        <v>6.580735999999999</v>
      </c>
      <c r="I2360" s="2">
        <f>'Moving Avg'!H2360</f>
        <v>6.5850979999999959</v>
      </c>
      <c r="J2360" s="6" t="str">
        <f>OBV!F2360</f>
        <v>BULLISH</v>
      </c>
      <c r="K2360" s="6" t="str">
        <f>OBV!G2360</f>
        <v>STRONG</v>
      </c>
      <c r="L2360" s="6" t="str">
        <f>OBV!H2360</f>
        <v>CONFIRMED BULLISH</v>
      </c>
    </row>
    <row r="2361" spans="1:12" ht="13.5" x14ac:dyDescent="0.25">
      <c r="A2361" s="3">
        <f>RSI!A2361</f>
        <v>45728</v>
      </c>
      <c r="B2361" s="2">
        <f>RSI!B2361</f>
        <v>6.8933999999999997</v>
      </c>
      <c r="C2361" s="2">
        <f>RSI!I2361</f>
        <v>72.419978239733908</v>
      </c>
      <c r="D2361" s="2">
        <f>MACD!E2361</f>
        <v>-0.14071085657782145</v>
      </c>
      <c r="E2361" s="2">
        <f>MACD!F2361</f>
        <v>-7.0289239384088792E-2</v>
      </c>
      <c r="F2361" s="2">
        <f>'Moving Avg'!D2361</f>
        <v>6.8146999999999993</v>
      </c>
      <c r="G2361" s="2">
        <f>'Moving Avg'!F2361</f>
        <v>6.613805000000001</v>
      </c>
      <c r="H2361" s="2">
        <f>'Moving Avg'!G2361</f>
        <v>6.5850439999999981</v>
      </c>
      <c r="I2361" s="2">
        <f>'Moving Avg'!H2361</f>
        <v>6.5877204999999961</v>
      </c>
      <c r="J2361" s="6" t="str">
        <f>OBV!F2361</f>
        <v>BULLISH</v>
      </c>
      <c r="K2361" s="6" t="str">
        <f>OBV!G2361</f>
        <v>STRONG</v>
      </c>
      <c r="L2361" s="6" t="str">
        <f>OBV!H2361</f>
        <v>CONFIRMED BULLISH</v>
      </c>
    </row>
    <row r="2362" spans="1:12" ht="13.5" x14ac:dyDescent="0.25">
      <c r="A2362" s="3">
        <f>RSI!A2362</f>
        <v>45729</v>
      </c>
      <c r="B2362" s="2">
        <f>RSI!B2362</f>
        <v>6.8746</v>
      </c>
      <c r="C2362" s="2">
        <f>RSI!I2362</f>
        <v>70.00426035046948</v>
      </c>
      <c r="D2362" s="2">
        <f>MACD!E2362</f>
        <v>-0.13584440836485356</v>
      </c>
      <c r="E2362" s="2">
        <f>MACD!F2362</f>
        <v>-8.3400273180241749E-2</v>
      </c>
      <c r="F2362" s="2">
        <f>'Moving Avg'!D2362</f>
        <v>6.8502799999999997</v>
      </c>
      <c r="G2362" s="2">
        <f>'Moving Avg'!F2362</f>
        <v>6.6306599999999989</v>
      </c>
      <c r="H2362" s="2">
        <f>'Moving Avg'!G2362</f>
        <v>6.5915999999999988</v>
      </c>
      <c r="I2362" s="2">
        <f>'Moving Avg'!H2362</f>
        <v>6.5904829999999972</v>
      </c>
      <c r="J2362" s="6" t="str">
        <f>OBV!F2362</f>
        <v>BULLISH</v>
      </c>
      <c r="K2362" s="6" t="str">
        <f>OBV!G2362</f>
        <v>STRONG</v>
      </c>
      <c r="L2362" s="6" t="str">
        <f>OBV!H2362</f>
        <v>CONFIRMED BULLISH</v>
      </c>
    </row>
    <row r="2363" spans="1:12" ht="13.5" x14ac:dyDescent="0.25">
      <c r="A2363" s="3">
        <f>RSI!A2363</f>
        <v>45730</v>
      </c>
      <c r="B2363" s="2">
        <f>RSI!B2363</f>
        <v>6.8559000000000001</v>
      </c>
      <c r="C2363" s="2">
        <f>RSI!I2363</f>
        <v>67.589170017752707</v>
      </c>
      <c r="D2363" s="2">
        <f>MACD!E2363</f>
        <v>-0.14175138588045044</v>
      </c>
      <c r="E2363" s="2">
        <f>MACD!F2363</f>
        <v>-9.507049572028349E-2</v>
      </c>
      <c r="F2363" s="2">
        <f>'Moving Avg'!D2363</f>
        <v>6.8765000000000001</v>
      </c>
      <c r="G2363" s="2">
        <f>'Moving Avg'!F2363</f>
        <v>6.6489250000000011</v>
      </c>
      <c r="H2363" s="2">
        <f>'Moving Avg'!G2363</f>
        <v>6.5966579999999997</v>
      </c>
      <c r="I2363" s="2">
        <f>'Moving Avg'!H2363</f>
        <v>6.5931519999999981</v>
      </c>
      <c r="J2363" s="6" t="str">
        <f>OBV!F2363</f>
        <v>BULLISH</v>
      </c>
      <c r="K2363" s="6" t="str">
        <f>OBV!G2363</f>
        <v>STRONG</v>
      </c>
      <c r="L2363" s="6" t="str">
        <f>OBV!H2363</f>
        <v>CONFIRMED BULLISH</v>
      </c>
    </row>
    <row r="2364" spans="1:12" ht="13.5" x14ac:dyDescent="0.25">
      <c r="A2364" s="3">
        <f>RSI!A2364</f>
        <v>45733</v>
      </c>
      <c r="B2364" s="2">
        <f>RSI!B2364</f>
        <v>6.8840000000000003</v>
      </c>
      <c r="C2364" s="2">
        <f>RSI!I2364</f>
        <v>69.302949554378628</v>
      </c>
      <c r="D2364" s="2">
        <f>MACD!E2364</f>
        <v>-0.14994059748520083</v>
      </c>
      <c r="E2364" s="2">
        <f>MACD!F2364</f>
        <v>-0.10604451607326697</v>
      </c>
      <c r="F2364" s="2">
        <f>'Moving Avg'!D2364</f>
        <v>6.8783799999999999</v>
      </c>
      <c r="G2364" s="2">
        <f>'Moving Avg'!F2364</f>
        <v>6.6667200000000006</v>
      </c>
      <c r="H2364" s="2">
        <f>'Moving Avg'!G2364</f>
        <v>6.6045260000000008</v>
      </c>
      <c r="I2364" s="2">
        <f>'Moving Avg'!H2364</f>
        <v>6.5961959999999973</v>
      </c>
      <c r="J2364" s="6" t="str">
        <f>OBV!F2364</f>
        <v>BULLISH</v>
      </c>
      <c r="K2364" s="6" t="str">
        <f>OBV!G2364</f>
        <v>STRONG</v>
      </c>
      <c r="L2364" s="6" t="str">
        <f>OBV!H2364</f>
        <v>CONFIRMED BULLISH</v>
      </c>
    </row>
    <row r="2365" spans="1:12" ht="13.5" x14ac:dyDescent="0.25">
      <c r="A2365" s="3">
        <f>RSI!A2365</f>
        <v>45734</v>
      </c>
      <c r="B2365" s="2">
        <f>RSI!B2365</f>
        <v>6.9120999999999997</v>
      </c>
      <c r="C2365" s="2">
        <f>RSI!I2365</f>
        <v>70.956791765311294</v>
      </c>
      <c r="D2365" s="2">
        <f>MACD!E2365</f>
        <v>-0.15005248011017347</v>
      </c>
      <c r="E2365" s="2">
        <f>MACD!F2365</f>
        <v>-0.11484610888064826</v>
      </c>
      <c r="F2365" s="2">
        <f>'Moving Avg'!D2365</f>
        <v>6.8840000000000003</v>
      </c>
      <c r="G2365" s="2">
        <f>'Moving Avg'!F2365</f>
        <v>6.6868549999999995</v>
      </c>
      <c r="H2365" s="2">
        <f>'Moving Avg'!G2365</f>
        <v>6.6129560000000014</v>
      </c>
      <c r="I2365" s="2">
        <f>'Moving Avg'!H2365</f>
        <v>6.5993804999999979</v>
      </c>
      <c r="J2365" s="6" t="str">
        <f>OBV!F2365</f>
        <v>BULLISH</v>
      </c>
      <c r="K2365" s="6" t="str">
        <f>OBV!G2365</f>
        <v>STRONG</v>
      </c>
      <c r="L2365" s="6" t="str">
        <f>OBV!H2365</f>
        <v>CONFIRMED BULLISH</v>
      </c>
    </row>
    <row r="2366" spans="1:12" ht="13.5" x14ac:dyDescent="0.25">
      <c r="A2366" s="3">
        <f>RSI!A2366</f>
        <v>45735</v>
      </c>
      <c r="B2366" s="2">
        <f>RSI!B2366</f>
        <v>6.8746</v>
      </c>
      <c r="C2366" s="2">
        <f>RSI!I2366</f>
        <v>65.857473470211062</v>
      </c>
      <c r="D2366" s="2">
        <f>MACD!E2366</f>
        <v>-0.13711731715127495</v>
      </c>
      <c r="E2366" s="2">
        <f>MACD!F2366</f>
        <v>-0.11930035053477361</v>
      </c>
      <c r="F2366" s="2">
        <f>'Moving Avg'!D2366</f>
        <v>6.8802399999999988</v>
      </c>
      <c r="G2366" s="2">
        <f>'Moving Avg'!F2366</f>
        <v>6.7060549999999992</v>
      </c>
      <c r="H2366" s="2">
        <f>'Moving Avg'!G2366</f>
        <v>6.6202600000000009</v>
      </c>
      <c r="I2366" s="2">
        <f>'Moving Avg'!H2366</f>
        <v>6.6026114999999974</v>
      </c>
      <c r="J2366" s="6" t="str">
        <f>OBV!F2366</f>
        <v>BEARISH</v>
      </c>
      <c r="K2366" s="6" t="str">
        <f>OBV!G2366</f>
        <v>WEAK</v>
      </c>
      <c r="L2366" s="6" t="str">
        <f>OBV!H2366</f>
        <v>CONFIRMED BEARISH</v>
      </c>
    </row>
    <row r="2367" spans="1:12" ht="13.5" x14ac:dyDescent="0.25">
      <c r="A2367" s="3">
        <f>RSI!A2367</f>
        <v>45737</v>
      </c>
      <c r="B2367" s="2">
        <f>RSI!B2367</f>
        <v>6.9776999999999996</v>
      </c>
      <c r="C2367" s="2">
        <f>RSI!I2367</f>
        <v>71.847709855090287</v>
      </c>
      <c r="D2367" s="2">
        <f>MACD!E2367</f>
        <v>-0.13908757617605527</v>
      </c>
      <c r="E2367" s="2">
        <f>MACD!F2367</f>
        <v>-0.12325779566302995</v>
      </c>
      <c r="F2367" s="2">
        <f>'Moving Avg'!D2367</f>
        <v>6.9008599999999998</v>
      </c>
      <c r="G2367" s="2">
        <f>'Moving Avg'!F2367</f>
        <v>6.7308750000000002</v>
      </c>
      <c r="H2367" s="2">
        <f>'Moving Avg'!G2367</f>
        <v>6.6309380000000013</v>
      </c>
      <c r="I2367" s="2">
        <f>'Moving Avg'!H2367</f>
        <v>6.6063579999999966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</row>
    <row r="2368" spans="1:12" ht="13.5" x14ac:dyDescent="0.25">
      <c r="A2368" s="3">
        <f>RSI!A2368</f>
        <v>45740</v>
      </c>
      <c r="B2368" s="2">
        <f>RSI!B2368</f>
        <v>7.0244999999999997</v>
      </c>
      <c r="C2368" s="2">
        <f>RSI!I2368</f>
        <v>74.07151777014144</v>
      </c>
      <c r="D2368" s="2">
        <f>MACD!E2368</f>
        <v>-0.14139205175186831</v>
      </c>
      <c r="E2368" s="2">
        <f>MACD!F2368</f>
        <v>-0.12688464688079765</v>
      </c>
      <c r="F2368" s="2">
        <f>'Moving Avg'!D2368</f>
        <v>6.9345799999999995</v>
      </c>
      <c r="G2368" s="2">
        <f>'Moving Avg'!F2368</f>
        <v>6.7575699999999994</v>
      </c>
      <c r="H2368" s="2">
        <f>'Moving Avg'!G2368</f>
        <v>6.6403040000000013</v>
      </c>
      <c r="I2368" s="2">
        <f>'Moving Avg'!H2368</f>
        <v>6.6101044999999976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</row>
    <row r="2369" spans="1:12" ht="13.5" x14ac:dyDescent="0.25">
      <c r="A2369" s="3">
        <f>RSI!A2369</f>
        <v>45741</v>
      </c>
      <c r="B2369" s="2">
        <f>RSI!B2369</f>
        <v>7.0712999999999999</v>
      </c>
      <c r="C2369" s="2">
        <f>RSI!I2369</f>
        <v>76.104287606468489</v>
      </c>
      <c r="D2369" s="2">
        <f>MACD!E2369</f>
        <v>-0.12542214456195655</v>
      </c>
      <c r="E2369" s="2">
        <f>MACD!F2369</f>
        <v>-0.12659214641702943</v>
      </c>
      <c r="F2369" s="2">
        <f>'Moving Avg'!D2369</f>
        <v>6.9720399999999998</v>
      </c>
      <c r="G2369" s="2">
        <f>'Moving Avg'!F2369</f>
        <v>6.7861349999999998</v>
      </c>
      <c r="H2369" s="2">
        <f>'Moving Avg'!G2369</f>
        <v>6.6517300000000015</v>
      </c>
      <c r="I2369" s="2">
        <f>'Moving Avg'!H2369</f>
        <v>6.6140849999999975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</row>
    <row r="2370" spans="1:12" ht="13.5" x14ac:dyDescent="0.25">
      <c r="A2370" s="3">
        <f>RSI!A2370</f>
        <v>45742</v>
      </c>
      <c r="B2370" s="2">
        <f>RSI!B2370</f>
        <v>7.0994000000000002</v>
      </c>
      <c r="C2370" s="2">
        <f>RSI!I2370</f>
        <v>77.257209821022002</v>
      </c>
      <c r="D2370" s="2">
        <f>MACD!E2370</f>
        <v>-0.11435771990248789</v>
      </c>
      <c r="E2370" s="2">
        <f>MACD!F2370</f>
        <v>-0.12414526111412112</v>
      </c>
      <c r="F2370" s="2">
        <f>'Moving Avg'!D2370</f>
        <v>7.0095000000000001</v>
      </c>
      <c r="G2370" s="2">
        <f>'Moving Avg'!F2370</f>
        <v>6.8170400000000004</v>
      </c>
      <c r="H2370" s="2">
        <f>'Moving Avg'!G2370</f>
        <v>6.6625940000000012</v>
      </c>
      <c r="I2370" s="2">
        <f>'Moving Avg'!H2370</f>
        <v>6.6187679999999993</v>
      </c>
      <c r="J2370" s="6" t="str">
        <f>OBV!F2370</f>
        <v>BULLISH</v>
      </c>
      <c r="K2370" s="6" t="str">
        <f>OBV!G2370</f>
        <v>STRONG</v>
      </c>
      <c r="L2370" s="6" t="str">
        <f>OBV!H2370</f>
        <v>CONFIRMED BULLISH</v>
      </c>
    </row>
    <row r="2371" spans="1:12" ht="13.5" x14ac:dyDescent="0.25">
      <c r="A2371" s="3">
        <f>RSI!A2371</f>
        <v>45743</v>
      </c>
      <c r="B2371" s="2">
        <f>RSI!B2371</f>
        <v>7.0900999999999996</v>
      </c>
      <c r="C2371" s="2">
        <f>RSI!I2371</f>
        <v>75.951112684087349</v>
      </c>
      <c r="D2371" s="2">
        <f>MACD!E2371</f>
        <v>-0.10470544736412979</v>
      </c>
      <c r="E2371" s="2">
        <f>MACD!F2371</f>
        <v>-0.12025729836412286</v>
      </c>
      <c r="F2371" s="2">
        <f>'Moving Avg'!D2371</f>
        <v>7.0526</v>
      </c>
      <c r="G2371" s="2">
        <f>'Moving Avg'!F2371</f>
        <v>6.8465450000000008</v>
      </c>
      <c r="H2371" s="2">
        <f>'Moving Avg'!G2371</f>
        <v>6.6723360000000005</v>
      </c>
      <c r="I2371" s="2">
        <f>'Moving Avg'!H2371</f>
        <v>6.6237789999999981</v>
      </c>
      <c r="J2371" s="6" t="str">
        <f>OBV!F2371</f>
        <v>BULLISH</v>
      </c>
      <c r="K2371" s="6" t="str">
        <f>OBV!G2371</f>
        <v>STRONG</v>
      </c>
      <c r="L2371" s="6" t="str">
        <f>OBV!H2371</f>
        <v>CONFIRMED BULLISH</v>
      </c>
    </row>
    <row r="2372" spans="1:12" ht="13.5" x14ac:dyDescent="0.25">
      <c r="A2372" s="3">
        <f>RSI!A2372</f>
        <v>45744</v>
      </c>
      <c r="B2372" s="2">
        <f>RSI!B2372</f>
        <v>7.0712999999999999</v>
      </c>
      <c r="C2372" s="2">
        <f>RSI!I2372</f>
        <v>73.255028289866345</v>
      </c>
      <c r="D2372" s="2">
        <f>MACD!E2372</f>
        <v>-9.9691211644741706E-2</v>
      </c>
      <c r="E2372" s="2">
        <f>MACD!F2372</f>
        <v>-0.11614408102024662</v>
      </c>
      <c r="F2372" s="2">
        <f>'Moving Avg'!D2372</f>
        <v>7.0713200000000001</v>
      </c>
      <c r="G2372" s="2">
        <f>'Moving Avg'!F2372</f>
        <v>6.8676150000000007</v>
      </c>
      <c r="H2372" s="2">
        <f>'Moving Avg'!G2372</f>
        <v>6.6817020000000014</v>
      </c>
      <c r="I2372" s="2">
        <f>'Moving Avg'!H2372</f>
        <v>6.6286959999999988</v>
      </c>
      <c r="J2372" s="6" t="str">
        <f>OBV!F2372</f>
        <v>BULLISH</v>
      </c>
      <c r="K2372" s="6" t="str">
        <f>OBV!G2372</f>
        <v>STRONG</v>
      </c>
      <c r="L2372" s="6" t="str">
        <f>OBV!H2372</f>
        <v>CONFIRMED BULLISH</v>
      </c>
    </row>
    <row r="2373" spans="1:12" ht="13.5" x14ac:dyDescent="0.25">
      <c r="A2373" s="3">
        <f>RSI!A2373</f>
        <v>45749</v>
      </c>
      <c r="B2373" s="2">
        <f>RSI!B2373</f>
        <v>7.0712999999999999</v>
      </c>
      <c r="C2373" s="2">
        <f>RSI!I2373</f>
        <v>73.255028289866345</v>
      </c>
      <c r="D2373" s="2">
        <f>MACD!E2373</f>
        <v>-9.9745115720494937E-2</v>
      </c>
      <c r="E2373" s="2">
        <f>MACD!F2373</f>
        <v>-0.11286428796029629</v>
      </c>
      <c r="F2373" s="2">
        <f>'Moving Avg'!D2373</f>
        <v>7.0806799999999992</v>
      </c>
      <c r="G2373" s="2">
        <f>'Moving Avg'!F2373</f>
        <v>6.8919650000000008</v>
      </c>
      <c r="H2373" s="2">
        <f>'Moving Avg'!G2373</f>
        <v>6.6923780000000015</v>
      </c>
      <c r="I2373" s="2">
        <f>'Moving Avg'!H2373</f>
        <v>6.6338469999999985</v>
      </c>
      <c r="J2373" s="6" t="str">
        <f>OBV!F2373</f>
        <v>BULLISH</v>
      </c>
      <c r="K2373" s="6" t="str">
        <f>OBV!G2373</f>
        <v>STRONG</v>
      </c>
      <c r="L2373" s="6" t="str">
        <f>OBV!H2373</f>
        <v>CONFIRMED BULLISH</v>
      </c>
    </row>
    <row r="2374" spans="1:12" ht="13.5" x14ac:dyDescent="0.25">
      <c r="A2374" s="3">
        <f>RSI!A2374</f>
        <v>45750</v>
      </c>
      <c r="B2374" s="2">
        <f>RSI!B2374</f>
        <v>7.0712999999999999</v>
      </c>
      <c r="C2374" s="2">
        <f>RSI!I2374</f>
        <v>73.255028289866345</v>
      </c>
      <c r="D2374" s="2">
        <f>MACD!E2374</f>
        <v>-9.678227571465392E-2</v>
      </c>
      <c r="E2374" s="2">
        <f>MACD!F2374</f>
        <v>-0.10964788551116783</v>
      </c>
      <c r="F2374" s="2">
        <f>'Moving Avg'!D2374</f>
        <v>7.0806799999999992</v>
      </c>
      <c r="G2374" s="2">
        <f>'Moving Avg'!F2374</f>
        <v>6.916315</v>
      </c>
      <c r="H2374" s="2">
        <f>'Moving Avg'!G2374</f>
        <v>6.7030540000000007</v>
      </c>
      <c r="I2374" s="2">
        <f>'Moving Avg'!H2374</f>
        <v>6.6389979999999991</v>
      </c>
      <c r="J2374" s="6" t="str">
        <f>OBV!F2374</f>
        <v>BEARISH</v>
      </c>
      <c r="K2374" s="6" t="str">
        <f>OBV!G2374</f>
        <v>WEAK</v>
      </c>
      <c r="L2374" s="6" t="str">
        <f>OBV!H2374</f>
        <v>NEUTRAL</v>
      </c>
    </row>
    <row r="2375" spans="1:12" ht="13.5" x14ac:dyDescent="0.25">
      <c r="A2375" s="3">
        <f>RSI!A2375</f>
        <v>45751</v>
      </c>
      <c r="B2375" s="2">
        <f>RSI!B2375</f>
        <v>7.0151000000000003</v>
      </c>
      <c r="C2375" s="2">
        <f>RSI!I2375</f>
        <v>64.682330439232445</v>
      </c>
      <c r="D2375" s="2">
        <f>MACD!E2375</f>
        <v>-8.7006463451221983E-2</v>
      </c>
      <c r="E2375" s="2">
        <f>MACD!F2375</f>
        <v>-0.10511960109917867</v>
      </c>
      <c r="F2375" s="2">
        <f>'Moving Avg'!D2375</f>
        <v>7.0638200000000015</v>
      </c>
      <c r="G2375" s="2">
        <f>'Moving Avg'!F2375</f>
        <v>6.9345749999999997</v>
      </c>
      <c r="H2375" s="2">
        <f>'Moving Avg'!G2375</f>
        <v>6.7114820000000011</v>
      </c>
      <c r="I2375" s="2">
        <f>'Moving Avg'!H2375</f>
        <v>6.6445704999999986</v>
      </c>
      <c r="J2375" s="6" t="str">
        <f>OBV!F2375</f>
        <v>BEARISH</v>
      </c>
      <c r="K2375" s="6" t="str">
        <f>OBV!G2375</f>
        <v>WEAK</v>
      </c>
      <c r="L2375" s="6" t="str">
        <f>OBV!H2375</f>
        <v>CONFIRMED BEARISH</v>
      </c>
    </row>
    <row r="2376" spans="1:12" ht="13.5" x14ac:dyDescent="0.25">
      <c r="A2376" s="3">
        <f>RSI!A2376</f>
        <v>45754</v>
      </c>
      <c r="B2376" s="2">
        <f>RSI!B2376</f>
        <v>6.9964000000000004</v>
      </c>
      <c r="C2376" s="2">
        <f>RSI!I2376</f>
        <v>62.079083608348235</v>
      </c>
      <c r="D2376" s="2">
        <f>MACD!E2376</f>
        <v>-8.3913659387834905E-2</v>
      </c>
      <c r="E2376" s="2">
        <f>MACD!F2376</f>
        <v>-0.10087841275690992</v>
      </c>
      <c r="F2376" s="2">
        <f>'Moving Avg'!D2376</f>
        <v>7.0450800000000005</v>
      </c>
      <c r="G2376" s="2">
        <f>'Moving Avg'!F2376</f>
        <v>6.9481549999999981</v>
      </c>
      <c r="H2376" s="2">
        <f>'Moving Avg'!G2376</f>
        <v>6.7171019999999997</v>
      </c>
      <c r="I2376" s="2">
        <f>'Moving Avg'!H2376</f>
        <v>6.6500494999999979</v>
      </c>
      <c r="J2376" s="6" t="str">
        <f>OBV!F2376</f>
        <v>BEARISH</v>
      </c>
      <c r="K2376" s="6" t="str">
        <f>OBV!G2376</f>
        <v>WEAK</v>
      </c>
      <c r="L2376" s="6" t="str">
        <f>OBV!H2376</f>
        <v>CONFIRMED BEARISH</v>
      </c>
    </row>
    <row r="2377" spans="1:12" ht="13.5" x14ac:dyDescent="0.25">
      <c r="A2377" s="3">
        <f>RSI!A2377</f>
        <v>45755</v>
      </c>
      <c r="B2377" s="2">
        <f>RSI!B2377</f>
        <v>6.9683000000000002</v>
      </c>
      <c r="C2377" s="2">
        <f>RSI!I2377</f>
        <v>58.283121325629274</v>
      </c>
      <c r="D2377" s="2">
        <f>MACD!E2377</f>
        <v>-6.3979255527486067E-2</v>
      </c>
      <c r="E2377" s="2">
        <f>MACD!F2377</f>
        <v>-9.3498581311025161E-2</v>
      </c>
      <c r="F2377" s="2">
        <f>'Moving Avg'!D2377</f>
        <v>7.0244799999999996</v>
      </c>
      <c r="G2377" s="2">
        <f>'Moving Avg'!F2377</f>
        <v>6.9617349999999991</v>
      </c>
      <c r="H2377" s="2">
        <f>'Moving Avg'!G2377</f>
        <v>6.7236580000000004</v>
      </c>
      <c r="I2377" s="2">
        <f>'Moving Avg'!H2377</f>
        <v>6.655949999999998</v>
      </c>
      <c r="J2377" s="6" t="str">
        <f>OBV!F2377</f>
        <v>BEARISH</v>
      </c>
      <c r="K2377" s="6" t="str">
        <f>OBV!G2377</f>
        <v>WEAK</v>
      </c>
      <c r="L2377" s="6" t="str">
        <f>OBV!H2377</f>
        <v>CONFIRMED BEARISH</v>
      </c>
    </row>
    <row r="2378" spans="1:12" ht="13.5" x14ac:dyDescent="0.25">
      <c r="A2378" s="3">
        <f>RSI!A2378</f>
        <v>45757</v>
      </c>
      <c r="B2378" s="2">
        <f>RSI!B2378</f>
        <v>6.9307999999999996</v>
      </c>
      <c r="C2378" s="2">
        <f>RSI!I2378</f>
        <v>53.574992463908856</v>
      </c>
      <c r="D2378" s="2">
        <f>MACD!E2378</f>
        <v>-3.7547124234876605E-2</v>
      </c>
      <c r="E2378" s="2">
        <f>MACD!F2378</f>
        <v>-8.2308289895795458E-2</v>
      </c>
      <c r="F2378" s="2">
        <f>'Moving Avg'!D2378</f>
        <v>6.9963800000000003</v>
      </c>
      <c r="G2378" s="2">
        <f>'Moving Avg'!F2378</f>
        <v>6.972035</v>
      </c>
      <c r="H2378" s="2">
        <f>'Moving Avg'!G2378</f>
        <v>6.7302140000000001</v>
      </c>
      <c r="I2378" s="2">
        <f>'Moving Avg'!H2378</f>
        <v>6.6599769999999987</v>
      </c>
      <c r="J2378" s="6" t="str">
        <f>OBV!F2378</f>
        <v>BEARISH</v>
      </c>
      <c r="K2378" s="6" t="str">
        <f>OBV!G2378</f>
        <v>WEAK</v>
      </c>
      <c r="L2378" s="6" t="str">
        <f>OBV!H2378</f>
        <v>CONFIRMED BEARISH</v>
      </c>
    </row>
    <row r="2379" spans="1:12" ht="13.5" x14ac:dyDescent="0.25">
      <c r="A2379" s="3">
        <f>RSI!A2379</f>
        <v>45758</v>
      </c>
      <c r="B2379" s="2">
        <f>RSI!B2379</f>
        <v>6.9120999999999997</v>
      </c>
      <c r="C2379" s="2">
        <f>RSI!I2379</f>
        <v>51.34748219907457</v>
      </c>
      <c r="D2379" s="2">
        <f>MACD!E2379</f>
        <v>-6.7573105528042632E-3</v>
      </c>
      <c r="E2379" s="2">
        <f>MACD!F2379</f>
        <v>-6.7198094027197217E-2</v>
      </c>
      <c r="F2379" s="2">
        <f>'Moving Avg'!D2379</f>
        <v>6.9645400000000013</v>
      </c>
      <c r="G2379" s="2">
        <f>'Moving Avg'!F2379</f>
        <v>6.9739099999999992</v>
      </c>
      <c r="H2379" s="2">
        <f>'Moving Avg'!G2379</f>
        <v>6.7363960000000001</v>
      </c>
      <c r="I2379" s="2">
        <f>'Moving Avg'!H2379</f>
        <v>6.6640979999999983</v>
      </c>
      <c r="J2379" s="6" t="str">
        <f>OBV!F2379</f>
        <v>BEARISH</v>
      </c>
      <c r="K2379" s="6" t="str">
        <f>OBV!G2379</f>
        <v>WEAK</v>
      </c>
      <c r="L2379" s="6" t="str">
        <f>OBV!H2379</f>
        <v>CONFIRMED BEARISH</v>
      </c>
    </row>
    <row r="2380" spans="1:12" ht="13.5" x14ac:dyDescent="0.25">
      <c r="A2380" s="3">
        <f>RSI!A2380</f>
        <v>45761</v>
      </c>
      <c r="B2380" s="2">
        <f>RSI!B2380</f>
        <v>6.9588999999999999</v>
      </c>
      <c r="C2380" s="2">
        <f>RSI!I2380</f>
        <v>56.250054850246343</v>
      </c>
      <c r="D2380" s="2">
        <f>MACD!E2380</f>
        <v>2.0113424503552579E-2</v>
      </c>
      <c r="E2380" s="2">
        <f>MACD!F2380</f>
        <v>-4.973579032104726E-2</v>
      </c>
      <c r="F2380" s="2">
        <f>'Moving Avg'!D2380</f>
        <v>6.9532999999999987</v>
      </c>
      <c r="G2380" s="2">
        <f>'Moving Avg'!F2380</f>
        <v>6.9776550000000004</v>
      </c>
      <c r="H2380" s="2">
        <f>'Moving Avg'!G2380</f>
        <v>6.7451999999999979</v>
      </c>
      <c r="I2380" s="2">
        <f>'Moving Avg'!H2380</f>
        <v>6.6689214999999979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</row>
    <row r="2381" spans="1:12" ht="13.5" x14ac:dyDescent="0.25">
      <c r="A2381" s="3">
        <f>RSI!A2381</f>
        <v>45762</v>
      </c>
      <c r="B2381" s="2">
        <f>RSI!B2381</f>
        <v>6.9496000000000002</v>
      </c>
      <c r="C2381" s="2">
        <f>RSI!I2381</f>
        <v>55.062653246193044</v>
      </c>
      <c r="D2381" s="2">
        <f>MACD!E2381</f>
        <v>4.1796041148804974E-2</v>
      </c>
      <c r="E2381" s="2">
        <f>MACD!F2381</f>
        <v>-3.1429424027076817E-2</v>
      </c>
      <c r="F2381" s="2">
        <f>'Moving Avg'!D2381</f>
        <v>6.9439400000000004</v>
      </c>
      <c r="G2381" s="2">
        <f>'Moving Avg'!F2381</f>
        <v>6.9804649999999997</v>
      </c>
      <c r="H2381" s="2">
        <f>'Moving Avg'!G2381</f>
        <v>6.7515699999999983</v>
      </c>
      <c r="I2381" s="2">
        <f>'Moving Avg'!H2381</f>
        <v>6.673276999999997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45763</v>
      </c>
      <c r="B2382" s="2">
        <f>RSI!B2382</f>
        <v>6.9307999999999996</v>
      </c>
      <c r="C2382" s="2">
        <f>RSI!I2382</f>
        <v>52.64341670557431</v>
      </c>
      <c r="D2382" s="2">
        <f>MACD!E2382</f>
        <v>5.8408962552933374E-2</v>
      </c>
      <c r="E2382" s="2">
        <f>MACD!F2382</f>
        <v>-1.3461746711074781E-2</v>
      </c>
      <c r="F2382" s="2">
        <f>'Moving Avg'!D2382</f>
        <v>6.9364400000000002</v>
      </c>
      <c r="G2382" s="2">
        <f>'Moving Avg'!F2382</f>
        <v>6.983274999999999</v>
      </c>
      <c r="H2382" s="2">
        <f>'Moving Avg'!G2382</f>
        <v>6.7590619999999975</v>
      </c>
      <c r="I2382" s="2">
        <f>'Moving Avg'!H2382</f>
        <v>6.6779599999999979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</row>
    <row r="2383" spans="1:12" ht="13.5" x14ac:dyDescent="0.25">
      <c r="A2383" s="3">
        <f>RSI!A2383</f>
        <v>45764</v>
      </c>
      <c r="B2383" s="2">
        <f>RSI!B2383</f>
        <v>6.8840000000000003</v>
      </c>
      <c r="C2383" s="2">
        <f>RSI!I2383</f>
        <v>47.096147193736918</v>
      </c>
      <c r="D2383" s="2">
        <f>MACD!E2383</f>
        <v>7.58269612307787E-2</v>
      </c>
      <c r="E2383" s="2">
        <f>MACD!F2383</f>
        <v>4.3959948772959168E-3</v>
      </c>
      <c r="F2383" s="2">
        <f>'Moving Avg'!D2383</f>
        <v>6.9270799999999992</v>
      </c>
      <c r="G2383" s="2">
        <f>'Moving Avg'!F2383</f>
        <v>6.98468</v>
      </c>
      <c r="H2383" s="2">
        <f>'Moving Avg'!G2383</f>
        <v>6.7656179999999981</v>
      </c>
      <c r="I2383" s="2">
        <f>'Moving Avg'!H2383</f>
        <v>6.6807694999999976</v>
      </c>
      <c r="J2383" s="6" t="str">
        <f>OBV!F2383</f>
        <v>BEARISH</v>
      </c>
      <c r="K2383" s="6" t="str">
        <f>OBV!G2383</f>
        <v>WEAK</v>
      </c>
      <c r="L2383" s="6" t="str">
        <f>OBV!H2383</f>
        <v>CONFIRMED BEARISH</v>
      </c>
    </row>
    <row r="2384" spans="1:12" ht="13.5" x14ac:dyDescent="0.25">
      <c r="A2384" s="3">
        <f>RSI!A2384</f>
        <v>45765</v>
      </c>
      <c r="B2384" s="2">
        <f>RSI!B2384</f>
        <v>6.8840000000000003</v>
      </c>
      <c r="C2384" s="2">
        <f>RSI!I2384</f>
        <v>47.096147193736918</v>
      </c>
      <c r="D2384" s="2">
        <f>MACD!E2384</f>
        <v>9.0743889411645462E-2</v>
      </c>
      <c r="E2384" s="2">
        <f>MACD!F2384</f>
        <v>2.1665573784165826E-2</v>
      </c>
      <c r="F2384" s="2">
        <f>'Moving Avg'!D2384</f>
        <v>6.9214600000000006</v>
      </c>
      <c r="G2384" s="2">
        <f>'Moving Avg'!F2384</f>
        <v>6.98468</v>
      </c>
      <c r="H2384" s="2">
        <f>'Moving Avg'!G2384</f>
        <v>6.7712379999999976</v>
      </c>
      <c r="I2384" s="2">
        <f>'Moving Avg'!H2384</f>
        <v>6.6838134999999976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45768</v>
      </c>
      <c r="B2385" s="2">
        <f>RSI!B2385</f>
        <v>6.8653000000000004</v>
      </c>
      <c r="C2385" s="2">
        <f>RSI!I2385</f>
        <v>44.903443418703787</v>
      </c>
      <c r="D2385" s="2">
        <f>MACD!E2385</f>
        <v>9.6270327280852719E-2</v>
      </c>
      <c r="E2385" s="2">
        <f>MACD!F2385</f>
        <v>3.6586524483503205E-2</v>
      </c>
      <c r="F2385" s="2">
        <f>'Moving Avg'!D2385</f>
        <v>6.9027399999999997</v>
      </c>
      <c r="G2385" s="2">
        <f>'Moving Avg'!F2385</f>
        <v>6.9823399999999989</v>
      </c>
      <c r="H2385" s="2">
        <f>'Moving Avg'!G2385</f>
        <v>6.7764839999999982</v>
      </c>
      <c r="I2385" s="2">
        <f>'Moving Avg'!H2385</f>
        <v>6.6867639999999984</v>
      </c>
      <c r="J2385" s="6" t="str">
        <f>OBV!F2385</f>
        <v>BEARISH</v>
      </c>
      <c r="K2385" s="6" t="str">
        <f>OBV!G2385</f>
        <v>WEAK</v>
      </c>
      <c r="L2385" s="6" t="str">
        <f>OBV!H2385</f>
        <v>CONFIRMED BEARISH</v>
      </c>
    </row>
    <row r="2386" spans="1:12" ht="13.5" x14ac:dyDescent="0.25">
      <c r="A2386" s="3">
        <f>RSI!A2386</f>
        <v>45769</v>
      </c>
      <c r="B2386" s="2">
        <f>RSI!B2386</f>
        <v>6.9027000000000003</v>
      </c>
      <c r="C2386" s="2">
        <f>RSI!I2386</f>
        <v>49.92491446592738</v>
      </c>
      <c r="D2386" s="2">
        <f>MACD!E2386</f>
        <v>9.5562888833299553E-2</v>
      </c>
      <c r="E2386" s="2">
        <f>MACD!F2386</f>
        <v>4.8381797353462472E-2</v>
      </c>
      <c r="F2386" s="2">
        <f>'Moving Avg'!D2386</f>
        <v>6.8933599999999995</v>
      </c>
      <c r="G2386" s="2">
        <f>'Moving Avg'!F2386</f>
        <v>6.9837450000000008</v>
      </c>
      <c r="H2386" s="2">
        <f>'Moving Avg'!G2386</f>
        <v>6.7834139999999978</v>
      </c>
      <c r="I2386" s="2">
        <f>'Moving Avg'!H2386</f>
        <v>6.6894329999999993</v>
      </c>
      <c r="J2386" s="6" t="str">
        <f>OBV!F2386</f>
        <v>BEARISH</v>
      </c>
      <c r="K2386" s="6" t="str">
        <f>OBV!G2386</f>
        <v>WEAK</v>
      </c>
      <c r="L2386" s="6" t="str">
        <f>OBV!H2386</f>
        <v>CONFIRMED BEARISH</v>
      </c>
    </row>
    <row r="2387" spans="1:12" ht="13.5" x14ac:dyDescent="0.25">
      <c r="A2387" s="3">
        <f>RSI!A2387</f>
        <v>45770</v>
      </c>
      <c r="B2387" s="2">
        <f>RSI!B2387</f>
        <v>6.8840000000000003</v>
      </c>
      <c r="C2387" s="2">
        <f>RSI!I2387</f>
        <v>47.589457098536244</v>
      </c>
      <c r="D2387" s="2">
        <f>MACD!E2387</f>
        <v>9.2049506701076034E-2</v>
      </c>
      <c r="E2387" s="2">
        <f>MACD!F2387</f>
        <v>5.7115339222985187E-2</v>
      </c>
      <c r="F2387" s="2">
        <f>'Moving Avg'!D2387</f>
        <v>6.8840000000000003</v>
      </c>
      <c r="G2387" s="2">
        <f>'Moving Avg'!F2387</f>
        <v>6.9790600000000014</v>
      </c>
      <c r="H2387" s="2">
        <f>'Moving Avg'!G2387</f>
        <v>6.7899699999999985</v>
      </c>
      <c r="I2387" s="2">
        <f>'Moving Avg'!H2387</f>
        <v>6.6915404999999994</v>
      </c>
      <c r="J2387" s="6" t="str">
        <f>OBV!F2387</f>
        <v>BEARISH</v>
      </c>
      <c r="K2387" s="6" t="str">
        <f>OBV!G2387</f>
        <v>WEAK</v>
      </c>
      <c r="L2387" s="6" t="str">
        <f>OBV!H2387</f>
        <v>CONFIRMED BEARISH</v>
      </c>
    </row>
    <row r="2388" spans="1:12" ht="13.5" x14ac:dyDescent="0.25">
      <c r="A2388" s="3">
        <f>RSI!A2388</f>
        <v>45771</v>
      </c>
      <c r="B2388" s="2">
        <f>RSI!B2388</f>
        <v>6.7622999999999998</v>
      </c>
      <c r="C2388" s="2">
        <f>RSI!I2388</f>
        <v>35.839216156391402</v>
      </c>
      <c r="D2388" s="2">
        <f>MACD!E2388</f>
        <v>9.2454127461287783E-2</v>
      </c>
      <c r="E2388" s="2">
        <f>MACD!F2388</f>
        <v>6.4183096870645717E-2</v>
      </c>
      <c r="F2388" s="2">
        <f>'Moving Avg'!D2388</f>
        <v>6.8596599999999999</v>
      </c>
      <c r="G2388" s="2">
        <f>'Moving Avg'!F2388</f>
        <v>6.9659500000000012</v>
      </c>
      <c r="H2388" s="2">
        <f>'Moving Avg'!G2388</f>
        <v>6.7940919999999982</v>
      </c>
      <c r="I2388" s="2">
        <f>'Moving Avg'!H2388</f>
        <v>6.6935074999999991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</row>
    <row r="2389" spans="1:12" ht="13.5" x14ac:dyDescent="0.25">
      <c r="A2389" s="3">
        <f>RSI!A2389</f>
        <v>45772</v>
      </c>
      <c r="B2389" s="2">
        <f>RSI!B2389</f>
        <v>6.6872999999999996</v>
      </c>
      <c r="C2389" s="2">
        <f>RSI!I2389</f>
        <v>30.793224196868621</v>
      </c>
      <c r="D2389" s="2">
        <f>MACD!E2389</f>
        <v>9.6316390137108243E-2</v>
      </c>
      <c r="E2389" s="2">
        <f>MACD!F2389</f>
        <v>7.0609755523938222E-2</v>
      </c>
      <c r="F2389" s="2">
        <f>'Moving Avg'!D2389</f>
        <v>6.8203199999999997</v>
      </c>
      <c r="G2389" s="2">
        <f>'Moving Avg'!F2389</f>
        <v>6.9467499999999998</v>
      </c>
      <c r="H2389" s="2">
        <f>'Moving Avg'!G2389</f>
        <v>6.7959639999999979</v>
      </c>
      <c r="I2389" s="2">
        <f>'Moving Avg'!H2389</f>
        <v>6.6950995000000004</v>
      </c>
      <c r="J2389" s="6" t="str">
        <f>OBV!F2389</f>
        <v>BEARISH</v>
      </c>
      <c r="K2389" s="6" t="str">
        <f>OBV!G2389</f>
        <v>WEAK</v>
      </c>
      <c r="L2389" s="6" t="str">
        <f>OBV!H2389</f>
        <v>CONFIRMED BEARISH</v>
      </c>
    </row>
    <row r="2390" spans="1:12" ht="13.5" x14ac:dyDescent="0.25">
      <c r="A2390" s="3">
        <f>RSI!A2390</f>
        <v>45775</v>
      </c>
      <c r="B2390" s="2">
        <f>RSI!B2390</f>
        <v>6.7248000000000001</v>
      </c>
      <c r="C2390" s="2">
        <f>RSI!I2390</f>
        <v>35.670245298269521</v>
      </c>
      <c r="D2390" s="2">
        <f>MACD!E2390</f>
        <v>0.10522880231745546</v>
      </c>
      <c r="E2390" s="2">
        <f>MACD!F2390</f>
        <v>7.7533564882641667E-2</v>
      </c>
      <c r="F2390" s="2">
        <f>'Moving Avg'!D2390</f>
        <v>6.7922200000000004</v>
      </c>
      <c r="G2390" s="2">
        <f>'Moving Avg'!F2390</f>
        <v>6.9280199999999992</v>
      </c>
      <c r="H2390" s="2">
        <f>'Moving Avg'!G2390</f>
        <v>6.7993359999999985</v>
      </c>
      <c r="I2390" s="2">
        <f>'Moving Avg'!H2390</f>
        <v>6.6965044999999996</v>
      </c>
      <c r="J2390" s="6" t="str">
        <f>OBV!F2390</f>
        <v>BEARISH</v>
      </c>
      <c r="K2390" s="6" t="str">
        <f>OBV!G2390</f>
        <v>WEAK</v>
      </c>
      <c r="L2390" s="6" t="str">
        <f>OBV!H2390</f>
        <v>CONFIRMED BEARISH</v>
      </c>
    </row>
    <row r="2391" spans="1:12" ht="13.5" x14ac:dyDescent="0.25">
      <c r="A2391" s="3">
        <f>RSI!A2391</f>
        <v>45776</v>
      </c>
      <c r="B2391" s="2">
        <f>RSI!B2391</f>
        <v>6.7153999999999998</v>
      </c>
      <c r="C2391" s="2">
        <f>RSI!I2391</f>
        <v>35.004344950064052</v>
      </c>
      <c r="D2391" s="2">
        <f>MACD!E2391</f>
        <v>0.11294560613604787</v>
      </c>
      <c r="E2391" s="2">
        <f>MACD!F2391</f>
        <v>8.4615973133322919E-2</v>
      </c>
      <c r="F2391" s="2">
        <f>'Moving Avg'!D2391</f>
        <v>6.7547600000000001</v>
      </c>
      <c r="G2391" s="2">
        <f>'Moving Avg'!F2391</f>
        <v>6.9092849999999988</v>
      </c>
      <c r="H2391" s="2">
        <f>'Moving Avg'!G2391</f>
        <v>6.8025199999999986</v>
      </c>
      <c r="I2391" s="2">
        <f>'Moving Avg'!H2391</f>
        <v>6.6977689999999992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</row>
    <row r="2392" spans="1:12" ht="13.5" x14ac:dyDescent="0.25">
      <c r="A2392" s="3">
        <f>RSI!A2392</f>
        <v>45777</v>
      </c>
      <c r="B2392" s="2">
        <f>RSI!B2392</f>
        <v>6.8183999999999996</v>
      </c>
      <c r="C2392" s="2">
        <f>RSI!I2392</f>
        <v>46.737587185185482</v>
      </c>
      <c r="D2392" s="2">
        <f>MACD!E2392</f>
        <v>0.10985141418610134</v>
      </c>
      <c r="E2392" s="2">
        <f>MACD!F2392</f>
        <v>8.9663061343878608E-2</v>
      </c>
      <c r="F2392" s="2">
        <f>'Moving Avg'!D2392</f>
        <v>6.7416399999999994</v>
      </c>
      <c r="G2392" s="2">
        <f>'Moving Avg'!F2392</f>
        <v>6.8966399999999997</v>
      </c>
      <c r="H2392" s="2">
        <f>'Moving Avg'!G2392</f>
        <v>6.8081379999999987</v>
      </c>
      <c r="I2392" s="2">
        <f>'Moving Avg'!H2392</f>
        <v>6.6995015000000002</v>
      </c>
      <c r="J2392" s="6" t="str">
        <f>OBV!F2392</f>
        <v>BEARISH</v>
      </c>
      <c r="K2392" s="6" t="str">
        <f>OBV!G2392</f>
        <v>WEAK</v>
      </c>
      <c r="L2392" s="6" t="str">
        <f>OBV!H2392</f>
        <v>CONFIRMED BEARISH</v>
      </c>
    </row>
    <row r="2393" spans="1:12" ht="13.5" x14ac:dyDescent="0.25">
      <c r="A2393" s="3">
        <f>RSI!A2393</f>
        <v>45779</v>
      </c>
      <c r="B2393" s="2">
        <f>RSI!B2393</f>
        <v>6.7153999999999998</v>
      </c>
      <c r="C2393" s="2">
        <f>RSI!I2393</f>
        <v>39.130274175754941</v>
      </c>
      <c r="D2393" s="2">
        <f>MACD!E2393</f>
        <v>0.10788586306650139</v>
      </c>
      <c r="E2393" s="2">
        <f>MACD!F2393</f>
        <v>9.3307621688403161E-2</v>
      </c>
      <c r="F2393" s="2">
        <f>'Moving Avg'!D2393</f>
        <v>6.7322599999999992</v>
      </c>
      <c r="G2393" s="2">
        <f>'Moving Avg'!F2393</f>
        <v>6.8788450000000001</v>
      </c>
      <c r="H2393" s="2">
        <f>'Moving Avg'!G2393</f>
        <v>6.8126339999999992</v>
      </c>
      <c r="I2393" s="2">
        <f>'Moving Avg'!H2393</f>
        <v>6.7005315000000003</v>
      </c>
      <c r="J2393" s="6" t="str">
        <f>OBV!F2393</f>
        <v>BEARISH</v>
      </c>
      <c r="K2393" s="6" t="str">
        <f>OBV!G2393</f>
        <v>WEAK</v>
      </c>
      <c r="L2393" s="6" t="str">
        <f>OBV!H2393</f>
        <v>CONFIRMED BEARISH</v>
      </c>
    </row>
    <row r="2394" spans="1:12" ht="13.5" x14ac:dyDescent="0.25">
      <c r="A2394" s="3">
        <f>RSI!A2394</f>
        <v>45782</v>
      </c>
      <c r="B2394" s="2">
        <f>RSI!B2394</f>
        <v>6.8090999999999999</v>
      </c>
      <c r="C2394" s="2">
        <f>RSI!I2394</f>
        <v>47.501664324966825</v>
      </c>
      <c r="D2394" s="2">
        <f>MACD!E2394</f>
        <v>0.10009705961876314</v>
      </c>
      <c r="E2394" s="2">
        <f>MACD!F2394</f>
        <v>9.466550927447516E-2</v>
      </c>
      <c r="F2394" s="2">
        <f>'Moving Avg'!D2394</f>
        <v>6.7566199999999998</v>
      </c>
      <c r="G2394" s="2">
        <f>'Moving Avg'!F2394</f>
        <v>6.865734999999999</v>
      </c>
      <c r="H2394" s="2">
        <f>'Moving Avg'!G2394</f>
        <v>6.8182540000000005</v>
      </c>
      <c r="I2394" s="2">
        <f>'Moving Avg'!H2394</f>
        <v>6.7019365000000004</v>
      </c>
      <c r="J2394" s="6" t="str">
        <f>OBV!F2394</f>
        <v>BULLISH</v>
      </c>
      <c r="K2394" s="6" t="str">
        <f>OBV!G2394</f>
        <v>STRONG</v>
      </c>
      <c r="L2394" s="6" t="str">
        <f>OBV!H2394</f>
        <v>CONFIRMED BULLISH</v>
      </c>
    </row>
    <row r="2395" spans="1:12" ht="13.5" x14ac:dyDescent="0.25">
      <c r="A2395" s="3">
        <f>RSI!A2395</f>
        <v>45783</v>
      </c>
      <c r="B2395" s="2">
        <f>RSI!B2395</f>
        <v>6.9776999999999996</v>
      </c>
      <c r="C2395" s="2">
        <f>RSI!I2395</f>
        <v>58.548525246806548</v>
      </c>
      <c r="D2395" s="2">
        <f>MACD!E2395</f>
        <v>7.8341762790834935E-2</v>
      </c>
      <c r="E2395" s="2">
        <f>MACD!F2395</f>
        <v>9.1400759977747131E-2</v>
      </c>
      <c r="F2395" s="2">
        <f>'Moving Avg'!D2395</f>
        <v>6.8071999999999999</v>
      </c>
      <c r="G2395" s="2">
        <f>'Moving Avg'!F2395</f>
        <v>6.8638649999999988</v>
      </c>
      <c r="H2395" s="2">
        <f>'Moving Avg'!G2395</f>
        <v>6.8276200000000005</v>
      </c>
      <c r="I2395" s="2">
        <f>'Moving Avg'!H2395</f>
        <v>6.7035754999999995</v>
      </c>
      <c r="J2395" s="6" t="str">
        <f>OBV!F2395</f>
        <v>BULLISH</v>
      </c>
      <c r="K2395" s="6" t="str">
        <f>OBV!G2395</f>
        <v>STRONG</v>
      </c>
      <c r="L2395" s="6" t="str">
        <f>OBV!H2395</f>
        <v>CONFIRMED BULLISH</v>
      </c>
    </row>
    <row r="2396" spans="1:12" ht="13.5" x14ac:dyDescent="0.25">
      <c r="A2396" s="3">
        <f>RSI!A2396</f>
        <v>45784</v>
      </c>
      <c r="B2396" s="2">
        <f>RSI!B2396</f>
        <v>7.3898000000000001</v>
      </c>
      <c r="C2396" s="2">
        <f>RSI!I2396</f>
        <v>73.324051301459804</v>
      </c>
      <c r="D2396" s="2">
        <f>MACD!E2396</f>
        <v>3.4351239489286201E-2</v>
      </c>
      <c r="E2396" s="2">
        <f>MACD!F2396</f>
        <v>7.9990855880054945E-2</v>
      </c>
      <c r="F2396" s="2">
        <f>'Moving Avg'!D2396</f>
        <v>6.9420799999999998</v>
      </c>
      <c r="G2396" s="2">
        <f>'Moving Avg'!F2396</f>
        <v>6.8835350000000002</v>
      </c>
      <c r="H2396" s="2">
        <f>'Moving Avg'!G2396</f>
        <v>6.8456039999999998</v>
      </c>
      <c r="I2396" s="2">
        <f>'Moving Avg'!H2396</f>
        <v>6.7075094999999987</v>
      </c>
      <c r="J2396" s="6" t="str">
        <f>OBV!F2396</f>
        <v>BULLISH</v>
      </c>
      <c r="K2396" s="6" t="str">
        <f>OBV!G2396</f>
        <v>STRONG</v>
      </c>
      <c r="L2396" s="6" t="str">
        <f>OBV!H2396</f>
        <v>CONFIRMED BULLISH</v>
      </c>
    </row>
    <row r="2397" spans="1:12" ht="13.5" x14ac:dyDescent="0.25">
      <c r="A2397" s="3">
        <f>RSI!A2397</f>
        <v>45785</v>
      </c>
      <c r="B2397" s="2">
        <f>RSI!B2397</f>
        <v>7.2118000000000002</v>
      </c>
      <c r="C2397" s="2">
        <f>RSI!I2397</f>
        <v>62.895487046941106</v>
      </c>
      <c r="D2397" s="2">
        <f>MACD!E2397</f>
        <v>4.2515276206724906E-3</v>
      </c>
      <c r="E2397" s="2">
        <f>MACD!F2397</f>
        <v>6.4842990228178451E-2</v>
      </c>
      <c r="F2397" s="2">
        <f>'Moving Avg'!D2397</f>
        <v>7.0207600000000001</v>
      </c>
      <c r="G2397" s="2">
        <f>'Moving Avg'!F2397</f>
        <v>6.8957100000000011</v>
      </c>
      <c r="H2397" s="2">
        <f>'Moving Avg'!G2397</f>
        <v>6.860214</v>
      </c>
      <c r="I2397" s="2">
        <f>'Moving Avg'!H2397</f>
        <v>6.7107875000000003</v>
      </c>
      <c r="J2397" s="6" t="str">
        <f>OBV!F2397</f>
        <v>BULLISH</v>
      </c>
      <c r="K2397" s="6" t="str">
        <f>OBV!G2397</f>
        <v>STRONG</v>
      </c>
      <c r="L2397" s="6" t="str">
        <f>OBV!H2397</f>
        <v>CONFIRMED BULLISH</v>
      </c>
    </row>
    <row r="2398" spans="1:12" ht="13.5" x14ac:dyDescent="0.25">
      <c r="A2398" s="3">
        <f>RSI!A2398</f>
        <v>45786</v>
      </c>
      <c r="B2398" s="2">
        <f>RSI!B2398</f>
        <v>6.7809999999999997</v>
      </c>
      <c r="C2398" s="2">
        <f>RSI!I2398</f>
        <v>45.885787742419531</v>
      </c>
      <c r="D2398" s="2">
        <f>MACD!E2398</f>
        <v>-9.9268965227787831E-3</v>
      </c>
      <c r="E2398" s="2">
        <f>MACD!F2398</f>
        <v>4.9889012877987006E-2</v>
      </c>
      <c r="F2398" s="2">
        <f>'Moving Avg'!D2398</f>
        <v>7.0338800000000008</v>
      </c>
      <c r="G2398" s="2">
        <f>'Moving Avg'!F2398</f>
        <v>6.8882199999999996</v>
      </c>
      <c r="H2398" s="2">
        <f>'Moving Avg'!G2398</f>
        <v>6.8660220000000001</v>
      </c>
      <c r="I2398" s="2">
        <f>'Moving Avg'!H2398</f>
        <v>6.7119114999999985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</row>
    <row r="2399" spans="1:12" ht="13.5" x14ac:dyDescent="0.25">
      <c r="A2399" s="3">
        <f>RSI!A2399</f>
        <v>45789</v>
      </c>
      <c r="B2399" s="2">
        <f>RSI!B2399</f>
        <v>6.8277999999999999</v>
      </c>
      <c r="C2399" s="2">
        <f>RSI!I2399</f>
        <v>47.545433113547077</v>
      </c>
      <c r="D2399" s="2">
        <f>MACD!E2399</f>
        <v>-3.6140455079353373E-2</v>
      </c>
      <c r="E2399" s="2">
        <f>MACD!F2399</f>
        <v>3.268311928651893E-2</v>
      </c>
      <c r="F2399" s="2">
        <f>'Moving Avg'!D2399</f>
        <v>7.0376199999999995</v>
      </c>
      <c r="G2399" s="2">
        <f>'Moving Avg'!F2399</f>
        <v>6.8840049999999993</v>
      </c>
      <c r="H2399" s="2">
        <f>'Moving Avg'!G2399</f>
        <v>6.8725780000000007</v>
      </c>
      <c r="I2399" s="2">
        <f>'Moving Avg'!H2399</f>
        <v>6.7129414999999995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</row>
    <row r="2400" spans="1:12" ht="13.5" x14ac:dyDescent="0.25">
      <c r="A2400" s="3">
        <f>RSI!A2400</f>
        <v>45790</v>
      </c>
      <c r="B2400" s="2">
        <f>RSI!B2400</f>
        <v>6.7529000000000003</v>
      </c>
      <c r="C2400" s="2">
        <f>RSI!I2400</f>
        <v>45.158375419025141</v>
      </c>
      <c r="D2400" s="2">
        <f>MACD!E2400</f>
        <v>-4.6550047052972943E-2</v>
      </c>
      <c r="E2400" s="2">
        <f>MACD!F2400</f>
        <v>1.6836486018620554E-2</v>
      </c>
      <c r="F2400" s="2">
        <f>'Moving Avg'!D2400</f>
        <v>6.9926600000000008</v>
      </c>
      <c r="G2400" s="2">
        <f>'Moving Avg'!F2400</f>
        <v>6.8737050000000011</v>
      </c>
      <c r="H2400" s="2">
        <f>'Moving Avg'!G2400</f>
        <v>6.8780100000000006</v>
      </c>
      <c r="I2400" s="2">
        <f>'Moving Avg'!H2400</f>
        <v>6.7137374999999997</v>
      </c>
      <c r="J2400" s="6" t="str">
        <f>OBV!F2400</f>
        <v>BULLISH</v>
      </c>
      <c r="K2400" s="6" t="str">
        <f>OBV!G2400</f>
        <v>STRONG</v>
      </c>
      <c r="L2400" s="6" t="str">
        <f>OBV!H2400</f>
        <v>BULLISH DIVERGENCE</v>
      </c>
    </row>
    <row r="2401" spans="1:12" ht="13.5" x14ac:dyDescent="0.25">
      <c r="A2401" s="3">
        <f>RSI!A2401</f>
        <v>45791</v>
      </c>
      <c r="B2401" s="2">
        <f>RSI!B2401</f>
        <v>7.0712999999999999</v>
      </c>
      <c r="C2401" s="2">
        <f>RSI!I2401</f>
        <v>55.407597510738952</v>
      </c>
      <c r="D2401" s="2">
        <f>MACD!E2401</f>
        <v>-7.952679236503446E-2</v>
      </c>
      <c r="E2401" s="2">
        <f>MACD!F2401</f>
        <v>-2.4361696581104483E-3</v>
      </c>
      <c r="F2401" s="2">
        <f>'Moving Avg'!D2401</f>
        <v>6.9289599999999991</v>
      </c>
      <c r="G2401" s="2">
        <f>'Moving Avg'!F2401</f>
        <v>6.8797899999999998</v>
      </c>
      <c r="H2401" s="2">
        <f>'Moving Avg'!G2401</f>
        <v>6.8894360000000017</v>
      </c>
      <c r="I2401" s="2">
        <f>'Moving Avg'!H2401</f>
        <v>6.7159850000000008</v>
      </c>
      <c r="J2401" s="6" t="str">
        <f>OBV!F2401</f>
        <v>BEARISH</v>
      </c>
      <c r="K2401" s="6" t="str">
        <f>OBV!G2401</f>
        <v>WEAK</v>
      </c>
      <c r="L2401" s="6" t="str">
        <f>OBV!H2401</f>
        <v>CONFIRMED BEARISH</v>
      </c>
    </row>
    <row r="2402" spans="1:12" ht="13.5" x14ac:dyDescent="0.25">
      <c r="A2402" s="3">
        <f>RSI!A2402</f>
        <v>45792</v>
      </c>
      <c r="B2402" s="2">
        <f>RSI!B2402</f>
        <v>7.0151000000000003</v>
      </c>
      <c r="C2402" s="2">
        <f>RSI!I2402</f>
        <v>53.506792998948264</v>
      </c>
      <c r="D2402" s="2">
        <f>MACD!E2402</f>
        <v>-8.8503709149526877E-2</v>
      </c>
      <c r="E2402" s="2">
        <f>MACD!F2402</f>
        <v>-1.9649677556393734E-2</v>
      </c>
      <c r="F2402" s="2">
        <f>'Moving Avg'!D2402</f>
        <v>6.889619999999999</v>
      </c>
      <c r="G2402" s="2">
        <f>'Moving Avg'!F2402</f>
        <v>6.8840049999999993</v>
      </c>
      <c r="H2402" s="2">
        <f>'Moving Avg'!G2402</f>
        <v>6.8967400000000012</v>
      </c>
      <c r="I2402" s="2">
        <f>'Moving Avg'!H2402</f>
        <v>6.7179515000000007</v>
      </c>
      <c r="J2402" s="6" t="str">
        <f>OBV!F2402</f>
        <v>BULLISH</v>
      </c>
      <c r="K2402" s="6" t="str">
        <f>OBV!G2402</f>
        <v>STRONG</v>
      </c>
      <c r="L2402" s="6" t="str">
        <f>OBV!H2402</f>
        <v>BULLISH DIVERGENCE</v>
      </c>
    </row>
    <row r="2403" spans="1:12" ht="13.5" x14ac:dyDescent="0.25">
      <c r="A2403" s="3">
        <f>RSI!A2403</f>
        <v>45793</v>
      </c>
      <c r="B2403" s="2">
        <f>RSI!B2403</f>
        <v>7.0712999999999999</v>
      </c>
      <c r="C2403" s="2">
        <f>RSI!I2403</f>
        <v>55.163274925640451</v>
      </c>
      <c r="D2403" s="2">
        <f>MACD!E2403</f>
        <v>-0.11677902903310855</v>
      </c>
      <c r="E2403" s="2">
        <f>MACD!F2403</f>
        <v>-3.9075547851736697E-2</v>
      </c>
      <c r="F2403" s="2">
        <f>'Moving Avg'!D2403</f>
        <v>6.9476800000000001</v>
      </c>
      <c r="G2403" s="2">
        <f>'Moving Avg'!F2403</f>
        <v>6.8933699999999991</v>
      </c>
      <c r="H2403" s="2">
        <f>'Moving Avg'!G2403</f>
        <v>6.9064800000000011</v>
      </c>
      <c r="I2403" s="2">
        <f>'Moving Avg'!H2403</f>
        <v>6.7201990000000009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</row>
    <row r="2404" spans="1:12" ht="13.5" x14ac:dyDescent="0.25">
      <c r="A2404" s="3">
        <f>RSI!A2404</f>
        <v>45796</v>
      </c>
      <c r="B2404" s="2">
        <f>RSI!B2404</f>
        <v>7.0339</v>
      </c>
      <c r="C2404" s="2">
        <f>RSI!I2404</f>
        <v>53.789811218477844</v>
      </c>
      <c r="D2404" s="2">
        <f>MACD!E2404</f>
        <v>-0.12447132775633563</v>
      </c>
      <c r="E2404" s="2">
        <f>MACD!F2404</f>
        <v>-5.6154703832656486E-2</v>
      </c>
      <c r="F2404" s="2">
        <f>'Moving Avg'!D2404</f>
        <v>6.988900000000001</v>
      </c>
      <c r="G2404" s="2">
        <f>'Moving Avg'!F2404</f>
        <v>6.9008649999999987</v>
      </c>
      <c r="H2404" s="2">
        <f>'Moving Avg'!G2404</f>
        <v>6.9154720000000012</v>
      </c>
      <c r="I2404" s="2">
        <f>'Moving Avg'!H2404</f>
        <v>6.7225875000000004</v>
      </c>
      <c r="J2404" s="6" t="str">
        <f>OBV!F2404</f>
        <v>BEARISH</v>
      </c>
      <c r="K2404" s="6" t="str">
        <f>OBV!G2404</f>
        <v>WEAK</v>
      </c>
      <c r="L2404" s="6" t="str">
        <f>OBV!H2404</f>
        <v>BEARISH DIVERGENCE</v>
      </c>
    </row>
    <row r="2405" spans="1:12" ht="13.5" x14ac:dyDescent="0.25">
      <c r="A2405" s="3">
        <f>RSI!A2405</f>
        <v>45797</v>
      </c>
      <c r="B2405" s="2">
        <f>RSI!B2405</f>
        <v>7.1181999999999999</v>
      </c>
      <c r="C2405" s="2">
        <f>RSI!I2405</f>
        <v>56.423475375313757</v>
      </c>
      <c r="D2405" s="2">
        <f>MACD!E2405</f>
        <v>-0.11194738712346464</v>
      </c>
      <c r="E2405" s="2">
        <f>MACD!F2405</f>
        <v>-6.7313240490818119E-2</v>
      </c>
      <c r="F2405" s="2">
        <f>'Moving Avg'!D2405</f>
        <v>7.0619600000000009</v>
      </c>
      <c r="G2405" s="2">
        <f>'Moving Avg'!F2405</f>
        <v>6.9135099999999996</v>
      </c>
      <c r="H2405" s="2">
        <f>'Moving Avg'!G2405</f>
        <v>6.9248380000000012</v>
      </c>
      <c r="I2405" s="2">
        <f>'Moving Avg'!H2405</f>
        <v>6.7253974999999988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</row>
    <row r="2406" spans="1:12" ht="13.5" x14ac:dyDescent="0.25">
      <c r="A2406" s="3">
        <f>RSI!A2406</f>
        <v>45798</v>
      </c>
      <c r="B2406" s="2">
        <f>RSI!B2406</f>
        <v>7.1368999999999998</v>
      </c>
      <c r="C2406" s="2">
        <f>RSI!I2406</f>
        <v>57.008805502192267</v>
      </c>
      <c r="D2406" s="2">
        <f>MACD!E2406</f>
        <v>-4.0445754010834278E-2</v>
      </c>
      <c r="E2406" s="2">
        <f>MACD!F2406</f>
        <v>-6.1939743194821352E-2</v>
      </c>
      <c r="F2406" s="2">
        <f>'Moving Avg'!D2406</f>
        <v>7.0750799999999998</v>
      </c>
      <c r="G2406" s="2">
        <f>'Moving Avg'!F2406</f>
        <v>6.9252199999999986</v>
      </c>
      <c r="H2406" s="2">
        <f>'Moving Avg'!G2406</f>
        <v>6.9330800000000012</v>
      </c>
      <c r="I2406" s="2">
        <f>'Moving Avg'!H2406</f>
        <v>6.7283009999999992</v>
      </c>
      <c r="J2406" s="6" t="str">
        <f>OBV!F2406</f>
        <v>BEARISH</v>
      </c>
      <c r="K2406" s="6" t="str">
        <f>OBV!G2406</f>
        <v>WEAK</v>
      </c>
      <c r="L2406" s="6" t="str">
        <f>OBV!H2406</f>
        <v>BEARISH DIVERGENCE</v>
      </c>
    </row>
    <row r="2407" spans="1:12" ht="13.5" x14ac:dyDescent="0.25">
      <c r="A2407" s="3">
        <f>RSI!A2407</f>
        <v>45799</v>
      </c>
      <c r="B2407" s="2">
        <f>RSI!B2407</f>
        <v>7.1181999999999999</v>
      </c>
      <c r="C2407" s="2">
        <f>RSI!I2407</f>
        <v>56.195904542211487</v>
      </c>
      <c r="D2407" s="2">
        <f>MACD!E2407</f>
        <v>-7.0824146318688719E-3</v>
      </c>
      <c r="E2407" s="2">
        <f>MACD!F2407</f>
        <v>-5.0968277482230859E-2</v>
      </c>
      <c r="F2407" s="2">
        <f>'Moving Avg'!D2407</f>
        <v>7.095699999999999</v>
      </c>
      <c r="G2407" s="2">
        <f>'Moving Avg'!F2407</f>
        <v>6.9369299999999994</v>
      </c>
      <c r="H2407" s="2">
        <f>'Moving Avg'!G2407</f>
        <v>6.9415100000000018</v>
      </c>
      <c r="I2407" s="2">
        <f>'Moving Avg'!H2407</f>
        <v>6.7306424999999992</v>
      </c>
      <c r="J2407" s="6" t="str">
        <f>OBV!F2407</f>
        <v>BEARISH</v>
      </c>
      <c r="K2407" s="6" t="str">
        <f>OBV!G2407</f>
        <v>WEAK</v>
      </c>
      <c r="L2407" s="6" t="str">
        <f>OBV!H2407</f>
        <v>BEARISH DIVERGENCE</v>
      </c>
    </row>
    <row r="2408" spans="1:12" ht="13.5" x14ac:dyDescent="0.25">
      <c r="A2408" s="3">
        <f>RSI!A2408</f>
        <v>45800</v>
      </c>
      <c r="B2408" s="2">
        <f>RSI!B2408</f>
        <v>7.0244999999999997</v>
      </c>
      <c r="C2408" s="2">
        <f>RSI!I2408</f>
        <v>52.18086663042142</v>
      </c>
      <c r="D2408" s="2">
        <f>MACD!E2408</f>
        <v>-3.9131850564225523E-2</v>
      </c>
      <c r="E2408" s="2">
        <f>MACD!F2408</f>
        <v>-4.8600992098629794E-2</v>
      </c>
      <c r="F2408" s="2">
        <f>'Moving Avg'!D2408</f>
        <v>7.0863400000000016</v>
      </c>
      <c r="G2408" s="2">
        <f>'Moving Avg'!F2408</f>
        <v>6.9500399999999987</v>
      </c>
      <c r="H2408" s="2">
        <f>'Moving Avg'!G2408</f>
        <v>6.9475040000000012</v>
      </c>
      <c r="I2408" s="2">
        <f>'Moving Avg'!H2408</f>
        <v>6.7325154999999981</v>
      </c>
      <c r="J2408" s="6" t="str">
        <f>OBV!F2408</f>
        <v>BEARISH</v>
      </c>
      <c r="K2408" s="6" t="str">
        <f>OBV!G2408</f>
        <v>WEAK</v>
      </c>
      <c r="L2408" s="6" t="str">
        <f>OBV!H2408</f>
        <v>CONFIRMED BEARISH</v>
      </c>
    </row>
    <row r="2409" spans="1:12" ht="13.5" x14ac:dyDescent="0.25">
      <c r="A2409" s="3">
        <f>RSI!A2409</f>
        <v>45803</v>
      </c>
      <c r="B2409" s="2">
        <f>RSI!B2409</f>
        <v>7.1087999999999996</v>
      </c>
      <c r="C2409" s="2">
        <f>RSI!I2409</f>
        <v>55.276792775965397</v>
      </c>
      <c r="D2409" s="2">
        <f>MACD!E2409</f>
        <v>-6.5615233695681674E-2</v>
      </c>
      <c r="E2409" s="2">
        <f>MACD!F2409</f>
        <v>-5.2003840418040174E-2</v>
      </c>
      <c r="F2409" s="2">
        <f>'Moving Avg'!D2409</f>
        <v>7.1013199999999994</v>
      </c>
      <c r="G2409" s="2">
        <f>'Moving Avg'!F2409</f>
        <v>6.9711149999999993</v>
      </c>
      <c r="H2409" s="2">
        <f>'Moving Avg'!G2409</f>
        <v>6.9521880000000014</v>
      </c>
      <c r="I2409" s="2">
        <f>'Moving Avg'!H2409</f>
        <v>6.7348569999999972</v>
      </c>
      <c r="J2409" s="6" t="str">
        <f>OBV!F2409</f>
        <v>BULLISH</v>
      </c>
      <c r="K2409" s="6" t="str">
        <f>OBV!G2409</f>
        <v>STRONG</v>
      </c>
      <c r="L2409" s="6" t="str">
        <f>OBV!H2409</f>
        <v>CONFIRMED BULLISH</v>
      </c>
    </row>
    <row r="2410" spans="1:12" ht="13.5" x14ac:dyDescent="0.25">
      <c r="A2410" s="3">
        <f>RSI!A2410</f>
        <v>45804</v>
      </c>
      <c r="B2410" s="2">
        <f>RSI!B2410</f>
        <v>7.0994000000000002</v>
      </c>
      <c r="C2410" s="2">
        <f>RSI!I2410</f>
        <v>54.850357312868375</v>
      </c>
      <c r="D2410" s="2">
        <f>MACD!E2410</f>
        <v>-9.9645630921800787E-2</v>
      </c>
      <c r="E2410" s="2">
        <f>MACD!F2410</f>
        <v>-6.1532198518792297E-2</v>
      </c>
      <c r="F2410" s="2">
        <f>'Moving Avg'!D2410</f>
        <v>7.0975599999999996</v>
      </c>
      <c r="G2410" s="2">
        <f>'Moving Avg'!F2410</f>
        <v>6.9898449999999999</v>
      </c>
      <c r="H2410" s="2">
        <f>'Moving Avg'!G2410</f>
        <v>6.9564960000000005</v>
      </c>
      <c r="I2410" s="2">
        <f>'Moving Avg'!H2410</f>
        <v>6.7372449999999979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45805</v>
      </c>
      <c r="B2411" s="2">
        <f>RSI!B2411</f>
        <v>7.0900999999999996</v>
      </c>
      <c r="C2411" s="2">
        <f>RSI!I2411</f>
        <v>54.403185331191231</v>
      </c>
      <c r="D2411" s="2">
        <f>MACD!E2411</f>
        <v>-7.9447273980192357E-2</v>
      </c>
      <c r="E2411" s="2">
        <f>MACD!F2411</f>
        <v>-6.5115213611072309E-2</v>
      </c>
      <c r="F2411" s="2">
        <f>'Moving Avg'!D2411</f>
        <v>7.0882000000000005</v>
      </c>
      <c r="G2411" s="2">
        <f>'Moving Avg'!F2411</f>
        <v>7.0085800000000003</v>
      </c>
      <c r="H2411" s="2">
        <f>'Moving Avg'!G2411</f>
        <v>6.9604300000000014</v>
      </c>
      <c r="I2411" s="2">
        <f>'Moving Avg'!H2411</f>
        <v>6.7395864999999979</v>
      </c>
      <c r="J2411" s="6" t="str">
        <f>OBV!F2411</f>
        <v>BEARISH</v>
      </c>
      <c r="K2411" s="6" t="str">
        <f>OBV!G2411</f>
        <v>WEAK</v>
      </c>
      <c r="L2411" s="6" t="str">
        <f>OBV!H2411</f>
        <v>CONFIRMED BEARISH</v>
      </c>
    </row>
    <row r="2412" spans="1:12" ht="13.5" x14ac:dyDescent="0.25">
      <c r="A2412" s="3">
        <f>RSI!A2412</f>
        <v>45806</v>
      </c>
      <c r="B2412" s="2">
        <f>RSI!B2412</f>
        <v>7.0244999999999997</v>
      </c>
      <c r="C2412" s="2">
        <f>RSI!I2412</f>
        <v>51.230484237425181</v>
      </c>
      <c r="D2412" s="2">
        <f>MACD!E2412</f>
        <v>-6.6718108011921018E-2</v>
      </c>
      <c r="E2412" s="2">
        <f>MACD!F2412</f>
        <v>-6.5435792491242054E-2</v>
      </c>
      <c r="F2412" s="2">
        <f>'Moving Avg'!D2412</f>
        <v>7.0694599999999994</v>
      </c>
      <c r="G2412" s="2">
        <f>'Moving Avg'!F2412</f>
        <v>7.0188849999999992</v>
      </c>
      <c r="H2412" s="2">
        <f>'Moving Avg'!G2412</f>
        <v>6.9634280000000004</v>
      </c>
      <c r="I2412" s="2">
        <f>'Moving Avg'!H2412</f>
        <v>6.7415999999999983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45807</v>
      </c>
      <c r="B2413" s="2">
        <f>RSI!B2413</f>
        <v>6.9964000000000004</v>
      </c>
      <c r="C2413" s="2">
        <f>RSI!I2413</f>
        <v>49.888364508929271</v>
      </c>
      <c r="D2413" s="2">
        <f>MACD!E2413</f>
        <v>-4.5364281592199518E-2</v>
      </c>
      <c r="E2413" s="2">
        <f>MACD!F2413</f>
        <v>-6.1421490311433548E-2</v>
      </c>
      <c r="F2413" s="2">
        <f>'Moving Avg'!D2413</f>
        <v>7.063839999999999</v>
      </c>
      <c r="G2413" s="2">
        <f>'Moving Avg'!F2413</f>
        <v>7.0329349999999993</v>
      </c>
      <c r="H2413" s="2">
        <f>'Moving Avg'!G2413</f>
        <v>6.9662380000000006</v>
      </c>
      <c r="I2413" s="2">
        <f>'Moving Avg'!H2413</f>
        <v>6.7437539999999982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45810</v>
      </c>
      <c r="B2414" s="2">
        <f>RSI!B2414</f>
        <v>7.0712999999999999</v>
      </c>
      <c r="C2414" s="2">
        <f>RSI!I2414</f>
        <v>53.393234737502652</v>
      </c>
      <c r="D2414" s="2">
        <f>MACD!E2414</f>
        <v>-3.856553688623876E-2</v>
      </c>
      <c r="E2414" s="2">
        <f>MACD!F2414</f>
        <v>-5.6850299626394589E-2</v>
      </c>
      <c r="F2414" s="2">
        <f>'Moving Avg'!D2414</f>
        <v>7.0563400000000005</v>
      </c>
      <c r="G2414" s="2">
        <f>'Moving Avg'!F2414</f>
        <v>7.0460450000000012</v>
      </c>
      <c r="H2414" s="2">
        <f>'Moving Avg'!G2414</f>
        <v>6.9699840000000002</v>
      </c>
      <c r="I2414" s="2">
        <f>'Moving Avg'!H2414</f>
        <v>6.7460954999999991</v>
      </c>
      <c r="J2414" s="6" t="str">
        <f>OBV!F2414</f>
        <v>BEARISH</v>
      </c>
      <c r="K2414" s="6" t="str">
        <f>OBV!G2414</f>
        <v>WEAK</v>
      </c>
      <c r="L2414" s="6" t="str">
        <f>OBV!H2414</f>
        <v>CONFIRMED BEARISH</v>
      </c>
    </row>
    <row r="2415" spans="1:12" ht="13.5" x14ac:dyDescent="0.25">
      <c r="A2415" s="3">
        <f>RSI!A2415</f>
        <v>45811</v>
      </c>
      <c r="B2415" s="2">
        <f>RSI!B2415</f>
        <v>7.1087999999999996</v>
      </c>
      <c r="C2415" s="2">
        <f>RSI!I2415</f>
        <v>55.086948670574337</v>
      </c>
      <c r="D2415" s="2">
        <f>MACD!E2415</f>
        <v>-2.3034149587993547E-2</v>
      </c>
      <c r="E2415" s="2">
        <f>MACD!F2415</f>
        <v>-5.0087069618714383E-2</v>
      </c>
      <c r="F2415" s="2">
        <f>'Moving Avg'!D2415</f>
        <v>7.0582200000000004</v>
      </c>
      <c r="G2415" s="2">
        <f>'Moving Avg'!F2415</f>
        <v>7.0526</v>
      </c>
      <c r="H2415" s="2">
        <f>'Moving Avg'!G2415</f>
        <v>6.9739180000000003</v>
      </c>
      <c r="I2415" s="2">
        <f>'Moving Avg'!H2415</f>
        <v>6.7486244999999982</v>
      </c>
      <c r="J2415" s="6" t="str">
        <f>OBV!F2415</f>
        <v>BEARISH</v>
      </c>
      <c r="K2415" s="6" t="str">
        <f>OBV!G2415</f>
        <v>WEAK</v>
      </c>
      <c r="L2415" s="6" t="str">
        <f>OBV!H2415</f>
        <v>BEARISH DIVERGENCE</v>
      </c>
    </row>
    <row r="2416" spans="1:12" ht="13.5" x14ac:dyDescent="0.25">
      <c r="A2416" s="3">
        <f>RSI!A2416</f>
        <v>45812</v>
      </c>
      <c r="B2416" s="2">
        <f>RSI!B2416</f>
        <v>6.9307999999999996</v>
      </c>
      <c r="C2416" s="2">
        <f>RSI!I2416</f>
        <v>46.456874896993483</v>
      </c>
      <c r="D2416" s="2">
        <f>MACD!E2416</f>
        <v>5.5660444443983437E-3</v>
      </c>
      <c r="E2416" s="2">
        <f>MACD!F2416</f>
        <v>-3.8956446806091838E-2</v>
      </c>
      <c r="F2416" s="2">
        <f>'Moving Avg'!D2416</f>
        <v>7.0263599999999995</v>
      </c>
      <c r="G2416" s="2">
        <f>'Moving Avg'!F2416</f>
        <v>7.0296500000000011</v>
      </c>
      <c r="H2416" s="2">
        <f>'Moving Avg'!G2416</f>
        <v>6.9750419999999984</v>
      </c>
      <c r="I2416" s="2">
        <f>'Moving Avg'!H2416</f>
        <v>6.7502634999999991</v>
      </c>
      <c r="J2416" s="6" t="str">
        <f>OBV!F2416</f>
        <v>BEARISH</v>
      </c>
      <c r="K2416" s="6" t="str">
        <f>OBV!G2416</f>
        <v>WEAK</v>
      </c>
      <c r="L2416" s="6" t="str">
        <f>OBV!H2416</f>
        <v>CONFIRMED BEARISH</v>
      </c>
    </row>
    <row r="2417" spans="1:12" ht="13.5" x14ac:dyDescent="0.25">
      <c r="A2417" s="3">
        <f>RSI!A2417</f>
        <v>45813</v>
      </c>
      <c r="B2417" s="2">
        <f>RSI!B2417</f>
        <v>6.9776999999999996</v>
      </c>
      <c r="C2417" s="2">
        <f>RSI!I2417</f>
        <v>48.735736934518719</v>
      </c>
      <c r="D2417" s="2">
        <f>MACD!E2417</f>
        <v>2.3907893963286853E-2</v>
      </c>
      <c r="E2417" s="2">
        <f>MACD!F2417</f>
        <v>-2.6383578652216098E-2</v>
      </c>
      <c r="F2417" s="2">
        <f>'Moving Avg'!D2417</f>
        <v>7.0170000000000003</v>
      </c>
      <c r="G2417" s="2">
        <f>'Moving Avg'!F2417</f>
        <v>7.0179450000000001</v>
      </c>
      <c r="H2417" s="2">
        <f>'Moving Avg'!G2417</f>
        <v>6.9750419999999993</v>
      </c>
      <c r="I2417" s="2">
        <f>'Moving Avg'!H2417</f>
        <v>6.7521369999999976</v>
      </c>
      <c r="J2417" s="6" t="str">
        <f>OBV!F2417</f>
        <v>BEARISH</v>
      </c>
      <c r="K2417" s="6" t="str">
        <f>OBV!G2417</f>
        <v>WEAK</v>
      </c>
      <c r="L2417" s="6" t="str">
        <f>OBV!H2417</f>
        <v>CONFIRMED BEARISH</v>
      </c>
    </row>
    <row r="2418" spans="1:12" ht="13.5" x14ac:dyDescent="0.25">
      <c r="A2418" s="3">
        <f>RSI!A2418</f>
        <v>45817</v>
      </c>
      <c r="B2418" s="2">
        <f>RSI!B2418</f>
        <v>6.9588999999999999</v>
      </c>
      <c r="C2418" s="2">
        <f>RSI!I2418</f>
        <v>47.856462191975197</v>
      </c>
      <c r="D2418" s="2">
        <f>MACD!E2418</f>
        <v>2.6584181831781351E-2</v>
      </c>
      <c r="E2418" s="2">
        <f>MACD!F2418</f>
        <v>-1.5790026555416611E-2</v>
      </c>
      <c r="F2418" s="2">
        <f>'Moving Avg'!D2418</f>
        <v>7.0095000000000001</v>
      </c>
      <c r="G2418" s="2">
        <f>'Moving Avg'!F2418</f>
        <v>7.02684</v>
      </c>
      <c r="H2418" s="2">
        <f>'Moving Avg'!G2418</f>
        <v>6.973729999999998</v>
      </c>
      <c r="I2418" s="2">
        <f>'Moving Avg'!H2418</f>
        <v>6.7540099999999983</v>
      </c>
      <c r="J2418" s="6" t="str">
        <f>OBV!F2418</f>
        <v>BEARISH</v>
      </c>
      <c r="K2418" s="6" t="str">
        <f>OBV!G2418</f>
        <v>WEAK</v>
      </c>
      <c r="L2418" s="6" t="str">
        <f>OBV!H2418</f>
        <v>CONFIRMED BEARISH</v>
      </c>
    </row>
    <row r="2419" spans="1:12" ht="13.5" x14ac:dyDescent="0.25">
      <c r="A2419" s="3">
        <f>RSI!A2419</f>
        <v>45818</v>
      </c>
      <c r="B2419" s="2">
        <f>RSI!B2419</f>
        <v>6.9307999999999996</v>
      </c>
      <c r="C2419" s="2">
        <f>RSI!I2419</f>
        <v>46.50588887799497</v>
      </c>
      <c r="D2419" s="2">
        <f>MACD!E2419</f>
        <v>4.4176325525538296E-2</v>
      </c>
      <c r="E2419" s="2">
        <f>MACD!F2419</f>
        <v>-3.7967561392256311E-3</v>
      </c>
      <c r="F2419" s="2">
        <f>'Moving Avg'!D2419</f>
        <v>6.9813999999999989</v>
      </c>
      <c r="G2419" s="2">
        <f>'Moving Avg'!F2419</f>
        <v>7.0319900000000004</v>
      </c>
      <c r="H2419" s="2">
        <f>'Moving Avg'!G2419</f>
        <v>6.9709199999999987</v>
      </c>
      <c r="I2419" s="2">
        <f>'Moving Avg'!H2419</f>
        <v>6.7554614999999982</v>
      </c>
      <c r="J2419" s="6" t="str">
        <f>OBV!F2419</f>
        <v>BEARISH</v>
      </c>
      <c r="K2419" s="6" t="str">
        <f>OBV!G2419</f>
        <v>WEAK</v>
      </c>
      <c r="L2419" s="6" t="str">
        <f>OBV!H2419</f>
        <v>CONFIRMED BEARISH</v>
      </c>
    </row>
    <row r="2420" spans="1:12" ht="13.5" x14ac:dyDescent="0.25">
      <c r="A2420" s="3">
        <f>RSI!A2420</f>
        <v>45819</v>
      </c>
      <c r="B2420" s="2">
        <f>RSI!B2420</f>
        <v>6.9307999999999996</v>
      </c>
      <c r="C2420" s="2">
        <f>RSI!I2420</f>
        <v>46.50588887799497</v>
      </c>
      <c r="D2420" s="2">
        <f>MACD!E2420</f>
        <v>5.8038246362237089E-2</v>
      </c>
      <c r="E2420" s="2">
        <f>MACD!F2420</f>
        <v>8.5702443610669136E-3</v>
      </c>
      <c r="F2420" s="2">
        <f>'Moving Avg'!D2420</f>
        <v>6.9458000000000002</v>
      </c>
      <c r="G2420" s="2">
        <f>'Moving Avg'!F2420</f>
        <v>7.0408850000000003</v>
      </c>
      <c r="H2420" s="2">
        <f>'Moving Avg'!G2420</f>
        <v>6.9675479999999972</v>
      </c>
      <c r="I2420" s="2">
        <f>'Moving Avg'!H2420</f>
        <v>6.7571939999999984</v>
      </c>
      <c r="J2420" s="6" t="str">
        <f>OBV!F2420</f>
        <v>BEARISH</v>
      </c>
      <c r="K2420" s="6" t="str">
        <f>OBV!G2420</f>
        <v>WEAK</v>
      </c>
      <c r="L2420" s="6" t="str">
        <f>OBV!H2420</f>
        <v>CONFIRMED BEARISH</v>
      </c>
    </row>
    <row r="2421" spans="1:12" ht="13.5" x14ac:dyDescent="0.25">
      <c r="A2421" s="3">
        <f>RSI!A2421</f>
        <v>45820</v>
      </c>
      <c r="B2421" s="2">
        <f>RSI!B2421</f>
        <v>6.9215</v>
      </c>
      <c r="C2421" s="2">
        <f>RSI!I2421</f>
        <v>46.007518320588595</v>
      </c>
      <c r="D2421" s="2">
        <f>MACD!E2421</f>
        <v>6.9416808312786848E-2</v>
      </c>
      <c r="E2421" s="2">
        <f>MACD!F2421</f>
        <v>2.0739557151410903E-2</v>
      </c>
      <c r="F2421" s="2">
        <f>'Moving Avg'!D2421</f>
        <v>6.9439399999999996</v>
      </c>
      <c r="G2421" s="2">
        <f>'Moving Avg'!F2421</f>
        <v>7.0333950000000014</v>
      </c>
      <c r="H2421" s="2">
        <f>'Moving Avg'!G2421</f>
        <v>6.9641759999999966</v>
      </c>
      <c r="I2421" s="2">
        <f>'Moving Avg'!H2421</f>
        <v>6.7589734999999971</v>
      </c>
      <c r="J2421" s="6" t="str">
        <f>OBV!F2421</f>
        <v>BEARISH</v>
      </c>
      <c r="K2421" s="6" t="str">
        <f>OBV!G2421</f>
        <v>WEAK</v>
      </c>
      <c r="L2421" s="6" t="str">
        <f>OBV!H2421</f>
        <v>CONFIRMED BEARISH</v>
      </c>
    </row>
    <row r="2422" spans="1:12" ht="13.5" x14ac:dyDescent="0.25">
      <c r="A2422" s="3">
        <f>RSI!A2422</f>
        <v>45821</v>
      </c>
      <c r="B2422" s="2">
        <f>RSI!B2422</f>
        <v>6.8372000000000002</v>
      </c>
      <c r="C2422" s="2">
        <f>RSI!I2422</f>
        <v>41.650458489900686</v>
      </c>
      <c r="D2422" s="2">
        <f>MACD!E2422</f>
        <v>7.5614065586719903E-2</v>
      </c>
      <c r="E2422" s="2">
        <f>MACD!F2422</f>
        <v>3.1714458838472709E-2</v>
      </c>
      <c r="F2422" s="2">
        <f>'Moving Avg'!D2422</f>
        <v>6.9158400000000002</v>
      </c>
      <c r="G2422" s="2">
        <f>'Moving Avg'!F2422</f>
        <v>7.0245000000000006</v>
      </c>
      <c r="H2422" s="2">
        <f>'Moving Avg'!G2422</f>
        <v>6.9594939999999976</v>
      </c>
      <c r="I2422" s="2">
        <f>'Moving Avg'!H2422</f>
        <v>6.7602379999999975</v>
      </c>
      <c r="J2422" s="6" t="str">
        <f>OBV!F2422</f>
        <v>BEARISH</v>
      </c>
      <c r="K2422" s="6" t="str">
        <f>OBV!G2422</f>
        <v>WEAK</v>
      </c>
      <c r="L2422" s="6" t="str">
        <f>OBV!H2422</f>
        <v>CONFIRMED BEARISH</v>
      </c>
    </row>
    <row r="2423" spans="1:12" ht="13.5" x14ac:dyDescent="0.25">
      <c r="A2423" s="3">
        <f>RSI!A2423</f>
        <v>45824</v>
      </c>
      <c r="B2423" s="2">
        <f>RSI!B2423</f>
        <v>6.8090999999999999</v>
      </c>
      <c r="C2423" s="2">
        <f>RSI!I2423</f>
        <v>40.281062468554722</v>
      </c>
      <c r="D2423" s="2">
        <f>MACD!E2423</f>
        <v>7.9500645324566577E-2</v>
      </c>
      <c r="E2423" s="2">
        <f>MACD!F2423</f>
        <v>4.1271696135691482E-2</v>
      </c>
      <c r="F2423" s="2">
        <f>'Moving Avg'!D2423</f>
        <v>6.8858799999999984</v>
      </c>
      <c r="G2423" s="2">
        <f>'Moving Avg'!F2423</f>
        <v>7.0113900000000005</v>
      </c>
      <c r="H2423" s="2">
        <f>'Moving Avg'!G2423</f>
        <v>6.9542499999999983</v>
      </c>
      <c r="I2423" s="2">
        <f>'Moving Avg'!H2423</f>
        <v>6.7614554999999958</v>
      </c>
      <c r="J2423" s="6" t="str">
        <f>OBV!F2423</f>
        <v>BEARISH</v>
      </c>
      <c r="K2423" s="6" t="str">
        <f>OBV!G2423</f>
        <v>WEAK</v>
      </c>
      <c r="L2423" s="6" t="str">
        <f>OBV!H2423</f>
        <v>CONFIRMED BEARISH</v>
      </c>
    </row>
    <row r="2424" spans="1:12" ht="13.5" x14ac:dyDescent="0.25">
      <c r="A2424" s="3">
        <f>RSI!A2424</f>
        <v>45825</v>
      </c>
      <c r="B2424" s="2">
        <f>RSI!B2424</f>
        <v>6.7904</v>
      </c>
      <c r="C2424" s="2">
        <f>RSI!I2424</f>
        <v>39.353772386697131</v>
      </c>
      <c r="D2424" s="2">
        <f>MACD!E2424</f>
        <v>9.6682431212342657E-2</v>
      </c>
      <c r="E2424" s="2">
        <f>MACD!F2424</f>
        <v>5.235384315102172E-2</v>
      </c>
      <c r="F2424" s="2">
        <f>'Moving Avg'!D2424</f>
        <v>6.8578000000000001</v>
      </c>
      <c r="G2424" s="2">
        <f>'Moving Avg'!F2424</f>
        <v>6.9992150000000013</v>
      </c>
      <c r="H2424" s="2">
        <f>'Moving Avg'!G2424</f>
        <v>6.9486319999999964</v>
      </c>
      <c r="I2424" s="2">
        <f>'Moving Avg'!H2424</f>
        <v>6.7624859999999964</v>
      </c>
      <c r="J2424" s="6" t="str">
        <f>OBV!F2424</f>
        <v>BEARISH</v>
      </c>
      <c r="K2424" s="6" t="str">
        <f>OBV!G2424</f>
        <v>WEAK</v>
      </c>
      <c r="L2424" s="6" t="str">
        <f>OBV!H2424</f>
        <v>CONFIRMED BEARISH</v>
      </c>
    </row>
    <row r="2425" spans="1:12" ht="13.5" x14ac:dyDescent="0.25">
      <c r="A2425" s="3">
        <f>RSI!A2425</f>
        <v>45826</v>
      </c>
      <c r="B2425" s="2">
        <f>RSI!B2425</f>
        <v>7.0057999999999998</v>
      </c>
      <c r="C2425" s="2">
        <f>RSI!I2425</f>
        <v>52.825198048126865</v>
      </c>
      <c r="D2425" s="2">
        <f>MACD!E2425</f>
        <v>0.10205696509920692</v>
      </c>
      <c r="E2425" s="2">
        <f>MACD!F2425</f>
        <v>6.2294467540658767E-2</v>
      </c>
      <c r="F2425" s="2">
        <f>'Moving Avg'!D2425</f>
        <v>6.8728000000000007</v>
      </c>
      <c r="G2425" s="2">
        <f>'Moving Avg'!F2425</f>
        <v>6.9935950000000009</v>
      </c>
      <c r="H2425" s="2">
        <f>'Moving Avg'!G2425</f>
        <v>6.9484459999999979</v>
      </c>
      <c r="I2425" s="2">
        <f>'Moving Avg'!H2425</f>
        <v>6.7645934999999966</v>
      </c>
      <c r="J2425" s="6" t="str">
        <f>OBV!F2425</f>
        <v>BEARISH</v>
      </c>
      <c r="K2425" s="6" t="str">
        <f>OBV!G2425</f>
        <v>WEAK</v>
      </c>
      <c r="L2425" s="6" t="str">
        <f>OBV!H2425</f>
        <v>BEARISH DIVERGENCE</v>
      </c>
    </row>
    <row r="2426" spans="1:12" ht="13.5" x14ac:dyDescent="0.25">
      <c r="A2426" s="3">
        <f>RSI!A2426</f>
        <v>45827</v>
      </c>
      <c r="B2426" s="2">
        <f>RSI!B2426</f>
        <v>7.1181999999999999</v>
      </c>
      <c r="C2426" s="2">
        <f>RSI!I2426</f>
        <v>58.060463309302222</v>
      </c>
      <c r="D2426" s="2">
        <f>MACD!E2426</f>
        <v>7.0567987772969687E-2</v>
      </c>
      <c r="E2426" s="2">
        <f>MACD!F2426</f>
        <v>6.3949171587120962E-2</v>
      </c>
      <c r="F2426" s="2">
        <f>'Moving Avg'!D2426</f>
        <v>6.9121400000000008</v>
      </c>
      <c r="G2426" s="2">
        <f>'Moving Avg'!F2426</f>
        <v>6.9926600000000008</v>
      </c>
      <c r="H2426" s="2">
        <f>'Moving Avg'!G2426</f>
        <v>6.9508819999999982</v>
      </c>
      <c r="I2426" s="2">
        <f>'Moving Avg'!H2426</f>
        <v>6.7664669999999942</v>
      </c>
      <c r="J2426" s="6" t="str">
        <f>OBV!F2426</f>
        <v>BEARISH</v>
      </c>
      <c r="K2426" s="6" t="str">
        <f>OBV!G2426</f>
        <v>WEAK</v>
      </c>
      <c r="L2426" s="6" t="str">
        <f>OBV!H2426</f>
        <v>BEARISH DIVERGENCE</v>
      </c>
    </row>
    <row r="2427" spans="1:12" ht="13.5" x14ac:dyDescent="0.25">
      <c r="A2427" s="3">
        <f>RSI!A2427</f>
        <v>45828</v>
      </c>
      <c r="B2427" s="2">
        <f>RSI!B2427</f>
        <v>7.1181999999999999</v>
      </c>
      <c r="C2427" s="2">
        <f>RSI!I2427</f>
        <v>58.060463309302222</v>
      </c>
      <c r="D2427" s="2">
        <f>MACD!E2427</f>
        <v>5.0172715078362629E-2</v>
      </c>
      <c r="E2427" s="2">
        <f>MACD!F2427</f>
        <v>6.1193880285369297E-2</v>
      </c>
      <c r="F2427" s="2">
        <f>'Moving Avg'!D2427</f>
        <v>6.9683400000000004</v>
      </c>
      <c r="G2427" s="2">
        <f>'Moving Avg'!F2427</f>
        <v>6.992659999999999</v>
      </c>
      <c r="H2427" s="2">
        <f>'Moving Avg'!G2427</f>
        <v>6.9538799999999981</v>
      </c>
      <c r="I2427" s="2">
        <f>'Moving Avg'!H2427</f>
        <v>6.7684339999999956</v>
      </c>
      <c r="J2427" s="6" t="str">
        <f>OBV!F2427</f>
        <v>BEARISH</v>
      </c>
      <c r="K2427" s="6" t="str">
        <f>OBV!G2427</f>
        <v>WEAK</v>
      </c>
      <c r="L2427" s="6" t="str">
        <f>OBV!H2427</f>
        <v>BEARISH DIVERGENCE</v>
      </c>
    </row>
    <row r="2428" spans="1:12" ht="13.5" x14ac:dyDescent="0.25">
      <c r="A2428" s="3">
        <f>RSI!A2428</f>
        <v>45831</v>
      </c>
      <c r="B2428" s="2">
        <f>RSI!B2428</f>
        <v>7.4927999999999999</v>
      </c>
      <c r="C2428" s="2">
        <f>RSI!I2428</f>
        <v>70.649955209892937</v>
      </c>
      <c r="D2428" s="2">
        <f>MACD!E2428</f>
        <v>1.3801485503552868E-3</v>
      </c>
      <c r="E2428" s="2">
        <f>MACD!F2428</f>
        <v>4.9231133938366492E-2</v>
      </c>
      <c r="F2428" s="2">
        <f>'Moving Avg'!D2428</f>
        <v>7.105080000000001</v>
      </c>
      <c r="G2428" s="2">
        <f>'Moving Avg'!F2428</f>
        <v>7.016074999999999</v>
      </c>
      <c r="H2428" s="2">
        <f>'Moving Avg'!G2428</f>
        <v>6.965119999999998</v>
      </c>
      <c r="I2428" s="2">
        <f>'Moving Avg'!H2428</f>
        <v>6.7718059999999944</v>
      </c>
      <c r="J2428" s="6" t="str">
        <f>OBV!F2428</f>
        <v>BULLISH</v>
      </c>
      <c r="K2428" s="6" t="str">
        <f>OBV!G2428</f>
        <v>STRONG</v>
      </c>
      <c r="L2428" s="6" t="str">
        <f>OBV!H2428</f>
        <v>CONFIRMED BULLISH</v>
      </c>
    </row>
    <row r="2429" spans="1:12" ht="13.5" x14ac:dyDescent="0.25">
      <c r="A2429" s="3">
        <f>RSI!A2429</f>
        <v>45832</v>
      </c>
      <c r="B2429" s="2">
        <f>RSI!B2429</f>
        <v>7.5677000000000003</v>
      </c>
      <c r="C2429" s="2">
        <f>RSI!I2429</f>
        <v>72.431884174125372</v>
      </c>
      <c r="D2429" s="2">
        <f>MACD!E2429</f>
        <v>-5.2818929482131516E-2</v>
      </c>
      <c r="E2429" s="2">
        <f>MACD!F2429</f>
        <v>2.8821121254266894E-2</v>
      </c>
      <c r="F2429" s="2">
        <f>'Moving Avg'!D2429</f>
        <v>7.2605399999999989</v>
      </c>
      <c r="G2429" s="2">
        <f>'Moving Avg'!F2429</f>
        <v>7.0390199999999989</v>
      </c>
      <c r="H2429" s="2">
        <f>'Moving Avg'!G2429</f>
        <v>6.9782319999999984</v>
      </c>
      <c r="I2429" s="2">
        <f>'Moving Avg'!H2429</f>
        <v>6.7755524999999954</v>
      </c>
      <c r="J2429" s="6" t="str">
        <f>OBV!F2429</f>
        <v>BULLISH</v>
      </c>
      <c r="K2429" s="6" t="str">
        <f>OBV!G2429</f>
        <v>STRONG</v>
      </c>
      <c r="L2429" s="6" t="str">
        <f>OBV!H2429</f>
        <v>CONFIRMED BULLISH</v>
      </c>
    </row>
    <row r="2430" spans="1:12" ht="13.5" x14ac:dyDescent="0.25">
      <c r="A2430" s="3">
        <f>RSI!A2430</f>
        <v>45833</v>
      </c>
      <c r="B2430" s="2">
        <f>RSI!B2430</f>
        <v>7.5770999999999997</v>
      </c>
      <c r="C2430" s="2">
        <f>RSI!I2430</f>
        <v>72.656257022458092</v>
      </c>
      <c r="D2430" s="2">
        <f>MACD!E2430</f>
        <v>-0.10263508543941224</v>
      </c>
      <c r="E2430" s="2">
        <f>MACD!F2430</f>
        <v>2.5298799155310664E-3</v>
      </c>
      <c r="F2430" s="2">
        <f>'Moving Avg'!D2430</f>
        <v>7.3748000000000005</v>
      </c>
      <c r="G2430" s="2">
        <f>'Moving Avg'!F2430</f>
        <v>7.0629049999999989</v>
      </c>
      <c r="H2430" s="2">
        <f>'Moving Avg'!G2430</f>
        <v>6.9905959999999983</v>
      </c>
      <c r="I2430" s="2">
        <f>'Moving Avg'!H2430</f>
        <v>6.779485999999995</v>
      </c>
      <c r="J2430" s="6" t="str">
        <f>OBV!F2430</f>
        <v>BULLISH</v>
      </c>
      <c r="K2430" s="6" t="str">
        <f>OBV!G2430</f>
        <v>STRONG</v>
      </c>
      <c r="L2430" s="6" t="str">
        <f>OBV!H2430</f>
        <v>CONFIRMED BULLISH</v>
      </c>
    </row>
    <row r="2431" spans="1:12" ht="13.5" x14ac:dyDescent="0.25">
      <c r="A2431" s="3">
        <f>RSI!A2431</f>
        <v>45835</v>
      </c>
      <c r="B2431" s="2">
        <f>RSI!B2431</f>
        <v>7.5865</v>
      </c>
      <c r="C2431" s="2">
        <f>RSI!I2431</f>
        <v>72.89384031259425</v>
      </c>
      <c r="D2431" s="2">
        <f>MACD!E2431</f>
        <v>-0.14998751434680457</v>
      </c>
      <c r="E2431" s="2">
        <f>MACD!F2431</f>
        <v>-2.7973598936936062E-2</v>
      </c>
      <c r="F2431" s="2">
        <f>'Moving Avg'!D2431</f>
        <v>7.4684600000000003</v>
      </c>
      <c r="G2431" s="2">
        <f>'Moving Avg'!F2431</f>
        <v>7.0877249999999989</v>
      </c>
      <c r="H2431" s="2">
        <f>'Moving Avg'!G2431</f>
        <v>7.0033339999999979</v>
      </c>
      <c r="I2431" s="2">
        <f>'Moving Avg'!H2431</f>
        <v>6.7838414999999941</v>
      </c>
      <c r="J2431" s="6" t="str">
        <f>OBV!F2431</f>
        <v>BULLISH</v>
      </c>
      <c r="K2431" s="6" t="str">
        <f>OBV!G2431</f>
        <v>STRONG</v>
      </c>
      <c r="L2431" s="6" t="str">
        <f>OBV!H2431</f>
        <v>CONFIRMED BULLISH</v>
      </c>
    </row>
    <row r="2432" spans="1:12" ht="13.5" x14ac:dyDescent="0.25">
      <c r="A2432" s="3">
        <f>RSI!A2432</f>
        <v>45838</v>
      </c>
      <c r="B2432" s="2">
        <f>RSI!B2432</f>
        <v>7.5865</v>
      </c>
      <c r="C2432" s="2">
        <f>RSI!I2432</f>
        <v>72.89384031259425</v>
      </c>
      <c r="D2432" s="2">
        <f>MACD!E2432</f>
        <v>-0.20592531460932761</v>
      </c>
      <c r="E2432" s="2">
        <f>MACD!F2432</f>
        <v>-6.3563942071414373E-2</v>
      </c>
      <c r="F2432" s="2">
        <f>'Moving Avg'!D2432</f>
        <v>7.5621200000000002</v>
      </c>
      <c r="G2432" s="2">
        <f>'Moving Avg'!F2432</f>
        <v>7.1158249999999992</v>
      </c>
      <c r="H2432" s="2">
        <f>'Moving Avg'!G2432</f>
        <v>7.0164479999999978</v>
      </c>
      <c r="I2432" s="2">
        <f>'Moving Avg'!H2432</f>
        <v>6.7888054999999943</v>
      </c>
      <c r="J2432" s="6" t="str">
        <f>OBV!F2432</f>
        <v>BULLISH</v>
      </c>
      <c r="K2432" s="6" t="str">
        <f>OBV!G2432</f>
        <v>STRONG</v>
      </c>
      <c r="L2432" s="6" t="str">
        <f>OBV!H2432</f>
        <v>CONFIRMED BULLISH</v>
      </c>
    </row>
    <row r="2433" spans="1:12" ht="13.5" x14ac:dyDescent="0.25">
      <c r="A2433" s="3">
        <f>RSI!A2433</f>
        <v>45839</v>
      </c>
      <c r="B2433" s="2">
        <f>RSI!B2433</f>
        <v>7.4927999999999999</v>
      </c>
      <c r="C2433" s="2">
        <f>RSI!I2433</f>
        <v>66.240181226555364</v>
      </c>
      <c r="D2433" s="2">
        <f>MACD!E2433</f>
        <v>-0.25332586678527225</v>
      </c>
      <c r="E2433" s="2">
        <f>MACD!F2433</f>
        <v>-0.10151632701418595</v>
      </c>
      <c r="F2433" s="2">
        <f>'Moving Avg'!D2433</f>
        <v>7.5621200000000002</v>
      </c>
      <c r="G2433" s="2">
        <f>'Moving Avg'!F2433</f>
        <v>7.1406449999999992</v>
      </c>
      <c r="H2433" s="2">
        <f>'Moving Avg'!G2433</f>
        <v>7.0286239999999971</v>
      </c>
      <c r="I2433" s="2">
        <f>'Moving Avg'!H2433</f>
        <v>6.792692499999994</v>
      </c>
      <c r="J2433" s="6" t="str">
        <f>OBV!F2433</f>
        <v>BULLISH</v>
      </c>
      <c r="K2433" s="6" t="str">
        <f>OBV!G2433</f>
        <v>STRONG</v>
      </c>
      <c r="L2433" s="6" t="str">
        <f>OBV!H2433</f>
        <v>NEUTRAL</v>
      </c>
    </row>
    <row r="2434" spans="1:12" ht="13.5" x14ac:dyDescent="0.25">
      <c r="A2434" s="3">
        <f>RSI!A2434</f>
        <v>45840</v>
      </c>
      <c r="B2434" s="2">
        <f>RSI!B2434</f>
        <v>7.8673999999999999</v>
      </c>
      <c r="C2434" s="2">
        <f>RSI!I2434</f>
        <v>75.764510092849235</v>
      </c>
      <c r="D2434" s="2">
        <f>MACD!E2434</f>
        <v>-0.32599267129023968</v>
      </c>
      <c r="E2434" s="2">
        <f>MACD!F2434</f>
        <v>-0.1464115958693967</v>
      </c>
      <c r="F2434" s="2">
        <f>'Moving Avg'!D2434</f>
        <v>7.6220599999999994</v>
      </c>
      <c r="G2434" s="2">
        <f>'Moving Avg'!F2434</f>
        <v>7.1804499999999987</v>
      </c>
      <c r="H2434" s="2">
        <f>'Moving Avg'!G2434</f>
        <v>7.0482919999999982</v>
      </c>
      <c r="I2434" s="2">
        <f>'Moving Avg'!H2434</f>
        <v>6.7986864999999943</v>
      </c>
      <c r="J2434" s="6" t="str">
        <f>OBV!F2434</f>
        <v>BULLISH</v>
      </c>
      <c r="K2434" s="6" t="str">
        <f>OBV!G2434</f>
        <v>STRONG</v>
      </c>
      <c r="L2434" s="6" t="str">
        <f>OBV!H2434</f>
        <v>CONFIRMED BULLISH</v>
      </c>
    </row>
    <row r="2435" spans="1:12" ht="13.5" x14ac:dyDescent="0.25">
      <c r="A2435" s="3">
        <f>RSI!A2435</f>
        <v>45841</v>
      </c>
      <c r="B2435" s="2">
        <f>RSI!B2435</f>
        <v>7.7737999999999996</v>
      </c>
      <c r="C2435" s="2">
        <f>RSI!I2435</f>
        <v>70.418682702585627</v>
      </c>
      <c r="D2435" s="2">
        <f>MACD!E2435</f>
        <v>-0.35141204608711973</v>
      </c>
      <c r="E2435" s="2">
        <f>MACD!F2435</f>
        <v>-0.18741168591294133</v>
      </c>
      <c r="F2435" s="2">
        <f>'Moving Avg'!D2435</f>
        <v>7.6614000000000004</v>
      </c>
      <c r="G2435" s="2">
        <f>'Moving Avg'!F2435</f>
        <v>7.2137000000000002</v>
      </c>
      <c r="H2435" s="2">
        <f>'Moving Avg'!G2435</f>
        <v>7.0664619999999987</v>
      </c>
      <c r="I2435" s="2">
        <f>'Moving Avg'!H2435</f>
        <v>6.8043529999999945</v>
      </c>
      <c r="J2435" s="6" t="str">
        <f>OBV!F2435</f>
        <v>BULLISH</v>
      </c>
      <c r="K2435" s="6" t="str">
        <f>OBV!G2435</f>
        <v>STRONG</v>
      </c>
      <c r="L2435" s="6" t="str">
        <f>OBV!H2435</f>
        <v>CONFIRMED BULLISH</v>
      </c>
    </row>
    <row r="2436" spans="1:12" ht="13.5" x14ac:dyDescent="0.25">
      <c r="A2436" s="3">
        <f>RSI!A2436</f>
        <v>45842</v>
      </c>
      <c r="B2436" s="2">
        <f>RSI!B2436</f>
        <v>7.7270000000000003</v>
      </c>
      <c r="C2436" s="2">
        <f>RSI!I2436</f>
        <v>67.841191068704703</v>
      </c>
      <c r="D2436" s="2">
        <f>MACD!E2436</f>
        <v>-0.35531597738282805</v>
      </c>
      <c r="E2436" s="2">
        <f>MACD!F2436</f>
        <v>-0.22099254420691869</v>
      </c>
      <c r="F2436" s="2">
        <f>'Moving Avg'!D2436</f>
        <v>7.6895000000000007</v>
      </c>
      <c r="G2436" s="2">
        <f>'Moving Avg'!F2436</f>
        <v>7.2535100000000003</v>
      </c>
      <c r="H2436" s="2">
        <f>'Moving Avg'!G2436</f>
        <v>7.0829479999999982</v>
      </c>
      <c r="I2436" s="2">
        <f>'Moving Avg'!H2436</f>
        <v>6.8099729999999941</v>
      </c>
      <c r="J2436" s="6" t="str">
        <f>OBV!F2436</f>
        <v>BULLISH</v>
      </c>
      <c r="K2436" s="6" t="str">
        <f>OBV!G2436</f>
        <v>STRONG</v>
      </c>
      <c r="L2436" s="6" t="str">
        <f>OBV!H2436</f>
        <v>CONFIRMED BULLISH</v>
      </c>
    </row>
    <row r="2437" spans="1:12" ht="13.5" x14ac:dyDescent="0.25">
      <c r="A2437" s="3">
        <f>RSI!A2437</f>
        <v>45845</v>
      </c>
      <c r="B2437" s="2">
        <f>RSI!B2437</f>
        <v>7.7176</v>
      </c>
      <c r="C2437" s="2">
        <f>RSI!I2437</f>
        <v>67.308292413359467</v>
      </c>
      <c r="D2437" s="2">
        <f>MACD!E2437</f>
        <v>-0.36056702352752534</v>
      </c>
      <c r="E2437" s="2">
        <f>MACD!F2437</f>
        <v>-0.24890744007104004</v>
      </c>
      <c r="F2437" s="2">
        <f>'Moving Avg'!D2437</f>
        <v>7.7157200000000001</v>
      </c>
      <c r="G2437" s="2">
        <f>'Moving Avg'!F2437</f>
        <v>7.2905050000000013</v>
      </c>
      <c r="H2437" s="2">
        <f>'Moving Avg'!G2437</f>
        <v>7.0996199999999989</v>
      </c>
      <c r="I2437" s="2">
        <f>'Moving Avg'!H2437</f>
        <v>6.8153114999999946</v>
      </c>
      <c r="J2437" s="6" t="str">
        <f>OBV!F2437</f>
        <v>BULLISH</v>
      </c>
      <c r="K2437" s="6" t="str">
        <f>OBV!G2437</f>
        <v>STRONG</v>
      </c>
      <c r="L2437" s="6" t="str">
        <f>OBV!H2437</f>
        <v>CONFIRMED BULLISH</v>
      </c>
    </row>
    <row r="2438" spans="1:12" ht="13.5" x14ac:dyDescent="0.25">
      <c r="A2438" s="3">
        <f>RSI!A2438</f>
        <v>45846</v>
      </c>
      <c r="B2438" s="2">
        <f>RSI!B2438</f>
        <v>7.6333000000000002</v>
      </c>
      <c r="C2438" s="2">
        <f>RSI!I2438</f>
        <v>62.562084336399295</v>
      </c>
      <c r="D2438" s="2">
        <f>MACD!E2438</f>
        <v>-0.30352762066621963</v>
      </c>
      <c r="E2438" s="2">
        <f>MACD!F2438</f>
        <v>-0.25983147619007596</v>
      </c>
      <c r="F2438" s="2">
        <f>'Moving Avg'!D2438</f>
        <v>7.7438200000000013</v>
      </c>
      <c r="G2438" s="2">
        <f>'Moving Avg'!F2438</f>
        <v>7.3242250000000002</v>
      </c>
      <c r="H2438" s="2">
        <f>'Moving Avg'!G2438</f>
        <v>7.1170399999999985</v>
      </c>
      <c r="I2438" s="2">
        <f>'Moving Avg'!H2438</f>
        <v>6.8200879999999939</v>
      </c>
      <c r="J2438" s="6" t="str">
        <f>OBV!F2438</f>
        <v>BULLISH</v>
      </c>
      <c r="K2438" s="6" t="str">
        <f>OBV!G2438</f>
        <v>STRONG</v>
      </c>
      <c r="L2438" s="6" t="str">
        <f>OBV!H2438</f>
        <v>CONFIRMED BULLISH</v>
      </c>
    </row>
    <row r="2439" spans="1:12" ht="13.5" x14ac:dyDescent="0.25">
      <c r="A2439" s="3">
        <f>RSI!A2439</f>
        <v>45847</v>
      </c>
      <c r="B2439" s="2">
        <f>RSI!B2439</f>
        <v>7.6801000000000004</v>
      </c>
      <c r="C2439" s="2">
        <f>RSI!I2439</f>
        <v>64.076549231463929</v>
      </c>
      <c r="D2439" s="2">
        <f>MACD!E2439</f>
        <v>-0.24892435494107978</v>
      </c>
      <c r="E2439" s="2">
        <f>MACD!F2439</f>
        <v>-0.25765005194027674</v>
      </c>
      <c r="F2439" s="2">
        <f>'Moving Avg'!D2439</f>
        <v>7.706360000000001</v>
      </c>
      <c r="G2439" s="2">
        <f>'Moving Avg'!F2439</f>
        <v>7.3616900000000003</v>
      </c>
      <c r="H2439" s="2">
        <f>'Moving Avg'!G2439</f>
        <v>7.1368959999999984</v>
      </c>
      <c r="I2439" s="2">
        <f>'Moving Avg'!H2439</f>
        <v>6.8251924999999938</v>
      </c>
      <c r="J2439" s="6" t="str">
        <f>OBV!F2439</f>
        <v>BEARISH</v>
      </c>
      <c r="K2439" s="6" t="str">
        <f>OBV!G2439</f>
        <v>WEAK</v>
      </c>
      <c r="L2439" s="6" t="str">
        <f>OBV!H2439</f>
        <v>CONFIRMED BEARISH</v>
      </c>
    </row>
    <row r="2440" spans="1:12" ht="13.5" x14ac:dyDescent="0.25">
      <c r="A2440" s="3">
        <f>RSI!A2440</f>
        <v>45848</v>
      </c>
      <c r="B2440" s="2">
        <f>RSI!B2440</f>
        <v>7.8018999999999998</v>
      </c>
      <c r="C2440" s="2">
        <f>RSI!I2440</f>
        <v>67.734758819623252</v>
      </c>
      <c r="D2440" s="2">
        <f>MACD!E2440</f>
        <v>-0.21216425381806658</v>
      </c>
      <c r="E2440" s="2">
        <f>MACD!F2440</f>
        <v>-0.24855289231583472</v>
      </c>
      <c r="F2440" s="2">
        <f>'Moving Avg'!D2440</f>
        <v>7.7119799999999996</v>
      </c>
      <c r="G2440" s="2">
        <f>'Moving Avg'!F2440</f>
        <v>7.4052450000000007</v>
      </c>
      <c r="H2440" s="2">
        <f>'Moving Avg'!G2440</f>
        <v>7.1584379999999976</v>
      </c>
      <c r="I2440" s="2">
        <f>'Moving Avg'!H2440</f>
        <v>6.8308589999999931</v>
      </c>
      <c r="J2440" s="6" t="str">
        <f>OBV!F2440</f>
        <v>BEARISH</v>
      </c>
      <c r="K2440" s="6" t="str">
        <f>OBV!G2440</f>
        <v>WEAK</v>
      </c>
      <c r="L2440" s="6" t="str">
        <f>OBV!H2440</f>
        <v>BEARISH DIVERGENCE</v>
      </c>
    </row>
    <row r="2441" spans="1:12" ht="13.5" x14ac:dyDescent="0.25">
      <c r="A2441" s="3">
        <f>RSI!A2441</f>
        <v>45849</v>
      </c>
      <c r="B2441" s="2">
        <f>RSI!B2441</f>
        <v>8.0078999999999994</v>
      </c>
      <c r="C2441" s="2">
        <f>RSI!I2441</f>
        <v>72.782954007017821</v>
      </c>
      <c r="D2441" s="2">
        <f>MACD!E2441</f>
        <v>-0.19732070731065665</v>
      </c>
      <c r="E2441" s="2">
        <f>MACD!F2441</f>
        <v>-0.23830645531479913</v>
      </c>
      <c r="F2441" s="2">
        <f>'Moving Avg'!D2441</f>
        <v>7.76816</v>
      </c>
      <c r="G2441" s="2">
        <f>'Moving Avg'!F2441</f>
        <v>7.4595650000000004</v>
      </c>
      <c r="H2441" s="2">
        <f>'Moving Avg'!G2441</f>
        <v>7.1842879999999987</v>
      </c>
      <c r="I2441" s="2">
        <f>'Moving Avg'!H2441</f>
        <v>6.837695999999994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</row>
    <row r="2442" spans="1:12" ht="13.5" x14ac:dyDescent="0.25">
      <c r="A2442" s="3">
        <f>RSI!A2442</f>
        <v>45852</v>
      </c>
      <c r="B2442" s="2">
        <f>RSI!B2442</f>
        <v>7.9611000000000001</v>
      </c>
      <c r="C2442" s="2">
        <f>RSI!I2442</f>
        <v>70.099587461905372</v>
      </c>
      <c r="D2442" s="2">
        <f>MACD!E2442</f>
        <v>-0.18477809158763492</v>
      </c>
      <c r="E2442" s="2">
        <f>MACD!F2442</f>
        <v>-0.22760078256936628</v>
      </c>
      <c r="F2442" s="2">
        <f>'Moving Avg'!D2442</f>
        <v>7.8168600000000001</v>
      </c>
      <c r="G2442" s="2">
        <f>'Moving Avg'!F2442</f>
        <v>7.5157600000000002</v>
      </c>
      <c r="H2442" s="2">
        <f>'Moving Avg'!G2442</f>
        <v>7.2071419999999975</v>
      </c>
      <c r="I2442" s="2">
        <f>'Moving Avg'!H2442</f>
        <v>6.8438774999999943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</row>
    <row r="2443" spans="1:12" ht="13.5" x14ac:dyDescent="0.25">
      <c r="A2443" s="3">
        <f>RSI!A2443</f>
        <v>45853</v>
      </c>
      <c r="B2443" s="2">
        <f>RSI!B2443</f>
        <v>7.9611000000000001</v>
      </c>
      <c r="C2443" s="2">
        <f>RSI!I2443</f>
        <v>70.099587461905372</v>
      </c>
      <c r="D2443" s="2">
        <f>MACD!E2443</f>
        <v>-0.19152985315407012</v>
      </c>
      <c r="E2443" s="2">
        <f>MACD!F2443</f>
        <v>-0.22038659668630706</v>
      </c>
      <c r="F2443" s="2">
        <f>'Moving Avg'!D2443</f>
        <v>7.8824200000000006</v>
      </c>
      <c r="G2443" s="2">
        <f>'Moving Avg'!F2443</f>
        <v>7.5733599999999992</v>
      </c>
      <c r="H2443" s="2">
        <f>'Moving Avg'!G2443</f>
        <v>7.2320559999999974</v>
      </c>
      <c r="I2443" s="2">
        <f>'Moving Avg'!H2443</f>
        <v>6.8500589999999946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</row>
    <row r="2444" spans="1:12" ht="13.5" x14ac:dyDescent="0.25">
      <c r="A2444" s="3">
        <f>RSI!A2444</f>
        <v>45854</v>
      </c>
      <c r="B2444" s="2">
        <f>RSI!B2444</f>
        <v>7.9516999999999998</v>
      </c>
      <c r="C2444" s="2">
        <f>RSI!I2444</f>
        <v>69.502685133085834</v>
      </c>
      <c r="D2444" s="2">
        <f>MACD!E2444</f>
        <v>-0.14164670505764043</v>
      </c>
      <c r="E2444" s="2">
        <f>MACD!F2444</f>
        <v>-0.20463861836057376</v>
      </c>
      <c r="F2444" s="2">
        <f>'Moving Avg'!D2444</f>
        <v>7.9367400000000004</v>
      </c>
      <c r="G2444" s="2">
        <f>'Moving Avg'!F2444</f>
        <v>7.6314249999999983</v>
      </c>
      <c r="H2444" s="2">
        <f>'Moving Avg'!G2444</f>
        <v>7.2549079999999995</v>
      </c>
      <c r="I2444" s="2">
        <f>'Moving Avg'!H2444</f>
        <v>6.8561934999999945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</row>
    <row r="2445" spans="1:12" ht="13.5" x14ac:dyDescent="0.25">
      <c r="A2445" s="3">
        <f>RSI!A2445</f>
        <v>45855</v>
      </c>
      <c r="B2445" s="2">
        <f>RSI!B2445</f>
        <v>7.8205999999999998</v>
      </c>
      <c r="C2445" s="2">
        <f>RSI!I2445</f>
        <v>61.621691960242238</v>
      </c>
      <c r="D2445" s="2">
        <f>MACD!E2445</f>
        <v>-0.10659983170508003</v>
      </c>
      <c r="E2445" s="2">
        <f>MACD!F2445</f>
        <v>-0.18503086102947502</v>
      </c>
      <c r="F2445" s="2">
        <f>'Moving Avg'!D2445</f>
        <v>7.9404799999999991</v>
      </c>
      <c r="G2445" s="2">
        <f>'Moving Avg'!F2445</f>
        <v>7.6721649999999997</v>
      </c>
      <c r="H2445" s="2">
        <f>'Moving Avg'!G2445</f>
        <v>7.2717659999999986</v>
      </c>
      <c r="I2445" s="2">
        <f>'Moving Avg'!H2445</f>
        <v>6.861719499999996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45856</v>
      </c>
      <c r="B2446" s="2">
        <f>RSI!B2446</f>
        <v>7.8673999999999999</v>
      </c>
      <c r="C2446" s="2">
        <f>RSI!I2446</f>
        <v>63.224798103911624</v>
      </c>
      <c r="D2446" s="2">
        <f>MACD!E2446</f>
        <v>-8.9126642249881982E-2</v>
      </c>
      <c r="E2446" s="2">
        <f>MACD!F2446</f>
        <v>-0.16585001727355642</v>
      </c>
      <c r="F2446" s="2">
        <f>'Moving Avg'!D2446</f>
        <v>7.9123799999999989</v>
      </c>
      <c r="G2446" s="2">
        <f>'Moving Avg'!F2446</f>
        <v>7.7096250000000008</v>
      </c>
      <c r="H2446" s="2">
        <f>'Moving Avg'!G2446</f>
        <v>7.2813179999999988</v>
      </c>
      <c r="I2446" s="2">
        <f>'Moving Avg'!H2446</f>
        <v>6.866917499999996</v>
      </c>
      <c r="J2446" s="6" t="str">
        <f>OBV!F2446</f>
        <v>BEARISH</v>
      </c>
      <c r="K2446" s="6" t="str">
        <f>OBV!G2446</f>
        <v>WEAK</v>
      </c>
      <c r="L2446" s="6" t="str">
        <f>OBV!H2446</f>
        <v>CONFIRMED BEARISH</v>
      </c>
    </row>
    <row r="2447" spans="1:12" ht="13.5" x14ac:dyDescent="0.25">
      <c r="A2447" s="3">
        <f>RSI!A2447</f>
        <v>45859</v>
      </c>
      <c r="B2447" s="2">
        <f>RSI!B2447</f>
        <v>8.0548000000000002</v>
      </c>
      <c r="C2447" s="2">
        <f>RSI!I2447</f>
        <v>68.837994863229085</v>
      </c>
      <c r="D2447" s="2">
        <f>MACD!E2447</f>
        <v>-9.1348768548518144E-2</v>
      </c>
      <c r="E2447" s="2">
        <f>MACD!F2447</f>
        <v>-0.15094976752854877</v>
      </c>
      <c r="F2447" s="2">
        <f>'Moving Avg'!D2447</f>
        <v>7.9311199999999999</v>
      </c>
      <c r="G2447" s="2">
        <f>'Moving Avg'!F2447</f>
        <v>7.7564550000000008</v>
      </c>
      <c r="H2447" s="2">
        <f>'Moving Avg'!G2447</f>
        <v>7.2981779999999992</v>
      </c>
      <c r="I2447" s="2">
        <f>'Moving Avg'!H2447</f>
        <v>6.8730524999999965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45860</v>
      </c>
      <c r="B2448" s="2">
        <f>RSI!B2448</f>
        <v>8.1952999999999996</v>
      </c>
      <c r="C2448" s="2">
        <f>RSI!I2448</f>
        <v>72.257002030941436</v>
      </c>
      <c r="D2448" s="2">
        <f>MACD!E2448</f>
        <v>-0.11926811230330525</v>
      </c>
      <c r="E2448" s="2">
        <f>MACD!F2448</f>
        <v>-0.14461343648350009</v>
      </c>
      <c r="F2448" s="2">
        <f>'Moving Avg'!D2448</f>
        <v>7.9779599999999986</v>
      </c>
      <c r="G2448" s="2">
        <f>'Moving Avg'!F2448</f>
        <v>7.7915800000000006</v>
      </c>
      <c r="H2448" s="2">
        <f>'Moving Avg'!G2448</f>
        <v>7.3264639999999988</v>
      </c>
      <c r="I2448" s="2">
        <f>'Moving Avg'!H2448</f>
        <v>6.8805454999999949</v>
      </c>
      <c r="J2448" s="6" t="str">
        <f>OBV!F2448</f>
        <v>BULLISH</v>
      </c>
      <c r="K2448" s="6" t="str">
        <f>OBV!G2448</f>
        <v>STRONG</v>
      </c>
      <c r="L2448" s="6" t="str">
        <f>OBV!H2448</f>
        <v>CONFIRMED BULLISH</v>
      </c>
    </row>
    <row r="2449" spans="1:12" ht="13.5" x14ac:dyDescent="0.25">
      <c r="A2449" s="3">
        <f>RSI!A2449</f>
        <v>45861</v>
      </c>
      <c r="B2449" s="2">
        <f>RSI!B2449</f>
        <v>8.2233000000000001</v>
      </c>
      <c r="C2449" s="2">
        <f>RSI!I2449</f>
        <v>72.895245651400344</v>
      </c>
      <c r="D2449" s="2">
        <f>MACD!E2449</f>
        <v>-0.14106169373736144</v>
      </c>
      <c r="E2449" s="2">
        <f>MACD!F2449</f>
        <v>-0.14390308793427237</v>
      </c>
      <c r="F2449" s="2">
        <f>'Moving Avg'!D2449</f>
        <v>8.0322800000000001</v>
      </c>
      <c r="G2449" s="2">
        <f>'Moving Avg'!F2449</f>
        <v>7.8243600000000004</v>
      </c>
      <c r="H2449" s="2">
        <f>'Moving Avg'!G2449</f>
        <v>7.3543739999999991</v>
      </c>
      <c r="I2449" s="2">
        <f>'Moving Avg'!H2449</f>
        <v>6.8877099999999958</v>
      </c>
      <c r="J2449" s="6" t="str">
        <f>OBV!F2449</f>
        <v>BULLISH</v>
      </c>
      <c r="K2449" s="6" t="str">
        <f>OBV!G2449</f>
        <v>STRONG</v>
      </c>
      <c r="L2449" s="6" t="str">
        <f>OBV!H2449</f>
        <v>CONFIRMED BULLISH</v>
      </c>
    </row>
    <row r="2450" spans="1:12" ht="13.5" x14ac:dyDescent="0.25">
      <c r="A2450" s="3">
        <f>RSI!A2450</f>
        <v>45862</v>
      </c>
      <c r="B2450" s="2">
        <f>RSI!B2450</f>
        <v>8.6636000000000006</v>
      </c>
      <c r="C2450" s="2">
        <f>RSI!I2450</f>
        <v>80.494431205178827</v>
      </c>
      <c r="D2450" s="2">
        <f>MACD!E2450</f>
        <v>-0.17659556302344726</v>
      </c>
      <c r="E2450" s="2">
        <f>MACD!F2450</f>
        <v>-0.15044158295210736</v>
      </c>
      <c r="F2450" s="2">
        <f>'Moving Avg'!D2450</f>
        <v>8.2008800000000015</v>
      </c>
      <c r="G2450" s="2">
        <f>'Moving Avg'!F2450</f>
        <v>7.8786849999999999</v>
      </c>
      <c r="H2450" s="2">
        <f>'Moving Avg'!G2450</f>
        <v>7.3925879999999982</v>
      </c>
      <c r="I2450" s="2">
        <f>'Moving Avg'!H2450</f>
        <v>6.8970759999999949</v>
      </c>
      <c r="J2450" s="6" t="str">
        <f>OBV!F2450</f>
        <v>BULLISH</v>
      </c>
      <c r="K2450" s="6" t="str">
        <f>OBV!G2450</f>
        <v>STRONG</v>
      </c>
      <c r="L2450" s="6" t="str">
        <f>OBV!H2450</f>
        <v>CONFIRMED BULLISH</v>
      </c>
    </row>
    <row r="2451" spans="1:12" ht="13.5" x14ac:dyDescent="0.25">
      <c r="A2451" s="3">
        <f>RSI!A2451</f>
        <v>45866</v>
      </c>
      <c r="B2451" s="2">
        <f>RSI!B2451</f>
        <v>8.5699000000000005</v>
      </c>
      <c r="C2451" s="2">
        <f>RSI!I2451</f>
        <v>75.634636891646551</v>
      </c>
      <c r="D2451" s="2">
        <f>MACD!E2451</f>
        <v>-0.17360989864048371</v>
      </c>
      <c r="E2451" s="2">
        <f>MACD!F2451</f>
        <v>-0.15507524608978263</v>
      </c>
      <c r="F2451" s="2">
        <f>'Moving Avg'!D2451</f>
        <v>8.3413800000000009</v>
      </c>
      <c r="G2451" s="2">
        <f>'Moving Avg'!F2451</f>
        <v>7.9278549999999992</v>
      </c>
      <c r="H2451" s="2">
        <f>'Moving Avg'!G2451</f>
        <v>7.4225599999999989</v>
      </c>
      <c r="I2451" s="2">
        <f>'Moving Avg'!H2451</f>
        <v>6.9059734999999955</v>
      </c>
      <c r="J2451" s="6" t="str">
        <f>OBV!F2451</f>
        <v>BULLISH</v>
      </c>
      <c r="K2451" s="6" t="str">
        <f>OBV!G2451</f>
        <v>STRONG</v>
      </c>
      <c r="L2451" s="6" t="str">
        <f>OBV!H2451</f>
        <v>CONFIRMED BULLISH</v>
      </c>
    </row>
    <row r="2452" spans="1:12" ht="13.5" x14ac:dyDescent="0.25">
      <c r="A2452" s="3">
        <f>RSI!A2452</f>
        <v>45867</v>
      </c>
      <c r="B2452" s="2">
        <f>RSI!B2452</f>
        <v>8.5230999999999995</v>
      </c>
      <c r="C2452" s="2">
        <f>RSI!I2452</f>
        <v>73.255692044034674</v>
      </c>
      <c r="D2452" s="2">
        <f>MACD!E2452</f>
        <v>-0.17943013425336929</v>
      </c>
      <c r="E2452" s="2">
        <f>MACD!F2452</f>
        <v>-0.15994622372249997</v>
      </c>
      <c r="F2452" s="2">
        <f>'Moving Avg'!D2452</f>
        <v>8.4350400000000008</v>
      </c>
      <c r="G2452" s="2">
        <f>'Moving Avg'!F2452</f>
        <v>7.9746849999999991</v>
      </c>
      <c r="H2452" s="2">
        <f>'Moving Avg'!G2452</f>
        <v>7.4527199999999985</v>
      </c>
      <c r="I2452" s="2">
        <f>'Moving Avg'!H2452</f>
        <v>6.9146839999999949</v>
      </c>
      <c r="J2452" s="6" t="str">
        <f>OBV!F2452</f>
        <v>BULLISH</v>
      </c>
      <c r="K2452" s="6" t="str">
        <f>OBV!G2452</f>
        <v>STRONG</v>
      </c>
      <c r="L2452" s="6" t="str">
        <f>OBV!H2452</f>
        <v>CONFIRMED BULLISH</v>
      </c>
    </row>
    <row r="2453" spans="1:12" ht="13.5" x14ac:dyDescent="0.25">
      <c r="A2453" s="3">
        <f>RSI!A2453</f>
        <v>45868</v>
      </c>
      <c r="B2453" s="2">
        <f>RSI!B2453</f>
        <v>8.4762000000000004</v>
      </c>
      <c r="C2453" s="2">
        <f>RSI!I2453</f>
        <v>70.850668818888266</v>
      </c>
      <c r="D2453" s="2">
        <f>MACD!E2453</f>
        <v>-0.18487584438593441</v>
      </c>
      <c r="E2453" s="2">
        <f>MACD!F2453</f>
        <v>-0.16493214785518687</v>
      </c>
      <c r="F2453" s="2">
        <f>'Moving Avg'!D2453</f>
        <v>8.4912200000000002</v>
      </c>
      <c r="G2453" s="2">
        <f>'Moving Avg'!F2453</f>
        <v>8.0238550000000011</v>
      </c>
      <c r="H2453" s="2">
        <f>'Moving Avg'!G2453</f>
        <v>7.4808179999999984</v>
      </c>
      <c r="I2453" s="2">
        <f>'Moving Avg'!H2453</f>
        <v>6.9231599999999958</v>
      </c>
      <c r="J2453" s="6" t="str">
        <f>OBV!F2453</f>
        <v>BEARISH</v>
      </c>
      <c r="K2453" s="6" t="str">
        <f>OBV!G2453</f>
        <v>WEAK</v>
      </c>
      <c r="L2453" s="6" t="str">
        <f>OBV!H2453</f>
        <v>BEARISH DIVERGENCE</v>
      </c>
    </row>
    <row r="2454" spans="1:12" ht="13.5" x14ac:dyDescent="0.25">
      <c r="A2454" s="3">
        <f>RSI!A2454</f>
        <v>45869</v>
      </c>
      <c r="B2454" s="2">
        <f>RSI!B2454</f>
        <v>8.6448</v>
      </c>
      <c r="C2454" s="2">
        <f>RSI!I2454</f>
        <v>74.137771392937935</v>
      </c>
      <c r="D2454" s="2">
        <f>MACD!E2454</f>
        <v>-0.20684070737428595</v>
      </c>
      <c r="E2454" s="2">
        <f>MACD!F2454</f>
        <v>-0.17331385975900671</v>
      </c>
      <c r="F2454" s="2">
        <f>'Moving Avg'!D2454</f>
        <v>8.5755200000000009</v>
      </c>
      <c r="G2454" s="2">
        <f>'Moving Avg'!F2454</f>
        <v>8.0627250000000004</v>
      </c>
      <c r="H2454" s="2">
        <f>'Moving Avg'!G2454</f>
        <v>7.5130359999999987</v>
      </c>
      <c r="I2454" s="2">
        <f>'Moving Avg'!H2454</f>
        <v>6.9325259999999957</v>
      </c>
      <c r="J2454" s="6" t="str">
        <f>OBV!F2454</f>
        <v>BULLISH</v>
      </c>
      <c r="K2454" s="6" t="str">
        <f>OBV!G2454</f>
        <v>STRONG</v>
      </c>
      <c r="L2454" s="6" t="str">
        <f>OBV!H2454</f>
        <v>CONFIRMED BULLISH</v>
      </c>
    </row>
    <row r="2455" spans="1:12" ht="13.5" x14ac:dyDescent="0.25">
      <c r="A2455" s="3">
        <f>RSI!A2455</f>
        <v>45870</v>
      </c>
      <c r="B2455" s="2">
        <f>RSI!B2455</f>
        <v>8.6636000000000006</v>
      </c>
      <c r="C2455" s="2">
        <f>RSI!I2455</f>
        <v>74.4833079460915</v>
      </c>
      <c r="D2455" s="2">
        <f>MACD!E2455</f>
        <v>-0.25115288541502601</v>
      </c>
      <c r="E2455" s="2">
        <f>MACD!F2455</f>
        <v>-0.18888166489021058</v>
      </c>
      <c r="F2455" s="2">
        <f>'Moving Avg'!D2455</f>
        <v>8.5755200000000009</v>
      </c>
      <c r="G2455" s="2">
        <f>'Moving Avg'!F2455</f>
        <v>8.1072150000000001</v>
      </c>
      <c r="H2455" s="2">
        <f>'Moving Avg'!G2455</f>
        <v>7.543943999999998</v>
      </c>
      <c r="I2455" s="2">
        <f>'Moving Avg'!H2455</f>
        <v>6.9420324999999972</v>
      </c>
      <c r="J2455" s="6" t="str">
        <f>OBV!F2455</f>
        <v>BULLISH</v>
      </c>
      <c r="K2455" s="6" t="str">
        <f>OBV!G2455</f>
        <v>STRONG</v>
      </c>
      <c r="L2455" s="6" t="str">
        <f>OBV!H2455</f>
        <v>NEUTRAL</v>
      </c>
    </row>
    <row r="2456" spans="1:12" ht="13.5" x14ac:dyDescent="0.25">
      <c r="A2456" s="3">
        <f>RSI!A2456</f>
        <v>45873</v>
      </c>
      <c r="B2456" s="2">
        <f>RSI!B2456</f>
        <v>8.7103999999999999</v>
      </c>
      <c r="C2456" s="2">
        <f>RSI!I2456</f>
        <v>75.365659544597634</v>
      </c>
      <c r="D2456" s="2">
        <f>MACD!E2456</f>
        <v>-0.28888176695218526</v>
      </c>
      <c r="E2456" s="2">
        <f>MACD!F2456</f>
        <v>-0.20888168530260551</v>
      </c>
      <c r="F2456" s="2">
        <f>'Moving Avg'!D2456</f>
        <v>8.6036199999999994</v>
      </c>
      <c r="G2456" s="2">
        <f>'Moving Avg'!F2456</f>
        <v>8.1563850000000002</v>
      </c>
      <c r="H2456" s="2">
        <f>'Moving Avg'!G2456</f>
        <v>7.5754139999999985</v>
      </c>
      <c r="I2456" s="2">
        <f>'Moving Avg'!H2456</f>
        <v>6.9514924999999979</v>
      </c>
      <c r="J2456" s="6" t="str">
        <f>OBV!F2456</f>
        <v>BULLISH</v>
      </c>
      <c r="K2456" s="6" t="str">
        <f>OBV!G2456</f>
        <v>STRONG</v>
      </c>
      <c r="L2456" s="6" t="str">
        <f>OBV!H2456</f>
        <v>CONFIRMED BULLISH</v>
      </c>
    </row>
    <row r="2457" spans="1:12" ht="13.5" x14ac:dyDescent="0.25">
      <c r="A2457" s="3">
        <f>RSI!A2457</f>
        <v>45874</v>
      </c>
      <c r="B2457" s="2">
        <f>RSI!B2457</f>
        <v>8.8040000000000003</v>
      </c>
      <c r="C2457" s="2">
        <f>RSI!I2457</f>
        <v>77.073216188610203</v>
      </c>
      <c r="D2457" s="2">
        <f>MACD!E2457</f>
        <v>-0.30285873377529171</v>
      </c>
      <c r="E2457" s="2">
        <f>MACD!F2457</f>
        <v>-0.22767709499714278</v>
      </c>
      <c r="F2457" s="2">
        <f>'Moving Avg'!D2457</f>
        <v>8.6598000000000006</v>
      </c>
      <c r="G2457" s="2">
        <f>'Moving Avg'!F2457</f>
        <v>8.2107050000000008</v>
      </c>
      <c r="H2457" s="2">
        <f>'Moving Avg'!G2457</f>
        <v>7.6091299999999968</v>
      </c>
      <c r="I2457" s="2">
        <f>'Moving Avg'!H2457</f>
        <v>6.9613734999999988</v>
      </c>
      <c r="J2457" s="6" t="str">
        <f>OBV!F2457</f>
        <v>BULLISH</v>
      </c>
      <c r="K2457" s="6" t="str">
        <f>OBV!G2457</f>
        <v>STRONG</v>
      </c>
      <c r="L2457" s="6" t="str">
        <f>OBV!H2457</f>
        <v>CONFIRMED BULLISH</v>
      </c>
    </row>
    <row r="2458" spans="1:12" ht="13.5" x14ac:dyDescent="0.25">
      <c r="A2458" s="3">
        <f>RSI!A2458</f>
        <v>45875</v>
      </c>
      <c r="B2458" s="2">
        <f>RSI!B2458</f>
        <v>8.7571999999999992</v>
      </c>
      <c r="C2458" s="2">
        <f>RSI!I2458</f>
        <v>74.300037213066815</v>
      </c>
      <c r="D2458" s="2">
        <f>MACD!E2458</f>
        <v>-0.29381380768199605</v>
      </c>
      <c r="E2458" s="2">
        <f>MACD!F2458</f>
        <v>-0.24090443753411345</v>
      </c>
      <c r="F2458" s="2">
        <f>'Moving Avg'!D2458</f>
        <v>8.7159999999999993</v>
      </c>
      <c r="G2458" s="2">
        <f>'Moving Avg'!F2458</f>
        <v>8.2669000000000015</v>
      </c>
      <c r="H2458" s="2">
        <f>'Moving Avg'!G2458</f>
        <v>7.6437839999999975</v>
      </c>
      <c r="I2458" s="2">
        <f>'Moving Avg'!H2458</f>
        <v>6.9710204999999981</v>
      </c>
      <c r="J2458" s="6" t="str">
        <f>OBV!F2458</f>
        <v>BULLISH</v>
      </c>
      <c r="K2458" s="6" t="str">
        <f>OBV!G2458</f>
        <v>STRONG</v>
      </c>
      <c r="L2458" s="6" t="str">
        <f>OBV!H2458</f>
        <v>CONFIRMED BULLISH</v>
      </c>
    </row>
    <row r="2459" spans="1:12" ht="13.5" x14ac:dyDescent="0.25">
      <c r="A2459" s="3">
        <f>RSI!A2459</f>
        <v>45876</v>
      </c>
      <c r="B2459" s="2">
        <f>RSI!B2459</f>
        <v>8.7103999999999999</v>
      </c>
      <c r="C2459" s="2">
        <f>RSI!I2459</f>
        <v>71.528392460501721</v>
      </c>
      <c r="D2459" s="2">
        <f>MACD!E2459</f>
        <v>-0.28200808145298062</v>
      </c>
      <c r="E2459" s="2">
        <f>MACD!F2459</f>
        <v>-0.24912516631788689</v>
      </c>
      <c r="F2459" s="2">
        <f>'Moving Avg'!D2459</f>
        <v>8.72912</v>
      </c>
      <c r="G2459" s="2">
        <f>'Moving Avg'!F2459</f>
        <v>8.3184149999999999</v>
      </c>
      <c r="H2459" s="2">
        <f>'Moving Avg'!G2459</f>
        <v>7.6758159999999966</v>
      </c>
      <c r="I2459" s="2">
        <f>'Moving Avg'!H2459</f>
        <v>6.9808549999999983</v>
      </c>
      <c r="J2459" s="6" t="str">
        <f>OBV!F2459</f>
        <v>BULLISH</v>
      </c>
      <c r="K2459" s="6" t="str">
        <f>OBV!G2459</f>
        <v>STRONG</v>
      </c>
      <c r="L2459" s="6" t="str">
        <f>OBV!H2459</f>
        <v>CONFIRMED BULLISH</v>
      </c>
    </row>
    <row r="2460" spans="1:12" ht="13.5" x14ac:dyDescent="0.25">
      <c r="A2460" s="3">
        <f>RSI!A2460</f>
        <v>45877</v>
      </c>
      <c r="B2460" s="2">
        <f>RSI!B2460</f>
        <v>8.7852999999999994</v>
      </c>
      <c r="C2460" s="2">
        <f>RSI!I2460</f>
        <v>73.248357553711585</v>
      </c>
      <c r="D2460" s="2">
        <f>MACD!E2460</f>
        <v>-0.21290549729688024</v>
      </c>
      <c r="E2460" s="2">
        <f>MACD!F2460</f>
        <v>-0.24188123251368557</v>
      </c>
      <c r="F2460" s="2">
        <f>'Moving Avg'!D2460</f>
        <v>8.7534600000000005</v>
      </c>
      <c r="G2460" s="2">
        <f>'Moving Avg'!F2460</f>
        <v>8.3675850000000018</v>
      </c>
      <c r="H2460" s="2">
        <f>'Moving Avg'!G2460</f>
        <v>7.7095339999999961</v>
      </c>
      <c r="I2460" s="2">
        <f>'Moving Avg'!H2460</f>
        <v>6.9908764999999979</v>
      </c>
      <c r="J2460" s="6" t="str">
        <f>OBV!F2460</f>
        <v>BULLISH</v>
      </c>
      <c r="K2460" s="6" t="str">
        <f>OBV!G2460</f>
        <v>STRONG</v>
      </c>
      <c r="L2460" s="6" t="str">
        <f>OBV!H2460</f>
        <v>CONFIRMED BULLISH</v>
      </c>
    </row>
    <row r="2461" spans="1:12" ht="13.5" x14ac:dyDescent="0.25">
      <c r="A2461" s="3">
        <f>RSI!A2461</f>
        <v>45880</v>
      </c>
      <c r="B2461" s="2">
        <f>RSI!B2461</f>
        <v>8.9258000000000006</v>
      </c>
      <c r="C2461" s="2">
        <f>RSI!I2461</f>
        <v>76.157939659189907</v>
      </c>
      <c r="D2461" s="2">
        <f>MACD!E2461</f>
        <v>-0.18254870917119703</v>
      </c>
      <c r="E2461" s="2">
        <f>MACD!F2461</f>
        <v>-0.23001472784518787</v>
      </c>
      <c r="F2461" s="2">
        <f>'Moving Avg'!D2461</f>
        <v>8.7965400000000002</v>
      </c>
      <c r="G2461" s="2">
        <f>'Moving Avg'!F2461</f>
        <v>8.4134800000000016</v>
      </c>
      <c r="H2461" s="2">
        <f>'Moving Avg'!G2461</f>
        <v>7.746247999999996</v>
      </c>
      <c r="I2461" s="2">
        <f>'Moving Avg'!H2461</f>
        <v>7.0016004999999986</v>
      </c>
      <c r="J2461" s="6" t="str">
        <f>OBV!F2461</f>
        <v>BULLISH</v>
      </c>
      <c r="K2461" s="6" t="str">
        <f>OBV!G2461</f>
        <v>STRONG</v>
      </c>
      <c r="L2461" s="6" t="str">
        <f>OBV!H2461</f>
        <v>CONFIRMED BULLISH</v>
      </c>
    </row>
    <row r="2462" spans="1:12" ht="13.5" x14ac:dyDescent="0.25">
      <c r="A2462" s="3">
        <f>RSI!A2462</f>
        <v>45881</v>
      </c>
      <c r="B2462" s="2">
        <f>RSI!B2462</f>
        <v>8.8040000000000003</v>
      </c>
      <c r="C2462" s="2">
        <f>RSI!I2462</f>
        <v>69.137717570619998</v>
      </c>
      <c r="D2462" s="2">
        <f>MACD!E2462</f>
        <v>-0.15891819187419465</v>
      </c>
      <c r="E2462" s="2">
        <f>MACD!F2462</f>
        <v>-0.21579542065098925</v>
      </c>
      <c r="F2462" s="2">
        <f>'Moving Avg'!D2462</f>
        <v>8.7965400000000002</v>
      </c>
      <c r="G2462" s="2">
        <f>'Moving Avg'!F2462</f>
        <v>8.4556250000000013</v>
      </c>
      <c r="H2462" s="2">
        <f>'Moving Avg'!G2462</f>
        <v>7.7818379999999969</v>
      </c>
      <c r="I2462" s="2">
        <f>'Moving Avg'!H2462</f>
        <v>7.0117624999999988</v>
      </c>
      <c r="J2462" s="6" t="str">
        <f>OBV!F2462</f>
        <v>BEARISH</v>
      </c>
      <c r="K2462" s="6" t="str">
        <f>OBV!G2462</f>
        <v>WEAK</v>
      </c>
      <c r="L2462" s="6" t="str">
        <f>OBV!H2462</f>
        <v>NEUTRAL</v>
      </c>
    </row>
    <row r="2463" spans="1:12" ht="13.5" x14ac:dyDescent="0.25">
      <c r="A2463" s="3">
        <f>RSI!A2463</f>
        <v>45883</v>
      </c>
      <c r="B2463" s="2">
        <f>RSI!B2463</f>
        <v>8.5230999999999995</v>
      </c>
      <c r="C2463" s="2">
        <f>RSI!I2463</f>
        <v>56.257933677558981</v>
      </c>
      <c r="D2463" s="2">
        <f>MACD!E2463</f>
        <v>-0.12820233710447226</v>
      </c>
      <c r="E2463" s="2">
        <f>MACD!F2463</f>
        <v>-0.19827680394168587</v>
      </c>
      <c r="F2463" s="2">
        <f>'Moving Avg'!D2463</f>
        <v>8.7497199999999999</v>
      </c>
      <c r="G2463" s="2">
        <f>'Moving Avg'!F2463</f>
        <v>8.4837250000000015</v>
      </c>
      <c r="H2463" s="2">
        <f>'Moving Avg'!G2463</f>
        <v>7.8123719999999972</v>
      </c>
      <c r="I2463" s="2">
        <f>'Moving Avg'!H2463</f>
        <v>7.0205665000000002</v>
      </c>
      <c r="J2463" s="6" t="str">
        <f>OBV!F2463</f>
        <v>BEARISH</v>
      </c>
      <c r="K2463" s="6" t="str">
        <f>OBV!G2463</f>
        <v>WEAK</v>
      </c>
      <c r="L2463" s="6" t="str">
        <f>OBV!H2463</f>
        <v>CONFIRMED BEARISH</v>
      </c>
    </row>
    <row r="2464" spans="1:12" ht="13.5" x14ac:dyDescent="0.25">
      <c r="A2464" s="3">
        <f>RSI!A2464</f>
        <v>45884</v>
      </c>
      <c r="B2464" s="2">
        <f>RSI!B2464</f>
        <v>8.5699000000000005</v>
      </c>
      <c r="C2464" s="2">
        <f>RSI!I2464</f>
        <v>57.67272581207051</v>
      </c>
      <c r="D2464" s="2">
        <f>MACD!E2464</f>
        <v>-8.0738891491675346E-2</v>
      </c>
      <c r="E2464" s="2">
        <f>MACD!F2464</f>
        <v>-0.17476922145168378</v>
      </c>
      <c r="F2464" s="2">
        <f>'Moving Avg'!D2464</f>
        <v>8.7216200000000015</v>
      </c>
      <c r="G2464" s="2">
        <f>'Moving Avg'!F2464</f>
        <v>8.514635000000002</v>
      </c>
      <c r="H2464" s="2">
        <f>'Moving Avg'!G2464</f>
        <v>7.8423439999999971</v>
      </c>
      <c r="I2464" s="2">
        <f>'Moving Avg'!H2464</f>
        <v>7.0295110000000003</v>
      </c>
      <c r="J2464" s="6" t="str">
        <f>OBV!F2464</f>
        <v>BEARISH</v>
      </c>
      <c r="K2464" s="6" t="str">
        <f>OBV!G2464</f>
        <v>WEAK</v>
      </c>
      <c r="L2464" s="6" t="str">
        <f>OBV!H2464</f>
        <v>CONFIRMED BEARISH</v>
      </c>
    </row>
    <row r="2465" spans="1:12" ht="13.5" x14ac:dyDescent="0.25">
      <c r="A2465" s="3">
        <f>RSI!A2465</f>
        <v>45887</v>
      </c>
      <c r="B2465" s="2">
        <f>RSI!B2465</f>
        <v>8.5230999999999995</v>
      </c>
      <c r="C2465" s="2">
        <f>RSI!I2465</f>
        <v>55.731488337262604</v>
      </c>
      <c r="D2465" s="2">
        <f>MACD!E2465</f>
        <v>-3.5419794313654052E-2</v>
      </c>
      <c r="E2465" s="2">
        <f>MACD!F2465</f>
        <v>-0.14689933602407784</v>
      </c>
      <c r="F2465" s="2">
        <f>'Moving Avg'!D2465</f>
        <v>8.6691800000000008</v>
      </c>
      <c r="G2465" s="2">
        <f>'Moving Avg'!F2465</f>
        <v>8.5497600000000027</v>
      </c>
      <c r="H2465" s="2">
        <f>'Moving Avg'!G2465</f>
        <v>7.8706299999999976</v>
      </c>
      <c r="I2465" s="2">
        <f>'Moving Avg'!H2465</f>
        <v>7.0384089999999988</v>
      </c>
      <c r="J2465" s="6" t="str">
        <f>OBV!F2465</f>
        <v>BEARISH</v>
      </c>
      <c r="K2465" s="6" t="str">
        <f>OBV!G2465</f>
        <v>WEAK</v>
      </c>
      <c r="L2465" s="6" t="str">
        <f>OBV!H2465</f>
        <v>CONFIRMED BEARISH</v>
      </c>
    </row>
    <row r="2466" spans="1:12" ht="13.5" x14ac:dyDescent="0.25">
      <c r="A2466" s="3">
        <f>RSI!A2466</f>
        <v>45888</v>
      </c>
      <c r="B2466" s="2">
        <f>RSI!B2466</f>
        <v>8.4762000000000004</v>
      </c>
      <c r="C2466" s="2">
        <f>RSI!I2466</f>
        <v>53.777940598340905</v>
      </c>
      <c r="D2466" s="2">
        <f>MACD!E2466</f>
        <v>1.2765478909170014E-2</v>
      </c>
      <c r="E2466" s="2">
        <f>MACD!F2466</f>
        <v>-0.11496637303742828</v>
      </c>
      <c r="F2466" s="2">
        <f>'Moving Avg'!D2466</f>
        <v>8.5792600000000014</v>
      </c>
      <c r="G2466" s="2">
        <f>'Moving Avg'!F2466</f>
        <v>8.5802000000000014</v>
      </c>
      <c r="H2466" s="2">
        <f>'Moving Avg'!G2466</f>
        <v>7.9015379999999986</v>
      </c>
      <c r="I2466" s="2">
        <f>'Moving Avg'!H2466</f>
        <v>7.0470724999999996</v>
      </c>
      <c r="J2466" s="6" t="str">
        <f>OBV!F2466</f>
        <v>BEARISH</v>
      </c>
      <c r="K2466" s="6" t="str">
        <f>OBV!G2466</f>
        <v>WEAK</v>
      </c>
      <c r="L2466" s="6" t="str">
        <f>OBV!H2466</f>
        <v>CONFIRMED BEARISH</v>
      </c>
    </row>
    <row r="2467" spans="1:12" ht="13.5" x14ac:dyDescent="0.25">
      <c r="A2467" s="3">
        <f>RSI!A2467</f>
        <v>45889</v>
      </c>
      <c r="B2467" s="2">
        <f>RSI!B2467</f>
        <v>8.42</v>
      </c>
      <c r="C2467" s="2">
        <f>RSI!I2467</f>
        <v>51.450589531695542</v>
      </c>
      <c r="D2467" s="2">
        <f>MACD!E2467</f>
        <v>7.1603906888199731E-2</v>
      </c>
      <c r="E2467" s="2">
        <f>MACD!F2467</f>
        <v>-7.7652317052302675E-2</v>
      </c>
      <c r="F2467" s="2">
        <f>'Moving Avg'!D2467</f>
        <v>8.502460000000001</v>
      </c>
      <c r="G2467" s="2">
        <f>'Moving Avg'!F2467</f>
        <v>8.5984599999999993</v>
      </c>
      <c r="H2467" s="2">
        <f>'Moving Avg'!G2467</f>
        <v>7.9303839999999992</v>
      </c>
      <c r="I2467" s="2">
        <f>'Moving Avg'!H2467</f>
        <v>7.0550334999999968</v>
      </c>
      <c r="J2467" s="6" t="str">
        <f>OBV!F2467</f>
        <v>BEARISH</v>
      </c>
      <c r="K2467" s="6" t="str">
        <f>OBV!G2467</f>
        <v>WEAK</v>
      </c>
      <c r="L2467" s="6" t="str">
        <f>OBV!H2467</f>
        <v>CONFIRMED BEARISH</v>
      </c>
    </row>
    <row r="2468" spans="1:12" ht="13.5" x14ac:dyDescent="0.25">
      <c r="A2468" s="3">
        <f>RSI!A2468</f>
        <v>45890</v>
      </c>
      <c r="B2468" s="2">
        <f>RSI!B2468</f>
        <v>8.4293999999999993</v>
      </c>
      <c r="C2468" s="2">
        <f>RSI!I2468</f>
        <v>51.826120343923044</v>
      </c>
      <c r="D2468" s="2">
        <f>MACD!E2468</f>
        <v>0.11336616348842732</v>
      </c>
      <c r="E2468" s="2">
        <f>MACD!F2468</f>
        <v>-3.9448620944156673E-2</v>
      </c>
      <c r="F2468" s="2">
        <f>'Moving Avg'!D2468</f>
        <v>8.4837200000000017</v>
      </c>
      <c r="G2468" s="2">
        <f>'Moving Avg'!F2468</f>
        <v>8.6101649999999985</v>
      </c>
      <c r="H2468" s="2">
        <f>'Moving Avg'!G2468</f>
        <v>7.9597939999999987</v>
      </c>
      <c r="I2468" s="2">
        <f>'Moving Avg'!H2468</f>
        <v>7.0634629999999969</v>
      </c>
      <c r="J2468" s="6" t="str">
        <f>OBV!F2468</f>
        <v>BULLISH</v>
      </c>
      <c r="K2468" s="6" t="str">
        <f>OBV!G2468</f>
        <v>STRONG</v>
      </c>
      <c r="L2468" s="6" t="str">
        <f>OBV!H2468</f>
        <v>BULLISH DIVERGENCE</v>
      </c>
    </row>
    <row r="2469" spans="1:12" ht="13.5" x14ac:dyDescent="0.25">
      <c r="A2469" s="3">
        <f>RSI!A2469</f>
        <v>45891</v>
      </c>
      <c r="B2469" s="2">
        <f>RSI!B2469</f>
        <v>8.4293999999999993</v>
      </c>
      <c r="C2469" s="2">
        <f>RSI!I2469</f>
        <v>51.826120343923044</v>
      </c>
      <c r="D2469" s="2">
        <f>MACD!E2469</f>
        <v>0.14132957064258456</v>
      </c>
      <c r="E2469" s="2">
        <f>MACD!F2469</f>
        <v>-3.2929826268084279E-3</v>
      </c>
      <c r="F2469" s="2">
        <f>'Moving Avg'!D2469</f>
        <v>8.4556199999999997</v>
      </c>
      <c r="G2469" s="2">
        <f>'Moving Avg'!F2469</f>
        <v>8.6204699999999992</v>
      </c>
      <c r="H2469" s="2">
        <f>'Moving Avg'!G2469</f>
        <v>7.9897659999999977</v>
      </c>
      <c r="I2469" s="2">
        <f>'Moving Avg'!H2469</f>
        <v>7.0721264999999969</v>
      </c>
      <c r="J2469" s="6" t="str">
        <f>OBV!F2469</f>
        <v>BEARISH</v>
      </c>
      <c r="K2469" s="6" t="str">
        <f>OBV!G2469</f>
        <v>WEAK</v>
      </c>
      <c r="L2469" s="6" t="str">
        <f>OBV!H2469</f>
        <v>CONFIRMED BEARISH</v>
      </c>
    </row>
    <row r="2470" spans="1:12" ht="13.5" x14ac:dyDescent="0.25">
      <c r="A2470" s="3">
        <f>RSI!A2470</f>
        <v>45894</v>
      </c>
      <c r="B2470" s="2">
        <f>RSI!B2470</f>
        <v>8.5230999999999995</v>
      </c>
      <c r="C2470" s="2">
        <f>RSI!I2470</f>
        <v>55.780317671410899</v>
      </c>
      <c r="D2470" s="2">
        <f>MACD!E2470</f>
        <v>0.16941224495831975</v>
      </c>
      <c r="E2470" s="2">
        <f>MACD!F2470</f>
        <v>3.1248062890217206E-2</v>
      </c>
      <c r="F2470" s="2">
        <f>'Moving Avg'!D2470</f>
        <v>8.4556199999999997</v>
      </c>
      <c r="G2470" s="2">
        <f>'Moving Avg'!F2470</f>
        <v>8.6134449999999987</v>
      </c>
      <c r="H2470" s="2">
        <f>'Moving Avg'!G2470</f>
        <v>8.0216119999999975</v>
      </c>
      <c r="I2470" s="2">
        <f>'Moving Avg'!H2470</f>
        <v>7.0811179999999965</v>
      </c>
      <c r="J2470" s="6" t="str">
        <f>OBV!F2470</f>
        <v>BULLISH</v>
      </c>
      <c r="K2470" s="6" t="str">
        <f>OBV!G2470</f>
        <v>STRONG</v>
      </c>
      <c r="L2470" s="6" t="str">
        <f>OBV!H2470</f>
        <v>NEUTRAL</v>
      </c>
    </row>
    <row r="2471" spans="1:12" ht="13.5" x14ac:dyDescent="0.25">
      <c r="A2471" s="3">
        <f>RSI!A2471</f>
        <v>45895</v>
      </c>
      <c r="B2471" s="2">
        <f>RSI!B2471</f>
        <v>8.64</v>
      </c>
      <c r="C2471" s="2">
        <f>RSI!I2471</f>
        <v>60.172582021535085</v>
      </c>
      <c r="D2471" s="2">
        <f>MACD!E2471</f>
        <v>0.20542787588992617</v>
      </c>
      <c r="E2471" s="2">
        <f>MACD!F2471</f>
        <v>6.6084025490159001E-2</v>
      </c>
      <c r="F2471" s="2">
        <f>'Moving Avg'!D2471</f>
        <v>8.4883799999999994</v>
      </c>
      <c r="G2471" s="2">
        <f>'Moving Avg'!F2471</f>
        <v>8.6169499999999974</v>
      </c>
      <c r="H2471" s="2">
        <f>'Moving Avg'!G2471</f>
        <v>8.0559819999999984</v>
      </c>
      <c r="I2471" s="2">
        <f>'Moving Avg'!H2471</f>
        <v>7.090600499999999</v>
      </c>
      <c r="J2471" s="6" t="str">
        <f>OBV!F2471</f>
        <v>BULLISH</v>
      </c>
      <c r="K2471" s="6" t="str">
        <f>OBV!G2471</f>
        <v>STRONG</v>
      </c>
      <c r="L2471" s="6" t="str">
        <f>OBV!H2471</f>
        <v>BULLISH DIVERGENCE</v>
      </c>
    </row>
    <row r="2472" spans="1:12" ht="13.5" x14ac:dyDescent="0.25">
      <c r="A2472" s="3">
        <f>RSI!A2472</f>
        <v>45896</v>
      </c>
      <c r="B2472" s="2">
        <f>RSI!B2472</f>
        <v>8.75</v>
      </c>
      <c r="C2472" s="2">
        <f>RSI!I2472</f>
        <v>63.814805738002718</v>
      </c>
      <c r="D2472" s="2">
        <f>MACD!E2472</f>
        <v>0.20767456250711192</v>
      </c>
      <c r="E2472" s="2">
        <f>MACD!F2472</f>
        <v>9.4402132893549595E-2</v>
      </c>
      <c r="F2472" s="2">
        <f>'Moving Avg'!D2472</f>
        <v>8.5543800000000001</v>
      </c>
      <c r="G2472" s="2">
        <f>'Moving Avg'!F2472</f>
        <v>8.6282949999999996</v>
      </c>
      <c r="H2472" s="2">
        <f>'Moving Avg'!G2472</f>
        <v>8.0942379999999972</v>
      </c>
      <c r="I2472" s="2">
        <f>'Moving Avg'!H2472</f>
        <v>7.1006329999999966</v>
      </c>
      <c r="J2472" s="6" t="str">
        <f>OBV!F2472</f>
        <v>BULLISH</v>
      </c>
      <c r="K2472" s="6" t="str">
        <f>OBV!G2472</f>
        <v>STRONG</v>
      </c>
      <c r="L2472" s="6" t="str">
        <f>OBV!H2472</f>
        <v>BULLISH DIVERGENCE</v>
      </c>
    </row>
    <row r="2473" spans="1:12" ht="13.5" x14ac:dyDescent="0.25">
      <c r="A2473" s="3">
        <f>RSI!A2473</f>
        <v>45897</v>
      </c>
      <c r="B2473" s="2">
        <f>RSI!B2473</f>
        <v>8.6999999999999993</v>
      </c>
      <c r="C2473" s="2">
        <f>RSI!I2473</f>
        <v>61.080488078492444</v>
      </c>
      <c r="D2473" s="2">
        <f>MACD!E2473</f>
        <v>0.16817182908744677</v>
      </c>
      <c r="E2473" s="2">
        <f>MACD!F2473</f>
        <v>0.10915607213232903</v>
      </c>
      <c r="F2473" s="2">
        <f>'Moving Avg'!D2473</f>
        <v>8.6085000000000012</v>
      </c>
      <c r="G2473" s="2">
        <f>'Moving Avg'!F2473</f>
        <v>8.6394849999999987</v>
      </c>
      <c r="H2473" s="2">
        <f>'Moving Avg'!G2473</f>
        <v>8.1320559999999986</v>
      </c>
      <c r="I2473" s="2">
        <f>'Moving Avg'!H2473</f>
        <v>7.1104619999999974</v>
      </c>
      <c r="J2473" s="6" t="str">
        <f>OBV!F2473</f>
        <v>BULLISH</v>
      </c>
      <c r="K2473" s="6" t="str">
        <f>OBV!G2473</f>
        <v>STRONG</v>
      </c>
      <c r="L2473" s="6" t="str">
        <f>OBV!H2473</f>
        <v>BULLISH DIVERGENCE</v>
      </c>
    </row>
    <row r="2474" spans="1:12" ht="13.5" x14ac:dyDescent="0.25">
      <c r="A2474" s="3">
        <f>RSI!A2474</f>
        <v>45898</v>
      </c>
      <c r="B2474" s="2">
        <f>RSI!B2474</f>
        <v>8.6999999999999993</v>
      </c>
      <c r="C2474" s="2">
        <f>RSI!I2474</f>
        <v>61.080488078492444</v>
      </c>
      <c r="D2474" s="2">
        <f>MACD!E2474</f>
        <v>0.14048995157531685</v>
      </c>
      <c r="E2474" s="2">
        <f>MACD!F2474</f>
        <v>0.1154228480209266</v>
      </c>
      <c r="F2474" s="2">
        <f>'Moving Avg'!D2474</f>
        <v>8.6626200000000004</v>
      </c>
      <c r="G2474" s="2">
        <f>'Moving Avg'!F2474</f>
        <v>8.6422449999999991</v>
      </c>
      <c r="H2474" s="2">
        <f>'Moving Avg'!G2474</f>
        <v>8.1702479999999973</v>
      </c>
      <c r="I2474" s="2">
        <f>'Moving Avg'!H2474</f>
        <v>7.1202909999999981</v>
      </c>
      <c r="J2474" s="6" t="str">
        <f>OBV!F2474</f>
        <v>BULLISH</v>
      </c>
      <c r="K2474" s="6" t="str">
        <f>OBV!G2474</f>
        <v>STRONG</v>
      </c>
      <c r="L2474" s="6" t="str">
        <f>OBV!H2474</f>
        <v>BULLISH DIVERGENCE</v>
      </c>
    </row>
    <row r="2475" spans="1:12" ht="13.5" x14ac:dyDescent="0.25">
      <c r="A2475" s="3">
        <f>RSI!A2475</f>
        <v>45901</v>
      </c>
      <c r="B2475" s="2">
        <f>RSI!B2475</f>
        <v>8.7100000000000009</v>
      </c>
      <c r="C2475" s="2">
        <f>RSI!I2475</f>
        <v>61.463488521046301</v>
      </c>
      <c r="D2475" s="2">
        <f>MACD!E2475</f>
        <v>0.10777748399087983</v>
      </c>
      <c r="E2475" s="2">
        <f>MACD!F2475</f>
        <v>0.11389377521491725</v>
      </c>
      <c r="F2475" s="2">
        <f>'Moving Avg'!D2475</f>
        <v>8.6999999999999993</v>
      </c>
      <c r="G2475" s="2">
        <f>'Moving Avg'!F2475</f>
        <v>8.6445649999999983</v>
      </c>
      <c r="H2475" s="2">
        <f>'Moving Avg'!G2475</f>
        <v>8.2043319999999991</v>
      </c>
      <c r="I2475" s="2">
        <f>'Moving Avg'!H2475</f>
        <v>7.1296549999999987</v>
      </c>
      <c r="J2475" s="6" t="str">
        <f>OBV!F2475</f>
        <v>BEARISH</v>
      </c>
      <c r="K2475" s="6" t="str">
        <f>OBV!G2475</f>
        <v>WEAK</v>
      </c>
      <c r="L2475" s="6" t="str">
        <f>OBV!H2475</f>
        <v>CONFIRMED BEARISH</v>
      </c>
    </row>
    <row r="2476" spans="1:12" ht="13.5" x14ac:dyDescent="0.25">
      <c r="A2476" s="3">
        <f>RSI!A2476</f>
        <v>45902</v>
      </c>
      <c r="B2476" s="2">
        <f>RSI!B2476</f>
        <v>8.64</v>
      </c>
      <c r="C2476" s="2">
        <f>RSI!I2476</f>
        <v>57.218731462438356</v>
      </c>
      <c r="D2476" s="2">
        <f>MACD!E2476</f>
        <v>7.6759710424829208E-2</v>
      </c>
      <c r="E2476" s="2">
        <f>MACD!F2476</f>
        <v>0.10646696225689965</v>
      </c>
      <c r="F2476" s="2">
        <f>'Moving Avg'!D2476</f>
        <v>8.6999999999999993</v>
      </c>
      <c r="G2476" s="2">
        <f>'Moving Avg'!F2476</f>
        <v>8.6410450000000001</v>
      </c>
      <c r="H2476" s="2">
        <f>'Moving Avg'!G2476</f>
        <v>8.2347679999999972</v>
      </c>
      <c r="I2476" s="2">
        <f>'Moving Avg'!H2476</f>
        <v>7.1389499999999995</v>
      </c>
      <c r="J2476" s="6" t="str">
        <f>OBV!F2476</f>
        <v>BEARISH</v>
      </c>
      <c r="K2476" s="6" t="str">
        <f>OBV!G2476</f>
        <v>WEAK</v>
      </c>
      <c r="L2476" s="6" t="str">
        <f>OBV!H2476</f>
        <v>NEUTRAL</v>
      </c>
    </row>
    <row r="2477" spans="1:12" ht="13.5" x14ac:dyDescent="0.25">
      <c r="A2477" s="3">
        <f>RSI!A2477</f>
        <v>45903</v>
      </c>
      <c r="B2477" s="2">
        <f>RSI!B2477</f>
        <v>8.7799999999999994</v>
      </c>
      <c r="C2477" s="2">
        <f>RSI!I2477</f>
        <v>62.758342965082996</v>
      </c>
      <c r="D2477" s="2">
        <f>MACD!E2477</f>
        <v>3.0700090560547011E-2</v>
      </c>
      <c r="E2477" s="2">
        <f>MACD!F2477</f>
        <v>9.1313587917629127E-2</v>
      </c>
      <c r="F2477" s="2">
        <f>'Moving Avg'!D2477</f>
        <v>8.7059999999999995</v>
      </c>
      <c r="G2477" s="2">
        <f>'Moving Avg'!F2477</f>
        <v>8.6398450000000011</v>
      </c>
      <c r="H2477" s="2">
        <f>'Moving Avg'!G2477</f>
        <v>8.2680039999999977</v>
      </c>
      <c r="I2477" s="2">
        <f>'Moving Avg'!H2477</f>
        <v>7.1489450000000003</v>
      </c>
      <c r="J2477" s="6" t="str">
        <f>OBV!F2477</f>
        <v>BEARISH</v>
      </c>
      <c r="K2477" s="6" t="str">
        <f>OBV!G2477</f>
        <v>WEAK</v>
      </c>
      <c r="L2477" s="6" t="str">
        <f>OBV!H2477</f>
        <v>BEARISH DIVERGENCE</v>
      </c>
    </row>
    <row r="2478" spans="1:12" ht="13.5" x14ac:dyDescent="0.25">
      <c r="A2478" s="3">
        <f>RSI!A2478</f>
        <v>45905</v>
      </c>
      <c r="B2478" s="2">
        <f>RSI!B2478</f>
        <v>8.6999999999999993</v>
      </c>
      <c r="C2478" s="2">
        <f>RSI!I2478</f>
        <v>58.126572786243045</v>
      </c>
      <c r="D2478" s="2">
        <f>MACD!E2478</f>
        <v>-2.4668491115882318E-3</v>
      </c>
      <c r="E2478" s="2">
        <f>MACD!F2478</f>
        <v>7.2557500511785653E-2</v>
      </c>
      <c r="F2478" s="2">
        <f>'Moving Avg'!D2478</f>
        <v>8.7059999999999995</v>
      </c>
      <c r="G2478" s="2">
        <f>'Moving Avg'!F2478</f>
        <v>8.6369849999999992</v>
      </c>
      <c r="H2478" s="2">
        <f>'Moving Avg'!G2478</f>
        <v>8.2921479999999974</v>
      </c>
      <c r="I2478" s="2">
        <f>'Moving Avg'!H2478</f>
        <v>7.1587275000000004</v>
      </c>
      <c r="J2478" s="6" t="str">
        <f>OBV!F2478</f>
        <v>BEARISH</v>
      </c>
      <c r="K2478" s="6" t="str">
        <f>OBV!G2478</f>
        <v>WEAK</v>
      </c>
      <c r="L2478" s="6" t="str">
        <f>OBV!H2478</f>
        <v>NEUTRAL</v>
      </c>
    </row>
    <row r="2479" spans="1:12" ht="13.5" x14ac:dyDescent="0.25">
      <c r="A2479" s="3">
        <f>RSI!A2479</f>
        <v>45908</v>
      </c>
      <c r="B2479" s="2">
        <f>RSI!B2479</f>
        <v>8.4499999999999993</v>
      </c>
      <c r="C2479" s="2">
        <f>RSI!I2479</f>
        <v>46.561738235172065</v>
      </c>
      <c r="D2479" s="2">
        <f>MACD!E2479</f>
        <v>-1.2989473081363556E-2</v>
      </c>
      <c r="E2479" s="2">
        <f>MACD!F2479</f>
        <v>5.5448105793155816E-2</v>
      </c>
      <c r="F2479" s="2">
        <f>'Moving Avg'!D2479</f>
        <v>8.6560000000000006</v>
      </c>
      <c r="G2479" s="2">
        <f>'Moving Avg'!F2479</f>
        <v>8.6239650000000001</v>
      </c>
      <c r="H2479" s="2">
        <f>'Moving Avg'!G2479</f>
        <v>8.3097939999999966</v>
      </c>
      <c r="I2479" s="2">
        <f>'Moving Avg'!H2479</f>
        <v>7.1672599999999997</v>
      </c>
      <c r="J2479" s="6" t="str">
        <f>OBV!F2479</f>
        <v>BEARISH</v>
      </c>
      <c r="K2479" s="6" t="str">
        <f>OBV!G2479</f>
        <v>WEAK</v>
      </c>
      <c r="L2479" s="6" t="str">
        <f>OBV!H2479</f>
        <v>CONFIRMED BEARISH</v>
      </c>
    </row>
    <row r="2480" spans="1:12" ht="13.5" x14ac:dyDescent="0.25">
      <c r="A2480" s="3">
        <f>RSI!A2480</f>
        <v>45909</v>
      </c>
      <c r="B2480" s="2">
        <f>RSI!B2480</f>
        <v>8.5500000000000007</v>
      </c>
      <c r="C2480" s="2">
        <f>RSI!I2480</f>
        <v>50.780156243403994</v>
      </c>
      <c r="D2480" s="2">
        <f>MACD!E2480</f>
        <v>-1.4312446583820915E-2</v>
      </c>
      <c r="E2480" s="2">
        <f>MACD!F2480</f>
        <v>4.1495995317760478E-2</v>
      </c>
      <c r="F2480" s="2">
        <f>'Moving Avg'!D2480</f>
        <v>8.6240000000000006</v>
      </c>
      <c r="G2480" s="2">
        <f>'Moving Avg'!F2480</f>
        <v>8.6121999999999996</v>
      </c>
      <c r="H2480" s="2">
        <f>'Moving Avg'!G2480</f>
        <v>8.3292519999999985</v>
      </c>
      <c r="I2480" s="2">
        <f>'Moving Avg'!H2480</f>
        <v>7.1763390000000005</v>
      </c>
      <c r="J2480" s="6" t="str">
        <f>OBV!F2480</f>
        <v>BEARISH</v>
      </c>
      <c r="K2480" s="6" t="str">
        <f>OBV!G2480</f>
        <v>WEAK</v>
      </c>
      <c r="L2480" s="6" t="str">
        <f>OBV!H2480</f>
        <v>CONFIRMED BEARISH</v>
      </c>
    </row>
    <row r="2481" spans="1:12" ht="13.5" x14ac:dyDescent="0.25">
      <c r="A2481" s="3">
        <f>RSI!A2481</f>
        <v>45910</v>
      </c>
      <c r="B2481" s="2">
        <f>RSI!B2481</f>
        <v>8.4499999999999993</v>
      </c>
      <c r="C2481" s="2">
        <f>RSI!I2481</f>
        <v>46.801455016861581</v>
      </c>
      <c r="D2481" s="2">
        <f>MACD!E2481</f>
        <v>9.899610604668041E-3</v>
      </c>
      <c r="E2481" s="2">
        <f>MACD!F2481</f>
        <v>3.517671837514199E-2</v>
      </c>
      <c r="F2481" s="2">
        <f>'Moving Avg'!D2481</f>
        <v>8.5859999999999985</v>
      </c>
      <c r="G2481" s="2">
        <f>'Moving Avg'!F2481</f>
        <v>8.5884099999999997</v>
      </c>
      <c r="H2481" s="2">
        <f>'Moving Avg'!G2481</f>
        <v>8.3465219999999984</v>
      </c>
      <c r="I2481" s="2">
        <f>'Moving Avg'!H2481</f>
        <v>7.1851055000000006</v>
      </c>
      <c r="J2481" s="6" t="str">
        <f>OBV!F2481</f>
        <v>BEARISH</v>
      </c>
      <c r="K2481" s="6" t="str">
        <f>OBV!G2481</f>
        <v>STRONG</v>
      </c>
      <c r="L2481" s="6" t="str">
        <f>OBV!H2481</f>
        <v>CONFIRMED BEARISH</v>
      </c>
    </row>
    <row r="2482" spans="1:12" ht="13.5" x14ac:dyDescent="0.25">
      <c r="A2482" s="3">
        <f>RSI!A2482</f>
        <v>45911</v>
      </c>
      <c r="B2482" s="2">
        <f>RSI!B2482</f>
        <v>8.4499999999999993</v>
      </c>
      <c r="C2482" s="2">
        <f>RSI!I2482</f>
        <v>46.801455016861581</v>
      </c>
      <c r="D2482" s="2">
        <f>MACD!E2482</f>
        <v>4.7844674093029838E-2</v>
      </c>
      <c r="E2482" s="2">
        <f>MACD!F2482</f>
        <v>3.7710309518719565E-2</v>
      </c>
      <c r="F2482" s="2">
        <f>'Moving Avg'!D2482</f>
        <v>8.52</v>
      </c>
      <c r="G2482" s="2">
        <f>'Moving Avg'!F2482</f>
        <v>8.5707099999999983</v>
      </c>
      <c r="H2482" s="2">
        <f>'Moving Avg'!G2482</f>
        <v>8.3637919999999966</v>
      </c>
      <c r="I2482" s="2">
        <f>'Moving Avg'!H2482</f>
        <v>7.1938720000000016</v>
      </c>
      <c r="J2482" s="6" t="str">
        <f>OBV!F2482</f>
        <v>BEARISH</v>
      </c>
      <c r="K2482" s="6" t="str">
        <f>OBV!G2482</f>
        <v>STRONG</v>
      </c>
      <c r="L2482" s="6" t="str">
        <f>OBV!H2482</f>
        <v>CONFIRMED BEARISH</v>
      </c>
    </row>
    <row r="2483" spans="1:12" ht="13.5" x14ac:dyDescent="0.25">
      <c r="A2483" s="3">
        <f>RSI!A2483</f>
        <v>45912</v>
      </c>
      <c r="B2483" s="2">
        <f>RSI!B2483</f>
        <v>8.48</v>
      </c>
      <c r="C2483" s="2">
        <f>RSI!I2483</f>
        <v>48.213202339731843</v>
      </c>
      <c r="D2483" s="2">
        <f>MACD!E2483</f>
        <v>7.0532747491684589E-2</v>
      </c>
      <c r="E2483" s="2">
        <f>MACD!F2483</f>
        <v>4.4274797113312572E-2</v>
      </c>
      <c r="F2483" s="2">
        <f>'Moving Avg'!D2483</f>
        <v>8.4759999999999991</v>
      </c>
      <c r="G2483" s="2">
        <f>'Moving Avg'!F2483</f>
        <v>8.5685549999999999</v>
      </c>
      <c r="H2483" s="2">
        <f>'Moving Avg'!G2483</f>
        <v>8.3835359999999977</v>
      </c>
      <c r="I2483" s="2">
        <f>'Moving Avg'!H2483</f>
        <v>7.2030225000000021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</row>
    <row r="2484" spans="1:12" ht="13.5" x14ac:dyDescent="0.25">
      <c r="A2484" s="3">
        <f>RSI!A2484</f>
        <v>45915</v>
      </c>
      <c r="B2484" s="2">
        <f>RSI!B2484</f>
        <v>8.4700000000000006</v>
      </c>
      <c r="C2484" s="2">
        <f>RSI!I2484</f>
        <v>47.758246732287724</v>
      </c>
      <c r="D2484" s="2">
        <f>MACD!E2484</f>
        <v>9.0752374826907456E-2</v>
      </c>
      <c r="E2484" s="2">
        <f>MACD!F2484</f>
        <v>5.3570312656031557E-2</v>
      </c>
      <c r="F2484" s="2">
        <f>'Moving Avg'!D2484</f>
        <v>8.48</v>
      </c>
      <c r="G2484" s="2">
        <f>'Moving Avg'!F2484</f>
        <v>8.563559999999999</v>
      </c>
      <c r="H2484" s="2">
        <f>'Moving Avg'!G2484</f>
        <v>8.3955879999999983</v>
      </c>
      <c r="I2484" s="2">
        <f>'Moving Avg'!H2484</f>
        <v>7.2119360000000015</v>
      </c>
      <c r="J2484" s="6" t="str">
        <f>OBV!F2484</f>
        <v>BULLISH</v>
      </c>
      <c r="K2484" s="6" t="str">
        <f>OBV!G2484</f>
        <v>WEAK</v>
      </c>
      <c r="L2484" s="6" t="str">
        <f>OBV!H2484</f>
        <v>CONFIRMED BULLISH</v>
      </c>
    </row>
    <row r="2485" spans="1:12" ht="13.5" x14ac:dyDescent="0.25">
      <c r="A2485" s="3">
        <f>RSI!A2485</f>
        <v>45916</v>
      </c>
      <c r="B2485" s="2">
        <f>RSI!B2485</f>
        <v>8.5</v>
      </c>
      <c r="C2485" s="2">
        <f>RSI!I2485</f>
        <v>49.303801421436312</v>
      </c>
      <c r="D2485" s="2">
        <f>MACD!E2485</f>
        <v>0.10749707003454034</v>
      </c>
      <c r="E2485" s="2">
        <f>MACD!F2485</f>
        <v>6.4355664131733312E-2</v>
      </c>
      <c r="F2485" s="2">
        <f>'Moving Avg'!D2485</f>
        <v>8.4700000000000006</v>
      </c>
      <c r="G2485" s="2">
        <f>'Moving Avg'!F2485</f>
        <v>8.5624049999999983</v>
      </c>
      <c r="H2485" s="2">
        <f>'Moving Avg'!G2485</f>
        <v>8.410111999999998</v>
      </c>
      <c r="I2485" s="2">
        <f>'Moving Avg'!H2485</f>
        <v>7.2209525000000019</v>
      </c>
      <c r="J2485" s="6" t="str">
        <f>OBV!F2485</f>
        <v>BULLISH</v>
      </c>
      <c r="K2485" s="6" t="str">
        <f>OBV!G2485</f>
        <v>NEUTRAL</v>
      </c>
      <c r="L2485" s="6" t="str">
        <f>OBV!H2485</f>
        <v>BULLISH DIVERGENCE</v>
      </c>
    </row>
    <row r="2486" spans="1:12" ht="13.5" x14ac:dyDescent="0.25">
      <c r="A2486" s="3">
        <f>RSI!A2486</f>
        <v>45917</v>
      </c>
      <c r="B2486" s="2">
        <f>RSI!B2486</f>
        <v>8.7200000000000006</v>
      </c>
      <c r="C2486" s="2">
        <f>RSI!I2486</f>
        <v>58.905291671079205</v>
      </c>
      <c r="D2486" s="2">
        <f>MACD!E2486</f>
        <v>9.4718730723887035E-2</v>
      </c>
      <c r="E2486" s="2">
        <f>MACD!F2486</f>
        <v>7.0428277450164056E-2</v>
      </c>
      <c r="F2486" s="2">
        <f>'Moving Avg'!D2486</f>
        <v>8.5239999999999991</v>
      </c>
      <c r="G2486" s="2">
        <f>'Moving Avg'!F2486</f>
        <v>8.5745949999999986</v>
      </c>
      <c r="H2486" s="2">
        <f>'Moving Avg'!G2486</f>
        <v>8.4299719999999994</v>
      </c>
      <c r="I2486" s="2">
        <f>'Moving Avg'!H2486</f>
        <v>7.2313030000000005</v>
      </c>
      <c r="J2486" s="6" t="str">
        <f>OBV!F2486</f>
        <v>BULLISH</v>
      </c>
      <c r="K2486" s="6" t="str">
        <f>OBV!G2486</f>
        <v>WEAK</v>
      </c>
      <c r="L2486" s="6" t="str">
        <f>OBV!H2486</f>
        <v>CONFIRMED BULLISH</v>
      </c>
    </row>
    <row r="2487" spans="1:12" ht="13.5" x14ac:dyDescent="0.25">
      <c r="A2487" s="3">
        <f>RSI!A2487</f>
        <v>45918</v>
      </c>
      <c r="B2487" s="2">
        <f>RSI!B2487</f>
        <v>8.85</v>
      </c>
      <c r="C2487" s="2">
        <f>RSI!I2487</f>
        <v>63.325409785685551</v>
      </c>
      <c r="D2487" s="2">
        <f>MACD!E2487</f>
        <v>9.4624946583358849E-2</v>
      </c>
      <c r="E2487" s="2">
        <f>MACD!F2487</f>
        <v>7.5267611276803023E-2</v>
      </c>
      <c r="F2487" s="2">
        <f>'Moving Avg'!D2487</f>
        <v>8.604000000000001</v>
      </c>
      <c r="G2487" s="2">
        <f>'Moving Avg'!F2487</f>
        <v>8.596095</v>
      </c>
      <c r="H2487" s="2">
        <f>'Moving Avg'!G2487</f>
        <v>8.4526199999999996</v>
      </c>
      <c r="I2487" s="2">
        <f>'Moving Avg'!H2487</f>
        <v>7.2420695000000004</v>
      </c>
      <c r="J2487" s="6" t="str">
        <f>OBV!F2487</f>
        <v>BULLISH</v>
      </c>
      <c r="K2487" s="6" t="str">
        <f>OBV!G2487</f>
        <v>WEAK</v>
      </c>
      <c r="L2487" s="6" t="str">
        <f>OBV!H2487</f>
        <v>CONFIRMED BULLISH</v>
      </c>
    </row>
    <row r="2488" spans="1:12" ht="13.5" x14ac:dyDescent="0.25">
      <c r="A2488" s="3">
        <f>RSI!A2488</f>
        <v>45919</v>
      </c>
      <c r="B2488" s="2">
        <f>RSI!B2488</f>
        <v>8.7899999999999991</v>
      </c>
      <c r="C2488" s="2">
        <f>RSI!I2488</f>
        <v>60.111749809667721</v>
      </c>
      <c r="D2488" s="2">
        <f>MACD!E2488</f>
        <v>8.4812153349801633E-2</v>
      </c>
      <c r="E2488" s="2">
        <f>MACD!F2488</f>
        <v>7.7176519691402753E-2</v>
      </c>
      <c r="F2488" s="2">
        <f>'Moving Avg'!D2488</f>
        <v>8.6660000000000004</v>
      </c>
      <c r="G2488" s="2">
        <f>'Moving Avg'!F2488</f>
        <v>8.6141249999999996</v>
      </c>
      <c r="H2488" s="2">
        <f>'Moving Avg'!G2488</f>
        <v>8.4757540000000002</v>
      </c>
      <c r="I2488" s="2">
        <f>'Moving Avg'!H2488</f>
        <v>7.2525360000000001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</row>
    <row r="2489" spans="1:12" ht="13.5" x14ac:dyDescent="0.25">
      <c r="A2489" s="3">
        <f>RSI!A2489</f>
        <v>45922</v>
      </c>
      <c r="B2489" s="2">
        <f>RSI!B2489</f>
        <v>8.75</v>
      </c>
      <c r="C2489" s="2">
        <f>RSI!I2489</f>
        <v>57.998587968079569</v>
      </c>
      <c r="D2489" s="2">
        <f>MACD!E2489</f>
        <v>3.9633330692742774E-2</v>
      </c>
      <c r="E2489" s="2">
        <f>MACD!F2489</f>
        <v>6.9667881891670766E-2</v>
      </c>
      <c r="F2489" s="2">
        <f>'Moving Avg'!D2489</f>
        <v>8.7219999999999995</v>
      </c>
      <c r="G2489" s="2">
        <f>'Moving Avg'!F2489</f>
        <v>8.6301550000000002</v>
      </c>
      <c r="H2489" s="2">
        <f>'Moving Avg'!G2489</f>
        <v>8.4971519999999998</v>
      </c>
      <c r="I2489" s="2">
        <f>'Moving Avg'!H2489</f>
        <v>7.2628025000000003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</row>
    <row r="2490" spans="1:12" ht="13.5" x14ac:dyDescent="0.25">
      <c r="A2490" s="3">
        <f>RSI!A2490</f>
        <v>45923</v>
      </c>
      <c r="B2490" s="2">
        <f>RSI!B2490</f>
        <v>8.6999999999999993</v>
      </c>
      <c r="C2490" s="2">
        <f>RSI!I2490</f>
        <v>55.377961914635378</v>
      </c>
      <c r="D2490" s="2">
        <f>MACD!E2490</f>
        <v>1.9454670996269741E-2</v>
      </c>
      <c r="E2490" s="2">
        <f>MACD!F2490</f>
        <v>5.9625239712590559E-2</v>
      </c>
      <c r="F2490" s="2">
        <f>'Moving Avg'!D2490</f>
        <v>8.7620000000000005</v>
      </c>
      <c r="G2490" s="2">
        <f>'Moving Avg'!F2490</f>
        <v>8.6389999999999993</v>
      </c>
      <c r="H2490" s="2">
        <f>'Moving Avg'!G2490</f>
        <v>8.5151140000000005</v>
      </c>
      <c r="I2490" s="2">
        <f>'Moving Avg'!H2490</f>
        <v>7.2730530000000009</v>
      </c>
      <c r="J2490" s="6" t="str">
        <f>OBV!F2490</f>
        <v>BULLISH</v>
      </c>
      <c r="K2490" s="6" t="str">
        <f>OBV!G2490</f>
        <v>WEAK</v>
      </c>
      <c r="L2490" s="6" t="str">
        <f>OBV!H2490</f>
        <v>CONFIRMED BULLISH</v>
      </c>
    </row>
    <row r="2491" spans="1:12" ht="13.5" x14ac:dyDescent="0.25">
      <c r="A2491" s="3">
        <f>RSI!A2491</f>
        <v>45924</v>
      </c>
      <c r="B2491" s="2">
        <f>RSI!B2491</f>
        <v>8.6999999999999993</v>
      </c>
      <c r="C2491" s="2">
        <f>RSI!I2491</f>
        <v>55.377961914635378</v>
      </c>
      <c r="D2491" s="2">
        <f>MACD!E2491</f>
        <v>-1.3670542965311228E-2</v>
      </c>
      <c r="E2491" s="2">
        <f>MACD!F2491</f>
        <v>4.4966083177010209E-2</v>
      </c>
      <c r="F2491" s="2">
        <f>'Moving Avg'!D2491</f>
        <v>8.7580000000000009</v>
      </c>
      <c r="G2491" s="2">
        <f>'Moving Avg'!F2491</f>
        <v>8.6419999999999995</v>
      </c>
      <c r="H2491" s="2">
        <f>'Moving Avg'!G2491</f>
        <v>8.5289559999999991</v>
      </c>
      <c r="I2491" s="2">
        <f>'Moving Avg'!H2491</f>
        <v>7.2831165000000011</v>
      </c>
      <c r="J2491" s="6" t="str">
        <f>OBV!F2491</f>
        <v>BULLISH</v>
      </c>
      <c r="K2491" s="6" t="str">
        <f>OBV!G2491</f>
        <v>WEAK</v>
      </c>
      <c r="L2491" s="6" t="str">
        <f>OBV!H2491</f>
        <v>BULLISH DIVERGENCE</v>
      </c>
    </row>
    <row r="2492" spans="1:12" ht="13.5" x14ac:dyDescent="0.25">
      <c r="A2492" s="3">
        <f>RSI!A2492</f>
        <v>45925</v>
      </c>
      <c r="B2492" s="2">
        <f>RSI!B2492</f>
        <v>8.6300000000000008</v>
      </c>
      <c r="C2492" s="2">
        <f>RSI!I2492</f>
        <v>51.592883854727333</v>
      </c>
      <c r="D2492" s="2">
        <f>MACD!E2492</f>
        <v>-3.7131373927058675E-2</v>
      </c>
      <c r="E2492" s="2">
        <f>MACD!F2492</f>
        <v>2.8546591756196431E-2</v>
      </c>
      <c r="F2492" s="2">
        <f>'Moving Avg'!D2492</f>
        <v>8.7140000000000004</v>
      </c>
      <c r="G2492" s="2">
        <f>'Moving Avg'!F2492</f>
        <v>8.6359999999999992</v>
      </c>
      <c r="H2492" s="2">
        <f>'Moving Avg'!G2492</f>
        <v>8.5423340000000003</v>
      </c>
      <c r="I2492" s="2">
        <f>'Moving Avg'!H2492</f>
        <v>7.2930170000000025</v>
      </c>
      <c r="J2492" s="6" t="str">
        <f>OBV!F2492</f>
        <v>BEARISH</v>
      </c>
      <c r="K2492" s="6" t="str">
        <f>OBV!G2492</f>
        <v>STRONG</v>
      </c>
      <c r="L2492" s="6" t="str">
        <f>OBV!H2492</f>
        <v>CONFIRMED BEARISH</v>
      </c>
    </row>
    <row r="2493" spans="1:12" ht="13.5" x14ac:dyDescent="0.25">
      <c r="A2493" s="3">
        <f>RSI!A2493</f>
        <v>45926</v>
      </c>
      <c r="B2493" s="2">
        <f>RSI!B2493</f>
        <v>8.6199999999999992</v>
      </c>
      <c r="C2493" s="2">
        <f>RSI!I2493</f>
        <v>51.05601106103515</v>
      </c>
      <c r="D2493" s="2">
        <f>MACD!E2493</f>
        <v>-5.1784373980542142E-2</v>
      </c>
      <c r="E2493" s="2">
        <f>MACD!F2493</f>
        <v>1.2480398608848716E-2</v>
      </c>
      <c r="F2493" s="2">
        <f>'Moving Avg'!D2493</f>
        <v>8.68</v>
      </c>
      <c r="G2493" s="2">
        <f>'Moving Avg'!F2493</f>
        <v>8.6319999999999997</v>
      </c>
      <c r="H2493" s="2">
        <f>'Moving Avg'!G2493</f>
        <v>8.5555119999999985</v>
      </c>
      <c r="I2493" s="2">
        <f>'Moving Avg'!H2493</f>
        <v>7.3019310000000015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</row>
    <row r="2494" spans="1:12" ht="13.5" x14ac:dyDescent="0.25">
      <c r="A2494" s="3">
        <f>RSI!A2494</f>
        <v>45929</v>
      </c>
      <c r="B2494" s="2">
        <f>RSI!B2494</f>
        <v>8.58</v>
      </c>
      <c r="C2494" s="2">
        <f>RSI!I2494</f>
        <v>48.865581275749442</v>
      </c>
      <c r="D2494" s="2">
        <f>MACD!E2494</f>
        <v>-6.2845449532638042E-2</v>
      </c>
      <c r="E2494" s="2">
        <f>MACD!F2494</f>
        <v>-2.584771019448635E-3</v>
      </c>
      <c r="F2494" s="2">
        <f>'Moving Avg'!D2494</f>
        <v>8.645999999999999</v>
      </c>
      <c r="G2494" s="2">
        <f>'Moving Avg'!F2494</f>
        <v>8.6259999999999994</v>
      </c>
      <c r="H2494" s="2">
        <f>'Moving Avg'!G2494</f>
        <v>8.5680779999999999</v>
      </c>
      <c r="I2494" s="2">
        <f>'Moving Avg'!H2494</f>
        <v>7.310926000000002</v>
      </c>
      <c r="J2494" s="6" t="str">
        <f>OBV!F2494</f>
        <v>BEARISH</v>
      </c>
      <c r="K2494" s="6" t="str">
        <f>OBV!G2494</f>
        <v>STRONG</v>
      </c>
      <c r="L2494" s="6" t="str">
        <f>OBV!H2494</f>
        <v>CONFIRMED BEARISH</v>
      </c>
    </row>
    <row r="2495" spans="1:12" ht="13.5" x14ac:dyDescent="0.25">
      <c r="A2495" s="3">
        <f>RSI!A2495</f>
        <v>45930</v>
      </c>
      <c r="B2495" s="2">
        <f>RSI!B2495</f>
        <v>8.5500000000000007</v>
      </c>
      <c r="C2495" s="2">
        <f>RSI!I2495</f>
        <v>47.229001550633761</v>
      </c>
      <c r="D2495" s="2">
        <f>MACD!E2495</f>
        <v>-6.5211301323794046E-2</v>
      </c>
      <c r="E2495" s="2">
        <f>MACD!F2495</f>
        <v>-1.5110077080317719E-2</v>
      </c>
      <c r="F2495" s="2">
        <f>'Moving Avg'!D2495</f>
        <v>8.6159999999999997</v>
      </c>
      <c r="G2495" s="2">
        <f>'Moving Avg'!F2495</f>
        <v>8.6180000000000003</v>
      </c>
      <c r="H2495" s="2">
        <f>'Moving Avg'!G2495</f>
        <v>8.5826659999999997</v>
      </c>
      <c r="I2495" s="2">
        <f>'Moving Avg'!H2495</f>
        <v>7.3198180000000015</v>
      </c>
      <c r="J2495" s="6" t="str">
        <f>OBV!F2495</f>
        <v>BEARISH</v>
      </c>
      <c r="K2495" s="6" t="str">
        <f>OBV!G2495</f>
        <v>STRONG</v>
      </c>
      <c r="L2495" s="6" t="str">
        <f>OBV!H2495</f>
        <v>CONFIRMED BEARISH</v>
      </c>
    </row>
    <row r="2496" spans="1:12" ht="13.5" x14ac:dyDescent="0.25">
      <c r="A2496" s="3">
        <f>RSI!A2496</f>
        <v>45931</v>
      </c>
      <c r="B2496" s="2">
        <f>RSI!B2496</f>
        <v>8.59</v>
      </c>
      <c r="C2496" s="2">
        <f>RSI!I2496</f>
        <v>49.650332345826904</v>
      </c>
      <c r="D2496" s="2">
        <f>MACD!E2496</f>
        <v>-3.6008349863033473E-2</v>
      </c>
      <c r="E2496" s="2">
        <f>MACD!F2496</f>
        <v>-1.9289731636860871E-2</v>
      </c>
      <c r="F2496" s="2">
        <f>'Moving Avg'!D2496</f>
        <v>8.5939999999999994</v>
      </c>
      <c r="G2496" s="2">
        <f>'Moving Avg'!F2496</f>
        <v>8.6155000000000008</v>
      </c>
      <c r="H2496" s="2">
        <f>'Moving Avg'!G2496</f>
        <v>8.597118</v>
      </c>
      <c r="I2496" s="2">
        <f>'Moving Avg'!H2496</f>
        <v>7.3288629999999992</v>
      </c>
      <c r="J2496" s="6" t="str">
        <f>OBV!F2496</f>
        <v>BEARISH</v>
      </c>
      <c r="K2496" s="6" t="str">
        <f>OBV!G2496</f>
        <v>STRONG</v>
      </c>
      <c r="L2496" s="6" t="str">
        <f>OBV!H2496</f>
        <v>CONFIRMED BEARISH</v>
      </c>
    </row>
    <row r="2497" spans="1:12" ht="13.5" x14ac:dyDescent="0.25">
      <c r="A2497" s="3">
        <f>RSI!A2497</f>
        <v>45932</v>
      </c>
      <c r="B2497" s="2">
        <f>RSI!B2497</f>
        <v>8.4700000000000006</v>
      </c>
      <c r="C2497" s="2">
        <f>RSI!I2497</f>
        <v>43.240387025290538</v>
      </c>
      <c r="D2497" s="2">
        <f>MACD!E2497</f>
        <v>1.7652177348251641E-2</v>
      </c>
      <c r="E2497" s="2">
        <f>MACD!F2497</f>
        <v>-1.1901349839838368E-2</v>
      </c>
      <c r="F2497" s="2">
        <f>'Moving Avg'!D2497</f>
        <v>8.5620000000000012</v>
      </c>
      <c r="G2497" s="2">
        <f>'Moving Avg'!F2497</f>
        <v>8.6000000000000014</v>
      </c>
      <c r="H2497" s="2">
        <f>'Moving Avg'!G2497</f>
        <v>8.605421999999999</v>
      </c>
      <c r="I2497" s="2">
        <f>'Moving Avg'!H2497</f>
        <v>7.3373550000000014</v>
      </c>
      <c r="J2497" s="6" t="str">
        <f>OBV!F2497</f>
        <v>BEARISH</v>
      </c>
      <c r="K2497" s="6" t="str">
        <f>OBV!G2497</f>
        <v>STRONG</v>
      </c>
      <c r="L2497" s="6" t="str">
        <f>OBV!H2497</f>
        <v>CONFIRMED BEARISH</v>
      </c>
    </row>
    <row r="2498" spans="1:12" ht="13.5" x14ac:dyDescent="0.25">
      <c r="A2498" s="3">
        <f>RSI!A2498</f>
        <v>45933</v>
      </c>
      <c r="B2498" s="2">
        <f>RSI!B2498</f>
        <v>8.4</v>
      </c>
      <c r="C2498" s="2">
        <f>RSI!I2498</f>
        <v>39.996569707292245</v>
      </c>
      <c r="D2498" s="2">
        <f>MACD!E2498</f>
        <v>5.9777636817512914E-2</v>
      </c>
      <c r="E2498" s="2">
        <f>MACD!F2498</f>
        <v>2.4344474916318873E-3</v>
      </c>
      <c r="F2498" s="2">
        <f>'Moving Avg'!D2498</f>
        <v>8.5180000000000007</v>
      </c>
      <c r="G2498" s="2">
        <f>'Moving Avg'!F2498</f>
        <v>8.5850000000000009</v>
      </c>
      <c r="H2498" s="2">
        <f>'Moving Avg'!G2498</f>
        <v>8.6095159999999993</v>
      </c>
      <c r="I2498" s="2">
        <f>'Moving Avg'!H2498</f>
        <v>7.3454500000000023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</row>
    <row r="2499" spans="1:12" ht="13.5" x14ac:dyDescent="0.25">
      <c r="A2499" s="3">
        <f>RSI!A2499</f>
        <v>45936</v>
      </c>
      <c r="B2499" s="2">
        <f>RSI!B2499</f>
        <v>8.5299999999999994</v>
      </c>
      <c r="C2499" s="2">
        <f>RSI!I2499</f>
        <v>47.824758314856034</v>
      </c>
      <c r="D2499" s="2">
        <f>MACD!E2499</f>
        <v>8.0761656210039945E-2</v>
      </c>
      <c r="E2499" s="2">
        <f>MACD!F2499</f>
        <v>1.8099889235313499E-2</v>
      </c>
      <c r="F2499" s="2">
        <f>'Moving Avg'!D2499</f>
        <v>8.5079999999999991</v>
      </c>
      <c r="G2499" s="2">
        <f>'Moving Avg'!F2499</f>
        <v>8.5890000000000022</v>
      </c>
      <c r="H2499" s="2">
        <f>'Moving Avg'!G2499</f>
        <v>8.6156500000000005</v>
      </c>
      <c r="I2499" s="2">
        <f>'Moving Avg'!H2499</f>
        <v>7.3547100000000025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</row>
    <row r="2500" spans="1:12" ht="13.5" x14ac:dyDescent="0.25">
      <c r="A2500" s="3">
        <f>RSI!A2500</f>
        <v>45937</v>
      </c>
      <c r="B2500" s="2">
        <f>RSI!B2500</f>
        <v>8.5</v>
      </c>
      <c r="C2500" s="2">
        <f>RSI!I2500</f>
        <v>46.322851214902293</v>
      </c>
      <c r="D2500" s="2">
        <f>MACD!E2500</f>
        <v>9.3318803526576843E-2</v>
      </c>
      <c r="E2500" s="2">
        <f>MACD!F2500</f>
        <v>3.3143672093566168E-2</v>
      </c>
      <c r="F2500" s="2">
        <f>'Moving Avg'!D2500</f>
        <v>8.4980000000000011</v>
      </c>
      <c r="G2500" s="2">
        <f>'Moving Avg'!F2500</f>
        <v>8.5865000000000009</v>
      </c>
      <c r="H2500" s="2">
        <f>'Moving Avg'!G2500</f>
        <v>8.6123779999999996</v>
      </c>
      <c r="I2500" s="2">
        <f>'Moving Avg'!H2500</f>
        <v>7.3634925000000022</v>
      </c>
      <c r="J2500" s="6" t="str">
        <f>OBV!F2500</f>
        <v>BEARISH</v>
      </c>
      <c r="K2500" s="6" t="str">
        <f>OBV!G2500</f>
        <v>STRONG</v>
      </c>
      <c r="L2500" s="6" t="str">
        <f>OBV!H2500</f>
        <v>CONFIRMED BEARISH</v>
      </c>
    </row>
    <row r="2501" spans="1:12" ht="13.5" x14ac:dyDescent="0.25">
      <c r="A2501" s="3">
        <f>RSI!A2501</f>
        <v>45938</v>
      </c>
      <c r="B2501" s="2">
        <f>RSI!B2501</f>
        <v>8.4499999999999993</v>
      </c>
      <c r="C2501" s="2">
        <f>RSI!I2501</f>
        <v>43.851102935627502</v>
      </c>
      <c r="D2501" s="2">
        <f>MACD!E2501</f>
        <v>0.10807646819307593</v>
      </c>
      <c r="E2501" s="2">
        <f>MACD!F2501</f>
        <v>4.8130231313468122E-2</v>
      </c>
      <c r="F2501" s="2">
        <f>'Moving Avg'!D2501</f>
        <v>8.4699999999999989</v>
      </c>
      <c r="G2501" s="2">
        <f>'Moving Avg'!F2501</f>
        <v>8.5864999999999991</v>
      </c>
      <c r="H2501" s="2">
        <f>'Moving Avg'!G2501</f>
        <v>8.6099800000000002</v>
      </c>
      <c r="I2501" s="2">
        <f>'Moving Avg'!H2501</f>
        <v>7.3720250000000025</v>
      </c>
      <c r="J2501" s="6" t="str">
        <f>OBV!F2501</f>
        <v>BEARISH</v>
      </c>
      <c r="K2501" s="6" t="str">
        <f>OBV!G2501</f>
        <v>STRONG</v>
      </c>
      <c r="L2501" s="6" t="str">
        <f>OBV!H2501</f>
        <v>CONFIRMED BEARISH</v>
      </c>
    </row>
    <row r="2502" spans="1:12" ht="13.5" x14ac:dyDescent="0.25">
      <c r="A2502" s="3">
        <f>RSI!A2502</f>
        <v>45939</v>
      </c>
      <c r="B2502" s="2">
        <f>RSI!B2502</f>
        <v>8.4499999999999993</v>
      </c>
      <c r="C2502" s="2">
        <f>RSI!I2502</f>
        <v>43.851102935627502</v>
      </c>
      <c r="D2502" s="2">
        <f>MACD!E2502</f>
        <v>0.1104868724965371</v>
      </c>
      <c r="E2502" s="2">
        <f>MACD!F2502</f>
        <v>6.0601559550081924E-2</v>
      </c>
      <c r="F2502" s="2">
        <f>'Moving Avg'!D2502</f>
        <v>8.4659999999999993</v>
      </c>
      <c r="G2502" s="2">
        <f>'Moving Avg'!F2502</f>
        <v>8.5864999999999991</v>
      </c>
      <c r="H2502" s="2">
        <f>'Moving Avg'!G2502</f>
        <v>8.6085180000000001</v>
      </c>
      <c r="I2502" s="2">
        <f>'Moving Avg'!H2502</f>
        <v>7.3805575000000001</v>
      </c>
      <c r="J2502" s="6" t="str">
        <f>OBV!F2502</f>
        <v>BEARISH</v>
      </c>
      <c r="K2502" s="6" t="str">
        <f>OBV!G2502</f>
        <v>STRONG</v>
      </c>
      <c r="L2502" s="6" t="str">
        <f>OBV!H2502</f>
        <v>CONFIRMED BEARISH</v>
      </c>
    </row>
    <row r="2503" spans="1:12" ht="13.5" x14ac:dyDescent="0.25">
      <c r="A2503" s="3">
        <f>RSI!A2503</f>
        <v>45940</v>
      </c>
      <c r="B2503" s="2">
        <f>RSI!B2503</f>
        <v>8.43</v>
      </c>
      <c r="C2503" s="2">
        <f>RSI!I2503</f>
        <v>42.791850709168557</v>
      </c>
      <c r="D2503" s="2">
        <f>MACD!E2503</f>
        <v>0.11311055823290772</v>
      </c>
      <c r="E2503" s="2">
        <f>MACD!F2503</f>
        <v>7.1103359286647086E-2</v>
      </c>
      <c r="F2503" s="2">
        <f>'Moving Avg'!D2503</f>
        <v>8.4719999999999995</v>
      </c>
      <c r="G2503" s="2">
        <f>'Moving Avg'!F2503</f>
        <v>8.5839999999999996</v>
      </c>
      <c r="H2503" s="2">
        <f>'Moving Avg'!G2503</f>
        <v>8.6075939999999989</v>
      </c>
      <c r="I2503" s="2">
        <f>'Moving Avg'!H2503</f>
        <v>7.3896924999999998</v>
      </c>
      <c r="J2503" s="6" t="str">
        <f>OBV!F2503</f>
        <v>BEARISH</v>
      </c>
      <c r="K2503" s="6" t="str">
        <f>OBV!G2503</f>
        <v>STRONG</v>
      </c>
      <c r="L2503" s="6" t="str">
        <f>OBV!H2503</f>
        <v>BEARISH DIVERGENCE</v>
      </c>
    </row>
    <row r="2504" spans="1:12" ht="13.5" x14ac:dyDescent="0.25">
      <c r="A2504" s="3">
        <f>RSI!A2504</f>
        <v>45943</v>
      </c>
      <c r="B2504" s="2">
        <f>RSI!B2504</f>
        <v>8.2899999999999991</v>
      </c>
      <c r="C2504" s="2">
        <f>RSI!I2504</f>
        <v>36.199964107683378</v>
      </c>
      <c r="D2504" s="2">
        <f>MACD!E2504</f>
        <v>0.12025890964193842</v>
      </c>
      <c r="E2504" s="2">
        <f>MACD!F2504</f>
        <v>8.093446935770536E-2</v>
      </c>
      <c r="F2504" s="2">
        <f>'Moving Avg'!D2504</f>
        <v>8.4239999999999995</v>
      </c>
      <c r="G2504" s="2">
        <f>'Moving Avg'!F2504</f>
        <v>8.5749999999999993</v>
      </c>
      <c r="H2504" s="2">
        <f>'Moving Avg'!G2504</f>
        <v>8.600498</v>
      </c>
      <c r="I2504" s="2">
        <f>'Moving Avg'!H2504</f>
        <v>7.3981274999999993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</row>
    <row r="2505" spans="1:12" ht="13.5" x14ac:dyDescent="0.25">
      <c r="A2505" s="3">
        <f>RSI!A2505</f>
        <v>45944</v>
      </c>
      <c r="B2505" s="2">
        <f>RSI!B2505</f>
        <v>8.27</v>
      </c>
      <c r="C2505" s="2">
        <f>RSI!I2505</f>
        <v>35.361911966616788</v>
      </c>
      <c r="D2505" s="2">
        <f>MACD!E2505</f>
        <v>0.12465993812887888</v>
      </c>
      <c r="E2505" s="2">
        <f>MACD!F2505</f>
        <v>8.9679563111940072E-2</v>
      </c>
      <c r="F2505" s="2">
        <f>'Moving Avg'!D2505</f>
        <v>8.3780000000000001</v>
      </c>
      <c r="G2505" s="2">
        <f>'Moving Avg'!F2505</f>
        <v>8.5634999999999994</v>
      </c>
      <c r="H2505" s="2">
        <f>'Moving Avg'!G2505</f>
        <v>8.5926259999999974</v>
      </c>
      <c r="I2505" s="2">
        <f>'Moving Avg'!H2505</f>
        <v>7.4064624999999991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</row>
    <row r="2506" spans="1:12" ht="13.5" x14ac:dyDescent="0.25">
      <c r="A2506" s="3">
        <f>RSI!A2506</f>
        <v>45946</v>
      </c>
      <c r="B2506" s="2">
        <f>RSI!B2506</f>
        <v>8.25</v>
      </c>
      <c r="C2506" s="2">
        <f>RSI!I2506</f>
        <v>34.501733628973156</v>
      </c>
      <c r="D2506" s="2">
        <f>MACD!E2506</f>
        <v>0.13751362212145324</v>
      </c>
      <c r="E2506" s="2">
        <f>MACD!F2506</f>
        <v>9.9246374913842708E-2</v>
      </c>
      <c r="F2506" s="2">
        <f>'Moving Avg'!D2506</f>
        <v>8.3379999999999992</v>
      </c>
      <c r="G2506" s="2">
        <f>'Moving Avg'!F2506</f>
        <v>8.5400000000000009</v>
      </c>
      <c r="H2506" s="2">
        <f>'Moving Avg'!G2506</f>
        <v>8.5834179999999982</v>
      </c>
      <c r="I2506" s="2">
        <f>'Moving Avg'!H2506</f>
        <v>7.4147439999999998</v>
      </c>
      <c r="J2506" s="6" t="str">
        <f>OBV!F2506</f>
        <v>BEARISH</v>
      </c>
      <c r="K2506" s="6" t="str">
        <f>OBV!G2506</f>
        <v>STRONG</v>
      </c>
      <c r="L2506" s="6" t="str">
        <f>OBV!H2506</f>
        <v>CONFIRMED BEARISH</v>
      </c>
    </row>
    <row r="2507" spans="1:12" ht="13.5" x14ac:dyDescent="0.25">
      <c r="A2507" s="3">
        <f>RSI!A2507</f>
        <v>45947</v>
      </c>
      <c r="B2507" s="2">
        <f>RSI!B2507</f>
        <v>8.09</v>
      </c>
      <c r="C2507" s="2">
        <f>RSI!I2507</f>
        <v>28.523985183549144</v>
      </c>
      <c r="D2507" s="2">
        <f>MACD!E2507</f>
        <v>0.14328202271823898</v>
      </c>
      <c r="E2507" s="2">
        <f>MACD!F2507</f>
        <v>0.10805350447472198</v>
      </c>
      <c r="F2507" s="2">
        <f>'Moving Avg'!D2507</f>
        <v>8.266</v>
      </c>
      <c r="G2507" s="2">
        <f>'Moving Avg'!F2507</f>
        <v>8.5020000000000007</v>
      </c>
      <c r="H2507" s="2">
        <f>'Moving Avg'!G2507</f>
        <v>8.5691379999999988</v>
      </c>
      <c r="I2507" s="2">
        <f>'Moving Avg'!H2507</f>
        <v>7.4225534999999967</v>
      </c>
      <c r="J2507" s="6" t="str">
        <f>OBV!F2507</f>
        <v>BEARISH</v>
      </c>
      <c r="K2507" s="6" t="str">
        <f>OBV!G2507</f>
        <v>STRONG</v>
      </c>
      <c r="L2507" s="6" t="str">
        <f>OBV!H2507</f>
        <v>CONFIRMED BEARISH</v>
      </c>
    </row>
    <row r="2508" spans="1:12" ht="13.5" x14ac:dyDescent="0.25">
      <c r="A2508" s="3">
        <f>RSI!A2508</f>
        <v>45950</v>
      </c>
      <c r="B2508" s="2">
        <f>RSI!B2508</f>
        <v>8.1999999999999993</v>
      </c>
      <c r="C2508" s="2">
        <f>RSI!I2508</f>
        <v>36.650383297803046</v>
      </c>
      <c r="D2508" s="2">
        <f>MACD!E2508</f>
        <v>0.13158168674457293</v>
      </c>
      <c r="E2508" s="2">
        <f>MACD!F2508</f>
        <v>0.11275914092869217</v>
      </c>
      <c r="F2508" s="2">
        <f>'Moving Avg'!D2508</f>
        <v>8.2199999999999989</v>
      </c>
      <c r="G2508" s="2">
        <f>'Moving Avg'!F2508</f>
        <v>8.4725000000000001</v>
      </c>
      <c r="H2508" s="2">
        <f>'Moving Avg'!G2508</f>
        <v>8.5579939999999972</v>
      </c>
      <c r="I2508" s="2">
        <f>'Moving Avg'!H2508</f>
        <v>7.4302104999999976</v>
      </c>
      <c r="J2508" s="6" t="str">
        <f>OBV!F2508</f>
        <v>BEARISH</v>
      </c>
      <c r="K2508" s="6" t="str">
        <f>OBV!G2508</f>
        <v>STRONG</v>
      </c>
      <c r="L2508" s="6" t="str">
        <f>OBV!H2508</f>
        <v>CONFIRMED BEARISH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3.6189591698410339</v>
      </c>
      <c r="D2509" s="2">
        <f>MACD!E2509</f>
        <v>0.75060186013563701</v>
      </c>
      <c r="E2509" s="2">
        <f>MACD!F2509</f>
        <v>0.24032768477008115</v>
      </c>
      <c r="F2509" s="2">
        <f>'Moving Avg'!D2509</f>
        <v>6.5620000000000003</v>
      </c>
      <c r="G2509" s="2">
        <f>'Moving Avg'!F2509</f>
        <v>8.0350000000000001</v>
      </c>
      <c r="H2509" s="2">
        <f>'Moving Avg'!G2509</f>
        <v>8.3837859999999971</v>
      </c>
      <c r="I2509" s="2">
        <f>'Moving Avg'!H2509</f>
        <v>7.3969609999999975</v>
      </c>
      <c r="J2509" s="6">
        <f>OBV!F2509</f>
        <v>0</v>
      </c>
      <c r="K2509" s="6">
        <f>OBV!G2509</f>
        <v>0</v>
      </c>
      <c r="L2509" s="6">
        <f>OBV!H2509</f>
        <v>0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3.6189591698410339</v>
      </c>
      <c r="D2510" s="2">
        <f>MACD!E2510</f>
        <v>1.3196279007111347</v>
      </c>
      <c r="E2510" s="2">
        <f>MACD!F2510</f>
        <v>0.45618772795829188</v>
      </c>
      <c r="F2510" s="2">
        <f>'Moving Avg'!D2510</f>
        <v>4.9079999999999995</v>
      </c>
      <c r="G2510" s="2">
        <f>'Moving Avg'!F2510</f>
        <v>7.5999999999999988</v>
      </c>
      <c r="H2510" s="2">
        <f>'Moving Avg'!G2510</f>
        <v>8.2080799999999972</v>
      </c>
      <c r="I2510" s="2">
        <f>'Moving Avg'!H2510</f>
        <v>7.3637114999999982</v>
      </c>
      <c r="J2510" s="6">
        <f>OBV!F2510</f>
        <v>0</v>
      </c>
      <c r="K2510" s="6">
        <f>OBV!G2510</f>
        <v>0</v>
      </c>
      <c r="L2510" s="6">
        <f>OBV!H2510</f>
        <v>0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3.6189591698410339</v>
      </c>
      <c r="D2511" s="2">
        <f>MACD!E2511</f>
        <v>1.8395813182479364</v>
      </c>
      <c r="E2511" s="2">
        <f>MACD!F2511</f>
        <v>0.73286644601622086</v>
      </c>
      <c r="F2511" s="2">
        <f>'Moving Avg'!D2511</f>
        <v>3.258</v>
      </c>
      <c r="G2511" s="2">
        <f>'Moving Avg'!F2511</f>
        <v>7.1649999999999974</v>
      </c>
      <c r="H2511" s="2">
        <f>'Moving Avg'!G2511</f>
        <v>8.029563999999997</v>
      </c>
      <c r="I2511" s="2">
        <f>'Moving Avg'!H2511</f>
        <v>7.3303214999999993</v>
      </c>
      <c r="J2511" s="6">
        <f>OBV!F2511</f>
        <v>0</v>
      </c>
      <c r="K2511" s="6">
        <f>OBV!G2511</f>
        <v>0</v>
      </c>
      <c r="L2511" s="6">
        <f>OBV!H2511</f>
        <v>0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3.6189591698410339</v>
      </c>
      <c r="D2512" s="2">
        <f>MACD!E2512</f>
        <v>2.3222846360531468</v>
      </c>
      <c r="E2512" s="2">
        <f>MACD!F2512</f>
        <v>1.0507500840236061</v>
      </c>
      <c r="F2512" s="2">
        <f>'Moving Avg'!D2512</f>
        <v>1.64</v>
      </c>
      <c r="G2512" s="2">
        <f>'Moving Avg'!F2512</f>
        <v>6.7335000000000012</v>
      </c>
      <c r="H2512" s="2">
        <f>'Moving Avg'!G2512</f>
        <v>7.8534839999999964</v>
      </c>
      <c r="I2512" s="2">
        <f>'Moving Avg'!H2512</f>
        <v>7.2975874999999988</v>
      </c>
      <c r="J2512" s="6">
        <f>OBV!F2512</f>
        <v>0</v>
      </c>
      <c r="K2512" s="6">
        <f>OBV!G2512</f>
        <v>0</v>
      </c>
      <c r="L2512" s="6">
        <f>OBV!H2512</f>
        <v>0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3.6189591698410339</v>
      </c>
      <c r="D2513" s="2">
        <f>MACD!E2513</f>
        <v>2.7672255871990741</v>
      </c>
      <c r="E2513" s="2">
        <f>MACD!F2513</f>
        <v>1.3940451846586996</v>
      </c>
      <c r="F2513" s="2">
        <f>'Moving Avg'!D2513</f>
        <v>0</v>
      </c>
      <c r="G2513" s="2">
        <f>'Moving Avg'!F2513</f>
        <v>6.3025000000000002</v>
      </c>
      <c r="H2513" s="2">
        <f>'Moving Avg'!G2513</f>
        <v>7.6830219999999967</v>
      </c>
      <c r="I2513" s="2">
        <f>'Moving Avg'!H2513</f>
        <v>7.2645724999999981</v>
      </c>
      <c r="J2513" s="6">
        <f>OBV!F2513</f>
        <v>0</v>
      </c>
      <c r="K2513" s="6">
        <f>OBV!G2513</f>
        <v>0</v>
      </c>
      <c r="L2513" s="6">
        <f>OBV!H2513</f>
        <v>0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3.6189591698410339</v>
      </c>
      <c r="D2514" s="2">
        <f>MACD!E2514</f>
        <v>3.1588206277014486</v>
      </c>
      <c r="E2514" s="2">
        <f>MACD!F2514</f>
        <v>1.7470002732672494</v>
      </c>
      <c r="F2514" s="2">
        <f>'Moving Avg'!D2514</f>
        <v>0</v>
      </c>
      <c r="G2514" s="2">
        <f>'Moving Avg'!F2514</f>
        <v>5.8734999999999999</v>
      </c>
      <c r="H2514" s="2">
        <f>'Moving Avg'!G2514</f>
        <v>7.5116239999999967</v>
      </c>
      <c r="I2514" s="2">
        <f>'Moving Avg'!H2514</f>
        <v>7.2321194999999978</v>
      </c>
      <c r="J2514" s="6">
        <f>OBV!F2514</f>
        <v>0</v>
      </c>
      <c r="K2514" s="6">
        <f>OBV!G2514</f>
        <v>0</v>
      </c>
      <c r="L2514" s="6">
        <f>OBV!H2514</f>
        <v>0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3.6189591698410339</v>
      </c>
      <c r="D2515" s="2">
        <f>MACD!E2515</f>
        <v>3.5210239143890467</v>
      </c>
      <c r="E2515" s="2">
        <f>MACD!F2515</f>
        <v>2.1018050014916092</v>
      </c>
      <c r="F2515" s="2">
        <f>'Moving Avg'!D2515</f>
        <v>0</v>
      </c>
      <c r="G2515" s="2">
        <f>'Moving Avg'!F2515</f>
        <v>5.4459999999999997</v>
      </c>
      <c r="H2515" s="2">
        <f>'Moving Avg'!G2515</f>
        <v>7.3411619999999971</v>
      </c>
      <c r="I2515" s="2">
        <f>'Moving Avg'!H2515</f>
        <v>7.1996664999999993</v>
      </c>
      <c r="J2515" s="6">
        <f>OBV!F2515</f>
        <v>0</v>
      </c>
      <c r="K2515" s="6">
        <f>OBV!G2515</f>
        <v>0</v>
      </c>
      <c r="L2515" s="6">
        <f>OBV!H2515</f>
        <v>0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3.6189591698410339</v>
      </c>
      <c r="D2516" s="2">
        <f>MACD!E2516</f>
        <v>3.8558438807182034</v>
      </c>
      <c r="E2516" s="2">
        <f>MACD!F2516</f>
        <v>2.4526127773369284</v>
      </c>
      <c r="F2516" s="2">
        <f>'Moving Avg'!D2516</f>
        <v>0</v>
      </c>
      <c r="G2516" s="2">
        <f>'Moving Avg'!F2516</f>
        <v>5.0164999999999997</v>
      </c>
      <c r="H2516" s="2">
        <f>'Moving Avg'!G2516</f>
        <v>7.1716379999999971</v>
      </c>
      <c r="I2516" s="2">
        <f>'Moving Avg'!H2516</f>
        <v>7.1671194999999974</v>
      </c>
      <c r="J2516" s="6">
        <f>OBV!F2516</f>
        <v>0</v>
      </c>
      <c r="K2516" s="6">
        <f>OBV!G2516</f>
        <v>0</v>
      </c>
      <c r="L2516" s="6">
        <f>OBV!H2516</f>
        <v>0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3.6189591698410339</v>
      </c>
      <c r="D2517" s="2">
        <f>MACD!E2517</f>
        <v>4.1436276847570772</v>
      </c>
      <c r="E2517" s="2">
        <f>MACD!F2517</f>
        <v>2.7908157588209583</v>
      </c>
      <c r="F2517" s="2">
        <f>'Moving Avg'!D2517</f>
        <v>0</v>
      </c>
      <c r="G2517" s="2">
        <f>'Moving Avg'!F2517</f>
        <v>4.593</v>
      </c>
      <c r="H2517" s="2">
        <f>'Moving Avg'!G2517</f>
        <v>7.0032379999999979</v>
      </c>
      <c r="I2517" s="2">
        <f>'Moving Avg'!H2517</f>
        <v>7.1349004999999979</v>
      </c>
      <c r="J2517" s="6">
        <f>OBV!F2517</f>
        <v>0</v>
      </c>
      <c r="K2517" s="6">
        <f>OBV!G2517</f>
        <v>0</v>
      </c>
      <c r="L2517" s="6">
        <f>OBV!H2517</f>
        <v>0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3.6189591698410339</v>
      </c>
      <c r="D2518" s="2">
        <f>MACD!E2518</f>
        <v>4.4309953068985646</v>
      </c>
      <c r="E2518" s="2">
        <f>MACD!F2518</f>
        <v>3.1188516684364798</v>
      </c>
      <c r="F2518" s="2">
        <f>'Moving Avg'!D2518</f>
        <v>0</v>
      </c>
      <c r="G2518" s="2">
        <f>'Moving Avg'!F2518</f>
        <v>4.173</v>
      </c>
      <c r="H2518" s="2">
        <f>'Moving Avg'!G2518</f>
        <v>6.8346499999999981</v>
      </c>
      <c r="I2518" s="2">
        <f>'Moving Avg'!H2518</f>
        <v>7.1021194999999979</v>
      </c>
      <c r="J2518" s="6">
        <f>OBV!F2518</f>
        <v>0</v>
      </c>
      <c r="K2518" s="6">
        <f>OBV!G2518</f>
        <v>0</v>
      </c>
      <c r="L2518" s="6">
        <f>OBV!H2518</f>
        <v>0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3.6189591698410339</v>
      </c>
      <c r="D2519" s="2">
        <f>MACD!E2519</f>
        <v>3.4375540386971823</v>
      </c>
      <c r="E2519" s="2">
        <f>MACD!F2519</f>
        <v>3.1825921424886205</v>
      </c>
      <c r="F2519" s="2">
        <f>'Moving Avg'!D2519</f>
        <v>0</v>
      </c>
      <c r="G2519" s="2">
        <f>'Moving Avg'!F2519</f>
        <v>3.7465000000000002</v>
      </c>
      <c r="H2519" s="2">
        <f>'Moving Avg'!G2519</f>
        <v>6.6660619999999993</v>
      </c>
      <c r="I2519" s="2">
        <f>'Moving Avg'!H2519</f>
        <v>7.0696194999999982</v>
      </c>
      <c r="J2519" s="6">
        <f>OBV!F2519</f>
        <v>0</v>
      </c>
      <c r="K2519" s="6">
        <f>OBV!G2519</f>
        <v>0</v>
      </c>
      <c r="L2519" s="6">
        <f>OBV!H2519</f>
        <v>0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3.6189591698410339</v>
      </c>
      <c r="D2520" s="2">
        <f>MACD!E2520</f>
        <v>2.6200424577565307</v>
      </c>
      <c r="E2520" s="2">
        <f>MACD!F2520</f>
        <v>3.0700822055422026</v>
      </c>
      <c r="F2520" s="2">
        <f>'Moving Avg'!D2520</f>
        <v>0</v>
      </c>
      <c r="G2520" s="2">
        <f>'Moving Avg'!F2520</f>
        <v>3.3215000000000003</v>
      </c>
      <c r="H2520" s="2">
        <f>'Moving Avg'!G2520</f>
        <v>6.4955999999999996</v>
      </c>
      <c r="I2520" s="2">
        <f>'Moving Avg'!H2520</f>
        <v>7.0368384999999982</v>
      </c>
      <c r="J2520" s="6">
        <f>OBV!F2520</f>
        <v>0</v>
      </c>
      <c r="K2520" s="6">
        <f>OBV!G2520</f>
        <v>0</v>
      </c>
      <c r="L2520" s="6">
        <f>OBV!H2520</f>
        <v>0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3.6189591698410339</v>
      </c>
      <c r="D2521" s="2">
        <f>MACD!E2521</f>
        <v>1.9496838976718998</v>
      </c>
      <c r="E2521" s="2">
        <f>MACD!F2521</f>
        <v>2.846002543968142</v>
      </c>
      <c r="F2521" s="2">
        <f>'Moving Avg'!D2521</f>
        <v>0</v>
      </c>
      <c r="G2521" s="2">
        <f>'Moving Avg'!F2521</f>
        <v>2.899</v>
      </c>
      <c r="H2521" s="2">
        <f>'Moving Avg'!G2521</f>
        <v>6.3228</v>
      </c>
      <c r="I2521" s="2">
        <f>'Moving Avg'!H2521</f>
        <v>7.0038234999999975</v>
      </c>
      <c r="J2521" s="6">
        <f>OBV!F2521</f>
        <v>0</v>
      </c>
      <c r="K2521" s="6">
        <f>OBV!G2521</f>
        <v>0</v>
      </c>
      <c r="L2521" s="6">
        <f>OBV!H2521</f>
        <v>0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3.6189591698410339</v>
      </c>
      <c r="D2522" s="2">
        <f>MACD!E2522</f>
        <v>1.4022555796834064</v>
      </c>
      <c r="E2522" s="2">
        <f>MACD!F2522</f>
        <v>2.5572531511111949</v>
      </c>
      <c r="F2522" s="2">
        <f>'Moving Avg'!D2522</f>
        <v>0</v>
      </c>
      <c r="G2522" s="2">
        <f>'Moving Avg'!F2522</f>
        <v>2.4765000000000001</v>
      </c>
      <c r="H2522" s="2">
        <f>'Moving Avg'!G2522</f>
        <v>6.1478000000000002</v>
      </c>
      <c r="I2522" s="2">
        <f>'Moving Avg'!H2522</f>
        <v>6.9708084999999995</v>
      </c>
      <c r="J2522" s="6">
        <f>OBV!F2522</f>
        <v>0</v>
      </c>
      <c r="K2522" s="6">
        <f>OBV!G2522</f>
        <v>0</v>
      </c>
      <c r="L2522" s="6">
        <f>OBV!H2522</f>
        <v>0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3.6189591698410339</v>
      </c>
      <c r="D2523" s="2">
        <f>MACD!E2523</f>
        <v>0.95737862878434887</v>
      </c>
      <c r="E2523" s="2">
        <f>MACD!F2523</f>
        <v>2.2372782466458259</v>
      </c>
      <c r="F2523" s="2">
        <f>'Moving Avg'!D2523</f>
        <v>0</v>
      </c>
      <c r="G2523" s="2">
        <f>'Moving Avg'!F2523</f>
        <v>2.0549999999999997</v>
      </c>
      <c r="H2523" s="2">
        <f>'Moving Avg'!G2523</f>
        <v>5.9737999999999989</v>
      </c>
      <c r="I2523" s="2">
        <f>'Moving Avg'!H2523</f>
        <v>6.938120999999998</v>
      </c>
      <c r="J2523" s="6">
        <f>OBV!F2523</f>
        <v>0</v>
      </c>
      <c r="K2523" s="6">
        <f>OBV!G2523</f>
        <v>0</v>
      </c>
      <c r="L2523" s="6">
        <f>OBV!H2523</f>
        <v>0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3.6189591698410339</v>
      </c>
      <c r="D2524" s="2">
        <f>MACD!E2524</f>
        <v>0.59791801336446815</v>
      </c>
      <c r="E2524" s="2">
        <f>MACD!F2524</f>
        <v>1.9094061999895544</v>
      </c>
      <c r="F2524" s="2">
        <f>'Moving Avg'!D2524</f>
        <v>0</v>
      </c>
      <c r="G2524" s="2">
        <f>'Moving Avg'!F2524</f>
        <v>1.6405000000000001</v>
      </c>
      <c r="H2524" s="2">
        <f>'Moving Avg'!G2524</f>
        <v>5.7997999999999994</v>
      </c>
      <c r="I2524" s="2">
        <f>'Moving Avg'!H2524</f>
        <v>6.9054334999999982</v>
      </c>
      <c r="J2524" s="6">
        <f>OBV!F2524</f>
        <v>0</v>
      </c>
      <c r="K2524" s="6">
        <f>OBV!G2524</f>
        <v>0</v>
      </c>
      <c r="L2524" s="6">
        <f>OBV!H2524</f>
        <v>0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3.6189591698410339</v>
      </c>
      <c r="D2525" s="2">
        <f>MACD!E2525</f>
        <v>0.30947544557550755</v>
      </c>
      <c r="E2525" s="2">
        <f>MACD!F2525</f>
        <v>1.5894200491067452</v>
      </c>
      <c r="F2525" s="2">
        <f>'Moving Avg'!D2525</f>
        <v>0</v>
      </c>
      <c r="G2525" s="2">
        <f>'Moving Avg'!F2525</f>
        <v>1.2269999999999999</v>
      </c>
      <c r="H2525" s="2">
        <f>'Moving Avg'!G2525</f>
        <v>5.6255999999999995</v>
      </c>
      <c r="I2525" s="2">
        <f>'Moving Avg'!H2525</f>
        <v>6.8724649999999983</v>
      </c>
      <c r="J2525" s="6">
        <f>OBV!F2525</f>
        <v>0</v>
      </c>
      <c r="K2525" s="6">
        <f>OBV!G2525</f>
        <v>0</v>
      </c>
      <c r="L2525" s="6">
        <f>OBV!H2525</f>
        <v>0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3.6189591698410339</v>
      </c>
      <c r="D2526" s="2">
        <f>MACD!E2526</f>
        <v>7.9960893084720652E-2</v>
      </c>
      <c r="E2526" s="2">
        <f>MACD!F2526</f>
        <v>1.2875282179023404</v>
      </c>
      <c r="F2526" s="2">
        <f>'Moving Avg'!D2526</f>
        <v>0</v>
      </c>
      <c r="G2526" s="2">
        <f>'Moving Avg'!F2526</f>
        <v>0.8145</v>
      </c>
      <c r="H2526" s="2">
        <f>'Moving Avg'!G2526</f>
        <v>5.4527999999999999</v>
      </c>
      <c r="I2526" s="2">
        <f>'Moving Avg'!H2526</f>
        <v>6.8388879999999981</v>
      </c>
      <c r="J2526" s="6">
        <f>OBV!F2526</f>
        <v>0</v>
      </c>
      <c r="K2526" s="6">
        <f>OBV!G2526</f>
        <v>0</v>
      </c>
      <c r="L2526" s="6">
        <f>OBV!H2526</f>
        <v>0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3.6189591698410339</v>
      </c>
      <c r="D2527" s="2">
        <f>MACD!E2527</f>
        <v>-0.10076943599592103</v>
      </c>
      <c r="E2527" s="2">
        <f>MACD!F2527</f>
        <v>1.0098686871226881</v>
      </c>
      <c r="F2527" s="2">
        <f>'Moving Avg'!D2527</f>
        <v>0</v>
      </c>
      <c r="G2527" s="2">
        <f>'Moving Avg'!F2527</f>
        <v>0.41</v>
      </c>
      <c r="H2527" s="2">
        <f>'Moving Avg'!G2527</f>
        <v>5.2772000000000006</v>
      </c>
      <c r="I2527" s="2">
        <f>'Moving Avg'!H2527</f>
        <v>6.8056854999999983</v>
      </c>
      <c r="J2527" s="6">
        <f>OBV!F2527</f>
        <v>0</v>
      </c>
      <c r="K2527" s="6">
        <f>OBV!G2527</f>
        <v>0</v>
      </c>
      <c r="L2527" s="6">
        <f>OBV!H2527</f>
        <v>0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3.6189591698410339</v>
      </c>
      <c r="D2528" s="2">
        <f>MACD!E2528</f>
        <v>-0.24121890252923373</v>
      </c>
      <c r="E2528" s="2">
        <f>MACD!F2528</f>
        <v>0.75965116919230369</v>
      </c>
      <c r="F2528" s="2">
        <f>'Moving Avg'!D2528</f>
        <v>0</v>
      </c>
      <c r="G2528" s="2">
        <f>'Moving Avg'!F2528</f>
        <v>0</v>
      </c>
      <c r="H2528" s="2">
        <f>'Moving Avg'!G2528</f>
        <v>5.1032000000000002</v>
      </c>
      <c r="I2528" s="2">
        <f>'Moving Avg'!H2528</f>
        <v>6.7726704999999985</v>
      </c>
      <c r="J2528" s="6">
        <f>OBV!F2528</f>
        <v>0</v>
      </c>
      <c r="K2528" s="6">
        <f>OBV!G2528</f>
        <v>0</v>
      </c>
      <c r="L2528" s="6">
        <f>OBV!H2528</f>
        <v>0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3.6189591698410339</v>
      </c>
      <c r="D2529" s="2">
        <f>MACD!E2529</f>
        <v>-0.34850872499802033</v>
      </c>
      <c r="E2529" s="2">
        <f>MACD!F2529</f>
        <v>0.53801919035423895</v>
      </c>
      <c r="F2529" s="2">
        <f>'Moving Avg'!D2529</f>
        <v>0</v>
      </c>
      <c r="G2529" s="2">
        <f>'Moving Avg'!F2529</f>
        <v>0</v>
      </c>
      <c r="H2529" s="2">
        <f>'Moving Avg'!G2529</f>
        <v>4.9342000000000006</v>
      </c>
      <c r="I2529" s="2">
        <f>'Moving Avg'!H2529</f>
        <v>6.7396554999999978</v>
      </c>
      <c r="J2529" s="6">
        <f>OBV!F2529</f>
        <v>0</v>
      </c>
      <c r="K2529" s="6">
        <f>OBV!G2529</f>
        <v>0</v>
      </c>
      <c r="L2529" s="6">
        <f>OBV!H2529</f>
        <v>0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3.6189591698410339</v>
      </c>
      <c r="D2530" s="2">
        <f>MACD!E2530</f>
        <v>-0.4285960933140438</v>
      </c>
      <c r="E2530" s="2">
        <f>MACD!F2530</f>
        <v>0.34469613362058238</v>
      </c>
      <c r="F2530" s="2">
        <f>'Moving Avg'!D2530</f>
        <v>0</v>
      </c>
      <c r="G2530" s="2">
        <f>'Moving Avg'!F2530</f>
        <v>0</v>
      </c>
      <c r="H2530" s="2">
        <f>'Moving Avg'!G2530</f>
        <v>4.7632000000000003</v>
      </c>
      <c r="I2530" s="2">
        <f>'Moving Avg'!H2530</f>
        <v>6.707061999999997</v>
      </c>
      <c r="J2530" s="6">
        <f>OBV!F2530</f>
        <v>0</v>
      </c>
      <c r="K2530" s="6">
        <f>OBV!G2530</f>
        <v>0</v>
      </c>
      <c r="L2530" s="6">
        <f>OBV!H2530</f>
        <v>0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3.6189591698410339</v>
      </c>
      <c r="D2531" s="2">
        <f>MACD!E2531</f>
        <v>-0.48645832098826114</v>
      </c>
      <c r="E2531" s="2">
        <f>MACD!F2531</f>
        <v>0.1784652426988137</v>
      </c>
      <c r="F2531" s="2">
        <f>'Moving Avg'!D2531</f>
        <v>0</v>
      </c>
      <c r="G2531" s="2">
        <f>'Moving Avg'!F2531</f>
        <v>0</v>
      </c>
      <c r="H2531" s="2">
        <f>'Moving Avg'!G2531</f>
        <v>4.5941999999999998</v>
      </c>
      <c r="I2531" s="2">
        <f>'Moving Avg'!H2531</f>
        <v>6.6739064999999984</v>
      </c>
      <c r="J2531" s="6">
        <f>OBV!F2531</f>
        <v>0</v>
      </c>
      <c r="K2531" s="6">
        <f>OBV!G2531</f>
        <v>0</v>
      </c>
      <c r="L2531" s="6">
        <f>OBV!H2531</f>
        <v>0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3.6189591698410339</v>
      </c>
      <c r="D2532" s="2">
        <f>MACD!E2532</f>
        <v>-0.526248290579306</v>
      </c>
      <c r="E2532" s="2">
        <f>MACD!F2532</f>
        <v>3.7522536043189753E-2</v>
      </c>
      <c r="F2532" s="2">
        <f>'Moving Avg'!D2532</f>
        <v>0</v>
      </c>
      <c r="G2532" s="2">
        <f>'Moving Avg'!F2532</f>
        <v>0</v>
      </c>
      <c r="H2532" s="2">
        <f>'Moving Avg'!G2532</f>
        <v>4.4252000000000002</v>
      </c>
      <c r="I2532" s="2">
        <f>'Moving Avg'!H2532</f>
        <v>6.6411254999999985</v>
      </c>
      <c r="J2532" s="6">
        <f>OBV!F2532</f>
        <v>0</v>
      </c>
      <c r="K2532" s="6">
        <f>OBV!G2532</f>
        <v>0</v>
      </c>
      <c r="L2532" s="6">
        <f>OBV!H2532</f>
        <v>0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3.6189591698410339</v>
      </c>
      <c r="D2533" s="2">
        <f>MACD!E2533</f>
        <v>-0.55142563666255406</v>
      </c>
      <c r="E2533" s="2">
        <f>MACD!F2533</f>
        <v>-8.0267098497959016E-2</v>
      </c>
      <c r="F2533" s="2">
        <f>'Moving Avg'!D2533</f>
        <v>0</v>
      </c>
      <c r="G2533" s="2">
        <f>'Moving Avg'!F2533</f>
        <v>0</v>
      </c>
      <c r="H2533" s="2">
        <f>'Moving Avg'!G2533</f>
        <v>4.2555999999999994</v>
      </c>
      <c r="I2533" s="2">
        <f>'Moving Avg'!H2533</f>
        <v>6.6083444999999985</v>
      </c>
      <c r="J2533" s="6">
        <f>OBV!F2533</f>
        <v>0</v>
      </c>
      <c r="K2533" s="6">
        <f>OBV!G2533</f>
        <v>0</v>
      </c>
      <c r="L2533" s="6">
        <f>OBV!H2533</f>
        <v>0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3.6189591698410339</v>
      </c>
      <c r="D2534" s="2">
        <f>MACD!E2534</f>
        <v>-0.56486742477150853</v>
      </c>
      <c r="E2534" s="2">
        <f>MACD!F2534</f>
        <v>-0.17718716375266891</v>
      </c>
      <c r="F2534" s="2">
        <f>'Moving Avg'!D2534</f>
        <v>0</v>
      </c>
      <c r="G2534" s="2">
        <f>'Moving Avg'!F2534</f>
        <v>0</v>
      </c>
      <c r="H2534" s="2">
        <f>'Moving Avg'!G2534</f>
        <v>4.0861999999999998</v>
      </c>
      <c r="I2534" s="2">
        <f>'Moving Avg'!H2534</f>
        <v>6.5753294999999978</v>
      </c>
      <c r="J2534" s="6">
        <f>OBV!F2534</f>
        <v>0</v>
      </c>
      <c r="K2534" s="6">
        <f>OBV!G2534</f>
        <v>0</v>
      </c>
      <c r="L2534" s="6">
        <f>OBV!H2534</f>
        <v>0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3.6189591698410339</v>
      </c>
      <c r="D2535" s="2">
        <f>MACD!E2535</f>
        <v>-0.56896150463155548</v>
      </c>
      <c r="E2535" s="2">
        <f>MACD!F2535</f>
        <v>-0.25554203192844627</v>
      </c>
      <c r="F2535" s="2">
        <f>'Moving Avg'!D2535</f>
        <v>0</v>
      </c>
      <c r="G2535" s="2">
        <f>'Moving Avg'!F2535</f>
        <v>0</v>
      </c>
      <c r="H2535" s="2">
        <f>'Moving Avg'!G2535</f>
        <v>3.9161999999999995</v>
      </c>
      <c r="I2535" s="2">
        <f>'Moving Avg'!H2535</f>
        <v>6.542314499999998</v>
      </c>
      <c r="J2535" s="6">
        <f>OBV!F2535</f>
        <v>0</v>
      </c>
      <c r="K2535" s="6">
        <f>OBV!G2535</f>
        <v>0</v>
      </c>
      <c r="L2535" s="6">
        <f>OBV!H2535</f>
        <v>0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3.6189591698410339</v>
      </c>
      <c r="D2536" s="2">
        <f>MACD!E2536</f>
        <v>-0.56568522526684506</v>
      </c>
      <c r="E2536" s="2">
        <f>MACD!F2536</f>
        <v>-0.31757067059612604</v>
      </c>
      <c r="F2536" s="2">
        <f>'Moving Avg'!D2536</f>
        <v>0</v>
      </c>
      <c r="G2536" s="2">
        <f>'Moving Avg'!F2536</f>
        <v>0</v>
      </c>
      <c r="H2536" s="2">
        <f>'Moving Avg'!G2536</f>
        <v>3.7418</v>
      </c>
      <c r="I2536" s="2">
        <f>'Moving Avg'!H2536</f>
        <v>6.5095334999999981</v>
      </c>
      <c r="J2536" s="6">
        <f>OBV!F2536</f>
        <v>0</v>
      </c>
      <c r="K2536" s="6">
        <f>OBV!G2536</f>
        <v>0</v>
      </c>
      <c r="L2536" s="6">
        <f>OBV!H2536</f>
        <v>0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3.6189591698410339</v>
      </c>
      <c r="D2537" s="2">
        <f>MACD!E2537</f>
        <v>-0.55667178445099674</v>
      </c>
      <c r="E2537" s="2">
        <f>MACD!F2537</f>
        <v>-0.36539089336710018</v>
      </c>
      <c r="F2537" s="2">
        <f>'Moving Avg'!D2537</f>
        <v>0</v>
      </c>
      <c r="G2537" s="2">
        <f>'Moving Avg'!F2537</f>
        <v>0</v>
      </c>
      <c r="H2537" s="2">
        <f>'Moving Avg'!G2537</f>
        <v>3.5648</v>
      </c>
      <c r="I2537" s="2">
        <f>'Moving Avg'!H2537</f>
        <v>6.4767524999999981</v>
      </c>
      <c r="J2537" s="6">
        <f>OBV!F2537</f>
        <v>0</v>
      </c>
      <c r="K2537" s="6">
        <f>OBV!G2537</f>
        <v>0</v>
      </c>
      <c r="L2537" s="6">
        <f>OBV!H2537</f>
        <v>0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3.6189591698410339</v>
      </c>
      <c r="D2538" s="2">
        <f>MACD!E2538</f>
        <v>-0.54326613384654587</v>
      </c>
      <c r="E2538" s="2">
        <f>MACD!F2538</f>
        <v>-0.40096594146298931</v>
      </c>
      <c r="F2538" s="2">
        <f>'Moving Avg'!D2538</f>
        <v>0</v>
      </c>
      <c r="G2538" s="2">
        <f>'Moving Avg'!F2538</f>
        <v>0</v>
      </c>
      <c r="H2538" s="2">
        <f>'Moving Avg'!G2538</f>
        <v>3.3890000000000002</v>
      </c>
      <c r="I2538" s="2">
        <f>'Moving Avg'!H2538</f>
        <v>6.4439714999999982</v>
      </c>
      <c r="J2538" s="6">
        <f>OBV!F2538</f>
        <v>0</v>
      </c>
      <c r="K2538" s="6">
        <f>OBV!G2538</f>
        <v>0</v>
      </c>
      <c r="L2538" s="6">
        <f>OBV!H2538</f>
        <v>0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3.6189591698410339</v>
      </c>
      <c r="D2539" s="2">
        <f>MACD!E2539</f>
        <v>-0.52657206418383895</v>
      </c>
      <c r="E2539" s="2">
        <f>MACD!F2539</f>
        <v>-0.42608716600715923</v>
      </c>
      <c r="F2539" s="2">
        <f>'Moving Avg'!D2539</f>
        <v>0</v>
      </c>
      <c r="G2539" s="2">
        <f>'Moving Avg'!F2539</f>
        <v>0</v>
      </c>
      <c r="H2539" s="2">
        <f>'Moving Avg'!G2539</f>
        <v>3.2140000000000004</v>
      </c>
      <c r="I2539" s="2">
        <f>'Moving Avg'!H2539</f>
        <v>6.4110029999999973</v>
      </c>
      <c r="J2539" s="6">
        <f>OBV!F2539</f>
        <v>0</v>
      </c>
      <c r="K2539" s="6">
        <f>OBV!G2539</f>
        <v>0</v>
      </c>
      <c r="L2539" s="6">
        <f>OBV!H2539</f>
        <v>0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3.6189591698410339</v>
      </c>
      <c r="D2540" s="2">
        <f>MACD!E2540</f>
        <v>-0.50749184363118993</v>
      </c>
      <c r="E2540" s="2">
        <f>MACD!F2540</f>
        <v>-0.44236810153196537</v>
      </c>
      <c r="F2540" s="2">
        <f>'Moving Avg'!D2540</f>
        <v>0</v>
      </c>
      <c r="G2540" s="2">
        <f>'Moving Avg'!F2540</f>
        <v>0</v>
      </c>
      <c r="H2540" s="2">
        <f>'Moving Avg'!G2540</f>
        <v>3.0399999999999996</v>
      </c>
      <c r="I2540" s="2">
        <f>'Moving Avg'!H2540</f>
        <v>6.3782219999999983</v>
      </c>
      <c r="J2540" s="6">
        <f>OBV!F2540</f>
        <v>0</v>
      </c>
      <c r="K2540" s="6">
        <f>OBV!G2540</f>
        <v>0</v>
      </c>
      <c r="L2540" s="6">
        <f>OBV!H2540</f>
        <v>0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3.6189591698410339</v>
      </c>
      <c r="D2541" s="2">
        <f>MACD!E2541</f>
        <v>-0.48675957005140869</v>
      </c>
      <c r="E2541" s="2">
        <f>MACD!F2541</f>
        <v>-0.45124639523585408</v>
      </c>
      <c r="F2541" s="2">
        <f>'Moving Avg'!D2541</f>
        <v>0</v>
      </c>
      <c r="G2541" s="2">
        <f>'Moving Avg'!F2541</f>
        <v>0</v>
      </c>
      <c r="H2541" s="2">
        <f>'Moving Avg'!G2541</f>
        <v>2.8659999999999992</v>
      </c>
      <c r="I2541" s="2">
        <f>'Moving Avg'!H2541</f>
        <v>6.3454409999999983</v>
      </c>
      <c r="J2541" s="6">
        <f>OBV!F2541</f>
        <v>0</v>
      </c>
      <c r="K2541" s="6">
        <f>OBV!G2541</f>
        <v>0</v>
      </c>
      <c r="L2541" s="6">
        <f>OBV!H2541</f>
        <v>0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3.6189591698410339</v>
      </c>
      <c r="D2542" s="2">
        <f>MACD!E2542</f>
        <v>-0.46496921815783182</v>
      </c>
      <c r="E2542" s="2">
        <f>MACD!F2542</f>
        <v>-0.45399095982024967</v>
      </c>
      <c r="F2542" s="2">
        <f>'Moving Avg'!D2542</f>
        <v>0</v>
      </c>
      <c r="G2542" s="2">
        <f>'Moving Avg'!F2542</f>
        <v>0</v>
      </c>
      <c r="H2542" s="2">
        <f>'Moving Avg'!G2542</f>
        <v>2.6934000000000005</v>
      </c>
      <c r="I2542" s="2">
        <f>'Moving Avg'!H2542</f>
        <v>6.3127534999999986</v>
      </c>
      <c r="J2542" s="6">
        <f>OBV!F2542</f>
        <v>0</v>
      </c>
      <c r="K2542" s="6">
        <f>OBV!G2542</f>
        <v>0</v>
      </c>
      <c r="L2542" s="6">
        <f>OBV!H2542</f>
        <v>0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3.6189591698410339</v>
      </c>
      <c r="D2543" s="2">
        <f>MACD!E2543</f>
        <v>-0.44259821062687749</v>
      </c>
      <c r="E2543" s="2">
        <f>MACD!F2543</f>
        <v>-0.45171240998157525</v>
      </c>
      <c r="F2543" s="2">
        <f>'Moving Avg'!D2543</f>
        <v>0</v>
      </c>
      <c r="G2543" s="2">
        <f>'Moving Avg'!F2543</f>
        <v>0</v>
      </c>
      <c r="H2543" s="2">
        <f>'Moving Avg'!G2543</f>
        <v>2.5210000000000004</v>
      </c>
      <c r="I2543" s="2">
        <f>'Moving Avg'!H2543</f>
        <v>6.2803004999999983</v>
      </c>
      <c r="J2543" s="6">
        <f>OBV!F2543</f>
        <v>0</v>
      </c>
      <c r="K2543" s="6">
        <f>OBV!G2543</f>
        <v>0</v>
      </c>
      <c r="L2543" s="6">
        <f>OBV!H2543</f>
        <v>0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3.6189591698410339</v>
      </c>
      <c r="D2544" s="2">
        <f>MACD!E2544</f>
        <v>-0.42002721372226226</v>
      </c>
      <c r="E2544" s="2">
        <f>MACD!F2544</f>
        <v>-0.44537537072971267</v>
      </c>
      <c r="F2544" s="2">
        <f>'Moving Avg'!D2544</f>
        <v>0</v>
      </c>
      <c r="G2544" s="2">
        <f>'Moving Avg'!F2544</f>
        <v>0</v>
      </c>
      <c r="H2544" s="2">
        <f>'Moving Avg'!G2544</f>
        <v>2.3494000000000002</v>
      </c>
      <c r="I2544" s="2">
        <f>'Moving Avg'!H2544</f>
        <v>6.2476599999999989</v>
      </c>
      <c r="J2544" s="6">
        <f>OBV!F2544</f>
        <v>0</v>
      </c>
      <c r="K2544" s="6">
        <f>OBV!G2544</f>
        <v>0</v>
      </c>
      <c r="L2544" s="6">
        <f>OBV!H2544</f>
        <v>0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3.6189591698410339</v>
      </c>
      <c r="D2545" s="2">
        <f>MACD!E2545</f>
        <v>-0.39755674932437557</v>
      </c>
      <c r="E2545" s="2">
        <f>MACD!F2545</f>
        <v>-0.43581164644864528</v>
      </c>
      <c r="F2545" s="2">
        <f>'Moving Avg'!D2545</f>
        <v>0</v>
      </c>
      <c r="G2545" s="2">
        <f>'Moving Avg'!F2545</f>
        <v>0</v>
      </c>
      <c r="H2545" s="2">
        <f>'Moving Avg'!G2545</f>
        <v>2.1783999999999999</v>
      </c>
      <c r="I2545" s="2">
        <f>'Moving Avg'!H2545</f>
        <v>6.2151129999999988</v>
      </c>
      <c r="J2545" s="6">
        <f>OBV!F2545</f>
        <v>0</v>
      </c>
      <c r="K2545" s="6">
        <f>OBV!G2545</f>
        <v>0</v>
      </c>
      <c r="L2545" s="6">
        <f>OBV!H2545</f>
        <v>0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3.6189591698410339</v>
      </c>
      <c r="D2546" s="2">
        <f>MACD!E2546</f>
        <v>-0.37542112337931466</v>
      </c>
      <c r="E2546" s="2">
        <f>MACD!F2546</f>
        <v>-0.42373354183477918</v>
      </c>
      <c r="F2546" s="2">
        <f>'Moving Avg'!D2546</f>
        <v>0</v>
      </c>
      <c r="G2546" s="2">
        <f>'Moving Avg'!F2546</f>
        <v>0</v>
      </c>
      <c r="H2546" s="2">
        <f>'Moving Avg'!G2546</f>
        <v>2.0066000000000002</v>
      </c>
      <c r="I2546" s="2">
        <f>'Moving Avg'!H2546</f>
        <v>6.1826599999999985</v>
      </c>
      <c r="J2546" s="6">
        <f>OBV!F2546</f>
        <v>0</v>
      </c>
      <c r="K2546" s="6">
        <f>OBV!G2546</f>
        <v>0</v>
      </c>
      <c r="L2546" s="6">
        <f>OBV!H2546</f>
        <v>0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3.6189591698410339</v>
      </c>
      <c r="D2547" s="2">
        <f>MACD!E2547</f>
        <v>-0.35380009309894722</v>
      </c>
      <c r="E2547" s="2">
        <f>MACD!F2547</f>
        <v>-0.40974685208761286</v>
      </c>
      <c r="F2547" s="2">
        <f>'Moving Avg'!D2547</f>
        <v>0</v>
      </c>
      <c r="G2547" s="2">
        <f>'Moving Avg'!F2547</f>
        <v>0</v>
      </c>
      <c r="H2547" s="2">
        <f>'Moving Avg'!G2547</f>
        <v>1.8371999999999999</v>
      </c>
      <c r="I2547" s="2">
        <f>'Moving Avg'!H2547</f>
        <v>6.150253499999998</v>
      </c>
      <c r="J2547" s="6">
        <f>OBV!F2547</f>
        <v>0</v>
      </c>
      <c r="K2547" s="6">
        <f>OBV!G2547</f>
        <v>0</v>
      </c>
      <c r="L2547" s="6">
        <f>OBV!H2547</f>
        <v>0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3.6189591698410339</v>
      </c>
      <c r="D2548" s="2">
        <f>MACD!E2548</f>
        <v>-0.33282862956761716</v>
      </c>
      <c r="E2548" s="2">
        <f>MACD!F2548</f>
        <v>-0.39436320758361376</v>
      </c>
      <c r="F2548" s="2">
        <f>'Moving Avg'!D2548</f>
        <v>0</v>
      </c>
      <c r="G2548" s="2">
        <f>'Moving Avg'!F2548</f>
        <v>0</v>
      </c>
      <c r="H2548" s="2">
        <f>'Moving Avg'!G2548</f>
        <v>1.6692000000000002</v>
      </c>
      <c r="I2548" s="2">
        <f>'Moving Avg'!H2548</f>
        <v>6.1178004999999986</v>
      </c>
      <c r="J2548" s="6">
        <f>OBV!F2548</f>
        <v>0</v>
      </c>
      <c r="K2548" s="6">
        <f>OBV!G2548</f>
        <v>0</v>
      </c>
      <c r="L2548" s="6">
        <f>OBV!H2548</f>
        <v>0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3.6189591698410339</v>
      </c>
      <c r="D2549" s="2">
        <f>MACD!E2549</f>
        <v>-0.31260507689130312</v>
      </c>
      <c r="E2549" s="2">
        <f>MACD!F2549</f>
        <v>-0.37801158144515168</v>
      </c>
      <c r="F2549" s="2">
        <f>'Moving Avg'!D2549</f>
        <v>0</v>
      </c>
      <c r="G2549" s="2">
        <f>'Moving Avg'!F2549</f>
        <v>0</v>
      </c>
      <c r="H2549" s="2">
        <f>'Moving Avg'!G2549</f>
        <v>1.4986000000000002</v>
      </c>
      <c r="I2549" s="2">
        <f>'Moving Avg'!H2549</f>
        <v>6.0853004999999989</v>
      </c>
      <c r="J2549" s="6">
        <f>OBV!F2549</f>
        <v>0</v>
      </c>
      <c r="K2549" s="6">
        <f>OBV!G2549</f>
        <v>0</v>
      </c>
      <c r="L2549" s="6">
        <f>OBV!H2549</f>
        <v>0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3.6189591698410339</v>
      </c>
      <c r="D2550" s="2">
        <f>MACD!E2550</f>
        <v>-0.29319796209485993</v>
      </c>
      <c r="E2550" s="2">
        <f>MACD!F2550</f>
        <v>-0.36104885757509336</v>
      </c>
      <c r="F2550" s="2">
        <f>'Moving Avg'!D2550</f>
        <v>0</v>
      </c>
      <c r="G2550" s="2">
        <f>'Moving Avg'!F2550</f>
        <v>0</v>
      </c>
      <c r="H2550" s="2">
        <f>'Moving Avg'!G2550</f>
        <v>1.3286000000000002</v>
      </c>
      <c r="I2550" s="2">
        <f>'Moving Avg'!H2550</f>
        <v>6.0528939999999984</v>
      </c>
      <c r="J2550" s="6">
        <f>OBV!F2550</f>
        <v>0</v>
      </c>
      <c r="K2550" s="6">
        <f>OBV!G2550</f>
        <v>0</v>
      </c>
      <c r="L2550" s="6">
        <f>OBV!H2550</f>
        <v>0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3.6189591698410339</v>
      </c>
      <c r="D2551" s="2">
        <f>MACD!E2551</f>
        <v>-0.27465167030739174</v>
      </c>
      <c r="E2551" s="2">
        <f>MACD!F2551</f>
        <v>-0.34376942012155304</v>
      </c>
      <c r="F2551" s="2">
        <f>'Moving Avg'!D2551</f>
        <v>0</v>
      </c>
      <c r="G2551" s="2">
        <f>'Moving Avg'!F2551</f>
        <v>0</v>
      </c>
      <c r="H2551" s="2">
        <f>'Moving Avg'!G2551</f>
        <v>1.1596000000000002</v>
      </c>
      <c r="I2551" s="2">
        <f>'Moving Avg'!H2551</f>
        <v>6.0203939999999987</v>
      </c>
      <c r="J2551" s="6">
        <f>OBV!F2551</f>
        <v>0</v>
      </c>
      <c r="K2551" s="6">
        <f>OBV!G2551</f>
        <v>0</v>
      </c>
      <c r="L2551" s="6">
        <f>OBV!H2551</f>
        <v>0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3.6189591698410339</v>
      </c>
      <c r="D2552" s="2">
        <f>MACD!E2552</f>
        <v>-0.25699116625387802</v>
      </c>
      <c r="E2552" s="2">
        <f>MACD!F2552</f>
        <v>-0.32641376934801802</v>
      </c>
      <c r="F2552" s="2">
        <f>'Moving Avg'!D2552</f>
        <v>0</v>
      </c>
      <c r="G2552" s="2">
        <f>'Moving Avg'!F2552</f>
        <v>0</v>
      </c>
      <c r="H2552" s="2">
        <f>'Moving Avg'!G2552</f>
        <v>0.99060000000000004</v>
      </c>
      <c r="I2552" s="2">
        <f>'Moving Avg'!H2552</f>
        <v>5.9871444999999994</v>
      </c>
      <c r="J2552" s="6">
        <f>OBV!F2552</f>
        <v>0</v>
      </c>
      <c r="K2552" s="6">
        <f>OBV!G2552</f>
        <v>0</v>
      </c>
      <c r="L2552" s="6">
        <f>OBV!H2552</f>
        <v>0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3.6189591698410339</v>
      </c>
      <c r="D2553" s="2">
        <f>MACD!E2553</f>
        <v>-0.24022591474467064</v>
      </c>
      <c r="E2553" s="2">
        <f>MACD!F2553</f>
        <v>-0.30917619842734856</v>
      </c>
      <c r="F2553" s="2">
        <f>'Moving Avg'!D2553</f>
        <v>0</v>
      </c>
      <c r="G2553" s="2">
        <f>'Moving Avg'!F2553</f>
        <v>0</v>
      </c>
      <c r="H2553" s="2">
        <f>'Moving Avg'!G2553</f>
        <v>0.82199999999999984</v>
      </c>
      <c r="I2553" s="2">
        <f>'Moving Avg'!H2553</f>
        <v>5.954222999999998</v>
      </c>
      <c r="J2553" s="6">
        <f>OBV!F2553</f>
        <v>0</v>
      </c>
      <c r="K2553" s="6">
        <f>OBV!G2553</f>
        <v>0</v>
      </c>
      <c r="L2553" s="6">
        <f>OBV!H2553</f>
        <v>0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3.6189591698410339</v>
      </c>
      <c r="D2554" s="2">
        <f>MACD!E2554</f>
        <v>-0.22435312892127832</v>
      </c>
      <c r="E2554" s="2">
        <f>MACD!F2554</f>
        <v>-0.29221158452613455</v>
      </c>
      <c r="F2554" s="2">
        <f>'Moving Avg'!D2554</f>
        <v>0</v>
      </c>
      <c r="G2554" s="2">
        <f>'Moving Avg'!F2554</f>
        <v>0</v>
      </c>
      <c r="H2554" s="2">
        <f>'Moving Avg'!G2554</f>
        <v>0.65620000000000001</v>
      </c>
      <c r="I2554" s="2">
        <f>'Moving Avg'!H2554</f>
        <v>5.9213014999999984</v>
      </c>
      <c r="J2554" s="6">
        <f>OBV!F2554</f>
        <v>0</v>
      </c>
      <c r="K2554" s="6">
        <f>OBV!G2554</f>
        <v>0</v>
      </c>
      <c r="L2554" s="6">
        <f>OBV!H2554</f>
        <v>0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3.6189591698410339</v>
      </c>
      <c r="D2555" s="2">
        <f>MACD!E2555</f>
        <v>-0.20936045479843499</v>
      </c>
      <c r="E2555" s="2">
        <f>MACD!F2555</f>
        <v>-0.27564135858059469</v>
      </c>
      <c r="F2555" s="2">
        <f>'Moving Avg'!D2555</f>
        <v>0</v>
      </c>
      <c r="G2555" s="2">
        <f>'Moving Avg'!F2555</f>
        <v>0</v>
      </c>
      <c r="H2555" s="2">
        <f>'Moving Avg'!G2555</f>
        <v>0.49079999999999996</v>
      </c>
      <c r="I2555" s="2">
        <f>'Moving Avg'!H2555</f>
        <v>5.8880519999999992</v>
      </c>
      <c r="J2555" s="6">
        <f>OBV!F2555</f>
        <v>0</v>
      </c>
      <c r="K2555" s="6">
        <f>OBV!G2555</f>
        <v>0</v>
      </c>
      <c r="L2555" s="6">
        <f>OBV!H2555</f>
        <v>0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3.6189591698410339</v>
      </c>
      <c r="D2556" s="2">
        <f>MACD!E2556</f>
        <v>-0.19522818356488611</v>
      </c>
      <c r="E2556" s="2">
        <f>MACD!F2556</f>
        <v>-0.25955872357745302</v>
      </c>
      <c r="F2556" s="2">
        <f>'Moving Avg'!D2556</f>
        <v>0</v>
      </c>
      <c r="G2556" s="2">
        <f>'Moving Avg'!F2556</f>
        <v>0</v>
      </c>
      <c r="H2556" s="2">
        <f>'Moving Avg'!G2556</f>
        <v>0.32579999999999998</v>
      </c>
      <c r="I2556" s="2">
        <f>'Moving Avg'!H2556</f>
        <v>5.8544279999999995</v>
      </c>
      <c r="J2556" s="6">
        <f>OBV!F2556</f>
        <v>0</v>
      </c>
      <c r="K2556" s="6">
        <f>OBV!G2556</f>
        <v>0</v>
      </c>
      <c r="L2556" s="6">
        <f>OBV!H2556</f>
        <v>0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3.6189591698410339</v>
      </c>
      <c r="D2557" s="2">
        <f>MACD!E2557</f>
        <v>-0.18193106868316108</v>
      </c>
      <c r="E2557" s="2">
        <f>MACD!F2557</f>
        <v>-0.24403319259859466</v>
      </c>
      <c r="F2557" s="2">
        <f>'Moving Avg'!D2557</f>
        <v>0</v>
      </c>
      <c r="G2557" s="2">
        <f>'Moving Avg'!F2557</f>
        <v>0</v>
      </c>
      <c r="H2557" s="2">
        <f>'Moving Avg'!G2557</f>
        <v>0.16399999999999998</v>
      </c>
      <c r="I2557" s="2">
        <f>'Moving Avg'!H2557</f>
        <v>5.8209444999999995</v>
      </c>
      <c r="J2557" s="6">
        <f>OBV!F2557</f>
        <v>0</v>
      </c>
      <c r="K2557" s="6">
        <f>OBV!G2557</f>
        <v>0</v>
      </c>
      <c r="L2557" s="6">
        <f>OBV!H2557</f>
        <v>0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3.6189591698410339</v>
      </c>
      <c r="D2558" s="2">
        <f>MACD!E2558</f>
        <v>-0.16943981265123223</v>
      </c>
      <c r="E2558" s="2">
        <f>MACD!F2558</f>
        <v>-0.22911451660912219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5.7873204999999981</v>
      </c>
      <c r="J2558" s="6">
        <f>OBV!F2558</f>
        <v>0</v>
      </c>
      <c r="K2558" s="6">
        <f>OBV!G2558</f>
        <v>0</v>
      </c>
      <c r="L2558" s="6">
        <f>OBV!H2558</f>
        <v>0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3.6189591698410339</v>
      </c>
      <c r="D2559" s="2">
        <f>MACD!E2559</f>
        <v>-0.15772227800910868</v>
      </c>
      <c r="E2559" s="2">
        <f>MACD!F2559</f>
        <v>-0.21483606888911949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5.7529474999999994</v>
      </c>
      <c r="J2559" s="6">
        <f>OBV!F2559</f>
        <v>0</v>
      </c>
      <c r="K2559" s="6">
        <f>OBV!G2559</f>
        <v>0</v>
      </c>
      <c r="L2559" s="6">
        <f>OBV!H2559</f>
        <v>0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3.6189591698410339</v>
      </c>
      <c r="D2560" s="2">
        <f>MACD!E2560</f>
        <v>-0.14674446849736963</v>
      </c>
      <c r="E2560" s="2">
        <f>MACD!F2560</f>
        <v>-0.20121774881076954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5.7185274999999987</v>
      </c>
      <c r="J2560" s="6">
        <f>OBV!F2560</f>
        <v>0</v>
      </c>
      <c r="K2560" s="6">
        <f>OBV!G2560</f>
        <v>0</v>
      </c>
      <c r="L2560" s="6">
        <f>OBV!H2560</f>
        <v>0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3.6189591698410339</v>
      </c>
      <c r="D2561" s="2">
        <f>MACD!E2561</f>
        <v>-0.13647131895401432</v>
      </c>
      <c r="E2561" s="2">
        <f>MACD!F2561</f>
        <v>-0.1882684628394185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5.6840605000000002</v>
      </c>
      <c r="J2561" s="6">
        <f>OBV!F2561</f>
        <v>0</v>
      </c>
      <c r="K2561" s="6">
        <f>OBV!G2561</f>
        <v>0</v>
      </c>
      <c r="L2561" s="6">
        <f>OBV!H2561</f>
        <v>0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3.6189591698410339</v>
      </c>
      <c r="D2562" s="2">
        <f>MACD!E2562</f>
        <v>-0.12686732636074147</v>
      </c>
      <c r="E2562" s="2">
        <f>MACD!F2562</f>
        <v>-0.17598823554368309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5.6496874999999998</v>
      </c>
      <c r="J2562" s="6">
        <f>OBV!F2562</f>
        <v>0</v>
      </c>
      <c r="K2562" s="6">
        <f>OBV!G2562</f>
        <v>0</v>
      </c>
      <c r="L2562" s="6">
        <f>OBV!H2562</f>
        <v>0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3.6189591698410339</v>
      </c>
      <c r="D2563" s="2">
        <f>MACD!E2563</f>
        <v>-0.1178970492422429</v>
      </c>
      <c r="E2563" s="2">
        <f>MACD!F2563</f>
        <v>-0.16436999828339507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5.6154079999999995</v>
      </c>
      <c r="J2563" s="6">
        <f>OBV!F2563</f>
        <v>0</v>
      </c>
      <c r="K2563" s="6">
        <f>OBV!G2563</f>
        <v>0</v>
      </c>
      <c r="L2563" s="6">
        <f>OBV!H2563</f>
        <v>0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3.6189591698410339</v>
      </c>
      <c r="D2564" s="2">
        <f>MACD!E2564</f>
        <v>-0.10952549823211161</v>
      </c>
      <c r="E2564" s="2">
        <f>MACD!F2564</f>
        <v>-0.15340109827313839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5.5809879999999996</v>
      </c>
      <c r="J2564" s="6">
        <f>OBV!F2564</f>
        <v>0</v>
      </c>
      <c r="K2564" s="6">
        <f>OBV!G2564</f>
        <v>0</v>
      </c>
      <c r="L2564" s="6">
        <f>OBV!H2564</f>
        <v>0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3.6189591698410339</v>
      </c>
      <c r="D2565" s="2">
        <f>MACD!E2565</f>
        <v>-0.10171843691953454</v>
      </c>
      <c r="E2565" s="2">
        <f>MACD!F2565</f>
        <v>-0.14306456600241763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5.5464275000000001</v>
      </c>
      <c r="J2565" s="6">
        <f>OBV!F2565</f>
        <v>0</v>
      </c>
      <c r="K2565" s="6">
        <f>OBV!G2565</f>
        <v>0</v>
      </c>
      <c r="L2565" s="6">
        <f>OBV!H2565</f>
        <v>0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3.6189591698410339</v>
      </c>
      <c r="D2566" s="2">
        <f>MACD!E2566</f>
        <v>-9.4442608974700276E-2</v>
      </c>
      <c r="E2566" s="2">
        <f>MACD!F2566</f>
        <v>-0.13334017459687417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5.5120544999999996</v>
      </c>
      <c r="J2566" s="6">
        <f>OBV!F2566</f>
        <v>0</v>
      </c>
      <c r="K2566" s="6">
        <f>OBV!G2566</f>
        <v>0</v>
      </c>
      <c r="L2566" s="6">
        <f>OBV!H2566</f>
        <v>0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3.6189591698410339</v>
      </c>
      <c r="D2567" s="2">
        <f>MACD!E2567</f>
        <v>-8.7665904927041502E-2</v>
      </c>
      <c r="E2567" s="2">
        <f>MACD!F2567</f>
        <v>-0.12420532066290764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5.4771659999999995</v>
      </c>
      <c r="J2567" s="6">
        <f>OBV!F2567</f>
        <v>0</v>
      </c>
      <c r="K2567" s="6">
        <f>OBV!G2567</f>
        <v>0</v>
      </c>
      <c r="L2567" s="6">
        <f>OBV!H2567</f>
        <v>0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3.6189591698410339</v>
      </c>
      <c r="D2568" s="2">
        <f>MACD!E2568</f>
        <v>-8.1357479762328322E-2</v>
      </c>
      <c r="E2568" s="2">
        <f>MACD!F2568</f>
        <v>-0.11563575248279179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5.4420434999999987</v>
      </c>
      <c r="J2568" s="6">
        <f>OBV!F2568</f>
        <v>0</v>
      </c>
      <c r="K2568" s="6">
        <f>OBV!G2568</f>
        <v>0</v>
      </c>
      <c r="L2568" s="6">
        <f>OBV!H2568</f>
        <v>0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3.6189591698410339</v>
      </c>
      <c r="D2569" s="2">
        <f>MACD!E2569</f>
        <v>-7.5487830647384069E-2</v>
      </c>
      <c r="E2569" s="2">
        <f>MACD!F2569</f>
        <v>-0.10760616811571025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5.4066869999999998</v>
      </c>
      <c r="J2569" s="6">
        <f>OBV!F2569</f>
        <v>0</v>
      </c>
      <c r="K2569" s="6">
        <f>OBV!G2569</f>
        <v>0</v>
      </c>
      <c r="L2569" s="6">
        <f>OBV!H2569</f>
        <v>0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3.6189591698410339</v>
      </c>
      <c r="D2570" s="2">
        <f>MACD!E2570</f>
        <v>-7.0028842530007393E-2</v>
      </c>
      <c r="E2570" s="2">
        <f>MACD!F2570</f>
        <v>-0.10009070299856969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5.3711899999999995</v>
      </c>
      <c r="J2570" s="6">
        <f>OBV!F2570</f>
        <v>0</v>
      </c>
      <c r="K2570" s="6">
        <f>OBV!G2570</f>
        <v>0</v>
      </c>
      <c r="L2570" s="6">
        <f>OBV!H2570</f>
        <v>0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3.6189591698410339</v>
      </c>
      <c r="D2571" s="2">
        <f>MACD!E2571</f>
        <v>-6.4953808050239273E-2</v>
      </c>
      <c r="E2571" s="2">
        <f>MACD!F2571</f>
        <v>-9.3063324008903603E-2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5.335739499999999</v>
      </c>
      <c r="J2571" s="6">
        <f>OBV!F2571</f>
        <v>0</v>
      </c>
      <c r="K2571" s="6">
        <f>OBV!G2571</f>
        <v>0</v>
      </c>
      <c r="L2571" s="6">
        <f>OBV!H2571</f>
        <v>0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3.6189591698410339</v>
      </c>
      <c r="D2572" s="2">
        <f>MACD!E2572</f>
        <v>-6.0237427098281462E-2</v>
      </c>
      <c r="E2572" s="2">
        <f>MACD!F2572</f>
        <v>-8.6498144626779183E-2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5.3003829999999992</v>
      </c>
      <c r="J2572" s="6">
        <f>OBV!F2572</f>
        <v>0</v>
      </c>
      <c r="K2572" s="6">
        <f>OBV!G2572</f>
        <v>0</v>
      </c>
      <c r="L2572" s="6">
        <f>OBV!H2572</f>
        <v>0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3.6189591698410339</v>
      </c>
      <c r="D2573" s="2">
        <f>MACD!E2573</f>
        <v>-5.5855790431097625E-2</v>
      </c>
      <c r="E2573" s="2">
        <f>MACD!F2573</f>
        <v>-8.036967378764287E-2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5.2650264999999994</v>
      </c>
      <c r="J2573" s="6">
        <f>OBV!F2573</f>
        <v>0</v>
      </c>
      <c r="K2573" s="6">
        <f>OBV!G2573</f>
        <v>0</v>
      </c>
      <c r="L2573" s="6">
        <f>OBV!H2573</f>
        <v>0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3.6189591698410339</v>
      </c>
      <c r="D2574" s="2">
        <f>MACD!E2574</f>
        <v>-5.1786350986083543E-2</v>
      </c>
      <c r="E2574" s="2">
        <f>MACD!F2574</f>
        <v>-7.4653009227331008E-2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5.2296699999999987</v>
      </c>
      <c r="J2574" s="6">
        <f>OBV!F2574</f>
        <v>0</v>
      </c>
      <c r="K2574" s="6">
        <f>OBV!G2574</f>
        <v>0</v>
      </c>
      <c r="L2574" s="6">
        <f>OBV!H2574</f>
        <v>0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3.6189591698410339</v>
      </c>
      <c r="D2575" s="2">
        <f>MACD!E2575</f>
        <v>-4.8007885882598626E-2</v>
      </c>
      <c r="E2575" s="2">
        <f>MACD!F2575</f>
        <v>-6.9323984558384538E-2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5.1945944999999991</v>
      </c>
      <c r="J2575" s="6">
        <f>OBV!F2575</f>
        <v>0</v>
      </c>
      <c r="K2575" s="6">
        <f>OBV!G2575</f>
        <v>0</v>
      </c>
      <c r="L2575" s="6">
        <f>OBV!H2575</f>
        <v>0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3.6189591698410339</v>
      </c>
      <c r="D2576" s="2">
        <f>MACD!E2576</f>
        <v>-4.4500451560693363E-2</v>
      </c>
      <c r="E2576" s="2">
        <f>MACD!F2576</f>
        <v>-6.43592779588463E-2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5.1596124999999997</v>
      </c>
      <c r="J2576" s="6">
        <f>OBV!F2576</f>
        <v>0</v>
      </c>
      <c r="K2576" s="6">
        <f>OBV!G2576</f>
        <v>0</v>
      </c>
      <c r="L2576" s="6">
        <f>OBV!H2576</f>
        <v>0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3.6189591698410339</v>
      </c>
      <c r="D2577" s="2">
        <f>MACD!E2577</f>
        <v>-4.1245334054235465E-2</v>
      </c>
      <c r="E2577" s="2">
        <f>MACD!F2577</f>
        <v>-5.9736489177924137E-2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5.1247709999999991</v>
      </c>
      <c r="J2577" s="6">
        <f>OBV!F2577</f>
        <v>0</v>
      </c>
      <c r="K2577" s="6">
        <f>OBV!G2577</f>
        <v>0</v>
      </c>
      <c r="L2577" s="6">
        <f>OBV!H2577</f>
        <v>0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3.6189591698410339</v>
      </c>
      <c r="D2578" s="2">
        <f>MACD!E2578</f>
        <v>-3.8224996018643265E-2</v>
      </c>
      <c r="E2578" s="2">
        <f>MACD!F2578</f>
        <v>-5.5434190546067963E-2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5.0901170000000002</v>
      </c>
      <c r="J2578" s="6">
        <f>OBV!F2578</f>
        <v>0</v>
      </c>
      <c r="K2578" s="6">
        <f>OBV!G2578</f>
        <v>0</v>
      </c>
      <c r="L2578" s="6">
        <f>OBV!H2578</f>
        <v>0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3.6189591698410339</v>
      </c>
      <c r="D2579" s="2">
        <f>MACD!E2579</f>
        <v>-3.5423021819605008E-2</v>
      </c>
      <c r="E2579" s="2">
        <f>MACD!F2579</f>
        <v>-5.1431956800775377E-2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5.0555564999999998</v>
      </c>
      <c r="J2579" s="6">
        <f>OBV!F2579</f>
        <v>0</v>
      </c>
      <c r="K2579" s="6">
        <f>OBV!G2579</f>
        <v>0</v>
      </c>
      <c r="L2579" s="6">
        <f>OBV!H2579</f>
        <v>0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3.6189591698410339</v>
      </c>
      <c r="D2580" s="2">
        <f>MACD!E2580</f>
        <v>-3.2824061728397198E-2</v>
      </c>
      <c r="E2580" s="2">
        <f>MACD!F2580</f>
        <v>-4.7710377786299746E-2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5.0207620000000004</v>
      </c>
      <c r="J2580" s="6">
        <f>OBV!F2580</f>
        <v>0</v>
      </c>
      <c r="K2580" s="6">
        <f>OBV!G2580</f>
        <v>0</v>
      </c>
      <c r="L2580" s="6">
        <f>OBV!H2580</f>
        <v>0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3.6189591698410339</v>
      </c>
      <c r="D2581" s="2">
        <f>MACD!E2581</f>
        <v>-3.0413776053195674E-2</v>
      </c>
      <c r="E2581" s="2">
        <f>MACD!F2581</f>
        <v>-4.4251057439678936E-2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4.9860139999999999</v>
      </c>
      <c r="J2581" s="6">
        <f>OBV!F2581</f>
        <v>0</v>
      </c>
      <c r="K2581" s="6">
        <f>OBV!G2581</f>
        <v>0</v>
      </c>
      <c r="L2581" s="6">
        <f>OBV!H2581</f>
        <v>0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3.6189591698410339</v>
      </c>
      <c r="D2582" s="2">
        <f>MACD!E2582</f>
        <v>-2.8178779856918738E-2</v>
      </c>
      <c r="E2582" s="2">
        <f>MACD!F2582</f>
        <v>-4.10366019231269E-2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4.9513600000000002</v>
      </c>
      <c r="J2582" s="6">
        <f>OBV!F2582</f>
        <v>0</v>
      </c>
      <c r="K2582" s="6">
        <f>OBV!G2582</f>
        <v>0</v>
      </c>
      <c r="L2582" s="6">
        <f>OBV!H2582</f>
        <v>0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3.6189591698410339</v>
      </c>
      <c r="D2583" s="2">
        <f>MACD!E2583</f>
        <v>-2.6106588764600133E-2</v>
      </c>
      <c r="E2583" s="2">
        <f>MACD!F2583</f>
        <v>-3.8050599291421551E-2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4.9169400000000003</v>
      </c>
      <c r="J2583" s="6">
        <f>OBV!F2583</f>
        <v>0</v>
      </c>
      <c r="K2583" s="6">
        <f>OBV!G2583</f>
        <v>0</v>
      </c>
      <c r="L2583" s="6">
        <f>OBV!H2583</f>
        <v>0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3.6189591698410339</v>
      </c>
      <c r="D2584" s="2">
        <f>MACD!E2584</f>
        <v>-2.4185566241961907E-2</v>
      </c>
      <c r="E2584" s="2">
        <f>MACD!F2584</f>
        <v>-3.5277592681529621E-2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4.8825200000000004</v>
      </c>
      <c r="J2584" s="6">
        <f>OBV!F2584</f>
        <v>0</v>
      </c>
      <c r="K2584" s="6">
        <f>OBV!G2584</f>
        <v>0</v>
      </c>
      <c r="L2584" s="6">
        <f>OBV!H2584</f>
        <v>0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3.6189591698410339</v>
      </c>
      <c r="D2585" s="2">
        <f>MACD!E2585</f>
        <v>-2.240487262745091E-2</v>
      </c>
      <c r="E2585" s="2">
        <f>MACD!F2585</f>
        <v>-3.2703048670713879E-2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4.8481935000000007</v>
      </c>
      <c r="J2585" s="6">
        <f>OBV!F2585</f>
        <v>0</v>
      </c>
      <c r="K2585" s="6">
        <f>OBV!G2585</f>
        <v>0</v>
      </c>
      <c r="L2585" s="6">
        <f>OBV!H2585</f>
        <v>0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3.6189591698410339</v>
      </c>
      <c r="D2586" s="2">
        <f>MACD!E2586</f>
        <v>-2.0754416118902969E-2</v>
      </c>
      <c r="E2586" s="2">
        <f>MACD!F2586</f>
        <v>-3.0313322160351701E-2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4.8136800000000006</v>
      </c>
      <c r="J2586" s="6">
        <f>OBV!F2586</f>
        <v>0</v>
      </c>
      <c r="K2586" s="6">
        <f>OBV!G2586</f>
        <v>0</v>
      </c>
      <c r="L2586" s="6">
        <f>OBV!H2586</f>
        <v>0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3.6189591698410339</v>
      </c>
      <c r="D2587" s="2">
        <f>MACD!E2587</f>
        <v>-1.9224805850167084E-2</v>
      </c>
      <c r="E2587" s="2">
        <f>MACD!F2587</f>
        <v>-2.8095618898314779E-2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4.7792600000000007</v>
      </c>
      <c r="J2587" s="6">
        <f>OBV!F2587</f>
        <v>0</v>
      </c>
      <c r="K2587" s="6">
        <f>OBV!G2587</f>
        <v>0</v>
      </c>
      <c r="L2587" s="6">
        <f>OBV!H2587</f>
        <v>0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3.6189591698410339</v>
      </c>
      <c r="D2588" s="2">
        <f>MACD!E2588</f>
        <v>-1.7807307139902022E-2</v>
      </c>
      <c r="E2588" s="2">
        <f>MACD!F2588</f>
        <v>-2.6037956546632227E-2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4.7454485000000002</v>
      </c>
      <c r="J2588" s="6">
        <f>OBV!F2588</f>
        <v>0</v>
      </c>
      <c r="K2588" s="6">
        <f>OBV!G2588</f>
        <v>0</v>
      </c>
      <c r="L2588" s="6">
        <f>OBV!H2588</f>
        <v>0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3.6189591698410339</v>
      </c>
      <c r="D2589" s="2">
        <f>MACD!E2589</f>
        <v>-1.6493798952202592E-2</v>
      </c>
      <c r="E2589" s="2">
        <f>MACD!F2589</f>
        <v>-2.41291250277463E-2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4.7120120000000005</v>
      </c>
      <c r="J2589" s="6">
        <f>OBV!F2589</f>
        <v>0</v>
      </c>
      <c r="K2589" s="6">
        <f>OBV!G2589</f>
        <v>0</v>
      </c>
      <c r="L2589" s="6">
        <f>OBV!H2589</f>
        <v>0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3.6189591698410339</v>
      </c>
      <c r="D2590" s="2">
        <f>MACD!E2590</f>
        <v>-1.5276733574920102E-2</v>
      </c>
      <c r="E2590" s="2">
        <f>MACD!F2590</f>
        <v>-2.2358646737181062E-2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4.678388</v>
      </c>
      <c r="J2590" s="6">
        <f>OBV!F2590</f>
        <v>0</v>
      </c>
      <c r="K2590" s="6">
        <f>OBV!G2590</f>
        <v>0</v>
      </c>
      <c r="L2590" s="6">
        <f>OBV!H2590</f>
        <v>0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3.6189591698410339</v>
      </c>
      <c r="D2591" s="2">
        <f>MACD!E2591</f>
        <v>-1.4149098494998834E-2</v>
      </c>
      <c r="E2591" s="2">
        <f>MACD!F2591</f>
        <v>-2.0716737088744615E-2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4.6448110000000007</v>
      </c>
      <c r="J2591" s="6">
        <f>OBV!F2591</f>
        <v>0</v>
      </c>
      <c r="K2591" s="6">
        <f>OBV!G2591</f>
        <v>0</v>
      </c>
      <c r="L2591" s="6">
        <f>OBV!H2591</f>
        <v>0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3.6189591698410339</v>
      </c>
      <c r="D2592" s="2">
        <f>MACD!E2592</f>
        <v>-1.3104380429590447E-2</v>
      </c>
      <c r="E2592" s="2">
        <f>MACD!F2592</f>
        <v>-1.9194265756913784E-2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4.6107190000000005</v>
      </c>
      <c r="J2592" s="6">
        <f>OBV!F2592</f>
        <v>0</v>
      </c>
      <c r="K2592" s="6">
        <f>OBV!G2592</f>
        <v>0</v>
      </c>
      <c r="L2592" s="6">
        <f>OBV!H2592</f>
        <v>0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3.6189591698410339</v>
      </c>
      <c r="D2593" s="2">
        <f>MACD!E2593</f>
        <v>-1.2136531456070025E-2</v>
      </c>
      <c r="E2593" s="2">
        <f>MACD!F2593</f>
        <v>-1.7782718896745032E-2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4.5771420000000003</v>
      </c>
      <c r="J2593" s="6">
        <f>OBV!F2593</f>
        <v>0</v>
      </c>
      <c r="K2593" s="6">
        <f>OBV!G2593</f>
        <v>0</v>
      </c>
      <c r="L2593" s="6">
        <f>OBV!H2593</f>
        <v>0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3.6189591698410339</v>
      </c>
      <c r="D2594" s="2">
        <f>MACD!E2594</f>
        <v>-1.1239937172473454E-2</v>
      </c>
      <c r="E2594" s="2">
        <f>MACD!F2594</f>
        <v>-1.6474162551890718E-2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4.5430965000000008</v>
      </c>
      <c r="J2594" s="6">
        <f>OBV!F2594</f>
        <v>0</v>
      </c>
      <c r="K2594" s="6">
        <f>OBV!G2594</f>
        <v>0</v>
      </c>
      <c r="L2594" s="6">
        <f>OBV!H2594</f>
        <v>0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3.6189591698410339</v>
      </c>
      <c r="D2595" s="2">
        <f>MACD!E2595</f>
        <v>-1.0409386811564761E-2</v>
      </c>
      <c r="E2595" s="2">
        <f>MACD!F2595</f>
        <v>-1.5261207403825527E-2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4.5082079999999998</v>
      </c>
      <c r="J2595" s="6">
        <f>OBV!F2595</f>
        <v>0</v>
      </c>
      <c r="K2595" s="6">
        <f>OBV!G2595</f>
        <v>0</v>
      </c>
      <c r="L2595" s="6">
        <f>OBV!H2595</f>
        <v>0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3.6189591698410339</v>
      </c>
      <c r="D2596" s="2">
        <f>MACD!E2596</f>
        <v>-9.6400452261056462E-3</v>
      </c>
      <c r="E2596" s="2">
        <f>MACD!F2596</f>
        <v>-1.4136974968281552E-2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4.4712590000000008</v>
      </c>
      <c r="J2596" s="6">
        <f>OBV!F2596</f>
        <v>0</v>
      </c>
      <c r="K2596" s="6">
        <f>OBV!G2596</f>
        <v>0</v>
      </c>
      <c r="L2596" s="6">
        <f>OBV!H2596</f>
        <v>0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3.6189591698410339</v>
      </c>
      <c r="D2597" s="2">
        <f>MACD!E2597</f>
        <v>-8.9274266594227998E-3</v>
      </c>
      <c r="E2597" s="2">
        <f>MACD!F2597</f>
        <v>-1.3095065306509801E-2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4.4352</v>
      </c>
      <c r="J2597" s="6">
        <f>OBV!F2597</f>
        <v>0</v>
      </c>
      <c r="K2597" s="6">
        <f>OBV!G2597</f>
        <v>0</v>
      </c>
      <c r="L2597" s="6">
        <f>OBV!H2597</f>
        <v>0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3.6189591698410339</v>
      </c>
      <c r="D2598" s="2">
        <f>MACD!E2598</f>
        <v>-8.2673702136237277E-3</v>
      </c>
      <c r="E2598" s="2">
        <f>MACD!F2598</f>
        <v>-1.2129526287932587E-2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4.4012950000000011</v>
      </c>
      <c r="J2598" s="6">
        <f>OBV!F2598</f>
        <v>0</v>
      </c>
      <c r="K2598" s="6">
        <f>OBV!G2598</f>
        <v>0</v>
      </c>
      <c r="L2598" s="6">
        <f>OBV!H2598</f>
        <v>0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3.6189591698410339</v>
      </c>
      <c r="D2599" s="2">
        <f>MACD!E2599</f>
        <v>-7.6560169274435584E-3</v>
      </c>
      <c r="E2599" s="2">
        <f>MACD!F2599</f>
        <v>-1.1234824415834782E-2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4.3671560000000014</v>
      </c>
      <c r="J2599" s="6">
        <f>OBV!F2599</f>
        <v>0</v>
      </c>
      <c r="K2599" s="6">
        <f>OBV!G2599</f>
        <v>0</v>
      </c>
      <c r="L2599" s="6">
        <f>OBV!H2599</f>
        <v>0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3.6189591698410339</v>
      </c>
      <c r="D2600" s="2">
        <f>MACD!E2600</f>
        <v>-7.0897883764198524E-3</v>
      </c>
      <c r="E2600" s="2">
        <f>MACD!F2600</f>
        <v>-1.0405817207951796E-2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4.3333915000000012</v>
      </c>
      <c r="J2600" s="6">
        <f>OBV!F2600</f>
        <v>0</v>
      </c>
      <c r="K2600" s="6">
        <f>OBV!G2600</f>
        <v>0</v>
      </c>
      <c r="L2600" s="6">
        <f>OBV!H2600</f>
        <v>0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3.6189591698410339</v>
      </c>
      <c r="D2601" s="2">
        <f>MACD!E2601</f>
        <v>-6.5653667096472069E-3</v>
      </c>
      <c r="E2601" s="2">
        <f>MACD!F2601</f>
        <v>-9.6377271082908784E-3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4.2980350000000014</v>
      </c>
      <c r="J2601" s="6">
        <f>OBV!F2601</f>
        <v>0</v>
      </c>
      <c r="K2601" s="6">
        <f>OBV!G2601</f>
        <v>0</v>
      </c>
      <c r="L2601" s="6">
        <f>OBV!H2601</f>
        <v>0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3.6189591698410339</v>
      </c>
      <c r="D2602" s="2">
        <f>MACD!E2602</f>
        <v>-6.0796760395586983E-3</v>
      </c>
      <c r="E2602" s="2">
        <f>MACD!F2602</f>
        <v>-8.9261168945444433E-3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4.2629595000000009</v>
      </c>
      <c r="J2602" s="6">
        <f>OBV!F2602</f>
        <v>0</v>
      </c>
      <c r="K2602" s="6">
        <f>OBV!G2602</f>
        <v>0</v>
      </c>
      <c r="L2602" s="6">
        <f>OBV!H2602</f>
        <v>0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3.6189591698410339</v>
      </c>
      <c r="D2603" s="2">
        <f>MACD!E2603</f>
        <v>-5.6298651038533577E-3</v>
      </c>
      <c r="E2603" s="2">
        <f>MACD!F2603</f>
        <v>-8.2668665364062262E-3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4.2276030000000011</v>
      </c>
      <c r="J2603" s="6">
        <f>OBV!F2603</f>
        <v>0</v>
      </c>
      <c r="K2603" s="6">
        <f>OBV!G2603</f>
        <v>0</v>
      </c>
      <c r="L2603" s="6">
        <f>OBV!H2603</f>
        <v>0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3.6189591698410339</v>
      </c>
      <c r="D2604" s="2">
        <f>MACD!E2604</f>
        <v>-5.2132911217041208E-3</v>
      </c>
      <c r="E2604" s="2">
        <f>MACD!F2604</f>
        <v>-7.6561514534658048E-3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4.1924335000000017</v>
      </c>
      <c r="J2604" s="6">
        <f>OBV!F2604</f>
        <v>0</v>
      </c>
      <c r="K2604" s="6">
        <f>OBV!G2604</f>
        <v>0</v>
      </c>
      <c r="L2604" s="6">
        <f>OBV!H2604</f>
        <v>0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3.6189591698410339</v>
      </c>
      <c r="D2605" s="2">
        <f>MACD!E2605</f>
        <v>-4.8275047696304555E-3</v>
      </c>
      <c r="E2605" s="2">
        <f>MACD!F2605</f>
        <v>-7.0904221166987356E-3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4.1568425000000016</v>
      </c>
      <c r="J2605" s="6">
        <f>OBV!F2605</f>
        <v>0</v>
      </c>
      <c r="K2605" s="6">
        <f>OBV!G2605</f>
        <v>0</v>
      </c>
      <c r="L2605" s="6">
        <f>OBV!H2605</f>
        <v>0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3.6189591698410339</v>
      </c>
      <c r="D2606" s="2">
        <f>MACD!E2606</f>
        <v>-4.4702362058162675E-3</v>
      </c>
      <c r="E2606" s="2">
        <f>MACD!F2606</f>
        <v>-6.5663849345222423E-3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4.1211580000000012</v>
      </c>
      <c r="J2606" s="6">
        <f>OBV!F2606</f>
        <v>0</v>
      </c>
      <c r="K2606" s="6">
        <f>OBV!G2606</f>
        <v>0</v>
      </c>
      <c r="L2606" s="6">
        <f>OBV!H2606</f>
        <v>0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3.6189591698410339</v>
      </c>
      <c r="D2607" s="2">
        <f>MACD!E2607</f>
        <v>-4.1393820751263336E-3</v>
      </c>
      <c r="E2607" s="2">
        <f>MACD!F2607</f>
        <v>-6.0809843626430608E-3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4.0855670000000011</v>
      </c>
      <c r="J2607" s="6">
        <f>OBV!F2607</f>
        <v>0</v>
      </c>
      <c r="K2607" s="6">
        <f>OBV!G2607</f>
        <v>0</v>
      </c>
      <c r="L2607" s="6">
        <f>OBV!H2607</f>
        <v>0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3.6189591698410339</v>
      </c>
      <c r="D2608" s="2">
        <f>MACD!E2608</f>
        <v>-3.8329934305672535E-3</v>
      </c>
      <c r="E2608" s="2">
        <f>MACD!F2608</f>
        <v>-5.6313861762278998E-3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4.0504445000000011</v>
      </c>
      <c r="J2608" s="6">
        <f>OBV!F2608</f>
        <v>0</v>
      </c>
      <c r="K2608" s="6">
        <f>OBV!G2608</f>
        <v>0</v>
      </c>
      <c r="L2608" s="6">
        <f>OBV!H2608</f>
        <v>0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3.6189591698410339</v>
      </c>
      <c r="D2609" s="2">
        <f>MACD!E2609</f>
        <v>-3.5492645104076639E-3</v>
      </c>
      <c r="E2609" s="2">
        <f>MACD!F2609</f>
        <v>-5.2149618430638528E-3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4.0149005000000004</v>
      </c>
      <c r="J2609" s="6">
        <f>OBV!F2609</f>
        <v>0</v>
      </c>
      <c r="K2609" s="6">
        <f>OBV!G2609</f>
        <v>0</v>
      </c>
      <c r="L2609" s="6">
        <f>OBV!H2609</f>
        <v>0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3.6189591698410339</v>
      </c>
      <c r="D2610" s="2">
        <f>MACD!E2610</f>
        <v>-3.2865223135828273E-3</v>
      </c>
      <c r="E2610" s="2">
        <f>MACD!F2610</f>
        <v>-4.8292739371676484E-3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3.9794035000000001</v>
      </c>
      <c r="J2610" s="6">
        <f>OBV!F2610</f>
        <v>0</v>
      </c>
      <c r="K2610" s="6">
        <f>OBV!G2610</f>
        <v>0</v>
      </c>
      <c r="L2610" s="6">
        <f>OBV!H2610</f>
        <v>0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3.6189591698410339</v>
      </c>
      <c r="D2611" s="2">
        <f>MACD!E2611</f>
        <v>-3.0432169193345036E-3</v>
      </c>
      <c r="E2611" s="2">
        <f>MACD!F2611</f>
        <v>-4.4720625336010199E-3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3.943953</v>
      </c>
      <c r="J2611" s="6">
        <f>OBV!F2611</f>
        <v>0</v>
      </c>
      <c r="K2611" s="6">
        <f>OBV!G2611</f>
        <v>0</v>
      </c>
      <c r="L2611" s="6">
        <f>OBV!H2611</f>
        <v>0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3.6189591698410339</v>
      </c>
      <c r="D2612" s="2">
        <f>MACD!E2612</f>
        <v>-2.8179125002586432E-3</v>
      </c>
      <c r="E2612" s="2">
        <f>MACD!F2612</f>
        <v>-4.1412325269325444E-3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3.908830500000001</v>
      </c>
      <c r="J2612" s="6">
        <f>OBV!F2612</f>
        <v>0</v>
      </c>
      <c r="K2612" s="6">
        <f>OBV!G2612</f>
        <v>0</v>
      </c>
      <c r="L2612" s="6">
        <f>OBV!H2612</f>
        <v>0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3.6189591698410339</v>
      </c>
      <c r="D2613" s="2">
        <f>MACD!E2613</f>
        <v>-2.6092789810367167E-3</v>
      </c>
      <c r="E2613" s="2">
        <f>MACD!F2613</f>
        <v>-3.8348418177533792E-3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3.8738485000000003</v>
      </c>
      <c r="J2613" s="6">
        <f>OBV!F2613</f>
        <v>0</v>
      </c>
      <c r="K2613" s="6">
        <f>OBV!G2613</f>
        <v>0</v>
      </c>
      <c r="L2613" s="6">
        <f>OBV!H2613</f>
        <v>0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3.6189591698410339</v>
      </c>
      <c r="D2614" s="2">
        <f>MACD!E2614</f>
        <v>-2.416084298101741E-3</v>
      </c>
      <c r="E2614" s="2">
        <f>MACD!F2614</f>
        <v>-3.551090313823052E-3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3.8384920000000005</v>
      </c>
      <c r="J2614" s="6">
        <f>OBV!F2614</f>
        <v>0</v>
      </c>
      <c r="K2614" s="6">
        <f>OBV!G2614</f>
        <v>0</v>
      </c>
      <c r="L2614" s="6">
        <f>OBV!H2614</f>
        <v>0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3.6189591698410339</v>
      </c>
      <c r="D2615" s="2">
        <f>MACD!E2615</f>
        <v>-2.2371872183310128E-3</v>
      </c>
      <c r="E2615" s="2">
        <f>MACD!F2615</f>
        <v>-3.2883096947246442E-3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3.8029480000000002</v>
      </c>
      <c r="J2615" s="6">
        <f>OBV!F2615</f>
        <v>0</v>
      </c>
      <c r="K2615" s="6">
        <f>OBV!G2615</f>
        <v>0</v>
      </c>
      <c r="L2615" s="6">
        <f>OBV!H2615</f>
        <v>0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3.6189591698410339</v>
      </c>
      <c r="D2616" s="2">
        <f>MACD!E2616</f>
        <v>-2.071530677561001E-3</v>
      </c>
      <c r="E2616" s="2">
        <f>MACD!F2616</f>
        <v>-3.0449538912919157E-3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3.768294</v>
      </c>
      <c r="J2616" s="6">
        <f>OBV!F2616</f>
        <v>0</v>
      </c>
      <c r="K2616" s="6">
        <f>OBV!G2616</f>
        <v>0</v>
      </c>
      <c r="L2616" s="6">
        <f>OBV!H2616</f>
        <v>0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3.6189591698410339</v>
      </c>
      <c r="D2617" s="2">
        <f>MACD!E2617</f>
        <v>-1.9181356022846558E-3</v>
      </c>
      <c r="E2617" s="2">
        <f>MACD!F2617</f>
        <v>-2.8195902334904642E-3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3.7334055000000008</v>
      </c>
      <c r="J2617" s="6">
        <f>OBV!F2617</f>
        <v>0</v>
      </c>
      <c r="K2617" s="6">
        <f>OBV!G2617</f>
        <v>0</v>
      </c>
      <c r="L2617" s="6">
        <f>OBV!H2617</f>
        <v>0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3.6189591698410339</v>
      </c>
      <c r="D2618" s="2">
        <f>MACD!E2618</f>
        <v>-1.7760951803184632E-3</v>
      </c>
      <c r="E2618" s="2">
        <f>MACD!F2618</f>
        <v>-2.6108912228560641E-3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3.6986110000000001</v>
      </c>
      <c r="J2618" s="6">
        <f>OBV!F2618</f>
        <v>0</v>
      </c>
      <c r="K2618" s="6">
        <f>OBV!G2618</f>
        <v>0</v>
      </c>
      <c r="L2618" s="6">
        <f>OBV!H2618</f>
        <v>0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3.6189591698410339</v>
      </c>
      <c r="D2619" s="2">
        <f>MACD!E2619</f>
        <v>-1.6445695485179594E-3</v>
      </c>
      <c r="E2619" s="2">
        <f>MACD!F2619</f>
        <v>-2.4176268879884432E-3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3.6639569999999999</v>
      </c>
      <c r="J2619" s="6">
        <f>OBV!F2619</f>
        <v>0</v>
      </c>
      <c r="K2619" s="6">
        <f>OBV!G2619</f>
        <v>0</v>
      </c>
      <c r="L2619" s="6">
        <f>OBV!H2619</f>
        <v>0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3.6189591698410339</v>
      </c>
      <c r="D2620" s="2">
        <f>MACD!E2620</f>
        <v>-1.5227808677794683E-3</v>
      </c>
      <c r="E2620" s="2">
        <f>MACD!F2620</f>
        <v>-2.2386576839466482E-3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3.6293029999999997</v>
      </c>
      <c r="J2620" s="6">
        <f>OBV!F2620</f>
        <v>0</v>
      </c>
      <c r="K2620" s="6">
        <f>OBV!G2620</f>
        <v>0</v>
      </c>
      <c r="L2620" s="6">
        <f>OBV!H2620</f>
        <v>0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3.6189591698410339</v>
      </c>
      <c r="D2621" s="2">
        <f>MACD!E2621</f>
        <v>-1.4100087575965542E-3</v>
      </c>
      <c r="E2621" s="2">
        <f>MACD!F2621</f>
        <v>-2.0729278986766297E-3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3.5946954999999998</v>
      </c>
      <c r="J2621" s="6">
        <f>OBV!F2621</f>
        <v>0</v>
      </c>
      <c r="K2621" s="6">
        <f>OBV!G2621</f>
        <v>0</v>
      </c>
      <c r="L2621" s="6">
        <f>OBV!H2621</f>
        <v>0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3.6189591698410339</v>
      </c>
      <c r="D2622" s="2">
        <f>MACD!E2622</f>
        <v>-1.3055860643467316E-3</v>
      </c>
      <c r="E2622" s="2">
        <f>MACD!F2622</f>
        <v>-1.9194595318106503E-3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3.5605095000000002</v>
      </c>
      <c r="J2622" s="6">
        <f>OBV!F2622</f>
        <v>0</v>
      </c>
      <c r="K2622" s="6">
        <f>OBV!G2622</f>
        <v>0</v>
      </c>
      <c r="L2622" s="6">
        <f>OBV!H2622</f>
        <v>0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3.6189591698410339</v>
      </c>
      <c r="D2623" s="2">
        <f>MACD!E2623</f>
        <v>-1.2088949392724067E-3</v>
      </c>
      <c r="E2623" s="2">
        <f>MACD!F2623</f>
        <v>-1.7773466133030017E-3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3.5264640000000003</v>
      </c>
      <c r="J2623" s="6">
        <f>OBV!F2623</f>
        <v>0</v>
      </c>
      <c r="K2623" s="6">
        <f>OBV!G2623</f>
        <v>0</v>
      </c>
      <c r="L2623" s="6">
        <f>OBV!H2623</f>
        <v>0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3.6189591698410339</v>
      </c>
      <c r="D2624" s="2">
        <f>MACD!E2624</f>
        <v>-1.1193632037951159E-3</v>
      </c>
      <c r="E2624" s="2">
        <f>MACD!F2624</f>
        <v>-1.6457499314014247E-3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3.4925119999999996</v>
      </c>
      <c r="J2624" s="6">
        <f>OBV!F2624</f>
        <v>0</v>
      </c>
      <c r="K2624" s="6">
        <f>OBV!G2624</f>
        <v>0</v>
      </c>
      <c r="L2624" s="6">
        <f>OBV!H2624</f>
        <v>0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3.6189591698410339</v>
      </c>
      <c r="D2625" s="2">
        <f>MACD!E2625</f>
        <v>-1.0364609813693739E-3</v>
      </c>
      <c r="E2625" s="2">
        <f>MACD!F2625</f>
        <v>-1.5238921413950146E-3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3.4574830000000003</v>
      </c>
      <c r="J2625" s="6">
        <f>OBV!F2625</f>
        <v>0</v>
      </c>
      <c r="K2625" s="6">
        <f>OBV!G2625</f>
        <v>0</v>
      </c>
      <c r="L2625" s="6">
        <f>OBV!H2625</f>
        <v>0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3.6189591698410339</v>
      </c>
      <c r="D2626" s="2">
        <f>MACD!E2626</f>
        <v>-9.5969757654727566E-4</v>
      </c>
      <c r="E2626" s="2">
        <f>MACD!F2626</f>
        <v>-1.4110532284254669E-3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3.4218920000000002</v>
      </c>
      <c r="J2626" s="6">
        <f>OBV!F2626</f>
        <v>0</v>
      </c>
      <c r="K2626" s="6">
        <f>OBV!G2626</f>
        <v>0</v>
      </c>
      <c r="L2626" s="6">
        <f>OBV!H2626</f>
        <v>0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3.6189591698410339</v>
      </c>
      <c r="D2627" s="2">
        <f>MACD!E2627</f>
        <v>-8.8861858329295623E-4</v>
      </c>
      <c r="E2627" s="2">
        <f>MACD!F2627</f>
        <v>-1.3065662993989649E-3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3.3863010000000009</v>
      </c>
      <c r="J2627" s="6">
        <f>OBV!F2627</f>
        <v>0</v>
      </c>
      <c r="K2627" s="6">
        <f>OBV!G2627</f>
        <v>0</v>
      </c>
      <c r="L2627" s="6">
        <f>OBV!H2627</f>
        <v>0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3.6189591698410339</v>
      </c>
      <c r="D2628" s="2">
        <f>MACD!E2628</f>
        <v>-8.2280320586244438E-4</v>
      </c>
      <c r="E2628" s="2">
        <f>MACD!F2628</f>
        <v>-1.2098136806916607E-3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3.3488370000000005</v>
      </c>
      <c r="J2628" s="6">
        <f>OBV!F2628</f>
        <v>0</v>
      </c>
      <c r="K2628" s="6">
        <f>OBV!G2628</f>
        <v>0</v>
      </c>
      <c r="L2628" s="6">
        <f>OBV!H2628</f>
        <v>0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3.6189591698410339</v>
      </c>
      <c r="D2629" s="2">
        <f>MACD!E2629</f>
        <v>-7.6186177675463648E-4</v>
      </c>
      <c r="E2629" s="2">
        <f>MACD!F2629</f>
        <v>-1.120223299904256E-3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3.3109985000000002</v>
      </c>
      <c r="J2629" s="6">
        <f>OBV!F2629</f>
        <v>0</v>
      </c>
      <c r="K2629" s="6">
        <f>OBV!G2629</f>
        <v>0</v>
      </c>
      <c r="L2629" s="6">
        <f>OBV!H2629</f>
        <v>0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3.6189591698410339</v>
      </c>
      <c r="D2630" s="2">
        <f>MACD!E2630</f>
        <v>-7.0543345734818156E-4</v>
      </c>
      <c r="E2630" s="2">
        <f>MACD!F2630</f>
        <v>-1.0372653313930412E-3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3.2731130000000004</v>
      </c>
      <c r="J2630" s="6">
        <f>OBV!F2630</f>
        <v>0</v>
      </c>
      <c r="K2630" s="6">
        <f>OBV!G2630</f>
        <v>0</v>
      </c>
      <c r="L2630" s="6">
        <f>OBV!H2630</f>
        <v>0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3.6189591698410339</v>
      </c>
      <c r="D2631" s="2">
        <f>MACD!E2631</f>
        <v>-6.5318410787191985E-4</v>
      </c>
      <c r="E2631" s="2">
        <f>MACD!F2631</f>
        <v>-9.6044908668881698E-4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3.2351805000000002</v>
      </c>
      <c r="J2631" s="6">
        <f>OBV!F2631</f>
        <v>0</v>
      </c>
      <c r="K2631" s="6">
        <f>OBV!G2631</f>
        <v>0</v>
      </c>
      <c r="L2631" s="6">
        <f>OBV!H2631</f>
        <v>0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3.6189591698410339</v>
      </c>
      <c r="D2632" s="2">
        <f>MACD!E2632</f>
        <v>-6.0480431431790386E-4</v>
      </c>
      <c r="E2632" s="2">
        <f>MACD!F2632</f>
        <v>-8.893201322146344E-4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3.1972480000000001</v>
      </c>
      <c r="J2632" s="6">
        <f>OBV!F2632</f>
        <v>0</v>
      </c>
      <c r="K2632" s="6">
        <f>OBV!G2632</f>
        <v>0</v>
      </c>
      <c r="L2632" s="6">
        <f>OBV!H2632</f>
        <v>0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3.6189591698410339</v>
      </c>
      <c r="D2633" s="2">
        <f>MACD!E2633</f>
        <v>-5.6000756080045084E-4</v>
      </c>
      <c r="E2633" s="2">
        <f>MACD!F2633</f>
        <v>-8.2345761793179773E-4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3.1597840000000001</v>
      </c>
      <c r="J2633" s="6">
        <f>OBV!F2633</f>
        <v>0</v>
      </c>
      <c r="K2633" s="6">
        <f>OBV!G2633</f>
        <v>0</v>
      </c>
      <c r="L2633" s="6">
        <f>OBV!H2633</f>
        <v>0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3.6189591698410339</v>
      </c>
      <c r="D2634" s="2">
        <f>MACD!E2634</f>
        <v>-5.185285366964582E-4</v>
      </c>
      <c r="E2634" s="2">
        <f>MACD!F2634</f>
        <v>-7.6247180168472991E-4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3.120447</v>
      </c>
      <c r="J2634" s="6">
        <f>OBV!F2634</f>
        <v>0</v>
      </c>
      <c r="K2634" s="6">
        <f>OBV!G2634</f>
        <v>0</v>
      </c>
      <c r="L2634" s="6">
        <f>OBV!H2634</f>
        <v>0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3.6189591698410339</v>
      </c>
      <c r="D2635" s="2">
        <f>MACD!E2635</f>
        <v>-4.8012156867542177E-4</v>
      </c>
      <c r="E2635" s="2">
        <f>MACD!F2635</f>
        <v>-7.0600175508286835E-4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3.0815779999999999</v>
      </c>
      <c r="J2635" s="6">
        <f>OBV!F2635</f>
        <v>0</v>
      </c>
      <c r="K2635" s="6">
        <f>OBV!G2635</f>
        <v>0</v>
      </c>
      <c r="L2635" s="6">
        <f>OBV!H2635</f>
        <v>0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3.6189591698410339</v>
      </c>
      <c r="D2636" s="2">
        <f>MACD!E2636</f>
        <v>-4.4455916844611488E-4</v>
      </c>
      <c r="E2636" s="2">
        <f>MACD!F2636</f>
        <v>-6.5371323775551774E-4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3.0429429999999997</v>
      </c>
      <c r="J2636" s="6">
        <f>OBV!F2636</f>
        <v>0</v>
      </c>
      <c r="K2636" s="6">
        <f>OBV!G2636</f>
        <v>0</v>
      </c>
      <c r="L2636" s="6">
        <f>OBV!H2636</f>
        <v>0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3.6189591698410339</v>
      </c>
      <c r="D2637" s="2">
        <f>MACD!E2637</f>
        <v>-4.1163068771436605E-4</v>
      </c>
      <c r="E2637" s="2">
        <f>MACD!F2637</f>
        <v>-6.0529672774728741E-4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3.0043549999999999</v>
      </c>
      <c r="J2637" s="6">
        <f>OBV!F2637</f>
        <v>0</v>
      </c>
      <c r="K2637" s="6">
        <f>OBV!G2637</f>
        <v>0</v>
      </c>
      <c r="L2637" s="6">
        <f>OBV!H2637</f>
        <v>0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3.6189591698410339</v>
      </c>
      <c r="D2638" s="2">
        <f>MACD!E2638</f>
        <v>-3.8114107246625092E-4</v>
      </c>
      <c r="E2638" s="2">
        <f>MACD!F2638</f>
        <v>-5.6046559669108013E-4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2.9661884999999999</v>
      </c>
      <c r="J2638" s="6">
        <f>OBV!F2638</f>
        <v>0</v>
      </c>
      <c r="K2638" s="6">
        <f>OBV!G2638</f>
        <v>0</v>
      </c>
      <c r="L2638" s="6">
        <f>OBV!H2638</f>
        <v>0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3.6189591698410339</v>
      </c>
      <c r="D2639" s="2">
        <f>MACD!E2639</f>
        <v>-3.5290970926654534E-4</v>
      </c>
      <c r="E2639" s="2">
        <f>MACD!F2639</f>
        <v>-5.1895441920617321E-4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2.9277880000000001</v>
      </c>
      <c r="J2639" s="6">
        <f>OBV!F2639</f>
        <v>0</v>
      </c>
      <c r="K2639" s="6">
        <f>OBV!G2639</f>
        <v>0</v>
      </c>
      <c r="L2639" s="6">
        <f>OBV!H2639</f>
        <v>0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3.6189591698410339</v>
      </c>
      <c r="D2640" s="2">
        <f>MACD!E2640</f>
        <v>-3.2676935679650199E-4</v>
      </c>
      <c r="E2640" s="2">
        <f>MACD!F2640</f>
        <v>-4.80517406724239E-4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2.8887784999999995</v>
      </c>
      <c r="J2640" s="6">
        <f>OBV!F2640</f>
        <v>0</v>
      </c>
      <c r="K2640" s="6">
        <f>OBV!G2640</f>
        <v>0</v>
      </c>
      <c r="L2640" s="6">
        <f>OBV!H2640</f>
        <v>0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3.6189591698410339</v>
      </c>
      <c r="D2641" s="2">
        <f>MACD!E2641</f>
        <v>-3.0256515635078136E-4</v>
      </c>
      <c r="E2641" s="2">
        <f>MACD!F2641</f>
        <v>-4.449269566495475E-4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2.8487389999999992</v>
      </c>
      <c r="J2641" s="6">
        <f>OBV!F2641</f>
        <v>0</v>
      </c>
      <c r="K2641" s="6">
        <f>OBV!G2641</f>
        <v>0</v>
      </c>
      <c r="L2641" s="6">
        <f>OBV!H2641</f>
        <v>0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3.6189591698410339</v>
      </c>
      <c r="D2642" s="2">
        <f>MACD!E2642</f>
        <v>-2.8015371547335607E-4</v>
      </c>
      <c r="E2642" s="2">
        <f>MACD!F2642</f>
        <v>-4.1197230841430926E-4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2.8089334999999993</v>
      </c>
      <c r="J2642" s="6">
        <f>OBV!F2642</f>
        <v>0</v>
      </c>
      <c r="K2642" s="6">
        <f>OBV!G2642</f>
        <v>0</v>
      </c>
      <c r="L2642" s="6">
        <f>OBV!H2642</f>
        <v>0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3.6189591698410339</v>
      </c>
      <c r="D2643" s="2">
        <f>MACD!E2643</f>
        <v>-2.5940225933892479E-4</v>
      </c>
      <c r="E2643" s="2">
        <f>MACD!F2643</f>
        <v>-3.8145829859923241E-4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2.7691279999999994</v>
      </c>
      <c r="J2643" s="6">
        <f>OBV!F2643</f>
        <v>0</v>
      </c>
      <c r="K2643" s="6">
        <f>OBV!G2643</f>
        <v>0</v>
      </c>
      <c r="L2643" s="6">
        <f>OBV!H2643</f>
        <v>0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3.6189591698410339</v>
      </c>
      <c r="D2644" s="2">
        <f>MACD!E2644</f>
        <v>-2.4018784488216035E-4</v>
      </c>
      <c r="E2644" s="2">
        <f>MACD!F2644</f>
        <v>-3.5320420785581804E-4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2.7293694999999998</v>
      </c>
      <c r="J2644" s="6">
        <f>OBV!F2644</f>
        <v>0</v>
      </c>
      <c r="K2644" s="6">
        <f>OBV!G2644</f>
        <v>0</v>
      </c>
      <c r="L2644" s="6">
        <f>OBV!H2644</f>
        <v>0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3.6189591698410339</v>
      </c>
      <c r="D2645" s="2">
        <f>MACD!E2645</f>
        <v>-2.2239663304415792E-4</v>
      </c>
      <c r="E2645" s="2">
        <f>MACD!F2645</f>
        <v>-3.2704269289348607E-4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2.6902665000000003</v>
      </c>
      <c r="J2645" s="6">
        <f>OBV!F2645</f>
        <v>0</v>
      </c>
      <c r="K2645" s="6">
        <f>OBV!G2645</f>
        <v>0</v>
      </c>
      <c r="L2645" s="6">
        <f>OBV!H2645</f>
        <v>0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3.6189591698410339</v>
      </c>
      <c r="D2646" s="2">
        <f>MACD!E2646</f>
        <v>-2.0592321484578952E-4</v>
      </c>
      <c r="E2646" s="2">
        <f>MACD!F2646</f>
        <v>-3.0281879728394676E-4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2.6509295000000002</v>
      </c>
      <c r="J2646" s="6">
        <f>OBV!F2646</f>
        <v>0</v>
      </c>
      <c r="K2646" s="6">
        <f>OBV!G2646</f>
        <v>0</v>
      </c>
      <c r="L2646" s="6">
        <f>OBV!H2646</f>
        <v>0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3.6189591698410339</v>
      </c>
      <c r="D2647" s="2">
        <f>MACD!E2647</f>
        <v>-1.9066998731321271E-4</v>
      </c>
      <c r="E2647" s="2">
        <f>MACD!F2647</f>
        <v>-2.8038903528979997E-4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2.6106554999999996</v>
      </c>
      <c r="J2647" s="6">
        <f>OBV!F2647</f>
        <v>0</v>
      </c>
      <c r="K2647" s="6">
        <f>OBV!G2647</f>
        <v>0</v>
      </c>
      <c r="L2647" s="6">
        <f>OBV!H2647</f>
        <v>0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3.6189591698410339</v>
      </c>
      <c r="D2648" s="2">
        <f>MACD!E2648</f>
        <v>-1.7654657557329397E-4</v>
      </c>
      <c r="E2648" s="2">
        <f>MACD!F2648</f>
        <v>-2.5962054334649877E-4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2.5696789999999998</v>
      </c>
      <c r="J2648" s="6">
        <f>OBV!F2648</f>
        <v>0</v>
      </c>
      <c r="K2648" s="6">
        <f>OBV!G2648</f>
        <v>0</v>
      </c>
      <c r="L2648" s="6">
        <f>OBV!H2648</f>
        <v>0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3.6189591698410339</v>
      </c>
      <c r="D2649" s="2">
        <f>MACD!E2649</f>
        <v>-1.6346929770785001E-4</v>
      </c>
      <c r="E2649" s="2">
        <f>MACD!F2649</f>
        <v>-2.4039029421876903E-4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2.5285625</v>
      </c>
      <c r="J2649" s="6">
        <f>OBV!F2649</f>
        <v>0</v>
      </c>
      <c r="K2649" s="6">
        <f>OBV!G2649</f>
        <v>0</v>
      </c>
      <c r="L2649" s="6">
        <f>OBV!H2649</f>
        <v>0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3.6189591698410339</v>
      </c>
      <c r="D2650" s="2">
        <f>MACD!E2650</f>
        <v>-1.5136066920691415E-4</v>
      </c>
      <c r="E2650" s="2">
        <f>MACD!F2650</f>
        <v>-2.2258436921639805E-4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2.4852444999999994</v>
      </c>
      <c r="J2650" s="6">
        <f>OBV!F2650</f>
        <v>0</v>
      </c>
      <c r="K2650" s="6">
        <f>OBV!G2650</f>
        <v>0</v>
      </c>
      <c r="L2650" s="6">
        <f>OBV!H2650</f>
        <v>0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3.6189591698410339</v>
      </c>
      <c r="D2651" s="2">
        <f>MACD!E2651</f>
        <v>-1.4014894409413632E-4</v>
      </c>
      <c r="E2651" s="2">
        <f>MACD!F2651</f>
        <v>-2.0609728419194572E-4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2.4423949999999994</v>
      </c>
      <c r="J2651" s="6">
        <f>OBV!F2651</f>
        <v>0</v>
      </c>
      <c r="K2651" s="6">
        <f>OBV!G2651</f>
        <v>0</v>
      </c>
      <c r="L2651" s="6">
        <f>OBV!H2651</f>
        <v>0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3.6189591698410339</v>
      </c>
      <c r="D2652" s="2">
        <f>MACD!E2652</f>
        <v>-1.2976769001325186E-4</v>
      </c>
      <c r="E2652" s="2">
        <f>MACD!F2652</f>
        <v>-1.9083136535620696E-4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2.3997794999999997</v>
      </c>
      <c r="J2652" s="6">
        <f>OBV!F2652</f>
        <v>0</v>
      </c>
      <c r="K2652" s="6">
        <f>OBV!G2652</f>
        <v>0</v>
      </c>
      <c r="L2652" s="6">
        <f>OBV!H2652</f>
        <v>0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3.6189591698410339</v>
      </c>
      <c r="D2653" s="2">
        <f>MACD!E2653</f>
        <v>-1.2015539476454463E-4</v>
      </c>
      <c r="E2653" s="2">
        <f>MACD!F2653</f>
        <v>-1.766961712378745E-4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2.3573984999999995</v>
      </c>
      <c r="J2653" s="6">
        <f>OBV!F2653</f>
        <v>0</v>
      </c>
      <c r="K2653" s="6">
        <f>OBV!G2653</f>
        <v>0</v>
      </c>
      <c r="L2653" s="6">
        <f>OBV!H2653</f>
        <v>0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3.6189591698410339</v>
      </c>
      <c r="D2654" s="2">
        <f>MACD!E2654</f>
        <v>-1.1125510196553419E-4</v>
      </c>
      <c r="E2654" s="2">
        <f>MACD!F2654</f>
        <v>-1.6360795738340643E-4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2.3141744999999996</v>
      </c>
      <c r="J2654" s="6">
        <f>OBV!F2654</f>
        <v>0</v>
      </c>
      <c r="K2654" s="6">
        <f>OBV!G2654</f>
        <v>0</v>
      </c>
      <c r="L2654" s="6">
        <f>OBV!H2654</f>
        <v>0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3.6189591698410339</v>
      </c>
      <c r="D2655" s="2">
        <f>MACD!E2655</f>
        <v>-1.0301407368180197E-4</v>
      </c>
      <c r="E2655" s="2">
        <f>MACD!F2655</f>
        <v>-1.5148918064308555E-4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2.2708564999999994</v>
      </c>
      <c r="J2655" s="6">
        <f>OBV!F2655</f>
        <v>0</v>
      </c>
      <c r="K2655" s="6">
        <f>OBV!G2655</f>
        <v>0</v>
      </c>
      <c r="L2655" s="6">
        <f>OBV!H2655</f>
        <v>0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3.6189591698410339</v>
      </c>
      <c r="D2656" s="2">
        <f>MACD!E2656</f>
        <v>-9.53834780329314E-5</v>
      </c>
      <c r="E2656" s="2">
        <f>MACD!F2656</f>
        <v>-1.4026804012105473E-4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2.2273044999999994</v>
      </c>
      <c r="J2656" s="6">
        <f>OBV!F2656</f>
        <v>0</v>
      </c>
      <c r="K2656" s="6">
        <f>OBV!G2656</f>
        <v>0</v>
      </c>
      <c r="L2656" s="6">
        <f>OBV!H2656</f>
        <v>0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3.6189591698410339</v>
      </c>
      <c r="D2657" s="2">
        <f>MACD!E2657</f>
        <v>-8.8318099925891147E-5</v>
      </c>
      <c r="E2657" s="2">
        <f>MACD!F2657</f>
        <v>-1.2987805208202201E-4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2.1832844999999996</v>
      </c>
      <c r="J2657" s="6">
        <f>OBV!F2657</f>
        <v>0</v>
      </c>
      <c r="K2657" s="6">
        <f>OBV!G2657</f>
        <v>0</v>
      </c>
      <c r="L2657" s="6">
        <f>OBV!H2657</f>
        <v>0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3.6189591698410339</v>
      </c>
      <c r="D2658" s="2">
        <f>MACD!E2658</f>
        <v>-8.1776073204695599E-5</v>
      </c>
      <c r="E2658" s="2">
        <f>MACD!F2658</f>
        <v>-1.2025765630655673E-4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2.1394984999999993</v>
      </c>
      <c r="J2658" s="6">
        <f>OBV!F2658</f>
        <v>0</v>
      </c>
      <c r="K2658" s="6">
        <f>OBV!G2658</f>
        <v>0</v>
      </c>
      <c r="L2658" s="6">
        <f>OBV!H2658</f>
        <v>0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3.6189591698410339</v>
      </c>
      <c r="D2659" s="2">
        <f>MACD!E2659</f>
        <v>-7.5718632631625643E-5</v>
      </c>
      <c r="E2659" s="2">
        <f>MACD!F2659</f>
        <v>-1.1134985157157052E-4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2.0959464999999993</v>
      </c>
      <c r="J2659" s="6">
        <f>OBV!F2659</f>
        <v>0</v>
      </c>
      <c r="K2659" s="6">
        <f>OBV!G2659</f>
        <v>0</v>
      </c>
      <c r="L2659" s="6">
        <f>OBV!H2659</f>
        <v>0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3.6189591698410339</v>
      </c>
      <c r="D2660" s="2">
        <f>MACD!E2660</f>
        <v>-7.010988423242124E-5</v>
      </c>
      <c r="E2660" s="2">
        <f>MACD!F2660</f>
        <v>-1.0310185810374068E-4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2.0520199999999993</v>
      </c>
      <c r="J2660" s="6">
        <f>OBV!F2660</f>
        <v>0</v>
      </c>
      <c r="K2660" s="6">
        <f>OBV!G2660</f>
        <v>0</v>
      </c>
      <c r="L2660" s="6">
        <f>OBV!H2660</f>
        <v>0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3.6189591698410339</v>
      </c>
      <c r="D2661" s="2">
        <f>MACD!E2661</f>
        <v>-6.491659264635033E-5</v>
      </c>
      <c r="E2661" s="2">
        <f>MACD!F2661</f>
        <v>-9.5464805012262613E-5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2.0073909999999993</v>
      </c>
      <c r="J2661" s="6">
        <f>OBV!F2661</f>
        <v>0</v>
      </c>
      <c r="K2661" s="6">
        <f>OBV!G2661</f>
        <v>0</v>
      </c>
      <c r="L2661" s="6">
        <f>OBV!H2661</f>
        <v>0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3.6189591698410339</v>
      </c>
      <c r="D2662" s="2">
        <f>MACD!E2662</f>
        <v>-6.0107984222547184E-5</v>
      </c>
      <c r="E2662" s="2">
        <f>MACD!F2662</f>
        <v>-8.8393440854319541E-5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1.9633709999999991</v>
      </c>
      <c r="J2662" s="6">
        <f>OBV!F2662</f>
        <v>0</v>
      </c>
      <c r="K2662" s="6">
        <f>OBV!G2662</f>
        <v>0</v>
      </c>
      <c r="L2662" s="6">
        <f>OBV!H2662</f>
        <v>0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3.6189591698410339</v>
      </c>
      <c r="D2663" s="2">
        <f>MACD!E2663</f>
        <v>-5.565556469708834E-5</v>
      </c>
      <c r="E2663" s="2">
        <f>MACD!F2663</f>
        <v>-8.1845865622873294E-5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1.9207554999999992</v>
      </c>
      <c r="J2663" s="6">
        <f>OBV!F2663</f>
        <v>0</v>
      </c>
      <c r="K2663" s="6">
        <f>OBV!G2663</f>
        <v>0</v>
      </c>
      <c r="L2663" s="6">
        <f>OBV!H2663</f>
        <v>0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3.6189591698410339</v>
      </c>
      <c r="D2664" s="2">
        <f>MACD!E2664</f>
        <v>-5.1532950371477127E-5</v>
      </c>
      <c r="E2664" s="2">
        <f>MACD!F2664</f>
        <v>-7.5783282572594056E-5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1.8779059999999992</v>
      </c>
      <c r="J2664" s="6">
        <f>OBV!F2664</f>
        <v>0</v>
      </c>
      <c r="K2664" s="6">
        <f>OBV!G2664</f>
        <v>0</v>
      </c>
      <c r="L2664" s="6">
        <f>OBV!H2664</f>
        <v>0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3.6189591698410339</v>
      </c>
      <c r="D2665" s="2">
        <f>MACD!E2665</f>
        <v>-4.7715711793046955E-5</v>
      </c>
      <c r="E2665" s="2">
        <f>MACD!F2665</f>
        <v>-7.0169768416684637E-5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1.8352904999999993</v>
      </c>
      <c r="J2665" s="6">
        <f>OBV!F2665</f>
        <v>0</v>
      </c>
      <c r="K2665" s="6">
        <f>OBV!G2665</f>
        <v>0</v>
      </c>
      <c r="L2665" s="6">
        <f>OBV!H2665</f>
        <v>0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3.6189591698410339</v>
      </c>
      <c r="D2666" s="2">
        <f>MACD!E2666</f>
        <v>-4.4181229011735027E-5</v>
      </c>
      <c r="E2666" s="2">
        <f>MACD!F2666</f>
        <v>-6.4972060535694717E-5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1.7929094999999993</v>
      </c>
      <c r="J2666" s="6">
        <f>OBV!F2666</f>
        <v>0</v>
      </c>
      <c r="K2666" s="6">
        <f>OBV!G2666</f>
        <v>0</v>
      </c>
      <c r="L2666" s="6">
        <f>OBV!H2666</f>
        <v>0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3.6189591698410339</v>
      </c>
      <c r="D2667" s="2">
        <f>MACD!E2667</f>
        <v>-4.0908557556157475E-5</v>
      </c>
      <c r="E2667" s="2">
        <f>MACD!F2667</f>
        <v>-6.0159359939787276E-5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1.7508094999999995</v>
      </c>
      <c r="J2667" s="6">
        <f>OBV!F2667</f>
        <v>0</v>
      </c>
      <c r="K2667" s="6">
        <f>OBV!G2667</f>
        <v>0</v>
      </c>
      <c r="L2667" s="6">
        <f>OBV!H2667</f>
        <v>0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3.6189591698410339</v>
      </c>
      <c r="D2668" s="2">
        <f>MACD!E2668</f>
        <v>-3.7878304335335659E-5</v>
      </c>
      <c r="E2668" s="2">
        <f>MACD!F2668</f>
        <v>-5.5703148818896956E-5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1.7086624999999995</v>
      </c>
      <c r="J2668" s="6">
        <f>OBV!F2668</f>
        <v>0</v>
      </c>
      <c r="K2668" s="6">
        <f>OBV!G2668</f>
        <v>0</v>
      </c>
      <c r="L2668" s="6">
        <f>OBV!H2668</f>
        <v>0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3.6189591698410339</v>
      </c>
      <c r="D2669" s="2">
        <f>MACD!E2669</f>
        <v>-3.5072512731155201E-5</v>
      </c>
      <c r="E2669" s="2">
        <f>MACD!F2669</f>
        <v>-5.157702160134861E-5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1.6665154999999998</v>
      </c>
      <c r="J2669" s="6">
        <f>OBV!F2669</f>
        <v>0</v>
      </c>
      <c r="K2669" s="6">
        <f>OBV!G2669</f>
        <v>0</v>
      </c>
      <c r="L2669" s="6">
        <f>OBV!H2669</f>
        <v>0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3.6189591698410339</v>
      </c>
      <c r="D2670" s="2">
        <f>MACD!E2670</f>
        <v>-3.2474556201029144E-5</v>
      </c>
      <c r="E2670" s="2">
        <f>MACD!F2670</f>
        <v>-4.7756528521284715E-5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1.6238999999999999</v>
      </c>
      <c r="J2670" s="6">
        <f>OBV!F2670</f>
        <v>0</v>
      </c>
      <c r="K2670" s="6">
        <f>OBV!G2670</f>
        <v>0</v>
      </c>
      <c r="L2670" s="6">
        <f>OBV!H2670</f>
        <v>0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3.6189591698410339</v>
      </c>
      <c r="D2671" s="2">
        <f>MACD!E2671</f>
        <v>-3.0069039760605262E-5</v>
      </c>
      <c r="E2671" s="2">
        <f>MACD!F2671</f>
        <v>-4.4219030769148823E-5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1.5807</v>
      </c>
      <c r="J2671" s="6">
        <f>OBV!F2671</f>
        <v>0</v>
      </c>
      <c r="K2671" s="6">
        <f>OBV!G2671</f>
        <v>0</v>
      </c>
      <c r="L2671" s="6">
        <f>OBV!H2671</f>
        <v>0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3.6189591698410339</v>
      </c>
      <c r="D2672" s="2">
        <f>MACD!E2672</f>
        <v>-2.7841708763001302E-5</v>
      </c>
      <c r="E2672" s="2">
        <f>MACD!F2672</f>
        <v>-4.0943566367919324E-5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1.53695</v>
      </c>
      <c r="J2672" s="6">
        <f>OBV!F2672</f>
        <v>0</v>
      </c>
      <c r="K2672" s="6">
        <f>OBV!G2672</f>
        <v>0</v>
      </c>
      <c r="L2672" s="6">
        <f>OBV!H2672</f>
        <v>0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3.6189591698410339</v>
      </c>
      <c r="D2673" s="2">
        <f>MACD!E2673</f>
        <v>-2.5779364434246051E-5</v>
      </c>
      <c r="E2673" s="2">
        <f>MACD!F2673</f>
        <v>-3.7910725981184668E-5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1.4934499999999997</v>
      </c>
      <c r="J2673" s="6">
        <f>OBV!F2673</f>
        <v>0</v>
      </c>
      <c r="K2673" s="6">
        <f>OBV!G2673</f>
        <v>0</v>
      </c>
      <c r="L2673" s="6">
        <f>OBV!H2673</f>
        <v>0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3.6189591698410339</v>
      </c>
      <c r="D2674" s="2">
        <f>MACD!E2674</f>
        <v>-2.3869785664603093E-5</v>
      </c>
      <c r="E2674" s="2">
        <f>MACD!F2674</f>
        <v>-3.5102537917868354E-5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1.4499499999999999</v>
      </c>
      <c r="J2674" s="6">
        <f>OBV!F2674</f>
        <v>0</v>
      </c>
      <c r="K2674" s="6">
        <f>OBV!G2674</f>
        <v>0</v>
      </c>
      <c r="L2674" s="6">
        <f>OBV!H2674</f>
        <v>0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3.6189591698410339</v>
      </c>
      <c r="D2675" s="2">
        <f>MACD!E2675</f>
        <v>-2.2101656592494188E-5</v>
      </c>
      <c r="E2675" s="2">
        <f>MACD!F2675</f>
        <v>-3.2502361652793523E-5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1.4063999999999999</v>
      </c>
      <c r="J2675" s="6">
        <f>OBV!F2675</f>
        <v>0</v>
      </c>
      <c r="K2675" s="6">
        <f>OBV!G2675</f>
        <v>0</v>
      </c>
      <c r="L2675" s="6">
        <f>OBV!H2675</f>
        <v>0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3.6189591698410339</v>
      </c>
      <c r="D2676" s="2">
        <f>MACD!E2676</f>
        <v>-2.0464499552038562E-5</v>
      </c>
      <c r="E2676" s="2">
        <f>MACD!F2676</f>
        <v>-3.0094789232642531E-5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1.3632</v>
      </c>
      <c r="J2676" s="6">
        <f>OBV!F2676</f>
        <v>0</v>
      </c>
      <c r="K2676" s="6">
        <f>OBV!G2676</f>
        <v>0</v>
      </c>
      <c r="L2676" s="6">
        <f>OBV!H2676</f>
        <v>0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3.6189591698410339</v>
      </c>
      <c r="D2677" s="2">
        <f>MACD!E2677</f>
        <v>-1.8948612986985992E-5</v>
      </c>
      <c r="E2677" s="2">
        <f>MACD!F2677</f>
        <v>-2.7865553983511223E-5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1.3193000000000001</v>
      </c>
      <c r="J2677" s="6">
        <f>OBV!F2677</f>
        <v>0</v>
      </c>
      <c r="K2677" s="6">
        <f>OBV!G2677</f>
        <v>0</v>
      </c>
      <c r="L2677" s="6">
        <f>OBV!H2677</f>
        <v>0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3.6189591698410339</v>
      </c>
      <c r="D2678" s="2">
        <f>MACD!E2678</f>
        <v>-1.7545013963232713E-5</v>
      </c>
      <c r="E2678" s="2">
        <f>MACD!F2678</f>
        <v>-2.5801445979455523E-5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1.2758</v>
      </c>
      <c r="J2678" s="6">
        <f>OBV!F2678</f>
        <v>0</v>
      </c>
      <c r="K2678" s="6">
        <f>OBV!G2678</f>
        <v>0</v>
      </c>
      <c r="L2678" s="6">
        <f>OBV!H2678</f>
        <v>0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3.6189591698410339</v>
      </c>
      <c r="D2679" s="2">
        <f>MACD!E2679</f>
        <v>-1.6245384939343589E-5</v>
      </c>
      <c r="E2679" s="2">
        <f>MACD!F2679</f>
        <v>-2.389023377143314E-5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1.2335500000000001</v>
      </c>
      <c r="J2679" s="6">
        <f>OBV!F2679</f>
        <v>0</v>
      </c>
      <c r="K2679" s="6">
        <f>OBV!G2679</f>
        <v>0</v>
      </c>
      <c r="L2679" s="6">
        <f>OBV!H2679</f>
        <v>0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3.6189591698410339</v>
      </c>
      <c r="D2680" s="2">
        <f>MACD!E2680</f>
        <v>-1.5042024479722837E-5</v>
      </c>
      <c r="E2680" s="2">
        <f>MACD!F2680</f>
        <v>-2.212059191309108E-5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1.1908000000000001</v>
      </c>
      <c r="J2680" s="6">
        <f>OBV!F2680</f>
        <v>0</v>
      </c>
      <c r="K2680" s="6">
        <f>OBV!G2680</f>
        <v>0</v>
      </c>
      <c r="L2680" s="6">
        <f>OBV!H2680</f>
        <v>0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3.6189591698410339</v>
      </c>
      <c r="D2681" s="2">
        <f>MACD!E2681</f>
        <v>-1.3927801618427688E-5</v>
      </c>
      <c r="E2681" s="2">
        <f>MACD!F2681</f>
        <v>-2.04820338541584E-5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1.14855</v>
      </c>
      <c r="J2681" s="6">
        <f>OBV!F2681</f>
        <v>0</v>
      </c>
      <c r="K2681" s="6">
        <f>OBV!G2681</f>
        <v>0</v>
      </c>
      <c r="L2681" s="6">
        <f>OBV!H2681</f>
        <v>0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3.6189591698410339</v>
      </c>
      <c r="D2682" s="2">
        <f>MACD!E2682</f>
        <v>-1.2896113603242852E-5</v>
      </c>
      <c r="E2682" s="2">
        <f>MACD!F2682</f>
        <v>-1.8964849803975294E-5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1.1063000000000001</v>
      </c>
      <c r="J2682" s="6">
        <f>OBV!F2682</f>
        <v>0</v>
      </c>
      <c r="K2682" s="6">
        <f>OBV!G2682</f>
        <v>0</v>
      </c>
      <c r="L2682" s="6">
        <f>OBV!H2682</f>
        <v>0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3.6189591698410339</v>
      </c>
      <c r="D2683" s="2">
        <f>MACD!E2683</f>
        <v>-1.1940846769656523E-5</v>
      </c>
      <c r="E2683" s="2">
        <f>MACD!F2683</f>
        <v>-1.7560049197111542E-5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1.0638999999999998</v>
      </c>
      <c r="J2683" s="6">
        <f>OBV!F2683</f>
        <v>0</v>
      </c>
      <c r="K2683" s="6">
        <f>OBV!G2683</f>
        <v>0</v>
      </c>
      <c r="L2683" s="6">
        <f>OBV!H2683</f>
        <v>0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3.6189591698410339</v>
      </c>
      <c r="D2684" s="2">
        <f>MACD!E2684</f>
        <v>-1.1056340312919013E-5</v>
      </c>
      <c r="E2684" s="2">
        <f>MACD!F2684</f>
        <v>-1.6259307420273037E-5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1.02155</v>
      </c>
      <c r="J2684" s="6">
        <f>OBV!F2684</f>
        <v>0</v>
      </c>
      <c r="K2684" s="6">
        <f>OBV!G2684</f>
        <v>0</v>
      </c>
      <c r="L2684" s="6">
        <f>OBV!H2684</f>
        <v>0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3.6189591698410339</v>
      </c>
      <c r="D2685" s="2">
        <f>MACD!E2685</f>
        <v>-1.0237352743532997E-5</v>
      </c>
      <c r="E2685" s="2">
        <f>MACD!F2685</f>
        <v>-1.505491648492503E-5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0.97904999999999986</v>
      </c>
      <c r="J2685" s="6">
        <f>OBV!F2685</f>
        <v>0</v>
      </c>
      <c r="K2685" s="6">
        <f>OBV!G2685</f>
        <v>0</v>
      </c>
      <c r="L2685" s="6">
        <f>OBV!H2685</f>
        <v>0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3.6189591698410339</v>
      </c>
      <c r="D2686" s="2">
        <f>MACD!E2686</f>
        <v>-9.4790308274210706E-6</v>
      </c>
      <c r="E2686" s="2">
        <f>MACD!F2686</f>
        <v>-1.3939739353424239E-5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0.93545</v>
      </c>
      <c r="J2686" s="6">
        <f>OBV!F2686</f>
        <v>0</v>
      </c>
      <c r="K2686" s="6">
        <f>OBV!G2686</f>
        <v>0</v>
      </c>
      <c r="L2686" s="6">
        <f>OBV!H2686</f>
        <v>0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3.6189591698410339</v>
      </c>
      <c r="D2687" s="2">
        <f>MACD!E2687</f>
        <v>-8.7768808267359872E-6</v>
      </c>
      <c r="E2687" s="2">
        <f>MACD!F2687</f>
        <v>-1.2907167648086589E-5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0.89119999999999999</v>
      </c>
      <c r="J2687" s="6">
        <f>OBV!F2687</f>
        <v>0</v>
      </c>
      <c r="K2687" s="6">
        <f>OBV!G2687</f>
        <v>0</v>
      </c>
      <c r="L2687" s="6">
        <f>OBV!H2687</f>
        <v>0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3.6189591698410339</v>
      </c>
      <c r="D2688" s="2">
        <f>MACD!E2688</f>
        <v>-8.1267418709088021E-6</v>
      </c>
      <c r="E2688" s="2">
        <f>MACD!F2688</f>
        <v>-1.1951082492651032E-5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0.84725000000000006</v>
      </c>
      <c r="J2688" s="6">
        <f>OBV!F2688</f>
        <v>0</v>
      </c>
      <c r="K2688" s="6">
        <f>OBV!G2688</f>
        <v>0</v>
      </c>
      <c r="L2688" s="6">
        <f>OBV!H2688</f>
        <v>0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3.6189591698410339</v>
      </c>
      <c r="D2689" s="2">
        <f>MACD!E2689</f>
        <v>-7.5247613001506517E-6</v>
      </c>
      <c r="E2689" s="2">
        <f>MACD!F2689</f>
        <v>-1.1065818254150956E-5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0.8035000000000001</v>
      </c>
      <c r="J2689" s="6">
        <f>OBV!F2689</f>
        <v>0</v>
      </c>
      <c r="K2689" s="6">
        <f>OBV!G2689</f>
        <v>0</v>
      </c>
      <c r="L2689" s="6">
        <f>OBV!H2689</f>
        <v>0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3.6189591698410339</v>
      </c>
      <c r="D2690" s="2">
        <f>MACD!E2690</f>
        <v>-6.9673718353099277E-6</v>
      </c>
      <c r="E2690" s="2">
        <f>MACD!F2690</f>
        <v>-1.024612897038275E-5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0.7599999999999999</v>
      </c>
      <c r="J2690" s="6">
        <f>OBV!F2690</f>
        <v>0</v>
      </c>
      <c r="K2690" s="6">
        <f>OBV!G2690</f>
        <v>0</v>
      </c>
      <c r="L2690" s="6">
        <f>OBV!H2690</f>
        <v>0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3.6189591698410339</v>
      </c>
      <c r="D2691" s="2">
        <f>MACD!E2691</f>
        <v>-6.451270438807253E-6</v>
      </c>
      <c r="E2691" s="2">
        <f>MACD!F2691</f>
        <v>-9.4871572640676512E-6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0.7164999999999998</v>
      </c>
      <c r="J2691" s="6">
        <f>OBV!F2691</f>
        <v>0</v>
      </c>
      <c r="K2691" s="6">
        <f>OBV!G2691</f>
        <v>0</v>
      </c>
      <c r="L2691" s="6">
        <f>OBV!H2691</f>
        <v>0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3.6189591698410339</v>
      </c>
      <c r="D2692" s="2">
        <f>MACD!E2692</f>
        <v>-5.9733987413899746E-6</v>
      </c>
      <c r="E2692" s="2">
        <f>MACD!F2692</f>
        <v>-8.7844055595321168E-6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0.67335000000000012</v>
      </c>
      <c r="J2692" s="6">
        <f>OBV!F2692</f>
        <v>0</v>
      </c>
      <c r="K2692" s="6">
        <f>OBV!G2692</f>
        <v>0</v>
      </c>
      <c r="L2692" s="6">
        <f>OBV!H2692</f>
        <v>0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3.6189591698410339</v>
      </c>
      <c r="D2693" s="2">
        <f>MACD!E2693</f>
        <v>-5.5309249187252709E-6</v>
      </c>
      <c r="E2693" s="2">
        <f>MACD!F2693</f>
        <v>-8.1337094313707469E-6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0.63025000000000009</v>
      </c>
      <c r="J2693" s="6">
        <f>OBV!F2693</f>
        <v>0</v>
      </c>
      <c r="K2693" s="6">
        <f>OBV!G2693</f>
        <v>0</v>
      </c>
      <c r="L2693" s="6">
        <f>OBV!H2693</f>
        <v>0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3.6189591698410339</v>
      </c>
      <c r="D2694" s="2">
        <f>MACD!E2694</f>
        <v>-5.1212269104412404E-6</v>
      </c>
      <c r="E2694" s="2">
        <f>MACD!F2694</f>
        <v>-7.5312129271848463E-6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0.58735000000000004</v>
      </c>
      <c r="J2694" s="6">
        <f>OBV!F2694</f>
        <v>0</v>
      </c>
      <c r="K2694" s="6">
        <f>OBV!G2694</f>
        <v>0</v>
      </c>
      <c r="L2694" s="6">
        <f>OBV!H2694</f>
        <v>0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3.6189591698410339</v>
      </c>
      <c r="D2695" s="2">
        <f>MACD!E2695</f>
        <v>-4.7418768821794923E-6</v>
      </c>
      <c r="E2695" s="2">
        <f>MACD!F2695</f>
        <v>-6.9733457181837755E-6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0.54459999999999997</v>
      </c>
      <c r="J2695" s="6">
        <f>OBV!F2695</f>
        <v>0</v>
      </c>
      <c r="K2695" s="6">
        <f>OBV!G2695</f>
        <v>0</v>
      </c>
      <c r="L2695" s="6">
        <f>OBV!H2695</f>
        <v>0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3.6189591698410339</v>
      </c>
      <c r="D2696" s="2">
        <f>MACD!E2696</f>
        <v>-4.390626838587758E-6</v>
      </c>
      <c r="E2696" s="2">
        <f>MACD!F2696</f>
        <v>-6.4568019422645727E-6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0.50165000000000004</v>
      </c>
      <c r="J2696" s="6">
        <f>OBV!F2696</f>
        <v>0</v>
      </c>
      <c r="K2696" s="6">
        <f>OBV!G2696</f>
        <v>0</v>
      </c>
      <c r="L2696" s="6">
        <f>OBV!H2696</f>
        <v>0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3.6189591698410339</v>
      </c>
      <c r="D2697" s="2">
        <f>MACD!E2697</f>
        <v>-4.0653953020006414E-6</v>
      </c>
      <c r="E2697" s="2">
        <f>MACD!F2697</f>
        <v>-5.9785206142117862E-6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0.45929999999999999</v>
      </c>
      <c r="J2697" s="6">
        <f>OBV!F2697</f>
        <v>0</v>
      </c>
      <c r="K2697" s="6">
        <f>OBV!G2697</f>
        <v>0</v>
      </c>
      <c r="L2697" s="6">
        <f>OBV!H2697</f>
        <v>0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3.6189591698410339</v>
      </c>
      <c r="D2698" s="2">
        <f>MACD!E2698</f>
        <v>-3.764254977871127E-6</v>
      </c>
      <c r="E2698" s="2">
        <f>MACD!F2698</f>
        <v>-5.5356674869436542E-6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0.41730000000000006</v>
      </c>
      <c r="J2698" s="6">
        <f>OBV!F2698</f>
        <v>0</v>
      </c>
      <c r="K2698" s="6">
        <f>OBV!G2698</f>
        <v>0</v>
      </c>
      <c r="L2698" s="6">
        <f>OBV!H2698</f>
        <v>0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3.6189591698410339</v>
      </c>
      <c r="D2699" s="2">
        <f>MACD!E2699</f>
        <v>-3.4854213338622921E-6</v>
      </c>
      <c r="E2699" s="2">
        <f>MACD!F2699</f>
        <v>-5.1256182563273823E-6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0.37465000000000004</v>
      </c>
      <c r="J2699" s="6">
        <f>OBV!F2699</f>
        <v>0</v>
      </c>
      <c r="K2699" s="6">
        <f>OBV!G2699</f>
        <v>0</v>
      </c>
      <c r="L2699" s="6">
        <f>OBV!H2699</f>
        <v>0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3.6189591698410339</v>
      </c>
      <c r="D2700" s="2">
        <f>MACD!E2700</f>
        <v>-3.2272420249224665E-6</v>
      </c>
      <c r="E2700" s="2">
        <f>MACD!F2700</f>
        <v>-4.7459430100463993E-6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0.33215000000000006</v>
      </c>
      <c r="J2700" s="6">
        <f>OBV!F2700</f>
        <v>0</v>
      </c>
      <c r="K2700" s="6">
        <f>OBV!G2700</f>
        <v>0</v>
      </c>
      <c r="L2700" s="6">
        <f>OBV!H2700</f>
        <v>0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3.6189591698410339</v>
      </c>
      <c r="D2701" s="2">
        <f>MACD!E2701</f>
        <v>-2.9881871016798974E-6</v>
      </c>
      <c r="E2701" s="2">
        <f>MACD!F2701</f>
        <v>-4.3943918283730988E-6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0.28990000000000005</v>
      </c>
      <c r="J2701" s="6">
        <f>OBV!F2701</f>
        <v>0</v>
      </c>
      <c r="K2701" s="6">
        <f>OBV!G2701</f>
        <v>0</v>
      </c>
      <c r="L2701" s="6">
        <f>OBV!H2701</f>
        <v>0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3.6189591698410339</v>
      </c>
      <c r="D2702" s="2">
        <f>MACD!E2702</f>
        <v>-2.7668399441345236E-6</v>
      </c>
      <c r="E2702" s="2">
        <f>MACD!F2702</f>
        <v>-4.0688814515253839E-6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0.24765000000000001</v>
      </c>
      <c r="J2702" s="6">
        <f>OBV!F2702</f>
        <v>0</v>
      </c>
      <c r="K2702" s="6">
        <f>OBV!G2702</f>
        <v>0</v>
      </c>
      <c r="L2702" s="6">
        <f>OBV!H2702</f>
        <v>0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3.6189591698410339</v>
      </c>
      <c r="D2703" s="2">
        <f>MACD!E2703</f>
        <v>-2.5618888669222279E-6</v>
      </c>
      <c r="E2703" s="2">
        <f>MACD!F2703</f>
        <v>-3.7674829346047528E-6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0.20549999999999996</v>
      </c>
      <c r="J2703" s="6">
        <f>OBV!F2703</f>
        <v>0</v>
      </c>
      <c r="K2703" s="6">
        <f>OBV!G2703</f>
        <v>0</v>
      </c>
      <c r="L2703" s="6">
        <f>OBV!H2703</f>
        <v>0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3.6189591698410339</v>
      </c>
      <c r="D2704" s="2">
        <f>MACD!E2704</f>
        <v>-2.3721193464063579E-6</v>
      </c>
      <c r="E2704" s="2">
        <f>MACD!F2704</f>
        <v>-3.4884102169650739E-6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0.16405</v>
      </c>
      <c r="J2704" s="6">
        <f>OBV!F2704</f>
        <v>0</v>
      </c>
      <c r="K2704" s="6">
        <f>OBV!G2704</f>
        <v>0</v>
      </c>
      <c r="L2704" s="6">
        <f>OBV!H2704</f>
        <v>0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3.6189591698410339</v>
      </c>
      <c r="D2705" s="2">
        <f>MACD!E2705</f>
        <v>-2.196406823536017E-6</v>
      </c>
      <c r="E2705" s="2">
        <f>MACD!F2705</f>
        <v>-3.2300095382792626E-6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0.12269999999999999</v>
      </c>
      <c r="J2705" s="6">
        <f>OBV!F2705</f>
        <v>0</v>
      </c>
      <c r="K2705" s="6">
        <f>OBV!G2705</f>
        <v>0</v>
      </c>
      <c r="L2705" s="6">
        <f>OBV!H2705</f>
        <v>0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3.6189591698410339</v>
      </c>
      <c r="D2706" s="2">
        <f>MACD!E2706</f>
        <v>-2.0337100398223769E-6</v>
      </c>
      <c r="E2706" s="2">
        <f>MACD!F2706</f>
        <v>-2.9907496385878856E-6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8.1449999999999995E-2</v>
      </c>
      <c r="J2706" s="6">
        <f>OBV!F2706</f>
        <v>0</v>
      </c>
      <c r="K2706" s="6">
        <f>OBV!G2706</f>
        <v>0</v>
      </c>
      <c r="L2706" s="6">
        <f>OBV!H2706</f>
        <v>0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C280" zoomScale="64" workbookViewId="0">
      <selection activeCell="P293" sqref="P2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8" max="8" width="9" bestFit="1" customWidth="1"/>
    <col min="9" max="9" width="10" bestFit="1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42298</v>
      </c>
      <c r="B2" s="2">
        <f>RSI!B2</f>
        <v>6.6104000000000003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>IF(C2&lt;30,100, IF(C2&gt;70, 0, 50))</f>
        <v>100</v>
      </c>
      <c r="N2" s="8">
        <f t="shared" ref="N2:N65" si="0">IF(E2-D2&gt;0.02, 100, IF(E2-D2&lt;0,0,45))</f>
        <v>45</v>
      </c>
      <c r="O2" s="8">
        <f t="shared" ref="O2:O65" si="1">IF(F2-I2&gt;10,100,IF(F2-I2&gt;5,75, IF(F2-I2&gt;0,50,0)))</f>
        <v>0</v>
      </c>
      <c r="P2" s="8">
        <f>IF(L2="confirmed bullish", 34, IF(L2="bullish divergence",17, 0))+IF(J2="bullish",33,IF(J2="bearish",0,16.5))+IF(K2="strong",33,IF(K2="weak",0,16.5))</f>
        <v>33</v>
      </c>
      <c r="Q2" s="9">
        <f>0.35*M2+N2*0.35+O2*0.15+P2*0.15</f>
        <v>55.7</v>
      </c>
      <c r="R2" s="9">
        <f>M2*0.2+N2*0.2+O2*0.35+P2*0.25</f>
        <v>37.25</v>
      </c>
      <c r="S2" s="9">
        <f>M2*0.15+N2*0.15+O2*0.25+P2*0.45</f>
        <v>36.6</v>
      </c>
      <c r="T2" s="9">
        <f>0.25*SUM(M2:P2)</f>
        <v>44.5</v>
      </c>
      <c r="U2" s="8">
        <f>SUM(Q2:S2)/3</f>
        <v>43.183333333333337</v>
      </c>
      <c r="V2" s="8">
        <f>SUM(Q2:T2)/4</f>
        <v>43.512500000000003</v>
      </c>
    </row>
    <row r="3" spans="1:22" ht="13.5" x14ac:dyDescent="0.25">
      <c r="A3" s="3">
        <f>RSI!A3</f>
        <v>42299</v>
      </c>
      <c r="B3" s="2">
        <f>RSI!B3</f>
        <v>6.6104000000000003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ref="M3:M66" si="2">IF(C3&lt;30,100, IF(C3&gt;70, 0, 50))</f>
        <v>100</v>
      </c>
      <c r="N3" s="8">
        <f t="shared" si="0"/>
        <v>45</v>
      </c>
      <c r="O3" s="8">
        <f t="shared" si="1"/>
        <v>0</v>
      </c>
      <c r="P3" s="8">
        <f t="shared" ref="P3:P65" si="3">IF(L3="confirmed bullish", 34, IF(L3="bullish divergence",17, 0))+IF(J3="bullish",33,IF(J3="bearish",0,16.5))+IF(K3="strong",33,IF(K3="weak",0,16.5))</f>
        <v>33</v>
      </c>
      <c r="Q3" s="9">
        <f t="shared" ref="Q3:Q66" si="4">0.35*M3+N3*0.35+O3*0.15+P3*0.15</f>
        <v>55.7</v>
      </c>
      <c r="R3" s="9">
        <f t="shared" ref="R3:R66" si="5">M3*0.2+N3*0.2+O3*0.35+P3*0.25</f>
        <v>37.25</v>
      </c>
      <c r="S3" s="9">
        <f t="shared" ref="S3:S66" si="6">M3*0.15+N3*0.15+O3*0.25+P3*0.45</f>
        <v>36.6</v>
      </c>
      <c r="T3" s="9">
        <f t="shared" ref="T3:T66" si="7">0.25*SUM(M3:P3)</f>
        <v>44.5</v>
      </c>
      <c r="U3" s="8">
        <f t="shared" ref="U3:U66" si="8">SUM(Q3:S3)/3</f>
        <v>43.183333333333337</v>
      </c>
      <c r="V3" s="8">
        <f t="shared" ref="V3:V66" si="9">SUM(Q3:T3)/4</f>
        <v>43.512500000000003</v>
      </c>
    </row>
    <row r="4" spans="1:22" ht="13.5" x14ac:dyDescent="0.25">
      <c r="A4" s="3">
        <f>RSI!A4</f>
        <v>42300</v>
      </c>
      <c r="B4" s="2">
        <f>RSI!B4</f>
        <v>6.6104000000000003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2"/>
        <v>100</v>
      </c>
      <c r="N4" s="8">
        <f t="shared" si="0"/>
        <v>45</v>
      </c>
      <c r="O4" s="8">
        <f t="shared" si="1"/>
        <v>0</v>
      </c>
      <c r="P4" s="8">
        <f t="shared" si="3"/>
        <v>33</v>
      </c>
      <c r="Q4" s="9">
        <f t="shared" si="4"/>
        <v>55.7</v>
      </c>
      <c r="R4" s="9">
        <f t="shared" si="5"/>
        <v>37.25</v>
      </c>
      <c r="S4" s="9">
        <f t="shared" si="6"/>
        <v>36.6</v>
      </c>
      <c r="T4" s="9">
        <f t="shared" si="7"/>
        <v>44.5</v>
      </c>
      <c r="U4" s="8">
        <f t="shared" si="8"/>
        <v>43.183333333333337</v>
      </c>
      <c r="V4" s="8">
        <f t="shared" si="9"/>
        <v>43.512500000000003</v>
      </c>
    </row>
    <row r="5" spans="1:22" ht="13.5" x14ac:dyDescent="0.25">
      <c r="A5" s="3">
        <f>RSI!A5</f>
        <v>42303</v>
      </c>
      <c r="B5" s="2">
        <f>RSI!B5</f>
        <v>6.6104000000000003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6.6104000000000003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2"/>
        <v>100</v>
      </c>
      <c r="N5" s="8">
        <f t="shared" si="0"/>
        <v>45</v>
      </c>
      <c r="O5" s="8">
        <f t="shared" si="1"/>
        <v>75</v>
      </c>
      <c r="P5" s="8">
        <f t="shared" si="3"/>
        <v>33</v>
      </c>
      <c r="Q5" s="9">
        <f t="shared" si="4"/>
        <v>66.95</v>
      </c>
      <c r="R5" s="9">
        <f t="shared" si="5"/>
        <v>63.5</v>
      </c>
      <c r="S5" s="9">
        <f t="shared" si="6"/>
        <v>55.35</v>
      </c>
      <c r="T5" s="9">
        <f t="shared" si="7"/>
        <v>63.25</v>
      </c>
      <c r="U5" s="8">
        <f t="shared" si="8"/>
        <v>61.93333333333333</v>
      </c>
      <c r="V5" s="8">
        <f t="shared" si="9"/>
        <v>62.262499999999996</v>
      </c>
    </row>
    <row r="6" spans="1:22" ht="13.5" x14ac:dyDescent="0.25">
      <c r="A6" s="3">
        <f>RSI!A6</f>
        <v>42304</v>
      </c>
      <c r="B6" s="2">
        <f>RSI!B6</f>
        <v>6.6104000000000003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6.6104000000000003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2"/>
        <v>100</v>
      </c>
      <c r="N6" s="8">
        <f t="shared" si="0"/>
        <v>45</v>
      </c>
      <c r="O6" s="8">
        <f t="shared" si="1"/>
        <v>75</v>
      </c>
      <c r="P6" s="8">
        <f t="shared" si="3"/>
        <v>33</v>
      </c>
      <c r="Q6" s="9">
        <f t="shared" si="4"/>
        <v>66.95</v>
      </c>
      <c r="R6" s="9">
        <f t="shared" si="5"/>
        <v>63.5</v>
      </c>
      <c r="S6" s="9">
        <f t="shared" si="6"/>
        <v>55.35</v>
      </c>
      <c r="T6" s="9">
        <f t="shared" si="7"/>
        <v>63.25</v>
      </c>
      <c r="U6" s="8">
        <f t="shared" si="8"/>
        <v>61.93333333333333</v>
      </c>
      <c r="V6" s="8">
        <f t="shared" si="9"/>
        <v>62.262499999999996</v>
      </c>
    </row>
    <row r="7" spans="1:22" ht="13.5" x14ac:dyDescent="0.25">
      <c r="A7" s="3">
        <f>RSI!A7</f>
        <v>42305</v>
      </c>
      <c r="B7" s="2">
        <f>RSI!B7</f>
        <v>6.6104000000000003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6.6104000000000003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  <c r="M7" s="8">
        <f t="shared" si="2"/>
        <v>100</v>
      </c>
      <c r="N7" s="8">
        <f t="shared" si="0"/>
        <v>45</v>
      </c>
      <c r="O7" s="8">
        <f t="shared" si="1"/>
        <v>75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42306</v>
      </c>
      <c r="B8" s="2">
        <f>RSI!B8</f>
        <v>6.6104000000000003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6.6104000000000003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  <c r="M8" s="8">
        <f t="shared" si="2"/>
        <v>100</v>
      </c>
      <c r="N8" s="8">
        <f t="shared" si="0"/>
        <v>45</v>
      </c>
      <c r="O8" s="8">
        <f t="shared" si="1"/>
        <v>75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42307</v>
      </c>
      <c r="B9" s="2">
        <f>RSI!B9</f>
        <v>6.6104000000000003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6.6104000000000003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  <c r="M9" s="8">
        <f t="shared" si="2"/>
        <v>100</v>
      </c>
      <c r="N9" s="8">
        <f t="shared" si="0"/>
        <v>45</v>
      </c>
      <c r="O9" s="8">
        <f t="shared" si="1"/>
        <v>75</v>
      </c>
      <c r="P9" s="8" t="e">
        <f t="shared" si="3"/>
        <v>#DIV/0!</v>
      </c>
      <c r="Q9" s="9" t="e">
        <f t="shared" si="4"/>
        <v>#DIV/0!</v>
      </c>
      <c r="R9" s="9" t="e">
        <f t="shared" si="5"/>
        <v>#DIV/0!</v>
      </c>
      <c r="S9" s="9" t="e">
        <f t="shared" si="6"/>
        <v>#DIV/0!</v>
      </c>
      <c r="T9" s="9" t="e">
        <f t="shared" si="7"/>
        <v>#DIV/0!</v>
      </c>
      <c r="U9" s="8" t="e">
        <f t="shared" si="8"/>
        <v>#DIV/0!</v>
      </c>
      <c r="V9" s="8" t="e">
        <f t="shared" si="9"/>
        <v>#DIV/0!</v>
      </c>
    </row>
    <row r="10" spans="1:22" ht="13.5" x14ac:dyDescent="0.25">
      <c r="A10" s="3">
        <f>RSI!A10</f>
        <v>42310</v>
      </c>
      <c r="B10" s="2">
        <f>RSI!B10</f>
        <v>6.6104000000000003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6.6104000000000003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  <c r="M10" s="8">
        <f t="shared" si="2"/>
        <v>100</v>
      </c>
      <c r="N10" s="8">
        <f t="shared" si="0"/>
        <v>45</v>
      </c>
      <c r="O10" s="8">
        <f t="shared" si="1"/>
        <v>75</v>
      </c>
      <c r="P10" s="8" t="e">
        <f t="shared" si="3"/>
        <v>#DIV/0!</v>
      </c>
      <c r="Q10" s="9" t="e">
        <f t="shared" si="4"/>
        <v>#DIV/0!</v>
      </c>
      <c r="R10" s="9" t="e">
        <f t="shared" si="5"/>
        <v>#DIV/0!</v>
      </c>
      <c r="S10" s="9" t="e">
        <f t="shared" si="6"/>
        <v>#DIV/0!</v>
      </c>
      <c r="T10" s="9" t="e">
        <f t="shared" si="7"/>
        <v>#DIV/0!</v>
      </c>
      <c r="U10" s="8" t="e">
        <f t="shared" si="8"/>
        <v>#DIV/0!</v>
      </c>
      <c r="V10" s="8" t="e">
        <f t="shared" si="9"/>
        <v>#DIV/0!</v>
      </c>
    </row>
    <row r="11" spans="1:22" ht="13.5" x14ac:dyDescent="0.25">
      <c r="A11" s="3">
        <f>RSI!A11</f>
        <v>42311</v>
      </c>
      <c r="B11" s="2">
        <f>RSI!B11</f>
        <v>6.6104000000000003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6.6104000000000003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  <c r="M11" s="8">
        <f t="shared" si="2"/>
        <v>100</v>
      </c>
      <c r="N11" s="8">
        <f t="shared" si="0"/>
        <v>45</v>
      </c>
      <c r="O11" s="8">
        <f t="shared" si="1"/>
        <v>75</v>
      </c>
      <c r="P11" s="8" t="e">
        <f t="shared" si="3"/>
        <v>#DIV/0!</v>
      </c>
      <c r="Q11" s="9" t="e">
        <f t="shared" si="4"/>
        <v>#DIV/0!</v>
      </c>
      <c r="R11" s="9" t="e">
        <f t="shared" si="5"/>
        <v>#DIV/0!</v>
      </c>
      <c r="S11" s="9" t="e">
        <f t="shared" si="6"/>
        <v>#DIV/0!</v>
      </c>
      <c r="T11" s="9" t="e">
        <f t="shared" si="7"/>
        <v>#DIV/0!</v>
      </c>
      <c r="U11" s="8" t="e">
        <f t="shared" si="8"/>
        <v>#DIV/0!</v>
      </c>
      <c r="V11" s="8" t="e">
        <f t="shared" si="9"/>
        <v>#DIV/0!</v>
      </c>
    </row>
    <row r="12" spans="1:22" ht="13.5" x14ac:dyDescent="0.25">
      <c r="A12" s="3">
        <f>RSI!A12</f>
        <v>42312</v>
      </c>
      <c r="B12" s="2">
        <f>RSI!B12</f>
        <v>6.6104000000000003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6.6104000000000003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  <c r="M12" s="8">
        <f t="shared" si="2"/>
        <v>100</v>
      </c>
      <c r="N12" s="8">
        <f t="shared" si="0"/>
        <v>45</v>
      </c>
      <c r="O12" s="8">
        <f t="shared" si="1"/>
        <v>75</v>
      </c>
      <c r="P12" s="8" t="e">
        <f t="shared" si="3"/>
        <v>#DIV/0!</v>
      </c>
      <c r="Q12" s="9" t="e">
        <f t="shared" si="4"/>
        <v>#DIV/0!</v>
      </c>
      <c r="R12" s="9" t="e">
        <f t="shared" si="5"/>
        <v>#DIV/0!</v>
      </c>
      <c r="S12" s="9" t="e">
        <f t="shared" si="6"/>
        <v>#DIV/0!</v>
      </c>
      <c r="T12" s="9" t="e">
        <f t="shared" si="7"/>
        <v>#DIV/0!</v>
      </c>
      <c r="U12" s="8" t="e">
        <f t="shared" si="8"/>
        <v>#DIV/0!</v>
      </c>
      <c r="V12" s="8" t="e">
        <f t="shared" si="9"/>
        <v>#DIV/0!</v>
      </c>
    </row>
    <row r="13" spans="1:22" ht="13.5" x14ac:dyDescent="0.25">
      <c r="A13" s="3">
        <f>RSI!A13</f>
        <v>42313</v>
      </c>
      <c r="B13" s="2">
        <f>RSI!B13</f>
        <v>6.6104000000000003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6.6104000000000003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  <c r="M13" s="8">
        <f t="shared" si="2"/>
        <v>100</v>
      </c>
      <c r="N13" s="8">
        <f t="shared" si="0"/>
        <v>45</v>
      </c>
      <c r="O13" s="8">
        <f t="shared" si="1"/>
        <v>75</v>
      </c>
      <c r="P13" s="8" t="e">
        <f t="shared" si="3"/>
        <v>#DIV/0!</v>
      </c>
      <c r="Q13" s="9" t="e">
        <f t="shared" si="4"/>
        <v>#DIV/0!</v>
      </c>
      <c r="R13" s="9" t="e">
        <f t="shared" si="5"/>
        <v>#DIV/0!</v>
      </c>
      <c r="S13" s="9" t="e">
        <f t="shared" si="6"/>
        <v>#DIV/0!</v>
      </c>
      <c r="T13" s="9" t="e">
        <f t="shared" si="7"/>
        <v>#DIV/0!</v>
      </c>
      <c r="U13" s="8" t="e">
        <f t="shared" si="8"/>
        <v>#DIV/0!</v>
      </c>
      <c r="V13" s="8" t="e">
        <f t="shared" si="9"/>
        <v>#DIV/0!</v>
      </c>
    </row>
    <row r="14" spans="1:22" ht="13.5" x14ac:dyDescent="0.25">
      <c r="A14" s="3">
        <f>RSI!A14</f>
        <v>42314</v>
      </c>
      <c r="B14" s="2">
        <f>RSI!B14</f>
        <v>6.6104000000000003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6.6104000000000003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  <c r="M14" s="8">
        <f t="shared" si="2"/>
        <v>100</v>
      </c>
      <c r="N14" s="8">
        <f t="shared" si="0"/>
        <v>45</v>
      </c>
      <c r="O14" s="8">
        <f t="shared" si="1"/>
        <v>75</v>
      </c>
      <c r="P14" s="8" t="e">
        <f t="shared" si="3"/>
        <v>#DIV/0!</v>
      </c>
      <c r="Q14" s="9" t="e">
        <f t="shared" si="4"/>
        <v>#DIV/0!</v>
      </c>
      <c r="R14" s="9" t="e">
        <f t="shared" si="5"/>
        <v>#DIV/0!</v>
      </c>
      <c r="S14" s="9" t="e">
        <f t="shared" si="6"/>
        <v>#DIV/0!</v>
      </c>
      <c r="T14" s="9" t="e">
        <f t="shared" si="7"/>
        <v>#DIV/0!</v>
      </c>
      <c r="U14" s="8" t="e">
        <f t="shared" si="8"/>
        <v>#DIV/0!</v>
      </c>
      <c r="V14" s="8" t="e">
        <f t="shared" si="9"/>
        <v>#DIV/0!</v>
      </c>
    </row>
    <row r="15" spans="1:22" ht="13.5" x14ac:dyDescent="0.25">
      <c r="A15" s="3">
        <f>RSI!A15</f>
        <v>42317</v>
      </c>
      <c r="B15" s="2">
        <f>RSI!B15</f>
        <v>6.6104000000000003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6.6104000000000003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  <c r="M15" s="8">
        <f t="shared" si="2"/>
        <v>100</v>
      </c>
      <c r="N15" s="8">
        <f t="shared" si="0"/>
        <v>45</v>
      </c>
      <c r="O15" s="8">
        <f t="shared" si="1"/>
        <v>75</v>
      </c>
      <c r="P15" s="8" t="e">
        <f t="shared" si="3"/>
        <v>#DIV/0!</v>
      </c>
      <c r="Q15" s="9" t="e">
        <f t="shared" si="4"/>
        <v>#DIV/0!</v>
      </c>
      <c r="R15" s="9" t="e">
        <f t="shared" si="5"/>
        <v>#DIV/0!</v>
      </c>
      <c r="S15" s="9" t="e">
        <f t="shared" si="6"/>
        <v>#DIV/0!</v>
      </c>
      <c r="T15" s="9" t="e">
        <f t="shared" si="7"/>
        <v>#DIV/0!</v>
      </c>
      <c r="U15" s="8" t="e">
        <f t="shared" si="8"/>
        <v>#DIV/0!</v>
      </c>
      <c r="V15" s="8" t="e">
        <f t="shared" si="9"/>
        <v>#DIV/0!</v>
      </c>
    </row>
    <row r="16" spans="1:22" ht="13.5" x14ac:dyDescent="0.25">
      <c r="A16" s="3">
        <f>RSI!A16</f>
        <v>42318</v>
      </c>
      <c r="B16" s="2">
        <f>RSI!B16</f>
        <v>6.6104000000000003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6.6104000000000003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  <c r="M16" s="8">
        <f t="shared" si="2"/>
        <v>0</v>
      </c>
      <c r="N16" s="8">
        <f t="shared" si="0"/>
        <v>45</v>
      </c>
      <c r="O16" s="8">
        <f t="shared" si="1"/>
        <v>75</v>
      </c>
      <c r="P16" s="8" t="e">
        <f t="shared" si="3"/>
        <v>#DIV/0!</v>
      </c>
      <c r="Q16" s="9" t="e">
        <f t="shared" si="4"/>
        <v>#DIV/0!</v>
      </c>
      <c r="R16" s="9" t="e">
        <f t="shared" si="5"/>
        <v>#DIV/0!</v>
      </c>
      <c r="S16" s="9" t="e">
        <f t="shared" si="6"/>
        <v>#DIV/0!</v>
      </c>
      <c r="T16" s="9" t="e">
        <f t="shared" si="7"/>
        <v>#DIV/0!</v>
      </c>
      <c r="U16" s="8" t="e">
        <f t="shared" si="8"/>
        <v>#DIV/0!</v>
      </c>
      <c r="V16" s="8" t="e">
        <f t="shared" si="9"/>
        <v>#DIV/0!</v>
      </c>
    </row>
    <row r="17" spans="1:22" ht="13.5" x14ac:dyDescent="0.25">
      <c r="A17" s="3">
        <f>RSI!A17</f>
        <v>42319</v>
      </c>
      <c r="B17" s="2">
        <f>RSI!B17</f>
        <v>6.6104000000000003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6.6104000000000003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e">
        <f>OBV!G17</f>
        <v>#DIV/0!</v>
      </c>
      <c r="L17" s="6" t="str">
        <f>OBV!H17</f>
        <v>NEUTRAL</v>
      </c>
      <c r="M17" s="8">
        <f t="shared" si="2"/>
        <v>0</v>
      </c>
      <c r="N17" s="8">
        <f t="shared" si="0"/>
        <v>45</v>
      </c>
      <c r="O17" s="8">
        <f t="shared" si="1"/>
        <v>75</v>
      </c>
      <c r="P17" s="8" t="e">
        <f t="shared" si="3"/>
        <v>#DIV/0!</v>
      </c>
      <c r="Q17" s="9" t="e">
        <f t="shared" si="4"/>
        <v>#DIV/0!</v>
      </c>
      <c r="R17" s="9" t="e">
        <f t="shared" si="5"/>
        <v>#DIV/0!</v>
      </c>
      <c r="S17" s="9" t="e">
        <f t="shared" si="6"/>
        <v>#DIV/0!</v>
      </c>
      <c r="T17" s="9" t="e">
        <f t="shared" si="7"/>
        <v>#DIV/0!</v>
      </c>
      <c r="U17" s="8" t="e">
        <f t="shared" si="8"/>
        <v>#DIV/0!</v>
      </c>
      <c r="V17" s="8" t="e">
        <f t="shared" si="9"/>
        <v>#DIV/0!</v>
      </c>
    </row>
    <row r="18" spans="1:22" ht="13.5" x14ac:dyDescent="0.25">
      <c r="A18" s="3">
        <f>RSI!A18</f>
        <v>42320</v>
      </c>
      <c r="B18" s="2">
        <f>RSI!B18</f>
        <v>6.6104000000000003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6.6104000000000003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e">
        <f>OBV!G18</f>
        <v>#DIV/0!</v>
      </c>
      <c r="L18" s="6" t="str">
        <f>OBV!H18</f>
        <v>NEUTRAL</v>
      </c>
      <c r="M18" s="8">
        <f t="shared" si="2"/>
        <v>0</v>
      </c>
      <c r="N18" s="8">
        <f t="shared" si="0"/>
        <v>45</v>
      </c>
      <c r="O18" s="8">
        <f t="shared" si="1"/>
        <v>75</v>
      </c>
      <c r="P18" s="8" t="e">
        <f t="shared" si="3"/>
        <v>#DIV/0!</v>
      </c>
      <c r="Q18" s="9" t="e">
        <f t="shared" si="4"/>
        <v>#DIV/0!</v>
      </c>
      <c r="R18" s="9" t="e">
        <f t="shared" si="5"/>
        <v>#DIV/0!</v>
      </c>
      <c r="S18" s="9" t="e">
        <f t="shared" si="6"/>
        <v>#DIV/0!</v>
      </c>
      <c r="T18" s="9" t="e">
        <f t="shared" si="7"/>
        <v>#DIV/0!</v>
      </c>
      <c r="U18" s="8" t="e">
        <f t="shared" si="8"/>
        <v>#DIV/0!</v>
      </c>
      <c r="V18" s="8" t="e">
        <f t="shared" si="9"/>
        <v>#DIV/0!</v>
      </c>
    </row>
    <row r="19" spans="1:22" ht="13.5" x14ac:dyDescent="0.25">
      <c r="A19" s="3">
        <f>RSI!A19</f>
        <v>42321</v>
      </c>
      <c r="B19" s="2">
        <f>RSI!B19</f>
        <v>6.6104000000000003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6.6104000000000003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e">
        <f>OBV!G19</f>
        <v>#DIV/0!</v>
      </c>
      <c r="L19" s="6" t="str">
        <f>OBV!H19</f>
        <v>NEUTRAL</v>
      </c>
      <c r="M19" s="8">
        <f t="shared" si="2"/>
        <v>0</v>
      </c>
      <c r="N19" s="8">
        <f t="shared" si="0"/>
        <v>45</v>
      </c>
      <c r="O19" s="8">
        <f t="shared" si="1"/>
        <v>75</v>
      </c>
      <c r="P19" s="8" t="e">
        <f t="shared" si="3"/>
        <v>#DIV/0!</v>
      </c>
      <c r="Q19" s="9" t="e">
        <f t="shared" si="4"/>
        <v>#DIV/0!</v>
      </c>
      <c r="R19" s="9" t="e">
        <f t="shared" si="5"/>
        <v>#DIV/0!</v>
      </c>
      <c r="S19" s="9" t="e">
        <f t="shared" si="6"/>
        <v>#DIV/0!</v>
      </c>
      <c r="T19" s="9" t="e">
        <f t="shared" si="7"/>
        <v>#DIV/0!</v>
      </c>
      <c r="U19" s="8" t="e">
        <f t="shared" si="8"/>
        <v>#DIV/0!</v>
      </c>
      <c r="V19" s="8" t="e">
        <f t="shared" si="9"/>
        <v>#DIV/0!</v>
      </c>
    </row>
    <row r="20" spans="1:22" ht="13.5" x14ac:dyDescent="0.25">
      <c r="A20" s="3">
        <f>RSI!A20</f>
        <v>42324</v>
      </c>
      <c r="B20" s="2">
        <f>RSI!B20</f>
        <v>6.6104000000000003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6.6104000000000003</v>
      </c>
      <c r="G20" s="2">
        <f>'Moving Avg'!F20</f>
        <v>6.6103999999999994</v>
      </c>
      <c r="H20" s="2">
        <f>'Moving Avg'!G20</f>
        <v>0</v>
      </c>
      <c r="I20" s="2">
        <f>'Moving Avg'!H20</f>
        <v>0</v>
      </c>
      <c r="J20" s="6" t="str">
        <f>OBV!F20</f>
        <v>NEUTRAL</v>
      </c>
      <c r="K20" s="6" t="e">
        <f>OBV!G20</f>
        <v>#DIV/0!</v>
      </c>
      <c r="L20" s="6" t="str">
        <f>OBV!H20</f>
        <v>NEUTRAL</v>
      </c>
      <c r="M20" s="8">
        <f t="shared" si="2"/>
        <v>0</v>
      </c>
      <c r="N20" s="8">
        <f t="shared" si="0"/>
        <v>45</v>
      </c>
      <c r="O20" s="8">
        <f t="shared" si="1"/>
        <v>75</v>
      </c>
      <c r="P20" s="8" t="e">
        <f t="shared" si="3"/>
        <v>#DIV/0!</v>
      </c>
      <c r="Q20" s="9" t="e">
        <f t="shared" si="4"/>
        <v>#DIV/0!</v>
      </c>
      <c r="R20" s="9" t="e">
        <f t="shared" si="5"/>
        <v>#DIV/0!</v>
      </c>
      <c r="S20" s="9" t="e">
        <f t="shared" si="6"/>
        <v>#DIV/0!</v>
      </c>
      <c r="T20" s="9" t="e">
        <f t="shared" si="7"/>
        <v>#DIV/0!</v>
      </c>
      <c r="U20" s="8" t="e">
        <f t="shared" si="8"/>
        <v>#DIV/0!</v>
      </c>
      <c r="V20" s="8" t="e">
        <f t="shared" si="9"/>
        <v>#DIV/0!</v>
      </c>
    </row>
    <row r="21" spans="1:22" ht="13.5" x14ac:dyDescent="0.25">
      <c r="A21" s="3">
        <f>RSI!A21</f>
        <v>42325</v>
      </c>
      <c r="B21" s="2">
        <f>RSI!B21</f>
        <v>6.6104000000000003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6.6104000000000003</v>
      </c>
      <c r="G21" s="2">
        <f>'Moving Avg'!F21</f>
        <v>6.6104000000000003</v>
      </c>
      <c r="H21" s="2">
        <f>'Moving Avg'!G21</f>
        <v>0</v>
      </c>
      <c r="I21" s="2">
        <f>'Moving Avg'!H21</f>
        <v>0</v>
      </c>
      <c r="J21" s="6" t="str">
        <f>OBV!F21</f>
        <v>NEUTRAL</v>
      </c>
      <c r="K21" s="6" t="e">
        <f>OBV!G21</f>
        <v>#DIV/0!</v>
      </c>
      <c r="L21" s="6" t="str">
        <f>OBV!H21</f>
        <v>NEUTRAL</v>
      </c>
      <c r="M21" s="8">
        <f t="shared" si="2"/>
        <v>0</v>
      </c>
      <c r="N21" s="8">
        <f t="shared" si="0"/>
        <v>45</v>
      </c>
      <c r="O21" s="8">
        <f t="shared" si="1"/>
        <v>75</v>
      </c>
      <c r="P21" s="8" t="e">
        <f t="shared" si="3"/>
        <v>#DIV/0!</v>
      </c>
      <c r="Q21" s="9" t="e">
        <f t="shared" si="4"/>
        <v>#DIV/0!</v>
      </c>
      <c r="R21" s="9" t="e">
        <f t="shared" si="5"/>
        <v>#DIV/0!</v>
      </c>
      <c r="S21" s="9" t="e">
        <f t="shared" si="6"/>
        <v>#DIV/0!</v>
      </c>
      <c r="T21" s="9" t="e">
        <f t="shared" si="7"/>
        <v>#DIV/0!</v>
      </c>
      <c r="U21" s="8" t="e">
        <f t="shared" si="8"/>
        <v>#DIV/0!</v>
      </c>
      <c r="V21" s="8" t="e">
        <f t="shared" si="9"/>
        <v>#DIV/0!</v>
      </c>
    </row>
    <row r="22" spans="1:22" ht="13.5" x14ac:dyDescent="0.25">
      <c r="A22" s="3">
        <f>RSI!A22</f>
        <v>42326</v>
      </c>
      <c r="B22" s="2">
        <f>RSI!B22</f>
        <v>6.6104000000000003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6.6104000000000003</v>
      </c>
      <c r="G22" s="2">
        <f>'Moving Avg'!F22</f>
        <v>6.6104000000000003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e">
        <f>OBV!G22</f>
        <v>#DIV/0!</v>
      </c>
      <c r="L22" s="6" t="str">
        <f>OBV!H22</f>
        <v>NEUTRAL</v>
      </c>
      <c r="M22" s="8">
        <f t="shared" si="2"/>
        <v>0</v>
      </c>
      <c r="N22" s="8">
        <f t="shared" si="0"/>
        <v>45</v>
      </c>
      <c r="O22" s="8">
        <f t="shared" si="1"/>
        <v>75</v>
      </c>
      <c r="P22" s="8" t="e">
        <f t="shared" si="3"/>
        <v>#DIV/0!</v>
      </c>
      <c r="Q22" s="9" t="e">
        <f t="shared" si="4"/>
        <v>#DIV/0!</v>
      </c>
      <c r="R22" s="9" t="e">
        <f t="shared" si="5"/>
        <v>#DIV/0!</v>
      </c>
      <c r="S22" s="9" t="e">
        <f t="shared" si="6"/>
        <v>#DIV/0!</v>
      </c>
      <c r="T22" s="9" t="e">
        <f t="shared" si="7"/>
        <v>#DIV/0!</v>
      </c>
      <c r="U22" s="8" t="e">
        <f t="shared" si="8"/>
        <v>#DIV/0!</v>
      </c>
      <c r="V22" s="8" t="e">
        <f t="shared" si="9"/>
        <v>#DIV/0!</v>
      </c>
    </row>
    <row r="23" spans="1:22" ht="13.5" x14ac:dyDescent="0.25">
      <c r="A23" s="3">
        <f>RSI!A23</f>
        <v>42327</v>
      </c>
      <c r="B23" s="2">
        <f>RSI!B23</f>
        <v>6.6104000000000003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6.6104000000000003</v>
      </c>
      <c r="G23" s="2">
        <f>'Moving Avg'!F23</f>
        <v>6.6104000000000003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e">
        <f>OBV!G23</f>
        <v>#DIV/0!</v>
      </c>
      <c r="L23" s="6" t="str">
        <f>OBV!H23</f>
        <v>NEUTRAL</v>
      </c>
      <c r="M23" s="8">
        <f t="shared" si="2"/>
        <v>0</v>
      </c>
      <c r="N23" s="8">
        <f t="shared" si="0"/>
        <v>45</v>
      </c>
      <c r="O23" s="8">
        <f t="shared" si="1"/>
        <v>75</v>
      </c>
      <c r="P23" s="8" t="e">
        <f t="shared" si="3"/>
        <v>#DIV/0!</v>
      </c>
      <c r="Q23" s="9" t="e">
        <f t="shared" si="4"/>
        <v>#DIV/0!</v>
      </c>
      <c r="R23" s="9" t="e">
        <f t="shared" si="5"/>
        <v>#DIV/0!</v>
      </c>
      <c r="S23" s="9" t="e">
        <f t="shared" si="6"/>
        <v>#DIV/0!</v>
      </c>
      <c r="T23" s="9" t="e">
        <f t="shared" si="7"/>
        <v>#DIV/0!</v>
      </c>
      <c r="U23" s="8" t="e">
        <f t="shared" si="8"/>
        <v>#DIV/0!</v>
      </c>
      <c r="V23" s="8" t="e">
        <f t="shared" si="9"/>
        <v>#DIV/0!</v>
      </c>
    </row>
    <row r="24" spans="1:22" ht="13.5" x14ac:dyDescent="0.25">
      <c r="A24" s="3">
        <f>RSI!A24</f>
        <v>42328</v>
      </c>
      <c r="B24" s="2">
        <f>RSI!B24</f>
        <v>6.6104000000000003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6.6104000000000003</v>
      </c>
      <c r="G24" s="2">
        <f>'Moving Avg'!F24</f>
        <v>6.6104000000000003</v>
      </c>
      <c r="H24" s="2">
        <f>'Moving Avg'!G24</f>
        <v>0</v>
      </c>
      <c r="I24" s="2">
        <f>'Moving Avg'!H24</f>
        <v>0</v>
      </c>
      <c r="J24" s="6" t="str">
        <f>OBV!F24</f>
        <v>NEUTRAL</v>
      </c>
      <c r="K24" s="6" t="e">
        <f>OBV!G24</f>
        <v>#DIV/0!</v>
      </c>
      <c r="L24" s="6" t="str">
        <f>OBV!H24</f>
        <v>NEUTRAL</v>
      </c>
      <c r="M24" s="8">
        <f t="shared" si="2"/>
        <v>0</v>
      </c>
      <c r="N24" s="8">
        <f t="shared" si="0"/>
        <v>45</v>
      </c>
      <c r="O24" s="8">
        <f t="shared" si="1"/>
        <v>75</v>
      </c>
      <c r="P24" s="8" t="e">
        <f t="shared" si="3"/>
        <v>#DIV/0!</v>
      </c>
      <c r="Q24" s="9" t="e">
        <f t="shared" si="4"/>
        <v>#DIV/0!</v>
      </c>
      <c r="R24" s="9" t="e">
        <f t="shared" si="5"/>
        <v>#DIV/0!</v>
      </c>
      <c r="S24" s="9" t="e">
        <f t="shared" si="6"/>
        <v>#DIV/0!</v>
      </c>
      <c r="T24" s="9" t="e">
        <f t="shared" si="7"/>
        <v>#DIV/0!</v>
      </c>
      <c r="U24" s="8" t="e">
        <f t="shared" si="8"/>
        <v>#DIV/0!</v>
      </c>
      <c r="V24" s="8" t="e">
        <f t="shared" si="9"/>
        <v>#DIV/0!</v>
      </c>
    </row>
    <row r="25" spans="1:22" ht="13.5" x14ac:dyDescent="0.25">
      <c r="A25" s="3">
        <f>RSI!A25</f>
        <v>42331</v>
      </c>
      <c r="B25" s="2">
        <f>RSI!B25</f>
        <v>6.6104000000000003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6.6104000000000003</v>
      </c>
      <c r="G25" s="2">
        <f>'Moving Avg'!F25</f>
        <v>6.6104000000000003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e">
        <f>OBV!G25</f>
        <v>#DIV/0!</v>
      </c>
      <c r="L25" s="6" t="str">
        <f>OBV!H25</f>
        <v>NEUTRAL</v>
      </c>
      <c r="M25" s="8">
        <f t="shared" si="2"/>
        <v>0</v>
      </c>
      <c r="N25" s="8">
        <f t="shared" si="0"/>
        <v>45</v>
      </c>
      <c r="O25" s="8">
        <f t="shared" si="1"/>
        <v>75</v>
      </c>
      <c r="P25" s="8" t="e">
        <f t="shared" si="3"/>
        <v>#DIV/0!</v>
      </c>
      <c r="Q25" s="9" t="e">
        <f t="shared" si="4"/>
        <v>#DIV/0!</v>
      </c>
      <c r="R25" s="9" t="e">
        <f t="shared" si="5"/>
        <v>#DIV/0!</v>
      </c>
      <c r="S25" s="9" t="e">
        <f t="shared" si="6"/>
        <v>#DIV/0!</v>
      </c>
      <c r="T25" s="9" t="e">
        <f t="shared" si="7"/>
        <v>#DIV/0!</v>
      </c>
      <c r="U25" s="8" t="e">
        <f t="shared" si="8"/>
        <v>#DIV/0!</v>
      </c>
      <c r="V25" s="8" t="e">
        <f t="shared" si="9"/>
        <v>#DIV/0!</v>
      </c>
    </row>
    <row r="26" spans="1:22" ht="13.5" x14ac:dyDescent="0.25">
      <c r="A26" s="3">
        <f>RSI!A26</f>
        <v>42332</v>
      </c>
      <c r="B26" s="2">
        <f>RSI!B26</f>
        <v>6.6104000000000003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6.6104000000000003</v>
      </c>
      <c r="G26" s="2">
        <f>'Moving Avg'!F26</f>
        <v>6.6104000000000003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e">
        <f>OBV!G26</f>
        <v>#DIV/0!</v>
      </c>
      <c r="L26" s="6" t="str">
        <f>OBV!H26</f>
        <v>NEUTRAL</v>
      </c>
      <c r="M26" s="8">
        <f t="shared" si="2"/>
        <v>0</v>
      </c>
      <c r="N26" s="8">
        <f t="shared" si="0"/>
        <v>45</v>
      </c>
      <c r="O26" s="8">
        <f t="shared" si="1"/>
        <v>75</v>
      </c>
      <c r="P26" s="8" t="e">
        <f t="shared" si="3"/>
        <v>#DIV/0!</v>
      </c>
      <c r="Q26" s="9" t="e">
        <f t="shared" si="4"/>
        <v>#DIV/0!</v>
      </c>
      <c r="R26" s="9" t="e">
        <f t="shared" si="5"/>
        <v>#DIV/0!</v>
      </c>
      <c r="S26" s="9" t="e">
        <f t="shared" si="6"/>
        <v>#DIV/0!</v>
      </c>
      <c r="T26" s="9" t="e">
        <f t="shared" si="7"/>
        <v>#DIV/0!</v>
      </c>
      <c r="U26" s="8" t="e">
        <f t="shared" si="8"/>
        <v>#DIV/0!</v>
      </c>
      <c r="V26" s="8" t="e">
        <f t="shared" si="9"/>
        <v>#DIV/0!</v>
      </c>
    </row>
    <row r="27" spans="1:22" ht="13.5" x14ac:dyDescent="0.25">
      <c r="A27" s="3">
        <f>RSI!A27</f>
        <v>42333</v>
      </c>
      <c r="B27" s="2">
        <f>RSI!B27</f>
        <v>6.6104000000000003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6.6104000000000003</v>
      </c>
      <c r="G27" s="2">
        <f>'Moving Avg'!F27</f>
        <v>6.6104000000000003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e">
        <f>OBV!G27</f>
        <v>#DIV/0!</v>
      </c>
      <c r="L27" s="6" t="str">
        <f>OBV!H27</f>
        <v>NEUTRAL</v>
      </c>
      <c r="M27" s="8">
        <f t="shared" si="2"/>
        <v>0</v>
      </c>
      <c r="N27" s="8">
        <f t="shared" si="0"/>
        <v>45</v>
      </c>
      <c r="O27" s="8">
        <f t="shared" si="1"/>
        <v>75</v>
      </c>
      <c r="P27" s="8" t="e">
        <f t="shared" si="3"/>
        <v>#DIV/0!</v>
      </c>
      <c r="Q27" s="9" t="e">
        <f t="shared" si="4"/>
        <v>#DIV/0!</v>
      </c>
      <c r="R27" s="9" t="e">
        <f t="shared" si="5"/>
        <v>#DIV/0!</v>
      </c>
      <c r="S27" s="9" t="e">
        <f t="shared" si="6"/>
        <v>#DIV/0!</v>
      </c>
      <c r="T27" s="9" t="e">
        <f t="shared" si="7"/>
        <v>#DIV/0!</v>
      </c>
      <c r="U27" s="8" t="e">
        <f t="shared" si="8"/>
        <v>#DIV/0!</v>
      </c>
      <c r="V27" s="8" t="e">
        <f t="shared" si="9"/>
        <v>#DIV/0!</v>
      </c>
    </row>
    <row r="28" spans="1:22" ht="13.5" x14ac:dyDescent="0.25">
      <c r="A28" s="3">
        <f>RSI!A28</f>
        <v>42334</v>
      </c>
      <c r="B28" s="2">
        <f>RSI!B28</f>
        <v>6.6104000000000003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6.6104000000000003</v>
      </c>
      <c r="G28" s="2">
        <f>'Moving Avg'!F28</f>
        <v>6.6104000000000003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e">
        <f>OBV!G28</f>
        <v>#DIV/0!</v>
      </c>
      <c r="L28" s="6" t="str">
        <f>OBV!H28</f>
        <v>NEUTRAL</v>
      </c>
      <c r="M28" s="8">
        <f t="shared" si="2"/>
        <v>0</v>
      </c>
      <c r="N28" s="8">
        <f t="shared" si="0"/>
        <v>45</v>
      </c>
      <c r="O28" s="8">
        <f t="shared" si="1"/>
        <v>75</v>
      </c>
      <c r="P28" s="8" t="e">
        <f t="shared" si="3"/>
        <v>#DIV/0!</v>
      </c>
      <c r="Q28" s="9" t="e">
        <f t="shared" si="4"/>
        <v>#DIV/0!</v>
      </c>
      <c r="R28" s="9" t="e">
        <f t="shared" si="5"/>
        <v>#DIV/0!</v>
      </c>
      <c r="S28" s="9" t="e">
        <f t="shared" si="6"/>
        <v>#DIV/0!</v>
      </c>
      <c r="T28" s="9" t="e">
        <f t="shared" si="7"/>
        <v>#DIV/0!</v>
      </c>
      <c r="U28" s="8" t="e">
        <f t="shared" si="8"/>
        <v>#DIV/0!</v>
      </c>
      <c r="V28" s="8" t="e">
        <f t="shared" si="9"/>
        <v>#DIV/0!</v>
      </c>
    </row>
    <row r="29" spans="1:22" ht="13.5" x14ac:dyDescent="0.25">
      <c r="A29" s="3">
        <f>RSI!A29</f>
        <v>42335</v>
      </c>
      <c r="B29" s="2">
        <f>RSI!B29</f>
        <v>6.6104000000000003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6.6104000000000003</v>
      </c>
      <c r="G29" s="2">
        <f>'Moving Avg'!F29</f>
        <v>6.6104000000000003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e">
        <f>OBV!G29</f>
        <v>#DIV/0!</v>
      </c>
      <c r="L29" s="6" t="str">
        <f>OBV!H29</f>
        <v>NEUTRAL</v>
      </c>
      <c r="M29" s="8">
        <f t="shared" si="2"/>
        <v>0</v>
      </c>
      <c r="N29" s="8">
        <f t="shared" si="0"/>
        <v>45</v>
      </c>
      <c r="O29" s="8">
        <f t="shared" si="1"/>
        <v>75</v>
      </c>
      <c r="P29" s="8" t="e">
        <f t="shared" si="3"/>
        <v>#DIV/0!</v>
      </c>
      <c r="Q29" s="9" t="e">
        <f t="shared" si="4"/>
        <v>#DIV/0!</v>
      </c>
      <c r="R29" s="9" t="e">
        <f t="shared" si="5"/>
        <v>#DIV/0!</v>
      </c>
      <c r="S29" s="9" t="e">
        <f t="shared" si="6"/>
        <v>#DIV/0!</v>
      </c>
      <c r="T29" s="9" t="e">
        <f t="shared" si="7"/>
        <v>#DIV/0!</v>
      </c>
      <c r="U29" s="8" t="e">
        <f t="shared" si="8"/>
        <v>#DIV/0!</v>
      </c>
      <c r="V29" s="8" t="e">
        <f t="shared" si="9"/>
        <v>#DIV/0!</v>
      </c>
    </row>
    <row r="30" spans="1:22" ht="13.5" x14ac:dyDescent="0.25">
      <c r="A30" s="3">
        <f>RSI!A30</f>
        <v>42338</v>
      </c>
      <c r="B30" s="2">
        <f>RSI!B30</f>
        <v>6.6104000000000003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6.6104000000000003</v>
      </c>
      <c r="G30" s="2">
        <f>'Moving Avg'!F30</f>
        <v>6.6104000000000003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e">
        <f>OBV!G30</f>
        <v>#DIV/0!</v>
      </c>
      <c r="L30" s="6" t="str">
        <f>OBV!H30</f>
        <v>NEUTRAL</v>
      </c>
      <c r="M30" s="8">
        <f t="shared" si="2"/>
        <v>0</v>
      </c>
      <c r="N30" s="8">
        <f t="shared" si="0"/>
        <v>45</v>
      </c>
      <c r="O30" s="8">
        <f t="shared" si="1"/>
        <v>75</v>
      </c>
      <c r="P30" s="8" t="e">
        <f t="shared" si="3"/>
        <v>#DIV/0!</v>
      </c>
      <c r="Q30" s="9" t="e">
        <f t="shared" si="4"/>
        <v>#DIV/0!</v>
      </c>
      <c r="R30" s="9" t="e">
        <f t="shared" si="5"/>
        <v>#DIV/0!</v>
      </c>
      <c r="S30" s="9" t="e">
        <f t="shared" si="6"/>
        <v>#DIV/0!</v>
      </c>
      <c r="T30" s="9" t="e">
        <f t="shared" si="7"/>
        <v>#DIV/0!</v>
      </c>
      <c r="U30" s="8" t="e">
        <f t="shared" si="8"/>
        <v>#DIV/0!</v>
      </c>
      <c r="V30" s="8" t="e">
        <f t="shared" si="9"/>
        <v>#DIV/0!</v>
      </c>
    </row>
    <row r="31" spans="1:22" ht="13.5" x14ac:dyDescent="0.25">
      <c r="A31" s="3">
        <f>RSI!A31</f>
        <v>42339</v>
      </c>
      <c r="B31" s="2">
        <f>RSI!B31</f>
        <v>6.6104000000000003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6.6104000000000003</v>
      </c>
      <c r="G31" s="2">
        <f>'Moving Avg'!F31</f>
        <v>6.6104000000000003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e">
        <f>OBV!G31</f>
        <v>#DIV/0!</v>
      </c>
      <c r="L31" s="6" t="str">
        <f>OBV!H31</f>
        <v>NEUTRAL</v>
      </c>
      <c r="M31" s="8">
        <f t="shared" si="2"/>
        <v>0</v>
      </c>
      <c r="N31" s="8">
        <f t="shared" si="0"/>
        <v>45</v>
      </c>
      <c r="O31" s="8">
        <f t="shared" si="1"/>
        <v>75</v>
      </c>
      <c r="P31" s="8" t="e">
        <f t="shared" si="3"/>
        <v>#DIV/0!</v>
      </c>
      <c r="Q31" s="9" t="e">
        <f t="shared" si="4"/>
        <v>#DIV/0!</v>
      </c>
      <c r="R31" s="9" t="e">
        <f t="shared" si="5"/>
        <v>#DIV/0!</v>
      </c>
      <c r="S31" s="9" t="e">
        <f t="shared" si="6"/>
        <v>#DIV/0!</v>
      </c>
      <c r="T31" s="9" t="e">
        <f t="shared" si="7"/>
        <v>#DIV/0!</v>
      </c>
      <c r="U31" s="8" t="e">
        <f t="shared" si="8"/>
        <v>#DIV/0!</v>
      </c>
      <c r="V31" s="8" t="e">
        <f t="shared" si="9"/>
        <v>#DIV/0!</v>
      </c>
    </row>
    <row r="32" spans="1:22" ht="13.5" x14ac:dyDescent="0.25">
      <c r="A32" s="3">
        <f>RSI!A32</f>
        <v>42340</v>
      </c>
      <c r="B32" s="2">
        <f>RSI!B32</f>
        <v>6.6104000000000003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6.6104000000000003</v>
      </c>
      <c r="G32" s="2">
        <f>'Moving Avg'!F32</f>
        <v>6.6104000000000003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e">
        <f>OBV!G32</f>
        <v>#DIV/0!</v>
      </c>
      <c r="L32" s="6" t="str">
        <f>OBV!H32</f>
        <v>NEUTRAL</v>
      </c>
      <c r="M32" s="8">
        <f t="shared" si="2"/>
        <v>0</v>
      </c>
      <c r="N32" s="8">
        <f t="shared" si="0"/>
        <v>45</v>
      </c>
      <c r="O32" s="8">
        <f t="shared" si="1"/>
        <v>75</v>
      </c>
      <c r="P32" s="8" t="e">
        <f t="shared" si="3"/>
        <v>#DIV/0!</v>
      </c>
      <c r="Q32" s="9" t="e">
        <f t="shared" si="4"/>
        <v>#DIV/0!</v>
      </c>
      <c r="R32" s="9" t="e">
        <f t="shared" si="5"/>
        <v>#DIV/0!</v>
      </c>
      <c r="S32" s="9" t="e">
        <f t="shared" si="6"/>
        <v>#DIV/0!</v>
      </c>
      <c r="T32" s="9" t="e">
        <f t="shared" si="7"/>
        <v>#DIV/0!</v>
      </c>
      <c r="U32" s="8" t="e">
        <f t="shared" si="8"/>
        <v>#DIV/0!</v>
      </c>
      <c r="V32" s="8" t="e">
        <f t="shared" si="9"/>
        <v>#DIV/0!</v>
      </c>
    </row>
    <row r="33" spans="1:22" ht="13.5" x14ac:dyDescent="0.25">
      <c r="A33" s="3">
        <f>RSI!A33</f>
        <v>42341</v>
      </c>
      <c r="B33" s="2">
        <f>RSI!B33</f>
        <v>6.6104000000000003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6.6104000000000003</v>
      </c>
      <c r="G33" s="2">
        <f>'Moving Avg'!F33</f>
        <v>6.6104000000000003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e">
        <f>OBV!G33</f>
        <v>#DIV/0!</v>
      </c>
      <c r="L33" s="6" t="str">
        <f>OBV!H33</f>
        <v>NEUTRAL</v>
      </c>
      <c r="M33" s="8">
        <f t="shared" si="2"/>
        <v>0</v>
      </c>
      <c r="N33" s="8">
        <f t="shared" si="0"/>
        <v>45</v>
      </c>
      <c r="O33" s="8">
        <f t="shared" si="1"/>
        <v>75</v>
      </c>
      <c r="P33" s="8" t="e">
        <f t="shared" si="3"/>
        <v>#DIV/0!</v>
      </c>
      <c r="Q33" s="9" t="e">
        <f t="shared" si="4"/>
        <v>#DIV/0!</v>
      </c>
      <c r="R33" s="9" t="e">
        <f t="shared" si="5"/>
        <v>#DIV/0!</v>
      </c>
      <c r="S33" s="9" t="e">
        <f t="shared" si="6"/>
        <v>#DIV/0!</v>
      </c>
      <c r="T33" s="9" t="e">
        <f t="shared" si="7"/>
        <v>#DIV/0!</v>
      </c>
      <c r="U33" s="8" t="e">
        <f t="shared" si="8"/>
        <v>#DIV/0!</v>
      </c>
      <c r="V33" s="8" t="e">
        <f t="shared" si="9"/>
        <v>#DIV/0!</v>
      </c>
    </row>
    <row r="34" spans="1:22" ht="13.5" x14ac:dyDescent="0.25">
      <c r="A34" s="3">
        <f>RSI!A34</f>
        <v>42342</v>
      </c>
      <c r="B34" s="2">
        <f>RSI!B34</f>
        <v>6.6104000000000003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6.6104000000000003</v>
      </c>
      <c r="G34" s="2">
        <f>'Moving Avg'!F34</f>
        <v>6.6104000000000003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e">
        <f>OBV!G34</f>
        <v>#DIV/0!</v>
      </c>
      <c r="L34" s="6" t="str">
        <f>OBV!H34</f>
        <v>NEUTRAL</v>
      </c>
      <c r="M34" s="8">
        <f t="shared" si="2"/>
        <v>0</v>
      </c>
      <c r="N34" s="8">
        <f t="shared" si="0"/>
        <v>45</v>
      </c>
      <c r="O34" s="8">
        <f t="shared" si="1"/>
        <v>75</v>
      </c>
      <c r="P34" s="8" t="e">
        <f t="shared" si="3"/>
        <v>#DIV/0!</v>
      </c>
      <c r="Q34" s="9" t="e">
        <f t="shared" si="4"/>
        <v>#DIV/0!</v>
      </c>
      <c r="R34" s="9" t="e">
        <f t="shared" si="5"/>
        <v>#DIV/0!</v>
      </c>
      <c r="S34" s="9" t="e">
        <f t="shared" si="6"/>
        <v>#DIV/0!</v>
      </c>
      <c r="T34" s="9" t="e">
        <f t="shared" si="7"/>
        <v>#DIV/0!</v>
      </c>
      <c r="U34" s="8" t="e">
        <f t="shared" si="8"/>
        <v>#DIV/0!</v>
      </c>
      <c r="V34" s="8" t="e">
        <f t="shared" si="9"/>
        <v>#DIV/0!</v>
      </c>
    </row>
    <row r="35" spans="1:22" ht="13.5" x14ac:dyDescent="0.25">
      <c r="A35" s="3">
        <f>RSI!A35</f>
        <v>42345</v>
      </c>
      <c r="B35" s="2">
        <f>RSI!B35</f>
        <v>6.6104000000000003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6.6104000000000003</v>
      </c>
      <c r="G35" s="2">
        <f>'Moving Avg'!F35</f>
        <v>6.6104000000000003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e">
        <f>OBV!G35</f>
        <v>#DIV/0!</v>
      </c>
      <c r="L35" s="6" t="str">
        <f>OBV!H35</f>
        <v>NEUTRAL</v>
      </c>
      <c r="M35" s="8">
        <f t="shared" si="2"/>
        <v>0</v>
      </c>
      <c r="N35" s="8">
        <f t="shared" si="0"/>
        <v>45</v>
      </c>
      <c r="O35" s="8">
        <f t="shared" si="1"/>
        <v>75</v>
      </c>
      <c r="P35" s="8" t="e">
        <f t="shared" si="3"/>
        <v>#DIV/0!</v>
      </c>
      <c r="Q35" s="9" t="e">
        <f t="shared" si="4"/>
        <v>#DIV/0!</v>
      </c>
      <c r="R35" s="9" t="e">
        <f t="shared" si="5"/>
        <v>#DIV/0!</v>
      </c>
      <c r="S35" s="9" t="e">
        <f t="shared" si="6"/>
        <v>#DIV/0!</v>
      </c>
      <c r="T35" s="9" t="e">
        <f t="shared" si="7"/>
        <v>#DIV/0!</v>
      </c>
      <c r="U35" s="8" t="e">
        <f t="shared" si="8"/>
        <v>#DIV/0!</v>
      </c>
      <c r="V35" s="8" t="e">
        <f t="shared" si="9"/>
        <v>#DIV/0!</v>
      </c>
    </row>
    <row r="36" spans="1:22" ht="13.5" x14ac:dyDescent="0.25">
      <c r="A36" s="3">
        <f>RSI!A36</f>
        <v>42346</v>
      </c>
      <c r="B36" s="2">
        <f>RSI!B36</f>
        <v>6.6104000000000003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6.6104000000000003</v>
      </c>
      <c r="G36" s="2">
        <f>'Moving Avg'!F36</f>
        <v>6.6104000000000003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e">
        <f>OBV!G36</f>
        <v>#DIV/0!</v>
      </c>
      <c r="L36" s="6" t="str">
        <f>OBV!H36</f>
        <v>NEUTRAL</v>
      </c>
      <c r="M36" s="8">
        <f t="shared" si="2"/>
        <v>0</v>
      </c>
      <c r="N36" s="8">
        <f t="shared" si="0"/>
        <v>45</v>
      </c>
      <c r="O36" s="8">
        <f t="shared" si="1"/>
        <v>75</v>
      </c>
      <c r="P36" s="8" t="e">
        <f t="shared" si="3"/>
        <v>#DIV/0!</v>
      </c>
      <c r="Q36" s="9" t="e">
        <f t="shared" si="4"/>
        <v>#DIV/0!</v>
      </c>
      <c r="R36" s="9" t="e">
        <f t="shared" si="5"/>
        <v>#DIV/0!</v>
      </c>
      <c r="S36" s="9" t="e">
        <f t="shared" si="6"/>
        <v>#DIV/0!</v>
      </c>
      <c r="T36" s="9" t="e">
        <f t="shared" si="7"/>
        <v>#DIV/0!</v>
      </c>
      <c r="U36" s="8" t="e">
        <f t="shared" si="8"/>
        <v>#DIV/0!</v>
      </c>
      <c r="V36" s="8" t="e">
        <f t="shared" si="9"/>
        <v>#DIV/0!</v>
      </c>
    </row>
    <row r="37" spans="1:22" ht="13.5" x14ac:dyDescent="0.25">
      <c r="A37" s="3">
        <f>RSI!A37</f>
        <v>42347</v>
      </c>
      <c r="B37" s="2">
        <f>RSI!B37</f>
        <v>6.6104000000000003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6.6104000000000003</v>
      </c>
      <c r="G37" s="2">
        <f>'Moving Avg'!F37</f>
        <v>6.6104000000000003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e">
        <f>OBV!G37</f>
        <v>#DIV/0!</v>
      </c>
      <c r="L37" s="6" t="str">
        <f>OBV!H37</f>
        <v>NEUTRAL</v>
      </c>
      <c r="M37" s="8">
        <f t="shared" si="2"/>
        <v>0</v>
      </c>
      <c r="N37" s="8">
        <f t="shared" si="0"/>
        <v>45</v>
      </c>
      <c r="O37" s="8">
        <f t="shared" si="1"/>
        <v>75</v>
      </c>
      <c r="P37" s="8" t="e">
        <f t="shared" si="3"/>
        <v>#DIV/0!</v>
      </c>
      <c r="Q37" s="9" t="e">
        <f t="shared" si="4"/>
        <v>#DIV/0!</v>
      </c>
      <c r="R37" s="9" t="e">
        <f t="shared" si="5"/>
        <v>#DIV/0!</v>
      </c>
      <c r="S37" s="9" t="e">
        <f t="shared" si="6"/>
        <v>#DIV/0!</v>
      </c>
      <c r="T37" s="9" t="e">
        <f t="shared" si="7"/>
        <v>#DIV/0!</v>
      </c>
      <c r="U37" s="8" t="e">
        <f t="shared" si="8"/>
        <v>#DIV/0!</v>
      </c>
      <c r="V37" s="8" t="e">
        <f t="shared" si="9"/>
        <v>#DIV/0!</v>
      </c>
    </row>
    <row r="38" spans="1:22" ht="13.5" x14ac:dyDescent="0.25">
      <c r="A38" s="3">
        <f>RSI!A38</f>
        <v>42348</v>
      </c>
      <c r="B38" s="2">
        <f>RSI!B38</f>
        <v>6.6104000000000003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6.6104000000000003</v>
      </c>
      <c r="G38" s="2">
        <f>'Moving Avg'!F38</f>
        <v>6.6104000000000003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e">
        <f>OBV!G38</f>
        <v>#DIV/0!</v>
      </c>
      <c r="L38" s="6" t="str">
        <f>OBV!H38</f>
        <v>NEUTRAL</v>
      </c>
      <c r="M38" s="8">
        <f t="shared" si="2"/>
        <v>0</v>
      </c>
      <c r="N38" s="8">
        <f t="shared" si="0"/>
        <v>45</v>
      </c>
      <c r="O38" s="8">
        <f t="shared" si="1"/>
        <v>75</v>
      </c>
      <c r="P38" s="8" t="e">
        <f t="shared" si="3"/>
        <v>#DIV/0!</v>
      </c>
      <c r="Q38" s="9" t="e">
        <f t="shared" si="4"/>
        <v>#DIV/0!</v>
      </c>
      <c r="R38" s="9" t="e">
        <f t="shared" si="5"/>
        <v>#DIV/0!</v>
      </c>
      <c r="S38" s="9" t="e">
        <f t="shared" si="6"/>
        <v>#DIV/0!</v>
      </c>
      <c r="T38" s="9" t="e">
        <f t="shared" si="7"/>
        <v>#DIV/0!</v>
      </c>
      <c r="U38" s="8" t="e">
        <f t="shared" si="8"/>
        <v>#DIV/0!</v>
      </c>
      <c r="V38" s="8" t="e">
        <f t="shared" si="9"/>
        <v>#DIV/0!</v>
      </c>
    </row>
    <row r="39" spans="1:22" ht="13.5" x14ac:dyDescent="0.25">
      <c r="A39" s="3">
        <f>RSI!A39</f>
        <v>42349</v>
      </c>
      <c r="B39" s="2">
        <f>RSI!B39</f>
        <v>6.6104000000000003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6.6104000000000003</v>
      </c>
      <c r="G39" s="2">
        <f>'Moving Avg'!F39</f>
        <v>6.6104000000000003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e">
        <f>OBV!G39</f>
        <v>#DIV/0!</v>
      </c>
      <c r="L39" s="6" t="str">
        <f>OBV!H39</f>
        <v>NEUTRAL</v>
      </c>
      <c r="M39" s="8">
        <f t="shared" si="2"/>
        <v>0</v>
      </c>
      <c r="N39" s="8">
        <f t="shared" si="0"/>
        <v>45</v>
      </c>
      <c r="O39" s="8">
        <f t="shared" si="1"/>
        <v>75</v>
      </c>
      <c r="P39" s="8" t="e">
        <f t="shared" si="3"/>
        <v>#DIV/0!</v>
      </c>
      <c r="Q39" s="9" t="e">
        <f t="shared" si="4"/>
        <v>#DIV/0!</v>
      </c>
      <c r="R39" s="9" t="e">
        <f t="shared" si="5"/>
        <v>#DIV/0!</v>
      </c>
      <c r="S39" s="9" t="e">
        <f t="shared" si="6"/>
        <v>#DIV/0!</v>
      </c>
      <c r="T39" s="9" t="e">
        <f t="shared" si="7"/>
        <v>#DIV/0!</v>
      </c>
      <c r="U39" s="8" t="e">
        <f t="shared" si="8"/>
        <v>#DIV/0!</v>
      </c>
      <c r="V39" s="8" t="e">
        <f t="shared" si="9"/>
        <v>#DIV/0!</v>
      </c>
    </row>
    <row r="40" spans="1:22" ht="13.5" x14ac:dyDescent="0.25">
      <c r="A40" s="3">
        <f>RSI!A40</f>
        <v>42352</v>
      </c>
      <c r="B40" s="2">
        <f>RSI!B40</f>
        <v>6.6104000000000003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6.6104000000000003</v>
      </c>
      <c r="G40" s="2">
        <f>'Moving Avg'!F40</f>
        <v>6.6104000000000003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e">
        <f>OBV!G40</f>
        <v>#DIV/0!</v>
      </c>
      <c r="L40" s="6" t="str">
        <f>OBV!H40</f>
        <v>NEUTRAL</v>
      </c>
      <c r="M40" s="8">
        <f t="shared" si="2"/>
        <v>0</v>
      </c>
      <c r="N40" s="8">
        <f t="shared" si="0"/>
        <v>45</v>
      </c>
      <c r="O40" s="8">
        <f t="shared" si="1"/>
        <v>75</v>
      </c>
      <c r="P40" s="8" t="e">
        <f t="shared" si="3"/>
        <v>#DIV/0!</v>
      </c>
      <c r="Q40" s="9" t="e">
        <f t="shared" si="4"/>
        <v>#DIV/0!</v>
      </c>
      <c r="R40" s="9" t="e">
        <f t="shared" si="5"/>
        <v>#DIV/0!</v>
      </c>
      <c r="S40" s="9" t="e">
        <f t="shared" si="6"/>
        <v>#DIV/0!</v>
      </c>
      <c r="T40" s="9" t="e">
        <f t="shared" si="7"/>
        <v>#DIV/0!</v>
      </c>
      <c r="U40" s="8" t="e">
        <f t="shared" si="8"/>
        <v>#DIV/0!</v>
      </c>
      <c r="V40" s="8" t="e">
        <f t="shared" si="9"/>
        <v>#DIV/0!</v>
      </c>
    </row>
    <row r="41" spans="1:22" ht="13.5" x14ac:dyDescent="0.25">
      <c r="A41" s="3">
        <f>RSI!A41</f>
        <v>42353</v>
      </c>
      <c r="B41" s="2">
        <f>RSI!B41</f>
        <v>6.6104000000000003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6.6104000000000003</v>
      </c>
      <c r="G41" s="2">
        <f>'Moving Avg'!F41</f>
        <v>6.6104000000000003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e">
        <f>OBV!G41</f>
        <v>#DIV/0!</v>
      </c>
      <c r="L41" s="6" t="str">
        <f>OBV!H41</f>
        <v>NEUTRAL</v>
      </c>
      <c r="M41" s="8">
        <f t="shared" si="2"/>
        <v>0</v>
      </c>
      <c r="N41" s="8">
        <f t="shared" si="0"/>
        <v>45</v>
      </c>
      <c r="O41" s="8">
        <f t="shared" si="1"/>
        <v>75</v>
      </c>
      <c r="P41" s="8" t="e">
        <f t="shared" si="3"/>
        <v>#DIV/0!</v>
      </c>
      <c r="Q41" s="9" t="e">
        <f t="shared" si="4"/>
        <v>#DIV/0!</v>
      </c>
      <c r="R41" s="9" t="e">
        <f t="shared" si="5"/>
        <v>#DIV/0!</v>
      </c>
      <c r="S41" s="9" t="e">
        <f t="shared" si="6"/>
        <v>#DIV/0!</v>
      </c>
      <c r="T41" s="9" t="e">
        <f t="shared" si="7"/>
        <v>#DIV/0!</v>
      </c>
      <c r="U41" s="8" t="e">
        <f t="shared" si="8"/>
        <v>#DIV/0!</v>
      </c>
      <c r="V41" s="8" t="e">
        <f t="shared" si="9"/>
        <v>#DIV/0!</v>
      </c>
    </row>
    <row r="42" spans="1:22" ht="13.5" x14ac:dyDescent="0.25">
      <c r="A42" s="3">
        <f>RSI!A42</f>
        <v>42354</v>
      </c>
      <c r="B42" s="2">
        <f>RSI!B42</f>
        <v>6.6104000000000003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6.6104000000000003</v>
      </c>
      <c r="G42" s="2">
        <f>'Moving Avg'!F42</f>
        <v>6.6104000000000003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e">
        <f>OBV!G42</f>
        <v>#DIV/0!</v>
      </c>
      <c r="L42" s="6" t="str">
        <f>OBV!H42</f>
        <v>NEUTRAL</v>
      </c>
      <c r="M42" s="8">
        <f t="shared" si="2"/>
        <v>0</v>
      </c>
      <c r="N42" s="8">
        <f t="shared" si="0"/>
        <v>45</v>
      </c>
      <c r="O42" s="8">
        <f t="shared" si="1"/>
        <v>75</v>
      </c>
      <c r="P42" s="8" t="e">
        <f t="shared" si="3"/>
        <v>#DIV/0!</v>
      </c>
      <c r="Q42" s="9" t="e">
        <f t="shared" si="4"/>
        <v>#DIV/0!</v>
      </c>
      <c r="R42" s="9" t="e">
        <f t="shared" si="5"/>
        <v>#DIV/0!</v>
      </c>
      <c r="S42" s="9" t="e">
        <f t="shared" si="6"/>
        <v>#DIV/0!</v>
      </c>
      <c r="T42" s="9" t="e">
        <f t="shared" si="7"/>
        <v>#DIV/0!</v>
      </c>
      <c r="U42" s="8" t="e">
        <f t="shared" si="8"/>
        <v>#DIV/0!</v>
      </c>
      <c r="V42" s="8" t="e">
        <f t="shared" si="9"/>
        <v>#DIV/0!</v>
      </c>
    </row>
    <row r="43" spans="1:22" ht="13.5" x14ac:dyDescent="0.25">
      <c r="A43" s="3">
        <f>RSI!A43</f>
        <v>42355</v>
      </c>
      <c r="B43" s="2">
        <f>RSI!B43</f>
        <v>6.6104000000000003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6.6104000000000003</v>
      </c>
      <c r="G43" s="2">
        <f>'Moving Avg'!F43</f>
        <v>6.6104000000000003</v>
      </c>
      <c r="H43" s="2">
        <f>'Moving Avg'!G43</f>
        <v>0</v>
      </c>
      <c r="I43" s="2">
        <f>'Moving Avg'!H43</f>
        <v>0</v>
      </c>
      <c r="J43" s="6" t="str">
        <f>OBV!F43</f>
        <v>NEUTRAL</v>
      </c>
      <c r="K43" s="6" t="e">
        <f>OBV!G43</f>
        <v>#DIV/0!</v>
      </c>
      <c r="L43" s="6" t="str">
        <f>OBV!H43</f>
        <v>NEUTRAL</v>
      </c>
      <c r="M43" s="8">
        <f t="shared" si="2"/>
        <v>0</v>
      </c>
      <c r="N43" s="8">
        <f t="shared" si="0"/>
        <v>45</v>
      </c>
      <c r="O43" s="8">
        <f t="shared" si="1"/>
        <v>75</v>
      </c>
      <c r="P43" s="8" t="e">
        <f t="shared" si="3"/>
        <v>#DIV/0!</v>
      </c>
      <c r="Q43" s="9" t="e">
        <f t="shared" si="4"/>
        <v>#DIV/0!</v>
      </c>
      <c r="R43" s="9" t="e">
        <f t="shared" si="5"/>
        <v>#DIV/0!</v>
      </c>
      <c r="S43" s="9" t="e">
        <f t="shared" si="6"/>
        <v>#DIV/0!</v>
      </c>
      <c r="T43" s="9" t="e">
        <f t="shared" si="7"/>
        <v>#DIV/0!</v>
      </c>
      <c r="U43" s="8" t="e">
        <f t="shared" si="8"/>
        <v>#DIV/0!</v>
      </c>
      <c r="V43" s="8" t="e">
        <f t="shared" si="9"/>
        <v>#DIV/0!</v>
      </c>
    </row>
    <row r="44" spans="1:22" ht="13.5" x14ac:dyDescent="0.25">
      <c r="A44" s="3">
        <f>RSI!A44</f>
        <v>42356</v>
      </c>
      <c r="B44" s="2">
        <f>RSI!B44</f>
        <v>6.6104000000000003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6.6104000000000003</v>
      </c>
      <c r="G44" s="2">
        <f>'Moving Avg'!F44</f>
        <v>6.6104000000000003</v>
      </c>
      <c r="H44" s="2">
        <f>'Moving Avg'!G44</f>
        <v>0</v>
      </c>
      <c r="I44" s="2">
        <f>'Moving Avg'!H44</f>
        <v>0</v>
      </c>
      <c r="J44" s="6" t="str">
        <f>OBV!F44</f>
        <v>NEUTRAL</v>
      </c>
      <c r="K44" s="6" t="e">
        <f>OBV!G44</f>
        <v>#DIV/0!</v>
      </c>
      <c r="L44" s="6" t="str">
        <f>OBV!H44</f>
        <v>NEUTRAL</v>
      </c>
      <c r="M44" s="8">
        <f t="shared" si="2"/>
        <v>0</v>
      </c>
      <c r="N44" s="8">
        <f t="shared" si="0"/>
        <v>45</v>
      </c>
      <c r="O44" s="8">
        <f t="shared" si="1"/>
        <v>75</v>
      </c>
      <c r="P44" s="8" t="e">
        <f t="shared" si="3"/>
        <v>#DIV/0!</v>
      </c>
      <c r="Q44" s="9" t="e">
        <f t="shared" si="4"/>
        <v>#DIV/0!</v>
      </c>
      <c r="R44" s="9" t="e">
        <f t="shared" si="5"/>
        <v>#DIV/0!</v>
      </c>
      <c r="S44" s="9" t="e">
        <f t="shared" si="6"/>
        <v>#DIV/0!</v>
      </c>
      <c r="T44" s="9" t="e">
        <f t="shared" si="7"/>
        <v>#DIV/0!</v>
      </c>
      <c r="U44" s="8" t="e">
        <f t="shared" si="8"/>
        <v>#DIV/0!</v>
      </c>
      <c r="V44" s="8" t="e">
        <f t="shared" si="9"/>
        <v>#DIV/0!</v>
      </c>
    </row>
    <row r="45" spans="1:22" ht="13.5" x14ac:dyDescent="0.25">
      <c r="A45" s="3">
        <f>RSI!A45</f>
        <v>42359</v>
      </c>
      <c r="B45" s="2">
        <f>RSI!B45</f>
        <v>6.6104000000000003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6.6104000000000003</v>
      </c>
      <c r="G45" s="2">
        <f>'Moving Avg'!F45</f>
        <v>6.6104000000000003</v>
      </c>
      <c r="H45" s="2">
        <f>'Moving Avg'!G45</f>
        <v>0</v>
      </c>
      <c r="I45" s="2">
        <f>'Moving Avg'!H45</f>
        <v>0</v>
      </c>
      <c r="J45" s="6" t="str">
        <f>OBV!F45</f>
        <v>NEUTRAL</v>
      </c>
      <c r="K45" s="6" t="e">
        <f>OBV!G45</f>
        <v>#DIV/0!</v>
      </c>
      <c r="L45" s="6" t="str">
        <f>OBV!H45</f>
        <v>NEUTRAL</v>
      </c>
      <c r="M45" s="8">
        <f t="shared" si="2"/>
        <v>0</v>
      </c>
      <c r="N45" s="8">
        <f t="shared" si="0"/>
        <v>45</v>
      </c>
      <c r="O45" s="8">
        <f t="shared" si="1"/>
        <v>75</v>
      </c>
      <c r="P45" s="8" t="e">
        <f t="shared" si="3"/>
        <v>#DIV/0!</v>
      </c>
      <c r="Q45" s="9" t="e">
        <f t="shared" si="4"/>
        <v>#DIV/0!</v>
      </c>
      <c r="R45" s="9" t="e">
        <f t="shared" si="5"/>
        <v>#DIV/0!</v>
      </c>
      <c r="S45" s="9" t="e">
        <f t="shared" si="6"/>
        <v>#DIV/0!</v>
      </c>
      <c r="T45" s="9" t="e">
        <f t="shared" si="7"/>
        <v>#DIV/0!</v>
      </c>
      <c r="U45" s="8" t="e">
        <f t="shared" si="8"/>
        <v>#DIV/0!</v>
      </c>
      <c r="V45" s="8" t="e">
        <f t="shared" si="9"/>
        <v>#DIV/0!</v>
      </c>
    </row>
    <row r="46" spans="1:22" ht="13.5" x14ac:dyDescent="0.25">
      <c r="A46" s="3">
        <f>RSI!A46</f>
        <v>42360</v>
      </c>
      <c r="B46" s="2">
        <f>RSI!B46</f>
        <v>6.6104000000000003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6.6104000000000003</v>
      </c>
      <c r="G46" s="2">
        <f>'Moving Avg'!F46</f>
        <v>6.6104000000000003</v>
      </c>
      <c r="H46" s="2">
        <f>'Moving Avg'!G46</f>
        <v>0</v>
      </c>
      <c r="I46" s="2">
        <f>'Moving Avg'!H46</f>
        <v>0</v>
      </c>
      <c r="J46" s="6" t="str">
        <f>OBV!F46</f>
        <v>NEUTRAL</v>
      </c>
      <c r="K46" s="6" t="e">
        <f>OBV!G46</f>
        <v>#DIV/0!</v>
      </c>
      <c r="L46" s="6" t="str">
        <f>OBV!H46</f>
        <v>NEUTRAL</v>
      </c>
      <c r="M46" s="8">
        <f t="shared" si="2"/>
        <v>0</v>
      </c>
      <c r="N46" s="8">
        <f t="shared" si="0"/>
        <v>45</v>
      </c>
      <c r="O46" s="8">
        <f t="shared" si="1"/>
        <v>75</v>
      </c>
      <c r="P46" s="8" t="e">
        <f t="shared" si="3"/>
        <v>#DIV/0!</v>
      </c>
      <c r="Q46" s="9" t="e">
        <f t="shared" si="4"/>
        <v>#DIV/0!</v>
      </c>
      <c r="R46" s="9" t="e">
        <f t="shared" si="5"/>
        <v>#DIV/0!</v>
      </c>
      <c r="S46" s="9" t="e">
        <f t="shared" si="6"/>
        <v>#DIV/0!</v>
      </c>
      <c r="T46" s="9" t="e">
        <f t="shared" si="7"/>
        <v>#DIV/0!</v>
      </c>
      <c r="U46" s="8" t="e">
        <f t="shared" si="8"/>
        <v>#DIV/0!</v>
      </c>
      <c r="V46" s="8" t="e">
        <f t="shared" si="9"/>
        <v>#DIV/0!</v>
      </c>
    </row>
    <row r="47" spans="1:22" ht="13.5" x14ac:dyDescent="0.25">
      <c r="A47" s="3">
        <f>RSI!A47</f>
        <v>42361</v>
      </c>
      <c r="B47" s="2">
        <f>RSI!B47</f>
        <v>6.6104000000000003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6.6104000000000003</v>
      </c>
      <c r="G47" s="2">
        <f>'Moving Avg'!F47</f>
        <v>6.6104000000000003</v>
      </c>
      <c r="H47" s="2">
        <f>'Moving Avg'!G47</f>
        <v>0</v>
      </c>
      <c r="I47" s="2">
        <f>'Moving Avg'!H47</f>
        <v>0</v>
      </c>
      <c r="J47" s="6" t="str">
        <f>OBV!F47</f>
        <v>NEUTRAL</v>
      </c>
      <c r="K47" s="6" t="e">
        <f>OBV!G47</f>
        <v>#DIV/0!</v>
      </c>
      <c r="L47" s="6" t="str">
        <f>OBV!H47</f>
        <v>NEUTRAL</v>
      </c>
      <c r="M47" s="8">
        <f t="shared" si="2"/>
        <v>0</v>
      </c>
      <c r="N47" s="8">
        <f t="shared" si="0"/>
        <v>45</v>
      </c>
      <c r="O47" s="8">
        <f t="shared" si="1"/>
        <v>75</v>
      </c>
      <c r="P47" s="8" t="e">
        <f t="shared" si="3"/>
        <v>#DIV/0!</v>
      </c>
      <c r="Q47" s="9" t="e">
        <f t="shared" si="4"/>
        <v>#DIV/0!</v>
      </c>
      <c r="R47" s="9" t="e">
        <f t="shared" si="5"/>
        <v>#DIV/0!</v>
      </c>
      <c r="S47" s="9" t="e">
        <f t="shared" si="6"/>
        <v>#DIV/0!</v>
      </c>
      <c r="T47" s="9" t="e">
        <f t="shared" si="7"/>
        <v>#DIV/0!</v>
      </c>
      <c r="U47" s="8" t="e">
        <f t="shared" si="8"/>
        <v>#DIV/0!</v>
      </c>
      <c r="V47" s="8" t="e">
        <f t="shared" si="9"/>
        <v>#DIV/0!</v>
      </c>
    </row>
    <row r="48" spans="1:22" ht="13.5" x14ac:dyDescent="0.25">
      <c r="A48" s="3">
        <f>RSI!A48</f>
        <v>42363</v>
      </c>
      <c r="B48" s="2">
        <f>RSI!B48</f>
        <v>6.6104000000000003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6.6104000000000003</v>
      </c>
      <c r="G48" s="2">
        <f>'Moving Avg'!F48</f>
        <v>6.6104000000000003</v>
      </c>
      <c r="H48" s="2">
        <f>'Moving Avg'!G48</f>
        <v>0</v>
      </c>
      <c r="I48" s="2">
        <f>'Moving Avg'!H48</f>
        <v>0</v>
      </c>
      <c r="J48" s="6" t="str">
        <f>OBV!F48</f>
        <v>NEUTRAL</v>
      </c>
      <c r="K48" s="6" t="e">
        <f>OBV!G48</f>
        <v>#DIV/0!</v>
      </c>
      <c r="L48" s="6" t="str">
        <f>OBV!H48</f>
        <v>NEUTRAL</v>
      </c>
      <c r="M48" s="8">
        <f t="shared" si="2"/>
        <v>0</v>
      </c>
      <c r="N48" s="8">
        <f t="shared" si="0"/>
        <v>45</v>
      </c>
      <c r="O48" s="8">
        <f t="shared" si="1"/>
        <v>75</v>
      </c>
      <c r="P48" s="8" t="e">
        <f t="shared" si="3"/>
        <v>#DIV/0!</v>
      </c>
      <c r="Q48" s="9" t="e">
        <f t="shared" si="4"/>
        <v>#DIV/0!</v>
      </c>
      <c r="R48" s="9" t="e">
        <f t="shared" si="5"/>
        <v>#DIV/0!</v>
      </c>
      <c r="S48" s="9" t="e">
        <f t="shared" si="6"/>
        <v>#DIV/0!</v>
      </c>
      <c r="T48" s="9" t="e">
        <f t="shared" si="7"/>
        <v>#DIV/0!</v>
      </c>
      <c r="U48" s="8" t="e">
        <f t="shared" si="8"/>
        <v>#DIV/0!</v>
      </c>
      <c r="V48" s="8" t="e">
        <f t="shared" si="9"/>
        <v>#DIV/0!</v>
      </c>
    </row>
    <row r="49" spans="1:22" ht="13.5" x14ac:dyDescent="0.25">
      <c r="A49" s="3">
        <f>RSI!A49</f>
        <v>42366</v>
      </c>
      <c r="B49" s="2">
        <f>RSI!B49</f>
        <v>6.6104000000000003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6.6104000000000003</v>
      </c>
      <c r="G49" s="2">
        <f>'Moving Avg'!F49</f>
        <v>6.6104000000000003</v>
      </c>
      <c r="H49" s="2">
        <f>'Moving Avg'!G49</f>
        <v>0</v>
      </c>
      <c r="I49" s="2">
        <f>'Moving Avg'!H49</f>
        <v>0</v>
      </c>
      <c r="J49" s="6" t="str">
        <f>OBV!F49</f>
        <v>NEUTRAL</v>
      </c>
      <c r="K49" s="6" t="e">
        <f>OBV!G49</f>
        <v>#DIV/0!</v>
      </c>
      <c r="L49" s="6" t="str">
        <f>OBV!H49</f>
        <v>NEUTRAL</v>
      </c>
      <c r="M49" s="8">
        <f t="shared" si="2"/>
        <v>0</v>
      </c>
      <c r="N49" s="8">
        <f t="shared" si="0"/>
        <v>45</v>
      </c>
      <c r="O49" s="8">
        <f t="shared" si="1"/>
        <v>75</v>
      </c>
      <c r="P49" s="8" t="e">
        <f t="shared" si="3"/>
        <v>#DIV/0!</v>
      </c>
      <c r="Q49" s="9" t="e">
        <f t="shared" si="4"/>
        <v>#DIV/0!</v>
      </c>
      <c r="R49" s="9" t="e">
        <f t="shared" si="5"/>
        <v>#DIV/0!</v>
      </c>
      <c r="S49" s="9" t="e">
        <f t="shared" si="6"/>
        <v>#DIV/0!</v>
      </c>
      <c r="T49" s="9" t="e">
        <f t="shared" si="7"/>
        <v>#DIV/0!</v>
      </c>
      <c r="U49" s="8" t="e">
        <f t="shared" si="8"/>
        <v>#DIV/0!</v>
      </c>
      <c r="V49" s="8" t="e">
        <f t="shared" si="9"/>
        <v>#DIV/0!</v>
      </c>
    </row>
    <row r="50" spans="1:22" ht="13.5" x14ac:dyDescent="0.25">
      <c r="A50" s="3">
        <f>RSI!A50</f>
        <v>42367</v>
      </c>
      <c r="B50" s="2">
        <f>RSI!B50</f>
        <v>6.6104000000000003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6.6104000000000003</v>
      </c>
      <c r="G50" s="2">
        <f>'Moving Avg'!F50</f>
        <v>6.6104000000000003</v>
      </c>
      <c r="H50" s="2">
        <f>'Moving Avg'!G50</f>
        <v>6.6104000000000047</v>
      </c>
      <c r="I50" s="2">
        <f>'Moving Avg'!H50</f>
        <v>0</v>
      </c>
      <c r="J50" s="6" t="str">
        <f>OBV!F50</f>
        <v>NEUTRAL</v>
      </c>
      <c r="K50" s="6" t="e">
        <f>OBV!G50</f>
        <v>#DIV/0!</v>
      </c>
      <c r="L50" s="6" t="str">
        <f>OBV!H50</f>
        <v>NEUTRAL</v>
      </c>
      <c r="M50" s="8">
        <f t="shared" si="2"/>
        <v>0</v>
      </c>
      <c r="N50" s="8">
        <f t="shared" si="0"/>
        <v>45</v>
      </c>
      <c r="O50" s="8">
        <f t="shared" si="1"/>
        <v>75</v>
      </c>
      <c r="P50" s="8" t="e">
        <f t="shared" si="3"/>
        <v>#DIV/0!</v>
      </c>
      <c r="Q50" s="9" t="e">
        <f t="shared" si="4"/>
        <v>#DIV/0!</v>
      </c>
      <c r="R50" s="9" t="e">
        <f t="shared" si="5"/>
        <v>#DIV/0!</v>
      </c>
      <c r="S50" s="9" t="e">
        <f t="shared" si="6"/>
        <v>#DIV/0!</v>
      </c>
      <c r="T50" s="9" t="e">
        <f t="shared" si="7"/>
        <v>#DIV/0!</v>
      </c>
      <c r="U50" s="8" t="e">
        <f t="shared" si="8"/>
        <v>#DIV/0!</v>
      </c>
      <c r="V50" s="8" t="e">
        <f t="shared" si="9"/>
        <v>#DIV/0!</v>
      </c>
    </row>
    <row r="51" spans="1:22" ht="13.5" x14ac:dyDescent="0.25">
      <c r="A51" s="3">
        <f>RSI!A51</f>
        <v>42368</v>
      </c>
      <c r="B51" s="2">
        <f>RSI!B51</f>
        <v>6.6104000000000003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6.6104000000000003</v>
      </c>
      <c r="G51" s="2">
        <f>'Moving Avg'!F51</f>
        <v>6.6104000000000003</v>
      </c>
      <c r="H51" s="2">
        <f>'Moving Avg'!G51</f>
        <v>6.6104000000000056</v>
      </c>
      <c r="I51" s="2">
        <f>'Moving Avg'!H51</f>
        <v>0</v>
      </c>
      <c r="J51" s="6" t="str">
        <f>OBV!F51</f>
        <v>NEUTRAL</v>
      </c>
      <c r="K51" s="6" t="e">
        <f>OBV!G51</f>
        <v>#DIV/0!</v>
      </c>
      <c r="L51" s="6" t="str">
        <f>OBV!H51</f>
        <v>NEUTRAL</v>
      </c>
      <c r="M51" s="8">
        <f t="shared" si="2"/>
        <v>0</v>
      </c>
      <c r="N51" s="8">
        <f t="shared" si="0"/>
        <v>45</v>
      </c>
      <c r="O51" s="8">
        <f t="shared" si="1"/>
        <v>75</v>
      </c>
      <c r="P51" s="8" t="e">
        <f t="shared" si="3"/>
        <v>#DIV/0!</v>
      </c>
      <c r="Q51" s="9" t="e">
        <f t="shared" si="4"/>
        <v>#DIV/0!</v>
      </c>
      <c r="R51" s="9" t="e">
        <f t="shared" si="5"/>
        <v>#DIV/0!</v>
      </c>
      <c r="S51" s="9" t="e">
        <f t="shared" si="6"/>
        <v>#DIV/0!</v>
      </c>
      <c r="T51" s="9" t="e">
        <f t="shared" si="7"/>
        <v>#DIV/0!</v>
      </c>
      <c r="U51" s="8" t="e">
        <f t="shared" si="8"/>
        <v>#DIV/0!</v>
      </c>
      <c r="V51" s="8" t="e">
        <f t="shared" si="9"/>
        <v>#DIV/0!</v>
      </c>
    </row>
    <row r="52" spans="1:22" ht="13.5" x14ac:dyDescent="0.25">
      <c r="A52" s="3">
        <f>RSI!A52</f>
        <v>42369</v>
      </c>
      <c r="B52" s="2">
        <f>RSI!B52</f>
        <v>6.6104000000000003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6.6104000000000003</v>
      </c>
      <c r="G52" s="2">
        <f>'Moving Avg'!F52</f>
        <v>6.6104000000000003</v>
      </c>
      <c r="H52" s="2">
        <f>'Moving Avg'!G52</f>
        <v>6.6104000000000056</v>
      </c>
      <c r="I52" s="2">
        <f>'Moving Avg'!H52</f>
        <v>0</v>
      </c>
      <c r="J52" s="6" t="str">
        <f>OBV!F52</f>
        <v>NEUTRAL</v>
      </c>
      <c r="K52" s="6" t="e">
        <f>OBV!G52</f>
        <v>#DIV/0!</v>
      </c>
      <c r="L52" s="6" t="str">
        <f>OBV!H52</f>
        <v>NEUTRAL</v>
      </c>
      <c r="M52" s="8">
        <f t="shared" si="2"/>
        <v>0</v>
      </c>
      <c r="N52" s="8">
        <f t="shared" si="0"/>
        <v>45</v>
      </c>
      <c r="O52" s="8">
        <f t="shared" si="1"/>
        <v>75</v>
      </c>
      <c r="P52" s="8" t="e">
        <f t="shared" si="3"/>
        <v>#DIV/0!</v>
      </c>
      <c r="Q52" s="9" t="e">
        <f t="shared" si="4"/>
        <v>#DIV/0!</v>
      </c>
      <c r="R52" s="9" t="e">
        <f t="shared" si="5"/>
        <v>#DIV/0!</v>
      </c>
      <c r="S52" s="9" t="e">
        <f t="shared" si="6"/>
        <v>#DIV/0!</v>
      </c>
      <c r="T52" s="9" t="e">
        <f t="shared" si="7"/>
        <v>#DIV/0!</v>
      </c>
      <c r="U52" s="8" t="e">
        <f t="shared" si="8"/>
        <v>#DIV/0!</v>
      </c>
      <c r="V52" s="8" t="e">
        <f t="shared" si="9"/>
        <v>#DIV/0!</v>
      </c>
    </row>
    <row r="53" spans="1:22" ht="13.5" x14ac:dyDescent="0.25">
      <c r="A53" s="3">
        <f>RSI!A53</f>
        <v>42373</v>
      </c>
      <c r="B53" s="2">
        <f>RSI!B53</f>
        <v>6.6104000000000003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6.6104000000000003</v>
      </c>
      <c r="G53" s="2">
        <f>'Moving Avg'!F53</f>
        <v>6.6104000000000003</v>
      </c>
      <c r="H53" s="2">
        <f>'Moving Avg'!G53</f>
        <v>6.6104000000000056</v>
      </c>
      <c r="I53" s="2">
        <f>'Moving Avg'!H53</f>
        <v>0</v>
      </c>
      <c r="J53" s="6" t="str">
        <f>OBV!F53</f>
        <v>NEUTRAL</v>
      </c>
      <c r="K53" s="6" t="e">
        <f>OBV!G53</f>
        <v>#DIV/0!</v>
      </c>
      <c r="L53" s="6" t="str">
        <f>OBV!H53</f>
        <v>NEUTRAL</v>
      </c>
      <c r="M53" s="8">
        <f t="shared" si="2"/>
        <v>0</v>
      </c>
      <c r="N53" s="8">
        <f t="shared" si="0"/>
        <v>45</v>
      </c>
      <c r="O53" s="8">
        <f t="shared" si="1"/>
        <v>75</v>
      </c>
      <c r="P53" s="8" t="e">
        <f t="shared" si="3"/>
        <v>#DIV/0!</v>
      </c>
      <c r="Q53" s="9" t="e">
        <f t="shared" si="4"/>
        <v>#DIV/0!</v>
      </c>
      <c r="R53" s="9" t="e">
        <f t="shared" si="5"/>
        <v>#DIV/0!</v>
      </c>
      <c r="S53" s="9" t="e">
        <f t="shared" si="6"/>
        <v>#DIV/0!</v>
      </c>
      <c r="T53" s="9" t="e">
        <f t="shared" si="7"/>
        <v>#DIV/0!</v>
      </c>
      <c r="U53" s="8" t="e">
        <f t="shared" si="8"/>
        <v>#DIV/0!</v>
      </c>
      <c r="V53" s="8" t="e">
        <f t="shared" si="9"/>
        <v>#DIV/0!</v>
      </c>
    </row>
    <row r="54" spans="1:22" ht="13.5" x14ac:dyDescent="0.25">
      <c r="A54" s="3">
        <f>RSI!A54</f>
        <v>42374</v>
      </c>
      <c r="B54" s="2">
        <f>RSI!B54</f>
        <v>6.6104000000000003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6.6104000000000003</v>
      </c>
      <c r="G54" s="2">
        <f>'Moving Avg'!F54</f>
        <v>6.6104000000000003</v>
      </c>
      <c r="H54" s="2">
        <f>'Moving Avg'!G54</f>
        <v>6.6104000000000056</v>
      </c>
      <c r="I54" s="2">
        <f>'Moving Avg'!H54</f>
        <v>0</v>
      </c>
      <c r="J54" s="6" t="str">
        <f>OBV!F54</f>
        <v>NEUTRAL</v>
      </c>
      <c r="K54" s="6" t="e">
        <f>OBV!G54</f>
        <v>#DIV/0!</v>
      </c>
      <c r="L54" s="6" t="str">
        <f>OBV!H54</f>
        <v>NEUTRAL</v>
      </c>
      <c r="M54" s="8">
        <f t="shared" si="2"/>
        <v>0</v>
      </c>
      <c r="N54" s="8">
        <f t="shared" si="0"/>
        <v>45</v>
      </c>
      <c r="O54" s="8">
        <f t="shared" si="1"/>
        <v>75</v>
      </c>
      <c r="P54" s="8" t="e">
        <f t="shared" si="3"/>
        <v>#DIV/0!</v>
      </c>
      <c r="Q54" s="9" t="e">
        <f t="shared" si="4"/>
        <v>#DIV/0!</v>
      </c>
      <c r="R54" s="9" t="e">
        <f t="shared" si="5"/>
        <v>#DIV/0!</v>
      </c>
      <c r="S54" s="9" t="e">
        <f t="shared" si="6"/>
        <v>#DIV/0!</v>
      </c>
      <c r="T54" s="9" t="e">
        <f t="shared" si="7"/>
        <v>#DIV/0!</v>
      </c>
      <c r="U54" s="8" t="e">
        <f t="shared" si="8"/>
        <v>#DIV/0!</v>
      </c>
      <c r="V54" s="8" t="e">
        <f t="shared" si="9"/>
        <v>#DIV/0!</v>
      </c>
    </row>
    <row r="55" spans="1:22" ht="13.5" x14ac:dyDescent="0.25">
      <c r="A55" s="3">
        <f>RSI!A55</f>
        <v>42375</v>
      </c>
      <c r="B55" s="2">
        <f>RSI!B55</f>
        <v>6.6104000000000003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6.6104000000000003</v>
      </c>
      <c r="G55" s="2">
        <f>'Moving Avg'!F55</f>
        <v>6.6104000000000003</v>
      </c>
      <c r="H55" s="2">
        <f>'Moving Avg'!G55</f>
        <v>6.6104000000000056</v>
      </c>
      <c r="I55" s="2">
        <f>'Moving Avg'!H55</f>
        <v>0</v>
      </c>
      <c r="J55" s="6" t="str">
        <f>OBV!F55</f>
        <v>NEUTRAL</v>
      </c>
      <c r="K55" s="6" t="e">
        <f>OBV!G55</f>
        <v>#DIV/0!</v>
      </c>
      <c r="L55" s="6" t="str">
        <f>OBV!H55</f>
        <v>NEUTRAL</v>
      </c>
      <c r="M55" s="8">
        <f t="shared" si="2"/>
        <v>0</v>
      </c>
      <c r="N55" s="8">
        <f t="shared" si="0"/>
        <v>45</v>
      </c>
      <c r="O55" s="8">
        <f t="shared" si="1"/>
        <v>75</v>
      </c>
      <c r="P55" s="8" t="e">
        <f t="shared" si="3"/>
        <v>#DIV/0!</v>
      </c>
      <c r="Q55" s="9" t="e">
        <f t="shared" si="4"/>
        <v>#DIV/0!</v>
      </c>
      <c r="R55" s="9" t="e">
        <f t="shared" si="5"/>
        <v>#DIV/0!</v>
      </c>
      <c r="S55" s="9" t="e">
        <f t="shared" si="6"/>
        <v>#DIV/0!</v>
      </c>
      <c r="T55" s="9" t="e">
        <f t="shared" si="7"/>
        <v>#DIV/0!</v>
      </c>
      <c r="U55" s="8" t="e">
        <f t="shared" si="8"/>
        <v>#DIV/0!</v>
      </c>
      <c r="V55" s="8" t="e">
        <f t="shared" si="9"/>
        <v>#DIV/0!</v>
      </c>
    </row>
    <row r="56" spans="1:22" ht="13.5" x14ac:dyDescent="0.25">
      <c r="A56" s="3">
        <f>RSI!A56</f>
        <v>42376</v>
      </c>
      <c r="B56" s="2">
        <f>RSI!B56</f>
        <v>6.6104000000000003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6.6104000000000003</v>
      </c>
      <c r="G56" s="2">
        <f>'Moving Avg'!F56</f>
        <v>6.6104000000000003</v>
      </c>
      <c r="H56" s="2">
        <f>'Moving Avg'!G56</f>
        <v>6.6104000000000056</v>
      </c>
      <c r="I56" s="2">
        <f>'Moving Avg'!H56</f>
        <v>0</v>
      </c>
      <c r="J56" s="6" t="str">
        <f>OBV!F56</f>
        <v>NEUTRAL</v>
      </c>
      <c r="K56" s="6" t="e">
        <f>OBV!G56</f>
        <v>#DIV/0!</v>
      </c>
      <c r="L56" s="6" t="str">
        <f>OBV!H56</f>
        <v>NEUTRAL</v>
      </c>
      <c r="M56" s="8">
        <f t="shared" si="2"/>
        <v>0</v>
      </c>
      <c r="N56" s="8">
        <f t="shared" si="0"/>
        <v>45</v>
      </c>
      <c r="O56" s="8">
        <f t="shared" si="1"/>
        <v>75</v>
      </c>
      <c r="P56" s="8" t="e">
        <f t="shared" si="3"/>
        <v>#DIV/0!</v>
      </c>
      <c r="Q56" s="9" t="e">
        <f t="shared" si="4"/>
        <v>#DIV/0!</v>
      </c>
      <c r="R56" s="9" t="e">
        <f t="shared" si="5"/>
        <v>#DIV/0!</v>
      </c>
      <c r="S56" s="9" t="e">
        <f t="shared" si="6"/>
        <v>#DIV/0!</v>
      </c>
      <c r="T56" s="9" t="e">
        <f t="shared" si="7"/>
        <v>#DIV/0!</v>
      </c>
      <c r="U56" s="8" t="e">
        <f t="shared" si="8"/>
        <v>#DIV/0!</v>
      </c>
      <c r="V56" s="8" t="e">
        <f t="shared" si="9"/>
        <v>#DIV/0!</v>
      </c>
    </row>
    <row r="57" spans="1:22" ht="13.5" x14ac:dyDescent="0.25">
      <c r="A57" s="3">
        <f>RSI!A57</f>
        <v>42377</v>
      </c>
      <c r="B57" s="2">
        <f>RSI!B57</f>
        <v>6.6104000000000003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6.6104000000000003</v>
      </c>
      <c r="G57" s="2">
        <f>'Moving Avg'!F57</f>
        <v>6.6104000000000003</v>
      </c>
      <c r="H57" s="2">
        <f>'Moving Avg'!G57</f>
        <v>6.6104000000000056</v>
      </c>
      <c r="I57" s="2">
        <f>'Moving Avg'!H57</f>
        <v>0</v>
      </c>
      <c r="J57" s="6" t="str">
        <f>OBV!F57</f>
        <v>NEUTRAL</v>
      </c>
      <c r="K57" s="6" t="e">
        <f>OBV!G57</f>
        <v>#DIV/0!</v>
      </c>
      <c r="L57" s="6" t="str">
        <f>OBV!H57</f>
        <v>NEUTRAL</v>
      </c>
      <c r="M57" s="8">
        <f t="shared" si="2"/>
        <v>0</v>
      </c>
      <c r="N57" s="8">
        <f t="shared" si="0"/>
        <v>45</v>
      </c>
      <c r="O57" s="8">
        <f t="shared" si="1"/>
        <v>75</v>
      </c>
      <c r="P57" s="8" t="e">
        <f t="shared" si="3"/>
        <v>#DIV/0!</v>
      </c>
      <c r="Q57" s="9" t="e">
        <f t="shared" si="4"/>
        <v>#DIV/0!</v>
      </c>
      <c r="R57" s="9" t="e">
        <f t="shared" si="5"/>
        <v>#DIV/0!</v>
      </c>
      <c r="S57" s="9" t="e">
        <f t="shared" si="6"/>
        <v>#DIV/0!</v>
      </c>
      <c r="T57" s="9" t="e">
        <f t="shared" si="7"/>
        <v>#DIV/0!</v>
      </c>
      <c r="U57" s="8" t="e">
        <f t="shared" si="8"/>
        <v>#DIV/0!</v>
      </c>
      <c r="V57" s="8" t="e">
        <f t="shared" si="9"/>
        <v>#DIV/0!</v>
      </c>
    </row>
    <row r="58" spans="1:22" ht="13.5" x14ac:dyDescent="0.25">
      <c r="A58" s="3">
        <f>RSI!A58</f>
        <v>42380</v>
      </c>
      <c r="B58" s="2">
        <f>RSI!B58</f>
        <v>6.6104000000000003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6.6104000000000003</v>
      </c>
      <c r="G58" s="2">
        <f>'Moving Avg'!F58</f>
        <v>6.6104000000000003</v>
      </c>
      <c r="H58" s="2">
        <f>'Moving Avg'!G58</f>
        <v>6.6104000000000056</v>
      </c>
      <c r="I58" s="2">
        <f>'Moving Avg'!H58</f>
        <v>0</v>
      </c>
      <c r="J58" s="6" t="str">
        <f>OBV!F58</f>
        <v>NEUTRAL</v>
      </c>
      <c r="K58" s="6" t="e">
        <f>OBV!G58</f>
        <v>#DIV/0!</v>
      </c>
      <c r="L58" s="6" t="str">
        <f>OBV!H58</f>
        <v>NEUTRAL</v>
      </c>
      <c r="M58" s="8">
        <f t="shared" si="2"/>
        <v>0</v>
      </c>
      <c r="N58" s="8">
        <f t="shared" si="0"/>
        <v>45</v>
      </c>
      <c r="O58" s="8">
        <f t="shared" si="1"/>
        <v>75</v>
      </c>
      <c r="P58" s="8" t="e">
        <f t="shared" si="3"/>
        <v>#DIV/0!</v>
      </c>
      <c r="Q58" s="9" t="e">
        <f t="shared" si="4"/>
        <v>#DIV/0!</v>
      </c>
      <c r="R58" s="9" t="e">
        <f t="shared" si="5"/>
        <v>#DIV/0!</v>
      </c>
      <c r="S58" s="9" t="e">
        <f t="shared" si="6"/>
        <v>#DIV/0!</v>
      </c>
      <c r="T58" s="9" t="e">
        <f t="shared" si="7"/>
        <v>#DIV/0!</v>
      </c>
      <c r="U58" s="8" t="e">
        <f t="shared" si="8"/>
        <v>#DIV/0!</v>
      </c>
      <c r="V58" s="8" t="e">
        <f t="shared" si="9"/>
        <v>#DIV/0!</v>
      </c>
    </row>
    <row r="59" spans="1:22" ht="13.5" x14ac:dyDescent="0.25">
      <c r="A59" s="3">
        <f>RSI!A59</f>
        <v>42381</v>
      </c>
      <c r="B59" s="2">
        <f>RSI!B59</f>
        <v>6.6104000000000003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6.6104000000000003</v>
      </c>
      <c r="G59" s="2">
        <f>'Moving Avg'!F59</f>
        <v>6.6104000000000003</v>
      </c>
      <c r="H59" s="2">
        <f>'Moving Avg'!G59</f>
        <v>6.6104000000000056</v>
      </c>
      <c r="I59" s="2">
        <f>'Moving Avg'!H59</f>
        <v>0</v>
      </c>
      <c r="J59" s="6" t="str">
        <f>OBV!F59</f>
        <v>NEUTRAL</v>
      </c>
      <c r="K59" s="6" t="e">
        <f>OBV!G59</f>
        <v>#DIV/0!</v>
      </c>
      <c r="L59" s="6" t="str">
        <f>OBV!H59</f>
        <v>NEUTRAL</v>
      </c>
      <c r="M59" s="8">
        <f t="shared" si="2"/>
        <v>0</v>
      </c>
      <c r="N59" s="8">
        <f t="shared" si="0"/>
        <v>45</v>
      </c>
      <c r="O59" s="8">
        <f t="shared" si="1"/>
        <v>75</v>
      </c>
      <c r="P59" s="8" t="e">
        <f t="shared" si="3"/>
        <v>#DIV/0!</v>
      </c>
      <c r="Q59" s="9" t="e">
        <f t="shared" si="4"/>
        <v>#DIV/0!</v>
      </c>
      <c r="R59" s="9" t="e">
        <f t="shared" si="5"/>
        <v>#DIV/0!</v>
      </c>
      <c r="S59" s="9" t="e">
        <f t="shared" si="6"/>
        <v>#DIV/0!</v>
      </c>
      <c r="T59" s="9" t="e">
        <f t="shared" si="7"/>
        <v>#DIV/0!</v>
      </c>
      <c r="U59" s="8" t="e">
        <f t="shared" si="8"/>
        <v>#DIV/0!</v>
      </c>
      <c r="V59" s="8" t="e">
        <f t="shared" si="9"/>
        <v>#DIV/0!</v>
      </c>
    </row>
    <row r="60" spans="1:22" ht="13.5" x14ac:dyDescent="0.25">
      <c r="A60" s="3">
        <f>RSI!A60</f>
        <v>42382</v>
      </c>
      <c r="B60" s="2">
        <f>RSI!B60</f>
        <v>6.6104000000000003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6.6104000000000003</v>
      </c>
      <c r="G60" s="2">
        <f>'Moving Avg'!F60</f>
        <v>6.6104000000000003</v>
      </c>
      <c r="H60" s="2">
        <f>'Moving Avg'!G60</f>
        <v>6.6104000000000056</v>
      </c>
      <c r="I60" s="2">
        <f>'Moving Avg'!H60</f>
        <v>0</v>
      </c>
      <c r="J60" s="6" t="str">
        <f>OBV!F60</f>
        <v>NEUTRAL</v>
      </c>
      <c r="K60" s="6" t="e">
        <f>OBV!G60</f>
        <v>#DIV/0!</v>
      </c>
      <c r="L60" s="6" t="str">
        <f>OBV!H60</f>
        <v>NEUTRAL</v>
      </c>
      <c r="M60" s="8">
        <f t="shared" si="2"/>
        <v>0</v>
      </c>
      <c r="N60" s="8">
        <f t="shared" si="0"/>
        <v>45</v>
      </c>
      <c r="O60" s="8">
        <f t="shared" si="1"/>
        <v>75</v>
      </c>
      <c r="P60" s="8" t="e">
        <f t="shared" si="3"/>
        <v>#DIV/0!</v>
      </c>
      <c r="Q60" s="9" t="e">
        <f t="shared" si="4"/>
        <v>#DIV/0!</v>
      </c>
      <c r="R60" s="9" t="e">
        <f t="shared" si="5"/>
        <v>#DIV/0!</v>
      </c>
      <c r="S60" s="9" t="e">
        <f t="shared" si="6"/>
        <v>#DIV/0!</v>
      </c>
      <c r="T60" s="9" t="e">
        <f t="shared" si="7"/>
        <v>#DIV/0!</v>
      </c>
      <c r="U60" s="8" t="e">
        <f t="shared" si="8"/>
        <v>#DIV/0!</v>
      </c>
      <c r="V60" s="8" t="e">
        <f t="shared" si="9"/>
        <v>#DIV/0!</v>
      </c>
    </row>
    <row r="61" spans="1:22" ht="13.5" x14ac:dyDescent="0.25">
      <c r="A61" s="3">
        <f>RSI!A61</f>
        <v>42384</v>
      </c>
      <c r="B61" s="2">
        <f>RSI!B61</f>
        <v>6.6104000000000003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6.6104000000000003</v>
      </c>
      <c r="G61" s="2">
        <f>'Moving Avg'!F61</f>
        <v>6.6104000000000003</v>
      </c>
      <c r="H61" s="2">
        <f>'Moving Avg'!G61</f>
        <v>6.6104000000000056</v>
      </c>
      <c r="I61" s="2">
        <f>'Moving Avg'!H61</f>
        <v>0</v>
      </c>
      <c r="J61" s="6" t="str">
        <f>OBV!F61</f>
        <v>NEUTRAL</v>
      </c>
      <c r="K61" s="6" t="e">
        <f>OBV!G61</f>
        <v>#DIV/0!</v>
      </c>
      <c r="L61" s="6" t="str">
        <f>OBV!H61</f>
        <v>NEUTRAL</v>
      </c>
      <c r="M61" s="8">
        <f t="shared" si="2"/>
        <v>0</v>
      </c>
      <c r="N61" s="8">
        <f t="shared" si="0"/>
        <v>45</v>
      </c>
      <c r="O61" s="8">
        <f t="shared" si="1"/>
        <v>75</v>
      </c>
      <c r="P61" s="8" t="e">
        <f t="shared" si="3"/>
        <v>#DIV/0!</v>
      </c>
      <c r="Q61" s="9" t="e">
        <f t="shared" si="4"/>
        <v>#DIV/0!</v>
      </c>
      <c r="R61" s="9" t="e">
        <f t="shared" si="5"/>
        <v>#DIV/0!</v>
      </c>
      <c r="S61" s="9" t="e">
        <f t="shared" si="6"/>
        <v>#DIV/0!</v>
      </c>
      <c r="T61" s="9" t="e">
        <f t="shared" si="7"/>
        <v>#DIV/0!</v>
      </c>
      <c r="U61" s="8" t="e">
        <f t="shared" si="8"/>
        <v>#DIV/0!</v>
      </c>
      <c r="V61" s="8" t="e">
        <f t="shared" si="9"/>
        <v>#DIV/0!</v>
      </c>
    </row>
    <row r="62" spans="1:22" ht="13.5" x14ac:dyDescent="0.25">
      <c r="A62" s="3">
        <f>RSI!A62</f>
        <v>42387</v>
      </c>
      <c r="B62" s="2">
        <f>RSI!B62</f>
        <v>6.6104000000000003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6.6104000000000003</v>
      </c>
      <c r="G62" s="2">
        <f>'Moving Avg'!F62</f>
        <v>6.6104000000000003</v>
      </c>
      <c r="H62" s="2">
        <f>'Moving Avg'!G62</f>
        <v>6.6104000000000056</v>
      </c>
      <c r="I62" s="2">
        <f>'Moving Avg'!H62</f>
        <v>0</v>
      </c>
      <c r="J62" s="6" t="str">
        <f>OBV!F62</f>
        <v>NEUTRAL</v>
      </c>
      <c r="K62" s="6" t="e">
        <f>OBV!G62</f>
        <v>#DIV/0!</v>
      </c>
      <c r="L62" s="6" t="str">
        <f>OBV!H62</f>
        <v>NEUTRAL</v>
      </c>
      <c r="M62" s="8">
        <f t="shared" si="2"/>
        <v>0</v>
      </c>
      <c r="N62" s="8">
        <f t="shared" si="0"/>
        <v>45</v>
      </c>
      <c r="O62" s="8">
        <f t="shared" si="1"/>
        <v>75</v>
      </c>
      <c r="P62" s="8" t="e">
        <f t="shared" si="3"/>
        <v>#DIV/0!</v>
      </c>
      <c r="Q62" s="9" t="e">
        <f t="shared" si="4"/>
        <v>#DIV/0!</v>
      </c>
      <c r="R62" s="9" t="e">
        <f t="shared" si="5"/>
        <v>#DIV/0!</v>
      </c>
      <c r="S62" s="9" t="e">
        <f t="shared" si="6"/>
        <v>#DIV/0!</v>
      </c>
      <c r="T62" s="9" t="e">
        <f t="shared" si="7"/>
        <v>#DIV/0!</v>
      </c>
      <c r="U62" s="8" t="e">
        <f t="shared" si="8"/>
        <v>#DIV/0!</v>
      </c>
      <c r="V62" s="8" t="e">
        <f t="shared" si="9"/>
        <v>#DIV/0!</v>
      </c>
    </row>
    <row r="63" spans="1:22" ht="13.5" x14ac:dyDescent="0.25">
      <c r="A63" s="3">
        <f>RSI!A63</f>
        <v>42388</v>
      </c>
      <c r="B63" s="2">
        <f>RSI!B63</f>
        <v>6.6104000000000003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6.6104000000000003</v>
      </c>
      <c r="G63" s="2">
        <f>'Moving Avg'!F63</f>
        <v>6.6104000000000003</v>
      </c>
      <c r="H63" s="2">
        <f>'Moving Avg'!G63</f>
        <v>6.6104000000000056</v>
      </c>
      <c r="I63" s="2">
        <f>'Moving Avg'!H63</f>
        <v>0</v>
      </c>
      <c r="J63" s="6" t="str">
        <f>OBV!F63</f>
        <v>NEUTRAL</v>
      </c>
      <c r="K63" s="6" t="e">
        <f>OBV!G63</f>
        <v>#DIV/0!</v>
      </c>
      <c r="L63" s="6" t="str">
        <f>OBV!H63</f>
        <v>NEUTRAL</v>
      </c>
      <c r="M63" s="8">
        <f t="shared" si="2"/>
        <v>0</v>
      </c>
      <c r="N63" s="8">
        <f t="shared" si="0"/>
        <v>45</v>
      </c>
      <c r="O63" s="8">
        <f t="shared" si="1"/>
        <v>75</v>
      </c>
      <c r="P63" s="8" t="e">
        <f t="shared" si="3"/>
        <v>#DIV/0!</v>
      </c>
      <c r="Q63" s="9" t="e">
        <f t="shared" si="4"/>
        <v>#DIV/0!</v>
      </c>
      <c r="R63" s="9" t="e">
        <f t="shared" si="5"/>
        <v>#DIV/0!</v>
      </c>
      <c r="S63" s="9" t="e">
        <f t="shared" si="6"/>
        <v>#DIV/0!</v>
      </c>
      <c r="T63" s="9" t="e">
        <f t="shared" si="7"/>
        <v>#DIV/0!</v>
      </c>
      <c r="U63" s="8" t="e">
        <f t="shared" si="8"/>
        <v>#DIV/0!</v>
      </c>
      <c r="V63" s="8" t="e">
        <f t="shared" si="9"/>
        <v>#DIV/0!</v>
      </c>
    </row>
    <row r="64" spans="1:22" ht="13.5" x14ac:dyDescent="0.25">
      <c r="A64" s="3">
        <f>RSI!A64</f>
        <v>42389</v>
      </c>
      <c r="B64" s="2">
        <f>RSI!B64</f>
        <v>6.6104000000000003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6.6104000000000003</v>
      </c>
      <c r="G64" s="2">
        <f>'Moving Avg'!F64</f>
        <v>6.6104000000000003</v>
      </c>
      <c r="H64" s="2">
        <f>'Moving Avg'!G64</f>
        <v>6.6104000000000056</v>
      </c>
      <c r="I64" s="2">
        <f>'Moving Avg'!H64</f>
        <v>0</v>
      </c>
      <c r="J64" s="6" t="str">
        <f>OBV!F64</f>
        <v>NEUTRAL</v>
      </c>
      <c r="K64" s="6" t="e">
        <f>OBV!G64</f>
        <v>#DIV/0!</v>
      </c>
      <c r="L64" s="6" t="str">
        <f>OBV!H64</f>
        <v>NEUTRAL</v>
      </c>
      <c r="M64" s="8">
        <f t="shared" si="2"/>
        <v>0</v>
      </c>
      <c r="N64" s="8">
        <f t="shared" si="0"/>
        <v>45</v>
      </c>
      <c r="O64" s="8">
        <f t="shared" si="1"/>
        <v>75</v>
      </c>
      <c r="P64" s="8" t="e">
        <f t="shared" si="3"/>
        <v>#DIV/0!</v>
      </c>
      <c r="Q64" s="9" t="e">
        <f t="shared" si="4"/>
        <v>#DIV/0!</v>
      </c>
      <c r="R64" s="9" t="e">
        <f t="shared" si="5"/>
        <v>#DIV/0!</v>
      </c>
      <c r="S64" s="9" t="e">
        <f t="shared" si="6"/>
        <v>#DIV/0!</v>
      </c>
      <c r="T64" s="9" t="e">
        <f t="shared" si="7"/>
        <v>#DIV/0!</v>
      </c>
      <c r="U64" s="8" t="e">
        <f t="shared" si="8"/>
        <v>#DIV/0!</v>
      </c>
      <c r="V64" s="8" t="e">
        <f t="shared" si="9"/>
        <v>#DIV/0!</v>
      </c>
    </row>
    <row r="65" spans="1:22" ht="13.5" x14ac:dyDescent="0.25">
      <c r="A65" s="3">
        <f>RSI!A65</f>
        <v>42390</v>
      </c>
      <c r="B65" s="2">
        <f>RSI!B65</f>
        <v>6.6104000000000003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6.6104000000000003</v>
      </c>
      <c r="G65" s="2">
        <f>'Moving Avg'!F65</f>
        <v>6.6104000000000003</v>
      </c>
      <c r="H65" s="2">
        <f>'Moving Avg'!G65</f>
        <v>6.6104000000000056</v>
      </c>
      <c r="I65" s="2">
        <f>'Moving Avg'!H65</f>
        <v>0</v>
      </c>
      <c r="J65" s="6" t="str">
        <f>OBV!F65</f>
        <v>NEUTRAL</v>
      </c>
      <c r="K65" s="6" t="e">
        <f>OBV!G65</f>
        <v>#DIV/0!</v>
      </c>
      <c r="L65" s="6" t="str">
        <f>OBV!H65</f>
        <v>NEUTRAL</v>
      </c>
      <c r="M65" s="8">
        <f t="shared" si="2"/>
        <v>0</v>
      </c>
      <c r="N65" s="8">
        <f t="shared" si="0"/>
        <v>45</v>
      </c>
      <c r="O65" s="8">
        <f t="shared" si="1"/>
        <v>75</v>
      </c>
      <c r="P65" s="8" t="e">
        <f t="shared" si="3"/>
        <v>#DIV/0!</v>
      </c>
      <c r="Q65" s="9" t="e">
        <f t="shared" si="4"/>
        <v>#DIV/0!</v>
      </c>
      <c r="R65" s="9" t="e">
        <f t="shared" si="5"/>
        <v>#DIV/0!</v>
      </c>
      <c r="S65" s="9" t="e">
        <f t="shared" si="6"/>
        <v>#DIV/0!</v>
      </c>
      <c r="T65" s="9" t="e">
        <f t="shared" si="7"/>
        <v>#DIV/0!</v>
      </c>
      <c r="U65" s="8" t="e">
        <f t="shared" si="8"/>
        <v>#DIV/0!</v>
      </c>
      <c r="V65" s="8" t="e">
        <f t="shared" si="9"/>
        <v>#DIV/0!</v>
      </c>
    </row>
    <row r="66" spans="1:22" ht="13.5" x14ac:dyDescent="0.25">
      <c r="A66" s="3">
        <f>RSI!A66</f>
        <v>42391</v>
      </c>
      <c r="B66" s="2">
        <f>RSI!B66</f>
        <v>6.6104000000000003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6.6104000000000003</v>
      </c>
      <c r="G66" s="2">
        <f>'Moving Avg'!F66</f>
        <v>6.6104000000000003</v>
      </c>
      <c r="H66" s="2">
        <f>'Moving Avg'!G66</f>
        <v>6.6104000000000056</v>
      </c>
      <c r="I66" s="2">
        <f>'Moving Avg'!H66</f>
        <v>0</v>
      </c>
      <c r="J66" s="6" t="str">
        <f>OBV!F66</f>
        <v>NEUTRAL</v>
      </c>
      <c r="K66" s="6" t="e">
        <f>OBV!G66</f>
        <v>#DIV/0!</v>
      </c>
      <c r="L66" s="6" t="str">
        <f>OBV!H66</f>
        <v>NEUTRAL</v>
      </c>
      <c r="M66" s="8">
        <f t="shared" si="2"/>
        <v>0</v>
      </c>
      <c r="N66" s="8">
        <f t="shared" ref="N66:N129" si="10">IF(E66-D66&gt;0.02, 100, IF(E66-D66&lt;0,0,45))</f>
        <v>45</v>
      </c>
      <c r="O66" s="8">
        <f t="shared" ref="O66:O129" si="11">IF(F66-I66&gt;10,100,IF(F66-I66&gt;5,75, IF(F66-I66&gt;0,50,0)))</f>
        <v>75</v>
      </c>
      <c r="P66" s="8" t="e">
        <f t="shared" ref="P66:P129" si="12">IF(L66="confirmed bullish", 34, IF(L66="bullish divergence",17, 0))+IF(J66="bullish",33,IF(J66="bearish",0,16.5))+IF(K66="strong",33,IF(K66="weak",0,16.5))</f>
        <v>#DIV/0!</v>
      </c>
      <c r="Q66" s="9" t="e">
        <f t="shared" si="4"/>
        <v>#DIV/0!</v>
      </c>
      <c r="R66" s="9" t="e">
        <f t="shared" si="5"/>
        <v>#DIV/0!</v>
      </c>
      <c r="S66" s="9" t="e">
        <f t="shared" si="6"/>
        <v>#DIV/0!</v>
      </c>
      <c r="T66" s="9" t="e">
        <f t="shared" si="7"/>
        <v>#DIV/0!</v>
      </c>
      <c r="U66" s="8" t="e">
        <f t="shared" si="8"/>
        <v>#DIV/0!</v>
      </c>
      <c r="V66" s="8" t="e">
        <f t="shared" si="9"/>
        <v>#DIV/0!</v>
      </c>
    </row>
    <row r="67" spans="1:22" ht="13.5" x14ac:dyDescent="0.25">
      <c r="A67" s="3">
        <f>RSI!A67</f>
        <v>42394</v>
      </c>
      <c r="B67" s="2">
        <f>RSI!B67</f>
        <v>6.6104000000000003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6.6104000000000003</v>
      </c>
      <c r="G67" s="2">
        <f>'Moving Avg'!F67</f>
        <v>6.6104000000000003</v>
      </c>
      <c r="H67" s="2">
        <f>'Moving Avg'!G67</f>
        <v>6.6104000000000056</v>
      </c>
      <c r="I67" s="2">
        <f>'Moving Avg'!H67</f>
        <v>0</v>
      </c>
      <c r="J67" s="6" t="str">
        <f>OBV!F67</f>
        <v>NEUTRAL</v>
      </c>
      <c r="K67" s="6" t="e">
        <f>OBV!G67</f>
        <v>#DIV/0!</v>
      </c>
      <c r="L67" s="6" t="str">
        <f>OBV!H67</f>
        <v>NEUTRAL</v>
      </c>
      <c r="M67" s="8">
        <f t="shared" ref="M67:M130" si="13">IF(C67&lt;30,100, IF(C67&gt;70, 0, 50))</f>
        <v>0</v>
      </c>
      <c r="N67" s="8">
        <f t="shared" si="10"/>
        <v>45</v>
      </c>
      <c r="O67" s="8">
        <f t="shared" si="11"/>
        <v>75</v>
      </c>
      <c r="P67" s="8" t="e">
        <f t="shared" si="12"/>
        <v>#DIV/0!</v>
      </c>
      <c r="Q67" s="9" t="e">
        <f t="shared" ref="Q67:Q130" si="14">0.35*M67+N67*0.35+O67*0.15+P67*0.15</f>
        <v>#DIV/0!</v>
      </c>
      <c r="R67" s="9" t="e">
        <f t="shared" ref="R67:R130" si="15">M67*0.2+N67*0.2+O67*0.35+P67*0.25</f>
        <v>#DIV/0!</v>
      </c>
      <c r="S67" s="9" t="e">
        <f t="shared" ref="S67:S130" si="16">M67*0.15+N67*0.15+O67*0.25+P67*0.45</f>
        <v>#DIV/0!</v>
      </c>
      <c r="T67" s="9" t="e">
        <f t="shared" ref="T67:T130" si="17">0.25*SUM(M67:P67)</f>
        <v>#DIV/0!</v>
      </c>
      <c r="U67" s="8" t="e">
        <f t="shared" ref="U67:U130" si="18">SUM(Q67:S67)/3</f>
        <v>#DIV/0!</v>
      </c>
      <c r="V67" s="8" t="e">
        <f t="shared" ref="V67:V130" si="19">SUM(Q67:T67)/4</f>
        <v>#DIV/0!</v>
      </c>
    </row>
    <row r="68" spans="1:22" ht="13.5" x14ac:dyDescent="0.25">
      <c r="A68" s="3">
        <f>RSI!A68</f>
        <v>42395</v>
      </c>
      <c r="B68" s="2">
        <f>RSI!B68</f>
        <v>6.6104000000000003</v>
      </c>
      <c r="C68" s="2">
        <f>RSI!I68</f>
        <v>100</v>
      </c>
      <c r="D68" s="2">
        <f>MACD!E68</f>
        <v>0</v>
      </c>
      <c r="E68" s="2">
        <f>MACD!F68</f>
        <v>0</v>
      </c>
      <c r="F68" s="2">
        <f>'Moving Avg'!D68</f>
        <v>6.6104000000000003</v>
      </c>
      <c r="G68" s="2">
        <f>'Moving Avg'!F68</f>
        <v>6.6104000000000003</v>
      </c>
      <c r="H68" s="2">
        <f>'Moving Avg'!G68</f>
        <v>6.6104000000000056</v>
      </c>
      <c r="I68" s="2">
        <f>'Moving Avg'!H68</f>
        <v>0</v>
      </c>
      <c r="J68" s="6" t="str">
        <f>OBV!F68</f>
        <v>NEUTRAL</v>
      </c>
      <c r="K68" s="6" t="e">
        <f>OBV!G68</f>
        <v>#DIV/0!</v>
      </c>
      <c r="L68" s="6" t="str">
        <f>OBV!H68</f>
        <v>NEUTRAL</v>
      </c>
      <c r="M68" s="8">
        <f t="shared" si="13"/>
        <v>0</v>
      </c>
      <c r="N68" s="8">
        <f t="shared" si="10"/>
        <v>45</v>
      </c>
      <c r="O68" s="8">
        <f t="shared" si="11"/>
        <v>75</v>
      </c>
      <c r="P68" s="8" t="e">
        <f t="shared" si="12"/>
        <v>#DIV/0!</v>
      </c>
      <c r="Q68" s="9" t="e">
        <f t="shared" si="14"/>
        <v>#DIV/0!</v>
      </c>
      <c r="R68" s="9" t="e">
        <f t="shared" si="15"/>
        <v>#DIV/0!</v>
      </c>
      <c r="S68" s="9" t="e">
        <f t="shared" si="16"/>
        <v>#DIV/0!</v>
      </c>
      <c r="T68" s="9" t="e">
        <f t="shared" si="17"/>
        <v>#DIV/0!</v>
      </c>
      <c r="U68" s="8" t="e">
        <f t="shared" si="18"/>
        <v>#DIV/0!</v>
      </c>
      <c r="V68" s="8" t="e">
        <f t="shared" si="19"/>
        <v>#DIV/0!</v>
      </c>
    </row>
    <row r="69" spans="1:22" ht="13.5" x14ac:dyDescent="0.25">
      <c r="A69" s="3">
        <f>RSI!A69</f>
        <v>42396</v>
      </c>
      <c r="B69" s="2">
        <f>RSI!B69</f>
        <v>6.6104000000000003</v>
      </c>
      <c r="C69" s="2">
        <f>RSI!I69</f>
        <v>100</v>
      </c>
      <c r="D69" s="2">
        <f>MACD!E69</f>
        <v>0</v>
      </c>
      <c r="E69" s="2">
        <f>MACD!F69</f>
        <v>0</v>
      </c>
      <c r="F69" s="2">
        <f>'Moving Avg'!D69</f>
        <v>6.6104000000000003</v>
      </c>
      <c r="G69" s="2">
        <f>'Moving Avg'!F69</f>
        <v>6.6104000000000003</v>
      </c>
      <c r="H69" s="2">
        <f>'Moving Avg'!G69</f>
        <v>6.6104000000000056</v>
      </c>
      <c r="I69" s="2">
        <f>'Moving Avg'!H69</f>
        <v>0</v>
      </c>
      <c r="J69" s="6" t="str">
        <f>OBV!F69</f>
        <v>NEUTRAL</v>
      </c>
      <c r="K69" s="6" t="e">
        <f>OBV!G69</f>
        <v>#DIV/0!</v>
      </c>
      <c r="L69" s="6" t="str">
        <f>OBV!H69</f>
        <v>NEUTRAL</v>
      </c>
      <c r="M69" s="8">
        <f t="shared" si="13"/>
        <v>0</v>
      </c>
      <c r="N69" s="8">
        <f t="shared" si="10"/>
        <v>45</v>
      </c>
      <c r="O69" s="8">
        <f t="shared" si="11"/>
        <v>75</v>
      </c>
      <c r="P69" s="8" t="e">
        <f t="shared" si="12"/>
        <v>#DIV/0!</v>
      </c>
      <c r="Q69" s="9" t="e">
        <f t="shared" si="14"/>
        <v>#DIV/0!</v>
      </c>
      <c r="R69" s="9" t="e">
        <f t="shared" si="15"/>
        <v>#DIV/0!</v>
      </c>
      <c r="S69" s="9" t="e">
        <f t="shared" si="16"/>
        <v>#DIV/0!</v>
      </c>
      <c r="T69" s="9" t="e">
        <f t="shared" si="17"/>
        <v>#DIV/0!</v>
      </c>
      <c r="U69" s="8" t="e">
        <f t="shared" si="18"/>
        <v>#DIV/0!</v>
      </c>
      <c r="V69" s="8" t="e">
        <f t="shared" si="19"/>
        <v>#DIV/0!</v>
      </c>
    </row>
    <row r="70" spans="1:22" ht="13.5" x14ac:dyDescent="0.25">
      <c r="A70" s="3">
        <f>RSI!A70</f>
        <v>42397</v>
      </c>
      <c r="B70" s="2">
        <f>RSI!B70</f>
        <v>6.6104000000000003</v>
      </c>
      <c r="C70" s="2">
        <f>RSI!I70</f>
        <v>100</v>
      </c>
      <c r="D70" s="2">
        <f>MACD!E70</f>
        <v>0</v>
      </c>
      <c r="E70" s="2">
        <f>MACD!F70</f>
        <v>0</v>
      </c>
      <c r="F70" s="2">
        <f>'Moving Avg'!D70</f>
        <v>6.6104000000000003</v>
      </c>
      <c r="G70" s="2">
        <f>'Moving Avg'!F70</f>
        <v>6.6104000000000003</v>
      </c>
      <c r="H70" s="2">
        <f>'Moving Avg'!G70</f>
        <v>6.6104000000000056</v>
      </c>
      <c r="I70" s="2">
        <f>'Moving Avg'!H70</f>
        <v>0</v>
      </c>
      <c r="J70" s="6" t="str">
        <f>OBV!F70</f>
        <v>NEUTRAL</v>
      </c>
      <c r="K70" s="6" t="e">
        <f>OBV!G70</f>
        <v>#DIV/0!</v>
      </c>
      <c r="L70" s="6" t="str">
        <f>OBV!H70</f>
        <v>NEUTRAL</v>
      </c>
      <c r="M70" s="8">
        <f t="shared" si="13"/>
        <v>0</v>
      </c>
      <c r="N70" s="8">
        <f t="shared" si="10"/>
        <v>45</v>
      </c>
      <c r="O70" s="8">
        <f t="shared" si="11"/>
        <v>75</v>
      </c>
      <c r="P70" s="8" t="e">
        <f t="shared" si="12"/>
        <v>#DIV/0!</v>
      </c>
      <c r="Q70" s="9" t="e">
        <f t="shared" si="14"/>
        <v>#DIV/0!</v>
      </c>
      <c r="R70" s="9" t="e">
        <f t="shared" si="15"/>
        <v>#DIV/0!</v>
      </c>
      <c r="S70" s="9" t="e">
        <f t="shared" si="16"/>
        <v>#DIV/0!</v>
      </c>
      <c r="T70" s="9" t="e">
        <f t="shared" si="17"/>
        <v>#DIV/0!</v>
      </c>
      <c r="U70" s="8" t="e">
        <f t="shared" si="18"/>
        <v>#DIV/0!</v>
      </c>
      <c r="V70" s="8" t="e">
        <f t="shared" si="19"/>
        <v>#DIV/0!</v>
      </c>
    </row>
    <row r="71" spans="1:22" ht="13.5" x14ac:dyDescent="0.25">
      <c r="A71" s="3">
        <f>RSI!A71</f>
        <v>42398</v>
      </c>
      <c r="B71" s="2">
        <f>RSI!B71</f>
        <v>6.6104000000000003</v>
      </c>
      <c r="C71" s="2">
        <f>RSI!I71</f>
        <v>100</v>
      </c>
      <c r="D71" s="2">
        <f>MACD!E71</f>
        <v>0</v>
      </c>
      <c r="E71" s="2">
        <f>MACD!F71</f>
        <v>0</v>
      </c>
      <c r="F71" s="2">
        <f>'Moving Avg'!D71</f>
        <v>6.6104000000000003</v>
      </c>
      <c r="G71" s="2">
        <f>'Moving Avg'!F71</f>
        <v>6.6104000000000003</v>
      </c>
      <c r="H71" s="2">
        <f>'Moving Avg'!G71</f>
        <v>6.6104000000000056</v>
      </c>
      <c r="I71" s="2">
        <f>'Moving Avg'!H71</f>
        <v>0</v>
      </c>
      <c r="J71" s="6" t="str">
        <f>OBV!F71</f>
        <v>NEUTRAL</v>
      </c>
      <c r="K71" s="6" t="e">
        <f>OBV!G71</f>
        <v>#DIV/0!</v>
      </c>
      <c r="L71" s="6" t="str">
        <f>OBV!H71</f>
        <v>NEUTRAL</v>
      </c>
      <c r="M71" s="8">
        <f t="shared" si="13"/>
        <v>0</v>
      </c>
      <c r="N71" s="8">
        <f t="shared" si="10"/>
        <v>45</v>
      </c>
      <c r="O71" s="8">
        <f t="shared" si="11"/>
        <v>75</v>
      </c>
      <c r="P71" s="8" t="e">
        <f t="shared" si="12"/>
        <v>#DIV/0!</v>
      </c>
      <c r="Q71" s="9" t="e">
        <f t="shared" si="14"/>
        <v>#DIV/0!</v>
      </c>
      <c r="R71" s="9" t="e">
        <f t="shared" si="15"/>
        <v>#DIV/0!</v>
      </c>
      <c r="S71" s="9" t="e">
        <f t="shared" si="16"/>
        <v>#DIV/0!</v>
      </c>
      <c r="T71" s="9" t="e">
        <f t="shared" si="17"/>
        <v>#DIV/0!</v>
      </c>
      <c r="U71" s="8" t="e">
        <f t="shared" si="18"/>
        <v>#DIV/0!</v>
      </c>
      <c r="V71" s="8" t="e">
        <f t="shared" si="19"/>
        <v>#DIV/0!</v>
      </c>
    </row>
    <row r="72" spans="1:22" ht="13.5" x14ac:dyDescent="0.25">
      <c r="A72" s="3">
        <f>RSI!A72</f>
        <v>42401</v>
      </c>
      <c r="B72" s="2">
        <f>RSI!B72</f>
        <v>6.6104000000000003</v>
      </c>
      <c r="C72" s="2">
        <f>RSI!I72</f>
        <v>100</v>
      </c>
      <c r="D72" s="2">
        <f>MACD!E72</f>
        <v>0</v>
      </c>
      <c r="E72" s="2">
        <f>MACD!F72</f>
        <v>0</v>
      </c>
      <c r="F72" s="2">
        <f>'Moving Avg'!D72</f>
        <v>6.6104000000000003</v>
      </c>
      <c r="G72" s="2">
        <f>'Moving Avg'!F72</f>
        <v>6.6104000000000003</v>
      </c>
      <c r="H72" s="2">
        <f>'Moving Avg'!G72</f>
        <v>6.6104000000000056</v>
      </c>
      <c r="I72" s="2">
        <f>'Moving Avg'!H72</f>
        <v>0</v>
      </c>
      <c r="J72" s="6" t="str">
        <f>OBV!F72</f>
        <v>NEUTRAL</v>
      </c>
      <c r="K72" s="6" t="e">
        <f>OBV!G72</f>
        <v>#DIV/0!</v>
      </c>
      <c r="L72" s="6" t="str">
        <f>OBV!H72</f>
        <v>NEUTRAL</v>
      </c>
      <c r="M72" s="8">
        <f t="shared" si="13"/>
        <v>0</v>
      </c>
      <c r="N72" s="8">
        <f t="shared" si="10"/>
        <v>45</v>
      </c>
      <c r="O72" s="8">
        <f t="shared" si="11"/>
        <v>75</v>
      </c>
      <c r="P72" s="8" t="e">
        <f t="shared" si="12"/>
        <v>#DIV/0!</v>
      </c>
      <c r="Q72" s="9" t="e">
        <f t="shared" si="14"/>
        <v>#DIV/0!</v>
      </c>
      <c r="R72" s="9" t="e">
        <f t="shared" si="15"/>
        <v>#DIV/0!</v>
      </c>
      <c r="S72" s="9" t="e">
        <f t="shared" si="16"/>
        <v>#DIV/0!</v>
      </c>
      <c r="T72" s="9" t="e">
        <f t="shared" si="17"/>
        <v>#DIV/0!</v>
      </c>
      <c r="U72" s="8" t="e">
        <f t="shared" si="18"/>
        <v>#DIV/0!</v>
      </c>
      <c r="V72" s="8" t="e">
        <f t="shared" si="19"/>
        <v>#DIV/0!</v>
      </c>
    </row>
    <row r="73" spans="1:22" ht="13.5" x14ac:dyDescent="0.25">
      <c r="A73" s="3">
        <f>RSI!A73</f>
        <v>42402</v>
      </c>
      <c r="B73" s="2">
        <f>RSI!B73</f>
        <v>6.6104000000000003</v>
      </c>
      <c r="C73" s="2">
        <f>RSI!I73</f>
        <v>100</v>
      </c>
      <c r="D73" s="2">
        <f>MACD!E73</f>
        <v>0</v>
      </c>
      <c r="E73" s="2">
        <f>MACD!F73</f>
        <v>0</v>
      </c>
      <c r="F73" s="2">
        <f>'Moving Avg'!D73</f>
        <v>6.6104000000000003</v>
      </c>
      <c r="G73" s="2">
        <f>'Moving Avg'!F73</f>
        <v>6.6104000000000003</v>
      </c>
      <c r="H73" s="2">
        <f>'Moving Avg'!G73</f>
        <v>6.6104000000000056</v>
      </c>
      <c r="I73" s="2">
        <f>'Moving Avg'!H73</f>
        <v>0</v>
      </c>
      <c r="J73" s="6" t="str">
        <f>OBV!F73</f>
        <v>NEUTRAL</v>
      </c>
      <c r="K73" s="6" t="e">
        <f>OBV!G73</f>
        <v>#DIV/0!</v>
      </c>
      <c r="L73" s="6" t="str">
        <f>OBV!H73</f>
        <v>NEUTRAL</v>
      </c>
      <c r="M73" s="8">
        <f t="shared" si="13"/>
        <v>0</v>
      </c>
      <c r="N73" s="8">
        <f t="shared" si="10"/>
        <v>45</v>
      </c>
      <c r="O73" s="8">
        <f t="shared" si="11"/>
        <v>75</v>
      </c>
      <c r="P73" s="8" t="e">
        <f t="shared" si="12"/>
        <v>#DIV/0!</v>
      </c>
      <c r="Q73" s="9" t="e">
        <f t="shared" si="14"/>
        <v>#DIV/0!</v>
      </c>
      <c r="R73" s="9" t="e">
        <f t="shared" si="15"/>
        <v>#DIV/0!</v>
      </c>
      <c r="S73" s="9" t="e">
        <f t="shared" si="16"/>
        <v>#DIV/0!</v>
      </c>
      <c r="T73" s="9" t="e">
        <f t="shared" si="17"/>
        <v>#DIV/0!</v>
      </c>
      <c r="U73" s="8" t="e">
        <f t="shared" si="18"/>
        <v>#DIV/0!</v>
      </c>
      <c r="V73" s="8" t="e">
        <f t="shared" si="19"/>
        <v>#DIV/0!</v>
      </c>
    </row>
    <row r="74" spans="1:22" ht="13.5" x14ac:dyDescent="0.25">
      <c r="A74" s="3">
        <f>RSI!A74</f>
        <v>42403</v>
      </c>
      <c r="B74" s="2">
        <f>RSI!B74</f>
        <v>6.6104000000000003</v>
      </c>
      <c r="C74" s="2">
        <f>RSI!I74</f>
        <v>100</v>
      </c>
      <c r="D74" s="2">
        <f>MACD!E74</f>
        <v>0</v>
      </c>
      <c r="E74" s="2">
        <f>MACD!F74</f>
        <v>0</v>
      </c>
      <c r="F74" s="2">
        <f>'Moving Avg'!D74</f>
        <v>6.6104000000000003</v>
      </c>
      <c r="G74" s="2">
        <f>'Moving Avg'!F74</f>
        <v>6.6104000000000003</v>
      </c>
      <c r="H74" s="2">
        <f>'Moving Avg'!G74</f>
        <v>6.6104000000000056</v>
      </c>
      <c r="I74" s="2">
        <f>'Moving Avg'!H74</f>
        <v>0</v>
      </c>
      <c r="J74" s="6" t="str">
        <f>OBV!F74</f>
        <v>NEUTRAL</v>
      </c>
      <c r="K74" s="6" t="e">
        <f>OBV!G74</f>
        <v>#DIV/0!</v>
      </c>
      <c r="L74" s="6" t="str">
        <f>OBV!H74</f>
        <v>NEUTRAL</v>
      </c>
      <c r="M74" s="8">
        <f t="shared" si="13"/>
        <v>0</v>
      </c>
      <c r="N74" s="8">
        <f t="shared" si="10"/>
        <v>45</v>
      </c>
      <c r="O74" s="8">
        <f t="shared" si="11"/>
        <v>75</v>
      </c>
      <c r="P74" s="8" t="e">
        <f t="shared" si="12"/>
        <v>#DIV/0!</v>
      </c>
      <c r="Q74" s="9" t="e">
        <f t="shared" si="14"/>
        <v>#DIV/0!</v>
      </c>
      <c r="R74" s="9" t="e">
        <f t="shared" si="15"/>
        <v>#DIV/0!</v>
      </c>
      <c r="S74" s="9" t="e">
        <f t="shared" si="16"/>
        <v>#DIV/0!</v>
      </c>
      <c r="T74" s="9" t="e">
        <f t="shared" si="17"/>
        <v>#DIV/0!</v>
      </c>
      <c r="U74" s="8" t="e">
        <f t="shared" si="18"/>
        <v>#DIV/0!</v>
      </c>
      <c r="V74" s="8" t="e">
        <f t="shared" si="19"/>
        <v>#DIV/0!</v>
      </c>
    </row>
    <row r="75" spans="1:22" ht="13.5" x14ac:dyDescent="0.25">
      <c r="A75" s="3">
        <f>RSI!A75</f>
        <v>42404</v>
      </c>
      <c r="B75" s="2">
        <f>RSI!B75</f>
        <v>6.6104000000000003</v>
      </c>
      <c r="C75" s="2">
        <f>RSI!I75</f>
        <v>100</v>
      </c>
      <c r="D75" s="2">
        <f>MACD!E75</f>
        <v>0</v>
      </c>
      <c r="E75" s="2">
        <f>MACD!F75</f>
        <v>0</v>
      </c>
      <c r="F75" s="2">
        <f>'Moving Avg'!D75</f>
        <v>6.6104000000000003</v>
      </c>
      <c r="G75" s="2">
        <f>'Moving Avg'!F75</f>
        <v>6.6104000000000003</v>
      </c>
      <c r="H75" s="2">
        <f>'Moving Avg'!G75</f>
        <v>6.6104000000000056</v>
      </c>
      <c r="I75" s="2">
        <f>'Moving Avg'!H75</f>
        <v>0</v>
      </c>
      <c r="J75" s="6" t="str">
        <f>OBV!F75</f>
        <v>NEUTRAL</v>
      </c>
      <c r="K75" s="6" t="e">
        <f>OBV!G75</f>
        <v>#DIV/0!</v>
      </c>
      <c r="L75" s="6" t="str">
        <f>OBV!H75</f>
        <v>NEUTRAL</v>
      </c>
      <c r="M75" s="8">
        <f t="shared" si="13"/>
        <v>0</v>
      </c>
      <c r="N75" s="8">
        <f t="shared" si="10"/>
        <v>45</v>
      </c>
      <c r="O75" s="8">
        <f t="shared" si="11"/>
        <v>75</v>
      </c>
      <c r="P75" s="8" t="e">
        <f t="shared" si="12"/>
        <v>#DIV/0!</v>
      </c>
      <c r="Q75" s="9" t="e">
        <f t="shared" si="14"/>
        <v>#DIV/0!</v>
      </c>
      <c r="R75" s="9" t="e">
        <f t="shared" si="15"/>
        <v>#DIV/0!</v>
      </c>
      <c r="S75" s="9" t="e">
        <f t="shared" si="16"/>
        <v>#DIV/0!</v>
      </c>
      <c r="T75" s="9" t="e">
        <f t="shared" si="17"/>
        <v>#DIV/0!</v>
      </c>
      <c r="U75" s="8" t="e">
        <f t="shared" si="18"/>
        <v>#DIV/0!</v>
      </c>
      <c r="V75" s="8" t="e">
        <f t="shared" si="19"/>
        <v>#DIV/0!</v>
      </c>
    </row>
    <row r="76" spans="1:22" ht="13.5" x14ac:dyDescent="0.25">
      <c r="A76" s="3">
        <f>RSI!A76</f>
        <v>42405</v>
      </c>
      <c r="B76" s="2">
        <f>RSI!B76</f>
        <v>6.6104000000000003</v>
      </c>
      <c r="C76" s="2">
        <f>RSI!I76</f>
        <v>100</v>
      </c>
      <c r="D76" s="2">
        <f>MACD!E76</f>
        <v>0</v>
      </c>
      <c r="E76" s="2">
        <f>MACD!F76</f>
        <v>0</v>
      </c>
      <c r="F76" s="2">
        <f>'Moving Avg'!D76</f>
        <v>6.6104000000000003</v>
      </c>
      <c r="G76" s="2">
        <f>'Moving Avg'!F76</f>
        <v>6.6104000000000003</v>
      </c>
      <c r="H76" s="2">
        <f>'Moving Avg'!G76</f>
        <v>6.6104000000000056</v>
      </c>
      <c r="I76" s="2">
        <f>'Moving Avg'!H76</f>
        <v>0</v>
      </c>
      <c r="J76" s="6" t="str">
        <f>OBV!F76</f>
        <v>NEUTRAL</v>
      </c>
      <c r="K76" s="6" t="e">
        <f>OBV!G76</f>
        <v>#DIV/0!</v>
      </c>
      <c r="L76" s="6" t="str">
        <f>OBV!H76</f>
        <v>NEUTRAL</v>
      </c>
      <c r="M76" s="8">
        <f t="shared" si="13"/>
        <v>0</v>
      </c>
      <c r="N76" s="8">
        <f t="shared" si="10"/>
        <v>45</v>
      </c>
      <c r="O76" s="8">
        <f t="shared" si="11"/>
        <v>75</v>
      </c>
      <c r="P76" s="8" t="e">
        <f t="shared" si="12"/>
        <v>#DIV/0!</v>
      </c>
      <c r="Q76" s="9" t="e">
        <f t="shared" si="14"/>
        <v>#DIV/0!</v>
      </c>
      <c r="R76" s="9" t="e">
        <f t="shared" si="15"/>
        <v>#DIV/0!</v>
      </c>
      <c r="S76" s="9" t="e">
        <f t="shared" si="16"/>
        <v>#DIV/0!</v>
      </c>
      <c r="T76" s="9" t="e">
        <f t="shared" si="17"/>
        <v>#DIV/0!</v>
      </c>
      <c r="U76" s="8" t="e">
        <f t="shared" si="18"/>
        <v>#DIV/0!</v>
      </c>
      <c r="V76" s="8" t="e">
        <f t="shared" si="19"/>
        <v>#DIV/0!</v>
      </c>
    </row>
    <row r="77" spans="1:22" ht="13.5" x14ac:dyDescent="0.25">
      <c r="A77" s="3">
        <f>RSI!A77</f>
        <v>42408</v>
      </c>
      <c r="B77" s="2">
        <f>RSI!B77</f>
        <v>6.6104000000000003</v>
      </c>
      <c r="C77" s="2">
        <f>RSI!I77</f>
        <v>100</v>
      </c>
      <c r="D77" s="2">
        <f>MACD!E77</f>
        <v>0</v>
      </c>
      <c r="E77" s="2">
        <f>MACD!F77</f>
        <v>0</v>
      </c>
      <c r="F77" s="2">
        <f>'Moving Avg'!D77</f>
        <v>6.6104000000000003</v>
      </c>
      <c r="G77" s="2">
        <f>'Moving Avg'!F77</f>
        <v>6.6104000000000003</v>
      </c>
      <c r="H77" s="2">
        <f>'Moving Avg'!G77</f>
        <v>6.6104000000000056</v>
      </c>
      <c r="I77" s="2">
        <f>'Moving Avg'!H77</f>
        <v>0</v>
      </c>
      <c r="J77" s="6" t="str">
        <f>OBV!F77</f>
        <v>NEUTRAL</v>
      </c>
      <c r="K77" s="6" t="e">
        <f>OBV!G77</f>
        <v>#DIV/0!</v>
      </c>
      <c r="L77" s="6" t="str">
        <f>OBV!H77</f>
        <v>NEUTRAL</v>
      </c>
      <c r="M77" s="8">
        <f t="shared" si="13"/>
        <v>0</v>
      </c>
      <c r="N77" s="8">
        <f t="shared" si="10"/>
        <v>45</v>
      </c>
      <c r="O77" s="8">
        <f t="shared" si="11"/>
        <v>75</v>
      </c>
      <c r="P77" s="8" t="e">
        <f t="shared" si="12"/>
        <v>#DIV/0!</v>
      </c>
      <c r="Q77" s="9" t="e">
        <f t="shared" si="14"/>
        <v>#DIV/0!</v>
      </c>
      <c r="R77" s="9" t="e">
        <f t="shared" si="15"/>
        <v>#DIV/0!</v>
      </c>
      <c r="S77" s="9" t="e">
        <f t="shared" si="16"/>
        <v>#DIV/0!</v>
      </c>
      <c r="T77" s="9" t="e">
        <f t="shared" si="17"/>
        <v>#DIV/0!</v>
      </c>
      <c r="U77" s="8" t="e">
        <f t="shared" si="18"/>
        <v>#DIV/0!</v>
      </c>
      <c r="V77" s="8" t="e">
        <f t="shared" si="19"/>
        <v>#DIV/0!</v>
      </c>
    </row>
    <row r="78" spans="1:22" ht="13.5" x14ac:dyDescent="0.25">
      <c r="A78" s="3">
        <f>RSI!A78</f>
        <v>42409</v>
      </c>
      <c r="B78" s="2">
        <f>RSI!B78</f>
        <v>6.6104000000000003</v>
      </c>
      <c r="C78" s="2">
        <f>RSI!I78</f>
        <v>100</v>
      </c>
      <c r="D78" s="2">
        <f>MACD!E78</f>
        <v>0</v>
      </c>
      <c r="E78" s="2">
        <f>MACD!F78</f>
        <v>0</v>
      </c>
      <c r="F78" s="2">
        <f>'Moving Avg'!D78</f>
        <v>6.6104000000000003</v>
      </c>
      <c r="G78" s="2">
        <f>'Moving Avg'!F78</f>
        <v>6.6104000000000003</v>
      </c>
      <c r="H78" s="2">
        <f>'Moving Avg'!G78</f>
        <v>6.6104000000000056</v>
      </c>
      <c r="I78" s="2">
        <f>'Moving Avg'!H78</f>
        <v>0</v>
      </c>
      <c r="J78" s="6" t="str">
        <f>OBV!F78</f>
        <v>NEUTRAL</v>
      </c>
      <c r="K78" s="6" t="e">
        <f>OBV!G78</f>
        <v>#DIV/0!</v>
      </c>
      <c r="L78" s="6" t="str">
        <f>OBV!H78</f>
        <v>NEUTRAL</v>
      </c>
      <c r="M78" s="8">
        <f t="shared" si="13"/>
        <v>0</v>
      </c>
      <c r="N78" s="8">
        <f t="shared" si="10"/>
        <v>45</v>
      </c>
      <c r="O78" s="8">
        <f t="shared" si="11"/>
        <v>75</v>
      </c>
      <c r="P78" s="8" t="e">
        <f t="shared" si="12"/>
        <v>#DIV/0!</v>
      </c>
      <c r="Q78" s="9" t="e">
        <f t="shared" si="14"/>
        <v>#DIV/0!</v>
      </c>
      <c r="R78" s="9" t="e">
        <f t="shared" si="15"/>
        <v>#DIV/0!</v>
      </c>
      <c r="S78" s="9" t="e">
        <f t="shared" si="16"/>
        <v>#DIV/0!</v>
      </c>
      <c r="T78" s="9" t="e">
        <f t="shared" si="17"/>
        <v>#DIV/0!</v>
      </c>
      <c r="U78" s="8" t="e">
        <f t="shared" si="18"/>
        <v>#DIV/0!</v>
      </c>
      <c r="V78" s="8" t="e">
        <f t="shared" si="19"/>
        <v>#DIV/0!</v>
      </c>
    </row>
    <row r="79" spans="1:22" ht="13.5" x14ac:dyDescent="0.25">
      <c r="A79" s="3">
        <f>RSI!A79</f>
        <v>42410</v>
      </c>
      <c r="B79" s="2">
        <f>RSI!B79</f>
        <v>6.6104000000000003</v>
      </c>
      <c r="C79" s="2">
        <f>RSI!I79</f>
        <v>100</v>
      </c>
      <c r="D79" s="2">
        <f>MACD!E79</f>
        <v>0</v>
      </c>
      <c r="E79" s="2">
        <f>MACD!F79</f>
        <v>0</v>
      </c>
      <c r="F79" s="2">
        <f>'Moving Avg'!D79</f>
        <v>6.6104000000000003</v>
      </c>
      <c r="G79" s="2">
        <f>'Moving Avg'!F79</f>
        <v>6.6104000000000003</v>
      </c>
      <c r="H79" s="2">
        <f>'Moving Avg'!G79</f>
        <v>6.6104000000000056</v>
      </c>
      <c r="I79" s="2">
        <f>'Moving Avg'!H79</f>
        <v>0</v>
      </c>
      <c r="J79" s="6" t="str">
        <f>OBV!F79</f>
        <v>NEUTRAL</v>
      </c>
      <c r="K79" s="6" t="e">
        <f>OBV!G79</f>
        <v>#DIV/0!</v>
      </c>
      <c r="L79" s="6" t="str">
        <f>OBV!H79</f>
        <v>NEUTRAL</v>
      </c>
      <c r="M79" s="8">
        <f t="shared" si="13"/>
        <v>0</v>
      </c>
      <c r="N79" s="8">
        <f t="shared" si="10"/>
        <v>45</v>
      </c>
      <c r="O79" s="8">
        <f t="shared" si="11"/>
        <v>75</v>
      </c>
      <c r="P79" s="8" t="e">
        <f t="shared" si="12"/>
        <v>#DIV/0!</v>
      </c>
      <c r="Q79" s="9" t="e">
        <f t="shared" si="14"/>
        <v>#DIV/0!</v>
      </c>
      <c r="R79" s="9" t="e">
        <f t="shared" si="15"/>
        <v>#DIV/0!</v>
      </c>
      <c r="S79" s="9" t="e">
        <f t="shared" si="16"/>
        <v>#DIV/0!</v>
      </c>
      <c r="T79" s="9" t="e">
        <f t="shared" si="17"/>
        <v>#DIV/0!</v>
      </c>
      <c r="U79" s="8" t="e">
        <f t="shared" si="18"/>
        <v>#DIV/0!</v>
      </c>
      <c r="V79" s="8" t="e">
        <f t="shared" si="19"/>
        <v>#DIV/0!</v>
      </c>
    </row>
    <row r="80" spans="1:22" ht="13.5" x14ac:dyDescent="0.25">
      <c r="A80" s="3">
        <f>RSI!A80</f>
        <v>42411</v>
      </c>
      <c r="B80" s="2">
        <f>RSI!B80</f>
        <v>6.6104000000000003</v>
      </c>
      <c r="C80" s="2">
        <f>RSI!I80</f>
        <v>100</v>
      </c>
      <c r="D80" s="2">
        <f>MACD!E80</f>
        <v>0</v>
      </c>
      <c r="E80" s="2">
        <f>MACD!F80</f>
        <v>0</v>
      </c>
      <c r="F80" s="2">
        <f>'Moving Avg'!D80</f>
        <v>6.6104000000000003</v>
      </c>
      <c r="G80" s="2">
        <f>'Moving Avg'!F80</f>
        <v>6.6104000000000003</v>
      </c>
      <c r="H80" s="2">
        <f>'Moving Avg'!G80</f>
        <v>6.6104000000000056</v>
      </c>
      <c r="I80" s="2">
        <f>'Moving Avg'!H80</f>
        <v>0</v>
      </c>
      <c r="J80" s="6" t="str">
        <f>OBV!F80</f>
        <v>NEUTRAL</v>
      </c>
      <c r="K80" s="6" t="e">
        <f>OBV!G80</f>
        <v>#DIV/0!</v>
      </c>
      <c r="L80" s="6" t="str">
        <f>OBV!H80</f>
        <v>NEUTRAL</v>
      </c>
      <c r="M80" s="8">
        <f t="shared" si="13"/>
        <v>0</v>
      </c>
      <c r="N80" s="8">
        <f t="shared" si="10"/>
        <v>45</v>
      </c>
      <c r="O80" s="8">
        <f t="shared" si="11"/>
        <v>75</v>
      </c>
      <c r="P80" s="8" t="e">
        <f t="shared" si="12"/>
        <v>#DIV/0!</v>
      </c>
      <c r="Q80" s="9" t="e">
        <f t="shared" si="14"/>
        <v>#DIV/0!</v>
      </c>
      <c r="R80" s="9" t="e">
        <f t="shared" si="15"/>
        <v>#DIV/0!</v>
      </c>
      <c r="S80" s="9" t="e">
        <f t="shared" si="16"/>
        <v>#DIV/0!</v>
      </c>
      <c r="T80" s="9" t="e">
        <f t="shared" si="17"/>
        <v>#DIV/0!</v>
      </c>
      <c r="U80" s="8" t="e">
        <f t="shared" si="18"/>
        <v>#DIV/0!</v>
      </c>
      <c r="V80" s="8" t="e">
        <f t="shared" si="19"/>
        <v>#DIV/0!</v>
      </c>
    </row>
    <row r="81" spans="1:22" ht="13.5" x14ac:dyDescent="0.25">
      <c r="A81" s="3">
        <f>RSI!A81</f>
        <v>42412</v>
      </c>
      <c r="B81" s="2">
        <f>RSI!B81</f>
        <v>6.6104000000000003</v>
      </c>
      <c r="C81" s="2">
        <f>RSI!I81</f>
        <v>100</v>
      </c>
      <c r="D81" s="2">
        <f>MACD!E81</f>
        <v>0</v>
      </c>
      <c r="E81" s="2">
        <f>MACD!F81</f>
        <v>0</v>
      </c>
      <c r="F81" s="2">
        <f>'Moving Avg'!D81</f>
        <v>6.6104000000000003</v>
      </c>
      <c r="G81" s="2">
        <f>'Moving Avg'!F81</f>
        <v>6.6104000000000003</v>
      </c>
      <c r="H81" s="2">
        <f>'Moving Avg'!G81</f>
        <v>6.6104000000000056</v>
      </c>
      <c r="I81" s="2">
        <f>'Moving Avg'!H81</f>
        <v>0</v>
      </c>
      <c r="J81" s="6" t="str">
        <f>OBV!F81</f>
        <v>NEUTRAL</v>
      </c>
      <c r="K81" s="6" t="e">
        <f>OBV!G81</f>
        <v>#DIV/0!</v>
      </c>
      <c r="L81" s="6" t="str">
        <f>OBV!H81</f>
        <v>NEUTRAL</v>
      </c>
      <c r="M81" s="8">
        <f t="shared" si="13"/>
        <v>0</v>
      </c>
      <c r="N81" s="8">
        <f t="shared" si="10"/>
        <v>45</v>
      </c>
      <c r="O81" s="8">
        <f t="shared" si="11"/>
        <v>75</v>
      </c>
      <c r="P81" s="8" t="e">
        <f t="shared" si="12"/>
        <v>#DIV/0!</v>
      </c>
      <c r="Q81" s="9" t="e">
        <f t="shared" si="14"/>
        <v>#DIV/0!</v>
      </c>
      <c r="R81" s="9" t="e">
        <f t="shared" si="15"/>
        <v>#DIV/0!</v>
      </c>
      <c r="S81" s="9" t="e">
        <f t="shared" si="16"/>
        <v>#DIV/0!</v>
      </c>
      <c r="T81" s="9" t="e">
        <f t="shared" si="17"/>
        <v>#DIV/0!</v>
      </c>
      <c r="U81" s="8" t="e">
        <f t="shared" si="18"/>
        <v>#DIV/0!</v>
      </c>
      <c r="V81" s="8" t="e">
        <f t="shared" si="19"/>
        <v>#DIV/0!</v>
      </c>
    </row>
    <row r="82" spans="1:22" ht="13.5" x14ac:dyDescent="0.25">
      <c r="A82" s="3">
        <f>RSI!A82</f>
        <v>42415</v>
      </c>
      <c r="B82" s="2">
        <f>RSI!B82</f>
        <v>6.6104000000000003</v>
      </c>
      <c r="C82" s="2">
        <f>RSI!I82</f>
        <v>100</v>
      </c>
      <c r="D82" s="2">
        <f>MACD!E82</f>
        <v>0</v>
      </c>
      <c r="E82" s="2">
        <f>MACD!F82</f>
        <v>0</v>
      </c>
      <c r="F82" s="2">
        <f>'Moving Avg'!D82</f>
        <v>6.6104000000000003</v>
      </c>
      <c r="G82" s="2">
        <f>'Moving Avg'!F82</f>
        <v>6.6104000000000003</v>
      </c>
      <c r="H82" s="2">
        <f>'Moving Avg'!G82</f>
        <v>6.6104000000000056</v>
      </c>
      <c r="I82" s="2">
        <f>'Moving Avg'!H82</f>
        <v>0</v>
      </c>
      <c r="J82" s="6" t="str">
        <f>OBV!F82</f>
        <v>NEUTRAL</v>
      </c>
      <c r="K82" s="6" t="e">
        <f>OBV!G82</f>
        <v>#DIV/0!</v>
      </c>
      <c r="L82" s="6" t="str">
        <f>OBV!H82</f>
        <v>NEUTRAL</v>
      </c>
      <c r="M82" s="8">
        <f t="shared" si="13"/>
        <v>0</v>
      </c>
      <c r="N82" s="8">
        <f t="shared" si="10"/>
        <v>45</v>
      </c>
      <c r="O82" s="8">
        <f t="shared" si="11"/>
        <v>75</v>
      </c>
      <c r="P82" s="8" t="e">
        <f t="shared" si="12"/>
        <v>#DIV/0!</v>
      </c>
      <c r="Q82" s="9" t="e">
        <f t="shared" si="14"/>
        <v>#DIV/0!</v>
      </c>
      <c r="R82" s="9" t="e">
        <f t="shared" si="15"/>
        <v>#DIV/0!</v>
      </c>
      <c r="S82" s="9" t="e">
        <f t="shared" si="16"/>
        <v>#DIV/0!</v>
      </c>
      <c r="T82" s="9" t="e">
        <f t="shared" si="17"/>
        <v>#DIV/0!</v>
      </c>
      <c r="U82" s="8" t="e">
        <f t="shared" si="18"/>
        <v>#DIV/0!</v>
      </c>
      <c r="V82" s="8" t="e">
        <f t="shared" si="19"/>
        <v>#DIV/0!</v>
      </c>
    </row>
    <row r="83" spans="1:22" ht="13.5" x14ac:dyDescent="0.25">
      <c r="A83" s="3">
        <f>RSI!A83</f>
        <v>42416</v>
      </c>
      <c r="B83" s="2">
        <f>RSI!B83</f>
        <v>6.6104000000000003</v>
      </c>
      <c r="C83" s="2">
        <f>RSI!I83</f>
        <v>100</v>
      </c>
      <c r="D83" s="2">
        <f>MACD!E83</f>
        <v>0</v>
      </c>
      <c r="E83" s="2">
        <f>MACD!F83</f>
        <v>0</v>
      </c>
      <c r="F83" s="2">
        <f>'Moving Avg'!D83</f>
        <v>6.6104000000000003</v>
      </c>
      <c r="G83" s="2">
        <f>'Moving Avg'!F83</f>
        <v>6.6104000000000003</v>
      </c>
      <c r="H83" s="2">
        <f>'Moving Avg'!G83</f>
        <v>6.6104000000000056</v>
      </c>
      <c r="I83" s="2">
        <f>'Moving Avg'!H83</f>
        <v>0</v>
      </c>
      <c r="J83" s="6" t="str">
        <f>OBV!F83</f>
        <v>NEUTRAL</v>
      </c>
      <c r="K83" s="6" t="e">
        <f>OBV!G83</f>
        <v>#DIV/0!</v>
      </c>
      <c r="L83" s="6" t="str">
        <f>OBV!H83</f>
        <v>NEUTRAL</v>
      </c>
      <c r="M83" s="8">
        <f t="shared" si="13"/>
        <v>0</v>
      </c>
      <c r="N83" s="8">
        <f t="shared" si="10"/>
        <v>45</v>
      </c>
      <c r="O83" s="8">
        <f t="shared" si="11"/>
        <v>75</v>
      </c>
      <c r="P83" s="8" t="e">
        <f t="shared" si="12"/>
        <v>#DIV/0!</v>
      </c>
      <c r="Q83" s="9" t="e">
        <f t="shared" si="14"/>
        <v>#DIV/0!</v>
      </c>
      <c r="R83" s="9" t="e">
        <f t="shared" si="15"/>
        <v>#DIV/0!</v>
      </c>
      <c r="S83" s="9" t="e">
        <f t="shared" si="16"/>
        <v>#DIV/0!</v>
      </c>
      <c r="T83" s="9" t="e">
        <f t="shared" si="17"/>
        <v>#DIV/0!</v>
      </c>
      <c r="U83" s="8" t="e">
        <f t="shared" si="18"/>
        <v>#DIV/0!</v>
      </c>
      <c r="V83" s="8" t="e">
        <f t="shared" si="19"/>
        <v>#DIV/0!</v>
      </c>
    </row>
    <row r="84" spans="1:22" ht="13.5" x14ac:dyDescent="0.25">
      <c r="A84" s="3">
        <f>RSI!A84</f>
        <v>42417</v>
      </c>
      <c r="B84" s="2">
        <f>RSI!B84</f>
        <v>6.6104000000000003</v>
      </c>
      <c r="C84" s="2">
        <f>RSI!I84</f>
        <v>100</v>
      </c>
      <c r="D84" s="2">
        <f>MACD!E84</f>
        <v>0</v>
      </c>
      <c r="E84" s="2">
        <f>MACD!F84</f>
        <v>0</v>
      </c>
      <c r="F84" s="2">
        <f>'Moving Avg'!D84</f>
        <v>6.6104000000000003</v>
      </c>
      <c r="G84" s="2">
        <f>'Moving Avg'!F84</f>
        <v>6.6104000000000003</v>
      </c>
      <c r="H84" s="2">
        <f>'Moving Avg'!G84</f>
        <v>6.6104000000000056</v>
      </c>
      <c r="I84" s="2">
        <f>'Moving Avg'!H84</f>
        <v>0</v>
      </c>
      <c r="J84" s="6" t="str">
        <f>OBV!F84</f>
        <v>NEUTRAL</v>
      </c>
      <c r="K84" s="6" t="e">
        <f>OBV!G84</f>
        <v>#DIV/0!</v>
      </c>
      <c r="L84" s="6" t="str">
        <f>OBV!H84</f>
        <v>NEUTRAL</v>
      </c>
      <c r="M84" s="8">
        <f t="shared" si="13"/>
        <v>0</v>
      </c>
      <c r="N84" s="8">
        <f t="shared" si="10"/>
        <v>45</v>
      </c>
      <c r="O84" s="8">
        <f t="shared" si="11"/>
        <v>75</v>
      </c>
      <c r="P84" s="8" t="e">
        <f t="shared" si="12"/>
        <v>#DIV/0!</v>
      </c>
      <c r="Q84" s="9" t="e">
        <f t="shared" si="14"/>
        <v>#DIV/0!</v>
      </c>
      <c r="R84" s="9" t="e">
        <f t="shared" si="15"/>
        <v>#DIV/0!</v>
      </c>
      <c r="S84" s="9" t="e">
        <f t="shared" si="16"/>
        <v>#DIV/0!</v>
      </c>
      <c r="T84" s="9" t="e">
        <f t="shared" si="17"/>
        <v>#DIV/0!</v>
      </c>
      <c r="U84" s="8" t="e">
        <f t="shared" si="18"/>
        <v>#DIV/0!</v>
      </c>
      <c r="V84" s="8" t="e">
        <f t="shared" si="19"/>
        <v>#DIV/0!</v>
      </c>
    </row>
    <row r="85" spans="1:22" ht="13.5" x14ac:dyDescent="0.25">
      <c r="A85" s="3">
        <f>RSI!A85</f>
        <v>42418</v>
      </c>
      <c r="B85" s="2">
        <f>RSI!B85</f>
        <v>6.6104000000000003</v>
      </c>
      <c r="C85" s="2">
        <f>RSI!I85</f>
        <v>100</v>
      </c>
      <c r="D85" s="2">
        <f>MACD!E85</f>
        <v>0</v>
      </c>
      <c r="E85" s="2">
        <f>MACD!F85</f>
        <v>0</v>
      </c>
      <c r="F85" s="2">
        <f>'Moving Avg'!D85</f>
        <v>6.6104000000000003</v>
      </c>
      <c r="G85" s="2">
        <f>'Moving Avg'!F85</f>
        <v>6.6104000000000003</v>
      </c>
      <c r="H85" s="2">
        <f>'Moving Avg'!G85</f>
        <v>6.6104000000000056</v>
      </c>
      <c r="I85" s="2">
        <f>'Moving Avg'!H85</f>
        <v>0</v>
      </c>
      <c r="J85" s="6" t="str">
        <f>OBV!F85</f>
        <v>NEUTRAL</v>
      </c>
      <c r="K85" s="6" t="e">
        <f>OBV!G85</f>
        <v>#DIV/0!</v>
      </c>
      <c r="L85" s="6" t="str">
        <f>OBV!H85</f>
        <v>NEUTRAL</v>
      </c>
      <c r="M85" s="8">
        <f t="shared" si="13"/>
        <v>0</v>
      </c>
      <c r="N85" s="8">
        <f t="shared" si="10"/>
        <v>45</v>
      </c>
      <c r="O85" s="8">
        <f t="shared" si="11"/>
        <v>75</v>
      </c>
      <c r="P85" s="8" t="e">
        <f t="shared" si="12"/>
        <v>#DIV/0!</v>
      </c>
      <c r="Q85" s="9" t="e">
        <f t="shared" si="14"/>
        <v>#DIV/0!</v>
      </c>
      <c r="R85" s="9" t="e">
        <f t="shared" si="15"/>
        <v>#DIV/0!</v>
      </c>
      <c r="S85" s="9" t="e">
        <f t="shared" si="16"/>
        <v>#DIV/0!</v>
      </c>
      <c r="T85" s="9" t="e">
        <f t="shared" si="17"/>
        <v>#DIV/0!</v>
      </c>
      <c r="U85" s="8" t="e">
        <f t="shared" si="18"/>
        <v>#DIV/0!</v>
      </c>
      <c r="V85" s="8" t="e">
        <f t="shared" si="19"/>
        <v>#DIV/0!</v>
      </c>
    </row>
    <row r="86" spans="1:22" ht="13.5" x14ac:dyDescent="0.25">
      <c r="A86" s="3">
        <f>RSI!A86</f>
        <v>42419</v>
      </c>
      <c r="B86" s="2">
        <f>RSI!B86</f>
        <v>6.6104000000000003</v>
      </c>
      <c r="C86" s="2">
        <f>RSI!I86</f>
        <v>100</v>
      </c>
      <c r="D86" s="2">
        <f>MACD!E86</f>
        <v>0</v>
      </c>
      <c r="E86" s="2">
        <f>MACD!F86</f>
        <v>0</v>
      </c>
      <c r="F86" s="2">
        <f>'Moving Avg'!D86</f>
        <v>6.6104000000000003</v>
      </c>
      <c r="G86" s="2">
        <f>'Moving Avg'!F86</f>
        <v>6.6104000000000003</v>
      </c>
      <c r="H86" s="2">
        <f>'Moving Avg'!G86</f>
        <v>6.6104000000000056</v>
      </c>
      <c r="I86" s="2">
        <f>'Moving Avg'!H86</f>
        <v>0</v>
      </c>
      <c r="J86" s="6" t="str">
        <f>OBV!F86</f>
        <v>NEUTRAL</v>
      </c>
      <c r="K86" s="6" t="e">
        <f>OBV!G86</f>
        <v>#DIV/0!</v>
      </c>
      <c r="L86" s="6" t="str">
        <f>OBV!H86</f>
        <v>NEUTRAL</v>
      </c>
      <c r="M86" s="8">
        <f t="shared" si="13"/>
        <v>0</v>
      </c>
      <c r="N86" s="8">
        <f t="shared" si="10"/>
        <v>45</v>
      </c>
      <c r="O86" s="8">
        <f t="shared" si="11"/>
        <v>75</v>
      </c>
      <c r="P86" s="8" t="e">
        <f t="shared" si="12"/>
        <v>#DIV/0!</v>
      </c>
      <c r="Q86" s="9" t="e">
        <f t="shared" si="14"/>
        <v>#DIV/0!</v>
      </c>
      <c r="R86" s="9" t="e">
        <f t="shared" si="15"/>
        <v>#DIV/0!</v>
      </c>
      <c r="S86" s="9" t="e">
        <f t="shared" si="16"/>
        <v>#DIV/0!</v>
      </c>
      <c r="T86" s="9" t="e">
        <f t="shared" si="17"/>
        <v>#DIV/0!</v>
      </c>
      <c r="U86" s="8" t="e">
        <f t="shared" si="18"/>
        <v>#DIV/0!</v>
      </c>
      <c r="V86" s="8" t="e">
        <f t="shared" si="19"/>
        <v>#DIV/0!</v>
      </c>
    </row>
    <row r="87" spans="1:22" ht="13.5" x14ac:dyDescent="0.25">
      <c r="A87" s="3">
        <f>RSI!A87</f>
        <v>42422</v>
      </c>
      <c r="B87" s="2">
        <f>RSI!B87</f>
        <v>6.6104000000000003</v>
      </c>
      <c r="C87" s="2">
        <f>RSI!I87</f>
        <v>100</v>
      </c>
      <c r="D87" s="2">
        <f>MACD!E87</f>
        <v>0</v>
      </c>
      <c r="E87" s="2">
        <f>MACD!F87</f>
        <v>0</v>
      </c>
      <c r="F87" s="2">
        <f>'Moving Avg'!D87</f>
        <v>6.6104000000000003</v>
      </c>
      <c r="G87" s="2">
        <f>'Moving Avg'!F87</f>
        <v>6.6104000000000003</v>
      </c>
      <c r="H87" s="2">
        <f>'Moving Avg'!G87</f>
        <v>6.6104000000000056</v>
      </c>
      <c r="I87" s="2">
        <f>'Moving Avg'!H87</f>
        <v>0</v>
      </c>
      <c r="J87" s="6" t="str">
        <f>OBV!F87</f>
        <v>NEUTRAL</v>
      </c>
      <c r="K87" s="6" t="e">
        <f>OBV!G87</f>
        <v>#DIV/0!</v>
      </c>
      <c r="L87" s="6" t="str">
        <f>OBV!H87</f>
        <v>NEUTRAL</v>
      </c>
      <c r="M87" s="8">
        <f t="shared" si="13"/>
        <v>0</v>
      </c>
      <c r="N87" s="8">
        <f t="shared" si="10"/>
        <v>45</v>
      </c>
      <c r="O87" s="8">
        <f t="shared" si="11"/>
        <v>75</v>
      </c>
      <c r="P87" s="8" t="e">
        <f t="shared" si="12"/>
        <v>#DIV/0!</v>
      </c>
      <c r="Q87" s="9" t="e">
        <f t="shared" si="14"/>
        <v>#DIV/0!</v>
      </c>
      <c r="R87" s="9" t="e">
        <f t="shared" si="15"/>
        <v>#DIV/0!</v>
      </c>
      <c r="S87" s="9" t="e">
        <f t="shared" si="16"/>
        <v>#DIV/0!</v>
      </c>
      <c r="T87" s="9" t="e">
        <f t="shared" si="17"/>
        <v>#DIV/0!</v>
      </c>
      <c r="U87" s="8" t="e">
        <f t="shared" si="18"/>
        <v>#DIV/0!</v>
      </c>
      <c r="V87" s="8" t="e">
        <f t="shared" si="19"/>
        <v>#DIV/0!</v>
      </c>
    </row>
    <row r="88" spans="1:22" ht="13.5" x14ac:dyDescent="0.25">
      <c r="A88" s="3">
        <f>RSI!A88</f>
        <v>42423</v>
      </c>
      <c r="B88" s="2">
        <f>RSI!B88</f>
        <v>6.6104000000000003</v>
      </c>
      <c r="C88" s="2">
        <f>RSI!I88</f>
        <v>100</v>
      </c>
      <c r="D88" s="2">
        <f>MACD!E88</f>
        <v>0</v>
      </c>
      <c r="E88" s="2">
        <f>MACD!F88</f>
        <v>0</v>
      </c>
      <c r="F88" s="2">
        <f>'Moving Avg'!D88</f>
        <v>6.6104000000000003</v>
      </c>
      <c r="G88" s="2">
        <f>'Moving Avg'!F88</f>
        <v>6.6104000000000003</v>
      </c>
      <c r="H88" s="2">
        <f>'Moving Avg'!G88</f>
        <v>6.6104000000000056</v>
      </c>
      <c r="I88" s="2">
        <f>'Moving Avg'!H88</f>
        <v>0</v>
      </c>
      <c r="J88" s="6" t="str">
        <f>OBV!F88</f>
        <v>NEUTRAL</v>
      </c>
      <c r="K88" s="6" t="e">
        <f>OBV!G88</f>
        <v>#DIV/0!</v>
      </c>
      <c r="L88" s="6" t="str">
        <f>OBV!H88</f>
        <v>NEUTRAL</v>
      </c>
      <c r="M88" s="8">
        <f t="shared" si="13"/>
        <v>0</v>
      </c>
      <c r="N88" s="8">
        <f t="shared" si="10"/>
        <v>45</v>
      </c>
      <c r="O88" s="8">
        <f t="shared" si="11"/>
        <v>75</v>
      </c>
      <c r="P88" s="8" t="e">
        <f t="shared" si="12"/>
        <v>#DIV/0!</v>
      </c>
      <c r="Q88" s="9" t="e">
        <f t="shared" si="14"/>
        <v>#DIV/0!</v>
      </c>
      <c r="R88" s="9" t="e">
        <f t="shared" si="15"/>
        <v>#DIV/0!</v>
      </c>
      <c r="S88" s="9" t="e">
        <f t="shared" si="16"/>
        <v>#DIV/0!</v>
      </c>
      <c r="T88" s="9" t="e">
        <f t="shared" si="17"/>
        <v>#DIV/0!</v>
      </c>
      <c r="U88" s="8" t="e">
        <f t="shared" si="18"/>
        <v>#DIV/0!</v>
      </c>
      <c r="V88" s="8" t="e">
        <f t="shared" si="19"/>
        <v>#DIV/0!</v>
      </c>
    </row>
    <row r="89" spans="1:22" ht="13.5" x14ac:dyDescent="0.25">
      <c r="A89" s="3">
        <f>RSI!A89</f>
        <v>42424</v>
      </c>
      <c r="B89" s="2">
        <f>RSI!B89</f>
        <v>6.6104000000000003</v>
      </c>
      <c r="C89" s="2">
        <f>RSI!I89</f>
        <v>100</v>
      </c>
      <c r="D89" s="2">
        <f>MACD!E89</f>
        <v>0</v>
      </c>
      <c r="E89" s="2">
        <f>MACD!F89</f>
        <v>0</v>
      </c>
      <c r="F89" s="2">
        <f>'Moving Avg'!D89</f>
        <v>6.6104000000000003</v>
      </c>
      <c r="G89" s="2">
        <f>'Moving Avg'!F89</f>
        <v>6.6104000000000003</v>
      </c>
      <c r="H89" s="2">
        <f>'Moving Avg'!G89</f>
        <v>6.6104000000000056</v>
      </c>
      <c r="I89" s="2">
        <f>'Moving Avg'!H89</f>
        <v>0</v>
      </c>
      <c r="J89" s="6" t="str">
        <f>OBV!F89</f>
        <v>NEUTRAL</v>
      </c>
      <c r="K89" s="6" t="e">
        <f>OBV!G89</f>
        <v>#DIV/0!</v>
      </c>
      <c r="L89" s="6" t="str">
        <f>OBV!H89</f>
        <v>NEUTRAL</v>
      </c>
      <c r="M89" s="8">
        <f t="shared" si="13"/>
        <v>0</v>
      </c>
      <c r="N89" s="8">
        <f t="shared" si="10"/>
        <v>45</v>
      </c>
      <c r="O89" s="8">
        <f t="shared" si="11"/>
        <v>75</v>
      </c>
      <c r="P89" s="8" t="e">
        <f t="shared" si="12"/>
        <v>#DIV/0!</v>
      </c>
      <c r="Q89" s="9" t="e">
        <f t="shared" si="14"/>
        <v>#DIV/0!</v>
      </c>
      <c r="R89" s="9" t="e">
        <f t="shared" si="15"/>
        <v>#DIV/0!</v>
      </c>
      <c r="S89" s="9" t="e">
        <f t="shared" si="16"/>
        <v>#DIV/0!</v>
      </c>
      <c r="T89" s="9" t="e">
        <f t="shared" si="17"/>
        <v>#DIV/0!</v>
      </c>
      <c r="U89" s="8" t="e">
        <f t="shared" si="18"/>
        <v>#DIV/0!</v>
      </c>
      <c r="V89" s="8" t="e">
        <f t="shared" si="19"/>
        <v>#DIV/0!</v>
      </c>
    </row>
    <row r="90" spans="1:22" ht="13.5" x14ac:dyDescent="0.25">
      <c r="A90" s="3">
        <f>RSI!A90</f>
        <v>42425</v>
      </c>
      <c r="B90" s="2">
        <f>RSI!B90</f>
        <v>6.6104000000000003</v>
      </c>
      <c r="C90" s="2">
        <f>RSI!I90</f>
        <v>100</v>
      </c>
      <c r="D90" s="2">
        <f>MACD!E90</f>
        <v>0</v>
      </c>
      <c r="E90" s="2">
        <f>MACD!F90</f>
        <v>0</v>
      </c>
      <c r="F90" s="2">
        <f>'Moving Avg'!D90</f>
        <v>6.6104000000000003</v>
      </c>
      <c r="G90" s="2">
        <f>'Moving Avg'!F90</f>
        <v>6.6104000000000003</v>
      </c>
      <c r="H90" s="2">
        <f>'Moving Avg'!G90</f>
        <v>6.6104000000000056</v>
      </c>
      <c r="I90" s="2">
        <f>'Moving Avg'!H90</f>
        <v>0</v>
      </c>
      <c r="J90" s="6" t="str">
        <f>OBV!F90</f>
        <v>NEUTRAL</v>
      </c>
      <c r="K90" s="6" t="e">
        <f>OBV!G90</f>
        <v>#DIV/0!</v>
      </c>
      <c r="L90" s="6" t="str">
        <f>OBV!H90</f>
        <v>NEUTRAL</v>
      </c>
      <c r="M90" s="8">
        <f t="shared" si="13"/>
        <v>0</v>
      </c>
      <c r="N90" s="8">
        <f t="shared" si="10"/>
        <v>45</v>
      </c>
      <c r="O90" s="8">
        <f t="shared" si="11"/>
        <v>75</v>
      </c>
      <c r="P90" s="8" t="e">
        <f t="shared" si="12"/>
        <v>#DIV/0!</v>
      </c>
      <c r="Q90" s="9" t="e">
        <f t="shared" si="14"/>
        <v>#DIV/0!</v>
      </c>
      <c r="R90" s="9" t="e">
        <f t="shared" si="15"/>
        <v>#DIV/0!</v>
      </c>
      <c r="S90" s="9" t="e">
        <f t="shared" si="16"/>
        <v>#DIV/0!</v>
      </c>
      <c r="T90" s="9" t="e">
        <f t="shared" si="17"/>
        <v>#DIV/0!</v>
      </c>
      <c r="U90" s="8" t="e">
        <f t="shared" si="18"/>
        <v>#DIV/0!</v>
      </c>
      <c r="V90" s="8" t="e">
        <f t="shared" si="19"/>
        <v>#DIV/0!</v>
      </c>
    </row>
    <row r="91" spans="1:22" ht="13.5" x14ac:dyDescent="0.25">
      <c r="A91" s="3">
        <f>RSI!A91</f>
        <v>42426</v>
      </c>
      <c r="B91" s="2">
        <f>RSI!B91</f>
        <v>6.6104000000000003</v>
      </c>
      <c r="C91" s="2">
        <f>RSI!I91</f>
        <v>100</v>
      </c>
      <c r="D91" s="2">
        <f>MACD!E91</f>
        <v>0</v>
      </c>
      <c r="E91" s="2">
        <f>MACD!F91</f>
        <v>0</v>
      </c>
      <c r="F91" s="2">
        <f>'Moving Avg'!D91</f>
        <v>6.6104000000000003</v>
      </c>
      <c r="G91" s="2">
        <f>'Moving Avg'!F91</f>
        <v>6.6104000000000003</v>
      </c>
      <c r="H91" s="2">
        <f>'Moving Avg'!G91</f>
        <v>6.6104000000000056</v>
      </c>
      <c r="I91" s="2">
        <f>'Moving Avg'!H91</f>
        <v>0</v>
      </c>
      <c r="J91" s="6" t="str">
        <f>OBV!F91</f>
        <v>NEUTRAL</v>
      </c>
      <c r="K91" s="6" t="e">
        <f>OBV!G91</f>
        <v>#DIV/0!</v>
      </c>
      <c r="L91" s="6" t="str">
        <f>OBV!H91</f>
        <v>NEUTRAL</v>
      </c>
      <c r="M91" s="8">
        <f t="shared" si="13"/>
        <v>0</v>
      </c>
      <c r="N91" s="8">
        <f t="shared" si="10"/>
        <v>45</v>
      </c>
      <c r="O91" s="8">
        <f t="shared" si="11"/>
        <v>75</v>
      </c>
      <c r="P91" s="8" t="e">
        <f t="shared" si="12"/>
        <v>#DIV/0!</v>
      </c>
      <c r="Q91" s="9" t="e">
        <f t="shared" si="14"/>
        <v>#DIV/0!</v>
      </c>
      <c r="R91" s="9" t="e">
        <f t="shared" si="15"/>
        <v>#DIV/0!</v>
      </c>
      <c r="S91" s="9" t="e">
        <f t="shared" si="16"/>
        <v>#DIV/0!</v>
      </c>
      <c r="T91" s="9" t="e">
        <f t="shared" si="17"/>
        <v>#DIV/0!</v>
      </c>
      <c r="U91" s="8" t="e">
        <f t="shared" si="18"/>
        <v>#DIV/0!</v>
      </c>
      <c r="V91" s="8" t="e">
        <f t="shared" si="19"/>
        <v>#DIV/0!</v>
      </c>
    </row>
    <row r="92" spans="1:22" ht="13.5" x14ac:dyDescent="0.25">
      <c r="A92" s="3">
        <f>RSI!A92</f>
        <v>42429</v>
      </c>
      <c r="B92" s="2">
        <f>RSI!B92</f>
        <v>6.6104000000000003</v>
      </c>
      <c r="C92" s="2">
        <f>RSI!I92</f>
        <v>100</v>
      </c>
      <c r="D92" s="2">
        <f>MACD!E92</f>
        <v>0</v>
      </c>
      <c r="E92" s="2">
        <f>MACD!F92</f>
        <v>0</v>
      </c>
      <c r="F92" s="2">
        <f>'Moving Avg'!D92</f>
        <v>6.6104000000000003</v>
      </c>
      <c r="G92" s="2">
        <f>'Moving Avg'!F92</f>
        <v>6.6104000000000003</v>
      </c>
      <c r="H92" s="2">
        <f>'Moving Avg'!G92</f>
        <v>6.6104000000000056</v>
      </c>
      <c r="I92" s="2">
        <f>'Moving Avg'!H92</f>
        <v>0</v>
      </c>
      <c r="J92" s="6" t="str">
        <f>OBV!F92</f>
        <v>NEUTRAL</v>
      </c>
      <c r="K92" s="6" t="e">
        <f>OBV!G92</f>
        <v>#DIV/0!</v>
      </c>
      <c r="L92" s="6" t="str">
        <f>OBV!H92</f>
        <v>NEUTRAL</v>
      </c>
      <c r="M92" s="8">
        <f t="shared" si="13"/>
        <v>0</v>
      </c>
      <c r="N92" s="8">
        <f t="shared" si="10"/>
        <v>45</v>
      </c>
      <c r="O92" s="8">
        <f t="shared" si="11"/>
        <v>75</v>
      </c>
      <c r="P92" s="8" t="e">
        <f t="shared" si="12"/>
        <v>#DIV/0!</v>
      </c>
      <c r="Q92" s="9" t="e">
        <f t="shared" si="14"/>
        <v>#DIV/0!</v>
      </c>
      <c r="R92" s="9" t="e">
        <f t="shared" si="15"/>
        <v>#DIV/0!</v>
      </c>
      <c r="S92" s="9" t="e">
        <f t="shared" si="16"/>
        <v>#DIV/0!</v>
      </c>
      <c r="T92" s="9" t="e">
        <f t="shared" si="17"/>
        <v>#DIV/0!</v>
      </c>
      <c r="U92" s="8" t="e">
        <f t="shared" si="18"/>
        <v>#DIV/0!</v>
      </c>
      <c r="V92" s="8" t="e">
        <f t="shared" si="19"/>
        <v>#DIV/0!</v>
      </c>
    </row>
    <row r="93" spans="1:22" ht="13.5" x14ac:dyDescent="0.25">
      <c r="A93" s="3">
        <f>RSI!A93</f>
        <v>42430</v>
      </c>
      <c r="B93" s="2">
        <f>RSI!B93</f>
        <v>6.6104000000000003</v>
      </c>
      <c r="C93" s="2">
        <f>RSI!I93</f>
        <v>100</v>
      </c>
      <c r="D93" s="2">
        <f>MACD!E93</f>
        <v>0</v>
      </c>
      <c r="E93" s="2">
        <f>MACD!F93</f>
        <v>0</v>
      </c>
      <c r="F93" s="2">
        <f>'Moving Avg'!D93</f>
        <v>6.6104000000000003</v>
      </c>
      <c r="G93" s="2">
        <f>'Moving Avg'!F93</f>
        <v>6.6104000000000003</v>
      </c>
      <c r="H93" s="2">
        <f>'Moving Avg'!G93</f>
        <v>6.6104000000000056</v>
      </c>
      <c r="I93" s="2">
        <f>'Moving Avg'!H93</f>
        <v>0</v>
      </c>
      <c r="J93" s="6" t="str">
        <f>OBV!F93</f>
        <v>NEUTRAL</v>
      </c>
      <c r="K93" s="6" t="e">
        <f>OBV!G93</f>
        <v>#DIV/0!</v>
      </c>
      <c r="L93" s="6" t="str">
        <f>OBV!H93</f>
        <v>NEUTRAL</v>
      </c>
      <c r="M93" s="8">
        <f t="shared" si="13"/>
        <v>0</v>
      </c>
      <c r="N93" s="8">
        <f t="shared" si="10"/>
        <v>45</v>
      </c>
      <c r="O93" s="8">
        <f t="shared" si="11"/>
        <v>75</v>
      </c>
      <c r="P93" s="8" t="e">
        <f t="shared" si="12"/>
        <v>#DIV/0!</v>
      </c>
      <c r="Q93" s="9" t="e">
        <f t="shared" si="14"/>
        <v>#DIV/0!</v>
      </c>
      <c r="R93" s="9" t="e">
        <f t="shared" si="15"/>
        <v>#DIV/0!</v>
      </c>
      <c r="S93" s="9" t="e">
        <f t="shared" si="16"/>
        <v>#DIV/0!</v>
      </c>
      <c r="T93" s="9" t="e">
        <f t="shared" si="17"/>
        <v>#DIV/0!</v>
      </c>
      <c r="U93" s="8" t="e">
        <f t="shared" si="18"/>
        <v>#DIV/0!</v>
      </c>
      <c r="V93" s="8" t="e">
        <f t="shared" si="19"/>
        <v>#DIV/0!</v>
      </c>
    </row>
    <row r="94" spans="1:22" ht="13.5" x14ac:dyDescent="0.25">
      <c r="A94" s="3">
        <f>RSI!A94</f>
        <v>42431</v>
      </c>
      <c r="B94" s="2">
        <f>RSI!B94</f>
        <v>6.6104000000000003</v>
      </c>
      <c r="C94" s="2">
        <f>RSI!I94</f>
        <v>100</v>
      </c>
      <c r="D94" s="2">
        <f>MACD!E94</f>
        <v>0</v>
      </c>
      <c r="E94" s="2">
        <f>MACD!F94</f>
        <v>0</v>
      </c>
      <c r="F94" s="2">
        <f>'Moving Avg'!D94</f>
        <v>6.6104000000000003</v>
      </c>
      <c r="G94" s="2">
        <f>'Moving Avg'!F94</f>
        <v>6.6104000000000003</v>
      </c>
      <c r="H94" s="2">
        <f>'Moving Avg'!G94</f>
        <v>6.6104000000000056</v>
      </c>
      <c r="I94" s="2">
        <f>'Moving Avg'!H94</f>
        <v>0</v>
      </c>
      <c r="J94" s="6" t="str">
        <f>OBV!F94</f>
        <v>NEUTRAL</v>
      </c>
      <c r="K94" s="6" t="e">
        <f>OBV!G94</f>
        <v>#DIV/0!</v>
      </c>
      <c r="L94" s="6" t="str">
        <f>OBV!H94</f>
        <v>NEUTRAL</v>
      </c>
      <c r="M94" s="8">
        <f t="shared" si="13"/>
        <v>0</v>
      </c>
      <c r="N94" s="8">
        <f t="shared" si="10"/>
        <v>45</v>
      </c>
      <c r="O94" s="8">
        <f t="shared" si="11"/>
        <v>75</v>
      </c>
      <c r="P94" s="8" t="e">
        <f t="shared" si="12"/>
        <v>#DIV/0!</v>
      </c>
      <c r="Q94" s="9" t="e">
        <f t="shared" si="14"/>
        <v>#DIV/0!</v>
      </c>
      <c r="R94" s="9" t="e">
        <f t="shared" si="15"/>
        <v>#DIV/0!</v>
      </c>
      <c r="S94" s="9" t="e">
        <f t="shared" si="16"/>
        <v>#DIV/0!</v>
      </c>
      <c r="T94" s="9" t="e">
        <f t="shared" si="17"/>
        <v>#DIV/0!</v>
      </c>
      <c r="U94" s="8" t="e">
        <f t="shared" si="18"/>
        <v>#DIV/0!</v>
      </c>
      <c r="V94" s="8" t="e">
        <f t="shared" si="19"/>
        <v>#DIV/0!</v>
      </c>
    </row>
    <row r="95" spans="1:22" ht="13.5" x14ac:dyDescent="0.25">
      <c r="A95" s="3">
        <f>RSI!A95</f>
        <v>42432</v>
      </c>
      <c r="B95" s="2">
        <f>RSI!B95</f>
        <v>6.6104000000000003</v>
      </c>
      <c r="C95" s="2">
        <f>RSI!I95</f>
        <v>100</v>
      </c>
      <c r="D95" s="2">
        <f>MACD!E95</f>
        <v>0</v>
      </c>
      <c r="E95" s="2">
        <f>MACD!F95</f>
        <v>0</v>
      </c>
      <c r="F95" s="2">
        <f>'Moving Avg'!D95</f>
        <v>6.6104000000000003</v>
      </c>
      <c r="G95" s="2">
        <f>'Moving Avg'!F95</f>
        <v>6.6104000000000003</v>
      </c>
      <c r="H95" s="2">
        <f>'Moving Avg'!G95</f>
        <v>6.6104000000000056</v>
      </c>
      <c r="I95" s="2">
        <f>'Moving Avg'!H95</f>
        <v>0</v>
      </c>
      <c r="J95" s="6" t="str">
        <f>OBV!F95</f>
        <v>NEUTRAL</v>
      </c>
      <c r="K95" s="6" t="e">
        <f>OBV!G95</f>
        <v>#DIV/0!</v>
      </c>
      <c r="L95" s="6" t="str">
        <f>OBV!H95</f>
        <v>NEUTRAL</v>
      </c>
      <c r="M95" s="8">
        <f t="shared" si="13"/>
        <v>0</v>
      </c>
      <c r="N95" s="8">
        <f t="shared" si="10"/>
        <v>45</v>
      </c>
      <c r="O95" s="8">
        <f t="shared" si="11"/>
        <v>75</v>
      </c>
      <c r="P95" s="8" t="e">
        <f t="shared" si="12"/>
        <v>#DIV/0!</v>
      </c>
      <c r="Q95" s="9" t="e">
        <f t="shared" si="14"/>
        <v>#DIV/0!</v>
      </c>
      <c r="R95" s="9" t="e">
        <f t="shared" si="15"/>
        <v>#DIV/0!</v>
      </c>
      <c r="S95" s="9" t="e">
        <f t="shared" si="16"/>
        <v>#DIV/0!</v>
      </c>
      <c r="T95" s="9" t="e">
        <f t="shared" si="17"/>
        <v>#DIV/0!</v>
      </c>
      <c r="U95" s="8" t="e">
        <f t="shared" si="18"/>
        <v>#DIV/0!</v>
      </c>
      <c r="V95" s="8" t="e">
        <f t="shared" si="19"/>
        <v>#DIV/0!</v>
      </c>
    </row>
    <row r="96" spans="1:22" ht="13.5" x14ac:dyDescent="0.25">
      <c r="A96" s="3">
        <f>RSI!A96</f>
        <v>42433</v>
      </c>
      <c r="B96" s="2">
        <f>RSI!B96</f>
        <v>6.6104000000000003</v>
      </c>
      <c r="C96" s="2">
        <f>RSI!I96</f>
        <v>100</v>
      </c>
      <c r="D96" s="2">
        <f>MACD!E96</f>
        <v>0</v>
      </c>
      <c r="E96" s="2">
        <f>MACD!F96</f>
        <v>0</v>
      </c>
      <c r="F96" s="2">
        <f>'Moving Avg'!D96</f>
        <v>6.6104000000000003</v>
      </c>
      <c r="G96" s="2">
        <f>'Moving Avg'!F96</f>
        <v>6.6104000000000003</v>
      </c>
      <c r="H96" s="2">
        <f>'Moving Avg'!G96</f>
        <v>6.6104000000000056</v>
      </c>
      <c r="I96" s="2">
        <f>'Moving Avg'!H96</f>
        <v>0</v>
      </c>
      <c r="J96" s="6" t="str">
        <f>OBV!F96</f>
        <v>NEUTRAL</v>
      </c>
      <c r="K96" s="6" t="e">
        <f>OBV!G96</f>
        <v>#DIV/0!</v>
      </c>
      <c r="L96" s="6" t="str">
        <f>OBV!H96</f>
        <v>NEUTRAL</v>
      </c>
      <c r="M96" s="8">
        <f t="shared" si="13"/>
        <v>0</v>
      </c>
      <c r="N96" s="8">
        <f t="shared" si="10"/>
        <v>45</v>
      </c>
      <c r="O96" s="8">
        <f t="shared" si="11"/>
        <v>75</v>
      </c>
      <c r="P96" s="8" t="e">
        <f t="shared" si="12"/>
        <v>#DIV/0!</v>
      </c>
      <c r="Q96" s="9" t="e">
        <f t="shared" si="14"/>
        <v>#DIV/0!</v>
      </c>
      <c r="R96" s="9" t="e">
        <f t="shared" si="15"/>
        <v>#DIV/0!</v>
      </c>
      <c r="S96" s="9" t="e">
        <f t="shared" si="16"/>
        <v>#DIV/0!</v>
      </c>
      <c r="T96" s="9" t="e">
        <f t="shared" si="17"/>
        <v>#DIV/0!</v>
      </c>
      <c r="U96" s="8" t="e">
        <f t="shared" si="18"/>
        <v>#DIV/0!</v>
      </c>
      <c r="V96" s="8" t="e">
        <f t="shared" si="19"/>
        <v>#DIV/0!</v>
      </c>
    </row>
    <row r="97" spans="1:22" ht="13.5" x14ac:dyDescent="0.25">
      <c r="A97" s="3">
        <f>RSI!A97</f>
        <v>42436</v>
      </c>
      <c r="B97" s="2">
        <f>RSI!B97</f>
        <v>6.6104000000000003</v>
      </c>
      <c r="C97" s="2">
        <f>RSI!I97</f>
        <v>100</v>
      </c>
      <c r="D97" s="2">
        <f>MACD!E97</f>
        <v>0</v>
      </c>
      <c r="E97" s="2">
        <f>MACD!F97</f>
        <v>0</v>
      </c>
      <c r="F97" s="2">
        <f>'Moving Avg'!D97</f>
        <v>6.6104000000000003</v>
      </c>
      <c r="G97" s="2">
        <f>'Moving Avg'!F97</f>
        <v>6.6104000000000003</v>
      </c>
      <c r="H97" s="2">
        <f>'Moving Avg'!G97</f>
        <v>6.6104000000000056</v>
      </c>
      <c r="I97" s="2">
        <f>'Moving Avg'!H97</f>
        <v>0</v>
      </c>
      <c r="J97" s="6" t="str">
        <f>OBV!F97</f>
        <v>NEUTRAL</v>
      </c>
      <c r="K97" s="6" t="e">
        <f>OBV!G97</f>
        <v>#DIV/0!</v>
      </c>
      <c r="L97" s="6" t="str">
        <f>OBV!H97</f>
        <v>NEUTRAL</v>
      </c>
      <c r="M97" s="8">
        <f t="shared" si="13"/>
        <v>0</v>
      </c>
      <c r="N97" s="8">
        <f t="shared" si="10"/>
        <v>45</v>
      </c>
      <c r="O97" s="8">
        <f t="shared" si="11"/>
        <v>75</v>
      </c>
      <c r="P97" s="8" t="e">
        <f t="shared" si="12"/>
        <v>#DIV/0!</v>
      </c>
      <c r="Q97" s="9" t="e">
        <f t="shared" si="14"/>
        <v>#DIV/0!</v>
      </c>
      <c r="R97" s="9" t="e">
        <f t="shared" si="15"/>
        <v>#DIV/0!</v>
      </c>
      <c r="S97" s="9" t="e">
        <f t="shared" si="16"/>
        <v>#DIV/0!</v>
      </c>
      <c r="T97" s="9" t="e">
        <f t="shared" si="17"/>
        <v>#DIV/0!</v>
      </c>
      <c r="U97" s="8" t="e">
        <f t="shared" si="18"/>
        <v>#DIV/0!</v>
      </c>
      <c r="V97" s="8" t="e">
        <f t="shared" si="19"/>
        <v>#DIV/0!</v>
      </c>
    </row>
    <row r="98" spans="1:22" ht="13.5" x14ac:dyDescent="0.25">
      <c r="A98" s="3">
        <f>RSI!A98</f>
        <v>42437</v>
      </c>
      <c r="B98" s="2">
        <f>RSI!B98</f>
        <v>6.6104000000000003</v>
      </c>
      <c r="C98" s="2">
        <f>RSI!I98</f>
        <v>100</v>
      </c>
      <c r="D98" s="2">
        <f>MACD!E98</f>
        <v>0</v>
      </c>
      <c r="E98" s="2">
        <f>MACD!F98</f>
        <v>0</v>
      </c>
      <c r="F98" s="2">
        <f>'Moving Avg'!D98</f>
        <v>6.6104000000000003</v>
      </c>
      <c r="G98" s="2">
        <f>'Moving Avg'!F98</f>
        <v>6.6104000000000003</v>
      </c>
      <c r="H98" s="2">
        <f>'Moving Avg'!G98</f>
        <v>6.6104000000000056</v>
      </c>
      <c r="I98" s="2">
        <f>'Moving Avg'!H98</f>
        <v>0</v>
      </c>
      <c r="J98" s="6" t="str">
        <f>OBV!F98</f>
        <v>NEUTRAL</v>
      </c>
      <c r="K98" s="6" t="e">
        <f>OBV!G98</f>
        <v>#DIV/0!</v>
      </c>
      <c r="L98" s="6" t="str">
        <f>OBV!H98</f>
        <v>NEUTRAL</v>
      </c>
      <c r="M98" s="8">
        <f t="shared" si="13"/>
        <v>0</v>
      </c>
      <c r="N98" s="8">
        <f t="shared" si="10"/>
        <v>45</v>
      </c>
      <c r="O98" s="8">
        <f t="shared" si="11"/>
        <v>75</v>
      </c>
      <c r="P98" s="8" t="e">
        <f t="shared" si="12"/>
        <v>#DIV/0!</v>
      </c>
      <c r="Q98" s="9" t="e">
        <f t="shared" si="14"/>
        <v>#DIV/0!</v>
      </c>
      <c r="R98" s="9" t="e">
        <f t="shared" si="15"/>
        <v>#DIV/0!</v>
      </c>
      <c r="S98" s="9" t="e">
        <f t="shared" si="16"/>
        <v>#DIV/0!</v>
      </c>
      <c r="T98" s="9" t="e">
        <f t="shared" si="17"/>
        <v>#DIV/0!</v>
      </c>
      <c r="U98" s="8" t="e">
        <f t="shared" si="18"/>
        <v>#DIV/0!</v>
      </c>
      <c r="V98" s="8" t="e">
        <f t="shared" si="19"/>
        <v>#DIV/0!</v>
      </c>
    </row>
    <row r="99" spans="1:22" ht="13.5" x14ac:dyDescent="0.25">
      <c r="A99" s="3">
        <f>RSI!A99</f>
        <v>42438</v>
      </c>
      <c r="B99" s="2">
        <f>RSI!B99</f>
        <v>6.6104000000000003</v>
      </c>
      <c r="C99" s="2">
        <f>RSI!I99</f>
        <v>100</v>
      </c>
      <c r="D99" s="2">
        <f>MACD!E99</f>
        <v>0</v>
      </c>
      <c r="E99" s="2">
        <f>MACD!F99</f>
        <v>0</v>
      </c>
      <c r="F99" s="2">
        <f>'Moving Avg'!D99</f>
        <v>6.6104000000000003</v>
      </c>
      <c r="G99" s="2">
        <f>'Moving Avg'!F99</f>
        <v>6.6104000000000003</v>
      </c>
      <c r="H99" s="2">
        <f>'Moving Avg'!G99</f>
        <v>6.6104000000000056</v>
      </c>
      <c r="I99" s="2">
        <f>'Moving Avg'!H99</f>
        <v>0</v>
      </c>
      <c r="J99" s="6" t="str">
        <f>OBV!F99</f>
        <v>NEUTRAL</v>
      </c>
      <c r="K99" s="6" t="e">
        <f>OBV!G99</f>
        <v>#DIV/0!</v>
      </c>
      <c r="L99" s="6" t="str">
        <f>OBV!H99</f>
        <v>NEUTRAL</v>
      </c>
      <c r="M99" s="8">
        <f t="shared" si="13"/>
        <v>0</v>
      </c>
      <c r="N99" s="8">
        <f t="shared" si="10"/>
        <v>45</v>
      </c>
      <c r="O99" s="8">
        <f t="shared" si="11"/>
        <v>75</v>
      </c>
      <c r="P99" s="8" t="e">
        <f t="shared" si="12"/>
        <v>#DIV/0!</v>
      </c>
      <c r="Q99" s="9" t="e">
        <f t="shared" si="14"/>
        <v>#DIV/0!</v>
      </c>
      <c r="R99" s="9" t="e">
        <f t="shared" si="15"/>
        <v>#DIV/0!</v>
      </c>
      <c r="S99" s="9" t="e">
        <f t="shared" si="16"/>
        <v>#DIV/0!</v>
      </c>
      <c r="T99" s="9" t="e">
        <f t="shared" si="17"/>
        <v>#DIV/0!</v>
      </c>
      <c r="U99" s="8" t="e">
        <f t="shared" si="18"/>
        <v>#DIV/0!</v>
      </c>
      <c r="V99" s="8" t="e">
        <f t="shared" si="19"/>
        <v>#DIV/0!</v>
      </c>
    </row>
    <row r="100" spans="1:22" ht="13.5" x14ac:dyDescent="0.25">
      <c r="A100" s="3">
        <f>RSI!A100</f>
        <v>42439</v>
      </c>
      <c r="B100" s="2">
        <f>RSI!B100</f>
        <v>6.6104000000000003</v>
      </c>
      <c r="C100" s="2">
        <f>RSI!I100</f>
        <v>100</v>
      </c>
      <c r="D100" s="2">
        <f>MACD!E100</f>
        <v>0</v>
      </c>
      <c r="E100" s="2">
        <f>MACD!F100</f>
        <v>0</v>
      </c>
      <c r="F100" s="2">
        <f>'Moving Avg'!D100</f>
        <v>6.6104000000000003</v>
      </c>
      <c r="G100" s="2">
        <f>'Moving Avg'!F100</f>
        <v>6.6104000000000003</v>
      </c>
      <c r="H100" s="2">
        <f>'Moving Avg'!G100</f>
        <v>6.6104000000000056</v>
      </c>
      <c r="I100" s="2">
        <f>'Moving Avg'!H100</f>
        <v>0</v>
      </c>
      <c r="J100" s="6" t="str">
        <f>OBV!F100</f>
        <v>NEUTRAL</v>
      </c>
      <c r="K100" s="6" t="e">
        <f>OBV!G100</f>
        <v>#DIV/0!</v>
      </c>
      <c r="L100" s="6" t="str">
        <f>OBV!H100</f>
        <v>NEUTRAL</v>
      </c>
      <c r="M100" s="8">
        <f t="shared" si="13"/>
        <v>0</v>
      </c>
      <c r="N100" s="8">
        <f t="shared" si="10"/>
        <v>45</v>
      </c>
      <c r="O100" s="8">
        <f t="shared" si="11"/>
        <v>75</v>
      </c>
      <c r="P100" s="8" t="e">
        <f t="shared" si="12"/>
        <v>#DIV/0!</v>
      </c>
      <c r="Q100" s="9" t="e">
        <f t="shared" si="14"/>
        <v>#DIV/0!</v>
      </c>
      <c r="R100" s="9" t="e">
        <f t="shared" si="15"/>
        <v>#DIV/0!</v>
      </c>
      <c r="S100" s="9" t="e">
        <f t="shared" si="16"/>
        <v>#DIV/0!</v>
      </c>
      <c r="T100" s="9" t="e">
        <f t="shared" si="17"/>
        <v>#DIV/0!</v>
      </c>
      <c r="U100" s="8" t="e">
        <f t="shared" si="18"/>
        <v>#DIV/0!</v>
      </c>
      <c r="V100" s="8" t="e">
        <f t="shared" si="19"/>
        <v>#DIV/0!</v>
      </c>
    </row>
    <row r="101" spans="1:22" ht="13.5" x14ac:dyDescent="0.25">
      <c r="A101" s="3">
        <f>RSI!A101</f>
        <v>42440</v>
      </c>
      <c r="B101" s="2">
        <f>RSI!B101</f>
        <v>6.6104000000000003</v>
      </c>
      <c r="C101" s="2">
        <f>RSI!I101</f>
        <v>100</v>
      </c>
      <c r="D101" s="2">
        <f>MACD!E101</f>
        <v>0</v>
      </c>
      <c r="E101" s="2">
        <f>MACD!F101</f>
        <v>0</v>
      </c>
      <c r="F101" s="2">
        <f>'Moving Avg'!D101</f>
        <v>6.6104000000000003</v>
      </c>
      <c r="G101" s="2">
        <f>'Moving Avg'!F101</f>
        <v>6.6104000000000003</v>
      </c>
      <c r="H101" s="2">
        <f>'Moving Avg'!G101</f>
        <v>6.6104000000000056</v>
      </c>
      <c r="I101" s="2">
        <f>'Moving Avg'!H101</f>
        <v>0</v>
      </c>
      <c r="J101" s="6" t="str">
        <f>OBV!F101</f>
        <v>NEUTRAL</v>
      </c>
      <c r="K101" s="6" t="e">
        <f>OBV!G101</f>
        <v>#DIV/0!</v>
      </c>
      <c r="L101" s="6" t="str">
        <f>OBV!H101</f>
        <v>NEUTRAL</v>
      </c>
      <c r="M101" s="8">
        <f t="shared" si="13"/>
        <v>0</v>
      </c>
      <c r="N101" s="8">
        <f t="shared" si="10"/>
        <v>45</v>
      </c>
      <c r="O101" s="8">
        <f t="shared" si="11"/>
        <v>75</v>
      </c>
      <c r="P101" s="8" t="e">
        <f t="shared" si="12"/>
        <v>#DIV/0!</v>
      </c>
      <c r="Q101" s="9" t="e">
        <f t="shared" si="14"/>
        <v>#DIV/0!</v>
      </c>
      <c r="R101" s="9" t="e">
        <f t="shared" si="15"/>
        <v>#DIV/0!</v>
      </c>
      <c r="S101" s="9" t="e">
        <f t="shared" si="16"/>
        <v>#DIV/0!</v>
      </c>
      <c r="T101" s="9" t="e">
        <f t="shared" si="17"/>
        <v>#DIV/0!</v>
      </c>
      <c r="U101" s="8" t="e">
        <f t="shared" si="18"/>
        <v>#DIV/0!</v>
      </c>
      <c r="V101" s="8" t="e">
        <f t="shared" si="19"/>
        <v>#DIV/0!</v>
      </c>
    </row>
    <row r="102" spans="1:22" ht="13.5" x14ac:dyDescent="0.25">
      <c r="A102" s="3">
        <f>RSI!A102</f>
        <v>42443</v>
      </c>
      <c r="B102" s="2">
        <f>RSI!B102</f>
        <v>6.6104000000000003</v>
      </c>
      <c r="C102" s="2">
        <f>RSI!I102</f>
        <v>100</v>
      </c>
      <c r="D102" s="2">
        <f>MACD!E102</f>
        <v>0</v>
      </c>
      <c r="E102" s="2">
        <f>MACD!F102</f>
        <v>0</v>
      </c>
      <c r="F102" s="2">
        <f>'Moving Avg'!D102</f>
        <v>6.6104000000000003</v>
      </c>
      <c r="G102" s="2">
        <f>'Moving Avg'!F102</f>
        <v>6.6104000000000003</v>
      </c>
      <c r="H102" s="2">
        <f>'Moving Avg'!G102</f>
        <v>6.6104000000000056</v>
      </c>
      <c r="I102" s="2">
        <f>'Moving Avg'!H102</f>
        <v>0</v>
      </c>
      <c r="J102" s="6" t="str">
        <f>OBV!F102</f>
        <v>NEUTRAL</v>
      </c>
      <c r="K102" s="6" t="e">
        <f>OBV!G102</f>
        <v>#DIV/0!</v>
      </c>
      <c r="L102" s="6" t="str">
        <f>OBV!H102</f>
        <v>NEUTRAL</v>
      </c>
      <c r="M102" s="8">
        <f t="shared" si="13"/>
        <v>0</v>
      </c>
      <c r="N102" s="8">
        <f t="shared" si="10"/>
        <v>45</v>
      </c>
      <c r="O102" s="8">
        <f t="shared" si="11"/>
        <v>75</v>
      </c>
      <c r="P102" s="8" t="e">
        <f t="shared" si="12"/>
        <v>#DIV/0!</v>
      </c>
      <c r="Q102" s="9" t="e">
        <f t="shared" si="14"/>
        <v>#DIV/0!</v>
      </c>
      <c r="R102" s="9" t="e">
        <f t="shared" si="15"/>
        <v>#DIV/0!</v>
      </c>
      <c r="S102" s="9" t="e">
        <f t="shared" si="16"/>
        <v>#DIV/0!</v>
      </c>
      <c r="T102" s="9" t="e">
        <f t="shared" si="17"/>
        <v>#DIV/0!</v>
      </c>
      <c r="U102" s="8" t="e">
        <f t="shared" si="18"/>
        <v>#DIV/0!</v>
      </c>
      <c r="V102" s="8" t="e">
        <f t="shared" si="19"/>
        <v>#DIV/0!</v>
      </c>
    </row>
    <row r="103" spans="1:22" ht="13.5" x14ac:dyDescent="0.25">
      <c r="A103" s="3">
        <f>RSI!A103</f>
        <v>42444</v>
      </c>
      <c r="B103" s="2">
        <f>RSI!B103</f>
        <v>6.6104000000000003</v>
      </c>
      <c r="C103" s="2">
        <f>RSI!I103</f>
        <v>100</v>
      </c>
      <c r="D103" s="2">
        <f>MACD!E103</f>
        <v>0</v>
      </c>
      <c r="E103" s="2">
        <f>MACD!F103</f>
        <v>0</v>
      </c>
      <c r="F103" s="2">
        <f>'Moving Avg'!D103</f>
        <v>6.6104000000000003</v>
      </c>
      <c r="G103" s="2">
        <f>'Moving Avg'!F103</f>
        <v>6.6104000000000003</v>
      </c>
      <c r="H103" s="2">
        <f>'Moving Avg'!G103</f>
        <v>6.6104000000000056</v>
      </c>
      <c r="I103" s="2">
        <f>'Moving Avg'!H103</f>
        <v>0</v>
      </c>
      <c r="J103" s="6" t="str">
        <f>OBV!F103</f>
        <v>NEUTRAL</v>
      </c>
      <c r="K103" s="6" t="e">
        <f>OBV!G103</f>
        <v>#DIV/0!</v>
      </c>
      <c r="L103" s="6" t="str">
        <f>OBV!H103</f>
        <v>NEUTRAL</v>
      </c>
      <c r="M103" s="8">
        <f t="shared" si="13"/>
        <v>0</v>
      </c>
      <c r="N103" s="8">
        <f t="shared" si="10"/>
        <v>45</v>
      </c>
      <c r="O103" s="8">
        <f t="shared" si="11"/>
        <v>75</v>
      </c>
      <c r="P103" s="8" t="e">
        <f t="shared" si="12"/>
        <v>#DIV/0!</v>
      </c>
      <c r="Q103" s="9" t="e">
        <f t="shared" si="14"/>
        <v>#DIV/0!</v>
      </c>
      <c r="R103" s="9" t="e">
        <f t="shared" si="15"/>
        <v>#DIV/0!</v>
      </c>
      <c r="S103" s="9" t="e">
        <f t="shared" si="16"/>
        <v>#DIV/0!</v>
      </c>
      <c r="T103" s="9" t="e">
        <f t="shared" si="17"/>
        <v>#DIV/0!</v>
      </c>
      <c r="U103" s="8" t="e">
        <f t="shared" si="18"/>
        <v>#DIV/0!</v>
      </c>
      <c r="V103" s="8" t="e">
        <f t="shared" si="19"/>
        <v>#DIV/0!</v>
      </c>
    </row>
    <row r="104" spans="1:22" ht="13.5" x14ac:dyDescent="0.25">
      <c r="A104" s="3">
        <f>RSI!A104</f>
        <v>42445</v>
      </c>
      <c r="B104" s="2">
        <f>RSI!B104</f>
        <v>6.6104000000000003</v>
      </c>
      <c r="C104" s="2">
        <f>RSI!I104</f>
        <v>100</v>
      </c>
      <c r="D104" s="2">
        <f>MACD!E104</f>
        <v>0</v>
      </c>
      <c r="E104" s="2">
        <f>MACD!F104</f>
        <v>0</v>
      </c>
      <c r="F104" s="2">
        <f>'Moving Avg'!D104</f>
        <v>6.6104000000000003</v>
      </c>
      <c r="G104" s="2">
        <f>'Moving Avg'!F104</f>
        <v>6.6104000000000003</v>
      </c>
      <c r="H104" s="2">
        <f>'Moving Avg'!G104</f>
        <v>6.6104000000000056</v>
      </c>
      <c r="I104" s="2">
        <f>'Moving Avg'!H104</f>
        <v>0</v>
      </c>
      <c r="J104" s="6" t="str">
        <f>OBV!F104</f>
        <v>NEUTRAL</v>
      </c>
      <c r="K104" s="6" t="e">
        <f>OBV!G104</f>
        <v>#DIV/0!</v>
      </c>
      <c r="L104" s="6" t="str">
        <f>OBV!H104</f>
        <v>NEUTRAL</v>
      </c>
      <c r="M104" s="8">
        <f t="shared" si="13"/>
        <v>0</v>
      </c>
      <c r="N104" s="8">
        <f t="shared" si="10"/>
        <v>45</v>
      </c>
      <c r="O104" s="8">
        <f t="shared" si="11"/>
        <v>75</v>
      </c>
      <c r="P104" s="8" t="e">
        <f t="shared" si="12"/>
        <v>#DIV/0!</v>
      </c>
      <c r="Q104" s="9" t="e">
        <f t="shared" si="14"/>
        <v>#DIV/0!</v>
      </c>
      <c r="R104" s="9" t="e">
        <f t="shared" si="15"/>
        <v>#DIV/0!</v>
      </c>
      <c r="S104" s="9" t="e">
        <f t="shared" si="16"/>
        <v>#DIV/0!</v>
      </c>
      <c r="T104" s="9" t="e">
        <f t="shared" si="17"/>
        <v>#DIV/0!</v>
      </c>
      <c r="U104" s="8" t="e">
        <f t="shared" si="18"/>
        <v>#DIV/0!</v>
      </c>
      <c r="V104" s="8" t="e">
        <f t="shared" si="19"/>
        <v>#DIV/0!</v>
      </c>
    </row>
    <row r="105" spans="1:22" ht="13.5" x14ac:dyDescent="0.25">
      <c r="A105" s="3">
        <f>RSI!A105</f>
        <v>42446</v>
      </c>
      <c r="B105" s="2">
        <f>RSI!B105</f>
        <v>6.6104000000000003</v>
      </c>
      <c r="C105" s="2">
        <f>RSI!I105</f>
        <v>100</v>
      </c>
      <c r="D105" s="2">
        <f>MACD!E105</f>
        <v>0</v>
      </c>
      <c r="E105" s="2">
        <f>MACD!F105</f>
        <v>0</v>
      </c>
      <c r="F105" s="2">
        <f>'Moving Avg'!D105</f>
        <v>6.6104000000000003</v>
      </c>
      <c r="G105" s="2">
        <f>'Moving Avg'!F105</f>
        <v>6.6104000000000003</v>
      </c>
      <c r="H105" s="2">
        <f>'Moving Avg'!G105</f>
        <v>6.6104000000000056</v>
      </c>
      <c r="I105" s="2">
        <f>'Moving Avg'!H105</f>
        <v>0</v>
      </c>
      <c r="J105" s="6" t="str">
        <f>OBV!F105</f>
        <v>NEUTRAL</v>
      </c>
      <c r="K105" s="6" t="e">
        <f>OBV!G105</f>
        <v>#DIV/0!</v>
      </c>
      <c r="L105" s="6" t="str">
        <f>OBV!H105</f>
        <v>NEUTRAL</v>
      </c>
      <c r="M105" s="8">
        <f t="shared" si="13"/>
        <v>0</v>
      </c>
      <c r="N105" s="8">
        <f t="shared" si="10"/>
        <v>45</v>
      </c>
      <c r="O105" s="8">
        <f t="shared" si="11"/>
        <v>75</v>
      </c>
      <c r="P105" s="8" t="e">
        <f t="shared" si="12"/>
        <v>#DIV/0!</v>
      </c>
      <c r="Q105" s="9" t="e">
        <f t="shared" si="14"/>
        <v>#DIV/0!</v>
      </c>
      <c r="R105" s="9" t="e">
        <f t="shared" si="15"/>
        <v>#DIV/0!</v>
      </c>
      <c r="S105" s="9" t="e">
        <f t="shared" si="16"/>
        <v>#DIV/0!</v>
      </c>
      <c r="T105" s="9" t="e">
        <f t="shared" si="17"/>
        <v>#DIV/0!</v>
      </c>
      <c r="U105" s="8" t="e">
        <f t="shared" si="18"/>
        <v>#DIV/0!</v>
      </c>
      <c r="V105" s="8" t="e">
        <f t="shared" si="19"/>
        <v>#DIV/0!</v>
      </c>
    </row>
    <row r="106" spans="1:22" ht="13.5" x14ac:dyDescent="0.25">
      <c r="A106" s="3">
        <f>RSI!A106</f>
        <v>42447</v>
      </c>
      <c r="B106" s="2">
        <f>RSI!B106</f>
        <v>6.6104000000000003</v>
      </c>
      <c r="C106" s="2">
        <f>RSI!I106</f>
        <v>100</v>
      </c>
      <c r="D106" s="2">
        <f>MACD!E106</f>
        <v>0</v>
      </c>
      <c r="E106" s="2">
        <f>MACD!F106</f>
        <v>0</v>
      </c>
      <c r="F106" s="2">
        <f>'Moving Avg'!D106</f>
        <v>6.6104000000000003</v>
      </c>
      <c r="G106" s="2">
        <f>'Moving Avg'!F106</f>
        <v>6.6104000000000003</v>
      </c>
      <c r="H106" s="2">
        <f>'Moving Avg'!G106</f>
        <v>6.6104000000000056</v>
      </c>
      <c r="I106" s="2">
        <f>'Moving Avg'!H106</f>
        <v>0</v>
      </c>
      <c r="J106" s="6" t="str">
        <f>OBV!F106</f>
        <v>NEUTRAL</v>
      </c>
      <c r="K106" s="6" t="e">
        <f>OBV!G106</f>
        <v>#DIV/0!</v>
      </c>
      <c r="L106" s="6" t="str">
        <f>OBV!H106</f>
        <v>NEUTRAL</v>
      </c>
      <c r="M106" s="8">
        <f t="shared" si="13"/>
        <v>0</v>
      </c>
      <c r="N106" s="8">
        <f t="shared" si="10"/>
        <v>45</v>
      </c>
      <c r="O106" s="8">
        <f t="shared" si="11"/>
        <v>75</v>
      </c>
      <c r="P106" s="8" t="e">
        <f t="shared" si="12"/>
        <v>#DIV/0!</v>
      </c>
      <c r="Q106" s="9" t="e">
        <f t="shared" si="14"/>
        <v>#DIV/0!</v>
      </c>
      <c r="R106" s="9" t="e">
        <f t="shared" si="15"/>
        <v>#DIV/0!</v>
      </c>
      <c r="S106" s="9" t="e">
        <f t="shared" si="16"/>
        <v>#DIV/0!</v>
      </c>
      <c r="T106" s="9" t="e">
        <f t="shared" si="17"/>
        <v>#DIV/0!</v>
      </c>
      <c r="U106" s="8" t="e">
        <f t="shared" si="18"/>
        <v>#DIV/0!</v>
      </c>
      <c r="V106" s="8" t="e">
        <f t="shared" si="19"/>
        <v>#DIV/0!</v>
      </c>
    </row>
    <row r="107" spans="1:22" ht="13.5" x14ac:dyDescent="0.25">
      <c r="A107" s="3">
        <f>RSI!A107</f>
        <v>42450</v>
      </c>
      <c r="B107" s="2">
        <f>RSI!B107</f>
        <v>6.6104000000000003</v>
      </c>
      <c r="C107" s="2">
        <f>RSI!I107</f>
        <v>100</v>
      </c>
      <c r="D107" s="2">
        <f>MACD!E107</f>
        <v>0</v>
      </c>
      <c r="E107" s="2">
        <f>MACD!F107</f>
        <v>0</v>
      </c>
      <c r="F107" s="2">
        <f>'Moving Avg'!D107</f>
        <v>6.6104000000000003</v>
      </c>
      <c r="G107" s="2">
        <f>'Moving Avg'!F107</f>
        <v>6.6104000000000003</v>
      </c>
      <c r="H107" s="2">
        <f>'Moving Avg'!G107</f>
        <v>6.6104000000000056</v>
      </c>
      <c r="I107" s="2">
        <f>'Moving Avg'!H107</f>
        <v>0</v>
      </c>
      <c r="J107" s="6" t="str">
        <f>OBV!F107</f>
        <v>NEUTRAL</v>
      </c>
      <c r="K107" s="6" t="e">
        <f>OBV!G107</f>
        <v>#DIV/0!</v>
      </c>
      <c r="L107" s="6" t="str">
        <f>OBV!H107</f>
        <v>NEUTRAL</v>
      </c>
      <c r="M107" s="8">
        <f t="shared" si="13"/>
        <v>0</v>
      </c>
      <c r="N107" s="8">
        <f t="shared" si="10"/>
        <v>45</v>
      </c>
      <c r="O107" s="8">
        <f t="shared" si="11"/>
        <v>75</v>
      </c>
      <c r="P107" s="8" t="e">
        <f t="shared" si="12"/>
        <v>#DIV/0!</v>
      </c>
      <c r="Q107" s="9" t="e">
        <f t="shared" si="14"/>
        <v>#DIV/0!</v>
      </c>
      <c r="R107" s="9" t="e">
        <f t="shared" si="15"/>
        <v>#DIV/0!</v>
      </c>
      <c r="S107" s="9" t="e">
        <f t="shared" si="16"/>
        <v>#DIV/0!</v>
      </c>
      <c r="T107" s="9" t="e">
        <f t="shared" si="17"/>
        <v>#DIV/0!</v>
      </c>
      <c r="U107" s="8" t="e">
        <f t="shared" si="18"/>
        <v>#DIV/0!</v>
      </c>
      <c r="V107" s="8" t="e">
        <f t="shared" si="19"/>
        <v>#DIV/0!</v>
      </c>
    </row>
    <row r="108" spans="1:22" ht="13.5" x14ac:dyDescent="0.25">
      <c r="A108" s="3">
        <f>RSI!A108</f>
        <v>42451</v>
      </c>
      <c r="B108" s="2">
        <f>RSI!B108</f>
        <v>6.6104000000000003</v>
      </c>
      <c r="C108" s="2">
        <f>RSI!I108</f>
        <v>100</v>
      </c>
      <c r="D108" s="2">
        <f>MACD!E108</f>
        <v>0</v>
      </c>
      <c r="E108" s="2">
        <f>MACD!F108</f>
        <v>0</v>
      </c>
      <c r="F108" s="2">
        <f>'Moving Avg'!D108</f>
        <v>6.6104000000000003</v>
      </c>
      <c r="G108" s="2">
        <f>'Moving Avg'!F108</f>
        <v>6.6104000000000003</v>
      </c>
      <c r="H108" s="2">
        <f>'Moving Avg'!G108</f>
        <v>6.6104000000000056</v>
      </c>
      <c r="I108" s="2">
        <f>'Moving Avg'!H108</f>
        <v>0</v>
      </c>
      <c r="J108" s="6" t="str">
        <f>OBV!F108</f>
        <v>NEUTRAL</v>
      </c>
      <c r="K108" s="6" t="e">
        <f>OBV!G108</f>
        <v>#DIV/0!</v>
      </c>
      <c r="L108" s="6" t="str">
        <f>OBV!H108</f>
        <v>NEUTRAL</v>
      </c>
      <c r="M108" s="8">
        <f t="shared" si="13"/>
        <v>0</v>
      </c>
      <c r="N108" s="8">
        <f t="shared" si="10"/>
        <v>45</v>
      </c>
      <c r="O108" s="8">
        <f t="shared" si="11"/>
        <v>75</v>
      </c>
      <c r="P108" s="8" t="e">
        <f t="shared" si="12"/>
        <v>#DIV/0!</v>
      </c>
      <c r="Q108" s="9" t="e">
        <f t="shared" si="14"/>
        <v>#DIV/0!</v>
      </c>
      <c r="R108" s="9" t="e">
        <f t="shared" si="15"/>
        <v>#DIV/0!</v>
      </c>
      <c r="S108" s="9" t="e">
        <f t="shared" si="16"/>
        <v>#DIV/0!</v>
      </c>
      <c r="T108" s="9" t="e">
        <f t="shared" si="17"/>
        <v>#DIV/0!</v>
      </c>
      <c r="U108" s="8" t="e">
        <f t="shared" si="18"/>
        <v>#DIV/0!</v>
      </c>
      <c r="V108" s="8" t="e">
        <f t="shared" si="19"/>
        <v>#DIV/0!</v>
      </c>
    </row>
    <row r="109" spans="1:22" ht="13.5" x14ac:dyDescent="0.25">
      <c r="A109" s="3">
        <f>RSI!A109</f>
        <v>42452</v>
      </c>
      <c r="B109" s="2">
        <f>RSI!B109</f>
        <v>6.6104000000000003</v>
      </c>
      <c r="C109" s="2">
        <f>RSI!I109</f>
        <v>100</v>
      </c>
      <c r="D109" s="2">
        <f>MACD!E109</f>
        <v>0</v>
      </c>
      <c r="E109" s="2">
        <f>MACD!F109</f>
        <v>0</v>
      </c>
      <c r="F109" s="2">
        <f>'Moving Avg'!D109</f>
        <v>6.6104000000000003</v>
      </c>
      <c r="G109" s="2">
        <f>'Moving Avg'!F109</f>
        <v>6.6104000000000003</v>
      </c>
      <c r="H109" s="2">
        <f>'Moving Avg'!G109</f>
        <v>6.6104000000000056</v>
      </c>
      <c r="I109" s="2">
        <f>'Moving Avg'!H109</f>
        <v>0</v>
      </c>
      <c r="J109" s="6" t="str">
        <f>OBV!F109</f>
        <v>NEUTRAL</v>
      </c>
      <c r="K109" s="6" t="e">
        <f>OBV!G109</f>
        <v>#DIV/0!</v>
      </c>
      <c r="L109" s="6" t="str">
        <f>OBV!H109</f>
        <v>NEUTRAL</v>
      </c>
      <c r="M109" s="8">
        <f t="shared" si="13"/>
        <v>0</v>
      </c>
      <c r="N109" s="8">
        <f t="shared" si="10"/>
        <v>45</v>
      </c>
      <c r="O109" s="8">
        <f t="shared" si="11"/>
        <v>75</v>
      </c>
      <c r="P109" s="8" t="e">
        <f t="shared" si="12"/>
        <v>#DIV/0!</v>
      </c>
      <c r="Q109" s="9" t="e">
        <f t="shared" si="14"/>
        <v>#DIV/0!</v>
      </c>
      <c r="R109" s="9" t="e">
        <f t="shared" si="15"/>
        <v>#DIV/0!</v>
      </c>
      <c r="S109" s="9" t="e">
        <f t="shared" si="16"/>
        <v>#DIV/0!</v>
      </c>
      <c r="T109" s="9" t="e">
        <f t="shared" si="17"/>
        <v>#DIV/0!</v>
      </c>
      <c r="U109" s="8" t="e">
        <f t="shared" si="18"/>
        <v>#DIV/0!</v>
      </c>
      <c r="V109" s="8" t="e">
        <f t="shared" si="19"/>
        <v>#DIV/0!</v>
      </c>
    </row>
    <row r="110" spans="1:22" ht="13.5" x14ac:dyDescent="0.25">
      <c r="A110" s="3">
        <f>RSI!A110</f>
        <v>42453</v>
      </c>
      <c r="B110" s="2">
        <f>RSI!B110</f>
        <v>6.6104000000000003</v>
      </c>
      <c r="C110" s="2">
        <f>RSI!I110</f>
        <v>100</v>
      </c>
      <c r="D110" s="2">
        <f>MACD!E110</f>
        <v>0</v>
      </c>
      <c r="E110" s="2">
        <f>MACD!F110</f>
        <v>0</v>
      </c>
      <c r="F110" s="2">
        <f>'Moving Avg'!D110</f>
        <v>6.6104000000000003</v>
      </c>
      <c r="G110" s="2">
        <f>'Moving Avg'!F110</f>
        <v>6.6104000000000003</v>
      </c>
      <c r="H110" s="2">
        <f>'Moving Avg'!G110</f>
        <v>6.6104000000000056</v>
      </c>
      <c r="I110" s="2">
        <f>'Moving Avg'!H110</f>
        <v>0</v>
      </c>
      <c r="J110" s="6" t="str">
        <f>OBV!F110</f>
        <v>NEUTRAL</v>
      </c>
      <c r="K110" s="6" t="e">
        <f>OBV!G110</f>
        <v>#DIV/0!</v>
      </c>
      <c r="L110" s="6" t="str">
        <f>OBV!H110</f>
        <v>NEUTRAL</v>
      </c>
      <c r="M110" s="8">
        <f t="shared" si="13"/>
        <v>0</v>
      </c>
      <c r="N110" s="8">
        <f t="shared" si="10"/>
        <v>45</v>
      </c>
      <c r="O110" s="8">
        <f t="shared" si="11"/>
        <v>75</v>
      </c>
      <c r="P110" s="8" t="e">
        <f t="shared" si="12"/>
        <v>#DIV/0!</v>
      </c>
      <c r="Q110" s="9" t="e">
        <f t="shared" si="14"/>
        <v>#DIV/0!</v>
      </c>
      <c r="R110" s="9" t="e">
        <f t="shared" si="15"/>
        <v>#DIV/0!</v>
      </c>
      <c r="S110" s="9" t="e">
        <f t="shared" si="16"/>
        <v>#DIV/0!</v>
      </c>
      <c r="T110" s="9" t="e">
        <f t="shared" si="17"/>
        <v>#DIV/0!</v>
      </c>
      <c r="U110" s="8" t="e">
        <f t="shared" si="18"/>
        <v>#DIV/0!</v>
      </c>
      <c r="V110" s="8" t="e">
        <f t="shared" si="19"/>
        <v>#DIV/0!</v>
      </c>
    </row>
    <row r="111" spans="1:22" ht="13.5" x14ac:dyDescent="0.25">
      <c r="A111" s="3">
        <f>RSI!A111</f>
        <v>42454</v>
      </c>
      <c r="B111" s="2">
        <f>RSI!B111</f>
        <v>6.6104000000000003</v>
      </c>
      <c r="C111" s="2">
        <f>RSI!I111</f>
        <v>100</v>
      </c>
      <c r="D111" s="2">
        <f>MACD!E111</f>
        <v>0</v>
      </c>
      <c r="E111" s="2">
        <f>MACD!F111</f>
        <v>0</v>
      </c>
      <c r="F111" s="2">
        <f>'Moving Avg'!D111</f>
        <v>6.6104000000000003</v>
      </c>
      <c r="G111" s="2">
        <f>'Moving Avg'!F111</f>
        <v>6.6104000000000003</v>
      </c>
      <c r="H111" s="2">
        <f>'Moving Avg'!G111</f>
        <v>6.6104000000000056</v>
      </c>
      <c r="I111" s="2">
        <f>'Moving Avg'!H111</f>
        <v>0</v>
      </c>
      <c r="J111" s="6" t="str">
        <f>OBV!F111</f>
        <v>NEUTRAL</v>
      </c>
      <c r="K111" s="6" t="e">
        <f>OBV!G111</f>
        <v>#DIV/0!</v>
      </c>
      <c r="L111" s="6" t="str">
        <f>OBV!H111</f>
        <v>NEUTRAL</v>
      </c>
      <c r="M111" s="8">
        <f t="shared" si="13"/>
        <v>0</v>
      </c>
      <c r="N111" s="8">
        <f t="shared" si="10"/>
        <v>45</v>
      </c>
      <c r="O111" s="8">
        <f t="shared" si="11"/>
        <v>75</v>
      </c>
      <c r="P111" s="8" t="e">
        <f t="shared" si="12"/>
        <v>#DIV/0!</v>
      </c>
      <c r="Q111" s="9" t="e">
        <f t="shared" si="14"/>
        <v>#DIV/0!</v>
      </c>
      <c r="R111" s="9" t="e">
        <f t="shared" si="15"/>
        <v>#DIV/0!</v>
      </c>
      <c r="S111" s="9" t="e">
        <f t="shared" si="16"/>
        <v>#DIV/0!</v>
      </c>
      <c r="T111" s="9" t="e">
        <f t="shared" si="17"/>
        <v>#DIV/0!</v>
      </c>
      <c r="U111" s="8" t="e">
        <f t="shared" si="18"/>
        <v>#DIV/0!</v>
      </c>
      <c r="V111" s="8" t="e">
        <f t="shared" si="19"/>
        <v>#DIV/0!</v>
      </c>
    </row>
    <row r="112" spans="1:22" ht="13.5" x14ac:dyDescent="0.25">
      <c r="A112" s="3">
        <f>RSI!A112</f>
        <v>42457</v>
      </c>
      <c r="B112" s="2">
        <f>RSI!B112</f>
        <v>6.6104000000000003</v>
      </c>
      <c r="C112" s="2">
        <f>RSI!I112</f>
        <v>100</v>
      </c>
      <c r="D112" s="2">
        <f>MACD!E112</f>
        <v>0</v>
      </c>
      <c r="E112" s="2">
        <f>MACD!F112</f>
        <v>0</v>
      </c>
      <c r="F112" s="2">
        <f>'Moving Avg'!D112</f>
        <v>6.6104000000000003</v>
      </c>
      <c r="G112" s="2">
        <f>'Moving Avg'!F112</f>
        <v>6.6104000000000003</v>
      </c>
      <c r="H112" s="2">
        <f>'Moving Avg'!G112</f>
        <v>6.6104000000000056</v>
      </c>
      <c r="I112" s="2">
        <f>'Moving Avg'!H112</f>
        <v>0</v>
      </c>
      <c r="J112" s="6" t="str">
        <f>OBV!F112</f>
        <v>NEUTRAL</v>
      </c>
      <c r="K112" s="6" t="e">
        <f>OBV!G112</f>
        <v>#DIV/0!</v>
      </c>
      <c r="L112" s="6" t="str">
        <f>OBV!H112</f>
        <v>NEUTRAL</v>
      </c>
      <c r="M112" s="8">
        <f t="shared" si="13"/>
        <v>0</v>
      </c>
      <c r="N112" s="8">
        <f t="shared" si="10"/>
        <v>45</v>
      </c>
      <c r="O112" s="8">
        <f t="shared" si="11"/>
        <v>75</v>
      </c>
      <c r="P112" s="8" t="e">
        <f t="shared" si="12"/>
        <v>#DIV/0!</v>
      </c>
      <c r="Q112" s="9" t="e">
        <f t="shared" si="14"/>
        <v>#DIV/0!</v>
      </c>
      <c r="R112" s="9" t="e">
        <f t="shared" si="15"/>
        <v>#DIV/0!</v>
      </c>
      <c r="S112" s="9" t="e">
        <f t="shared" si="16"/>
        <v>#DIV/0!</v>
      </c>
      <c r="T112" s="9" t="e">
        <f t="shared" si="17"/>
        <v>#DIV/0!</v>
      </c>
      <c r="U112" s="8" t="e">
        <f t="shared" si="18"/>
        <v>#DIV/0!</v>
      </c>
      <c r="V112" s="8" t="e">
        <f t="shared" si="19"/>
        <v>#DIV/0!</v>
      </c>
    </row>
    <row r="113" spans="1:22" ht="13.5" x14ac:dyDescent="0.25">
      <c r="A113" s="3">
        <f>RSI!A113</f>
        <v>42458</v>
      </c>
      <c r="B113" s="2">
        <f>RSI!B113</f>
        <v>6.6104000000000003</v>
      </c>
      <c r="C113" s="2">
        <f>RSI!I113</f>
        <v>100</v>
      </c>
      <c r="D113" s="2">
        <f>MACD!E113</f>
        <v>0</v>
      </c>
      <c r="E113" s="2">
        <f>MACD!F113</f>
        <v>0</v>
      </c>
      <c r="F113" s="2">
        <f>'Moving Avg'!D113</f>
        <v>6.6104000000000003</v>
      </c>
      <c r="G113" s="2">
        <f>'Moving Avg'!F113</f>
        <v>6.6104000000000003</v>
      </c>
      <c r="H113" s="2">
        <f>'Moving Avg'!G113</f>
        <v>6.6104000000000056</v>
      </c>
      <c r="I113" s="2">
        <f>'Moving Avg'!H113</f>
        <v>0</v>
      </c>
      <c r="J113" s="6" t="str">
        <f>OBV!F113</f>
        <v>NEUTRAL</v>
      </c>
      <c r="K113" s="6" t="e">
        <f>OBV!G113</f>
        <v>#DIV/0!</v>
      </c>
      <c r="L113" s="6" t="str">
        <f>OBV!H113</f>
        <v>NEUTRAL</v>
      </c>
      <c r="M113" s="8">
        <f t="shared" si="13"/>
        <v>0</v>
      </c>
      <c r="N113" s="8">
        <f t="shared" si="10"/>
        <v>45</v>
      </c>
      <c r="O113" s="8">
        <f t="shared" si="11"/>
        <v>75</v>
      </c>
      <c r="P113" s="8" t="e">
        <f t="shared" si="12"/>
        <v>#DIV/0!</v>
      </c>
      <c r="Q113" s="9" t="e">
        <f t="shared" si="14"/>
        <v>#DIV/0!</v>
      </c>
      <c r="R113" s="9" t="e">
        <f t="shared" si="15"/>
        <v>#DIV/0!</v>
      </c>
      <c r="S113" s="9" t="e">
        <f t="shared" si="16"/>
        <v>#DIV/0!</v>
      </c>
      <c r="T113" s="9" t="e">
        <f t="shared" si="17"/>
        <v>#DIV/0!</v>
      </c>
      <c r="U113" s="8" t="e">
        <f t="shared" si="18"/>
        <v>#DIV/0!</v>
      </c>
      <c r="V113" s="8" t="e">
        <f t="shared" si="19"/>
        <v>#DIV/0!</v>
      </c>
    </row>
    <row r="114" spans="1:22" ht="13.5" x14ac:dyDescent="0.25">
      <c r="A114" s="3">
        <f>RSI!A114</f>
        <v>42459</v>
      </c>
      <c r="B114" s="2">
        <f>RSI!B114</f>
        <v>6.6104000000000003</v>
      </c>
      <c r="C114" s="2">
        <f>RSI!I114</f>
        <v>100</v>
      </c>
      <c r="D114" s="2">
        <f>MACD!E114</f>
        <v>0</v>
      </c>
      <c r="E114" s="2">
        <f>MACD!F114</f>
        <v>0</v>
      </c>
      <c r="F114" s="2">
        <f>'Moving Avg'!D114</f>
        <v>6.6104000000000003</v>
      </c>
      <c r="G114" s="2">
        <f>'Moving Avg'!F114</f>
        <v>6.6104000000000003</v>
      </c>
      <c r="H114" s="2">
        <f>'Moving Avg'!G114</f>
        <v>6.6104000000000056</v>
      </c>
      <c r="I114" s="2">
        <f>'Moving Avg'!H114</f>
        <v>0</v>
      </c>
      <c r="J114" s="6" t="str">
        <f>OBV!F114</f>
        <v>NEUTRAL</v>
      </c>
      <c r="K114" s="6" t="e">
        <f>OBV!G114</f>
        <v>#DIV/0!</v>
      </c>
      <c r="L114" s="6" t="str">
        <f>OBV!H114</f>
        <v>NEUTRAL</v>
      </c>
      <c r="M114" s="8">
        <f t="shared" si="13"/>
        <v>0</v>
      </c>
      <c r="N114" s="8">
        <f t="shared" si="10"/>
        <v>45</v>
      </c>
      <c r="O114" s="8">
        <f t="shared" si="11"/>
        <v>75</v>
      </c>
      <c r="P114" s="8" t="e">
        <f t="shared" si="12"/>
        <v>#DIV/0!</v>
      </c>
      <c r="Q114" s="9" t="e">
        <f t="shared" si="14"/>
        <v>#DIV/0!</v>
      </c>
      <c r="R114" s="9" t="e">
        <f t="shared" si="15"/>
        <v>#DIV/0!</v>
      </c>
      <c r="S114" s="9" t="e">
        <f t="shared" si="16"/>
        <v>#DIV/0!</v>
      </c>
      <c r="T114" s="9" t="e">
        <f t="shared" si="17"/>
        <v>#DIV/0!</v>
      </c>
      <c r="U114" s="8" t="e">
        <f t="shared" si="18"/>
        <v>#DIV/0!</v>
      </c>
      <c r="V114" s="8" t="e">
        <f t="shared" si="19"/>
        <v>#DIV/0!</v>
      </c>
    </row>
    <row r="115" spans="1:22" ht="13.5" x14ac:dyDescent="0.25">
      <c r="A115" s="3">
        <f>RSI!A115</f>
        <v>42460</v>
      </c>
      <c r="B115" s="2">
        <f>RSI!B115</f>
        <v>6.6104000000000003</v>
      </c>
      <c r="C115" s="2">
        <f>RSI!I115</f>
        <v>100</v>
      </c>
      <c r="D115" s="2">
        <f>MACD!E115</f>
        <v>0</v>
      </c>
      <c r="E115" s="2">
        <f>MACD!F115</f>
        <v>0</v>
      </c>
      <c r="F115" s="2">
        <f>'Moving Avg'!D115</f>
        <v>6.6104000000000003</v>
      </c>
      <c r="G115" s="2">
        <f>'Moving Avg'!F115</f>
        <v>6.6104000000000003</v>
      </c>
      <c r="H115" s="2">
        <f>'Moving Avg'!G115</f>
        <v>6.6104000000000056</v>
      </c>
      <c r="I115" s="2">
        <f>'Moving Avg'!H115</f>
        <v>0</v>
      </c>
      <c r="J115" s="6" t="str">
        <f>OBV!F115</f>
        <v>NEUTRAL</v>
      </c>
      <c r="K115" s="6" t="e">
        <f>OBV!G115</f>
        <v>#DIV/0!</v>
      </c>
      <c r="L115" s="6" t="str">
        <f>OBV!H115</f>
        <v>NEUTRAL</v>
      </c>
      <c r="M115" s="8">
        <f t="shared" si="13"/>
        <v>0</v>
      </c>
      <c r="N115" s="8">
        <f t="shared" si="10"/>
        <v>45</v>
      </c>
      <c r="O115" s="8">
        <f t="shared" si="11"/>
        <v>75</v>
      </c>
      <c r="P115" s="8" t="e">
        <f t="shared" si="12"/>
        <v>#DIV/0!</v>
      </c>
      <c r="Q115" s="9" t="e">
        <f t="shared" si="14"/>
        <v>#DIV/0!</v>
      </c>
      <c r="R115" s="9" t="e">
        <f t="shared" si="15"/>
        <v>#DIV/0!</v>
      </c>
      <c r="S115" s="9" t="e">
        <f t="shared" si="16"/>
        <v>#DIV/0!</v>
      </c>
      <c r="T115" s="9" t="e">
        <f t="shared" si="17"/>
        <v>#DIV/0!</v>
      </c>
      <c r="U115" s="8" t="e">
        <f t="shared" si="18"/>
        <v>#DIV/0!</v>
      </c>
      <c r="V115" s="8" t="e">
        <f t="shared" si="19"/>
        <v>#DIV/0!</v>
      </c>
    </row>
    <row r="116" spans="1:22" ht="13.5" x14ac:dyDescent="0.25">
      <c r="A116" s="3">
        <f>RSI!A116</f>
        <v>42461</v>
      </c>
      <c r="B116" s="2">
        <f>RSI!B116</f>
        <v>6.6104000000000003</v>
      </c>
      <c r="C116" s="2">
        <f>RSI!I116</f>
        <v>100</v>
      </c>
      <c r="D116" s="2">
        <f>MACD!E116</f>
        <v>0</v>
      </c>
      <c r="E116" s="2">
        <f>MACD!F116</f>
        <v>0</v>
      </c>
      <c r="F116" s="2">
        <f>'Moving Avg'!D116</f>
        <v>6.6104000000000003</v>
      </c>
      <c r="G116" s="2">
        <f>'Moving Avg'!F116</f>
        <v>6.6104000000000003</v>
      </c>
      <c r="H116" s="2">
        <f>'Moving Avg'!G116</f>
        <v>6.6104000000000056</v>
      </c>
      <c r="I116" s="2">
        <f>'Moving Avg'!H116</f>
        <v>0</v>
      </c>
      <c r="J116" s="6" t="str">
        <f>OBV!F116</f>
        <v>NEUTRAL</v>
      </c>
      <c r="K116" s="6" t="e">
        <f>OBV!G116</f>
        <v>#DIV/0!</v>
      </c>
      <c r="L116" s="6" t="str">
        <f>OBV!H116</f>
        <v>NEUTRAL</v>
      </c>
      <c r="M116" s="8">
        <f t="shared" si="13"/>
        <v>0</v>
      </c>
      <c r="N116" s="8">
        <f t="shared" si="10"/>
        <v>45</v>
      </c>
      <c r="O116" s="8">
        <f t="shared" si="11"/>
        <v>75</v>
      </c>
      <c r="P116" s="8" t="e">
        <f t="shared" si="12"/>
        <v>#DIV/0!</v>
      </c>
      <c r="Q116" s="9" t="e">
        <f t="shared" si="14"/>
        <v>#DIV/0!</v>
      </c>
      <c r="R116" s="9" t="e">
        <f t="shared" si="15"/>
        <v>#DIV/0!</v>
      </c>
      <c r="S116" s="9" t="e">
        <f t="shared" si="16"/>
        <v>#DIV/0!</v>
      </c>
      <c r="T116" s="9" t="e">
        <f t="shared" si="17"/>
        <v>#DIV/0!</v>
      </c>
      <c r="U116" s="8" t="e">
        <f t="shared" si="18"/>
        <v>#DIV/0!</v>
      </c>
      <c r="V116" s="8" t="e">
        <f t="shared" si="19"/>
        <v>#DIV/0!</v>
      </c>
    </row>
    <row r="117" spans="1:22" ht="13.5" x14ac:dyDescent="0.25">
      <c r="A117" s="3">
        <f>RSI!A117</f>
        <v>42464</v>
      </c>
      <c r="B117" s="2">
        <f>RSI!B117</f>
        <v>6.6104000000000003</v>
      </c>
      <c r="C117" s="2">
        <f>RSI!I117</f>
        <v>100</v>
      </c>
      <c r="D117" s="2">
        <f>MACD!E117</f>
        <v>0</v>
      </c>
      <c r="E117" s="2">
        <f>MACD!F117</f>
        <v>0</v>
      </c>
      <c r="F117" s="2">
        <f>'Moving Avg'!D117</f>
        <v>6.6104000000000003</v>
      </c>
      <c r="G117" s="2">
        <f>'Moving Avg'!F117</f>
        <v>6.6104000000000003</v>
      </c>
      <c r="H117" s="2">
        <f>'Moving Avg'!G117</f>
        <v>6.6104000000000056</v>
      </c>
      <c r="I117" s="2">
        <f>'Moving Avg'!H117</f>
        <v>0</v>
      </c>
      <c r="J117" s="6" t="str">
        <f>OBV!F117</f>
        <v>NEUTRAL</v>
      </c>
      <c r="K117" s="6" t="e">
        <f>OBV!G117</f>
        <v>#DIV/0!</v>
      </c>
      <c r="L117" s="6" t="str">
        <f>OBV!H117</f>
        <v>NEUTRAL</v>
      </c>
      <c r="M117" s="8">
        <f t="shared" si="13"/>
        <v>0</v>
      </c>
      <c r="N117" s="8">
        <f t="shared" si="10"/>
        <v>45</v>
      </c>
      <c r="O117" s="8">
        <f t="shared" si="11"/>
        <v>75</v>
      </c>
      <c r="P117" s="8" t="e">
        <f t="shared" si="12"/>
        <v>#DIV/0!</v>
      </c>
      <c r="Q117" s="9" t="e">
        <f t="shared" si="14"/>
        <v>#DIV/0!</v>
      </c>
      <c r="R117" s="9" t="e">
        <f t="shared" si="15"/>
        <v>#DIV/0!</v>
      </c>
      <c r="S117" s="9" t="e">
        <f t="shared" si="16"/>
        <v>#DIV/0!</v>
      </c>
      <c r="T117" s="9" t="e">
        <f t="shared" si="17"/>
        <v>#DIV/0!</v>
      </c>
      <c r="U117" s="8" t="e">
        <f t="shared" si="18"/>
        <v>#DIV/0!</v>
      </c>
      <c r="V117" s="8" t="e">
        <f t="shared" si="19"/>
        <v>#DIV/0!</v>
      </c>
    </row>
    <row r="118" spans="1:22" ht="13.5" x14ac:dyDescent="0.25">
      <c r="A118" s="3">
        <f>RSI!A118</f>
        <v>42465</v>
      </c>
      <c r="B118" s="2">
        <f>RSI!B118</f>
        <v>6.6104000000000003</v>
      </c>
      <c r="C118" s="2">
        <f>RSI!I118</f>
        <v>100</v>
      </c>
      <c r="D118" s="2">
        <f>MACD!E118</f>
        <v>0</v>
      </c>
      <c r="E118" s="2">
        <f>MACD!F118</f>
        <v>0</v>
      </c>
      <c r="F118" s="2">
        <f>'Moving Avg'!D118</f>
        <v>6.6104000000000003</v>
      </c>
      <c r="G118" s="2">
        <f>'Moving Avg'!F118</f>
        <v>6.6104000000000003</v>
      </c>
      <c r="H118" s="2">
        <f>'Moving Avg'!G118</f>
        <v>6.6104000000000056</v>
      </c>
      <c r="I118" s="2">
        <f>'Moving Avg'!H118</f>
        <v>0</v>
      </c>
      <c r="J118" s="6" t="str">
        <f>OBV!F118</f>
        <v>NEUTRAL</v>
      </c>
      <c r="K118" s="6" t="e">
        <f>OBV!G118</f>
        <v>#DIV/0!</v>
      </c>
      <c r="L118" s="6" t="str">
        <f>OBV!H118</f>
        <v>NEUTRAL</v>
      </c>
      <c r="M118" s="8">
        <f t="shared" si="13"/>
        <v>0</v>
      </c>
      <c r="N118" s="8">
        <f t="shared" si="10"/>
        <v>45</v>
      </c>
      <c r="O118" s="8">
        <f t="shared" si="11"/>
        <v>75</v>
      </c>
      <c r="P118" s="8" t="e">
        <f t="shared" si="12"/>
        <v>#DIV/0!</v>
      </c>
      <c r="Q118" s="9" t="e">
        <f t="shared" si="14"/>
        <v>#DIV/0!</v>
      </c>
      <c r="R118" s="9" t="e">
        <f t="shared" si="15"/>
        <v>#DIV/0!</v>
      </c>
      <c r="S118" s="9" t="e">
        <f t="shared" si="16"/>
        <v>#DIV/0!</v>
      </c>
      <c r="T118" s="9" t="e">
        <f t="shared" si="17"/>
        <v>#DIV/0!</v>
      </c>
      <c r="U118" s="8" t="e">
        <f t="shared" si="18"/>
        <v>#DIV/0!</v>
      </c>
      <c r="V118" s="8" t="e">
        <f t="shared" si="19"/>
        <v>#DIV/0!</v>
      </c>
    </row>
    <row r="119" spans="1:22" ht="13.5" x14ac:dyDescent="0.25">
      <c r="A119" s="3">
        <f>RSI!A119</f>
        <v>42466</v>
      </c>
      <c r="B119" s="2">
        <f>RSI!B119</f>
        <v>6.6104000000000003</v>
      </c>
      <c r="C119" s="2">
        <f>RSI!I119</f>
        <v>100</v>
      </c>
      <c r="D119" s="2">
        <f>MACD!E119</f>
        <v>0</v>
      </c>
      <c r="E119" s="2">
        <f>MACD!F119</f>
        <v>0</v>
      </c>
      <c r="F119" s="2">
        <f>'Moving Avg'!D119</f>
        <v>6.6104000000000003</v>
      </c>
      <c r="G119" s="2">
        <f>'Moving Avg'!F119</f>
        <v>6.6104000000000003</v>
      </c>
      <c r="H119" s="2">
        <f>'Moving Avg'!G119</f>
        <v>6.6104000000000056</v>
      </c>
      <c r="I119" s="2">
        <f>'Moving Avg'!H119</f>
        <v>0</v>
      </c>
      <c r="J119" s="6" t="str">
        <f>OBV!F119</f>
        <v>NEUTRAL</v>
      </c>
      <c r="K119" s="6" t="e">
        <f>OBV!G119</f>
        <v>#DIV/0!</v>
      </c>
      <c r="L119" s="6" t="str">
        <f>OBV!H119</f>
        <v>NEUTRAL</v>
      </c>
      <c r="M119" s="8">
        <f t="shared" si="13"/>
        <v>0</v>
      </c>
      <c r="N119" s="8">
        <f t="shared" si="10"/>
        <v>45</v>
      </c>
      <c r="O119" s="8">
        <f t="shared" si="11"/>
        <v>75</v>
      </c>
      <c r="P119" s="8" t="e">
        <f t="shared" si="12"/>
        <v>#DIV/0!</v>
      </c>
      <c r="Q119" s="9" t="e">
        <f t="shared" si="14"/>
        <v>#DIV/0!</v>
      </c>
      <c r="R119" s="9" t="e">
        <f t="shared" si="15"/>
        <v>#DIV/0!</v>
      </c>
      <c r="S119" s="9" t="e">
        <f t="shared" si="16"/>
        <v>#DIV/0!</v>
      </c>
      <c r="T119" s="9" t="e">
        <f t="shared" si="17"/>
        <v>#DIV/0!</v>
      </c>
      <c r="U119" s="8" t="e">
        <f t="shared" si="18"/>
        <v>#DIV/0!</v>
      </c>
      <c r="V119" s="8" t="e">
        <f t="shared" si="19"/>
        <v>#DIV/0!</v>
      </c>
    </row>
    <row r="120" spans="1:22" ht="13.5" x14ac:dyDescent="0.25">
      <c r="A120" s="3">
        <f>RSI!A120</f>
        <v>42467</v>
      </c>
      <c r="B120" s="2">
        <f>RSI!B120</f>
        <v>6.6104000000000003</v>
      </c>
      <c r="C120" s="2">
        <f>RSI!I120</f>
        <v>100</v>
      </c>
      <c r="D120" s="2">
        <f>MACD!E120</f>
        <v>0</v>
      </c>
      <c r="E120" s="2">
        <f>MACD!F120</f>
        <v>0</v>
      </c>
      <c r="F120" s="2">
        <f>'Moving Avg'!D120</f>
        <v>6.6104000000000003</v>
      </c>
      <c r="G120" s="2">
        <f>'Moving Avg'!F120</f>
        <v>6.6104000000000003</v>
      </c>
      <c r="H120" s="2">
        <f>'Moving Avg'!G120</f>
        <v>6.6104000000000056</v>
      </c>
      <c r="I120" s="2">
        <f>'Moving Avg'!H120</f>
        <v>0</v>
      </c>
      <c r="J120" s="6" t="str">
        <f>OBV!F120</f>
        <v>NEUTRAL</v>
      </c>
      <c r="K120" s="6" t="e">
        <f>OBV!G120</f>
        <v>#DIV/0!</v>
      </c>
      <c r="L120" s="6" t="str">
        <f>OBV!H120</f>
        <v>NEUTRAL</v>
      </c>
      <c r="M120" s="8">
        <f t="shared" si="13"/>
        <v>0</v>
      </c>
      <c r="N120" s="8">
        <f t="shared" si="10"/>
        <v>45</v>
      </c>
      <c r="O120" s="8">
        <f t="shared" si="11"/>
        <v>75</v>
      </c>
      <c r="P120" s="8" t="e">
        <f t="shared" si="12"/>
        <v>#DIV/0!</v>
      </c>
      <c r="Q120" s="9" t="e">
        <f t="shared" si="14"/>
        <v>#DIV/0!</v>
      </c>
      <c r="R120" s="9" t="e">
        <f t="shared" si="15"/>
        <v>#DIV/0!</v>
      </c>
      <c r="S120" s="9" t="e">
        <f t="shared" si="16"/>
        <v>#DIV/0!</v>
      </c>
      <c r="T120" s="9" t="e">
        <f t="shared" si="17"/>
        <v>#DIV/0!</v>
      </c>
      <c r="U120" s="8" t="e">
        <f t="shared" si="18"/>
        <v>#DIV/0!</v>
      </c>
      <c r="V120" s="8" t="e">
        <f t="shared" si="19"/>
        <v>#DIV/0!</v>
      </c>
    </row>
    <row r="121" spans="1:22" ht="13.5" x14ac:dyDescent="0.25">
      <c r="A121" s="3">
        <f>RSI!A121</f>
        <v>42468</v>
      </c>
      <c r="B121" s="2">
        <f>RSI!B121</f>
        <v>6.6104000000000003</v>
      </c>
      <c r="C121" s="2">
        <f>RSI!I121</f>
        <v>100</v>
      </c>
      <c r="D121" s="2">
        <f>MACD!E121</f>
        <v>0</v>
      </c>
      <c r="E121" s="2">
        <f>MACD!F121</f>
        <v>0</v>
      </c>
      <c r="F121" s="2">
        <f>'Moving Avg'!D121</f>
        <v>6.6104000000000003</v>
      </c>
      <c r="G121" s="2">
        <f>'Moving Avg'!F121</f>
        <v>6.6104000000000003</v>
      </c>
      <c r="H121" s="2">
        <f>'Moving Avg'!G121</f>
        <v>6.6104000000000056</v>
      </c>
      <c r="I121" s="2">
        <f>'Moving Avg'!H121</f>
        <v>0</v>
      </c>
      <c r="J121" s="6" t="str">
        <f>OBV!F121</f>
        <v>NEUTRAL</v>
      </c>
      <c r="K121" s="6" t="e">
        <f>OBV!G121</f>
        <v>#DIV/0!</v>
      </c>
      <c r="L121" s="6" t="str">
        <f>OBV!H121</f>
        <v>NEUTRAL</v>
      </c>
      <c r="M121" s="8">
        <f t="shared" si="13"/>
        <v>0</v>
      </c>
      <c r="N121" s="8">
        <f t="shared" si="10"/>
        <v>45</v>
      </c>
      <c r="O121" s="8">
        <f t="shared" si="11"/>
        <v>75</v>
      </c>
      <c r="P121" s="8" t="e">
        <f t="shared" si="12"/>
        <v>#DIV/0!</v>
      </c>
      <c r="Q121" s="9" t="e">
        <f t="shared" si="14"/>
        <v>#DIV/0!</v>
      </c>
      <c r="R121" s="9" t="e">
        <f t="shared" si="15"/>
        <v>#DIV/0!</v>
      </c>
      <c r="S121" s="9" t="e">
        <f t="shared" si="16"/>
        <v>#DIV/0!</v>
      </c>
      <c r="T121" s="9" t="e">
        <f t="shared" si="17"/>
        <v>#DIV/0!</v>
      </c>
      <c r="U121" s="8" t="e">
        <f t="shared" si="18"/>
        <v>#DIV/0!</v>
      </c>
      <c r="V121" s="8" t="e">
        <f t="shared" si="19"/>
        <v>#DIV/0!</v>
      </c>
    </row>
    <row r="122" spans="1:22" ht="13.5" x14ac:dyDescent="0.25">
      <c r="A122" s="3">
        <f>RSI!A122</f>
        <v>42471</v>
      </c>
      <c r="B122" s="2">
        <f>RSI!B122</f>
        <v>6.6104000000000003</v>
      </c>
      <c r="C122" s="2">
        <f>RSI!I122</f>
        <v>100</v>
      </c>
      <c r="D122" s="2">
        <f>MACD!E122</f>
        <v>0</v>
      </c>
      <c r="E122" s="2">
        <f>MACD!F122</f>
        <v>0</v>
      </c>
      <c r="F122" s="2">
        <f>'Moving Avg'!D122</f>
        <v>6.6104000000000003</v>
      </c>
      <c r="G122" s="2">
        <f>'Moving Avg'!F122</f>
        <v>6.6104000000000003</v>
      </c>
      <c r="H122" s="2">
        <f>'Moving Avg'!G122</f>
        <v>6.6104000000000056</v>
      </c>
      <c r="I122" s="2">
        <f>'Moving Avg'!H122</f>
        <v>0</v>
      </c>
      <c r="J122" s="6" t="str">
        <f>OBV!F122</f>
        <v>NEUTRAL</v>
      </c>
      <c r="K122" s="6" t="e">
        <f>OBV!G122</f>
        <v>#DIV/0!</v>
      </c>
      <c r="L122" s="6" t="str">
        <f>OBV!H122</f>
        <v>NEUTRAL</v>
      </c>
      <c r="M122" s="8">
        <f t="shared" si="13"/>
        <v>0</v>
      </c>
      <c r="N122" s="8">
        <f t="shared" si="10"/>
        <v>45</v>
      </c>
      <c r="O122" s="8">
        <f t="shared" si="11"/>
        <v>75</v>
      </c>
      <c r="P122" s="8" t="e">
        <f t="shared" si="12"/>
        <v>#DIV/0!</v>
      </c>
      <c r="Q122" s="9" t="e">
        <f t="shared" si="14"/>
        <v>#DIV/0!</v>
      </c>
      <c r="R122" s="9" t="e">
        <f t="shared" si="15"/>
        <v>#DIV/0!</v>
      </c>
      <c r="S122" s="9" t="e">
        <f t="shared" si="16"/>
        <v>#DIV/0!</v>
      </c>
      <c r="T122" s="9" t="e">
        <f t="shared" si="17"/>
        <v>#DIV/0!</v>
      </c>
      <c r="U122" s="8" t="e">
        <f t="shared" si="18"/>
        <v>#DIV/0!</v>
      </c>
      <c r="V122" s="8" t="e">
        <f t="shared" si="19"/>
        <v>#DIV/0!</v>
      </c>
    </row>
    <row r="123" spans="1:22" ht="13.5" x14ac:dyDescent="0.25">
      <c r="A123" s="3">
        <f>RSI!A123</f>
        <v>42472</v>
      </c>
      <c r="B123" s="2">
        <f>RSI!B123</f>
        <v>6.6104000000000003</v>
      </c>
      <c r="C123" s="2">
        <f>RSI!I123</f>
        <v>100</v>
      </c>
      <c r="D123" s="2">
        <f>MACD!E123</f>
        <v>0</v>
      </c>
      <c r="E123" s="2">
        <f>MACD!F123</f>
        <v>0</v>
      </c>
      <c r="F123" s="2">
        <f>'Moving Avg'!D123</f>
        <v>6.6104000000000003</v>
      </c>
      <c r="G123" s="2">
        <f>'Moving Avg'!F123</f>
        <v>6.6104000000000003</v>
      </c>
      <c r="H123" s="2">
        <f>'Moving Avg'!G123</f>
        <v>6.6104000000000056</v>
      </c>
      <c r="I123" s="2">
        <f>'Moving Avg'!H123</f>
        <v>0</v>
      </c>
      <c r="J123" s="6" t="str">
        <f>OBV!F123</f>
        <v>NEUTRAL</v>
      </c>
      <c r="K123" s="6" t="e">
        <f>OBV!G123</f>
        <v>#DIV/0!</v>
      </c>
      <c r="L123" s="6" t="str">
        <f>OBV!H123</f>
        <v>NEUTRAL</v>
      </c>
      <c r="M123" s="8">
        <f t="shared" si="13"/>
        <v>0</v>
      </c>
      <c r="N123" s="8">
        <f t="shared" si="10"/>
        <v>45</v>
      </c>
      <c r="O123" s="8">
        <f t="shared" si="11"/>
        <v>75</v>
      </c>
      <c r="P123" s="8" t="e">
        <f t="shared" si="12"/>
        <v>#DIV/0!</v>
      </c>
      <c r="Q123" s="9" t="e">
        <f t="shared" si="14"/>
        <v>#DIV/0!</v>
      </c>
      <c r="R123" s="9" t="e">
        <f t="shared" si="15"/>
        <v>#DIV/0!</v>
      </c>
      <c r="S123" s="9" t="e">
        <f t="shared" si="16"/>
        <v>#DIV/0!</v>
      </c>
      <c r="T123" s="9" t="e">
        <f t="shared" si="17"/>
        <v>#DIV/0!</v>
      </c>
      <c r="U123" s="8" t="e">
        <f t="shared" si="18"/>
        <v>#DIV/0!</v>
      </c>
      <c r="V123" s="8" t="e">
        <f t="shared" si="19"/>
        <v>#DIV/0!</v>
      </c>
    </row>
    <row r="124" spans="1:22" ht="13.5" x14ac:dyDescent="0.25">
      <c r="A124" s="3">
        <f>RSI!A124</f>
        <v>42473</v>
      </c>
      <c r="B124" s="2">
        <f>RSI!B124</f>
        <v>6.6104000000000003</v>
      </c>
      <c r="C124" s="2">
        <f>RSI!I124</f>
        <v>100</v>
      </c>
      <c r="D124" s="2">
        <f>MACD!E124</f>
        <v>0</v>
      </c>
      <c r="E124" s="2">
        <f>MACD!F124</f>
        <v>0</v>
      </c>
      <c r="F124" s="2">
        <f>'Moving Avg'!D124</f>
        <v>6.6104000000000003</v>
      </c>
      <c r="G124" s="2">
        <f>'Moving Avg'!F124</f>
        <v>6.6104000000000003</v>
      </c>
      <c r="H124" s="2">
        <f>'Moving Avg'!G124</f>
        <v>6.6104000000000056</v>
      </c>
      <c r="I124" s="2">
        <f>'Moving Avg'!H124</f>
        <v>0</v>
      </c>
      <c r="J124" s="6" t="str">
        <f>OBV!F124</f>
        <v>NEUTRAL</v>
      </c>
      <c r="K124" s="6" t="e">
        <f>OBV!G124</f>
        <v>#DIV/0!</v>
      </c>
      <c r="L124" s="6" t="str">
        <f>OBV!H124</f>
        <v>NEUTRAL</v>
      </c>
      <c r="M124" s="8">
        <f t="shared" si="13"/>
        <v>0</v>
      </c>
      <c r="N124" s="8">
        <f t="shared" si="10"/>
        <v>45</v>
      </c>
      <c r="O124" s="8">
        <f t="shared" si="11"/>
        <v>75</v>
      </c>
      <c r="P124" s="8" t="e">
        <f t="shared" si="12"/>
        <v>#DIV/0!</v>
      </c>
      <c r="Q124" s="9" t="e">
        <f t="shared" si="14"/>
        <v>#DIV/0!</v>
      </c>
      <c r="R124" s="9" t="e">
        <f t="shared" si="15"/>
        <v>#DIV/0!</v>
      </c>
      <c r="S124" s="9" t="e">
        <f t="shared" si="16"/>
        <v>#DIV/0!</v>
      </c>
      <c r="T124" s="9" t="e">
        <f t="shared" si="17"/>
        <v>#DIV/0!</v>
      </c>
      <c r="U124" s="8" t="e">
        <f t="shared" si="18"/>
        <v>#DIV/0!</v>
      </c>
      <c r="V124" s="8" t="e">
        <f t="shared" si="19"/>
        <v>#DIV/0!</v>
      </c>
    </row>
    <row r="125" spans="1:22" ht="13.5" x14ac:dyDescent="0.25">
      <c r="A125" s="3">
        <f>RSI!A125</f>
        <v>42474</v>
      </c>
      <c r="B125" s="2">
        <f>RSI!B125</f>
        <v>6.6104000000000003</v>
      </c>
      <c r="C125" s="2">
        <f>RSI!I125</f>
        <v>100</v>
      </c>
      <c r="D125" s="2">
        <f>MACD!E125</f>
        <v>0</v>
      </c>
      <c r="E125" s="2">
        <f>MACD!F125</f>
        <v>0</v>
      </c>
      <c r="F125" s="2">
        <f>'Moving Avg'!D125</f>
        <v>6.6104000000000003</v>
      </c>
      <c r="G125" s="2">
        <f>'Moving Avg'!F125</f>
        <v>6.6104000000000003</v>
      </c>
      <c r="H125" s="2">
        <f>'Moving Avg'!G125</f>
        <v>6.6104000000000056</v>
      </c>
      <c r="I125" s="2">
        <f>'Moving Avg'!H125</f>
        <v>0</v>
      </c>
      <c r="J125" s="6" t="str">
        <f>OBV!F125</f>
        <v>NEUTRAL</v>
      </c>
      <c r="K125" s="6" t="e">
        <f>OBV!G125</f>
        <v>#DIV/0!</v>
      </c>
      <c r="L125" s="6" t="str">
        <f>OBV!H125</f>
        <v>NEUTRAL</v>
      </c>
      <c r="M125" s="8">
        <f t="shared" si="13"/>
        <v>0</v>
      </c>
      <c r="N125" s="8">
        <f t="shared" si="10"/>
        <v>45</v>
      </c>
      <c r="O125" s="8">
        <f t="shared" si="11"/>
        <v>75</v>
      </c>
      <c r="P125" s="8" t="e">
        <f t="shared" si="12"/>
        <v>#DIV/0!</v>
      </c>
      <c r="Q125" s="9" t="e">
        <f t="shared" si="14"/>
        <v>#DIV/0!</v>
      </c>
      <c r="R125" s="9" t="e">
        <f t="shared" si="15"/>
        <v>#DIV/0!</v>
      </c>
      <c r="S125" s="9" t="e">
        <f t="shared" si="16"/>
        <v>#DIV/0!</v>
      </c>
      <c r="T125" s="9" t="e">
        <f t="shared" si="17"/>
        <v>#DIV/0!</v>
      </c>
      <c r="U125" s="8" t="e">
        <f t="shared" si="18"/>
        <v>#DIV/0!</v>
      </c>
      <c r="V125" s="8" t="e">
        <f t="shared" si="19"/>
        <v>#DIV/0!</v>
      </c>
    </row>
    <row r="126" spans="1:22" ht="13.5" x14ac:dyDescent="0.25">
      <c r="A126" s="3">
        <f>RSI!A126</f>
        <v>42475</v>
      </c>
      <c r="B126" s="2">
        <f>RSI!B126</f>
        <v>6.6104000000000003</v>
      </c>
      <c r="C126" s="2">
        <f>RSI!I126</f>
        <v>100</v>
      </c>
      <c r="D126" s="2">
        <f>MACD!E126</f>
        <v>0</v>
      </c>
      <c r="E126" s="2">
        <f>MACD!F126</f>
        <v>0</v>
      </c>
      <c r="F126" s="2">
        <f>'Moving Avg'!D126</f>
        <v>6.6104000000000003</v>
      </c>
      <c r="G126" s="2">
        <f>'Moving Avg'!F126</f>
        <v>6.6104000000000003</v>
      </c>
      <c r="H126" s="2">
        <f>'Moving Avg'!G126</f>
        <v>6.6104000000000056</v>
      </c>
      <c r="I126" s="2">
        <f>'Moving Avg'!H126</f>
        <v>0</v>
      </c>
      <c r="J126" s="6" t="str">
        <f>OBV!F126</f>
        <v>NEUTRAL</v>
      </c>
      <c r="K126" s="6" t="e">
        <f>OBV!G126</f>
        <v>#DIV/0!</v>
      </c>
      <c r="L126" s="6" t="str">
        <f>OBV!H126</f>
        <v>NEUTRAL</v>
      </c>
      <c r="M126" s="8">
        <f t="shared" si="13"/>
        <v>0</v>
      </c>
      <c r="N126" s="8">
        <f t="shared" si="10"/>
        <v>45</v>
      </c>
      <c r="O126" s="8">
        <f t="shared" si="11"/>
        <v>75</v>
      </c>
      <c r="P126" s="8" t="e">
        <f t="shared" si="12"/>
        <v>#DIV/0!</v>
      </c>
      <c r="Q126" s="9" t="e">
        <f t="shared" si="14"/>
        <v>#DIV/0!</v>
      </c>
      <c r="R126" s="9" t="e">
        <f t="shared" si="15"/>
        <v>#DIV/0!</v>
      </c>
      <c r="S126" s="9" t="e">
        <f t="shared" si="16"/>
        <v>#DIV/0!</v>
      </c>
      <c r="T126" s="9" t="e">
        <f t="shared" si="17"/>
        <v>#DIV/0!</v>
      </c>
      <c r="U126" s="8" t="e">
        <f t="shared" si="18"/>
        <v>#DIV/0!</v>
      </c>
      <c r="V126" s="8" t="e">
        <f t="shared" si="19"/>
        <v>#DIV/0!</v>
      </c>
    </row>
    <row r="127" spans="1:22" ht="13.5" x14ac:dyDescent="0.25">
      <c r="A127" s="3">
        <f>RSI!A127</f>
        <v>42478</v>
      </c>
      <c r="B127" s="2">
        <f>RSI!B127</f>
        <v>6.6104000000000003</v>
      </c>
      <c r="C127" s="2">
        <f>RSI!I127</f>
        <v>100</v>
      </c>
      <c r="D127" s="2">
        <f>MACD!E127</f>
        <v>0</v>
      </c>
      <c r="E127" s="2">
        <f>MACD!F127</f>
        <v>0</v>
      </c>
      <c r="F127" s="2">
        <f>'Moving Avg'!D127</f>
        <v>6.6104000000000003</v>
      </c>
      <c r="G127" s="2">
        <f>'Moving Avg'!F127</f>
        <v>6.6104000000000003</v>
      </c>
      <c r="H127" s="2">
        <f>'Moving Avg'!G127</f>
        <v>6.6104000000000056</v>
      </c>
      <c r="I127" s="2">
        <f>'Moving Avg'!H127</f>
        <v>0</v>
      </c>
      <c r="J127" s="6" t="str">
        <f>OBV!F127</f>
        <v>NEUTRAL</v>
      </c>
      <c r="K127" s="6" t="e">
        <f>OBV!G127</f>
        <v>#DIV/0!</v>
      </c>
      <c r="L127" s="6" t="str">
        <f>OBV!H127</f>
        <v>NEUTRAL</v>
      </c>
      <c r="M127" s="8">
        <f t="shared" si="13"/>
        <v>0</v>
      </c>
      <c r="N127" s="8">
        <f t="shared" si="10"/>
        <v>45</v>
      </c>
      <c r="O127" s="8">
        <f t="shared" si="11"/>
        <v>75</v>
      </c>
      <c r="P127" s="8" t="e">
        <f t="shared" si="12"/>
        <v>#DIV/0!</v>
      </c>
      <c r="Q127" s="9" t="e">
        <f t="shared" si="14"/>
        <v>#DIV/0!</v>
      </c>
      <c r="R127" s="9" t="e">
        <f t="shared" si="15"/>
        <v>#DIV/0!</v>
      </c>
      <c r="S127" s="9" t="e">
        <f t="shared" si="16"/>
        <v>#DIV/0!</v>
      </c>
      <c r="T127" s="9" t="e">
        <f t="shared" si="17"/>
        <v>#DIV/0!</v>
      </c>
      <c r="U127" s="8" t="e">
        <f t="shared" si="18"/>
        <v>#DIV/0!</v>
      </c>
      <c r="V127" s="8" t="e">
        <f t="shared" si="19"/>
        <v>#DIV/0!</v>
      </c>
    </row>
    <row r="128" spans="1:22" ht="13.5" x14ac:dyDescent="0.25">
      <c r="A128" s="3">
        <f>RSI!A128</f>
        <v>42479</v>
      </c>
      <c r="B128" s="2">
        <f>RSI!B128</f>
        <v>6.6104000000000003</v>
      </c>
      <c r="C128" s="2">
        <f>RSI!I128</f>
        <v>100</v>
      </c>
      <c r="D128" s="2">
        <f>MACD!E128</f>
        <v>0</v>
      </c>
      <c r="E128" s="2">
        <f>MACD!F128</f>
        <v>0</v>
      </c>
      <c r="F128" s="2">
        <f>'Moving Avg'!D128</f>
        <v>6.6104000000000003</v>
      </c>
      <c r="G128" s="2">
        <f>'Moving Avg'!F128</f>
        <v>6.6104000000000003</v>
      </c>
      <c r="H128" s="2">
        <f>'Moving Avg'!G128</f>
        <v>6.6104000000000056</v>
      </c>
      <c r="I128" s="2">
        <f>'Moving Avg'!H128</f>
        <v>0</v>
      </c>
      <c r="J128" s="6" t="str">
        <f>OBV!F128</f>
        <v>NEUTRAL</v>
      </c>
      <c r="K128" s="6" t="e">
        <f>OBV!G128</f>
        <v>#DIV/0!</v>
      </c>
      <c r="L128" s="6" t="str">
        <f>OBV!H128</f>
        <v>NEUTRAL</v>
      </c>
      <c r="M128" s="8">
        <f t="shared" si="13"/>
        <v>0</v>
      </c>
      <c r="N128" s="8">
        <f t="shared" si="10"/>
        <v>45</v>
      </c>
      <c r="O128" s="8">
        <f t="shared" si="11"/>
        <v>75</v>
      </c>
      <c r="P128" s="8" t="e">
        <f t="shared" si="12"/>
        <v>#DIV/0!</v>
      </c>
      <c r="Q128" s="9" t="e">
        <f t="shared" si="14"/>
        <v>#DIV/0!</v>
      </c>
      <c r="R128" s="9" t="e">
        <f t="shared" si="15"/>
        <v>#DIV/0!</v>
      </c>
      <c r="S128" s="9" t="e">
        <f t="shared" si="16"/>
        <v>#DIV/0!</v>
      </c>
      <c r="T128" s="9" t="e">
        <f t="shared" si="17"/>
        <v>#DIV/0!</v>
      </c>
      <c r="U128" s="8" t="e">
        <f t="shared" si="18"/>
        <v>#DIV/0!</v>
      </c>
      <c r="V128" s="8" t="e">
        <f t="shared" si="19"/>
        <v>#DIV/0!</v>
      </c>
    </row>
    <row r="129" spans="1:22" ht="13.5" x14ac:dyDescent="0.25">
      <c r="A129" s="3">
        <f>RSI!A129</f>
        <v>42480</v>
      </c>
      <c r="B129" s="2">
        <f>RSI!B129</f>
        <v>6.6104000000000003</v>
      </c>
      <c r="C129" s="2">
        <f>RSI!I129</f>
        <v>100</v>
      </c>
      <c r="D129" s="2">
        <f>MACD!E129</f>
        <v>0</v>
      </c>
      <c r="E129" s="2">
        <f>MACD!F129</f>
        <v>0</v>
      </c>
      <c r="F129" s="2">
        <f>'Moving Avg'!D129</f>
        <v>6.6104000000000003</v>
      </c>
      <c r="G129" s="2">
        <f>'Moving Avg'!F129</f>
        <v>6.6104000000000003</v>
      </c>
      <c r="H129" s="2">
        <f>'Moving Avg'!G129</f>
        <v>6.6104000000000056</v>
      </c>
      <c r="I129" s="2">
        <f>'Moving Avg'!H129</f>
        <v>0</v>
      </c>
      <c r="J129" s="6" t="str">
        <f>OBV!F129</f>
        <v>NEUTRAL</v>
      </c>
      <c r="K129" s="6" t="e">
        <f>OBV!G129</f>
        <v>#DIV/0!</v>
      </c>
      <c r="L129" s="6" t="str">
        <f>OBV!H129</f>
        <v>NEUTRAL</v>
      </c>
      <c r="M129" s="8">
        <f t="shared" si="13"/>
        <v>0</v>
      </c>
      <c r="N129" s="8">
        <f t="shared" si="10"/>
        <v>45</v>
      </c>
      <c r="O129" s="8">
        <f t="shared" si="11"/>
        <v>75</v>
      </c>
      <c r="P129" s="8" t="e">
        <f t="shared" si="12"/>
        <v>#DIV/0!</v>
      </c>
      <c r="Q129" s="9" t="e">
        <f t="shared" si="14"/>
        <v>#DIV/0!</v>
      </c>
      <c r="R129" s="9" t="e">
        <f t="shared" si="15"/>
        <v>#DIV/0!</v>
      </c>
      <c r="S129" s="9" t="e">
        <f t="shared" si="16"/>
        <v>#DIV/0!</v>
      </c>
      <c r="T129" s="9" t="e">
        <f t="shared" si="17"/>
        <v>#DIV/0!</v>
      </c>
      <c r="U129" s="8" t="e">
        <f t="shared" si="18"/>
        <v>#DIV/0!</v>
      </c>
      <c r="V129" s="8" t="e">
        <f t="shared" si="19"/>
        <v>#DIV/0!</v>
      </c>
    </row>
    <row r="130" spans="1:22" ht="13.5" x14ac:dyDescent="0.25">
      <c r="A130" s="3">
        <f>RSI!A130</f>
        <v>42481</v>
      </c>
      <c r="B130" s="2">
        <f>RSI!B130</f>
        <v>6.6104000000000003</v>
      </c>
      <c r="C130" s="2">
        <f>RSI!I130</f>
        <v>100</v>
      </c>
      <c r="D130" s="2">
        <f>MACD!E130</f>
        <v>0</v>
      </c>
      <c r="E130" s="2">
        <f>MACD!F130</f>
        <v>0</v>
      </c>
      <c r="F130" s="2">
        <f>'Moving Avg'!D130</f>
        <v>6.6104000000000003</v>
      </c>
      <c r="G130" s="2">
        <f>'Moving Avg'!F130</f>
        <v>6.6104000000000003</v>
      </c>
      <c r="H130" s="2">
        <f>'Moving Avg'!G130</f>
        <v>6.6104000000000056</v>
      </c>
      <c r="I130" s="2">
        <f>'Moving Avg'!H130</f>
        <v>0</v>
      </c>
      <c r="J130" s="6" t="str">
        <f>OBV!F130</f>
        <v>NEUTRAL</v>
      </c>
      <c r="K130" s="6" t="e">
        <f>OBV!G130</f>
        <v>#DIV/0!</v>
      </c>
      <c r="L130" s="6" t="str">
        <f>OBV!H130</f>
        <v>NEUTRAL</v>
      </c>
      <c r="M130" s="8">
        <f t="shared" si="13"/>
        <v>0</v>
      </c>
      <c r="N130" s="8">
        <f t="shared" ref="N130:N193" si="20">IF(E130-D130&gt;0.02, 100, IF(E130-D130&lt;0,0,45))</f>
        <v>45</v>
      </c>
      <c r="O130" s="8">
        <f t="shared" ref="O130:O193" si="21">IF(F130-I130&gt;10,100,IF(F130-I130&gt;5,75, IF(F130-I130&gt;0,50,0)))</f>
        <v>75</v>
      </c>
      <c r="P130" s="8" t="e">
        <f t="shared" ref="P130:P193" si="22">IF(L130="confirmed bullish", 34, IF(L130="bullish divergence",17, 0))+IF(J130="bullish",33,IF(J130="bearish",0,16.5))+IF(K130="strong",33,IF(K130="weak",0,16.5))</f>
        <v>#DIV/0!</v>
      </c>
      <c r="Q130" s="9" t="e">
        <f t="shared" si="14"/>
        <v>#DIV/0!</v>
      </c>
      <c r="R130" s="9" t="e">
        <f t="shared" si="15"/>
        <v>#DIV/0!</v>
      </c>
      <c r="S130" s="9" t="e">
        <f t="shared" si="16"/>
        <v>#DIV/0!</v>
      </c>
      <c r="T130" s="9" t="e">
        <f t="shared" si="17"/>
        <v>#DIV/0!</v>
      </c>
      <c r="U130" s="8" t="e">
        <f t="shared" si="18"/>
        <v>#DIV/0!</v>
      </c>
      <c r="V130" s="8" t="e">
        <f t="shared" si="19"/>
        <v>#DIV/0!</v>
      </c>
    </row>
    <row r="131" spans="1:22" ht="13.5" x14ac:dyDescent="0.25">
      <c r="A131" s="3">
        <f>RSI!A131</f>
        <v>42482</v>
      </c>
      <c r="B131" s="2">
        <f>RSI!B131</f>
        <v>6.6104000000000003</v>
      </c>
      <c r="C131" s="2">
        <f>RSI!I131</f>
        <v>100</v>
      </c>
      <c r="D131" s="2">
        <f>MACD!E131</f>
        <v>0</v>
      </c>
      <c r="E131" s="2">
        <f>MACD!F131</f>
        <v>0</v>
      </c>
      <c r="F131" s="2">
        <f>'Moving Avg'!D131</f>
        <v>6.6104000000000003</v>
      </c>
      <c r="G131" s="2">
        <f>'Moving Avg'!F131</f>
        <v>6.6104000000000003</v>
      </c>
      <c r="H131" s="2">
        <f>'Moving Avg'!G131</f>
        <v>6.6104000000000056</v>
      </c>
      <c r="I131" s="2">
        <f>'Moving Avg'!H131</f>
        <v>0</v>
      </c>
      <c r="J131" s="6" t="str">
        <f>OBV!F131</f>
        <v>NEUTRAL</v>
      </c>
      <c r="K131" s="6" t="e">
        <f>OBV!G131</f>
        <v>#DIV/0!</v>
      </c>
      <c r="L131" s="6" t="str">
        <f>OBV!H131</f>
        <v>NEUTRAL</v>
      </c>
      <c r="M131" s="8">
        <f t="shared" ref="M131:M194" si="23">IF(C131&lt;30,100, IF(C131&gt;70, 0, 50))</f>
        <v>0</v>
      </c>
      <c r="N131" s="8">
        <f t="shared" si="20"/>
        <v>45</v>
      </c>
      <c r="O131" s="8">
        <f t="shared" si="21"/>
        <v>75</v>
      </c>
      <c r="P131" s="8" t="e">
        <f t="shared" si="22"/>
        <v>#DIV/0!</v>
      </c>
      <c r="Q131" s="9" t="e">
        <f t="shared" ref="Q131:Q194" si="24">0.35*M131+N131*0.35+O131*0.15+P131*0.15</f>
        <v>#DIV/0!</v>
      </c>
      <c r="R131" s="9" t="e">
        <f t="shared" ref="R131:R194" si="25">M131*0.2+N131*0.2+O131*0.35+P131*0.25</f>
        <v>#DIV/0!</v>
      </c>
      <c r="S131" s="9" t="e">
        <f t="shared" ref="S131:S194" si="26">M131*0.15+N131*0.15+O131*0.25+P131*0.45</f>
        <v>#DIV/0!</v>
      </c>
      <c r="T131" s="9" t="e">
        <f t="shared" ref="T131:T194" si="27">0.25*SUM(M131:P131)</f>
        <v>#DIV/0!</v>
      </c>
      <c r="U131" s="8" t="e">
        <f t="shared" ref="U131:U194" si="28">SUM(Q131:S131)/3</f>
        <v>#DIV/0!</v>
      </c>
      <c r="V131" s="8" t="e">
        <f t="shared" ref="V131:V194" si="29">SUM(Q131:T131)/4</f>
        <v>#DIV/0!</v>
      </c>
    </row>
    <row r="132" spans="1:22" ht="13.5" x14ac:dyDescent="0.25">
      <c r="A132" s="3">
        <f>RSI!A132</f>
        <v>42485</v>
      </c>
      <c r="B132" s="2">
        <f>RSI!B132</f>
        <v>6.6104000000000003</v>
      </c>
      <c r="C132" s="2">
        <f>RSI!I132</f>
        <v>100</v>
      </c>
      <c r="D132" s="2">
        <f>MACD!E132</f>
        <v>0</v>
      </c>
      <c r="E132" s="2">
        <f>MACD!F132</f>
        <v>0</v>
      </c>
      <c r="F132" s="2">
        <f>'Moving Avg'!D132</f>
        <v>6.6104000000000003</v>
      </c>
      <c r="G132" s="2">
        <f>'Moving Avg'!F132</f>
        <v>6.6104000000000003</v>
      </c>
      <c r="H132" s="2">
        <f>'Moving Avg'!G132</f>
        <v>6.6104000000000056</v>
      </c>
      <c r="I132" s="2">
        <f>'Moving Avg'!H132</f>
        <v>0</v>
      </c>
      <c r="J132" s="6" t="str">
        <f>OBV!F132</f>
        <v>NEUTRAL</v>
      </c>
      <c r="K132" s="6" t="e">
        <f>OBV!G132</f>
        <v>#DIV/0!</v>
      </c>
      <c r="L132" s="6" t="str">
        <f>OBV!H132</f>
        <v>NEUTRAL</v>
      </c>
      <c r="M132" s="8">
        <f t="shared" si="23"/>
        <v>0</v>
      </c>
      <c r="N132" s="8">
        <f t="shared" si="20"/>
        <v>45</v>
      </c>
      <c r="O132" s="8">
        <f t="shared" si="21"/>
        <v>75</v>
      </c>
      <c r="P132" s="8" t="e">
        <f t="shared" si="22"/>
        <v>#DIV/0!</v>
      </c>
      <c r="Q132" s="9" t="e">
        <f t="shared" si="24"/>
        <v>#DIV/0!</v>
      </c>
      <c r="R132" s="9" t="e">
        <f t="shared" si="25"/>
        <v>#DIV/0!</v>
      </c>
      <c r="S132" s="9" t="e">
        <f t="shared" si="26"/>
        <v>#DIV/0!</v>
      </c>
      <c r="T132" s="9" t="e">
        <f t="shared" si="27"/>
        <v>#DIV/0!</v>
      </c>
      <c r="U132" s="8" t="e">
        <f t="shared" si="28"/>
        <v>#DIV/0!</v>
      </c>
      <c r="V132" s="8" t="e">
        <f t="shared" si="29"/>
        <v>#DIV/0!</v>
      </c>
    </row>
    <row r="133" spans="1:22" ht="13.5" x14ac:dyDescent="0.25">
      <c r="A133" s="3">
        <f>RSI!A133</f>
        <v>42486</v>
      </c>
      <c r="B133" s="2">
        <f>RSI!B133</f>
        <v>6.6104000000000003</v>
      </c>
      <c r="C133" s="2">
        <f>RSI!I133</f>
        <v>100</v>
      </c>
      <c r="D133" s="2">
        <f>MACD!E133</f>
        <v>0</v>
      </c>
      <c r="E133" s="2">
        <f>MACD!F133</f>
        <v>0</v>
      </c>
      <c r="F133" s="2">
        <f>'Moving Avg'!D133</f>
        <v>6.6104000000000003</v>
      </c>
      <c r="G133" s="2">
        <f>'Moving Avg'!F133</f>
        <v>6.6104000000000003</v>
      </c>
      <c r="H133" s="2">
        <f>'Moving Avg'!G133</f>
        <v>6.6104000000000056</v>
      </c>
      <c r="I133" s="2">
        <f>'Moving Avg'!H133</f>
        <v>0</v>
      </c>
      <c r="J133" s="6" t="str">
        <f>OBV!F133</f>
        <v>NEUTRAL</v>
      </c>
      <c r="K133" s="6" t="e">
        <f>OBV!G133</f>
        <v>#DIV/0!</v>
      </c>
      <c r="L133" s="6" t="str">
        <f>OBV!H133</f>
        <v>NEUTRAL</v>
      </c>
      <c r="M133" s="8">
        <f t="shared" si="23"/>
        <v>0</v>
      </c>
      <c r="N133" s="8">
        <f t="shared" si="20"/>
        <v>45</v>
      </c>
      <c r="O133" s="8">
        <f t="shared" si="21"/>
        <v>75</v>
      </c>
      <c r="P133" s="8" t="e">
        <f t="shared" si="22"/>
        <v>#DIV/0!</v>
      </c>
      <c r="Q133" s="9" t="e">
        <f t="shared" si="24"/>
        <v>#DIV/0!</v>
      </c>
      <c r="R133" s="9" t="e">
        <f t="shared" si="25"/>
        <v>#DIV/0!</v>
      </c>
      <c r="S133" s="9" t="e">
        <f t="shared" si="26"/>
        <v>#DIV/0!</v>
      </c>
      <c r="T133" s="9" t="e">
        <f t="shared" si="27"/>
        <v>#DIV/0!</v>
      </c>
      <c r="U133" s="8" t="e">
        <f t="shared" si="28"/>
        <v>#DIV/0!</v>
      </c>
      <c r="V133" s="8" t="e">
        <f t="shared" si="29"/>
        <v>#DIV/0!</v>
      </c>
    </row>
    <row r="134" spans="1:22" ht="13.5" x14ac:dyDescent="0.25">
      <c r="A134" s="3">
        <f>RSI!A134</f>
        <v>42487</v>
      </c>
      <c r="B134" s="2">
        <f>RSI!B134</f>
        <v>6.6104000000000003</v>
      </c>
      <c r="C134" s="2">
        <f>RSI!I134</f>
        <v>100</v>
      </c>
      <c r="D134" s="2">
        <f>MACD!E134</f>
        <v>0</v>
      </c>
      <c r="E134" s="2">
        <f>MACD!F134</f>
        <v>0</v>
      </c>
      <c r="F134" s="2">
        <f>'Moving Avg'!D134</f>
        <v>6.6104000000000003</v>
      </c>
      <c r="G134" s="2">
        <f>'Moving Avg'!F134</f>
        <v>6.6104000000000003</v>
      </c>
      <c r="H134" s="2">
        <f>'Moving Avg'!G134</f>
        <v>6.6104000000000056</v>
      </c>
      <c r="I134" s="2">
        <f>'Moving Avg'!H134</f>
        <v>0</v>
      </c>
      <c r="J134" s="6" t="str">
        <f>OBV!F134</f>
        <v>NEUTRAL</v>
      </c>
      <c r="K134" s="6" t="e">
        <f>OBV!G134</f>
        <v>#DIV/0!</v>
      </c>
      <c r="L134" s="6" t="str">
        <f>OBV!H134</f>
        <v>NEUTRAL</v>
      </c>
      <c r="M134" s="8">
        <f t="shared" si="23"/>
        <v>0</v>
      </c>
      <c r="N134" s="8">
        <f t="shared" si="20"/>
        <v>45</v>
      </c>
      <c r="O134" s="8">
        <f t="shared" si="21"/>
        <v>75</v>
      </c>
      <c r="P134" s="8" t="e">
        <f t="shared" si="22"/>
        <v>#DIV/0!</v>
      </c>
      <c r="Q134" s="9" t="e">
        <f t="shared" si="24"/>
        <v>#DIV/0!</v>
      </c>
      <c r="R134" s="9" t="e">
        <f t="shared" si="25"/>
        <v>#DIV/0!</v>
      </c>
      <c r="S134" s="9" t="e">
        <f t="shared" si="26"/>
        <v>#DIV/0!</v>
      </c>
      <c r="T134" s="9" t="e">
        <f t="shared" si="27"/>
        <v>#DIV/0!</v>
      </c>
      <c r="U134" s="8" t="e">
        <f t="shared" si="28"/>
        <v>#DIV/0!</v>
      </c>
      <c r="V134" s="8" t="e">
        <f t="shared" si="29"/>
        <v>#DIV/0!</v>
      </c>
    </row>
    <row r="135" spans="1:22" ht="13.5" x14ac:dyDescent="0.25">
      <c r="A135" s="3">
        <f>RSI!A135</f>
        <v>42488</v>
      </c>
      <c r="B135" s="2">
        <f>RSI!B135</f>
        <v>6.5548999999999999</v>
      </c>
      <c r="C135" s="2">
        <f>RSI!I135</f>
        <v>0</v>
      </c>
      <c r="D135" s="2">
        <f>MACD!E135</f>
        <v>4.1111111111105103E-3</v>
      </c>
      <c r="E135" s="2">
        <f>MACD!F135</f>
        <v>8.222222222221021E-4</v>
      </c>
      <c r="F135" s="2">
        <f>'Moving Avg'!D135</f>
        <v>6.5992999999999995</v>
      </c>
      <c r="G135" s="2">
        <f>'Moving Avg'!F135</f>
        <v>6.6076249999999987</v>
      </c>
      <c r="H135" s="2">
        <f>'Moving Avg'!G135</f>
        <v>6.6092900000000041</v>
      </c>
      <c r="I135" s="2">
        <f>'Moving Avg'!H135</f>
        <v>0</v>
      </c>
      <c r="J135" s="6" t="str">
        <f>OBV!F135</f>
        <v>NEUTRAL</v>
      </c>
      <c r="K135" s="6" t="e">
        <f>OBV!G135</f>
        <v>#DIV/0!</v>
      </c>
      <c r="L135" s="6" t="str">
        <f>OBV!H135</f>
        <v>NEUTRAL</v>
      </c>
      <c r="M135" s="8">
        <f t="shared" si="23"/>
        <v>100</v>
      </c>
      <c r="N135" s="8">
        <f t="shared" si="20"/>
        <v>0</v>
      </c>
      <c r="O135" s="8">
        <f t="shared" si="21"/>
        <v>75</v>
      </c>
      <c r="P135" s="8" t="e">
        <f t="shared" si="22"/>
        <v>#DIV/0!</v>
      </c>
      <c r="Q135" s="9" t="e">
        <f t="shared" si="24"/>
        <v>#DIV/0!</v>
      </c>
      <c r="R135" s="9" t="e">
        <f t="shared" si="25"/>
        <v>#DIV/0!</v>
      </c>
      <c r="S135" s="9" t="e">
        <f t="shared" si="26"/>
        <v>#DIV/0!</v>
      </c>
      <c r="T135" s="9" t="e">
        <f t="shared" si="27"/>
        <v>#DIV/0!</v>
      </c>
      <c r="U135" s="8" t="e">
        <f t="shared" si="28"/>
        <v>#DIV/0!</v>
      </c>
      <c r="V135" s="8" t="e">
        <f t="shared" si="29"/>
        <v>#DIV/0!</v>
      </c>
    </row>
    <row r="136" spans="1:22" ht="13.5" x14ac:dyDescent="0.25">
      <c r="A136" s="3">
        <f>RSI!A136</f>
        <v>42489</v>
      </c>
      <c r="B136" s="2">
        <f>RSI!B136</f>
        <v>6.5548999999999999</v>
      </c>
      <c r="C136" s="2">
        <f>RSI!I136</f>
        <v>0</v>
      </c>
      <c r="D136" s="2">
        <f>MACD!E136</f>
        <v>7.9176954732496085E-3</v>
      </c>
      <c r="E136" s="2">
        <f>MACD!F136</f>
        <v>2.2413168724276034E-3</v>
      </c>
      <c r="F136" s="2">
        <f>'Moving Avg'!D136</f>
        <v>6.5882000000000005</v>
      </c>
      <c r="G136" s="2">
        <f>'Moving Avg'!F136</f>
        <v>6.604849999999999</v>
      </c>
      <c r="H136" s="2">
        <f>'Moving Avg'!G136</f>
        <v>6.6081800000000035</v>
      </c>
      <c r="I136" s="2">
        <f>'Moving Avg'!H136</f>
        <v>0</v>
      </c>
      <c r="J136" s="6" t="str">
        <f>OBV!F136</f>
        <v>NEUTRAL</v>
      </c>
      <c r="K136" s="6" t="e">
        <f>OBV!G136</f>
        <v>#DIV/0!</v>
      </c>
      <c r="L136" s="6" t="str">
        <f>OBV!H136</f>
        <v>NEUTRAL</v>
      </c>
      <c r="M136" s="8">
        <f t="shared" si="23"/>
        <v>100</v>
      </c>
      <c r="N136" s="8">
        <f t="shared" si="20"/>
        <v>0</v>
      </c>
      <c r="O136" s="8">
        <f t="shared" si="21"/>
        <v>75</v>
      </c>
      <c r="P136" s="8" t="e">
        <f t="shared" si="22"/>
        <v>#DIV/0!</v>
      </c>
      <c r="Q136" s="9" t="e">
        <f t="shared" si="24"/>
        <v>#DIV/0!</v>
      </c>
      <c r="R136" s="9" t="e">
        <f t="shared" si="25"/>
        <v>#DIV/0!</v>
      </c>
      <c r="S136" s="9" t="e">
        <f t="shared" si="26"/>
        <v>#DIV/0!</v>
      </c>
      <c r="T136" s="9" t="e">
        <f t="shared" si="27"/>
        <v>#DIV/0!</v>
      </c>
      <c r="U136" s="8" t="e">
        <f t="shared" si="28"/>
        <v>#DIV/0!</v>
      </c>
      <c r="V136" s="8" t="e">
        <f t="shared" si="29"/>
        <v>#DIV/0!</v>
      </c>
    </row>
    <row r="137" spans="1:22" ht="13.5" x14ac:dyDescent="0.25">
      <c r="A137" s="3">
        <f>RSI!A137</f>
        <v>42492</v>
      </c>
      <c r="B137" s="2">
        <f>RSI!B137</f>
        <v>6.5548999999999999</v>
      </c>
      <c r="C137" s="2">
        <f>RSI!I137</f>
        <v>0</v>
      </c>
      <c r="D137" s="2">
        <f>MACD!E137</f>
        <v>1.1442310623379193E-2</v>
      </c>
      <c r="E137" s="2">
        <f>MACD!F137</f>
        <v>4.0815156226179216E-3</v>
      </c>
      <c r="F137" s="2">
        <f>'Moving Avg'!D137</f>
        <v>6.5770999999999997</v>
      </c>
      <c r="G137" s="2">
        <f>'Moving Avg'!F137</f>
        <v>6.6020749999999992</v>
      </c>
      <c r="H137" s="2">
        <f>'Moving Avg'!G137</f>
        <v>6.607070000000002</v>
      </c>
      <c r="I137" s="2">
        <f>'Moving Avg'!H137</f>
        <v>0</v>
      </c>
      <c r="J137" s="6" t="str">
        <f>OBV!F137</f>
        <v>NEUTRAL</v>
      </c>
      <c r="K137" s="6" t="e">
        <f>OBV!G137</f>
        <v>#DIV/0!</v>
      </c>
      <c r="L137" s="6" t="str">
        <f>OBV!H137</f>
        <v>NEUTRAL</v>
      </c>
      <c r="M137" s="8">
        <f t="shared" si="23"/>
        <v>100</v>
      </c>
      <c r="N137" s="8">
        <f t="shared" si="20"/>
        <v>0</v>
      </c>
      <c r="O137" s="8">
        <f t="shared" si="21"/>
        <v>75</v>
      </c>
      <c r="P137" s="8" t="e">
        <f t="shared" si="22"/>
        <v>#DIV/0!</v>
      </c>
      <c r="Q137" s="9" t="e">
        <f t="shared" si="24"/>
        <v>#DIV/0!</v>
      </c>
      <c r="R137" s="9" t="e">
        <f t="shared" si="25"/>
        <v>#DIV/0!</v>
      </c>
      <c r="S137" s="9" t="e">
        <f t="shared" si="26"/>
        <v>#DIV/0!</v>
      </c>
      <c r="T137" s="9" t="e">
        <f t="shared" si="27"/>
        <v>#DIV/0!</v>
      </c>
      <c r="U137" s="8" t="e">
        <f t="shared" si="28"/>
        <v>#DIV/0!</v>
      </c>
      <c r="V137" s="8" t="e">
        <f t="shared" si="29"/>
        <v>#DIV/0!</v>
      </c>
    </row>
    <row r="138" spans="1:22" ht="13.5" x14ac:dyDescent="0.25">
      <c r="A138" s="3">
        <f>RSI!A138</f>
        <v>42493</v>
      </c>
      <c r="B138" s="2">
        <f>RSI!B138</f>
        <v>6.5548999999999999</v>
      </c>
      <c r="C138" s="2">
        <f>RSI!I138</f>
        <v>0</v>
      </c>
      <c r="D138" s="2">
        <f>MACD!E138</f>
        <v>1.4705843169795507E-2</v>
      </c>
      <c r="E138" s="2">
        <f>MACD!F138</f>
        <v>6.2063811320534389E-3</v>
      </c>
      <c r="F138" s="2">
        <f>'Moving Avg'!D138</f>
        <v>6.5659999999999998</v>
      </c>
      <c r="G138" s="2">
        <f>'Moving Avg'!F138</f>
        <v>6.5992999999999995</v>
      </c>
      <c r="H138" s="2">
        <f>'Moving Avg'!G138</f>
        <v>6.6059600000000014</v>
      </c>
      <c r="I138" s="2">
        <f>'Moving Avg'!H138</f>
        <v>0</v>
      </c>
      <c r="J138" s="6" t="str">
        <f>OBV!F138</f>
        <v>NEUTRAL</v>
      </c>
      <c r="K138" s="6" t="e">
        <f>OBV!G138</f>
        <v>#DIV/0!</v>
      </c>
      <c r="L138" s="6" t="str">
        <f>OBV!H138</f>
        <v>NEUTRAL</v>
      </c>
      <c r="M138" s="8">
        <f t="shared" si="23"/>
        <v>100</v>
      </c>
      <c r="N138" s="8">
        <f t="shared" si="20"/>
        <v>0</v>
      </c>
      <c r="O138" s="8">
        <f t="shared" si="21"/>
        <v>75</v>
      </c>
      <c r="P138" s="8" t="e">
        <f t="shared" si="22"/>
        <v>#DIV/0!</v>
      </c>
      <c r="Q138" s="9" t="e">
        <f t="shared" si="24"/>
        <v>#DIV/0!</v>
      </c>
      <c r="R138" s="9" t="e">
        <f t="shared" si="25"/>
        <v>#DIV/0!</v>
      </c>
      <c r="S138" s="9" t="e">
        <f t="shared" si="26"/>
        <v>#DIV/0!</v>
      </c>
      <c r="T138" s="9" t="e">
        <f t="shared" si="27"/>
        <v>#DIV/0!</v>
      </c>
      <c r="U138" s="8" t="e">
        <f t="shared" si="28"/>
        <v>#DIV/0!</v>
      </c>
      <c r="V138" s="8" t="e">
        <f t="shared" si="29"/>
        <v>#DIV/0!</v>
      </c>
    </row>
    <row r="139" spans="1:22" ht="13.5" x14ac:dyDescent="0.25">
      <c r="A139" s="3">
        <f>RSI!A139</f>
        <v>42494</v>
      </c>
      <c r="B139" s="2">
        <f>RSI!B139</f>
        <v>7.5548000000000002</v>
      </c>
      <c r="C139" s="2">
        <f>RSI!I139</f>
        <v>96.036893135912862</v>
      </c>
      <c r="D139" s="2">
        <f>MACD!E139</f>
        <v>-5.6339034102040664E-2</v>
      </c>
      <c r="E139" s="2">
        <f>MACD!F139</f>
        <v>-6.3027019147653823E-3</v>
      </c>
      <c r="F139" s="2">
        <f>'Moving Avg'!D139</f>
        <v>6.75488</v>
      </c>
      <c r="G139" s="2">
        <f>'Moving Avg'!F139</f>
        <v>6.6465200000000006</v>
      </c>
      <c r="H139" s="2">
        <f>'Moving Avg'!G139</f>
        <v>6.624848000000001</v>
      </c>
      <c r="I139" s="2">
        <f>'Moving Avg'!H139</f>
        <v>0</v>
      </c>
      <c r="J139" s="6" t="str">
        <f>OBV!F139</f>
        <v>BULLISH</v>
      </c>
      <c r="K139" s="6" t="e">
        <f>OBV!G139</f>
        <v>#DIV/0!</v>
      </c>
      <c r="L139" s="6" t="str">
        <f>OBV!H139</f>
        <v>CONFIRMED BULLISH</v>
      </c>
      <c r="M139" s="8">
        <f t="shared" si="23"/>
        <v>0</v>
      </c>
      <c r="N139" s="8">
        <f t="shared" si="20"/>
        <v>100</v>
      </c>
      <c r="O139" s="8">
        <f t="shared" si="21"/>
        <v>75</v>
      </c>
      <c r="P139" s="8" t="e">
        <f t="shared" si="22"/>
        <v>#DIV/0!</v>
      </c>
      <c r="Q139" s="9" t="e">
        <f t="shared" si="24"/>
        <v>#DIV/0!</v>
      </c>
      <c r="R139" s="9" t="e">
        <f t="shared" si="25"/>
        <v>#DIV/0!</v>
      </c>
      <c r="S139" s="9" t="e">
        <f t="shared" si="26"/>
        <v>#DIV/0!</v>
      </c>
      <c r="T139" s="9" t="e">
        <f t="shared" si="27"/>
        <v>#DIV/0!</v>
      </c>
      <c r="U139" s="8" t="e">
        <f t="shared" si="28"/>
        <v>#DIV/0!</v>
      </c>
      <c r="V139" s="8" t="e">
        <f t="shared" si="29"/>
        <v>#DIV/0!</v>
      </c>
    </row>
    <row r="140" spans="1:22" ht="13.5" x14ac:dyDescent="0.25">
      <c r="A140" s="3">
        <f>RSI!A140</f>
        <v>42495</v>
      </c>
      <c r="B140" s="2">
        <f>RSI!B140</f>
        <v>7.6380999999999997</v>
      </c>
      <c r="C140" s="2">
        <f>RSI!I140</f>
        <v>96.351271578307845</v>
      </c>
      <c r="D140" s="2">
        <f>MACD!E140</f>
        <v>-0.12829169824263076</v>
      </c>
      <c r="E140" s="2">
        <f>MACD!F140</f>
        <v>-3.0700501180338458E-2</v>
      </c>
      <c r="F140" s="2">
        <f>'Moving Avg'!D140</f>
        <v>6.9715199999999999</v>
      </c>
      <c r="G140" s="2">
        <f>'Moving Avg'!F140</f>
        <v>6.6979050000000004</v>
      </c>
      <c r="H140" s="2">
        <f>'Moving Avg'!G140</f>
        <v>6.6454020000000007</v>
      </c>
      <c r="I140" s="2">
        <f>'Moving Avg'!H140</f>
        <v>0</v>
      </c>
      <c r="J140" s="6" t="str">
        <f>OBV!F140</f>
        <v>BULLISH</v>
      </c>
      <c r="K140" s="6" t="e">
        <f>OBV!G140</f>
        <v>#DIV/0!</v>
      </c>
      <c r="L140" s="6" t="str">
        <f>OBV!H140</f>
        <v>CONFIRMED BULLISH</v>
      </c>
      <c r="M140" s="8">
        <f t="shared" si="23"/>
        <v>0</v>
      </c>
      <c r="N140" s="8">
        <f t="shared" si="20"/>
        <v>100</v>
      </c>
      <c r="O140" s="8">
        <f t="shared" si="21"/>
        <v>75</v>
      </c>
      <c r="P140" s="8" t="e">
        <f t="shared" si="22"/>
        <v>#DIV/0!</v>
      </c>
      <c r="Q140" s="9" t="e">
        <f t="shared" si="24"/>
        <v>#DIV/0!</v>
      </c>
      <c r="R140" s="9" t="e">
        <f t="shared" si="25"/>
        <v>#DIV/0!</v>
      </c>
      <c r="S140" s="9" t="e">
        <f t="shared" si="26"/>
        <v>#DIV/0!</v>
      </c>
      <c r="T140" s="9" t="e">
        <f t="shared" si="27"/>
        <v>#DIV/0!</v>
      </c>
      <c r="U140" s="8" t="e">
        <f t="shared" si="28"/>
        <v>#DIV/0!</v>
      </c>
      <c r="V140" s="8" t="e">
        <f t="shared" si="29"/>
        <v>#DIV/0!</v>
      </c>
    </row>
    <row r="141" spans="1:22" ht="13.5" x14ac:dyDescent="0.25">
      <c r="A141" s="3">
        <f>RSI!A141</f>
        <v>42496</v>
      </c>
      <c r="B141" s="2">
        <f>RSI!B141</f>
        <v>7.7713999999999999</v>
      </c>
      <c r="C141" s="2">
        <f>RSI!I141</f>
        <v>96.790085387378767</v>
      </c>
      <c r="D141" s="2">
        <f>MACD!E141</f>
        <v>-0.20478860948391731</v>
      </c>
      <c r="E141" s="2">
        <f>MACD!F141</f>
        <v>-6.5518122841054238E-2</v>
      </c>
      <c r="F141" s="2">
        <f>'Moving Avg'!D141</f>
        <v>7.2148200000000005</v>
      </c>
      <c r="G141" s="2">
        <f>'Moving Avg'!F141</f>
        <v>6.7559550000000002</v>
      </c>
      <c r="H141" s="2">
        <f>'Moving Avg'!G141</f>
        <v>6.668622</v>
      </c>
      <c r="I141" s="2">
        <f>'Moving Avg'!H141</f>
        <v>0</v>
      </c>
      <c r="J141" s="6" t="str">
        <f>OBV!F141</f>
        <v>BULLISH</v>
      </c>
      <c r="K141" s="6" t="e">
        <f>OBV!G141</f>
        <v>#DIV/0!</v>
      </c>
      <c r="L141" s="6" t="str">
        <f>OBV!H141</f>
        <v>CONFIRMED BULLISH</v>
      </c>
      <c r="M141" s="8">
        <f t="shared" si="23"/>
        <v>0</v>
      </c>
      <c r="N141" s="8">
        <f t="shared" si="20"/>
        <v>100</v>
      </c>
      <c r="O141" s="8">
        <f t="shared" si="21"/>
        <v>75</v>
      </c>
      <c r="P141" s="8" t="e">
        <f t="shared" si="22"/>
        <v>#DIV/0!</v>
      </c>
      <c r="Q141" s="9" t="e">
        <f t="shared" si="24"/>
        <v>#DIV/0!</v>
      </c>
      <c r="R141" s="9" t="e">
        <f t="shared" si="25"/>
        <v>#DIV/0!</v>
      </c>
      <c r="S141" s="9" t="e">
        <f t="shared" si="26"/>
        <v>#DIV/0!</v>
      </c>
      <c r="T141" s="9" t="e">
        <f t="shared" si="27"/>
        <v>#DIV/0!</v>
      </c>
      <c r="U141" s="8" t="e">
        <f t="shared" si="28"/>
        <v>#DIV/0!</v>
      </c>
      <c r="V141" s="8" t="e">
        <f t="shared" si="29"/>
        <v>#DIV/0!</v>
      </c>
    </row>
    <row r="142" spans="1:22" ht="13.5" x14ac:dyDescent="0.25">
      <c r="A142" s="3">
        <f>RSI!A142</f>
        <v>42499</v>
      </c>
      <c r="B142" s="2">
        <f>RSI!B142</f>
        <v>7.6658999999999997</v>
      </c>
      <c r="C142" s="2">
        <f>RSI!I142</f>
        <v>87.79104955576517</v>
      </c>
      <c r="D142" s="2">
        <f>MACD!E142</f>
        <v>-0.26780426804066426</v>
      </c>
      <c r="E142" s="2">
        <f>MACD!F142</f>
        <v>-0.10597535188097625</v>
      </c>
      <c r="F142" s="2">
        <f>'Moving Avg'!D142</f>
        <v>7.4370199999999995</v>
      </c>
      <c r="G142" s="2">
        <f>'Moving Avg'!F142</f>
        <v>6.8087299999999997</v>
      </c>
      <c r="H142" s="2">
        <f>'Moving Avg'!G142</f>
        <v>6.6897320000000002</v>
      </c>
      <c r="I142" s="2">
        <f>'Moving Avg'!H142</f>
        <v>0</v>
      </c>
      <c r="J142" s="6" t="str">
        <f>OBV!F142</f>
        <v>BULLISH</v>
      </c>
      <c r="K142" s="6" t="e">
        <f>OBV!G142</f>
        <v>#DIV/0!</v>
      </c>
      <c r="L142" s="6" t="str">
        <f>OBV!H142</f>
        <v>CONFIRMED BULLISH</v>
      </c>
      <c r="M142" s="8">
        <f t="shared" si="23"/>
        <v>0</v>
      </c>
      <c r="N142" s="8">
        <f t="shared" si="20"/>
        <v>100</v>
      </c>
      <c r="O142" s="8">
        <f t="shared" si="21"/>
        <v>75</v>
      </c>
      <c r="P142" s="8" t="e">
        <f t="shared" si="22"/>
        <v>#DIV/0!</v>
      </c>
      <c r="Q142" s="9" t="e">
        <f t="shared" si="24"/>
        <v>#DIV/0!</v>
      </c>
      <c r="R142" s="9" t="e">
        <f t="shared" si="25"/>
        <v>#DIV/0!</v>
      </c>
      <c r="S142" s="9" t="e">
        <f t="shared" si="26"/>
        <v>#DIV/0!</v>
      </c>
      <c r="T142" s="9" t="e">
        <f t="shared" si="27"/>
        <v>#DIV/0!</v>
      </c>
      <c r="U142" s="8" t="e">
        <f t="shared" si="28"/>
        <v>#DIV/0!</v>
      </c>
      <c r="V142" s="8" t="e">
        <f t="shared" si="29"/>
        <v>#DIV/0!</v>
      </c>
    </row>
    <row r="143" spans="1:22" ht="13.5" x14ac:dyDescent="0.25">
      <c r="A143" s="3">
        <f>RSI!A143</f>
        <v>42500</v>
      </c>
      <c r="B143" s="2">
        <f>RSI!B143</f>
        <v>7.4992000000000001</v>
      </c>
      <c r="C143" s="2">
        <f>RSI!I143</f>
        <v>75.79892863850354</v>
      </c>
      <c r="D143" s="2">
        <f>MACD!E143</f>
        <v>-0.31380395188950416</v>
      </c>
      <c r="E143" s="2">
        <f>MACD!F143</f>
        <v>-0.14754107188268184</v>
      </c>
      <c r="F143" s="2">
        <f>'Moving Avg'!D143</f>
        <v>7.6258800000000004</v>
      </c>
      <c r="G143" s="2">
        <f>'Moving Avg'!F143</f>
        <v>6.8531700000000004</v>
      </c>
      <c r="H143" s="2">
        <f>'Moving Avg'!G143</f>
        <v>6.7075079999999989</v>
      </c>
      <c r="I143" s="2">
        <f>'Moving Avg'!H143</f>
        <v>0</v>
      </c>
      <c r="J143" s="6" t="str">
        <f>OBV!F143</f>
        <v>BULLISH</v>
      </c>
      <c r="K143" s="6" t="e">
        <f>OBV!G143</f>
        <v>#DIV/0!</v>
      </c>
      <c r="L143" s="6" t="str">
        <f>OBV!H143</f>
        <v>CONFIRMED BULLISH</v>
      </c>
      <c r="M143" s="8">
        <f t="shared" si="23"/>
        <v>0</v>
      </c>
      <c r="N143" s="8">
        <f t="shared" si="20"/>
        <v>100</v>
      </c>
      <c r="O143" s="8">
        <f t="shared" si="21"/>
        <v>75</v>
      </c>
      <c r="P143" s="8" t="e">
        <f t="shared" si="22"/>
        <v>#DIV/0!</v>
      </c>
      <c r="Q143" s="9" t="e">
        <f t="shared" si="24"/>
        <v>#DIV/0!</v>
      </c>
      <c r="R143" s="9" t="e">
        <f t="shared" si="25"/>
        <v>#DIV/0!</v>
      </c>
      <c r="S143" s="9" t="e">
        <f t="shared" si="26"/>
        <v>#DIV/0!</v>
      </c>
      <c r="T143" s="9" t="e">
        <f t="shared" si="27"/>
        <v>#DIV/0!</v>
      </c>
      <c r="U143" s="8" t="e">
        <f t="shared" si="28"/>
        <v>#DIV/0!</v>
      </c>
      <c r="V143" s="8" t="e">
        <f t="shared" si="29"/>
        <v>#DIV/0!</v>
      </c>
    </row>
    <row r="144" spans="1:22" ht="13.5" x14ac:dyDescent="0.25">
      <c r="A144" s="3">
        <f>RSI!A144</f>
        <v>42501</v>
      </c>
      <c r="B144" s="2">
        <f>RSI!B144</f>
        <v>7.3380999999999998</v>
      </c>
      <c r="C144" s="2">
        <f>RSI!I144</f>
        <v>66.364298302004741</v>
      </c>
      <c r="D144" s="2">
        <f>MACD!E144</f>
        <v>-0.34446291841620802</v>
      </c>
      <c r="E144" s="2">
        <f>MACD!F144</f>
        <v>-0.18692544118938709</v>
      </c>
      <c r="F144" s="2">
        <f>'Moving Avg'!D144</f>
        <v>7.5825399999999989</v>
      </c>
      <c r="G144" s="2">
        <f>'Moving Avg'!F144</f>
        <v>6.8895549999999997</v>
      </c>
      <c r="H144" s="2">
        <f>'Moving Avg'!G144</f>
        <v>6.7220619999999984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BULLISH DIVERGENCE</v>
      </c>
      <c r="M144" s="8">
        <f t="shared" si="23"/>
        <v>50</v>
      </c>
      <c r="N144" s="8">
        <f t="shared" si="20"/>
        <v>100</v>
      </c>
      <c r="O144" s="8">
        <f t="shared" si="21"/>
        <v>75</v>
      </c>
      <c r="P144" s="8">
        <f t="shared" si="22"/>
        <v>83</v>
      </c>
      <c r="Q144" s="9">
        <f t="shared" si="24"/>
        <v>76.2</v>
      </c>
      <c r="R144" s="9">
        <f t="shared" si="25"/>
        <v>77</v>
      </c>
      <c r="S144" s="9">
        <f t="shared" si="26"/>
        <v>78.599999999999994</v>
      </c>
      <c r="T144" s="9">
        <f t="shared" si="27"/>
        <v>77</v>
      </c>
      <c r="U144" s="8">
        <f t="shared" si="28"/>
        <v>77.266666666666666</v>
      </c>
      <c r="V144" s="8">
        <f t="shared" si="29"/>
        <v>77.199999999999989</v>
      </c>
    </row>
    <row r="145" spans="1:22" ht="13.5" x14ac:dyDescent="0.25">
      <c r="A145" s="3">
        <f>RSI!A145</f>
        <v>42502</v>
      </c>
      <c r="B145" s="2">
        <f>RSI!B145</f>
        <v>7.2659000000000002</v>
      </c>
      <c r="C145" s="2">
        <f>RSI!I145</f>
        <v>62.603444991935035</v>
      </c>
      <c r="D145" s="2">
        <f>MACD!E145</f>
        <v>-0.37604116377569063</v>
      </c>
      <c r="E145" s="2">
        <f>MACD!F145</f>
        <v>-0.2247485857066478</v>
      </c>
      <c r="F145" s="2">
        <f>'Moving Avg'!D145</f>
        <v>7.5081000000000007</v>
      </c>
      <c r="G145" s="2">
        <f>'Moving Avg'!F145</f>
        <v>6.9223299999999997</v>
      </c>
      <c r="H145" s="2">
        <f>'Moving Avg'!G145</f>
        <v>6.7351719999999977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  <c r="M145" s="8">
        <f t="shared" si="23"/>
        <v>50</v>
      </c>
      <c r="N145" s="8">
        <f t="shared" si="20"/>
        <v>100</v>
      </c>
      <c r="O145" s="8">
        <f t="shared" si="21"/>
        <v>75</v>
      </c>
      <c r="P145" s="8">
        <f t="shared" si="22"/>
        <v>0</v>
      </c>
      <c r="Q145" s="9">
        <f t="shared" si="24"/>
        <v>63.75</v>
      </c>
      <c r="R145" s="9">
        <f t="shared" si="25"/>
        <v>56.25</v>
      </c>
      <c r="S145" s="9">
        <f t="shared" si="26"/>
        <v>41.25</v>
      </c>
      <c r="T145" s="9">
        <f t="shared" si="27"/>
        <v>56.25</v>
      </c>
      <c r="U145" s="8">
        <f t="shared" si="28"/>
        <v>53.75</v>
      </c>
      <c r="V145" s="8">
        <f t="shared" si="29"/>
        <v>54.375</v>
      </c>
    </row>
    <row r="146" spans="1:22" ht="13.5" x14ac:dyDescent="0.25">
      <c r="A146" s="3">
        <f>RSI!A146</f>
        <v>42503</v>
      </c>
      <c r="B146" s="2">
        <f>RSI!B146</f>
        <v>7.2826000000000004</v>
      </c>
      <c r="C146" s="2">
        <f>RSI!I146</f>
        <v>63.123991752275984</v>
      </c>
      <c r="D146" s="2">
        <f>MACD!E146</f>
        <v>-0.40583618605134575</v>
      </c>
      <c r="E146" s="2">
        <f>MACD!F146</f>
        <v>-0.26096610577558738</v>
      </c>
      <c r="F146" s="2">
        <f>'Moving Avg'!D146</f>
        <v>7.4103400000000006</v>
      </c>
      <c r="G146" s="2">
        <f>'Moving Avg'!F146</f>
        <v>6.95594</v>
      </c>
      <c r="H146" s="2">
        <f>'Moving Avg'!G146</f>
        <v>6.7486159999999975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  <c r="M146" s="8">
        <f t="shared" si="23"/>
        <v>50</v>
      </c>
      <c r="N146" s="8">
        <f t="shared" si="20"/>
        <v>100</v>
      </c>
      <c r="O146" s="8">
        <f t="shared" si="21"/>
        <v>75</v>
      </c>
      <c r="P146" s="8">
        <f t="shared" si="22"/>
        <v>0</v>
      </c>
      <c r="Q146" s="9">
        <f t="shared" si="24"/>
        <v>63.75</v>
      </c>
      <c r="R146" s="9">
        <f t="shared" si="25"/>
        <v>56.25</v>
      </c>
      <c r="S146" s="9">
        <f t="shared" si="26"/>
        <v>41.25</v>
      </c>
      <c r="T146" s="9">
        <f t="shared" si="27"/>
        <v>56.25</v>
      </c>
      <c r="U146" s="8">
        <f t="shared" si="28"/>
        <v>53.75</v>
      </c>
      <c r="V146" s="8">
        <f t="shared" si="29"/>
        <v>54.375</v>
      </c>
    </row>
    <row r="147" spans="1:22" ht="13.5" x14ac:dyDescent="0.25">
      <c r="A147" s="3">
        <f>RSI!A147</f>
        <v>42506</v>
      </c>
      <c r="B147" s="2">
        <f>RSI!B147</f>
        <v>7.327</v>
      </c>
      <c r="C147" s="2">
        <f>RSI!I147</f>
        <v>64.537344560380035</v>
      </c>
      <c r="D147" s="2">
        <f>MACD!E147</f>
        <v>-0.43613671705305546</v>
      </c>
      <c r="E147" s="2">
        <f>MACD!F147</f>
        <v>-0.296000228031081</v>
      </c>
      <c r="F147" s="2">
        <f>'Moving Avg'!D147</f>
        <v>7.3425600000000006</v>
      </c>
      <c r="G147" s="2">
        <f>'Moving Avg'!F147</f>
        <v>6.9917699999999998</v>
      </c>
      <c r="H147" s="2">
        <f>'Moving Avg'!G147</f>
        <v>6.7629479999999988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CONFIRMED BEARISH</v>
      </c>
      <c r="M147" s="8">
        <f t="shared" si="23"/>
        <v>50</v>
      </c>
      <c r="N147" s="8">
        <f t="shared" si="20"/>
        <v>100</v>
      </c>
      <c r="O147" s="8">
        <f t="shared" si="21"/>
        <v>75</v>
      </c>
      <c r="P147" s="8">
        <f t="shared" si="22"/>
        <v>0</v>
      </c>
      <c r="Q147" s="9">
        <f t="shared" si="24"/>
        <v>63.75</v>
      </c>
      <c r="R147" s="9">
        <f t="shared" si="25"/>
        <v>56.25</v>
      </c>
      <c r="S147" s="9">
        <f t="shared" si="26"/>
        <v>41.25</v>
      </c>
      <c r="T147" s="9">
        <f t="shared" si="27"/>
        <v>56.25</v>
      </c>
      <c r="U147" s="8">
        <f t="shared" si="28"/>
        <v>53.75</v>
      </c>
      <c r="V147" s="8">
        <f t="shared" si="29"/>
        <v>54.375</v>
      </c>
    </row>
    <row r="148" spans="1:22" ht="13.5" x14ac:dyDescent="0.25">
      <c r="A148" s="3">
        <f>RSI!A148</f>
        <v>42507</v>
      </c>
      <c r="B148" s="2">
        <f>RSI!B148</f>
        <v>7.2770000000000001</v>
      </c>
      <c r="C148" s="2">
        <f>RSI!I148</f>
        <v>61.670804508565986</v>
      </c>
      <c r="D148" s="2">
        <f>MACD!E148</f>
        <v>-0.46000138701675297</v>
      </c>
      <c r="E148" s="2">
        <f>MACD!F148</f>
        <v>-0.32880045982821537</v>
      </c>
      <c r="F148" s="2">
        <f>'Moving Avg'!D148</f>
        <v>7.2981199999999999</v>
      </c>
      <c r="G148" s="2">
        <f>'Moving Avg'!F148</f>
        <v>7.0250999999999992</v>
      </c>
      <c r="H148" s="2">
        <f>'Moving Avg'!G148</f>
        <v>6.7762799999999981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  <c r="M148" s="8">
        <f t="shared" si="23"/>
        <v>50</v>
      </c>
      <c r="N148" s="8">
        <f t="shared" si="20"/>
        <v>100</v>
      </c>
      <c r="O148" s="8">
        <f t="shared" si="21"/>
        <v>75</v>
      </c>
      <c r="P148" s="8">
        <f t="shared" si="22"/>
        <v>0</v>
      </c>
      <c r="Q148" s="9">
        <f t="shared" si="24"/>
        <v>63.75</v>
      </c>
      <c r="R148" s="9">
        <f t="shared" si="25"/>
        <v>56.25</v>
      </c>
      <c r="S148" s="9">
        <f t="shared" si="26"/>
        <v>41.25</v>
      </c>
      <c r="T148" s="9">
        <f t="shared" si="27"/>
        <v>56.25</v>
      </c>
      <c r="U148" s="8">
        <f t="shared" si="28"/>
        <v>53.75</v>
      </c>
      <c r="V148" s="8">
        <f t="shared" si="29"/>
        <v>54.375</v>
      </c>
    </row>
    <row r="149" spans="1:22" ht="13.5" x14ac:dyDescent="0.25">
      <c r="A149" s="3">
        <f>RSI!A149</f>
        <v>42508</v>
      </c>
      <c r="B149" s="2">
        <f>RSI!B149</f>
        <v>7.2047999999999996</v>
      </c>
      <c r="C149" s="2">
        <f>RSI!I149</f>
        <v>57.686324369317184</v>
      </c>
      <c r="D149" s="2">
        <f>MACD!E149</f>
        <v>-0.3225067394154717</v>
      </c>
      <c r="E149" s="2">
        <f>MACD!F149</f>
        <v>-0.32754171574566665</v>
      </c>
      <c r="F149" s="2">
        <f>'Moving Avg'!D149</f>
        <v>7.2714600000000003</v>
      </c>
      <c r="G149" s="2">
        <f>'Moving Avg'!F149</f>
        <v>7.0548199999999994</v>
      </c>
      <c r="H149" s="2">
        <f>'Moving Avg'!G149</f>
        <v>6.7881679999999998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  <c r="M149" s="8">
        <f t="shared" si="23"/>
        <v>50</v>
      </c>
      <c r="N149" s="8">
        <f t="shared" si="20"/>
        <v>0</v>
      </c>
      <c r="O149" s="8">
        <f t="shared" si="21"/>
        <v>75</v>
      </c>
      <c r="P149" s="8">
        <f t="shared" si="22"/>
        <v>0</v>
      </c>
      <c r="Q149" s="9">
        <f t="shared" si="24"/>
        <v>28.75</v>
      </c>
      <c r="R149" s="9">
        <f t="shared" si="25"/>
        <v>36.25</v>
      </c>
      <c r="S149" s="9">
        <f t="shared" si="26"/>
        <v>26.25</v>
      </c>
      <c r="T149" s="9">
        <f t="shared" si="27"/>
        <v>31.25</v>
      </c>
      <c r="U149" s="8">
        <f t="shared" si="28"/>
        <v>30.416666666666668</v>
      </c>
      <c r="V149" s="8">
        <f t="shared" si="29"/>
        <v>30.625</v>
      </c>
    </row>
    <row r="150" spans="1:22" ht="13.5" x14ac:dyDescent="0.25">
      <c r="A150" s="3">
        <f>RSI!A150</f>
        <v>42509</v>
      </c>
      <c r="B150" s="2">
        <f>RSI!B150</f>
        <v>7.1715</v>
      </c>
      <c r="C150" s="2">
        <f>RSI!I150</f>
        <v>55.892670526574378</v>
      </c>
      <c r="D150" s="2">
        <f>MACD!E150</f>
        <v>-0.19183706691400637</v>
      </c>
      <c r="E150" s="2">
        <f>MACD!F150</f>
        <v>-0.30040078597933462</v>
      </c>
      <c r="F150" s="2">
        <f>'Moving Avg'!D150</f>
        <v>7.25258</v>
      </c>
      <c r="G150" s="2">
        <f>'Moving Avg'!F150</f>
        <v>7.0828749999999996</v>
      </c>
      <c r="H150" s="2">
        <f>'Moving Avg'!G150</f>
        <v>6.7993899999999989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  <c r="M150" s="8">
        <f t="shared" si="23"/>
        <v>50</v>
      </c>
      <c r="N150" s="8">
        <f t="shared" si="20"/>
        <v>0</v>
      </c>
      <c r="O150" s="8">
        <f t="shared" si="21"/>
        <v>75</v>
      </c>
      <c r="P150" s="8">
        <f t="shared" si="22"/>
        <v>0</v>
      </c>
      <c r="Q150" s="9">
        <f t="shared" si="24"/>
        <v>28.75</v>
      </c>
      <c r="R150" s="9">
        <f t="shared" si="25"/>
        <v>36.25</v>
      </c>
      <c r="S150" s="9">
        <f t="shared" si="26"/>
        <v>26.25</v>
      </c>
      <c r="T150" s="9">
        <f t="shared" si="27"/>
        <v>31.25</v>
      </c>
      <c r="U150" s="8">
        <f t="shared" si="28"/>
        <v>30.416666666666668</v>
      </c>
      <c r="V150" s="8">
        <f t="shared" si="29"/>
        <v>30.625</v>
      </c>
    </row>
    <row r="151" spans="1:22" ht="13.5" x14ac:dyDescent="0.25">
      <c r="A151" s="3">
        <f>RSI!A151</f>
        <v>42510</v>
      </c>
      <c r="B151" s="2">
        <f>RSI!B151</f>
        <v>7.2214999999999998</v>
      </c>
      <c r="C151" s="2">
        <f>RSI!I151</f>
        <v>58.004130237752953</v>
      </c>
      <c r="D151" s="2">
        <f>MACD!E151</f>
        <v>-6.5152997952298897E-2</v>
      </c>
      <c r="E151" s="2">
        <f>MACD!F151</f>
        <v>-0.25335122837392748</v>
      </c>
      <c r="F151" s="2">
        <f>'Moving Avg'!D151</f>
        <v>7.2403599999999999</v>
      </c>
      <c r="G151" s="2">
        <f>'Moving Avg'!F151</f>
        <v>7.113430000000001</v>
      </c>
      <c r="H151" s="2">
        <f>'Moving Avg'!G151</f>
        <v>6.8116119999999976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  <c r="M151" s="8">
        <f t="shared" si="23"/>
        <v>50</v>
      </c>
      <c r="N151" s="8">
        <f t="shared" si="20"/>
        <v>0</v>
      </c>
      <c r="O151" s="8">
        <f t="shared" si="21"/>
        <v>75</v>
      </c>
      <c r="P151" s="8">
        <f t="shared" si="22"/>
        <v>16.5</v>
      </c>
      <c r="Q151" s="9">
        <f t="shared" si="24"/>
        <v>31.225000000000001</v>
      </c>
      <c r="R151" s="9">
        <f t="shared" si="25"/>
        <v>40.375</v>
      </c>
      <c r="S151" s="9">
        <f t="shared" si="26"/>
        <v>33.674999999999997</v>
      </c>
      <c r="T151" s="9">
        <f t="shared" si="27"/>
        <v>35.375</v>
      </c>
      <c r="U151" s="8">
        <f t="shared" si="28"/>
        <v>35.091666666666661</v>
      </c>
      <c r="V151" s="8">
        <f t="shared" si="29"/>
        <v>35.162499999999994</v>
      </c>
    </row>
    <row r="152" spans="1:22" ht="13.5" x14ac:dyDescent="0.25">
      <c r="A152" s="3">
        <f>RSI!A152</f>
        <v>42513</v>
      </c>
      <c r="B152" s="2">
        <f>RSI!B152</f>
        <v>7.2159000000000004</v>
      </c>
      <c r="C152" s="2">
        <f>RSI!I152</f>
        <v>57.671138645977678</v>
      </c>
      <c r="D152" s="2">
        <f>MACD!E152</f>
        <v>2.5294098789235164E-2</v>
      </c>
      <c r="E152" s="2">
        <f>MACD!F152</f>
        <v>-0.19762216294129498</v>
      </c>
      <c r="F152" s="2">
        <f>'Moving Avg'!D152</f>
        <v>7.21814</v>
      </c>
      <c r="G152" s="2">
        <f>'Moving Avg'!F152</f>
        <v>7.1437049999999997</v>
      </c>
      <c r="H152" s="2">
        <f>'Moving Avg'!G152</f>
        <v>6.8237219999999983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CONFIRMED BEARISH</v>
      </c>
      <c r="M152" s="8">
        <f t="shared" si="23"/>
        <v>50</v>
      </c>
      <c r="N152" s="8">
        <f t="shared" si="20"/>
        <v>0</v>
      </c>
      <c r="O152" s="8">
        <f t="shared" si="21"/>
        <v>75</v>
      </c>
      <c r="P152" s="8">
        <f t="shared" si="22"/>
        <v>0</v>
      </c>
      <c r="Q152" s="9">
        <f t="shared" si="24"/>
        <v>28.75</v>
      </c>
      <c r="R152" s="9">
        <f t="shared" si="25"/>
        <v>36.25</v>
      </c>
      <c r="S152" s="9">
        <f t="shared" si="26"/>
        <v>26.25</v>
      </c>
      <c r="T152" s="9">
        <f t="shared" si="27"/>
        <v>31.25</v>
      </c>
      <c r="U152" s="8">
        <f t="shared" si="28"/>
        <v>30.416666666666668</v>
      </c>
      <c r="V152" s="8">
        <f t="shared" si="29"/>
        <v>30.625</v>
      </c>
    </row>
    <row r="153" spans="1:22" ht="13.5" x14ac:dyDescent="0.25">
      <c r="A153" s="3">
        <f>RSI!A153</f>
        <v>42514</v>
      </c>
      <c r="B153" s="2">
        <f>RSI!B153</f>
        <v>7.2159000000000004</v>
      </c>
      <c r="C153" s="2">
        <f>RSI!I153</f>
        <v>57.671138645977678</v>
      </c>
      <c r="D153" s="2">
        <f>MACD!E153</f>
        <v>7.5351008215916337E-2</v>
      </c>
      <c r="E153" s="2">
        <f>MACD!F153</f>
        <v>-0.14302752870985272</v>
      </c>
      <c r="F153" s="2">
        <f>'Moving Avg'!D153</f>
        <v>7.2059200000000008</v>
      </c>
      <c r="G153" s="2">
        <f>'Moving Avg'!F153</f>
        <v>7.1739800000000002</v>
      </c>
      <c r="H153" s="2">
        <f>'Moving Avg'!G153</f>
        <v>6.8358319999999972</v>
      </c>
      <c r="I153" s="2">
        <f>'Moving Avg'!H153</f>
        <v>0</v>
      </c>
      <c r="J153" s="6" t="str">
        <f>OBV!F153</f>
        <v>BEARISH</v>
      </c>
      <c r="K153" s="6" t="str">
        <f>OBV!G153</f>
        <v>WEAK</v>
      </c>
      <c r="L153" s="6" t="str">
        <f>OBV!H153</f>
        <v>CONFIRMED BEARISH</v>
      </c>
      <c r="M153" s="8">
        <f t="shared" si="23"/>
        <v>50</v>
      </c>
      <c r="N153" s="8">
        <f t="shared" si="20"/>
        <v>0</v>
      </c>
      <c r="O153" s="8">
        <f t="shared" si="21"/>
        <v>75</v>
      </c>
      <c r="P153" s="8">
        <f t="shared" si="22"/>
        <v>0</v>
      </c>
      <c r="Q153" s="9">
        <f t="shared" si="24"/>
        <v>28.75</v>
      </c>
      <c r="R153" s="9">
        <f t="shared" si="25"/>
        <v>36.25</v>
      </c>
      <c r="S153" s="9">
        <f t="shared" si="26"/>
        <v>26.25</v>
      </c>
      <c r="T153" s="9">
        <f t="shared" si="27"/>
        <v>31.25</v>
      </c>
      <c r="U153" s="8">
        <f t="shared" si="28"/>
        <v>30.416666666666668</v>
      </c>
      <c r="V153" s="8">
        <f t="shared" si="29"/>
        <v>30.625</v>
      </c>
    </row>
    <row r="154" spans="1:22" ht="13.5" x14ac:dyDescent="0.25">
      <c r="A154" s="3">
        <f>RSI!A154</f>
        <v>42515</v>
      </c>
      <c r="B154" s="2">
        <f>RSI!B154</f>
        <v>7.2714999999999996</v>
      </c>
      <c r="C154" s="2">
        <f>RSI!I154</f>
        <v>60.295764020295735</v>
      </c>
      <c r="D154" s="2">
        <f>MACD!E154</f>
        <v>8.8036039724388004E-2</v>
      </c>
      <c r="E154" s="2">
        <f>MACD!F154</f>
        <v>-9.6814815023004569E-2</v>
      </c>
      <c r="F154" s="2">
        <f>'Moving Avg'!D154</f>
        <v>7.2192600000000002</v>
      </c>
      <c r="G154" s="2">
        <f>'Moving Avg'!F154</f>
        <v>7.2070350000000003</v>
      </c>
      <c r="H154" s="2">
        <f>'Moving Avg'!G154</f>
        <v>6.849053999999998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CONFIRMED BULLISH</v>
      </c>
      <c r="M154" s="8">
        <f t="shared" si="23"/>
        <v>50</v>
      </c>
      <c r="N154" s="8">
        <f t="shared" si="20"/>
        <v>0</v>
      </c>
      <c r="O154" s="8">
        <f t="shared" si="21"/>
        <v>75</v>
      </c>
      <c r="P154" s="8">
        <f t="shared" si="22"/>
        <v>100</v>
      </c>
      <c r="Q154" s="9">
        <f t="shared" si="24"/>
        <v>43.75</v>
      </c>
      <c r="R154" s="9">
        <f t="shared" si="25"/>
        <v>61.25</v>
      </c>
      <c r="S154" s="9">
        <f t="shared" si="26"/>
        <v>71.25</v>
      </c>
      <c r="T154" s="9">
        <f t="shared" si="27"/>
        <v>56.25</v>
      </c>
      <c r="U154" s="8">
        <f t="shared" si="28"/>
        <v>58.75</v>
      </c>
      <c r="V154" s="8">
        <f t="shared" si="29"/>
        <v>58.125</v>
      </c>
    </row>
    <row r="155" spans="1:22" ht="13.5" x14ac:dyDescent="0.25">
      <c r="A155" s="3">
        <f>RSI!A155</f>
        <v>42516</v>
      </c>
      <c r="B155" s="2">
        <f>RSI!B155</f>
        <v>7.2214999999999998</v>
      </c>
      <c r="C155" s="2">
        <f>RSI!I155</f>
        <v>56.880130868466054</v>
      </c>
      <c r="D155" s="2">
        <f>MACD!E155</f>
        <v>9.0326180766930442E-2</v>
      </c>
      <c r="E155" s="2">
        <f>MACD!F155</f>
        <v>-5.9386615865017561E-2</v>
      </c>
      <c r="F155" s="2">
        <f>'Moving Avg'!D155</f>
        <v>7.2292600000000009</v>
      </c>
      <c r="G155" s="2">
        <f>'Moving Avg'!F155</f>
        <v>7.2403649999999997</v>
      </c>
      <c r="H155" s="2">
        <f>'Moving Avg'!G155</f>
        <v>6.8612759999999966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  <c r="M155" s="8">
        <f t="shared" si="23"/>
        <v>50</v>
      </c>
      <c r="N155" s="8">
        <f t="shared" si="20"/>
        <v>0</v>
      </c>
      <c r="O155" s="8">
        <f t="shared" si="21"/>
        <v>75</v>
      </c>
      <c r="P155" s="8">
        <f t="shared" si="22"/>
        <v>100</v>
      </c>
      <c r="Q155" s="9">
        <f t="shared" si="24"/>
        <v>43.75</v>
      </c>
      <c r="R155" s="9">
        <f t="shared" si="25"/>
        <v>61.25</v>
      </c>
      <c r="S155" s="9">
        <f t="shared" si="26"/>
        <v>71.25</v>
      </c>
      <c r="T155" s="9">
        <f t="shared" si="27"/>
        <v>56.25</v>
      </c>
      <c r="U155" s="8">
        <f t="shared" si="28"/>
        <v>58.75</v>
      </c>
      <c r="V155" s="8">
        <f t="shared" si="29"/>
        <v>58.125</v>
      </c>
    </row>
    <row r="156" spans="1:22" ht="13.5" x14ac:dyDescent="0.25">
      <c r="A156" s="3">
        <f>RSI!A156</f>
        <v>42517</v>
      </c>
      <c r="B156" s="2">
        <f>RSI!B156</f>
        <v>7.2159000000000004</v>
      </c>
      <c r="C156" s="2">
        <f>RSI!I156</f>
        <v>56.494128087233854</v>
      </c>
      <c r="D156" s="2">
        <f>MACD!E156</f>
        <v>9.4581121119157174E-2</v>
      </c>
      <c r="E156" s="2">
        <f>MACD!F156</f>
        <v>-2.8593068468182617E-2</v>
      </c>
      <c r="F156" s="2">
        <f>'Moving Avg'!D156</f>
        <v>7.2281399999999989</v>
      </c>
      <c r="G156" s="2">
        <f>'Moving Avg'!F156</f>
        <v>7.273415</v>
      </c>
      <c r="H156" s="2">
        <f>'Moving Avg'!G156</f>
        <v>6.8733859999999973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3"/>
        <v>50</v>
      </c>
      <c r="N156" s="8">
        <f t="shared" si="20"/>
        <v>0</v>
      </c>
      <c r="O156" s="8">
        <f t="shared" si="21"/>
        <v>75</v>
      </c>
      <c r="P156" s="8">
        <f t="shared" si="22"/>
        <v>66.5</v>
      </c>
      <c r="Q156" s="9">
        <f t="shared" si="24"/>
        <v>38.725000000000001</v>
      </c>
      <c r="R156" s="9">
        <f t="shared" si="25"/>
        <v>52.875</v>
      </c>
      <c r="S156" s="9">
        <f t="shared" si="26"/>
        <v>56.174999999999997</v>
      </c>
      <c r="T156" s="9">
        <f t="shared" si="27"/>
        <v>47.875</v>
      </c>
      <c r="U156" s="8">
        <f t="shared" si="28"/>
        <v>49.258333333333326</v>
      </c>
      <c r="V156" s="8">
        <f t="shared" si="29"/>
        <v>48.912499999999994</v>
      </c>
    </row>
    <row r="157" spans="1:22" ht="13.5" x14ac:dyDescent="0.25">
      <c r="A157" s="3">
        <f>RSI!A157</f>
        <v>42520</v>
      </c>
      <c r="B157" s="2">
        <f>RSI!B157</f>
        <v>7.1436999999999999</v>
      </c>
      <c r="C157" s="2">
        <f>RSI!I157</f>
        <v>51.62937739300633</v>
      </c>
      <c r="D157" s="2">
        <f>MACD!E157</f>
        <v>0.10977594765016985</v>
      </c>
      <c r="E157" s="2">
        <f>MACD!F157</f>
        <v>-9.192652445121248E-4</v>
      </c>
      <c r="F157" s="2">
        <f>'Moving Avg'!D157</f>
        <v>7.2137000000000002</v>
      </c>
      <c r="G157" s="2">
        <f>'Moving Avg'!F157</f>
        <v>7.302855000000001</v>
      </c>
      <c r="H157" s="2">
        <f>'Moving Avg'!G157</f>
        <v>6.8840519999999978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  <c r="M157" s="8">
        <f t="shared" si="23"/>
        <v>50</v>
      </c>
      <c r="N157" s="8">
        <f t="shared" si="20"/>
        <v>0</v>
      </c>
      <c r="O157" s="8">
        <f t="shared" si="21"/>
        <v>75</v>
      </c>
      <c r="P157" s="8">
        <f t="shared" si="22"/>
        <v>16.5</v>
      </c>
      <c r="Q157" s="9">
        <f t="shared" si="24"/>
        <v>31.225000000000001</v>
      </c>
      <c r="R157" s="9">
        <f t="shared" si="25"/>
        <v>40.375</v>
      </c>
      <c r="S157" s="9">
        <f t="shared" si="26"/>
        <v>33.674999999999997</v>
      </c>
      <c r="T157" s="9">
        <f t="shared" si="27"/>
        <v>35.375</v>
      </c>
      <c r="U157" s="8">
        <f t="shared" si="28"/>
        <v>35.091666666666661</v>
      </c>
      <c r="V157" s="8">
        <f t="shared" si="29"/>
        <v>35.162499999999994</v>
      </c>
    </row>
    <row r="158" spans="1:22" ht="13.5" x14ac:dyDescent="0.25">
      <c r="A158" s="3">
        <f>RSI!A158</f>
        <v>42521</v>
      </c>
      <c r="B158" s="2">
        <f>RSI!B158</f>
        <v>7.1104000000000003</v>
      </c>
      <c r="C158" s="2">
        <f>RSI!I158</f>
        <v>49.511713861865012</v>
      </c>
      <c r="D158" s="2">
        <f>MACD!E158</f>
        <v>0.11729296618415219</v>
      </c>
      <c r="E158" s="2">
        <f>MACD!F158</f>
        <v>2.2723181041220741E-2</v>
      </c>
      <c r="F158" s="2">
        <f>'Moving Avg'!D158</f>
        <v>7.1926000000000005</v>
      </c>
      <c r="G158" s="2">
        <f>'Moving Avg'!F158</f>
        <v>7.3306300000000011</v>
      </c>
      <c r="H158" s="2">
        <f>'Moving Avg'!G158</f>
        <v>6.8940519999999985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  <c r="M158" s="8">
        <f t="shared" si="23"/>
        <v>50</v>
      </c>
      <c r="N158" s="8">
        <f t="shared" si="20"/>
        <v>0</v>
      </c>
      <c r="O158" s="8">
        <f t="shared" si="21"/>
        <v>75</v>
      </c>
      <c r="P158" s="8">
        <f t="shared" si="22"/>
        <v>16.5</v>
      </c>
      <c r="Q158" s="9">
        <f t="shared" si="24"/>
        <v>31.225000000000001</v>
      </c>
      <c r="R158" s="9">
        <f t="shared" si="25"/>
        <v>40.375</v>
      </c>
      <c r="S158" s="9">
        <f t="shared" si="26"/>
        <v>33.674999999999997</v>
      </c>
      <c r="T158" s="9">
        <f t="shared" si="27"/>
        <v>35.375</v>
      </c>
      <c r="U158" s="8">
        <f t="shared" si="28"/>
        <v>35.091666666666661</v>
      </c>
      <c r="V158" s="8">
        <f t="shared" si="29"/>
        <v>35.162499999999994</v>
      </c>
    </row>
    <row r="159" spans="1:22" ht="13.5" x14ac:dyDescent="0.25">
      <c r="A159" s="3">
        <f>RSI!A159</f>
        <v>42522</v>
      </c>
      <c r="B159" s="2">
        <f>RSI!B159</f>
        <v>7.2714999999999996</v>
      </c>
      <c r="C159" s="2">
        <f>RSI!I159</f>
        <v>58.401203468708005</v>
      </c>
      <c r="D159" s="2">
        <f>MACD!E159</f>
        <v>0.10070324604770953</v>
      </c>
      <c r="E159" s="2">
        <f>MACD!F159</f>
        <v>3.8319194042518503E-2</v>
      </c>
      <c r="F159" s="2">
        <f>'Moving Avg'!D159</f>
        <v>7.1925999999999988</v>
      </c>
      <c r="G159" s="2">
        <f>'Moving Avg'!F159</f>
        <v>7.3164650000000009</v>
      </c>
      <c r="H159" s="2">
        <f>'Moving Avg'!G159</f>
        <v>6.9072739999999984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NEUTRAL</v>
      </c>
      <c r="M159" s="8">
        <f t="shared" si="23"/>
        <v>50</v>
      </c>
      <c r="N159" s="8">
        <f t="shared" si="20"/>
        <v>0</v>
      </c>
      <c r="O159" s="8">
        <f t="shared" si="21"/>
        <v>75</v>
      </c>
      <c r="P159" s="8">
        <f t="shared" si="22"/>
        <v>49.5</v>
      </c>
      <c r="Q159" s="9">
        <f t="shared" si="24"/>
        <v>36.174999999999997</v>
      </c>
      <c r="R159" s="9">
        <f t="shared" si="25"/>
        <v>48.625</v>
      </c>
      <c r="S159" s="9">
        <f t="shared" si="26"/>
        <v>48.525000000000006</v>
      </c>
      <c r="T159" s="9">
        <f t="shared" si="27"/>
        <v>43.625</v>
      </c>
      <c r="U159" s="8">
        <f t="shared" si="28"/>
        <v>44.441666666666663</v>
      </c>
      <c r="V159" s="8">
        <f t="shared" si="29"/>
        <v>44.237499999999997</v>
      </c>
    </row>
    <row r="160" spans="1:22" ht="13.5" x14ac:dyDescent="0.25">
      <c r="A160" s="3">
        <f>RSI!A160</f>
        <v>42523</v>
      </c>
      <c r="B160" s="2">
        <f>RSI!B160</f>
        <v>7.3048000000000002</v>
      </c>
      <c r="C160" s="2">
        <f>RSI!I160</f>
        <v>59.970133987305374</v>
      </c>
      <c r="D160" s="2">
        <f>MACD!E160</f>
        <v>7.8208129176733365E-2</v>
      </c>
      <c r="E160" s="2">
        <f>MACD!F160</f>
        <v>4.6296981069361476E-2</v>
      </c>
      <c r="F160" s="2">
        <f>'Moving Avg'!D160</f>
        <v>7.2092600000000004</v>
      </c>
      <c r="G160" s="2">
        <f>'Moving Avg'!F160</f>
        <v>7.2998000000000021</v>
      </c>
      <c r="H160" s="2">
        <f>'Moving Avg'!G160</f>
        <v>6.921161999999998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  <c r="M160" s="8">
        <f t="shared" si="23"/>
        <v>50</v>
      </c>
      <c r="N160" s="8">
        <f t="shared" si="20"/>
        <v>0</v>
      </c>
      <c r="O160" s="8">
        <f t="shared" si="21"/>
        <v>75</v>
      </c>
      <c r="P160" s="8">
        <f t="shared" si="22"/>
        <v>100</v>
      </c>
      <c r="Q160" s="9">
        <f t="shared" si="24"/>
        <v>43.75</v>
      </c>
      <c r="R160" s="9">
        <f t="shared" si="25"/>
        <v>61.25</v>
      </c>
      <c r="S160" s="9">
        <f t="shared" si="26"/>
        <v>71.25</v>
      </c>
      <c r="T160" s="9">
        <f t="shared" si="27"/>
        <v>56.25</v>
      </c>
      <c r="U160" s="8">
        <f t="shared" si="28"/>
        <v>58.75</v>
      </c>
      <c r="V160" s="8">
        <f t="shared" si="29"/>
        <v>58.125</v>
      </c>
    </row>
    <row r="161" spans="1:22" ht="13.5" x14ac:dyDescent="0.25">
      <c r="A161" s="3">
        <f>RSI!A161</f>
        <v>42524</v>
      </c>
      <c r="B161" s="2">
        <f>RSI!B161</f>
        <v>7.1936999999999998</v>
      </c>
      <c r="C161" s="2">
        <f>RSI!I161</f>
        <v>52.813302686934364</v>
      </c>
      <c r="D161" s="2">
        <f>MACD!E161</f>
        <v>7.4095338133355781E-2</v>
      </c>
      <c r="E161" s="2">
        <f>MACD!F161</f>
        <v>5.1856652482160343E-2</v>
      </c>
      <c r="F161" s="2">
        <f>'Moving Avg'!D161</f>
        <v>7.2048200000000007</v>
      </c>
      <c r="G161" s="2">
        <f>'Moving Avg'!F161</f>
        <v>7.2709150000000005</v>
      </c>
      <c r="H161" s="2">
        <f>'Moving Avg'!G161</f>
        <v>6.932827999999998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BULLISH DIVERGENCE</v>
      </c>
      <c r="M161" s="8">
        <f t="shared" si="23"/>
        <v>50</v>
      </c>
      <c r="N161" s="8">
        <f t="shared" si="20"/>
        <v>0</v>
      </c>
      <c r="O161" s="8">
        <f t="shared" si="21"/>
        <v>75</v>
      </c>
      <c r="P161" s="8">
        <f t="shared" si="22"/>
        <v>83</v>
      </c>
      <c r="Q161" s="9">
        <f t="shared" si="24"/>
        <v>41.2</v>
      </c>
      <c r="R161" s="9">
        <f t="shared" si="25"/>
        <v>57</v>
      </c>
      <c r="S161" s="9">
        <f t="shared" si="26"/>
        <v>63.6</v>
      </c>
      <c r="T161" s="9">
        <f t="shared" si="27"/>
        <v>52</v>
      </c>
      <c r="U161" s="8">
        <f t="shared" si="28"/>
        <v>53.933333333333337</v>
      </c>
      <c r="V161" s="8">
        <f t="shared" si="29"/>
        <v>53.45</v>
      </c>
    </row>
    <row r="162" spans="1:22" ht="13.5" x14ac:dyDescent="0.25">
      <c r="A162" s="3">
        <f>RSI!A162</f>
        <v>42527</v>
      </c>
      <c r="B162" s="2">
        <f>RSI!B162</f>
        <v>7.1493000000000002</v>
      </c>
      <c r="C162" s="2">
        <f>RSI!I162</f>
        <v>50.233238371025642</v>
      </c>
      <c r="D162" s="2">
        <f>MACD!E162</f>
        <v>7.2772834174774204E-2</v>
      </c>
      <c r="E162" s="2">
        <f>MACD!F162</f>
        <v>5.6039888820683115E-2</v>
      </c>
      <c r="F162" s="2">
        <f>'Moving Avg'!D162</f>
        <v>7.2059400000000009</v>
      </c>
      <c r="G162" s="2">
        <f>'Moving Avg'!F162</f>
        <v>7.2450850000000031</v>
      </c>
      <c r="H162" s="2">
        <f>'Moving Avg'!G162</f>
        <v>6.9436059999999991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  <c r="M162" s="8">
        <f t="shared" si="23"/>
        <v>50</v>
      </c>
      <c r="N162" s="8">
        <f t="shared" si="20"/>
        <v>0</v>
      </c>
      <c r="O162" s="8">
        <f t="shared" si="21"/>
        <v>75</v>
      </c>
      <c r="P162" s="8">
        <f t="shared" si="22"/>
        <v>100</v>
      </c>
      <c r="Q162" s="9">
        <f t="shared" si="24"/>
        <v>43.75</v>
      </c>
      <c r="R162" s="9">
        <f t="shared" si="25"/>
        <v>61.25</v>
      </c>
      <c r="S162" s="9">
        <f t="shared" si="26"/>
        <v>71.25</v>
      </c>
      <c r="T162" s="9">
        <f t="shared" si="27"/>
        <v>56.25</v>
      </c>
      <c r="U162" s="8">
        <f t="shared" si="28"/>
        <v>58.75</v>
      </c>
      <c r="V162" s="8">
        <f t="shared" si="29"/>
        <v>58.125</v>
      </c>
    </row>
    <row r="163" spans="1:22" ht="13.5" x14ac:dyDescent="0.25">
      <c r="A163" s="3">
        <f>RSI!A163</f>
        <v>42528</v>
      </c>
      <c r="B163" s="2">
        <f>RSI!B163</f>
        <v>7.2103999999999999</v>
      </c>
      <c r="C163" s="2">
        <f>RSI!I163</f>
        <v>53.593037202570393</v>
      </c>
      <c r="D163" s="2">
        <f>MACD!E163</f>
        <v>6.714041273514848E-2</v>
      </c>
      <c r="E163" s="2">
        <f>MACD!F163</f>
        <v>5.8259993603576185E-2</v>
      </c>
      <c r="F163" s="2">
        <f>'Moving Avg'!D163</f>
        <v>7.2259399999999996</v>
      </c>
      <c r="G163" s="2">
        <f>'Moving Avg'!F163</f>
        <v>7.2306450000000009</v>
      </c>
      <c r="H163" s="2">
        <f>'Moving Avg'!G163</f>
        <v>6.9556059999999995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  <c r="M163" s="8">
        <f t="shared" si="23"/>
        <v>50</v>
      </c>
      <c r="N163" s="8">
        <f t="shared" si="20"/>
        <v>0</v>
      </c>
      <c r="O163" s="8">
        <f t="shared" si="21"/>
        <v>75</v>
      </c>
      <c r="P163" s="8">
        <f t="shared" si="22"/>
        <v>100</v>
      </c>
      <c r="Q163" s="9">
        <f t="shared" si="24"/>
        <v>43.75</v>
      </c>
      <c r="R163" s="9">
        <f t="shared" si="25"/>
        <v>61.25</v>
      </c>
      <c r="S163" s="9">
        <f t="shared" si="26"/>
        <v>71.25</v>
      </c>
      <c r="T163" s="9">
        <f t="shared" si="27"/>
        <v>56.25</v>
      </c>
      <c r="U163" s="8">
        <f t="shared" si="28"/>
        <v>58.75</v>
      </c>
      <c r="V163" s="8">
        <f t="shared" si="29"/>
        <v>58.125</v>
      </c>
    </row>
    <row r="164" spans="1:22" ht="13.5" x14ac:dyDescent="0.25">
      <c r="A164" s="3">
        <f>RSI!A164</f>
        <v>42529</v>
      </c>
      <c r="B164" s="2">
        <f>RSI!B164</f>
        <v>7.1104000000000003</v>
      </c>
      <c r="C164" s="2">
        <f>RSI!I164</f>
        <v>47.894035368673855</v>
      </c>
      <c r="D164" s="2">
        <f>MACD!E164</f>
        <v>7.7986345650139732E-2</v>
      </c>
      <c r="E164" s="2">
        <f>MACD!F164</f>
        <v>6.2205264012888895E-2</v>
      </c>
      <c r="F164" s="2">
        <f>'Moving Avg'!D164</f>
        <v>7.1937200000000008</v>
      </c>
      <c r="G164" s="2">
        <f>'Moving Avg'!F164</f>
        <v>7.2192600000000011</v>
      </c>
      <c r="H164" s="2">
        <f>'Moving Avg'!G164</f>
        <v>6.9656059999999993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  <c r="M164" s="8">
        <f t="shared" si="23"/>
        <v>50</v>
      </c>
      <c r="N164" s="8">
        <f t="shared" si="20"/>
        <v>0</v>
      </c>
      <c r="O164" s="8">
        <f t="shared" si="21"/>
        <v>75</v>
      </c>
      <c r="P164" s="8">
        <f t="shared" si="22"/>
        <v>66.5</v>
      </c>
      <c r="Q164" s="9">
        <f t="shared" si="24"/>
        <v>38.725000000000001</v>
      </c>
      <c r="R164" s="9">
        <f t="shared" si="25"/>
        <v>52.875</v>
      </c>
      <c r="S164" s="9">
        <f t="shared" si="26"/>
        <v>56.174999999999997</v>
      </c>
      <c r="T164" s="9">
        <f t="shared" si="27"/>
        <v>47.875</v>
      </c>
      <c r="U164" s="8">
        <f t="shared" si="28"/>
        <v>49.258333333333326</v>
      </c>
      <c r="V164" s="8">
        <f t="shared" si="29"/>
        <v>48.912499999999994</v>
      </c>
    </row>
    <row r="165" spans="1:22" ht="13.5" x14ac:dyDescent="0.25">
      <c r="A165" s="3">
        <f>RSI!A165</f>
        <v>42530</v>
      </c>
      <c r="B165" s="2">
        <f>RSI!B165</f>
        <v>7.0715000000000003</v>
      </c>
      <c r="C165" s="2">
        <f>RSI!I165</f>
        <v>45.851460945237925</v>
      </c>
      <c r="D165" s="2">
        <f>MACD!E165</f>
        <v>8.2620209379547838E-2</v>
      </c>
      <c r="E165" s="2">
        <f>MACD!F165</f>
        <v>6.6288253086220689E-2</v>
      </c>
      <c r="F165" s="2">
        <f>'Moving Avg'!D165</f>
        <v>7.1470600000000006</v>
      </c>
      <c r="G165" s="2">
        <f>'Moving Avg'!F165</f>
        <v>7.2095400000000014</v>
      </c>
      <c r="H165" s="2">
        <f>'Moving Avg'!G165</f>
        <v>6.9748279999999996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  <c r="M165" s="8">
        <f t="shared" si="23"/>
        <v>50</v>
      </c>
      <c r="N165" s="8">
        <f t="shared" si="20"/>
        <v>0</v>
      </c>
      <c r="O165" s="8">
        <f t="shared" si="21"/>
        <v>75</v>
      </c>
      <c r="P165" s="8">
        <f t="shared" si="22"/>
        <v>0</v>
      </c>
      <c r="Q165" s="9">
        <f t="shared" si="24"/>
        <v>28.75</v>
      </c>
      <c r="R165" s="9">
        <f t="shared" si="25"/>
        <v>36.25</v>
      </c>
      <c r="S165" s="9">
        <f t="shared" si="26"/>
        <v>26.25</v>
      </c>
      <c r="T165" s="9">
        <f t="shared" si="27"/>
        <v>31.25</v>
      </c>
      <c r="U165" s="8">
        <f t="shared" si="28"/>
        <v>30.416666666666668</v>
      </c>
      <c r="V165" s="8">
        <f t="shared" si="29"/>
        <v>30.625</v>
      </c>
    </row>
    <row r="166" spans="1:22" ht="13.5" x14ac:dyDescent="0.25">
      <c r="A166" s="3">
        <f>RSI!A166</f>
        <v>42531</v>
      </c>
      <c r="B166" s="2">
        <f>RSI!B166</f>
        <v>7.0993000000000004</v>
      </c>
      <c r="C166" s="2">
        <f>RSI!I166</f>
        <v>47.572288063470872</v>
      </c>
      <c r="D166" s="2">
        <f>MACD!E166</f>
        <v>8.4097792536439897E-2</v>
      </c>
      <c r="E166" s="2">
        <f>MACD!F166</f>
        <v>6.9850160976264536E-2</v>
      </c>
      <c r="F166" s="2">
        <f>'Moving Avg'!D166</f>
        <v>7.1281800000000004</v>
      </c>
      <c r="G166" s="2">
        <f>'Moving Avg'!F166</f>
        <v>7.2003750000000011</v>
      </c>
      <c r="H166" s="2">
        <f>'Moving Avg'!G166</f>
        <v>6.9846060000000003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  <c r="M166" s="8">
        <f t="shared" si="23"/>
        <v>50</v>
      </c>
      <c r="N166" s="8">
        <f t="shared" si="20"/>
        <v>0</v>
      </c>
      <c r="O166" s="8">
        <f t="shared" si="21"/>
        <v>75</v>
      </c>
      <c r="P166" s="8">
        <f t="shared" si="22"/>
        <v>16.5</v>
      </c>
      <c r="Q166" s="9">
        <f t="shared" si="24"/>
        <v>31.225000000000001</v>
      </c>
      <c r="R166" s="9">
        <f t="shared" si="25"/>
        <v>40.375</v>
      </c>
      <c r="S166" s="9">
        <f t="shared" si="26"/>
        <v>33.674999999999997</v>
      </c>
      <c r="T166" s="9">
        <f t="shared" si="27"/>
        <v>35.375</v>
      </c>
      <c r="U166" s="8">
        <f t="shared" si="28"/>
        <v>35.091666666666661</v>
      </c>
      <c r="V166" s="8">
        <f t="shared" si="29"/>
        <v>35.162499999999994</v>
      </c>
    </row>
    <row r="167" spans="1:22" ht="13.5" x14ac:dyDescent="0.25">
      <c r="A167" s="3">
        <f>RSI!A167</f>
        <v>42534</v>
      </c>
      <c r="B167" s="2">
        <f>RSI!B167</f>
        <v>7.0715000000000003</v>
      </c>
      <c r="C167" s="2">
        <f>RSI!I167</f>
        <v>45.998035303801863</v>
      </c>
      <c r="D167" s="2">
        <f>MACD!E167</f>
        <v>7.6577405636152562E-2</v>
      </c>
      <c r="E167" s="2">
        <f>MACD!F167</f>
        <v>7.1195609908242141E-2</v>
      </c>
      <c r="F167" s="2">
        <f>'Moving Avg'!D167</f>
        <v>7.1126199999999997</v>
      </c>
      <c r="G167" s="2">
        <f>'Moving Avg'!F167</f>
        <v>7.187599999999998</v>
      </c>
      <c r="H167" s="2">
        <f>'Moving Avg'!G167</f>
        <v>6.9938280000000006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3"/>
        <v>50</v>
      </c>
      <c r="N167" s="8">
        <f t="shared" si="20"/>
        <v>0</v>
      </c>
      <c r="O167" s="8">
        <f t="shared" si="21"/>
        <v>75</v>
      </c>
      <c r="P167" s="8">
        <f t="shared" si="22"/>
        <v>16.5</v>
      </c>
      <c r="Q167" s="9">
        <f t="shared" si="24"/>
        <v>31.225000000000001</v>
      </c>
      <c r="R167" s="9">
        <f t="shared" si="25"/>
        <v>40.375</v>
      </c>
      <c r="S167" s="9">
        <f t="shared" si="26"/>
        <v>33.674999999999997</v>
      </c>
      <c r="T167" s="9">
        <f t="shared" si="27"/>
        <v>35.375</v>
      </c>
      <c r="U167" s="8">
        <f t="shared" si="28"/>
        <v>35.091666666666661</v>
      </c>
      <c r="V167" s="8">
        <f t="shared" si="29"/>
        <v>35.162499999999994</v>
      </c>
    </row>
    <row r="168" spans="1:22" ht="13.5" x14ac:dyDescent="0.25">
      <c r="A168" s="3">
        <f>RSI!A168</f>
        <v>42535</v>
      </c>
      <c r="B168" s="2">
        <f>RSI!B168</f>
        <v>7.0548000000000002</v>
      </c>
      <c r="C168" s="2">
        <f>RSI!I168</f>
        <v>45.03394704307015</v>
      </c>
      <c r="D168" s="2">
        <f>MACD!E168</f>
        <v>6.6749439766854657E-2</v>
      </c>
      <c r="E168" s="2">
        <f>MACD!F168</f>
        <v>7.0306375879964647E-2</v>
      </c>
      <c r="F168" s="2">
        <f>'Moving Avg'!D168</f>
        <v>7.0815000000000001</v>
      </c>
      <c r="G168" s="2">
        <f>'Moving Avg'!F168</f>
        <v>7.1764900000000011</v>
      </c>
      <c r="H168" s="2">
        <f>'Moving Avg'!G168</f>
        <v>7.0027160000000013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  <c r="M168" s="8">
        <f t="shared" si="23"/>
        <v>50</v>
      </c>
      <c r="N168" s="8">
        <f t="shared" si="20"/>
        <v>45</v>
      </c>
      <c r="O168" s="8">
        <f t="shared" si="21"/>
        <v>75</v>
      </c>
      <c r="P168" s="8">
        <f t="shared" si="22"/>
        <v>0</v>
      </c>
      <c r="Q168" s="9">
        <f t="shared" si="24"/>
        <v>44.5</v>
      </c>
      <c r="R168" s="9">
        <f t="shared" si="25"/>
        <v>45.25</v>
      </c>
      <c r="S168" s="9">
        <f t="shared" si="26"/>
        <v>33</v>
      </c>
      <c r="T168" s="9">
        <f t="shared" si="27"/>
        <v>42.5</v>
      </c>
      <c r="U168" s="8">
        <f t="shared" si="28"/>
        <v>40.916666666666664</v>
      </c>
      <c r="V168" s="8">
        <f t="shared" si="29"/>
        <v>41.3125</v>
      </c>
    </row>
    <row r="169" spans="1:22" ht="13.5" x14ac:dyDescent="0.25">
      <c r="A169" s="3">
        <f>RSI!A169</f>
        <v>42536</v>
      </c>
      <c r="B169" s="2">
        <f>RSI!B169</f>
        <v>6.9436999999999998</v>
      </c>
      <c r="C169" s="2">
        <f>RSI!I169</f>
        <v>39.154441346554407</v>
      </c>
      <c r="D169" s="2">
        <f>MACD!E169</f>
        <v>9.1936652379036587E-2</v>
      </c>
      <c r="E169" s="2">
        <f>MACD!F169</f>
        <v>7.4632431179779038E-2</v>
      </c>
      <c r="F169" s="2">
        <f>'Moving Avg'!D169</f>
        <v>7.0481600000000002</v>
      </c>
      <c r="G169" s="2">
        <f>'Moving Avg'!F169</f>
        <v>7.1634350000000016</v>
      </c>
      <c r="H169" s="2">
        <f>'Moving Avg'!G169</f>
        <v>7.0093820000000013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  <c r="M169" s="8">
        <f t="shared" si="23"/>
        <v>50</v>
      </c>
      <c r="N169" s="8">
        <f t="shared" si="20"/>
        <v>0</v>
      </c>
      <c r="O169" s="8">
        <f t="shared" si="21"/>
        <v>75</v>
      </c>
      <c r="P169" s="8">
        <f t="shared" si="22"/>
        <v>0</v>
      </c>
      <c r="Q169" s="9">
        <f t="shared" si="24"/>
        <v>28.75</v>
      </c>
      <c r="R169" s="9">
        <f t="shared" si="25"/>
        <v>36.25</v>
      </c>
      <c r="S169" s="9">
        <f t="shared" si="26"/>
        <v>26.25</v>
      </c>
      <c r="T169" s="9">
        <f t="shared" si="27"/>
        <v>31.25</v>
      </c>
      <c r="U169" s="8">
        <f t="shared" si="28"/>
        <v>30.416666666666668</v>
      </c>
      <c r="V169" s="8">
        <f t="shared" si="29"/>
        <v>30.625</v>
      </c>
    </row>
    <row r="170" spans="1:22" ht="13.5" x14ac:dyDescent="0.25">
      <c r="A170" s="3">
        <f>RSI!A170</f>
        <v>42537</v>
      </c>
      <c r="B170" s="2">
        <f>RSI!B170</f>
        <v>6.9547999999999996</v>
      </c>
      <c r="C170" s="2">
        <f>RSI!I170</f>
        <v>39.997319998506882</v>
      </c>
      <c r="D170" s="2">
        <f>MACD!E170</f>
        <v>0.11865897961218153</v>
      </c>
      <c r="E170" s="2">
        <f>MACD!F170</f>
        <v>8.3437740866259547E-2</v>
      </c>
      <c r="F170" s="2">
        <f>'Moving Avg'!D170</f>
        <v>7.0248200000000001</v>
      </c>
      <c r="G170" s="2">
        <f>'Moving Avg'!F170</f>
        <v>7.1526000000000014</v>
      </c>
      <c r="H170" s="2">
        <f>'Moving Avg'!G170</f>
        <v>7.0162700000000005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  <c r="M170" s="8">
        <f t="shared" si="23"/>
        <v>50</v>
      </c>
      <c r="N170" s="8">
        <f t="shared" si="20"/>
        <v>0</v>
      </c>
      <c r="O170" s="8">
        <f t="shared" si="21"/>
        <v>75</v>
      </c>
      <c r="P170" s="8">
        <f t="shared" si="22"/>
        <v>0</v>
      </c>
      <c r="Q170" s="9">
        <f t="shared" si="24"/>
        <v>28.75</v>
      </c>
      <c r="R170" s="9">
        <f t="shared" si="25"/>
        <v>36.25</v>
      </c>
      <c r="S170" s="9">
        <f t="shared" si="26"/>
        <v>26.25</v>
      </c>
      <c r="T170" s="9">
        <f t="shared" si="27"/>
        <v>31.25</v>
      </c>
      <c r="U170" s="8">
        <f t="shared" si="28"/>
        <v>30.416666666666668</v>
      </c>
      <c r="V170" s="8">
        <f t="shared" si="29"/>
        <v>30.625</v>
      </c>
    </row>
    <row r="171" spans="1:22" ht="13.5" x14ac:dyDescent="0.25">
      <c r="A171" s="3">
        <f>RSI!A171</f>
        <v>42538</v>
      </c>
      <c r="B171" s="2">
        <f>RSI!B171</f>
        <v>6.9436999999999998</v>
      </c>
      <c r="C171" s="2">
        <f>RSI!I171</f>
        <v>39.409396739552889</v>
      </c>
      <c r="D171" s="2">
        <f>MACD!E171</f>
        <v>0.12596155531208453</v>
      </c>
      <c r="E171" s="2">
        <f>MACD!F171</f>
        <v>9.1942503755424537E-2</v>
      </c>
      <c r="F171" s="2">
        <f>'Moving Avg'!D171</f>
        <v>6.9936999999999996</v>
      </c>
      <c r="G171" s="2">
        <f>'Moving Avg'!F171</f>
        <v>7.1387100000000006</v>
      </c>
      <c r="H171" s="2">
        <f>'Moving Avg'!G171</f>
        <v>7.0229359999999996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  <c r="M171" s="8">
        <f t="shared" si="23"/>
        <v>50</v>
      </c>
      <c r="N171" s="8">
        <f t="shared" si="20"/>
        <v>0</v>
      </c>
      <c r="O171" s="8">
        <f t="shared" si="21"/>
        <v>75</v>
      </c>
      <c r="P171" s="8">
        <f t="shared" si="22"/>
        <v>0</v>
      </c>
      <c r="Q171" s="9">
        <f t="shared" si="24"/>
        <v>28.75</v>
      </c>
      <c r="R171" s="9">
        <f t="shared" si="25"/>
        <v>36.25</v>
      </c>
      <c r="S171" s="9">
        <f t="shared" si="26"/>
        <v>26.25</v>
      </c>
      <c r="T171" s="9">
        <f t="shared" si="27"/>
        <v>31.25</v>
      </c>
      <c r="U171" s="8">
        <f t="shared" si="28"/>
        <v>30.416666666666668</v>
      </c>
      <c r="V171" s="8">
        <f t="shared" si="29"/>
        <v>30.625</v>
      </c>
    </row>
    <row r="172" spans="1:22" ht="13.5" x14ac:dyDescent="0.25">
      <c r="A172" s="3">
        <f>RSI!A172</f>
        <v>42541</v>
      </c>
      <c r="B172" s="2">
        <f>RSI!B172</f>
        <v>6.9436999999999998</v>
      </c>
      <c r="C172" s="2">
        <f>RSI!I172</f>
        <v>39.409396739552889</v>
      </c>
      <c r="D172" s="2">
        <f>MACD!E172</f>
        <v>0.12626572082839527</v>
      </c>
      <c r="E172" s="2">
        <f>MACD!F172</f>
        <v>9.8807147170018692E-2</v>
      </c>
      <c r="F172" s="2">
        <f>'Moving Avg'!D172</f>
        <v>6.96814</v>
      </c>
      <c r="G172" s="2">
        <f>'Moving Avg'!F172</f>
        <v>7.1251000000000015</v>
      </c>
      <c r="H172" s="2">
        <f>'Moving Avg'!G172</f>
        <v>7.0296019999999988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  <c r="M172" s="8">
        <f t="shared" si="23"/>
        <v>50</v>
      </c>
      <c r="N172" s="8">
        <f t="shared" si="20"/>
        <v>0</v>
      </c>
      <c r="O172" s="8">
        <f t="shared" si="21"/>
        <v>75</v>
      </c>
      <c r="P172" s="8">
        <f t="shared" si="22"/>
        <v>0</v>
      </c>
      <c r="Q172" s="9">
        <f t="shared" si="24"/>
        <v>28.75</v>
      </c>
      <c r="R172" s="9">
        <f t="shared" si="25"/>
        <v>36.25</v>
      </c>
      <c r="S172" s="9">
        <f t="shared" si="26"/>
        <v>26.25</v>
      </c>
      <c r="T172" s="9">
        <f t="shared" si="27"/>
        <v>31.25</v>
      </c>
      <c r="U172" s="8">
        <f t="shared" si="28"/>
        <v>30.416666666666668</v>
      </c>
      <c r="V172" s="8">
        <f t="shared" si="29"/>
        <v>30.625</v>
      </c>
    </row>
    <row r="173" spans="1:22" ht="13.5" x14ac:dyDescent="0.25">
      <c r="A173" s="3">
        <f>RSI!A173</f>
        <v>42542</v>
      </c>
      <c r="B173" s="2">
        <f>RSI!B173</f>
        <v>6.9436999999999998</v>
      </c>
      <c r="C173" s="2">
        <f>RSI!I173</f>
        <v>39.409396739552889</v>
      </c>
      <c r="D173" s="2">
        <f>MACD!E173</f>
        <v>0.13680812149412791</v>
      </c>
      <c r="E173" s="2">
        <f>MACD!F173</f>
        <v>0.10640734203484054</v>
      </c>
      <c r="F173" s="2">
        <f>'Moving Avg'!D173</f>
        <v>6.9459199999999992</v>
      </c>
      <c r="G173" s="2">
        <f>'Moving Avg'!F173</f>
        <v>7.1114900000000016</v>
      </c>
      <c r="H173" s="2">
        <f>'Moving Avg'!G173</f>
        <v>7.036267999999998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  <c r="M173" s="8">
        <f t="shared" si="23"/>
        <v>50</v>
      </c>
      <c r="N173" s="8">
        <f t="shared" si="20"/>
        <v>0</v>
      </c>
      <c r="O173" s="8">
        <f t="shared" si="21"/>
        <v>75</v>
      </c>
      <c r="P173" s="8">
        <f t="shared" si="22"/>
        <v>0</v>
      </c>
      <c r="Q173" s="9">
        <f t="shared" si="24"/>
        <v>28.75</v>
      </c>
      <c r="R173" s="9">
        <f t="shared" si="25"/>
        <v>36.25</v>
      </c>
      <c r="S173" s="9">
        <f t="shared" si="26"/>
        <v>26.25</v>
      </c>
      <c r="T173" s="9">
        <f t="shared" si="27"/>
        <v>31.25</v>
      </c>
      <c r="U173" s="8">
        <f t="shared" si="28"/>
        <v>30.416666666666668</v>
      </c>
      <c r="V173" s="8">
        <f t="shared" si="29"/>
        <v>30.625</v>
      </c>
    </row>
    <row r="174" spans="1:22" ht="13.5" x14ac:dyDescent="0.25">
      <c r="A174" s="3">
        <f>RSI!A174</f>
        <v>42543</v>
      </c>
      <c r="B174" s="2">
        <f>RSI!B174</f>
        <v>6.8882000000000003</v>
      </c>
      <c r="C174" s="2">
        <f>RSI!I174</f>
        <v>36.096003906259661</v>
      </c>
      <c r="D174" s="2">
        <f>MACD!E174</f>
        <v>0.13527458216962707</v>
      </c>
      <c r="E174" s="2">
        <f>MACD!F174</f>
        <v>0.11218079006179785</v>
      </c>
      <c r="F174" s="2">
        <f>'Moving Avg'!D174</f>
        <v>6.9348199999999993</v>
      </c>
      <c r="G174" s="2">
        <f>'Moving Avg'!F174</f>
        <v>7.0923250000000024</v>
      </c>
      <c r="H174" s="2">
        <f>'Moving Avg'!G174</f>
        <v>7.0418239999999983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  <c r="M174" s="8">
        <f t="shared" si="23"/>
        <v>50</v>
      </c>
      <c r="N174" s="8">
        <f t="shared" si="20"/>
        <v>0</v>
      </c>
      <c r="O174" s="8">
        <f t="shared" si="21"/>
        <v>75</v>
      </c>
      <c r="P174" s="8">
        <f t="shared" si="22"/>
        <v>0</v>
      </c>
      <c r="Q174" s="9">
        <f t="shared" si="24"/>
        <v>28.75</v>
      </c>
      <c r="R174" s="9">
        <f t="shared" si="25"/>
        <v>36.25</v>
      </c>
      <c r="S174" s="9">
        <f t="shared" si="26"/>
        <v>26.25</v>
      </c>
      <c r="T174" s="9">
        <f t="shared" si="27"/>
        <v>31.25</v>
      </c>
      <c r="U174" s="8">
        <f t="shared" si="28"/>
        <v>30.416666666666668</v>
      </c>
      <c r="V174" s="8">
        <f t="shared" si="29"/>
        <v>30.625</v>
      </c>
    </row>
    <row r="175" spans="1:22" ht="13.5" x14ac:dyDescent="0.25">
      <c r="A175" s="3">
        <f>RSI!A175</f>
        <v>42544</v>
      </c>
      <c r="B175" s="2">
        <f>RSI!B175</f>
        <v>6.8826000000000001</v>
      </c>
      <c r="C175" s="2">
        <f>RSI!I175</f>
        <v>35.769218748207877</v>
      </c>
      <c r="D175" s="2">
        <f>MACD!E175</f>
        <v>0.12949389372827014</v>
      </c>
      <c r="E175" s="2">
        <f>MACD!F175</f>
        <v>0.1156434107950923</v>
      </c>
      <c r="F175" s="2">
        <f>'Moving Avg'!D175</f>
        <v>6.9203799999999998</v>
      </c>
      <c r="G175" s="2">
        <f>'Moving Avg'!F175</f>
        <v>7.0753800000000027</v>
      </c>
      <c r="H175" s="2">
        <f>'Moving Avg'!G175</f>
        <v>7.047267999999999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  <c r="M175" s="8">
        <f t="shared" si="23"/>
        <v>50</v>
      </c>
      <c r="N175" s="8">
        <f t="shared" si="20"/>
        <v>0</v>
      </c>
      <c r="O175" s="8">
        <f t="shared" si="21"/>
        <v>75</v>
      </c>
      <c r="P175" s="8">
        <f t="shared" si="22"/>
        <v>0</v>
      </c>
      <c r="Q175" s="9">
        <f t="shared" si="24"/>
        <v>28.75</v>
      </c>
      <c r="R175" s="9">
        <f t="shared" si="25"/>
        <v>36.25</v>
      </c>
      <c r="S175" s="9">
        <f t="shared" si="26"/>
        <v>26.25</v>
      </c>
      <c r="T175" s="9">
        <f t="shared" si="27"/>
        <v>31.25</v>
      </c>
      <c r="U175" s="8">
        <f t="shared" si="28"/>
        <v>30.416666666666668</v>
      </c>
      <c r="V175" s="8">
        <f t="shared" si="29"/>
        <v>30.625</v>
      </c>
    </row>
    <row r="176" spans="1:22" ht="13.5" x14ac:dyDescent="0.25">
      <c r="A176" s="3">
        <f>RSI!A176</f>
        <v>42545</v>
      </c>
      <c r="B176" s="2">
        <f>RSI!B176</f>
        <v>6.8715000000000002</v>
      </c>
      <c r="C176" s="2">
        <f>RSI!I176</f>
        <v>35.091078455655236</v>
      </c>
      <c r="D176" s="2">
        <f>MACD!E176</f>
        <v>0.13074100228585817</v>
      </c>
      <c r="E176" s="2">
        <f>MACD!F176</f>
        <v>0.11866292909324548</v>
      </c>
      <c r="F176" s="2">
        <f>'Moving Avg'!D176</f>
        <v>6.9059399999999993</v>
      </c>
      <c r="G176" s="2">
        <f>'Moving Avg'!F176</f>
        <v>7.0581600000000009</v>
      </c>
      <c r="H176" s="2">
        <f>'Moving Avg'!G176</f>
        <v>7.0524900000000006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  <c r="M176" s="8">
        <f t="shared" si="23"/>
        <v>50</v>
      </c>
      <c r="N176" s="8">
        <f t="shared" si="20"/>
        <v>0</v>
      </c>
      <c r="O176" s="8">
        <f t="shared" si="21"/>
        <v>75</v>
      </c>
      <c r="P176" s="8">
        <f t="shared" si="22"/>
        <v>16.5</v>
      </c>
      <c r="Q176" s="9">
        <f t="shared" si="24"/>
        <v>31.225000000000001</v>
      </c>
      <c r="R176" s="9">
        <f t="shared" si="25"/>
        <v>40.375</v>
      </c>
      <c r="S176" s="9">
        <f t="shared" si="26"/>
        <v>33.674999999999997</v>
      </c>
      <c r="T176" s="9">
        <f t="shared" si="27"/>
        <v>35.375</v>
      </c>
      <c r="U176" s="8">
        <f t="shared" si="28"/>
        <v>35.091666666666661</v>
      </c>
      <c r="V176" s="8">
        <f t="shared" si="29"/>
        <v>35.162499999999994</v>
      </c>
    </row>
    <row r="177" spans="1:22" ht="13.5" x14ac:dyDescent="0.25">
      <c r="A177" s="3">
        <f>RSI!A177</f>
        <v>42548</v>
      </c>
      <c r="B177" s="2">
        <f>RSI!B177</f>
        <v>6.7382</v>
      </c>
      <c r="C177" s="2">
        <f>RSI!I177</f>
        <v>28.181314709476894</v>
      </c>
      <c r="D177" s="2">
        <f>MACD!E177</f>
        <v>0.13842131808128055</v>
      </c>
      <c r="E177" s="2">
        <f>MACD!F177</f>
        <v>0.1226146068908525</v>
      </c>
      <c r="F177" s="2">
        <f>'Moving Avg'!D177</f>
        <v>6.8648400000000009</v>
      </c>
      <c r="G177" s="2">
        <f>'Moving Avg'!F177</f>
        <v>7.0378850000000028</v>
      </c>
      <c r="H177" s="2">
        <f>'Moving Avg'!G177</f>
        <v>7.0550459999999999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3"/>
        <v>100</v>
      </c>
      <c r="N177" s="8">
        <f t="shared" si="20"/>
        <v>0</v>
      </c>
      <c r="O177" s="8">
        <f t="shared" si="21"/>
        <v>75</v>
      </c>
      <c r="P177" s="8">
        <f t="shared" si="22"/>
        <v>0</v>
      </c>
      <c r="Q177" s="9">
        <f t="shared" si="24"/>
        <v>46.25</v>
      </c>
      <c r="R177" s="9">
        <f t="shared" si="25"/>
        <v>46.25</v>
      </c>
      <c r="S177" s="9">
        <f t="shared" si="26"/>
        <v>33.75</v>
      </c>
      <c r="T177" s="9">
        <f t="shared" si="27"/>
        <v>43.75</v>
      </c>
      <c r="U177" s="8">
        <f t="shared" si="28"/>
        <v>42.083333333333336</v>
      </c>
      <c r="V177" s="8">
        <f t="shared" si="29"/>
        <v>42.5</v>
      </c>
    </row>
    <row r="178" spans="1:22" ht="13.5" x14ac:dyDescent="0.25">
      <c r="A178" s="3">
        <f>RSI!A178</f>
        <v>42549</v>
      </c>
      <c r="B178" s="2">
        <f>RSI!B178</f>
        <v>6.8376000000000001</v>
      </c>
      <c r="C178" s="2">
        <f>RSI!I178</f>
        <v>37.987237700813864</v>
      </c>
      <c r="D178" s="2">
        <f>MACD!E178</f>
        <v>0.13672730546423217</v>
      </c>
      <c r="E178" s="2">
        <f>MACD!F178</f>
        <v>0.12543714660552843</v>
      </c>
      <c r="F178" s="2">
        <f>'Moving Avg'!D178</f>
        <v>6.8436199999999996</v>
      </c>
      <c r="G178" s="2">
        <f>'Moving Avg'!F178</f>
        <v>7.0242450000000005</v>
      </c>
      <c r="H178" s="2">
        <f>'Moving Avg'!G178</f>
        <v>7.0595899999999991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  <c r="M178" s="8">
        <f t="shared" si="23"/>
        <v>50</v>
      </c>
      <c r="N178" s="8">
        <f t="shared" si="20"/>
        <v>0</v>
      </c>
      <c r="O178" s="8">
        <f t="shared" si="21"/>
        <v>75</v>
      </c>
      <c r="P178" s="8">
        <f t="shared" si="22"/>
        <v>0</v>
      </c>
      <c r="Q178" s="9">
        <f t="shared" si="24"/>
        <v>28.75</v>
      </c>
      <c r="R178" s="9">
        <f t="shared" si="25"/>
        <v>36.25</v>
      </c>
      <c r="S178" s="9">
        <f t="shared" si="26"/>
        <v>26.25</v>
      </c>
      <c r="T178" s="9">
        <f t="shared" si="27"/>
        <v>31.25</v>
      </c>
      <c r="U178" s="8">
        <f t="shared" si="28"/>
        <v>30.416666666666668</v>
      </c>
      <c r="V178" s="8">
        <f t="shared" si="29"/>
        <v>30.625</v>
      </c>
    </row>
    <row r="179" spans="1:22" ht="13.5" x14ac:dyDescent="0.25">
      <c r="A179" s="3">
        <f>RSI!A179</f>
        <v>42550</v>
      </c>
      <c r="B179" s="2">
        <f>RSI!B179</f>
        <v>6.7805999999999997</v>
      </c>
      <c r="C179" s="2">
        <f>RSI!I179</f>
        <v>35.033275544669394</v>
      </c>
      <c r="D179" s="2">
        <f>MACD!E179</f>
        <v>0.12344706987578391</v>
      </c>
      <c r="E179" s="2">
        <f>MACD!F179</f>
        <v>0.12503913125957955</v>
      </c>
      <c r="F179" s="2">
        <f>'Moving Avg'!D179</f>
        <v>6.8221000000000007</v>
      </c>
      <c r="G179" s="2">
        <f>'Moving Avg'!F179</f>
        <v>6.9997000000000016</v>
      </c>
      <c r="H179" s="2">
        <f>'Moving Avg'!G179</f>
        <v>7.0629939999999998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  <c r="M179" s="8">
        <f t="shared" si="23"/>
        <v>50</v>
      </c>
      <c r="N179" s="8">
        <f t="shared" si="20"/>
        <v>45</v>
      </c>
      <c r="O179" s="8">
        <f t="shared" si="21"/>
        <v>75</v>
      </c>
      <c r="P179" s="8">
        <f t="shared" si="22"/>
        <v>0</v>
      </c>
      <c r="Q179" s="9">
        <f t="shared" si="24"/>
        <v>44.5</v>
      </c>
      <c r="R179" s="9">
        <f t="shared" si="25"/>
        <v>45.25</v>
      </c>
      <c r="S179" s="9">
        <f t="shared" si="26"/>
        <v>33</v>
      </c>
      <c r="T179" s="9">
        <f t="shared" si="27"/>
        <v>42.5</v>
      </c>
      <c r="U179" s="8">
        <f t="shared" si="28"/>
        <v>40.916666666666664</v>
      </c>
      <c r="V179" s="8">
        <f t="shared" si="29"/>
        <v>41.3125</v>
      </c>
    </row>
    <row r="180" spans="1:22" ht="13.5" x14ac:dyDescent="0.25">
      <c r="A180" s="3">
        <f>RSI!A180</f>
        <v>42551</v>
      </c>
      <c r="B180" s="2">
        <f>RSI!B180</f>
        <v>6.5811999999999999</v>
      </c>
      <c r="C180" s="2">
        <f>RSI!I180</f>
        <v>27.095492227625513</v>
      </c>
      <c r="D180" s="2">
        <f>MACD!E180</f>
        <v>0.12997227481502538</v>
      </c>
      <c r="E180" s="2">
        <f>MACD!F180</f>
        <v>0.12602575997066873</v>
      </c>
      <c r="F180" s="2">
        <f>'Moving Avg'!D180</f>
        <v>6.7618200000000002</v>
      </c>
      <c r="G180" s="2">
        <f>'Moving Avg'!F180</f>
        <v>6.9635199999999999</v>
      </c>
      <c r="H180" s="2">
        <f>'Moving Avg'!G180</f>
        <v>7.0624099999999999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  <c r="M180" s="8">
        <f t="shared" si="23"/>
        <v>100</v>
      </c>
      <c r="N180" s="8">
        <f t="shared" si="20"/>
        <v>0</v>
      </c>
      <c r="O180" s="8">
        <f t="shared" si="21"/>
        <v>75</v>
      </c>
      <c r="P180" s="8">
        <f t="shared" si="22"/>
        <v>0</v>
      </c>
      <c r="Q180" s="9">
        <f t="shared" si="24"/>
        <v>46.25</v>
      </c>
      <c r="R180" s="9">
        <f t="shared" si="25"/>
        <v>46.25</v>
      </c>
      <c r="S180" s="9">
        <f t="shared" si="26"/>
        <v>33.75</v>
      </c>
      <c r="T180" s="9">
        <f t="shared" si="27"/>
        <v>43.75</v>
      </c>
      <c r="U180" s="8">
        <f t="shared" si="28"/>
        <v>42.083333333333336</v>
      </c>
      <c r="V180" s="8">
        <f t="shared" si="29"/>
        <v>42.5</v>
      </c>
    </row>
    <row r="181" spans="1:22" ht="13.5" x14ac:dyDescent="0.25">
      <c r="A181" s="3">
        <f>RSI!A181</f>
        <v>42552</v>
      </c>
      <c r="B181" s="2">
        <f>RSI!B181</f>
        <v>6.7122000000000002</v>
      </c>
      <c r="C181" s="2">
        <f>RSI!I181</f>
        <v>37.16785193383874</v>
      </c>
      <c r="D181" s="2">
        <f>MACD!E181</f>
        <v>0.12644960318833309</v>
      </c>
      <c r="E181" s="2">
        <f>MACD!F181</f>
        <v>0.12611052861420161</v>
      </c>
      <c r="F181" s="2">
        <f>'Moving Avg'!D181</f>
        <v>6.7299600000000002</v>
      </c>
      <c r="G181" s="2">
        <f>'Moving Avg'!F181</f>
        <v>6.9394449999999992</v>
      </c>
      <c r="H181" s="2">
        <f>'Moving Avg'!G181</f>
        <v>7.0644459999999993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  <c r="M181" s="8">
        <f t="shared" si="23"/>
        <v>50</v>
      </c>
      <c r="N181" s="8">
        <f t="shared" si="20"/>
        <v>0</v>
      </c>
      <c r="O181" s="8">
        <f t="shared" si="21"/>
        <v>75</v>
      </c>
      <c r="P181" s="8">
        <f t="shared" si="22"/>
        <v>0</v>
      </c>
      <c r="Q181" s="9">
        <f t="shared" si="24"/>
        <v>28.75</v>
      </c>
      <c r="R181" s="9">
        <f t="shared" si="25"/>
        <v>36.25</v>
      </c>
      <c r="S181" s="9">
        <f t="shared" si="26"/>
        <v>26.25</v>
      </c>
      <c r="T181" s="9">
        <f t="shared" si="27"/>
        <v>31.25</v>
      </c>
      <c r="U181" s="8">
        <f t="shared" si="28"/>
        <v>30.416666666666668</v>
      </c>
      <c r="V181" s="8">
        <f t="shared" si="29"/>
        <v>30.625</v>
      </c>
    </row>
    <row r="182" spans="1:22" ht="13.5" x14ac:dyDescent="0.25">
      <c r="A182" s="3">
        <f>RSI!A182</f>
        <v>42555</v>
      </c>
      <c r="B182" s="2">
        <f>RSI!B182</f>
        <v>6.7179000000000002</v>
      </c>
      <c r="C182" s="2">
        <f>RSI!I182</f>
        <v>37.572003702982286</v>
      </c>
      <c r="D182" s="2">
        <f>MACD!E182</f>
        <v>0.1244646085726826</v>
      </c>
      <c r="E182" s="2">
        <f>MACD!F182</f>
        <v>0.12578134460589782</v>
      </c>
      <c r="F182" s="2">
        <f>'Moving Avg'!D182</f>
        <v>6.7259000000000002</v>
      </c>
      <c r="G182" s="2">
        <f>'Moving Avg'!F182</f>
        <v>6.9178749999999978</v>
      </c>
      <c r="H182" s="2">
        <f>'Moving Avg'!G182</f>
        <v>7.0665959999999988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  <c r="M182" s="8">
        <f t="shared" si="23"/>
        <v>50</v>
      </c>
      <c r="N182" s="8">
        <f t="shared" si="20"/>
        <v>45</v>
      </c>
      <c r="O182" s="8">
        <f t="shared" si="21"/>
        <v>75</v>
      </c>
      <c r="P182" s="8">
        <f t="shared" si="22"/>
        <v>0</v>
      </c>
      <c r="Q182" s="9">
        <f t="shared" si="24"/>
        <v>44.5</v>
      </c>
      <c r="R182" s="9">
        <f t="shared" si="25"/>
        <v>45.25</v>
      </c>
      <c r="S182" s="9">
        <f t="shared" si="26"/>
        <v>33</v>
      </c>
      <c r="T182" s="9">
        <f t="shared" si="27"/>
        <v>42.5</v>
      </c>
      <c r="U182" s="8">
        <f t="shared" si="28"/>
        <v>40.916666666666664</v>
      </c>
      <c r="V182" s="8">
        <f t="shared" si="29"/>
        <v>41.3125</v>
      </c>
    </row>
    <row r="183" spans="1:22" ht="13.5" x14ac:dyDescent="0.25">
      <c r="A183" s="3">
        <f>RSI!A183</f>
        <v>42559</v>
      </c>
      <c r="B183" s="2">
        <f>RSI!B183</f>
        <v>6.7122000000000002</v>
      </c>
      <c r="C183" s="2">
        <f>RSI!I183</f>
        <v>37.313531635823963</v>
      </c>
      <c r="D183" s="2">
        <f>MACD!E183</f>
        <v>0.12448645485873655</v>
      </c>
      <c r="E183" s="2">
        <f>MACD!F183</f>
        <v>0.12552236665646557</v>
      </c>
      <c r="F183" s="2">
        <f>'Moving Avg'!D183</f>
        <v>6.7008200000000002</v>
      </c>
      <c r="G183" s="2">
        <f>'Moving Avg'!F183</f>
        <v>6.8929649999999985</v>
      </c>
      <c r="H183" s="2">
        <f>'Moving Avg'!G183</f>
        <v>7.0686319999999991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  <c r="M183" s="8">
        <f t="shared" si="23"/>
        <v>50</v>
      </c>
      <c r="N183" s="8">
        <f t="shared" si="20"/>
        <v>45</v>
      </c>
      <c r="O183" s="8">
        <f t="shared" si="21"/>
        <v>75</v>
      </c>
      <c r="P183" s="8">
        <f t="shared" si="22"/>
        <v>0</v>
      </c>
      <c r="Q183" s="9">
        <f t="shared" si="24"/>
        <v>44.5</v>
      </c>
      <c r="R183" s="9">
        <f t="shared" si="25"/>
        <v>45.25</v>
      </c>
      <c r="S183" s="9">
        <f t="shared" si="26"/>
        <v>33</v>
      </c>
      <c r="T183" s="9">
        <f t="shared" si="27"/>
        <v>42.5</v>
      </c>
      <c r="U183" s="8">
        <f t="shared" si="28"/>
        <v>40.916666666666664</v>
      </c>
      <c r="V183" s="8">
        <f t="shared" si="29"/>
        <v>41.3125</v>
      </c>
    </row>
    <row r="184" spans="1:22" ht="13.5" x14ac:dyDescent="0.25">
      <c r="A184" s="3">
        <f>RSI!A184</f>
        <v>42562</v>
      </c>
      <c r="B184" s="2">
        <f>RSI!B184</f>
        <v>6.7122000000000002</v>
      </c>
      <c r="C184" s="2">
        <f>RSI!I184</f>
        <v>37.313531635823971</v>
      </c>
      <c r="D184" s="2">
        <f>MACD!E184</f>
        <v>0.1171846369363152</v>
      </c>
      <c r="E184" s="2">
        <f>MACD!F184</f>
        <v>0.1238548207124355</v>
      </c>
      <c r="F184" s="2">
        <f>'Moving Avg'!D184</f>
        <v>6.6871399999999994</v>
      </c>
      <c r="G184" s="2">
        <f>'Moving Avg'!F184</f>
        <v>6.873054999999999</v>
      </c>
      <c r="H184" s="2">
        <f>'Moving Avg'!G184</f>
        <v>7.0706679999999995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  <c r="M184" s="8">
        <f t="shared" si="23"/>
        <v>50</v>
      </c>
      <c r="N184" s="8">
        <f t="shared" si="20"/>
        <v>45</v>
      </c>
      <c r="O184" s="8">
        <f t="shared" si="21"/>
        <v>75</v>
      </c>
      <c r="P184" s="8">
        <f t="shared" si="22"/>
        <v>66.5</v>
      </c>
      <c r="Q184" s="9">
        <f t="shared" si="24"/>
        <v>54.475000000000001</v>
      </c>
      <c r="R184" s="9">
        <f t="shared" si="25"/>
        <v>61.875</v>
      </c>
      <c r="S184" s="9">
        <f t="shared" si="26"/>
        <v>62.924999999999997</v>
      </c>
      <c r="T184" s="9">
        <f t="shared" si="27"/>
        <v>59.125</v>
      </c>
      <c r="U184" s="8">
        <f t="shared" si="28"/>
        <v>59.758333333333326</v>
      </c>
      <c r="V184" s="8">
        <f t="shared" si="29"/>
        <v>59.599999999999994</v>
      </c>
    </row>
    <row r="185" spans="1:22" ht="13.5" x14ac:dyDescent="0.25">
      <c r="A185" s="3">
        <f>RSI!A185</f>
        <v>42563</v>
      </c>
      <c r="B185" s="2">
        <f>RSI!B185</f>
        <v>6.7521000000000004</v>
      </c>
      <c r="C185" s="2">
        <f>RSI!I185</f>
        <v>40.629333640632801</v>
      </c>
      <c r="D185" s="2">
        <f>MACD!E185</f>
        <v>0.10831700594938898</v>
      </c>
      <c r="E185" s="2">
        <f>MACD!F185</f>
        <v>0.1207472577598262</v>
      </c>
      <c r="F185" s="2">
        <f>'Moving Avg'!D185</f>
        <v>6.7213200000000004</v>
      </c>
      <c r="G185" s="2">
        <f>'Moving Avg'!F185</f>
        <v>6.8570850000000005</v>
      </c>
      <c r="H185" s="2">
        <f>'Moving Avg'!G185</f>
        <v>7.0746119999999992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CONFIRMED BULLISH</v>
      </c>
      <c r="M185" s="8">
        <f t="shared" si="23"/>
        <v>50</v>
      </c>
      <c r="N185" s="8">
        <f t="shared" si="20"/>
        <v>45</v>
      </c>
      <c r="O185" s="8">
        <f t="shared" si="21"/>
        <v>75</v>
      </c>
      <c r="P185" s="8">
        <f t="shared" si="22"/>
        <v>83.5</v>
      </c>
      <c r="Q185" s="9">
        <f t="shared" si="24"/>
        <v>57.024999999999999</v>
      </c>
      <c r="R185" s="9">
        <f t="shared" si="25"/>
        <v>66.125</v>
      </c>
      <c r="S185" s="9">
        <f t="shared" si="26"/>
        <v>70.575000000000003</v>
      </c>
      <c r="T185" s="9">
        <f t="shared" si="27"/>
        <v>63.375</v>
      </c>
      <c r="U185" s="8">
        <f t="shared" si="28"/>
        <v>64.575000000000003</v>
      </c>
      <c r="V185" s="8">
        <f t="shared" si="29"/>
        <v>64.275000000000006</v>
      </c>
    </row>
    <row r="186" spans="1:22" ht="13.5" x14ac:dyDescent="0.25">
      <c r="A186" s="3">
        <f>RSI!A186</f>
        <v>42564</v>
      </c>
      <c r="B186" s="2">
        <f>RSI!B186</f>
        <v>6.7464000000000004</v>
      </c>
      <c r="C186" s="2">
        <f>RSI!I186</f>
        <v>40.301373340121195</v>
      </c>
      <c r="D186" s="2">
        <f>MACD!E186</f>
        <v>0.10033675938186182</v>
      </c>
      <c r="E186" s="2">
        <f>MACD!F186</f>
        <v>0.11666515808423332</v>
      </c>
      <c r="F186" s="2">
        <f>'Moving Avg'!D186</f>
        <v>6.7281599999999999</v>
      </c>
      <c r="G186" s="2">
        <f>'Moving Avg'!F186</f>
        <v>6.8394399999999989</v>
      </c>
      <c r="H186" s="2">
        <f>'Moving Avg'!G186</f>
        <v>7.0784419999999999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  <c r="M186" s="8">
        <f t="shared" si="23"/>
        <v>50</v>
      </c>
      <c r="N186" s="8">
        <f t="shared" si="20"/>
        <v>45</v>
      </c>
      <c r="O186" s="8">
        <f t="shared" si="21"/>
        <v>75</v>
      </c>
      <c r="P186" s="8">
        <f t="shared" si="22"/>
        <v>83.5</v>
      </c>
      <c r="Q186" s="9">
        <f t="shared" si="24"/>
        <v>57.024999999999999</v>
      </c>
      <c r="R186" s="9">
        <f t="shared" si="25"/>
        <v>66.125</v>
      </c>
      <c r="S186" s="9">
        <f t="shared" si="26"/>
        <v>70.575000000000003</v>
      </c>
      <c r="T186" s="9">
        <f t="shared" si="27"/>
        <v>63.375</v>
      </c>
      <c r="U186" s="8">
        <f t="shared" si="28"/>
        <v>64.575000000000003</v>
      </c>
      <c r="V186" s="8">
        <f t="shared" si="29"/>
        <v>64.275000000000006</v>
      </c>
    </row>
    <row r="187" spans="1:22" ht="13.5" x14ac:dyDescent="0.25">
      <c r="A187" s="3">
        <f>RSI!A187</f>
        <v>42565</v>
      </c>
      <c r="B187" s="2">
        <f>RSI!B187</f>
        <v>6.7521000000000004</v>
      </c>
      <c r="C187" s="2">
        <f>RSI!I187</f>
        <v>40.815857043217143</v>
      </c>
      <c r="D187" s="2">
        <f>MACD!E187</f>
        <v>7.3436717092410397E-2</v>
      </c>
      <c r="E187" s="2">
        <f>MACD!F187</f>
        <v>0.10801946988586875</v>
      </c>
      <c r="F187" s="2">
        <f>'Moving Avg'!D187</f>
        <v>6.7350000000000012</v>
      </c>
      <c r="G187" s="2">
        <f>'Moving Avg'!F187</f>
        <v>6.8234699999999986</v>
      </c>
      <c r="H187" s="2">
        <f>'Moving Avg'!G187</f>
        <v>7.0823860000000005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  <c r="M187" s="8">
        <f t="shared" si="23"/>
        <v>50</v>
      </c>
      <c r="N187" s="8">
        <f t="shared" si="20"/>
        <v>100</v>
      </c>
      <c r="O187" s="8">
        <f t="shared" si="21"/>
        <v>75</v>
      </c>
      <c r="P187" s="8">
        <f t="shared" si="22"/>
        <v>83.5</v>
      </c>
      <c r="Q187" s="9">
        <f t="shared" si="24"/>
        <v>76.275000000000006</v>
      </c>
      <c r="R187" s="9">
        <f t="shared" si="25"/>
        <v>77.125</v>
      </c>
      <c r="S187" s="9">
        <f t="shared" si="26"/>
        <v>78.825000000000003</v>
      </c>
      <c r="T187" s="9">
        <f t="shared" si="27"/>
        <v>77.125</v>
      </c>
      <c r="U187" s="8">
        <f t="shared" si="28"/>
        <v>77.408333333333346</v>
      </c>
      <c r="V187" s="8">
        <f t="shared" si="29"/>
        <v>77.337500000000006</v>
      </c>
    </row>
    <row r="188" spans="1:22" ht="13.5" x14ac:dyDescent="0.25">
      <c r="A188" s="3">
        <f>RSI!A188</f>
        <v>42566</v>
      </c>
      <c r="B188" s="2">
        <f>RSI!B188</f>
        <v>6.7179000000000002</v>
      </c>
      <c r="C188" s="2">
        <f>RSI!I188</f>
        <v>38.662889306195567</v>
      </c>
      <c r="D188" s="2">
        <f>MACD!E188</f>
        <v>6.9191536186515634E-2</v>
      </c>
      <c r="E188" s="2">
        <f>MACD!F188</f>
        <v>0.10025388314599813</v>
      </c>
      <c r="F188" s="2">
        <f>'Moving Avg'!D188</f>
        <v>6.7361400000000007</v>
      </c>
      <c r="G188" s="2">
        <f>'Moving Avg'!F188</f>
        <v>6.8066249999999995</v>
      </c>
      <c r="H188" s="2">
        <f>'Moving Avg'!G188</f>
        <v>7.0856460000000014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BEARISH DIVERGENCE</v>
      </c>
      <c r="M188" s="8">
        <f t="shared" si="23"/>
        <v>50</v>
      </c>
      <c r="N188" s="8">
        <f t="shared" si="20"/>
        <v>100</v>
      </c>
      <c r="O188" s="8">
        <f t="shared" si="21"/>
        <v>75</v>
      </c>
      <c r="P188" s="8">
        <f t="shared" si="22"/>
        <v>16.5</v>
      </c>
      <c r="Q188" s="9">
        <f t="shared" si="24"/>
        <v>66.224999999999994</v>
      </c>
      <c r="R188" s="9">
        <f t="shared" si="25"/>
        <v>60.375</v>
      </c>
      <c r="S188" s="9">
        <f t="shared" si="26"/>
        <v>48.674999999999997</v>
      </c>
      <c r="T188" s="9">
        <f t="shared" si="27"/>
        <v>60.375</v>
      </c>
      <c r="U188" s="8">
        <f t="shared" si="28"/>
        <v>58.42499999999999</v>
      </c>
      <c r="V188" s="8">
        <f t="shared" si="29"/>
        <v>58.912499999999994</v>
      </c>
    </row>
    <row r="189" spans="1:22" ht="13.5" x14ac:dyDescent="0.25">
      <c r="A189" s="3">
        <f>RSI!A189</f>
        <v>42569</v>
      </c>
      <c r="B189" s="2">
        <f>RSI!B189</f>
        <v>6.7919999999999998</v>
      </c>
      <c r="C189" s="2">
        <f>RSI!I189</f>
        <v>45.384885130824188</v>
      </c>
      <c r="D189" s="2">
        <f>MACD!E189</f>
        <v>5.2183015121367582E-2</v>
      </c>
      <c r="E189" s="2">
        <f>MACD!F189</f>
        <v>9.0639709541072033E-2</v>
      </c>
      <c r="F189" s="2">
        <f>'Moving Avg'!D189</f>
        <v>6.7521000000000004</v>
      </c>
      <c r="G189" s="2">
        <f>'Moving Avg'!F189</f>
        <v>6.799039999999998</v>
      </c>
      <c r="H189" s="2">
        <f>'Moving Avg'!G189</f>
        <v>7.0703900000000006</v>
      </c>
      <c r="I189" s="2">
        <f>'Moving Avg'!H189</f>
        <v>0</v>
      </c>
      <c r="J189" s="6" t="str">
        <f>OBV!F189</f>
        <v>BULLISH</v>
      </c>
      <c r="K189" s="6" t="str">
        <f>OBV!G189</f>
        <v>NEUTRAL</v>
      </c>
      <c r="L189" s="6" t="str">
        <f>OBV!H189</f>
        <v>CONFIRMED BULLISH</v>
      </c>
      <c r="M189" s="8">
        <f t="shared" si="23"/>
        <v>50</v>
      </c>
      <c r="N189" s="8">
        <f t="shared" si="20"/>
        <v>100</v>
      </c>
      <c r="O189" s="8">
        <f t="shared" si="21"/>
        <v>75</v>
      </c>
      <c r="P189" s="8">
        <f t="shared" si="22"/>
        <v>83.5</v>
      </c>
      <c r="Q189" s="9">
        <f t="shared" si="24"/>
        <v>76.275000000000006</v>
      </c>
      <c r="R189" s="9">
        <f t="shared" si="25"/>
        <v>77.125</v>
      </c>
      <c r="S189" s="9">
        <f t="shared" si="26"/>
        <v>78.825000000000003</v>
      </c>
      <c r="T189" s="9">
        <f t="shared" si="27"/>
        <v>77.125</v>
      </c>
      <c r="U189" s="8">
        <f t="shared" si="28"/>
        <v>77.408333333333346</v>
      </c>
      <c r="V189" s="8">
        <f t="shared" si="29"/>
        <v>77.337500000000006</v>
      </c>
    </row>
    <row r="190" spans="1:22" ht="13.5" x14ac:dyDescent="0.25">
      <c r="A190" s="3">
        <f>RSI!A190</f>
        <v>42570</v>
      </c>
      <c r="B190" s="2">
        <f>RSI!B190</f>
        <v>6.7521000000000004</v>
      </c>
      <c r="C190" s="2">
        <f>RSI!I190</f>
        <v>42.673022423471181</v>
      </c>
      <c r="D190" s="2">
        <f>MACD!E190</f>
        <v>1.0411290467803092E-2</v>
      </c>
      <c r="E190" s="2">
        <f>MACD!F190</f>
        <v>7.4594025726418253E-2</v>
      </c>
      <c r="F190" s="2">
        <f>'Moving Avg'!D190</f>
        <v>6.7521000000000004</v>
      </c>
      <c r="G190" s="2">
        <f>'Moving Avg'!F190</f>
        <v>6.7889049999999997</v>
      </c>
      <c r="H190" s="2">
        <f>'Moving Avg'!G190</f>
        <v>7.0526699999999991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NEUTRAL</v>
      </c>
      <c r="M190" s="8">
        <f t="shared" si="23"/>
        <v>50</v>
      </c>
      <c r="N190" s="8">
        <f t="shared" si="20"/>
        <v>100</v>
      </c>
      <c r="O190" s="8">
        <f t="shared" si="21"/>
        <v>75</v>
      </c>
      <c r="P190" s="8">
        <f t="shared" si="22"/>
        <v>16.5</v>
      </c>
      <c r="Q190" s="9">
        <f t="shared" si="24"/>
        <v>66.224999999999994</v>
      </c>
      <c r="R190" s="9">
        <f t="shared" si="25"/>
        <v>60.375</v>
      </c>
      <c r="S190" s="9">
        <f t="shared" si="26"/>
        <v>48.674999999999997</v>
      </c>
      <c r="T190" s="9">
        <f t="shared" si="27"/>
        <v>60.375</v>
      </c>
      <c r="U190" s="8">
        <f t="shared" si="28"/>
        <v>58.42499999999999</v>
      </c>
      <c r="V190" s="8">
        <f t="shared" si="29"/>
        <v>58.912499999999994</v>
      </c>
    </row>
    <row r="191" spans="1:22" ht="13.5" x14ac:dyDescent="0.25">
      <c r="A191" s="3">
        <f>RSI!A191</f>
        <v>42571</v>
      </c>
      <c r="B191" s="2">
        <f>RSI!B191</f>
        <v>6.7748999999999997</v>
      </c>
      <c r="C191" s="2">
        <f>RSI!I191</f>
        <v>44.7062190509657</v>
      </c>
      <c r="D191" s="2">
        <f>MACD!E191</f>
        <v>-5.9171124997225988E-3</v>
      </c>
      <c r="E191" s="2">
        <f>MACD!F191</f>
        <v>5.8491798081190087E-2</v>
      </c>
      <c r="F191" s="2">
        <f>'Moving Avg'!D191</f>
        <v>6.7578000000000005</v>
      </c>
      <c r="G191" s="2">
        <f>'Moving Avg'!F191</f>
        <v>6.7804649999999995</v>
      </c>
      <c r="H191" s="2">
        <f>'Moving Avg'!G191</f>
        <v>7.0327399999999987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BEARISH DIVERGENCE</v>
      </c>
      <c r="M191" s="8">
        <f t="shared" si="23"/>
        <v>50</v>
      </c>
      <c r="N191" s="8">
        <f t="shared" si="20"/>
        <v>100</v>
      </c>
      <c r="O191" s="8">
        <f t="shared" si="21"/>
        <v>75</v>
      </c>
      <c r="P191" s="8">
        <f t="shared" si="22"/>
        <v>16.5</v>
      </c>
      <c r="Q191" s="9">
        <f t="shared" si="24"/>
        <v>66.224999999999994</v>
      </c>
      <c r="R191" s="9">
        <f t="shared" si="25"/>
        <v>60.375</v>
      </c>
      <c r="S191" s="9">
        <f t="shared" si="26"/>
        <v>48.674999999999997</v>
      </c>
      <c r="T191" s="9">
        <f t="shared" si="27"/>
        <v>60.375</v>
      </c>
      <c r="U191" s="8">
        <f t="shared" si="28"/>
        <v>58.42499999999999</v>
      </c>
      <c r="V191" s="8">
        <f t="shared" si="29"/>
        <v>58.912499999999994</v>
      </c>
    </row>
    <row r="192" spans="1:22" ht="13.5" x14ac:dyDescent="0.25">
      <c r="A192" s="3">
        <f>RSI!A192</f>
        <v>42572</v>
      </c>
      <c r="B192" s="2">
        <f>RSI!B192</f>
        <v>6.7236000000000002</v>
      </c>
      <c r="C192" s="2">
        <f>RSI!I192</f>
        <v>41.168280655616009</v>
      </c>
      <c r="D192" s="2">
        <f>MACD!E192</f>
        <v>-1.4680196163740611E-2</v>
      </c>
      <c r="E192" s="2">
        <f>MACD!F192</f>
        <v>4.3857399232203949E-2</v>
      </c>
      <c r="F192" s="2">
        <f>'Moving Avg'!D192</f>
        <v>6.7521000000000004</v>
      </c>
      <c r="G192" s="2">
        <f>'Moving Avg'!F192</f>
        <v>6.7694599999999996</v>
      </c>
      <c r="H192" s="2">
        <f>'Moving Avg'!G192</f>
        <v>7.0138939999999987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3"/>
        <v>50</v>
      </c>
      <c r="N192" s="8">
        <f t="shared" si="20"/>
        <v>100</v>
      </c>
      <c r="O192" s="8">
        <f t="shared" si="21"/>
        <v>75</v>
      </c>
      <c r="P192" s="8">
        <f t="shared" si="22"/>
        <v>16.5</v>
      </c>
      <c r="Q192" s="9">
        <f t="shared" si="24"/>
        <v>66.224999999999994</v>
      </c>
      <c r="R192" s="9">
        <f t="shared" si="25"/>
        <v>60.375</v>
      </c>
      <c r="S192" s="9">
        <f t="shared" si="26"/>
        <v>48.674999999999997</v>
      </c>
      <c r="T192" s="9">
        <f t="shared" si="27"/>
        <v>60.375</v>
      </c>
      <c r="U192" s="8">
        <f t="shared" si="28"/>
        <v>58.42499999999999</v>
      </c>
      <c r="V192" s="8">
        <f t="shared" si="29"/>
        <v>58.912499999999994</v>
      </c>
    </row>
    <row r="193" spans="1:22" ht="13.5" x14ac:dyDescent="0.25">
      <c r="A193" s="3">
        <f>RSI!A193</f>
        <v>42573</v>
      </c>
      <c r="B193" s="2">
        <f>RSI!B193</f>
        <v>6.7179000000000002</v>
      </c>
      <c r="C193" s="2">
        <f>RSI!I193</f>
        <v>40.782096856718425</v>
      </c>
      <c r="D193" s="2">
        <f>MACD!E193</f>
        <v>-2.1898222439952875E-2</v>
      </c>
      <c r="E193" s="2">
        <f>MACD!F193</f>
        <v>3.0706274897772584E-2</v>
      </c>
      <c r="F193" s="2">
        <f>'Moving Avg'!D193</f>
        <v>6.7521000000000004</v>
      </c>
      <c r="G193" s="2">
        <f>'Moving Avg'!F193</f>
        <v>6.758169999999998</v>
      </c>
      <c r="H193" s="2">
        <f>'Moving Avg'!G193</f>
        <v>6.9982679999999986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NEUTRAL</v>
      </c>
      <c r="M193" s="8">
        <f t="shared" si="23"/>
        <v>50</v>
      </c>
      <c r="N193" s="8">
        <f t="shared" si="20"/>
        <v>100</v>
      </c>
      <c r="O193" s="8">
        <f t="shared" si="21"/>
        <v>75</v>
      </c>
      <c r="P193" s="8">
        <f t="shared" si="22"/>
        <v>0</v>
      </c>
      <c r="Q193" s="9">
        <f t="shared" si="24"/>
        <v>63.75</v>
      </c>
      <c r="R193" s="9">
        <f t="shared" si="25"/>
        <v>56.25</v>
      </c>
      <c r="S193" s="9">
        <f t="shared" si="26"/>
        <v>41.25</v>
      </c>
      <c r="T193" s="9">
        <f t="shared" si="27"/>
        <v>56.25</v>
      </c>
      <c r="U193" s="8">
        <f t="shared" si="28"/>
        <v>53.75</v>
      </c>
      <c r="V193" s="8">
        <f t="shared" si="29"/>
        <v>54.375</v>
      </c>
    </row>
    <row r="194" spans="1:22" ht="13.5" x14ac:dyDescent="0.25">
      <c r="A194" s="3">
        <f>RSI!A194</f>
        <v>42577</v>
      </c>
      <c r="B194" s="2">
        <f>RSI!B194</f>
        <v>5.8517999999999999</v>
      </c>
      <c r="C194" s="2">
        <f>RSI!I194</f>
        <v>16.087594064251064</v>
      </c>
      <c r="D194" s="2">
        <f>MACD!E194</f>
        <v>3.6786779451219331E-2</v>
      </c>
      <c r="E194" s="2">
        <f>MACD!F194</f>
        <v>3.1922375808461932E-2</v>
      </c>
      <c r="F194" s="2">
        <f>'Moving Avg'!D194</f>
        <v>6.5640600000000004</v>
      </c>
      <c r="G194" s="2">
        <f>'Moving Avg'!F194</f>
        <v>6.7063500000000005</v>
      </c>
      <c r="H194" s="2">
        <f>'Moving Avg'!G194</f>
        <v>6.9685419999999985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CONFIRMED BEARISH</v>
      </c>
      <c r="M194" s="8">
        <f t="shared" si="23"/>
        <v>100</v>
      </c>
      <c r="N194" s="8">
        <f t="shared" ref="N194:N257" si="30">IF(E194-D194&gt;0.02, 100, IF(E194-D194&lt;0,0,45))</f>
        <v>0</v>
      </c>
      <c r="O194" s="8">
        <f t="shared" ref="O194:O257" si="31">IF(F194-I194&gt;10,100,IF(F194-I194&gt;5,75, IF(F194-I194&gt;0,50,0)))</f>
        <v>75</v>
      </c>
      <c r="P194" s="8">
        <f t="shared" ref="P194:P257" si="32">IF(L194="confirmed bullish", 34, IF(L194="bullish divergence",17, 0))+IF(J194="bullish",33,IF(J194="bearish",0,16.5))+IF(K194="strong",33,IF(K194="weak",0,16.5))</f>
        <v>0</v>
      </c>
      <c r="Q194" s="9">
        <f t="shared" si="24"/>
        <v>46.25</v>
      </c>
      <c r="R194" s="9">
        <f t="shared" si="25"/>
        <v>46.25</v>
      </c>
      <c r="S194" s="9">
        <f t="shared" si="26"/>
        <v>33.75</v>
      </c>
      <c r="T194" s="9">
        <f t="shared" si="27"/>
        <v>43.75</v>
      </c>
      <c r="U194" s="8">
        <f t="shared" si="28"/>
        <v>42.083333333333336</v>
      </c>
      <c r="V194" s="8">
        <f t="shared" si="29"/>
        <v>42.5</v>
      </c>
    </row>
    <row r="195" spans="1:22" ht="13.5" x14ac:dyDescent="0.25">
      <c r="A195" s="3">
        <f>RSI!A195</f>
        <v>42578</v>
      </c>
      <c r="B195" s="2">
        <f>RSI!B195</f>
        <v>6.8497000000000003</v>
      </c>
      <c r="C195" s="2">
        <f>RSI!I195</f>
        <v>52.086641821131629</v>
      </c>
      <c r="D195" s="2">
        <f>MACD!E195</f>
        <v>2.4370905953405853E-2</v>
      </c>
      <c r="E195" s="2">
        <f>MACD!F195</f>
        <v>3.0412081837450717E-2</v>
      </c>
      <c r="F195" s="2">
        <f>'Moving Avg'!D195</f>
        <v>6.5835800000000004</v>
      </c>
      <c r="G195" s="2">
        <f>'Moving Avg'!F195</f>
        <v>6.7047050000000015</v>
      </c>
      <c r="H195" s="2">
        <f>'Moving Avg'!G195</f>
        <v>6.9602179999999985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  <c r="M195" s="8">
        <f t="shared" ref="M195:M258" si="33">IF(C195&lt;30,100, IF(C195&gt;70, 0, 50))</f>
        <v>50</v>
      </c>
      <c r="N195" s="8">
        <f t="shared" si="30"/>
        <v>45</v>
      </c>
      <c r="O195" s="8">
        <f t="shared" si="31"/>
        <v>75</v>
      </c>
      <c r="P195" s="8">
        <f t="shared" si="32"/>
        <v>83</v>
      </c>
      <c r="Q195" s="9">
        <f t="shared" ref="Q195:Q258" si="34">0.35*M195+N195*0.35+O195*0.15+P195*0.15</f>
        <v>56.95</v>
      </c>
      <c r="R195" s="9">
        <f t="shared" ref="R195:R258" si="35">M195*0.2+N195*0.2+O195*0.35+P195*0.25</f>
        <v>66</v>
      </c>
      <c r="S195" s="9">
        <f t="shared" ref="S195:S258" si="36">M195*0.15+N195*0.15+O195*0.25+P195*0.45</f>
        <v>70.349999999999994</v>
      </c>
      <c r="T195" s="9">
        <f t="shared" ref="T195:T258" si="37">0.25*SUM(M195:P195)</f>
        <v>63.25</v>
      </c>
      <c r="U195" s="8">
        <f t="shared" ref="U195:U258" si="38">SUM(Q195:S195)/3</f>
        <v>64.433333333333337</v>
      </c>
      <c r="V195" s="8">
        <f t="shared" ref="V195:V258" si="39">SUM(Q195:T195)/4</f>
        <v>64.137500000000003</v>
      </c>
    </row>
    <row r="196" spans="1:22" ht="13.5" x14ac:dyDescent="0.25">
      <c r="A196" s="3">
        <f>RSI!A196</f>
        <v>42579</v>
      </c>
      <c r="B196" s="2">
        <f>RSI!B196</f>
        <v>6.8169000000000004</v>
      </c>
      <c r="C196" s="2">
        <f>RSI!I196</f>
        <v>51.30749879511157</v>
      </c>
      <c r="D196" s="2">
        <f>MACD!E196</f>
        <v>1.4806094455649621E-2</v>
      </c>
      <c r="E196" s="2">
        <f>MACD!F196</f>
        <v>2.7290884361090499E-2</v>
      </c>
      <c r="F196" s="2">
        <f>'Moving Avg'!D196</f>
        <v>6.5919800000000013</v>
      </c>
      <c r="G196" s="2">
        <f>'Moving Avg'!F196</f>
        <v>6.701975</v>
      </c>
      <c r="H196" s="2">
        <f>'Moving Avg'!G196</f>
        <v>6.9509039999999978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  <c r="M196" s="8">
        <f t="shared" si="33"/>
        <v>50</v>
      </c>
      <c r="N196" s="8">
        <f t="shared" si="30"/>
        <v>45</v>
      </c>
      <c r="O196" s="8">
        <f t="shared" si="31"/>
        <v>75</v>
      </c>
      <c r="P196" s="8">
        <f t="shared" si="32"/>
        <v>83</v>
      </c>
      <c r="Q196" s="9">
        <f t="shared" si="34"/>
        <v>56.95</v>
      </c>
      <c r="R196" s="9">
        <f t="shared" si="35"/>
        <v>66</v>
      </c>
      <c r="S196" s="9">
        <f t="shared" si="36"/>
        <v>70.349999999999994</v>
      </c>
      <c r="T196" s="9">
        <f t="shared" si="37"/>
        <v>63.25</v>
      </c>
      <c r="U196" s="8">
        <f t="shared" si="38"/>
        <v>64.433333333333337</v>
      </c>
      <c r="V196" s="8">
        <f t="shared" si="39"/>
        <v>64.137500000000003</v>
      </c>
    </row>
    <row r="197" spans="1:22" ht="13.5" x14ac:dyDescent="0.25">
      <c r="A197" s="3">
        <f>RSI!A197</f>
        <v>42580</v>
      </c>
      <c r="B197" s="2">
        <f>RSI!B197</f>
        <v>6.7382</v>
      </c>
      <c r="C197" s="2">
        <f>RSI!I197</f>
        <v>49.398142318579367</v>
      </c>
      <c r="D197" s="2">
        <f>MACD!E197</f>
        <v>1.3046699755633995E-2</v>
      </c>
      <c r="E197" s="2">
        <f>MACD!F197</f>
        <v>2.4442047439999198E-2</v>
      </c>
      <c r="F197" s="2">
        <f>'Moving Avg'!D197</f>
        <v>6.5949000000000009</v>
      </c>
      <c r="G197" s="2">
        <f>'Moving Avg'!F197</f>
        <v>6.701975</v>
      </c>
      <c r="H197" s="2">
        <f>'Moving Avg'!G197</f>
        <v>6.9391279999999975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BULLISH DIVERGENCE</v>
      </c>
      <c r="M197" s="8">
        <f t="shared" si="33"/>
        <v>50</v>
      </c>
      <c r="N197" s="8">
        <f t="shared" si="30"/>
        <v>45</v>
      </c>
      <c r="O197" s="8">
        <f t="shared" si="31"/>
        <v>75</v>
      </c>
      <c r="P197" s="8">
        <f t="shared" si="32"/>
        <v>83</v>
      </c>
      <c r="Q197" s="9">
        <f t="shared" si="34"/>
        <v>56.95</v>
      </c>
      <c r="R197" s="9">
        <f t="shared" si="35"/>
        <v>66</v>
      </c>
      <c r="S197" s="9">
        <f t="shared" si="36"/>
        <v>70.349999999999994</v>
      </c>
      <c r="T197" s="9">
        <f t="shared" si="37"/>
        <v>63.25</v>
      </c>
      <c r="U197" s="8">
        <f t="shared" si="38"/>
        <v>64.433333333333337</v>
      </c>
      <c r="V197" s="8">
        <f t="shared" si="39"/>
        <v>64.137500000000003</v>
      </c>
    </row>
    <row r="198" spans="1:22" ht="13.5" x14ac:dyDescent="0.25">
      <c r="A198" s="3">
        <f>RSI!A198</f>
        <v>42583</v>
      </c>
      <c r="B198" s="2">
        <f>RSI!B198</f>
        <v>6.7512999999999996</v>
      </c>
      <c r="C198" s="2">
        <f>RSI!I198</f>
        <v>49.733467638928808</v>
      </c>
      <c r="D198" s="2">
        <f>MACD!E198</f>
        <v>5.4460720019973152E-3</v>
      </c>
      <c r="E198" s="2">
        <f>MACD!F198</f>
        <v>2.0642852352398822E-2</v>
      </c>
      <c r="F198" s="2">
        <f>'Moving Avg'!D198</f>
        <v>6.6015800000000002</v>
      </c>
      <c r="G198" s="2">
        <f>'Moving Avg'!F198</f>
        <v>6.6976600000000008</v>
      </c>
      <c r="H198" s="2">
        <f>'Moving Avg'!G198</f>
        <v>6.9286139999999987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BULLISH DIVERGENCE</v>
      </c>
      <c r="M198" s="8">
        <f t="shared" si="33"/>
        <v>50</v>
      </c>
      <c r="N198" s="8">
        <f t="shared" si="30"/>
        <v>45</v>
      </c>
      <c r="O198" s="8">
        <f t="shared" si="31"/>
        <v>75</v>
      </c>
      <c r="P198" s="8">
        <f t="shared" si="32"/>
        <v>83</v>
      </c>
      <c r="Q198" s="9">
        <f t="shared" si="34"/>
        <v>56.95</v>
      </c>
      <c r="R198" s="9">
        <f t="shared" si="35"/>
        <v>66</v>
      </c>
      <c r="S198" s="9">
        <f t="shared" si="36"/>
        <v>70.349999999999994</v>
      </c>
      <c r="T198" s="9">
        <f t="shared" si="37"/>
        <v>63.25</v>
      </c>
      <c r="U198" s="8">
        <f t="shared" si="38"/>
        <v>64.433333333333337</v>
      </c>
      <c r="V198" s="8">
        <f t="shared" si="39"/>
        <v>64.137500000000003</v>
      </c>
    </row>
    <row r="199" spans="1:22" ht="13.5" x14ac:dyDescent="0.25">
      <c r="A199" s="3">
        <f>RSI!A199</f>
        <v>42584</v>
      </c>
      <c r="B199" s="2">
        <f>RSI!B199</f>
        <v>6.6858000000000004</v>
      </c>
      <c r="C199" s="2">
        <f>RSI!I199</f>
        <v>48.019996860496143</v>
      </c>
      <c r="D199" s="2">
        <f>MACD!E199</f>
        <v>1.5300325790434499E-2</v>
      </c>
      <c r="E199" s="2">
        <f>MACD!F199</f>
        <v>1.9574347040005956E-2</v>
      </c>
      <c r="F199" s="2">
        <f>'Moving Avg'!D199</f>
        <v>6.7683800000000005</v>
      </c>
      <c r="G199" s="2">
        <f>'Moving Avg'!F199</f>
        <v>6.6929200000000009</v>
      </c>
      <c r="H199" s="2">
        <f>'Moving Avg'!G199</f>
        <v>6.918234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BULLISH DIVERGENCE</v>
      </c>
      <c r="M199" s="8">
        <f t="shared" si="33"/>
        <v>50</v>
      </c>
      <c r="N199" s="8">
        <f t="shared" si="30"/>
        <v>45</v>
      </c>
      <c r="O199" s="8">
        <f t="shared" si="31"/>
        <v>75</v>
      </c>
      <c r="P199" s="8">
        <f t="shared" si="32"/>
        <v>83</v>
      </c>
      <c r="Q199" s="9">
        <f t="shared" si="34"/>
        <v>56.95</v>
      </c>
      <c r="R199" s="9">
        <f t="shared" si="35"/>
        <v>66</v>
      </c>
      <c r="S199" s="9">
        <f t="shared" si="36"/>
        <v>70.349999999999994</v>
      </c>
      <c r="T199" s="9">
        <f t="shared" si="37"/>
        <v>63.25</v>
      </c>
      <c r="U199" s="8">
        <f t="shared" si="38"/>
        <v>64.433333333333337</v>
      </c>
      <c r="V199" s="8">
        <f t="shared" si="39"/>
        <v>64.137500000000003</v>
      </c>
    </row>
    <row r="200" spans="1:22" ht="13.5" x14ac:dyDescent="0.25">
      <c r="A200" s="3">
        <f>RSI!A200</f>
        <v>42585</v>
      </c>
      <c r="B200" s="2">
        <f>RSI!B200</f>
        <v>6.8102999999999998</v>
      </c>
      <c r="C200" s="2">
        <f>RSI!I200</f>
        <v>51.444364162869377</v>
      </c>
      <c r="D200" s="2">
        <f>MACD!E200</f>
        <v>8.6961049604035168E-3</v>
      </c>
      <c r="E200" s="2">
        <f>MACD!F200</f>
        <v>1.7398698624085468E-2</v>
      </c>
      <c r="F200" s="2">
        <f>'Moving Avg'!D200</f>
        <v>6.7605000000000004</v>
      </c>
      <c r="G200" s="2">
        <f>'Moving Avg'!F200</f>
        <v>6.7043750000000015</v>
      </c>
      <c r="H200" s="2">
        <f>'Moving Avg'!G200</f>
        <v>6.9110099999999992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  <c r="M200" s="8">
        <f t="shared" si="33"/>
        <v>50</v>
      </c>
      <c r="N200" s="8">
        <f t="shared" si="30"/>
        <v>45</v>
      </c>
      <c r="O200" s="8">
        <f t="shared" si="31"/>
        <v>75</v>
      </c>
      <c r="P200" s="8">
        <f t="shared" si="32"/>
        <v>16.5</v>
      </c>
      <c r="Q200" s="9">
        <f t="shared" si="34"/>
        <v>46.975000000000001</v>
      </c>
      <c r="R200" s="9">
        <f t="shared" si="35"/>
        <v>49.375</v>
      </c>
      <c r="S200" s="9">
        <f t="shared" si="36"/>
        <v>40.424999999999997</v>
      </c>
      <c r="T200" s="9">
        <f t="shared" si="37"/>
        <v>46.625</v>
      </c>
      <c r="U200" s="8">
        <f t="shared" si="38"/>
        <v>45.591666666666661</v>
      </c>
      <c r="V200" s="8">
        <f t="shared" si="39"/>
        <v>45.849999999999994</v>
      </c>
    </row>
    <row r="201" spans="1:22" ht="13.5" x14ac:dyDescent="0.25">
      <c r="A201" s="3">
        <f>RSI!A201</f>
        <v>42586</v>
      </c>
      <c r="B201" s="2">
        <f>RSI!B201</f>
        <v>6.8037999999999998</v>
      </c>
      <c r="C201" s="2">
        <f>RSI!I201</f>
        <v>51.254516667829044</v>
      </c>
      <c r="D201" s="2">
        <f>MACD!E201</f>
        <v>6.7486828860428005E-3</v>
      </c>
      <c r="E201" s="2">
        <f>MACD!F201</f>
        <v>1.5268695476476937E-2</v>
      </c>
      <c r="F201" s="2">
        <f>'Moving Avg'!D201</f>
        <v>6.7578800000000001</v>
      </c>
      <c r="G201" s="2">
        <f>'Moving Avg'!F201</f>
        <v>6.7089550000000004</v>
      </c>
      <c r="H201" s="2">
        <f>'Moving Avg'!G201</f>
        <v>6.9026559999999995</v>
      </c>
      <c r="I201" s="2">
        <f>'Moving Avg'!H201</f>
        <v>6.7337670000000127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  <c r="M201" s="8">
        <f t="shared" si="33"/>
        <v>50</v>
      </c>
      <c r="N201" s="8">
        <f t="shared" si="30"/>
        <v>45</v>
      </c>
      <c r="O201" s="8">
        <f t="shared" si="31"/>
        <v>50</v>
      </c>
      <c r="P201" s="8">
        <f t="shared" si="32"/>
        <v>16.5</v>
      </c>
      <c r="Q201" s="9">
        <f t="shared" si="34"/>
        <v>43.225000000000001</v>
      </c>
      <c r="R201" s="9">
        <f t="shared" si="35"/>
        <v>40.625</v>
      </c>
      <c r="S201" s="9">
        <f t="shared" si="36"/>
        <v>34.174999999999997</v>
      </c>
      <c r="T201" s="9">
        <f t="shared" si="37"/>
        <v>40.375</v>
      </c>
      <c r="U201" s="8">
        <f t="shared" si="38"/>
        <v>39.341666666666661</v>
      </c>
      <c r="V201" s="8">
        <f t="shared" si="39"/>
        <v>39.599999999999994</v>
      </c>
    </row>
    <row r="202" spans="1:22" ht="13.5" x14ac:dyDescent="0.25">
      <c r="A202" s="3">
        <f>RSI!A202</f>
        <v>42587</v>
      </c>
      <c r="B202" s="2">
        <f>RSI!B202</f>
        <v>6.8037999999999998</v>
      </c>
      <c r="C202" s="2">
        <f>RSI!I202</f>
        <v>51.254516667829037</v>
      </c>
      <c r="D202" s="2">
        <f>MACD!E202</f>
        <v>-3.0756356381553829E-3</v>
      </c>
      <c r="E202" s="2">
        <f>MACD!F202</f>
        <v>1.1599829253550475E-2</v>
      </c>
      <c r="F202" s="2">
        <f>'Moving Avg'!D202</f>
        <v>6.770999999999999</v>
      </c>
      <c r="G202" s="2">
        <f>'Moving Avg'!F202</f>
        <v>6.7132500000000004</v>
      </c>
      <c r="H202" s="2">
        <f>'Moving Avg'!G202</f>
        <v>6.8944139999999994</v>
      </c>
      <c r="I202" s="2">
        <f>'Moving Avg'!H202</f>
        <v>6.734734000000012</v>
      </c>
      <c r="J202" s="6" t="str">
        <f>OBV!F202</f>
        <v>BEARISH</v>
      </c>
      <c r="K202" s="6" t="str">
        <f>OBV!G202</f>
        <v>NEUTRAL</v>
      </c>
      <c r="L202" s="6" t="str">
        <f>OBV!H202</f>
        <v>BEARISH DIVERGENCE</v>
      </c>
      <c r="M202" s="8">
        <f t="shared" si="33"/>
        <v>50</v>
      </c>
      <c r="N202" s="8">
        <f t="shared" si="30"/>
        <v>45</v>
      </c>
      <c r="O202" s="8">
        <f t="shared" si="31"/>
        <v>50</v>
      </c>
      <c r="P202" s="8">
        <f t="shared" si="32"/>
        <v>16.5</v>
      </c>
      <c r="Q202" s="9">
        <f t="shared" si="34"/>
        <v>43.225000000000001</v>
      </c>
      <c r="R202" s="9">
        <f t="shared" si="35"/>
        <v>40.625</v>
      </c>
      <c r="S202" s="9">
        <f t="shared" si="36"/>
        <v>34.174999999999997</v>
      </c>
      <c r="T202" s="9">
        <f t="shared" si="37"/>
        <v>40.375</v>
      </c>
      <c r="U202" s="8">
        <f t="shared" si="38"/>
        <v>39.341666666666661</v>
      </c>
      <c r="V202" s="8">
        <f t="shared" si="39"/>
        <v>39.599999999999994</v>
      </c>
    </row>
    <row r="203" spans="1:22" ht="13.5" x14ac:dyDescent="0.25">
      <c r="A203" s="3">
        <f>RSI!A203</f>
        <v>42590</v>
      </c>
      <c r="B203" s="2">
        <f>RSI!B203</f>
        <v>6.6201999999999996</v>
      </c>
      <c r="C203" s="2">
        <f>RSI!I203</f>
        <v>45.726563918170925</v>
      </c>
      <c r="D203" s="2">
        <f>MACD!E203</f>
        <v>1.0714154968818335E-3</v>
      </c>
      <c r="E203" s="2">
        <f>MACD!F203</f>
        <v>9.4941465022167475E-3</v>
      </c>
      <c r="F203" s="2">
        <f>'Moving Avg'!D203</f>
        <v>6.7447800000000004</v>
      </c>
      <c r="G203" s="2">
        <f>'Moving Avg'!F203</f>
        <v>6.7086500000000004</v>
      </c>
      <c r="H203" s="2">
        <f>'Moving Avg'!G203</f>
        <v>6.8825000000000012</v>
      </c>
      <c r="I203" s="2">
        <f>'Moving Avg'!H203</f>
        <v>6.7347830000000126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3"/>
        <v>50</v>
      </c>
      <c r="N203" s="8">
        <f t="shared" si="30"/>
        <v>45</v>
      </c>
      <c r="O203" s="8">
        <f t="shared" si="31"/>
        <v>50</v>
      </c>
      <c r="P203" s="8">
        <f t="shared" si="32"/>
        <v>16.5</v>
      </c>
      <c r="Q203" s="9">
        <f t="shared" si="34"/>
        <v>43.225000000000001</v>
      </c>
      <c r="R203" s="9">
        <f t="shared" si="35"/>
        <v>40.625</v>
      </c>
      <c r="S203" s="9">
        <f t="shared" si="36"/>
        <v>34.174999999999997</v>
      </c>
      <c r="T203" s="9">
        <f t="shared" si="37"/>
        <v>40.375</v>
      </c>
      <c r="U203" s="8">
        <f t="shared" si="38"/>
        <v>39.341666666666661</v>
      </c>
      <c r="V203" s="8">
        <f t="shared" si="39"/>
        <v>39.599999999999994</v>
      </c>
    </row>
    <row r="204" spans="1:22" ht="13.5" x14ac:dyDescent="0.25">
      <c r="A204" s="3">
        <f>RSI!A204</f>
        <v>42591</v>
      </c>
      <c r="B204" s="2">
        <f>RSI!B204</f>
        <v>6.7512999999999996</v>
      </c>
      <c r="C204" s="2">
        <f>RSI!I204</f>
        <v>49.883095782797852</v>
      </c>
      <c r="D204" s="2">
        <f>MACD!E204</f>
        <v>-0.13753555487306723</v>
      </c>
      <c r="E204" s="2">
        <f>MACD!F204</f>
        <v>-1.9911793772840049E-2</v>
      </c>
      <c r="F204" s="2">
        <f>'Moving Avg'!D204</f>
        <v>6.7578800000000001</v>
      </c>
      <c r="G204" s="2">
        <f>'Moving Avg'!F204</f>
        <v>6.7106049999999993</v>
      </c>
      <c r="H204" s="2">
        <f>'Moving Avg'!G204</f>
        <v>6.8720960000000026</v>
      </c>
      <c r="I204" s="2">
        <f>'Moving Avg'!H204</f>
        <v>6.7354875000000121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  <c r="M204" s="8">
        <f t="shared" si="33"/>
        <v>50</v>
      </c>
      <c r="N204" s="8">
        <f t="shared" si="30"/>
        <v>100</v>
      </c>
      <c r="O204" s="8">
        <f t="shared" si="31"/>
        <v>50</v>
      </c>
      <c r="P204" s="8">
        <f t="shared" si="32"/>
        <v>83.5</v>
      </c>
      <c r="Q204" s="9">
        <f t="shared" si="34"/>
        <v>72.525000000000006</v>
      </c>
      <c r="R204" s="9">
        <f t="shared" si="35"/>
        <v>68.375</v>
      </c>
      <c r="S204" s="9">
        <f t="shared" si="36"/>
        <v>72.575000000000003</v>
      </c>
      <c r="T204" s="9">
        <f t="shared" si="37"/>
        <v>70.875</v>
      </c>
      <c r="U204" s="8">
        <f t="shared" si="38"/>
        <v>71.158333333333346</v>
      </c>
      <c r="V204" s="8">
        <f t="shared" si="39"/>
        <v>71.087500000000006</v>
      </c>
    </row>
    <row r="205" spans="1:22" ht="13.5" x14ac:dyDescent="0.25">
      <c r="A205" s="3">
        <f>RSI!A205</f>
        <v>42592</v>
      </c>
      <c r="B205" s="2">
        <f>RSI!B205</f>
        <v>6.8037999999999998</v>
      </c>
      <c r="C205" s="2">
        <f>RSI!I205</f>
        <v>51.485444896652467</v>
      </c>
      <c r="D205" s="2">
        <f>MACD!E205</f>
        <v>-0.10517992704470203</v>
      </c>
      <c r="E205" s="2">
        <f>MACD!F205</f>
        <v>-3.6965420427212445E-2</v>
      </c>
      <c r="F205" s="2">
        <f>'Moving Avg'!D205</f>
        <v>6.7565799999999996</v>
      </c>
      <c r="G205" s="2">
        <f>'Moving Avg'!F205</f>
        <v>6.71319</v>
      </c>
      <c r="H205" s="2">
        <f>'Moving Avg'!G205</f>
        <v>6.8637420000000029</v>
      </c>
      <c r="I205" s="2">
        <f>'Moving Avg'!H205</f>
        <v>6.7364545000000087</v>
      </c>
      <c r="J205" s="6" t="str">
        <f>OBV!F205</f>
        <v>BULLISH</v>
      </c>
      <c r="K205" s="6" t="str">
        <f>OBV!G205</f>
        <v>NEUTRAL</v>
      </c>
      <c r="L205" s="6" t="str">
        <f>OBV!H205</f>
        <v>BULLISH DIVERGENCE</v>
      </c>
      <c r="M205" s="8">
        <f t="shared" si="33"/>
        <v>50</v>
      </c>
      <c r="N205" s="8">
        <f t="shared" si="30"/>
        <v>100</v>
      </c>
      <c r="O205" s="8">
        <f t="shared" si="31"/>
        <v>50</v>
      </c>
      <c r="P205" s="8">
        <f t="shared" si="32"/>
        <v>66.5</v>
      </c>
      <c r="Q205" s="9">
        <f t="shared" si="34"/>
        <v>69.974999999999994</v>
      </c>
      <c r="R205" s="9">
        <f t="shared" si="35"/>
        <v>64.125</v>
      </c>
      <c r="S205" s="9">
        <f t="shared" si="36"/>
        <v>64.924999999999997</v>
      </c>
      <c r="T205" s="9">
        <f t="shared" si="37"/>
        <v>66.625</v>
      </c>
      <c r="U205" s="8">
        <f t="shared" si="38"/>
        <v>66.341666666666654</v>
      </c>
      <c r="V205" s="8">
        <f t="shared" si="39"/>
        <v>66.412499999999994</v>
      </c>
    </row>
    <row r="206" spans="1:22" ht="13.5" x14ac:dyDescent="0.25">
      <c r="A206" s="3">
        <f>RSI!A206</f>
        <v>42593</v>
      </c>
      <c r="B206" s="2">
        <f>RSI!B206</f>
        <v>6.6268000000000002</v>
      </c>
      <c r="C206" s="2">
        <f>RSI!I206</f>
        <v>46.130447962031447</v>
      </c>
      <c r="D206" s="2">
        <f>MACD!E206</f>
        <v>-7.0043410346754875E-2</v>
      </c>
      <c r="E206" s="2">
        <f>MACD!F206</f>
        <v>-4.3581018411120935E-2</v>
      </c>
      <c r="F206" s="2">
        <f>'Moving Avg'!D206</f>
        <v>6.7211799999999995</v>
      </c>
      <c r="G206" s="2">
        <f>'Moving Avg'!F206</f>
        <v>6.707209999999999</v>
      </c>
      <c r="H206" s="2">
        <f>'Moving Avg'!G206</f>
        <v>6.8519600000000027</v>
      </c>
      <c r="I206" s="2">
        <f>'Moving Avg'!H206</f>
        <v>6.7365365000000086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  <c r="M206" s="8">
        <f t="shared" si="33"/>
        <v>50</v>
      </c>
      <c r="N206" s="8">
        <f t="shared" si="30"/>
        <v>100</v>
      </c>
      <c r="O206" s="8">
        <f t="shared" si="31"/>
        <v>0</v>
      </c>
      <c r="P206" s="8">
        <f t="shared" si="32"/>
        <v>66.5</v>
      </c>
      <c r="Q206" s="9">
        <f t="shared" si="34"/>
        <v>62.475000000000001</v>
      </c>
      <c r="R206" s="9">
        <f t="shared" si="35"/>
        <v>46.625</v>
      </c>
      <c r="S206" s="9">
        <f t="shared" si="36"/>
        <v>52.424999999999997</v>
      </c>
      <c r="T206" s="9">
        <f t="shared" si="37"/>
        <v>54.125</v>
      </c>
      <c r="U206" s="8">
        <f t="shared" si="38"/>
        <v>53.841666666666661</v>
      </c>
      <c r="V206" s="8">
        <f t="shared" si="39"/>
        <v>53.912499999999994</v>
      </c>
    </row>
    <row r="207" spans="1:22" ht="13.5" x14ac:dyDescent="0.25">
      <c r="A207" s="3">
        <f>RSI!A207</f>
        <v>42594</v>
      </c>
      <c r="B207" s="2">
        <f>RSI!B207</f>
        <v>6.6268000000000002</v>
      </c>
      <c r="C207" s="2">
        <f>RSI!I207</f>
        <v>46.130447962031447</v>
      </c>
      <c r="D207" s="2">
        <f>MACD!E207</f>
        <v>-5.1657895437004164E-2</v>
      </c>
      <c r="E207" s="2">
        <f>MACD!F207</f>
        <v>-4.5196393816297586E-2</v>
      </c>
      <c r="F207" s="2">
        <f>'Moving Avg'!D207</f>
        <v>6.6857799999999994</v>
      </c>
      <c r="G207" s="2">
        <f>'Moving Avg'!F207</f>
        <v>6.700944999999999</v>
      </c>
      <c r="H207" s="2">
        <f>'Moving Avg'!G207</f>
        <v>6.8416220000000036</v>
      </c>
      <c r="I207" s="2">
        <f>'Moving Avg'!H207</f>
        <v>6.7366185000000085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  <c r="M207" s="8">
        <f t="shared" si="33"/>
        <v>50</v>
      </c>
      <c r="N207" s="8">
        <f t="shared" si="30"/>
        <v>45</v>
      </c>
      <c r="O207" s="8">
        <f t="shared" si="31"/>
        <v>0</v>
      </c>
      <c r="P207" s="8">
        <f t="shared" si="32"/>
        <v>66.5</v>
      </c>
      <c r="Q207" s="9">
        <f t="shared" si="34"/>
        <v>43.225000000000001</v>
      </c>
      <c r="R207" s="9">
        <f t="shared" si="35"/>
        <v>35.625</v>
      </c>
      <c r="S207" s="9">
        <f t="shared" si="36"/>
        <v>44.174999999999997</v>
      </c>
      <c r="T207" s="9">
        <f t="shared" si="37"/>
        <v>40.375</v>
      </c>
      <c r="U207" s="8">
        <f t="shared" si="38"/>
        <v>41.008333333333333</v>
      </c>
      <c r="V207" s="8">
        <f t="shared" si="39"/>
        <v>40.849999999999994</v>
      </c>
    </row>
    <row r="208" spans="1:22" ht="13.5" x14ac:dyDescent="0.25">
      <c r="A208" s="3">
        <f>RSI!A208</f>
        <v>42597</v>
      </c>
      <c r="B208" s="2">
        <f>RSI!B208</f>
        <v>6.7186000000000003</v>
      </c>
      <c r="C208" s="2">
        <f>RSI!I208</f>
        <v>49.302223536970416</v>
      </c>
      <c r="D208" s="2">
        <f>MACD!E208</f>
        <v>-4.0179695488486544E-2</v>
      </c>
      <c r="E208" s="2">
        <f>MACD!F208</f>
        <v>-4.4193054150735378E-2</v>
      </c>
      <c r="F208" s="2">
        <f>'Moving Avg'!D208</f>
        <v>6.7054599999999995</v>
      </c>
      <c r="G208" s="2">
        <f>'Moving Avg'!F208</f>
        <v>6.7009799999999986</v>
      </c>
      <c r="H208" s="2">
        <f>'Moving Avg'!G208</f>
        <v>6.8337860000000026</v>
      </c>
      <c r="I208" s="2">
        <f>'Moving Avg'!H208</f>
        <v>6.7371595000000077</v>
      </c>
      <c r="J208" s="6" t="str">
        <f>OBV!F208</f>
        <v>BULLISH</v>
      </c>
      <c r="K208" s="6" t="str">
        <f>OBV!G208</f>
        <v>NEUTRAL</v>
      </c>
      <c r="L208" s="6" t="str">
        <f>OBV!H208</f>
        <v>CONFIRMED BULLISH</v>
      </c>
      <c r="M208" s="8">
        <f t="shared" si="33"/>
        <v>50</v>
      </c>
      <c r="N208" s="8">
        <f t="shared" si="30"/>
        <v>0</v>
      </c>
      <c r="O208" s="8">
        <f t="shared" si="31"/>
        <v>0</v>
      </c>
      <c r="P208" s="8">
        <f t="shared" si="32"/>
        <v>83.5</v>
      </c>
      <c r="Q208" s="9">
        <f t="shared" si="34"/>
        <v>30.024999999999999</v>
      </c>
      <c r="R208" s="9">
        <f t="shared" si="35"/>
        <v>30.875</v>
      </c>
      <c r="S208" s="9">
        <f t="shared" si="36"/>
        <v>45.075000000000003</v>
      </c>
      <c r="T208" s="9">
        <f t="shared" si="37"/>
        <v>33.375</v>
      </c>
      <c r="U208" s="8">
        <f t="shared" si="38"/>
        <v>35.324999999999996</v>
      </c>
      <c r="V208" s="8">
        <f t="shared" si="39"/>
        <v>34.837499999999999</v>
      </c>
    </row>
    <row r="209" spans="1:22" ht="13.5" x14ac:dyDescent="0.25">
      <c r="A209" s="3">
        <f>RSI!A209</f>
        <v>42598</v>
      </c>
      <c r="B209" s="2">
        <f>RSI!B209</f>
        <v>6.7119999999999997</v>
      </c>
      <c r="C209" s="2">
        <f>RSI!I209</f>
        <v>49.078487370246613</v>
      </c>
      <c r="D209" s="2">
        <f>MACD!E209</f>
        <v>-3.9944300138640365E-2</v>
      </c>
      <c r="E209" s="2">
        <f>MACD!F209</f>
        <v>-4.3343303348316375E-2</v>
      </c>
      <c r="F209" s="2">
        <f>'Moving Avg'!D209</f>
        <v>6.6975999999999996</v>
      </c>
      <c r="G209" s="2">
        <f>'Moving Avg'!F209</f>
        <v>6.696979999999999</v>
      </c>
      <c r="H209" s="2">
        <f>'Moving Avg'!G209</f>
        <v>6.8225960000000034</v>
      </c>
      <c r="I209" s="2">
        <f>'Moving Avg'!H209</f>
        <v>6.7376675000000077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  <c r="M209" s="8">
        <f t="shared" si="33"/>
        <v>50</v>
      </c>
      <c r="N209" s="8">
        <f t="shared" si="30"/>
        <v>0</v>
      </c>
      <c r="O209" s="8">
        <f t="shared" si="31"/>
        <v>0</v>
      </c>
      <c r="P209" s="8">
        <f t="shared" si="32"/>
        <v>0</v>
      </c>
      <c r="Q209" s="9">
        <f t="shared" si="34"/>
        <v>17.5</v>
      </c>
      <c r="R209" s="9">
        <f t="shared" si="35"/>
        <v>10</v>
      </c>
      <c r="S209" s="9">
        <f t="shared" si="36"/>
        <v>7.5</v>
      </c>
      <c r="T209" s="9">
        <f t="shared" si="37"/>
        <v>12.5</v>
      </c>
      <c r="U209" s="8">
        <f t="shared" si="38"/>
        <v>11.666666666666666</v>
      </c>
      <c r="V209" s="8">
        <f t="shared" si="39"/>
        <v>11.875</v>
      </c>
    </row>
    <row r="210" spans="1:22" ht="13.5" x14ac:dyDescent="0.25">
      <c r="A210" s="3">
        <f>RSI!A210</f>
        <v>42599</v>
      </c>
      <c r="B210" s="2">
        <f>RSI!B210</f>
        <v>6.6858000000000004</v>
      </c>
      <c r="C210" s="2">
        <f>RSI!I210</f>
        <v>48.144463285111947</v>
      </c>
      <c r="D210" s="2">
        <f>MACD!E210</f>
        <v>-1.8508656486896591E-2</v>
      </c>
      <c r="E210" s="2">
        <f>MACD!F210</f>
        <v>-3.837637397603242E-2</v>
      </c>
      <c r="F210" s="2">
        <f>'Moving Avg'!D210</f>
        <v>6.6740000000000013</v>
      </c>
      <c r="G210" s="2">
        <f>'Moving Avg'!F210</f>
        <v>6.6936650000000002</v>
      </c>
      <c r="H210" s="2">
        <f>'Moving Avg'!G210</f>
        <v>6.8102160000000005</v>
      </c>
      <c r="I210" s="2">
        <f>'Moving Avg'!H210</f>
        <v>6.7380445000000098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  <c r="M210" s="8">
        <f t="shared" si="33"/>
        <v>50</v>
      </c>
      <c r="N210" s="8">
        <f t="shared" si="30"/>
        <v>0</v>
      </c>
      <c r="O210" s="8">
        <f t="shared" si="31"/>
        <v>0</v>
      </c>
      <c r="P210" s="8">
        <f t="shared" si="32"/>
        <v>0</v>
      </c>
      <c r="Q210" s="9">
        <f t="shared" si="34"/>
        <v>17.5</v>
      </c>
      <c r="R210" s="9">
        <f t="shared" si="35"/>
        <v>10</v>
      </c>
      <c r="S210" s="9">
        <f t="shared" si="36"/>
        <v>7.5</v>
      </c>
      <c r="T210" s="9">
        <f t="shared" si="37"/>
        <v>12.5</v>
      </c>
      <c r="U210" s="8">
        <f t="shared" si="38"/>
        <v>11.666666666666666</v>
      </c>
      <c r="V210" s="8">
        <f t="shared" si="39"/>
        <v>11.875</v>
      </c>
    </row>
    <row r="211" spans="1:22" ht="13.5" x14ac:dyDescent="0.25">
      <c r="A211" s="3">
        <f>RSI!A211</f>
        <v>42600</v>
      </c>
      <c r="B211" s="2">
        <f>RSI!B211</f>
        <v>6.7119999999999997</v>
      </c>
      <c r="C211" s="2">
        <f>RSI!I211</f>
        <v>49.185906916240377</v>
      </c>
      <c r="D211" s="2">
        <f>MACD!E211</f>
        <v>-3.0253612442265876E-3</v>
      </c>
      <c r="E211" s="2">
        <f>MACD!F211</f>
        <v>-3.1306171429671251E-2</v>
      </c>
      <c r="F211" s="2">
        <f>'Moving Avg'!D211</f>
        <v>6.691040000000001</v>
      </c>
      <c r="G211" s="2">
        <f>'Moving Avg'!F211</f>
        <v>6.6905199999999994</v>
      </c>
      <c r="H211" s="2">
        <f>'Moving Avg'!G211</f>
        <v>6.8005820000000021</v>
      </c>
      <c r="I211" s="2">
        <f>'Moving Avg'!H211</f>
        <v>6.7385525000000097</v>
      </c>
      <c r="J211" s="6" t="str">
        <f>OBV!F211</f>
        <v>BEARISH</v>
      </c>
      <c r="K211" s="6" t="str">
        <f>OBV!G211</f>
        <v>WEAK</v>
      </c>
      <c r="L211" s="6" t="str">
        <f>OBV!H211</f>
        <v>BEARISH DIVERGENCE</v>
      </c>
      <c r="M211" s="8">
        <f t="shared" si="33"/>
        <v>50</v>
      </c>
      <c r="N211" s="8">
        <f t="shared" si="30"/>
        <v>0</v>
      </c>
      <c r="O211" s="8">
        <f t="shared" si="31"/>
        <v>0</v>
      </c>
      <c r="P211" s="8">
        <f t="shared" si="32"/>
        <v>0</v>
      </c>
      <c r="Q211" s="9">
        <f t="shared" si="34"/>
        <v>17.5</v>
      </c>
      <c r="R211" s="9">
        <f t="shared" si="35"/>
        <v>10</v>
      </c>
      <c r="S211" s="9">
        <f t="shared" si="36"/>
        <v>7.5</v>
      </c>
      <c r="T211" s="9">
        <f t="shared" si="37"/>
        <v>12.5</v>
      </c>
      <c r="U211" s="8">
        <f t="shared" si="38"/>
        <v>11.666666666666666</v>
      </c>
      <c r="V211" s="8">
        <f t="shared" si="39"/>
        <v>11.875</v>
      </c>
    </row>
    <row r="212" spans="1:22" ht="13.5" x14ac:dyDescent="0.25">
      <c r="A212" s="3">
        <f>RSI!A212</f>
        <v>42601</v>
      </c>
      <c r="B212" s="2">
        <f>RSI!B212</f>
        <v>6.5547000000000004</v>
      </c>
      <c r="C212" s="2">
        <f>RSI!I212</f>
        <v>43.533005621031563</v>
      </c>
      <c r="D212" s="2">
        <f>MACD!E212</f>
        <v>2.183790837603361E-2</v>
      </c>
      <c r="E212" s="2">
        <f>MACD!F212</f>
        <v>-2.0677355468530279E-2</v>
      </c>
      <c r="F212" s="2">
        <f>'Moving Avg'!D212</f>
        <v>6.6766199999999998</v>
      </c>
      <c r="G212" s="2">
        <f>'Moving Avg'!F212</f>
        <v>6.6820750000000002</v>
      </c>
      <c r="H212" s="2">
        <f>'Moving Avg'!G212</f>
        <v>6.7886900000000017</v>
      </c>
      <c r="I212" s="2">
        <f>'Moving Avg'!H212</f>
        <v>6.7382740000000094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  <c r="M212" s="8">
        <f t="shared" si="33"/>
        <v>50</v>
      </c>
      <c r="N212" s="8">
        <f t="shared" si="30"/>
        <v>0</v>
      </c>
      <c r="O212" s="8">
        <f t="shared" si="31"/>
        <v>0</v>
      </c>
      <c r="P212" s="8">
        <f t="shared" si="32"/>
        <v>0</v>
      </c>
      <c r="Q212" s="9">
        <f t="shared" si="34"/>
        <v>17.5</v>
      </c>
      <c r="R212" s="9">
        <f t="shared" si="35"/>
        <v>10</v>
      </c>
      <c r="S212" s="9">
        <f t="shared" si="36"/>
        <v>7.5</v>
      </c>
      <c r="T212" s="9">
        <f t="shared" si="37"/>
        <v>12.5</v>
      </c>
      <c r="U212" s="8">
        <f t="shared" si="38"/>
        <v>11.666666666666666</v>
      </c>
      <c r="V212" s="8">
        <f t="shared" si="39"/>
        <v>11.875</v>
      </c>
    </row>
    <row r="213" spans="1:22" ht="13.5" x14ac:dyDescent="0.25">
      <c r="A213" s="3">
        <f>RSI!A213</f>
        <v>42604</v>
      </c>
      <c r="B213" s="2">
        <f>RSI!B213</f>
        <v>6.8037999999999998</v>
      </c>
      <c r="C213" s="2">
        <f>RSI!I213</f>
        <v>52.78687124194412</v>
      </c>
      <c r="D213" s="2">
        <f>MACD!E213</f>
        <v>-2.7904462904402294E-3</v>
      </c>
      <c r="E213" s="2">
        <f>MACD!F213</f>
        <v>-1.7099973632912269E-2</v>
      </c>
      <c r="F213" s="2">
        <f>'Moving Avg'!D213</f>
        <v>6.6936599999999995</v>
      </c>
      <c r="G213" s="2">
        <f>'Moving Avg'!F213</f>
        <v>6.686370000000001</v>
      </c>
      <c r="H213" s="2">
        <f>'Moving Avg'!G213</f>
        <v>6.7805580000000027</v>
      </c>
      <c r="I213" s="2">
        <f>'Moving Avg'!H213</f>
        <v>6.7392410000000087</v>
      </c>
      <c r="J213" s="6" t="str">
        <f>OBV!F213</f>
        <v>BEARISH</v>
      </c>
      <c r="K213" s="6" t="str">
        <f>OBV!G213</f>
        <v>WEAK</v>
      </c>
      <c r="L213" s="6" t="str">
        <f>OBV!H213</f>
        <v>BEARISH DIVERGENCE</v>
      </c>
      <c r="M213" s="8">
        <f t="shared" si="33"/>
        <v>50</v>
      </c>
      <c r="N213" s="8">
        <f t="shared" si="30"/>
        <v>0</v>
      </c>
      <c r="O213" s="8">
        <f t="shared" si="31"/>
        <v>0</v>
      </c>
      <c r="P213" s="8">
        <f t="shared" si="32"/>
        <v>0</v>
      </c>
      <c r="Q213" s="9">
        <f t="shared" si="34"/>
        <v>17.5</v>
      </c>
      <c r="R213" s="9">
        <f t="shared" si="35"/>
        <v>10</v>
      </c>
      <c r="S213" s="9">
        <f t="shared" si="36"/>
        <v>7.5</v>
      </c>
      <c r="T213" s="9">
        <f t="shared" si="37"/>
        <v>12.5</v>
      </c>
      <c r="U213" s="8">
        <f t="shared" si="38"/>
        <v>11.666666666666666</v>
      </c>
      <c r="V213" s="8">
        <f t="shared" si="39"/>
        <v>11.875</v>
      </c>
    </row>
    <row r="214" spans="1:22" ht="13.5" x14ac:dyDescent="0.25">
      <c r="A214" s="3">
        <f>RSI!A214</f>
        <v>42605</v>
      </c>
      <c r="B214" s="2">
        <f>RSI!B214</f>
        <v>6.8037999999999998</v>
      </c>
      <c r="C214" s="2">
        <f>RSI!I214</f>
        <v>52.78687124194412</v>
      </c>
      <c r="D214" s="2">
        <f>MACD!E214</f>
        <v>-3.9774427238263854E-3</v>
      </c>
      <c r="E214" s="2">
        <f>MACD!F214</f>
        <v>-1.4475467451095092E-2</v>
      </c>
      <c r="F214" s="2">
        <f>'Moving Avg'!D214</f>
        <v>6.7120199999999999</v>
      </c>
      <c r="G214" s="2">
        <f>'Moving Avg'!F214</f>
        <v>6.7339699999999993</v>
      </c>
      <c r="H214" s="2">
        <f>'Moving Avg'!G214</f>
        <v>6.7744260000000027</v>
      </c>
      <c r="I214" s="2">
        <f>'Moving Avg'!H214</f>
        <v>6.7402080000000062</v>
      </c>
      <c r="J214" s="6" t="str">
        <f>OBV!F214</f>
        <v>BULLISH</v>
      </c>
      <c r="K214" s="6" t="str">
        <f>OBV!G214</f>
        <v>NEUTRAL</v>
      </c>
      <c r="L214" s="6" t="str">
        <f>OBV!H214</f>
        <v>CONFIRMED BULLISH</v>
      </c>
      <c r="M214" s="8">
        <f t="shared" si="33"/>
        <v>50</v>
      </c>
      <c r="N214" s="8">
        <f t="shared" si="30"/>
        <v>0</v>
      </c>
      <c r="O214" s="8">
        <f t="shared" si="31"/>
        <v>0</v>
      </c>
      <c r="P214" s="8">
        <f t="shared" si="32"/>
        <v>83.5</v>
      </c>
      <c r="Q214" s="9">
        <f t="shared" si="34"/>
        <v>30.024999999999999</v>
      </c>
      <c r="R214" s="9">
        <f t="shared" si="35"/>
        <v>30.875</v>
      </c>
      <c r="S214" s="9">
        <f t="shared" si="36"/>
        <v>45.075000000000003</v>
      </c>
      <c r="T214" s="9">
        <f t="shared" si="37"/>
        <v>33.375</v>
      </c>
      <c r="U214" s="8">
        <f t="shared" si="38"/>
        <v>35.324999999999996</v>
      </c>
      <c r="V214" s="8">
        <f t="shared" si="39"/>
        <v>34.837499999999999</v>
      </c>
    </row>
    <row r="215" spans="1:22" ht="13.5" x14ac:dyDescent="0.25">
      <c r="A215" s="3">
        <f>RSI!A215</f>
        <v>42606</v>
      </c>
      <c r="B215" s="2">
        <f>RSI!B215</f>
        <v>6.7512999999999996</v>
      </c>
      <c r="C215" s="2">
        <f>RSI!I215</f>
        <v>50.753802582599903</v>
      </c>
      <c r="D215" s="2">
        <f>MACD!E215</f>
        <v>6.5054226656711123E-3</v>
      </c>
      <c r="E215" s="2">
        <f>MACD!F215</f>
        <v>-1.0279289427741853E-2</v>
      </c>
      <c r="F215" s="2">
        <f>'Moving Avg'!D215</f>
        <v>6.7251199999999995</v>
      </c>
      <c r="G215" s="2">
        <f>'Moving Avg'!F215</f>
        <v>6.7290499999999991</v>
      </c>
      <c r="H215" s="2">
        <f>'Moving Avg'!G215</f>
        <v>6.7680220000000029</v>
      </c>
      <c r="I215" s="2">
        <f>'Moving Avg'!H215</f>
        <v>6.7409125000000065</v>
      </c>
      <c r="J215" s="6" t="str">
        <f>OBV!F215</f>
        <v>BULLISH</v>
      </c>
      <c r="K215" s="6" t="str">
        <f>OBV!G215</f>
        <v>NEUTRAL</v>
      </c>
      <c r="L215" s="6" t="str">
        <f>OBV!H215</f>
        <v>CONFIRMED BULLISH</v>
      </c>
      <c r="M215" s="8">
        <f t="shared" si="33"/>
        <v>50</v>
      </c>
      <c r="N215" s="8">
        <f t="shared" si="30"/>
        <v>0</v>
      </c>
      <c r="O215" s="8">
        <f t="shared" si="31"/>
        <v>0</v>
      </c>
      <c r="P215" s="8">
        <f t="shared" si="32"/>
        <v>83.5</v>
      </c>
      <c r="Q215" s="9">
        <f t="shared" si="34"/>
        <v>30.024999999999999</v>
      </c>
      <c r="R215" s="9">
        <f t="shared" si="35"/>
        <v>30.875</v>
      </c>
      <c r="S215" s="9">
        <f t="shared" si="36"/>
        <v>45.075000000000003</v>
      </c>
      <c r="T215" s="9">
        <f t="shared" si="37"/>
        <v>33.375</v>
      </c>
      <c r="U215" s="8">
        <f t="shared" si="38"/>
        <v>35.324999999999996</v>
      </c>
      <c r="V215" s="8">
        <f t="shared" si="39"/>
        <v>34.837499999999999</v>
      </c>
    </row>
    <row r="216" spans="1:22" ht="13.5" x14ac:dyDescent="0.25">
      <c r="A216" s="3">
        <f>RSI!A216</f>
        <v>42607</v>
      </c>
      <c r="B216" s="2">
        <f>RSI!B216</f>
        <v>6.6858000000000004</v>
      </c>
      <c r="C216" s="2">
        <f>RSI!I216</f>
        <v>48.256623244111111</v>
      </c>
      <c r="D216" s="2">
        <f>MACD!E216</f>
        <v>-7.1362688116813899E-3</v>
      </c>
      <c r="E216" s="2">
        <f>MACD!F216</f>
        <v>-9.6506853045297616E-3</v>
      </c>
      <c r="F216" s="2">
        <f>'Moving Avg'!D216</f>
        <v>6.7198800000000007</v>
      </c>
      <c r="G216" s="2">
        <f>'Moving Avg'!F216</f>
        <v>6.7224950000000003</v>
      </c>
      <c r="H216" s="2">
        <f>'Moving Avg'!G216</f>
        <v>6.7597520000000033</v>
      </c>
      <c r="I216" s="2">
        <f>'Moving Avg'!H216</f>
        <v>6.7412895000000059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  <c r="M216" s="8">
        <f t="shared" si="33"/>
        <v>50</v>
      </c>
      <c r="N216" s="8">
        <f t="shared" si="30"/>
        <v>0</v>
      </c>
      <c r="O216" s="8">
        <f t="shared" si="31"/>
        <v>0</v>
      </c>
      <c r="P216" s="8">
        <f t="shared" si="32"/>
        <v>16.5</v>
      </c>
      <c r="Q216" s="9">
        <f t="shared" si="34"/>
        <v>19.975000000000001</v>
      </c>
      <c r="R216" s="9">
        <f t="shared" si="35"/>
        <v>14.125</v>
      </c>
      <c r="S216" s="9">
        <f t="shared" si="36"/>
        <v>14.925000000000001</v>
      </c>
      <c r="T216" s="9">
        <f t="shared" si="37"/>
        <v>16.625</v>
      </c>
      <c r="U216" s="8">
        <f t="shared" si="38"/>
        <v>16.341666666666669</v>
      </c>
      <c r="V216" s="8">
        <f t="shared" si="39"/>
        <v>16.412500000000001</v>
      </c>
    </row>
    <row r="217" spans="1:22" ht="13.5" x14ac:dyDescent="0.25">
      <c r="A217" s="3">
        <f>RSI!A217</f>
        <v>42608</v>
      </c>
      <c r="B217" s="2">
        <f>RSI!B217</f>
        <v>6.7709999999999999</v>
      </c>
      <c r="C217" s="2">
        <f>RSI!I217</f>
        <v>51.592979923005196</v>
      </c>
      <c r="D217" s="2">
        <f>MACD!E217</f>
        <v>-2.4726354512607074E-2</v>
      </c>
      <c r="E217" s="2">
        <f>MACD!F217</f>
        <v>-1.2665819146145224E-2</v>
      </c>
      <c r="F217" s="2">
        <f>'Moving Avg'!D217</f>
        <v>6.7631399999999999</v>
      </c>
      <c r="G217" s="2">
        <f>'Moving Avg'!F217</f>
        <v>6.7241349999999995</v>
      </c>
      <c r="H217" s="2">
        <f>'Moving Avg'!G217</f>
        <v>6.7537420000000008</v>
      </c>
      <c r="I217" s="2">
        <f>'Moving Avg'!H217</f>
        <v>6.7420925000000054</v>
      </c>
      <c r="J217" s="6" t="str">
        <f>OBV!F217</f>
        <v>BULLISH</v>
      </c>
      <c r="K217" s="6" t="str">
        <f>OBV!G217</f>
        <v>STRONG</v>
      </c>
      <c r="L217" s="6" t="str">
        <f>OBV!H217</f>
        <v>CONFIRMED BULLISH</v>
      </c>
      <c r="M217" s="8">
        <f t="shared" si="33"/>
        <v>50</v>
      </c>
      <c r="N217" s="8">
        <f t="shared" si="30"/>
        <v>45</v>
      </c>
      <c r="O217" s="8">
        <f t="shared" si="31"/>
        <v>50</v>
      </c>
      <c r="P217" s="8">
        <f t="shared" si="32"/>
        <v>100</v>
      </c>
      <c r="Q217" s="9">
        <f t="shared" si="34"/>
        <v>55.75</v>
      </c>
      <c r="R217" s="9">
        <f t="shared" si="35"/>
        <v>61.5</v>
      </c>
      <c r="S217" s="9">
        <f t="shared" si="36"/>
        <v>71.75</v>
      </c>
      <c r="T217" s="9">
        <f t="shared" si="37"/>
        <v>61.25</v>
      </c>
      <c r="U217" s="8">
        <f t="shared" si="38"/>
        <v>63</v>
      </c>
      <c r="V217" s="8">
        <f t="shared" si="39"/>
        <v>62.5625</v>
      </c>
    </row>
    <row r="218" spans="1:22" ht="13.5" x14ac:dyDescent="0.25">
      <c r="A218" s="3">
        <f>RSI!A218</f>
        <v>42611</v>
      </c>
      <c r="B218" s="2">
        <f>RSI!B218</f>
        <v>6.5613000000000001</v>
      </c>
      <c r="C218" s="2">
        <f>RSI!I218</f>
        <v>44.062385903678965</v>
      </c>
      <c r="D218" s="2">
        <f>MACD!E218</f>
        <v>-1.0212873457633442E-2</v>
      </c>
      <c r="E218" s="2">
        <f>MACD!F218</f>
        <v>-1.2175230008442868E-2</v>
      </c>
      <c r="F218" s="2">
        <f>'Moving Avg'!D218</f>
        <v>6.7146400000000002</v>
      </c>
      <c r="G218" s="2">
        <f>'Moving Avg'!F218</f>
        <v>6.7146349999999995</v>
      </c>
      <c r="H218" s="2">
        <f>'Moving Avg'!G218</f>
        <v>6.7438720000000014</v>
      </c>
      <c r="I218" s="2">
        <f>'Moving Avg'!H218</f>
        <v>6.7418470000000061</v>
      </c>
      <c r="J218" s="6" t="str">
        <f>OBV!F218</f>
        <v>BULLISH</v>
      </c>
      <c r="K218" s="6" t="str">
        <f>OBV!G218</f>
        <v>NEUTRAL</v>
      </c>
      <c r="L218" s="6" t="str">
        <f>OBV!H218</f>
        <v>BULLISH DIVERGENCE</v>
      </c>
      <c r="M218" s="8">
        <f t="shared" si="33"/>
        <v>50</v>
      </c>
      <c r="N218" s="8">
        <f t="shared" si="30"/>
        <v>0</v>
      </c>
      <c r="O218" s="8">
        <f t="shared" si="31"/>
        <v>0</v>
      </c>
      <c r="P218" s="8">
        <f t="shared" si="32"/>
        <v>66.5</v>
      </c>
      <c r="Q218" s="9">
        <f t="shared" si="34"/>
        <v>27.475000000000001</v>
      </c>
      <c r="R218" s="9">
        <f t="shared" si="35"/>
        <v>26.625</v>
      </c>
      <c r="S218" s="9">
        <f t="shared" si="36"/>
        <v>37.424999999999997</v>
      </c>
      <c r="T218" s="9">
        <f t="shared" si="37"/>
        <v>29.125</v>
      </c>
      <c r="U218" s="8">
        <f t="shared" si="38"/>
        <v>30.508333333333336</v>
      </c>
      <c r="V218" s="8">
        <f t="shared" si="39"/>
        <v>30.162500000000001</v>
      </c>
    </row>
    <row r="219" spans="1:22" ht="13.5" x14ac:dyDescent="0.25">
      <c r="A219" s="3">
        <f>RSI!A219</f>
        <v>42612</v>
      </c>
      <c r="B219" s="2">
        <f>RSI!B219</f>
        <v>6.6201999999999996</v>
      </c>
      <c r="C219" s="2">
        <f>RSI!I219</f>
        <v>46.427656405747648</v>
      </c>
      <c r="D219" s="2">
        <f>MACD!E219</f>
        <v>-2.3112814805728021E-3</v>
      </c>
      <c r="E219" s="2">
        <f>MACD!F219</f>
        <v>-1.0202440302868857E-2</v>
      </c>
      <c r="F219" s="2">
        <f>'Moving Avg'!D219</f>
        <v>6.6779200000000003</v>
      </c>
      <c r="G219" s="2">
        <f>'Moving Avg'!F219</f>
        <v>6.7113550000000002</v>
      </c>
      <c r="H219" s="2">
        <f>'Moving Avg'!G219</f>
        <v>6.7374020000000003</v>
      </c>
      <c r="I219" s="2">
        <f>'Moving Avg'!H219</f>
        <v>6.7418960000000059</v>
      </c>
      <c r="J219" s="6" t="str">
        <f>OBV!F219</f>
        <v>BULLISH</v>
      </c>
      <c r="K219" s="6" t="str">
        <f>OBV!G219</f>
        <v>STRONG</v>
      </c>
      <c r="L219" s="6" t="str">
        <f>OBV!H219</f>
        <v>BULLISH DIVERGENCE</v>
      </c>
      <c r="M219" s="8">
        <f t="shared" si="33"/>
        <v>50</v>
      </c>
      <c r="N219" s="8">
        <f t="shared" si="30"/>
        <v>0</v>
      </c>
      <c r="O219" s="8">
        <f t="shared" si="31"/>
        <v>0</v>
      </c>
      <c r="P219" s="8">
        <f t="shared" si="32"/>
        <v>83</v>
      </c>
      <c r="Q219" s="9">
        <f t="shared" si="34"/>
        <v>29.95</v>
      </c>
      <c r="R219" s="9">
        <f t="shared" si="35"/>
        <v>30.75</v>
      </c>
      <c r="S219" s="9">
        <f t="shared" si="36"/>
        <v>44.85</v>
      </c>
      <c r="T219" s="9">
        <f t="shared" si="37"/>
        <v>33.25</v>
      </c>
      <c r="U219" s="8">
        <f t="shared" si="38"/>
        <v>35.183333333333337</v>
      </c>
      <c r="V219" s="8">
        <f t="shared" si="39"/>
        <v>34.700000000000003</v>
      </c>
    </row>
    <row r="220" spans="1:22" ht="13.5" x14ac:dyDescent="0.25">
      <c r="A220" s="3">
        <f>RSI!A220</f>
        <v>42613</v>
      </c>
      <c r="B220" s="2">
        <f>RSI!B220</f>
        <v>6.6136999999999997</v>
      </c>
      <c r="C220" s="2">
        <f>RSI!I220</f>
        <v>46.195511369841519</v>
      </c>
      <c r="D220" s="2">
        <f>MACD!E220</f>
        <v>1.4026299713192358E-3</v>
      </c>
      <c r="E220" s="2">
        <f>MACD!F220</f>
        <v>-7.8814262480312383E-3</v>
      </c>
      <c r="F220" s="2">
        <f>'Moving Avg'!D220</f>
        <v>6.6504000000000003</v>
      </c>
      <c r="G220" s="2">
        <f>'Moving Avg'!F220</f>
        <v>6.7015249999999993</v>
      </c>
      <c r="H220" s="2">
        <f>'Moving Avg'!G220</f>
        <v>6.7305800000000007</v>
      </c>
      <c r="I220" s="2">
        <f>'Moving Avg'!H220</f>
        <v>6.7419125000000069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  <c r="M220" s="8">
        <f t="shared" si="33"/>
        <v>50</v>
      </c>
      <c r="N220" s="8">
        <f t="shared" si="30"/>
        <v>0</v>
      </c>
      <c r="O220" s="8">
        <f t="shared" si="31"/>
        <v>0</v>
      </c>
      <c r="P220" s="8">
        <f t="shared" si="32"/>
        <v>83</v>
      </c>
      <c r="Q220" s="9">
        <f t="shared" si="34"/>
        <v>29.95</v>
      </c>
      <c r="R220" s="9">
        <f t="shared" si="35"/>
        <v>30.75</v>
      </c>
      <c r="S220" s="9">
        <f t="shared" si="36"/>
        <v>44.85</v>
      </c>
      <c r="T220" s="9">
        <f t="shared" si="37"/>
        <v>33.25</v>
      </c>
      <c r="U220" s="8">
        <f t="shared" si="38"/>
        <v>35.183333333333337</v>
      </c>
      <c r="V220" s="8">
        <f t="shared" si="39"/>
        <v>34.700000000000003</v>
      </c>
    </row>
    <row r="221" spans="1:22" ht="13.5" x14ac:dyDescent="0.25">
      <c r="A221" s="3">
        <f>RSI!A221</f>
        <v>42614</v>
      </c>
      <c r="B221" s="2">
        <f>RSI!B221</f>
        <v>6.7512999999999996</v>
      </c>
      <c r="C221" s="2">
        <f>RSI!I221</f>
        <v>51.70116693357015</v>
      </c>
      <c r="D221" s="2">
        <f>MACD!E221</f>
        <v>-1.0437656714588073E-3</v>
      </c>
      <c r="E221" s="2">
        <f>MACD!F221</f>
        <v>-6.5138941327167526E-3</v>
      </c>
      <c r="F221" s="2">
        <f>'Moving Avg'!D221</f>
        <v>6.6635000000000009</v>
      </c>
      <c r="G221" s="2">
        <f>'Moving Avg'!F221</f>
        <v>6.6988999999999992</v>
      </c>
      <c r="H221" s="2">
        <f>'Moving Avg'!G221</f>
        <v>6.7267320000000028</v>
      </c>
      <c r="I221" s="2">
        <f>'Moving Avg'!H221</f>
        <v>6.7426170000000063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  <c r="M221" s="8">
        <f t="shared" si="33"/>
        <v>50</v>
      </c>
      <c r="N221" s="8">
        <f t="shared" si="30"/>
        <v>0</v>
      </c>
      <c r="O221" s="8">
        <f t="shared" si="31"/>
        <v>0</v>
      </c>
      <c r="P221" s="8">
        <f t="shared" si="32"/>
        <v>100</v>
      </c>
      <c r="Q221" s="9">
        <f t="shared" si="34"/>
        <v>32.5</v>
      </c>
      <c r="R221" s="9">
        <f t="shared" si="35"/>
        <v>35</v>
      </c>
      <c r="S221" s="9">
        <f t="shared" si="36"/>
        <v>52.5</v>
      </c>
      <c r="T221" s="9">
        <f t="shared" si="37"/>
        <v>37.5</v>
      </c>
      <c r="U221" s="8">
        <f t="shared" si="38"/>
        <v>40</v>
      </c>
      <c r="V221" s="8">
        <f t="shared" si="39"/>
        <v>39.375</v>
      </c>
    </row>
    <row r="222" spans="1:22" ht="13.5" x14ac:dyDescent="0.25">
      <c r="A222" s="3">
        <f>RSI!A222</f>
        <v>42615</v>
      </c>
      <c r="B222" s="2">
        <f>RSI!B222</f>
        <v>6.6268000000000002</v>
      </c>
      <c r="C222" s="2">
        <f>RSI!I222</f>
        <v>47.013578829886661</v>
      </c>
      <c r="D222" s="2">
        <f>MACD!E222</f>
        <v>-1.8374203674530243E-2</v>
      </c>
      <c r="E222" s="2">
        <f>MACD!F222</f>
        <v>-8.885956041079451E-3</v>
      </c>
      <c r="F222" s="2">
        <f>'Moving Avg'!D222</f>
        <v>6.6346600000000011</v>
      </c>
      <c r="G222" s="2">
        <f>'Moving Avg'!F222</f>
        <v>6.6900499999999994</v>
      </c>
      <c r="H222" s="2">
        <f>'Moving Avg'!G222</f>
        <v>6.7203940000000024</v>
      </c>
      <c r="I222" s="2">
        <f>'Moving Avg'!H222</f>
        <v>6.7426990000000053</v>
      </c>
      <c r="J222" s="6" t="str">
        <f>OBV!F222</f>
        <v>BULLISH</v>
      </c>
      <c r="K222" s="6" t="str">
        <f>OBV!G222</f>
        <v>NEUTRAL</v>
      </c>
      <c r="L222" s="6" t="str">
        <f>OBV!H222</f>
        <v>BULLISH DIVERGENCE</v>
      </c>
      <c r="M222" s="8">
        <f t="shared" si="33"/>
        <v>50</v>
      </c>
      <c r="N222" s="8">
        <f t="shared" si="30"/>
        <v>45</v>
      </c>
      <c r="O222" s="8">
        <f t="shared" si="31"/>
        <v>0</v>
      </c>
      <c r="P222" s="8">
        <f t="shared" si="32"/>
        <v>66.5</v>
      </c>
      <c r="Q222" s="9">
        <f t="shared" si="34"/>
        <v>43.225000000000001</v>
      </c>
      <c r="R222" s="9">
        <f t="shared" si="35"/>
        <v>35.625</v>
      </c>
      <c r="S222" s="9">
        <f t="shared" si="36"/>
        <v>44.174999999999997</v>
      </c>
      <c r="T222" s="9">
        <f t="shared" si="37"/>
        <v>40.375</v>
      </c>
      <c r="U222" s="8">
        <f t="shared" si="38"/>
        <v>41.008333333333333</v>
      </c>
      <c r="V222" s="8">
        <f t="shared" si="39"/>
        <v>40.849999999999994</v>
      </c>
    </row>
    <row r="223" spans="1:22" ht="13.5" x14ac:dyDescent="0.25">
      <c r="A223" s="3">
        <f>RSI!A223</f>
        <v>42618</v>
      </c>
      <c r="B223" s="2">
        <f>RSI!B223</f>
        <v>6.7382</v>
      </c>
      <c r="C223" s="2">
        <f>RSI!I223</f>
        <v>51.270914393285302</v>
      </c>
      <c r="D223" s="2">
        <f>MACD!E223</f>
        <v>-2.4932168829252532E-3</v>
      </c>
      <c r="E223" s="2">
        <f>MACD!F223</f>
        <v>-7.6074082094486116E-3</v>
      </c>
      <c r="F223" s="2">
        <f>'Moving Avg'!D223</f>
        <v>6.6700400000000002</v>
      </c>
      <c r="G223" s="2">
        <f>'Moving Avg'!F223</f>
        <v>6.695949999999999</v>
      </c>
      <c r="H223" s="2">
        <f>'Moving Avg'!G223</f>
        <v>6.7162840000000017</v>
      </c>
      <c r="I223" s="2">
        <f>'Moving Avg'!H223</f>
        <v>6.7433380000000058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3"/>
        <v>50</v>
      </c>
      <c r="N223" s="8">
        <f t="shared" si="30"/>
        <v>0</v>
      </c>
      <c r="O223" s="8">
        <f t="shared" si="31"/>
        <v>0</v>
      </c>
      <c r="P223" s="8">
        <f t="shared" si="32"/>
        <v>100</v>
      </c>
      <c r="Q223" s="9">
        <f t="shared" si="34"/>
        <v>32.5</v>
      </c>
      <c r="R223" s="9">
        <f t="shared" si="35"/>
        <v>35</v>
      </c>
      <c r="S223" s="9">
        <f t="shared" si="36"/>
        <v>52.5</v>
      </c>
      <c r="T223" s="9">
        <f t="shared" si="37"/>
        <v>37.5</v>
      </c>
      <c r="U223" s="8">
        <f t="shared" si="38"/>
        <v>40</v>
      </c>
      <c r="V223" s="8">
        <f t="shared" si="39"/>
        <v>39.375</v>
      </c>
    </row>
    <row r="224" spans="1:22" ht="13.5" x14ac:dyDescent="0.25">
      <c r="A224" s="3">
        <f>RSI!A224</f>
        <v>42619</v>
      </c>
      <c r="B224" s="2">
        <f>RSI!B224</f>
        <v>6.7119999999999997</v>
      </c>
      <c r="C224" s="2">
        <f>RSI!I224</f>
        <v>50.248337957505015</v>
      </c>
      <c r="D224" s="2">
        <f>MACD!E224</f>
        <v>1.2665883502324782E-2</v>
      </c>
      <c r="E224" s="2">
        <f>MACD!F224</f>
        <v>-3.5527498670939331E-3</v>
      </c>
      <c r="F224" s="2">
        <f>'Moving Avg'!D224</f>
        <v>6.6883999999999988</v>
      </c>
      <c r="G224" s="2">
        <f>'Moving Avg'!F224</f>
        <v>6.6939850000000005</v>
      </c>
      <c r="H224" s="2">
        <f>'Moving Avg'!G224</f>
        <v>6.7127600000000021</v>
      </c>
      <c r="I224" s="2">
        <f>'Moving Avg'!H224</f>
        <v>6.7438460000000058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3"/>
        <v>50</v>
      </c>
      <c r="N224" s="8">
        <f t="shared" si="30"/>
        <v>0</v>
      </c>
      <c r="O224" s="8">
        <f t="shared" si="31"/>
        <v>0</v>
      </c>
      <c r="P224" s="8">
        <f t="shared" si="32"/>
        <v>83.5</v>
      </c>
      <c r="Q224" s="9">
        <f t="shared" si="34"/>
        <v>30.024999999999999</v>
      </c>
      <c r="R224" s="9">
        <f t="shared" si="35"/>
        <v>30.875</v>
      </c>
      <c r="S224" s="9">
        <f t="shared" si="36"/>
        <v>45.075000000000003</v>
      </c>
      <c r="T224" s="9">
        <f t="shared" si="37"/>
        <v>33.375</v>
      </c>
      <c r="U224" s="8">
        <f t="shared" si="38"/>
        <v>35.324999999999996</v>
      </c>
      <c r="V224" s="8">
        <f t="shared" si="39"/>
        <v>34.837499999999999</v>
      </c>
    </row>
    <row r="225" spans="1:22" ht="13.5" x14ac:dyDescent="0.25">
      <c r="A225" s="3">
        <f>RSI!A225</f>
        <v>42620</v>
      </c>
      <c r="B225" s="2">
        <f>RSI!B225</f>
        <v>6.5613000000000001</v>
      </c>
      <c r="C225" s="2">
        <f>RSI!I225</f>
        <v>44.723074243871089</v>
      </c>
      <c r="D225" s="2">
        <f>MACD!E225</f>
        <v>2.8530524732908624E-2</v>
      </c>
      <c r="E225" s="2">
        <f>MACD!F225</f>
        <v>2.8639050529065788E-3</v>
      </c>
      <c r="F225" s="2">
        <f>'Moving Avg'!D225</f>
        <v>6.6779200000000003</v>
      </c>
      <c r="G225" s="2">
        <f>'Moving Avg'!F225</f>
        <v>6.6818600000000004</v>
      </c>
      <c r="H225" s="2">
        <f>'Moving Avg'!G225</f>
        <v>6.7063340000000018</v>
      </c>
      <c r="I225" s="2">
        <f>'Moving Avg'!H225</f>
        <v>6.7436005000000057</v>
      </c>
      <c r="J225" s="6" t="str">
        <f>OBV!F225</f>
        <v>BULLISH</v>
      </c>
      <c r="K225" s="6" t="str">
        <f>OBV!G225</f>
        <v>NEUTRAL</v>
      </c>
      <c r="L225" s="6" t="str">
        <f>OBV!H225</f>
        <v>BULLISH DIVERGENCE</v>
      </c>
      <c r="M225" s="8">
        <f t="shared" si="33"/>
        <v>50</v>
      </c>
      <c r="N225" s="8">
        <f t="shared" si="30"/>
        <v>0</v>
      </c>
      <c r="O225" s="8">
        <f t="shared" si="31"/>
        <v>0</v>
      </c>
      <c r="P225" s="8">
        <f t="shared" si="32"/>
        <v>66.5</v>
      </c>
      <c r="Q225" s="9">
        <f t="shared" si="34"/>
        <v>27.475000000000001</v>
      </c>
      <c r="R225" s="9">
        <f t="shared" si="35"/>
        <v>26.625</v>
      </c>
      <c r="S225" s="9">
        <f t="shared" si="36"/>
        <v>37.424999999999997</v>
      </c>
      <c r="T225" s="9">
        <f t="shared" si="37"/>
        <v>29.125</v>
      </c>
      <c r="U225" s="8">
        <f t="shared" si="38"/>
        <v>30.508333333333336</v>
      </c>
      <c r="V225" s="8">
        <f t="shared" si="39"/>
        <v>30.162500000000001</v>
      </c>
    </row>
    <row r="226" spans="1:22" ht="13.5" x14ac:dyDescent="0.25">
      <c r="A226" s="3">
        <f>RSI!A226</f>
        <v>42621</v>
      </c>
      <c r="B226" s="2">
        <f>RSI!B226</f>
        <v>6.5940000000000003</v>
      </c>
      <c r="C226" s="2">
        <f>RSI!I226</f>
        <v>46.10783928087907</v>
      </c>
      <c r="D226" s="2">
        <f>MACD!E226</f>
        <v>3.0301049631709098E-2</v>
      </c>
      <c r="E226" s="2">
        <f>MACD!F226</f>
        <v>8.351333968667083E-3</v>
      </c>
      <c r="F226" s="2">
        <f>'Moving Avg'!D226</f>
        <v>6.6464599999999994</v>
      </c>
      <c r="G226" s="2">
        <f>'Moving Avg'!F226</f>
        <v>6.6802200000000012</v>
      </c>
      <c r="H226" s="2">
        <f>'Moving Avg'!G226</f>
        <v>6.7007839999999996</v>
      </c>
      <c r="I226" s="2">
        <f>'Moving Avg'!H226</f>
        <v>6.7435185000000057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  <c r="M226" s="8">
        <f t="shared" si="33"/>
        <v>50</v>
      </c>
      <c r="N226" s="8">
        <f t="shared" si="30"/>
        <v>0</v>
      </c>
      <c r="O226" s="8">
        <f t="shared" si="31"/>
        <v>0</v>
      </c>
      <c r="P226" s="8">
        <f t="shared" si="32"/>
        <v>16.5</v>
      </c>
      <c r="Q226" s="9">
        <f t="shared" si="34"/>
        <v>19.975000000000001</v>
      </c>
      <c r="R226" s="9">
        <f t="shared" si="35"/>
        <v>14.125</v>
      </c>
      <c r="S226" s="9">
        <f t="shared" si="36"/>
        <v>14.925000000000001</v>
      </c>
      <c r="T226" s="9">
        <f t="shared" si="37"/>
        <v>16.625</v>
      </c>
      <c r="U226" s="8">
        <f t="shared" si="38"/>
        <v>16.341666666666669</v>
      </c>
      <c r="V226" s="8">
        <f t="shared" si="39"/>
        <v>16.412500000000001</v>
      </c>
    </row>
    <row r="227" spans="1:22" ht="13.5" x14ac:dyDescent="0.25">
      <c r="A227" s="3">
        <f>RSI!A227</f>
        <v>42622</v>
      </c>
      <c r="B227" s="2">
        <f>RSI!B227</f>
        <v>6.5743999999999998</v>
      </c>
      <c r="C227" s="2">
        <f>RSI!I227</f>
        <v>45.374114191299896</v>
      </c>
      <c r="D227" s="2">
        <f>MACD!E227</f>
        <v>4.6948599912743028E-2</v>
      </c>
      <c r="E227" s="2">
        <f>MACD!F227</f>
        <v>1.6070787157482273E-2</v>
      </c>
      <c r="F227" s="2">
        <f>'Moving Avg'!D227</f>
        <v>6.6359799999999991</v>
      </c>
      <c r="G227" s="2">
        <f>'Moving Avg'!F227</f>
        <v>6.6776000000000009</v>
      </c>
      <c r="H227" s="2">
        <f>'Moving Avg'!G227</f>
        <v>6.697508</v>
      </c>
      <c r="I227" s="2">
        <f>'Moving Avg'!H227</f>
        <v>6.7433385000000046</v>
      </c>
      <c r="J227" s="6" t="str">
        <f>OBV!F227</f>
        <v>BULLISH</v>
      </c>
      <c r="K227" s="6" t="str">
        <f>OBV!G227</f>
        <v>NEUTRAL</v>
      </c>
      <c r="L227" s="6" t="str">
        <f>OBV!H227</f>
        <v>BULLISH DIVERGENCE</v>
      </c>
      <c r="M227" s="8">
        <f t="shared" si="33"/>
        <v>50</v>
      </c>
      <c r="N227" s="8">
        <f t="shared" si="30"/>
        <v>0</v>
      </c>
      <c r="O227" s="8">
        <f t="shared" si="31"/>
        <v>0</v>
      </c>
      <c r="P227" s="8">
        <f t="shared" si="32"/>
        <v>66.5</v>
      </c>
      <c r="Q227" s="9">
        <f t="shared" si="34"/>
        <v>27.475000000000001</v>
      </c>
      <c r="R227" s="9">
        <f t="shared" si="35"/>
        <v>26.625</v>
      </c>
      <c r="S227" s="9">
        <f t="shared" si="36"/>
        <v>37.424999999999997</v>
      </c>
      <c r="T227" s="9">
        <f t="shared" si="37"/>
        <v>29.125</v>
      </c>
      <c r="U227" s="8">
        <f t="shared" si="38"/>
        <v>30.508333333333336</v>
      </c>
      <c r="V227" s="8">
        <f t="shared" si="39"/>
        <v>30.162500000000001</v>
      </c>
    </row>
    <row r="228" spans="1:22" ht="13.5" x14ac:dyDescent="0.25">
      <c r="A228" s="3">
        <f>RSI!A228</f>
        <v>42627</v>
      </c>
      <c r="B228" s="2">
        <f>RSI!B228</f>
        <v>6.5743999999999998</v>
      </c>
      <c r="C228" s="2">
        <f>RSI!I228</f>
        <v>45.374114191299903</v>
      </c>
      <c r="D228" s="2">
        <f>MACD!E228</f>
        <v>2.9435443011413653E-2</v>
      </c>
      <c r="E228" s="2">
        <f>MACD!F228</f>
        <v>1.8743718328268551E-2</v>
      </c>
      <c r="F228" s="2">
        <f>'Moving Avg'!D228</f>
        <v>6.6032200000000003</v>
      </c>
      <c r="G228" s="2">
        <f>'Moving Avg'!F228</f>
        <v>6.6703900000000003</v>
      </c>
      <c r="H228" s="2">
        <f>'Moving Avg'!G228</f>
        <v>6.6922440000000014</v>
      </c>
      <c r="I228" s="2">
        <f>'Moving Avg'!H228</f>
        <v>6.7431585000000043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3"/>
        <v>50</v>
      </c>
      <c r="N228" s="8">
        <f t="shared" si="30"/>
        <v>0</v>
      </c>
      <c r="O228" s="8">
        <f t="shared" si="31"/>
        <v>0</v>
      </c>
      <c r="P228" s="8">
        <f t="shared" si="32"/>
        <v>16.5</v>
      </c>
      <c r="Q228" s="9">
        <f t="shared" si="34"/>
        <v>19.975000000000001</v>
      </c>
      <c r="R228" s="9">
        <f t="shared" si="35"/>
        <v>14.125</v>
      </c>
      <c r="S228" s="9">
        <f t="shared" si="36"/>
        <v>14.925000000000001</v>
      </c>
      <c r="T228" s="9">
        <f t="shared" si="37"/>
        <v>16.625</v>
      </c>
      <c r="U228" s="8">
        <f t="shared" si="38"/>
        <v>16.341666666666669</v>
      </c>
      <c r="V228" s="8">
        <f t="shared" si="39"/>
        <v>16.412500000000001</v>
      </c>
    </row>
    <row r="229" spans="1:22" ht="13.5" x14ac:dyDescent="0.25">
      <c r="A229" s="3">
        <f>RSI!A229</f>
        <v>42628</v>
      </c>
      <c r="B229" s="2">
        <f>RSI!B229</f>
        <v>6.4302000000000001</v>
      </c>
      <c r="C229" s="2">
        <f>RSI!I229</f>
        <v>39.949723820450551</v>
      </c>
      <c r="D229" s="2">
        <f>MACD!E229</f>
        <v>3.497259423673782E-2</v>
      </c>
      <c r="E229" s="2">
        <f>MACD!F229</f>
        <v>2.1989493509962404E-2</v>
      </c>
      <c r="F229" s="2">
        <f>'Moving Avg'!D229</f>
        <v>6.5468600000000006</v>
      </c>
      <c r="G229" s="2">
        <f>'Moving Avg'!F229</f>
        <v>6.6562999999999999</v>
      </c>
      <c r="H229" s="2">
        <f>'Moving Avg'!G229</f>
        <v>6.6852360000000006</v>
      </c>
      <c r="I229" s="2">
        <f>'Moving Avg'!H229</f>
        <v>6.7422575000000045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3"/>
        <v>50</v>
      </c>
      <c r="N229" s="8">
        <f t="shared" si="30"/>
        <v>0</v>
      </c>
      <c r="O229" s="8">
        <f t="shared" si="31"/>
        <v>0</v>
      </c>
      <c r="P229" s="8">
        <f t="shared" si="32"/>
        <v>16.5</v>
      </c>
      <c r="Q229" s="9">
        <f t="shared" si="34"/>
        <v>19.975000000000001</v>
      </c>
      <c r="R229" s="9">
        <f t="shared" si="35"/>
        <v>14.125</v>
      </c>
      <c r="S229" s="9">
        <f t="shared" si="36"/>
        <v>14.925000000000001</v>
      </c>
      <c r="T229" s="9">
        <f t="shared" si="37"/>
        <v>16.625</v>
      </c>
      <c r="U229" s="8">
        <f t="shared" si="38"/>
        <v>16.341666666666669</v>
      </c>
      <c r="V229" s="8">
        <f t="shared" si="39"/>
        <v>16.412500000000001</v>
      </c>
    </row>
    <row r="230" spans="1:22" ht="13.5" x14ac:dyDescent="0.25">
      <c r="A230" s="3">
        <f>RSI!A230</f>
        <v>42629</v>
      </c>
      <c r="B230" s="2">
        <f>RSI!B230</f>
        <v>6.6136999999999997</v>
      </c>
      <c r="C230" s="2">
        <f>RSI!I230</f>
        <v>48.402960886517022</v>
      </c>
      <c r="D230" s="2">
        <f>MACD!E230</f>
        <v>2.648491962140298E-2</v>
      </c>
      <c r="E230" s="2">
        <f>MACD!F230</f>
        <v>2.2888578732250524E-2</v>
      </c>
      <c r="F230" s="2">
        <f>'Moving Avg'!D230</f>
        <v>6.5573399999999991</v>
      </c>
      <c r="G230" s="2">
        <f>'Moving Avg'!F230</f>
        <v>6.6526949999999996</v>
      </c>
      <c r="H230" s="2">
        <f>'Moving Avg'!G230</f>
        <v>6.685886</v>
      </c>
      <c r="I230" s="2">
        <f>'Moving Avg'!H230</f>
        <v>6.7422740000000045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  <c r="M230" s="8">
        <f t="shared" si="33"/>
        <v>50</v>
      </c>
      <c r="N230" s="8">
        <f t="shared" si="30"/>
        <v>0</v>
      </c>
      <c r="O230" s="8">
        <f t="shared" si="31"/>
        <v>0</v>
      </c>
      <c r="P230" s="8">
        <f t="shared" si="32"/>
        <v>16.5</v>
      </c>
      <c r="Q230" s="9">
        <f t="shared" si="34"/>
        <v>19.975000000000001</v>
      </c>
      <c r="R230" s="9">
        <f t="shared" si="35"/>
        <v>14.125</v>
      </c>
      <c r="S230" s="9">
        <f t="shared" si="36"/>
        <v>14.925000000000001</v>
      </c>
      <c r="T230" s="9">
        <f t="shared" si="37"/>
        <v>16.625</v>
      </c>
      <c r="U230" s="8">
        <f t="shared" si="38"/>
        <v>16.341666666666669</v>
      </c>
      <c r="V230" s="8">
        <f t="shared" si="39"/>
        <v>16.412500000000001</v>
      </c>
    </row>
    <row r="231" spans="1:22" ht="13.5" x14ac:dyDescent="0.25">
      <c r="A231" s="3">
        <f>RSI!A231</f>
        <v>42632</v>
      </c>
      <c r="B231" s="2">
        <f>RSI!B231</f>
        <v>6.5613000000000001</v>
      </c>
      <c r="C231" s="2">
        <f>RSI!I231</f>
        <v>46.394539622196213</v>
      </c>
      <c r="D231" s="2">
        <f>MACD!E231</f>
        <v>4.4583921907150881E-2</v>
      </c>
      <c r="E231" s="2">
        <f>MACD!F231</f>
        <v>2.7227647367230597E-2</v>
      </c>
      <c r="F231" s="2">
        <f>'Moving Avg'!D231</f>
        <v>6.5508000000000006</v>
      </c>
      <c r="G231" s="2">
        <f>'Moving Avg'!F231</f>
        <v>6.6451599999999997</v>
      </c>
      <c r="H231" s="2">
        <f>'Moving Avg'!G231</f>
        <v>6.6828680000000009</v>
      </c>
      <c r="I231" s="2">
        <f>'Moving Avg'!H231</f>
        <v>6.7420285000000044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  <c r="M231" s="8">
        <f t="shared" si="33"/>
        <v>50</v>
      </c>
      <c r="N231" s="8">
        <f t="shared" si="30"/>
        <v>0</v>
      </c>
      <c r="O231" s="8">
        <f t="shared" si="31"/>
        <v>0</v>
      </c>
      <c r="P231" s="8">
        <f t="shared" si="32"/>
        <v>0</v>
      </c>
      <c r="Q231" s="9">
        <f t="shared" si="34"/>
        <v>17.5</v>
      </c>
      <c r="R231" s="9">
        <f t="shared" si="35"/>
        <v>10</v>
      </c>
      <c r="S231" s="9">
        <f t="shared" si="36"/>
        <v>7.5</v>
      </c>
      <c r="T231" s="9">
        <f t="shared" si="37"/>
        <v>12.5</v>
      </c>
      <c r="U231" s="8">
        <f t="shared" si="38"/>
        <v>11.666666666666666</v>
      </c>
      <c r="V231" s="8">
        <f t="shared" si="39"/>
        <v>11.875</v>
      </c>
    </row>
    <row r="232" spans="1:22" ht="13.5" x14ac:dyDescent="0.25">
      <c r="A232" s="3">
        <f>RSI!A232</f>
        <v>42633</v>
      </c>
      <c r="B232" s="2">
        <f>RSI!B232</f>
        <v>6.5547000000000004</v>
      </c>
      <c r="C232" s="2">
        <f>RSI!I232</f>
        <v>46.134876915321719</v>
      </c>
      <c r="D232" s="2">
        <f>MACD!E232</f>
        <v>4.1756257921258033E-2</v>
      </c>
      <c r="E232" s="2">
        <f>MACD!F232</f>
        <v>3.013336947803609E-2</v>
      </c>
      <c r="F232" s="2">
        <f>'Moving Avg'!D232</f>
        <v>6.5468599999999997</v>
      </c>
      <c r="G232" s="2">
        <f>'Moving Avg'!F232</f>
        <v>6.6451599999999997</v>
      </c>
      <c r="H232" s="2">
        <f>'Moving Avg'!G232</f>
        <v>6.6796040000000012</v>
      </c>
      <c r="I232" s="2">
        <f>'Moving Avg'!H232</f>
        <v>6.741750000000005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  <c r="M232" s="8">
        <f t="shared" si="33"/>
        <v>50</v>
      </c>
      <c r="N232" s="8">
        <f t="shared" si="30"/>
        <v>0</v>
      </c>
      <c r="O232" s="8">
        <f t="shared" si="31"/>
        <v>0</v>
      </c>
      <c r="P232" s="8">
        <f t="shared" si="32"/>
        <v>0</v>
      </c>
      <c r="Q232" s="9">
        <f t="shared" si="34"/>
        <v>17.5</v>
      </c>
      <c r="R232" s="9">
        <f t="shared" si="35"/>
        <v>10</v>
      </c>
      <c r="S232" s="9">
        <f t="shared" si="36"/>
        <v>7.5</v>
      </c>
      <c r="T232" s="9">
        <f t="shared" si="37"/>
        <v>12.5</v>
      </c>
      <c r="U232" s="8">
        <f t="shared" si="38"/>
        <v>11.666666666666666</v>
      </c>
      <c r="V232" s="8">
        <f t="shared" si="39"/>
        <v>11.875</v>
      </c>
    </row>
    <row r="233" spans="1:22" ht="13.5" x14ac:dyDescent="0.25">
      <c r="A233" s="3">
        <f>RSI!A233</f>
        <v>42634</v>
      </c>
      <c r="B233" s="2">
        <f>RSI!B233</f>
        <v>6.5547000000000004</v>
      </c>
      <c r="C233" s="2">
        <f>RSI!I233</f>
        <v>46.134876915321719</v>
      </c>
      <c r="D233" s="2">
        <f>MACD!E233</f>
        <v>5.7025110833492931E-2</v>
      </c>
      <c r="E233" s="2">
        <f>MACD!F233</f>
        <v>3.551171774912746E-2</v>
      </c>
      <c r="F233" s="2">
        <f>'Moving Avg'!D233</f>
        <v>6.5429200000000005</v>
      </c>
      <c r="G233" s="2">
        <f>'Moving Avg'!F233</f>
        <v>6.6327049999999996</v>
      </c>
      <c r="H233" s="2">
        <f>'Moving Avg'!G233</f>
        <v>6.6764540000000014</v>
      </c>
      <c r="I233" s="2">
        <f>'Moving Avg'!H233</f>
        <v>6.7414715000000047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  <c r="M233" s="8">
        <f t="shared" si="33"/>
        <v>50</v>
      </c>
      <c r="N233" s="8">
        <f t="shared" si="30"/>
        <v>0</v>
      </c>
      <c r="O233" s="8">
        <f t="shared" si="31"/>
        <v>0</v>
      </c>
      <c r="P233" s="8">
        <f t="shared" si="32"/>
        <v>0</v>
      </c>
      <c r="Q233" s="9">
        <f t="shared" si="34"/>
        <v>17.5</v>
      </c>
      <c r="R233" s="9">
        <f t="shared" si="35"/>
        <v>10</v>
      </c>
      <c r="S233" s="9">
        <f t="shared" si="36"/>
        <v>7.5</v>
      </c>
      <c r="T233" s="9">
        <f t="shared" si="37"/>
        <v>12.5</v>
      </c>
      <c r="U233" s="8">
        <f t="shared" si="38"/>
        <v>11.666666666666666</v>
      </c>
      <c r="V233" s="8">
        <f t="shared" si="39"/>
        <v>11.875</v>
      </c>
    </row>
    <row r="234" spans="1:22" ht="13.5" x14ac:dyDescent="0.25">
      <c r="A234" s="3">
        <f>RSI!A234</f>
        <v>42635</v>
      </c>
      <c r="B234" s="2">
        <f>RSI!B234</f>
        <v>6.5480999999999998</v>
      </c>
      <c r="C234" s="2">
        <f>RSI!I234</f>
        <v>45.837346379215404</v>
      </c>
      <c r="D234" s="2">
        <f>MACD!E234</f>
        <v>6.6887316268053887E-2</v>
      </c>
      <c r="E234" s="2">
        <f>MACD!F234</f>
        <v>4.1786837452912742E-2</v>
      </c>
      <c r="F234" s="2">
        <f>'Moving Avg'!D234</f>
        <v>6.5665000000000004</v>
      </c>
      <c r="G234" s="2">
        <f>'Moving Avg'!F234</f>
        <v>6.6199199999999987</v>
      </c>
      <c r="H234" s="2">
        <f>'Moving Avg'!G234</f>
        <v>6.673172000000001</v>
      </c>
      <c r="I234" s="2">
        <f>'Moving Avg'!H234</f>
        <v>6.7411600000000051</v>
      </c>
      <c r="J234" s="6" t="str">
        <f>OBV!F234</f>
        <v>BEARISH</v>
      </c>
      <c r="K234" s="6" t="str">
        <f>OBV!G234</f>
        <v>WEAK</v>
      </c>
      <c r="L234" s="6" t="str">
        <f>OBV!H234</f>
        <v>BEARISH DIVERGENCE</v>
      </c>
      <c r="M234" s="8">
        <f t="shared" si="33"/>
        <v>50</v>
      </c>
      <c r="N234" s="8">
        <f t="shared" si="30"/>
        <v>0</v>
      </c>
      <c r="O234" s="8">
        <f t="shared" si="31"/>
        <v>0</v>
      </c>
      <c r="P234" s="8">
        <f t="shared" si="32"/>
        <v>0</v>
      </c>
      <c r="Q234" s="9">
        <f t="shared" si="34"/>
        <v>17.5</v>
      </c>
      <c r="R234" s="9">
        <f t="shared" si="35"/>
        <v>10</v>
      </c>
      <c r="S234" s="9">
        <f t="shared" si="36"/>
        <v>7.5</v>
      </c>
      <c r="T234" s="9">
        <f t="shared" si="37"/>
        <v>12.5</v>
      </c>
      <c r="U234" s="8">
        <f t="shared" si="38"/>
        <v>11.666666666666666</v>
      </c>
      <c r="V234" s="8">
        <f t="shared" si="39"/>
        <v>11.875</v>
      </c>
    </row>
    <row r="235" spans="1:22" ht="13.5" x14ac:dyDescent="0.25">
      <c r="A235" s="3">
        <f>RSI!A235</f>
        <v>42636</v>
      </c>
      <c r="B235" s="2">
        <f>RSI!B235</f>
        <v>6.7317</v>
      </c>
      <c r="C235" s="2">
        <f>RSI!I235</f>
        <v>54.607373150499761</v>
      </c>
      <c r="D235" s="2">
        <f>MACD!E235</f>
        <v>3.8935057662447647E-2</v>
      </c>
      <c r="E235" s="2">
        <f>MACD!F235</f>
        <v>4.1216481494819726E-2</v>
      </c>
      <c r="F235" s="2">
        <f>'Moving Avg'!D235</f>
        <v>6.5901000000000014</v>
      </c>
      <c r="G235" s="2">
        <f>'Moving Avg'!F235</f>
        <v>6.6189399999999994</v>
      </c>
      <c r="H235" s="2">
        <f>'Moving Avg'!G235</f>
        <v>6.6727640000000008</v>
      </c>
      <c r="I235" s="2">
        <f>'Moving Avg'!H235</f>
        <v>6.741766500000006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  <c r="M235" s="8">
        <f t="shared" si="33"/>
        <v>50</v>
      </c>
      <c r="N235" s="8">
        <f t="shared" si="30"/>
        <v>45</v>
      </c>
      <c r="O235" s="8">
        <f t="shared" si="31"/>
        <v>0</v>
      </c>
      <c r="P235" s="8">
        <f t="shared" si="32"/>
        <v>83.5</v>
      </c>
      <c r="Q235" s="9">
        <f t="shared" si="34"/>
        <v>45.774999999999999</v>
      </c>
      <c r="R235" s="9">
        <f t="shared" si="35"/>
        <v>39.875</v>
      </c>
      <c r="S235" s="9">
        <f t="shared" si="36"/>
        <v>51.825000000000003</v>
      </c>
      <c r="T235" s="9">
        <f t="shared" si="37"/>
        <v>44.625</v>
      </c>
      <c r="U235" s="8">
        <f t="shared" si="38"/>
        <v>45.82500000000001</v>
      </c>
      <c r="V235" s="8">
        <f t="shared" si="39"/>
        <v>45.525000000000006</v>
      </c>
    </row>
    <row r="236" spans="1:22" ht="13.5" x14ac:dyDescent="0.25">
      <c r="A236" s="3">
        <f>RSI!A236</f>
        <v>42639</v>
      </c>
      <c r="B236" s="2">
        <f>RSI!B236</f>
        <v>6.6858000000000004</v>
      </c>
      <c r="C236" s="2">
        <f>RSI!I236</f>
        <v>52.326267328538286</v>
      </c>
      <c r="D236" s="2">
        <f>MACD!E236</f>
        <v>2.3080324479564318E-2</v>
      </c>
      <c r="E236" s="2">
        <f>MACD!F236</f>
        <v>3.7589250091768646E-2</v>
      </c>
      <c r="F236" s="2">
        <f>'Moving Avg'!D236</f>
        <v>6.6150000000000002</v>
      </c>
      <c r="G236" s="2">
        <f>'Moving Avg'!F236</f>
        <v>6.6189400000000003</v>
      </c>
      <c r="H236" s="2">
        <f>'Moving Avg'!G236</f>
        <v>6.6715519999999993</v>
      </c>
      <c r="I236" s="2">
        <f>'Moving Avg'!H236</f>
        <v>6.7421435000000054</v>
      </c>
      <c r="J236" s="6" t="str">
        <f>OBV!F236</f>
        <v>BEARISH</v>
      </c>
      <c r="K236" s="6" t="str">
        <f>OBV!G236</f>
        <v>WEAK</v>
      </c>
      <c r="L236" s="6" t="str">
        <f>OBV!H236</f>
        <v>BEARISH DIVERGENCE</v>
      </c>
      <c r="M236" s="8">
        <f t="shared" si="33"/>
        <v>50</v>
      </c>
      <c r="N236" s="8">
        <f t="shared" si="30"/>
        <v>45</v>
      </c>
      <c r="O236" s="8">
        <f t="shared" si="31"/>
        <v>0</v>
      </c>
      <c r="P236" s="8">
        <f t="shared" si="32"/>
        <v>0</v>
      </c>
      <c r="Q236" s="9">
        <f t="shared" si="34"/>
        <v>33.25</v>
      </c>
      <c r="R236" s="9">
        <f t="shared" si="35"/>
        <v>19</v>
      </c>
      <c r="S236" s="9">
        <f t="shared" si="36"/>
        <v>14.25</v>
      </c>
      <c r="T236" s="9">
        <f t="shared" si="37"/>
        <v>23.75</v>
      </c>
      <c r="U236" s="8">
        <f t="shared" si="38"/>
        <v>22.166666666666668</v>
      </c>
      <c r="V236" s="8">
        <f t="shared" si="39"/>
        <v>22.5625</v>
      </c>
    </row>
    <row r="237" spans="1:22" ht="13.5" x14ac:dyDescent="0.25">
      <c r="A237" s="3">
        <f>RSI!A237</f>
        <v>42640</v>
      </c>
      <c r="B237" s="2">
        <f>RSI!B237</f>
        <v>6.5547000000000004</v>
      </c>
      <c r="C237" s="2">
        <f>RSI!I237</f>
        <v>46.368398551632453</v>
      </c>
      <c r="D237" s="2">
        <f>MACD!E237</f>
        <v>1.6045073986084901E-2</v>
      </c>
      <c r="E237" s="2">
        <f>MACD!F237</f>
        <v>3.3280414870631901E-2</v>
      </c>
      <c r="F237" s="2">
        <f>'Moving Avg'!D237</f>
        <v>6.6150000000000002</v>
      </c>
      <c r="G237" s="2">
        <f>'Moving Avg'!F237</f>
        <v>6.6081250000000011</v>
      </c>
      <c r="H237" s="2">
        <f>'Moving Avg'!G237</f>
        <v>6.6676040000000008</v>
      </c>
      <c r="I237" s="2">
        <f>'Moving Avg'!H237</f>
        <v>6.7418650000000051</v>
      </c>
      <c r="J237" s="6" t="str">
        <f>OBV!F237</f>
        <v>BEARISH</v>
      </c>
      <c r="K237" s="6" t="str">
        <f>OBV!G237</f>
        <v>WEAK</v>
      </c>
      <c r="L237" s="6" t="str">
        <f>OBV!H237</f>
        <v>NEUTRAL</v>
      </c>
      <c r="M237" s="8">
        <f t="shared" si="33"/>
        <v>50</v>
      </c>
      <c r="N237" s="8">
        <f t="shared" si="30"/>
        <v>45</v>
      </c>
      <c r="O237" s="8">
        <f t="shared" si="31"/>
        <v>0</v>
      </c>
      <c r="P237" s="8">
        <f t="shared" si="32"/>
        <v>0</v>
      </c>
      <c r="Q237" s="9">
        <f t="shared" si="34"/>
        <v>33.25</v>
      </c>
      <c r="R237" s="9">
        <f t="shared" si="35"/>
        <v>19</v>
      </c>
      <c r="S237" s="9">
        <f t="shared" si="36"/>
        <v>14.25</v>
      </c>
      <c r="T237" s="9">
        <f t="shared" si="37"/>
        <v>23.75</v>
      </c>
      <c r="U237" s="8">
        <f t="shared" si="38"/>
        <v>22.166666666666668</v>
      </c>
      <c r="V237" s="8">
        <f t="shared" si="39"/>
        <v>22.5625</v>
      </c>
    </row>
    <row r="238" spans="1:22" ht="13.5" x14ac:dyDescent="0.25">
      <c r="A238" s="3">
        <f>RSI!A238</f>
        <v>42641</v>
      </c>
      <c r="B238" s="2">
        <f>RSI!B238</f>
        <v>6.5547000000000004</v>
      </c>
      <c r="C238" s="2">
        <f>RSI!I238</f>
        <v>46.36839855163246</v>
      </c>
      <c r="D238" s="2">
        <f>MACD!E238</f>
        <v>1.0574777172264405E-2</v>
      </c>
      <c r="E238" s="2">
        <f>MACD!F238</f>
        <v>2.8739287330958405E-2</v>
      </c>
      <c r="F238" s="2">
        <f>'Moving Avg'!D238</f>
        <v>6.6150000000000002</v>
      </c>
      <c r="G238" s="2">
        <f>'Moving Avg'!F238</f>
        <v>6.6077950000000003</v>
      </c>
      <c r="H238" s="2">
        <f>'Moving Avg'!G238</f>
        <v>6.6643399999999993</v>
      </c>
      <c r="I238" s="2">
        <f>'Moving Avg'!H238</f>
        <v>6.7415865000000039</v>
      </c>
      <c r="J238" s="6" t="str">
        <f>OBV!F238</f>
        <v>BEARISH</v>
      </c>
      <c r="K238" s="6" t="str">
        <f>OBV!G238</f>
        <v>WEAK</v>
      </c>
      <c r="L238" s="6" t="str">
        <f>OBV!H238</f>
        <v>NEUTRAL</v>
      </c>
      <c r="M238" s="8">
        <f t="shared" si="33"/>
        <v>50</v>
      </c>
      <c r="N238" s="8">
        <f t="shared" si="30"/>
        <v>45</v>
      </c>
      <c r="O238" s="8">
        <f t="shared" si="31"/>
        <v>0</v>
      </c>
      <c r="P238" s="8">
        <f t="shared" si="32"/>
        <v>0</v>
      </c>
      <c r="Q238" s="9">
        <f t="shared" si="34"/>
        <v>33.25</v>
      </c>
      <c r="R238" s="9">
        <f t="shared" si="35"/>
        <v>19</v>
      </c>
      <c r="S238" s="9">
        <f t="shared" si="36"/>
        <v>14.25</v>
      </c>
      <c r="T238" s="9">
        <f t="shared" si="37"/>
        <v>23.75</v>
      </c>
      <c r="U238" s="8">
        <f t="shared" si="38"/>
        <v>22.166666666666668</v>
      </c>
      <c r="V238" s="8">
        <f t="shared" si="39"/>
        <v>22.5625</v>
      </c>
    </row>
    <row r="239" spans="1:22" ht="13.5" x14ac:dyDescent="0.25">
      <c r="A239" s="3">
        <f>RSI!A239</f>
        <v>42642</v>
      </c>
      <c r="B239" s="2">
        <f>RSI!B239</f>
        <v>6.4236000000000004</v>
      </c>
      <c r="C239" s="2">
        <f>RSI!I239</f>
        <v>40.959650113228207</v>
      </c>
      <c r="D239" s="2">
        <f>MACD!E239</f>
        <v>-6.0805810399564564E-3</v>
      </c>
      <c r="E239" s="2">
        <f>MACD!F239</f>
        <v>2.1775313656775434E-2</v>
      </c>
      <c r="F239" s="2">
        <f>'Moving Avg'!D239</f>
        <v>6.5901000000000014</v>
      </c>
      <c r="G239" s="2">
        <f>'Moving Avg'!F239</f>
        <v>6.5979649999999994</v>
      </c>
      <c r="H239" s="2">
        <f>'Moving Avg'!G239</f>
        <v>6.6569719999999997</v>
      </c>
      <c r="I239" s="2">
        <f>'Moving Avg'!H239</f>
        <v>6.7406525000000057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  <c r="M239" s="8">
        <f t="shared" si="33"/>
        <v>50</v>
      </c>
      <c r="N239" s="8">
        <f t="shared" si="30"/>
        <v>100</v>
      </c>
      <c r="O239" s="8">
        <f t="shared" si="31"/>
        <v>0</v>
      </c>
      <c r="P239" s="8">
        <f t="shared" si="32"/>
        <v>0</v>
      </c>
      <c r="Q239" s="9">
        <f t="shared" si="34"/>
        <v>52.5</v>
      </c>
      <c r="R239" s="9">
        <f t="shared" si="35"/>
        <v>30</v>
      </c>
      <c r="S239" s="9">
        <f t="shared" si="36"/>
        <v>22.5</v>
      </c>
      <c r="T239" s="9">
        <f t="shared" si="37"/>
        <v>37.5</v>
      </c>
      <c r="U239" s="8">
        <f t="shared" si="38"/>
        <v>35</v>
      </c>
      <c r="V239" s="8">
        <f t="shared" si="39"/>
        <v>35.625</v>
      </c>
    </row>
    <row r="240" spans="1:22" ht="13.5" x14ac:dyDescent="0.25">
      <c r="A240" s="3">
        <f>RSI!A240</f>
        <v>42643</v>
      </c>
      <c r="B240" s="2">
        <f>RSI!B240</f>
        <v>6.5480999999999998</v>
      </c>
      <c r="C240" s="2">
        <f>RSI!I240</f>
        <v>47.252248061566512</v>
      </c>
      <c r="D240" s="2">
        <f>MACD!E240</f>
        <v>2.3404190240050582E-5</v>
      </c>
      <c r="E240" s="2">
        <f>MACD!F240</f>
        <v>1.7424931763468356E-2</v>
      </c>
      <c r="F240" s="2">
        <f>'Moving Avg'!D240</f>
        <v>6.5533799999999998</v>
      </c>
      <c r="G240" s="2">
        <f>'Moving Avg'!F240</f>
        <v>6.5946850000000001</v>
      </c>
      <c r="H240" s="2">
        <f>'Moving Avg'!G240</f>
        <v>6.6528920000000005</v>
      </c>
      <c r="I240" s="2">
        <f>'Moving Avg'!H240</f>
        <v>6.7403410000000052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  <c r="M240" s="8">
        <f t="shared" si="33"/>
        <v>50</v>
      </c>
      <c r="N240" s="8">
        <f t="shared" si="30"/>
        <v>45</v>
      </c>
      <c r="O240" s="8">
        <f t="shared" si="31"/>
        <v>0</v>
      </c>
      <c r="P240" s="8">
        <f t="shared" si="32"/>
        <v>0</v>
      </c>
      <c r="Q240" s="9">
        <f t="shared" si="34"/>
        <v>33.25</v>
      </c>
      <c r="R240" s="9">
        <f t="shared" si="35"/>
        <v>19</v>
      </c>
      <c r="S240" s="9">
        <f t="shared" si="36"/>
        <v>14.25</v>
      </c>
      <c r="T240" s="9">
        <f t="shared" si="37"/>
        <v>23.75</v>
      </c>
      <c r="U240" s="8">
        <f t="shared" si="38"/>
        <v>22.166666666666668</v>
      </c>
      <c r="V240" s="8">
        <f t="shared" si="39"/>
        <v>22.5625</v>
      </c>
    </row>
    <row r="241" spans="1:22" ht="13.5" x14ac:dyDescent="0.25">
      <c r="A241" s="3">
        <f>RSI!A241</f>
        <v>42647</v>
      </c>
      <c r="B241" s="2">
        <f>RSI!B241</f>
        <v>6.4892000000000003</v>
      </c>
      <c r="C241" s="2">
        <f>RSI!I241</f>
        <v>44.818535148461045</v>
      </c>
      <c r="D241" s="2">
        <f>MACD!E241</f>
        <v>1.8544649353771092E-3</v>
      </c>
      <c r="E241" s="2">
        <f>MACD!F241</f>
        <v>1.4310838397850108E-2</v>
      </c>
      <c r="F241" s="2">
        <f>'Moving Avg'!D241</f>
        <v>6.5140600000000006</v>
      </c>
      <c r="G241" s="2">
        <f>'Moving Avg'!F241</f>
        <v>6.5815799999999998</v>
      </c>
      <c r="H241" s="2">
        <f>'Moving Avg'!G241</f>
        <v>6.6471780000000003</v>
      </c>
      <c r="I241" s="2">
        <f>'Moving Avg'!H241</f>
        <v>6.7397350000000049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  <c r="M241" s="8">
        <f t="shared" si="33"/>
        <v>50</v>
      </c>
      <c r="N241" s="8">
        <f t="shared" si="30"/>
        <v>45</v>
      </c>
      <c r="O241" s="8">
        <f t="shared" si="31"/>
        <v>0</v>
      </c>
      <c r="P241" s="8">
        <f t="shared" si="32"/>
        <v>0</v>
      </c>
      <c r="Q241" s="9">
        <f t="shared" si="34"/>
        <v>33.25</v>
      </c>
      <c r="R241" s="9">
        <f t="shared" si="35"/>
        <v>19</v>
      </c>
      <c r="S241" s="9">
        <f t="shared" si="36"/>
        <v>14.25</v>
      </c>
      <c r="T241" s="9">
        <f t="shared" si="37"/>
        <v>23.75</v>
      </c>
      <c r="U241" s="8">
        <f t="shared" si="38"/>
        <v>22.166666666666668</v>
      </c>
      <c r="V241" s="8">
        <f t="shared" si="39"/>
        <v>22.5625</v>
      </c>
    </row>
    <row r="242" spans="1:22" ht="13.5" x14ac:dyDescent="0.25">
      <c r="A242" s="3">
        <f>RSI!A242</f>
        <v>42648</v>
      </c>
      <c r="B242" s="2">
        <f>RSI!B242</f>
        <v>6.5547000000000004</v>
      </c>
      <c r="C242" s="2">
        <f>RSI!I242</f>
        <v>48.024482471373055</v>
      </c>
      <c r="D242" s="2">
        <f>MACD!E242</f>
        <v>-1.7776608618556011E-3</v>
      </c>
      <c r="E242" s="2">
        <f>MACD!F242</f>
        <v>1.1093138545908968E-2</v>
      </c>
      <c r="F242" s="2">
        <f>'Moving Avg'!D242</f>
        <v>6.5140600000000006</v>
      </c>
      <c r="G242" s="2">
        <f>'Moving Avg'!F242</f>
        <v>6.5779750000000003</v>
      </c>
      <c r="H242" s="2">
        <f>'Moving Avg'!G242</f>
        <v>6.6437999999999997</v>
      </c>
      <c r="I242" s="2">
        <f>'Moving Avg'!H242</f>
        <v>6.7394565000000046</v>
      </c>
      <c r="J242" s="6" t="str">
        <f>OBV!F242</f>
        <v>BULLISH</v>
      </c>
      <c r="K242" s="6" t="str">
        <f>OBV!G242</f>
        <v>NEUTRAL</v>
      </c>
      <c r="L242" s="6" t="str">
        <f>OBV!H242</f>
        <v>NEUTRAL</v>
      </c>
      <c r="M242" s="8">
        <f t="shared" si="33"/>
        <v>50</v>
      </c>
      <c r="N242" s="8">
        <f t="shared" si="30"/>
        <v>45</v>
      </c>
      <c r="O242" s="8">
        <f t="shared" si="31"/>
        <v>0</v>
      </c>
      <c r="P242" s="8">
        <f t="shared" si="32"/>
        <v>49.5</v>
      </c>
      <c r="Q242" s="9">
        <f t="shared" si="34"/>
        <v>40.674999999999997</v>
      </c>
      <c r="R242" s="9">
        <f t="shared" si="35"/>
        <v>31.375</v>
      </c>
      <c r="S242" s="9">
        <f t="shared" si="36"/>
        <v>36.525000000000006</v>
      </c>
      <c r="T242" s="9">
        <f t="shared" si="37"/>
        <v>36.125</v>
      </c>
      <c r="U242" s="8">
        <f t="shared" si="38"/>
        <v>36.19166666666667</v>
      </c>
      <c r="V242" s="8">
        <f t="shared" si="39"/>
        <v>36.174999999999997</v>
      </c>
    </row>
    <row r="243" spans="1:22" ht="13.5" x14ac:dyDescent="0.25">
      <c r="A243" s="3">
        <f>RSI!A243</f>
        <v>42649</v>
      </c>
      <c r="B243" s="2">
        <f>RSI!B243</f>
        <v>6.5480999999999998</v>
      </c>
      <c r="C243" s="2">
        <f>RSI!I243</f>
        <v>47.723609097730922</v>
      </c>
      <c r="D243" s="2">
        <f>MACD!E243</f>
        <v>-4.1141963341964072E-3</v>
      </c>
      <c r="E243" s="2">
        <f>MACD!F243</f>
        <v>8.0516715698878919E-3</v>
      </c>
      <c r="F243" s="2">
        <f>'Moving Avg'!D243</f>
        <v>6.5127400000000009</v>
      </c>
      <c r="G243" s="2">
        <f>'Moving Avg'!F243</f>
        <v>6.5684699999999996</v>
      </c>
      <c r="H243" s="2">
        <f>'Moving Avg'!G243</f>
        <v>6.6404040000000002</v>
      </c>
      <c r="I243" s="2">
        <f>'Moving Avg'!H243</f>
        <v>6.7391450000000042</v>
      </c>
      <c r="J243" s="6" t="str">
        <f>OBV!F243</f>
        <v>BULLISH</v>
      </c>
      <c r="K243" s="6" t="str">
        <f>OBV!G243</f>
        <v>NEUTRAL</v>
      </c>
      <c r="L243" s="6" t="str">
        <f>OBV!H243</f>
        <v>BULLISH DIVERGENCE</v>
      </c>
      <c r="M243" s="8">
        <f t="shared" si="33"/>
        <v>50</v>
      </c>
      <c r="N243" s="8">
        <f t="shared" si="30"/>
        <v>45</v>
      </c>
      <c r="O243" s="8">
        <f t="shared" si="31"/>
        <v>0</v>
      </c>
      <c r="P243" s="8">
        <f t="shared" si="32"/>
        <v>66.5</v>
      </c>
      <c r="Q243" s="9">
        <f t="shared" si="34"/>
        <v>43.225000000000001</v>
      </c>
      <c r="R243" s="9">
        <f t="shared" si="35"/>
        <v>35.625</v>
      </c>
      <c r="S243" s="9">
        <f t="shared" si="36"/>
        <v>44.174999999999997</v>
      </c>
      <c r="T243" s="9">
        <f t="shared" si="37"/>
        <v>40.375</v>
      </c>
      <c r="U243" s="8">
        <f t="shared" si="38"/>
        <v>41.008333333333333</v>
      </c>
      <c r="V243" s="8">
        <f t="shared" si="39"/>
        <v>40.849999999999994</v>
      </c>
    </row>
    <row r="244" spans="1:22" ht="13.5" x14ac:dyDescent="0.25">
      <c r="A244" s="3">
        <f>RSI!A244</f>
        <v>42650</v>
      </c>
      <c r="B244" s="2">
        <f>RSI!B244</f>
        <v>6.5480999999999998</v>
      </c>
      <c r="C244" s="2">
        <f>RSI!I244</f>
        <v>47.723609097730922</v>
      </c>
      <c r="D244" s="2">
        <f>MACD!E244</f>
        <v>-6.8381008058686632E-3</v>
      </c>
      <c r="E244" s="2">
        <f>MACD!F244</f>
        <v>5.0737170947365816E-3</v>
      </c>
      <c r="F244" s="2">
        <f>'Moving Avg'!D244</f>
        <v>6.5376399999999988</v>
      </c>
      <c r="G244" s="2">
        <f>'Moving Avg'!F244</f>
        <v>6.5602749999999999</v>
      </c>
      <c r="H244" s="2">
        <f>'Moving Avg'!G244</f>
        <v>6.654329999999999</v>
      </c>
      <c r="I244" s="2">
        <f>'Moving Avg'!H244</f>
        <v>6.7388335000000037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  <c r="M244" s="8">
        <f t="shared" si="33"/>
        <v>50</v>
      </c>
      <c r="N244" s="8">
        <f t="shared" si="30"/>
        <v>45</v>
      </c>
      <c r="O244" s="8">
        <f t="shared" si="31"/>
        <v>0</v>
      </c>
      <c r="P244" s="8">
        <f t="shared" si="32"/>
        <v>83.5</v>
      </c>
      <c r="Q244" s="9">
        <f t="shared" si="34"/>
        <v>45.774999999999999</v>
      </c>
      <c r="R244" s="9">
        <f t="shared" si="35"/>
        <v>39.875</v>
      </c>
      <c r="S244" s="9">
        <f t="shared" si="36"/>
        <v>51.825000000000003</v>
      </c>
      <c r="T244" s="9">
        <f t="shared" si="37"/>
        <v>44.625</v>
      </c>
      <c r="U244" s="8">
        <f t="shared" si="38"/>
        <v>45.82500000000001</v>
      </c>
      <c r="V244" s="8">
        <f t="shared" si="39"/>
        <v>45.525000000000006</v>
      </c>
    </row>
    <row r="245" spans="1:22" ht="13.5" x14ac:dyDescent="0.25">
      <c r="A245" s="3">
        <f>RSI!A245</f>
        <v>42653</v>
      </c>
      <c r="B245" s="2">
        <f>RSI!B245</f>
        <v>6.5350000000000001</v>
      </c>
      <c r="C245" s="2">
        <f>RSI!I245</f>
        <v>47.045136176424265</v>
      </c>
      <c r="D245" s="2">
        <f>MACD!E245</f>
        <v>2.0322237295310686E-2</v>
      </c>
      <c r="E245" s="2">
        <f>MACD!F245</f>
        <v>8.1234211348514031E-3</v>
      </c>
      <c r="F245" s="2">
        <f>'Moving Avg'!D245</f>
        <v>6.5350200000000003</v>
      </c>
      <c r="G245" s="2">
        <f>'Moving Avg'!F245</f>
        <v>6.5589600000000008</v>
      </c>
      <c r="H245" s="2">
        <f>'Moving Avg'!G245</f>
        <v>6.6480359999999994</v>
      </c>
      <c r="I245" s="2">
        <f>'Moving Avg'!H245</f>
        <v>6.7384565000000043</v>
      </c>
      <c r="J245" s="6" t="str">
        <f>OBV!F245</f>
        <v>BULLISH</v>
      </c>
      <c r="K245" s="6" t="str">
        <f>OBV!G245</f>
        <v>NEUTRAL</v>
      </c>
      <c r="L245" s="6" t="str">
        <f>OBV!H245</f>
        <v>BULLISH DIVERGENCE</v>
      </c>
      <c r="M245" s="8">
        <f t="shared" si="33"/>
        <v>50</v>
      </c>
      <c r="N245" s="8">
        <f t="shared" si="30"/>
        <v>0</v>
      </c>
      <c r="O245" s="8">
        <f t="shared" si="31"/>
        <v>0</v>
      </c>
      <c r="P245" s="8">
        <f t="shared" si="32"/>
        <v>66.5</v>
      </c>
      <c r="Q245" s="9">
        <f t="shared" si="34"/>
        <v>27.475000000000001</v>
      </c>
      <c r="R245" s="9">
        <f t="shared" si="35"/>
        <v>26.625</v>
      </c>
      <c r="S245" s="9">
        <f t="shared" si="36"/>
        <v>37.424999999999997</v>
      </c>
      <c r="T245" s="9">
        <f t="shared" si="37"/>
        <v>29.125</v>
      </c>
      <c r="U245" s="8">
        <f t="shared" si="38"/>
        <v>30.508333333333336</v>
      </c>
      <c r="V245" s="8">
        <f t="shared" si="39"/>
        <v>30.162500000000001</v>
      </c>
    </row>
    <row r="246" spans="1:22" ht="13.5" x14ac:dyDescent="0.25">
      <c r="A246" s="3">
        <f>RSI!A246</f>
        <v>42654</v>
      </c>
      <c r="B246" s="2">
        <f>RSI!B246</f>
        <v>6.4236000000000004</v>
      </c>
      <c r="C246" s="2">
        <f>RSI!I246</f>
        <v>41.625641903622288</v>
      </c>
      <c r="D246" s="2">
        <f>MACD!E246</f>
        <v>4.4802020852698021E-2</v>
      </c>
      <c r="E246" s="2">
        <f>MACD!F246</f>
        <v>1.5459141078420727E-2</v>
      </c>
      <c r="F246" s="2">
        <f>'Moving Avg'!D246</f>
        <v>6.5218999999999996</v>
      </c>
      <c r="G246" s="2">
        <f>'Moving Avg'!F246</f>
        <v>6.55044</v>
      </c>
      <c r="H246" s="2">
        <f>'Moving Avg'!G246</f>
        <v>6.6401699999999995</v>
      </c>
      <c r="I246" s="2">
        <f>'Moving Avg'!H246</f>
        <v>6.7375225000000043</v>
      </c>
      <c r="J246" s="6" t="str">
        <f>OBV!F246</f>
        <v>BULLISH</v>
      </c>
      <c r="K246" s="6" t="str">
        <f>OBV!G246</f>
        <v>NEUTRAL</v>
      </c>
      <c r="L246" s="6" t="str">
        <f>OBV!H246</f>
        <v>BULLISH DIVERGENCE</v>
      </c>
      <c r="M246" s="8">
        <f t="shared" si="33"/>
        <v>50</v>
      </c>
      <c r="N246" s="8">
        <f t="shared" si="30"/>
        <v>0</v>
      </c>
      <c r="O246" s="8">
        <f t="shared" si="31"/>
        <v>0</v>
      </c>
      <c r="P246" s="8">
        <f t="shared" si="32"/>
        <v>66.5</v>
      </c>
      <c r="Q246" s="9">
        <f t="shared" si="34"/>
        <v>27.475000000000001</v>
      </c>
      <c r="R246" s="9">
        <f t="shared" si="35"/>
        <v>26.625</v>
      </c>
      <c r="S246" s="9">
        <f t="shared" si="36"/>
        <v>37.424999999999997</v>
      </c>
      <c r="T246" s="9">
        <f t="shared" si="37"/>
        <v>29.125</v>
      </c>
      <c r="U246" s="8">
        <f t="shared" si="38"/>
        <v>30.508333333333336</v>
      </c>
      <c r="V246" s="8">
        <f t="shared" si="39"/>
        <v>30.162500000000001</v>
      </c>
    </row>
    <row r="247" spans="1:22" ht="13.5" x14ac:dyDescent="0.25">
      <c r="A247" s="3">
        <f>RSI!A247</f>
        <v>42655</v>
      </c>
      <c r="B247" s="2">
        <f>RSI!B247</f>
        <v>6.4564000000000004</v>
      </c>
      <c r="C247" s="2">
        <f>RSI!I247</f>
        <v>43.682757742469981</v>
      </c>
      <c r="D247" s="2">
        <f>MACD!E247</f>
        <v>4.385994790361103E-2</v>
      </c>
      <c r="E247" s="2">
        <f>MACD!F247</f>
        <v>2.1139302443458789E-2</v>
      </c>
      <c r="F247" s="2">
        <f>'Moving Avg'!D247</f>
        <v>6.5022400000000005</v>
      </c>
      <c r="G247" s="2">
        <f>'Moving Avg'!F247</f>
        <v>6.5445400000000005</v>
      </c>
      <c r="H247" s="2">
        <f>'Moving Avg'!G247</f>
        <v>6.6345339999999986</v>
      </c>
      <c r="I247" s="2">
        <f>'Moving Avg'!H247</f>
        <v>6.7367525000000059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  <c r="M247" s="8">
        <f t="shared" si="33"/>
        <v>50</v>
      </c>
      <c r="N247" s="8">
        <f t="shared" si="30"/>
        <v>0</v>
      </c>
      <c r="O247" s="8">
        <f t="shared" si="31"/>
        <v>0</v>
      </c>
      <c r="P247" s="8">
        <f t="shared" si="32"/>
        <v>16.5</v>
      </c>
      <c r="Q247" s="9">
        <f t="shared" si="34"/>
        <v>19.975000000000001</v>
      </c>
      <c r="R247" s="9">
        <f t="shared" si="35"/>
        <v>14.125</v>
      </c>
      <c r="S247" s="9">
        <f t="shared" si="36"/>
        <v>14.925000000000001</v>
      </c>
      <c r="T247" s="9">
        <f t="shared" si="37"/>
        <v>16.625</v>
      </c>
      <c r="U247" s="8">
        <f t="shared" si="38"/>
        <v>16.341666666666669</v>
      </c>
      <c r="V247" s="8">
        <f t="shared" si="39"/>
        <v>16.412500000000001</v>
      </c>
    </row>
    <row r="248" spans="1:22" ht="13.5" x14ac:dyDescent="0.25">
      <c r="A248" s="3">
        <f>RSI!A248</f>
        <v>42656</v>
      </c>
      <c r="B248" s="2">
        <f>RSI!B248</f>
        <v>6.4564000000000004</v>
      </c>
      <c r="C248" s="2">
        <f>RSI!I248</f>
        <v>43.682757742469981</v>
      </c>
      <c r="D248" s="2">
        <f>MACD!E248</f>
        <v>4.37422560158236E-2</v>
      </c>
      <c r="E248" s="2">
        <f>MACD!F248</f>
        <v>2.5659893157931754E-2</v>
      </c>
      <c r="F248" s="2">
        <f>'Moving Avg'!D248</f>
        <v>6.4839000000000011</v>
      </c>
      <c r="G248" s="2">
        <f>'Moving Avg'!F248</f>
        <v>6.5386400000000009</v>
      </c>
      <c r="H248" s="2">
        <f>'Moving Avg'!G248</f>
        <v>6.6286359999999993</v>
      </c>
      <c r="I248" s="2">
        <f>'Moving Avg'!H248</f>
        <v>6.7359825000000049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  <c r="M248" s="8">
        <f t="shared" si="33"/>
        <v>50</v>
      </c>
      <c r="N248" s="8">
        <f t="shared" si="30"/>
        <v>0</v>
      </c>
      <c r="O248" s="8">
        <f t="shared" si="31"/>
        <v>0</v>
      </c>
      <c r="P248" s="8">
        <f t="shared" si="32"/>
        <v>66.5</v>
      </c>
      <c r="Q248" s="9">
        <f t="shared" si="34"/>
        <v>27.475000000000001</v>
      </c>
      <c r="R248" s="9">
        <f t="shared" si="35"/>
        <v>26.625</v>
      </c>
      <c r="S248" s="9">
        <f t="shared" si="36"/>
        <v>37.424999999999997</v>
      </c>
      <c r="T248" s="9">
        <f t="shared" si="37"/>
        <v>29.125</v>
      </c>
      <c r="U248" s="8">
        <f t="shared" si="38"/>
        <v>30.508333333333336</v>
      </c>
      <c r="V248" s="8">
        <f t="shared" si="39"/>
        <v>30.162500000000001</v>
      </c>
    </row>
    <row r="249" spans="1:22" ht="13.5" x14ac:dyDescent="0.25">
      <c r="A249" s="3">
        <f>RSI!A249</f>
        <v>42657</v>
      </c>
      <c r="B249" s="2">
        <f>RSI!B249</f>
        <v>6.3581000000000003</v>
      </c>
      <c r="C249" s="2">
        <f>RSI!I249</f>
        <v>38.916090104508477</v>
      </c>
      <c r="D249" s="2">
        <f>MACD!E249</f>
        <v>3.1384038656265822E-2</v>
      </c>
      <c r="E249" s="2">
        <f>MACD!F249</f>
        <v>2.6804722257598571E-2</v>
      </c>
      <c r="F249" s="2">
        <f>'Moving Avg'!D249</f>
        <v>6.4459</v>
      </c>
      <c r="G249" s="2">
        <f>'Moving Avg'!F249</f>
        <v>6.5350350000000006</v>
      </c>
      <c r="H249" s="2">
        <f>'Moving Avg'!G249</f>
        <v>6.622081999999998</v>
      </c>
      <c r="I249" s="2">
        <f>'Moving Avg'!H249</f>
        <v>6.734721000000004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  <c r="M249" s="8">
        <f t="shared" si="33"/>
        <v>50</v>
      </c>
      <c r="N249" s="8">
        <f t="shared" si="30"/>
        <v>0</v>
      </c>
      <c r="O249" s="8">
        <f t="shared" si="31"/>
        <v>0</v>
      </c>
      <c r="P249" s="8">
        <f t="shared" si="32"/>
        <v>16.5</v>
      </c>
      <c r="Q249" s="9">
        <f t="shared" si="34"/>
        <v>19.975000000000001</v>
      </c>
      <c r="R249" s="9">
        <f t="shared" si="35"/>
        <v>14.125</v>
      </c>
      <c r="S249" s="9">
        <f t="shared" si="36"/>
        <v>14.925000000000001</v>
      </c>
      <c r="T249" s="9">
        <f t="shared" si="37"/>
        <v>16.625</v>
      </c>
      <c r="U249" s="8">
        <f t="shared" si="38"/>
        <v>16.341666666666669</v>
      </c>
      <c r="V249" s="8">
        <f t="shared" si="39"/>
        <v>16.412500000000001</v>
      </c>
    </row>
    <row r="250" spans="1:22" ht="13.5" x14ac:dyDescent="0.25">
      <c r="A250" s="3">
        <f>RSI!A250</f>
        <v>42660</v>
      </c>
      <c r="B250" s="2">
        <f>RSI!B250</f>
        <v>6.2925000000000004</v>
      </c>
      <c r="C250" s="2">
        <f>RSI!I250</f>
        <v>36.086131061425917</v>
      </c>
      <c r="D250" s="2">
        <f>MACD!E250</f>
        <v>4.6103565925486478E-2</v>
      </c>
      <c r="E250" s="2">
        <f>MACD!F250</f>
        <v>3.0664490991176151E-2</v>
      </c>
      <c r="F250" s="2">
        <f>'Moving Avg'!D250</f>
        <v>6.3974000000000002</v>
      </c>
      <c r="G250" s="2">
        <f>'Moving Avg'!F250</f>
        <v>6.5189750000000002</v>
      </c>
      <c r="H250" s="2">
        <f>'Moving Avg'!G250</f>
        <v>6.6117259999999973</v>
      </c>
      <c r="I250" s="2">
        <f>'Moving Avg'!H250</f>
        <v>6.7331315000000052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  <c r="M250" s="8">
        <f t="shared" si="33"/>
        <v>50</v>
      </c>
      <c r="N250" s="8">
        <f t="shared" si="30"/>
        <v>0</v>
      </c>
      <c r="O250" s="8">
        <f t="shared" si="31"/>
        <v>0</v>
      </c>
      <c r="P250" s="8">
        <f t="shared" si="32"/>
        <v>0</v>
      </c>
      <c r="Q250" s="9">
        <f t="shared" si="34"/>
        <v>17.5</v>
      </c>
      <c r="R250" s="9">
        <f t="shared" si="35"/>
        <v>10</v>
      </c>
      <c r="S250" s="9">
        <f t="shared" si="36"/>
        <v>7.5</v>
      </c>
      <c r="T250" s="9">
        <f t="shared" si="37"/>
        <v>12.5</v>
      </c>
      <c r="U250" s="8">
        <f t="shared" si="38"/>
        <v>11.666666666666666</v>
      </c>
      <c r="V250" s="8">
        <f t="shared" si="39"/>
        <v>11.875</v>
      </c>
    </row>
    <row r="251" spans="1:22" ht="13.5" x14ac:dyDescent="0.25">
      <c r="A251" s="3">
        <f>RSI!A251</f>
        <v>42661</v>
      </c>
      <c r="B251" s="2">
        <f>RSI!B251</f>
        <v>6.2859999999999996</v>
      </c>
      <c r="C251" s="2">
        <f>RSI!I251</f>
        <v>35.808269492297157</v>
      </c>
      <c r="D251" s="2">
        <f>MACD!E251</f>
        <v>5.144332585521294E-2</v>
      </c>
      <c r="E251" s="2">
        <f>MACD!F251</f>
        <v>3.4820257963983511E-2</v>
      </c>
      <c r="F251" s="2">
        <f>'Moving Avg'!D251</f>
        <v>6.3698800000000002</v>
      </c>
      <c r="G251" s="2">
        <f>'Moving Avg'!F251</f>
        <v>6.5052099999999999</v>
      </c>
      <c r="H251" s="2">
        <f>'Moving Avg'!G251</f>
        <v>6.6013699999999975</v>
      </c>
      <c r="I251" s="2">
        <f>'Moving Avg'!H251</f>
        <v>6.7315095000000049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  <c r="M251" s="8">
        <f t="shared" si="33"/>
        <v>50</v>
      </c>
      <c r="N251" s="8">
        <f t="shared" si="30"/>
        <v>0</v>
      </c>
      <c r="O251" s="8">
        <f t="shared" si="31"/>
        <v>0</v>
      </c>
      <c r="P251" s="8">
        <f t="shared" si="32"/>
        <v>0</v>
      </c>
      <c r="Q251" s="9">
        <f t="shared" si="34"/>
        <v>17.5</v>
      </c>
      <c r="R251" s="9">
        <f t="shared" si="35"/>
        <v>10</v>
      </c>
      <c r="S251" s="9">
        <f t="shared" si="36"/>
        <v>7.5</v>
      </c>
      <c r="T251" s="9">
        <f t="shared" si="37"/>
        <v>12.5</v>
      </c>
      <c r="U251" s="8">
        <f t="shared" si="38"/>
        <v>11.666666666666666</v>
      </c>
      <c r="V251" s="8">
        <f t="shared" si="39"/>
        <v>11.875</v>
      </c>
    </row>
    <row r="252" spans="1:22" ht="13.5" x14ac:dyDescent="0.25">
      <c r="A252" s="3">
        <f>RSI!A252</f>
        <v>42662</v>
      </c>
      <c r="B252" s="2">
        <f>RSI!B252</f>
        <v>6.4236000000000004</v>
      </c>
      <c r="C252" s="2">
        <f>RSI!I252</f>
        <v>45.393869922257274</v>
      </c>
      <c r="D252" s="2">
        <f>MACD!E252</f>
        <v>5.7240649722033687E-2</v>
      </c>
      <c r="E252" s="2">
        <f>MACD!F252</f>
        <v>3.9304336315593547E-2</v>
      </c>
      <c r="F252" s="2">
        <f>'Moving Avg'!D252</f>
        <v>6.3633199999999999</v>
      </c>
      <c r="G252" s="2">
        <f>'Moving Avg'!F252</f>
        <v>6.4986550000000012</v>
      </c>
      <c r="H252" s="2">
        <f>'Moving Avg'!G252</f>
        <v>6.5937659999999987</v>
      </c>
      <c r="I252" s="2">
        <f>'Moving Avg'!H252</f>
        <v>6.7305755000000058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  <c r="M252" s="8">
        <f t="shared" si="33"/>
        <v>50</v>
      </c>
      <c r="N252" s="8">
        <f t="shared" si="30"/>
        <v>0</v>
      </c>
      <c r="O252" s="8">
        <f t="shared" si="31"/>
        <v>0</v>
      </c>
      <c r="P252" s="8">
        <f t="shared" si="32"/>
        <v>0</v>
      </c>
      <c r="Q252" s="9">
        <f t="shared" si="34"/>
        <v>17.5</v>
      </c>
      <c r="R252" s="9">
        <f t="shared" si="35"/>
        <v>10</v>
      </c>
      <c r="S252" s="9">
        <f t="shared" si="36"/>
        <v>7.5</v>
      </c>
      <c r="T252" s="9">
        <f t="shared" si="37"/>
        <v>12.5</v>
      </c>
      <c r="U252" s="8">
        <f t="shared" si="38"/>
        <v>11.666666666666666</v>
      </c>
      <c r="V252" s="8">
        <f t="shared" si="39"/>
        <v>11.875</v>
      </c>
    </row>
    <row r="253" spans="1:22" ht="13.5" x14ac:dyDescent="0.25">
      <c r="A253" s="3">
        <f>RSI!A253</f>
        <v>42663</v>
      </c>
      <c r="B253" s="2">
        <f>RSI!B253</f>
        <v>6.4892000000000003</v>
      </c>
      <c r="C253" s="2">
        <f>RSI!I253</f>
        <v>49.282263273008255</v>
      </c>
      <c r="D253" s="2">
        <f>MACD!E253</f>
        <v>5.6749770703477864E-2</v>
      </c>
      <c r="E253" s="2">
        <f>MACD!F253</f>
        <v>4.2793423193170414E-2</v>
      </c>
      <c r="F253" s="2">
        <f>'Moving Avg'!D253</f>
        <v>6.3698800000000002</v>
      </c>
      <c r="G253" s="2">
        <f>'Moving Avg'!F253</f>
        <v>6.4953800000000017</v>
      </c>
      <c r="H253" s="2">
        <f>'Moving Avg'!G253</f>
        <v>6.5911459999999975</v>
      </c>
      <c r="I253" s="2">
        <f>'Moving Avg'!H253</f>
        <v>6.7299695000000055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  <c r="M253" s="8">
        <f t="shared" si="33"/>
        <v>50</v>
      </c>
      <c r="N253" s="8">
        <f t="shared" si="30"/>
        <v>0</v>
      </c>
      <c r="O253" s="8">
        <f t="shared" si="31"/>
        <v>0</v>
      </c>
      <c r="P253" s="8">
        <f t="shared" si="32"/>
        <v>16.5</v>
      </c>
      <c r="Q253" s="9">
        <f t="shared" si="34"/>
        <v>19.975000000000001</v>
      </c>
      <c r="R253" s="9">
        <f t="shared" si="35"/>
        <v>14.125</v>
      </c>
      <c r="S253" s="9">
        <f t="shared" si="36"/>
        <v>14.925000000000001</v>
      </c>
      <c r="T253" s="9">
        <f t="shared" si="37"/>
        <v>16.625</v>
      </c>
      <c r="U253" s="8">
        <f t="shared" si="38"/>
        <v>16.341666666666669</v>
      </c>
      <c r="V253" s="8">
        <f t="shared" si="39"/>
        <v>16.412500000000001</v>
      </c>
    </row>
    <row r="254" spans="1:22" ht="13.5" x14ac:dyDescent="0.25">
      <c r="A254" s="3">
        <f>RSI!A254</f>
        <v>42664</v>
      </c>
      <c r="B254" s="2">
        <f>RSI!B254</f>
        <v>6.5153999999999996</v>
      </c>
      <c r="C254" s="2">
        <f>RSI!I254</f>
        <v>50.789457023885937</v>
      </c>
      <c r="D254" s="2">
        <f>MACD!E254</f>
        <v>5.4448942176650306E-2</v>
      </c>
      <c r="E254" s="2">
        <f>MACD!F254</f>
        <v>4.5124526989866395E-2</v>
      </c>
      <c r="F254" s="2">
        <f>'Moving Avg'!D254</f>
        <v>6.4013399999999994</v>
      </c>
      <c r="G254" s="2">
        <f>'Moving Avg'!F254</f>
        <v>6.4937450000000014</v>
      </c>
      <c r="H254" s="2">
        <f>'Moving Avg'!G254</f>
        <v>6.5864279999999988</v>
      </c>
      <c r="I254" s="2">
        <f>'Moving Avg'!H254</f>
        <v>6.7294945000000048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3"/>
        <v>50</v>
      </c>
      <c r="N254" s="8">
        <f t="shared" si="30"/>
        <v>0</v>
      </c>
      <c r="O254" s="8">
        <f t="shared" si="31"/>
        <v>0</v>
      </c>
      <c r="P254" s="8">
        <f t="shared" si="32"/>
        <v>83.5</v>
      </c>
      <c r="Q254" s="9">
        <f t="shared" si="34"/>
        <v>30.024999999999999</v>
      </c>
      <c r="R254" s="9">
        <f t="shared" si="35"/>
        <v>30.875</v>
      </c>
      <c r="S254" s="9">
        <f t="shared" si="36"/>
        <v>45.075000000000003</v>
      </c>
      <c r="T254" s="9">
        <f t="shared" si="37"/>
        <v>33.375</v>
      </c>
      <c r="U254" s="8">
        <f t="shared" si="38"/>
        <v>35.324999999999996</v>
      </c>
      <c r="V254" s="8">
        <f t="shared" si="39"/>
        <v>34.837499999999999</v>
      </c>
    </row>
    <row r="255" spans="1:22" ht="13.5" x14ac:dyDescent="0.25">
      <c r="A255" s="3">
        <f>RSI!A255</f>
        <v>42667</v>
      </c>
      <c r="B255" s="2">
        <f>RSI!B255</f>
        <v>6.4892000000000003</v>
      </c>
      <c r="C255" s="2">
        <f>RSI!I255</f>
        <v>49.214435787907505</v>
      </c>
      <c r="D255" s="2">
        <f>MACD!E255</f>
        <v>5.2323803676410208E-2</v>
      </c>
      <c r="E255" s="2">
        <f>MACD!F255</f>
        <v>4.6564382327175156E-2</v>
      </c>
      <c r="F255" s="2">
        <f>'Moving Avg'!D255</f>
        <v>6.4406800000000004</v>
      </c>
      <c r="G255" s="2">
        <f>'Moving Avg'!F255</f>
        <v>6.4816200000000013</v>
      </c>
      <c r="H255" s="2">
        <f>'Moving Avg'!G255</f>
        <v>6.5801359999999987</v>
      </c>
      <c r="I255" s="2">
        <f>'Moving Avg'!H255</f>
        <v>6.7288885000000054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3"/>
        <v>50</v>
      </c>
      <c r="N255" s="8">
        <f t="shared" si="30"/>
        <v>0</v>
      </c>
      <c r="O255" s="8">
        <f t="shared" si="31"/>
        <v>0</v>
      </c>
      <c r="P255" s="8">
        <f t="shared" si="32"/>
        <v>100</v>
      </c>
      <c r="Q255" s="9">
        <f t="shared" si="34"/>
        <v>32.5</v>
      </c>
      <c r="R255" s="9">
        <f t="shared" si="35"/>
        <v>35</v>
      </c>
      <c r="S255" s="9">
        <f t="shared" si="36"/>
        <v>52.5</v>
      </c>
      <c r="T255" s="9">
        <f t="shared" si="37"/>
        <v>37.5</v>
      </c>
      <c r="U255" s="8">
        <f t="shared" si="38"/>
        <v>40</v>
      </c>
      <c r="V255" s="8">
        <f t="shared" si="39"/>
        <v>39.375</v>
      </c>
    </row>
    <row r="256" spans="1:22" ht="13.5" x14ac:dyDescent="0.25">
      <c r="A256" s="3">
        <f>RSI!A256</f>
        <v>42668</v>
      </c>
      <c r="B256" s="2">
        <f>RSI!B256</f>
        <v>6.4564000000000004</v>
      </c>
      <c r="C256" s="2">
        <f>RSI!I256</f>
        <v>47.239402256960155</v>
      </c>
      <c r="D256" s="2">
        <f>MACD!E256</f>
        <v>3.5875631875067704E-2</v>
      </c>
      <c r="E256" s="2">
        <f>MACD!F256</f>
        <v>4.4426632236753666E-2</v>
      </c>
      <c r="F256" s="2">
        <f>'Moving Avg'!D256</f>
        <v>6.4747600000000007</v>
      </c>
      <c r="G256" s="2">
        <f>'Moving Avg'!F256</f>
        <v>6.4701500000000012</v>
      </c>
      <c r="H256" s="2">
        <f>'Moving Avg'!G256</f>
        <v>6.5767279999999992</v>
      </c>
      <c r="I256" s="2">
        <f>'Moving Avg'!H256</f>
        <v>6.7281185000000061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3"/>
        <v>50</v>
      </c>
      <c r="N256" s="8">
        <f t="shared" si="30"/>
        <v>45</v>
      </c>
      <c r="O256" s="8">
        <f t="shared" si="31"/>
        <v>0</v>
      </c>
      <c r="P256" s="8">
        <f t="shared" si="32"/>
        <v>100</v>
      </c>
      <c r="Q256" s="9">
        <f t="shared" si="34"/>
        <v>48.25</v>
      </c>
      <c r="R256" s="9">
        <f t="shared" si="35"/>
        <v>44</v>
      </c>
      <c r="S256" s="9">
        <f t="shared" si="36"/>
        <v>59.25</v>
      </c>
      <c r="T256" s="9">
        <f t="shared" si="37"/>
        <v>48.75</v>
      </c>
      <c r="U256" s="8">
        <f t="shared" si="38"/>
        <v>50.5</v>
      </c>
      <c r="V256" s="8">
        <f t="shared" si="39"/>
        <v>50.0625</v>
      </c>
    </row>
    <row r="257" spans="1:22" ht="13.5" x14ac:dyDescent="0.25">
      <c r="A257" s="3">
        <f>RSI!A257</f>
        <v>42669</v>
      </c>
      <c r="B257" s="2">
        <f>RSI!B257</f>
        <v>6.4892000000000003</v>
      </c>
      <c r="C257" s="2">
        <f>RSI!I257</f>
        <v>49.425155841271994</v>
      </c>
      <c r="D257" s="2">
        <f>MACD!E257</f>
        <v>2.4822783519313774E-2</v>
      </c>
      <c r="E257" s="2">
        <f>MACD!F257</f>
        <v>4.0505862493265689E-2</v>
      </c>
      <c r="F257" s="2">
        <f>'Moving Avg'!D257</f>
        <v>6.4878800000000014</v>
      </c>
      <c r="G257" s="2">
        <f>'Moving Avg'!F257</f>
        <v>6.4668749999999999</v>
      </c>
      <c r="H257" s="2">
        <f>'Moving Avg'!G257</f>
        <v>6.5739759999999983</v>
      </c>
      <c r="I257" s="2">
        <f>'Moving Avg'!H257</f>
        <v>6.7275125000000067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  <c r="M257" s="8">
        <f t="shared" si="33"/>
        <v>50</v>
      </c>
      <c r="N257" s="8">
        <f t="shared" si="30"/>
        <v>45</v>
      </c>
      <c r="O257" s="8">
        <f t="shared" si="31"/>
        <v>0</v>
      </c>
      <c r="P257" s="8">
        <f t="shared" si="32"/>
        <v>100</v>
      </c>
      <c r="Q257" s="9">
        <f t="shared" si="34"/>
        <v>48.25</v>
      </c>
      <c r="R257" s="9">
        <f t="shared" si="35"/>
        <v>44</v>
      </c>
      <c r="S257" s="9">
        <f t="shared" si="36"/>
        <v>59.25</v>
      </c>
      <c r="T257" s="9">
        <f t="shared" si="37"/>
        <v>48.75</v>
      </c>
      <c r="U257" s="8">
        <f t="shared" si="38"/>
        <v>50.5</v>
      </c>
      <c r="V257" s="8">
        <f t="shared" si="39"/>
        <v>50.0625</v>
      </c>
    </row>
    <row r="258" spans="1:22" ht="13.5" x14ac:dyDescent="0.25">
      <c r="A258" s="3">
        <f>RSI!A258</f>
        <v>42670</v>
      </c>
      <c r="B258" s="2">
        <f>RSI!B258</f>
        <v>6.4892000000000003</v>
      </c>
      <c r="C258" s="2">
        <f>RSI!I258</f>
        <v>49.425155841271994</v>
      </c>
      <c r="D258" s="2">
        <f>MACD!E258</f>
        <v>1.5506474596493902E-2</v>
      </c>
      <c r="E258" s="2">
        <f>MACD!F258</f>
        <v>3.5505984913911333E-2</v>
      </c>
      <c r="F258" s="2">
        <f>'Moving Avg'!D258</f>
        <v>6.4878799999999996</v>
      </c>
      <c r="G258" s="2">
        <f>'Moving Avg'!F258</f>
        <v>6.4635999999999996</v>
      </c>
      <c r="H258" s="2">
        <f>'Moving Avg'!G258</f>
        <v>6.5693879999999982</v>
      </c>
      <c r="I258" s="2">
        <f>'Moving Avg'!H258</f>
        <v>6.7269065000000072</v>
      </c>
      <c r="J258" s="6" t="str">
        <f>OBV!F258</f>
        <v>BULLISH</v>
      </c>
      <c r="K258" s="6" t="str">
        <f>OBV!G258</f>
        <v>STRONG</v>
      </c>
      <c r="L258" s="6" t="str">
        <f>OBV!H258</f>
        <v>NEUTRAL</v>
      </c>
      <c r="M258" s="8">
        <f t="shared" si="33"/>
        <v>50</v>
      </c>
      <c r="N258" s="8">
        <f t="shared" ref="N258:N321" si="40">IF(E258-D258&gt;0.02, 100, IF(E258-D258&lt;0,0,45))</f>
        <v>45</v>
      </c>
      <c r="O258" s="8">
        <f t="shared" ref="O258:O321" si="41">IF(F258-I258&gt;10,100,IF(F258-I258&gt;5,75, IF(F258-I258&gt;0,50,0)))</f>
        <v>0</v>
      </c>
      <c r="P258" s="8">
        <f t="shared" ref="P258:P321" si="42">IF(L258="confirmed bullish", 34, IF(L258="bullish divergence",17, 0))+IF(J258="bullish",33,IF(J258="bearish",0,16.5))+IF(K258="strong",33,IF(K258="weak",0,16.5))</f>
        <v>66</v>
      </c>
      <c r="Q258" s="9">
        <f t="shared" si="34"/>
        <v>43.15</v>
      </c>
      <c r="R258" s="9">
        <f t="shared" si="35"/>
        <v>35.5</v>
      </c>
      <c r="S258" s="9">
        <f t="shared" si="36"/>
        <v>43.95</v>
      </c>
      <c r="T258" s="9">
        <f t="shared" si="37"/>
        <v>40.25</v>
      </c>
      <c r="U258" s="8">
        <f t="shared" si="38"/>
        <v>40.866666666666667</v>
      </c>
      <c r="V258" s="8">
        <f t="shared" si="39"/>
        <v>40.712500000000006</v>
      </c>
    </row>
    <row r="259" spans="1:22" ht="13.5" x14ac:dyDescent="0.25">
      <c r="A259" s="3">
        <f>RSI!A259</f>
        <v>42671</v>
      </c>
      <c r="B259" s="2">
        <f>RSI!B259</f>
        <v>6.6923000000000004</v>
      </c>
      <c r="C259" s="2">
        <f>RSI!I259</f>
        <v>61.021519854774844</v>
      </c>
      <c r="D259" s="2">
        <f>MACD!E259</f>
        <v>-2.2510650338438687E-2</v>
      </c>
      <c r="E259" s="2">
        <f>MACD!F259</f>
        <v>2.390265786344133E-2</v>
      </c>
      <c r="F259" s="2">
        <f>'Moving Avg'!D259</f>
        <v>6.5232600000000005</v>
      </c>
      <c r="G259" s="2">
        <f>'Moving Avg'!F259</f>
        <v>6.477034999999999</v>
      </c>
      <c r="H259" s="2">
        <f>'Moving Avg'!G259</f>
        <v>6.5689939999999982</v>
      </c>
      <c r="I259" s="2">
        <f>'Moving Avg'!H259</f>
        <v>6.7273160000000063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  <c r="M259" s="8">
        <f t="shared" ref="M259:M322" si="43">IF(C259&lt;30,100, IF(C259&gt;70, 0, 50))</f>
        <v>50</v>
      </c>
      <c r="N259" s="8">
        <f t="shared" si="40"/>
        <v>100</v>
      </c>
      <c r="O259" s="8">
        <f t="shared" si="41"/>
        <v>0</v>
      </c>
      <c r="P259" s="8">
        <f t="shared" si="42"/>
        <v>83.5</v>
      </c>
      <c r="Q259" s="9">
        <f t="shared" ref="Q259:Q322" si="44">0.35*M259+N259*0.35+O259*0.15+P259*0.15</f>
        <v>65.025000000000006</v>
      </c>
      <c r="R259" s="9">
        <f t="shared" ref="R259:R322" si="45">M259*0.2+N259*0.2+O259*0.35+P259*0.25</f>
        <v>50.875</v>
      </c>
      <c r="S259" s="9">
        <f t="shared" ref="S259:S322" si="46">M259*0.15+N259*0.15+O259*0.25+P259*0.45</f>
        <v>60.075000000000003</v>
      </c>
      <c r="T259" s="9">
        <f t="shared" ref="T259:T322" si="47">0.25*SUM(M259:P259)</f>
        <v>58.375</v>
      </c>
      <c r="U259" s="8">
        <f t="shared" ref="U259:U322" si="48">SUM(Q259:S259)/3</f>
        <v>58.658333333333339</v>
      </c>
      <c r="V259" s="8">
        <f t="shared" ref="V259:V322" si="49">SUM(Q259:T259)/4</f>
        <v>58.587500000000006</v>
      </c>
    </row>
    <row r="260" spans="1:22" ht="13.5" x14ac:dyDescent="0.25">
      <c r="A260" s="3">
        <f>RSI!A260</f>
        <v>42674</v>
      </c>
      <c r="B260" s="2">
        <f>RSI!B260</f>
        <v>6.8890000000000002</v>
      </c>
      <c r="C260" s="2">
        <f>RSI!I260</f>
        <v>68.544123740100218</v>
      </c>
      <c r="D260" s="2">
        <f>MACD!E260</f>
        <v>-8.0510840525768401E-2</v>
      </c>
      <c r="E260" s="2">
        <f>MACD!F260</f>
        <v>3.0199581855993828E-3</v>
      </c>
      <c r="F260" s="2">
        <f>'Moving Avg'!D260</f>
        <v>6.6032200000000003</v>
      </c>
      <c r="G260" s="2">
        <f>'Moving Avg'!F260</f>
        <v>6.4940799999999994</v>
      </c>
      <c r="H260" s="2">
        <f>'Moving Avg'!G260</f>
        <v>6.5730579999999987</v>
      </c>
      <c r="I260" s="2">
        <f>'Moving Avg'!H260</f>
        <v>6.7287090000000056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  <c r="M260" s="8">
        <f t="shared" si="43"/>
        <v>50</v>
      </c>
      <c r="N260" s="8">
        <f t="shared" si="40"/>
        <v>100</v>
      </c>
      <c r="O260" s="8">
        <f t="shared" si="41"/>
        <v>0</v>
      </c>
      <c r="P260" s="8">
        <f t="shared" si="42"/>
        <v>100</v>
      </c>
      <c r="Q260" s="9">
        <f t="shared" si="44"/>
        <v>67.5</v>
      </c>
      <c r="R260" s="9">
        <f t="shared" si="45"/>
        <v>55</v>
      </c>
      <c r="S260" s="9">
        <f t="shared" si="46"/>
        <v>67.5</v>
      </c>
      <c r="T260" s="9">
        <f t="shared" si="47"/>
        <v>62.5</v>
      </c>
      <c r="U260" s="8">
        <f t="shared" si="48"/>
        <v>63.333333333333336</v>
      </c>
      <c r="V260" s="8">
        <f t="shared" si="49"/>
        <v>63.125</v>
      </c>
    </row>
    <row r="261" spans="1:22" ht="13.5" x14ac:dyDescent="0.25">
      <c r="A261" s="3">
        <f>RSI!A261</f>
        <v>42675</v>
      </c>
      <c r="B261" s="2">
        <f>RSI!B261</f>
        <v>6.7054999999999998</v>
      </c>
      <c r="C261" s="2">
        <f>RSI!I261</f>
        <v>57.412336297179557</v>
      </c>
      <c r="D261" s="2">
        <f>MACD!E261</f>
        <v>-0.11924021072352531</v>
      </c>
      <c r="E261" s="2">
        <f>MACD!F261</f>
        <v>-2.1432075596225557E-2</v>
      </c>
      <c r="F261" s="2">
        <f>'Moving Avg'!D261</f>
        <v>6.6530399999999998</v>
      </c>
      <c r="G261" s="2">
        <f>'Moving Avg'!F261</f>
        <v>6.5048949999999994</v>
      </c>
      <c r="H261" s="2">
        <f>'Moving Avg'!G261</f>
        <v>6.5729279999999983</v>
      </c>
      <c r="I261" s="2">
        <f>'Moving Avg'!H261</f>
        <v>6.7291845000000059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  <c r="M261" s="8">
        <f t="shared" si="43"/>
        <v>50</v>
      </c>
      <c r="N261" s="8">
        <f t="shared" si="40"/>
        <v>100</v>
      </c>
      <c r="O261" s="8">
        <f t="shared" si="41"/>
        <v>0</v>
      </c>
      <c r="P261" s="8">
        <f t="shared" si="42"/>
        <v>100</v>
      </c>
      <c r="Q261" s="9">
        <f t="shared" si="44"/>
        <v>67.5</v>
      </c>
      <c r="R261" s="9">
        <f t="shared" si="45"/>
        <v>55</v>
      </c>
      <c r="S261" s="9">
        <f t="shared" si="46"/>
        <v>67.5</v>
      </c>
      <c r="T261" s="9">
        <f t="shared" si="47"/>
        <v>62.5</v>
      </c>
      <c r="U261" s="8">
        <f t="shared" si="48"/>
        <v>63.333333333333336</v>
      </c>
      <c r="V261" s="8">
        <f t="shared" si="49"/>
        <v>63.125</v>
      </c>
    </row>
    <row r="262" spans="1:22" ht="13.5" x14ac:dyDescent="0.25">
      <c r="A262" s="3">
        <f>RSI!A262</f>
        <v>42676</v>
      </c>
      <c r="B262" s="2">
        <f>RSI!B262</f>
        <v>6.6858000000000004</v>
      </c>
      <c r="C262" s="2">
        <f>RSI!I262</f>
        <v>56.354213885439279</v>
      </c>
      <c r="D262" s="2">
        <f>MACD!E262</f>
        <v>-0.13037700833460519</v>
      </c>
      <c r="E262" s="2">
        <f>MACD!F262</f>
        <v>-4.3221062143901486E-2</v>
      </c>
      <c r="F262" s="2">
        <f>'Moving Avg'!D262</f>
        <v>6.692359999999999</v>
      </c>
      <c r="G262" s="2">
        <f>'Moving Avg'!F262</f>
        <v>6.5114499999999991</v>
      </c>
      <c r="H262" s="2">
        <f>'Moving Avg'!G262</f>
        <v>6.575549999999998</v>
      </c>
      <c r="I262" s="2">
        <f>'Moving Avg'!H262</f>
        <v>6.7295615000000053</v>
      </c>
      <c r="J262" s="6" t="str">
        <f>OBV!F262</f>
        <v>BEARISH</v>
      </c>
      <c r="K262" s="6" t="str">
        <f>OBV!G262</f>
        <v>NEUTRAL</v>
      </c>
      <c r="L262" s="6" t="str">
        <f>OBV!H262</f>
        <v>BEARISH DIVERGENCE</v>
      </c>
      <c r="M262" s="8">
        <f t="shared" si="43"/>
        <v>50</v>
      </c>
      <c r="N262" s="8">
        <f t="shared" si="40"/>
        <v>100</v>
      </c>
      <c r="O262" s="8">
        <f t="shared" si="41"/>
        <v>0</v>
      </c>
      <c r="P262" s="8">
        <f t="shared" si="42"/>
        <v>16.5</v>
      </c>
      <c r="Q262" s="9">
        <f t="shared" si="44"/>
        <v>54.975000000000001</v>
      </c>
      <c r="R262" s="9">
        <f t="shared" si="45"/>
        <v>34.125</v>
      </c>
      <c r="S262" s="9">
        <f t="shared" si="46"/>
        <v>29.925000000000001</v>
      </c>
      <c r="T262" s="9">
        <f t="shared" si="47"/>
        <v>41.625</v>
      </c>
      <c r="U262" s="8">
        <f t="shared" si="48"/>
        <v>39.674999999999997</v>
      </c>
      <c r="V262" s="8">
        <f t="shared" si="49"/>
        <v>40.162499999999994</v>
      </c>
    </row>
    <row r="263" spans="1:22" ht="13.5" x14ac:dyDescent="0.25">
      <c r="A263" s="3">
        <f>RSI!A263</f>
        <v>42677</v>
      </c>
      <c r="B263" s="2">
        <f>RSI!B263</f>
        <v>6.8037999999999998</v>
      </c>
      <c r="C263" s="2">
        <f>RSI!I263</f>
        <v>60.991753055547889</v>
      </c>
      <c r="D263" s="2">
        <f>MACD!E263</f>
        <v>-0.13925310893206522</v>
      </c>
      <c r="E263" s="2">
        <f>MACD!F263</f>
        <v>-6.2427471501534236E-2</v>
      </c>
      <c r="F263" s="2">
        <f>'Moving Avg'!D263</f>
        <v>6.7552800000000008</v>
      </c>
      <c r="G263" s="2">
        <f>'Moving Avg'!F263</f>
        <v>6.524235</v>
      </c>
      <c r="H263" s="2">
        <f>'Moving Avg'!G263</f>
        <v>6.575549999999998</v>
      </c>
      <c r="I263" s="2">
        <f>'Moving Avg'!H263</f>
        <v>6.7305285000000064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  <c r="M263" s="8">
        <f t="shared" si="43"/>
        <v>50</v>
      </c>
      <c r="N263" s="8">
        <f t="shared" si="40"/>
        <v>100</v>
      </c>
      <c r="O263" s="8">
        <f t="shared" si="41"/>
        <v>50</v>
      </c>
      <c r="P263" s="8">
        <f t="shared" si="42"/>
        <v>83.5</v>
      </c>
      <c r="Q263" s="9">
        <f t="shared" si="44"/>
        <v>72.525000000000006</v>
      </c>
      <c r="R263" s="9">
        <f t="shared" si="45"/>
        <v>68.375</v>
      </c>
      <c r="S263" s="9">
        <f t="shared" si="46"/>
        <v>72.575000000000003</v>
      </c>
      <c r="T263" s="9">
        <f t="shared" si="47"/>
        <v>70.875</v>
      </c>
      <c r="U263" s="8">
        <f t="shared" si="48"/>
        <v>71.158333333333346</v>
      </c>
      <c r="V263" s="8">
        <f t="shared" si="49"/>
        <v>71.087500000000006</v>
      </c>
    </row>
    <row r="264" spans="1:22" ht="13.5" x14ac:dyDescent="0.25">
      <c r="A264" s="3">
        <f>RSI!A264</f>
        <v>42678</v>
      </c>
      <c r="B264" s="2">
        <f>RSI!B264</f>
        <v>6.6006</v>
      </c>
      <c r="C264" s="2">
        <f>RSI!I264</f>
        <v>50.95180966734344</v>
      </c>
      <c r="D264" s="2">
        <f>MACD!E264</f>
        <v>-0.12912295288811482</v>
      </c>
      <c r="E264" s="2">
        <f>MACD!F264</f>
        <v>-7.5766567778850352E-2</v>
      </c>
      <c r="F264" s="2">
        <f>'Moving Avg'!D264</f>
        <v>6.7369399999999997</v>
      </c>
      <c r="G264" s="2">
        <f>'Moving Avg'!F264</f>
        <v>6.5268599999999992</v>
      </c>
      <c r="H264" s="2">
        <f>'Moving Avg'!G264</f>
        <v>6.5714859999999975</v>
      </c>
      <c r="I264" s="2">
        <f>'Moving Avg'!H264</f>
        <v>6.7304795000000057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  <c r="M264" s="8">
        <f t="shared" si="43"/>
        <v>50</v>
      </c>
      <c r="N264" s="8">
        <f t="shared" si="40"/>
        <v>100</v>
      </c>
      <c r="O264" s="8">
        <f t="shared" si="41"/>
        <v>50</v>
      </c>
      <c r="P264" s="8">
        <f t="shared" si="42"/>
        <v>0</v>
      </c>
      <c r="Q264" s="9">
        <f t="shared" si="44"/>
        <v>60</v>
      </c>
      <c r="R264" s="9">
        <f t="shared" si="45"/>
        <v>47.5</v>
      </c>
      <c r="S264" s="9">
        <f t="shared" si="46"/>
        <v>35</v>
      </c>
      <c r="T264" s="9">
        <f t="shared" si="47"/>
        <v>50</v>
      </c>
      <c r="U264" s="8">
        <f t="shared" si="48"/>
        <v>47.5</v>
      </c>
      <c r="V264" s="8">
        <f t="shared" si="49"/>
        <v>48.125</v>
      </c>
    </row>
    <row r="265" spans="1:22" ht="13.5" x14ac:dyDescent="0.25">
      <c r="A265" s="3">
        <f>RSI!A265</f>
        <v>42681</v>
      </c>
      <c r="B265" s="2">
        <f>RSI!B265</f>
        <v>6.5547000000000004</v>
      </c>
      <c r="C265" s="2">
        <f>RSI!I265</f>
        <v>48.990067831844165</v>
      </c>
      <c r="D265" s="2">
        <f>MACD!E265</f>
        <v>-0.12131644370395911</v>
      </c>
      <c r="E265" s="2">
        <f>MACD!F265</f>
        <v>-8.4876542963872106E-2</v>
      </c>
      <c r="F265" s="2">
        <f>'Moving Avg'!D265</f>
        <v>6.6700800000000005</v>
      </c>
      <c r="G265" s="2">
        <f>'Moving Avg'!F265</f>
        <v>6.5278449999999992</v>
      </c>
      <c r="H265" s="2">
        <f>'Moving Avg'!G265</f>
        <v>6.5675539999999977</v>
      </c>
      <c r="I265" s="2">
        <f>'Moving Avg'!H265</f>
        <v>6.7302010000000063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  <c r="M265" s="8">
        <f t="shared" si="43"/>
        <v>50</v>
      </c>
      <c r="N265" s="8">
        <f t="shared" si="40"/>
        <v>100</v>
      </c>
      <c r="O265" s="8">
        <f t="shared" si="41"/>
        <v>0</v>
      </c>
      <c r="P265" s="8">
        <f t="shared" si="42"/>
        <v>0</v>
      </c>
      <c r="Q265" s="9">
        <f t="shared" si="44"/>
        <v>52.5</v>
      </c>
      <c r="R265" s="9">
        <f t="shared" si="45"/>
        <v>30</v>
      </c>
      <c r="S265" s="9">
        <f t="shared" si="46"/>
        <v>22.5</v>
      </c>
      <c r="T265" s="9">
        <f t="shared" si="47"/>
        <v>37.5</v>
      </c>
      <c r="U265" s="8">
        <f t="shared" si="48"/>
        <v>35</v>
      </c>
      <c r="V265" s="8">
        <f t="shared" si="49"/>
        <v>35.625</v>
      </c>
    </row>
    <row r="266" spans="1:22" ht="13.5" x14ac:dyDescent="0.25">
      <c r="A266" s="3">
        <f>RSI!A266</f>
        <v>42682</v>
      </c>
      <c r="B266" s="2">
        <f>RSI!B266</f>
        <v>6.7251000000000003</v>
      </c>
      <c r="C266" s="2">
        <f>RSI!I266</f>
        <v>55.79461197174443</v>
      </c>
      <c r="D266" s="2">
        <f>MACD!E266</f>
        <v>-0.13223252404453234</v>
      </c>
      <c r="E266" s="2">
        <f>MACD!F266</f>
        <v>-9.434773918000415E-2</v>
      </c>
      <c r="F266" s="2">
        <f>'Moving Avg'!D266</f>
        <v>6.6739999999999995</v>
      </c>
      <c r="G266" s="2">
        <f>'Moving Avg'!F266</f>
        <v>6.5429199999999996</v>
      </c>
      <c r="H266" s="2">
        <f>'Moving Avg'!G266</f>
        <v>6.568340000000001</v>
      </c>
      <c r="I266" s="2">
        <f>'Moving Avg'!H266</f>
        <v>6.730774500000007</v>
      </c>
      <c r="J266" s="6" t="str">
        <f>OBV!F266</f>
        <v>BEARISH</v>
      </c>
      <c r="K266" s="6" t="str">
        <f>OBV!G266</f>
        <v>WEAK</v>
      </c>
      <c r="L266" s="6" t="str">
        <f>OBV!H266</f>
        <v>BEARISH DIVERGENCE</v>
      </c>
      <c r="M266" s="8">
        <f t="shared" si="43"/>
        <v>50</v>
      </c>
      <c r="N266" s="8">
        <f t="shared" si="40"/>
        <v>100</v>
      </c>
      <c r="O266" s="8">
        <f t="shared" si="41"/>
        <v>0</v>
      </c>
      <c r="P266" s="8">
        <f t="shared" si="42"/>
        <v>0</v>
      </c>
      <c r="Q266" s="9">
        <f t="shared" si="44"/>
        <v>52.5</v>
      </c>
      <c r="R266" s="9">
        <f t="shared" si="45"/>
        <v>30</v>
      </c>
      <c r="S266" s="9">
        <f t="shared" si="46"/>
        <v>22.5</v>
      </c>
      <c r="T266" s="9">
        <f t="shared" si="47"/>
        <v>37.5</v>
      </c>
      <c r="U266" s="8">
        <f t="shared" si="48"/>
        <v>35</v>
      </c>
      <c r="V266" s="8">
        <f t="shared" si="49"/>
        <v>35.625</v>
      </c>
    </row>
    <row r="267" spans="1:22" ht="13.5" x14ac:dyDescent="0.25">
      <c r="A267" s="3">
        <f>RSI!A267</f>
        <v>42683</v>
      </c>
      <c r="B267" s="2">
        <f>RSI!B267</f>
        <v>6.7186000000000003</v>
      </c>
      <c r="C267" s="2">
        <f>RSI!I267</f>
        <v>55.490529345867458</v>
      </c>
      <c r="D267" s="2">
        <f>MACD!E267</f>
        <v>-0.13681255822538585</v>
      </c>
      <c r="E267" s="2">
        <f>MACD!F267</f>
        <v>-0.10284070298908049</v>
      </c>
      <c r="F267" s="2">
        <f>'Moving Avg'!D267</f>
        <v>6.6805599999999998</v>
      </c>
      <c r="G267" s="2">
        <f>'Moving Avg'!F267</f>
        <v>6.5560299999999998</v>
      </c>
      <c r="H267" s="2">
        <f>'Moving Avg'!G267</f>
        <v>6.567292000000001</v>
      </c>
      <c r="I267" s="2">
        <f>'Moving Avg'!H267</f>
        <v>6.7313155000000053</v>
      </c>
      <c r="J267" s="6" t="str">
        <f>OBV!F267</f>
        <v>BEARISH</v>
      </c>
      <c r="K267" s="6" t="str">
        <f>OBV!G267</f>
        <v>WEAK</v>
      </c>
      <c r="L267" s="6" t="str">
        <f>OBV!H267</f>
        <v>BEARISH DIVERGENCE</v>
      </c>
      <c r="M267" s="8">
        <f t="shared" si="43"/>
        <v>50</v>
      </c>
      <c r="N267" s="8">
        <f t="shared" si="40"/>
        <v>100</v>
      </c>
      <c r="O267" s="8">
        <f t="shared" si="41"/>
        <v>0</v>
      </c>
      <c r="P267" s="8">
        <f t="shared" si="42"/>
        <v>0</v>
      </c>
      <c r="Q267" s="9">
        <f t="shared" si="44"/>
        <v>52.5</v>
      </c>
      <c r="R267" s="9">
        <f t="shared" si="45"/>
        <v>30</v>
      </c>
      <c r="S267" s="9">
        <f t="shared" si="46"/>
        <v>22.5</v>
      </c>
      <c r="T267" s="9">
        <f t="shared" si="47"/>
        <v>37.5</v>
      </c>
      <c r="U267" s="8">
        <f t="shared" si="48"/>
        <v>35</v>
      </c>
      <c r="V267" s="8">
        <f t="shared" si="49"/>
        <v>35.625</v>
      </c>
    </row>
    <row r="268" spans="1:22" ht="13.5" x14ac:dyDescent="0.25">
      <c r="A268" s="3">
        <f>RSI!A268</f>
        <v>42684</v>
      </c>
      <c r="B268" s="2">
        <f>RSI!B268</f>
        <v>6.7840999999999996</v>
      </c>
      <c r="C268" s="2">
        <f>RSI!I268</f>
        <v>57.97600389068333</v>
      </c>
      <c r="D268" s="2">
        <f>MACD!E268</f>
        <v>-0.14630788348701884</v>
      </c>
      <c r="E268" s="2">
        <f>MACD!F268</f>
        <v>-0.11153413908866817</v>
      </c>
      <c r="F268" s="2">
        <f>'Moving Avg'!D268</f>
        <v>6.6766200000000016</v>
      </c>
      <c r="G268" s="2">
        <f>'Moving Avg'!F268</f>
        <v>6.5724149999999995</v>
      </c>
      <c r="H268" s="2">
        <f>'Moving Avg'!G268</f>
        <v>6.5717480000000004</v>
      </c>
      <c r="I268" s="2">
        <f>'Moving Avg'!H268</f>
        <v>6.7321840000000055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3"/>
        <v>50</v>
      </c>
      <c r="N268" s="8">
        <f t="shared" si="40"/>
        <v>100</v>
      </c>
      <c r="O268" s="8">
        <f t="shared" si="41"/>
        <v>0</v>
      </c>
      <c r="P268" s="8">
        <f t="shared" si="42"/>
        <v>0</v>
      </c>
      <c r="Q268" s="9">
        <f t="shared" si="44"/>
        <v>52.5</v>
      </c>
      <c r="R268" s="9">
        <f t="shared" si="45"/>
        <v>30</v>
      </c>
      <c r="S268" s="9">
        <f t="shared" si="46"/>
        <v>22.5</v>
      </c>
      <c r="T268" s="9">
        <f t="shared" si="47"/>
        <v>37.5</v>
      </c>
      <c r="U268" s="8">
        <f t="shared" si="48"/>
        <v>35</v>
      </c>
      <c r="V268" s="8">
        <f t="shared" si="49"/>
        <v>35.625</v>
      </c>
    </row>
    <row r="269" spans="1:22" ht="13.5" x14ac:dyDescent="0.25">
      <c r="A269" s="3">
        <f>RSI!A269</f>
        <v>42685</v>
      </c>
      <c r="B269" s="2">
        <f>RSI!B269</f>
        <v>6.7186000000000003</v>
      </c>
      <c r="C269" s="2">
        <f>RSI!I269</f>
        <v>54.687276544636646</v>
      </c>
      <c r="D269" s="2">
        <f>MACD!E269</f>
        <v>-0.11934259264086666</v>
      </c>
      <c r="E269" s="2">
        <f>MACD!F269</f>
        <v>-0.11309582979910787</v>
      </c>
      <c r="F269" s="2">
        <f>'Moving Avg'!D269</f>
        <v>6.7002199999999998</v>
      </c>
      <c r="G269" s="2">
        <f>'Moving Avg'!F269</f>
        <v>6.5904399999999983</v>
      </c>
      <c r="H269" s="2">
        <f>'Moving Avg'!G269</f>
        <v>6.573716000000001</v>
      </c>
      <c r="I269" s="2">
        <f>'Moving Avg'!H269</f>
        <v>6.7327250000000038</v>
      </c>
      <c r="J269" s="6" t="str">
        <f>OBV!F269</f>
        <v>BEARISH</v>
      </c>
      <c r="K269" s="6" t="str">
        <f>OBV!G269</f>
        <v>WEAK</v>
      </c>
      <c r="L269" s="6" t="str">
        <f>OBV!H269</f>
        <v>BEARISH DIVERGENCE</v>
      </c>
      <c r="M269" s="8">
        <f t="shared" si="43"/>
        <v>50</v>
      </c>
      <c r="N269" s="8">
        <f t="shared" si="40"/>
        <v>45</v>
      </c>
      <c r="O269" s="8">
        <f t="shared" si="41"/>
        <v>0</v>
      </c>
      <c r="P269" s="8">
        <f t="shared" si="42"/>
        <v>0</v>
      </c>
      <c r="Q269" s="9">
        <f t="shared" si="44"/>
        <v>33.25</v>
      </c>
      <c r="R269" s="9">
        <f t="shared" si="45"/>
        <v>19</v>
      </c>
      <c r="S269" s="9">
        <f t="shared" si="46"/>
        <v>14.25</v>
      </c>
      <c r="T269" s="9">
        <f t="shared" si="47"/>
        <v>23.75</v>
      </c>
      <c r="U269" s="8">
        <f t="shared" si="48"/>
        <v>22.166666666666668</v>
      </c>
      <c r="V269" s="8">
        <f t="shared" si="49"/>
        <v>22.5625</v>
      </c>
    </row>
    <row r="270" spans="1:22" ht="13.5" x14ac:dyDescent="0.25">
      <c r="A270" s="3">
        <f>RSI!A270</f>
        <v>42688</v>
      </c>
      <c r="B270" s="2">
        <f>RSI!B270</f>
        <v>6.7251000000000003</v>
      </c>
      <c r="C270" s="2">
        <f>RSI!I270</f>
        <v>54.96031991066927</v>
      </c>
      <c r="D270" s="2">
        <f>MACD!E270</f>
        <v>-6.7375568842419575E-2</v>
      </c>
      <c r="E270" s="2">
        <f>MACD!F270</f>
        <v>-0.10395177760777022</v>
      </c>
      <c r="F270" s="2">
        <f>'Moving Avg'!D270</f>
        <v>6.7342999999999993</v>
      </c>
      <c r="G270" s="2">
        <f>'Moving Avg'!F270</f>
        <v>6.6120699999999983</v>
      </c>
      <c r="H270" s="2">
        <f>'Moving Avg'!G270</f>
        <v>6.5759440000000007</v>
      </c>
      <c r="I270" s="2">
        <f>'Moving Avg'!H270</f>
        <v>6.7332985000000045</v>
      </c>
      <c r="J270" s="6" t="str">
        <f>OBV!F270</f>
        <v>BEARISH</v>
      </c>
      <c r="K270" s="6" t="str">
        <f>OBV!G270</f>
        <v>NEUTRAL</v>
      </c>
      <c r="L270" s="6" t="str">
        <f>OBV!H270</f>
        <v>BEARISH DIVERGENCE</v>
      </c>
      <c r="M270" s="8">
        <f t="shared" si="43"/>
        <v>50</v>
      </c>
      <c r="N270" s="8">
        <f t="shared" si="40"/>
        <v>0</v>
      </c>
      <c r="O270" s="8">
        <f t="shared" si="41"/>
        <v>50</v>
      </c>
      <c r="P270" s="8">
        <f t="shared" si="42"/>
        <v>16.5</v>
      </c>
      <c r="Q270" s="9">
        <f t="shared" si="44"/>
        <v>27.475000000000001</v>
      </c>
      <c r="R270" s="9">
        <f t="shared" si="45"/>
        <v>31.625</v>
      </c>
      <c r="S270" s="9">
        <f t="shared" si="46"/>
        <v>27.425000000000001</v>
      </c>
      <c r="T270" s="9">
        <f t="shared" si="47"/>
        <v>29.125</v>
      </c>
      <c r="U270" s="8">
        <f t="shared" si="48"/>
        <v>28.841666666666669</v>
      </c>
      <c r="V270" s="8">
        <f t="shared" si="49"/>
        <v>28.912500000000001</v>
      </c>
    </row>
    <row r="271" spans="1:22" ht="13.5" x14ac:dyDescent="0.25">
      <c r="A271" s="3">
        <f>RSI!A271</f>
        <v>42689</v>
      </c>
      <c r="B271" s="2">
        <f>RSI!B271</f>
        <v>6.7840999999999996</v>
      </c>
      <c r="C271" s="2">
        <f>RSI!I271</f>
        <v>57.465702561480306</v>
      </c>
      <c r="D271" s="2">
        <f>MACD!E271</f>
        <v>-5.6626184740019347E-2</v>
      </c>
      <c r="E271" s="2">
        <f>MACD!F271</f>
        <v>-9.4486659034220058E-2</v>
      </c>
      <c r="F271" s="2">
        <f>'Moving Avg'!D271</f>
        <v>6.7461000000000002</v>
      </c>
      <c r="G271" s="2">
        <f>'Moving Avg'!F271</f>
        <v>6.6369749999999978</v>
      </c>
      <c r="H271" s="2">
        <f>'Moving Avg'!G271</f>
        <v>6.5766000000000009</v>
      </c>
      <c r="I271" s="2">
        <f>'Moving Avg'!H271</f>
        <v>6.7341670000000047</v>
      </c>
      <c r="J271" s="6" t="str">
        <f>OBV!F271</f>
        <v>BULLISH</v>
      </c>
      <c r="K271" s="6" t="str">
        <f>OBV!G271</f>
        <v>NEUTRAL</v>
      </c>
      <c r="L271" s="6" t="str">
        <f>OBV!H271</f>
        <v>CONFIRMED BULLISH</v>
      </c>
      <c r="M271" s="8">
        <f t="shared" si="43"/>
        <v>50</v>
      </c>
      <c r="N271" s="8">
        <f t="shared" si="40"/>
        <v>0</v>
      </c>
      <c r="O271" s="8">
        <f t="shared" si="41"/>
        <v>50</v>
      </c>
      <c r="P271" s="8">
        <f t="shared" si="42"/>
        <v>83.5</v>
      </c>
      <c r="Q271" s="9">
        <f t="shared" si="44"/>
        <v>37.524999999999999</v>
      </c>
      <c r="R271" s="9">
        <f t="shared" si="45"/>
        <v>48.375</v>
      </c>
      <c r="S271" s="9">
        <f t="shared" si="46"/>
        <v>57.575000000000003</v>
      </c>
      <c r="T271" s="9">
        <f t="shared" si="47"/>
        <v>45.875</v>
      </c>
      <c r="U271" s="8">
        <f t="shared" si="48"/>
        <v>47.82500000000001</v>
      </c>
      <c r="V271" s="8">
        <f t="shared" si="49"/>
        <v>47.337500000000006</v>
      </c>
    </row>
    <row r="272" spans="1:22" ht="13.5" x14ac:dyDescent="0.25">
      <c r="A272" s="3">
        <f>RSI!A272</f>
        <v>42690</v>
      </c>
      <c r="B272" s="2">
        <f>RSI!B272</f>
        <v>6.8693</v>
      </c>
      <c r="C272" s="2">
        <f>RSI!I272</f>
        <v>60.852254864242745</v>
      </c>
      <c r="D272" s="2">
        <f>MACD!E272</f>
        <v>-5.7796596799505551E-2</v>
      </c>
      <c r="E272" s="2">
        <f>MACD!F272</f>
        <v>-8.7148646587277154E-2</v>
      </c>
      <c r="F272" s="2">
        <f>'Moving Avg'!D272</f>
        <v>6.7762399999999996</v>
      </c>
      <c r="G272" s="2">
        <f>'Moving Avg'!F272</f>
        <v>6.6592599999999988</v>
      </c>
      <c r="H272" s="2">
        <f>'Moving Avg'!G272</f>
        <v>6.581450000000002</v>
      </c>
      <c r="I272" s="2">
        <f>'Moving Avg'!H272</f>
        <v>6.7354615000000049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  <c r="M272" s="8">
        <f t="shared" si="43"/>
        <v>50</v>
      </c>
      <c r="N272" s="8">
        <f t="shared" si="40"/>
        <v>0</v>
      </c>
      <c r="O272" s="8">
        <f t="shared" si="41"/>
        <v>50</v>
      </c>
      <c r="P272" s="8">
        <f t="shared" si="42"/>
        <v>100</v>
      </c>
      <c r="Q272" s="9">
        <f t="shared" si="44"/>
        <v>40</v>
      </c>
      <c r="R272" s="9">
        <f t="shared" si="45"/>
        <v>52.5</v>
      </c>
      <c r="S272" s="9">
        <f t="shared" si="46"/>
        <v>65</v>
      </c>
      <c r="T272" s="9">
        <f t="shared" si="47"/>
        <v>50</v>
      </c>
      <c r="U272" s="8">
        <f t="shared" si="48"/>
        <v>52.5</v>
      </c>
      <c r="V272" s="8">
        <f t="shared" si="49"/>
        <v>51.875</v>
      </c>
    </row>
    <row r="273" spans="1:22" ht="13.5" x14ac:dyDescent="0.25">
      <c r="A273" s="3">
        <f>RSI!A273</f>
        <v>42691</v>
      </c>
      <c r="B273" s="2">
        <f>RSI!B273</f>
        <v>6.8169000000000004</v>
      </c>
      <c r="C273" s="2">
        <f>RSI!I273</f>
        <v>57.803989891926335</v>
      </c>
      <c r="D273" s="2">
        <f>MACD!E273</f>
        <v>-3.8110776084863573E-2</v>
      </c>
      <c r="E273" s="2">
        <f>MACD!F273</f>
        <v>-7.7341072486794435E-2</v>
      </c>
      <c r="F273" s="2">
        <f>'Moving Avg'!D273</f>
        <v>6.7827999999999999</v>
      </c>
      <c r="G273" s="2">
        <f>'Moving Avg'!F273</f>
        <v>6.6756449999999985</v>
      </c>
      <c r="H273" s="2">
        <f>'Moving Avg'!G273</f>
        <v>6.583024</v>
      </c>
      <c r="I273" s="2">
        <f>'Moving Avg'!H273</f>
        <v>6.7364940000000049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  <c r="M273" s="8">
        <f t="shared" si="43"/>
        <v>50</v>
      </c>
      <c r="N273" s="8">
        <f t="shared" si="40"/>
        <v>0</v>
      </c>
      <c r="O273" s="8">
        <f t="shared" si="41"/>
        <v>50</v>
      </c>
      <c r="P273" s="8">
        <f t="shared" si="42"/>
        <v>83.5</v>
      </c>
      <c r="Q273" s="9">
        <f t="shared" si="44"/>
        <v>37.524999999999999</v>
      </c>
      <c r="R273" s="9">
        <f t="shared" si="45"/>
        <v>48.375</v>
      </c>
      <c r="S273" s="9">
        <f t="shared" si="46"/>
        <v>57.575000000000003</v>
      </c>
      <c r="T273" s="9">
        <f t="shared" si="47"/>
        <v>45.875</v>
      </c>
      <c r="U273" s="8">
        <f t="shared" si="48"/>
        <v>47.82500000000001</v>
      </c>
      <c r="V273" s="8">
        <f t="shared" si="49"/>
        <v>47.337500000000006</v>
      </c>
    </row>
    <row r="274" spans="1:22" ht="13.5" x14ac:dyDescent="0.25">
      <c r="A274" s="3">
        <f>RSI!A274</f>
        <v>42692</v>
      </c>
      <c r="B274" s="2">
        <f>RSI!B274</f>
        <v>6.6858000000000004</v>
      </c>
      <c r="C274" s="2">
        <f>RSI!I274</f>
        <v>50.930043020048309</v>
      </c>
      <c r="D274" s="2">
        <f>MACD!E274</f>
        <v>-4.3952816538237016E-2</v>
      </c>
      <c r="E274" s="2">
        <f>MACD!F274</f>
        <v>-7.0663421297082959E-2</v>
      </c>
      <c r="F274" s="2">
        <f>'Moving Avg'!D274</f>
        <v>6.7762399999999996</v>
      </c>
      <c r="G274" s="2">
        <f>'Moving Avg'!F274</f>
        <v>6.6841649999999984</v>
      </c>
      <c r="H274" s="2">
        <f>'Moving Avg'!G274</f>
        <v>6.5824999999999996</v>
      </c>
      <c r="I274" s="2">
        <f>'Moving Avg'!H274</f>
        <v>6.7368710000000043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  <c r="M274" s="8">
        <f t="shared" si="43"/>
        <v>50</v>
      </c>
      <c r="N274" s="8">
        <f t="shared" si="40"/>
        <v>0</v>
      </c>
      <c r="O274" s="8">
        <f t="shared" si="41"/>
        <v>50</v>
      </c>
      <c r="P274" s="8">
        <f t="shared" si="42"/>
        <v>16.5</v>
      </c>
      <c r="Q274" s="9">
        <f t="shared" si="44"/>
        <v>27.475000000000001</v>
      </c>
      <c r="R274" s="9">
        <f t="shared" si="45"/>
        <v>31.625</v>
      </c>
      <c r="S274" s="9">
        <f t="shared" si="46"/>
        <v>27.425000000000001</v>
      </c>
      <c r="T274" s="9">
        <f t="shared" si="47"/>
        <v>29.125</v>
      </c>
      <c r="U274" s="8">
        <f t="shared" si="48"/>
        <v>28.841666666666669</v>
      </c>
      <c r="V274" s="8">
        <f t="shared" si="49"/>
        <v>28.912500000000001</v>
      </c>
    </row>
    <row r="275" spans="1:22" ht="13.5" x14ac:dyDescent="0.25">
      <c r="A275" s="3">
        <f>RSI!A275</f>
        <v>42695</v>
      </c>
      <c r="B275" s="2">
        <f>RSI!B275</f>
        <v>6.6858000000000004</v>
      </c>
      <c r="C275" s="2">
        <f>RSI!I275</f>
        <v>50.930043020048309</v>
      </c>
      <c r="D275" s="2">
        <f>MACD!E275</f>
        <v>-5.6061505593862471E-2</v>
      </c>
      <c r="E275" s="2">
        <f>MACD!F275</f>
        <v>-6.7743038156438867E-2</v>
      </c>
      <c r="F275" s="2">
        <f>'Moving Avg'!D275</f>
        <v>6.7683800000000005</v>
      </c>
      <c r="G275" s="2">
        <f>'Moving Avg'!F275</f>
        <v>6.6939949999999984</v>
      </c>
      <c r="H275" s="2">
        <f>'Moving Avg'!G275</f>
        <v>6.5849900000000003</v>
      </c>
      <c r="I275" s="2">
        <f>'Moving Avg'!H275</f>
        <v>6.7372480000000028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3"/>
        <v>50</v>
      </c>
      <c r="N275" s="8">
        <f t="shared" si="40"/>
        <v>0</v>
      </c>
      <c r="O275" s="8">
        <f t="shared" si="41"/>
        <v>50</v>
      </c>
      <c r="P275" s="8">
        <f t="shared" si="42"/>
        <v>16.5</v>
      </c>
      <c r="Q275" s="9">
        <f t="shared" si="44"/>
        <v>27.475000000000001</v>
      </c>
      <c r="R275" s="9">
        <f t="shared" si="45"/>
        <v>31.625</v>
      </c>
      <c r="S275" s="9">
        <f t="shared" si="46"/>
        <v>27.425000000000001</v>
      </c>
      <c r="T275" s="9">
        <f t="shared" si="47"/>
        <v>29.125</v>
      </c>
      <c r="U275" s="8">
        <f t="shared" si="48"/>
        <v>28.841666666666669</v>
      </c>
      <c r="V275" s="8">
        <f t="shared" si="49"/>
        <v>28.912500000000001</v>
      </c>
    </row>
    <row r="276" spans="1:22" ht="13.5" x14ac:dyDescent="0.25">
      <c r="A276" s="3">
        <f>RSI!A276</f>
        <v>42696</v>
      </c>
      <c r="B276" s="2">
        <f>RSI!B276</f>
        <v>6.7512999999999996</v>
      </c>
      <c r="C276" s="2">
        <f>RSI!I276</f>
        <v>54.093285891108572</v>
      </c>
      <c r="D276" s="2">
        <f>MACD!E276</f>
        <v>-4.5039977012442556E-2</v>
      </c>
      <c r="E276" s="2">
        <f>MACD!F276</f>
        <v>-6.3202425927639611E-2</v>
      </c>
      <c r="F276" s="2">
        <f>'Moving Avg'!D276</f>
        <v>6.7618200000000002</v>
      </c>
      <c r="G276" s="2">
        <f>'Moving Avg'!F276</f>
        <v>6.7087399999999988</v>
      </c>
      <c r="H276" s="2">
        <f>'Moving Avg'!G276</f>
        <v>6.5881360000000022</v>
      </c>
      <c r="I276" s="2">
        <f>'Moving Avg'!H276</f>
        <v>6.7379525000000031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  <c r="M276" s="8">
        <f t="shared" si="43"/>
        <v>50</v>
      </c>
      <c r="N276" s="8">
        <f t="shared" si="40"/>
        <v>0</v>
      </c>
      <c r="O276" s="8">
        <f t="shared" si="41"/>
        <v>50</v>
      </c>
      <c r="P276" s="8">
        <f t="shared" si="42"/>
        <v>0</v>
      </c>
      <c r="Q276" s="9">
        <f t="shared" si="44"/>
        <v>25</v>
      </c>
      <c r="R276" s="9">
        <f t="shared" si="45"/>
        <v>27.5</v>
      </c>
      <c r="S276" s="9">
        <f t="shared" si="46"/>
        <v>20</v>
      </c>
      <c r="T276" s="9">
        <f t="shared" si="47"/>
        <v>25</v>
      </c>
      <c r="U276" s="8">
        <f t="shared" si="48"/>
        <v>24.166666666666668</v>
      </c>
      <c r="V276" s="8">
        <f t="shared" si="49"/>
        <v>24.375</v>
      </c>
    </row>
    <row r="277" spans="1:22" ht="13.5" x14ac:dyDescent="0.25">
      <c r="A277" s="3">
        <f>RSI!A277</f>
        <v>42697</v>
      </c>
      <c r="B277" s="2">
        <f>RSI!B277</f>
        <v>6.6201999999999996</v>
      </c>
      <c r="C277" s="2">
        <f>RSI!I277</f>
        <v>47.493936752109327</v>
      </c>
      <c r="D277" s="2">
        <f>MACD!E277</f>
        <v>-2.7479064568168177E-2</v>
      </c>
      <c r="E277" s="2">
        <f>MACD!F277</f>
        <v>-5.6057753655745328E-2</v>
      </c>
      <c r="F277" s="2">
        <f>'Moving Avg'!D277</f>
        <v>6.7120000000000006</v>
      </c>
      <c r="G277" s="2">
        <f>'Moving Avg'!F277</f>
        <v>6.7152899999999986</v>
      </c>
      <c r="H277" s="2">
        <f>'Moving Avg'!G277</f>
        <v>6.5890520000000006</v>
      </c>
      <c r="I277" s="2">
        <f>'Moving Avg'!H277</f>
        <v>6.7380015000000029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  <c r="M277" s="8">
        <f t="shared" si="43"/>
        <v>50</v>
      </c>
      <c r="N277" s="8">
        <f t="shared" si="40"/>
        <v>0</v>
      </c>
      <c r="O277" s="8">
        <f t="shared" si="41"/>
        <v>0</v>
      </c>
      <c r="P277" s="8">
        <f t="shared" si="42"/>
        <v>0</v>
      </c>
      <c r="Q277" s="9">
        <f t="shared" si="44"/>
        <v>17.5</v>
      </c>
      <c r="R277" s="9">
        <f t="shared" si="45"/>
        <v>10</v>
      </c>
      <c r="S277" s="9">
        <f t="shared" si="46"/>
        <v>7.5</v>
      </c>
      <c r="T277" s="9">
        <f t="shared" si="47"/>
        <v>12.5</v>
      </c>
      <c r="U277" s="8">
        <f t="shared" si="48"/>
        <v>11.666666666666666</v>
      </c>
      <c r="V277" s="8">
        <f t="shared" si="49"/>
        <v>11.875</v>
      </c>
    </row>
    <row r="278" spans="1:22" ht="13.5" x14ac:dyDescent="0.25">
      <c r="A278" s="3">
        <f>RSI!A278</f>
        <v>42698</v>
      </c>
      <c r="B278" s="2">
        <f>RSI!B278</f>
        <v>6.7512999999999996</v>
      </c>
      <c r="C278" s="2">
        <f>RSI!I278</f>
        <v>53.591297018449758</v>
      </c>
      <c r="D278" s="2">
        <f>MACD!E278</f>
        <v>-1.1920183712191168E-2</v>
      </c>
      <c r="E278" s="2">
        <f>MACD!F278</f>
        <v>-4.7230239667034497E-2</v>
      </c>
      <c r="F278" s="2">
        <f>'Moving Avg'!D278</f>
        <v>6.6988799999999999</v>
      </c>
      <c r="G278" s="2">
        <f>'Moving Avg'!F278</f>
        <v>6.728394999999999</v>
      </c>
      <c r="H278" s="2">
        <f>'Moving Avg'!G278</f>
        <v>6.5925900000000013</v>
      </c>
      <c r="I278" s="2">
        <f>'Moving Avg'!H278</f>
        <v>6.7387060000000023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3"/>
        <v>50</v>
      </c>
      <c r="N278" s="8">
        <f t="shared" si="40"/>
        <v>0</v>
      </c>
      <c r="O278" s="8">
        <f t="shared" si="41"/>
        <v>0</v>
      </c>
      <c r="P278" s="8">
        <f t="shared" si="42"/>
        <v>0</v>
      </c>
      <c r="Q278" s="9">
        <f t="shared" si="44"/>
        <v>17.5</v>
      </c>
      <c r="R278" s="9">
        <f t="shared" si="45"/>
        <v>10</v>
      </c>
      <c r="S278" s="9">
        <f t="shared" si="46"/>
        <v>7.5</v>
      </c>
      <c r="T278" s="9">
        <f t="shared" si="47"/>
        <v>12.5</v>
      </c>
      <c r="U278" s="8">
        <f t="shared" si="48"/>
        <v>11.666666666666666</v>
      </c>
      <c r="V278" s="8">
        <f t="shared" si="49"/>
        <v>11.875</v>
      </c>
    </row>
    <row r="279" spans="1:22" ht="13.5" x14ac:dyDescent="0.25">
      <c r="A279" s="3">
        <f>RSI!A279</f>
        <v>42699</v>
      </c>
      <c r="B279" s="2">
        <f>RSI!B279</f>
        <v>6.6201999999999996</v>
      </c>
      <c r="C279" s="2">
        <f>RSI!I279</f>
        <v>47.63418433362439</v>
      </c>
      <c r="D279" s="2">
        <f>MACD!E279</f>
        <v>4.1364241385544176E-4</v>
      </c>
      <c r="E279" s="2">
        <f>MACD!F279</f>
        <v>-3.7701463250856507E-2</v>
      </c>
      <c r="F279" s="2">
        <f>'Moving Avg'!D279</f>
        <v>6.6857600000000001</v>
      </c>
      <c r="G279" s="2">
        <f>'Moving Avg'!F279</f>
        <v>6.7247900000000005</v>
      </c>
      <c r="H279" s="2">
        <f>'Moving Avg'!G279</f>
        <v>6.5963900000000013</v>
      </c>
      <c r="I279" s="2">
        <f>'Moving Avg'!H279</f>
        <v>6.738755000000002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3"/>
        <v>50</v>
      </c>
      <c r="N279" s="8">
        <f t="shared" si="40"/>
        <v>0</v>
      </c>
      <c r="O279" s="8">
        <f t="shared" si="41"/>
        <v>0</v>
      </c>
      <c r="P279" s="8">
        <f t="shared" si="42"/>
        <v>0</v>
      </c>
      <c r="Q279" s="9">
        <f t="shared" si="44"/>
        <v>17.5</v>
      </c>
      <c r="R279" s="9">
        <f t="shared" si="45"/>
        <v>10</v>
      </c>
      <c r="S279" s="9">
        <f t="shared" si="46"/>
        <v>7.5</v>
      </c>
      <c r="T279" s="9">
        <f t="shared" si="47"/>
        <v>12.5</v>
      </c>
      <c r="U279" s="8">
        <f t="shared" si="48"/>
        <v>11.666666666666666</v>
      </c>
      <c r="V279" s="8">
        <f t="shared" si="49"/>
        <v>11.875</v>
      </c>
    </row>
    <row r="280" spans="1:22" ht="13.5" x14ac:dyDescent="0.25">
      <c r="A280" s="3">
        <f>RSI!A280</f>
        <v>42702</v>
      </c>
      <c r="B280" s="2">
        <f>RSI!B280</f>
        <v>6.7186000000000003</v>
      </c>
      <c r="C280" s="2">
        <f>RSI!I280</f>
        <v>51.951360150907476</v>
      </c>
      <c r="D280" s="2">
        <f>MACD!E280</f>
        <v>4.9046612600305295E-3</v>
      </c>
      <c r="E280" s="2">
        <f>MACD!F280</f>
        <v>-2.91802383486791E-2</v>
      </c>
      <c r="F280" s="2">
        <f>'Moving Avg'!D280</f>
        <v>6.6923199999999996</v>
      </c>
      <c r="G280" s="2">
        <f>'Moving Avg'!F280</f>
        <v>6.7162699999999997</v>
      </c>
      <c r="H280" s="2">
        <f>'Moving Avg'!G280</f>
        <v>6.5984880000000006</v>
      </c>
      <c r="I280" s="2">
        <f>'Moving Avg'!H280</f>
        <v>6.7392960000000004</v>
      </c>
      <c r="J280" s="6" t="str">
        <f>OBV!F280</f>
        <v>BEARISH</v>
      </c>
      <c r="K280" s="6" t="str">
        <f>OBV!G280</f>
        <v>WEAK</v>
      </c>
      <c r="L280" s="6" t="str">
        <f>OBV!H280</f>
        <v>BEARISH DIVERGENCE</v>
      </c>
      <c r="M280" s="8">
        <f t="shared" si="43"/>
        <v>50</v>
      </c>
      <c r="N280" s="8">
        <f t="shared" si="40"/>
        <v>0</v>
      </c>
      <c r="O280" s="8">
        <f t="shared" si="41"/>
        <v>0</v>
      </c>
      <c r="P280" s="8">
        <f t="shared" si="42"/>
        <v>0</v>
      </c>
      <c r="Q280" s="9">
        <f t="shared" si="44"/>
        <v>17.5</v>
      </c>
      <c r="R280" s="9">
        <f t="shared" si="45"/>
        <v>10</v>
      </c>
      <c r="S280" s="9">
        <f t="shared" si="46"/>
        <v>7.5</v>
      </c>
      <c r="T280" s="9">
        <f t="shared" si="47"/>
        <v>12.5</v>
      </c>
      <c r="U280" s="8">
        <f t="shared" si="48"/>
        <v>11.666666666666666</v>
      </c>
      <c r="V280" s="8">
        <f t="shared" si="49"/>
        <v>11.875</v>
      </c>
    </row>
    <row r="281" spans="1:22" ht="13.5" x14ac:dyDescent="0.25">
      <c r="A281" s="3">
        <f>RSI!A281</f>
        <v>42703</v>
      </c>
      <c r="B281" s="2">
        <f>RSI!B281</f>
        <v>6.6791999999999998</v>
      </c>
      <c r="C281" s="2">
        <f>RSI!I281</f>
        <v>50.167899278766981</v>
      </c>
      <c r="D281" s="2">
        <f>MACD!E281</f>
        <v>2.0436887863045428E-2</v>
      </c>
      <c r="E281" s="2">
        <f>MACD!F281</f>
        <v>-1.9256813106334196E-2</v>
      </c>
      <c r="F281" s="2">
        <f>'Moving Avg'!D281</f>
        <v>6.6778999999999993</v>
      </c>
      <c r="G281" s="2">
        <f>'Moving Avg'!F281</f>
        <v>6.7149549999999989</v>
      </c>
      <c r="H281" s="2">
        <f>'Moving Avg'!G281</f>
        <v>6.6008460000000015</v>
      </c>
      <c r="I281" s="2">
        <f>'Moving Avg'!H281</f>
        <v>6.7396400000000005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  <c r="M281" s="8">
        <f t="shared" si="43"/>
        <v>50</v>
      </c>
      <c r="N281" s="8">
        <f t="shared" si="40"/>
        <v>0</v>
      </c>
      <c r="O281" s="8">
        <f t="shared" si="41"/>
        <v>0</v>
      </c>
      <c r="P281" s="8">
        <f t="shared" si="42"/>
        <v>0</v>
      </c>
      <c r="Q281" s="9">
        <f t="shared" si="44"/>
        <v>17.5</v>
      </c>
      <c r="R281" s="9">
        <f t="shared" si="45"/>
        <v>10</v>
      </c>
      <c r="S281" s="9">
        <f t="shared" si="46"/>
        <v>7.5</v>
      </c>
      <c r="T281" s="9">
        <f t="shared" si="47"/>
        <v>12.5</v>
      </c>
      <c r="U281" s="8">
        <f t="shared" si="48"/>
        <v>11.666666666666666</v>
      </c>
      <c r="V281" s="8">
        <f t="shared" si="49"/>
        <v>11.875</v>
      </c>
    </row>
    <row r="282" spans="1:22" ht="13.5" x14ac:dyDescent="0.25">
      <c r="A282" s="3">
        <f>RSI!A282</f>
        <v>42704</v>
      </c>
      <c r="B282" s="2">
        <f>RSI!B282</f>
        <v>6.6791999999999998</v>
      </c>
      <c r="C282" s="2">
        <f>RSI!I282</f>
        <v>50.167899278766981</v>
      </c>
      <c r="D282" s="2">
        <f>MACD!E282</f>
        <v>4.6676246166112101E-2</v>
      </c>
      <c r="E282" s="2">
        <f>MACD!F282</f>
        <v>-6.0702012518449363E-3</v>
      </c>
      <c r="F282" s="2">
        <f>'Moving Avg'!D282</f>
        <v>6.6897000000000002</v>
      </c>
      <c r="G282" s="2">
        <f>'Moving Avg'!F282</f>
        <v>6.7146249999999998</v>
      </c>
      <c r="H282" s="2">
        <f>'Moving Avg'!G282</f>
        <v>6.6033360000000005</v>
      </c>
      <c r="I282" s="2">
        <f>'Moving Avg'!H282</f>
        <v>6.7399840000000015</v>
      </c>
      <c r="J282" s="6" t="str">
        <f>OBV!F282</f>
        <v>BEARISH</v>
      </c>
      <c r="K282" s="6" t="str">
        <f>OBV!G282</f>
        <v>WEAK</v>
      </c>
      <c r="L282" s="6" t="str">
        <f>OBV!H282</f>
        <v>BEARISH DIVERGENCE</v>
      </c>
      <c r="M282" s="8">
        <f t="shared" si="43"/>
        <v>50</v>
      </c>
      <c r="N282" s="8">
        <f t="shared" si="40"/>
        <v>0</v>
      </c>
      <c r="O282" s="8">
        <f t="shared" si="41"/>
        <v>0</v>
      </c>
      <c r="P282" s="8">
        <f t="shared" si="42"/>
        <v>0</v>
      </c>
      <c r="Q282" s="9">
        <f t="shared" si="44"/>
        <v>17.5</v>
      </c>
      <c r="R282" s="9">
        <f t="shared" si="45"/>
        <v>10</v>
      </c>
      <c r="S282" s="9">
        <f t="shared" si="46"/>
        <v>7.5</v>
      </c>
      <c r="T282" s="9">
        <f t="shared" si="47"/>
        <v>12.5</v>
      </c>
      <c r="U282" s="8">
        <f t="shared" si="48"/>
        <v>11.666666666666666</v>
      </c>
      <c r="V282" s="8">
        <f t="shared" si="49"/>
        <v>11.875</v>
      </c>
    </row>
    <row r="283" spans="1:22" ht="13.5" x14ac:dyDescent="0.25">
      <c r="A283" s="3">
        <f>RSI!A283</f>
        <v>42705</v>
      </c>
      <c r="B283" s="2">
        <f>RSI!B283</f>
        <v>6.6201999999999996</v>
      </c>
      <c r="C283" s="2">
        <f>RSI!I283</f>
        <v>47.345180598620153</v>
      </c>
      <c r="D283" s="2">
        <f>MACD!E283</f>
        <v>6.5177438612491478E-2</v>
      </c>
      <c r="E283" s="2">
        <f>MACD!F283</f>
        <v>8.1793267210223466E-3</v>
      </c>
      <c r="F283" s="2">
        <f>'Moving Avg'!D283</f>
        <v>6.6634799999999998</v>
      </c>
      <c r="G283" s="2">
        <f>'Moving Avg'!F283</f>
        <v>6.7054450000000001</v>
      </c>
      <c r="H283" s="2">
        <f>'Moving Avg'!G283</f>
        <v>6.6046459999999998</v>
      </c>
      <c r="I283" s="2">
        <f>'Moving Avg'!H283</f>
        <v>6.740033000000003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  <c r="M283" s="8">
        <f t="shared" si="43"/>
        <v>50</v>
      </c>
      <c r="N283" s="8">
        <f t="shared" si="40"/>
        <v>0</v>
      </c>
      <c r="O283" s="8">
        <f t="shared" si="41"/>
        <v>0</v>
      </c>
      <c r="P283" s="8">
        <f t="shared" si="42"/>
        <v>0</v>
      </c>
      <c r="Q283" s="9">
        <f t="shared" si="44"/>
        <v>17.5</v>
      </c>
      <c r="R283" s="9">
        <f t="shared" si="45"/>
        <v>10</v>
      </c>
      <c r="S283" s="9">
        <f t="shared" si="46"/>
        <v>7.5</v>
      </c>
      <c r="T283" s="9">
        <f t="shared" si="47"/>
        <v>12.5</v>
      </c>
      <c r="U283" s="8">
        <f t="shared" si="48"/>
        <v>11.666666666666666</v>
      </c>
      <c r="V283" s="8">
        <f t="shared" si="49"/>
        <v>11.875</v>
      </c>
    </row>
    <row r="284" spans="1:22" ht="13.5" x14ac:dyDescent="0.25">
      <c r="A284" s="3">
        <f>RSI!A284</f>
        <v>42706</v>
      </c>
      <c r="B284" s="2">
        <f>RSI!B284</f>
        <v>6.5547000000000004</v>
      </c>
      <c r="C284" s="2">
        <f>RSI!I284</f>
        <v>44.361052289027313</v>
      </c>
      <c r="D284" s="2">
        <f>MACD!E284</f>
        <v>6.585412855068018E-2</v>
      </c>
      <c r="E284" s="2">
        <f>MACD!F284</f>
        <v>1.9714287086953913E-2</v>
      </c>
      <c r="F284" s="2">
        <f>'Moving Avg'!D284</f>
        <v>6.6503800000000002</v>
      </c>
      <c r="G284" s="2">
        <f>'Moving Avg'!F284</f>
        <v>6.7031499999999991</v>
      </c>
      <c r="H284" s="2">
        <f>'Moving Avg'!G284</f>
        <v>6.6047780000000014</v>
      </c>
      <c r="I284" s="2">
        <f>'Moving Avg'!H284</f>
        <v>6.739754500000001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  <c r="M284" s="8">
        <f t="shared" si="43"/>
        <v>50</v>
      </c>
      <c r="N284" s="8">
        <f t="shared" si="40"/>
        <v>0</v>
      </c>
      <c r="O284" s="8">
        <f t="shared" si="41"/>
        <v>0</v>
      </c>
      <c r="P284" s="8">
        <f t="shared" si="42"/>
        <v>16.5</v>
      </c>
      <c r="Q284" s="9">
        <f t="shared" si="44"/>
        <v>19.975000000000001</v>
      </c>
      <c r="R284" s="9">
        <f t="shared" si="45"/>
        <v>14.125</v>
      </c>
      <c r="S284" s="9">
        <f t="shared" si="46"/>
        <v>14.925000000000001</v>
      </c>
      <c r="T284" s="9">
        <f t="shared" si="47"/>
        <v>16.625</v>
      </c>
      <c r="U284" s="8">
        <f t="shared" si="48"/>
        <v>16.341666666666669</v>
      </c>
      <c r="V284" s="8">
        <f t="shared" si="49"/>
        <v>16.412500000000001</v>
      </c>
    </row>
    <row r="285" spans="1:22" ht="13.5" x14ac:dyDescent="0.25">
      <c r="A285" s="3">
        <f>RSI!A285</f>
        <v>42709</v>
      </c>
      <c r="B285" s="2">
        <f>RSI!B285</f>
        <v>6.5547000000000004</v>
      </c>
      <c r="C285" s="2">
        <f>RSI!I285</f>
        <v>44.361052289027306</v>
      </c>
      <c r="D285" s="2">
        <f>MACD!E285</f>
        <v>6.7127841424752255E-2</v>
      </c>
      <c r="E285" s="2">
        <f>MACD!F285</f>
        <v>2.9196997954513582E-2</v>
      </c>
      <c r="F285" s="2">
        <f>'Moving Avg'!D285</f>
        <v>6.6176000000000004</v>
      </c>
      <c r="G285" s="2">
        <f>'Moving Avg'!F285</f>
        <v>6.7031499999999991</v>
      </c>
      <c r="H285" s="2">
        <f>'Moving Avg'!G285</f>
        <v>6.6012380000000004</v>
      </c>
      <c r="I285" s="2">
        <f>'Moving Avg'!H285</f>
        <v>6.7394760000000016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3"/>
        <v>50</v>
      </c>
      <c r="N285" s="8">
        <f t="shared" si="40"/>
        <v>0</v>
      </c>
      <c r="O285" s="8">
        <f t="shared" si="41"/>
        <v>0</v>
      </c>
      <c r="P285" s="8">
        <f t="shared" si="42"/>
        <v>16.5</v>
      </c>
      <c r="Q285" s="9">
        <f t="shared" si="44"/>
        <v>19.975000000000001</v>
      </c>
      <c r="R285" s="9">
        <f t="shared" si="45"/>
        <v>14.125</v>
      </c>
      <c r="S285" s="9">
        <f t="shared" si="46"/>
        <v>14.925000000000001</v>
      </c>
      <c r="T285" s="9">
        <f t="shared" si="47"/>
        <v>16.625</v>
      </c>
      <c r="U285" s="8">
        <f t="shared" si="48"/>
        <v>16.341666666666669</v>
      </c>
      <c r="V285" s="8">
        <f t="shared" si="49"/>
        <v>16.412500000000001</v>
      </c>
    </row>
    <row r="286" spans="1:22" ht="13.5" x14ac:dyDescent="0.25">
      <c r="A286" s="3">
        <f>RSI!A286</f>
        <v>42710</v>
      </c>
      <c r="B286" s="2">
        <f>RSI!B286</f>
        <v>6.6858000000000004</v>
      </c>
      <c r="C286" s="2">
        <f>RSI!I286</f>
        <v>51.462542559765154</v>
      </c>
      <c r="D286" s="2">
        <f>MACD!E286</f>
        <v>6.9220604030652666E-2</v>
      </c>
      <c r="E286" s="2">
        <f>MACD!F286</f>
        <v>3.7201719169741403E-2</v>
      </c>
      <c r="F286" s="2">
        <f>'Moving Avg'!D286</f>
        <v>6.6189200000000001</v>
      </c>
      <c r="G286" s="2">
        <f>'Moving Avg'!F286</f>
        <v>6.7011849999999979</v>
      </c>
      <c r="H286" s="2">
        <f>'Moving Avg'!G286</f>
        <v>6.601238000000003</v>
      </c>
      <c r="I286" s="2">
        <f>'Moving Avg'!H286</f>
        <v>6.7398530000000001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  <c r="M286" s="8">
        <f t="shared" si="43"/>
        <v>50</v>
      </c>
      <c r="N286" s="8">
        <f t="shared" si="40"/>
        <v>0</v>
      </c>
      <c r="O286" s="8">
        <f t="shared" si="41"/>
        <v>0</v>
      </c>
      <c r="P286" s="8">
        <f t="shared" si="42"/>
        <v>83.5</v>
      </c>
      <c r="Q286" s="9">
        <f t="shared" si="44"/>
        <v>30.024999999999999</v>
      </c>
      <c r="R286" s="9">
        <f t="shared" si="45"/>
        <v>30.875</v>
      </c>
      <c r="S286" s="9">
        <f t="shared" si="46"/>
        <v>45.075000000000003</v>
      </c>
      <c r="T286" s="9">
        <f t="shared" si="47"/>
        <v>33.375</v>
      </c>
      <c r="U286" s="8">
        <f t="shared" si="48"/>
        <v>35.324999999999996</v>
      </c>
      <c r="V286" s="8">
        <f t="shared" si="49"/>
        <v>34.837499999999999</v>
      </c>
    </row>
    <row r="287" spans="1:22" ht="13.5" x14ac:dyDescent="0.25">
      <c r="A287" s="3">
        <f>RSI!A287</f>
        <v>42711</v>
      </c>
      <c r="B287" s="2">
        <f>RSI!B287</f>
        <v>6.6858000000000004</v>
      </c>
      <c r="C287" s="2">
        <f>RSI!I287</f>
        <v>51.462542559765154</v>
      </c>
      <c r="D287" s="2">
        <f>MACD!E287</f>
        <v>5.0648602037774992E-2</v>
      </c>
      <c r="E287" s="2">
        <f>MACD!F287</f>
        <v>3.9891095743348121E-2</v>
      </c>
      <c r="F287" s="2">
        <f>'Moving Avg'!D287</f>
        <v>6.6202400000000008</v>
      </c>
      <c r="G287" s="2">
        <f>'Moving Avg'!F287</f>
        <v>6.6995449999999979</v>
      </c>
      <c r="H287" s="2">
        <f>'Moving Avg'!G287</f>
        <v>6.6038600000000018</v>
      </c>
      <c r="I287" s="2">
        <f>'Moving Avg'!H287</f>
        <v>6.7402300000000013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  <c r="M287" s="8">
        <f t="shared" si="43"/>
        <v>50</v>
      </c>
      <c r="N287" s="8">
        <f t="shared" si="40"/>
        <v>0</v>
      </c>
      <c r="O287" s="8">
        <f t="shared" si="41"/>
        <v>0</v>
      </c>
      <c r="P287" s="8">
        <f t="shared" si="42"/>
        <v>83.5</v>
      </c>
      <c r="Q287" s="9">
        <f t="shared" si="44"/>
        <v>30.024999999999999</v>
      </c>
      <c r="R287" s="9">
        <f t="shared" si="45"/>
        <v>30.875</v>
      </c>
      <c r="S287" s="9">
        <f t="shared" si="46"/>
        <v>45.075000000000003</v>
      </c>
      <c r="T287" s="9">
        <f t="shared" si="47"/>
        <v>33.375</v>
      </c>
      <c r="U287" s="8">
        <f t="shared" si="48"/>
        <v>35.324999999999996</v>
      </c>
      <c r="V287" s="8">
        <f t="shared" si="49"/>
        <v>34.837499999999999</v>
      </c>
    </row>
    <row r="288" spans="1:22" ht="13.5" x14ac:dyDescent="0.25">
      <c r="A288" s="3">
        <f>RSI!A288</f>
        <v>42712</v>
      </c>
      <c r="B288" s="2">
        <f>RSI!B288</f>
        <v>6.8102999999999998</v>
      </c>
      <c r="C288" s="2">
        <f>RSI!I288</f>
        <v>57.444729382213254</v>
      </c>
      <c r="D288" s="2">
        <f>MACD!E288</f>
        <v>4.5720126379107384E-2</v>
      </c>
      <c r="E288" s="2">
        <f>MACD!F288</f>
        <v>4.1056901870499977E-2</v>
      </c>
      <c r="F288" s="2">
        <f>'Moving Avg'!D288</f>
        <v>6.6582600000000003</v>
      </c>
      <c r="G288" s="2">
        <f>'Moving Avg'!F288</f>
        <v>6.7008549999999989</v>
      </c>
      <c r="H288" s="2">
        <f>'Moving Avg'!G288</f>
        <v>6.6089719999999987</v>
      </c>
      <c r="I288" s="2">
        <f>'Moving Avg'!H288</f>
        <v>6.741229500000002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  <c r="M288" s="8">
        <f t="shared" si="43"/>
        <v>50</v>
      </c>
      <c r="N288" s="8">
        <f t="shared" si="40"/>
        <v>0</v>
      </c>
      <c r="O288" s="8">
        <f t="shared" si="41"/>
        <v>0</v>
      </c>
      <c r="P288" s="8">
        <f t="shared" si="42"/>
        <v>100</v>
      </c>
      <c r="Q288" s="9">
        <f t="shared" si="44"/>
        <v>32.5</v>
      </c>
      <c r="R288" s="9">
        <f t="shared" si="45"/>
        <v>35</v>
      </c>
      <c r="S288" s="9">
        <f t="shared" si="46"/>
        <v>52.5</v>
      </c>
      <c r="T288" s="9">
        <f t="shared" si="47"/>
        <v>37.5</v>
      </c>
      <c r="U288" s="8">
        <f t="shared" si="48"/>
        <v>40</v>
      </c>
      <c r="V288" s="8">
        <f t="shared" si="49"/>
        <v>39.375</v>
      </c>
    </row>
    <row r="289" spans="1:22" ht="13.5" x14ac:dyDescent="0.25">
      <c r="A289" s="3">
        <f>RSI!A289</f>
        <v>42713</v>
      </c>
      <c r="B289" s="2">
        <f>RSI!B289</f>
        <v>6.7447999999999997</v>
      </c>
      <c r="C289" s="2">
        <f>RSI!I289</f>
        <v>53.695213846781179</v>
      </c>
      <c r="D289" s="2">
        <f>MACD!E289</f>
        <v>2.5348014380103479E-2</v>
      </c>
      <c r="E289" s="2">
        <f>MACD!F289</f>
        <v>3.7915124372420686E-2</v>
      </c>
      <c r="F289" s="2">
        <f>'Moving Avg'!D289</f>
        <v>6.6962799999999998</v>
      </c>
      <c r="G289" s="2">
        <f>'Moving Avg'!F289</f>
        <v>6.702164999999999</v>
      </c>
      <c r="H289" s="2">
        <f>'Moving Avg'!G289</f>
        <v>6.6153959999999996</v>
      </c>
      <c r="I289" s="2">
        <f>'Moving Avg'!H289</f>
        <v>6.7419015</v>
      </c>
      <c r="J289" s="6" t="str">
        <f>OBV!F289</f>
        <v>BULLISH</v>
      </c>
      <c r="K289" s="6" t="str">
        <f>OBV!G289</f>
        <v>STRONG</v>
      </c>
      <c r="L289" s="6" t="str">
        <f>OBV!H289</f>
        <v>CONFIRMED BULLISH</v>
      </c>
      <c r="M289" s="8">
        <f t="shared" si="43"/>
        <v>50</v>
      </c>
      <c r="N289" s="8">
        <f t="shared" si="40"/>
        <v>45</v>
      </c>
      <c r="O289" s="8">
        <f t="shared" si="41"/>
        <v>0</v>
      </c>
      <c r="P289" s="8">
        <f t="shared" si="42"/>
        <v>100</v>
      </c>
      <c r="Q289" s="9">
        <f t="shared" si="44"/>
        <v>48.25</v>
      </c>
      <c r="R289" s="9">
        <f t="shared" si="45"/>
        <v>44</v>
      </c>
      <c r="S289" s="9">
        <f t="shared" si="46"/>
        <v>59.25</v>
      </c>
      <c r="T289" s="9">
        <f t="shared" si="47"/>
        <v>48.75</v>
      </c>
      <c r="U289" s="8">
        <f t="shared" si="48"/>
        <v>50.5</v>
      </c>
      <c r="V289" s="8">
        <f t="shared" si="49"/>
        <v>50.0625</v>
      </c>
    </row>
    <row r="290" spans="1:22" ht="13.5" x14ac:dyDescent="0.25">
      <c r="A290" s="3">
        <f>RSI!A290</f>
        <v>42717</v>
      </c>
      <c r="B290" s="2">
        <f>RSI!B290</f>
        <v>6.6398999999999999</v>
      </c>
      <c r="C290" s="2">
        <f>RSI!I290</f>
        <v>48.26208593527403</v>
      </c>
      <c r="D290" s="2">
        <f>MACD!E290</f>
        <v>3.0586980598775071E-2</v>
      </c>
      <c r="E290" s="2">
        <f>MACD!F290</f>
        <v>3.6449495617691563E-2</v>
      </c>
      <c r="F290" s="2">
        <f>'Moving Avg'!D290</f>
        <v>6.7133199999999986</v>
      </c>
      <c r="G290" s="2">
        <f>'Moving Avg'!F290</f>
        <v>6.6979049999999987</v>
      </c>
      <c r="H290" s="2">
        <f>'Moving Avg'!G290</f>
        <v>6.6172320000000004</v>
      </c>
      <c r="I290" s="2">
        <f>'Moving Avg'!H290</f>
        <v>6.7420489999999997</v>
      </c>
      <c r="J290" s="6" t="str">
        <f>OBV!F290</f>
        <v>BULLISH</v>
      </c>
      <c r="K290" s="6" t="str">
        <f>OBV!G290</f>
        <v>STRONG</v>
      </c>
      <c r="L290" s="6" t="str">
        <f>OBV!H290</f>
        <v>CONFIRMED BULLISH</v>
      </c>
      <c r="M290" s="8">
        <f t="shared" si="43"/>
        <v>50</v>
      </c>
      <c r="N290" s="8">
        <f t="shared" si="40"/>
        <v>45</v>
      </c>
      <c r="O290" s="8">
        <f t="shared" si="41"/>
        <v>0</v>
      </c>
      <c r="P290" s="8">
        <f t="shared" si="42"/>
        <v>100</v>
      </c>
      <c r="Q290" s="9">
        <f t="shared" si="44"/>
        <v>48.25</v>
      </c>
      <c r="R290" s="9">
        <f t="shared" si="45"/>
        <v>44</v>
      </c>
      <c r="S290" s="9">
        <f t="shared" si="46"/>
        <v>59.25</v>
      </c>
      <c r="T290" s="9">
        <f t="shared" si="47"/>
        <v>48.75</v>
      </c>
      <c r="U290" s="8">
        <f t="shared" si="48"/>
        <v>50.5</v>
      </c>
      <c r="V290" s="8">
        <f t="shared" si="49"/>
        <v>50.0625</v>
      </c>
    </row>
    <row r="291" spans="1:22" ht="13.5" x14ac:dyDescent="0.25">
      <c r="A291" s="3">
        <f>RSI!A291</f>
        <v>42718</v>
      </c>
      <c r="B291" s="2">
        <f>RSI!B291</f>
        <v>6.6398999999999999</v>
      </c>
      <c r="C291" s="2">
        <f>RSI!I291</f>
        <v>48.26208593527403</v>
      </c>
      <c r="D291" s="2">
        <f>MACD!E291</f>
        <v>2.9178341817406306E-2</v>
      </c>
      <c r="E291" s="2">
        <f>MACD!F291</f>
        <v>3.4995264857634517E-2</v>
      </c>
      <c r="F291" s="2">
        <f>'Moving Avg'!D291</f>
        <v>6.7041399999999998</v>
      </c>
      <c r="G291" s="2">
        <f>'Moving Avg'!F291</f>
        <v>6.6906949999999998</v>
      </c>
      <c r="H291" s="2">
        <f>'Moving Avg'!G291</f>
        <v>6.6202459999999981</v>
      </c>
      <c r="I291" s="2">
        <f>'Moving Avg'!H291</f>
        <v>6.7421965000000004</v>
      </c>
      <c r="J291" s="6" t="str">
        <f>OBV!F291</f>
        <v>BULLISH</v>
      </c>
      <c r="K291" s="6" t="str">
        <f>OBV!G291</f>
        <v>STRONG</v>
      </c>
      <c r="L291" s="6" t="str">
        <f>OBV!H291</f>
        <v>BULLISH DIVERGENCE</v>
      </c>
      <c r="M291" s="8">
        <f t="shared" si="43"/>
        <v>50</v>
      </c>
      <c r="N291" s="8">
        <f t="shared" si="40"/>
        <v>45</v>
      </c>
      <c r="O291" s="8">
        <f t="shared" si="41"/>
        <v>0</v>
      </c>
      <c r="P291" s="8">
        <f t="shared" si="42"/>
        <v>83</v>
      </c>
      <c r="Q291" s="9">
        <f t="shared" si="44"/>
        <v>45.7</v>
      </c>
      <c r="R291" s="9">
        <f t="shared" si="45"/>
        <v>39.75</v>
      </c>
      <c r="S291" s="9">
        <f t="shared" si="46"/>
        <v>51.6</v>
      </c>
      <c r="T291" s="9">
        <f t="shared" si="47"/>
        <v>44.5</v>
      </c>
      <c r="U291" s="8">
        <f t="shared" si="48"/>
        <v>45.683333333333337</v>
      </c>
      <c r="V291" s="8">
        <f t="shared" si="49"/>
        <v>45.387500000000003</v>
      </c>
    </row>
    <row r="292" spans="1:22" ht="13.5" x14ac:dyDescent="0.25">
      <c r="A292" s="3">
        <f>RSI!A292</f>
        <v>42719</v>
      </c>
      <c r="B292" s="2">
        <f>RSI!B292</f>
        <v>6.6398999999999999</v>
      </c>
      <c r="C292" s="2">
        <f>RSI!I292</f>
        <v>48.26208593527403</v>
      </c>
      <c r="D292" s="2">
        <f>MACD!E292</f>
        <v>2.8190053976534735E-2</v>
      </c>
      <c r="E292" s="2">
        <f>MACD!F292</f>
        <v>3.3634222681414562E-2</v>
      </c>
      <c r="F292" s="2">
        <f>'Moving Avg'!D292</f>
        <v>6.69496</v>
      </c>
      <c r="G292" s="2">
        <f>'Moving Avg'!F292</f>
        <v>6.6792249999999997</v>
      </c>
      <c r="H292" s="2">
        <f>'Moving Avg'!G292</f>
        <v>6.6219500000000009</v>
      </c>
      <c r="I292" s="2">
        <f>'Moving Avg'!H292</f>
        <v>6.7423439999999992</v>
      </c>
      <c r="J292" s="6" t="str">
        <f>OBV!F292</f>
        <v>BULLISH</v>
      </c>
      <c r="K292" s="6" t="str">
        <f>OBV!G292</f>
        <v>STRONG</v>
      </c>
      <c r="L292" s="6" t="str">
        <f>OBV!H292</f>
        <v>BULLISH DIVERGENCE</v>
      </c>
      <c r="M292" s="8">
        <f t="shared" si="43"/>
        <v>50</v>
      </c>
      <c r="N292" s="8">
        <f t="shared" si="40"/>
        <v>45</v>
      </c>
      <c r="O292" s="8">
        <f t="shared" si="41"/>
        <v>0</v>
      </c>
      <c r="P292" s="8">
        <f t="shared" si="42"/>
        <v>83</v>
      </c>
      <c r="Q292" s="9">
        <f t="shared" si="44"/>
        <v>45.7</v>
      </c>
      <c r="R292" s="9">
        <f t="shared" si="45"/>
        <v>39.75</v>
      </c>
      <c r="S292" s="9">
        <f t="shared" si="46"/>
        <v>51.6</v>
      </c>
      <c r="T292" s="9">
        <f t="shared" si="47"/>
        <v>44.5</v>
      </c>
      <c r="U292" s="8">
        <f t="shared" si="48"/>
        <v>45.683333333333337</v>
      </c>
      <c r="V292" s="8">
        <f t="shared" si="49"/>
        <v>45.387500000000003</v>
      </c>
    </row>
    <row r="293" spans="1:22" ht="13.5" x14ac:dyDescent="0.25">
      <c r="A293" s="3">
        <f>RSI!A293</f>
        <v>42720</v>
      </c>
      <c r="B293" s="2">
        <f>RSI!B293</f>
        <v>6.6398999999999999</v>
      </c>
      <c r="C293" s="2">
        <f>RSI!I293</f>
        <v>48.262085935274037</v>
      </c>
      <c r="D293" s="2">
        <f>MACD!E293</f>
        <v>1.8465440380676768E-2</v>
      </c>
      <c r="E293" s="2">
        <f>MACD!F293</f>
        <v>3.0600466221267004E-2</v>
      </c>
      <c r="F293" s="2">
        <f>'Moving Avg'!D293</f>
        <v>6.6608800000000006</v>
      </c>
      <c r="G293" s="2">
        <f>'Moving Avg'!F293</f>
        <v>6.6703749999999999</v>
      </c>
      <c r="H293" s="2">
        <f>'Moving Avg'!G293</f>
        <v>6.6237860000000008</v>
      </c>
      <c r="I293" s="2">
        <f>'Moving Avg'!H293</f>
        <v>6.742491499999999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3"/>
        <v>50</v>
      </c>
      <c r="N293" s="8">
        <f t="shared" si="40"/>
        <v>45</v>
      </c>
      <c r="O293" s="8">
        <f t="shared" si="41"/>
        <v>0</v>
      </c>
      <c r="P293" s="8">
        <f t="shared" si="42"/>
        <v>16.5</v>
      </c>
      <c r="Q293" s="9">
        <f t="shared" si="44"/>
        <v>35.725000000000001</v>
      </c>
      <c r="R293" s="9">
        <f t="shared" si="45"/>
        <v>23.125</v>
      </c>
      <c r="S293" s="9">
        <f t="shared" si="46"/>
        <v>21.675000000000001</v>
      </c>
      <c r="T293" s="9">
        <f t="shared" si="47"/>
        <v>27.875</v>
      </c>
      <c r="U293" s="8">
        <f t="shared" si="48"/>
        <v>26.841666666666669</v>
      </c>
      <c r="V293" s="8">
        <f t="shared" si="49"/>
        <v>27.1</v>
      </c>
    </row>
    <row r="294" spans="1:22" ht="13.5" x14ac:dyDescent="0.25">
      <c r="A294" s="3">
        <f>RSI!A294</f>
        <v>42723</v>
      </c>
      <c r="B294" s="2">
        <f>RSI!B294</f>
        <v>6.5547000000000004</v>
      </c>
      <c r="C294" s="2">
        <f>RSI!I294</f>
        <v>43.458237442452727</v>
      </c>
      <c r="D294" s="2">
        <f>MACD!E294</f>
        <v>6.6456953653393214E-3</v>
      </c>
      <c r="E294" s="2">
        <f>MACD!F294</f>
        <v>2.580951205008147E-2</v>
      </c>
      <c r="F294" s="2">
        <f>'Moving Avg'!D294</f>
        <v>6.6228600000000002</v>
      </c>
      <c r="G294" s="2">
        <f>'Moving Avg'!F294</f>
        <v>6.6638199999999994</v>
      </c>
      <c r="H294" s="2">
        <f>'Moving Avg'!G294</f>
        <v>6.6239180000000024</v>
      </c>
      <c r="I294" s="2">
        <f>'Moving Avg'!H294</f>
        <v>6.7422129999999969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3"/>
        <v>50</v>
      </c>
      <c r="N294" s="8">
        <f t="shared" si="40"/>
        <v>45</v>
      </c>
      <c r="O294" s="8">
        <f t="shared" si="41"/>
        <v>0</v>
      </c>
      <c r="P294" s="8">
        <f t="shared" si="42"/>
        <v>16.5</v>
      </c>
      <c r="Q294" s="9">
        <f t="shared" si="44"/>
        <v>35.725000000000001</v>
      </c>
      <c r="R294" s="9">
        <f t="shared" si="45"/>
        <v>23.125</v>
      </c>
      <c r="S294" s="9">
        <f t="shared" si="46"/>
        <v>21.675000000000001</v>
      </c>
      <c r="T294" s="9">
        <f t="shared" si="47"/>
        <v>27.875</v>
      </c>
      <c r="U294" s="8">
        <f t="shared" si="48"/>
        <v>26.841666666666669</v>
      </c>
      <c r="V294" s="8">
        <f t="shared" si="49"/>
        <v>27.1</v>
      </c>
    </row>
    <row r="295" spans="1:22" ht="13.5" x14ac:dyDescent="0.25">
      <c r="A295" s="3">
        <f>RSI!A295</f>
        <v>42724</v>
      </c>
      <c r="B295" s="2">
        <f>RSI!B295</f>
        <v>6.5547000000000004</v>
      </c>
      <c r="C295" s="2">
        <f>RSI!I295</f>
        <v>43.458237442452727</v>
      </c>
      <c r="D295" s="2">
        <f>MACD!E295</f>
        <v>-2.690523041154691E-3</v>
      </c>
      <c r="E295" s="2">
        <f>MACD!F295</f>
        <v>2.010950503183424E-2</v>
      </c>
      <c r="F295" s="2">
        <f>'Moving Avg'!D295</f>
        <v>6.6058199999999996</v>
      </c>
      <c r="G295" s="2">
        <f>'Moving Avg'!F295</f>
        <v>6.6572649999999998</v>
      </c>
      <c r="H295" s="2">
        <f>'Moving Avg'!G295</f>
        <v>6.6243120000000033</v>
      </c>
      <c r="I295" s="2">
        <f>'Moving Avg'!H295</f>
        <v>6.7419344999999966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3"/>
        <v>50</v>
      </c>
      <c r="N295" s="8">
        <f t="shared" si="40"/>
        <v>100</v>
      </c>
      <c r="O295" s="8">
        <f t="shared" si="41"/>
        <v>0</v>
      </c>
      <c r="P295" s="8">
        <f t="shared" si="42"/>
        <v>16.5</v>
      </c>
      <c r="Q295" s="9">
        <f t="shared" si="44"/>
        <v>54.975000000000001</v>
      </c>
      <c r="R295" s="9">
        <f t="shared" si="45"/>
        <v>34.125</v>
      </c>
      <c r="S295" s="9">
        <f t="shared" si="46"/>
        <v>29.925000000000001</v>
      </c>
      <c r="T295" s="9">
        <f t="shared" si="47"/>
        <v>41.625</v>
      </c>
      <c r="U295" s="8">
        <f t="shared" si="48"/>
        <v>39.674999999999997</v>
      </c>
      <c r="V295" s="8">
        <f t="shared" si="49"/>
        <v>40.162499999999994</v>
      </c>
    </row>
    <row r="296" spans="1:22" ht="13.5" x14ac:dyDescent="0.25">
      <c r="A296" s="3">
        <f>RSI!A296</f>
        <v>42725</v>
      </c>
      <c r="B296" s="2">
        <f>RSI!B296</f>
        <v>6.6334</v>
      </c>
      <c r="C296" s="2">
        <f>RSI!I296</f>
        <v>48.906447204292085</v>
      </c>
      <c r="D296" s="2">
        <f>MACD!E296</f>
        <v>4.3650382989559589E-3</v>
      </c>
      <c r="E296" s="2">
        <f>MACD!F296</f>
        <v>1.6960611685258586E-2</v>
      </c>
      <c r="F296" s="2">
        <f>'Moving Avg'!D296</f>
        <v>6.6045199999999991</v>
      </c>
      <c r="G296" s="2">
        <f>'Moving Avg'!F296</f>
        <v>6.6513699999999982</v>
      </c>
      <c r="H296" s="2">
        <f>'Moving Avg'!G296</f>
        <v>6.6285080000000018</v>
      </c>
      <c r="I296" s="2">
        <f>'Moving Avg'!H296</f>
        <v>6.7420494999999949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  <c r="M296" s="8">
        <f t="shared" si="43"/>
        <v>50</v>
      </c>
      <c r="N296" s="8">
        <f t="shared" si="40"/>
        <v>45</v>
      </c>
      <c r="O296" s="8">
        <f t="shared" si="41"/>
        <v>0</v>
      </c>
      <c r="P296" s="8">
        <f t="shared" si="42"/>
        <v>16.5</v>
      </c>
      <c r="Q296" s="9">
        <f t="shared" si="44"/>
        <v>35.725000000000001</v>
      </c>
      <c r="R296" s="9">
        <f t="shared" si="45"/>
        <v>23.125</v>
      </c>
      <c r="S296" s="9">
        <f t="shared" si="46"/>
        <v>21.675000000000001</v>
      </c>
      <c r="T296" s="9">
        <f t="shared" si="47"/>
        <v>27.875</v>
      </c>
      <c r="U296" s="8">
        <f t="shared" si="48"/>
        <v>26.841666666666669</v>
      </c>
      <c r="V296" s="8">
        <f t="shared" si="49"/>
        <v>27.1</v>
      </c>
    </row>
    <row r="297" spans="1:22" ht="13.5" x14ac:dyDescent="0.25">
      <c r="A297" s="3">
        <f>RSI!A297</f>
        <v>42726</v>
      </c>
      <c r="B297" s="2">
        <f>RSI!B297</f>
        <v>6.7186000000000003</v>
      </c>
      <c r="C297" s="2">
        <f>RSI!I297</f>
        <v>54.066600586631431</v>
      </c>
      <c r="D297" s="2">
        <f>MACD!E297</f>
        <v>4.1291956076028313E-3</v>
      </c>
      <c r="E297" s="2">
        <f>MACD!F297</f>
        <v>1.4394328469727435E-2</v>
      </c>
      <c r="F297" s="2">
        <f>'Moving Avg'!D297</f>
        <v>6.62026</v>
      </c>
      <c r="G297" s="2">
        <f>'Moving Avg'!F297</f>
        <v>6.6562899999999985</v>
      </c>
      <c r="H297" s="2">
        <f>'Moving Avg'!G297</f>
        <v>6.6337520000000003</v>
      </c>
      <c r="I297" s="2">
        <f>'Moving Avg'!H297</f>
        <v>6.742590499999995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  <c r="M297" s="8">
        <f t="shared" si="43"/>
        <v>50</v>
      </c>
      <c r="N297" s="8">
        <f t="shared" si="40"/>
        <v>45</v>
      </c>
      <c r="O297" s="8">
        <f t="shared" si="41"/>
        <v>0</v>
      </c>
      <c r="P297" s="8">
        <f t="shared" si="42"/>
        <v>16.5</v>
      </c>
      <c r="Q297" s="9">
        <f t="shared" si="44"/>
        <v>35.725000000000001</v>
      </c>
      <c r="R297" s="9">
        <f t="shared" si="45"/>
        <v>23.125</v>
      </c>
      <c r="S297" s="9">
        <f t="shared" si="46"/>
        <v>21.675000000000001</v>
      </c>
      <c r="T297" s="9">
        <f t="shared" si="47"/>
        <v>27.875</v>
      </c>
      <c r="U297" s="8">
        <f t="shared" si="48"/>
        <v>26.841666666666669</v>
      </c>
      <c r="V297" s="8">
        <f t="shared" si="49"/>
        <v>27.1</v>
      </c>
    </row>
    <row r="298" spans="1:22" ht="13.5" x14ac:dyDescent="0.25">
      <c r="A298" s="3">
        <f>RSI!A298</f>
        <v>42727</v>
      </c>
      <c r="B298" s="2">
        <f>RSI!B298</f>
        <v>6.5547000000000004</v>
      </c>
      <c r="C298" s="2">
        <f>RSI!I298</f>
        <v>44.711654456978245</v>
      </c>
      <c r="D298" s="2">
        <f>MACD!E298</f>
        <v>3.4818159930813941E-2</v>
      </c>
      <c r="E298" s="2">
        <f>MACD!F298</f>
        <v>1.8479094761944738E-2</v>
      </c>
      <c r="F298" s="2">
        <f>'Moving Avg'!D298</f>
        <v>6.6032200000000021</v>
      </c>
      <c r="G298" s="2">
        <f>'Moving Avg'!F298</f>
        <v>6.6464599999999994</v>
      </c>
      <c r="H298" s="2">
        <f>'Moving Avg'!G298</f>
        <v>6.6357180000000024</v>
      </c>
      <c r="I298" s="2">
        <f>'Moving Avg'!H298</f>
        <v>6.7423119999999948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  <c r="M298" s="8">
        <f t="shared" si="43"/>
        <v>50</v>
      </c>
      <c r="N298" s="8">
        <f t="shared" si="40"/>
        <v>0</v>
      </c>
      <c r="O298" s="8">
        <f t="shared" si="41"/>
        <v>0</v>
      </c>
      <c r="P298" s="8">
        <f t="shared" si="42"/>
        <v>0</v>
      </c>
      <c r="Q298" s="9">
        <f t="shared" si="44"/>
        <v>17.5</v>
      </c>
      <c r="R298" s="9">
        <f t="shared" si="45"/>
        <v>10</v>
      </c>
      <c r="S298" s="9">
        <f t="shared" si="46"/>
        <v>7.5</v>
      </c>
      <c r="T298" s="9">
        <f t="shared" si="47"/>
        <v>12.5</v>
      </c>
      <c r="U298" s="8">
        <f t="shared" si="48"/>
        <v>11.666666666666666</v>
      </c>
      <c r="V298" s="8">
        <f t="shared" si="49"/>
        <v>11.875</v>
      </c>
    </row>
    <row r="299" spans="1:22" ht="13.5" x14ac:dyDescent="0.25">
      <c r="A299" s="3">
        <f>RSI!A299</f>
        <v>42730</v>
      </c>
      <c r="B299" s="2">
        <f>RSI!B299</f>
        <v>6.4892000000000003</v>
      </c>
      <c r="C299" s="2">
        <f>RSI!I299</f>
        <v>41.612899503512601</v>
      </c>
      <c r="D299" s="2">
        <f>MACD!E299</f>
        <v>5.6153181438391542E-2</v>
      </c>
      <c r="E299" s="2">
        <f>MACD!F299</f>
        <v>2.6013912097234099E-2</v>
      </c>
      <c r="F299" s="2">
        <f>'Moving Avg'!D299</f>
        <v>6.5901200000000006</v>
      </c>
      <c r="G299" s="2">
        <f>'Moving Avg'!F299</f>
        <v>6.6399099999999986</v>
      </c>
      <c r="H299" s="2">
        <f>'Moving Avg'!G299</f>
        <v>6.6383400000000021</v>
      </c>
      <c r="I299" s="2">
        <f>'Moving Avg'!H299</f>
        <v>6.7417059999999944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  <c r="M299" s="8">
        <f t="shared" si="43"/>
        <v>50</v>
      </c>
      <c r="N299" s="8">
        <f t="shared" si="40"/>
        <v>0</v>
      </c>
      <c r="O299" s="8">
        <f t="shared" si="41"/>
        <v>0</v>
      </c>
      <c r="P299" s="8">
        <f t="shared" si="42"/>
        <v>0</v>
      </c>
      <c r="Q299" s="9">
        <f t="shared" si="44"/>
        <v>17.5</v>
      </c>
      <c r="R299" s="9">
        <f t="shared" si="45"/>
        <v>10</v>
      </c>
      <c r="S299" s="9">
        <f t="shared" si="46"/>
        <v>7.5</v>
      </c>
      <c r="T299" s="9">
        <f t="shared" si="47"/>
        <v>12.5</v>
      </c>
      <c r="U299" s="8">
        <f t="shared" si="48"/>
        <v>11.666666666666666</v>
      </c>
      <c r="V299" s="8">
        <f t="shared" si="49"/>
        <v>11.875</v>
      </c>
    </row>
    <row r="300" spans="1:22" ht="13.5" x14ac:dyDescent="0.25">
      <c r="A300" s="3">
        <f>RSI!A300</f>
        <v>42731</v>
      </c>
      <c r="B300" s="2">
        <f>RSI!B300</f>
        <v>6.5415999999999999</v>
      </c>
      <c r="C300" s="2">
        <f>RSI!I300</f>
        <v>44.902713720304753</v>
      </c>
      <c r="D300" s="2">
        <f>MACD!E300</f>
        <v>5.5121609326796772E-2</v>
      </c>
      <c r="E300" s="2">
        <f>MACD!F300</f>
        <v>3.1835451543146639E-2</v>
      </c>
      <c r="F300" s="2">
        <f>'Moving Avg'!D300</f>
        <v>6.5875000000000004</v>
      </c>
      <c r="G300" s="2">
        <f>'Moving Avg'!F300</f>
        <v>6.631059999999998</v>
      </c>
      <c r="H300" s="2">
        <f>'Moving Avg'!G300</f>
        <v>6.6433220000000031</v>
      </c>
      <c r="I300" s="2">
        <f>'Moving Avg'!H300</f>
        <v>6.7413619999999943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  <c r="M300" s="8">
        <f t="shared" si="43"/>
        <v>50</v>
      </c>
      <c r="N300" s="8">
        <f t="shared" si="40"/>
        <v>0</v>
      </c>
      <c r="O300" s="8">
        <f t="shared" si="41"/>
        <v>0</v>
      </c>
      <c r="P300" s="8">
        <f t="shared" si="42"/>
        <v>16.5</v>
      </c>
      <c r="Q300" s="9">
        <f t="shared" si="44"/>
        <v>19.975000000000001</v>
      </c>
      <c r="R300" s="9">
        <f t="shared" si="45"/>
        <v>14.125</v>
      </c>
      <c r="S300" s="9">
        <f t="shared" si="46"/>
        <v>14.925000000000001</v>
      </c>
      <c r="T300" s="9">
        <f t="shared" si="47"/>
        <v>16.625</v>
      </c>
      <c r="U300" s="8">
        <f t="shared" si="48"/>
        <v>16.341666666666669</v>
      </c>
      <c r="V300" s="8">
        <f t="shared" si="49"/>
        <v>16.412500000000001</v>
      </c>
    </row>
    <row r="301" spans="1:22" ht="13.5" x14ac:dyDescent="0.25">
      <c r="A301" s="3">
        <f>RSI!A301</f>
        <v>42732</v>
      </c>
      <c r="B301" s="2">
        <f>RSI!B301</f>
        <v>6.5480999999999998</v>
      </c>
      <c r="C301" s="2">
        <f>RSI!I301</f>
        <v>45.314332080544595</v>
      </c>
      <c r="D301" s="2">
        <f>MACD!E301</f>
        <v>5.4323977509145749E-2</v>
      </c>
      <c r="E301" s="2">
        <f>MACD!F301</f>
        <v>3.6333156736346461E-2</v>
      </c>
      <c r="F301" s="2">
        <f>'Moving Avg'!D301</f>
        <v>6.5704400000000005</v>
      </c>
      <c r="G301" s="2">
        <f>'Moving Avg'!F301</f>
        <v>6.6245049999999974</v>
      </c>
      <c r="H301" s="2">
        <f>'Moving Avg'!G301</f>
        <v>6.6485640000000013</v>
      </c>
      <c r="I301" s="2">
        <f>'Moving Avg'!H301</f>
        <v>6.7410504999999947</v>
      </c>
      <c r="J301" s="6" t="str">
        <f>OBV!F301</f>
        <v>BULLISH</v>
      </c>
      <c r="K301" s="6" t="str">
        <f>OBV!G301</f>
        <v>NEUTRAL</v>
      </c>
      <c r="L301" s="6" t="str">
        <f>OBV!H301</f>
        <v>BULLISH DIVERGENCE</v>
      </c>
      <c r="M301" s="8">
        <f t="shared" si="43"/>
        <v>50</v>
      </c>
      <c r="N301" s="8">
        <f t="shared" si="40"/>
        <v>0</v>
      </c>
      <c r="O301" s="8">
        <f t="shared" si="41"/>
        <v>0</v>
      </c>
      <c r="P301" s="8">
        <f t="shared" si="42"/>
        <v>66.5</v>
      </c>
      <c r="Q301" s="9">
        <f t="shared" si="44"/>
        <v>27.475000000000001</v>
      </c>
      <c r="R301" s="9">
        <f t="shared" si="45"/>
        <v>26.625</v>
      </c>
      <c r="S301" s="9">
        <f t="shared" si="46"/>
        <v>37.424999999999997</v>
      </c>
      <c r="T301" s="9">
        <f t="shared" si="47"/>
        <v>29.125</v>
      </c>
      <c r="U301" s="8">
        <f t="shared" si="48"/>
        <v>30.508333333333336</v>
      </c>
      <c r="V301" s="8">
        <f t="shared" si="49"/>
        <v>30.162500000000001</v>
      </c>
    </row>
    <row r="302" spans="1:22" ht="13.5" x14ac:dyDescent="0.25">
      <c r="A302" s="3">
        <f>RSI!A302</f>
        <v>42733</v>
      </c>
      <c r="B302" s="2">
        <f>RSI!B302</f>
        <v>6.6201999999999996</v>
      </c>
      <c r="C302" s="2">
        <f>RSI!I302</f>
        <v>49.794766377818853</v>
      </c>
      <c r="D302" s="2">
        <f>MACD!E302</f>
        <v>4.8785388734528645E-2</v>
      </c>
      <c r="E302" s="2">
        <f>MACD!F302</f>
        <v>3.8823603135982897E-2</v>
      </c>
      <c r="F302" s="2">
        <f>'Moving Avg'!D302</f>
        <v>6.5507599999999995</v>
      </c>
      <c r="G302" s="2">
        <f>'Moving Avg'!F302</f>
        <v>6.621554999999999</v>
      </c>
      <c r="H302" s="2">
        <f>'Moving Avg'!G302</f>
        <v>6.652496000000002</v>
      </c>
      <c r="I302" s="2">
        <f>'Moving Avg'!H302</f>
        <v>6.7410994999999945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  <c r="M302" s="8">
        <f t="shared" si="43"/>
        <v>50</v>
      </c>
      <c r="N302" s="8">
        <f t="shared" si="40"/>
        <v>0</v>
      </c>
      <c r="O302" s="8">
        <f t="shared" si="41"/>
        <v>0</v>
      </c>
      <c r="P302" s="8">
        <f t="shared" si="42"/>
        <v>66.5</v>
      </c>
      <c r="Q302" s="9">
        <f t="shared" si="44"/>
        <v>27.475000000000001</v>
      </c>
      <c r="R302" s="9">
        <f t="shared" si="45"/>
        <v>26.625</v>
      </c>
      <c r="S302" s="9">
        <f t="shared" si="46"/>
        <v>37.424999999999997</v>
      </c>
      <c r="T302" s="9">
        <f t="shared" si="47"/>
        <v>29.125</v>
      </c>
      <c r="U302" s="8">
        <f t="shared" si="48"/>
        <v>30.508333333333336</v>
      </c>
      <c r="V302" s="8">
        <f t="shared" si="49"/>
        <v>30.162500000000001</v>
      </c>
    </row>
    <row r="303" spans="1:22" ht="13.5" x14ac:dyDescent="0.25">
      <c r="A303" s="3">
        <f>RSI!A303</f>
        <v>42734</v>
      </c>
      <c r="B303" s="2">
        <f>RSI!B303</f>
        <v>6.5547000000000004</v>
      </c>
      <c r="C303" s="2">
        <f>RSI!I303</f>
        <v>46.099596295460955</v>
      </c>
      <c r="D303" s="2">
        <f>MACD!E303</f>
        <v>4.896643298536052E-2</v>
      </c>
      <c r="E303" s="2">
        <f>MACD!F303</f>
        <v>4.0852169105858427E-2</v>
      </c>
      <c r="F303" s="2">
        <f>'Moving Avg'!D303</f>
        <v>6.5507599999999995</v>
      </c>
      <c r="G303" s="2">
        <f>'Moving Avg'!F303</f>
        <v>6.6182799999999986</v>
      </c>
      <c r="H303" s="2">
        <f>'Moving Avg'!G303</f>
        <v>6.6538060000000021</v>
      </c>
      <c r="I303" s="2">
        <f>'Moving Avg'!H303</f>
        <v>6.7408209999999942</v>
      </c>
      <c r="J303" s="6" t="str">
        <f>OBV!F303</f>
        <v>BULLISH</v>
      </c>
      <c r="K303" s="6" t="str">
        <f>OBV!G303</f>
        <v>STRONG</v>
      </c>
      <c r="L303" s="6" t="str">
        <f>OBV!H303</f>
        <v>NEUTRAL</v>
      </c>
      <c r="M303" s="8">
        <f t="shared" si="43"/>
        <v>50</v>
      </c>
      <c r="N303" s="8">
        <f t="shared" si="40"/>
        <v>0</v>
      </c>
      <c r="O303" s="8">
        <f t="shared" si="41"/>
        <v>0</v>
      </c>
      <c r="P303" s="8">
        <f t="shared" si="42"/>
        <v>66</v>
      </c>
      <c r="Q303" s="9">
        <f t="shared" si="44"/>
        <v>27.4</v>
      </c>
      <c r="R303" s="9">
        <f t="shared" si="45"/>
        <v>26.5</v>
      </c>
      <c r="S303" s="9">
        <f t="shared" si="46"/>
        <v>37.200000000000003</v>
      </c>
      <c r="T303" s="9">
        <f t="shared" si="47"/>
        <v>29</v>
      </c>
      <c r="U303" s="8">
        <f t="shared" si="48"/>
        <v>30.366666666666664</v>
      </c>
      <c r="V303" s="8">
        <f t="shared" si="49"/>
        <v>30.024999999999999</v>
      </c>
    </row>
    <row r="304" spans="1:22" ht="13.5" x14ac:dyDescent="0.25">
      <c r="A304" s="3">
        <f>RSI!A304</f>
        <v>42737</v>
      </c>
      <c r="B304" s="2">
        <f>RSI!B304</f>
        <v>6.5547000000000004</v>
      </c>
      <c r="C304" s="2">
        <f>RSI!I304</f>
        <v>46.099596295460955</v>
      </c>
      <c r="D304" s="2">
        <f>MACD!E304</f>
        <v>3.6413502606548853E-2</v>
      </c>
      <c r="E304" s="2">
        <f>MACD!F304</f>
        <v>3.9964435805996512E-2</v>
      </c>
      <c r="F304" s="2">
        <f>'Moving Avg'!D304</f>
        <v>6.56386</v>
      </c>
      <c r="G304" s="2">
        <f>'Moving Avg'!F304</f>
        <v>6.6182799999999986</v>
      </c>
      <c r="H304" s="2">
        <f>'Moving Avg'!G304</f>
        <v>6.6545920000000027</v>
      </c>
      <c r="I304" s="2">
        <f>'Moving Avg'!H304</f>
        <v>6.740542499999993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3"/>
        <v>50</v>
      </c>
      <c r="N304" s="8">
        <f t="shared" si="40"/>
        <v>45</v>
      </c>
      <c r="O304" s="8">
        <f t="shared" si="41"/>
        <v>0</v>
      </c>
      <c r="P304" s="8">
        <f t="shared" si="42"/>
        <v>100</v>
      </c>
      <c r="Q304" s="9">
        <f t="shared" si="44"/>
        <v>48.25</v>
      </c>
      <c r="R304" s="9">
        <f t="shared" si="45"/>
        <v>44</v>
      </c>
      <c r="S304" s="9">
        <f t="shared" si="46"/>
        <v>59.25</v>
      </c>
      <c r="T304" s="9">
        <f t="shared" si="47"/>
        <v>48.75</v>
      </c>
      <c r="U304" s="8">
        <f t="shared" si="48"/>
        <v>50.5</v>
      </c>
      <c r="V304" s="8">
        <f t="shared" si="49"/>
        <v>50.0625</v>
      </c>
    </row>
    <row r="305" spans="1:22" ht="13.5" x14ac:dyDescent="0.25">
      <c r="A305" s="3">
        <f>RSI!A305</f>
        <v>42738</v>
      </c>
      <c r="B305" s="2">
        <f>RSI!B305</f>
        <v>6.6464999999999996</v>
      </c>
      <c r="C305" s="2">
        <f>RSI!I305</f>
        <v>51.901291356566972</v>
      </c>
      <c r="D305" s="2">
        <f>MACD!E305</f>
        <v>1.936361695242006E-2</v>
      </c>
      <c r="E305" s="2">
        <f>MACD!F305</f>
        <v>3.5844272035281226E-2</v>
      </c>
      <c r="F305" s="2">
        <f>'Moving Avg'!D305</f>
        <v>6.5848399999999998</v>
      </c>
      <c r="G305" s="2">
        <f>'Moving Avg'!F305</f>
        <v>6.6228699999999971</v>
      </c>
      <c r="H305" s="2">
        <f>'Moving Avg'!G305</f>
        <v>6.6577380000000028</v>
      </c>
      <c r="I305" s="2">
        <f>'Moving Avg'!H305</f>
        <v>6.7407229999999947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3"/>
        <v>50</v>
      </c>
      <c r="N305" s="8">
        <f t="shared" si="40"/>
        <v>45</v>
      </c>
      <c r="O305" s="8">
        <f t="shared" si="41"/>
        <v>0</v>
      </c>
      <c r="P305" s="8">
        <f t="shared" si="42"/>
        <v>100</v>
      </c>
      <c r="Q305" s="9">
        <f t="shared" si="44"/>
        <v>48.25</v>
      </c>
      <c r="R305" s="9">
        <f t="shared" si="45"/>
        <v>44</v>
      </c>
      <c r="S305" s="9">
        <f t="shared" si="46"/>
        <v>59.25</v>
      </c>
      <c r="T305" s="9">
        <f t="shared" si="47"/>
        <v>48.75</v>
      </c>
      <c r="U305" s="8">
        <f t="shared" si="48"/>
        <v>50.5</v>
      </c>
      <c r="V305" s="8">
        <f t="shared" si="49"/>
        <v>50.0625</v>
      </c>
    </row>
    <row r="306" spans="1:22" ht="13.5" x14ac:dyDescent="0.25">
      <c r="A306" s="3">
        <f>RSI!A306</f>
        <v>42739</v>
      </c>
      <c r="B306" s="2">
        <f>RSI!B306</f>
        <v>6.5613000000000001</v>
      </c>
      <c r="C306" s="2">
        <f>RSI!I306</f>
        <v>46.859947976392363</v>
      </c>
      <c r="D306" s="2">
        <f>MACD!E306</f>
        <v>2.3157426004570603E-2</v>
      </c>
      <c r="E306" s="2">
        <f>MACD!F306</f>
        <v>3.3306902829139104E-2</v>
      </c>
      <c r="F306" s="2">
        <f>'Moving Avg'!D306</f>
        <v>6.5874800000000011</v>
      </c>
      <c r="G306" s="2">
        <f>'Moving Avg'!F306</f>
        <v>6.6166449999999983</v>
      </c>
      <c r="H306" s="2">
        <f>'Moving Avg'!G306</f>
        <v>6.6598360000000021</v>
      </c>
      <c r="I306" s="2">
        <f>'Moving Avg'!H306</f>
        <v>6.7404774999999946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  <c r="M306" s="8">
        <f t="shared" si="43"/>
        <v>50</v>
      </c>
      <c r="N306" s="8">
        <f t="shared" si="40"/>
        <v>45</v>
      </c>
      <c r="O306" s="8">
        <f t="shared" si="41"/>
        <v>0</v>
      </c>
      <c r="P306" s="8">
        <f t="shared" si="42"/>
        <v>16.5</v>
      </c>
      <c r="Q306" s="9">
        <f t="shared" si="44"/>
        <v>35.725000000000001</v>
      </c>
      <c r="R306" s="9">
        <f t="shared" si="45"/>
        <v>23.125</v>
      </c>
      <c r="S306" s="9">
        <f t="shared" si="46"/>
        <v>21.675000000000001</v>
      </c>
      <c r="T306" s="9">
        <f t="shared" si="47"/>
        <v>27.875</v>
      </c>
      <c r="U306" s="8">
        <f t="shared" si="48"/>
        <v>26.841666666666669</v>
      </c>
      <c r="V306" s="8">
        <f t="shared" si="49"/>
        <v>27.1</v>
      </c>
    </row>
    <row r="307" spans="1:22" ht="13.5" x14ac:dyDescent="0.25">
      <c r="A307" s="3">
        <f>RSI!A307</f>
        <v>42740</v>
      </c>
      <c r="B307" s="2">
        <f>RSI!B307</f>
        <v>6.7186000000000003</v>
      </c>
      <c r="C307" s="2">
        <f>RSI!I307</f>
        <v>55.461511505788927</v>
      </c>
      <c r="D307" s="2">
        <f>MACD!E307</f>
        <v>2.8143374110904951E-2</v>
      </c>
      <c r="E307" s="2">
        <f>MACD!F307</f>
        <v>3.2274197085492271E-2</v>
      </c>
      <c r="F307" s="2">
        <f>'Moving Avg'!D307</f>
        <v>6.6071600000000004</v>
      </c>
      <c r="G307" s="2">
        <f>'Moving Avg'!F307</f>
        <v>6.6182850000000002</v>
      </c>
      <c r="H307" s="2">
        <f>'Moving Avg'!G307</f>
        <v>6.6644240000000021</v>
      </c>
      <c r="I307" s="2">
        <f>'Moving Avg'!H307</f>
        <v>6.7410184999999947</v>
      </c>
      <c r="J307" s="6" t="str">
        <f>OBV!F307</f>
        <v>BEARISH</v>
      </c>
      <c r="K307" s="6" t="str">
        <f>OBV!G307</f>
        <v>NEUTRAL</v>
      </c>
      <c r="L307" s="6" t="str">
        <f>OBV!H307</f>
        <v>BEARISH DIVERGENCE</v>
      </c>
      <c r="M307" s="8">
        <f t="shared" si="43"/>
        <v>50</v>
      </c>
      <c r="N307" s="8">
        <f t="shared" si="40"/>
        <v>45</v>
      </c>
      <c r="O307" s="8">
        <f t="shared" si="41"/>
        <v>0</v>
      </c>
      <c r="P307" s="8">
        <f t="shared" si="42"/>
        <v>16.5</v>
      </c>
      <c r="Q307" s="9">
        <f t="shared" si="44"/>
        <v>35.725000000000001</v>
      </c>
      <c r="R307" s="9">
        <f t="shared" si="45"/>
        <v>23.125</v>
      </c>
      <c r="S307" s="9">
        <f t="shared" si="46"/>
        <v>21.675000000000001</v>
      </c>
      <c r="T307" s="9">
        <f t="shared" si="47"/>
        <v>27.875</v>
      </c>
      <c r="U307" s="8">
        <f t="shared" si="48"/>
        <v>26.841666666666669</v>
      </c>
      <c r="V307" s="8">
        <f t="shared" si="49"/>
        <v>27.1</v>
      </c>
    </row>
    <row r="308" spans="1:22" ht="13.5" x14ac:dyDescent="0.25">
      <c r="A308" s="3">
        <f>RSI!A308</f>
        <v>42741</v>
      </c>
      <c r="B308" s="2">
        <f>RSI!B308</f>
        <v>6.7186000000000003</v>
      </c>
      <c r="C308" s="2">
        <f>RSI!I308</f>
        <v>55.461511505788927</v>
      </c>
      <c r="D308" s="2">
        <f>MACD!E308</f>
        <v>6.5136368824099122E-3</v>
      </c>
      <c r="E308" s="2">
        <f>MACD!F308</f>
        <v>2.7122085044875798E-2</v>
      </c>
      <c r="F308" s="2">
        <f>'Moving Avg'!D308</f>
        <v>6.6399400000000002</v>
      </c>
      <c r="G308" s="2">
        <f>'Moving Avg'!F308</f>
        <v>6.6136999999999997</v>
      </c>
      <c r="H308" s="2">
        <f>'Moving Avg'!G308</f>
        <v>6.6690120000000022</v>
      </c>
      <c r="I308" s="2">
        <f>'Moving Avg'!H308</f>
        <v>6.7415594999999939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3"/>
        <v>50</v>
      </c>
      <c r="N308" s="8">
        <f t="shared" si="40"/>
        <v>100</v>
      </c>
      <c r="O308" s="8">
        <f t="shared" si="41"/>
        <v>0</v>
      </c>
      <c r="P308" s="8">
        <f t="shared" si="42"/>
        <v>83.5</v>
      </c>
      <c r="Q308" s="9">
        <f t="shared" si="44"/>
        <v>65.025000000000006</v>
      </c>
      <c r="R308" s="9">
        <f t="shared" si="45"/>
        <v>50.875</v>
      </c>
      <c r="S308" s="9">
        <f t="shared" si="46"/>
        <v>60.075000000000003</v>
      </c>
      <c r="T308" s="9">
        <f t="shared" si="47"/>
        <v>58.375</v>
      </c>
      <c r="U308" s="8">
        <f t="shared" si="48"/>
        <v>58.658333333333339</v>
      </c>
      <c r="V308" s="8">
        <f t="shared" si="49"/>
        <v>58.587500000000006</v>
      </c>
    </row>
    <row r="309" spans="1:22" ht="13.5" x14ac:dyDescent="0.25">
      <c r="A309" s="3">
        <f>RSI!A309</f>
        <v>42744</v>
      </c>
      <c r="B309" s="2">
        <f>RSI!B309</f>
        <v>6.7251000000000003</v>
      </c>
      <c r="C309" s="2">
        <f>RSI!I309</f>
        <v>55.804349509200229</v>
      </c>
      <c r="D309" s="2">
        <f>MACD!E309</f>
        <v>-2.2933178745412341E-2</v>
      </c>
      <c r="E309" s="2">
        <f>MACD!F309</f>
        <v>1.7111032286818172E-2</v>
      </c>
      <c r="F309" s="2">
        <f>'Moving Avg'!D309</f>
        <v>6.6740200000000005</v>
      </c>
      <c r="G309" s="2">
        <f>'Moving Avg'!F309</f>
        <v>6.6127149999999997</v>
      </c>
      <c r="H309" s="2">
        <f>'Moving Avg'!G309</f>
        <v>6.6696680000000024</v>
      </c>
      <c r="I309" s="2">
        <f>'Moving Avg'!H309</f>
        <v>6.7421329999999955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  <c r="M309" s="8">
        <f t="shared" si="43"/>
        <v>50</v>
      </c>
      <c r="N309" s="8">
        <f t="shared" si="40"/>
        <v>100</v>
      </c>
      <c r="O309" s="8">
        <f t="shared" si="41"/>
        <v>0</v>
      </c>
      <c r="P309" s="8">
        <f t="shared" si="42"/>
        <v>100</v>
      </c>
      <c r="Q309" s="9">
        <f t="shared" si="44"/>
        <v>67.5</v>
      </c>
      <c r="R309" s="9">
        <f t="shared" si="45"/>
        <v>55</v>
      </c>
      <c r="S309" s="9">
        <f t="shared" si="46"/>
        <v>67.5</v>
      </c>
      <c r="T309" s="9">
        <f t="shared" si="47"/>
        <v>62.5</v>
      </c>
      <c r="U309" s="8">
        <f t="shared" si="48"/>
        <v>63.333333333333336</v>
      </c>
      <c r="V309" s="8">
        <f t="shared" si="49"/>
        <v>63.125</v>
      </c>
    </row>
    <row r="310" spans="1:22" ht="13.5" x14ac:dyDescent="0.25">
      <c r="A310" s="3">
        <f>RSI!A310</f>
        <v>42745</v>
      </c>
      <c r="B310" s="2">
        <f>RSI!B310</f>
        <v>6.8169000000000004</v>
      </c>
      <c r="C310" s="2">
        <f>RSI!I310</f>
        <v>60.436304604267583</v>
      </c>
      <c r="D310" s="2">
        <f>MACD!E310</f>
        <v>-4.7169479550738913E-2</v>
      </c>
      <c r="E310" s="2">
        <f>MACD!F310</f>
        <v>4.254929919306755E-3</v>
      </c>
      <c r="F310" s="2">
        <f>'Moving Avg'!D310</f>
        <v>6.7081</v>
      </c>
      <c r="G310" s="2">
        <f>'Moving Avg'!F310</f>
        <v>6.6215649999999995</v>
      </c>
      <c r="H310" s="2">
        <f>'Moving Avg'!G310</f>
        <v>6.6682260000000015</v>
      </c>
      <c r="I310" s="2">
        <f>'Moving Avg'!H310</f>
        <v>6.7431654999999955</v>
      </c>
      <c r="J310" s="6" t="str">
        <f>OBV!F310</f>
        <v>BULLISH</v>
      </c>
      <c r="K310" s="6" t="str">
        <f>OBV!G310</f>
        <v>STRONG</v>
      </c>
      <c r="L310" s="6" t="str">
        <f>OBV!H310</f>
        <v>CONFIRMED BULLISH</v>
      </c>
      <c r="M310" s="8">
        <f t="shared" si="43"/>
        <v>50</v>
      </c>
      <c r="N310" s="8">
        <f t="shared" si="40"/>
        <v>100</v>
      </c>
      <c r="O310" s="8">
        <f t="shared" si="41"/>
        <v>0</v>
      </c>
      <c r="P310" s="8">
        <f t="shared" si="42"/>
        <v>100</v>
      </c>
      <c r="Q310" s="9">
        <f t="shared" si="44"/>
        <v>67.5</v>
      </c>
      <c r="R310" s="9">
        <f t="shared" si="45"/>
        <v>55</v>
      </c>
      <c r="S310" s="9">
        <f t="shared" si="46"/>
        <v>67.5</v>
      </c>
      <c r="T310" s="9">
        <f t="shared" si="47"/>
        <v>62.5</v>
      </c>
      <c r="U310" s="8">
        <f t="shared" si="48"/>
        <v>63.333333333333336</v>
      </c>
      <c r="V310" s="8">
        <f t="shared" si="49"/>
        <v>63.125</v>
      </c>
    </row>
    <row r="311" spans="1:22" ht="13.5" x14ac:dyDescent="0.25">
      <c r="A311" s="3">
        <f>RSI!A311</f>
        <v>42746</v>
      </c>
      <c r="B311" s="2">
        <f>RSI!B311</f>
        <v>6.7186000000000003</v>
      </c>
      <c r="C311" s="2">
        <f>RSI!I311</f>
        <v>53.919613970201617</v>
      </c>
      <c r="D311" s="2">
        <f>MACD!E311</f>
        <v>-6.0476330842083037E-2</v>
      </c>
      <c r="E311" s="2">
        <f>MACD!F311</f>
        <v>-8.6913222329712027E-3</v>
      </c>
      <c r="F311" s="2">
        <f>'Moving Avg'!D311</f>
        <v>6.73956</v>
      </c>
      <c r="G311" s="2">
        <f>'Moving Avg'!F311</f>
        <v>6.6254999999999997</v>
      </c>
      <c r="H311" s="2">
        <f>'Moving Avg'!G311</f>
        <v>6.6684880000000009</v>
      </c>
      <c r="I311" s="2">
        <f>'Moving Avg'!H311</f>
        <v>6.7437064999999947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  <c r="M311" s="8">
        <f t="shared" si="43"/>
        <v>50</v>
      </c>
      <c r="N311" s="8">
        <f t="shared" si="40"/>
        <v>100</v>
      </c>
      <c r="O311" s="8">
        <f t="shared" si="41"/>
        <v>0</v>
      </c>
      <c r="P311" s="8">
        <f t="shared" si="42"/>
        <v>100</v>
      </c>
      <c r="Q311" s="9">
        <f t="shared" si="44"/>
        <v>67.5</v>
      </c>
      <c r="R311" s="9">
        <f t="shared" si="45"/>
        <v>55</v>
      </c>
      <c r="S311" s="9">
        <f t="shared" si="46"/>
        <v>67.5</v>
      </c>
      <c r="T311" s="9">
        <f t="shared" si="47"/>
        <v>62.5</v>
      </c>
      <c r="U311" s="8">
        <f t="shared" si="48"/>
        <v>63.333333333333336</v>
      </c>
      <c r="V311" s="8">
        <f t="shared" si="49"/>
        <v>63.125</v>
      </c>
    </row>
    <row r="312" spans="1:22" ht="13.5" x14ac:dyDescent="0.25">
      <c r="A312" s="3">
        <f>RSI!A312</f>
        <v>42747</v>
      </c>
      <c r="B312" s="2">
        <f>RSI!B312</f>
        <v>6.7186000000000003</v>
      </c>
      <c r="C312" s="2">
        <f>RSI!I312</f>
        <v>53.919613970201617</v>
      </c>
      <c r="D312" s="2">
        <f>MACD!E312</f>
        <v>-6.1063449878411724E-2</v>
      </c>
      <c r="E312" s="2">
        <f>MACD!F312</f>
        <v>-1.9165747762059308E-2</v>
      </c>
      <c r="F312" s="2">
        <f>'Moving Avg'!D312</f>
        <v>6.73956</v>
      </c>
      <c r="G312" s="2">
        <f>'Moving Avg'!F312</f>
        <v>6.6294349999999991</v>
      </c>
      <c r="H312" s="2">
        <f>'Moving Avg'!G312</f>
        <v>6.6691440000000002</v>
      </c>
      <c r="I312" s="2">
        <f>'Moving Avg'!H312</f>
        <v>6.7442474999999957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  <c r="M312" s="8">
        <f t="shared" si="43"/>
        <v>50</v>
      </c>
      <c r="N312" s="8">
        <f t="shared" si="40"/>
        <v>100</v>
      </c>
      <c r="O312" s="8">
        <f t="shared" si="41"/>
        <v>0</v>
      </c>
      <c r="P312" s="8">
        <f t="shared" si="42"/>
        <v>66</v>
      </c>
      <c r="Q312" s="9">
        <f t="shared" si="44"/>
        <v>62.4</v>
      </c>
      <c r="R312" s="9">
        <f t="shared" si="45"/>
        <v>46.5</v>
      </c>
      <c r="S312" s="9">
        <f t="shared" si="46"/>
        <v>52.2</v>
      </c>
      <c r="T312" s="9">
        <f t="shared" si="47"/>
        <v>54</v>
      </c>
      <c r="U312" s="8">
        <f t="shared" si="48"/>
        <v>53.70000000000001</v>
      </c>
      <c r="V312" s="8">
        <f t="shared" si="49"/>
        <v>53.775000000000006</v>
      </c>
    </row>
    <row r="313" spans="1:22" ht="13.5" x14ac:dyDescent="0.25">
      <c r="A313" s="3">
        <f>RSI!A313</f>
        <v>42748</v>
      </c>
      <c r="B313" s="2">
        <f>RSI!B313</f>
        <v>6.7186000000000003</v>
      </c>
      <c r="C313" s="2">
        <f>RSI!I313</f>
        <v>53.919613970201617</v>
      </c>
      <c r="D313" s="2">
        <f>MACD!E313</f>
        <v>-7.2025854252989241E-2</v>
      </c>
      <c r="E313" s="2">
        <f>MACD!F313</f>
        <v>-2.9737769060245299E-2</v>
      </c>
      <c r="F313" s="2">
        <f>'Moving Avg'!D313</f>
        <v>6.7395600000000018</v>
      </c>
      <c r="G313" s="2">
        <f>'Moving Avg'!F313</f>
        <v>6.6333699999999993</v>
      </c>
      <c r="H313" s="2">
        <f>'Moving Avg'!G313</f>
        <v>6.66744</v>
      </c>
      <c r="I313" s="2">
        <f>'Moving Avg'!H313</f>
        <v>6.744788499999995</v>
      </c>
      <c r="J313" s="6" t="str">
        <f>OBV!F313</f>
        <v>BULLISH</v>
      </c>
      <c r="K313" s="6" t="str">
        <f>OBV!G313</f>
        <v>STRONG</v>
      </c>
      <c r="L313" s="6" t="str">
        <f>OBV!H313</f>
        <v>NEUTRAL</v>
      </c>
      <c r="M313" s="8">
        <f t="shared" si="43"/>
        <v>50</v>
      </c>
      <c r="N313" s="8">
        <f t="shared" si="40"/>
        <v>100</v>
      </c>
      <c r="O313" s="8">
        <f t="shared" si="41"/>
        <v>0</v>
      </c>
      <c r="P313" s="8">
        <f t="shared" si="42"/>
        <v>66</v>
      </c>
      <c r="Q313" s="9">
        <f t="shared" si="44"/>
        <v>62.4</v>
      </c>
      <c r="R313" s="9">
        <f t="shared" si="45"/>
        <v>46.5</v>
      </c>
      <c r="S313" s="9">
        <f t="shared" si="46"/>
        <v>52.2</v>
      </c>
      <c r="T313" s="9">
        <f t="shared" si="47"/>
        <v>54</v>
      </c>
      <c r="U313" s="8">
        <f t="shared" si="48"/>
        <v>53.70000000000001</v>
      </c>
      <c r="V313" s="8">
        <f t="shared" si="49"/>
        <v>53.775000000000006</v>
      </c>
    </row>
    <row r="314" spans="1:22" ht="13.5" x14ac:dyDescent="0.25">
      <c r="A314" s="3">
        <f>RSI!A314</f>
        <v>42751</v>
      </c>
      <c r="B314" s="2">
        <f>RSI!B314</f>
        <v>6.7645</v>
      </c>
      <c r="C314" s="2">
        <f>RSI!I314</f>
        <v>56.64590695484447</v>
      </c>
      <c r="D314" s="2">
        <f>MACD!E314</f>
        <v>-8.506163142107237E-2</v>
      </c>
      <c r="E314" s="2">
        <f>MACD!F314</f>
        <v>-4.0802541532410717E-2</v>
      </c>
      <c r="F314" s="2">
        <f>'Moving Avg'!D314</f>
        <v>6.7474400000000001</v>
      </c>
      <c r="G314" s="2">
        <f>'Moving Avg'!F314</f>
        <v>6.6438599999999992</v>
      </c>
      <c r="H314" s="2">
        <f>'Moving Avg'!G314</f>
        <v>6.670717999999999</v>
      </c>
      <c r="I314" s="2">
        <f>'Moving Avg'!H314</f>
        <v>6.7455589999999948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3"/>
        <v>50</v>
      </c>
      <c r="N314" s="8">
        <f t="shared" si="40"/>
        <v>100</v>
      </c>
      <c r="O314" s="8">
        <f t="shared" si="41"/>
        <v>50</v>
      </c>
      <c r="P314" s="8">
        <f t="shared" si="42"/>
        <v>83.5</v>
      </c>
      <c r="Q314" s="9">
        <f t="shared" si="44"/>
        <v>72.525000000000006</v>
      </c>
      <c r="R314" s="9">
        <f t="shared" si="45"/>
        <v>68.375</v>
      </c>
      <c r="S314" s="9">
        <f t="shared" si="46"/>
        <v>72.575000000000003</v>
      </c>
      <c r="T314" s="9">
        <f t="shared" si="47"/>
        <v>70.875</v>
      </c>
      <c r="U314" s="8">
        <f t="shared" si="48"/>
        <v>71.158333333333346</v>
      </c>
      <c r="V314" s="8">
        <f t="shared" si="49"/>
        <v>71.087500000000006</v>
      </c>
    </row>
    <row r="315" spans="1:22" ht="13.5" x14ac:dyDescent="0.25">
      <c r="A315" s="3">
        <f>RSI!A315</f>
        <v>42752</v>
      </c>
      <c r="B315" s="2">
        <f>RSI!B315</f>
        <v>6.7186000000000003</v>
      </c>
      <c r="C315" s="2">
        <f>RSI!I315</f>
        <v>53.252902834384344</v>
      </c>
      <c r="D315" s="2">
        <f>MACD!E315</f>
        <v>-7.9173290097819482E-2</v>
      </c>
      <c r="E315" s="2">
        <f>MACD!F315</f>
        <v>-4.8476691245492476E-2</v>
      </c>
      <c r="F315" s="2">
        <f>'Moving Avg'!D315</f>
        <v>6.7277800000000001</v>
      </c>
      <c r="G315" s="2">
        <f>'Moving Avg'!F315</f>
        <v>6.6520549999999989</v>
      </c>
      <c r="H315" s="2">
        <f>'Moving Avg'!G315</f>
        <v>6.6739959999999989</v>
      </c>
      <c r="I315" s="2">
        <f>'Moving Avg'!H315</f>
        <v>6.7460999999999949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  <c r="M315" s="8">
        <f t="shared" si="43"/>
        <v>50</v>
      </c>
      <c r="N315" s="8">
        <f t="shared" si="40"/>
        <v>100</v>
      </c>
      <c r="O315" s="8">
        <f t="shared" si="41"/>
        <v>0</v>
      </c>
      <c r="P315" s="8">
        <f t="shared" si="42"/>
        <v>66.5</v>
      </c>
      <c r="Q315" s="9">
        <f t="shared" si="44"/>
        <v>62.475000000000001</v>
      </c>
      <c r="R315" s="9">
        <f t="shared" si="45"/>
        <v>46.625</v>
      </c>
      <c r="S315" s="9">
        <f t="shared" si="46"/>
        <v>52.424999999999997</v>
      </c>
      <c r="T315" s="9">
        <f t="shared" si="47"/>
        <v>54.125</v>
      </c>
      <c r="U315" s="8">
        <f t="shared" si="48"/>
        <v>53.841666666666661</v>
      </c>
      <c r="V315" s="8">
        <f t="shared" si="49"/>
        <v>53.912499999999994</v>
      </c>
    </row>
    <row r="316" spans="1:22" ht="13.5" x14ac:dyDescent="0.25">
      <c r="A316" s="3">
        <f>RSI!A316</f>
        <v>42753</v>
      </c>
      <c r="B316" s="2">
        <f>RSI!B316</f>
        <v>6.6858000000000004</v>
      </c>
      <c r="C316" s="2">
        <f>RSI!I316</f>
        <v>50.906332872970275</v>
      </c>
      <c r="D316" s="2">
        <f>MACD!E316</f>
        <v>-8.5157372649711682E-2</v>
      </c>
      <c r="E316" s="2">
        <f>MACD!F316</f>
        <v>-5.5812827526336324E-2</v>
      </c>
      <c r="F316" s="2">
        <f>'Moving Avg'!D316</f>
        <v>6.7212200000000006</v>
      </c>
      <c r="G316" s="2">
        <f>'Moving Avg'!F316</f>
        <v>6.6546749999999992</v>
      </c>
      <c r="H316" s="2">
        <f>'Moving Avg'!G316</f>
        <v>6.6732099999999965</v>
      </c>
      <c r="I316" s="2">
        <f>'Moving Avg'!H316</f>
        <v>6.7464769999999934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  <c r="M316" s="8">
        <f t="shared" si="43"/>
        <v>50</v>
      </c>
      <c r="N316" s="8">
        <f t="shared" si="40"/>
        <v>100</v>
      </c>
      <c r="O316" s="8">
        <f t="shared" si="41"/>
        <v>0</v>
      </c>
      <c r="P316" s="8">
        <f t="shared" si="42"/>
        <v>16.5</v>
      </c>
      <c r="Q316" s="9">
        <f t="shared" si="44"/>
        <v>54.975000000000001</v>
      </c>
      <c r="R316" s="9">
        <f t="shared" si="45"/>
        <v>34.125</v>
      </c>
      <c r="S316" s="9">
        <f t="shared" si="46"/>
        <v>29.925000000000001</v>
      </c>
      <c r="T316" s="9">
        <f t="shared" si="47"/>
        <v>41.625</v>
      </c>
      <c r="U316" s="8">
        <f t="shared" si="48"/>
        <v>39.674999999999997</v>
      </c>
      <c r="V316" s="8">
        <f t="shared" si="49"/>
        <v>40.162499999999994</v>
      </c>
    </row>
    <row r="317" spans="1:22" ht="13.5" x14ac:dyDescent="0.25">
      <c r="A317" s="3">
        <f>RSI!A317</f>
        <v>42754</v>
      </c>
      <c r="B317" s="2">
        <f>RSI!B317</f>
        <v>6.7512999999999996</v>
      </c>
      <c r="C317" s="2">
        <f>RSI!I317</f>
        <v>55.155926624671338</v>
      </c>
      <c r="D317" s="2">
        <f>MACD!E317</f>
        <v>-7.0945957296924433E-2</v>
      </c>
      <c r="E317" s="2">
        <f>MACD!F317</f>
        <v>-5.8839453480453947E-2</v>
      </c>
      <c r="F317" s="2">
        <f>'Moving Avg'!D317</f>
        <v>6.7277600000000009</v>
      </c>
      <c r="G317" s="2">
        <f>'Moving Avg'!F317</f>
        <v>6.6563099999999977</v>
      </c>
      <c r="H317" s="2">
        <f>'Moving Avg'!G317</f>
        <v>6.6738639999999982</v>
      </c>
      <c r="I317" s="2">
        <f>'Moving Avg'!H317</f>
        <v>6.7471814999999928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  <c r="M317" s="8">
        <f t="shared" si="43"/>
        <v>50</v>
      </c>
      <c r="N317" s="8">
        <f t="shared" si="40"/>
        <v>45</v>
      </c>
      <c r="O317" s="8">
        <f t="shared" si="41"/>
        <v>0</v>
      </c>
      <c r="P317" s="8">
        <f t="shared" si="42"/>
        <v>83.5</v>
      </c>
      <c r="Q317" s="9">
        <f t="shared" si="44"/>
        <v>45.774999999999999</v>
      </c>
      <c r="R317" s="9">
        <f t="shared" si="45"/>
        <v>39.875</v>
      </c>
      <c r="S317" s="9">
        <f t="shared" si="46"/>
        <v>51.825000000000003</v>
      </c>
      <c r="T317" s="9">
        <f t="shared" si="47"/>
        <v>44.625</v>
      </c>
      <c r="U317" s="8">
        <f t="shared" si="48"/>
        <v>45.82500000000001</v>
      </c>
      <c r="V317" s="8">
        <f t="shared" si="49"/>
        <v>45.525000000000006</v>
      </c>
    </row>
    <row r="318" spans="1:22" ht="13.5" x14ac:dyDescent="0.25">
      <c r="A318" s="3">
        <f>RSI!A318</f>
        <v>42755</v>
      </c>
      <c r="B318" s="2">
        <f>RSI!B318</f>
        <v>6.5613000000000001</v>
      </c>
      <c r="C318" s="2">
        <f>RSI!I318</f>
        <v>43.415928684394487</v>
      </c>
      <c r="D318" s="2">
        <f>MACD!E318</f>
        <v>-4.5301732079818358E-2</v>
      </c>
      <c r="E318" s="2">
        <f>MACD!F318</f>
        <v>-5.6131909200326832E-2</v>
      </c>
      <c r="F318" s="2">
        <f>'Moving Avg'!D318</f>
        <v>6.6963000000000008</v>
      </c>
      <c r="G318" s="2">
        <f>'Moving Avg'!F318</f>
        <v>6.6566399999999986</v>
      </c>
      <c r="H318" s="2">
        <f>'Moving Avg'!G318</f>
        <v>6.6694079999999971</v>
      </c>
      <c r="I318" s="2">
        <f>'Moving Avg'!H318</f>
        <v>6.7469359999999936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  <c r="M318" s="8">
        <f t="shared" si="43"/>
        <v>50</v>
      </c>
      <c r="N318" s="8">
        <f t="shared" si="40"/>
        <v>0</v>
      </c>
      <c r="O318" s="8">
        <f t="shared" si="41"/>
        <v>0</v>
      </c>
      <c r="P318" s="8">
        <f t="shared" si="42"/>
        <v>16.5</v>
      </c>
      <c r="Q318" s="9">
        <f t="shared" si="44"/>
        <v>19.975000000000001</v>
      </c>
      <c r="R318" s="9">
        <f t="shared" si="45"/>
        <v>14.125</v>
      </c>
      <c r="S318" s="9">
        <f t="shared" si="46"/>
        <v>14.925000000000001</v>
      </c>
      <c r="T318" s="9">
        <f t="shared" si="47"/>
        <v>16.625</v>
      </c>
      <c r="U318" s="8">
        <f t="shared" si="48"/>
        <v>16.341666666666669</v>
      </c>
      <c r="V318" s="8">
        <f t="shared" si="49"/>
        <v>16.412500000000001</v>
      </c>
    </row>
    <row r="319" spans="1:22" ht="13.5" x14ac:dyDescent="0.25">
      <c r="A319" s="3">
        <f>RSI!A319</f>
        <v>42758</v>
      </c>
      <c r="B319" s="2">
        <f>RSI!B319</f>
        <v>6.5743999999999998</v>
      </c>
      <c r="C319" s="2">
        <f>RSI!I319</f>
        <v>44.296292761976162</v>
      </c>
      <c r="D319" s="2">
        <f>MACD!E319</f>
        <v>-2.2871621358953043E-2</v>
      </c>
      <c r="E319" s="2">
        <f>MACD!F319</f>
        <v>-4.9479851632052076E-2</v>
      </c>
      <c r="F319" s="2">
        <f>'Moving Avg'!D319</f>
        <v>6.6582799999999995</v>
      </c>
      <c r="G319" s="2">
        <f>'Moving Avg'!F319</f>
        <v>6.6608999999999998</v>
      </c>
      <c r="H319" s="2">
        <f>'Moving Avg'!G319</f>
        <v>6.666523999999999</v>
      </c>
      <c r="I319" s="2">
        <f>'Moving Avg'!H319</f>
        <v>6.7467559999999924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  <c r="M319" s="8">
        <f t="shared" si="43"/>
        <v>50</v>
      </c>
      <c r="N319" s="8">
        <f t="shared" si="40"/>
        <v>0</v>
      </c>
      <c r="O319" s="8">
        <f t="shared" si="41"/>
        <v>0</v>
      </c>
      <c r="P319" s="8">
        <f t="shared" si="42"/>
        <v>16.5</v>
      </c>
      <c r="Q319" s="9">
        <f t="shared" si="44"/>
        <v>19.975000000000001</v>
      </c>
      <c r="R319" s="9">
        <f t="shared" si="45"/>
        <v>14.125</v>
      </c>
      <c r="S319" s="9">
        <f t="shared" si="46"/>
        <v>14.925000000000001</v>
      </c>
      <c r="T319" s="9">
        <f t="shared" si="47"/>
        <v>16.625</v>
      </c>
      <c r="U319" s="8">
        <f t="shared" si="48"/>
        <v>16.341666666666669</v>
      </c>
      <c r="V319" s="8">
        <f t="shared" si="49"/>
        <v>16.412500000000001</v>
      </c>
    </row>
    <row r="320" spans="1:22" ht="13.5" x14ac:dyDescent="0.25">
      <c r="A320" s="3">
        <f>RSI!A320</f>
        <v>42759</v>
      </c>
      <c r="B320" s="2">
        <f>RSI!B320</f>
        <v>6.5808999999999997</v>
      </c>
      <c r="C320" s="2">
        <f>RSI!I320</f>
        <v>44.755578852044117</v>
      </c>
      <c r="D320" s="2">
        <f>MACD!E320</f>
        <v>1.0321446828150727E-2</v>
      </c>
      <c r="E320" s="2">
        <f>MACD!F320</f>
        <v>-3.7519591940011518E-2</v>
      </c>
      <c r="F320" s="2">
        <f>'Moving Avg'!D320</f>
        <v>6.6307400000000003</v>
      </c>
      <c r="G320" s="2">
        <f>'Moving Avg'!F320</f>
        <v>6.6628649999999991</v>
      </c>
      <c r="H320" s="2">
        <f>'Moving Avg'!G320</f>
        <v>6.6636399999999991</v>
      </c>
      <c r="I320" s="2">
        <f>'Moving Avg'!H320</f>
        <v>6.7466084999999918</v>
      </c>
      <c r="J320" s="6" t="str">
        <f>OBV!F320</f>
        <v>BULLISH</v>
      </c>
      <c r="K320" s="6" t="str">
        <f>OBV!G320</f>
        <v>NEUTRAL</v>
      </c>
      <c r="L320" s="6" t="str">
        <f>OBV!H320</f>
        <v>BULLISH DIVERGENCE</v>
      </c>
      <c r="M320" s="8">
        <f t="shared" si="43"/>
        <v>50</v>
      </c>
      <c r="N320" s="8">
        <f t="shared" si="40"/>
        <v>0</v>
      </c>
      <c r="O320" s="8">
        <f t="shared" si="41"/>
        <v>0</v>
      </c>
      <c r="P320" s="8">
        <f t="shared" si="42"/>
        <v>66.5</v>
      </c>
      <c r="Q320" s="9">
        <f t="shared" si="44"/>
        <v>27.475000000000001</v>
      </c>
      <c r="R320" s="9">
        <f t="shared" si="45"/>
        <v>26.625</v>
      </c>
      <c r="S320" s="9">
        <f t="shared" si="46"/>
        <v>37.424999999999997</v>
      </c>
      <c r="T320" s="9">
        <f t="shared" si="47"/>
        <v>29.125</v>
      </c>
      <c r="U320" s="8">
        <f t="shared" si="48"/>
        <v>30.508333333333336</v>
      </c>
      <c r="V320" s="8">
        <f t="shared" si="49"/>
        <v>30.162500000000001</v>
      </c>
    </row>
    <row r="321" spans="1:22" ht="13.5" x14ac:dyDescent="0.25">
      <c r="A321" s="3">
        <f>RSI!A321</f>
        <v>42760</v>
      </c>
      <c r="B321" s="2">
        <f>RSI!B321</f>
        <v>6.7186000000000003</v>
      </c>
      <c r="C321" s="2">
        <f>RSI!I321</f>
        <v>53.502141504935707</v>
      </c>
      <c r="D321" s="2">
        <f>MACD!E321</f>
        <v>1.3576170372711971E-2</v>
      </c>
      <c r="E321" s="2">
        <f>MACD!F321</f>
        <v>-2.7300439477466822E-2</v>
      </c>
      <c r="F321" s="2">
        <f>'Moving Avg'!D321</f>
        <v>6.6373000000000006</v>
      </c>
      <c r="G321" s="2">
        <f>'Moving Avg'!F321</f>
        <v>6.6713899999999997</v>
      </c>
      <c r="H321" s="2">
        <f>'Moving Avg'!G321</f>
        <v>6.6623299999999999</v>
      </c>
      <c r="I321" s="2">
        <f>'Moving Avg'!H321</f>
        <v>6.7471494999999901</v>
      </c>
      <c r="J321" s="6" t="str">
        <f>OBV!F321</f>
        <v>BULLISH</v>
      </c>
      <c r="K321" s="6" t="str">
        <f>OBV!G321</f>
        <v>NEUTRAL</v>
      </c>
      <c r="L321" s="6" t="str">
        <f>OBV!H321</f>
        <v>CONFIRMED BULLISH</v>
      </c>
      <c r="M321" s="8">
        <f t="shared" si="43"/>
        <v>50</v>
      </c>
      <c r="N321" s="8">
        <f t="shared" si="40"/>
        <v>0</v>
      </c>
      <c r="O321" s="8">
        <f t="shared" si="41"/>
        <v>0</v>
      </c>
      <c r="P321" s="8">
        <f t="shared" si="42"/>
        <v>83.5</v>
      </c>
      <c r="Q321" s="9">
        <f t="shared" si="44"/>
        <v>30.024999999999999</v>
      </c>
      <c r="R321" s="9">
        <f t="shared" si="45"/>
        <v>30.875</v>
      </c>
      <c r="S321" s="9">
        <f t="shared" si="46"/>
        <v>45.075000000000003</v>
      </c>
      <c r="T321" s="9">
        <f t="shared" si="47"/>
        <v>33.375</v>
      </c>
      <c r="U321" s="8">
        <f t="shared" si="48"/>
        <v>35.324999999999996</v>
      </c>
      <c r="V321" s="8">
        <f t="shared" si="49"/>
        <v>34.837499999999999</v>
      </c>
    </row>
    <row r="322" spans="1:22" ht="13.5" x14ac:dyDescent="0.25">
      <c r="A322" s="3">
        <f>RSI!A322</f>
        <v>42761</v>
      </c>
      <c r="B322" s="2">
        <f>RSI!B322</f>
        <v>6.6858000000000004</v>
      </c>
      <c r="C322" s="2">
        <f>RSI!I322</f>
        <v>51.414022925068394</v>
      </c>
      <c r="D322" s="2">
        <f>MACD!E322</f>
        <v>1.840108288913278E-2</v>
      </c>
      <c r="E322" s="2">
        <f>MACD!F322</f>
        <v>-1.8160135004146902E-2</v>
      </c>
      <c r="F322" s="2">
        <f>'Moving Avg'!D322</f>
        <v>6.6242000000000001</v>
      </c>
      <c r="G322" s="2">
        <f>'Moving Avg'!F322</f>
        <v>6.6746700000000008</v>
      </c>
      <c r="H322" s="2">
        <f>'Moving Avg'!G322</f>
        <v>6.6586600000000002</v>
      </c>
      <c r="I322" s="2">
        <f>'Moving Avg'!H322</f>
        <v>6.7475264999999913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  <c r="M322" s="8">
        <f t="shared" si="43"/>
        <v>50</v>
      </c>
      <c r="N322" s="8">
        <f t="shared" ref="N322:N385" si="50">IF(E322-D322&gt;0.02, 100, IF(E322-D322&lt;0,0,45))</f>
        <v>0</v>
      </c>
      <c r="O322" s="8">
        <f t="shared" ref="O322:O385" si="51">IF(F322-I322&gt;10,100,IF(F322-I322&gt;5,75, IF(F322-I322&gt;0,50,0)))</f>
        <v>0</v>
      </c>
      <c r="P322" s="8">
        <f t="shared" ref="P322:P385" si="52">IF(L322="confirmed bullish", 34, IF(L322="bullish divergence",17, 0))+IF(J322="bullish",33,IF(J322="bearish",0,16.5))+IF(K322="strong",33,IF(K322="weak",0,16.5))</f>
        <v>66.5</v>
      </c>
      <c r="Q322" s="9">
        <f t="shared" si="44"/>
        <v>27.475000000000001</v>
      </c>
      <c r="R322" s="9">
        <f t="shared" si="45"/>
        <v>26.625</v>
      </c>
      <c r="S322" s="9">
        <f t="shared" si="46"/>
        <v>37.424999999999997</v>
      </c>
      <c r="T322" s="9">
        <f t="shared" si="47"/>
        <v>29.125</v>
      </c>
      <c r="U322" s="8">
        <f t="shared" si="48"/>
        <v>30.508333333333336</v>
      </c>
      <c r="V322" s="8">
        <f t="shared" si="49"/>
        <v>30.162500000000001</v>
      </c>
    </row>
    <row r="323" spans="1:22" ht="13.5" x14ac:dyDescent="0.25">
      <c r="A323" s="3">
        <f>RSI!A323</f>
        <v>42762</v>
      </c>
      <c r="B323" s="2">
        <f>RSI!B323</f>
        <v>6.6201999999999996</v>
      </c>
      <c r="C323" s="2">
        <f>RSI!I323</f>
        <v>47.42720669167074</v>
      </c>
      <c r="D323" s="2">
        <f>MACD!E323</f>
        <v>2.720463448588184E-2</v>
      </c>
      <c r="E323" s="2">
        <f>MACD!F323</f>
        <v>-9.0871811061411546E-3</v>
      </c>
      <c r="F323" s="2">
        <f>'Moving Avg'!D323</f>
        <v>6.6359799999999991</v>
      </c>
      <c r="G323" s="2">
        <f>'Moving Avg'!F323</f>
        <v>6.6779449999999994</v>
      </c>
      <c r="H323" s="2">
        <f>'Moving Avg'!G323</f>
        <v>6.6547259999999993</v>
      </c>
      <c r="I323" s="2">
        <f>'Moving Avg'!H323</f>
        <v>6.7475754999999902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  <c r="M323" s="8">
        <f t="shared" ref="M323:M386" si="53">IF(C323&lt;30,100, IF(C323&gt;70, 0, 50))</f>
        <v>50</v>
      </c>
      <c r="N323" s="8">
        <f t="shared" si="50"/>
        <v>0</v>
      </c>
      <c r="O323" s="8">
        <f t="shared" si="51"/>
        <v>0</v>
      </c>
      <c r="P323" s="8">
        <f t="shared" si="52"/>
        <v>83.5</v>
      </c>
      <c r="Q323" s="9">
        <f t="shared" ref="Q323:Q386" si="54">0.35*M323+N323*0.35+O323*0.15+P323*0.15</f>
        <v>30.024999999999999</v>
      </c>
      <c r="R323" s="9">
        <f t="shared" ref="R323:R386" si="55">M323*0.2+N323*0.2+O323*0.35+P323*0.25</f>
        <v>30.875</v>
      </c>
      <c r="S323" s="9">
        <f t="shared" ref="S323:S386" si="56">M323*0.15+N323*0.15+O323*0.25+P323*0.45</f>
        <v>45.075000000000003</v>
      </c>
      <c r="T323" s="9">
        <f t="shared" ref="T323:T386" si="57">0.25*SUM(M323:P323)</f>
        <v>33.375</v>
      </c>
      <c r="U323" s="8">
        <f t="shared" ref="U323:U386" si="58">SUM(Q323:S323)/3</f>
        <v>35.324999999999996</v>
      </c>
      <c r="V323" s="8">
        <f t="shared" ref="V323:V386" si="59">SUM(Q323:T323)/4</f>
        <v>34.837499999999999</v>
      </c>
    </row>
    <row r="324" spans="1:22" ht="13.5" x14ac:dyDescent="0.25">
      <c r="A324" s="3">
        <f>RSI!A324</f>
        <v>42765</v>
      </c>
      <c r="B324" s="2">
        <f>RSI!B324</f>
        <v>6.6201999999999996</v>
      </c>
      <c r="C324" s="2">
        <f>RSI!I324</f>
        <v>47.427206691670747</v>
      </c>
      <c r="D324" s="2">
        <f>MACD!E324</f>
        <v>4.1974885628795811E-2</v>
      </c>
      <c r="E324" s="2">
        <f>MACD!F324</f>
        <v>1.1252322408462391E-3</v>
      </c>
      <c r="F324" s="2">
        <f>'Moving Avg'!D324</f>
        <v>6.6451400000000005</v>
      </c>
      <c r="G324" s="2">
        <f>'Moving Avg'!F324</f>
        <v>6.6812200000000006</v>
      </c>
      <c r="H324" s="2">
        <f>'Moving Avg'!G324</f>
        <v>6.6534140000000006</v>
      </c>
      <c r="I324" s="2">
        <f>'Moving Avg'!H324</f>
        <v>6.7476244999999917</v>
      </c>
      <c r="J324" s="6" t="str">
        <f>OBV!F324</f>
        <v>BULLISH</v>
      </c>
      <c r="K324" s="6" t="str">
        <f>OBV!G324</f>
        <v>NEUTRAL</v>
      </c>
      <c r="L324" s="6" t="str">
        <f>OBV!H324</f>
        <v>CONFIRMED BULLISH</v>
      </c>
      <c r="M324" s="8">
        <f t="shared" si="53"/>
        <v>50</v>
      </c>
      <c r="N324" s="8">
        <f t="shared" si="50"/>
        <v>0</v>
      </c>
      <c r="O324" s="8">
        <f t="shared" si="51"/>
        <v>0</v>
      </c>
      <c r="P324" s="8">
        <f t="shared" si="52"/>
        <v>83.5</v>
      </c>
      <c r="Q324" s="9">
        <f t="shared" si="54"/>
        <v>30.024999999999999</v>
      </c>
      <c r="R324" s="9">
        <f t="shared" si="55"/>
        <v>30.875</v>
      </c>
      <c r="S324" s="9">
        <f t="shared" si="56"/>
        <v>45.075000000000003</v>
      </c>
      <c r="T324" s="9">
        <f t="shared" si="57"/>
        <v>33.375</v>
      </c>
      <c r="U324" s="8">
        <f t="shared" si="58"/>
        <v>35.324999999999996</v>
      </c>
      <c r="V324" s="8">
        <f t="shared" si="59"/>
        <v>34.837499999999999</v>
      </c>
    </row>
    <row r="325" spans="1:22" ht="13.5" x14ac:dyDescent="0.25">
      <c r="A325" s="3">
        <f>RSI!A325</f>
        <v>42766</v>
      </c>
      <c r="B325" s="2">
        <f>RSI!B325</f>
        <v>6.5613000000000001</v>
      </c>
      <c r="C325" s="2">
        <f>RSI!I325</f>
        <v>43.883734475549325</v>
      </c>
      <c r="D325" s="2">
        <f>MACD!E325</f>
        <v>5.2014542386021212E-2</v>
      </c>
      <c r="E325" s="2">
        <f>MACD!F325</f>
        <v>1.1303094269881235E-2</v>
      </c>
      <c r="F325" s="2">
        <f>'Moving Avg'!D325</f>
        <v>6.6412199999999997</v>
      </c>
      <c r="G325" s="2">
        <f>'Moving Avg'!F325</f>
        <v>6.6769599999999993</v>
      </c>
      <c r="H325" s="2">
        <f>'Moving Avg'!G325</f>
        <v>6.6509240000000007</v>
      </c>
      <c r="I325" s="2">
        <f>'Moving Avg'!H325</f>
        <v>6.7473789999999916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  <c r="M325" s="8">
        <f t="shared" si="53"/>
        <v>50</v>
      </c>
      <c r="N325" s="8">
        <f t="shared" si="50"/>
        <v>0</v>
      </c>
      <c r="O325" s="8">
        <f t="shared" si="51"/>
        <v>0</v>
      </c>
      <c r="P325" s="8">
        <f t="shared" si="52"/>
        <v>0</v>
      </c>
      <c r="Q325" s="9">
        <f t="shared" si="54"/>
        <v>17.5</v>
      </c>
      <c r="R325" s="9">
        <f t="shared" si="55"/>
        <v>10</v>
      </c>
      <c r="S325" s="9">
        <f t="shared" si="56"/>
        <v>7.5</v>
      </c>
      <c r="T325" s="9">
        <f t="shared" si="57"/>
        <v>12.5</v>
      </c>
      <c r="U325" s="8">
        <f t="shared" si="58"/>
        <v>11.666666666666666</v>
      </c>
      <c r="V325" s="8">
        <f t="shared" si="59"/>
        <v>11.875</v>
      </c>
    </row>
    <row r="326" spans="1:22" ht="13.5" x14ac:dyDescent="0.25">
      <c r="A326" s="3">
        <f>RSI!A326</f>
        <v>42767</v>
      </c>
      <c r="B326" s="2">
        <f>RSI!B326</f>
        <v>6.5547000000000004</v>
      </c>
      <c r="C326" s="2">
        <f>RSI!I326</f>
        <v>43.491613272191671</v>
      </c>
      <c r="D326" s="2">
        <f>MACD!E326</f>
        <v>5.6522939647253523E-2</v>
      </c>
      <c r="E326" s="2">
        <f>MACD!F326</f>
        <v>2.0347063345355694E-2</v>
      </c>
      <c r="F326" s="2">
        <f>'Moving Avg'!D326</f>
        <v>6.6084399999999999</v>
      </c>
      <c r="G326" s="2">
        <f>'Moving Avg'!F326</f>
        <v>6.6766300000000003</v>
      </c>
      <c r="H326" s="2">
        <f>'Moving Avg'!G326</f>
        <v>6.6469920000000009</v>
      </c>
      <c r="I326" s="2">
        <f>'Moving Avg'!H326</f>
        <v>6.7471004999999913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  <c r="M326" s="8">
        <f t="shared" si="53"/>
        <v>50</v>
      </c>
      <c r="N326" s="8">
        <f t="shared" si="50"/>
        <v>0</v>
      </c>
      <c r="O326" s="8">
        <f t="shared" si="51"/>
        <v>0</v>
      </c>
      <c r="P326" s="8">
        <f t="shared" si="52"/>
        <v>0</v>
      </c>
      <c r="Q326" s="9">
        <f t="shared" si="54"/>
        <v>17.5</v>
      </c>
      <c r="R326" s="9">
        <f t="shared" si="55"/>
        <v>10</v>
      </c>
      <c r="S326" s="9">
        <f t="shared" si="56"/>
        <v>7.5</v>
      </c>
      <c r="T326" s="9">
        <f t="shared" si="57"/>
        <v>12.5</v>
      </c>
      <c r="U326" s="8">
        <f t="shared" si="58"/>
        <v>11.666666666666666</v>
      </c>
      <c r="V326" s="8">
        <f t="shared" si="59"/>
        <v>11.875</v>
      </c>
    </row>
    <row r="327" spans="1:22" ht="13.5" x14ac:dyDescent="0.25">
      <c r="A327" s="3">
        <f>RSI!A327</f>
        <v>42768</v>
      </c>
      <c r="B327" s="2">
        <f>RSI!B327</f>
        <v>6.5547000000000004</v>
      </c>
      <c r="C327" s="2">
        <f>RSI!I327</f>
        <v>43.491613272191678</v>
      </c>
      <c r="D327" s="2">
        <f>MACD!E327</f>
        <v>7.0981963830302419E-2</v>
      </c>
      <c r="E327" s="2">
        <f>MACD!F327</f>
        <v>3.0474043442345042E-2</v>
      </c>
      <c r="F327" s="2">
        <f>'Moving Avg'!D327</f>
        <v>6.5822200000000013</v>
      </c>
      <c r="G327" s="2">
        <f>'Moving Avg'!F327</f>
        <v>6.6684349999999997</v>
      </c>
      <c r="H327" s="2">
        <f>'Moving Avg'!G327</f>
        <v>6.6456820000000025</v>
      </c>
      <c r="I327" s="2">
        <f>'Moving Avg'!H327</f>
        <v>6.746821999999991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3"/>
        <v>50</v>
      </c>
      <c r="N327" s="8">
        <f t="shared" si="50"/>
        <v>0</v>
      </c>
      <c r="O327" s="8">
        <f t="shared" si="51"/>
        <v>0</v>
      </c>
      <c r="P327" s="8">
        <f t="shared" si="52"/>
        <v>0</v>
      </c>
      <c r="Q327" s="9">
        <f t="shared" si="54"/>
        <v>17.5</v>
      </c>
      <c r="R327" s="9">
        <f t="shared" si="55"/>
        <v>10</v>
      </c>
      <c r="S327" s="9">
        <f t="shared" si="56"/>
        <v>7.5</v>
      </c>
      <c r="T327" s="9">
        <f t="shared" si="57"/>
        <v>12.5</v>
      </c>
      <c r="U327" s="8">
        <f t="shared" si="58"/>
        <v>11.666666666666666</v>
      </c>
      <c r="V327" s="8">
        <f t="shared" si="59"/>
        <v>11.875</v>
      </c>
    </row>
    <row r="328" spans="1:22" ht="13.5" x14ac:dyDescent="0.25">
      <c r="A328" s="3">
        <f>RSI!A328</f>
        <v>42769</v>
      </c>
      <c r="B328" s="2">
        <f>RSI!B328</f>
        <v>6.5547000000000004</v>
      </c>
      <c r="C328" s="2">
        <f>RSI!I328</f>
        <v>43.491613272191685</v>
      </c>
      <c r="D328" s="2">
        <f>MACD!E328</f>
        <v>5.4511034471376618E-2</v>
      </c>
      <c r="E328" s="2">
        <f>MACD!F328</f>
        <v>3.5281441648151363E-2</v>
      </c>
      <c r="F328" s="2">
        <f>'Moving Avg'!D328</f>
        <v>6.5691200000000007</v>
      </c>
      <c r="G328" s="2">
        <f>'Moving Avg'!F328</f>
        <v>6.6602399999999999</v>
      </c>
      <c r="H328" s="2">
        <f>'Moving Avg'!G328</f>
        <v>6.6417500000000027</v>
      </c>
      <c r="I328" s="2">
        <f>'Moving Avg'!H328</f>
        <v>6.7465434999999898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  <c r="M328" s="8">
        <f t="shared" si="53"/>
        <v>50</v>
      </c>
      <c r="N328" s="8">
        <f t="shared" si="50"/>
        <v>0</v>
      </c>
      <c r="O328" s="8">
        <f t="shared" si="51"/>
        <v>0</v>
      </c>
      <c r="P328" s="8">
        <f t="shared" si="52"/>
        <v>0</v>
      </c>
      <c r="Q328" s="9">
        <f t="shared" si="54"/>
        <v>17.5</v>
      </c>
      <c r="R328" s="9">
        <f t="shared" si="55"/>
        <v>10</v>
      </c>
      <c r="S328" s="9">
        <f t="shared" si="56"/>
        <v>7.5</v>
      </c>
      <c r="T328" s="9">
        <f t="shared" si="57"/>
        <v>12.5</v>
      </c>
      <c r="U328" s="8">
        <f t="shared" si="58"/>
        <v>11.666666666666666</v>
      </c>
      <c r="V328" s="8">
        <f t="shared" si="59"/>
        <v>11.875</v>
      </c>
    </row>
    <row r="329" spans="1:22" ht="13.5" x14ac:dyDescent="0.25">
      <c r="A329" s="3">
        <f>RSI!A329</f>
        <v>42772</v>
      </c>
      <c r="B329" s="2">
        <f>RSI!B329</f>
        <v>6.5547000000000004</v>
      </c>
      <c r="C329" s="2">
        <f>RSI!I329</f>
        <v>43.491613272191685</v>
      </c>
      <c r="D329" s="2">
        <f>MACD!E329</f>
        <v>4.3075850107872071E-2</v>
      </c>
      <c r="E329" s="2">
        <f>MACD!F329</f>
        <v>3.6840323340095502E-2</v>
      </c>
      <c r="F329" s="2">
        <f>'Moving Avg'!D329</f>
        <v>6.5560200000000011</v>
      </c>
      <c r="G329" s="2">
        <f>'Moving Avg'!F329</f>
        <v>6.6517200000000001</v>
      </c>
      <c r="H329" s="2">
        <f>'Moving Avg'!G329</f>
        <v>6.6404400000000017</v>
      </c>
      <c r="I329" s="2">
        <f>'Moving Avg'!H329</f>
        <v>6.7462649999999904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  <c r="M329" s="8">
        <f t="shared" si="53"/>
        <v>50</v>
      </c>
      <c r="N329" s="8">
        <f t="shared" si="50"/>
        <v>0</v>
      </c>
      <c r="O329" s="8">
        <f t="shared" si="51"/>
        <v>0</v>
      </c>
      <c r="P329" s="8">
        <f t="shared" si="52"/>
        <v>0</v>
      </c>
      <c r="Q329" s="9">
        <f t="shared" si="54"/>
        <v>17.5</v>
      </c>
      <c r="R329" s="9">
        <f t="shared" si="55"/>
        <v>10</v>
      </c>
      <c r="S329" s="9">
        <f t="shared" si="56"/>
        <v>7.5</v>
      </c>
      <c r="T329" s="9">
        <f t="shared" si="57"/>
        <v>12.5</v>
      </c>
      <c r="U329" s="8">
        <f t="shared" si="58"/>
        <v>11.666666666666666</v>
      </c>
      <c r="V329" s="8">
        <f t="shared" si="59"/>
        <v>11.875</v>
      </c>
    </row>
    <row r="330" spans="1:22" ht="13.5" x14ac:dyDescent="0.25">
      <c r="A330" s="3">
        <f>RSI!A330</f>
        <v>42773</v>
      </c>
      <c r="B330" s="2">
        <f>RSI!B330</f>
        <v>6.5547000000000004</v>
      </c>
      <c r="C330" s="2">
        <f>RSI!I330</f>
        <v>43.491613272191685</v>
      </c>
      <c r="D330" s="2">
        <f>MACD!E330</f>
        <v>3.4850268625263858E-2</v>
      </c>
      <c r="E330" s="2">
        <f>MACD!F330</f>
        <v>3.6442312397129174E-2</v>
      </c>
      <c r="F330" s="2">
        <f>'Moving Avg'!D330</f>
        <v>6.5546999999999995</v>
      </c>
      <c r="G330" s="2">
        <f>'Moving Avg'!F330</f>
        <v>6.6386099999999981</v>
      </c>
      <c r="H330" s="2">
        <f>'Moving Avg'!G330</f>
        <v>6.6371620000000018</v>
      </c>
      <c r="I330" s="2">
        <f>'Moving Avg'!H330</f>
        <v>6.7459864999999901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3"/>
        <v>50</v>
      </c>
      <c r="N330" s="8">
        <f t="shared" si="50"/>
        <v>45</v>
      </c>
      <c r="O330" s="8">
        <f t="shared" si="51"/>
        <v>0</v>
      </c>
      <c r="P330" s="8">
        <f t="shared" si="52"/>
        <v>16.5</v>
      </c>
      <c r="Q330" s="9">
        <f t="shared" si="54"/>
        <v>35.725000000000001</v>
      </c>
      <c r="R330" s="9">
        <f t="shared" si="55"/>
        <v>23.125</v>
      </c>
      <c r="S330" s="9">
        <f t="shared" si="56"/>
        <v>21.675000000000001</v>
      </c>
      <c r="T330" s="9">
        <f t="shared" si="57"/>
        <v>27.875</v>
      </c>
      <c r="U330" s="8">
        <f t="shared" si="58"/>
        <v>26.841666666666669</v>
      </c>
      <c r="V330" s="8">
        <f t="shared" si="59"/>
        <v>27.1</v>
      </c>
    </row>
    <row r="331" spans="1:22" ht="13.5" x14ac:dyDescent="0.25">
      <c r="A331" s="3">
        <f>RSI!A331</f>
        <v>42774</v>
      </c>
      <c r="B331" s="2">
        <f>RSI!B331</f>
        <v>6.5547000000000004</v>
      </c>
      <c r="C331" s="2">
        <f>RSI!I331</f>
        <v>43.491613272191678</v>
      </c>
      <c r="D331" s="2">
        <f>MACD!E331</f>
        <v>4.949176155341739E-2</v>
      </c>
      <c r="E331" s="2">
        <f>MACD!F331</f>
        <v>3.9052202228386818E-2</v>
      </c>
      <c r="F331" s="2">
        <f>'Moving Avg'!D331</f>
        <v>6.5546999999999995</v>
      </c>
      <c r="G331" s="2">
        <f>'Moving Avg'!F331</f>
        <v>6.6304149999999993</v>
      </c>
      <c r="H331" s="2">
        <f>'Moving Avg'!G331</f>
        <v>6.6346720000000037</v>
      </c>
      <c r="I331" s="2">
        <f>'Moving Avg'!H331</f>
        <v>6.7457079999999898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  <c r="M331" s="8">
        <f t="shared" si="53"/>
        <v>50</v>
      </c>
      <c r="N331" s="8">
        <f t="shared" si="50"/>
        <v>0</v>
      </c>
      <c r="O331" s="8">
        <f t="shared" si="51"/>
        <v>0</v>
      </c>
      <c r="P331" s="8">
        <f t="shared" si="52"/>
        <v>33</v>
      </c>
      <c r="Q331" s="9">
        <f t="shared" si="54"/>
        <v>22.45</v>
      </c>
      <c r="R331" s="9">
        <f t="shared" si="55"/>
        <v>18.25</v>
      </c>
      <c r="S331" s="9">
        <f t="shared" si="56"/>
        <v>22.35</v>
      </c>
      <c r="T331" s="9">
        <f t="shared" si="57"/>
        <v>20.75</v>
      </c>
      <c r="U331" s="8">
        <f t="shared" si="58"/>
        <v>21.016666666666669</v>
      </c>
      <c r="V331" s="8">
        <f t="shared" si="59"/>
        <v>20.950000000000003</v>
      </c>
    </row>
    <row r="332" spans="1:22" ht="13.5" x14ac:dyDescent="0.25">
      <c r="A332" s="3">
        <f>RSI!A332</f>
        <v>42775</v>
      </c>
      <c r="B332" s="2">
        <f>RSI!B332</f>
        <v>6.4367000000000001</v>
      </c>
      <c r="C332" s="2">
        <f>RSI!I332</f>
        <v>34.815334585549849</v>
      </c>
      <c r="D332" s="2">
        <f>MACD!E332</f>
        <v>6.5961401180279822E-2</v>
      </c>
      <c r="E332" s="2">
        <f>MACD!F332</f>
        <v>4.443404201876542E-2</v>
      </c>
      <c r="F332" s="2">
        <f>'Moving Avg'!D332</f>
        <v>6.5311000000000003</v>
      </c>
      <c r="G332" s="2">
        <f>'Moving Avg'!F332</f>
        <v>6.6163199999999991</v>
      </c>
      <c r="H332" s="2">
        <f>'Moving Avg'!G332</f>
        <v>6.6298220000000025</v>
      </c>
      <c r="I332" s="2">
        <f>'Moving Avg'!H332</f>
        <v>6.7448394999999888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3"/>
        <v>50</v>
      </c>
      <c r="N332" s="8">
        <f t="shared" si="50"/>
        <v>0</v>
      </c>
      <c r="O332" s="8">
        <f t="shared" si="51"/>
        <v>0</v>
      </c>
      <c r="P332" s="8">
        <f t="shared" si="52"/>
        <v>16.5</v>
      </c>
      <c r="Q332" s="9">
        <f t="shared" si="54"/>
        <v>19.975000000000001</v>
      </c>
      <c r="R332" s="9">
        <f t="shared" si="55"/>
        <v>14.125</v>
      </c>
      <c r="S332" s="9">
        <f t="shared" si="56"/>
        <v>14.925000000000001</v>
      </c>
      <c r="T332" s="9">
        <f t="shared" si="57"/>
        <v>16.625</v>
      </c>
      <c r="U332" s="8">
        <f t="shared" si="58"/>
        <v>16.341666666666669</v>
      </c>
      <c r="V332" s="8">
        <f t="shared" si="59"/>
        <v>16.412500000000001</v>
      </c>
    </row>
    <row r="333" spans="1:22" ht="13.5" x14ac:dyDescent="0.25">
      <c r="A333" s="3">
        <f>RSI!A333</f>
        <v>42776</v>
      </c>
      <c r="B333" s="2">
        <f>RSI!B333</f>
        <v>6.6268000000000002</v>
      </c>
      <c r="C333" s="2">
        <f>RSI!I333</f>
        <v>51.575488911494013</v>
      </c>
      <c r="D333" s="2">
        <f>MACD!E333</f>
        <v>5.6778225375908598E-2</v>
      </c>
      <c r="E333" s="2">
        <f>MACD!F333</f>
        <v>4.6902878690194057E-2</v>
      </c>
      <c r="F333" s="2">
        <f>'Moving Avg'!D333</f>
        <v>6.5455200000000007</v>
      </c>
      <c r="G333" s="2">
        <f>'Moving Avg'!F333</f>
        <v>6.6117299999999988</v>
      </c>
      <c r="H333" s="2">
        <f>'Moving Avg'!G333</f>
        <v>6.6299540000000032</v>
      </c>
      <c r="I333" s="2">
        <f>'Moving Avg'!H333</f>
        <v>6.7449214999999887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  <c r="M333" s="8">
        <f t="shared" si="53"/>
        <v>50</v>
      </c>
      <c r="N333" s="8">
        <f t="shared" si="50"/>
        <v>0</v>
      </c>
      <c r="O333" s="8">
        <f t="shared" si="51"/>
        <v>0</v>
      </c>
      <c r="P333" s="8">
        <f t="shared" si="52"/>
        <v>83.5</v>
      </c>
      <c r="Q333" s="9">
        <f t="shared" si="54"/>
        <v>30.024999999999999</v>
      </c>
      <c r="R333" s="9">
        <f t="shared" si="55"/>
        <v>30.875</v>
      </c>
      <c r="S333" s="9">
        <f t="shared" si="56"/>
        <v>45.075000000000003</v>
      </c>
      <c r="T333" s="9">
        <f t="shared" si="57"/>
        <v>33.375</v>
      </c>
      <c r="U333" s="8">
        <f t="shared" si="58"/>
        <v>35.324999999999996</v>
      </c>
      <c r="V333" s="8">
        <f t="shared" si="59"/>
        <v>34.837499999999999</v>
      </c>
    </row>
    <row r="334" spans="1:22" ht="13.5" x14ac:dyDescent="0.25">
      <c r="A334" s="3">
        <f>RSI!A334</f>
        <v>42779</v>
      </c>
      <c r="B334" s="2">
        <f>RSI!B334</f>
        <v>6.5547000000000004</v>
      </c>
      <c r="C334" s="2">
        <f>RSI!I334</f>
        <v>46.673822269757352</v>
      </c>
      <c r="D334" s="2">
        <f>MACD!E334</f>
        <v>5.4201911279880832E-2</v>
      </c>
      <c r="E334" s="2">
        <f>MACD!F334</f>
        <v>4.8362685208131417E-2</v>
      </c>
      <c r="F334" s="2">
        <f>'Moving Avg'!D334</f>
        <v>6.5455200000000007</v>
      </c>
      <c r="G334" s="2">
        <f>'Moving Avg'!F334</f>
        <v>6.6012399999999998</v>
      </c>
      <c r="H334" s="2">
        <f>'Moving Avg'!G334</f>
        <v>6.6299540000000032</v>
      </c>
      <c r="I334" s="2">
        <f>'Moving Avg'!H334</f>
        <v>6.7446429999999893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  <c r="M334" s="8">
        <f t="shared" si="53"/>
        <v>50</v>
      </c>
      <c r="N334" s="8">
        <f t="shared" si="50"/>
        <v>0</v>
      </c>
      <c r="O334" s="8">
        <f t="shared" si="51"/>
        <v>0</v>
      </c>
      <c r="P334" s="8">
        <f t="shared" si="52"/>
        <v>49.5</v>
      </c>
      <c r="Q334" s="9">
        <f t="shared" si="54"/>
        <v>24.925000000000001</v>
      </c>
      <c r="R334" s="9">
        <f t="shared" si="55"/>
        <v>22.375</v>
      </c>
      <c r="S334" s="9">
        <f t="shared" si="56"/>
        <v>29.775000000000002</v>
      </c>
      <c r="T334" s="9">
        <f t="shared" si="57"/>
        <v>24.875</v>
      </c>
      <c r="U334" s="8">
        <f t="shared" si="58"/>
        <v>25.691666666666666</v>
      </c>
      <c r="V334" s="8">
        <f t="shared" si="59"/>
        <v>25.487500000000001</v>
      </c>
    </row>
    <row r="335" spans="1:22" ht="13.5" x14ac:dyDescent="0.25">
      <c r="A335" s="3">
        <f>RSI!A335</f>
        <v>42780</v>
      </c>
      <c r="B335" s="2">
        <f>RSI!B335</f>
        <v>6.5547000000000004</v>
      </c>
      <c r="C335" s="2">
        <f>RSI!I335</f>
        <v>46.673822269757352</v>
      </c>
      <c r="D335" s="2">
        <f>MACD!E335</f>
        <v>4.3250646261284942E-2</v>
      </c>
      <c r="E335" s="2">
        <f>MACD!F335</f>
        <v>4.7340277418762122E-2</v>
      </c>
      <c r="F335" s="2">
        <f>'Moving Avg'!D335</f>
        <v>6.5455200000000007</v>
      </c>
      <c r="G335" s="2">
        <f>'Moving Avg'!F335</f>
        <v>6.5930449999999992</v>
      </c>
      <c r="H335" s="2">
        <f>'Moving Avg'!G335</f>
        <v>6.6299540000000032</v>
      </c>
      <c r="I335" s="2">
        <f>'Moving Avg'!H335</f>
        <v>6.74464199999999</v>
      </c>
      <c r="J335" s="6" t="str">
        <f>OBV!F335</f>
        <v>BULLISH</v>
      </c>
      <c r="K335" s="6" t="str">
        <f>OBV!G335</f>
        <v>NEUTRAL</v>
      </c>
      <c r="L335" s="6" t="str">
        <f>OBV!H335</f>
        <v>NEUTRAL</v>
      </c>
      <c r="M335" s="8">
        <f t="shared" si="53"/>
        <v>50</v>
      </c>
      <c r="N335" s="8">
        <f t="shared" si="50"/>
        <v>45</v>
      </c>
      <c r="O335" s="8">
        <f t="shared" si="51"/>
        <v>0</v>
      </c>
      <c r="P335" s="8">
        <f t="shared" si="52"/>
        <v>49.5</v>
      </c>
      <c r="Q335" s="9">
        <f t="shared" si="54"/>
        <v>40.674999999999997</v>
      </c>
      <c r="R335" s="9">
        <f t="shared" si="55"/>
        <v>31.375</v>
      </c>
      <c r="S335" s="9">
        <f t="shared" si="56"/>
        <v>36.525000000000006</v>
      </c>
      <c r="T335" s="9">
        <f t="shared" si="57"/>
        <v>36.125</v>
      </c>
      <c r="U335" s="8">
        <f t="shared" si="58"/>
        <v>36.19166666666667</v>
      </c>
      <c r="V335" s="8">
        <f t="shared" si="59"/>
        <v>36.174999999999997</v>
      </c>
    </row>
    <row r="336" spans="1:22" ht="13.5" x14ac:dyDescent="0.25">
      <c r="A336" s="3">
        <f>RSI!A336</f>
        <v>42781</v>
      </c>
      <c r="B336" s="2">
        <f>RSI!B336</f>
        <v>6.5218999999999996</v>
      </c>
      <c r="C336" s="2">
        <f>RSI!I336</f>
        <v>44.445215817911667</v>
      </c>
      <c r="D336" s="2">
        <f>MACD!E336</f>
        <v>3.5667169152570288E-2</v>
      </c>
      <c r="E336" s="2">
        <f>MACD!F336</f>
        <v>4.5005655765523761E-2</v>
      </c>
      <c r="F336" s="2">
        <f>'Moving Avg'!D336</f>
        <v>6.5389600000000003</v>
      </c>
      <c r="G336" s="2">
        <f>'Moving Avg'!F336</f>
        <v>6.5848499999999985</v>
      </c>
      <c r="H336" s="2">
        <f>'Moving Avg'!G336</f>
        <v>6.6266760000000042</v>
      </c>
      <c r="I336" s="2">
        <f>'Moving Avg'!H336</f>
        <v>6.7444769999999892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  <c r="M336" s="8">
        <f t="shared" si="53"/>
        <v>50</v>
      </c>
      <c r="N336" s="8">
        <f t="shared" si="50"/>
        <v>45</v>
      </c>
      <c r="O336" s="8">
        <f t="shared" si="51"/>
        <v>0</v>
      </c>
      <c r="P336" s="8">
        <f t="shared" si="52"/>
        <v>66.5</v>
      </c>
      <c r="Q336" s="9">
        <f t="shared" si="54"/>
        <v>43.225000000000001</v>
      </c>
      <c r="R336" s="9">
        <f t="shared" si="55"/>
        <v>35.625</v>
      </c>
      <c r="S336" s="9">
        <f t="shared" si="56"/>
        <v>44.174999999999997</v>
      </c>
      <c r="T336" s="9">
        <f t="shared" si="57"/>
        <v>40.375</v>
      </c>
      <c r="U336" s="8">
        <f t="shared" si="58"/>
        <v>41.008333333333333</v>
      </c>
      <c r="V336" s="8">
        <f t="shared" si="59"/>
        <v>40.849999999999994</v>
      </c>
    </row>
    <row r="337" spans="1:22" ht="13.5" x14ac:dyDescent="0.25">
      <c r="A337" s="3">
        <f>RSI!A337</f>
        <v>42782</v>
      </c>
      <c r="B337" s="2">
        <f>RSI!B337</f>
        <v>6.5218999999999996</v>
      </c>
      <c r="C337" s="2">
        <f>RSI!I337</f>
        <v>44.445215817911667</v>
      </c>
      <c r="D337" s="2">
        <f>MACD!E337</f>
        <v>2.969302419101183E-2</v>
      </c>
      <c r="E337" s="2">
        <f>MACD!F337</f>
        <v>4.1943129450621376E-2</v>
      </c>
      <c r="F337" s="2">
        <f>'Moving Avg'!D337</f>
        <v>6.556</v>
      </c>
      <c r="G337" s="2">
        <f>'Moving Avg'!F337</f>
        <v>6.5733799999999984</v>
      </c>
      <c r="H337" s="2">
        <f>'Moving Avg'!G337</f>
        <v>6.6233980000000043</v>
      </c>
      <c r="I337" s="2">
        <f>'Moving Avg'!H337</f>
        <v>6.7443119999999883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3"/>
        <v>50</v>
      </c>
      <c r="N337" s="8">
        <f t="shared" si="50"/>
        <v>45</v>
      </c>
      <c r="O337" s="8">
        <f t="shared" si="51"/>
        <v>0</v>
      </c>
      <c r="P337" s="8">
        <f t="shared" si="52"/>
        <v>83.5</v>
      </c>
      <c r="Q337" s="9">
        <f t="shared" si="54"/>
        <v>45.774999999999999</v>
      </c>
      <c r="R337" s="9">
        <f t="shared" si="55"/>
        <v>39.875</v>
      </c>
      <c r="S337" s="9">
        <f t="shared" si="56"/>
        <v>51.825000000000003</v>
      </c>
      <c r="T337" s="9">
        <f t="shared" si="57"/>
        <v>44.625</v>
      </c>
      <c r="U337" s="8">
        <f t="shared" si="58"/>
        <v>45.82500000000001</v>
      </c>
      <c r="V337" s="8">
        <f t="shared" si="59"/>
        <v>45.525000000000006</v>
      </c>
    </row>
    <row r="338" spans="1:22" ht="13.5" x14ac:dyDescent="0.25">
      <c r="A338" s="3">
        <f>RSI!A338</f>
        <v>42783</v>
      </c>
      <c r="B338" s="2">
        <f>RSI!B338</f>
        <v>6.4892000000000003</v>
      </c>
      <c r="C338" s="2">
        <f>RSI!I338</f>
        <v>42.119855973710813</v>
      </c>
      <c r="D338" s="2">
        <f>MACD!E338</f>
        <v>2.7470055640606006E-2</v>
      </c>
      <c r="E338" s="2">
        <f>MACD!F338</f>
        <v>3.9048514688618301E-2</v>
      </c>
      <c r="F338" s="2">
        <f>'Moving Avg'!D338</f>
        <v>6.5284799999999992</v>
      </c>
      <c r="G338" s="2">
        <f>'Moving Avg'!F338</f>
        <v>6.5697749999999999</v>
      </c>
      <c r="H338" s="2">
        <f>'Moving Avg'!G338</f>
        <v>6.6169760000000046</v>
      </c>
      <c r="I338" s="2">
        <f>'Moving Avg'!H338</f>
        <v>6.743983499999989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  <c r="M338" s="8">
        <f t="shared" si="53"/>
        <v>50</v>
      </c>
      <c r="N338" s="8">
        <f t="shared" si="50"/>
        <v>45</v>
      </c>
      <c r="O338" s="8">
        <f t="shared" si="51"/>
        <v>0</v>
      </c>
      <c r="P338" s="8">
        <f t="shared" si="52"/>
        <v>16.5</v>
      </c>
      <c r="Q338" s="9">
        <f t="shared" si="54"/>
        <v>35.725000000000001</v>
      </c>
      <c r="R338" s="9">
        <f t="shared" si="55"/>
        <v>23.125</v>
      </c>
      <c r="S338" s="9">
        <f t="shared" si="56"/>
        <v>21.675000000000001</v>
      </c>
      <c r="T338" s="9">
        <f t="shared" si="57"/>
        <v>27.875</v>
      </c>
      <c r="U338" s="8">
        <f t="shared" si="58"/>
        <v>26.841666666666669</v>
      </c>
      <c r="V338" s="8">
        <f t="shared" si="59"/>
        <v>27.1</v>
      </c>
    </row>
    <row r="339" spans="1:22" ht="13.5" x14ac:dyDescent="0.25">
      <c r="A339" s="3">
        <f>RSI!A339</f>
        <v>42786</v>
      </c>
      <c r="B339" s="2">
        <f>RSI!B339</f>
        <v>6.5547000000000004</v>
      </c>
      <c r="C339" s="2">
        <f>RSI!I339</f>
        <v>47.989775025062244</v>
      </c>
      <c r="D339" s="2">
        <f>MACD!E339</f>
        <v>2.1309951441391917E-2</v>
      </c>
      <c r="E339" s="2">
        <f>MACD!F339</f>
        <v>3.5500802039173024E-2</v>
      </c>
      <c r="F339" s="2">
        <f>'Moving Avg'!D339</f>
        <v>6.5284799999999992</v>
      </c>
      <c r="G339" s="2">
        <f>'Moving Avg'!F339</f>
        <v>6.5687899999999999</v>
      </c>
      <c r="H339" s="2">
        <f>'Moving Avg'!G339</f>
        <v>6.6131740000000034</v>
      </c>
      <c r="I339" s="2">
        <f>'Moving Avg'!H339</f>
        <v>6.7389829999999895</v>
      </c>
      <c r="J339" s="6" t="str">
        <f>OBV!F339</f>
        <v>BEARISH</v>
      </c>
      <c r="K339" s="6" t="str">
        <f>OBV!G339</f>
        <v>NEUTRAL</v>
      </c>
      <c r="L339" s="6" t="str">
        <f>OBV!H339</f>
        <v>NEUTRAL</v>
      </c>
      <c r="M339" s="8">
        <f t="shared" si="53"/>
        <v>50</v>
      </c>
      <c r="N339" s="8">
        <f t="shared" si="50"/>
        <v>45</v>
      </c>
      <c r="O339" s="8">
        <f t="shared" si="51"/>
        <v>0</v>
      </c>
      <c r="P339" s="8">
        <f t="shared" si="52"/>
        <v>16.5</v>
      </c>
      <c r="Q339" s="9">
        <f t="shared" si="54"/>
        <v>35.725000000000001</v>
      </c>
      <c r="R339" s="9">
        <f t="shared" si="55"/>
        <v>23.125</v>
      </c>
      <c r="S339" s="9">
        <f t="shared" si="56"/>
        <v>21.675000000000001</v>
      </c>
      <c r="T339" s="9">
        <f t="shared" si="57"/>
        <v>27.875</v>
      </c>
      <c r="U339" s="8">
        <f t="shared" si="58"/>
        <v>26.841666666666669</v>
      </c>
      <c r="V339" s="8">
        <f t="shared" si="59"/>
        <v>27.1</v>
      </c>
    </row>
    <row r="340" spans="1:22" ht="13.5" x14ac:dyDescent="0.25">
      <c r="A340" s="3">
        <f>RSI!A340</f>
        <v>42787</v>
      </c>
      <c r="B340" s="2">
        <f>RSI!B340</f>
        <v>6.5415999999999999</v>
      </c>
      <c r="C340" s="2">
        <f>RSI!I340</f>
        <v>46.963930315494871</v>
      </c>
      <c r="D340" s="2">
        <f>MACD!E340</f>
        <v>1.7211180898517142E-2</v>
      </c>
      <c r="E340" s="2">
        <f>MACD!F340</f>
        <v>3.184287781104185E-2</v>
      </c>
      <c r="F340" s="2">
        <f>'Moving Avg'!D340</f>
        <v>6.5258599999999998</v>
      </c>
      <c r="G340" s="2">
        <f>'Moving Avg'!F340</f>
        <v>6.5668249999999988</v>
      </c>
      <c r="H340" s="2">
        <f>'Moving Avg'!G340</f>
        <v>6.611208000000004</v>
      </c>
      <c r="I340" s="2">
        <f>'Moving Avg'!H340</f>
        <v>6.7335004999999901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  <c r="M340" s="8">
        <f t="shared" si="53"/>
        <v>50</v>
      </c>
      <c r="N340" s="8">
        <f t="shared" si="50"/>
        <v>45</v>
      </c>
      <c r="O340" s="8">
        <f t="shared" si="51"/>
        <v>0</v>
      </c>
      <c r="P340" s="8">
        <f t="shared" si="52"/>
        <v>0</v>
      </c>
      <c r="Q340" s="9">
        <f t="shared" si="54"/>
        <v>33.25</v>
      </c>
      <c r="R340" s="9">
        <f t="shared" si="55"/>
        <v>19</v>
      </c>
      <c r="S340" s="9">
        <f t="shared" si="56"/>
        <v>14.25</v>
      </c>
      <c r="T340" s="9">
        <f t="shared" si="57"/>
        <v>23.75</v>
      </c>
      <c r="U340" s="8">
        <f t="shared" si="58"/>
        <v>22.166666666666668</v>
      </c>
      <c r="V340" s="8">
        <f t="shared" si="59"/>
        <v>22.5625</v>
      </c>
    </row>
    <row r="341" spans="1:22" ht="13.5" x14ac:dyDescent="0.25">
      <c r="A341" s="3">
        <f>RSI!A341</f>
        <v>42788</v>
      </c>
      <c r="B341" s="2">
        <f>RSI!B341</f>
        <v>6.5285000000000002</v>
      </c>
      <c r="C341" s="2">
        <f>RSI!I341</f>
        <v>45.907118580655506</v>
      </c>
      <c r="D341" s="2">
        <f>MACD!E341</f>
        <v>1.4923412742150255E-2</v>
      </c>
      <c r="E341" s="2">
        <f>MACD!F341</f>
        <v>2.8458984797263533E-2</v>
      </c>
      <c r="F341" s="2">
        <f>'Moving Avg'!D341</f>
        <v>6.5271799999999995</v>
      </c>
      <c r="G341" s="2">
        <f>'Moving Avg'!F341</f>
        <v>6.5573199999999998</v>
      </c>
      <c r="H341" s="2">
        <f>'Moving Avg'!G341</f>
        <v>6.6089800000000025</v>
      </c>
      <c r="I341" s="2">
        <f>'Moving Avg'!H341</f>
        <v>6.7272859999999897</v>
      </c>
      <c r="J341" s="6" t="str">
        <f>OBV!F341</f>
        <v>BEARISH</v>
      </c>
      <c r="K341" s="6" t="str">
        <f>OBV!G341</f>
        <v>WEAK</v>
      </c>
      <c r="L341" s="6" t="str">
        <f>OBV!H341</f>
        <v>BEARISH DIVERGENCE</v>
      </c>
      <c r="M341" s="8">
        <f t="shared" si="53"/>
        <v>50</v>
      </c>
      <c r="N341" s="8">
        <f t="shared" si="50"/>
        <v>45</v>
      </c>
      <c r="O341" s="8">
        <f t="shared" si="51"/>
        <v>0</v>
      </c>
      <c r="P341" s="8">
        <f t="shared" si="52"/>
        <v>0</v>
      </c>
      <c r="Q341" s="9">
        <f t="shared" si="54"/>
        <v>33.25</v>
      </c>
      <c r="R341" s="9">
        <f t="shared" si="55"/>
        <v>19</v>
      </c>
      <c r="S341" s="9">
        <f t="shared" si="56"/>
        <v>14.25</v>
      </c>
      <c r="T341" s="9">
        <f t="shared" si="57"/>
        <v>23.75</v>
      </c>
      <c r="U341" s="8">
        <f t="shared" si="58"/>
        <v>22.166666666666668</v>
      </c>
      <c r="V341" s="8">
        <f t="shared" si="59"/>
        <v>22.5625</v>
      </c>
    </row>
    <row r="342" spans="1:22" ht="13.5" x14ac:dyDescent="0.25">
      <c r="A342" s="3">
        <f>RSI!A342</f>
        <v>42789</v>
      </c>
      <c r="B342" s="2">
        <f>RSI!B342</f>
        <v>6.5480999999999998</v>
      </c>
      <c r="C342" s="2">
        <f>RSI!I342</f>
        <v>47.799788642729041</v>
      </c>
      <c r="D342" s="2">
        <f>MACD!E342</f>
        <v>-6.3461880953692429E-3</v>
      </c>
      <c r="E342" s="2">
        <f>MACD!F342</f>
        <v>2.1497950218736982E-2</v>
      </c>
      <c r="F342" s="2">
        <f>'Moving Avg'!D342</f>
        <v>6.5324200000000001</v>
      </c>
      <c r="G342" s="2">
        <f>'Moving Avg'!F342</f>
        <v>6.5504349999999985</v>
      </c>
      <c r="H342" s="2">
        <f>'Moving Avg'!G342</f>
        <v>6.6071440000000017</v>
      </c>
      <c r="I342" s="2">
        <f>'Moving Avg'!H342</f>
        <v>6.72169699999999</v>
      </c>
      <c r="J342" s="6" t="str">
        <f>OBV!F342</f>
        <v>BEARISH</v>
      </c>
      <c r="K342" s="6" t="str">
        <f>OBV!G342</f>
        <v>WEAK</v>
      </c>
      <c r="L342" s="6" t="str">
        <f>OBV!H342</f>
        <v>BEARISH DIVERGENCE</v>
      </c>
      <c r="M342" s="8">
        <f t="shared" si="53"/>
        <v>50</v>
      </c>
      <c r="N342" s="8">
        <f t="shared" si="50"/>
        <v>100</v>
      </c>
      <c r="O342" s="8">
        <f t="shared" si="51"/>
        <v>0</v>
      </c>
      <c r="P342" s="8">
        <f t="shared" si="52"/>
        <v>0</v>
      </c>
      <c r="Q342" s="9">
        <f t="shared" si="54"/>
        <v>52.5</v>
      </c>
      <c r="R342" s="9">
        <f t="shared" si="55"/>
        <v>30</v>
      </c>
      <c r="S342" s="9">
        <f t="shared" si="56"/>
        <v>22.5</v>
      </c>
      <c r="T342" s="9">
        <f t="shared" si="57"/>
        <v>37.5</v>
      </c>
      <c r="U342" s="8">
        <f t="shared" si="58"/>
        <v>35</v>
      </c>
      <c r="V342" s="8">
        <f t="shared" si="59"/>
        <v>35.625</v>
      </c>
    </row>
    <row r="343" spans="1:22" ht="13.5" x14ac:dyDescent="0.25">
      <c r="A343" s="3">
        <f>RSI!A343</f>
        <v>42790</v>
      </c>
      <c r="B343" s="2">
        <f>RSI!B343</f>
        <v>6.4892000000000003</v>
      </c>
      <c r="C343" s="2">
        <f>RSI!I343</f>
        <v>42.93775422226522</v>
      </c>
      <c r="D343" s="2">
        <f>MACD!E343</f>
        <v>9.4015170956947003E-3</v>
      </c>
      <c r="E343" s="2">
        <f>MACD!F343</f>
        <v>1.9078663594128523E-2</v>
      </c>
      <c r="F343" s="2">
        <f>'Moving Avg'!D343</f>
        <v>6.5324199999999992</v>
      </c>
      <c r="G343" s="2">
        <f>'Moving Avg'!F343</f>
        <v>6.5438850000000004</v>
      </c>
      <c r="H343" s="2">
        <f>'Moving Avg'!G343</f>
        <v>6.6041300000000014</v>
      </c>
      <c r="I343" s="2">
        <f>'Moving Avg'!H343</f>
        <v>6.7166469999999912</v>
      </c>
      <c r="J343" s="6" t="str">
        <f>OBV!F343</f>
        <v>BEARISH</v>
      </c>
      <c r="K343" s="6" t="str">
        <f>OBV!G343</f>
        <v>WEAK</v>
      </c>
      <c r="L343" s="6" t="str">
        <f>OBV!H343</f>
        <v>NEUTRAL</v>
      </c>
      <c r="M343" s="8">
        <f t="shared" si="53"/>
        <v>50</v>
      </c>
      <c r="N343" s="8">
        <f t="shared" si="50"/>
        <v>45</v>
      </c>
      <c r="O343" s="8">
        <f t="shared" si="51"/>
        <v>0</v>
      </c>
      <c r="P343" s="8">
        <f t="shared" si="52"/>
        <v>0</v>
      </c>
      <c r="Q343" s="9">
        <f t="shared" si="54"/>
        <v>33.25</v>
      </c>
      <c r="R343" s="9">
        <f t="shared" si="55"/>
        <v>19</v>
      </c>
      <c r="S343" s="9">
        <f t="shared" si="56"/>
        <v>14.25</v>
      </c>
      <c r="T343" s="9">
        <f t="shared" si="57"/>
        <v>23.75</v>
      </c>
      <c r="U343" s="8">
        <f t="shared" si="58"/>
        <v>22.166666666666668</v>
      </c>
      <c r="V343" s="8">
        <f t="shared" si="59"/>
        <v>22.5625</v>
      </c>
    </row>
    <row r="344" spans="1:22" ht="13.5" x14ac:dyDescent="0.25">
      <c r="A344" s="3">
        <f>RSI!A344</f>
        <v>42793</v>
      </c>
      <c r="B344" s="2">
        <f>RSI!B344</f>
        <v>6.4892000000000003</v>
      </c>
      <c r="C344" s="2">
        <f>RSI!I344</f>
        <v>42.937754222265227</v>
      </c>
      <c r="D344" s="2">
        <f>MACD!E344</f>
        <v>1.2108106438029509E-2</v>
      </c>
      <c r="E344" s="2">
        <f>MACD!F344</f>
        <v>1.768455216290872E-2</v>
      </c>
      <c r="F344" s="2">
        <f>'Moving Avg'!D344</f>
        <v>6.5193200000000004</v>
      </c>
      <c r="G344" s="2">
        <f>'Moving Avg'!F344</f>
        <v>6.5373350000000006</v>
      </c>
      <c r="H344" s="2">
        <f>'Moving Avg'!G344</f>
        <v>6.6028200000000004</v>
      </c>
      <c r="I344" s="2">
        <f>'Moving Avg'!H344</f>
        <v>6.7124024999999916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  <c r="M344" s="8">
        <f t="shared" si="53"/>
        <v>50</v>
      </c>
      <c r="N344" s="8">
        <f t="shared" si="50"/>
        <v>45</v>
      </c>
      <c r="O344" s="8">
        <f t="shared" si="51"/>
        <v>0</v>
      </c>
      <c r="P344" s="8">
        <f t="shared" si="52"/>
        <v>0</v>
      </c>
      <c r="Q344" s="9">
        <f t="shared" si="54"/>
        <v>33.25</v>
      </c>
      <c r="R344" s="9">
        <f t="shared" si="55"/>
        <v>19</v>
      </c>
      <c r="S344" s="9">
        <f t="shared" si="56"/>
        <v>14.25</v>
      </c>
      <c r="T344" s="9">
        <f t="shared" si="57"/>
        <v>23.75</v>
      </c>
      <c r="U344" s="8">
        <f t="shared" si="58"/>
        <v>22.166666666666668</v>
      </c>
      <c r="V344" s="8">
        <f t="shared" si="59"/>
        <v>22.5625</v>
      </c>
    </row>
    <row r="345" spans="1:22" ht="13.5" x14ac:dyDescent="0.25">
      <c r="A345" s="3">
        <f>RSI!A345</f>
        <v>42794</v>
      </c>
      <c r="B345" s="2">
        <f>RSI!B345</f>
        <v>6.5547000000000004</v>
      </c>
      <c r="C345" s="2">
        <f>RSI!I345</f>
        <v>49.555381011846805</v>
      </c>
      <c r="D345" s="2">
        <f>MACD!E345</f>
        <v>9.9852564191991178E-3</v>
      </c>
      <c r="E345" s="2">
        <f>MACD!F345</f>
        <v>1.6144693014166801E-2</v>
      </c>
      <c r="F345" s="2">
        <f>'Moving Avg'!D345</f>
        <v>6.5219400000000007</v>
      </c>
      <c r="G345" s="2">
        <f>'Moving Avg'!F345</f>
        <v>6.5370049999999988</v>
      </c>
      <c r="H345" s="2">
        <f>'Moving Avg'!G345</f>
        <v>6.6028200000000004</v>
      </c>
      <c r="I345" s="2">
        <f>'Moving Avg'!H345</f>
        <v>6.7088464999999928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  <c r="M345" s="8">
        <f t="shared" si="53"/>
        <v>50</v>
      </c>
      <c r="N345" s="8">
        <f t="shared" si="50"/>
        <v>45</v>
      </c>
      <c r="O345" s="8">
        <f t="shared" si="51"/>
        <v>0</v>
      </c>
      <c r="P345" s="8">
        <f t="shared" si="52"/>
        <v>83.5</v>
      </c>
      <c r="Q345" s="9">
        <f t="shared" si="54"/>
        <v>45.774999999999999</v>
      </c>
      <c r="R345" s="9">
        <f t="shared" si="55"/>
        <v>39.875</v>
      </c>
      <c r="S345" s="9">
        <f t="shared" si="56"/>
        <v>51.825000000000003</v>
      </c>
      <c r="T345" s="9">
        <f t="shared" si="57"/>
        <v>44.625</v>
      </c>
      <c r="U345" s="8">
        <f t="shared" si="58"/>
        <v>45.82500000000001</v>
      </c>
      <c r="V345" s="8">
        <f t="shared" si="59"/>
        <v>45.525000000000006</v>
      </c>
    </row>
    <row r="346" spans="1:22" ht="13.5" x14ac:dyDescent="0.25">
      <c r="A346" s="3">
        <f>RSI!A346</f>
        <v>42795</v>
      </c>
      <c r="B346" s="2">
        <f>RSI!B346</f>
        <v>6.5547000000000004</v>
      </c>
      <c r="C346" s="2">
        <f>RSI!I346</f>
        <v>49.555381011846805</v>
      </c>
      <c r="D346" s="2">
        <f>MACD!E346</f>
        <v>3.1621088953945886E-3</v>
      </c>
      <c r="E346" s="2">
        <f>MACD!F346</f>
        <v>1.3548176190412358E-2</v>
      </c>
      <c r="F346" s="2">
        <f>'Moving Avg'!D346</f>
        <v>6.5271799999999995</v>
      </c>
      <c r="G346" s="2">
        <f>'Moving Avg'!F346</f>
        <v>6.5370049999999988</v>
      </c>
      <c r="H346" s="2">
        <f>'Moving Avg'!G346</f>
        <v>6.6012459999999997</v>
      </c>
      <c r="I346" s="2">
        <f>'Moving Avg'!H346</f>
        <v>6.7052069999999926</v>
      </c>
      <c r="J346" s="6" t="str">
        <f>OBV!F346</f>
        <v>BULLISH</v>
      </c>
      <c r="K346" s="6" t="str">
        <f>OBV!G346</f>
        <v>NEUTRAL</v>
      </c>
      <c r="L346" s="6" t="str">
        <f>OBV!H346</f>
        <v>CONFIRMED BULLISH</v>
      </c>
      <c r="M346" s="8">
        <f t="shared" si="53"/>
        <v>50</v>
      </c>
      <c r="N346" s="8">
        <f t="shared" si="50"/>
        <v>45</v>
      </c>
      <c r="O346" s="8">
        <f t="shared" si="51"/>
        <v>0</v>
      </c>
      <c r="P346" s="8">
        <f t="shared" si="52"/>
        <v>83.5</v>
      </c>
      <c r="Q346" s="9">
        <f t="shared" si="54"/>
        <v>45.774999999999999</v>
      </c>
      <c r="R346" s="9">
        <f t="shared" si="55"/>
        <v>39.875</v>
      </c>
      <c r="S346" s="9">
        <f t="shared" si="56"/>
        <v>51.825000000000003</v>
      </c>
      <c r="T346" s="9">
        <f t="shared" si="57"/>
        <v>44.625</v>
      </c>
      <c r="U346" s="8">
        <f t="shared" si="58"/>
        <v>45.82500000000001</v>
      </c>
      <c r="V346" s="8">
        <f t="shared" si="59"/>
        <v>45.525000000000006</v>
      </c>
    </row>
    <row r="347" spans="1:22" ht="13.5" x14ac:dyDescent="0.25">
      <c r="A347" s="3">
        <f>RSI!A347</f>
        <v>42796</v>
      </c>
      <c r="B347" s="2">
        <f>RSI!B347</f>
        <v>6.4564000000000004</v>
      </c>
      <c r="C347" s="2">
        <f>RSI!I347</f>
        <v>41.232484416638826</v>
      </c>
      <c r="D347" s="2">
        <f>MACD!E347</f>
        <v>4.6879949220954842E-3</v>
      </c>
      <c r="E347" s="2">
        <f>MACD!F347</f>
        <v>1.1776139936748984E-2</v>
      </c>
      <c r="F347" s="2">
        <f>'Moving Avg'!D347</f>
        <v>6.5088400000000011</v>
      </c>
      <c r="G347" s="2">
        <f>'Moving Avg'!F347</f>
        <v>6.5320899999999993</v>
      </c>
      <c r="H347" s="2">
        <f>'Moving Avg'!G347</f>
        <v>6.5960019999999995</v>
      </c>
      <c r="I347" s="2">
        <f>'Moving Avg'!H347</f>
        <v>6.7008539999999925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3"/>
        <v>50</v>
      </c>
      <c r="N347" s="8">
        <f t="shared" si="50"/>
        <v>45</v>
      </c>
      <c r="O347" s="8">
        <f t="shared" si="51"/>
        <v>0</v>
      </c>
      <c r="P347" s="8">
        <f t="shared" si="52"/>
        <v>16.5</v>
      </c>
      <c r="Q347" s="9">
        <f t="shared" si="54"/>
        <v>35.725000000000001</v>
      </c>
      <c r="R347" s="9">
        <f t="shared" si="55"/>
        <v>23.125</v>
      </c>
      <c r="S347" s="9">
        <f t="shared" si="56"/>
        <v>21.675000000000001</v>
      </c>
      <c r="T347" s="9">
        <f t="shared" si="57"/>
        <v>27.875</v>
      </c>
      <c r="U347" s="8">
        <f t="shared" si="58"/>
        <v>26.841666666666669</v>
      </c>
      <c r="V347" s="8">
        <f t="shared" si="59"/>
        <v>27.1</v>
      </c>
    </row>
    <row r="348" spans="1:22" ht="13.5" x14ac:dyDescent="0.25">
      <c r="A348" s="3">
        <f>RSI!A348</f>
        <v>42797</v>
      </c>
      <c r="B348" s="2">
        <f>RSI!B348</f>
        <v>6.4236000000000004</v>
      </c>
      <c r="C348" s="2">
        <f>RSI!I348</f>
        <v>38.885672408583964</v>
      </c>
      <c r="D348" s="2">
        <f>MACD!E348</f>
        <v>3.9753643741020639E-3</v>
      </c>
      <c r="E348" s="2">
        <f>MACD!F348</f>
        <v>1.0215984824219601E-2</v>
      </c>
      <c r="F348" s="2">
        <f>'Moving Avg'!D348</f>
        <v>6.4957200000000004</v>
      </c>
      <c r="G348" s="2">
        <f>'Moving Avg'!F348</f>
        <v>6.5255349999999996</v>
      </c>
      <c r="H348" s="2">
        <f>'Moving Avg'!G348</f>
        <v>6.5933799999999998</v>
      </c>
      <c r="I348" s="2">
        <f>'Moving Avg'!H348</f>
        <v>6.6965869999999938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  <c r="M348" s="8">
        <f t="shared" si="53"/>
        <v>50</v>
      </c>
      <c r="N348" s="8">
        <f t="shared" si="50"/>
        <v>45</v>
      </c>
      <c r="O348" s="8">
        <f t="shared" si="51"/>
        <v>0</v>
      </c>
      <c r="P348" s="8">
        <f t="shared" si="52"/>
        <v>16.5</v>
      </c>
      <c r="Q348" s="9">
        <f t="shared" si="54"/>
        <v>35.725000000000001</v>
      </c>
      <c r="R348" s="9">
        <f t="shared" si="55"/>
        <v>23.125</v>
      </c>
      <c r="S348" s="9">
        <f t="shared" si="56"/>
        <v>21.675000000000001</v>
      </c>
      <c r="T348" s="9">
        <f t="shared" si="57"/>
        <v>27.875</v>
      </c>
      <c r="U348" s="8">
        <f t="shared" si="58"/>
        <v>26.841666666666669</v>
      </c>
      <c r="V348" s="8">
        <f t="shared" si="59"/>
        <v>27.1</v>
      </c>
    </row>
    <row r="349" spans="1:22" ht="13.5" x14ac:dyDescent="0.25">
      <c r="A349" s="3">
        <f>RSI!A349</f>
        <v>42800</v>
      </c>
      <c r="B349" s="2">
        <f>RSI!B349</f>
        <v>6.4236000000000004</v>
      </c>
      <c r="C349" s="2">
        <f>RSI!I349</f>
        <v>38.885672408583964</v>
      </c>
      <c r="D349" s="2">
        <f>MACD!E349</f>
        <v>1.419623372397627E-2</v>
      </c>
      <c r="E349" s="2">
        <f>MACD!F349</f>
        <v>1.1012034604170936E-2</v>
      </c>
      <c r="F349" s="2">
        <f>'Moving Avg'!D349</f>
        <v>6.4826000000000006</v>
      </c>
      <c r="G349" s="2">
        <f>'Moving Avg'!F349</f>
        <v>6.5189799999999991</v>
      </c>
      <c r="H349" s="2">
        <f>'Moving Avg'!G349</f>
        <v>6.5920680000000003</v>
      </c>
      <c r="I349" s="2">
        <f>'Moving Avg'!H349</f>
        <v>6.6926809999999941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3"/>
        <v>50</v>
      </c>
      <c r="N349" s="8">
        <f t="shared" si="50"/>
        <v>0</v>
      </c>
      <c r="O349" s="8">
        <f t="shared" si="51"/>
        <v>0</v>
      </c>
      <c r="P349" s="8">
        <f t="shared" si="52"/>
        <v>16.5</v>
      </c>
      <c r="Q349" s="9">
        <f t="shared" si="54"/>
        <v>19.975000000000001</v>
      </c>
      <c r="R349" s="9">
        <f t="shared" si="55"/>
        <v>14.125</v>
      </c>
      <c r="S349" s="9">
        <f t="shared" si="56"/>
        <v>14.925000000000001</v>
      </c>
      <c r="T349" s="9">
        <f t="shared" si="57"/>
        <v>16.625</v>
      </c>
      <c r="U349" s="8">
        <f t="shared" si="58"/>
        <v>16.341666666666669</v>
      </c>
      <c r="V349" s="8">
        <f t="shared" si="59"/>
        <v>16.412500000000001</v>
      </c>
    </row>
    <row r="350" spans="1:22" ht="13.5" x14ac:dyDescent="0.25">
      <c r="A350" s="3">
        <f>RSI!A350</f>
        <v>42801</v>
      </c>
      <c r="B350" s="2">
        <f>RSI!B350</f>
        <v>6.5480999999999998</v>
      </c>
      <c r="C350" s="2">
        <f>RSI!I350</f>
        <v>51.130249603608014</v>
      </c>
      <c r="D350" s="2">
        <f>MACD!E350</f>
        <v>1.2298667160783872E-2</v>
      </c>
      <c r="E350" s="2">
        <f>MACD!F350</f>
        <v>1.1269361115493523E-2</v>
      </c>
      <c r="F350" s="2">
        <f>'Moving Avg'!D350</f>
        <v>6.4812799999999999</v>
      </c>
      <c r="G350" s="2">
        <f>'Moving Avg'!F350</f>
        <v>6.5186499999999992</v>
      </c>
      <c r="H350" s="2">
        <f>'Moving Avg'!G350</f>
        <v>6.5921979999999998</v>
      </c>
      <c r="I350" s="2">
        <f>'Moving Avg'!H350</f>
        <v>6.6895639999999936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3"/>
        <v>50</v>
      </c>
      <c r="N350" s="8">
        <f t="shared" si="50"/>
        <v>0</v>
      </c>
      <c r="O350" s="8">
        <f t="shared" si="51"/>
        <v>0</v>
      </c>
      <c r="P350" s="8">
        <f t="shared" si="52"/>
        <v>16.5</v>
      </c>
      <c r="Q350" s="9">
        <f t="shared" si="54"/>
        <v>19.975000000000001</v>
      </c>
      <c r="R350" s="9">
        <f t="shared" si="55"/>
        <v>14.125</v>
      </c>
      <c r="S350" s="9">
        <f t="shared" si="56"/>
        <v>14.925000000000001</v>
      </c>
      <c r="T350" s="9">
        <f t="shared" si="57"/>
        <v>16.625</v>
      </c>
      <c r="U350" s="8">
        <f t="shared" si="58"/>
        <v>16.341666666666669</v>
      </c>
      <c r="V350" s="8">
        <f t="shared" si="59"/>
        <v>16.412500000000001</v>
      </c>
    </row>
    <row r="351" spans="1:22" ht="13.5" x14ac:dyDescent="0.25">
      <c r="A351" s="3">
        <f>RSI!A351</f>
        <v>42802</v>
      </c>
      <c r="B351" s="2">
        <f>RSI!B351</f>
        <v>6.4564000000000004</v>
      </c>
      <c r="C351" s="2">
        <f>RSI!I351</f>
        <v>44.118781918429775</v>
      </c>
      <c r="D351" s="2">
        <f>MACD!E351</f>
        <v>1.5374947863001864E-2</v>
      </c>
      <c r="E351" s="2">
        <f>MACD!F351</f>
        <v>1.2090478464995192E-2</v>
      </c>
      <c r="F351" s="2">
        <f>'Moving Avg'!D351</f>
        <v>6.4616200000000008</v>
      </c>
      <c r="G351" s="2">
        <f>'Moving Avg'!F351</f>
        <v>6.5137349999999996</v>
      </c>
      <c r="H351" s="2">
        <f>'Moving Avg'!G351</f>
        <v>6.5903639999999983</v>
      </c>
      <c r="I351" s="2">
        <f>'Moving Avg'!H351</f>
        <v>6.685738499999994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3"/>
        <v>50</v>
      </c>
      <c r="N351" s="8">
        <f t="shared" si="50"/>
        <v>0</v>
      </c>
      <c r="O351" s="8">
        <f t="shared" si="51"/>
        <v>0</v>
      </c>
      <c r="P351" s="8">
        <f t="shared" si="52"/>
        <v>16.5</v>
      </c>
      <c r="Q351" s="9">
        <f t="shared" si="54"/>
        <v>19.975000000000001</v>
      </c>
      <c r="R351" s="9">
        <f t="shared" si="55"/>
        <v>14.125</v>
      </c>
      <c r="S351" s="9">
        <f t="shared" si="56"/>
        <v>14.925000000000001</v>
      </c>
      <c r="T351" s="9">
        <f t="shared" si="57"/>
        <v>16.625</v>
      </c>
      <c r="U351" s="8">
        <f t="shared" si="58"/>
        <v>16.341666666666669</v>
      </c>
      <c r="V351" s="8">
        <f t="shared" si="59"/>
        <v>16.412500000000001</v>
      </c>
    </row>
    <row r="352" spans="1:22" ht="13.5" x14ac:dyDescent="0.25">
      <c r="A352" s="3">
        <f>RSI!A352</f>
        <v>42803</v>
      </c>
      <c r="B352" s="2">
        <f>RSI!B352</f>
        <v>6.4104999999999999</v>
      </c>
      <c r="C352" s="2">
        <f>RSI!I352</f>
        <v>41.08201933448872</v>
      </c>
      <c r="D352" s="2">
        <f>MACD!E352</f>
        <v>2.4846963252341148E-2</v>
      </c>
      <c r="E352" s="2">
        <f>MACD!F352</f>
        <v>1.4641775422464386E-2</v>
      </c>
      <c r="F352" s="2">
        <f>'Moving Avg'!D352</f>
        <v>6.4524400000000002</v>
      </c>
      <c r="G352" s="2">
        <f>'Moving Avg'!F352</f>
        <v>6.5124250000000004</v>
      </c>
      <c r="H352" s="2">
        <f>'Moving Avg'!G352</f>
        <v>6.5861699999999983</v>
      </c>
      <c r="I352" s="2">
        <f>'Moving Avg'!H352</f>
        <v>6.6817114999999943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3"/>
        <v>50</v>
      </c>
      <c r="N352" s="8">
        <f t="shared" si="50"/>
        <v>0</v>
      </c>
      <c r="O352" s="8">
        <f t="shared" si="51"/>
        <v>0</v>
      </c>
      <c r="P352" s="8">
        <f t="shared" si="52"/>
        <v>16.5</v>
      </c>
      <c r="Q352" s="9">
        <f t="shared" si="54"/>
        <v>19.975000000000001</v>
      </c>
      <c r="R352" s="9">
        <f t="shared" si="55"/>
        <v>14.125</v>
      </c>
      <c r="S352" s="9">
        <f t="shared" si="56"/>
        <v>14.925000000000001</v>
      </c>
      <c r="T352" s="9">
        <f t="shared" si="57"/>
        <v>16.625</v>
      </c>
      <c r="U352" s="8">
        <f t="shared" si="58"/>
        <v>16.341666666666669</v>
      </c>
      <c r="V352" s="8">
        <f t="shared" si="59"/>
        <v>16.412500000000001</v>
      </c>
    </row>
    <row r="353" spans="1:22" ht="13.5" x14ac:dyDescent="0.25">
      <c r="A353" s="3">
        <f>RSI!A353</f>
        <v>42804</v>
      </c>
      <c r="B353" s="2">
        <f>RSI!B353</f>
        <v>6.5087999999999999</v>
      </c>
      <c r="C353" s="2">
        <f>RSI!I353</f>
        <v>49.153831937310301</v>
      </c>
      <c r="D353" s="2">
        <f>MACD!E353</f>
        <v>1.7209972879289381E-2</v>
      </c>
      <c r="E353" s="2">
        <f>MACD!F353</f>
        <v>1.5155414913829386E-2</v>
      </c>
      <c r="F353" s="2">
        <f>'Moving Avg'!D353</f>
        <v>6.4694799999999999</v>
      </c>
      <c r="G353" s="2">
        <f>'Moving Avg'!F353</f>
        <v>6.506524999999999</v>
      </c>
      <c r="H353" s="2">
        <f>'Moving Avg'!G353</f>
        <v>6.5852519999999997</v>
      </c>
      <c r="I353" s="2">
        <f>'Moving Avg'!H353</f>
        <v>6.6781759999999943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  <c r="M353" s="8">
        <f t="shared" si="53"/>
        <v>50</v>
      </c>
      <c r="N353" s="8">
        <f t="shared" si="50"/>
        <v>0</v>
      </c>
      <c r="O353" s="8">
        <f t="shared" si="51"/>
        <v>0</v>
      </c>
      <c r="P353" s="8">
        <f t="shared" si="52"/>
        <v>83.5</v>
      </c>
      <c r="Q353" s="9">
        <f t="shared" si="54"/>
        <v>30.024999999999999</v>
      </c>
      <c r="R353" s="9">
        <f t="shared" si="55"/>
        <v>30.875</v>
      </c>
      <c r="S353" s="9">
        <f t="shared" si="56"/>
        <v>45.075000000000003</v>
      </c>
      <c r="T353" s="9">
        <f t="shared" si="57"/>
        <v>33.375</v>
      </c>
      <c r="U353" s="8">
        <f t="shared" si="58"/>
        <v>35.324999999999996</v>
      </c>
      <c r="V353" s="8">
        <f t="shared" si="59"/>
        <v>34.837499999999999</v>
      </c>
    </row>
    <row r="354" spans="1:22" ht="13.5" x14ac:dyDescent="0.25">
      <c r="A354" s="3">
        <f>RSI!A354</f>
        <v>42807</v>
      </c>
      <c r="B354" s="2">
        <f>RSI!B354</f>
        <v>6.5087999999999999</v>
      </c>
      <c r="C354" s="2">
        <f>RSI!I354</f>
        <v>49.153831937310301</v>
      </c>
      <c r="D354" s="2">
        <f>MACD!E354</f>
        <v>1.0807088992946134E-2</v>
      </c>
      <c r="E354" s="2">
        <f>MACD!F354</f>
        <v>1.4285749729652736E-2</v>
      </c>
      <c r="F354" s="2">
        <f>'Moving Avg'!D354</f>
        <v>6.4865200000000005</v>
      </c>
      <c r="G354" s="2">
        <f>'Moving Avg'!F354</f>
        <v>6.5042299999999997</v>
      </c>
      <c r="H354" s="2">
        <f>'Moving Avg'!G354</f>
        <v>6.5843340000000001</v>
      </c>
      <c r="I354" s="2">
        <f>'Moving Avg'!H354</f>
        <v>6.6743624999999955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3"/>
        <v>50</v>
      </c>
      <c r="N354" s="8">
        <f t="shared" si="50"/>
        <v>45</v>
      </c>
      <c r="O354" s="8">
        <f t="shared" si="51"/>
        <v>0</v>
      </c>
      <c r="P354" s="8">
        <f t="shared" si="52"/>
        <v>83.5</v>
      </c>
      <c r="Q354" s="9">
        <f t="shared" si="54"/>
        <v>45.774999999999999</v>
      </c>
      <c r="R354" s="9">
        <f t="shared" si="55"/>
        <v>39.875</v>
      </c>
      <c r="S354" s="9">
        <f t="shared" si="56"/>
        <v>51.825000000000003</v>
      </c>
      <c r="T354" s="9">
        <f t="shared" si="57"/>
        <v>44.625</v>
      </c>
      <c r="U354" s="8">
        <f t="shared" si="58"/>
        <v>45.82500000000001</v>
      </c>
      <c r="V354" s="8">
        <f t="shared" si="59"/>
        <v>45.525000000000006</v>
      </c>
    </row>
    <row r="355" spans="1:22" ht="13.5" x14ac:dyDescent="0.25">
      <c r="A355" s="3">
        <f>RSI!A355</f>
        <v>42808</v>
      </c>
      <c r="B355" s="2">
        <f>RSI!B355</f>
        <v>6.4564000000000004</v>
      </c>
      <c r="C355" s="2">
        <f>RSI!I355</f>
        <v>45.315706955613017</v>
      </c>
      <c r="D355" s="2">
        <f>MACD!E355</f>
        <v>1.9402469549311796E-2</v>
      </c>
      <c r="E355" s="2">
        <f>MACD!F355</f>
        <v>1.5309093693584548E-2</v>
      </c>
      <c r="F355" s="2">
        <f>'Moving Avg'!D355</f>
        <v>6.4681800000000012</v>
      </c>
      <c r="G355" s="2">
        <f>'Moving Avg'!F355</f>
        <v>6.4993149999999984</v>
      </c>
      <c r="H355" s="2">
        <f>'Moving Avg'!G355</f>
        <v>6.5805319999999998</v>
      </c>
      <c r="I355" s="2">
        <f>'Moving Avg'!H355</f>
        <v>6.6705369999999959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3"/>
        <v>50</v>
      </c>
      <c r="N355" s="8">
        <f t="shared" si="50"/>
        <v>0</v>
      </c>
      <c r="O355" s="8">
        <f t="shared" si="51"/>
        <v>0</v>
      </c>
      <c r="P355" s="8">
        <f t="shared" si="52"/>
        <v>16.5</v>
      </c>
      <c r="Q355" s="9">
        <f t="shared" si="54"/>
        <v>19.975000000000001</v>
      </c>
      <c r="R355" s="9">
        <f t="shared" si="55"/>
        <v>14.125</v>
      </c>
      <c r="S355" s="9">
        <f t="shared" si="56"/>
        <v>14.925000000000001</v>
      </c>
      <c r="T355" s="9">
        <f t="shared" si="57"/>
        <v>16.625</v>
      </c>
      <c r="U355" s="8">
        <f t="shared" si="58"/>
        <v>16.341666666666669</v>
      </c>
      <c r="V355" s="8">
        <f t="shared" si="59"/>
        <v>16.412500000000001</v>
      </c>
    </row>
    <row r="356" spans="1:22" ht="13.5" x14ac:dyDescent="0.25">
      <c r="A356" s="3">
        <f>RSI!A356</f>
        <v>42809</v>
      </c>
      <c r="B356" s="2">
        <f>RSI!B356</f>
        <v>6.5023</v>
      </c>
      <c r="C356" s="2">
        <f>RSI!I356</f>
        <v>49.067370735286403</v>
      </c>
      <c r="D356" s="2">
        <f>MACD!E356</f>
        <v>2.3635859221115219E-2</v>
      </c>
      <c r="E356" s="2">
        <f>MACD!F356</f>
        <v>1.6974446799090683E-2</v>
      </c>
      <c r="F356" s="2">
        <f>'Moving Avg'!D356</f>
        <v>6.47736</v>
      </c>
      <c r="G356" s="2">
        <f>'Moving Avg'!F356</f>
        <v>6.4983349999999991</v>
      </c>
      <c r="H356" s="2">
        <f>'Moving Avg'!G356</f>
        <v>6.5793520000000001</v>
      </c>
      <c r="I356" s="2">
        <f>'Moving Avg'!H356</f>
        <v>6.6669689999999973</v>
      </c>
      <c r="J356" s="6" t="str">
        <f>OBV!F356</f>
        <v>BEARISH</v>
      </c>
      <c r="K356" s="6" t="str">
        <f>OBV!G356</f>
        <v>NEUTRAL</v>
      </c>
      <c r="L356" s="6" t="str">
        <f>OBV!H356</f>
        <v>BEARISH DIVERGENCE</v>
      </c>
      <c r="M356" s="8">
        <f t="shared" si="53"/>
        <v>50</v>
      </c>
      <c r="N356" s="8">
        <f t="shared" si="50"/>
        <v>0</v>
      </c>
      <c r="O356" s="8">
        <f t="shared" si="51"/>
        <v>0</v>
      </c>
      <c r="P356" s="8">
        <f t="shared" si="52"/>
        <v>16.5</v>
      </c>
      <c r="Q356" s="9">
        <f t="shared" si="54"/>
        <v>19.975000000000001</v>
      </c>
      <c r="R356" s="9">
        <f t="shared" si="55"/>
        <v>14.125</v>
      </c>
      <c r="S356" s="9">
        <f t="shared" si="56"/>
        <v>14.925000000000001</v>
      </c>
      <c r="T356" s="9">
        <f t="shared" si="57"/>
        <v>16.625</v>
      </c>
      <c r="U356" s="8">
        <f t="shared" si="58"/>
        <v>16.341666666666669</v>
      </c>
      <c r="V356" s="8">
        <f t="shared" si="59"/>
        <v>16.412500000000001</v>
      </c>
    </row>
    <row r="357" spans="1:22" ht="13.5" x14ac:dyDescent="0.25">
      <c r="A357" s="3">
        <f>RSI!A357</f>
        <v>42810</v>
      </c>
      <c r="B357" s="2">
        <f>RSI!B357</f>
        <v>6.4892000000000003</v>
      </c>
      <c r="C357" s="2">
        <f>RSI!I357</f>
        <v>48.054078178433237</v>
      </c>
      <c r="D357" s="2">
        <f>MACD!E357</f>
        <v>1.3127707434395397E-2</v>
      </c>
      <c r="E357" s="2">
        <f>MACD!F357</f>
        <v>1.6205098926151629E-2</v>
      </c>
      <c r="F357" s="2">
        <f>'Moving Avg'!D357</f>
        <v>6.493100000000001</v>
      </c>
      <c r="G357" s="2">
        <f>'Moving Avg'!F357</f>
        <v>6.4966999999999997</v>
      </c>
      <c r="H357" s="2">
        <f>'Moving Avg'!G357</f>
        <v>6.5747639999999992</v>
      </c>
      <c r="I357" s="2">
        <f>'Moving Avg'!H357</f>
        <v>6.6636964999999968</v>
      </c>
      <c r="J357" s="6" t="str">
        <f>OBV!F357</f>
        <v>BEARISH</v>
      </c>
      <c r="K357" s="6" t="str">
        <f>OBV!G357</f>
        <v>NEUTRAL</v>
      </c>
      <c r="L357" s="6" t="str">
        <f>OBV!H357</f>
        <v>BEARISH DIVERGENCE</v>
      </c>
      <c r="M357" s="8">
        <f t="shared" si="53"/>
        <v>50</v>
      </c>
      <c r="N357" s="8">
        <f t="shared" si="50"/>
        <v>45</v>
      </c>
      <c r="O357" s="8">
        <f t="shared" si="51"/>
        <v>0</v>
      </c>
      <c r="P357" s="8">
        <f t="shared" si="52"/>
        <v>16.5</v>
      </c>
      <c r="Q357" s="9">
        <f t="shared" si="54"/>
        <v>35.725000000000001</v>
      </c>
      <c r="R357" s="9">
        <f t="shared" si="55"/>
        <v>23.125</v>
      </c>
      <c r="S357" s="9">
        <f t="shared" si="56"/>
        <v>21.675000000000001</v>
      </c>
      <c r="T357" s="9">
        <f t="shared" si="57"/>
        <v>27.875</v>
      </c>
      <c r="U357" s="8">
        <f t="shared" si="58"/>
        <v>26.841666666666669</v>
      </c>
      <c r="V357" s="8">
        <f t="shared" si="59"/>
        <v>27.1</v>
      </c>
    </row>
    <row r="358" spans="1:22" ht="13.5" x14ac:dyDescent="0.25">
      <c r="A358" s="3">
        <f>RSI!A358</f>
        <v>42811</v>
      </c>
      <c r="B358" s="2">
        <f>RSI!B358</f>
        <v>6.6529999999999996</v>
      </c>
      <c r="C358" s="2">
        <f>RSI!I358</f>
        <v>59.356274773024204</v>
      </c>
      <c r="D358" s="2">
        <f>MACD!E358</f>
        <v>-1.2808054876389363E-2</v>
      </c>
      <c r="E358" s="2">
        <f>MACD!F358</f>
        <v>1.0402468165643431E-2</v>
      </c>
      <c r="F358" s="2">
        <f>'Moving Avg'!D358</f>
        <v>6.5219400000000007</v>
      </c>
      <c r="G358" s="2">
        <f>'Moving Avg'!F358</f>
        <v>6.5048899999999987</v>
      </c>
      <c r="H358" s="2">
        <f>'Moving Avg'!G358</f>
        <v>6.5734519999999996</v>
      </c>
      <c r="I358" s="2">
        <f>'Moving Avg'!H358</f>
        <v>6.6614094999999978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3"/>
        <v>50</v>
      </c>
      <c r="N358" s="8">
        <f t="shared" si="50"/>
        <v>100</v>
      </c>
      <c r="O358" s="8">
        <f t="shared" si="51"/>
        <v>0</v>
      </c>
      <c r="P358" s="8">
        <f t="shared" si="52"/>
        <v>83.5</v>
      </c>
      <c r="Q358" s="9">
        <f t="shared" si="54"/>
        <v>65.025000000000006</v>
      </c>
      <c r="R358" s="9">
        <f t="shared" si="55"/>
        <v>50.875</v>
      </c>
      <c r="S358" s="9">
        <f t="shared" si="56"/>
        <v>60.075000000000003</v>
      </c>
      <c r="T358" s="9">
        <f t="shared" si="57"/>
        <v>58.375</v>
      </c>
      <c r="U358" s="8">
        <f t="shared" si="58"/>
        <v>58.658333333333339</v>
      </c>
      <c r="V358" s="8">
        <f t="shared" si="59"/>
        <v>58.587500000000006</v>
      </c>
    </row>
    <row r="359" spans="1:22" ht="13.5" x14ac:dyDescent="0.25">
      <c r="A359" s="3">
        <f>RSI!A359</f>
        <v>42815</v>
      </c>
      <c r="B359" s="2">
        <f>RSI!B359</f>
        <v>6.4957000000000003</v>
      </c>
      <c r="C359" s="2">
        <f>RSI!I359</f>
        <v>48.453520060540228</v>
      </c>
      <c r="D359" s="2">
        <f>MACD!E359</f>
        <v>-2.3944528995934355E-2</v>
      </c>
      <c r="E359" s="2">
        <f>MACD!F359</f>
        <v>3.5330687333278736E-3</v>
      </c>
      <c r="F359" s="2">
        <f>'Moving Avg'!D359</f>
        <v>6.5193200000000004</v>
      </c>
      <c r="G359" s="2">
        <f>'Moving Avg'!F359</f>
        <v>6.5019400000000003</v>
      </c>
      <c r="H359" s="2">
        <f>'Moving Avg'!G359</f>
        <v>6.5688639999999996</v>
      </c>
      <c r="I359" s="2">
        <f>'Moving Avg'!H359</f>
        <v>6.6575304999999982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  <c r="M359" s="8">
        <f t="shared" si="53"/>
        <v>50</v>
      </c>
      <c r="N359" s="8">
        <f t="shared" si="50"/>
        <v>100</v>
      </c>
      <c r="O359" s="8">
        <f t="shared" si="51"/>
        <v>0</v>
      </c>
      <c r="P359" s="8">
        <f t="shared" si="52"/>
        <v>66.5</v>
      </c>
      <c r="Q359" s="9">
        <f t="shared" si="54"/>
        <v>62.475000000000001</v>
      </c>
      <c r="R359" s="9">
        <f t="shared" si="55"/>
        <v>46.625</v>
      </c>
      <c r="S359" s="9">
        <f t="shared" si="56"/>
        <v>52.424999999999997</v>
      </c>
      <c r="T359" s="9">
        <f t="shared" si="57"/>
        <v>54.125</v>
      </c>
      <c r="U359" s="8">
        <f t="shared" si="58"/>
        <v>53.841666666666661</v>
      </c>
      <c r="V359" s="8">
        <f t="shared" si="59"/>
        <v>53.912499999999994</v>
      </c>
    </row>
    <row r="360" spans="1:22" ht="13.5" x14ac:dyDescent="0.25">
      <c r="A360" s="3">
        <f>RSI!A360</f>
        <v>42816</v>
      </c>
      <c r="B360" s="2">
        <f>RSI!B360</f>
        <v>6.4892000000000003</v>
      </c>
      <c r="C360" s="2">
        <f>RSI!I360</f>
        <v>48.06066827837283</v>
      </c>
      <c r="D360" s="2">
        <f>MACD!E360</f>
        <v>-1.3583139442918224E-2</v>
      </c>
      <c r="E360" s="2">
        <f>MACD!F360</f>
        <v>1.0982709807865398E-4</v>
      </c>
      <c r="F360" s="2">
        <f>'Moving Avg'!D360</f>
        <v>6.5258800000000008</v>
      </c>
      <c r="G360" s="2">
        <f>'Moving Avg'!F360</f>
        <v>6.49932</v>
      </c>
      <c r="H360" s="2">
        <f>'Moving Avg'!G360</f>
        <v>6.5623099999999974</v>
      </c>
      <c r="I360" s="2">
        <f>'Moving Avg'!H360</f>
        <v>6.6534524999999975</v>
      </c>
      <c r="J360" s="6" t="str">
        <f>OBV!F360</f>
        <v>BEARISH</v>
      </c>
      <c r="K360" s="6" t="str">
        <f>OBV!G360</f>
        <v>WEAK</v>
      </c>
      <c r="L360" s="6" t="str">
        <f>OBV!H360</f>
        <v>BEARISH DIVERGENCE</v>
      </c>
      <c r="M360" s="8">
        <f t="shared" si="53"/>
        <v>50</v>
      </c>
      <c r="N360" s="8">
        <f t="shared" si="50"/>
        <v>45</v>
      </c>
      <c r="O360" s="8">
        <f t="shared" si="51"/>
        <v>0</v>
      </c>
      <c r="P360" s="8">
        <f t="shared" si="52"/>
        <v>0</v>
      </c>
      <c r="Q360" s="9">
        <f t="shared" si="54"/>
        <v>33.25</v>
      </c>
      <c r="R360" s="9">
        <f t="shared" si="55"/>
        <v>19</v>
      </c>
      <c r="S360" s="9">
        <f t="shared" si="56"/>
        <v>14.25</v>
      </c>
      <c r="T360" s="9">
        <f t="shared" si="57"/>
        <v>23.75</v>
      </c>
      <c r="U360" s="8">
        <f t="shared" si="58"/>
        <v>22.166666666666668</v>
      </c>
      <c r="V360" s="8">
        <f t="shared" si="59"/>
        <v>22.5625</v>
      </c>
    </row>
    <row r="361" spans="1:22" ht="13.5" x14ac:dyDescent="0.25">
      <c r="A361" s="3">
        <f>RSI!A361</f>
        <v>42817</v>
      </c>
      <c r="B361" s="2">
        <f>RSI!B361</f>
        <v>6.4629000000000003</v>
      </c>
      <c r="C361" s="2">
        <f>RSI!I361</f>
        <v>46.420675536954846</v>
      </c>
      <c r="D361" s="2">
        <f>MACD!E361</f>
        <v>-1.6798767121404268E-2</v>
      </c>
      <c r="E361" s="2">
        <f>MACD!F361</f>
        <v>-3.2718917458179303E-3</v>
      </c>
      <c r="F361" s="2">
        <f>'Moving Avg'!D361</f>
        <v>6.5179999999999989</v>
      </c>
      <c r="G361" s="2">
        <f>'Moving Avg'!F361</f>
        <v>6.4960399999999989</v>
      </c>
      <c r="H361" s="2">
        <f>'Moving Avg'!G361</f>
        <v>6.5571959999999976</v>
      </c>
      <c r="I361" s="2">
        <f>'Moving Avg'!H361</f>
        <v>6.6497984999999984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  <c r="M361" s="8">
        <f t="shared" si="53"/>
        <v>50</v>
      </c>
      <c r="N361" s="8">
        <f t="shared" si="50"/>
        <v>45</v>
      </c>
      <c r="O361" s="8">
        <f t="shared" si="51"/>
        <v>0</v>
      </c>
      <c r="P361" s="8">
        <f t="shared" si="52"/>
        <v>0</v>
      </c>
      <c r="Q361" s="9">
        <f t="shared" si="54"/>
        <v>33.25</v>
      </c>
      <c r="R361" s="9">
        <f t="shared" si="55"/>
        <v>19</v>
      </c>
      <c r="S361" s="9">
        <f t="shared" si="56"/>
        <v>14.25</v>
      </c>
      <c r="T361" s="9">
        <f t="shared" si="57"/>
        <v>23.75</v>
      </c>
      <c r="U361" s="8">
        <f t="shared" si="58"/>
        <v>22.166666666666668</v>
      </c>
      <c r="V361" s="8">
        <f t="shared" si="59"/>
        <v>22.5625</v>
      </c>
    </row>
    <row r="362" spans="1:22" ht="13.5" x14ac:dyDescent="0.25">
      <c r="A362" s="3">
        <f>RSI!A362</f>
        <v>42818</v>
      </c>
      <c r="B362" s="2">
        <f>RSI!B362</f>
        <v>6.4564000000000004</v>
      </c>
      <c r="C362" s="2">
        <f>RSI!I362</f>
        <v>46.002865092051643</v>
      </c>
      <c r="D362" s="2">
        <f>MACD!E362</f>
        <v>-2.5780825648749506E-2</v>
      </c>
      <c r="E362" s="2">
        <f>MACD!F362</f>
        <v>-7.7736785264042457E-3</v>
      </c>
      <c r="F362" s="2">
        <f>'Moving Avg'!D362</f>
        <v>6.5114400000000003</v>
      </c>
      <c r="G362" s="2">
        <f>'Moving Avg'!F362</f>
        <v>6.4914550000000002</v>
      </c>
      <c r="H362" s="2">
        <f>'Moving Avg'!G362</f>
        <v>6.5519519999999973</v>
      </c>
      <c r="I362" s="2">
        <f>'Moving Avg'!H362</f>
        <v>6.6463339999999986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  <c r="M362" s="8">
        <f t="shared" si="53"/>
        <v>50</v>
      </c>
      <c r="N362" s="8">
        <f t="shared" si="50"/>
        <v>45</v>
      </c>
      <c r="O362" s="8">
        <f t="shared" si="51"/>
        <v>0</v>
      </c>
      <c r="P362" s="8">
        <f t="shared" si="52"/>
        <v>0</v>
      </c>
      <c r="Q362" s="9">
        <f t="shared" si="54"/>
        <v>33.25</v>
      </c>
      <c r="R362" s="9">
        <f t="shared" si="55"/>
        <v>19</v>
      </c>
      <c r="S362" s="9">
        <f t="shared" si="56"/>
        <v>14.25</v>
      </c>
      <c r="T362" s="9">
        <f t="shared" si="57"/>
        <v>23.75</v>
      </c>
      <c r="U362" s="8">
        <f t="shared" si="58"/>
        <v>22.166666666666668</v>
      </c>
      <c r="V362" s="8">
        <f t="shared" si="59"/>
        <v>22.5625</v>
      </c>
    </row>
    <row r="363" spans="1:22" ht="13.5" x14ac:dyDescent="0.25">
      <c r="A363" s="3">
        <f>RSI!A363</f>
        <v>42821</v>
      </c>
      <c r="B363" s="2">
        <f>RSI!B363</f>
        <v>6.5547000000000004</v>
      </c>
      <c r="C363" s="2">
        <f>RSI!I363</f>
        <v>52.906164966736291</v>
      </c>
      <c r="D363" s="2">
        <f>MACD!E363</f>
        <v>-2.5205733889276161E-2</v>
      </c>
      <c r="E363" s="2">
        <f>MACD!F363</f>
        <v>-1.1260089598978628E-2</v>
      </c>
      <c r="F363" s="2">
        <f>'Moving Avg'!D363</f>
        <v>6.4917800000000003</v>
      </c>
      <c r="G363" s="2">
        <f>'Moving Avg'!F363</f>
        <v>6.4947299999999997</v>
      </c>
      <c r="H363" s="2">
        <f>'Moving Avg'!G363</f>
        <v>6.5486739999999983</v>
      </c>
      <c r="I363" s="2">
        <f>'Moving Avg'!H363</f>
        <v>6.6430554999999991</v>
      </c>
      <c r="J363" s="6" t="str">
        <f>OBV!F363</f>
        <v>BULLISH</v>
      </c>
      <c r="K363" s="6" t="str">
        <f>OBV!G363</f>
        <v>STRONG</v>
      </c>
      <c r="L363" s="6" t="str">
        <f>OBV!H363</f>
        <v>BULLISH DIVERGENCE</v>
      </c>
      <c r="M363" s="8">
        <f t="shared" si="53"/>
        <v>50</v>
      </c>
      <c r="N363" s="8">
        <f t="shared" si="50"/>
        <v>45</v>
      </c>
      <c r="O363" s="8">
        <f t="shared" si="51"/>
        <v>0</v>
      </c>
      <c r="P363" s="8">
        <f t="shared" si="52"/>
        <v>83</v>
      </c>
      <c r="Q363" s="9">
        <f t="shared" si="54"/>
        <v>45.7</v>
      </c>
      <c r="R363" s="9">
        <f t="shared" si="55"/>
        <v>39.75</v>
      </c>
      <c r="S363" s="9">
        <f t="shared" si="56"/>
        <v>51.6</v>
      </c>
      <c r="T363" s="9">
        <f t="shared" si="57"/>
        <v>44.5</v>
      </c>
      <c r="U363" s="8">
        <f t="shared" si="58"/>
        <v>45.683333333333337</v>
      </c>
      <c r="V363" s="8">
        <f t="shared" si="59"/>
        <v>45.387500000000003</v>
      </c>
    </row>
    <row r="364" spans="1:22" ht="13.5" x14ac:dyDescent="0.25">
      <c r="A364" s="3">
        <f>RSI!A364</f>
        <v>42822</v>
      </c>
      <c r="B364" s="2">
        <f>RSI!B364</f>
        <v>6.5547000000000004</v>
      </c>
      <c r="C364" s="2">
        <f>RSI!I364</f>
        <v>52.906164966736291</v>
      </c>
      <c r="D364" s="2">
        <f>MACD!E364</f>
        <v>-2.4990995514881931E-2</v>
      </c>
      <c r="E364" s="2">
        <f>MACD!F364</f>
        <v>-1.4006270782159288E-2</v>
      </c>
      <c r="F364" s="2">
        <f>'Moving Avg'!D364</f>
        <v>6.5035800000000012</v>
      </c>
      <c r="G364" s="2">
        <f>'Moving Avg'!F364</f>
        <v>6.4980050000000009</v>
      </c>
      <c r="H364" s="2">
        <f>'Moving Avg'!G364</f>
        <v>6.5444779999999989</v>
      </c>
      <c r="I364" s="2">
        <f>'Moving Avg'!H364</f>
        <v>6.6402769999999984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  <c r="M364" s="8">
        <f t="shared" si="53"/>
        <v>50</v>
      </c>
      <c r="N364" s="8">
        <f t="shared" si="50"/>
        <v>45</v>
      </c>
      <c r="O364" s="8">
        <f t="shared" si="51"/>
        <v>0</v>
      </c>
      <c r="P364" s="8">
        <f t="shared" si="52"/>
        <v>100</v>
      </c>
      <c r="Q364" s="9">
        <f t="shared" si="54"/>
        <v>48.25</v>
      </c>
      <c r="R364" s="9">
        <f t="shared" si="55"/>
        <v>44</v>
      </c>
      <c r="S364" s="9">
        <f t="shared" si="56"/>
        <v>59.25</v>
      </c>
      <c r="T364" s="9">
        <f t="shared" si="57"/>
        <v>48.75</v>
      </c>
      <c r="U364" s="8">
        <f t="shared" si="58"/>
        <v>50.5</v>
      </c>
      <c r="V364" s="8">
        <f t="shared" si="59"/>
        <v>50.0625</v>
      </c>
    </row>
    <row r="365" spans="1:22" ht="13.5" x14ac:dyDescent="0.25">
      <c r="A365" s="3">
        <f>RSI!A365</f>
        <v>42823</v>
      </c>
      <c r="B365" s="2">
        <f>RSI!B365</f>
        <v>6.5547000000000004</v>
      </c>
      <c r="C365" s="2">
        <f>RSI!I365</f>
        <v>52.906164966736291</v>
      </c>
      <c r="D365" s="2">
        <f>MACD!E365</f>
        <v>-3.3122570913691973E-2</v>
      </c>
      <c r="E365" s="2">
        <f>MACD!F365</f>
        <v>-1.7829530808465825E-2</v>
      </c>
      <c r="F365" s="2">
        <f>'Moving Avg'!D365</f>
        <v>6.5166799999999991</v>
      </c>
      <c r="G365" s="2">
        <f>'Moving Avg'!F365</f>
        <v>6.4980050000000009</v>
      </c>
      <c r="H365" s="2">
        <f>'Moving Avg'!G365</f>
        <v>6.5411999999999999</v>
      </c>
      <c r="I365" s="2">
        <f>'Moving Avg'!H365</f>
        <v>6.637692999999997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  <c r="M365" s="8">
        <f t="shared" si="53"/>
        <v>50</v>
      </c>
      <c r="N365" s="8">
        <f t="shared" si="50"/>
        <v>45</v>
      </c>
      <c r="O365" s="8">
        <f t="shared" si="51"/>
        <v>0</v>
      </c>
      <c r="P365" s="8">
        <f t="shared" si="52"/>
        <v>100</v>
      </c>
      <c r="Q365" s="9">
        <f t="shared" si="54"/>
        <v>48.25</v>
      </c>
      <c r="R365" s="9">
        <f t="shared" si="55"/>
        <v>44</v>
      </c>
      <c r="S365" s="9">
        <f t="shared" si="56"/>
        <v>59.25</v>
      </c>
      <c r="T365" s="9">
        <f t="shared" si="57"/>
        <v>48.75</v>
      </c>
      <c r="U365" s="8">
        <f t="shared" si="58"/>
        <v>50.5</v>
      </c>
      <c r="V365" s="8">
        <f t="shared" si="59"/>
        <v>50.0625</v>
      </c>
    </row>
    <row r="366" spans="1:22" ht="13.5" x14ac:dyDescent="0.25">
      <c r="A366" s="3">
        <f>RSI!A366</f>
        <v>42824</v>
      </c>
      <c r="B366" s="2">
        <f>RSI!B366</f>
        <v>6.5547000000000004</v>
      </c>
      <c r="C366" s="2">
        <f>RSI!I366</f>
        <v>52.906164966736291</v>
      </c>
      <c r="D366" s="2">
        <f>MACD!E366</f>
        <v>-3.3174687583258589E-2</v>
      </c>
      <c r="E366" s="2">
        <f>MACD!F366</f>
        <v>-2.0898562163424381E-2</v>
      </c>
      <c r="F366" s="2">
        <f>'Moving Avg'!D366</f>
        <v>6.5350400000000004</v>
      </c>
      <c r="G366" s="2">
        <f>'Moving Avg'!F366</f>
        <v>6.4980050000000009</v>
      </c>
      <c r="H366" s="2">
        <f>'Moving Avg'!G366</f>
        <v>6.5385780000000011</v>
      </c>
      <c r="I366" s="2">
        <f>'Moving Avg'!H366</f>
        <v>6.6349699999999974</v>
      </c>
      <c r="J366" s="6" t="str">
        <f>OBV!F366</f>
        <v>BULLISH</v>
      </c>
      <c r="K366" s="6" t="str">
        <f>OBV!G366</f>
        <v>STRONG</v>
      </c>
      <c r="L366" s="6" t="str">
        <f>OBV!H366</f>
        <v>CONFIRMED BULLISH</v>
      </c>
      <c r="M366" s="8">
        <f t="shared" si="53"/>
        <v>50</v>
      </c>
      <c r="N366" s="8">
        <f t="shared" si="50"/>
        <v>45</v>
      </c>
      <c r="O366" s="8">
        <f t="shared" si="51"/>
        <v>0</v>
      </c>
      <c r="P366" s="8">
        <f t="shared" si="52"/>
        <v>100</v>
      </c>
      <c r="Q366" s="9">
        <f t="shared" si="54"/>
        <v>48.25</v>
      </c>
      <c r="R366" s="9">
        <f t="shared" si="55"/>
        <v>44</v>
      </c>
      <c r="S366" s="9">
        <f t="shared" si="56"/>
        <v>59.25</v>
      </c>
      <c r="T366" s="9">
        <f t="shared" si="57"/>
        <v>48.75</v>
      </c>
      <c r="U366" s="8">
        <f t="shared" si="58"/>
        <v>50.5</v>
      </c>
      <c r="V366" s="8">
        <f t="shared" si="59"/>
        <v>50.0625</v>
      </c>
    </row>
    <row r="367" spans="1:22" ht="13.5" x14ac:dyDescent="0.25">
      <c r="A367" s="3">
        <f>RSI!A367</f>
        <v>42825</v>
      </c>
      <c r="B367" s="2">
        <f>RSI!B367</f>
        <v>6.4892000000000003</v>
      </c>
      <c r="C367" s="2">
        <f>RSI!I367</f>
        <v>47.467313585978047</v>
      </c>
      <c r="D367" s="2">
        <f>MACD!E367</f>
        <v>-3.0598144374705427E-2</v>
      </c>
      <c r="E367" s="2">
        <f>MACD!F367</f>
        <v>-2.2838478605680591E-2</v>
      </c>
      <c r="F367" s="2">
        <f>'Moving Avg'!D367</f>
        <v>6.5415999999999999</v>
      </c>
      <c r="G367" s="2">
        <f>'Moving Avg'!F367</f>
        <v>6.4996449999999992</v>
      </c>
      <c r="H367" s="2">
        <f>'Moving Avg'!G367</f>
        <v>6.533336000000002</v>
      </c>
      <c r="I367" s="2">
        <f>'Moving Avg'!H367</f>
        <v>6.6320584999999967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  <c r="M367" s="8">
        <f t="shared" si="53"/>
        <v>50</v>
      </c>
      <c r="N367" s="8">
        <f t="shared" si="50"/>
        <v>45</v>
      </c>
      <c r="O367" s="8">
        <f t="shared" si="51"/>
        <v>0</v>
      </c>
      <c r="P367" s="8">
        <f t="shared" si="52"/>
        <v>100</v>
      </c>
      <c r="Q367" s="9">
        <f t="shared" si="54"/>
        <v>48.25</v>
      </c>
      <c r="R367" s="9">
        <f t="shared" si="55"/>
        <v>44</v>
      </c>
      <c r="S367" s="9">
        <f t="shared" si="56"/>
        <v>59.25</v>
      </c>
      <c r="T367" s="9">
        <f t="shared" si="57"/>
        <v>48.75</v>
      </c>
      <c r="U367" s="8">
        <f t="shared" si="58"/>
        <v>50.5</v>
      </c>
      <c r="V367" s="8">
        <f t="shared" si="59"/>
        <v>50.0625</v>
      </c>
    </row>
    <row r="368" spans="1:22" ht="13.5" x14ac:dyDescent="0.25">
      <c r="A368" s="3">
        <f>RSI!A368</f>
        <v>42828</v>
      </c>
      <c r="B368" s="2">
        <f>RSI!B368</f>
        <v>6.5547000000000004</v>
      </c>
      <c r="C368" s="2">
        <f>RSI!I368</f>
        <v>52.703494543700721</v>
      </c>
      <c r="D368" s="2">
        <f>MACD!E368</f>
        <v>-7.8826402155867115E-3</v>
      </c>
      <c r="E368" s="2">
        <f>MACD!F368</f>
        <v>-1.9847310927661819E-2</v>
      </c>
      <c r="F368" s="2">
        <f>'Moving Avg'!D368</f>
        <v>6.5415999999999999</v>
      </c>
      <c r="G368" s="2">
        <f>'Moving Avg'!F368</f>
        <v>6.5061999999999998</v>
      </c>
      <c r="H368" s="2">
        <f>'Moving Avg'!G368</f>
        <v>6.5332040000000013</v>
      </c>
      <c r="I368" s="2">
        <f>'Moving Avg'!H368</f>
        <v>6.6295579999999976</v>
      </c>
      <c r="J368" s="6" t="str">
        <f>OBV!F368</f>
        <v>BULLISH</v>
      </c>
      <c r="K368" s="6" t="str">
        <f>OBV!G368</f>
        <v>STRONG</v>
      </c>
      <c r="L368" s="6" t="str">
        <f>OBV!H368</f>
        <v>NEUTRAL</v>
      </c>
      <c r="M368" s="8">
        <f t="shared" si="53"/>
        <v>50</v>
      </c>
      <c r="N368" s="8">
        <f t="shared" si="50"/>
        <v>0</v>
      </c>
      <c r="O368" s="8">
        <f t="shared" si="51"/>
        <v>0</v>
      </c>
      <c r="P368" s="8">
        <f t="shared" si="52"/>
        <v>66</v>
      </c>
      <c r="Q368" s="9">
        <f t="shared" si="54"/>
        <v>27.4</v>
      </c>
      <c r="R368" s="9">
        <f t="shared" si="55"/>
        <v>26.5</v>
      </c>
      <c r="S368" s="9">
        <f t="shared" si="56"/>
        <v>37.200000000000003</v>
      </c>
      <c r="T368" s="9">
        <f t="shared" si="57"/>
        <v>29</v>
      </c>
      <c r="U368" s="8">
        <f t="shared" si="58"/>
        <v>30.366666666666664</v>
      </c>
      <c r="V368" s="8">
        <f t="shared" si="59"/>
        <v>30.024999999999999</v>
      </c>
    </row>
    <row r="369" spans="1:22" ht="13.5" x14ac:dyDescent="0.25">
      <c r="A369" s="3">
        <f>RSI!A369</f>
        <v>42829</v>
      </c>
      <c r="B369" s="2">
        <f>RSI!B369</f>
        <v>6.5547000000000004</v>
      </c>
      <c r="C369" s="2">
        <f>RSI!I369</f>
        <v>52.703494543700721</v>
      </c>
      <c r="D369" s="2">
        <f>MACD!E369</f>
        <v>-1.3075534219518126E-2</v>
      </c>
      <c r="E369" s="2">
        <f>MACD!F369</f>
        <v>-1.8492955586033082E-2</v>
      </c>
      <c r="F369" s="2">
        <f>'Moving Avg'!D369</f>
        <v>6.5415999999999999</v>
      </c>
      <c r="G369" s="2">
        <f>'Moving Avg'!F369</f>
        <v>6.5127550000000003</v>
      </c>
      <c r="H369" s="2">
        <f>'Moving Avg'!G369</f>
        <v>6.5328100000000031</v>
      </c>
      <c r="I369" s="2">
        <f>'Moving Avg'!H369</f>
        <v>6.6276129999999966</v>
      </c>
      <c r="J369" s="6" t="str">
        <f>OBV!F369</f>
        <v>BULLISH</v>
      </c>
      <c r="K369" s="6" t="str">
        <f>OBV!G369</f>
        <v>STRONG</v>
      </c>
      <c r="L369" s="6" t="str">
        <f>OBV!H369</f>
        <v>NEUTRAL</v>
      </c>
      <c r="M369" s="8">
        <f t="shared" si="53"/>
        <v>50</v>
      </c>
      <c r="N369" s="8">
        <f t="shared" si="50"/>
        <v>0</v>
      </c>
      <c r="O369" s="8">
        <f t="shared" si="51"/>
        <v>0</v>
      </c>
      <c r="P369" s="8">
        <f t="shared" si="52"/>
        <v>66</v>
      </c>
      <c r="Q369" s="9">
        <f t="shared" si="54"/>
        <v>27.4</v>
      </c>
      <c r="R369" s="9">
        <f t="shared" si="55"/>
        <v>26.5</v>
      </c>
      <c r="S369" s="9">
        <f t="shared" si="56"/>
        <v>37.200000000000003</v>
      </c>
      <c r="T369" s="9">
        <f t="shared" si="57"/>
        <v>29</v>
      </c>
      <c r="U369" s="8">
        <f t="shared" si="58"/>
        <v>30.366666666666664</v>
      </c>
      <c r="V369" s="8">
        <f t="shared" si="59"/>
        <v>30.024999999999999</v>
      </c>
    </row>
    <row r="370" spans="1:22" ht="13.5" x14ac:dyDescent="0.25">
      <c r="A370" s="3">
        <f>RSI!A370</f>
        <v>42830</v>
      </c>
      <c r="B370" s="2">
        <f>RSI!B370</f>
        <v>6.6136999999999997</v>
      </c>
      <c r="C370" s="2">
        <f>RSI!I370</f>
        <v>57.163906515048005</v>
      </c>
      <c r="D370" s="2">
        <f>MACD!E370</f>
        <v>-2.3037767023514455E-2</v>
      </c>
      <c r="E370" s="2">
        <f>MACD!F370</f>
        <v>-1.9401917873529358E-2</v>
      </c>
      <c r="F370" s="2">
        <f>'Moving Avg'!D370</f>
        <v>6.5534000000000008</v>
      </c>
      <c r="G370" s="2">
        <f>'Moving Avg'!F370</f>
        <v>6.5160349999999996</v>
      </c>
      <c r="H370" s="2">
        <f>'Moving Avg'!G370</f>
        <v>6.5334660000000016</v>
      </c>
      <c r="I370" s="2">
        <f>'Moving Avg'!H370</f>
        <v>6.6259074999999958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  <c r="M370" s="8">
        <f t="shared" si="53"/>
        <v>50</v>
      </c>
      <c r="N370" s="8">
        <f t="shared" si="50"/>
        <v>45</v>
      </c>
      <c r="O370" s="8">
        <f t="shared" si="51"/>
        <v>0</v>
      </c>
      <c r="P370" s="8">
        <f t="shared" si="52"/>
        <v>100</v>
      </c>
      <c r="Q370" s="9">
        <f t="shared" si="54"/>
        <v>48.25</v>
      </c>
      <c r="R370" s="9">
        <f t="shared" si="55"/>
        <v>44</v>
      </c>
      <c r="S370" s="9">
        <f t="shared" si="56"/>
        <v>59.25</v>
      </c>
      <c r="T370" s="9">
        <f t="shared" si="57"/>
        <v>48.75</v>
      </c>
      <c r="U370" s="8">
        <f t="shared" si="58"/>
        <v>50.5</v>
      </c>
      <c r="V370" s="8">
        <f t="shared" si="59"/>
        <v>50.0625</v>
      </c>
    </row>
    <row r="371" spans="1:22" ht="13.5" x14ac:dyDescent="0.25">
      <c r="A371" s="3">
        <f>RSI!A371</f>
        <v>42831</v>
      </c>
      <c r="B371" s="2">
        <f>RSI!B371</f>
        <v>6.4367000000000001</v>
      </c>
      <c r="C371" s="2">
        <f>RSI!I371</f>
        <v>43.814317202865453</v>
      </c>
      <c r="D371" s="2">
        <f>MACD!E371</f>
        <v>-2.2934242673101402E-2</v>
      </c>
      <c r="E371" s="2">
        <f>MACD!F371</f>
        <v>-2.0108382833443766E-2</v>
      </c>
      <c r="F371" s="2">
        <f>'Moving Avg'!D371</f>
        <v>6.5297999999999998</v>
      </c>
      <c r="G371" s="2">
        <f>'Moving Avg'!F371</f>
        <v>6.5150499999999996</v>
      </c>
      <c r="H371" s="2">
        <f>'Moving Avg'!G371</f>
        <v>6.5278280000000031</v>
      </c>
      <c r="I371" s="2">
        <f>'Moving Avg'!H371</f>
        <v>6.6233724999999959</v>
      </c>
      <c r="J371" s="6" t="str">
        <f>OBV!F371</f>
        <v>BULLISH</v>
      </c>
      <c r="K371" s="6" t="str">
        <f>OBV!G371</f>
        <v>STRONG</v>
      </c>
      <c r="L371" s="6" t="str">
        <f>OBV!H371</f>
        <v>BULLISH DIVERGENCE</v>
      </c>
      <c r="M371" s="8">
        <f t="shared" si="53"/>
        <v>50</v>
      </c>
      <c r="N371" s="8">
        <f t="shared" si="50"/>
        <v>45</v>
      </c>
      <c r="O371" s="8">
        <f t="shared" si="51"/>
        <v>0</v>
      </c>
      <c r="P371" s="8">
        <f t="shared" si="52"/>
        <v>83</v>
      </c>
      <c r="Q371" s="9">
        <f t="shared" si="54"/>
        <v>45.7</v>
      </c>
      <c r="R371" s="9">
        <f t="shared" si="55"/>
        <v>39.75</v>
      </c>
      <c r="S371" s="9">
        <f t="shared" si="56"/>
        <v>51.6</v>
      </c>
      <c r="T371" s="9">
        <f t="shared" si="57"/>
        <v>44.5</v>
      </c>
      <c r="U371" s="8">
        <f t="shared" si="58"/>
        <v>45.683333333333337</v>
      </c>
      <c r="V371" s="8">
        <f t="shared" si="59"/>
        <v>45.387500000000003</v>
      </c>
    </row>
    <row r="372" spans="1:22" ht="13.5" x14ac:dyDescent="0.25">
      <c r="A372" s="3">
        <f>RSI!A372</f>
        <v>42832</v>
      </c>
      <c r="B372" s="2">
        <f>RSI!B372</f>
        <v>6.5547000000000004</v>
      </c>
      <c r="C372" s="2">
        <f>RSI!I372</f>
        <v>51.881971087499011</v>
      </c>
      <c r="D372" s="2">
        <f>MACD!E372</f>
        <v>-3.2033940202857103E-2</v>
      </c>
      <c r="E372" s="2">
        <f>MACD!F372</f>
        <v>-2.2493494307326434E-2</v>
      </c>
      <c r="F372" s="2">
        <f>'Moving Avg'!D372</f>
        <v>6.5429000000000004</v>
      </c>
      <c r="G372" s="2">
        <f>'Moving Avg'!F372</f>
        <v>6.5222599999999984</v>
      </c>
      <c r="H372" s="2">
        <f>'Moving Avg'!G372</f>
        <v>6.5252060000000025</v>
      </c>
      <c r="I372" s="2">
        <f>'Moving Avg'!H372</f>
        <v>6.6214274999999949</v>
      </c>
      <c r="J372" s="6" t="str">
        <f>OBV!F372</f>
        <v>BULLISH</v>
      </c>
      <c r="K372" s="6" t="str">
        <f>OBV!G372</f>
        <v>STRONG</v>
      </c>
      <c r="L372" s="6" t="str">
        <f>OBV!H372</f>
        <v>CONFIRMED BULLISH</v>
      </c>
      <c r="M372" s="8">
        <f t="shared" si="53"/>
        <v>50</v>
      </c>
      <c r="N372" s="8">
        <f t="shared" si="50"/>
        <v>45</v>
      </c>
      <c r="O372" s="8">
        <f t="shared" si="51"/>
        <v>0</v>
      </c>
      <c r="P372" s="8">
        <f t="shared" si="52"/>
        <v>100</v>
      </c>
      <c r="Q372" s="9">
        <f t="shared" si="54"/>
        <v>48.25</v>
      </c>
      <c r="R372" s="9">
        <f t="shared" si="55"/>
        <v>44</v>
      </c>
      <c r="S372" s="9">
        <f t="shared" si="56"/>
        <v>59.25</v>
      </c>
      <c r="T372" s="9">
        <f t="shared" si="57"/>
        <v>48.75</v>
      </c>
      <c r="U372" s="8">
        <f t="shared" si="58"/>
        <v>50.5</v>
      </c>
      <c r="V372" s="8">
        <f t="shared" si="59"/>
        <v>50.0625</v>
      </c>
    </row>
    <row r="373" spans="1:22" ht="13.5" x14ac:dyDescent="0.25">
      <c r="A373" s="3">
        <f>RSI!A373</f>
        <v>42835</v>
      </c>
      <c r="B373" s="2">
        <f>RSI!B373</f>
        <v>6.5547000000000004</v>
      </c>
      <c r="C373" s="2">
        <f>RSI!I373</f>
        <v>51.881971087499011</v>
      </c>
      <c r="D373" s="2">
        <f>MACD!E373</f>
        <v>-2.4795424703915714E-2</v>
      </c>
      <c r="E373" s="2">
        <f>MACD!F373</f>
        <v>-2.2953880386644289E-2</v>
      </c>
      <c r="F373" s="2">
        <f>'Moving Avg'!D373</f>
        <v>6.5429000000000004</v>
      </c>
      <c r="G373" s="2">
        <f>'Moving Avg'!F373</f>
        <v>6.5245549999999994</v>
      </c>
      <c r="H373" s="2">
        <f>'Moving Avg'!G373</f>
        <v>6.5238960000000032</v>
      </c>
      <c r="I373" s="2">
        <f>'Moving Avg'!H373</f>
        <v>6.6194824999999957</v>
      </c>
      <c r="J373" s="6" t="str">
        <f>OBV!F373</f>
        <v>BULLISH</v>
      </c>
      <c r="K373" s="6" t="str">
        <f>OBV!G373</f>
        <v>NEUTRAL</v>
      </c>
      <c r="L373" s="6" t="str">
        <f>OBV!H373</f>
        <v>NEUTRAL</v>
      </c>
      <c r="M373" s="8">
        <f t="shared" si="53"/>
        <v>50</v>
      </c>
      <c r="N373" s="8">
        <f t="shared" si="50"/>
        <v>45</v>
      </c>
      <c r="O373" s="8">
        <f t="shared" si="51"/>
        <v>0</v>
      </c>
      <c r="P373" s="8">
        <f t="shared" si="52"/>
        <v>49.5</v>
      </c>
      <c r="Q373" s="9">
        <f t="shared" si="54"/>
        <v>40.674999999999997</v>
      </c>
      <c r="R373" s="9">
        <f t="shared" si="55"/>
        <v>31.375</v>
      </c>
      <c r="S373" s="9">
        <f t="shared" si="56"/>
        <v>36.525000000000006</v>
      </c>
      <c r="T373" s="9">
        <f t="shared" si="57"/>
        <v>36.125</v>
      </c>
      <c r="U373" s="8">
        <f t="shared" si="58"/>
        <v>36.19166666666667</v>
      </c>
      <c r="V373" s="8">
        <f t="shared" si="59"/>
        <v>36.174999999999997</v>
      </c>
    </row>
    <row r="374" spans="1:22" ht="13.5" x14ac:dyDescent="0.25">
      <c r="A374" s="3">
        <f>RSI!A374</f>
        <v>42836</v>
      </c>
      <c r="B374" s="2">
        <f>RSI!B374</f>
        <v>6.5547000000000004</v>
      </c>
      <c r="C374" s="2">
        <f>RSI!I374</f>
        <v>51.881971087499011</v>
      </c>
      <c r="D374" s="2">
        <f>MACD!E374</f>
        <v>-1.8841654159685639E-2</v>
      </c>
      <c r="E374" s="2">
        <f>MACD!F374</f>
        <v>-2.213143514125256E-2</v>
      </c>
      <c r="F374" s="2">
        <f>'Moving Avg'!D374</f>
        <v>6.5429000000000004</v>
      </c>
      <c r="G374" s="2">
        <f>'Moving Avg'!F374</f>
        <v>6.5268499999999987</v>
      </c>
      <c r="H374" s="2">
        <f>'Moving Avg'!G374</f>
        <v>6.5225860000000031</v>
      </c>
      <c r="I374" s="2">
        <f>'Moving Avg'!H374</f>
        <v>6.6178149999999958</v>
      </c>
      <c r="J374" s="6" t="str">
        <f>OBV!F374</f>
        <v>BULLISH</v>
      </c>
      <c r="K374" s="6" t="str">
        <f>OBV!G374</f>
        <v>NEUTRAL</v>
      </c>
      <c r="L374" s="6" t="str">
        <f>OBV!H374</f>
        <v>NEUTRAL</v>
      </c>
      <c r="M374" s="8">
        <f t="shared" si="53"/>
        <v>50</v>
      </c>
      <c r="N374" s="8">
        <f t="shared" si="50"/>
        <v>0</v>
      </c>
      <c r="O374" s="8">
        <f t="shared" si="51"/>
        <v>0</v>
      </c>
      <c r="P374" s="8">
        <f t="shared" si="52"/>
        <v>49.5</v>
      </c>
      <c r="Q374" s="9">
        <f t="shared" si="54"/>
        <v>24.925000000000001</v>
      </c>
      <c r="R374" s="9">
        <f t="shared" si="55"/>
        <v>22.375</v>
      </c>
      <c r="S374" s="9">
        <f t="shared" si="56"/>
        <v>29.775000000000002</v>
      </c>
      <c r="T374" s="9">
        <f t="shared" si="57"/>
        <v>24.875</v>
      </c>
      <c r="U374" s="8">
        <f t="shared" si="58"/>
        <v>25.691666666666666</v>
      </c>
      <c r="V374" s="8">
        <f t="shared" si="59"/>
        <v>25.487500000000001</v>
      </c>
    </row>
    <row r="375" spans="1:22" ht="13.5" x14ac:dyDescent="0.25">
      <c r="A375" s="3">
        <f>RSI!A375</f>
        <v>42837</v>
      </c>
      <c r="B375" s="2">
        <f>RSI!B375</f>
        <v>6.4957000000000003</v>
      </c>
      <c r="C375" s="2">
        <f>RSI!I375</f>
        <v>47.612567137861376</v>
      </c>
      <c r="D375" s="2">
        <f>MACD!E375</f>
        <v>-9.5919290420152237E-3</v>
      </c>
      <c r="E375" s="2">
        <f>MACD!F375</f>
        <v>-1.9623533921405093E-2</v>
      </c>
      <c r="F375" s="2">
        <f>'Moving Avg'!D375</f>
        <v>6.5193000000000012</v>
      </c>
      <c r="G375" s="2">
        <f>'Moving Avg'!F375</f>
        <v>6.5288149999999989</v>
      </c>
      <c r="H375" s="2">
        <f>'Moving Avg'!G375</f>
        <v>6.5212740000000018</v>
      </c>
      <c r="I375" s="2">
        <f>'Moving Avg'!H375</f>
        <v>6.6158804999999958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  <c r="M375" s="8">
        <f t="shared" si="53"/>
        <v>50</v>
      </c>
      <c r="N375" s="8">
        <f t="shared" si="50"/>
        <v>0</v>
      </c>
      <c r="O375" s="8">
        <f t="shared" si="51"/>
        <v>0</v>
      </c>
      <c r="P375" s="8">
        <f t="shared" si="52"/>
        <v>66.5</v>
      </c>
      <c r="Q375" s="9">
        <f t="shared" si="54"/>
        <v>27.475000000000001</v>
      </c>
      <c r="R375" s="9">
        <f t="shared" si="55"/>
        <v>26.625</v>
      </c>
      <c r="S375" s="9">
        <f t="shared" si="56"/>
        <v>37.424999999999997</v>
      </c>
      <c r="T375" s="9">
        <f t="shared" si="57"/>
        <v>29.125</v>
      </c>
      <c r="U375" s="8">
        <f t="shared" si="58"/>
        <v>30.508333333333336</v>
      </c>
      <c r="V375" s="8">
        <f t="shared" si="59"/>
        <v>30.162500000000001</v>
      </c>
    </row>
    <row r="376" spans="1:22" ht="13.5" x14ac:dyDescent="0.25">
      <c r="A376" s="3">
        <f>RSI!A376</f>
        <v>42838</v>
      </c>
      <c r="B376" s="2">
        <f>RSI!B376</f>
        <v>6.4957000000000003</v>
      </c>
      <c r="C376" s="2">
        <f>RSI!I376</f>
        <v>47.612567137861376</v>
      </c>
      <c r="D376" s="2">
        <f>MACD!E376</f>
        <v>-1.5633190034760602E-3</v>
      </c>
      <c r="E376" s="2">
        <f>MACD!F376</f>
        <v>-1.6011490937819287E-2</v>
      </c>
      <c r="F376" s="2">
        <f>'Moving Avg'!D376</f>
        <v>6.5311000000000003</v>
      </c>
      <c r="G376" s="2">
        <f>'Moving Avg'!F376</f>
        <v>6.528484999999999</v>
      </c>
      <c r="H376" s="2">
        <f>'Moving Avg'!G376</f>
        <v>6.5200940000000012</v>
      </c>
      <c r="I376" s="2">
        <f>'Moving Avg'!H376</f>
        <v>6.6140014999999961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3"/>
        <v>50</v>
      </c>
      <c r="N376" s="8">
        <f t="shared" si="50"/>
        <v>0</v>
      </c>
      <c r="O376" s="8">
        <f t="shared" si="51"/>
        <v>0</v>
      </c>
      <c r="P376" s="8">
        <f t="shared" si="52"/>
        <v>83.5</v>
      </c>
      <c r="Q376" s="9">
        <f t="shared" si="54"/>
        <v>30.024999999999999</v>
      </c>
      <c r="R376" s="9">
        <f t="shared" si="55"/>
        <v>30.875</v>
      </c>
      <c r="S376" s="9">
        <f t="shared" si="56"/>
        <v>45.075000000000003</v>
      </c>
      <c r="T376" s="9">
        <f t="shared" si="57"/>
        <v>33.375</v>
      </c>
      <c r="U376" s="8">
        <f t="shared" si="58"/>
        <v>35.324999999999996</v>
      </c>
      <c r="V376" s="8">
        <f t="shared" si="59"/>
        <v>34.837499999999999</v>
      </c>
    </row>
    <row r="377" spans="1:22" ht="13.5" x14ac:dyDescent="0.25">
      <c r="A377" s="3">
        <f>RSI!A377</f>
        <v>42839</v>
      </c>
      <c r="B377" s="2">
        <f>RSI!B377</f>
        <v>6.4957000000000003</v>
      </c>
      <c r="C377" s="2">
        <f>RSI!I377</f>
        <v>47.612567137861369</v>
      </c>
      <c r="D377" s="2">
        <f>MACD!E377</f>
        <v>-4.659840266689308E-3</v>
      </c>
      <c r="E377" s="2">
        <f>MACD!F377</f>
        <v>-1.3741160803593293E-2</v>
      </c>
      <c r="F377" s="2">
        <f>'Moving Avg'!D377</f>
        <v>6.5192999999999994</v>
      </c>
      <c r="G377" s="2">
        <f>'Moving Avg'!F377</f>
        <v>6.5288099999999982</v>
      </c>
      <c r="H377" s="2">
        <f>'Moving Avg'!G377</f>
        <v>6.5189140000000023</v>
      </c>
      <c r="I377" s="2">
        <f>'Moving Avg'!H377</f>
        <v>6.6127889999999967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3"/>
        <v>50</v>
      </c>
      <c r="N377" s="8">
        <f t="shared" si="50"/>
        <v>0</v>
      </c>
      <c r="O377" s="8">
        <f t="shared" si="51"/>
        <v>0</v>
      </c>
      <c r="P377" s="8">
        <f t="shared" si="52"/>
        <v>16.5</v>
      </c>
      <c r="Q377" s="9">
        <f t="shared" si="54"/>
        <v>19.975000000000001</v>
      </c>
      <c r="R377" s="9">
        <f t="shared" si="55"/>
        <v>14.125</v>
      </c>
      <c r="S377" s="9">
        <f t="shared" si="56"/>
        <v>14.925000000000001</v>
      </c>
      <c r="T377" s="9">
        <f t="shared" si="57"/>
        <v>16.625</v>
      </c>
      <c r="U377" s="8">
        <f t="shared" si="58"/>
        <v>16.341666666666669</v>
      </c>
      <c r="V377" s="8">
        <f t="shared" si="59"/>
        <v>16.412500000000001</v>
      </c>
    </row>
    <row r="378" spans="1:22" ht="13.5" x14ac:dyDescent="0.25">
      <c r="A378" s="3">
        <f>RSI!A378</f>
        <v>42842</v>
      </c>
      <c r="B378" s="2">
        <f>RSI!B378</f>
        <v>6.5415999999999999</v>
      </c>
      <c r="C378" s="2">
        <f>RSI!I378</f>
        <v>51.491260887675402</v>
      </c>
      <c r="D378" s="2">
        <f>MACD!E378</f>
        <v>-4.2993709380390044E-4</v>
      </c>
      <c r="E378" s="2">
        <f>MACD!F378</f>
        <v>-1.1078916061635415E-2</v>
      </c>
      <c r="F378" s="2">
        <f>'Moving Avg'!D378</f>
        <v>6.5166799999999991</v>
      </c>
      <c r="G378" s="2">
        <f>'Moving Avg'!F378</f>
        <v>6.5232399999999986</v>
      </c>
      <c r="H378" s="2">
        <f>'Moving Avg'!G378</f>
        <v>6.5186520000000021</v>
      </c>
      <c r="I378" s="2">
        <f>'Moving Avg'!H378</f>
        <v>6.6113089999999968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  <c r="M378" s="8">
        <f t="shared" si="53"/>
        <v>50</v>
      </c>
      <c r="N378" s="8">
        <f t="shared" si="50"/>
        <v>0</v>
      </c>
      <c r="O378" s="8">
        <f t="shared" si="51"/>
        <v>0</v>
      </c>
      <c r="P378" s="8">
        <f t="shared" si="52"/>
        <v>66.5</v>
      </c>
      <c r="Q378" s="9">
        <f t="shared" si="54"/>
        <v>27.475000000000001</v>
      </c>
      <c r="R378" s="9">
        <f t="shared" si="55"/>
        <v>26.625</v>
      </c>
      <c r="S378" s="9">
        <f t="shared" si="56"/>
        <v>37.424999999999997</v>
      </c>
      <c r="T378" s="9">
        <f t="shared" si="57"/>
        <v>29.125</v>
      </c>
      <c r="U378" s="8">
        <f t="shared" si="58"/>
        <v>30.508333333333336</v>
      </c>
      <c r="V378" s="8">
        <f t="shared" si="59"/>
        <v>30.162500000000001</v>
      </c>
    </row>
    <row r="379" spans="1:22" ht="13.5" x14ac:dyDescent="0.25">
      <c r="A379" s="3">
        <f>RSI!A379</f>
        <v>42843</v>
      </c>
      <c r="B379" s="2">
        <f>RSI!B379</f>
        <v>6.5480999999999998</v>
      </c>
      <c r="C379" s="2">
        <f>RSI!I379</f>
        <v>52.03287184886991</v>
      </c>
      <c r="D379" s="2">
        <f>MACD!E379</f>
        <v>2.5567954444269958E-3</v>
      </c>
      <c r="E379" s="2">
        <f>MACD!F379</f>
        <v>-8.3517737604229345E-3</v>
      </c>
      <c r="F379" s="2">
        <f>'Moving Avg'!D379</f>
        <v>6.5153599999999994</v>
      </c>
      <c r="G379" s="2">
        <f>'Moving Avg'!F379</f>
        <v>6.5258599999999989</v>
      </c>
      <c r="H379" s="2">
        <f>'Moving Avg'!G379</f>
        <v>6.5185200000000005</v>
      </c>
      <c r="I379" s="2">
        <f>'Moving Avg'!H379</f>
        <v>6.6101464999999964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  <c r="M379" s="8">
        <f t="shared" si="53"/>
        <v>50</v>
      </c>
      <c r="N379" s="8">
        <f t="shared" si="50"/>
        <v>0</v>
      </c>
      <c r="O379" s="8">
        <f t="shared" si="51"/>
        <v>0</v>
      </c>
      <c r="P379" s="8">
        <f t="shared" si="52"/>
        <v>66.5</v>
      </c>
      <c r="Q379" s="9">
        <f t="shared" si="54"/>
        <v>27.475000000000001</v>
      </c>
      <c r="R379" s="9">
        <f t="shared" si="55"/>
        <v>26.625</v>
      </c>
      <c r="S379" s="9">
        <f t="shared" si="56"/>
        <v>37.424999999999997</v>
      </c>
      <c r="T379" s="9">
        <f t="shared" si="57"/>
        <v>29.125</v>
      </c>
      <c r="U379" s="8">
        <f t="shared" si="58"/>
        <v>30.508333333333336</v>
      </c>
      <c r="V379" s="8">
        <f t="shared" si="59"/>
        <v>30.162500000000001</v>
      </c>
    </row>
    <row r="380" spans="1:22" ht="13.5" x14ac:dyDescent="0.25">
      <c r="A380" s="3">
        <f>RSI!A380</f>
        <v>42844</v>
      </c>
      <c r="B380" s="2">
        <f>RSI!B380</f>
        <v>6.5218999999999996</v>
      </c>
      <c r="C380" s="2">
        <f>RSI!I380</f>
        <v>49.627604322243776</v>
      </c>
      <c r="D380" s="2">
        <f>MACD!E380</f>
        <v>1.596056828270509E-2</v>
      </c>
      <c r="E380" s="2">
        <f>MACD!F380</f>
        <v>-3.4893053517973303E-3</v>
      </c>
      <c r="F380" s="2">
        <f>'Moving Avg'!D380</f>
        <v>6.5206</v>
      </c>
      <c r="G380" s="2">
        <f>'Moving Avg'!F380</f>
        <v>6.5274949999999992</v>
      </c>
      <c r="H380" s="2">
        <f>'Moving Avg'!G380</f>
        <v>6.5178640000000021</v>
      </c>
      <c r="I380" s="2">
        <f>'Moving Avg'!H380</f>
        <v>6.6098499999999971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  <c r="M380" s="8">
        <f t="shared" si="53"/>
        <v>50</v>
      </c>
      <c r="N380" s="8">
        <f t="shared" si="50"/>
        <v>0</v>
      </c>
      <c r="O380" s="8">
        <f t="shared" si="51"/>
        <v>0</v>
      </c>
      <c r="P380" s="8">
        <f t="shared" si="52"/>
        <v>83.5</v>
      </c>
      <c r="Q380" s="9">
        <f t="shared" si="54"/>
        <v>30.024999999999999</v>
      </c>
      <c r="R380" s="9">
        <f t="shared" si="55"/>
        <v>30.875</v>
      </c>
      <c r="S380" s="9">
        <f t="shared" si="56"/>
        <v>45.075000000000003</v>
      </c>
      <c r="T380" s="9">
        <f t="shared" si="57"/>
        <v>33.375</v>
      </c>
      <c r="U380" s="8">
        <f t="shared" si="58"/>
        <v>35.324999999999996</v>
      </c>
      <c r="V380" s="8">
        <f t="shared" si="59"/>
        <v>34.837499999999999</v>
      </c>
    </row>
    <row r="381" spans="1:22" ht="13.5" x14ac:dyDescent="0.25">
      <c r="A381" s="3">
        <f>RSI!A381</f>
        <v>42845</v>
      </c>
      <c r="B381" s="2">
        <f>RSI!B381</f>
        <v>6.5547000000000004</v>
      </c>
      <c r="C381" s="2">
        <f>RSI!I381</f>
        <v>52.582751892177427</v>
      </c>
      <c r="D381" s="2">
        <f>MACD!E381</f>
        <v>-2.3340321235751915E-3</v>
      </c>
      <c r="E381" s="2">
        <f>MACD!F381</f>
        <v>-3.2582507061529029E-3</v>
      </c>
      <c r="F381" s="2">
        <f>'Moving Avg'!D381</f>
        <v>6.5324</v>
      </c>
      <c r="G381" s="2">
        <f>'Moving Avg'!F381</f>
        <v>6.5320849999999995</v>
      </c>
      <c r="H381" s="2">
        <f>'Moving Avg'!G381</f>
        <v>6.5178640000000021</v>
      </c>
      <c r="I381" s="2">
        <f>'Moving Avg'!H381</f>
        <v>6.6090624999999967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  <c r="M381" s="8">
        <f t="shared" si="53"/>
        <v>50</v>
      </c>
      <c r="N381" s="8">
        <f t="shared" si="50"/>
        <v>0</v>
      </c>
      <c r="O381" s="8">
        <f t="shared" si="51"/>
        <v>0</v>
      </c>
      <c r="P381" s="8">
        <f t="shared" si="52"/>
        <v>100</v>
      </c>
      <c r="Q381" s="9">
        <f t="shared" si="54"/>
        <v>32.5</v>
      </c>
      <c r="R381" s="9">
        <f t="shared" si="55"/>
        <v>35</v>
      </c>
      <c r="S381" s="9">
        <f t="shared" si="56"/>
        <v>52.5</v>
      </c>
      <c r="T381" s="9">
        <f t="shared" si="57"/>
        <v>37.5</v>
      </c>
      <c r="U381" s="8">
        <f t="shared" si="58"/>
        <v>40</v>
      </c>
      <c r="V381" s="8">
        <f t="shared" si="59"/>
        <v>39.375</v>
      </c>
    </row>
    <row r="382" spans="1:22" ht="13.5" x14ac:dyDescent="0.25">
      <c r="A382" s="3">
        <f>RSI!A382</f>
        <v>42846</v>
      </c>
      <c r="B382" s="2">
        <f>RSI!B382</f>
        <v>6.4892000000000003</v>
      </c>
      <c r="C382" s="2">
        <f>RSI!I382</f>
        <v>46.691874111728175</v>
      </c>
      <c r="D382" s="2">
        <f>MACD!E382</f>
        <v>5.0201588073868209E-3</v>
      </c>
      <c r="E382" s="2">
        <f>MACD!F382</f>
        <v>-1.6025688034449583E-3</v>
      </c>
      <c r="F382" s="2">
        <f>'Moving Avg'!D382</f>
        <v>6.5311000000000003</v>
      </c>
      <c r="G382" s="2">
        <f>'Moving Avg'!F382</f>
        <v>6.5337249999999996</v>
      </c>
      <c r="H382" s="2">
        <f>'Moving Avg'!G382</f>
        <v>6.5189140000000023</v>
      </c>
      <c r="I382" s="2">
        <f>'Moving Avg'!H382</f>
        <v>6.6079189999999963</v>
      </c>
      <c r="J382" s="6" t="str">
        <f>OBV!F382</f>
        <v>BULLISH</v>
      </c>
      <c r="K382" s="6" t="str">
        <f>OBV!G382</f>
        <v>STRONG</v>
      </c>
      <c r="L382" s="6" t="str">
        <f>OBV!H382</f>
        <v>BULLISH DIVERGENCE</v>
      </c>
      <c r="M382" s="8">
        <f t="shared" si="53"/>
        <v>50</v>
      </c>
      <c r="N382" s="8">
        <f t="shared" si="50"/>
        <v>0</v>
      </c>
      <c r="O382" s="8">
        <f t="shared" si="51"/>
        <v>0</v>
      </c>
      <c r="P382" s="8">
        <f t="shared" si="52"/>
        <v>83</v>
      </c>
      <c r="Q382" s="9">
        <f t="shared" si="54"/>
        <v>29.95</v>
      </c>
      <c r="R382" s="9">
        <f t="shared" si="55"/>
        <v>30.75</v>
      </c>
      <c r="S382" s="9">
        <f t="shared" si="56"/>
        <v>44.85</v>
      </c>
      <c r="T382" s="9">
        <f t="shared" si="57"/>
        <v>33.25</v>
      </c>
      <c r="U382" s="8">
        <f t="shared" si="58"/>
        <v>35.183333333333337</v>
      </c>
      <c r="V382" s="8">
        <f t="shared" si="59"/>
        <v>34.700000000000003</v>
      </c>
    </row>
    <row r="383" spans="1:22" ht="13.5" x14ac:dyDescent="0.25">
      <c r="A383" s="3">
        <f>RSI!A383</f>
        <v>42849</v>
      </c>
      <c r="B383" s="2">
        <f>RSI!B383</f>
        <v>6.4892000000000003</v>
      </c>
      <c r="C383" s="2">
        <f>RSI!I383</f>
        <v>46.691874111728175</v>
      </c>
      <c r="D383" s="2">
        <f>MACD!E383</f>
        <v>1.14712182683121E-2</v>
      </c>
      <c r="E383" s="2">
        <f>MACD!F383</f>
        <v>1.0121886109064535E-3</v>
      </c>
      <c r="F383" s="2">
        <f>'Moving Avg'!D383</f>
        <v>6.5206199999999992</v>
      </c>
      <c r="G383" s="2">
        <f>'Moving Avg'!F383</f>
        <v>6.5304500000000001</v>
      </c>
      <c r="H383" s="2">
        <f>'Moving Avg'!G383</f>
        <v>6.5161620000000005</v>
      </c>
      <c r="I383" s="2">
        <f>'Moving Avg'!H383</f>
        <v>6.6068039999999959</v>
      </c>
      <c r="J383" s="6" t="str">
        <f>OBV!F383</f>
        <v>BULLISH</v>
      </c>
      <c r="K383" s="6" t="str">
        <f>OBV!G383</f>
        <v>STRONG</v>
      </c>
      <c r="L383" s="6" t="str">
        <f>OBV!H383</f>
        <v>BULLISH DIVERGENCE</v>
      </c>
      <c r="M383" s="8">
        <f t="shared" si="53"/>
        <v>50</v>
      </c>
      <c r="N383" s="8">
        <f t="shared" si="50"/>
        <v>0</v>
      </c>
      <c r="O383" s="8">
        <f t="shared" si="51"/>
        <v>0</v>
      </c>
      <c r="P383" s="8">
        <f t="shared" si="52"/>
        <v>83</v>
      </c>
      <c r="Q383" s="9">
        <f t="shared" si="54"/>
        <v>29.95</v>
      </c>
      <c r="R383" s="9">
        <f t="shared" si="55"/>
        <v>30.75</v>
      </c>
      <c r="S383" s="9">
        <f t="shared" si="56"/>
        <v>44.85</v>
      </c>
      <c r="T383" s="9">
        <f t="shared" si="57"/>
        <v>33.25</v>
      </c>
      <c r="U383" s="8">
        <f t="shared" si="58"/>
        <v>35.183333333333337</v>
      </c>
      <c r="V383" s="8">
        <f t="shared" si="59"/>
        <v>34.700000000000003</v>
      </c>
    </row>
    <row r="384" spans="1:22" ht="13.5" x14ac:dyDescent="0.25">
      <c r="A384" s="3">
        <f>RSI!A384</f>
        <v>42850</v>
      </c>
      <c r="B384" s="2">
        <f>RSI!B384</f>
        <v>6.4629000000000003</v>
      </c>
      <c r="C384" s="2">
        <f>RSI!I384</f>
        <v>44.376741227842132</v>
      </c>
      <c r="D384" s="2">
        <f>MACD!E384</f>
        <v>1.9089327894183938E-2</v>
      </c>
      <c r="E384" s="2">
        <f>MACD!F384</f>
        <v>4.6276164675619503E-3</v>
      </c>
      <c r="F384" s="2">
        <f>'Moving Avg'!D384</f>
        <v>6.5035799999999995</v>
      </c>
      <c r="G384" s="2">
        <f>'Moving Avg'!F384</f>
        <v>6.5258599999999998</v>
      </c>
      <c r="H384" s="2">
        <f>'Moving Avg'!G384</f>
        <v>6.5143259999999996</v>
      </c>
      <c r="I384" s="2">
        <f>'Moving Avg'!H384</f>
        <v>6.6055574999999953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  <c r="M384" s="8">
        <f t="shared" si="53"/>
        <v>50</v>
      </c>
      <c r="N384" s="8">
        <f t="shared" si="50"/>
        <v>0</v>
      </c>
      <c r="O384" s="8">
        <f t="shared" si="51"/>
        <v>0</v>
      </c>
      <c r="P384" s="8">
        <f t="shared" si="52"/>
        <v>83</v>
      </c>
      <c r="Q384" s="9">
        <f t="shared" si="54"/>
        <v>29.95</v>
      </c>
      <c r="R384" s="9">
        <f t="shared" si="55"/>
        <v>30.75</v>
      </c>
      <c r="S384" s="9">
        <f t="shared" si="56"/>
        <v>44.85</v>
      </c>
      <c r="T384" s="9">
        <f t="shared" si="57"/>
        <v>33.25</v>
      </c>
      <c r="U384" s="8">
        <f t="shared" si="58"/>
        <v>35.183333333333337</v>
      </c>
      <c r="V384" s="8">
        <f t="shared" si="59"/>
        <v>34.700000000000003</v>
      </c>
    </row>
    <row r="385" spans="1:22" ht="13.5" x14ac:dyDescent="0.25">
      <c r="A385" s="3">
        <f>RSI!A385</f>
        <v>42851</v>
      </c>
      <c r="B385" s="2">
        <f>RSI!B385</f>
        <v>6.5547000000000004</v>
      </c>
      <c r="C385" s="2">
        <f>RSI!I385</f>
        <v>53.115258681742965</v>
      </c>
      <c r="D385" s="2">
        <f>MACD!E385</f>
        <v>1.0009620872924785E-2</v>
      </c>
      <c r="E385" s="2">
        <f>MACD!F385</f>
        <v>5.7040173486345176E-3</v>
      </c>
      <c r="F385" s="2">
        <f>'Moving Avg'!D385</f>
        <v>6.5101400000000016</v>
      </c>
      <c r="G385" s="2">
        <f>'Moving Avg'!F385</f>
        <v>6.5258599999999998</v>
      </c>
      <c r="H385" s="2">
        <f>'Moving Avg'!G385</f>
        <v>6.5143259999999996</v>
      </c>
      <c r="I385" s="2">
        <f>'Moving Avg'!H385</f>
        <v>6.604570499999995</v>
      </c>
      <c r="J385" s="6" t="str">
        <f>OBV!F385</f>
        <v>BULLISH</v>
      </c>
      <c r="K385" s="6" t="str">
        <f>OBV!G385</f>
        <v>STRONG</v>
      </c>
      <c r="L385" s="6" t="str">
        <f>OBV!H385</f>
        <v>CONFIRMED BULLISH</v>
      </c>
      <c r="M385" s="8">
        <f t="shared" si="53"/>
        <v>50</v>
      </c>
      <c r="N385" s="8">
        <f t="shared" si="50"/>
        <v>0</v>
      </c>
      <c r="O385" s="8">
        <f t="shared" si="51"/>
        <v>0</v>
      </c>
      <c r="P385" s="8">
        <f t="shared" si="52"/>
        <v>100</v>
      </c>
      <c r="Q385" s="9">
        <f t="shared" si="54"/>
        <v>32.5</v>
      </c>
      <c r="R385" s="9">
        <f t="shared" si="55"/>
        <v>35</v>
      </c>
      <c r="S385" s="9">
        <f t="shared" si="56"/>
        <v>52.5</v>
      </c>
      <c r="T385" s="9">
        <f t="shared" si="57"/>
        <v>37.5</v>
      </c>
      <c r="U385" s="8">
        <f t="shared" si="58"/>
        <v>40</v>
      </c>
      <c r="V385" s="8">
        <f t="shared" si="59"/>
        <v>39.375</v>
      </c>
    </row>
    <row r="386" spans="1:22" ht="13.5" x14ac:dyDescent="0.25">
      <c r="A386" s="3">
        <f>RSI!A386</f>
        <v>42852</v>
      </c>
      <c r="B386" s="2">
        <f>RSI!B386</f>
        <v>6.5547000000000004</v>
      </c>
      <c r="C386" s="2">
        <f>RSI!I386</f>
        <v>53.115258681742958</v>
      </c>
      <c r="D386" s="2">
        <f>MACD!E386</f>
        <v>2.1094558748107062E-3</v>
      </c>
      <c r="E386" s="2">
        <f>MACD!F386</f>
        <v>4.9851050538697551E-3</v>
      </c>
      <c r="F386" s="2">
        <f>'Moving Avg'!D386</f>
        <v>6.5101400000000016</v>
      </c>
      <c r="G386" s="2">
        <f>'Moving Avg'!F386</f>
        <v>6.5258599999999998</v>
      </c>
      <c r="H386" s="2">
        <f>'Moving Avg'!G386</f>
        <v>6.5149819999999998</v>
      </c>
      <c r="I386" s="2">
        <f>'Moving Avg'!H386</f>
        <v>6.6036119999999947</v>
      </c>
      <c r="J386" s="6" t="str">
        <f>OBV!F386</f>
        <v>BULLISH</v>
      </c>
      <c r="K386" s="6" t="str">
        <f>OBV!G386</f>
        <v>STRONG</v>
      </c>
      <c r="L386" s="6" t="str">
        <f>OBV!H386</f>
        <v>NEUTRAL</v>
      </c>
      <c r="M386" s="8">
        <f t="shared" si="53"/>
        <v>50</v>
      </c>
      <c r="N386" s="8">
        <f t="shared" ref="N386:N449" si="60">IF(E386-D386&gt;0.02, 100, IF(E386-D386&lt;0,0,45))</f>
        <v>45</v>
      </c>
      <c r="O386" s="8">
        <f t="shared" ref="O386:O449" si="61">IF(F386-I386&gt;10,100,IF(F386-I386&gt;5,75, IF(F386-I386&gt;0,50,0)))</f>
        <v>0</v>
      </c>
      <c r="P386" s="8">
        <f t="shared" ref="P386:P449" si="62">IF(L386="confirmed bullish", 34, IF(L386="bullish divergence",17, 0))+IF(J386="bullish",33,IF(J386="bearish",0,16.5))+IF(K386="strong",33,IF(K386="weak",0,16.5))</f>
        <v>66</v>
      </c>
      <c r="Q386" s="9">
        <f t="shared" si="54"/>
        <v>43.15</v>
      </c>
      <c r="R386" s="9">
        <f t="shared" si="55"/>
        <v>35.5</v>
      </c>
      <c r="S386" s="9">
        <f t="shared" si="56"/>
        <v>43.95</v>
      </c>
      <c r="T386" s="9">
        <f t="shared" si="57"/>
        <v>40.25</v>
      </c>
      <c r="U386" s="8">
        <f t="shared" si="58"/>
        <v>40.866666666666667</v>
      </c>
      <c r="V386" s="8">
        <f t="shared" si="59"/>
        <v>40.712500000000006</v>
      </c>
    </row>
    <row r="387" spans="1:22" ht="13.5" x14ac:dyDescent="0.25">
      <c r="A387" s="3">
        <f>RSI!A387</f>
        <v>42853</v>
      </c>
      <c r="B387" s="2">
        <f>RSI!B387</f>
        <v>6.4236000000000004</v>
      </c>
      <c r="C387" s="2">
        <f>RSI!I387</f>
        <v>42.148208594743735</v>
      </c>
      <c r="D387" s="2">
        <f>MACD!E387</f>
        <v>4.9345749688836094E-3</v>
      </c>
      <c r="E387" s="2">
        <f>MACD!F387</f>
        <v>4.9749990368725258E-3</v>
      </c>
      <c r="F387" s="2">
        <f>'Moving Avg'!D387</f>
        <v>6.4970200000000009</v>
      </c>
      <c r="G387" s="2">
        <f>'Moving Avg'!F387</f>
        <v>6.5225799999999996</v>
      </c>
      <c r="H387" s="2">
        <f>'Moving Avg'!G387</f>
        <v>6.5130160000000012</v>
      </c>
      <c r="I387" s="2">
        <f>'Moving Avg'!H387</f>
        <v>6.6019694999999965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ref="M387:M450" si="63">IF(C387&lt;30,100, IF(C387&gt;70, 0, 50))</f>
        <v>50</v>
      </c>
      <c r="N387" s="8">
        <f t="shared" si="60"/>
        <v>45</v>
      </c>
      <c r="O387" s="8">
        <f t="shared" si="61"/>
        <v>0</v>
      </c>
      <c r="P387" s="8">
        <f t="shared" si="62"/>
        <v>16.5</v>
      </c>
      <c r="Q387" s="9">
        <f t="shared" ref="Q387:Q450" si="64">0.35*M387+N387*0.35+O387*0.15+P387*0.15</f>
        <v>35.725000000000001</v>
      </c>
      <c r="R387" s="9">
        <f t="shared" ref="R387:R450" si="65">M387*0.2+N387*0.2+O387*0.35+P387*0.25</f>
        <v>23.125</v>
      </c>
      <c r="S387" s="9">
        <f t="shared" ref="S387:S450" si="66">M387*0.15+N387*0.15+O387*0.25+P387*0.45</f>
        <v>21.675000000000001</v>
      </c>
      <c r="T387" s="9">
        <f t="shared" ref="T387:T450" si="67">0.25*SUM(M387:P387)</f>
        <v>27.875</v>
      </c>
      <c r="U387" s="8">
        <f t="shared" ref="U387:U450" si="68">SUM(Q387:S387)/3</f>
        <v>26.841666666666669</v>
      </c>
      <c r="V387" s="8">
        <f t="shared" ref="V387:V450" si="69">SUM(Q387:T387)/4</f>
        <v>27.1</v>
      </c>
    </row>
    <row r="388" spans="1:22" ht="13.5" x14ac:dyDescent="0.25">
      <c r="A388" s="3">
        <f>RSI!A388</f>
        <v>42857</v>
      </c>
      <c r="B388" s="2">
        <f>RSI!B388</f>
        <v>6.4367000000000001</v>
      </c>
      <c r="C388" s="2">
        <f>RSI!I388</f>
        <v>43.405675868493404</v>
      </c>
      <c r="D388" s="2">
        <f>MACD!E388</f>
        <v>1.4004573404765353E-2</v>
      </c>
      <c r="E388" s="2">
        <f>MACD!F388</f>
        <v>6.7809139104510916E-3</v>
      </c>
      <c r="F388" s="2">
        <f>'Moving Avg'!D388</f>
        <v>6.4865200000000005</v>
      </c>
      <c r="G388" s="2">
        <f>'Moving Avg'!F388</f>
        <v>6.5166799999999991</v>
      </c>
      <c r="H388" s="2">
        <f>'Moving Avg'!G388</f>
        <v>6.5119660000000001</v>
      </c>
      <c r="I388" s="2">
        <f>'Moving Avg'!H388</f>
        <v>6.6005634999999963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3"/>
        <v>50</v>
      </c>
      <c r="N388" s="8">
        <f t="shared" si="60"/>
        <v>0</v>
      </c>
      <c r="O388" s="8">
        <f t="shared" si="61"/>
        <v>0</v>
      </c>
      <c r="P388" s="8">
        <f t="shared" si="62"/>
        <v>16.5</v>
      </c>
      <c r="Q388" s="9">
        <f t="shared" si="64"/>
        <v>19.975000000000001</v>
      </c>
      <c r="R388" s="9">
        <f t="shared" si="65"/>
        <v>14.125</v>
      </c>
      <c r="S388" s="9">
        <f t="shared" si="66"/>
        <v>14.925000000000001</v>
      </c>
      <c r="T388" s="9">
        <f t="shared" si="67"/>
        <v>16.625</v>
      </c>
      <c r="U388" s="8">
        <f t="shared" si="68"/>
        <v>16.341666666666669</v>
      </c>
      <c r="V388" s="8">
        <f t="shared" si="69"/>
        <v>16.412500000000001</v>
      </c>
    </row>
    <row r="389" spans="1:22" ht="13.5" x14ac:dyDescent="0.25">
      <c r="A389" s="3">
        <f>RSI!A389</f>
        <v>42858</v>
      </c>
      <c r="B389" s="2">
        <f>RSI!B389</f>
        <v>6.5547000000000004</v>
      </c>
      <c r="C389" s="2">
        <f>RSI!I389</f>
        <v>53.260695995211655</v>
      </c>
      <c r="D389" s="2">
        <f>MACD!E389</f>
        <v>1.4405802112024801E-2</v>
      </c>
      <c r="E389" s="2">
        <f>MACD!F389</f>
        <v>8.305891550765835E-3</v>
      </c>
      <c r="F389" s="2">
        <f>'Moving Avg'!D389</f>
        <v>6.50488</v>
      </c>
      <c r="G389" s="2">
        <f>'Moving Avg'!F389</f>
        <v>6.5166799999999991</v>
      </c>
      <c r="H389" s="2">
        <f>'Moving Avg'!G389</f>
        <v>6.511966000000001</v>
      </c>
      <c r="I389" s="2">
        <f>'Moving Avg'!H389</f>
        <v>6.5993769999999952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3"/>
        <v>50</v>
      </c>
      <c r="N389" s="8">
        <f t="shared" si="60"/>
        <v>0</v>
      </c>
      <c r="O389" s="8">
        <f t="shared" si="61"/>
        <v>0</v>
      </c>
      <c r="P389" s="8">
        <f t="shared" si="62"/>
        <v>83.5</v>
      </c>
      <c r="Q389" s="9">
        <f t="shared" si="64"/>
        <v>30.024999999999999</v>
      </c>
      <c r="R389" s="9">
        <f t="shared" si="65"/>
        <v>30.875</v>
      </c>
      <c r="S389" s="9">
        <f t="shared" si="66"/>
        <v>45.075000000000003</v>
      </c>
      <c r="T389" s="9">
        <f t="shared" si="67"/>
        <v>33.375</v>
      </c>
      <c r="U389" s="8">
        <f t="shared" si="68"/>
        <v>35.324999999999996</v>
      </c>
      <c r="V389" s="8">
        <f t="shared" si="69"/>
        <v>34.837499999999999</v>
      </c>
    </row>
    <row r="390" spans="1:22" ht="13.5" x14ac:dyDescent="0.25">
      <c r="A390" s="3">
        <f>RSI!A390</f>
        <v>42859</v>
      </c>
      <c r="B390" s="2">
        <f>RSI!B390</f>
        <v>6.5547000000000004</v>
      </c>
      <c r="C390" s="2">
        <f>RSI!I390</f>
        <v>53.260695995211655</v>
      </c>
      <c r="D390" s="2">
        <f>MACD!E390</f>
        <v>1.0450003496778493E-2</v>
      </c>
      <c r="E390" s="2">
        <f>MACD!F390</f>
        <v>8.7347139399683669E-3</v>
      </c>
      <c r="F390" s="2">
        <f>'Moving Avg'!D390</f>
        <v>6.50488</v>
      </c>
      <c r="G390" s="2">
        <f>'Moving Avg'!F390</f>
        <v>6.5137299999999998</v>
      </c>
      <c r="H390" s="2">
        <f>'Moving Avg'!G390</f>
        <v>6.5122280000000012</v>
      </c>
      <c r="I390" s="2">
        <f>'Moving Avg'!H390</f>
        <v>6.5983899999999949</v>
      </c>
      <c r="J390" s="6" t="str">
        <f>OBV!F390</f>
        <v>BEARISH</v>
      </c>
      <c r="K390" s="6" t="str">
        <f>OBV!G390</f>
        <v>WEAK</v>
      </c>
      <c r="L390" s="6" t="str">
        <f>OBV!H390</f>
        <v>NEUTRAL</v>
      </c>
      <c r="M390" s="8">
        <f t="shared" si="63"/>
        <v>50</v>
      </c>
      <c r="N390" s="8">
        <f t="shared" si="60"/>
        <v>0</v>
      </c>
      <c r="O390" s="8">
        <f t="shared" si="61"/>
        <v>0</v>
      </c>
      <c r="P390" s="8">
        <f t="shared" si="62"/>
        <v>0</v>
      </c>
      <c r="Q390" s="9">
        <f t="shared" si="64"/>
        <v>17.5</v>
      </c>
      <c r="R390" s="9">
        <f t="shared" si="65"/>
        <v>10</v>
      </c>
      <c r="S390" s="9">
        <f t="shared" si="66"/>
        <v>7.5</v>
      </c>
      <c r="T390" s="9">
        <f t="shared" si="67"/>
        <v>12.5</v>
      </c>
      <c r="U390" s="8">
        <f t="shared" si="68"/>
        <v>11.666666666666666</v>
      </c>
      <c r="V390" s="8">
        <f t="shared" si="69"/>
        <v>11.875</v>
      </c>
    </row>
    <row r="391" spans="1:22" ht="13.5" x14ac:dyDescent="0.25">
      <c r="A391" s="3">
        <f>RSI!A391</f>
        <v>42860</v>
      </c>
      <c r="B391" s="2">
        <f>RSI!B391</f>
        <v>6.5218999999999996</v>
      </c>
      <c r="C391" s="2">
        <f>RSI!I391</f>
        <v>50.429743386497144</v>
      </c>
      <c r="D391" s="2">
        <f>MACD!E391</f>
        <v>1.4333637020481405E-2</v>
      </c>
      <c r="E391" s="2">
        <f>MACD!F391</f>
        <v>9.8544985560709737E-3</v>
      </c>
      <c r="F391" s="2">
        <f>'Moving Avg'!D391</f>
        <v>6.4983199999999997</v>
      </c>
      <c r="G391" s="2">
        <f>'Moving Avg'!F391</f>
        <v>6.5179899999999993</v>
      </c>
      <c r="H391" s="2">
        <f>'Moving Avg'!G391</f>
        <v>6.5120960000000006</v>
      </c>
      <c r="I391" s="2">
        <f>'Moving Avg'!H391</f>
        <v>6.5971249999999948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  <c r="M391" s="8">
        <f t="shared" si="63"/>
        <v>50</v>
      </c>
      <c r="N391" s="8">
        <f t="shared" si="60"/>
        <v>0</v>
      </c>
      <c r="O391" s="8">
        <f t="shared" si="61"/>
        <v>0</v>
      </c>
      <c r="P391" s="8">
        <f t="shared" si="62"/>
        <v>0</v>
      </c>
      <c r="Q391" s="9">
        <f t="shared" si="64"/>
        <v>17.5</v>
      </c>
      <c r="R391" s="9">
        <f t="shared" si="65"/>
        <v>10</v>
      </c>
      <c r="S391" s="9">
        <f t="shared" si="66"/>
        <v>7.5</v>
      </c>
      <c r="T391" s="9">
        <f t="shared" si="67"/>
        <v>12.5</v>
      </c>
      <c r="U391" s="8">
        <f t="shared" si="68"/>
        <v>11.666666666666666</v>
      </c>
      <c r="V391" s="8">
        <f t="shared" si="69"/>
        <v>11.875</v>
      </c>
    </row>
    <row r="392" spans="1:22" ht="13.5" x14ac:dyDescent="0.25">
      <c r="A392" s="3">
        <f>RSI!A392</f>
        <v>42863</v>
      </c>
      <c r="B392" s="2">
        <f>RSI!B392</f>
        <v>6.5218999999999996</v>
      </c>
      <c r="C392" s="2">
        <f>RSI!I392</f>
        <v>50.429743386497144</v>
      </c>
      <c r="D392" s="2">
        <f>MACD!E392</f>
        <v>7.5098896442318264E-3</v>
      </c>
      <c r="E392" s="2">
        <f>MACD!F392</f>
        <v>9.3855767737031446E-3</v>
      </c>
      <c r="F392" s="2">
        <f>'Moving Avg'!D392</f>
        <v>6.5179799999999997</v>
      </c>
      <c r="G392" s="2">
        <f>'Moving Avg'!F392</f>
        <v>6.5163500000000001</v>
      </c>
      <c r="H392" s="2">
        <f>'Moving Avg'!G392</f>
        <v>6.511572000000001</v>
      </c>
      <c r="I392" s="2">
        <f>'Moving Avg'!H392</f>
        <v>6.5961164999999946</v>
      </c>
      <c r="J392" s="6" t="str">
        <f>OBV!F392</f>
        <v>BEARISH</v>
      </c>
      <c r="K392" s="6" t="str">
        <f>OBV!G392</f>
        <v>NEUTRAL</v>
      </c>
      <c r="L392" s="6" t="str">
        <f>OBV!H392</f>
        <v>BEARISH DIVERGENCE</v>
      </c>
      <c r="M392" s="8">
        <f t="shared" si="63"/>
        <v>50</v>
      </c>
      <c r="N392" s="8">
        <f t="shared" si="60"/>
        <v>45</v>
      </c>
      <c r="O392" s="8">
        <f t="shared" si="61"/>
        <v>0</v>
      </c>
      <c r="P392" s="8">
        <f t="shared" si="62"/>
        <v>16.5</v>
      </c>
      <c r="Q392" s="9">
        <f t="shared" si="64"/>
        <v>35.725000000000001</v>
      </c>
      <c r="R392" s="9">
        <f t="shared" si="65"/>
        <v>23.125</v>
      </c>
      <c r="S392" s="9">
        <f t="shared" si="66"/>
        <v>21.675000000000001</v>
      </c>
      <c r="T392" s="9">
        <f t="shared" si="67"/>
        <v>27.875</v>
      </c>
      <c r="U392" s="8">
        <f t="shared" si="68"/>
        <v>26.841666666666669</v>
      </c>
      <c r="V392" s="8">
        <f t="shared" si="69"/>
        <v>27.1</v>
      </c>
    </row>
    <row r="393" spans="1:22" ht="13.5" x14ac:dyDescent="0.25">
      <c r="A393" s="3">
        <f>RSI!A393</f>
        <v>42864</v>
      </c>
      <c r="B393" s="2">
        <f>RSI!B393</f>
        <v>6.4892000000000003</v>
      </c>
      <c r="C393" s="2">
        <f>RSI!I393</f>
        <v>47.509940560621331</v>
      </c>
      <c r="D393" s="2">
        <f>MACD!E393</f>
        <v>4.1276386839896873E-3</v>
      </c>
      <c r="E393" s="2">
        <f>MACD!F393</f>
        <v>8.3339891557604531E-3</v>
      </c>
      <c r="F393" s="2">
        <f>'Moving Avg'!D393</f>
        <v>6.5284799999999992</v>
      </c>
      <c r="G393" s="2">
        <f>'Moving Avg'!F393</f>
        <v>6.5130750000000006</v>
      </c>
      <c r="H393" s="2">
        <f>'Moving Avg'!G393</f>
        <v>6.511572000000001</v>
      </c>
      <c r="I393" s="2">
        <f>'Moving Avg'!H393</f>
        <v>6.5949729999999951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  <c r="M393" s="8">
        <f t="shared" si="63"/>
        <v>50</v>
      </c>
      <c r="N393" s="8">
        <f t="shared" si="60"/>
        <v>45</v>
      </c>
      <c r="O393" s="8">
        <f t="shared" si="61"/>
        <v>0</v>
      </c>
      <c r="P393" s="8">
        <f t="shared" si="62"/>
        <v>16.5</v>
      </c>
      <c r="Q393" s="9">
        <f t="shared" si="64"/>
        <v>35.725000000000001</v>
      </c>
      <c r="R393" s="9">
        <f t="shared" si="65"/>
        <v>23.125</v>
      </c>
      <c r="S393" s="9">
        <f t="shared" si="66"/>
        <v>21.675000000000001</v>
      </c>
      <c r="T393" s="9">
        <f t="shared" si="67"/>
        <v>27.875</v>
      </c>
      <c r="U393" s="8">
        <f t="shared" si="68"/>
        <v>26.841666666666669</v>
      </c>
      <c r="V393" s="8">
        <f t="shared" si="69"/>
        <v>27.1</v>
      </c>
    </row>
    <row r="394" spans="1:22" ht="13.5" x14ac:dyDescent="0.25">
      <c r="A394" s="3">
        <f>RSI!A394</f>
        <v>42865</v>
      </c>
      <c r="B394" s="2">
        <f>RSI!B394</f>
        <v>6.5153999999999996</v>
      </c>
      <c r="C394" s="2">
        <f>RSI!I394</f>
        <v>50.007467196288424</v>
      </c>
      <c r="D394" s="2">
        <f>MACD!E394</f>
        <v>-4.5562062413742055E-3</v>
      </c>
      <c r="E394" s="2">
        <f>MACD!F394</f>
        <v>5.7559500763335221E-3</v>
      </c>
      <c r="F394" s="2">
        <f>'Moving Avg'!D394</f>
        <v>6.5206199999999992</v>
      </c>
      <c r="G394" s="2">
        <f>'Moving Avg'!F394</f>
        <v>6.5111099999999995</v>
      </c>
      <c r="H394" s="2">
        <f>'Moving Avg'!G394</f>
        <v>6.5120960000000023</v>
      </c>
      <c r="I394" s="2">
        <f>'Moving Avg'!H394</f>
        <v>6.5982909999999944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3"/>
        <v>50</v>
      </c>
      <c r="N394" s="8">
        <f t="shared" si="60"/>
        <v>45</v>
      </c>
      <c r="O394" s="8">
        <f t="shared" si="61"/>
        <v>0</v>
      </c>
      <c r="P394" s="8">
        <f t="shared" si="62"/>
        <v>16.5</v>
      </c>
      <c r="Q394" s="9">
        <f t="shared" si="64"/>
        <v>35.725000000000001</v>
      </c>
      <c r="R394" s="9">
        <f t="shared" si="65"/>
        <v>23.125</v>
      </c>
      <c r="S394" s="9">
        <f t="shared" si="66"/>
        <v>21.675000000000001</v>
      </c>
      <c r="T394" s="9">
        <f t="shared" si="67"/>
        <v>27.875</v>
      </c>
      <c r="U394" s="8">
        <f t="shared" si="68"/>
        <v>26.841666666666669</v>
      </c>
      <c r="V394" s="8">
        <f t="shared" si="69"/>
        <v>27.1</v>
      </c>
    </row>
    <row r="395" spans="1:22" ht="13.5" x14ac:dyDescent="0.25">
      <c r="A395" s="3">
        <f>RSI!A395</f>
        <v>42866</v>
      </c>
      <c r="B395" s="2">
        <f>RSI!B395</f>
        <v>6.5153999999999996</v>
      </c>
      <c r="C395" s="2">
        <f>RSI!I395</f>
        <v>50.007467196288424</v>
      </c>
      <c r="D395" s="2">
        <f>MACD!E395</f>
        <v>2.2169204551802935E-3</v>
      </c>
      <c r="E395" s="2">
        <f>MACD!F395</f>
        <v>5.0481441521028764E-3</v>
      </c>
      <c r="F395" s="2">
        <f>'Moving Avg'!D395</f>
        <v>6.5127600000000001</v>
      </c>
      <c r="G395" s="2">
        <f>'Moving Avg'!F395</f>
        <v>6.5120949999999995</v>
      </c>
      <c r="H395" s="2">
        <f>'Moving Avg'!G395</f>
        <v>6.5113100000000017</v>
      </c>
      <c r="I395" s="2">
        <f>'Moving Avg'!H395</f>
        <v>6.5966194999999948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3"/>
        <v>50</v>
      </c>
      <c r="N395" s="8">
        <f t="shared" si="60"/>
        <v>45</v>
      </c>
      <c r="O395" s="8">
        <f t="shared" si="61"/>
        <v>0</v>
      </c>
      <c r="P395" s="8">
        <f t="shared" si="62"/>
        <v>16.5</v>
      </c>
      <c r="Q395" s="9">
        <f t="shared" si="64"/>
        <v>35.725000000000001</v>
      </c>
      <c r="R395" s="9">
        <f t="shared" si="65"/>
        <v>23.125</v>
      </c>
      <c r="S395" s="9">
        <f t="shared" si="66"/>
        <v>21.675000000000001</v>
      </c>
      <c r="T395" s="9">
        <f t="shared" si="67"/>
        <v>27.875</v>
      </c>
      <c r="U395" s="8">
        <f t="shared" si="68"/>
        <v>26.841666666666669</v>
      </c>
      <c r="V395" s="8">
        <f t="shared" si="69"/>
        <v>27.1</v>
      </c>
    </row>
    <row r="396" spans="1:22" ht="13.5" x14ac:dyDescent="0.25">
      <c r="A396" s="3">
        <f>RSI!A396</f>
        <v>42867</v>
      </c>
      <c r="B396" s="2">
        <f>RSI!B396</f>
        <v>6.4892000000000003</v>
      </c>
      <c r="C396" s="2">
        <f>RSI!I396</f>
        <v>47.392238613066937</v>
      </c>
      <c r="D396" s="2">
        <f>MACD!E396</f>
        <v>9.8868411381776156E-3</v>
      </c>
      <c r="E396" s="2">
        <f>MACD!F396</f>
        <v>6.0158835493178235E-3</v>
      </c>
      <c r="F396" s="2">
        <f>'Moving Avg'!D396</f>
        <v>6.506219999999999</v>
      </c>
      <c r="G396" s="2">
        <f>'Moving Avg'!F396</f>
        <v>6.5117700000000003</v>
      </c>
      <c r="H396" s="2">
        <f>'Moving Avg'!G396</f>
        <v>6.5100000000000016</v>
      </c>
      <c r="I396" s="2">
        <f>'Moving Avg'!H396</f>
        <v>6.5949809999999935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3"/>
        <v>50</v>
      </c>
      <c r="N396" s="8">
        <f t="shared" si="60"/>
        <v>0</v>
      </c>
      <c r="O396" s="8">
        <f t="shared" si="61"/>
        <v>0</v>
      </c>
      <c r="P396" s="8">
        <f t="shared" si="62"/>
        <v>16.5</v>
      </c>
      <c r="Q396" s="9">
        <f t="shared" si="64"/>
        <v>19.975000000000001</v>
      </c>
      <c r="R396" s="9">
        <f t="shared" si="65"/>
        <v>14.125</v>
      </c>
      <c r="S396" s="9">
        <f t="shared" si="66"/>
        <v>14.925000000000001</v>
      </c>
      <c r="T396" s="9">
        <f t="shared" si="67"/>
        <v>16.625</v>
      </c>
      <c r="U396" s="8">
        <f t="shared" si="68"/>
        <v>16.341666666666669</v>
      </c>
      <c r="V396" s="8">
        <f t="shared" si="69"/>
        <v>16.412500000000001</v>
      </c>
    </row>
    <row r="397" spans="1:22" ht="13.5" x14ac:dyDescent="0.25">
      <c r="A397" s="3">
        <f>RSI!A397</f>
        <v>42870</v>
      </c>
      <c r="B397" s="2">
        <f>RSI!B397</f>
        <v>6.5023</v>
      </c>
      <c r="C397" s="2">
        <f>RSI!I397</f>
        <v>48.833088337474251</v>
      </c>
      <c r="D397" s="2">
        <f>MACD!E397</f>
        <v>-4.6097946929588574E-3</v>
      </c>
      <c r="E397" s="2">
        <f>MACD!F397</f>
        <v>3.8907479008624879E-3</v>
      </c>
      <c r="F397" s="2">
        <f>'Moving Avg'!D397</f>
        <v>6.5023</v>
      </c>
      <c r="G397" s="2">
        <f>'Moving Avg'!F397</f>
        <v>6.5120999999999993</v>
      </c>
      <c r="H397" s="2">
        <f>'Moving Avg'!G397</f>
        <v>6.5109179999999993</v>
      </c>
      <c r="I397" s="2">
        <f>'Moving Avg'!H397</f>
        <v>6.5938014999999952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3"/>
        <v>50</v>
      </c>
      <c r="N397" s="8">
        <f t="shared" si="60"/>
        <v>45</v>
      </c>
      <c r="O397" s="8">
        <f t="shared" si="61"/>
        <v>0</v>
      </c>
      <c r="P397" s="8">
        <f t="shared" si="62"/>
        <v>16.5</v>
      </c>
      <c r="Q397" s="9">
        <f t="shared" si="64"/>
        <v>35.725000000000001</v>
      </c>
      <c r="R397" s="9">
        <f t="shared" si="65"/>
        <v>23.125</v>
      </c>
      <c r="S397" s="9">
        <f t="shared" si="66"/>
        <v>21.675000000000001</v>
      </c>
      <c r="T397" s="9">
        <f t="shared" si="67"/>
        <v>27.875</v>
      </c>
      <c r="U397" s="8">
        <f t="shared" si="68"/>
        <v>26.841666666666669</v>
      </c>
      <c r="V397" s="8">
        <f t="shared" si="69"/>
        <v>27.1</v>
      </c>
    </row>
    <row r="398" spans="1:22" ht="13.5" x14ac:dyDescent="0.25">
      <c r="A398" s="3">
        <f>RSI!A398</f>
        <v>42871</v>
      </c>
      <c r="B398" s="2">
        <f>RSI!B398</f>
        <v>6.4957000000000003</v>
      </c>
      <c r="C398" s="2">
        <f>RSI!I398</f>
        <v>48.118042081552055</v>
      </c>
      <c r="D398" s="2">
        <f>MACD!E398</f>
        <v>-1.4307617128259231E-2</v>
      </c>
      <c r="E398" s="2">
        <f>MACD!F398</f>
        <v>2.5107489503814386E-4</v>
      </c>
      <c r="F398" s="2">
        <f>'Moving Avg'!D398</f>
        <v>6.5036000000000005</v>
      </c>
      <c r="G398" s="2">
        <f>'Moving Avg'!F398</f>
        <v>6.5098050000000001</v>
      </c>
      <c r="H398" s="2">
        <f>'Moving Avg'!G398</f>
        <v>6.5123600000000001</v>
      </c>
      <c r="I398" s="2">
        <f>'Moving Avg'!H398</f>
        <v>6.5925234999999942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  <c r="M398" s="8">
        <f t="shared" si="63"/>
        <v>50</v>
      </c>
      <c r="N398" s="8">
        <f t="shared" si="60"/>
        <v>45</v>
      </c>
      <c r="O398" s="8">
        <f t="shared" si="61"/>
        <v>0</v>
      </c>
      <c r="P398" s="8">
        <f t="shared" si="62"/>
        <v>16.5</v>
      </c>
      <c r="Q398" s="9">
        <f t="shared" si="64"/>
        <v>35.725000000000001</v>
      </c>
      <c r="R398" s="9">
        <f t="shared" si="65"/>
        <v>23.125</v>
      </c>
      <c r="S398" s="9">
        <f t="shared" si="66"/>
        <v>21.675000000000001</v>
      </c>
      <c r="T398" s="9">
        <f t="shared" si="67"/>
        <v>27.875</v>
      </c>
      <c r="U398" s="8">
        <f t="shared" si="68"/>
        <v>26.841666666666669</v>
      </c>
      <c r="V398" s="8">
        <f t="shared" si="69"/>
        <v>27.1</v>
      </c>
    </row>
    <row r="399" spans="1:22" ht="13.5" x14ac:dyDescent="0.25">
      <c r="A399" s="3">
        <f>RSI!A399</f>
        <v>42872</v>
      </c>
      <c r="B399" s="2">
        <f>RSI!B399</f>
        <v>6.4564000000000004</v>
      </c>
      <c r="C399" s="2">
        <f>RSI!I399</f>
        <v>43.98771324627247</v>
      </c>
      <c r="D399" s="2">
        <f>MACD!E399</f>
        <v>-1.3499837983301788E-3</v>
      </c>
      <c r="E399" s="2">
        <f>MACD!F399</f>
        <v>-6.9136843635520651E-5</v>
      </c>
      <c r="F399" s="2">
        <f>'Moving Avg'!D399</f>
        <v>6.4918000000000005</v>
      </c>
      <c r="G399" s="2">
        <f>'Moving Avg'!F399</f>
        <v>6.5052199999999996</v>
      </c>
      <c r="H399" s="2">
        <f>'Moving Avg'!G399</f>
        <v>6.5130159999999986</v>
      </c>
      <c r="I399" s="2">
        <f>'Moving Avg'!H399</f>
        <v>6.5913764999999929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  <c r="M399" s="8">
        <f t="shared" si="63"/>
        <v>50</v>
      </c>
      <c r="N399" s="8">
        <f t="shared" si="60"/>
        <v>45</v>
      </c>
      <c r="O399" s="8">
        <f t="shared" si="61"/>
        <v>0</v>
      </c>
      <c r="P399" s="8">
        <f t="shared" si="62"/>
        <v>16.5</v>
      </c>
      <c r="Q399" s="9">
        <f t="shared" si="64"/>
        <v>35.725000000000001</v>
      </c>
      <c r="R399" s="9">
        <f t="shared" si="65"/>
        <v>23.125</v>
      </c>
      <c r="S399" s="9">
        <f t="shared" si="66"/>
        <v>21.675000000000001</v>
      </c>
      <c r="T399" s="9">
        <f t="shared" si="67"/>
        <v>27.875</v>
      </c>
      <c r="U399" s="8">
        <f t="shared" si="68"/>
        <v>26.841666666666669</v>
      </c>
      <c r="V399" s="8">
        <f t="shared" si="69"/>
        <v>27.1</v>
      </c>
    </row>
    <row r="400" spans="1:22" ht="13.5" x14ac:dyDescent="0.25">
      <c r="A400" s="3">
        <f>RSI!A400</f>
        <v>42873</v>
      </c>
      <c r="B400" s="2">
        <f>RSI!B400</f>
        <v>6.4825999999999997</v>
      </c>
      <c r="C400" s="2">
        <f>RSI!I400</f>
        <v>47.239196395965628</v>
      </c>
      <c r="D400" s="2">
        <f>MACD!E400</f>
        <v>7.9968797370648659E-3</v>
      </c>
      <c r="E400" s="2">
        <f>MACD!F400</f>
        <v>1.5440664725045567E-3</v>
      </c>
      <c r="F400" s="2">
        <f>'Moving Avg'!D400</f>
        <v>6.4852400000000001</v>
      </c>
      <c r="G400" s="2">
        <f>'Moving Avg'!F400</f>
        <v>6.5032550000000002</v>
      </c>
      <c r="H400" s="2">
        <f>'Moving Avg'!G400</f>
        <v>6.5117059999999984</v>
      </c>
      <c r="I400" s="2">
        <f>'Moving Avg'!H400</f>
        <v>6.5897379999999934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  <c r="M400" s="8">
        <f t="shared" si="63"/>
        <v>50</v>
      </c>
      <c r="N400" s="8">
        <f t="shared" si="60"/>
        <v>0</v>
      </c>
      <c r="O400" s="8">
        <f t="shared" si="61"/>
        <v>0</v>
      </c>
      <c r="P400" s="8">
        <f t="shared" si="62"/>
        <v>16.5</v>
      </c>
      <c r="Q400" s="9">
        <f t="shared" si="64"/>
        <v>19.975000000000001</v>
      </c>
      <c r="R400" s="9">
        <f t="shared" si="65"/>
        <v>14.125</v>
      </c>
      <c r="S400" s="9">
        <f t="shared" si="66"/>
        <v>14.925000000000001</v>
      </c>
      <c r="T400" s="9">
        <f t="shared" si="67"/>
        <v>16.625</v>
      </c>
      <c r="U400" s="8">
        <f t="shared" si="68"/>
        <v>16.341666666666669</v>
      </c>
      <c r="V400" s="8">
        <f t="shared" si="69"/>
        <v>16.412500000000001</v>
      </c>
    </row>
    <row r="401" spans="1:22" ht="13.5" x14ac:dyDescent="0.25">
      <c r="A401" s="3">
        <f>RSI!A401</f>
        <v>42874</v>
      </c>
      <c r="B401" s="2">
        <f>RSI!B401</f>
        <v>6.4367000000000001</v>
      </c>
      <c r="C401" s="2">
        <f>RSI!I401</f>
        <v>42.576237747583754</v>
      </c>
      <c r="D401" s="2">
        <f>MACD!E401</f>
        <v>1.4404287011382522E-2</v>
      </c>
      <c r="E401" s="2">
        <f>MACD!F401</f>
        <v>4.1161105802801495E-3</v>
      </c>
      <c r="F401" s="2">
        <f>'Moving Avg'!D401</f>
        <v>6.4747399999999997</v>
      </c>
      <c r="G401" s="2">
        <f>'Moving Avg'!F401</f>
        <v>6.4973550000000007</v>
      </c>
      <c r="H401" s="2">
        <f>'Moving Avg'!G401</f>
        <v>6.5113119999999967</v>
      </c>
      <c r="I401" s="2">
        <f>'Moving Avg'!H401</f>
        <v>6.5879024999999931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  <c r="M401" s="8">
        <f t="shared" si="63"/>
        <v>50</v>
      </c>
      <c r="N401" s="8">
        <f t="shared" si="60"/>
        <v>0</v>
      </c>
      <c r="O401" s="8">
        <f t="shared" si="61"/>
        <v>0</v>
      </c>
      <c r="P401" s="8">
        <f t="shared" si="62"/>
        <v>16.5</v>
      </c>
      <c r="Q401" s="9">
        <f t="shared" si="64"/>
        <v>19.975000000000001</v>
      </c>
      <c r="R401" s="9">
        <f t="shared" si="65"/>
        <v>14.125</v>
      </c>
      <c r="S401" s="9">
        <f t="shared" si="66"/>
        <v>14.925000000000001</v>
      </c>
      <c r="T401" s="9">
        <f t="shared" si="67"/>
        <v>16.625</v>
      </c>
      <c r="U401" s="8">
        <f t="shared" si="68"/>
        <v>16.341666666666669</v>
      </c>
      <c r="V401" s="8">
        <f t="shared" si="69"/>
        <v>16.412500000000001</v>
      </c>
    </row>
    <row r="402" spans="1:22" ht="13.5" x14ac:dyDescent="0.25">
      <c r="A402" s="3">
        <f>RSI!A402</f>
        <v>42877</v>
      </c>
      <c r="B402" s="2">
        <f>RSI!B402</f>
        <v>6.3646000000000003</v>
      </c>
      <c r="C402" s="2">
        <f>RSI!I402</f>
        <v>36.484097012432201</v>
      </c>
      <c r="D402" s="2">
        <f>MACD!E402</f>
        <v>2.5571864938424227E-2</v>
      </c>
      <c r="E402" s="2">
        <f>MACD!F402</f>
        <v>8.4072614519089661E-3</v>
      </c>
      <c r="F402" s="2">
        <f>'Moving Avg'!D402</f>
        <v>6.4472000000000005</v>
      </c>
      <c r="G402" s="2">
        <f>'Moving Avg'!F402</f>
        <v>6.4911250000000011</v>
      </c>
      <c r="H402" s="2">
        <f>'Moving Avg'!G402</f>
        <v>6.5103939999999962</v>
      </c>
      <c r="I402" s="2">
        <f>'Moving Avg'!H402</f>
        <v>6.5857064999999944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3"/>
        <v>50</v>
      </c>
      <c r="N402" s="8">
        <f t="shared" si="60"/>
        <v>0</v>
      </c>
      <c r="O402" s="8">
        <f t="shared" si="61"/>
        <v>0</v>
      </c>
      <c r="P402" s="8">
        <f t="shared" si="62"/>
        <v>16.5</v>
      </c>
      <c r="Q402" s="9">
        <f t="shared" si="64"/>
        <v>19.975000000000001</v>
      </c>
      <c r="R402" s="9">
        <f t="shared" si="65"/>
        <v>14.125</v>
      </c>
      <c r="S402" s="9">
        <f t="shared" si="66"/>
        <v>14.925000000000001</v>
      </c>
      <c r="T402" s="9">
        <f t="shared" si="67"/>
        <v>16.625</v>
      </c>
      <c r="U402" s="8">
        <f t="shared" si="68"/>
        <v>16.341666666666669</v>
      </c>
      <c r="V402" s="8">
        <f t="shared" si="69"/>
        <v>16.412500000000001</v>
      </c>
    </row>
    <row r="403" spans="1:22" ht="13.5" x14ac:dyDescent="0.25">
      <c r="A403" s="3">
        <f>RSI!A403</f>
        <v>42878</v>
      </c>
      <c r="B403" s="2">
        <f>RSI!B403</f>
        <v>6.476</v>
      </c>
      <c r="C403" s="2">
        <f>RSI!I403</f>
        <v>48.698388093995057</v>
      </c>
      <c r="D403" s="2">
        <f>MACD!E403</f>
        <v>2.2539946050057047E-2</v>
      </c>
      <c r="E403" s="2">
        <f>MACD!F403</f>
        <v>1.1233798371538583E-2</v>
      </c>
      <c r="F403" s="2">
        <f>'Moving Avg'!D403</f>
        <v>6.4432600000000004</v>
      </c>
      <c r="G403" s="2">
        <f>'Moving Avg'!F403</f>
        <v>6.4904650000000004</v>
      </c>
      <c r="H403" s="2">
        <f>'Moving Avg'!G403</f>
        <v>6.509737999999996</v>
      </c>
      <c r="I403" s="2">
        <f>'Moving Avg'!H403</f>
        <v>6.5849854999999931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  <c r="M403" s="8">
        <f t="shared" si="63"/>
        <v>50</v>
      </c>
      <c r="N403" s="8">
        <f t="shared" si="60"/>
        <v>0</v>
      </c>
      <c r="O403" s="8">
        <f t="shared" si="61"/>
        <v>0</v>
      </c>
      <c r="P403" s="8">
        <f t="shared" si="62"/>
        <v>16.5</v>
      </c>
      <c r="Q403" s="9">
        <f t="shared" si="64"/>
        <v>19.975000000000001</v>
      </c>
      <c r="R403" s="9">
        <f t="shared" si="65"/>
        <v>14.125</v>
      </c>
      <c r="S403" s="9">
        <f t="shared" si="66"/>
        <v>14.925000000000001</v>
      </c>
      <c r="T403" s="9">
        <f t="shared" si="67"/>
        <v>16.625</v>
      </c>
      <c r="U403" s="8">
        <f t="shared" si="68"/>
        <v>16.341666666666669</v>
      </c>
      <c r="V403" s="8">
        <f t="shared" si="69"/>
        <v>16.412500000000001</v>
      </c>
    </row>
    <row r="404" spans="1:22" ht="13.5" x14ac:dyDescent="0.25">
      <c r="A404" s="3">
        <f>RSI!A404</f>
        <v>42879</v>
      </c>
      <c r="B404" s="2">
        <f>RSI!B404</f>
        <v>6.3646000000000003</v>
      </c>
      <c r="C404" s="2">
        <f>RSI!I404</f>
        <v>40.343445691116592</v>
      </c>
      <c r="D404" s="2">
        <f>MACD!E404</f>
        <v>3.2340693974553858E-2</v>
      </c>
      <c r="E404" s="2">
        <f>MACD!F404</f>
        <v>1.5455177492141637E-2</v>
      </c>
      <c r="F404" s="2">
        <f>'Moving Avg'!D404</f>
        <v>6.4248999999999992</v>
      </c>
      <c r="G404" s="2">
        <f>'Moving Avg'!F404</f>
        <v>6.4855500000000008</v>
      </c>
      <c r="H404" s="2">
        <f>'Moving Avg'!G404</f>
        <v>6.506853999999997</v>
      </c>
      <c r="I404" s="2">
        <f>'Moving Avg'!H404</f>
        <v>6.5830519999999959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3"/>
        <v>50</v>
      </c>
      <c r="N404" s="8">
        <f t="shared" si="60"/>
        <v>0</v>
      </c>
      <c r="O404" s="8">
        <f t="shared" si="61"/>
        <v>0</v>
      </c>
      <c r="P404" s="8">
        <f t="shared" si="62"/>
        <v>16.5</v>
      </c>
      <c r="Q404" s="9">
        <f t="shared" si="64"/>
        <v>19.975000000000001</v>
      </c>
      <c r="R404" s="9">
        <f t="shared" si="65"/>
        <v>14.125</v>
      </c>
      <c r="S404" s="9">
        <f t="shared" si="66"/>
        <v>14.925000000000001</v>
      </c>
      <c r="T404" s="9">
        <f t="shared" si="67"/>
        <v>16.625</v>
      </c>
      <c r="U404" s="8">
        <f t="shared" si="68"/>
        <v>16.341666666666669</v>
      </c>
      <c r="V404" s="8">
        <f t="shared" si="69"/>
        <v>16.412500000000001</v>
      </c>
    </row>
    <row r="405" spans="1:22" ht="13.5" x14ac:dyDescent="0.25">
      <c r="A405" s="3">
        <f>RSI!A405</f>
        <v>42880</v>
      </c>
      <c r="B405" s="2">
        <f>RSI!B405</f>
        <v>6.3581000000000003</v>
      </c>
      <c r="C405" s="2">
        <f>RSI!I405</f>
        <v>39.913159086437162</v>
      </c>
      <c r="D405" s="2">
        <f>MACD!E405</f>
        <v>4.1850787716258608E-2</v>
      </c>
      <c r="E405" s="2">
        <f>MACD!F405</f>
        <v>2.0734299536965033E-2</v>
      </c>
      <c r="F405" s="2">
        <f>'Moving Avg'!D405</f>
        <v>6.4</v>
      </c>
      <c r="G405" s="2">
        <f>'Moving Avg'!F405</f>
        <v>6.4757199999999999</v>
      </c>
      <c r="H405" s="2">
        <f>'Moving Avg'!G405</f>
        <v>6.5048879999999967</v>
      </c>
      <c r="I405" s="2">
        <f>'Moving Avg'!H405</f>
        <v>6.5808234999999948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3"/>
        <v>50</v>
      </c>
      <c r="N405" s="8">
        <f t="shared" si="60"/>
        <v>0</v>
      </c>
      <c r="O405" s="8">
        <f t="shared" si="61"/>
        <v>0</v>
      </c>
      <c r="P405" s="8">
        <f t="shared" si="62"/>
        <v>16.5</v>
      </c>
      <c r="Q405" s="9">
        <f t="shared" si="64"/>
        <v>19.975000000000001</v>
      </c>
      <c r="R405" s="9">
        <f t="shared" si="65"/>
        <v>14.125</v>
      </c>
      <c r="S405" s="9">
        <f t="shared" si="66"/>
        <v>14.925000000000001</v>
      </c>
      <c r="T405" s="9">
        <f t="shared" si="67"/>
        <v>16.625</v>
      </c>
      <c r="U405" s="8">
        <f t="shared" si="68"/>
        <v>16.341666666666669</v>
      </c>
      <c r="V405" s="8">
        <f t="shared" si="69"/>
        <v>16.412500000000001</v>
      </c>
    </row>
    <row r="406" spans="1:22" ht="13.5" x14ac:dyDescent="0.25">
      <c r="A406" s="3">
        <f>RSI!A406</f>
        <v>42881</v>
      </c>
      <c r="B406" s="2">
        <f>RSI!B406</f>
        <v>6.4695</v>
      </c>
      <c r="C406" s="2">
        <f>RSI!I406</f>
        <v>49.795959541750165</v>
      </c>
      <c r="D406" s="2">
        <f>MACD!E406</f>
        <v>3.8334755317695368E-2</v>
      </c>
      <c r="E406" s="2">
        <f>MACD!F406</f>
        <v>2.42543906931111E-2</v>
      </c>
      <c r="F406" s="2">
        <f>'Moving Avg'!D406</f>
        <v>6.4065600000000007</v>
      </c>
      <c r="G406" s="2">
        <f>'Moving Avg'!F406</f>
        <v>6.4714600000000004</v>
      </c>
      <c r="H406" s="2">
        <f>'Moving Avg'!G406</f>
        <v>6.5042319999999965</v>
      </c>
      <c r="I406" s="2">
        <f>'Moving Avg'!H406</f>
        <v>6.5800369999999937</v>
      </c>
      <c r="J406" s="6" t="str">
        <f>OBV!F406</f>
        <v>BEARISH</v>
      </c>
      <c r="K406" s="6" t="str">
        <f>OBV!G406</f>
        <v>NEUTRAL</v>
      </c>
      <c r="L406" s="6" t="str">
        <f>OBV!H406</f>
        <v>BEARISH DIVERGENCE</v>
      </c>
      <c r="M406" s="8">
        <f t="shared" si="63"/>
        <v>50</v>
      </c>
      <c r="N406" s="8">
        <f t="shared" si="60"/>
        <v>0</v>
      </c>
      <c r="O406" s="8">
        <f t="shared" si="61"/>
        <v>0</v>
      </c>
      <c r="P406" s="8">
        <f t="shared" si="62"/>
        <v>16.5</v>
      </c>
      <c r="Q406" s="9">
        <f t="shared" si="64"/>
        <v>19.975000000000001</v>
      </c>
      <c r="R406" s="9">
        <f t="shared" si="65"/>
        <v>14.125</v>
      </c>
      <c r="S406" s="9">
        <f t="shared" si="66"/>
        <v>14.925000000000001</v>
      </c>
      <c r="T406" s="9">
        <f t="shared" si="67"/>
        <v>16.625</v>
      </c>
      <c r="U406" s="8">
        <f t="shared" si="68"/>
        <v>16.341666666666669</v>
      </c>
      <c r="V406" s="8">
        <f t="shared" si="69"/>
        <v>16.412500000000001</v>
      </c>
    </row>
    <row r="407" spans="1:22" ht="13.5" x14ac:dyDescent="0.25">
      <c r="A407" s="3">
        <f>RSI!A407</f>
        <v>42884</v>
      </c>
      <c r="B407" s="2">
        <f>RSI!B407</f>
        <v>6.4695</v>
      </c>
      <c r="C407" s="2">
        <f>RSI!I407</f>
        <v>49.795959541750165</v>
      </c>
      <c r="D407" s="2">
        <f>MACD!E407</f>
        <v>3.7383051810926382E-2</v>
      </c>
      <c r="E407" s="2">
        <f>MACD!F407</f>
        <v>2.688012291667416E-2</v>
      </c>
      <c r="F407" s="2">
        <f>'Moving Avg'!D407</f>
        <v>6.4275400000000005</v>
      </c>
      <c r="G407" s="2">
        <f>'Moving Avg'!F407</f>
        <v>6.4737549999999997</v>
      </c>
      <c r="H407" s="2">
        <f>'Moving Avg'!G407</f>
        <v>6.5038379999999965</v>
      </c>
      <c r="I407" s="2">
        <f>'Moving Avg'!H407</f>
        <v>6.5792504999999935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  <c r="M407" s="8">
        <f t="shared" si="63"/>
        <v>50</v>
      </c>
      <c r="N407" s="8">
        <f t="shared" si="60"/>
        <v>0</v>
      </c>
      <c r="O407" s="8">
        <f t="shared" si="61"/>
        <v>0</v>
      </c>
      <c r="P407" s="8">
        <f t="shared" si="62"/>
        <v>83.5</v>
      </c>
      <c r="Q407" s="9">
        <f t="shared" si="64"/>
        <v>30.024999999999999</v>
      </c>
      <c r="R407" s="9">
        <f t="shared" si="65"/>
        <v>30.875</v>
      </c>
      <c r="S407" s="9">
        <f t="shared" si="66"/>
        <v>45.075000000000003</v>
      </c>
      <c r="T407" s="9">
        <f t="shared" si="67"/>
        <v>33.375</v>
      </c>
      <c r="U407" s="8">
        <f t="shared" si="68"/>
        <v>35.324999999999996</v>
      </c>
      <c r="V407" s="8">
        <f t="shared" si="69"/>
        <v>34.837499999999999</v>
      </c>
    </row>
    <row r="408" spans="1:22" ht="13.5" x14ac:dyDescent="0.25">
      <c r="A408" s="3">
        <f>RSI!A408</f>
        <v>42885</v>
      </c>
      <c r="B408" s="2">
        <f>RSI!B408</f>
        <v>6.4695</v>
      </c>
      <c r="C408" s="2">
        <f>RSI!I408</f>
        <v>49.795959541750172</v>
      </c>
      <c r="D408" s="2">
        <f>MACD!E408</f>
        <v>3.5569802034274289E-2</v>
      </c>
      <c r="E408" s="2">
        <f>MACD!F408</f>
        <v>2.8618058740194185E-2</v>
      </c>
      <c r="F408" s="2">
        <f>'Moving Avg'!D408</f>
        <v>6.42624</v>
      </c>
      <c r="G408" s="2">
        <f>'Moving Avg'!F408</f>
        <v>6.4753950000000007</v>
      </c>
      <c r="H408" s="2">
        <f>'Moving Avg'!G408</f>
        <v>6.5001679999999968</v>
      </c>
      <c r="I408" s="2">
        <f>'Moving Avg'!H408</f>
        <v>6.5780049999999948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3"/>
        <v>50</v>
      </c>
      <c r="N408" s="8">
        <f t="shared" si="60"/>
        <v>0</v>
      </c>
      <c r="O408" s="8">
        <f t="shared" si="61"/>
        <v>0</v>
      </c>
      <c r="P408" s="8">
        <f t="shared" si="62"/>
        <v>16.5</v>
      </c>
      <c r="Q408" s="9">
        <f t="shared" si="64"/>
        <v>19.975000000000001</v>
      </c>
      <c r="R408" s="9">
        <f t="shared" si="65"/>
        <v>14.125</v>
      </c>
      <c r="S408" s="9">
        <f t="shared" si="66"/>
        <v>14.925000000000001</v>
      </c>
      <c r="T408" s="9">
        <f t="shared" si="67"/>
        <v>16.625</v>
      </c>
      <c r="U408" s="8">
        <f t="shared" si="68"/>
        <v>16.341666666666669</v>
      </c>
      <c r="V408" s="8">
        <f t="shared" si="69"/>
        <v>16.412500000000001</v>
      </c>
    </row>
    <row r="409" spans="1:22" ht="13.5" x14ac:dyDescent="0.25">
      <c r="A409" s="3">
        <f>RSI!A409</f>
        <v>42886</v>
      </c>
      <c r="B409" s="2">
        <f>RSI!B409</f>
        <v>6.3581000000000003</v>
      </c>
      <c r="C409" s="2">
        <f>RSI!I409</f>
        <v>41.309855028852574</v>
      </c>
      <c r="D409" s="2">
        <f>MACD!E409</f>
        <v>3.6248084379810308E-2</v>
      </c>
      <c r="E409" s="2">
        <f>MACD!F409</f>
        <v>3.014406386811741E-2</v>
      </c>
      <c r="F409" s="2">
        <f>'Moving Avg'!D409</f>
        <v>6.4249400000000012</v>
      </c>
      <c r="G409" s="2">
        <f>'Moving Avg'!F409</f>
        <v>6.465564999999998</v>
      </c>
      <c r="H409" s="2">
        <f>'Moving Avg'!G409</f>
        <v>6.4974159999999959</v>
      </c>
      <c r="I409" s="2">
        <f>'Moving Avg'!H409</f>
        <v>6.5762354999999948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3"/>
        <v>50</v>
      </c>
      <c r="N409" s="8">
        <f t="shared" si="60"/>
        <v>0</v>
      </c>
      <c r="O409" s="8">
        <f t="shared" si="61"/>
        <v>0</v>
      </c>
      <c r="P409" s="8">
        <f t="shared" si="62"/>
        <v>16.5</v>
      </c>
      <c r="Q409" s="9">
        <f t="shared" si="64"/>
        <v>19.975000000000001</v>
      </c>
      <c r="R409" s="9">
        <f t="shared" si="65"/>
        <v>14.125</v>
      </c>
      <c r="S409" s="9">
        <f t="shared" si="66"/>
        <v>14.925000000000001</v>
      </c>
      <c r="T409" s="9">
        <f t="shared" si="67"/>
        <v>16.625</v>
      </c>
      <c r="U409" s="8">
        <f t="shared" si="68"/>
        <v>16.341666666666669</v>
      </c>
      <c r="V409" s="8">
        <f t="shared" si="69"/>
        <v>16.412500000000001</v>
      </c>
    </row>
    <row r="410" spans="1:22" ht="13.5" x14ac:dyDescent="0.25">
      <c r="A410" s="3">
        <f>RSI!A410</f>
        <v>42887</v>
      </c>
      <c r="B410" s="2">
        <f>RSI!B410</f>
        <v>6.4236000000000004</v>
      </c>
      <c r="C410" s="2">
        <f>RSI!I410</f>
        <v>47.026173399830782</v>
      </c>
      <c r="D410" s="2">
        <f>MACD!E410</f>
        <v>3.6665563888367281E-2</v>
      </c>
      <c r="E410" s="2">
        <f>MACD!F410</f>
        <v>3.1448363872167387E-2</v>
      </c>
      <c r="F410" s="2">
        <f>'Moving Avg'!D410</f>
        <v>6.4380400000000009</v>
      </c>
      <c r="G410" s="2">
        <f>'Moving Avg'!F410</f>
        <v>6.4590099999999975</v>
      </c>
      <c r="H410" s="2">
        <f>'Moving Avg'!G410</f>
        <v>6.4961039999999972</v>
      </c>
      <c r="I410" s="2">
        <f>'Moving Avg'!H410</f>
        <v>6.5749244999999963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  <c r="M410" s="8">
        <f t="shared" si="63"/>
        <v>50</v>
      </c>
      <c r="N410" s="8">
        <f t="shared" si="60"/>
        <v>0</v>
      </c>
      <c r="O410" s="8">
        <f t="shared" si="61"/>
        <v>0</v>
      </c>
      <c r="P410" s="8">
        <f t="shared" si="62"/>
        <v>83.5</v>
      </c>
      <c r="Q410" s="9">
        <f t="shared" si="64"/>
        <v>30.024999999999999</v>
      </c>
      <c r="R410" s="9">
        <f t="shared" si="65"/>
        <v>30.875</v>
      </c>
      <c r="S410" s="9">
        <f t="shared" si="66"/>
        <v>45.075000000000003</v>
      </c>
      <c r="T410" s="9">
        <f t="shared" si="67"/>
        <v>33.375</v>
      </c>
      <c r="U410" s="8">
        <f t="shared" si="68"/>
        <v>35.324999999999996</v>
      </c>
      <c r="V410" s="8">
        <f t="shared" si="69"/>
        <v>34.837499999999999</v>
      </c>
    </row>
    <row r="411" spans="1:22" ht="13.5" x14ac:dyDescent="0.25">
      <c r="A411" s="3">
        <f>RSI!A411</f>
        <v>42888</v>
      </c>
      <c r="B411" s="2">
        <f>RSI!B411</f>
        <v>6.4695</v>
      </c>
      <c r="C411" s="2">
        <f>RSI!I411</f>
        <v>50.65332097667676</v>
      </c>
      <c r="D411" s="2">
        <f>MACD!E411</f>
        <v>2.6785634000331626E-2</v>
      </c>
      <c r="E411" s="2">
        <f>MACD!F411</f>
        <v>3.0515817897800238E-2</v>
      </c>
      <c r="F411" s="2">
        <f>'Moving Avg'!D411</f>
        <v>6.4380400000000009</v>
      </c>
      <c r="G411" s="2">
        <f>'Moving Avg'!F411</f>
        <v>6.456389999999999</v>
      </c>
      <c r="H411" s="2">
        <f>'Moving Avg'!G411</f>
        <v>6.496235999999997</v>
      </c>
      <c r="I411" s="2">
        <f>'Moving Avg'!H411</f>
        <v>6.573711999999996</v>
      </c>
      <c r="J411" s="6" t="str">
        <f>OBV!F411</f>
        <v>BULLISH</v>
      </c>
      <c r="K411" s="6" t="str">
        <f>OBV!G411</f>
        <v>NEUTRAL</v>
      </c>
      <c r="L411" s="6" t="str">
        <f>OBV!H411</f>
        <v>NEUTRAL</v>
      </c>
      <c r="M411" s="8">
        <f t="shared" si="63"/>
        <v>50</v>
      </c>
      <c r="N411" s="8">
        <f t="shared" si="60"/>
        <v>45</v>
      </c>
      <c r="O411" s="8">
        <f t="shared" si="61"/>
        <v>0</v>
      </c>
      <c r="P411" s="8">
        <f t="shared" si="62"/>
        <v>49.5</v>
      </c>
      <c r="Q411" s="9">
        <f t="shared" si="64"/>
        <v>40.674999999999997</v>
      </c>
      <c r="R411" s="9">
        <f t="shared" si="65"/>
        <v>31.375</v>
      </c>
      <c r="S411" s="9">
        <f t="shared" si="66"/>
        <v>36.525000000000006</v>
      </c>
      <c r="T411" s="9">
        <f t="shared" si="67"/>
        <v>36.125</v>
      </c>
      <c r="U411" s="8">
        <f t="shared" si="68"/>
        <v>36.19166666666667</v>
      </c>
      <c r="V411" s="8">
        <f t="shared" si="69"/>
        <v>36.174999999999997</v>
      </c>
    </row>
    <row r="412" spans="1:22" ht="13.5" x14ac:dyDescent="0.25">
      <c r="A412" s="3">
        <f>RSI!A412</f>
        <v>42891</v>
      </c>
      <c r="B412" s="2">
        <f>RSI!B412</f>
        <v>6.4695</v>
      </c>
      <c r="C412" s="2">
        <f>RSI!I412</f>
        <v>50.65332097667676</v>
      </c>
      <c r="D412" s="2">
        <f>MACD!E412</f>
        <v>7.2736019342034552E-3</v>
      </c>
      <c r="E412" s="2">
        <f>MACD!F412</f>
        <v>2.5867374705080881E-2</v>
      </c>
      <c r="F412" s="2">
        <f>'Moving Avg'!D412</f>
        <v>6.4380400000000009</v>
      </c>
      <c r="G412" s="2">
        <f>'Moving Avg'!F412</f>
        <v>6.4537699999999987</v>
      </c>
      <c r="H412" s="2">
        <f>'Moving Avg'!G412</f>
        <v>6.4964979999999972</v>
      </c>
      <c r="I412" s="2">
        <f>'Moving Avg'!H412</f>
        <v>6.5732859999999951</v>
      </c>
      <c r="J412" s="6" t="str">
        <f>OBV!F412</f>
        <v>BULLISH</v>
      </c>
      <c r="K412" s="6" t="str">
        <f>OBV!G412</f>
        <v>NEUTRAL</v>
      </c>
      <c r="L412" s="6" t="str">
        <f>OBV!H412</f>
        <v>NEUTRAL</v>
      </c>
      <c r="M412" s="8">
        <f t="shared" si="63"/>
        <v>50</v>
      </c>
      <c r="N412" s="8">
        <f t="shared" si="60"/>
        <v>45</v>
      </c>
      <c r="O412" s="8">
        <f t="shared" si="61"/>
        <v>0</v>
      </c>
      <c r="P412" s="8">
        <f t="shared" si="62"/>
        <v>49.5</v>
      </c>
      <c r="Q412" s="9">
        <f t="shared" si="64"/>
        <v>40.674999999999997</v>
      </c>
      <c r="R412" s="9">
        <f t="shared" si="65"/>
        <v>31.375</v>
      </c>
      <c r="S412" s="9">
        <f t="shared" si="66"/>
        <v>36.525000000000006</v>
      </c>
      <c r="T412" s="9">
        <f t="shared" si="67"/>
        <v>36.125</v>
      </c>
      <c r="U412" s="8">
        <f t="shared" si="68"/>
        <v>36.19166666666667</v>
      </c>
      <c r="V412" s="8">
        <f t="shared" si="69"/>
        <v>36.174999999999997</v>
      </c>
    </row>
    <row r="413" spans="1:22" ht="13.5" x14ac:dyDescent="0.25">
      <c r="A413" s="3">
        <f>RSI!A413</f>
        <v>42892</v>
      </c>
      <c r="B413" s="2">
        <f>RSI!B413</f>
        <v>6.4564000000000004</v>
      </c>
      <c r="C413" s="2">
        <f>RSI!I413</f>
        <v>49.530767814558018</v>
      </c>
      <c r="D413" s="2">
        <f>MACD!E413</f>
        <v>8.8168975868478938E-3</v>
      </c>
      <c r="E413" s="2">
        <f>MACD!F413</f>
        <v>2.2457279281434286E-2</v>
      </c>
      <c r="F413" s="2">
        <f>'Moving Avg'!D413</f>
        <v>6.4354200000000006</v>
      </c>
      <c r="G413" s="2">
        <f>'Moving Avg'!F413</f>
        <v>6.4521299999999986</v>
      </c>
      <c r="H413" s="2">
        <f>'Moving Avg'!G413</f>
        <v>6.4945319999999969</v>
      </c>
      <c r="I413" s="2">
        <f>'Moving Avg'!H413</f>
        <v>6.5715489999999956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3"/>
        <v>50</v>
      </c>
      <c r="N413" s="8">
        <f t="shared" si="60"/>
        <v>45</v>
      </c>
      <c r="O413" s="8">
        <f t="shared" si="61"/>
        <v>0</v>
      </c>
      <c r="P413" s="8">
        <f t="shared" si="62"/>
        <v>16.5</v>
      </c>
      <c r="Q413" s="9">
        <f t="shared" si="64"/>
        <v>35.725000000000001</v>
      </c>
      <c r="R413" s="9">
        <f t="shared" si="65"/>
        <v>23.125</v>
      </c>
      <c r="S413" s="9">
        <f t="shared" si="66"/>
        <v>21.675000000000001</v>
      </c>
      <c r="T413" s="9">
        <f t="shared" si="67"/>
        <v>27.875</v>
      </c>
      <c r="U413" s="8">
        <f t="shared" si="68"/>
        <v>26.841666666666669</v>
      </c>
      <c r="V413" s="8">
        <f t="shared" si="69"/>
        <v>27.1</v>
      </c>
    </row>
    <row r="414" spans="1:22" ht="13.5" x14ac:dyDescent="0.25">
      <c r="A414" s="3">
        <f>RSI!A414</f>
        <v>42893</v>
      </c>
      <c r="B414" s="2">
        <f>RSI!B414</f>
        <v>6.4497999999999998</v>
      </c>
      <c r="C414" s="2">
        <f>RSI!I414</f>
        <v>48.942275930523593</v>
      </c>
      <c r="D414" s="2">
        <f>MACD!E414</f>
        <v>-6.500655934150501E-3</v>
      </c>
      <c r="E414" s="2">
        <f>MACD!F414</f>
        <v>1.666569223831733E-2</v>
      </c>
      <c r="F414" s="2">
        <f>'Moving Avg'!D414</f>
        <v>6.4537599999999999</v>
      </c>
      <c r="G414" s="2">
        <f>'Moving Avg'!F414</f>
        <v>6.4488499999999984</v>
      </c>
      <c r="H414" s="2">
        <f>'Moving Avg'!G414</f>
        <v>6.4924339999999958</v>
      </c>
      <c r="I414" s="2">
        <f>'Moving Avg'!H414</f>
        <v>6.569778999999996</v>
      </c>
      <c r="J414" s="6" t="str">
        <f>OBV!F414</f>
        <v>BEARISH</v>
      </c>
      <c r="K414" s="6" t="str">
        <f>OBV!G414</f>
        <v>NEUTRAL</v>
      </c>
      <c r="L414" s="6" t="str">
        <f>OBV!H414</f>
        <v>BEARISH DIVERGENCE</v>
      </c>
      <c r="M414" s="8">
        <f t="shared" si="63"/>
        <v>50</v>
      </c>
      <c r="N414" s="8">
        <f t="shared" si="60"/>
        <v>100</v>
      </c>
      <c r="O414" s="8">
        <f t="shared" si="61"/>
        <v>0</v>
      </c>
      <c r="P414" s="8">
        <f t="shared" si="62"/>
        <v>16.5</v>
      </c>
      <c r="Q414" s="9">
        <f t="shared" si="64"/>
        <v>54.975000000000001</v>
      </c>
      <c r="R414" s="9">
        <f t="shared" si="65"/>
        <v>34.125</v>
      </c>
      <c r="S414" s="9">
        <f t="shared" si="66"/>
        <v>29.925000000000001</v>
      </c>
      <c r="T414" s="9">
        <f t="shared" si="67"/>
        <v>41.625</v>
      </c>
      <c r="U414" s="8">
        <f t="shared" si="68"/>
        <v>39.674999999999997</v>
      </c>
      <c r="V414" s="8">
        <f t="shared" si="69"/>
        <v>40.162499999999994</v>
      </c>
    </row>
    <row r="415" spans="1:22" ht="13.5" x14ac:dyDescent="0.25">
      <c r="A415" s="3">
        <f>RSI!A415</f>
        <v>42894</v>
      </c>
      <c r="B415" s="2">
        <f>RSI!B415</f>
        <v>6.4432999999999998</v>
      </c>
      <c r="C415" s="2">
        <f>RSI!I415</f>
        <v>48.333208816829526</v>
      </c>
      <c r="D415" s="2">
        <f>MACD!E415</f>
        <v>-1.9916965320297741E-2</v>
      </c>
      <c r="E415" s="2">
        <f>MACD!F415</f>
        <v>9.3491607265943182E-3</v>
      </c>
      <c r="F415" s="2">
        <f>'Moving Avg'!D415</f>
        <v>6.4577</v>
      </c>
      <c r="G415" s="2">
        <f>'Moving Avg'!F415</f>
        <v>6.4452449999999999</v>
      </c>
      <c r="H415" s="2">
        <f>'Moving Avg'!G415</f>
        <v>6.490205999999997</v>
      </c>
      <c r="I415" s="2">
        <f>'Moving Avg'!H415</f>
        <v>6.5682389999999948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  <c r="M415" s="8">
        <f t="shared" si="63"/>
        <v>50</v>
      </c>
      <c r="N415" s="8">
        <f t="shared" si="60"/>
        <v>100</v>
      </c>
      <c r="O415" s="8">
        <f t="shared" si="61"/>
        <v>0</v>
      </c>
      <c r="P415" s="8">
        <f t="shared" si="62"/>
        <v>16.5</v>
      </c>
      <c r="Q415" s="9">
        <f t="shared" si="64"/>
        <v>54.975000000000001</v>
      </c>
      <c r="R415" s="9">
        <f t="shared" si="65"/>
        <v>34.125</v>
      </c>
      <c r="S415" s="9">
        <f t="shared" si="66"/>
        <v>29.925000000000001</v>
      </c>
      <c r="T415" s="9">
        <f t="shared" si="67"/>
        <v>41.625</v>
      </c>
      <c r="U415" s="8">
        <f t="shared" si="68"/>
        <v>39.674999999999997</v>
      </c>
      <c r="V415" s="8">
        <f t="shared" si="69"/>
        <v>40.162499999999994</v>
      </c>
    </row>
    <row r="416" spans="1:22" ht="13.5" x14ac:dyDescent="0.25">
      <c r="A416" s="3">
        <f>RSI!A416</f>
        <v>42895</v>
      </c>
      <c r="B416" s="2">
        <f>RSI!B416</f>
        <v>6.4236000000000004</v>
      </c>
      <c r="C416" s="2">
        <f>RSI!I416</f>
        <v>46.446639195438088</v>
      </c>
      <c r="D416" s="2">
        <f>MACD!E416</f>
        <v>-1.2574564237418429E-2</v>
      </c>
      <c r="E416" s="2">
        <f>MACD!F416</f>
        <v>4.9644157337917693E-3</v>
      </c>
      <c r="F416" s="2">
        <f>'Moving Avg'!D416</f>
        <v>6.4485200000000003</v>
      </c>
      <c r="G416" s="2">
        <f>'Moving Avg'!F416</f>
        <v>6.4419649999999988</v>
      </c>
      <c r="H416" s="2">
        <f>'Moving Avg'!G416</f>
        <v>6.4875839999999982</v>
      </c>
      <c r="I416" s="2">
        <f>'Moving Avg'!H416</f>
        <v>6.5669279999999972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3"/>
        <v>50</v>
      </c>
      <c r="N416" s="8">
        <f t="shared" si="60"/>
        <v>45</v>
      </c>
      <c r="O416" s="8">
        <f t="shared" si="61"/>
        <v>0</v>
      </c>
      <c r="P416" s="8">
        <f t="shared" si="62"/>
        <v>16.5</v>
      </c>
      <c r="Q416" s="9">
        <f t="shared" si="64"/>
        <v>35.725000000000001</v>
      </c>
      <c r="R416" s="9">
        <f t="shared" si="65"/>
        <v>23.125</v>
      </c>
      <c r="S416" s="9">
        <f t="shared" si="66"/>
        <v>21.675000000000001</v>
      </c>
      <c r="T416" s="9">
        <f t="shared" si="67"/>
        <v>27.875</v>
      </c>
      <c r="U416" s="8">
        <f t="shared" si="68"/>
        <v>26.841666666666669</v>
      </c>
      <c r="V416" s="8">
        <f t="shared" si="69"/>
        <v>27.1</v>
      </c>
    </row>
    <row r="417" spans="1:22" ht="13.5" x14ac:dyDescent="0.25">
      <c r="A417" s="3">
        <f>RSI!A417</f>
        <v>42898</v>
      </c>
      <c r="B417" s="2">
        <f>RSI!B417</f>
        <v>6.4236000000000004</v>
      </c>
      <c r="C417" s="2">
        <f>RSI!I417</f>
        <v>46.446639195438088</v>
      </c>
      <c r="D417" s="2">
        <f>MACD!E417</f>
        <v>-6.1555939959898609E-3</v>
      </c>
      <c r="E417" s="2">
        <f>MACD!F417</f>
        <v>2.7404137878354433E-3</v>
      </c>
      <c r="F417" s="2">
        <f>'Moving Avg'!D417</f>
        <v>6.4393399999999996</v>
      </c>
      <c r="G417" s="2">
        <f>'Moving Avg'!F417</f>
        <v>6.4380299999999995</v>
      </c>
      <c r="H417" s="2">
        <f>'Moving Avg'!G417</f>
        <v>6.4862719999999987</v>
      </c>
      <c r="I417" s="2">
        <f>'Moving Avg'!H417</f>
        <v>6.5651909999999978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3"/>
        <v>50</v>
      </c>
      <c r="N417" s="8">
        <f t="shared" si="60"/>
        <v>45</v>
      </c>
      <c r="O417" s="8">
        <f t="shared" si="61"/>
        <v>0</v>
      </c>
      <c r="P417" s="8">
        <f t="shared" si="62"/>
        <v>16.5</v>
      </c>
      <c r="Q417" s="9">
        <f t="shared" si="64"/>
        <v>35.725000000000001</v>
      </c>
      <c r="R417" s="9">
        <f t="shared" si="65"/>
        <v>23.125</v>
      </c>
      <c r="S417" s="9">
        <f t="shared" si="66"/>
        <v>21.675000000000001</v>
      </c>
      <c r="T417" s="9">
        <f t="shared" si="67"/>
        <v>27.875</v>
      </c>
      <c r="U417" s="8">
        <f t="shared" si="68"/>
        <v>26.841666666666669</v>
      </c>
      <c r="V417" s="8">
        <f t="shared" si="69"/>
        <v>27.1</v>
      </c>
    </row>
    <row r="418" spans="1:22" ht="13.5" x14ac:dyDescent="0.25">
      <c r="A418" s="3">
        <f>RSI!A418</f>
        <v>42899</v>
      </c>
      <c r="B418" s="2">
        <f>RSI!B418</f>
        <v>6.4236000000000004</v>
      </c>
      <c r="C418" s="2">
        <f>RSI!I418</f>
        <v>46.446639195438095</v>
      </c>
      <c r="D418" s="2">
        <f>MACD!E418</f>
        <v>-5.3326011457421885E-4</v>
      </c>
      <c r="E418" s="2">
        <f>MACD!F418</f>
        <v>2.085679007353511E-3</v>
      </c>
      <c r="F418" s="2">
        <f>'Moving Avg'!D418</f>
        <v>6.4327799999999993</v>
      </c>
      <c r="G418" s="2">
        <f>'Moving Avg'!F418</f>
        <v>6.4344249999999992</v>
      </c>
      <c r="H418" s="2">
        <f>'Moving Avg'!G418</f>
        <v>6.4836499999999999</v>
      </c>
      <c r="I418" s="2">
        <f>'Moving Avg'!H418</f>
        <v>6.5645024999999988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3"/>
        <v>50</v>
      </c>
      <c r="N418" s="8">
        <f t="shared" si="60"/>
        <v>45</v>
      </c>
      <c r="O418" s="8">
        <f t="shared" si="61"/>
        <v>0</v>
      </c>
      <c r="P418" s="8">
        <f t="shared" si="62"/>
        <v>16.5</v>
      </c>
      <c r="Q418" s="9">
        <f t="shared" si="64"/>
        <v>35.725000000000001</v>
      </c>
      <c r="R418" s="9">
        <f t="shared" si="65"/>
        <v>23.125</v>
      </c>
      <c r="S418" s="9">
        <f t="shared" si="66"/>
        <v>21.675000000000001</v>
      </c>
      <c r="T418" s="9">
        <f t="shared" si="67"/>
        <v>27.875</v>
      </c>
      <c r="U418" s="8">
        <f t="shared" si="68"/>
        <v>26.841666666666669</v>
      </c>
      <c r="V418" s="8">
        <f t="shared" si="69"/>
        <v>27.1</v>
      </c>
    </row>
    <row r="419" spans="1:22" ht="13.5" x14ac:dyDescent="0.25">
      <c r="A419" s="3">
        <f>RSI!A419</f>
        <v>42900</v>
      </c>
      <c r="B419" s="2">
        <f>RSI!B419</f>
        <v>6.4236000000000004</v>
      </c>
      <c r="C419" s="2">
        <f>RSI!I419</f>
        <v>46.446639195438095</v>
      </c>
      <c r="D419" s="2">
        <f>MACD!E419</f>
        <v>-1.2737605248911876E-2</v>
      </c>
      <c r="E419" s="2">
        <f>MACD!F419</f>
        <v>-8.7897784389956652E-4</v>
      </c>
      <c r="F419" s="2">
        <f>'Moving Avg'!D419</f>
        <v>6.4275400000000005</v>
      </c>
      <c r="G419" s="2">
        <f>'Moving Avg'!F419</f>
        <v>6.4327849999999982</v>
      </c>
      <c r="H419" s="2">
        <f>'Moving Avg'!G419</f>
        <v>6.4810280000000011</v>
      </c>
      <c r="I419" s="2">
        <f>'Moving Avg'!H419</f>
        <v>6.5635195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3"/>
        <v>50</v>
      </c>
      <c r="N419" s="8">
        <f t="shared" si="60"/>
        <v>45</v>
      </c>
      <c r="O419" s="8">
        <f t="shared" si="61"/>
        <v>0</v>
      </c>
      <c r="P419" s="8">
        <f t="shared" si="62"/>
        <v>16.5</v>
      </c>
      <c r="Q419" s="9">
        <f t="shared" si="64"/>
        <v>35.725000000000001</v>
      </c>
      <c r="R419" s="9">
        <f t="shared" si="65"/>
        <v>23.125</v>
      </c>
      <c r="S419" s="9">
        <f t="shared" si="66"/>
        <v>21.675000000000001</v>
      </c>
      <c r="T419" s="9">
        <f t="shared" si="67"/>
        <v>27.875</v>
      </c>
      <c r="U419" s="8">
        <f t="shared" si="68"/>
        <v>26.841666666666669</v>
      </c>
      <c r="V419" s="8">
        <f t="shared" si="69"/>
        <v>27.1</v>
      </c>
    </row>
    <row r="420" spans="1:22" ht="13.5" x14ac:dyDescent="0.25">
      <c r="A420" s="3">
        <f>RSI!A420</f>
        <v>42901</v>
      </c>
      <c r="B420" s="2">
        <f>RSI!B420</f>
        <v>6.4236000000000004</v>
      </c>
      <c r="C420" s="2">
        <f>RSI!I420</f>
        <v>46.446639195438102</v>
      </c>
      <c r="D420" s="2">
        <f>MACD!E420</f>
        <v>-1.2823771889786784E-2</v>
      </c>
      <c r="E420" s="2">
        <f>MACD!F420</f>
        <v>-3.2679366530770104E-3</v>
      </c>
      <c r="F420" s="2">
        <f>'Moving Avg'!D420</f>
        <v>6.4236000000000004</v>
      </c>
      <c r="G420" s="2">
        <f>'Moving Avg'!F420</f>
        <v>6.4298349999999971</v>
      </c>
      <c r="H420" s="2">
        <f>'Moving Avg'!G420</f>
        <v>6.4772260000000017</v>
      </c>
      <c r="I420" s="2">
        <f>'Moving Avg'!H420</f>
        <v>6.5625689999999999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3"/>
        <v>50</v>
      </c>
      <c r="N420" s="8">
        <f t="shared" si="60"/>
        <v>45</v>
      </c>
      <c r="O420" s="8">
        <f t="shared" si="61"/>
        <v>0</v>
      </c>
      <c r="P420" s="8">
        <f t="shared" si="62"/>
        <v>16.5</v>
      </c>
      <c r="Q420" s="9">
        <f t="shared" si="64"/>
        <v>35.725000000000001</v>
      </c>
      <c r="R420" s="9">
        <f t="shared" si="65"/>
        <v>23.125</v>
      </c>
      <c r="S420" s="9">
        <f t="shared" si="66"/>
        <v>21.675000000000001</v>
      </c>
      <c r="T420" s="9">
        <f t="shared" si="67"/>
        <v>27.875</v>
      </c>
      <c r="U420" s="8">
        <f t="shared" si="68"/>
        <v>26.841666666666669</v>
      </c>
      <c r="V420" s="8">
        <f t="shared" si="69"/>
        <v>27.1</v>
      </c>
    </row>
    <row r="421" spans="1:22" ht="13.5" x14ac:dyDescent="0.25">
      <c r="A421" s="3">
        <f>RSI!A421</f>
        <v>42902</v>
      </c>
      <c r="B421" s="2">
        <f>RSI!B421</f>
        <v>6.4170999999999996</v>
      </c>
      <c r="C421" s="2">
        <f>RSI!I421</f>
        <v>45.596040165448969</v>
      </c>
      <c r="D421" s="2">
        <f>MACD!E421</f>
        <v>-5.2021215726396619E-3</v>
      </c>
      <c r="E421" s="2">
        <f>MACD!F421</f>
        <v>-3.654773636989541E-3</v>
      </c>
      <c r="F421" s="2">
        <f>'Moving Avg'!D421</f>
        <v>6.4222999999999999</v>
      </c>
      <c r="G421" s="2">
        <f>'Moving Avg'!F421</f>
        <v>6.4288549999999987</v>
      </c>
      <c r="H421" s="2">
        <f>'Moving Avg'!G421</f>
        <v>6.4768340000000011</v>
      </c>
      <c r="I421" s="2">
        <f>'Moving Avg'!H421</f>
        <v>6.5608980000000008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3"/>
        <v>50</v>
      </c>
      <c r="N421" s="8">
        <f t="shared" si="60"/>
        <v>45</v>
      </c>
      <c r="O421" s="8">
        <f t="shared" si="61"/>
        <v>0</v>
      </c>
      <c r="P421" s="8">
        <f t="shared" si="62"/>
        <v>16.5</v>
      </c>
      <c r="Q421" s="9">
        <f t="shared" si="64"/>
        <v>35.725000000000001</v>
      </c>
      <c r="R421" s="9">
        <f t="shared" si="65"/>
        <v>23.125</v>
      </c>
      <c r="S421" s="9">
        <f t="shared" si="66"/>
        <v>21.675000000000001</v>
      </c>
      <c r="T421" s="9">
        <f t="shared" si="67"/>
        <v>27.875</v>
      </c>
      <c r="U421" s="8">
        <f t="shared" si="68"/>
        <v>26.841666666666669</v>
      </c>
      <c r="V421" s="8">
        <f t="shared" si="69"/>
        <v>27.1</v>
      </c>
    </row>
    <row r="422" spans="1:22" ht="13.5" x14ac:dyDescent="0.25">
      <c r="A422" s="3">
        <f>RSI!A422</f>
        <v>42905</v>
      </c>
      <c r="B422" s="2">
        <f>RSI!B422</f>
        <v>6.4039000000000001</v>
      </c>
      <c r="C422" s="2">
        <f>RSI!I422</f>
        <v>43.840186807523587</v>
      </c>
      <c r="D422" s="2">
        <f>MACD!E422</f>
        <v>2.403469092619126E-3</v>
      </c>
      <c r="E422" s="2">
        <f>MACD!F422</f>
        <v>-2.4431250910678078E-3</v>
      </c>
      <c r="F422" s="2">
        <f>'Moving Avg'!D422</f>
        <v>6.4183599999999998</v>
      </c>
      <c r="G422" s="2">
        <f>'Moving Avg'!F422</f>
        <v>6.4308199999999989</v>
      </c>
      <c r="H422" s="2">
        <f>'Moving Avg'!G422</f>
        <v>6.4738180000000032</v>
      </c>
      <c r="I422" s="2">
        <f>'Moving Avg'!H422</f>
        <v>6.5597835000000009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  <c r="M422" s="8">
        <f t="shared" si="63"/>
        <v>50</v>
      </c>
      <c r="N422" s="8">
        <f t="shared" si="60"/>
        <v>0</v>
      </c>
      <c r="O422" s="8">
        <f t="shared" si="61"/>
        <v>0</v>
      </c>
      <c r="P422" s="8">
        <f t="shared" si="62"/>
        <v>0</v>
      </c>
      <c r="Q422" s="9">
        <f t="shared" si="64"/>
        <v>17.5</v>
      </c>
      <c r="R422" s="9">
        <f t="shared" si="65"/>
        <v>10</v>
      </c>
      <c r="S422" s="9">
        <f t="shared" si="66"/>
        <v>7.5</v>
      </c>
      <c r="T422" s="9">
        <f t="shared" si="67"/>
        <v>12.5</v>
      </c>
      <c r="U422" s="8">
        <f t="shared" si="68"/>
        <v>11.666666666666666</v>
      </c>
      <c r="V422" s="8">
        <f t="shared" si="69"/>
        <v>11.875</v>
      </c>
    </row>
    <row r="423" spans="1:22" ht="13.5" x14ac:dyDescent="0.25">
      <c r="A423" s="3">
        <f>RSI!A423</f>
        <v>42906</v>
      </c>
      <c r="B423" s="2">
        <f>RSI!B423</f>
        <v>6.3974000000000002</v>
      </c>
      <c r="C423" s="2">
        <f>RSI!I423</f>
        <v>42.962826328400595</v>
      </c>
      <c r="D423" s="2">
        <f>MACD!E423</f>
        <v>7.5485504503838285E-3</v>
      </c>
      <c r="E423" s="2">
        <f>MACD!F423</f>
        <v>-4.4478998277748039E-4</v>
      </c>
      <c r="F423" s="2">
        <f>'Moving Avg'!D423</f>
        <v>6.4131199999999993</v>
      </c>
      <c r="G423" s="2">
        <f>'Moving Avg'!F423</f>
        <v>6.4268899999999984</v>
      </c>
      <c r="H423" s="2">
        <f>'Moving Avg'!G423</f>
        <v>6.470672000000004</v>
      </c>
      <c r="I423" s="2">
        <f>'Moving Avg'!H423</f>
        <v>6.5580795000000016</v>
      </c>
      <c r="J423" s="6" t="str">
        <f>OBV!F423</f>
        <v>BEARISH</v>
      </c>
      <c r="K423" s="6" t="str">
        <f>OBV!G423</f>
        <v>WEAK</v>
      </c>
      <c r="L423" s="6" t="str">
        <f>OBV!H423</f>
        <v>CONFIRMED BEARISH</v>
      </c>
      <c r="M423" s="8">
        <f t="shared" si="63"/>
        <v>50</v>
      </c>
      <c r="N423" s="8">
        <f t="shared" si="60"/>
        <v>0</v>
      </c>
      <c r="O423" s="8">
        <f t="shared" si="61"/>
        <v>0</v>
      </c>
      <c r="P423" s="8">
        <f t="shared" si="62"/>
        <v>0</v>
      </c>
      <c r="Q423" s="9">
        <f t="shared" si="64"/>
        <v>17.5</v>
      </c>
      <c r="R423" s="9">
        <f t="shared" si="65"/>
        <v>10</v>
      </c>
      <c r="S423" s="9">
        <f t="shared" si="66"/>
        <v>7.5</v>
      </c>
      <c r="T423" s="9">
        <f t="shared" si="67"/>
        <v>12.5</v>
      </c>
      <c r="U423" s="8">
        <f t="shared" si="68"/>
        <v>11.666666666666666</v>
      </c>
      <c r="V423" s="8">
        <f t="shared" si="69"/>
        <v>11.875</v>
      </c>
    </row>
    <row r="424" spans="1:22" ht="13.5" x14ac:dyDescent="0.25">
      <c r="A424" s="3">
        <f>RSI!A424</f>
        <v>42907</v>
      </c>
      <c r="B424" s="2">
        <f>RSI!B424</f>
        <v>6.4039000000000001</v>
      </c>
      <c r="C424" s="2">
        <f>RSI!I424</f>
        <v>44.166164837090115</v>
      </c>
      <c r="D424" s="2">
        <f>MACD!E424</f>
        <v>1.0669072306748184E-2</v>
      </c>
      <c r="E424" s="2">
        <f>MACD!F424</f>
        <v>1.7779824751276525E-3</v>
      </c>
      <c r="F424" s="2">
        <f>'Moving Avg'!D424</f>
        <v>6.409180000000001</v>
      </c>
      <c r="G424" s="2">
        <f>'Moving Avg'!F424</f>
        <v>6.4288549999999987</v>
      </c>
      <c r="H424" s="2">
        <f>'Moving Avg'!G424</f>
        <v>6.4676560000000043</v>
      </c>
      <c r="I424" s="2">
        <f>'Moving Avg'!H424</f>
        <v>6.5565390000000017</v>
      </c>
      <c r="J424" s="6" t="str">
        <f>OBV!F424</f>
        <v>BEARISH</v>
      </c>
      <c r="K424" s="6" t="str">
        <f>OBV!G424</f>
        <v>WEAK</v>
      </c>
      <c r="L424" s="6" t="str">
        <f>OBV!H424</f>
        <v>CONFIRMED BEARISH</v>
      </c>
      <c r="M424" s="8">
        <f t="shared" si="63"/>
        <v>50</v>
      </c>
      <c r="N424" s="8">
        <f t="shared" si="60"/>
        <v>0</v>
      </c>
      <c r="O424" s="8">
        <f t="shared" si="61"/>
        <v>0</v>
      </c>
      <c r="P424" s="8">
        <f t="shared" si="62"/>
        <v>0</v>
      </c>
      <c r="Q424" s="9">
        <f t="shared" si="64"/>
        <v>17.5</v>
      </c>
      <c r="R424" s="9">
        <f t="shared" si="65"/>
        <v>10</v>
      </c>
      <c r="S424" s="9">
        <f t="shared" si="66"/>
        <v>7.5</v>
      </c>
      <c r="T424" s="9">
        <f t="shared" si="67"/>
        <v>12.5</v>
      </c>
      <c r="U424" s="8">
        <f t="shared" si="68"/>
        <v>11.666666666666666</v>
      </c>
      <c r="V424" s="8">
        <f t="shared" si="69"/>
        <v>11.875</v>
      </c>
    </row>
    <row r="425" spans="1:22" ht="13.5" x14ac:dyDescent="0.25">
      <c r="A425" s="3">
        <f>RSI!A425</f>
        <v>42908</v>
      </c>
      <c r="B425" s="2">
        <f>RSI!B425</f>
        <v>6.4039000000000001</v>
      </c>
      <c r="C425" s="2">
        <f>RSI!I425</f>
        <v>44.166164837090115</v>
      </c>
      <c r="D425" s="2">
        <f>MACD!E425</f>
        <v>1.2515417666500994E-2</v>
      </c>
      <c r="E425" s="2">
        <f>MACD!F425</f>
        <v>3.9254695134023207E-3</v>
      </c>
      <c r="F425" s="2">
        <f>'Moving Avg'!D425</f>
        <v>6.4052400000000009</v>
      </c>
      <c r="G425" s="2">
        <f>'Moving Avg'!F425</f>
        <v>6.4311449999999981</v>
      </c>
      <c r="H425" s="2">
        <f>'Moving Avg'!G425</f>
        <v>6.4658200000000043</v>
      </c>
      <c r="I425" s="2">
        <f>'Moving Avg'!H425</f>
        <v>6.5557520000000018</v>
      </c>
      <c r="J425" s="6" t="str">
        <f>OBV!F425</f>
        <v>BEARISH</v>
      </c>
      <c r="K425" s="6" t="str">
        <f>OBV!G425</f>
        <v>WEAK</v>
      </c>
      <c r="L425" s="6" t="str">
        <f>OBV!H425</f>
        <v>CONFIRMED BEARISH</v>
      </c>
      <c r="M425" s="8">
        <f t="shared" si="63"/>
        <v>50</v>
      </c>
      <c r="N425" s="8">
        <f t="shared" si="60"/>
        <v>0</v>
      </c>
      <c r="O425" s="8">
        <f t="shared" si="61"/>
        <v>0</v>
      </c>
      <c r="P425" s="8">
        <f t="shared" si="62"/>
        <v>0</v>
      </c>
      <c r="Q425" s="9">
        <f t="shared" si="64"/>
        <v>17.5</v>
      </c>
      <c r="R425" s="9">
        <f t="shared" si="65"/>
        <v>10</v>
      </c>
      <c r="S425" s="9">
        <f t="shared" si="66"/>
        <v>7.5</v>
      </c>
      <c r="T425" s="9">
        <f t="shared" si="67"/>
        <v>12.5</v>
      </c>
      <c r="U425" s="8">
        <f t="shared" si="68"/>
        <v>11.666666666666666</v>
      </c>
      <c r="V425" s="8">
        <f t="shared" si="69"/>
        <v>11.875</v>
      </c>
    </row>
    <row r="426" spans="1:22" ht="13.5" x14ac:dyDescent="0.25">
      <c r="A426" s="3">
        <f>RSI!A426</f>
        <v>42909</v>
      </c>
      <c r="B426" s="2">
        <f>RSI!B426</f>
        <v>6.2270000000000003</v>
      </c>
      <c r="C426" s="2">
        <f>RSI!I426</f>
        <v>26.511781002023383</v>
      </c>
      <c r="D426" s="2">
        <f>MACD!E426</f>
        <v>2.4341296023384196E-2</v>
      </c>
      <c r="E426" s="2">
        <f>MACD!F426</f>
        <v>8.0086348153986971E-3</v>
      </c>
      <c r="F426" s="2">
        <f>'Moving Avg'!D426</f>
        <v>6.3672200000000005</v>
      </c>
      <c r="G426" s="2">
        <f>'Moving Avg'!F426</f>
        <v>6.4190199999999988</v>
      </c>
      <c r="H426" s="2">
        <f>'Moving Avg'!G426</f>
        <v>6.4604460000000037</v>
      </c>
      <c r="I426" s="2">
        <f>'Moving Avg'!H426</f>
        <v>6.5539170000000038</v>
      </c>
      <c r="J426" s="6" t="str">
        <f>OBV!F426</f>
        <v>BEARISH</v>
      </c>
      <c r="K426" s="6" t="str">
        <f>OBV!G426</f>
        <v>WEAK</v>
      </c>
      <c r="L426" s="6" t="str">
        <f>OBV!H426</f>
        <v>CONFIRMED BEARISH</v>
      </c>
      <c r="M426" s="8">
        <f t="shared" si="63"/>
        <v>100</v>
      </c>
      <c r="N426" s="8">
        <f t="shared" si="60"/>
        <v>0</v>
      </c>
      <c r="O426" s="8">
        <f t="shared" si="61"/>
        <v>0</v>
      </c>
      <c r="P426" s="8">
        <f t="shared" si="62"/>
        <v>0</v>
      </c>
      <c r="Q426" s="9">
        <f t="shared" si="64"/>
        <v>35</v>
      </c>
      <c r="R426" s="9">
        <f t="shared" si="65"/>
        <v>20</v>
      </c>
      <c r="S426" s="9">
        <f t="shared" si="66"/>
        <v>15</v>
      </c>
      <c r="T426" s="9">
        <f t="shared" si="67"/>
        <v>25</v>
      </c>
      <c r="U426" s="8">
        <f t="shared" si="68"/>
        <v>23.333333333333332</v>
      </c>
      <c r="V426" s="8">
        <f t="shared" si="69"/>
        <v>23.75</v>
      </c>
    </row>
    <row r="427" spans="1:22" ht="13.5" x14ac:dyDescent="0.25">
      <c r="A427" s="3">
        <f>RSI!A427</f>
        <v>42914</v>
      </c>
      <c r="B427" s="2">
        <f>RSI!B427</f>
        <v>6.0434000000000001</v>
      </c>
      <c r="C427" s="2">
        <f>RSI!I427</f>
        <v>18.324697536381194</v>
      </c>
      <c r="D427" s="2">
        <f>MACD!E427</f>
        <v>4.9169647487912194E-2</v>
      </c>
      <c r="E427" s="2">
        <f>MACD!F427</f>
        <v>1.6240837349901397E-2</v>
      </c>
      <c r="F427" s="2">
        <f>'Moving Avg'!D427</f>
        <v>6.2951199999999998</v>
      </c>
      <c r="G427" s="2">
        <f>'Moving Avg'!F427</f>
        <v>6.3977149999999989</v>
      </c>
      <c r="H427" s="2">
        <f>'Moving Avg'!G427</f>
        <v>6.4514000000000031</v>
      </c>
      <c r="I427" s="2">
        <f>'Moving Avg'!H427</f>
        <v>6.551262000000003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3"/>
        <v>100</v>
      </c>
      <c r="N427" s="8">
        <f t="shared" si="60"/>
        <v>0</v>
      </c>
      <c r="O427" s="8">
        <f t="shared" si="61"/>
        <v>0</v>
      </c>
      <c r="P427" s="8">
        <f t="shared" si="62"/>
        <v>16.5</v>
      </c>
      <c r="Q427" s="9">
        <f t="shared" si="64"/>
        <v>37.475000000000001</v>
      </c>
      <c r="R427" s="9">
        <f t="shared" si="65"/>
        <v>24.125</v>
      </c>
      <c r="S427" s="9">
        <f t="shared" si="66"/>
        <v>22.425000000000001</v>
      </c>
      <c r="T427" s="9">
        <f t="shared" si="67"/>
        <v>29.125</v>
      </c>
      <c r="U427" s="8">
        <f t="shared" si="68"/>
        <v>28.008333333333336</v>
      </c>
      <c r="V427" s="8">
        <f t="shared" si="69"/>
        <v>28.287500000000001</v>
      </c>
    </row>
    <row r="428" spans="1:22" ht="13.5" x14ac:dyDescent="0.25">
      <c r="A428" s="3">
        <f>RSI!A428</f>
        <v>42915</v>
      </c>
      <c r="B428" s="2">
        <f>RSI!B428</f>
        <v>6.2270000000000003</v>
      </c>
      <c r="C428" s="2">
        <f>RSI!I428</f>
        <v>38.708149396529471</v>
      </c>
      <c r="D428" s="2">
        <f>MACD!E428</f>
        <v>5.8794485273648611E-2</v>
      </c>
      <c r="E428" s="2">
        <f>MACD!F428</f>
        <v>2.4751566934650842E-2</v>
      </c>
      <c r="F428" s="2">
        <f>'Moving Avg'!D428</f>
        <v>6.2610400000000004</v>
      </c>
      <c r="G428" s="2">
        <f>'Moving Avg'!F428</f>
        <v>6.3855899999999997</v>
      </c>
      <c r="H428" s="2">
        <f>'Moving Avg'!G428</f>
        <v>6.4451080000000021</v>
      </c>
      <c r="I428" s="2">
        <f>'Moving Avg'!H428</f>
        <v>6.5495250000000045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3"/>
        <v>50</v>
      </c>
      <c r="N428" s="8">
        <f t="shared" si="60"/>
        <v>0</v>
      </c>
      <c r="O428" s="8">
        <f t="shared" si="61"/>
        <v>0</v>
      </c>
      <c r="P428" s="8">
        <f t="shared" si="62"/>
        <v>16.5</v>
      </c>
      <c r="Q428" s="9">
        <f t="shared" si="64"/>
        <v>19.975000000000001</v>
      </c>
      <c r="R428" s="9">
        <f t="shared" si="65"/>
        <v>14.125</v>
      </c>
      <c r="S428" s="9">
        <f t="shared" si="66"/>
        <v>14.925000000000001</v>
      </c>
      <c r="T428" s="9">
        <f t="shared" si="67"/>
        <v>16.625</v>
      </c>
      <c r="U428" s="8">
        <f t="shared" si="68"/>
        <v>16.341666666666669</v>
      </c>
      <c r="V428" s="8">
        <f t="shared" si="69"/>
        <v>16.412500000000001</v>
      </c>
    </row>
    <row r="429" spans="1:22" ht="13.5" x14ac:dyDescent="0.25">
      <c r="A429" s="3">
        <f>RSI!A429</f>
        <v>42916</v>
      </c>
      <c r="B429" s="2">
        <f>RSI!B429</f>
        <v>6.0697000000000001</v>
      </c>
      <c r="C429" s="2">
        <f>RSI!I429</f>
        <v>31.463264486952724</v>
      </c>
      <c r="D429" s="2">
        <f>MACD!E429</f>
        <v>7.9557597666762625E-2</v>
      </c>
      <c r="E429" s="2">
        <f>MACD!F429</f>
        <v>3.57127730810732E-2</v>
      </c>
      <c r="F429" s="2">
        <f>'Moving Avg'!D429</f>
        <v>6.1942000000000004</v>
      </c>
      <c r="G429" s="2">
        <f>'Moving Avg'!F429</f>
        <v>6.3711699999999993</v>
      </c>
      <c r="H429" s="2">
        <f>'Moving Avg'!G429</f>
        <v>6.4355400000000023</v>
      </c>
      <c r="I429" s="2">
        <f>'Moving Avg'!H429</f>
        <v>6.5477225000000043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  <c r="M429" s="8">
        <f t="shared" si="63"/>
        <v>50</v>
      </c>
      <c r="N429" s="8">
        <f t="shared" si="60"/>
        <v>0</v>
      </c>
      <c r="O429" s="8">
        <f t="shared" si="61"/>
        <v>0</v>
      </c>
      <c r="P429" s="8">
        <f t="shared" si="62"/>
        <v>0</v>
      </c>
      <c r="Q429" s="9">
        <f t="shared" si="64"/>
        <v>17.5</v>
      </c>
      <c r="R429" s="9">
        <f t="shared" si="65"/>
        <v>10</v>
      </c>
      <c r="S429" s="9">
        <f t="shared" si="66"/>
        <v>7.5</v>
      </c>
      <c r="T429" s="9">
        <f t="shared" si="67"/>
        <v>12.5</v>
      </c>
      <c r="U429" s="8">
        <f t="shared" si="68"/>
        <v>11.666666666666666</v>
      </c>
      <c r="V429" s="8">
        <f t="shared" si="69"/>
        <v>11.875</v>
      </c>
    </row>
    <row r="430" spans="1:22" ht="13.5" x14ac:dyDescent="0.25">
      <c r="A430" s="3">
        <f>RSI!A430</f>
        <v>42919</v>
      </c>
      <c r="B430" s="2">
        <f>RSI!B430</f>
        <v>6.2270000000000003</v>
      </c>
      <c r="C430" s="2">
        <f>RSI!I430</f>
        <v>42.960412923696843</v>
      </c>
      <c r="D430" s="2">
        <f>MACD!E430</f>
        <v>8.7299550707900408E-2</v>
      </c>
      <c r="E430" s="2">
        <f>MACD!F430</f>
        <v>4.6030128606438646E-2</v>
      </c>
      <c r="F430" s="2">
        <f>'Moving Avg'!D430</f>
        <v>6.1588200000000004</v>
      </c>
      <c r="G430" s="2">
        <f>'Moving Avg'!F430</f>
        <v>6.3613400000000002</v>
      </c>
      <c r="H430" s="2">
        <f>'Moving Avg'!G430</f>
        <v>6.4296420000000012</v>
      </c>
      <c r="I430" s="2">
        <f>'Moving Avg'!H430</f>
        <v>6.5457890000000045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3"/>
        <v>50</v>
      </c>
      <c r="N430" s="8">
        <f t="shared" si="60"/>
        <v>0</v>
      </c>
      <c r="O430" s="8">
        <f t="shared" si="61"/>
        <v>0</v>
      </c>
      <c r="P430" s="8">
        <f t="shared" si="62"/>
        <v>16.5</v>
      </c>
      <c r="Q430" s="9">
        <f t="shared" si="64"/>
        <v>19.975000000000001</v>
      </c>
      <c r="R430" s="9">
        <f t="shared" si="65"/>
        <v>14.125</v>
      </c>
      <c r="S430" s="9">
        <f t="shared" si="66"/>
        <v>14.925000000000001</v>
      </c>
      <c r="T430" s="9">
        <f t="shared" si="67"/>
        <v>16.625</v>
      </c>
      <c r="U430" s="8">
        <f t="shared" si="68"/>
        <v>16.341666666666669</v>
      </c>
      <c r="V430" s="8">
        <f t="shared" si="69"/>
        <v>16.412500000000001</v>
      </c>
    </row>
    <row r="431" spans="1:22" ht="13.5" x14ac:dyDescent="0.25">
      <c r="A431" s="3">
        <f>RSI!A431</f>
        <v>42920</v>
      </c>
      <c r="B431" s="2">
        <f>RSI!B431</f>
        <v>6.2270000000000003</v>
      </c>
      <c r="C431" s="2">
        <f>RSI!I431</f>
        <v>42.960412923696843</v>
      </c>
      <c r="D431" s="2">
        <f>MACD!E431</f>
        <v>9.3610772598159642E-2</v>
      </c>
      <c r="E431" s="2">
        <f>MACD!F431</f>
        <v>5.5546257404782848E-2</v>
      </c>
      <c r="F431" s="2">
        <f>'Moving Avg'!D431</f>
        <v>6.1588200000000004</v>
      </c>
      <c r="G431" s="2">
        <f>'Moving Avg'!F431</f>
        <v>6.3492150000000009</v>
      </c>
      <c r="H431" s="2">
        <f>'Moving Avg'!G431</f>
        <v>6.4230879999999999</v>
      </c>
      <c r="I431" s="2">
        <f>'Moving Avg'!H431</f>
        <v>6.5441175000000058</v>
      </c>
      <c r="J431" s="6" t="str">
        <f>OBV!F431</f>
        <v>BEARISH</v>
      </c>
      <c r="K431" s="6" t="str">
        <f>OBV!G431</f>
        <v>NEUTRAL</v>
      </c>
      <c r="L431" s="6" t="str">
        <f>OBV!H431</f>
        <v>NEUTRAL</v>
      </c>
      <c r="M431" s="8">
        <f t="shared" si="63"/>
        <v>50</v>
      </c>
      <c r="N431" s="8">
        <f t="shared" si="60"/>
        <v>0</v>
      </c>
      <c r="O431" s="8">
        <f t="shared" si="61"/>
        <v>0</v>
      </c>
      <c r="P431" s="8">
        <f t="shared" si="62"/>
        <v>16.5</v>
      </c>
      <c r="Q431" s="9">
        <f t="shared" si="64"/>
        <v>19.975000000000001</v>
      </c>
      <c r="R431" s="9">
        <f t="shared" si="65"/>
        <v>14.125</v>
      </c>
      <c r="S431" s="9">
        <f t="shared" si="66"/>
        <v>14.925000000000001</v>
      </c>
      <c r="T431" s="9">
        <f t="shared" si="67"/>
        <v>16.625</v>
      </c>
      <c r="U431" s="8">
        <f t="shared" si="68"/>
        <v>16.341666666666669</v>
      </c>
      <c r="V431" s="8">
        <f t="shared" si="69"/>
        <v>16.412500000000001</v>
      </c>
    </row>
    <row r="432" spans="1:22" ht="13.5" x14ac:dyDescent="0.25">
      <c r="A432" s="3">
        <f>RSI!A432</f>
        <v>42921</v>
      </c>
      <c r="B432" s="2">
        <f>RSI!B432</f>
        <v>6.2270000000000003</v>
      </c>
      <c r="C432" s="2">
        <f>RSI!I432</f>
        <v>42.960412923696843</v>
      </c>
      <c r="D432" s="2">
        <f>MACD!E432</f>
        <v>9.7624285217615459E-2</v>
      </c>
      <c r="E432" s="2">
        <f>MACD!F432</f>
        <v>6.3961862967349375E-2</v>
      </c>
      <c r="F432" s="2">
        <f>'Moving Avg'!D432</f>
        <v>6.1955400000000003</v>
      </c>
      <c r="G432" s="2">
        <f>'Moving Avg'!F432</f>
        <v>6.3370900000000008</v>
      </c>
      <c r="H432" s="2">
        <f>'Moving Avg'!G432</f>
        <v>6.4178439999999997</v>
      </c>
      <c r="I432" s="2">
        <f>'Moving Avg'!H432</f>
        <v>6.5424790000000055</v>
      </c>
      <c r="J432" s="6" t="str">
        <f>OBV!F432</f>
        <v>BEARISH</v>
      </c>
      <c r="K432" s="6" t="str">
        <f>OBV!G432</f>
        <v>NEUTRAL</v>
      </c>
      <c r="L432" s="6" t="str">
        <f>OBV!H432</f>
        <v>BEARISH DIVERGENCE</v>
      </c>
      <c r="M432" s="8">
        <f t="shared" si="63"/>
        <v>50</v>
      </c>
      <c r="N432" s="8">
        <f t="shared" si="60"/>
        <v>0</v>
      </c>
      <c r="O432" s="8">
        <f t="shared" si="61"/>
        <v>0</v>
      </c>
      <c r="P432" s="8">
        <f t="shared" si="62"/>
        <v>16.5</v>
      </c>
      <c r="Q432" s="9">
        <f t="shared" si="64"/>
        <v>19.975000000000001</v>
      </c>
      <c r="R432" s="9">
        <f t="shared" si="65"/>
        <v>14.125</v>
      </c>
      <c r="S432" s="9">
        <f t="shared" si="66"/>
        <v>14.925000000000001</v>
      </c>
      <c r="T432" s="9">
        <f t="shared" si="67"/>
        <v>16.625</v>
      </c>
      <c r="U432" s="8">
        <f t="shared" si="68"/>
        <v>16.341666666666669</v>
      </c>
      <c r="V432" s="8">
        <f t="shared" si="69"/>
        <v>16.412500000000001</v>
      </c>
    </row>
    <row r="433" spans="1:22" ht="13.5" x14ac:dyDescent="0.25">
      <c r="A433" s="3">
        <f>RSI!A433</f>
        <v>42922</v>
      </c>
      <c r="B433" s="2">
        <f>RSI!B433</f>
        <v>6.0631000000000004</v>
      </c>
      <c r="C433" s="2">
        <f>RSI!I433</f>
        <v>35.262338360955141</v>
      </c>
      <c r="D433" s="2">
        <f>MACD!E433</f>
        <v>0.11281294285146082</v>
      </c>
      <c r="E433" s="2">
        <f>MACD!F433</f>
        <v>7.3732078944171664E-2</v>
      </c>
      <c r="F433" s="2">
        <f>'Moving Avg'!D433</f>
        <v>6.1627600000000005</v>
      </c>
      <c r="G433" s="2">
        <f>'Moving Avg'!F433</f>
        <v>6.317425000000001</v>
      </c>
      <c r="H433" s="2">
        <f>'Moving Avg'!G433</f>
        <v>6.4093219999999995</v>
      </c>
      <c r="I433" s="2">
        <f>'Moving Avg'!H433</f>
        <v>6.5400210000000047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  <c r="M433" s="8">
        <f t="shared" si="63"/>
        <v>50</v>
      </c>
      <c r="N433" s="8">
        <f t="shared" si="60"/>
        <v>0</v>
      </c>
      <c r="O433" s="8">
        <f t="shared" si="61"/>
        <v>0</v>
      </c>
      <c r="P433" s="8">
        <f t="shared" si="62"/>
        <v>0</v>
      </c>
      <c r="Q433" s="9">
        <f t="shared" si="64"/>
        <v>17.5</v>
      </c>
      <c r="R433" s="9">
        <f t="shared" si="65"/>
        <v>10</v>
      </c>
      <c r="S433" s="9">
        <f t="shared" si="66"/>
        <v>7.5</v>
      </c>
      <c r="T433" s="9">
        <f t="shared" si="67"/>
        <v>12.5</v>
      </c>
      <c r="U433" s="8">
        <f t="shared" si="68"/>
        <v>11.666666666666666</v>
      </c>
      <c r="V433" s="8">
        <f t="shared" si="69"/>
        <v>11.875</v>
      </c>
    </row>
    <row r="434" spans="1:22" ht="13.5" x14ac:dyDescent="0.25">
      <c r="A434" s="3">
        <f>RSI!A434</f>
        <v>42923</v>
      </c>
      <c r="B434" s="2">
        <f>RSI!B434</f>
        <v>6.2203999999999997</v>
      </c>
      <c r="C434" s="2">
        <f>RSI!I434</f>
        <v>45.378421015660741</v>
      </c>
      <c r="D434" s="2">
        <f>MACD!E434</f>
        <v>0.11658510546656586</v>
      </c>
      <c r="E434" s="2">
        <f>MACD!F434</f>
        <v>8.2302684248650504E-2</v>
      </c>
      <c r="F434" s="2">
        <f>'Moving Avg'!D434</f>
        <v>6.1928999999999998</v>
      </c>
      <c r="G434" s="2">
        <f>'Moving Avg'!F434</f>
        <v>6.3059550000000018</v>
      </c>
      <c r="H434" s="2">
        <f>'Moving Avg'!G434</f>
        <v>6.4044719999999993</v>
      </c>
      <c r="I434" s="2">
        <f>'Moving Avg'!H434</f>
        <v>6.5383825000000062</v>
      </c>
      <c r="J434" s="6" t="str">
        <f>OBV!F434</f>
        <v>BEARISH</v>
      </c>
      <c r="K434" s="6" t="str">
        <f>OBV!G434</f>
        <v>NEUTRAL</v>
      </c>
      <c r="L434" s="6" t="str">
        <f>OBV!H434</f>
        <v>BEARISH DIVERGENCE</v>
      </c>
      <c r="M434" s="8">
        <f t="shared" si="63"/>
        <v>50</v>
      </c>
      <c r="N434" s="8">
        <f t="shared" si="60"/>
        <v>0</v>
      </c>
      <c r="O434" s="8">
        <f t="shared" si="61"/>
        <v>0</v>
      </c>
      <c r="P434" s="8">
        <f t="shared" si="62"/>
        <v>16.5</v>
      </c>
      <c r="Q434" s="9">
        <f t="shared" si="64"/>
        <v>19.975000000000001</v>
      </c>
      <c r="R434" s="9">
        <f t="shared" si="65"/>
        <v>14.125</v>
      </c>
      <c r="S434" s="9">
        <f t="shared" si="66"/>
        <v>14.925000000000001</v>
      </c>
      <c r="T434" s="9">
        <f t="shared" si="67"/>
        <v>16.625</v>
      </c>
      <c r="U434" s="8">
        <f t="shared" si="68"/>
        <v>16.341666666666669</v>
      </c>
      <c r="V434" s="8">
        <f t="shared" si="69"/>
        <v>16.412500000000001</v>
      </c>
    </row>
    <row r="435" spans="1:22" ht="13.5" x14ac:dyDescent="0.25">
      <c r="A435" s="3">
        <f>RSI!A435</f>
        <v>42926</v>
      </c>
      <c r="B435" s="2">
        <f>RSI!B435</f>
        <v>6.2138999999999998</v>
      </c>
      <c r="C435" s="2">
        <f>RSI!I435</f>
        <v>45.065045908144207</v>
      </c>
      <c r="D435" s="2">
        <f>MACD!E435</f>
        <v>0.12078454790898085</v>
      </c>
      <c r="E435" s="2">
        <f>MACD!F435</f>
        <v>8.9999056980716571E-2</v>
      </c>
      <c r="F435" s="2">
        <f>'Moving Avg'!D435</f>
        <v>6.1902799999999996</v>
      </c>
      <c r="G435" s="2">
        <f>'Moving Avg'!F435</f>
        <v>6.2944850000000008</v>
      </c>
      <c r="H435" s="2">
        <f>'Moving Avg'!G435</f>
        <v>6.3976559999999996</v>
      </c>
      <c r="I435" s="2">
        <f>'Moving Avg'!H435</f>
        <v>6.5357935000000058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3"/>
        <v>50</v>
      </c>
      <c r="N435" s="8">
        <f t="shared" si="60"/>
        <v>0</v>
      </c>
      <c r="O435" s="8">
        <f t="shared" si="61"/>
        <v>0</v>
      </c>
      <c r="P435" s="8">
        <f t="shared" si="62"/>
        <v>16.5</v>
      </c>
      <c r="Q435" s="9">
        <f t="shared" si="64"/>
        <v>19.975000000000001</v>
      </c>
      <c r="R435" s="9">
        <f t="shared" si="65"/>
        <v>14.125</v>
      </c>
      <c r="S435" s="9">
        <f t="shared" si="66"/>
        <v>14.925000000000001</v>
      </c>
      <c r="T435" s="9">
        <f t="shared" si="67"/>
        <v>16.625</v>
      </c>
      <c r="U435" s="8">
        <f t="shared" si="68"/>
        <v>16.341666666666669</v>
      </c>
      <c r="V435" s="8">
        <f t="shared" si="69"/>
        <v>16.412500000000001</v>
      </c>
    </row>
    <row r="436" spans="1:22" ht="13.5" x14ac:dyDescent="0.25">
      <c r="A436" s="3">
        <f>RSI!A436</f>
        <v>42927</v>
      </c>
      <c r="B436" s="2">
        <f>RSI!B436</f>
        <v>6.2073</v>
      </c>
      <c r="C436" s="2">
        <f>RSI!I436</f>
        <v>44.727289993175482</v>
      </c>
      <c r="D436" s="2">
        <f>MACD!E436</f>
        <v>9.8136993721027466E-2</v>
      </c>
      <c r="E436" s="2">
        <f>MACD!F436</f>
        <v>9.1626644328778747E-2</v>
      </c>
      <c r="F436" s="2">
        <f>'Moving Avg'!D436</f>
        <v>6.1863399999999995</v>
      </c>
      <c r="G436" s="2">
        <f>'Moving Avg'!F436</f>
        <v>6.2836700000000008</v>
      </c>
      <c r="H436" s="2">
        <f>'Moving Avg'!G436</f>
        <v>6.3907079999999983</v>
      </c>
      <c r="I436" s="2">
        <f>'Moving Avg'!H436</f>
        <v>6.5334010000000058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3"/>
        <v>50</v>
      </c>
      <c r="N436" s="8">
        <f t="shared" si="60"/>
        <v>0</v>
      </c>
      <c r="O436" s="8">
        <f t="shared" si="61"/>
        <v>0</v>
      </c>
      <c r="P436" s="8">
        <f t="shared" si="62"/>
        <v>16.5</v>
      </c>
      <c r="Q436" s="9">
        <f t="shared" si="64"/>
        <v>19.975000000000001</v>
      </c>
      <c r="R436" s="9">
        <f t="shared" si="65"/>
        <v>14.125</v>
      </c>
      <c r="S436" s="9">
        <f t="shared" si="66"/>
        <v>14.925000000000001</v>
      </c>
      <c r="T436" s="9">
        <f t="shared" si="67"/>
        <v>16.625</v>
      </c>
      <c r="U436" s="8">
        <f t="shared" si="68"/>
        <v>16.341666666666669</v>
      </c>
      <c r="V436" s="8">
        <f t="shared" si="69"/>
        <v>16.412500000000001</v>
      </c>
    </row>
    <row r="437" spans="1:22" ht="13.5" x14ac:dyDescent="0.25">
      <c r="A437" s="3">
        <f>RSI!A437</f>
        <v>42928</v>
      </c>
      <c r="B437" s="2">
        <f>RSI!B437</f>
        <v>6.0237999999999996</v>
      </c>
      <c r="C437" s="2">
        <f>RSI!I437</f>
        <v>36.529701934837426</v>
      </c>
      <c r="D437" s="2">
        <f>MACD!E437</f>
        <v>6.4845753331934652E-2</v>
      </c>
      <c r="E437" s="2">
        <f>MACD!F437</f>
        <v>8.6270466129409931E-2</v>
      </c>
      <c r="F437" s="2">
        <f>'Moving Avg'!D437</f>
        <v>6.1456999999999997</v>
      </c>
      <c r="G437" s="2">
        <f>'Moving Avg'!F437</f>
        <v>6.2636799999999999</v>
      </c>
      <c r="H437" s="2">
        <f>'Moving Avg'!G437</f>
        <v>6.3827119999999979</v>
      </c>
      <c r="I437" s="2">
        <f>'Moving Avg'!H437</f>
        <v>6.5307465000000056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3"/>
        <v>50</v>
      </c>
      <c r="N437" s="8">
        <f t="shared" si="60"/>
        <v>100</v>
      </c>
      <c r="O437" s="8">
        <f t="shared" si="61"/>
        <v>0</v>
      </c>
      <c r="P437" s="8">
        <f t="shared" si="62"/>
        <v>16.5</v>
      </c>
      <c r="Q437" s="9">
        <f t="shared" si="64"/>
        <v>54.975000000000001</v>
      </c>
      <c r="R437" s="9">
        <f t="shared" si="65"/>
        <v>34.125</v>
      </c>
      <c r="S437" s="9">
        <f t="shared" si="66"/>
        <v>29.925000000000001</v>
      </c>
      <c r="T437" s="9">
        <f t="shared" si="67"/>
        <v>41.625</v>
      </c>
      <c r="U437" s="8">
        <f t="shared" si="68"/>
        <v>39.674999999999997</v>
      </c>
      <c r="V437" s="8">
        <f t="shared" si="69"/>
        <v>40.162499999999994</v>
      </c>
    </row>
    <row r="438" spans="1:22" ht="13.5" x14ac:dyDescent="0.25">
      <c r="A438" s="3">
        <f>RSI!A438</f>
        <v>42929</v>
      </c>
      <c r="B438" s="2">
        <f>RSI!B438</f>
        <v>6.0171999999999999</v>
      </c>
      <c r="C438" s="2">
        <f>RSI!I438</f>
        <v>36.272200320025853</v>
      </c>
      <c r="D438" s="2">
        <f>MACD!E438</f>
        <v>6.6982294299660516E-2</v>
      </c>
      <c r="E438" s="2">
        <f>MACD!F438</f>
        <v>8.2412831763460065E-2</v>
      </c>
      <c r="F438" s="2">
        <f>'Moving Avg'!D438</f>
        <v>6.1365199999999991</v>
      </c>
      <c r="G438" s="2">
        <f>'Moving Avg'!F438</f>
        <v>6.24336</v>
      </c>
      <c r="H438" s="2">
        <f>'Moving Avg'!G438</f>
        <v>6.3743219999999985</v>
      </c>
      <c r="I438" s="2">
        <f>'Moving Avg'!H438</f>
        <v>6.5280590000000043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  <c r="M438" s="8">
        <f t="shared" si="63"/>
        <v>50</v>
      </c>
      <c r="N438" s="8">
        <f t="shared" si="60"/>
        <v>45</v>
      </c>
      <c r="O438" s="8">
        <f t="shared" si="61"/>
        <v>0</v>
      </c>
      <c r="P438" s="8">
        <f t="shared" si="62"/>
        <v>16.5</v>
      </c>
      <c r="Q438" s="9">
        <f t="shared" si="64"/>
        <v>35.725000000000001</v>
      </c>
      <c r="R438" s="9">
        <f t="shared" si="65"/>
        <v>23.125</v>
      </c>
      <c r="S438" s="9">
        <f t="shared" si="66"/>
        <v>21.675000000000001</v>
      </c>
      <c r="T438" s="9">
        <f t="shared" si="67"/>
        <v>27.875</v>
      </c>
      <c r="U438" s="8">
        <f t="shared" si="68"/>
        <v>26.841666666666669</v>
      </c>
      <c r="V438" s="8">
        <f t="shared" si="69"/>
        <v>27.1</v>
      </c>
    </row>
    <row r="439" spans="1:22" ht="13.5" x14ac:dyDescent="0.25">
      <c r="A439" s="3">
        <f>RSI!A439</f>
        <v>42930</v>
      </c>
      <c r="B439" s="2">
        <f>RSI!B439</f>
        <v>5.9648000000000003</v>
      </c>
      <c r="C439" s="2">
        <f>RSI!I439</f>
        <v>34.210322031984703</v>
      </c>
      <c r="D439" s="2">
        <f>MACD!E439</f>
        <v>4.9965256091471844E-2</v>
      </c>
      <c r="E439" s="2">
        <f>MACD!F439</f>
        <v>7.5923316629062432E-2</v>
      </c>
      <c r="F439" s="2">
        <f>'Moving Avg'!D439</f>
        <v>6.0853999999999999</v>
      </c>
      <c r="G439" s="2">
        <f>'Moving Avg'!F439</f>
        <v>6.2204199999999998</v>
      </c>
      <c r="H439" s="2">
        <f>'Moving Avg'!G439</f>
        <v>6.362523999999997</v>
      </c>
      <c r="I439" s="2">
        <f>'Moving Avg'!H439</f>
        <v>6.5257650000000043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3"/>
        <v>50</v>
      </c>
      <c r="N439" s="8">
        <f t="shared" si="60"/>
        <v>100</v>
      </c>
      <c r="O439" s="8">
        <f t="shared" si="61"/>
        <v>0</v>
      </c>
      <c r="P439" s="8">
        <f t="shared" si="62"/>
        <v>16.5</v>
      </c>
      <c r="Q439" s="9">
        <f t="shared" si="64"/>
        <v>54.975000000000001</v>
      </c>
      <c r="R439" s="9">
        <f t="shared" si="65"/>
        <v>34.125</v>
      </c>
      <c r="S439" s="9">
        <f t="shared" si="66"/>
        <v>29.925000000000001</v>
      </c>
      <c r="T439" s="9">
        <f t="shared" si="67"/>
        <v>41.625</v>
      </c>
      <c r="U439" s="8">
        <f t="shared" si="68"/>
        <v>39.674999999999997</v>
      </c>
      <c r="V439" s="8">
        <f t="shared" si="69"/>
        <v>40.162499999999994</v>
      </c>
    </row>
    <row r="440" spans="1:22" ht="13.5" x14ac:dyDescent="0.25">
      <c r="A440" s="3">
        <f>RSI!A440</f>
        <v>42933</v>
      </c>
      <c r="B440" s="2">
        <f>RSI!B440</f>
        <v>6.1285999999999996</v>
      </c>
      <c r="C440" s="2">
        <f>RSI!I440</f>
        <v>44.777774908647714</v>
      </c>
      <c r="D440" s="2">
        <f>MACD!E440</f>
        <v>4.9325522383160347E-2</v>
      </c>
      <c r="E440" s="2">
        <f>MACD!F440</f>
        <v>7.0603757779882023E-2</v>
      </c>
      <c r="F440" s="2">
        <f>'Moving Avg'!D440</f>
        <v>6.0683400000000001</v>
      </c>
      <c r="G440" s="2">
        <f>'Moving Avg'!F440</f>
        <v>6.2056700000000005</v>
      </c>
      <c r="H440" s="2">
        <f>'Moving Avg'!G440</f>
        <v>6.3540019999999977</v>
      </c>
      <c r="I440" s="2">
        <f>'Moving Avg'!H440</f>
        <v>6.5236675000000046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  <c r="M440" s="8">
        <f t="shared" si="63"/>
        <v>50</v>
      </c>
      <c r="N440" s="8">
        <f t="shared" si="60"/>
        <v>100</v>
      </c>
      <c r="O440" s="8">
        <f t="shared" si="61"/>
        <v>0</v>
      </c>
      <c r="P440" s="8">
        <f t="shared" si="62"/>
        <v>16.5</v>
      </c>
      <c r="Q440" s="9">
        <f t="shared" si="64"/>
        <v>54.975000000000001</v>
      </c>
      <c r="R440" s="9">
        <f t="shared" si="65"/>
        <v>34.125</v>
      </c>
      <c r="S440" s="9">
        <f t="shared" si="66"/>
        <v>29.925000000000001</v>
      </c>
      <c r="T440" s="9">
        <f t="shared" si="67"/>
        <v>41.625</v>
      </c>
      <c r="U440" s="8">
        <f t="shared" si="68"/>
        <v>39.674999999999997</v>
      </c>
      <c r="V440" s="8">
        <f t="shared" si="69"/>
        <v>40.162499999999994</v>
      </c>
    </row>
    <row r="441" spans="1:22" ht="13.5" x14ac:dyDescent="0.25">
      <c r="A441" s="3">
        <f>RSI!A441</f>
        <v>42934</v>
      </c>
      <c r="B441" s="2">
        <f>RSI!B441</f>
        <v>6.1875999999999998</v>
      </c>
      <c r="C441" s="2">
        <f>RSI!I441</f>
        <v>48.016688056975404</v>
      </c>
      <c r="D441" s="2">
        <f>MACD!E441</f>
        <v>4.5013189450629376E-2</v>
      </c>
      <c r="E441" s="2">
        <f>MACD!F441</f>
        <v>6.5485644114031488E-2</v>
      </c>
      <c r="F441" s="2">
        <f>'Moving Avg'!D441</f>
        <v>6.0644</v>
      </c>
      <c r="G441" s="2">
        <f>'Moving Avg'!F441</f>
        <v>6.1941950000000006</v>
      </c>
      <c r="H441" s="2">
        <f>'Moving Avg'!G441</f>
        <v>6.3473159999999984</v>
      </c>
      <c r="I441" s="2">
        <f>'Moving Avg'!H441</f>
        <v>6.5221595000000043</v>
      </c>
      <c r="J441" s="6" t="str">
        <f>OBV!F441</f>
        <v>BULLISH</v>
      </c>
      <c r="K441" s="6" t="str">
        <f>OBV!G441</f>
        <v>STRONG</v>
      </c>
      <c r="L441" s="6" t="str">
        <f>OBV!H441</f>
        <v>BULLISH DIVERGENCE</v>
      </c>
      <c r="M441" s="8">
        <f t="shared" si="63"/>
        <v>50</v>
      </c>
      <c r="N441" s="8">
        <f t="shared" si="60"/>
        <v>100</v>
      </c>
      <c r="O441" s="8">
        <f t="shared" si="61"/>
        <v>0</v>
      </c>
      <c r="P441" s="8">
        <f t="shared" si="62"/>
        <v>83</v>
      </c>
      <c r="Q441" s="9">
        <f t="shared" si="64"/>
        <v>64.95</v>
      </c>
      <c r="R441" s="9">
        <f t="shared" si="65"/>
        <v>50.75</v>
      </c>
      <c r="S441" s="9">
        <f t="shared" si="66"/>
        <v>59.85</v>
      </c>
      <c r="T441" s="9">
        <f t="shared" si="67"/>
        <v>58.25</v>
      </c>
      <c r="U441" s="8">
        <f t="shared" si="68"/>
        <v>58.516666666666673</v>
      </c>
      <c r="V441" s="8">
        <f t="shared" si="69"/>
        <v>58.45</v>
      </c>
    </row>
    <row r="442" spans="1:22" ht="13.5" x14ac:dyDescent="0.25">
      <c r="A442" s="3">
        <f>RSI!A442</f>
        <v>42935</v>
      </c>
      <c r="B442" s="2">
        <f>RSI!B442</f>
        <v>6.1875999999999998</v>
      </c>
      <c r="C442" s="2">
        <f>RSI!I442</f>
        <v>48.016688056975404</v>
      </c>
      <c r="D442" s="2">
        <f>MACD!E442</f>
        <v>4.1570613056758354E-2</v>
      </c>
      <c r="E442" s="2">
        <f>MACD!F442</f>
        <v>6.0702637902576864E-2</v>
      </c>
      <c r="F442" s="2">
        <f>'Moving Avg'!D442</f>
        <v>6.0971599999999997</v>
      </c>
      <c r="G442" s="2">
        <f>'Moving Avg'!F442</f>
        <v>6.1833800000000014</v>
      </c>
      <c r="H442" s="2">
        <f>'Moving Avg'!G442</f>
        <v>6.3406299999999991</v>
      </c>
      <c r="I442" s="2">
        <f>'Moving Avg'!H442</f>
        <v>6.5203240000000049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  <c r="M442" s="8">
        <f t="shared" si="63"/>
        <v>50</v>
      </c>
      <c r="N442" s="8">
        <f t="shared" si="60"/>
        <v>45</v>
      </c>
      <c r="O442" s="8">
        <f t="shared" si="61"/>
        <v>0</v>
      </c>
      <c r="P442" s="8">
        <f t="shared" si="62"/>
        <v>100</v>
      </c>
      <c r="Q442" s="9">
        <f t="shared" si="64"/>
        <v>48.25</v>
      </c>
      <c r="R442" s="9">
        <f t="shared" si="65"/>
        <v>44</v>
      </c>
      <c r="S442" s="9">
        <f t="shared" si="66"/>
        <v>59.25</v>
      </c>
      <c r="T442" s="9">
        <f t="shared" si="67"/>
        <v>48.75</v>
      </c>
      <c r="U442" s="8">
        <f t="shared" si="68"/>
        <v>50.5</v>
      </c>
      <c r="V442" s="8">
        <f t="shared" si="69"/>
        <v>50.0625</v>
      </c>
    </row>
    <row r="443" spans="1:22" ht="13.5" x14ac:dyDescent="0.25">
      <c r="A443" s="3">
        <f>RSI!A443</f>
        <v>42936</v>
      </c>
      <c r="B443" s="2">
        <f>RSI!B443</f>
        <v>6.1614000000000004</v>
      </c>
      <c r="C443" s="2">
        <f>RSI!I443</f>
        <v>46.608787904306027</v>
      </c>
      <c r="D443" s="2">
        <f>MACD!E443</f>
        <v>1.5574057613620518E-2</v>
      </c>
      <c r="E443" s="2">
        <f>MACD!F443</f>
        <v>5.1676921844785596E-2</v>
      </c>
      <c r="F443" s="2">
        <f>'Moving Avg'!D443</f>
        <v>6.1259999999999994</v>
      </c>
      <c r="G443" s="2">
        <f>'Moving Avg'!F443</f>
        <v>6.1715800000000005</v>
      </c>
      <c r="H443" s="2">
        <f>'Moving Avg'!G443</f>
        <v>6.3340739999999984</v>
      </c>
      <c r="I443" s="2">
        <f>'Moving Avg'!H443</f>
        <v>6.5183905000000042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3"/>
        <v>50</v>
      </c>
      <c r="N443" s="8">
        <f t="shared" si="60"/>
        <v>100</v>
      </c>
      <c r="O443" s="8">
        <f t="shared" si="61"/>
        <v>0</v>
      </c>
      <c r="P443" s="8">
        <f t="shared" si="62"/>
        <v>100</v>
      </c>
      <c r="Q443" s="9">
        <f t="shared" si="64"/>
        <v>67.5</v>
      </c>
      <c r="R443" s="9">
        <f t="shared" si="65"/>
        <v>55</v>
      </c>
      <c r="S443" s="9">
        <f t="shared" si="66"/>
        <v>67.5</v>
      </c>
      <c r="T443" s="9">
        <f t="shared" si="67"/>
        <v>62.5</v>
      </c>
      <c r="U443" s="8">
        <f t="shared" si="68"/>
        <v>63.333333333333336</v>
      </c>
      <c r="V443" s="8">
        <f t="shared" si="69"/>
        <v>63.125</v>
      </c>
    </row>
    <row r="444" spans="1:22" ht="13.5" x14ac:dyDescent="0.25">
      <c r="A444" s="3">
        <f>RSI!A444</f>
        <v>42937</v>
      </c>
      <c r="B444" s="2">
        <f>RSI!B444</f>
        <v>6.2203999999999997</v>
      </c>
      <c r="C444" s="2">
        <f>RSI!I444</f>
        <v>50.15326195982442</v>
      </c>
      <c r="D444" s="2">
        <f>MACD!E444</f>
        <v>1.3738305541490803E-2</v>
      </c>
      <c r="E444" s="2">
        <f>MACD!F444</f>
        <v>4.4089198584126639E-2</v>
      </c>
      <c r="F444" s="2">
        <f>'Moving Avg'!D444</f>
        <v>6.1771199999999995</v>
      </c>
      <c r="G444" s="2">
        <f>'Moving Avg'!F444</f>
        <v>6.1624050000000015</v>
      </c>
      <c r="H444" s="2">
        <f>'Moving Avg'!G444</f>
        <v>6.328173999999998</v>
      </c>
      <c r="I444" s="2">
        <f>'Moving Avg'!H444</f>
        <v>6.5167520000000039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3"/>
        <v>50</v>
      </c>
      <c r="N444" s="8">
        <f t="shared" si="60"/>
        <v>100</v>
      </c>
      <c r="O444" s="8">
        <f t="shared" si="61"/>
        <v>0</v>
      </c>
      <c r="P444" s="8">
        <f t="shared" si="62"/>
        <v>100</v>
      </c>
      <c r="Q444" s="9">
        <f t="shared" si="64"/>
        <v>67.5</v>
      </c>
      <c r="R444" s="9">
        <f t="shared" si="65"/>
        <v>55</v>
      </c>
      <c r="S444" s="9">
        <f t="shared" si="66"/>
        <v>67.5</v>
      </c>
      <c r="T444" s="9">
        <f t="shared" si="67"/>
        <v>62.5</v>
      </c>
      <c r="U444" s="8">
        <f t="shared" si="68"/>
        <v>63.333333333333336</v>
      </c>
      <c r="V444" s="8">
        <f t="shared" si="69"/>
        <v>63.125</v>
      </c>
    </row>
    <row r="445" spans="1:22" ht="13.5" x14ac:dyDescent="0.25">
      <c r="A445" s="3">
        <f>RSI!A445</f>
        <v>42940</v>
      </c>
      <c r="B445" s="2">
        <f>RSI!B445</f>
        <v>6.2073</v>
      </c>
      <c r="C445" s="2">
        <f>RSI!I445</f>
        <v>49.369570102689522</v>
      </c>
      <c r="D445" s="2">
        <f>MACD!E445</f>
        <v>1.2113846732368927E-2</v>
      </c>
      <c r="E445" s="2">
        <f>MACD!F445</f>
        <v>3.7694128213775095E-2</v>
      </c>
      <c r="F445" s="2">
        <f>'Moving Avg'!D445</f>
        <v>6.1928599999999996</v>
      </c>
      <c r="G445" s="2">
        <f>'Moving Avg'!F445</f>
        <v>6.1525750000000006</v>
      </c>
      <c r="H445" s="2">
        <f>'Moving Avg'!G445</f>
        <v>6.3220119999999982</v>
      </c>
      <c r="I445" s="2">
        <f>'Moving Avg'!H445</f>
        <v>6.5151135000000044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  <c r="M445" s="8">
        <f t="shared" si="63"/>
        <v>50</v>
      </c>
      <c r="N445" s="8">
        <f t="shared" si="60"/>
        <v>100</v>
      </c>
      <c r="O445" s="8">
        <f t="shared" si="61"/>
        <v>0</v>
      </c>
      <c r="P445" s="8">
        <f t="shared" si="62"/>
        <v>100</v>
      </c>
      <c r="Q445" s="9">
        <f t="shared" si="64"/>
        <v>67.5</v>
      </c>
      <c r="R445" s="9">
        <f t="shared" si="65"/>
        <v>55</v>
      </c>
      <c r="S445" s="9">
        <f t="shared" si="66"/>
        <v>67.5</v>
      </c>
      <c r="T445" s="9">
        <f t="shared" si="67"/>
        <v>62.5</v>
      </c>
      <c r="U445" s="8">
        <f t="shared" si="68"/>
        <v>63.333333333333336</v>
      </c>
      <c r="V445" s="8">
        <f t="shared" si="69"/>
        <v>63.125</v>
      </c>
    </row>
    <row r="446" spans="1:22" ht="13.5" x14ac:dyDescent="0.25">
      <c r="A446" s="3">
        <f>RSI!A446</f>
        <v>42942</v>
      </c>
      <c r="B446" s="2">
        <f>RSI!B446</f>
        <v>6.0237999999999996</v>
      </c>
      <c r="C446" s="2">
        <f>RSI!I446</f>
        <v>39.952083016968807</v>
      </c>
      <c r="D446" s="2">
        <f>MACD!E446</f>
        <v>2.3355494711177371E-2</v>
      </c>
      <c r="E446" s="2">
        <f>MACD!F446</f>
        <v>3.4826401513255549E-2</v>
      </c>
      <c r="F446" s="2">
        <f>'Moving Avg'!D446</f>
        <v>6.1600999999999999</v>
      </c>
      <c r="G446" s="2">
        <f>'Moving Avg'!F446</f>
        <v>6.1424150000000006</v>
      </c>
      <c r="H446" s="2">
        <f>'Moving Avg'!G446</f>
        <v>6.3127039999999992</v>
      </c>
      <c r="I446" s="2">
        <f>'Moving Avg'!H446</f>
        <v>6.5131145000000039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3"/>
        <v>50</v>
      </c>
      <c r="N446" s="8">
        <f t="shared" si="60"/>
        <v>45</v>
      </c>
      <c r="O446" s="8">
        <f t="shared" si="61"/>
        <v>0</v>
      </c>
      <c r="P446" s="8">
        <f t="shared" si="62"/>
        <v>16.5</v>
      </c>
      <c r="Q446" s="9">
        <f t="shared" si="64"/>
        <v>35.725000000000001</v>
      </c>
      <c r="R446" s="9">
        <f t="shared" si="65"/>
        <v>23.125</v>
      </c>
      <c r="S446" s="9">
        <f t="shared" si="66"/>
        <v>21.675000000000001</v>
      </c>
      <c r="T446" s="9">
        <f t="shared" si="67"/>
        <v>27.875</v>
      </c>
      <c r="U446" s="8">
        <f t="shared" si="68"/>
        <v>26.841666666666669</v>
      </c>
      <c r="V446" s="8">
        <f t="shared" si="69"/>
        <v>27.1</v>
      </c>
    </row>
    <row r="447" spans="1:22" ht="13.5" x14ac:dyDescent="0.25">
      <c r="A447" s="3">
        <f>RSI!A447</f>
        <v>42943</v>
      </c>
      <c r="B447" s="2">
        <f>RSI!B447</f>
        <v>6.2007000000000003</v>
      </c>
      <c r="C447" s="2">
        <f>RSI!I447</f>
        <v>49.878188658339731</v>
      </c>
      <c r="D447" s="2">
        <f>MACD!E447</f>
        <v>-7.3464106582594724E-3</v>
      </c>
      <c r="E447" s="2">
        <f>MACD!F447</f>
        <v>2.6391839078952546E-2</v>
      </c>
      <c r="F447" s="2">
        <f>'Moving Avg'!D447</f>
        <v>6.1627200000000011</v>
      </c>
      <c r="G447" s="2">
        <f>'Moving Avg'!F447</f>
        <v>6.1502800000000004</v>
      </c>
      <c r="H447" s="2">
        <f>'Moving Avg'!G447</f>
        <v>6.3066719999999972</v>
      </c>
      <c r="I447" s="2">
        <f>'Moving Avg'!H447</f>
        <v>6.5118360000000042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  <c r="M447" s="8">
        <f t="shared" si="63"/>
        <v>50</v>
      </c>
      <c r="N447" s="8">
        <f t="shared" si="60"/>
        <v>100</v>
      </c>
      <c r="O447" s="8">
        <f t="shared" si="61"/>
        <v>0</v>
      </c>
      <c r="P447" s="8">
        <f t="shared" si="62"/>
        <v>83.5</v>
      </c>
      <c r="Q447" s="9">
        <f t="shared" si="64"/>
        <v>65.025000000000006</v>
      </c>
      <c r="R447" s="9">
        <f t="shared" si="65"/>
        <v>50.875</v>
      </c>
      <c r="S447" s="9">
        <f t="shared" si="66"/>
        <v>60.075000000000003</v>
      </c>
      <c r="T447" s="9">
        <f t="shared" si="67"/>
        <v>58.375</v>
      </c>
      <c r="U447" s="8">
        <f t="shared" si="68"/>
        <v>58.658333333333339</v>
      </c>
      <c r="V447" s="8">
        <f t="shared" si="69"/>
        <v>58.587500000000006</v>
      </c>
    </row>
    <row r="448" spans="1:22" ht="13.5" x14ac:dyDescent="0.25">
      <c r="A448" s="3">
        <f>RSI!A448</f>
        <v>42944</v>
      </c>
      <c r="B448" s="2">
        <f>RSI!B448</f>
        <v>5.9976000000000003</v>
      </c>
      <c r="C448" s="2">
        <f>RSI!I448</f>
        <v>41.413845223042443</v>
      </c>
      <c r="D448" s="2">
        <f>MACD!E448</f>
        <v>-1.9303784829090453E-2</v>
      </c>
      <c r="E448" s="2">
        <f>MACD!F448</f>
        <v>1.7252714297343947E-2</v>
      </c>
      <c r="F448" s="2">
        <f>'Moving Avg'!D448</f>
        <v>6.1299599999999996</v>
      </c>
      <c r="G448" s="2">
        <f>'Moving Avg'!F448</f>
        <v>6.1388100000000012</v>
      </c>
      <c r="H448" s="2">
        <f>'Moving Avg'!G448</f>
        <v>6.2967099999999974</v>
      </c>
      <c r="I448" s="2">
        <f>'Moving Avg'!H448</f>
        <v>6.5095420000000033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  <c r="M448" s="8">
        <f t="shared" si="63"/>
        <v>50</v>
      </c>
      <c r="N448" s="8">
        <f t="shared" si="60"/>
        <v>100</v>
      </c>
      <c r="O448" s="8">
        <f t="shared" si="61"/>
        <v>0</v>
      </c>
      <c r="P448" s="8">
        <f t="shared" si="62"/>
        <v>66.5</v>
      </c>
      <c r="Q448" s="9">
        <f t="shared" si="64"/>
        <v>62.475000000000001</v>
      </c>
      <c r="R448" s="9">
        <f t="shared" si="65"/>
        <v>46.625</v>
      </c>
      <c r="S448" s="9">
        <f t="shared" si="66"/>
        <v>52.424999999999997</v>
      </c>
      <c r="T448" s="9">
        <f t="shared" si="67"/>
        <v>54.125</v>
      </c>
      <c r="U448" s="8">
        <f t="shared" si="68"/>
        <v>53.841666666666661</v>
      </c>
      <c r="V448" s="8">
        <f t="shared" si="69"/>
        <v>53.912499999999994</v>
      </c>
    </row>
    <row r="449" spans="1:22" ht="13.5" x14ac:dyDescent="0.25">
      <c r="A449" s="3">
        <f>RSI!A449</f>
        <v>42947</v>
      </c>
      <c r="B449" s="2">
        <f>RSI!B449</f>
        <v>6.0430999999999999</v>
      </c>
      <c r="C449" s="2">
        <f>RSI!I449</f>
        <v>43.718135746136646</v>
      </c>
      <c r="D449" s="2">
        <f>MACD!E449</f>
        <v>-3.9660658782543656E-2</v>
      </c>
      <c r="E449" s="2">
        <f>MACD!F449</f>
        <v>5.8700396813664273E-3</v>
      </c>
      <c r="F449" s="2">
        <f>'Moving Avg'!D449</f>
        <v>6.0945</v>
      </c>
      <c r="G449" s="2">
        <f>'Moving Avg'!F449</f>
        <v>6.1374800000000009</v>
      </c>
      <c r="H449" s="2">
        <f>'Moving Avg'!G449</f>
        <v>6.2884439999999957</v>
      </c>
      <c r="I449" s="2">
        <f>'Moving Avg'!H449</f>
        <v>6.5079670000000034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  <c r="M449" s="8">
        <f t="shared" si="63"/>
        <v>50</v>
      </c>
      <c r="N449" s="8">
        <f t="shared" si="60"/>
        <v>100</v>
      </c>
      <c r="O449" s="8">
        <f t="shared" si="61"/>
        <v>0</v>
      </c>
      <c r="P449" s="8">
        <f t="shared" si="62"/>
        <v>66.5</v>
      </c>
      <c r="Q449" s="9">
        <f t="shared" si="64"/>
        <v>62.475000000000001</v>
      </c>
      <c r="R449" s="9">
        <f t="shared" si="65"/>
        <v>46.625</v>
      </c>
      <c r="S449" s="9">
        <f t="shared" si="66"/>
        <v>52.424999999999997</v>
      </c>
      <c r="T449" s="9">
        <f t="shared" si="67"/>
        <v>54.125</v>
      </c>
      <c r="U449" s="8">
        <f t="shared" si="68"/>
        <v>53.841666666666661</v>
      </c>
      <c r="V449" s="8">
        <f t="shared" si="69"/>
        <v>53.912499999999994</v>
      </c>
    </row>
    <row r="450" spans="1:22" ht="13.5" x14ac:dyDescent="0.25">
      <c r="A450" s="3">
        <f>RSI!A450</f>
        <v>42948</v>
      </c>
      <c r="B450" s="2">
        <f>RSI!B450</f>
        <v>5.8752000000000004</v>
      </c>
      <c r="C450" s="2">
        <f>RSI!I450</f>
        <v>37.808559350259131</v>
      </c>
      <c r="D450" s="2">
        <f>MACD!E450</f>
        <v>-1.8413073888154941E-2</v>
      </c>
      <c r="E450" s="2">
        <f>MACD!F450</f>
        <v>1.0134169674621543E-3</v>
      </c>
      <c r="F450" s="2">
        <f>'Moving Avg'!D450</f>
        <v>6.0280799999999992</v>
      </c>
      <c r="G450" s="2">
        <f>'Moving Avg'!F450</f>
        <v>6.1198899999999998</v>
      </c>
      <c r="H450" s="2">
        <f>'Moving Avg'!G450</f>
        <v>6.2762959999999968</v>
      </c>
      <c r="I450" s="2">
        <f>'Moving Avg'!H450</f>
        <v>6.5058805000000044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  <c r="M450" s="8">
        <f t="shared" si="63"/>
        <v>50</v>
      </c>
      <c r="N450" s="8">
        <f t="shared" ref="N450:N513" si="70">IF(E450-D450&gt;0.02, 100, IF(E450-D450&lt;0,0,45))</f>
        <v>45</v>
      </c>
      <c r="O450" s="8">
        <f t="shared" ref="O450:O513" si="71">IF(F450-I450&gt;10,100,IF(F450-I450&gt;5,75, IF(F450-I450&gt;0,50,0)))</f>
        <v>0</v>
      </c>
      <c r="P450" s="8">
        <f t="shared" ref="P450:P513" si="72">IF(L450="confirmed bullish", 34, IF(L450="bullish divergence",17, 0))+IF(J450="bullish",33,IF(J450="bearish",0,16.5))+IF(K450="strong",33,IF(K450="weak",0,16.5))</f>
        <v>66.5</v>
      </c>
      <c r="Q450" s="9">
        <f t="shared" si="64"/>
        <v>43.225000000000001</v>
      </c>
      <c r="R450" s="9">
        <f t="shared" si="65"/>
        <v>35.625</v>
      </c>
      <c r="S450" s="9">
        <f t="shared" si="66"/>
        <v>44.174999999999997</v>
      </c>
      <c r="T450" s="9">
        <f t="shared" si="67"/>
        <v>40.375</v>
      </c>
      <c r="U450" s="8">
        <f t="shared" si="68"/>
        <v>41.008333333333333</v>
      </c>
      <c r="V450" s="8">
        <f t="shared" si="69"/>
        <v>40.849999999999994</v>
      </c>
    </row>
    <row r="451" spans="1:22" ht="13.5" x14ac:dyDescent="0.25">
      <c r="A451" s="3">
        <f>RSI!A451</f>
        <v>42949</v>
      </c>
      <c r="B451" s="2">
        <f>RSI!B451</f>
        <v>5.9759000000000002</v>
      </c>
      <c r="C451" s="2">
        <f>RSI!I451</f>
        <v>42.802413758499689</v>
      </c>
      <c r="D451" s="2">
        <f>MACD!E451</f>
        <v>2.949143039222335E-3</v>
      </c>
      <c r="E451" s="2">
        <f>MACD!F451</f>
        <v>1.4005621818141906E-3</v>
      </c>
      <c r="F451" s="2">
        <f>'Moving Avg'!D451</f>
        <v>6.0184999999999995</v>
      </c>
      <c r="G451" s="2">
        <f>'Moving Avg'!F451</f>
        <v>6.107335</v>
      </c>
      <c r="H451" s="2">
        <f>'Moving Avg'!G451</f>
        <v>6.2670799999999982</v>
      </c>
      <c r="I451" s="2">
        <f>'Moving Avg'!H451</f>
        <v>6.5043300000000031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  <c r="M451" s="8">
        <f t="shared" ref="M451:M514" si="73">IF(C451&lt;30,100, IF(C451&gt;70, 0, 50))</f>
        <v>50</v>
      </c>
      <c r="N451" s="8">
        <f t="shared" si="70"/>
        <v>0</v>
      </c>
      <c r="O451" s="8">
        <f t="shared" si="71"/>
        <v>0</v>
      </c>
      <c r="P451" s="8">
        <f t="shared" si="72"/>
        <v>66.5</v>
      </c>
      <c r="Q451" s="9">
        <f t="shared" ref="Q451:Q514" si="74">0.35*M451+N451*0.35+O451*0.15+P451*0.15</f>
        <v>27.475000000000001</v>
      </c>
      <c r="R451" s="9">
        <f t="shared" ref="R451:R514" si="75">M451*0.2+N451*0.2+O451*0.35+P451*0.25</f>
        <v>26.625</v>
      </c>
      <c r="S451" s="9">
        <f t="shared" ref="S451:S514" si="76">M451*0.15+N451*0.15+O451*0.25+P451*0.45</f>
        <v>37.424999999999997</v>
      </c>
      <c r="T451" s="9">
        <f t="shared" ref="T451:T514" si="77">0.25*SUM(M451:P451)</f>
        <v>29.125</v>
      </c>
      <c r="U451" s="8">
        <f t="shared" ref="U451:U514" si="78">SUM(Q451:S451)/3</f>
        <v>30.508333333333336</v>
      </c>
      <c r="V451" s="8">
        <f t="shared" ref="V451:V514" si="79">SUM(Q451:T451)/4</f>
        <v>30.162500000000001</v>
      </c>
    </row>
    <row r="452" spans="1:22" ht="13.5" x14ac:dyDescent="0.25">
      <c r="A452" s="3">
        <f>RSI!A452</f>
        <v>42950</v>
      </c>
      <c r="B452" s="2">
        <f>RSI!B452</f>
        <v>6.0564999999999998</v>
      </c>
      <c r="C452" s="2">
        <f>RSI!I452</f>
        <v>46.505028090574648</v>
      </c>
      <c r="D452" s="2">
        <f>MACD!E452</f>
        <v>1.609447945766096E-2</v>
      </c>
      <c r="E452" s="2">
        <f>MACD!F452</f>
        <v>4.3393456369835446E-3</v>
      </c>
      <c r="F452" s="2">
        <f>'Moving Avg'!D452</f>
        <v>5.9896599999999998</v>
      </c>
      <c r="G452" s="2">
        <f>'Moving Avg'!F452</f>
        <v>6.0988099999999994</v>
      </c>
      <c r="H452" s="2">
        <f>'Moving Avg'!G452</f>
        <v>6.2609179999999993</v>
      </c>
      <c r="I452" s="2">
        <f>'Moving Avg'!H452</f>
        <v>6.5024945000000036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  <c r="M452" s="8">
        <f t="shared" si="73"/>
        <v>50</v>
      </c>
      <c r="N452" s="8">
        <f t="shared" si="70"/>
        <v>0</v>
      </c>
      <c r="O452" s="8">
        <f t="shared" si="71"/>
        <v>0</v>
      </c>
      <c r="P452" s="8">
        <f t="shared" si="72"/>
        <v>66.5</v>
      </c>
      <c r="Q452" s="9">
        <f t="shared" si="74"/>
        <v>27.475000000000001</v>
      </c>
      <c r="R452" s="9">
        <f t="shared" si="75"/>
        <v>26.625</v>
      </c>
      <c r="S452" s="9">
        <f t="shared" si="76"/>
        <v>37.424999999999997</v>
      </c>
      <c r="T452" s="9">
        <f t="shared" si="77"/>
        <v>29.125</v>
      </c>
      <c r="U452" s="8">
        <f t="shared" si="78"/>
        <v>30.508333333333336</v>
      </c>
      <c r="V452" s="8">
        <f t="shared" si="79"/>
        <v>30.162500000000001</v>
      </c>
    </row>
    <row r="453" spans="1:22" ht="13.5" x14ac:dyDescent="0.25">
      <c r="A453" s="3">
        <f>RSI!A453</f>
        <v>42951</v>
      </c>
      <c r="B453" s="2">
        <f>RSI!B453</f>
        <v>5.6939000000000002</v>
      </c>
      <c r="C453" s="2">
        <f>RSI!I453</f>
        <v>35.402105550011257</v>
      </c>
      <c r="D453" s="2">
        <f>MACD!E453</f>
        <v>5.053262645834522E-2</v>
      </c>
      <c r="E453" s="2">
        <f>MACD!F453</f>
        <v>1.357800180125588E-2</v>
      </c>
      <c r="F453" s="2">
        <f>'Moving Avg'!D453</f>
        <v>5.9289199999999997</v>
      </c>
      <c r="G453" s="2">
        <f>'Moving Avg'!F453</f>
        <v>6.0803500000000001</v>
      </c>
      <c r="H453" s="2">
        <f>'Moving Avg'!G453</f>
        <v>6.2452759999999987</v>
      </c>
      <c r="I453" s="2">
        <f>'Moving Avg'!H453</f>
        <v>6.4985180000000051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  <c r="M453" s="8">
        <f t="shared" si="73"/>
        <v>50</v>
      </c>
      <c r="N453" s="8">
        <f t="shared" si="70"/>
        <v>0</v>
      </c>
      <c r="O453" s="8">
        <f t="shared" si="71"/>
        <v>0</v>
      </c>
      <c r="P453" s="8">
        <f t="shared" si="72"/>
        <v>66.5</v>
      </c>
      <c r="Q453" s="9">
        <f t="shared" si="74"/>
        <v>27.475000000000001</v>
      </c>
      <c r="R453" s="9">
        <f t="shared" si="75"/>
        <v>26.625</v>
      </c>
      <c r="S453" s="9">
        <f t="shared" si="76"/>
        <v>37.424999999999997</v>
      </c>
      <c r="T453" s="9">
        <f t="shared" si="77"/>
        <v>29.125</v>
      </c>
      <c r="U453" s="8">
        <f t="shared" si="78"/>
        <v>30.508333333333336</v>
      </c>
      <c r="V453" s="8">
        <f t="shared" si="79"/>
        <v>30.162500000000001</v>
      </c>
    </row>
    <row r="454" spans="1:22" ht="13.5" x14ac:dyDescent="0.25">
      <c r="A454" s="3">
        <f>RSI!A454</f>
        <v>42954</v>
      </c>
      <c r="B454" s="2">
        <f>RSI!B454</f>
        <v>6.4095000000000004</v>
      </c>
      <c r="C454" s="2">
        <f>RSI!I454</f>
        <v>57.146619402272044</v>
      </c>
      <c r="D454" s="2">
        <f>MACD!E454</f>
        <v>3.8335361271321311E-2</v>
      </c>
      <c r="E454" s="2">
        <f>MACD!F454</f>
        <v>1.8529473695268969E-2</v>
      </c>
      <c r="F454" s="2">
        <f>'Moving Avg'!D454</f>
        <v>6.0022000000000002</v>
      </c>
      <c r="G454" s="2">
        <f>'Moving Avg'!F454</f>
        <v>6.0898050000000001</v>
      </c>
      <c r="H454" s="2">
        <f>'Moving Avg'!G454</f>
        <v>6.246173999999999</v>
      </c>
      <c r="I454" s="2">
        <f>'Moving Avg'!H454</f>
        <v>6.4979885000000044</v>
      </c>
      <c r="J454" s="6" t="str">
        <f>OBV!F454</f>
        <v>BULLISH</v>
      </c>
      <c r="K454" s="6" t="str">
        <f>OBV!G454</f>
        <v>NEUTRAL</v>
      </c>
      <c r="L454" s="6" t="str">
        <f>OBV!H454</f>
        <v>BULLISH DIVERGENCE</v>
      </c>
      <c r="M454" s="8">
        <f t="shared" si="73"/>
        <v>50</v>
      </c>
      <c r="N454" s="8">
        <f t="shared" si="70"/>
        <v>0</v>
      </c>
      <c r="O454" s="8">
        <f t="shared" si="71"/>
        <v>0</v>
      </c>
      <c r="P454" s="8">
        <f t="shared" si="72"/>
        <v>66.5</v>
      </c>
      <c r="Q454" s="9">
        <f t="shared" si="74"/>
        <v>27.475000000000001</v>
      </c>
      <c r="R454" s="9">
        <f t="shared" si="75"/>
        <v>26.625</v>
      </c>
      <c r="S454" s="9">
        <f t="shared" si="76"/>
        <v>37.424999999999997</v>
      </c>
      <c r="T454" s="9">
        <f t="shared" si="77"/>
        <v>29.125</v>
      </c>
      <c r="U454" s="8">
        <f t="shared" si="78"/>
        <v>30.508333333333336</v>
      </c>
      <c r="V454" s="8">
        <f t="shared" si="79"/>
        <v>30.162500000000001</v>
      </c>
    </row>
    <row r="455" spans="1:22" ht="13.5" x14ac:dyDescent="0.25">
      <c r="A455" s="3">
        <f>RSI!A455</f>
        <v>42955</v>
      </c>
      <c r="B455" s="2">
        <f>RSI!B455</f>
        <v>6.4535999999999998</v>
      </c>
      <c r="C455" s="2">
        <f>RSI!I455</f>
        <v>58.083046540508946</v>
      </c>
      <c r="D455" s="2">
        <f>MACD!E455</f>
        <v>2.0905192121699834E-2</v>
      </c>
      <c r="E455" s="2">
        <f>MACD!F455</f>
        <v>1.9004617380555141E-2</v>
      </c>
      <c r="F455" s="2">
        <f>'Moving Avg'!D455</f>
        <v>6.1178799999999995</v>
      </c>
      <c r="G455" s="2">
        <f>'Moving Avg'!F455</f>
        <v>6.1017899999999994</v>
      </c>
      <c r="H455" s="2">
        <f>'Moving Avg'!G455</f>
        <v>6.2480839999999978</v>
      </c>
      <c r="I455" s="2">
        <f>'Moving Avg'!H455</f>
        <v>6.4978105000000053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3"/>
        <v>50</v>
      </c>
      <c r="N455" s="8">
        <f t="shared" si="70"/>
        <v>0</v>
      </c>
      <c r="O455" s="8">
        <f t="shared" si="71"/>
        <v>0</v>
      </c>
      <c r="P455" s="8">
        <f t="shared" si="72"/>
        <v>83.5</v>
      </c>
      <c r="Q455" s="9">
        <f t="shared" si="74"/>
        <v>30.024999999999999</v>
      </c>
      <c r="R455" s="9">
        <f t="shared" si="75"/>
        <v>30.875</v>
      </c>
      <c r="S455" s="9">
        <f t="shared" si="76"/>
        <v>45.075000000000003</v>
      </c>
      <c r="T455" s="9">
        <f t="shared" si="77"/>
        <v>33.375</v>
      </c>
      <c r="U455" s="8">
        <f t="shared" si="78"/>
        <v>35.324999999999996</v>
      </c>
      <c r="V455" s="8">
        <f t="shared" si="79"/>
        <v>34.837499999999999</v>
      </c>
    </row>
    <row r="456" spans="1:22" ht="13.5" x14ac:dyDescent="0.25">
      <c r="A456" s="3">
        <f>RSI!A456</f>
        <v>42956</v>
      </c>
      <c r="B456" s="2">
        <f>RSI!B456</f>
        <v>6.6153000000000004</v>
      </c>
      <c r="C456" s="2">
        <f>RSI!I456</f>
        <v>61.412632054201595</v>
      </c>
      <c r="D456" s="2">
        <f>MACD!E456</f>
        <v>-3.6004543731954719E-2</v>
      </c>
      <c r="E456" s="2">
        <f>MACD!F456</f>
        <v>8.0027851580531696E-3</v>
      </c>
      <c r="F456" s="2">
        <f>'Moving Avg'!D456</f>
        <v>6.2457600000000006</v>
      </c>
      <c r="G456" s="2">
        <f>'Moving Avg'!F456</f>
        <v>6.1221899999999998</v>
      </c>
      <c r="H456" s="2">
        <f>'Moving Avg'!G456</f>
        <v>6.2509999999999994</v>
      </c>
      <c r="I456" s="2">
        <f>'Moving Avg'!H456</f>
        <v>6.4986050000000048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3"/>
        <v>50</v>
      </c>
      <c r="N456" s="8">
        <f t="shared" si="70"/>
        <v>100</v>
      </c>
      <c r="O456" s="8">
        <f t="shared" si="71"/>
        <v>0</v>
      </c>
      <c r="P456" s="8">
        <f t="shared" si="72"/>
        <v>83.5</v>
      </c>
      <c r="Q456" s="9">
        <f t="shared" si="74"/>
        <v>65.025000000000006</v>
      </c>
      <c r="R456" s="9">
        <f t="shared" si="75"/>
        <v>50.875</v>
      </c>
      <c r="S456" s="9">
        <f t="shared" si="76"/>
        <v>60.075000000000003</v>
      </c>
      <c r="T456" s="9">
        <f t="shared" si="77"/>
        <v>58.375</v>
      </c>
      <c r="U456" s="8">
        <f t="shared" si="78"/>
        <v>58.658333333333339</v>
      </c>
      <c r="V456" s="8">
        <f t="shared" si="79"/>
        <v>58.587500000000006</v>
      </c>
    </row>
    <row r="457" spans="1:22" ht="13.5" x14ac:dyDescent="0.25">
      <c r="A457" s="3">
        <f>RSI!A457</f>
        <v>42957</v>
      </c>
      <c r="B457" s="2">
        <f>RSI!B457</f>
        <v>6.5712000000000002</v>
      </c>
      <c r="C457" s="2">
        <f>RSI!I457</f>
        <v>60.01254273009576</v>
      </c>
      <c r="D457" s="2">
        <f>MACD!E457</f>
        <v>-5.6440324885308257E-2</v>
      </c>
      <c r="E457" s="2">
        <f>MACD!F457</f>
        <v>-4.8858368506191161E-3</v>
      </c>
      <c r="F457" s="2">
        <f>'Moving Avg'!D457</f>
        <v>6.3487000000000009</v>
      </c>
      <c r="G457" s="2">
        <f>'Moving Avg'!F457</f>
        <v>6.1495599999999992</v>
      </c>
      <c r="H457" s="2">
        <f>'Moving Avg'!G457</f>
        <v>6.2530340000000004</v>
      </c>
      <c r="I457" s="2">
        <f>'Moving Avg'!H457</f>
        <v>6.4990150000000053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3"/>
        <v>50</v>
      </c>
      <c r="N457" s="8">
        <f t="shared" si="70"/>
        <v>100</v>
      </c>
      <c r="O457" s="8">
        <f t="shared" si="71"/>
        <v>0</v>
      </c>
      <c r="P457" s="8">
        <f t="shared" si="72"/>
        <v>16.5</v>
      </c>
      <c r="Q457" s="9">
        <f t="shared" si="74"/>
        <v>54.975000000000001</v>
      </c>
      <c r="R457" s="9">
        <f t="shared" si="75"/>
        <v>34.125</v>
      </c>
      <c r="S457" s="9">
        <f t="shared" si="76"/>
        <v>29.925000000000001</v>
      </c>
      <c r="T457" s="9">
        <f t="shared" si="77"/>
        <v>41.625</v>
      </c>
      <c r="U457" s="8">
        <f t="shared" si="78"/>
        <v>39.674999999999997</v>
      </c>
      <c r="V457" s="8">
        <f t="shared" si="79"/>
        <v>40.162499999999994</v>
      </c>
    </row>
    <row r="458" spans="1:22" ht="13.5" x14ac:dyDescent="0.25">
      <c r="A458" s="3">
        <f>RSI!A458</f>
        <v>42958</v>
      </c>
      <c r="B458" s="2">
        <f>RSI!B458</f>
        <v>6.6153000000000004</v>
      </c>
      <c r="C458" s="2">
        <f>RSI!I458</f>
        <v>60.970778987852405</v>
      </c>
      <c r="D458" s="2">
        <f>MACD!E458</f>
        <v>-0.11054311268482575</v>
      </c>
      <c r="E458" s="2">
        <f>MACD!F458</f>
        <v>-2.6017292017460444E-2</v>
      </c>
      <c r="F458" s="2">
        <f>'Moving Avg'!D458</f>
        <v>6.5329800000000002</v>
      </c>
      <c r="G458" s="2">
        <f>'Moving Avg'!F458</f>
        <v>6.1794649999999995</v>
      </c>
      <c r="H458" s="2">
        <f>'Moving Avg'!G458</f>
        <v>6.2559499999999995</v>
      </c>
      <c r="I458" s="2">
        <f>'Moving Avg'!H458</f>
        <v>6.4996455000000051</v>
      </c>
      <c r="J458" s="6" t="str">
        <f>OBV!F458</f>
        <v>BEARISH</v>
      </c>
      <c r="K458" s="6" t="str">
        <f>OBV!G458</f>
        <v>NEUTRAL</v>
      </c>
      <c r="L458" s="6" t="str">
        <f>OBV!H458</f>
        <v>BEARISH DIVERGENCE</v>
      </c>
      <c r="M458" s="8">
        <f t="shared" si="73"/>
        <v>50</v>
      </c>
      <c r="N458" s="8">
        <f t="shared" si="70"/>
        <v>100</v>
      </c>
      <c r="O458" s="8">
        <f t="shared" si="71"/>
        <v>50</v>
      </c>
      <c r="P458" s="8">
        <f t="shared" si="72"/>
        <v>16.5</v>
      </c>
      <c r="Q458" s="9">
        <f t="shared" si="74"/>
        <v>62.475000000000001</v>
      </c>
      <c r="R458" s="9">
        <f t="shared" si="75"/>
        <v>51.625</v>
      </c>
      <c r="S458" s="9">
        <f t="shared" si="76"/>
        <v>42.424999999999997</v>
      </c>
      <c r="T458" s="9">
        <f t="shared" si="77"/>
        <v>54.125</v>
      </c>
      <c r="U458" s="8">
        <f t="shared" si="78"/>
        <v>52.17499999999999</v>
      </c>
      <c r="V458" s="8">
        <f t="shared" si="79"/>
        <v>52.662499999999994</v>
      </c>
    </row>
    <row r="459" spans="1:22" ht="13.5" x14ac:dyDescent="0.25">
      <c r="A459" s="3">
        <f>RSI!A459</f>
        <v>42961</v>
      </c>
      <c r="B459" s="2">
        <f>RSI!B459</f>
        <v>6.5785</v>
      </c>
      <c r="C459" s="2">
        <f>RSI!I459</f>
        <v>59.685458999818742</v>
      </c>
      <c r="D459" s="2">
        <f>MACD!E459</f>
        <v>-0.14898497648576114</v>
      </c>
      <c r="E459" s="2">
        <f>MACD!F459</f>
        <v>-5.0610828911120585E-2</v>
      </c>
      <c r="F459" s="2">
        <f>'Moving Avg'!D459</f>
        <v>6.5667799999999996</v>
      </c>
      <c r="G459" s="2">
        <f>'Moving Avg'!F459</f>
        <v>6.2101500000000005</v>
      </c>
      <c r="H459" s="2">
        <f>'Moving Avg'!G459</f>
        <v>6.2603579999999992</v>
      </c>
      <c r="I459" s="2">
        <f>'Moving Avg'!H459</f>
        <v>6.4990765000000055</v>
      </c>
      <c r="J459" s="6" t="str">
        <f>OBV!F459</f>
        <v>BEARISH</v>
      </c>
      <c r="K459" s="6" t="str">
        <f>OBV!G459</f>
        <v>NEUTRAL</v>
      </c>
      <c r="L459" s="6" t="str">
        <f>OBV!H459</f>
        <v>BEARISH DIVERGENCE</v>
      </c>
      <c r="M459" s="8">
        <f t="shared" si="73"/>
        <v>50</v>
      </c>
      <c r="N459" s="8">
        <f t="shared" si="70"/>
        <v>100</v>
      </c>
      <c r="O459" s="8">
        <f t="shared" si="71"/>
        <v>50</v>
      </c>
      <c r="P459" s="8">
        <f t="shared" si="72"/>
        <v>16.5</v>
      </c>
      <c r="Q459" s="9">
        <f t="shared" si="74"/>
        <v>62.475000000000001</v>
      </c>
      <c r="R459" s="9">
        <f t="shared" si="75"/>
        <v>51.625</v>
      </c>
      <c r="S459" s="9">
        <f t="shared" si="76"/>
        <v>42.424999999999997</v>
      </c>
      <c r="T459" s="9">
        <f t="shared" si="77"/>
        <v>54.125</v>
      </c>
      <c r="U459" s="8">
        <f t="shared" si="78"/>
        <v>52.17499999999999</v>
      </c>
      <c r="V459" s="8">
        <f t="shared" si="79"/>
        <v>52.662499999999994</v>
      </c>
    </row>
    <row r="460" spans="1:22" ht="13.5" x14ac:dyDescent="0.25">
      <c r="A460" s="3">
        <f>RSI!A460</f>
        <v>42962</v>
      </c>
      <c r="B460" s="2">
        <f>RSI!B460</f>
        <v>6.3948</v>
      </c>
      <c r="C460" s="2">
        <f>RSI!I460</f>
        <v>53.609971710700663</v>
      </c>
      <c r="D460" s="2">
        <f>MACD!E460</f>
        <v>-0.1957301976803878</v>
      </c>
      <c r="E460" s="2">
        <f>MACD!F460</f>
        <v>-7.9634702664974036E-2</v>
      </c>
      <c r="F460" s="2">
        <f>'Moving Avg'!D460</f>
        <v>6.555019999999999</v>
      </c>
      <c r="G460" s="2">
        <f>'Moving Avg'!F460</f>
        <v>6.2234600000000002</v>
      </c>
      <c r="H460" s="2">
        <f>'Moving Avg'!G460</f>
        <v>6.2597819999999986</v>
      </c>
      <c r="I460" s="2">
        <f>'Moving Avg'!H460</f>
        <v>6.4966055000000065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3"/>
        <v>50</v>
      </c>
      <c r="N460" s="8">
        <f t="shared" si="70"/>
        <v>100</v>
      </c>
      <c r="O460" s="8">
        <f t="shared" si="71"/>
        <v>50</v>
      </c>
      <c r="P460" s="8">
        <f t="shared" si="72"/>
        <v>16.5</v>
      </c>
      <c r="Q460" s="9">
        <f t="shared" si="74"/>
        <v>62.475000000000001</v>
      </c>
      <c r="R460" s="9">
        <f t="shared" si="75"/>
        <v>51.625</v>
      </c>
      <c r="S460" s="9">
        <f t="shared" si="76"/>
        <v>42.424999999999997</v>
      </c>
      <c r="T460" s="9">
        <f t="shared" si="77"/>
        <v>54.125</v>
      </c>
      <c r="U460" s="8">
        <f t="shared" si="78"/>
        <v>52.17499999999999</v>
      </c>
      <c r="V460" s="8">
        <f t="shared" si="79"/>
        <v>52.662499999999994</v>
      </c>
    </row>
    <row r="461" spans="1:22" ht="13.5" x14ac:dyDescent="0.25">
      <c r="A461" s="3">
        <f>RSI!A461</f>
        <v>42963</v>
      </c>
      <c r="B461" s="2">
        <f>RSI!B461</f>
        <v>6.5270999999999999</v>
      </c>
      <c r="C461" s="2">
        <f>RSI!I461</f>
        <v>57.004438577955725</v>
      </c>
      <c r="D461" s="2">
        <f>MACD!E461</f>
        <v>-0.23035246274534771</v>
      </c>
      <c r="E461" s="2">
        <f>MACD!F461</f>
        <v>-0.10977825468104878</v>
      </c>
      <c r="F461" s="2">
        <f>'Moving Avg'!D461</f>
        <v>6.5373800000000006</v>
      </c>
      <c r="G461" s="2">
        <f>'Moving Avg'!F461</f>
        <v>6.2404350000000006</v>
      </c>
      <c r="H461" s="2">
        <f>'Moving Avg'!G461</f>
        <v>6.2609340000000007</v>
      </c>
      <c r="I461" s="2">
        <f>'Moving Avg'!H461</f>
        <v>6.4957135000000052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3"/>
        <v>50</v>
      </c>
      <c r="N461" s="8">
        <f t="shared" si="70"/>
        <v>100</v>
      </c>
      <c r="O461" s="8">
        <f t="shared" si="71"/>
        <v>50</v>
      </c>
      <c r="P461" s="8">
        <f t="shared" si="72"/>
        <v>16.5</v>
      </c>
      <c r="Q461" s="9">
        <f t="shared" si="74"/>
        <v>62.475000000000001</v>
      </c>
      <c r="R461" s="9">
        <f t="shared" si="75"/>
        <v>51.625</v>
      </c>
      <c r="S461" s="9">
        <f t="shared" si="76"/>
        <v>42.424999999999997</v>
      </c>
      <c r="T461" s="9">
        <f t="shared" si="77"/>
        <v>54.125</v>
      </c>
      <c r="U461" s="8">
        <f t="shared" si="78"/>
        <v>52.17499999999999</v>
      </c>
      <c r="V461" s="8">
        <f t="shared" si="79"/>
        <v>52.662499999999994</v>
      </c>
    </row>
    <row r="462" spans="1:22" ht="13.5" x14ac:dyDescent="0.25">
      <c r="A462" s="3">
        <f>RSI!A462</f>
        <v>42964</v>
      </c>
      <c r="B462" s="2">
        <f>RSI!B462</f>
        <v>6.3948</v>
      </c>
      <c r="C462" s="2">
        <f>RSI!I462</f>
        <v>52.840551335562758</v>
      </c>
      <c r="D462" s="2">
        <f>MACD!E462</f>
        <v>-0.2389345511837595</v>
      </c>
      <c r="E462" s="2">
        <f>MACD!F462</f>
        <v>-0.13560951398159093</v>
      </c>
      <c r="F462" s="2">
        <f>'Moving Avg'!D462</f>
        <v>6.5021000000000004</v>
      </c>
      <c r="G462" s="2">
        <f>'Moving Avg'!F462</f>
        <v>6.2507950000000019</v>
      </c>
      <c r="H462" s="2">
        <f>'Moving Avg'!G462</f>
        <v>6.2594399999999997</v>
      </c>
      <c r="I462" s="2">
        <f>'Moving Avg'!H462</f>
        <v>6.4942585000000053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3"/>
        <v>50</v>
      </c>
      <c r="N462" s="8">
        <f t="shared" si="70"/>
        <v>100</v>
      </c>
      <c r="O462" s="8">
        <f t="shared" si="71"/>
        <v>50</v>
      </c>
      <c r="P462" s="8">
        <f t="shared" si="72"/>
        <v>16.5</v>
      </c>
      <c r="Q462" s="9">
        <f t="shared" si="74"/>
        <v>62.475000000000001</v>
      </c>
      <c r="R462" s="9">
        <f t="shared" si="75"/>
        <v>51.625</v>
      </c>
      <c r="S462" s="9">
        <f t="shared" si="76"/>
        <v>42.424999999999997</v>
      </c>
      <c r="T462" s="9">
        <f t="shared" si="77"/>
        <v>54.125</v>
      </c>
      <c r="U462" s="8">
        <f t="shared" si="78"/>
        <v>52.17499999999999</v>
      </c>
      <c r="V462" s="8">
        <f t="shared" si="79"/>
        <v>52.662499999999994</v>
      </c>
    </row>
    <row r="463" spans="1:22" ht="13.5" x14ac:dyDescent="0.25">
      <c r="A463" s="3">
        <f>RSI!A463</f>
        <v>42965</v>
      </c>
      <c r="B463" s="2">
        <f>RSI!B463</f>
        <v>6.3948</v>
      </c>
      <c r="C463" s="2">
        <f>RSI!I463</f>
        <v>52.840551335562758</v>
      </c>
      <c r="D463" s="2">
        <f>MACD!E463</f>
        <v>-0.3025753948185983</v>
      </c>
      <c r="E463" s="2">
        <f>MACD!F463</f>
        <v>-0.16900269014899241</v>
      </c>
      <c r="F463" s="2">
        <f>'Moving Avg'!D463</f>
        <v>6.4580000000000002</v>
      </c>
      <c r="G463" s="2">
        <f>'Moving Avg'!F463</f>
        <v>6.2624650000000015</v>
      </c>
      <c r="H463" s="2">
        <f>'Moving Avg'!G463</f>
        <v>6.2582080000000007</v>
      </c>
      <c r="I463" s="2">
        <f>'Moving Avg'!H463</f>
        <v>6.4922135000000045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3"/>
        <v>50</v>
      </c>
      <c r="N463" s="8">
        <f t="shared" si="70"/>
        <v>100</v>
      </c>
      <c r="O463" s="8">
        <f t="shared" si="71"/>
        <v>0</v>
      </c>
      <c r="P463" s="8">
        <f t="shared" si="72"/>
        <v>16.5</v>
      </c>
      <c r="Q463" s="9">
        <f t="shared" si="74"/>
        <v>54.975000000000001</v>
      </c>
      <c r="R463" s="9">
        <f t="shared" si="75"/>
        <v>34.125</v>
      </c>
      <c r="S463" s="9">
        <f t="shared" si="76"/>
        <v>29.925000000000001</v>
      </c>
      <c r="T463" s="9">
        <f t="shared" si="77"/>
        <v>41.625</v>
      </c>
      <c r="U463" s="8">
        <f t="shared" si="78"/>
        <v>39.674999999999997</v>
      </c>
      <c r="V463" s="8">
        <f t="shared" si="79"/>
        <v>40.162499999999994</v>
      </c>
    </row>
    <row r="464" spans="1:22" ht="13.5" x14ac:dyDescent="0.25">
      <c r="A464" s="3">
        <f>RSI!A464</f>
        <v>42968</v>
      </c>
      <c r="B464" s="2">
        <f>RSI!B464</f>
        <v>6.3948</v>
      </c>
      <c r="C464" s="2">
        <f>RSI!I464</f>
        <v>52.840551335562758</v>
      </c>
      <c r="D464" s="2">
        <f>MACD!E464</f>
        <v>-0.24688345869411421</v>
      </c>
      <c r="E464" s="2">
        <f>MACD!F464</f>
        <v>-0.18457884385801676</v>
      </c>
      <c r="F464" s="2">
        <f>'Moving Avg'!D464</f>
        <v>6.4212600000000011</v>
      </c>
      <c r="G464" s="2">
        <f>'Moving Avg'!F464</f>
        <v>6.2711850000000018</v>
      </c>
      <c r="H464" s="2">
        <f>'Moving Avg'!G464</f>
        <v>6.2571080000000006</v>
      </c>
      <c r="I464" s="2">
        <f>'Moving Avg'!H464</f>
        <v>6.4911845000000055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3"/>
        <v>50</v>
      </c>
      <c r="N464" s="8">
        <f t="shared" si="70"/>
        <v>100</v>
      </c>
      <c r="O464" s="8">
        <f t="shared" si="71"/>
        <v>0</v>
      </c>
      <c r="P464" s="8">
        <f t="shared" si="72"/>
        <v>16.5</v>
      </c>
      <c r="Q464" s="9">
        <f t="shared" si="74"/>
        <v>54.975000000000001</v>
      </c>
      <c r="R464" s="9">
        <f t="shared" si="75"/>
        <v>34.125</v>
      </c>
      <c r="S464" s="9">
        <f t="shared" si="76"/>
        <v>29.925000000000001</v>
      </c>
      <c r="T464" s="9">
        <f t="shared" si="77"/>
        <v>41.625</v>
      </c>
      <c r="U464" s="8">
        <f t="shared" si="78"/>
        <v>39.674999999999997</v>
      </c>
      <c r="V464" s="8">
        <f t="shared" si="79"/>
        <v>40.162499999999994</v>
      </c>
    </row>
    <row r="465" spans="1:22" ht="13.5" x14ac:dyDescent="0.25">
      <c r="A465" s="3">
        <f>RSI!A465</f>
        <v>42969</v>
      </c>
      <c r="B465" s="2">
        <f>RSI!B465</f>
        <v>6.2477999999999998</v>
      </c>
      <c r="C465" s="2">
        <f>RSI!I465</f>
        <v>47.977188998915246</v>
      </c>
      <c r="D465" s="2">
        <f>MACD!E465</f>
        <v>-0.18259566305590891</v>
      </c>
      <c r="E465" s="2">
        <f>MACD!F465</f>
        <v>-0.18418220769759519</v>
      </c>
      <c r="F465" s="2">
        <f>'Moving Avg'!D465</f>
        <v>6.3918599999999994</v>
      </c>
      <c r="G465" s="2">
        <f>'Moving Avg'!F465</f>
        <v>6.2732100000000015</v>
      </c>
      <c r="H465" s="2">
        <f>'Moving Avg'!G465</f>
        <v>6.2531980000000003</v>
      </c>
      <c r="I465" s="2">
        <f>'Moving Avg'!H465</f>
        <v>6.4896500000000046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  <c r="M465" s="8">
        <f t="shared" si="73"/>
        <v>50</v>
      </c>
      <c r="N465" s="8">
        <f t="shared" si="70"/>
        <v>0</v>
      </c>
      <c r="O465" s="8">
        <f t="shared" si="71"/>
        <v>0</v>
      </c>
      <c r="P465" s="8">
        <f t="shared" si="72"/>
        <v>66.5</v>
      </c>
      <c r="Q465" s="9">
        <f t="shared" si="74"/>
        <v>27.475000000000001</v>
      </c>
      <c r="R465" s="9">
        <f t="shared" si="75"/>
        <v>26.625</v>
      </c>
      <c r="S465" s="9">
        <f t="shared" si="76"/>
        <v>37.424999999999997</v>
      </c>
      <c r="T465" s="9">
        <f t="shared" si="77"/>
        <v>29.125</v>
      </c>
      <c r="U465" s="8">
        <f t="shared" si="78"/>
        <v>30.508333333333336</v>
      </c>
      <c r="V465" s="8">
        <f t="shared" si="79"/>
        <v>30.162500000000001</v>
      </c>
    </row>
    <row r="466" spans="1:22" ht="13.5" x14ac:dyDescent="0.25">
      <c r="A466" s="3">
        <f>RSI!A466</f>
        <v>42970</v>
      </c>
      <c r="B466" s="2">
        <f>RSI!B466</f>
        <v>6.2331000000000003</v>
      </c>
      <c r="C466" s="2">
        <f>RSI!I466</f>
        <v>47.506314351173742</v>
      </c>
      <c r="D466" s="2">
        <f>MACD!E466</f>
        <v>-0.10183575863217609</v>
      </c>
      <c r="E466" s="2">
        <f>MACD!F466</f>
        <v>-0.16771291788451137</v>
      </c>
      <c r="F466" s="2">
        <f>'Moving Avg'!D466</f>
        <v>6.3330600000000006</v>
      </c>
      <c r="G466" s="2">
        <f>'Moving Avg'!F466</f>
        <v>6.2836750000000006</v>
      </c>
      <c r="H466" s="2">
        <f>'Moving Avg'!G466</f>
        <v>6.2493879999999988</v>
      </c>
      <c r="I466" s="2">
        <f>'Moving Avg'!H466</f>
        <v>6.4871900000000036</v>
      </c>
      <c r="J466" s="6" t="str">
        <f>OBV!F466</f>
        <v>BEARISH</v>
      </c>
      <c r="K466" s="6" t="str">
        <f>OBV!G466</f>
        <v>NEUTRAL</v>
      </c>
      <c r="L466" s="6" t="str">
        <f>OBV!H466</f>
        <v>CONFIRMED BEARISH</v>
      </c>
      <c r="M466" s="8">
        <f t="shared" si="73"/>
        <v>50</v>
      </c>
      <c r="N466" s="8">
        <f t="shared" si="70"/>
        <v>0</v>
      </c>
      <c r="O466" s="8">
        <f t="shared" si="71"/>
        <v>0</v>
      </c>
      <c r="P466" s="8">
        <f t="shared" si="72"/>
        <v>16.5</v>
      </c>
      <c r="Q466" s="9">
        <f t="shared" si="74"/>
        <v>19.975000000000001</v>
      </c>
      <c r="R466" s="9">
        <f t="shared" si="75"/>
        <v>14.125</v>
      </c>
      <c r="S466" s="9">
        <f t="shared" si="76"/>
        <v>14.925000000000001</v>
      </c>
      <c r="T466" s="9">
        <f t="shared" si="77"/>
        <v>16.625</v>
      </c>
      <c r="U466" s="8">
        <f t="shared" si="78"/>
        <v>16.341666666666669</v>
      </c>
      <c r="V466" s="8">
        <f t="shared" si="79"/>
        <v>16.412500000000001</v>
      </c>
    </row>
    <row r="467" spans="1:22" ht="13.5" x14ac:dyDescent="0.25">
      <c r="A467" s="3">
        <f>RSI!A467</f>
        <v>42971</v>
      </c>
      <c r="B467" s="2">
        <f>RSI!B467</f>
        <v>6.2110000000000003</v>
      </c>
      <c r="C467" s="2">
        <f>RSI!I467</f>
        <v>46.763235866074311</v>
      </c>
      <c r="D467" s="2">
        <f>MACD!E467</f>
        <v>-3.8193830566493503E-2</v>
      </c>
      <c r="E467" s="2">
        <f>MACD!F467</f>
        <v>-0.1418091004209078</v>
      </c>
      <c r="F467" s="2">
        <f>'Moving Avg'!D467</f>
        <v>6.2962999999999996</v>
      </c>
      <c r="G467" s="2">
        <f>'Moving Avg'!F467</f>
        <v>6.2841900000000015</v>
      </c>
      <c r="H467" s="2">
        <f>'Moving Avg'!G467</f>
        <v>6.2451359999999987</v>
      </c>
      <c r="I467" s="2">
        <f>'Moving Avg'!H467</f>
        <v>6.4846520000000032</v>
      </c>
      <c r="J467" s="6" t="str">
        <f>OBV!F467</f>
        <v>BEARISH</v>
      </c>
      <c r="K467" s="6" t="str">
        <f>OBV!G467</f>
        <v>NEUTRAL</v>
      </c>
      <c r="L467" s="6" t="str">
        <f>OBV!H467</f>
        <v>CONFIRMED BEARISH</v>
      </c>
      <c r="M467" s="8">
        <f t="shared" si="73"/>
        <v>50</v>
      </c>
      <c r="N467" s="8">
        <f t="shared" si="70"/>
        <v>0</v>
      </c>
      <c r="O467" s="8">
        <f t="shared" si="71"/>
        <v>0</v>
      </c>
      <c r="P467" s="8">
        <f t="shared" si="72"/>
        <v>16.5</v>
      </c>
      <c r="Q467" s="9">
        <f t="shared" si="74"/>
        <v>19.975000000000001</v>
      </c>
      <c r="R467" s="9">
        <f t="shared" si="75"/>
        <v>14.125</v>
      </c>
      <c r="S467" s="9">
        <f t="shared" si="76"/>
        <v>14.925000000000001</v>
      </c>
      <c r="T467" s="9">
        <f t="shared" si="77"/>
        <v>16.625</v>
      </c>
      <c r="U467" s="8">
        <f t="shared" si="78"/>
        <v>16.341666666666669</v>
      </c>
      <c r="V467" s="8">
        <f t="shared" si="79"/>
        <v>16.412500000000001</v>
      </c>
    </row>
    <row r="468" spans="1:22" ht="13.5" x14ac:dyDescent="0.25">
      <c r="A468" s="3">
        <f>RSI!A468</f>
        <v>42972</v>
      </c>
      <c r="B468" s="2">
        <f>RSI!B468</f>
        <v>6.2037000000000004</v>
      </c>
      <c r="C468" s="2">
        <f>RSI!I468</f>
        <v>46.504478099754891</v>
      </c>
      <c r="D468" s="2">
        <f>MACD!E468</f>
        <v>2.3533535645269055E-2</v>
      </c>
      <c r="E468" s="2">
        <f>MACD!F468</f>
        <v>-0.10874057320767243</v>
      </c>
      <c r="F468" s="2">
        <f>'Moving Avg'!D468</f>
        <v>6.2580800000000005</v>
      </c>
      <c r="G468" s="2">
        <f>'Moving Avg'!F468</f>
        <v>6.2944949999999995</v>
      </c>
      <c r="H468" s="2">
        <f>'Moving Avg'!G468</f>
        <v>6.2407380000000003</v>
      </c>
      <c r="I468" s="2">
        <f>'Moving Avg'!H468</f>
        <v>6.4817500000000026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  <c r="M468" s="8">
        <f t="shared" si="73"/>
        <v>50</v>
      </c>
      <c r="N468" s="8">
        <f t="shared" si="70"/>
        <v>0</v>
      </c>
      <c r="O468" s="8">
        <f t="shared" si="71"/>
        <v>0</v>
      </c>
      <c r="P468" s="8">
        <f t="shared" si="72"/>
        <v>16.5</v>
      </c>
      <c r="Q468" s="9">
        <f t="shared" si="74"/>
        <v>19.975000000000001</v>
      </c>
      <c r="R468" s="9">
        <f t="shared" si="75"/>
        <v>14.125</v>
      </c>
      <c r="S468" s="9">
        <f t="shared" si="76"/>
        <v>14.925000000000001</v>
      </c>
      <c r="T468" s="9">
        <f t="shared" si="77"/>
        <v>16.625</v>
      </c>
      <c r="U468" s="8">
        <f t="shared" si="78"/>
        <v>16.341666666666669</v>
      </c>
      <c r="V468" s="8">
        <f t="shared" si="79"/>
        <v>16.412500000000001</v>
      </c>
    </row>
    <row r="469" spans="1:22" ht="13.5" x14ac:dyDescent="0.25">
      <c r="A469" s="3">
        <f>RSI!A469</f>
        <v>42975</v>
      </c>
      <c r="B469" s="2">
        <f>RSI!B469</f>
        <v>6.2331000000000003</v>
      </c>
      <c r="C469" s="2">
        <f>RSI!I469</f>
        <v>47.758242039261198</v>
      </c>
      <c r="D469" s="2">
        <f>MACD!E469</f>
        <v>6.847852586080716E-2</v>
      </c>
      <c r="E469" s="2">
        <f>MACD!F469</f>
        <v>-7.329675339397651E-2</v>
      </c>
      <c r="F469" s="2">
        <f>'Moving Avg'!D469</f>
        <v>6.2257400000000001</v>
      </c>
      <c r="G469" s="2">
        <f>'Moving Avg'!F469</f>
        <v>6.3039950000000005</v>
      </c>
      <c r="H469" s="2">
        <f>'Moving Avg'!G469</f>
        <v>6.2369279999999989</v>
      </c>
      <c r="I469" s="2">
        <f>'Moving Avg'!H469</f>
        <v>6.479322500000003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  <c r="M469" s="8">
        <f t="shared" si="73"/>
        <v>50</v>
      </c>
      <c r="N469" s="8">
        <f t="shared" si="70"/>
        <v>0</v>
      </c>
      <c r="O469" s="8">
        <f t="shared" si="71"/>
        <v>0</v>
      </c>
      <c r="P469" s="8">
        <f t="shared" si="72"/>
        <v>66.5</v>
      </c>
      <c r="Q469" s="9">
        <f t="shared" si="74"/>
        <v>27.475000000000001</v>
      </c>
      <c r="R469" s="9">
        <f t="shared" si="75"/>
        <v>26.625</v>
      </c>
      <c r="S469" s="9">
        <f t="shared" si="76"/>
        <v>37.424999999999997</v>
      </c>
      <c r="T469" s="9">
        <f t="shared" si="77"/>
        <v>29.125</v>
      </c>
      <c r="U469" s="8">
        <f t="shared" si="78"/>
        <v>30.508333333333336</v>
      </c>
      <c r="V469" s="8">
        <f t="shared" si="79"/>
        <v>30.162500000000001</v>
      </c>
    </row>
    <row r="470" spans="1:22" ht="13.5" x14ac:dyDescent="0.25">
      <c r="A470" s="3">
        <f>RSI!A470</f>
        <v>42976</v>
      </c>
      <c r="B470" s="2">
        <f>RSI!B470</f>
        <v>6.2331000000000003</v>
      </c>
      <c r="C470" s="2">
        <f>RSI!I470</f>
        <v>47.758242039261205</v>
      </c>
      <c r="D470" s="2">
        <f>MACD!E470</f>
        <v>7.858609909678993E-2</v>
      </c>
      <c r="E470" s="2">
        <f>MACD!F470</f>
        <v>-4.2920182895823222E-2</v>
      </c>
      <c r="F470" s="2">
        <f>'Moving Avg'!D470</f>
        <v>6.2228000000000003</v>
      </c>
      <c r="G470" s="2">
        <f>'Moving Avg'!F470</f>
        <v>6.3218900000000007</v>
      </c>
      <c r="H470" s="2">
        <f>'Moving Avg'!G470</f>
        <v>6.2331179999999993</v>
      </c>
      <c r="I470" s="2">
        <f>'Moving Avg'!H470</f>
        <v>6.476862500000002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  <c r="M470" s="8">
        <f t="shared" si="73"/>
        <v>50</v>
      </c>
      <c r="N470" s="8">
        <f t="shared" si="70"/>
        <v>0</v>
      </c>
      <c r="O470" s="8">
        <f t="shared" si="71"/>
        <v>0</v>
      </c>
      <c r="P470" s="8">
        <f t="shared" si="72"/>
        <v>66.5</v>
      </c>
      <c r="Q470" s="9">
        <f t="shared" si="74"/>
        <v>27.475000000000001</v>
      </c>
      <c r="R470" s="9">
        <f t="shared" si="75"/>
        <v>26.625</v>
      </c>
      <c r="S470" s="9">
        <f t="shared" si="76"/>
        <v>37.424999999999997</v>
      </c>
      <c r="T470" s="9">
        <f t="shared" si="77"/>
        <v>29.125</v>
      </c>
      <c r="U470" s="8">
        <f t="shared" si="78"/>
        <v>30.508333333333336</v>
      </c>
      <c r="V470" s="8">
        <f t="shared" si="79"/>
        <v>30.162500000000001</v>
      </c>
    </row>
    <row r="471" spans="1:22" ht="13.5" x14ac:dyDescent="0.25">
      <c r="A471" s="3">
        <f>RSI!A471</f>
        <v>42977</v>
      </c>
      <c r="B471" s="2">
        <f>RSI!B471</f>
        <v>6.3212999999999999</v>
      </c>
      <c r="C471" s="2">
        <f>RSI!I471</f>
        <v>51.697031680715348</v>
      </c>
      <c r="D471" s="2">
        <f>MACD!E471</f>
        <v>0.10127281773926278</v>
      </c>
      <c r="E471" s="2">
        <f>MACD!F471</f>
        <v>-1.4081582768806021E-2</v>
      </c>
      <c r="F471" s="2">
        <f>'Moving Avg'!D471</f>
        <v>6.2404400000000004</v>
      </c>
      <c r="G471" s="2">
        <f>'Moving Avg'!F471</f>
        <v>6.3391599999999988</v>
      </c>
      <c r="H471" s="2">
        <f>'Moving Avg'!G471</f>
        <v>6.2312019999999997</v>
      </c>
      <c r="I471" s="2">
        <f>'Moving Avg'!H471</f>
        <v>6.4745485000000027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  <c r="M471" s="8">
        <f t="shared" si="73"/>
        <v>50</v>
      </c>
      <c r="N471" s="8">
        <f t="shared" si="70"/>
        <v>0</v>
      </c>
      <c r="O471" s="8">
        <f t="shared" si="71"/>
        <v>0</v>
      </c>
      <c r="P471" s="8">
        <f t="shared" si="72"/>
        <v>83.5</v>
      </c>
      <c r="Q471" s="9">
        <f t="shared" si="74"/>
        <v>30.024999999999999</v>
      </c>
      <c r="R471" s="9">
        <f t="shared" si="75"/>
        <v>30.875</v>
      </c>
      <c r="S471" s="9">
        <f t="shared" si="76"/>
        <v>45.075000000000003</v>
      </c>
      <c r="T471" s="9">
        <f t="shared" si="77"/>
        <v>33.375</v>
      </c>
      <c r="U471" s="8">
        <f t="shared" si="78"/>
        <v>35.324999999999996</v>
      </c>
      <c r="V471" s="8">
        <f t="shared" si="79"/>
        <v>34.837499999999999</v>
      </c>
    </row>
    <row r="472" spans="1:22" ht="13.5" x14ac:dyDescent="0.25">
      <c r="A472" s="3">
        <f>RSI!A472</f>
        <v>42978</v>
      </c>
      <c r="B472" s="2">
        <f>RSI!B472</f>
        <v>6.4683000000000002</v>
      </c>
      <c r="C472" s="2">
        <f>RSI!I472</f>
        <v>57.454505982606477</v>
      </c>
      <c r="D472" s="2">
        <f>MACD!E472</f>
        <v>8.8995770319669987E-2</v>
      </c>
      <c r="E472" s="2">
        <f>MACD!F472</f>
        <v>6.5338878488891798E-3</v>
      </c>
      <c r="F472" s="2">
        <f>'Moving Avg'!D472</f>
        <v>6.2919</v>
      </c>
      <c r="G472" s="2">
        <f>'Moving Avg'!F472</f>
        <v>6.3597499999999991</v>
      </c>
      <c r="H472" s="2">
        <f>'Moving Avg'!G472</f>
        <v>6.2324900000000003</v>
      </c>
      <c r="I472" s="2">
        <f>'Moving Avg'!H472</f>
        <v>6.4725435000000031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  <c r="M472" s="8">
        <f t="shared" si="73"/>
        <v>50</v>
      </c>
      <c r="N472" s="8">
        <f t="shared" si="70"/>
        <v>0</v>
      </c>
      <c r="O472" s="8">
        <f t="shared" si="71"/>
        <v>0</v>
      </c>
      <c r="P472" s="8">
        <f t="shared" si="72"/>
        <v>83.5</v>
      </c>
      <c r="Q472" s="9">
        <f t="shared" si="74"/>
        <v>30.024999999999999</v>
      </c>
      <c r="R472" s="9">
        <f t="shared" si="75"/>
        <v>30.875</v>
      </c>
      <c r="S472" s="9">
        <f t="shared" si="76"/>
        <v>45.075000000000003</v>
      </c>
      <c r="T472" s="9">
        <f t="shared" si="77"/>
        <v>33.375</v>
      </c>
      <c r="U472" s="8">
        <f t="shared" si="78"/>
        <v>35.324999999999996</v>
      </c>
      <c r="V472" s="8">
        <f t="shared" si="79"/>
        <v>34.837499999999999</v>
      </c>
    </row>
    <row r="473" spans="1:22" ht="13.5" x14ac:dyDescent="0.25">
      <c r="A473" s="3">
        <f>RSI!A473</f>
        <v>42982</v>
      </c>
      <c r="B473" s="2">
        <f>RSI!B473</f>
        <v>6.4608999999999996</v>
      </c>
      <c r="C473" s="2">
        <f>RSI!I473</f>
        <v>57.085626898089956</v>
      </c>
      <c r="D473" s="2">
        <f>MACD!E473</f>
        <v>7.8073345471616484E-2</v>
      </c>
      <c r="E473" s="2">
        <f>MACD!F473</f>
        <v>2.0841779373434642E-2</v>
      </c>
      <c r="F473" s="2">
        <f>'Moving Avg'!D473</f>
        <v>6.3433399999999995</v>
      </c>
      <c r="G473" s="2">
        <f>'Moving Avg'!F473</f>
        <v>6.3980999999999995</v>
      </c>
      <c r="H473" s="2">
        <f>'Moving Avg'!G473</f>
        <v>6.2337600000000002</v>
      </c>
      <c r="I473" s="2">
        <f>'Moving Avg'!H473</f>
        <v>6.470763500000003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  <c r="M473" s="8">
        <f t="shared" si="73"/>
        <v>50</v>
      </c>
      <c r="N473" s="8">
        <f t="shared" si="70"/>
        <v>0</v>
      </c>
      <c r="O473" s="8">
        <f t="shared" si="71"/>
        <v>0</v>
      </c>
      <c r="P473" s="8">
        <f t="shared" si="72"/>
        <v>83.5</v>
      </c>
      <c r="Q473" s="9">
        <f t="shared" si="74"/>
        <v>30.024999999999999</v>
      </c>
      <c r="R473" s="9">
        <f t="shared" si="75"/>
        <v>30.875</v>
      </c>
      <c r="S473" s="9">
        <f t="shared" si="76"/>
        <v>45.075000000000003</v>
      </c>
      <c r="T473" s="9">
        <f t="shared" si="77"/>
        <v>33.375</v>
      </c>
      <c r="U473" s="8">
        <f t="shared" si="78"/>
        <v>35.324999999999996</v>
      </c>
      <c r="V473" s="8">
        <f t="shared" si="79"/>
        <v>34.837499999999999</v>
      </c>
    </row>
    <row r="474" spans="1:22" ht="13.5" x14ac:dyDescent="0.25">
      <c r="A474" s="3">
        <f>RSI!A474</f>
        <v>42983</v>
      </c>
      <c r="B474" s="2">
        <f>RSI!B474</f>
        <v>6.3948</v>
      </c>
      <c r="C474" s="2">
        <f>RSI!I474</f>
        <v>53.76504372299506</v>
      </c>
      <c r="D474" s="2">
        <f>MACD!E474</f>
        <v>7.2769185314633056E-2</v>
      </c>
      <c r="E474" s="2">
        <f>MACD!F474</f>
        <v>3.1227260561674325E-2</v>
      </c>
      <c r="F474" s="2">
        <f>'Moving Avg'!D474</f>
        <v>6.37568</v>
      </c>
      <c r="G474" s="2">
        <f>'Moving Avg'!F474</f>
        <v>6.3973649999999989</v>
      </c>
      <c r="H474" s="2">
        <f>'Moving Avg'!G474</f>
        <v>6.2335779999999996</v>
      </c>
      <c r="I474" s="2">
        <f>'Moving Avg'!H474</f>
        <v>6.469308500000003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  <c r="M474" s="8">
        <f t="shared" si="73"/>
        <v>50</v>
      </c>
      <c r="N474" s="8">
        <f t="shared" si="70"/>
        <v>0</v>
      </c>
      <c r="O474" s="8">
        <f t="shared" si="71"/>
        <v>0</v>
      </c>
      <c r="P474" s="8">
        <f t="shared" si="72"/>
        <v>16.5</v>
      </c>
      <c r="Q474" s="9">
        <f t="shared" si="74"/>
        <v>19.975000000000001</v>
      </c>
      <c r="R474" s="9">
        <f t="shared" si="75"/>
        <v>14.125</v>
      </c>
      <c r="S474" s="9">
        <f t="shared" si="76"/>
        <v>14.925000000000001</v>
      </c>
      <c r="T474" s="9">
        <f t="shared" si="77"/>
        <v>16.625</v>
      </c>
      <c r="U474" s="8">
        <f t="shared" si="78"/>
        <v>16.341666666666669</v>
      </c>
      <c r="V474" s="8">
        <f t="shared" si="79"/>
        <v>16.412500000000001</v>
      </c>
    </row>
    <row r="475" spans="1:22" ht="13.5" x14ac:dyDescent="0.25">
      <c r="A475" s="3">
        <f>RSI!A475</f>
        <v>42984</v>
      </c>
      <c r="B475" s="2">
        <f>RSI!B475</f>
        <v>6.3948</v>
      </c>
      <c r="C475" s="2">
        <f>RSI!I475</f>
        <v>53.76504372299506</v>
      </c>
      <c r="D475" s="2">
        <f>MACD!E475</f>
        <v>4.5168841199449972E-2</v>
      </c>
      <c r="E475" s="2">
        <f>MACD!F475</f>
        <v>3.4015576689229457E-2</v>
      </c>
      <c r="F475" s="2">
        <f>'Moving Avg'!D475</f>
        <v>6.4080199999999987</v>
      </c>
      <c r="G475" s="2">
        <f>'Moving Avg'!F475</f>
        <v>6.394425</v>
      </c>
      <c r="H475" s="2">
        <f>'Moving Avg'!G475</f>
        <v>6.2333959999999999</v>
      </c>
      <c r="I475" s="2">
        <f>'Moving Avg'!H475</f>
        <v>6.4678535000000021</v>
      </c>
      <c r="J475" s="6" t="str">
        <f>OBV!F475</f>
        <v>BEARISH</v>
      </c>
      <c r="K475" s="6" t="str">
        <f>OBV!G475</f>
        <v>NEUTRAL</v>
      </c>
      <c r="L475" s="6" t="str">
        <f>OBV!H475</f>
        <v>BEARISH DIVERGENCE</v>
      </c>
      <c r="M475" s="8">
        <f t="shared" si="73"/>
        <v>50</v>
      </c>
      <c r="N475" s="8">
        <f t="shared" si="70"/>
        <v>0</v>
      </c>
      <c r="O475" s="8">
        <f t="shared" si="71"/>
        <v>0</v>
      </c>
      <c r="P475" s="8">
        <f t="shared" si="72"/>
        <v>16.5</v>
      </c>
      <c r="Q475" s="9">
        <f t="shared" si="74"/>
        <v>19.975000000000001</v>
      </c>
      <c r="R475" s="9">
        <f t="shared" si="75"/>
        <v>14.125</v>
      </c>
      <c r="S475" s="9">
        <f t="shared" si="76"/>
        <v>14.925000000000001</v>
      </c>
      <c r="T475" s="9">
        <f t="shared" si="77"/>
        <v>16.625</v>
      </c>
      <c r="U475" s="8">
        <f t="shared" si="78"/>
        <v>16.341666666666669</v>
      </c>
      <c r="V475" s="8">
        <f t="shared" si="79"/>
        <v>16.412500000000001</v>
      </c>
    </row>
    <row r="476" spans="1:22" ht="13.5" x14ac:dyDescent="0.25">
      <c r="A476" s="3">
        <f>RSI!A476</f>
        <v>42985</v>
      </c>
      <c r="B476" s="2">
        <f>RSI!B476</f>
        <v>6.3948</v>
      </c>
      <c r="C476" s="2">
        <f>RSI!I476</f>
        <v>53.76504372299506</v>
      </c>
      <c r="D476" s="2">
        <f>MACD!E476</f>
        <v>1.909314320380151E-2</v>
      </c>
      <c r="E476" s="2">
        <f>MACD!F476</f>
        <v>3.1031089992143872E-2</v>
      </c>
      <c r="F476" s="2">
        <f>'Moving Avg'!D476</f>
        <v>6.42272</v>
      </c>
      <c r="G476" s="2">
        <f>'Moving Avg'!F476</f>
        <v>6.3834</v>
      </c>
      <c r="H476" s="2">
        <f>'Moving Avg'!G476</f>
        <v>6.2367519999999992</v>
      </c>
      <c r="I476" s="2">
        <f>'Moving Avg'!H476</f>
        <v>6.466071000000003</v>
      </c>
      <c r="J476" s="6" t="str">
        <f>OBV!F476</f>
        <v>BEARISH</v>
      </c>
      <c r="K476" s="6" t="str">
        <f>OBV!G476</f>
        <v>NEUTRAL</v>
      </c>
      <c r="L476" s="6" t="str">
        <f>OBV!H476</f>
        <v>BEARISH DIVERGENCE</v>
      </c>
      <c r="M476" s="8">
        <f t="shared" si="73"/>
        <v>50</v>
      </c>
      <c r="N476" s="8">
        <f t="shared" si="70"/>
        <v>45</v>
      </c>
      <c r="O476" s="8">
        <f t="shared" si="71"/>
        <v>0</v>
      </c>
      <c r="P476" s="8">
        <f t="shared" si="72"/>
        <v>16.5</v>
      </c>
      <c r="Q476" s="9">
        <f t="shared" si="74"/>
        <v>35.725000000000001</v>
      </c>
      <c r="R476" s="9">
        <f t="shared" si="75"/>
        <v>23.125</v>
      </c>
      <c r="S476" s="9">
        <f t="shared" si="76"/>
        <v>21.675000000000001</v>
      </c>
      <c r="T476" s="9">
        <f t="shared" si="77"/>
        <v>27.875</v>
      </c>
      <c r="U476" s="8">
        <f t="shared" si="78"/>
        <v>26.841666666666669</v>
      </c>
      <c r="V476" s="8">
        <f t="shared" si="79"/>
        <v>27.1</v>
      </c>
    </row>
    <row r="477" spans="1:22" ht="13.5" x14ac:dyDescent="0.25">
      <c r="A477" s="3">
        <f>RSI!A477</f>
        <v>42986</v>
      </c>
      <c r="B477" s="2">
        <f>RSI!B477</f>
        <v>6.3212999999999999</v>
      </c>
      <c r="C477" s="2">
        <f>RSI!I477</f>
        <v>49.746317203029768</v>
      </c>
      <c r="D477" s="2">
        <f>MACD!E477</f>
        <v>-1.3524109888445324E-3</v>
      </c>
      <c r="E477" s="2">
        <f>MACD!F477</f>
        <v>2.455438979594619E-2</v>
      </c>
      <c r="F477" s="2">
        <f>'Moving Avg'!D477</f>
        <v>6.3933200000000001</v>
      </c>
      <c r="G477" s="2">
        <f>'Moving Avg'!F477</f>
        <v>6.3709049999999996</v>
      </c>
      <c r="H477" s="2">
        <f>'Moving Avg'!G477</f>
        <v>6.2423099999999989</v>
      </c>
      <c r="I477" s="2">
        <f>'Moving Avg'!H477</f>
        <v>6.4645765000000033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  <c r="M477" s="8">
        <f t="shared" si="73"/>
        <v>50</v>
      </c>
      <c r="N477" s="8">
        <f t="shared" si="70"/>
        <v>100</v>
      </c>
      <c r="O477" s="8">
        <f t="shared" si="71"/>
        <v>0</v>
      </c>
      <c r="P477" s="8">
        <f t="shared" si="72"/>
        <v>16.5</v>
      </c>
      <c r="Q477" s="9">
        <f t="shared" si="74"/>
        <v>54.975000000000001</v>
      </c>
      <c r="R477" s="9">
        <f t="shared" si="75"/>
        <v>34.125</v>
      </c>
      <c r="S477" s="9">
        <f t="shared" si="76"/>
        <v>29.925000000000001</v>
      </c>
      <c r="T477" s="9">
        <f t="shared" si="77"/>
        <v>41.625</v>
      </c>
      <c r="U477" s="8">
        <f t="shared" si="78"/>
        <v>39.674999999999997</v>
      </c>
      <c r="V477" s="8">
        <f t="shared" si="79"/>
        <v>40.162499999999994</v>
      </c>
    </row>
    <row r="478" spans="1:22" ht="13.5" x14ac:dyDescent="0.25">
      <c r="A478" s="3">
        <f>RSI!A478</f>
        <v>42989</v>
      </c>
      <c r="B478" s="2">
        <f>RSI!B478</f>
        <v>6.3212999999999999</v>
      </c>
      <c r="C478" s="2">
        <f>RSI!I478</f>
        <v>49.746317203029768</v>
      </c>
      <c r="D478" s="2">
        <f>MACD!E478</f>
        <v>-1.9735652467540277E-2</v>
      </c>
      <c r="E478" s="2">
        <f>MACD!F478</f>
        <v>1.5696381343248897E-2</v>
      </c>
      <c r="F478" s="2">
        <f>'Moving Avg'!D478</f>
        <v>6.3654000000000002</v>
      </c>
      <c r="G478" s="2">
        <f>'Moving Avg'!F478</f>
        <v>6.3562049999999983</v>
      </c>
      <c r="H478" s="2">
        <f>'Moving Avg'!G478</f>
        <v>6.2441959999999996</v>
      </c>
      <c r="I478" s="2">
        <f>'Moving Avg'!H478</f>
        <v>6.4624265000000038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  <c r="M478" s="8">
        <f t="shared" si="73"/>
        <v>50</v>
      </c>
      <c r="N478" s="8">
        <f t="shared" si="70"/>
        <v>100</v>
      </c>
      <c r="O478" s="8">
        <f t="shared" si="71"/>
        <v>0</v>
      </c>
      <c r="P478" s="8">
        <f t="shared" si="72"/>
        <v>16.5</v>
      </c>
      <c r="Q478" s="9">
        <f t="shared" si="74"/>
        <v>54.975000000000001</v>
      </c>
      <c r="R478" s="9">
        <f t="shared" si="75"/>
        <v>34.125</v>
      </c>
      <c r="S478" s="9">
        <f t="shared" si="76"/>
        <v>29.925000000000001</v>
      </c>
      <c r="T478" s="9">
        <f t="shared" si="77"/>
        <v>41.625</v>
      </c>
      <c r="U478" s="8">
        <f t="shared" si="78"/>
        <v>39.674999999999997</v>
      </c>
      <c r="V478" s="8">
        <f t="shared" si="79"/>
        <v>40.162499999999994</v>
      </c>
    </row>
    <row r="479" spans="1:22" ht="13.5" x14ac:dyDescent="0.25">
      <c r="A479" s="3">
        <f>RSI!A479</f>
        <v>42990</v>
      </c>
      <c r="B479" s="2">
        <f>RSI!B479</f>
        <v>6.3212999999999999</v>
      </c>
      <c r="C479" s="2">
        <f>RSI!I479</f>
        <v>49.746317203029768</v>
      </c>
      <c r="D479" s="2">
        <f>MACD!E479</f>
        <v>-3.0730663284551873E-2</v>
      </c>
      <c r="E479" s="2">
        <f>MACD!F479</f>
        <v>6.4109724176887421E-3</v>
      </c>
      <c r="F479" s="2">
        <f>'Moving Avg'!D479</f>
        <v>6.3507000000000007</v>
      </c>
      <c r="G479" s="2">
        <f>'Moving Avg'!F479</f>
        <v>6.3433449999999985</v>
      </c>
      <c r="H479" s="2">
        <f>'Moving Avg'!G479</f>
        <v>6.2492279999999996</v>
      </c>
      <c r="I479" s="2">
        <f>'Moving Avg'!H479</f>
        <v>6.4609320000000032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  <c r="M479" s="8">
        <f t="shared" si="73"/>
        <v>50</v>
      </c>
      <c r="N479" s="8">
        <f t="shared" si="70"/>
        <v>100</v>
      </c>
      <c r="O479" s="8">
        <f t="shared" si="71"/>
        <v>0</v>
      </c>
      <c r="P479" s="8">
        <f t="shared" si="72"/>
        <v>16.5</v>
      </c>
      <c r="Q479" s="9">
        <f t="shared" si="74"/>
        <v>54.975000000000001</v>
      </c>
      <c r="R479" s="9">
        <f t="shared" si="75"/>
        <v>34.125</v>
      </c>
      <c r="S479" s="9">
        <f t="shared" si="76"/>
        <v>29.925000000000001</v>
      </c>
      <c r="T479" s="9">
        <f t="shared" si="77"/>
        <v>41.625</v>
      </c>
      <c r="U479" s="8">
        <f t="shared" si="78"/>
        <v>39.674999999999997</v>
      </c>
      <c r="V479" s="8">
        <f t="shared" si="79"/>
        <v>40.162499999999994</v>
      </c>
    </row>
    <row r="480" spans="1:22" ht="13.5" x14ac:dyDescent="0.25">
      <c r="A480" s="3">
        <f>RSI!A480</f>
        <v>42991</v>
      </c>
      <c r="B480" s="2">
        <f>RSI!B480</f>
        <v>6.0419999999999998</v>
      </c>
      <c r="C480" s="2">
        <f>RSI!I480</f>
        <v>36.719842376658036</v>
      </c>
      <c r="D480" s="2">
        <f>MACD!E480</f>
        <v>-1.9311020325977424E-2</v>
      </c>
      <c r="E480" s="2">
        <f>MACD!F480</f>
        <v>1.2665738689555087E-3</v>
      </c>
      <c r="F480" s="2">
        <f>'Moving Avg'!D480</f>
        <v>6.2801400000000003</v>
      </c>
      <c r="G480" s="2">
        <f>'Moving Avg'!F480</f>
        <v>6.3257049999999992</v>
      </c>
      <c r="H480" s="2">
        <f>'Moving Avg'!G480</f>
        <v>6.2455279999999993</v>
      </c>
      <c r="I480" s="2">
        <f>'Moving Avg'!H480</f>
        <v>6.4575490000000029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  <c r="M480" s="8">
        <f t="shared" si="73"/>
        <v>50</v>
      </c>
      <c r="N480" s="8">
        <f t="shared" si="70"/>
        <v>100</v>
      </c>
      <c r="O480" s="8">
        <f t="shared" si="71"/>
        <v>0</v>
      </c>
      <c r="P480" s="8">
        <f t="shared" si="72"/>
        <v>16.5</v>
      </c>
      <c r="Q480" s="9">
        <f t="shared" si="74"/>
        <v>54.975000000000001</v>
      </c>
      <c r="R480" s="9">
        <f t="shared" si="75"/>
        <v>34.125</v>
      </c>
      <c r="S480" s="9">
        <f t="shared" si="76"/>
        <v>29.925000000000001</v>
      </c>
      <c r="T480" s="9">
        <f t="shared" si="77"/>
        <v>41.625</v>
      </c>
      <c r="U480" s="8">
        <f t="shared" si="78"/>
        <v>39.674999999999997</v>
      </c>
      <c r="V480" s="8">
        <f t="shared" si="79"/>
        <v>40.162499999999994</v>
      </c>
    </row>
    <row r="481" spans="1:22" ht="13.5" x14ac:dyDescent="0.25">
      <c r="A481" s="3">
        <f>RSI!A481</f>
        <v>42992</v>
      </c>
      <c r="B481" s="2">
        <f>RSI!B481</f>
        <v>6.2037000000000004</v>
      </c>
      <c r="C481" s="2">
        <f>RSI!I481</f>
        <v>45.601194706119657</v>
      </c>
      <c r="D481" s="2">
        <f>MACD!E481</f>
        <v>-6.3747072350590628E-3</v>
      </c>
      <c r="E481" s="2">
        <f>MACD!F481</f>
        <v>-2.6168235184740565E-4</v>
      </c>
      <c r="F481" s="2">
        <f>'Moving Avg'!D481</f>
        <v>6.2419199999999995</v>
      </c>
      <c r="G481" s="2">
        <f>'Moving Avg'!F481</f>
        <v>6.3095349999999994</v>
      </c>
      <c r="H481" s="2">
        <f>'Moving Avg'!G481</f>
        <v>6.245061999999999</v>
      </c>
      <c r="I481" s="2">
        <f>'Moving Avg'!H481</f>
        <v>6.4551715000000032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  <c r="M481" s="8">
        <f t="shared" si="73"/>
        <v>50</v>
      </c>
      <c r="N481" s="8">
        <f t="shared" si="70"/>
        <v>45</v>
      </c>
      <c r="O481" s="8">
        <f t="shared" si="71"/>
        <v>0</v>
      </c>
      <c r="P481" s="8">
        <f t="shared" si="72"/>
        <v>16.5</v>
      </c>
      <c r="Q481" s="9">
        <f t="shared" si="74"/>
        <v>35.725000000000001</v>
      </c>
      <c r="R481" s="9">
        <f t="shared" si="75"/>
        <v>23.125</v>
      </c>
      <c r="S481" s="9">
        <f t="shared" si="76"/>
        <v>21.675000000000001</v>
      </c>
      <c r="T481" s="9">
        <f t="shared" si="77"/>
        <v>27.875</v>
      </c>
      <c r="U481" s="8">
        <f t="shared" si="78"/>
        <v>26.841666666666669</v>
      </c>
      <c r="V481" s="8">
        <f t="shared" si="79"/>
        <v>27.1</v>
      </c>
    </row>
    <row r="482" spans="1:22" ht="13.5" x14ac:dyDescent="0.25">
      <c r="A482" s="3">
        <f>RSI!A482</f>
        <v>42993</v>
      </c>
      <c r="B482" s="2">
        <f>RSI!B482</f>
        <v>6.1302000000000003</v>
      </c>
      <c r="C482" s="2">
        <f>RSI!I482</f>
        <v>42.669674579786793</v>
      </c>
      <c r="D482" s="2">
        <f>MACD!E482</f>
        <v>3.32332270354323E-2</v>
      </c>
      <c r="E482" s="2">
        <f>MACD!F482</f>
        <v>6.4372995256085364E-3</v>
      </c>
      <c r="F482" s="2">
        <f>'Moving Avg'!D482</f>
        <v>6.2037000000000004</v>
      </c>
      <c r="G482" s="2">
        <f>'Moving Avg'!F482</f>
        <v>6.2963049999999994</v>
      </c>
      <c r="H482" s="2">
        <f>'Moving Avg'!G482</f>
        <v>6.2431260000000002</v>
      </c>
      <c r="I482" s="2">
        <f>'Moving Avg'!H482</f>
        <v>6.4524265000000041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3"/>
        <v>50</v>
      </c>
      <c r="N482" s="8">
        <f t="shared" si="70"/>
        <v>0</v>
      </c>
      <c r="O482" s="8">
        <f t="shared" si="71"/>
        <v>0</v>
      </c>
      <c r="P482" s="8">
        <f t="shared" si="72"/>
        <v>16.5</v>
      </c>
      <c r="Q482" s="9">
        <f t="shared" si="74"/>
        <v>19.975000000000001</v>
      </c>
      <c r="R482" s="9">
        <f t="shared" si="75"/>
        <v>14.125</v>
      </c>
      <c r="S482" s="9">
        <f t="shared" si="76"/>
        <v>14.925000000000001</v>
      </c>
      <c r="T482" s="9">
        <f t="shared" si="77"/>
        <v>16.625</v>
      </c>
      <c r="U482" s="8">
        <f t="shared" si="78"/>
        <v>16.341666666666669</v>
      </c>
      <c r="V482" s="8">
        <f t="shared" si="79"/>
        <v>16.412500000000001</v>
      </c>
    </row>
    <row r="483" spans="1:22" ht="13.5" x14ac:dyDescent="0.25">
      <c r="A483" s="3">
        <f>RSI!A483</f>
        <v>42996</v>
      </c>
      <c r="B483" s="2">
        <f>RSI!B483</f>
        <v>6.3212999999999999</v>
      </c>
      <c r="C483" s="2">
        <f>RSI!I483</f>
        <v>51.415015753562464</v>
      </c>
      <c r="D483" s="2">
        <f>MACD!E483</f>
        <v>5.2445332494815311E-2</v>
      </c>
      <c r="E483" s="2">
        <f>MACD!F483</f>
        <v>1.5638906119449892E-2</v>
      </c>
      <c r="F483" s="2">
        <f>'Moving Avg'!D483</f>
        <v>6.2037000000000004</v>
      </c>
      <c r="G483" s="2">
        <f>'Moving Avg'!F483</f>
        <v>6.2926299999999991</v>
      </c>
      <c r="H483" s="2">
        <f>'Moving Avg'!G483</f>
        <v>6.2482900000000008</v>
      </c>
      <c r="I483" s="2">
        <f>'Moving Avg'!H483</f>
        <v>6.4509320000000052</v>
      </c>
      <c r="J483" s="6" t="str">
        <f>OBV!F483</f>
        <v>BEARISH</v>
      </c>
      <c r="K483" s="6" t="str">
        <f>OBV!G483</f>
        <v>NEUTRAL</v>
      </c>
      <c r="L483" s="6" t="str">
        <f>OBV!H483</f>
        <v>NEUTRAL</v>
      </c>
      <c r="M483" s="8">
        <f t="shared" si="73"/>
        <v>50</v>
      </c>
      <c r="N483" s="8">
        <f t="shared" si="70"/>
        <v>0</v>
      </c>
      <c r="O483" s="8">
        <f t="shared" si="71"/>
        <v>0</v>
      </c>
      <c r="P483" s="8">
        <f t="shared" si="72"/>
        <v>16.5</v>
      </c>
      <c r="Q483" s="9">
        <f t="shared" si="74"/>
        <v>19.975000000000001</v>
      </c>
      <c r="R483" s="9">
        <f t="shared" si="75"/>
        <v>14.125</v>
      </c>
      <c r="S483" s="9">
        <f t="shared" si="76"/>
        <v>14.925000000000001</v>
      </c>
      <c r="T483" s="9">
        <f t="shared" si="77"/>
        <v>16.625</v>
      </c>
      <c r="U483" s="8">
        <f t="shared" si="78"/>
        <v>16.341666666666669</v>
      </c>
      <c r="V483" s="8">
        <f t="shared" si="79"/>
        <v>16.412500000000001</v>
      </c>
    </row>
    <row r="484" spans="1:22" ht="13.5" x14ac:dyDescent="0.25">
      <c r="A484" s="3">
        <f>RSI!A484</f>
        <v>42997</v>
      </c>
      <c r="B484" s="2">
        <f>RSI!B484</f>
        <v>6.3139000000000003</v>
      </c>
      <c r="C484" s="2">
        <f>RSI!I484</f>
        <v>51.090015202104752</v>
      </c>
      <c r="D484" s="2">
        <f>MACD!E484</f>
        <v>5.8869684834847114E-2</v>
      </c>
      <c r="E484" s="2">
        <f>MACD!F484</f>
        <v>2.4285061862529336E-2</v>
      </c>
      <c r="F484" s="2">
        <f>'Moving Avg'!D484</f>
        <v>6.2022200000000005</v>
      </c>
      <c r="G484" s="2">
        <f>'Moving Avg'!F484</f>
        <v>6.2885849999999994</v>
      </c>
      <c r="H484" s="2">
        <f>'Moving Avg'!G484</f>
        <v>6.250160000000001</v>
      </c>
      <c r="I484" s="2">
        <f>'Moving Avg'!H484</f>
        <v>6.4497280000000048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3"/>
        <v>50</v>
      </c>
      <c r="N484" s="8">
        <f t="shared" si="70"/>
        <v>0</v>
      </c>
      <c r="O484" s="8">
        <f t="shared" si="71"/>
        <v>0</v>
      </c>
      <c r="P484" s="8">
        <f t="shared" si="72"/>
        <v>16.5</v>
      </c>
      <c r="Q484" s="9">
        <f t="shared" si="74"/>
        <v>19.975000000000001</v>
      </c>
      <c r="R484" s="9">
        <f t="shared" si="75"/>
        <v>14.125</v>
      </c>
      <c r="S484" s="9">
        <f t="shared" si="76"/>
        <v>14.925000000000001</v>
      </c>
      <c r="T484" s="9">
        <f t="shared" si="77"/>
        <v>16.625</v>
      </c>
      <c r="U484" s="8">
        <f t="shared" si="78"/>
        <v>16.341666666666669</v>
      </c>
      <c r="V484" s="8">
        <f t="shared" si="79"/>
        <v>16.412500000000001</v>
      </c>
    </row>
    <row r="485" spans="1:22" ht="13.5" x14ac:dyDescent="0.25">
      <c r="A485" s="3">
        <f>RSI!A485</f>
        <v>42998</v>
      </c>
      <c r="B485" s="2">
        <f>RSI!B485</f>
        <v>6.1302000000000003</v>
      </c>
      <c r="C485" s="2">
        <f>RSI!I485</f>
        <v>43.704476661853299</v>
      </c>
      <c r="D485" s="2">
        <f>MACD!E485</f>
        <v>7.7761474447864742E-2</v>
      </c>
      <c r="E485" s="2">
        <f>MACD!F485</f>
        <v>3.498034437959642E-2</v>
      </c>
      <c r="F485" s="2">
        <f>'Moving Avg'!D485</f>
        <v>6.2198599999999997</v>
      </c>
      <c r="G485" s="2">
        <f>'Moving Avg'!F485</f>
        <v>6.2827049999999991</v>
      </c>
      <c r="H485" s="2">
        <f>'Moving Avg'!G485</f>
        <v>6.2484860000000015</v>
      </c>
      <c r="I485" s="2">
        <f>'Moving Avg'!H485</f>
        <v>6.4476055000000043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  <c r="M485" s="8">
        <f t="shared" si="73"/>
        <v>50</v>
      </c>
      <c r="N485" s="8">
        <f t="shared" si="70"/>
        <v>0</v>
      </c>
      <c r="O485" s="8">
        <f t="shared" si="71"/>
        <v>0</v>
      </c>
      <c r="P485" s="8">
        <f t="shared" si="72"/>
        <v>16.5</v>
      </c>
      <c r="Q485" s="9">
        <f t="shared" si="74"/>
        <v>19.975000000000001</v>
      </c>
      <c r="R485" s="9">
        <f t="shared" si="75"/>
        <v>14.125</v>
      </c>
      <c r="S485" s="9">
        <f t="shared" si="76"/>
        <v>14.925000000000001</v>
      </c>
      <c r="T485" s="9">
        <f t="shared" si="77"/>
        <v>16.625</v>
      </c>
      <c r="U485" s="8">
        <f t="shared" si="78"/>
        <v>16.341666666666669</v>
      </c>
      <c r="V485" s="8">
        <f t="shared" si="79"/>
        <v>16.412500000000001</v>
      </c>
    </row>
    <row r="486" spans="1:22" ht="13.5" x14ac:dyDescent="0.25">
      <c r="A486" s="3">
        <f>RSI!A486</f>
        <v>43000</v>
      </c>
      <c r="B486" s="2">
        <f>RSI!B486</f>
        <v>6.0419999999999998</v>
      </c>
      <c r="C486" s="2">
        <f>RSI!I486</f>
        <v>40.664920471295957</v>
      </c>
      <c r="D486" s="2">
        <f>MACD!E486</f>
        <v>0.10122528141592291</v>
      </c>
      <c r="E486" s="2">
        <f>MACD!F486</f>
        <v>4.8229331786861722E-2</v>
      </c>
      <c r="F486" s="2">
        <f>'Moving Avg'!D486</f>
        <v>6.187520000000001</v>
      </c>
      <c r="G486" s="2">
        <f>'Moving Avg'!F486</f>
        <v>6.2731499999999993</v>
      </c>
      <c r="H486" s="2">
        <f>'Moving Avg'!G486</f>
        <v>6.2451800000000004</v>
      </c>
      <c r="I486" s="2">
        <f>'Moving Avg'!H486</f>
        <v>6.4443865000000038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3"/>
        <v>50</v>
      </c>
      <c r="N486" s="8">
        <f t="shared" si="70"/>
        <v>0</v>
      </c>
      <c r="O486" s="8">
        <f t="shared" si="71"/>
        <v>0</v>
      </c>
      <c r="P486" s="8">
        <f t="shared" si="72"/>
        <v>16.5</v>
      </c>
      <c r="Q486" s="9">
        <f t="shared" si="74"/>
        <v>19.975000000000001</v>
      </c>
      <c r="R486" s="9">
        <f t="shared" si="75"/>
        <v>14.125</v>
      </c>
      <c r="S486" s="9">
        <f t="shared" si="76"/>
        <v>14.925000000000001</v>
      </c>
      <c r="T486" s="9">
        <f t="shared" si="77"/>
        <v>16.625</v>
      </c>
      <c r="U486" s="8">
        <f t="shared" si="78"/>
        <v>16.341666666666669</v>
      </c>
      <c r="V486" s="8">
        <f t="shared" si="79"/>
        <v>16.412500000000001</v>
      </c>
    </row>
    <row r="487" spans="1:22" ht="13.5" x14ac:dyDescent="0.25">
      <c r="A487" s="3">
        <f>RSI!A487</f>
        <v>43003</v>
      </c>
      <c r="B487" s="2">
        <f>RSI!B487</f>
        <v>6.0419999999999998</v>
      </c>
      <c r="C487" s="2">
        <f>RSI!I487</f>
        <v>40.664920471295964</v>
      </c>
      <c r="D487" s="2">
        <f>MACD!E487</f>
        <v>0.11116786201578677</v>
      </c>
      <c r="E487" s="2">
        <f>MACD!F487</f>
        <v>6.0817037832646734E-2</v>
      </c>
      <c r="F487" s="2">
        <f>'Moving Avg'!D487</f>
        <v>6.1698800000000009</v>
      </c>
      <c r="G487" s="2">
        <f>'Moving Avg'!F487</f>
        <v>6.2647000000000004</v>
      </c>
      <c r="H487" s="2">
        <f>'Moving Avg'!G487</f>
        <v>6.2455439999999998</v>
      </c>
      <c r="I487" s="2">
        <f>'Moving Avg'!H487</f>
        <v>6.4411675000000033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3"/>
        <v>50</v>
      </c>
      <c r="N487" s="8">
        <f t="shared" si="70"/>
        <v>0</v>
      </c>
      <c r="O487" s="8">
        <f t="shared" si="71"/>
        <v>0</v>
      </c>
      <c r="P487" s="8">
        <f t="shared" si="72"/>
        <v>16.5</v>
      </c>
      <c r="Q487" s="9">
        <f t="shared" si="74"/>
        <v>19.975000000000001</v>
      </c>
      <c r="R487" s="9">
        <f t="shared" si="75"/>
        <v>14.125</v>
      </c>
      <c r="S487" s="9">
        <f t="shared" si="76"/>
        <v>14.925000000000001</v>
      </c>
      <c r="T487" s="9">
        <f t="shared" si="77"/>
        <v>16.625</v>
      </c>
      <c r="U487" s="8">
        <f t="shared" si="78"/>
        <v>16.341666666666669</v>
      </c>
      <c r="V487" s="8">
        <f t="shared" si="79"/>
        <v>16.412500000000001</v>
      </c>
    </row>
    <row r="488" spans="1:22" ht="13.5" x14ac:dyDescent="0.25">
      <c r="A488" s="3">
        <f>RSI!A488</f>
        <v>43004</v>
      </c>
      <c r="B488" s="2">
        <f>RSI!B488</f>
        <v>6.0419999999999998</v>
      </c>
      <c r="C488" s="2">
        <f>RSI!I488</f>
        <v>40.664920471295957</v>
      </c>
      <c r="D488" s="2">
        <f>MACD!E488</f>
        <v>0.12087366890153994</v>
      </c>
      <c r="E488" s="2">
        <f>MACD!F488</f>
        <v>7.282836404642537E-2</v>
      </c>
      <c r="F488" s="2">
        <f>'Moving Avg'!D488</f>
        <v>6.1140200000000009</v>
      </c>
      <c r="G488" s="2">
        <f>'Moving Avg'!F488</f>
        <v>6.256615</v>
      </c>
      <c r="H488" s="2">
        <f>'Moving Avg'!G488</f>
        <v>6.2460400000000007</v>
      </c>
      <c r="I488" s="2">
        <f>'Moving Avg'!H488</f>
        <v>6.4373260000000041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  <c r="M488" s="8">
        <f t="shared" si="73"/>
        <v>50</v>
      </c>
      <c r="N488" s="8">
        <f t="shared" si="70"/>
        <v>0</v>
      </c>
      <c r="O488" s="8">
        <f t="shared" si="71"/>
        <v>0</v>
      </c>
      <c r="P488" s="8">
        <f t="shared" si="72"/>
        <v>16.5</v>
      </c>
      <c r="Q488" s="9">
        <f t="shared" si="74"/>
        <v>19.975000000000001</v>
      </c>
      <c r="R488" s="9">
        <f t="shared" si="75"/>
        <v>14.125</v>
      </c>
      <c r="S488" s="9">
        <f t="shared" si="76"/>
        <v>14.925000000000001</v>
      </c>
      <c r="T488" s="9">
        <f t="shared" si="77"/>
        <v>16.625</v>
      </c>
      <c r="U488" s="8">
        <f t="shared" si="78"/>
        <v>16.341666666666669</v>
      </c>
      <c r="V488" s="8">
        <f t="shared" si="79"/>
        <v>16.412500000000001</v>
      </c>
    </row>
    <row r="489" spans="1:22" ht="13.5" x14ac:dyDescent="0.25">
      <c r="A489" s="3">
        <f>RSI!A489</f>
        <v>43005</v>
      </c>
      <c r="B489" s="2">
        <f>RSI!B489</f>
        <v>5.9611000000000001</v>
      </c>
      <c r="C489" s="2">
        <f>RSI!I489</f>
        <v>37.664062758571241</v>
      </c>
      <c r="D489" s="2">
        <f>MACD!E489</f>
        <v>0.1362759544228398</v>
      </c>
      <c r="E489" s="2">
        <f>MACD!F489</f>
        <v>8.5517882121708258E-2</v>
      </c>
      <c r="F489" s="2">
        <f>'Moving Avg'!D489</f>
        <v>6.0434600000000005</v>
      </c>
      <c r="G489" s="2">
        <f>'Moving Avg'!F489</f>
        <v>6.2430150000000006</v>
      </c>
      <c r="H489" s="2">
        <f>'Moving Avg'!G489</f>
        <v>6.245966000000001</v>
      </c>
      <c r="I489" s="2">
        <f>'Moving Avg'!H489</f>
        <v>6.4334075000000039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  <c r="M489" s="8">
        <f t="shared" si="73"/>
        <v>50</v>
      </c>
      <c r="N489" s="8">
        <f t="shared" si="70"/>
        <v>0</v>
      </c>
      <c r="O489" s="8">
        <f t="shared" si="71"/>
        <v>0</v>
      </c>
      <c r="P489" s="8">
        <f t="shared" si="72"/>
        <v>16.5</v>
      </c>
      <c r="Q489" s="9">
        <f t="shared" si="74"/>
        <v>19.975000000000001</v>
      </c>
      <c r="R489" s="9">
        <f t="shared" si="75"/>
        <v>14.125</v>
      </c>
      <c r="S489" s="9">
        <f t="shared" si="76"/>
        <v>14.925000000000001</v>
      </c>
      <c r="T489" s="9">
        <f t="shared" si="77"/>
        <v>16.625</v>
      </c>
      <c r="U489" s="8">
        <f t="shared" si="78"/>
        <v>16.341666666666669</v>
      </c>
      <c r="V489" s="8">
        <f t="shared" si="79"/>
        <v>16.412500000000001</v>
      </c>
    </row>
    <row r="490" spans="1:22" ht="13.5" x14ac:dyDescent="0.25">
      <c r="A490" s="3">
        <f>RSI!A490</f>
        <v>43006</v>
      </c>
      <c r="B490" s="2">
        <f>RSI!B490</f>
        <v>6.0273000000000003</v>
      </c>
      <c r="C490" s="2">
        <f>RSI!I490</f>
        <v>41.470300587590238</v>
      </c>
      <c r="D490" s="2">
        <f>MACD!E490</f>
        <v>0.10302217864126106</v>
      </c>
      <c r="E490" s="2">
        <f>MACD!F490</f>
        <v>8.9018741425618816E-2</v>
      </c>
      <c r="F490" s="2">
        <f>'Moving Avg'!D490</f>
        <v>6.0228799999999998</v>
      </c>
      <c r="G490" s="2">
        <f>'Moving Avg'!F490</f>
        <v>6.2327250000000003</v>
      </c>
      <c r="H490" s="2">
        <f>'Moving Avg'!G490</f>
        <v>6.2439400000000012</v>
      </c>
      <c r="I490" s="2">
        <f>'Moving Avg'!H490</f>
        <v>6.430344500000003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3"/>
        <v>50</v>
      </c>
      <c r="N490" s="8">
        <f t="shared" si="70"/>
        <v>0</v>
      </c>
      <c r="O490" s="8">
        <f t="shared" si="71"/>
        <v>0</v>
      </c>
      <c r="P490" s="8">
        <f t="shared" si="72"/>
        <v>16.5</v>
      </c>
      <c r="Q490" s="9">
        <f t="shared" si="74"/>
        <v>19.975000000000001</v>
      </c>
      <c r="R490" s="9">
        <f t="shared" si="75"/>
        <v>14.125</v>
      </c>
      <c r="S490" s="9">
        <f t="shared" si="76"/>
        <v>14.925000000000001</v>
      </c>
      <c r="T490" s="9">
        <f t="shared" si="77"/>
        <v>16.625</v>
      </c>
      <c r="U490" s="8">
        <f t="shared" si="78"/>
        <v>16.341666666666669</v>
      </c>
      <c r="V490" s="8">
        <f t="shared" si="79"/>
        <v>16.412500000000001</v>
      </c>
    </row>
    <row r="491" spans="1:22" ht="13.5" x14ac:dyDescent="0.25">
      <c r="A491" s="3">
        <f>RSI!A491</f>
        <v>43007</v>
      </c>
      <c r="B491" s="2">
        <f>RSI!B491</f>
        <v>5.8802000000000003</v>
      </c>
      <c r="C491" s="2">
        <f>RSI!I491</f>
        <v>36.183346644083244</v>
      </c>
      <c r="D491" s="2">
        <f>MACD!E491</f>
        <v>0.11173534942616392</v>
      </c>
      <c r="E491" s="2">
        <f>MACD!F491</f>
        <v>9.3562063025727837E-2</v>
      </c>
      <c r="F491" s="2">
        <f>'Moving Avg'!D491</f>
        <v>5.9905199999999992</v>
      </c>
      <c r="G491" s="2">
        <f>'Moving Avg'!F491</f>
        <v>6.2106700000000004</v>
      </c>
      <c r="H491" s="2">
        <f>'Moving Avg'!G491</f>
        <v>6.2377920000000007</v>
      </c>
      <c r="I491" s="2">
        <f>'Moving Avg'!H491</f>
        <v>6.4265460000000028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3"/>
        <v>50</v>
      </c>
      <c r="N491" s="8">
        <f t="shared" si="70"/>
        <v>0</v>
      </c>
      <c r="O491" s="8">
        <f t="shared" si="71"/>
        <v>0</v>
      </c>
      <c r="P491" s="8">
        <f t="shared" si="72"/>
        <v>16.5</v>
      </c>
      <c r="Q491" s="9">
        <f t="shared" si="74"/>
        <v>19.975000000000001</v>
      </c>
      <c r="R491" s="9">
        <f t="shared" si="75"/>
        <v>14.125</v>
      </c>
      <c r="S491" s="9">
        <f t="shared" si="76"/>
        <v>14.925000000000001</v>
      </c>
      <c r="T491" s="9">
        <f t="shared" si="77"/>
        <v>16.625</v>
      </c>
      <c r="U491" s="8">
        <f t="shared" si="78"/>
        <v>16.341666666666669</v>
      </c>
      <c r="V491" s="8">
        <f t="shared" si="79"/>
        <v>16.412500000000001</v>
      </c>
    </row>
    <row r="492" spans="1:22" ht="13.5" x14ac:dyDescent="0.25">
      <c r="A492" s="3">
        <f>RSI!A492</f>
        <v>43010</v>
      </c>
      <c r="B492" s="2">
        <f>RSI!B492</f>
        <v>6.0273000000000003</v>
      </c>
      <c r="C492" s="2">
        <f>RSI!I492</f>
        <v>43.88730856206088</v>
      </c>
      <c r="D492" s="2">
        <f>MACD!E492</f>
        <v>9.8771191500646616E-2</v>
      </c>
      <c r="E492" s="2">
        <f>MACD!F492</f>
        <v>9.4603888720711599E-2</v>
      </c>
      <c r="F492" s="2">
        <f>'Moving Avg'!D492</f>
        <v>5.9875800000000003</v>
      </c>
      <c r="G492" s="2">
        <f>'Moving Avg'!F492</f>
        <v>6.1886200000000002</v>
      </c>
      <c r="H492" s="2">
        <f>'Moving Avg'!G492</f>
        <v>6.234586000000002</v>
      </c>
      <c r="I492" s="2">
        <f>'Moving Avg'!H492</f>
        <v>6.4234830000000036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3"/>
        <v>50</v>
      </c>
      <c r="N492" s="8">
        <f t="shared" si="70"/>
        <v>0</v>
      </c>
      <c r="O492" s="8">
        <f t="shared" si="71"/>
        <v>0</v>
      </c>
      <c r="P492" s="8">
        <f t="shared" si="72"/>
        <v>16.5</v>
      </c>
      <c r="Q492" s="9">
        <f t="shared" si="74"/>
        <v>19.975000000000001</v>
      </c>
      <c r="R492" s="9">
        <f t="shared" si="75"/>
        <v>14.125</v>
      </c>
      <c r="S492" s="9">
        <f t="shared" si="76"/>
        <v>14.925000000000001</v>
      </c>
      <c r="T492" s="9">
        <f t="shared" si="77"/>
        <v>16.625</v>
      </c>
      <c r="U492" s="8">
        <f t="shared" si="78"/>
        <v>16.341666666666669</v>
      </c>
      <c r="V492" s="8">
        <f t="shared" si="79"/>
        <v>16.412500000000001</v>
      </c>
    </row>
    <row r="493" spans="1:22" ht="13.5" x14ac:dyDescent="0.25">
      <c r="A493" s="3">
        <f>RSI!A493</f>
        <v>43011</v>
      </c>
      <c r="B493" s="2">
        <f>RSI!B493</f>
        <v>6.0273000000000003</v>
      </c>
      <c r="C493" s="2">
        <f>RSI!I493</f>
        <v>43.88730856206088</v>
      </c>
      <c r="D493" s="2">
        <f>MACD!E493</f>
        <v>0.11806113966155962</v>
      </c>
      <c r="E493" s="2">
        <f>MACD!F493</f>
        <v>9.9295338908881203E-2</v>
      </c>
      <c r="F493" s="2">
        <f>'Moving Avg'!D493</f>
        <v>5.9846400000000006</v>
      </c>
      <c r="G493" s="2">
        <f>'Moving Avg'!F493</f>
        <v>6.1669400000000003</v>
      </c>
      <c r="H493" s="2">
        <f>'Moving Avg'!G493</f>
        <v>6.2319040000000028</v>
      </c>
      <c r="I493" s="2">
        <f>'Moving Avg'!H493</f>
        <v>6.4204200000000036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3"/>
        <v>50</v>
      </c>
      <c r="N493" s="8">
        <f t="shared" si="70"/>
        <v>0</v>
      </c>
      <c r="O493" s="8">
        <f t="shared" si="71"/>
        <v>0</v>
      </c>
      <c r="P493" s="8">
        <f t="shared" si="72"/>
        <v>16.5</v>
      </c>
      <c r="Q493" s="9">
        <f t="shared" si="74"/>
        <v>19.975000000000001</v>
      </c>
      <c r="R493" s="9">
        <f t="shared" si="75"/>
        <v>14.125</v>
      </c>
      <c r="S493" s="9">
        <f t="shared" si="76"/>
        <v>14.925000000000001</v>
      </c>
      <c r="T493" s="9">
        <f t="shared" si="77"/>
        <v>16.625</v>
      </c>
      <c r="U493" s="8">
        <f t="shared" si="78"/>
        <v>16.341666666666669</v>
      </c>
      <c r="V493" s="8">
        <f t="shared" si="79"/>
        <v>16.412500000000001</v>
      </c>
    </row>
    <row r="494" spans="1:22" ht="13.5" x14ac:dyDescent="0.25">
      <c r="A494" s="3">
        <f>RSI!A494</f>
        <v>43012</v>
      </c>
      <c r="B494" s="2">
        <f>RSI!B494</f>
        <v>5.9904999999999999</v>
      </c>
      <c r="C494" s="2">
        <f>RSI!I494</f>
        <v>42.402151092420269</v>
      </c>
      <c r="D494" s="2">
        <f>MACD!E494</f>
        <v>0.13676681255501943</v>
      </c>
      <c r="E494" s="2">
        <f>MACD!F494</f>
        <v>0.10678963363810885</v>
      </c>
      <c r="F494" s="2">
        <f>'Moving Avg'!D494</f>
        <v>5.990520000000001</v>
      </c>
      <c r="G494" s="2">
        <f>'Moving Avg'!F494</f>
        <v>6.146725</v>
      </c>
      <c r="H494" s="2">
        <f>'Moving Avg'!G494</f>
        <v>6.2273060000000022</v>
      </c>
      <c r="I494" s="2">
        <f>'Moving Avg'!H494</f>
        <v>6.4175990000000045</v>
      </c>
      <c r="J494" s="6" t="str">
        <f>OBV!F494</f>
        <v>BEARISH</v>
      </c>
      <c r="K494" s="6" t="str">
        <f>OBV!G494</f>
        <v>NEUTRAL</v>
      </c>
      <c r="L494" s="6" t="str">
        <f>OBV!H494</f>
        <v>BEARISH DIVERGENCE</v>
      </c>
      <c r="M494" s="8">
        <f t="shared" si="73"/>
        <v>50</v>
      </c>
      <c r="N494" s="8">
        <f t="shared" si="70"/>
        <v>0</v>
      </c>
      <c r="O494" s="8">
        <f t="shared" si="71"/>
        <v>0</v>
      </c>
      <c r="P494" s="8">
        <f t="shared" si="72"/>
        <v>16.5</v>
      </c>
      <c r="Q494" s="9">
        <f t="shared" si="74"/>
        <v>19.975000000000001</v>
      </c>
      <c r="R494" s="9">
        <f t="shared" si="75"/>
        <v>14.125</v>
      </c>
      <c r="S494" s="9">
        <f t="shared" si="76"/>
        <v>14.925000000000001</v>
      </c>
      <c r="T494" s="9">
        <f t="shared" si="77"/>
        <v>16.625</v>
      </c>
      <c r="U494" s="8">
        <f t="shared" si="78"/>
        <v>16.341666666666669</v>
      </c>
      <c r="V494" s="8">
        <f t="shared" si="79"/>
        <v>16.412500000000001</v>
      </c>
    </row>
    <row r="495" spans="1:22" ht="13.5" x14ac:dyDescent="0.25">
      <c r="A495" s="3">
        <f>RSI!A495</f>
        <v>43013</v>
      </c>
      <c r="B495" s="2">
        <f>RSI!B495</f>
        <v>5.8875999999999999</v>
      </c>
      <c r="C495" s="2">
        <f>RSI!I495</f>
        <v>38.480847857574624</v>
      </c>
      <c r="D495" s="2">
        <f>MACD!E495</f>
        <v>0.13290981197234686</v>
      </c>
      <c r="E495" s="2">
        <f>MACD!F495</f>
        <v>0.11201366930495646</v>
      </c>
      <c r="F495" s="2">
        <f>'Moving Avg'!D495</f>
        <v>5.9625800000000009</v>
      </c>
      <c r="G495" s="2">
        <f>'Moving Avg'!F495</f>
        <v>6.1213649999999999</v>
      </c>
      <c r="H495" s="2">
        <f>'Moving Avg'!G495</f>
        <v>6.2209120000000029</v>
      </c>
      <c r="I495" s="2">
        <f>'Moving Avg'!H495</f>
        <v>6.4142635000000041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3"/>
        <v>50</v>
      </c>
      <c r="N495" s="8">
        <f t="shared" si="70"/>
        <v>0</v>
      </c>
      <c r="O495" s="8">
        <f t="shared" si="71"/>
        <v>0</v>
      </c>
      <c r="P495" s="8">
        <f t="shared" si="72"/>
        <v>16.5</v>
      </c>
      <c r="Q495" s="9">
        <f t="shared" si="74"/>
        <v>19.975000000000001</v>
      </c>
      <c r="R495" s="9">
        <f t="shared" si="75"/>
        <v>14.125</v>
      </c>
      <c r="S495" s="9">
        <f t="shared" si="76"/>
        <v>14.925000000000001</v>
      </c>
      <c r="T495" s="9">
        <f t="shared" si="77"/>
        <v>16.625</v>
      </c>
      <c r="U495" s="8">
        <f t="shared" si="78"/>
        <v>16.341666666666669</v>
      </c>
      <c r="V495" s="8">
        <f t="shared" si="79"/>
        <v>16.412500000000001</v>
      </c>
    </row>
    <row r="496" spans="1:22" ht="13.5" x14ac:dyDescent="0.25">
      <c r="A496" s="3">
        <f>RSI!A496</f>
        <v>43014</v>
      </c>
      <c r="B496" s="2">
        <f>RSI!B496</f>
        <v>5.9904999999999999</v>
      </c>
      <c r="C496" s="2">
        <f>RSI!I496</f>
        <v>44.052779002179513</v>
      </c>
      <c r="D496" s="2">
        <f>MACD!E496</f>
        <v>0.10994652306031139</v>
      </c>
      <c r="E496" s="2">
        <f>MACD!F496</f>
        <v>0.11160024005602745</v>
      </c>
      <c r="F496" s="2">
        <f>'Moving Avg'!D496</f>
        <v>5.9846400000000006</v>
      </c>
      <c r="G496" s="2">
        <f>'Moving Avg'!F496</f>
        <v>6.1011499999999996</v>
      </c>
      <c r="H496" s="2">
        <f>'Moving Avg'!G496</f>
        <v>6.2202460000000031</v>
      </c>
      <c r="I496" s="2">
        <f>'Moving Avg'!H496</f>
        <v>6.4110490000000038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3"/>
        <v>50</v>
      </c>
      <c r="N496" s="8">
        <f t="shared" si="70"/>
        <v>45</v>
      </c>
      <c r="O496" s="8">
        <f t="shared" si="71"/>
        <v>0</v>
      </c>
      <c r="P496" s="8">
        <f t="shared" si="72"/>
        <v>83.5</v>
      </c>
      <c r="Q496" s="9">
        <f t="shared" si="74"/>
        <v>45.774999999999999</v>
      </c>
      <c r="R496" s="9">
        <f t="shared" si="75"/>
        <v>39.875</v>
      </c>
      <c r="S496" s="9">
        <f t="shared" si="76"/>
        <v>51.825000000000003</v>
      </c>
      <c r="T496" s="9">
        <f t="shared" si="77"/>
        <v>44.625</v>
      </c>
      <c r="U496" s="8">
        <f t="shared" si="78"/>
        <v>45.82500000000001</v>
      </c>
      <c r="V496" s="8">
        <f t="shared" si="79"/>
        <v>45.525000000000006</v>
      </c>
    </row>
    <row r="497" spans="1:22" ht="13.5" x14ac:dyDescent="0.25">
      <c r="A497" s="3">
        <f>RSI!A497</f>
        <v>43017</v>
      </c>
      <c r="B497" s="2">
        <f>RSI!B497</f>
        <v>5.9537000000000004</v>
      </c>
      <c r="C497" s="2">
        <f>RSI!I497</f>
        <v>42.567887819919854</v>
      </c>
      <c r="D497" s="2">
        <f>MACD!E497</f>
        <v>9.4015210971846841E-2</v>
      </c>
      <c r="E497" s="2">
        <f>MACD!F497</f>
        <v>0.10808323423919133</v>
      </c>
      <c r="F497" s="2">
        <f>'Moving Avg'!D497</f>
        <v>5.9699200000000001</v>
      </c>
      <c r="G497" s="2">
        <f>'Moving Avg'!F497</f>
        <v>6.08277</v>
      </c>
      <c r="H497" s="2">
        <f>'Moving Avg'!G497</f>
        <v>6.2153060000000036</v>
      </c>
      <c r="I497" s="2">
        <f>'Moving Avg'!H497</f>
        <v>6.4072245000000052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  <c r="M497" s="8">
        <f t="shared" si="73"/>
        <v>50</v>
      </c>
      <c r="N497" s="8">
        <f t="shared" si="70"/>
        <v>45</v>
      </c>
      <c r="O497" s="8">
        <f t="shared" si="71"/>
        <v>0</v>
      </c>
      <c r="P497" s="8">
        <f t="shared" si="72"/>
        <v>16.5</v>
      </c>
      <c r="Q497" s="9">
        <f t="shared" si="74"/>
        <v>35.725000000000001</v>
      </c>
      <c r="R497" s="9">
        <f t="shared" si="75"/>
        <v>23.125</v>
      </c>
      <c r="S497" s="9">
        <f t="shared" si="76"/>
        <v>21.675000000000001</v>
      </c>
      <c r="T497" s="9">
        <f t="shared" si="77"/>
        <v>27.875</v>
      </c>
      <c r="U497" s="8">
        <f t="shared" si="78"/>
        <v>26.841666666666669</v>
      </c>
      <c r="V497" s="8">
        <f t="shared" si="79"/>
        <v>27.1</v>
      </c>
    </row>
    <row r="498" spans="1:22" ht="13.5" x14ac:dyDescent="0.25">
      <c r="A498" s="3">
        <f>RSI!A498</f>
        <v>43018</v>
      </c>
      <c r="B498" s="2">
        <f>RSI!B498</f>
        <v>5.9390000000000001</v>
      </c>
      <c r="C498" s="2">
        <f>RSI!I498</f>
        <v>41.959465048593707</v>
      </c>
      <c r="D498" s="2">
        <f>MACD!E498</f>
        <v>8.2557172031063608E-2</v>
      </c>
      <c r="E498" s="2">
        <f>MACD!F498</f>
        <v>0.10297802179756579</v>
      </c>
      <c r="F498" s="2">
        <f>'Moving Avg'!D498</f>
        <v>5.9522600000000008</v>
      </c>
      <c r="G498" s="2">
        <f>'Moving Avg'!F498</f>
        <v>6.0636549999999998</v>
      </c>
      <c r="H498" s="2">
        <f>'Moving Avg'!G498</f>
        <v>6.214134000000004</v>
      </c>
      <c r="I498" s="2">
        <f>'Moving Avg'!H498</f>
        <v>6.4041460000000052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3"/>
        <v>50</v>
      </c>
      <c r="N498" s="8">
        <f t="shared" si="70"/>
        <v>100</v>
      </c>
      <c r="O498" s="8">
        <f t="shared" si="71"/>
        <v>0</v>
      </c>
      <c r="P498" s="8">
        <f t="shared" si="72"/>
        <v>16.5</v>
      </c>
      <c r="Q498" s="9">
        <f t="shared" si="74"/>
        <v>54.975000000000001</v>
      </c>
      <c r="R498" s="9">
        <f t="shared" si="75"/>
        <v>34.125</v>
      </c>
      <c r="S498" s="9">
        <f t="shared" si="76"/>
        <v>29.925000000000001</v>
      </c>
      <c r="T498" s="9">
        <f t="shared" si="77"/>
        <v>41.625</v>
      </c>
      <c r="U498" s="8">
        <f t="shared" si="78"/>
        <v>39.674999999999997</v>
      </c>
      <c r="V498" s="8">
        <f t="shared" si="79"/>
        <v>40.162499999999994</v>
      </c>
    </row>
    <row r="499" spans="1:22" ht="13.5" x14ac:dyDescent="0.25">
      <c r="A499" s="3">
        <f>RSI!A499</f>
        <v>43019</v>
      </c>
      <c r="B499" s="2">
        <f>RSI!B499</f>
        <v>5.8802000000000003</v>
      </c>
      <c r="C499" s="2">
        <f>RSI!I499</f>
        <v>39.525863887095973</v>
      </c>
      <c r="D499" s="2">
        <f>MACD!E499</f>
        <v>6.5722444404738845E-2</v>
      </c>
      <c r="E499" s="2">
        <f>MACD!F499</f>
        <v>9.5526906319000404E-2</v>
      </c>
      <c r="F499" s="2">
        <f>'Moving Avg'!D499</f>
        <v>5.930200000000001</v>
      </c>
      <c r="G499" s="2">
        <f>'Moving Avg'!F499</f>
        <v>6.0415999999999999</v>
      </c>
      <c r="H499" s="2">
        <f>'Moving Avg'!G499</f>
        <v>6.2108760000000043</v>
      </c>
      <c r="I499" s="2">
        <f>'Moving Avg'!H499</f>
        <v>6.4011010000000059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3"/>
        <v>50</v>
      </c>
      <c r="N499" s="8">
        <f t="shared" si="70"/>
        <v>100</v>
      </c>
      <c r="O499" s="8">
        <f t="shared" si="71"/>
        <v>0</v>
      </c>
      <c r="P499" s="8">
        <f t="shared" si="72"/>
        <v>16.5</v>
      </c>
      <c r="Q499" s="9">
        <f t="shared" si="74"/>
        <v>54.975000000000001</v>
      </c>
      <c r="R499" s="9">
        <f t="shared" si="75"/>
        <v>34.125</v>
      </c>
      <c r="S499" s="9">
        <f t="shared" si="76"/>
        <v>29.925000000000001</v>
      </c>
      <c r="T499" s="9">
        <f t="shared" si="77"/>
        <v>41.625</v>
      </c>
      <c r="U499" s="8">
        <f t="shared" si="78"/>
        <v>39.674999999999997</v>
      </c>
      <c r="V499" s="8">
        <f t="shared" si="79"/>
        <v>40.162499999999994</v>
      </c>
    </row>
    <row r="500" spans="1:22" ht="13.5" x14ac:dyDescent="0.25">
      <c r="A500" s="3">
        <f>RSI!A500</f>
        <v>43020</v>
      </c>
      <c r="B500" s="2">
        <f>RSI!B500</f>
        <v>5.8802000000000003</v>
      </c>
      <c r="C500" s="2">
        <f>RSI!I500</f>
        <v>39.525863887095973</v>
      </c>
      <c r="D500" s="2">
        <f>MACD!E500</f>
        <v>6.2890421969245658E-2</v>
      </c>
      <c r="E500" s="2">
        <f>MACD!F500</f>
        <v>8.8999609449049472E-2</v>
      </c>
      <c r="F500" s="2">
        <f>'Moving Avg'!D500</f>
        <v>5.9287200000000011</v>
      </c>
      <c r="G500" s="2">
        <f>'Moving Avg'!F500</f>
        <v>6.0335099999999997</v>
      </c>
      <c r="H500" s="2">
        <f>'Moving Avg'!G500</f>
        <v>6.2109760000000032</v>
      </c>
      <c r="I500" s="2">
        <f>'Moving Avg'!H500</f>
        <v>6.3977940000000046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3"/>
        <v>50</v>
      </c>
      <c r="N500" s="8">
        <f t="shared" si="70"/>
        <v>100</v>
      </c>
      <c r="O500" s="8">
        <f t="shared" si="71"/>
        <v>0</v>
      </c>
      <c r="P500" s="8">
        <f t="shared" si="72"/>
        <v>16.5</v>
      </c>
      <c r="Q500" s="9">
        <f t="shared" si="74"/>
        <v>54.975000000000001</v>
      </c>
      <c r="R500" s="9">
        <f t="shared" si="75"/>
        <v>34.125</v>
      </c>
      <c r="S500" s="9">
        <f t="shared" si="76"/>
        <v>29.925000000000001</v>
      </c>
      <c r="T500" s="9">
        <f t="shared" si="77"/>
        <v>41.625</v>
      </c>
      <c r="U500" s="8">
        <f t="shared" si="78"/>
        <v>39.674999999999997</v>
      </c>
      <c r="V500" s="8">
        <f t="shared" si="79"/>
        <v>40.162499999999994</v>
      </c>
    </row>
    <row r="501" spans="1:22" ht="13.5" x14ac:dyDescent="0.25">
      <c r="A501" s="3">
        <f>RSI!A501</f>
        <v>43021</v>
      </c>
      <c r="B501" s="2">
        <f>RSI!B501</f>
        <v>5.8434999999999997</v>
      </c>
      <c r="C501" s="2">
        <f>RSI!I501</f>
        <v>37.933295324567965</v>
      </c>
      <c r="D501" s="2">
        <f>MACD!E501</f>
        <v>4.1719003571418334E-2</v>
      </c>
      <c r="E501" s="2">
        <f>MACD!F501</f>
        <v>7.9543488273523255E-2</v>
      </c>
      <c r="F501" s="2">
        <f>'Moving Avg'!D501</f>
        <v>5.8993200000000003</v>
      </c>
      <c r="G501" s="2">
        <f>'Moving Avg'!F501</f>
        <v>6.0155000000000003</v>
      </c>
      <c r="H501" s="2">
        <f>'Moving Avg'!G501</f>
        <v>6.2083280000000025</v>
      </c>
      <c r="I501" s="2">
        <f>'Moving Avg'!H501</f>
        <v>6.3942710000000043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  <c r="M501" s="8">
        <f t="shared" si="73"/>
        <v>50</v>
      </c>
      <c r="N501" s="8">
        <f t="shared" si="70"/>
        <v>100</v>
      </c>
      <c r="O501" s="8">
        <f t="shared" si="71"/>
        <v>0</v>
      </c>
      <c r="P501" s="8">
        <f t="shared" si="72"/>
        <v>16.5</v>
      </c>
      <c r="Q501" s="9">
        <f t="shared" si="74"/>
        <v>54.975000000000001</v>
      </c>
      <c r="R501" s="9">
        <f t="shared" si="75"/>
        <v>34.125</v>
      </c>
      <c r="S501" s="9">
        <f t="shared" si="76"/>
        <v>29.925000000000001</v>
      </c>
      <c r="T501" s="9">
        <f t="shared" si="77"/>
        <v>41.625</v>
      </c>
      <c r="U501" s="8">
        <f t="shared" si="78"/>
        <v>39.674999999999997</v>
      </c>
      <c r="V501" s="8">
        <f t="shared" si="79"/>
        <v>40.162499999999994</v>
      </c>
    </row>
    <row r="502" spans="1:22" ht="13.5" x14ac:dyDescent="0.25">
      <c r="A502" s="3">
        <f>RSI!A502</f>
        <v>43024</v>
      </c>
      <c r="B502" s="2">
        <f>RSI!B502</f>
        <v>5.7553000000000001</v>
      </c>
      <c r="C502" s="2">
        <f>RSI!I502</f>
        <v>34.351134673154718</v>
      </c>
      <c r="D502" s="2">
        <f>MACD!E502</f>
        <v>5.4238615897093112E-2</v>
      </c>
      <c r="E502" s="2">
        <f>MACD!F502</f>
        <v>7.4482513798237227E-2</v>
      </c>
      <c r="F502" s="2">
        <f>'Moving Avg'!D502</f>
        <v>5.8596400000000006</v>
      </c>
      <c r="G502" s="2">
        <f>'Moving Avg'!F502</f>
        <v>5.9967550000000003</v>
      </c>
      <c r="H502" s="2">
        <f>'Moving Avg'!G502</f>
        <v>6.2023040000000016</v>
      </c>
      <c r="I502" s="2">
        <f>'Moving Avg'!H502</f>
        <v>6.3899465000000042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  <c r="M502" s="8">
        <f t="shared" si="73"/>
        <v>50</v>
      </c>
      <c r="N502" s="8">
        <f t="shared" si="70"/>
        <v>100</v>
      </c>
      <c r="O502" s="8">
        <f t="shared" si="71"/>
        <v>0</v>
      </c>
      <c r="P502" s="8">
        <f t="shared" si="72"/>
        <v>0</v>
      </c>
      <c r="Q502" s="9">
        <f t="shared" si="74"/>
        <v>52.5</v>
      </c>
      <c r="R502" s="9">
        <f t="shared" si="75"/>
        <v>30</v>
      </c>
      <c r="S502" s="9">
        <f t="shared" si="76"/>
        <v>22.5</v>
      </c>
      <c r="T502" s="9">
        <f t="shared" si="77"/>
        <v>37.5</v>
      </c>
      <c r="U502" s="8">
        <f t="shared" si="78"/>
        <v>35</v>
      </c>
      <c r="V502" s="8">
        <f t="shared" si="79"/>
        <v>35.625</v>
      </c>
    </row>
    <row r="503" spans="1:22" ht="13.5" x14ac:dyDescent="0.25">
      <c r="A503" s="3">
        <f>RSI!A503</f>
        <v>43025</v>
      </c>
      <c r="B503" s="2">
        <f>RSI!B503</f>
        <v>5.8802000000000003</v>
      </c>
      <c r="C503" s="2">
        <f>RSI!I503</f>
        <v>42.615302365786107</v>
      </c>
      <c r="D503" s="2">
        <f>MACD!E503</f>
        <v>5.7277188335760343E-2</v>
      </c>
      <c r="E503" s="2">
        <f>MACD!F503</f>
        <v>7.1041448705741861E-2</v>
      </c>
      <c r="F503" s="2">
        <f>'Moving Avg'!D503</f>
        <v>5.8478800000000009</v>
      </c>
      <c r="G503" s="2">
        <f>'Moving Avg'!F503</f>
        <v>5.9747000000000012</v>
      </c>
      <c r="H503" s="2">
        <f>'Moving Avg'!G503</f>
        <v>6.2060300000000019</v>
      </c>
      <c r="I503" s="2">
        <f>'Moving Avg'!H503</f>
        <v>6.3865740000000049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  <c r="M503" s="8">
        <f t="shared" si="73"/>
        <v>50</v>
      </c>
      <c r="N503" s="8">
        <f t="shared" si="70"/>
        <v>45</v>
      </c>
      <c r="O503" s="8">
        <f t="shared" si="71"/>
        <v>0</v>
      </c>
      <c r="P503" s="8">
        <f t="shared" si="72"/>
        <v>83</v>
      </c>
      <c r="Q503" s="9">
        <f t="shared" si="74"/>
        <v>45.7</v>
      </c>
      <c r="R503" s="9">
        <f t="shared" si="75"/>
        <v>39.75</v>
      </c>
      <c r="S503" s="9">
        <f t="shared" si="76"/>
        <v>51.6</v>
      </c>
      <c r="T503" s="9">
        <f t="shared" si="77"/>
        <v>44.5</v>
      </c>
      <c r="U503" s="8">
        <f t="shared" si="78"/>
        <v>45.683333333333337</v>
      </c>
      <c r="V503" s="8">
        <f t="shared" si="79"/>
        <v>45.387500000000003</v>
      </c>
    </row>
    <row r="504" spans="1:22" ht="13.5" x14ac:dyDescent="0.25">
      <c r="A504" s="3">
        <f>RSI!A504</f>
        <v>43026</v>
      </c>
      <c r="B504" s="2">
        <f>RSI!B504</f>
        <v>5.8728999999999996</v>
      </c>
      <c r="C504" s="2">
        <f>RSI!I504</f>
        <v>42.280294498761229</v>
      </c>
      <c r="D504" s="2">
        <f>MACD!E504</f>
        <v>5.5560660322342414E-2</v>
      </c>
      <c r="E504" s="2">
        <f>MACD!F504</f>
        <v>6.7945291029061966E-2</v>
      </c>
      <c r="F504" s="2">
        <f>'Moving Avg'!D504</f>
        <v>5.8464200000000002</v>
      </c>
      <c r="G504" s="2">
        <f>'Moving Avg'!F504</f>
        <v>5.9526500000000002</v>
      </c>
      <c r="H504" s="2">
        <f>'Moving Avg'!G504</f>
        <v>6.1952980000000011</v>
      </c>
      <c r="I504" s="2">
        <f>'Moving Avg'!H504</f>
        <v>6.3831650000000062</v>
      </c>
      <c r="J504" s="6" t="str">
        <f>OBV!F504</f>
        <v>BEARISH</v>
      </c>
      <c r="K504" s="6" t="str">
        <f>OBV!G504</f>
        <v>WEAK</v>
      </c>
      <c r="L504" s="6" t="str">
        <f>OBV!H504</f>
        <v>CONFIRMED BEARISH</v>
      </c>
      <c r="M504" s="8">
        <f t="shared" si="73"/>
        <v>50</v>
      </c>
      <c r="N504" s="8">
        <f t="shared" si="70"/>
        <v>45</v>
      </c>
      <c r="O504" s="8">
        <f t="shared" si="71"/>
        <v>0</v>
      </c>
      <c r="P504" s="8">
        <f t="shared" si="72"/>
        <v>0</v>
      </c>
      <c r="Q504" s="9">
        <f t="shared" si="74"/>
        <v>33.25</v>
      </c>
      <c r="R504" s="9">
        <f t="shared" si="75"/>
        <v>19</v>
      </c>
      <c r="S504" s="9">
        <f t="shared" si="76"/>
        <v>14.25</v>
      </c>
      <c r="T504" s="9">
        <f t="shared" si="77"/>
        <v>23.75</v>
      </c>
      <c r="U504" s="8">
        <f t="shared" si="78"/>
        <v>22.166666666666668</v>
      </c>
      <c r="V504" s="8">
        <f t="shared" si="79"/>
        <v>22.5625</v>
      </c>
    </row>
    <row r="505" spans="1:22" ht="13.5" x14ac:dyDescent="0.25">
      <c r="A505" s="3">
        <f>RSI!A505</f>
        <v>43027</v>
      </c>
      <c r="B505" s="2">
        <f>RSI!B505</f>
        <v>5.8654999999999999</v>
      </c>
      <c r="C505" s="2">
        <f>RSI!I505</f>
        <v>41.920537035561459</v>
      </c>
      <c r="D505" s="2">
        <f>MACD!E505</f>
        <v>3.9640182131518209E-2</v>
      </c>
      <c r="E505" s="2">
        <f>MACD!F505</f>
        <v>6.2284269249553222E-2</v>
      </c>
      <c r="F505" s="2">
        <f>'Moving Avg'!D505</f>
        <v>5.8434800000000005</v>
      </c>
      <c r="G505" s="2">
        <f>'Moving Avg'!F505</f>
        <v>5.9394150000000003</v>
      </c>
      <c r="H505" s="2">
        <f>'Moving Avg'!G505</f>
        <v>6.183536000000001</v>
      </c>
      <c r="I505" s="2">
        <f>'Moving Avg'!H505</f>
        <v>6.3792600000000057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  <c r="M505" s="8">
        <f t="shared" si="73"/>
        <v>50</v>
      </c>
      <c r="N505" s="8">
        <f t="shared" si="70"/>
        <v>100</v>
      </c>
      <c r="O505" s="8">
        <f t="shared" si="71"/>
        <v>0</v>
      </c>
      <c r="P505" s="8">
        <f t="shared" si="72"/>
        <v>0</v>
      </c>
      <c r="Q505" s="9">
        <f t="shared" si="74"/>
        <v>52.5</v>
      </c>
      <c r="R505" s="9">
        <f t="shared" si="75"/>
        <v>30</v>
      </c>
      <c r="S505" s="9">
        <f t="shared" si="76"/>
        <v>22.5</v>
      </c>
      <c r="T505" s="9">
        <f t="shared" si="77"/>
        <v>37.5</v>
      </c>
      <c r="U505" s="8">
        <f t="shared" si="78"/>
        <v>35</v>
      </c>
      <c r="V505" s="8">
        <f t="shared" si="79"/>
        <v>35.625</v>
      </c>
    </row>
    <row r="506" spans="1:22" ht="13.5" x14ac:dyDescent="0.25">
      <c r="A506" s="3">
        <f>RSI!A506</f>
        <v>43028</v>
      </c>
      <c r="B506" s="2">
        <f>RSI!B506</f>
        <v>5.6965000000000003</v>
      </c>
      <c r="C506" s="2">
        <f>RSI!I506</f>
        <v>34.665923925543495</v>
      </c>
      <c r="D506" s="2">
        <f>MACD!E506</f>
        <v>5.5316272641481312E-2</v>
      </c>
      <c r="E506" s="2">
        <f>MACD!F506</f>
        <v>6.0890669927938845E-2</v>
      </c>
      <c r="F506" s="2">
        <f>'Moving Avg'!D506</f>
        <v>5.8140800000000006</v>
      </c>
      <c r="G506" s="2">
        <f>'Moving Avg'!F506</f>
        <v>5.9221400000000006</v>
      </c>
      <c r="H506" s="2">
        <f>'Moving Avg'!G506</f>
        <v>6.1651600000000011</v>
      </c>
      <c r="I506" s="2">
        <f>'Moving Avg'!H506</f>
        <v>6.3749360000000062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  <c r="M506" s="8">
        <f t="shared" si="73"/>
        <v>50</v>
      </c>
      <c r="N506" s="8">
        <f t="shared" si="70"/>
        <v>45</v>
      </c>
      <c r="O506" s="8">
        <f t="shared" si="71"/>
        <v>0</v>
      </c>
      <c r="P506" s="8">
        <f t="shared" si="72"/>
        <v>0</v>
      </c>
      <c r="Q506" s="9">
        <f t="shared" si="74"/>
        <v>33.25</v>
      </c>
      <c r="R506" s="9">
        <f t="shared" si="75"/>
        <v>19</v>
      </c>
      <c r="S506" s="9">
        <f t="shared" si="76"/>
        <v>14.25</v>
      </c>
      <c r="T506" s="9">
        <f t="shared" si="77"/>
        <v>23.75</v>
      </c>
      <c r="U506" s="8">
        <f t="shared" si="78"/>
        <v>22.166666666666668</v>
      </c>
      <c r="V506" s="8">
        <f t="shared" si="79"/>
        <v>22.5625</v>
      </c>
    </row>
    <row r="507" spans="1:22" ht="13.5" x14ac:dyDescent="0.25">
      <c r="A507" s="3">
        <f>RSI!A507</f>
        <v>43031</v>
      </c>
      <c r="B507" s="2">
        <f>RSI!B507</f>
        <v>5.77</v>
      </c>
      <c r="C507" s="2">
        <f>RSI!I507</f>
        <v>39.564447821978796</v>
      </c>
      <c r="D507" s="2">
        <f>MACD!E507</f>
        <v>5.9212169506650092E-2</v>
      </c>
      <c r="E507" s="2">
        <f>MACD!F507</f>
        <v>6.0554969843681097E-2</v>
      </c>
      <c r="F507" s="2">
        <f>'Moving Avg'!D507</f>
        <v>5.8170200000000003</v>
      </c>
      <c r="G507" s="2">
        <f>'Moving Avg'!F507</f>
        <v>5.9085400000000003</v>
      </c>
      <c r="H507" s="2">
        <f>'Moving Avg'!G507</f>
        <v>6.1491359999999986</v>
      </c>
      <c r="I507" s="2">
        <f>'Moving Avg'!H507</f>
        <v>6.3701930000000058</v>
      </c>
      <c r="J507" s="6" t="str">
        <f>OBV!F507</f>
        <v>BEARISH</v>
      </c>
      <c r="K507" s="6" t="str">
        <f>OBV!G507</f>
        <v>WEAK</v>
      </c>
      <c r="L507" s="6" t="str">
        <f>OBV!H507</f>
        <v>BEARISH DIVERGENCE</v>
      </c>
      <c r="M507" s="8">
        <f t="shared" si="73"/>
        <v>50</v>
      </c>
      <c r="N507" s="8">
        <f t="shared" si="70"/>
        <v>45</v>
      </c>
      <c r="O507" s="8">
        <f t="shared" si="71"/>
        <v>0</v>
      </c>
      <c r="P507" s="8">
        <f t="shared" si="72"/>
        <v>0</v>
      </c>
      <c r="Q507" s="9">
        <f t="shared" si="74"/>
        <v>33.25</v>
      </c>
      <c r="R507" s="9">
        <f t="shared" si="75"/>
        <v>19</v>
      </c>
      <c r="S507" s="9">
        <f t="shared" si="76"/>
        <v>14.25</v>
      </c>
      <c r="T507" s="9">
        <f t="shared" si="77"/>
        <v>23.75</v>
      </c>
      <c r="U507" s="8">
        <f t="shared" si="78"/>
        <v>22.166666666666668</v>
      </c>
      <c r="V507" s="8">
        <f t="shared" si="79"/>
        <v>22.5625</v>
      </c>
    </row>
    <row r="508" spans="1:22" ht="13.5" x14ac:dyDescent="0.25">
      <c r="A508" s="3">
        <f>RSI!A508</f>
        <v>43032</v>
      </c>
      <c r="B508" s="2">
        <f>RSI!B508</f>
        <v>5.77</v>
      </c>
      <c r="C508" s="2">
        <f>RSI!I508</f>
        <v>39.564447821978803</v>
      </c>
      <c r="D508" s="2">
        <f>MACD!E508</f>
        <v>6.1421636628856469E-2</v>
      </c>
      <c r="E508" s="2">
        <f>MACD!F508</f>
        <v>6.0728303200716177E-2</v>
      </c>
      <c r="F508" s="2">
        <f>'Moving Avg'!D508</f>
        <v>5.7949799999999998</v>
      </c>
      <c r="G508" s="2">
        <f>'Moving Avg'!F508</f>
        <v>5.8949400000000001</v>
      </c>
      <c r="H508" s="2">
        <f>'Moving Avg'!G508</f>
        <v>6.1322299999999981</v>
      </c>
      <c r="I508" s="2">
        <f>'Moving Avg'!H508</f>
        <v>6.3654500000000063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  <c r="M508" s="8">
        <f t="shared" si="73"/>
        <v>50</v>
      </c>
      <c r="N508" s="8">
        <f t="shared" si="70"/>
        <v>0</v>
      </c>
      <c r="O508" s="8">
        <f t="shared" si="71"/>
        <v>0</v>
      </c>
      <c r="P508" s="8">
        <f t="shared" si="72"/>
        <v>0</v>
      </c>
      <c r="Q508" s="9">
        <f t="shared" si="74"/>
        <v>17.5</v>
      </c>
      <c r="R508" s="9">
        <f t="shared" si="75"/>
        <v>10</v>
      </c>
      <c r="S508" s="9">
        <f t="shared" si="76"/>
        <v>7.5</v>
      </c>
      <c r="T508" s="9">
        <f t="shared" si="77"/>
        <v>12.5</v>
      </c>
      <c r="U508" s="8">
        <f t="shared" si="78"/>
        <v>11.666666666666666</v>
      </c>
      <c r="V508" s="8">
        <f t="shared" si="79"/>
        <v>11.875</v>
      </c>
    </row>
    <row r="509" spans="1:22" ht="13.5" x14ac:dyDescent="0.25">
      <c r="A509" s="3">
        <f>RSI!A509</f>
        <v>43033</v>
      </c>
      <c r="B509" s="2">
        <f>RSI!B509</f>
        <v>5.6818</v>
      </c>
      <c r="C509" s="2">
        <f>RSI!I509</f>
        <v>35.826131822416556</v>
      </c>
      <c r="D509" s="2">
        <f>MACD!E509</f>
        <v>6.1865844355612154E-2</v>
      </c>
      <c r="E509" s="2">
        <f>MACD!F509</f>
        <v>6.0955811431695373E-2</v>
      </c>
      <c r="F509" s="2">
        <f>'Moving Avg'!D509</f>
        <v>5.7567599999999999</v>
      </c>
      <c r="G509" s="2">
        <f>'Moving Avg'!F509</f>
        <v>5.8809750000000003</v>
      </c>
      <c r="H509" s="2">
        <f>'Moving Avg'!G509</f>
        <v>6.1142959999999986</v>
      </c>
      <c r="I509" s="2">
        <f>'Moving Avg'!H509</f>
        <v>6.3602335000000076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3"/>
        <v>50</v>
      </c>
      <c r="N509" s="8">
        <f t="shared" si="70"/>
        <v>0</v>
      </c>
      <c r="O509" s="8">
        <f t="shared" si="71"/>
        <v>0</v>
      </c>
      <c r="P509" s="8">
        <f t="shared" si="72"/>
        <v>16.5</v>
      </c>
      <c r="Q509" s="9">
        <f t="shared" si="74"/>
        <v>19.975000000000001</v>
      </c>
      <c r="R509" s="9">
        <f t="shared" si="75"/>
        <v>14.125</v>
      </c>
      <c r="S509" s="9">
        <f t="shared" si="76"/>
        <v>14.925000000000001</v>
      </c>
      <c r="T509" s="9">
        <f t="shared" si="77"/>
        <v>16.625</v>
      </c>
      <c r="U509" s="8">
        <f t="shared" si="78"/>
        <v>16.341666666666669</v>
      </c>
      <c r="V509" s="8">
        <f t="shared" si="79"/>
        <v>16.412500000000001</v>
      </c>
    </row>
    <row r="510" spans="1:22" ht="13.5" x14ac:dyDescent="0.25">
      <c r="A510" s="3">
        <f>RSI!A510</f>
        <v>43034</v>
      </c>
      <c r="B510" s="2">
        <f>RSI!B510</f>
        <v>5.5861999999999998</v>
      </c>
      <c r="C510" s="2">
        <f>RSI!I510</f>
        <v>32.267299611307294</v>
      </c>
      <c r="D510" s="2">
        <f>MACD!E510</f>
        <v>7.0851296627508553E-2</v>
      </c>
      <c r="E510" s="2">
        <f>MACD!F510</f>
        <v>6.2934908470858017E-2</v>
      </c>
      <c r="F510" s="2">
        <f>'Moving Avg'!D510</f>
        <v>5.7008999999999999</v>
      </c>
      <c r="G510" s="2">
        <f>'Moving Avg'!F510</f>
        <v>5.8589200000000003</v>
      </c>
      <c r="H510" s="2">
        <f>'Moving Avg'!G510</f>
        <v>6.0981239999999994</v>
      </c>
      <c r="I510" s="2">
        <f>'Moving Avg'!H510</f>
        <v>6.3540800000000068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  <c r="M510" s="8">
        <f t="shared" si="73"/>
        <v>50</v>
      </c>
      <c r="N510" s="8">
        <f t="shared" si="70"/>
        <v>0</v>
      </c>
      <c r="O510" s="8">
        <f t="shared" si="71"/>
        <v>0</v>
      </c>
      <c r="P510" s="8">
        <f t="shared" si="72"/>
        <v>16.5</v>
      </c>
      <c r="Q510" s="9">
        <f t="shared" si="74"/>
        <v>19.975000000000001</v>
      </c>
      <c r="R510" s="9">
        <f t="shared" si="75"/>
        <v>14.125</v>
      </c>
      <c r="S510" s="9">
        <f t="shared" si="76"/>
        <v>14.925000000000001</v>
      </c>
      <c r="T510" s="9">
        <f t="shared" si="77"/>
        <v>16.625</v>
      </c>
      <c r="U510" s="8">
        <f t="shared" si="78"/>
        <v>16.341666666666669</v>
      </c>
      <c r="V510" s="8">
        <f t="shared" si="79"/>
        <v>16.412500000000001</v>
      </c>
    </row>
    <row r="511" spans="1:22" ht="13.5" x14ac:dyDescent="0.25">
      <c r="A511" s="3">
        <f>RSI!A511</f>
        <v>43035</v>
      </c>
      <c r="B511" s="2">
        <f>RSI!B511</f>
        <v>5.5861999999999998</v>
      </c>
      <c r="C511" s="2">
        <f>RSI!I511</f>
        <v>32.267299611307294</v>
      </c>
      <c r="D511" s="2">
        <f>MACD!E511</f>
        <v>7.4788032206599908E-2</v>
      </c>
      <c r="E511" s="2">
        <f>MACD!F511</f>
        <v>6.5305533218006404E-2</v>
      </c>
      <c r="F511" s="2">
        <f>'Moving Avg'!D511</f>
        <v>5.6788399999999992</v>
      </c>
      <c r="G511" s="2">
        <f>'Moving Avg'!F511</f>
        <v>5.84422</v>
      </c>
      <c r="H511" s="2">
        <f>'Moving Avg'!G511</f>
        <v>6.0793059999999999</v>
      </c>
      <c r="I511" s="2">
        <f>'Moving Avg'!H511</f>
        <v>6.3484180000000068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3"/>
        <v>50</v>
      </c>
      <c r="N511" s="8">
        <f t="shared" si="70"/>
        <v>0</v>
      </c>
      <c r="O511" s="8">
        <f t="shared" si="71"/>
        <v>0</v>
      </c>
      <c r="P511" s="8">
        <f t="shared" si="72"/>
        <v>16.5</v>
      </c>
      <c r="Q511" s="9">
        <f t="shared" si="74"/>
        <v>19.975000000000001</v>
      </c>
      <c r="R511" s="9">
        <f t="shared" si="75"/>
        <v>14.125</v>
      </c>
      <c r="S511" s="9">
        <f t="shared" si="76"/>
        <v>14.925000000000001</v>
      </c>
      <c r="T511" s="9">
        <f t="shared" si="77"/>
        <v>16.625</v>
      </c>
      <c r="U511" s="8">
        <f t="shared" si="78"/>
        <v>16.341666666666669</v>
      </c>
      <c r="V511" s="8">
        <f t="shared" si="79"/>
        <v>16.412500000000001</v>
      </c>
    </row>
    <row r="512" spans="1:22" ht="13.5" x14ac:dyDescent="0.25">
      <c r="A512" s="3">
        <f>RSI!A512</f>
        <v>43038</v>
      </c>
      <c r="B512" s="2">
        <f>RSI!B512</f>
        <v>5.5936000000000003</v>
      </c>
      <c r="C512" s="2">
        <f>RSI!I512</f>
        <v>32.865977826216849</v>
      </c>
      <c r="D512" s="2">
        <f>MACD!E512</f>
        <v>6.5834898746269133E-2</v>
      </c>
      <c r="E512" s="2">
        <f>MACD!F512</f>
        <v>6.5411406323658952E-2</v>
      </c>
      <c r="F512" s="2">
        <f>'Moving Avg'!D512</f>
        <v>5.643559999999999</v>
      </c>
      <c r="G512" s="2">
        <f>'Moving Avg'!F512</f>
        <v>5.8225350000000002</v>
      </c>
      <c r="H512" s="2">
        <f>'Moving Avg'!G512</f>
        <v>6.0632819999999992</v>
      </c>
      <c r="I512" s="2">
        <f>'Moving Avg'!H512</f>
        <v>6.3427930000000075</v>
      </c>
      <c r="J512" s="6" t="str">
        <f>OBV!F512</f>
        <v>BULLISH</v>
      </c>
      <c r="K512" s="6" t="str">
        <f>OBV!G512</f>
        <v>NEUTRAL</v>
      </c>
      <c r="L512" s="6" t="str">
        <f>OBV!H512</f>
        <v>BULLISH DIVERGENCE</v>
      </c>
      <c r="M512" s="8">
        <f t="shared" si="73"/>
        <v>50</v>
      </c>
      <c r="N512" s="8">
        <f t="shared" si="70"/>
        <v>0</v>
      </c>
      <c r="O512" s="8">
        <f t="shared" si="71"/>
        <v>0</v>
      </c>
      <c r="P512" s="8">
        <f t="shared" si="72"/>
        <v>66.5</v>
      </c>
      <c r="Q512" s="9">
        <f t="shared" si="74"/>
        <v>27.475000000000001</v>
      </c>
      <c r="R512" s="9">
        <f t="shared" si="75"/>
        <v>26.625</v>
      </c>
      <c r="S512" s="9">
        <f t="shared" si="76"/>
        <v>37.424999999999997</v>
      </c>
      <c r="T512" s="9">
        <f t="shared" si="77"/>
        <v>29.125</v>
      </c>
      <c r="U512" s="8">
        <f t="shared" si="78"/>
        <v>30.508333333333336</v>
      </c>
      <c r="V512" s="8">
        <f t="shared" si="79"/>
        <v>30.162500000000001</v>
      </c>
    </row>
    <row r="513" spans="1:22" ht="13.5" x14ac:dyDescent="0.25">
      <c r="A513" s="3">
        <f>RSI!A513</f>
        <v>43039</v>
      </c>
      <c r="B513" s="2">
        <f>RSI!B513</f>
        <v>5.6818</v>
      </c>
      <c r="C513" s="2">
        <f>RSI!I513</f>
        <v>39.706469634049071</v>
      </c>
      <c r="D513" s="2">
        <f>MACD!E513</f>
        <v>7.2594866562291749E-2</v>
      </c>
      <c r="E513" s="2">
        <f>MACD!F513</f>
        <v>6.6848098371385514E-2</v>
      </c>
      <c r="F513" s="2">
        <f>'Moving Avg'!D513</f>
        <v>5.6259199999999998</v>
      </c>
      <c r="G513" s="2">
        <f>'Moving Avg'!F513</f>
        <v>5.8052599999999988</v>
      </c>
      <c r="H513" s="2">
        <f>'Moving Avg'!G513</f>
        <v>6.0490219999999999</v>
      </c>
      <c r="I513" s="2">
        <f>'Moving Avg'!H513</f>
        <v>6.3376090000000067</v>
      </c>
      <c r="J513" s="6" t="str">
        <f>OBV!F513</f>
        <v>BULLISH</v>
      </c>
      <c r="K513" s="6" t="str">
        <f>OBV!G513</f>
        <v>NEUTRAL</v>
      </c>
      <c r="L513" s="6" t="str">
        <f>OBV!H513</f>
        <v>BULLISH DIVERGENCE</v>
      </c>
      <c r="M513" s="8">
        <f t="shared" si="73"/>
        <v>50</v>
      </c>
      <c r="N513" s="8">
        <f t="shared" si="70"/>
        <v>0</v>
      </c>
      <c r="O513" s="8">
        <f t="shared" si="71"/>
        <v>0</v>
      </c>
      <c r="P513" s="8">
        <f t="shared" si="72"/>
        <v>66.5</v>
      </c>
      <c r="Q513" s="9">
        <f t="shared" si="74"/>
        <v>27.475000000000001</v>
      </c>
      <c r="R513" s="9">
        <f t="shared" si="75"/>
        <v>26.625</v>
      </c>
      <c r="S513" s="9">
        <f t="shared" si="76"/>
        <v>37.424999999999997</v>
      </c>
      <c r="T513" s="9">
        <f t="shared" si="77"/>
        <v>29.125</v>
      </c>
      <c r="U513" s="8">
        <f t="shared" si="78"/>
        <v>30.508333333333336</v>
      </c>
      <c r="V513" s="8">
        <f t="shared" si="79"/>
        <v>30.162500000000001</v>
      </c>
    </row>
    <row r="514" spans="1:22" ht="13.5" x14ac:dyDescent="0.25">
      <c r="A514" s="3">
        <f>RSI!A514</f>
        <v>43040</v>
      </c>
      <c r="B514" s="2">
        <f>RSI!B514</f>
        <v>5.6965000000000003</v>
      </c>
      <c r="C514" s="2">
        <f>RSI!I514</f>
        <v>40.789343735576963</v>
      </c>
      <c r="D514" s="2">
        <f>MACD!E514</f>
        <v>7.71128485655872E-2</v>
      </c>
      <c r="E514" s="2">
        <f>MACD!F514</f>
        <v>6.890104841022586E-2</v>
      </c>
      <c r="F514" s="2">
        <f>'Moving Avg'!D514</f>
        <v>5.6288599999999995</v>
      </c>
      <c r="G514" s="2">
        <f>'Moving Avg'!F514</f>
        <v>5.7905600000000002</v>
      </c>
      <c r="H514" s="2">
        <f>'Moving Avg'!G514</f>
        <v>6.035056</v>
      </c>
      <c r="I514" s="2">
        <f>'Moving Avg'!H514</f>
        <v>6.3322690000000081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  <c r="M514" s="8">
        <f t="shared" si="73"/>
        <v>50</v>
      </c>
      <c r="N514" s="8">
        <f t="shared" ref="N514:N577" si="80">IF(E514-D514&gt;0.02, 100, IF(E514-D514&lt;0,0,45))</f>
        <v>0</v>
      </c>
      <c r="O514" s="8">
        <f t="shared" ref="O514:O577" si="81">IF(F514-I514&gt;10,100,IF(F514-I514&gt;5,75, IF(F514-I514&gt;0,50,0)))</f>
        <v>0</v>
      </c>
      <c r="P514" s="8">
        <f t="shared" ref="P514:P577" si="82">IF(L514="confirmed bullish", 34, IF(L514="bullish divergence",17, 0))+IF(J514="bullish",33,IF(J514="bearish",0,16.5))+IF(K514="strong",33,IF(K514="weak",0,16.5))</f>
        <v>83.5</v>
      </c>
      <c r="Q514" s="9">
        <f t="shared" si="74"/>
        <v>30.024999999999999</v>
      </c>
      <c r="R514" s="9">
        <f t="shared" si="75"/>
        <v>30.875</v>
      </c>
      <c r="S514" s="9">
        <f t="shared" si="76"/>
        <v>45.075000000000003</v>
      </c>
      <c r="T514" s="9">
        <f t="shared" si="77"/>
        <v>33.375</v>
      </c>
      <c r="U514" s="8">
        <f t="shared" si="78"/>
        <v>35.324999999999996</v>
      </c>
      <c r="V514" s="8">
        <f t="shared" si="79"/>
        <v>34.837499999999999</v>
      </c>
    </row>
    <row r="515" spans="1:22" ht="13.5" x14ac:dyDescent="0.25">
      <c r="A515" s="3">
        <f>RSI!A515</f>
        <v>43041</v>
      </c>
      <c r="B515" s="2">
        <f>RSI!B515</f>
        <v>5.7625999999999999</v>
      </c>
      <c r="C515" s="2">
        <f>RSI!I515</f>
        <v>45.526937852155172</v>
      </c>
      <c r="D515" s="2">
        <f>MACD!E515</f>
        <v>7.5749297729816867E-2</v>
      </c>
      <c r="E515" s="2">
        <f>MACD!F515</f>
        <v>7.0270698274144061E-2</v>
      </c>
      <c r="F515" s="2">
        <f>'Moving Avg'!D515</f>
        <v>5.6641399999999997</v>
      </c>
      <c r="G515" s="2">
        <f>'Moving Avg'!F515</f>
        <v>5.7843099999999996</v>
      </c>
      <c r="H515" s="2">
        <f>'Moving Avg'!G515</f>
        <v>6.0253520000000007</v>
      </c>
      <c r="I515" s="2">
        <f>'Moving Avg'!H515</f>
        <v>6.327489000000007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  <c r="M515" s="8">
        <f t="shared" ref="M515:M578" si="83">IF(C515&lt;30,100, IF(C515&gt;70, 0, 50))</f>
        <v>50</v>
      </c>
      <c r="N515" s="8">
        <f t="shared" si="80"/>
        <v>0</v>
      </c>
      <c r="O515" s="8">
        <f t="shared" si="81"/>
        <v>0</v>
      </c>
      <c r="P515" s="8">
        <f t="shared" si="82"/>
        <v>83.5</v>
      </c>
      <c r="Q515" s="9">
        <f t="shared" ref="Q515:Q578" si="84">0.35*M515+N515*0.35+O515*0.15+P515*0.15</f>
        <v>30.024999999999999</v>
      </c>
      <c r="R515" s="9">
        <f t="shared" ref="R515:R578" si="85">M515*0.2+N515*0.2+O515*0.35+P515*0.25</f>
        <v>30.875</v>
      </c>
      <c r="S515" s="9">
        <f t="shared" ref="S515:S578" si="86">M515*0.15+N515*0.15+O515*0.25+P515*0.45</f>
        <v>45.075000000000003</v>
      </c>
      <c r="T515" s="9">
        <f t="shared" ref="T515:T578" si="87">0.25*SUM(M515:P515)</f>
        <v>33.375</v>
      </c>
      <c r="U515" s="8">
        <f t="shared" ref="U515:U578" si="88">SUM(Q515:S515)/3</f>
        <v>35.324999999999996</v>
      </c>
      <c r="V515" s="8">
        <f t="shared" ref="V515:V578" si="89">SUM(Q515:T515)/4</f>
        <v>34.837499999999999</v>
      </c>
    </row>
    <row r="516" spans="1:22" ht="13.5" x14ac:dyDescent="0.25">
      <c r="A516" s="3">
        <f>RSI!A516</f>
        <v>43042</v>
      </c>
      <c r="B516" s="2">
        <f>RSI!B516</f>
        <v>5.77</v>
      </c>
      <c r="C516" s="2">
        <f>RSI!I516</f>
        <v>46.047395428361853</v>
      </c>
      <c r="D516" s="2">
        <f>MACD!E516</f>
        <v>4.8442250234785433E-2</v>
      </c>
      <c r="E516" s="2">
        <f>MACD!F516</f>
        <v>6.5905008666272344E-2</v>
      </c>
      <c r="F516" s="2">
        <f>'Moving Avg'!D516</f>
        <v>5.7008999999999999</v>
      </c>
      <c r="G516" s="2">
        <f>'Moving Avg'!F516</f>
        <v>5.7732849999999996</v>
      </c>
      <c r="H516" s="2">
        <f>'Moving Avg'!G516</f>
        <v>6.0160900000000002</v>
      </c>
      <c r="I516" s="2">
        <f>'Moving Avg'!H516</f>
        <v>6.3229100000000074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  <c r="M516" s="8">
        <f t="shared" si="83"/>
        <v>50</v>
      </c>
      <c r="N516" s="8">
        <f t="shared" si="80"/>
        <v>45</v>
      </c>
      <c r="O516" s="8">
        <f t="shared" si="81"/>
        <v>0</v>
      </c>
      <c r="P516" s="8">
        <f t="shared" si="82"/>
        <v>100</v>
      </c>
      <c r="Q516" s="9">
        <f t="shared" si="84"/>
        <v>48.25</v>
      </c>
      <c r="R516" s="9">
        <f t="shared" si="85"/>
        <v>44</v>
      </c>
      <c r="S516" s="9">
        <f t="shared" si="86"/>
        <v>59.25</v>
      </c>
      <c r="T516" s="9">
        <f t="shared" si="87"/>
        <v>48.75</v>
      </c>
      <c r="U516" s="8">
        <f t="shared" si="88"/>
        <v>50.5</v>
      </c>
      <c r="V516" s="8">
        <f t="shared" si="89"/>
        <v>50.0625</v>
      </c>
    </row>
    <row r="517" spans="1:22" ht="13.5" x14ac:dyDescent="0.25">
      <c r="A517" s="3">
        <f>RSI!A517</f>
        <v>43045</v>
      </c>
      <c r="B517" s="2">
        <f>RSI!B517</f>
        <v>5.6597</v>
      </c>
      <c r="C517" s="2">
        <f>RSI!I517</f>
        <v>39.924320733198549</v>
      </c>
      <c r="D517" s="2">
        <f>MACD!E517</f>
        <v>4.5136247208935387E-2</v>
      </c>
      <c r="E517" s="2">
        <f>MACD!F517</f>
        <v>6.1751256374804955E-2</v>
      </c>
      <c r="F517" s="2">
        <f>'Moving Avg'!D517</f>
        <v>5.7141199999999994</v>
      </c>
      <c r="G517" s="2">
        <f>'Moving Avg'!F517</f>
        <v>5.7585850000000001</v>
      </c>
      <c r="H517" s="2">
        <f>'Moving Avg'!G517</f>
        <v>6.0050640000000008</v>
      </c>
      <c r="I517" s="2">
        <f>'Moving Avg'!H517</f>
        <v>6.3174520000000074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  <c r="M517" s="8">
        <f t="shared" si="83"/>
        <v>50</v>
      </c>
      <c r="N517" s="8">
        <f t="shared" si="80"/>
        <v>45</v>
      </c>
      <c r="O517" s="8">
        <f t="shared" si="81"/>
        <v>0</v>
      </c>
      <c r="P517" s="8">
        <f t="shared" si="82"/>
        <v>16.5</v>
      </c>
      <c r="Q517" s="9">
        <f t="shared" si="84"/>
        <v>35.725000000000001</v>
      </c>
      <c r="R517" s="9">
        <f t="shared" si="85"/>
        <v>23.125</v>
      </c>
      <c r="S517" s="9">
        <f t="shared" si="86"/>
        <v>21.675000000000001</v>
      </c>
      <c r="T517" s="9">
        <f t="shared" si="87"/>
        <v>27.875</v>
      </c>
      <c r="U517" s="8">
        <f t="shared" si="88"/>
        <v>26.841666666666669</v>
      </c>
      <c r="V517" s="8">
        <f t="shared" si="89"/>
        <v>27.1</v>
      </c>
    </row>
    <row r="518" spans="1:22" ht="13.5" x14ac:dyDescent="0.25">
      <c r="A518" s="3">
        <f>RSI!A518</f>
        <v>43046</v>
      </c>
      <c r="B518" s="2">
        <f>RSI!B518</f>
        <v>5.6965000000000003</v>
      </c>
      <c r="C518" s="2">
        <f>RSI!I518</f>
        <v>42.663693836051941</v>
      </c>
      <c r="D518" s="2">
        <f>MACD!E518</f>
        <v>4.0562754841571902E-2</v>
      </c>
      <c r="E518" s="2">
        <f>MACD!F518</f>
        <v>5.7513556068158347E-2</v>
      </c>
      <c r="F518" s="2">
        <f>'Moving Avg'!D518</f>
        <v>5.71706</v>
      </c>
      <c r="G518" s="2">
        <f>'Moving Avg'!F518</f>
        <v>5.7464599999999999</v>
      </c>
      <c r="H518" s="2">
        <f>'Moving Avg'!G518</f>
        <v>5.9949199999999996</v>
      </c>
      <c r="I518" s="2">
        <f>'Moving Avg'!H518</f>
        <v>6.313128000000007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  <c r="M518" s="8">
        <f t="shared" si="83"/>
        <v>50</v>
      </c>
      <c r="N518" s="8">
        <f t="shared" si="80"/>
        <v>45</v>
      </c>
      <c r="O518" s="8">
        <f t="shared" si="81"/>
        <v>0</v>
      </c>
      <c r="P518" s="8">
        <f t="shared" si="82"/>
        <v>16.5</v>
      </c>
      <c r="Q518" s="9">
        <f t="shared" si="84"/>
        <v>35.725000000000001</v>
      </c>
      <c r="R518" s="9">
        <f t="shared" si="85"/>
        <v>23.125</v>
      </c>
      <c r="S518" s="9">
        <f t="shared" si="86"/>
        <v>21.675000000000001</v>
      </c>
      <c r="T518" s="9">
        <f t="shared" si="87"/>
        <v>27.875</v>
      </c>
      <c r="U518" s="8">
        <f t="shared" si="88"/>
        <v>26.841666666666669</v>
      </c>
      <c r="V518" s="8">
        <f t="shared" si="89"/>
        <v>27.1</v>
      </c>
    </row>
    <row r="519" spans="1:22" ht="13.5" x14ac:dyDescent="0.25">
      <c r="A519" s="3">
        <f>RSI!A519</f>
        <v>43047</v>
      </c>
      <c r="B519" s="2">
        <f>RSI!B519</f>
        <v>5.7332000000000001</v>
      </c>
      <c r="C519" s="2">
        <f>RSI!I519</f>
        <v>45.340524426714232</v>
      </c>
      <c r="D519" s="2">
        <f>MACD!E519</f>
        <v>2.106713825926132E-2</v>
      </c>
      <c r="E519" s="2">
        <f>MACD!F519</f>
        <v>5.0224272506378946E-2</v>
      </c>
      <c r="F519" s="2">
        <f>'Moving Avg'!D519</f>
        <v>5.7244000000000002</v>
      </c>
      <c r="G519" s="2">
        <f>'Moving Avg'!F519</f>
        <v>5.7391099999999993</v>
      </c>
      <c r="H519" s="2">
        <f>'Moving Avg'!G519</f>
        <v>5.9849220000000001</v>
      </c>
      <c r="I519" s="2">
        <f>'Moving Avg'!H519</f>
        <v>6.3089220000000061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  <c r="M519" s="8">
        <f t="shared" si="83"/>
        <v>50</v>
      </c>
      <c r="N519" s="8">
        <f t="shared" si="80"/>
        <v>100</v>
      </c>
      <c r="O519" s="8">
        <f t="shared" si="81"/>
        <v>0</v>
      </c>
      <c r="P519" s="8">
        <f t="shared" si="82"/>
        <v>16.5</v>
      </c>
      <c r="Q519" s="9">
        <f t="shared" si="84"/>
        <v>54.975000000000001</v>
      </c>
      <c r="R519" s="9">
        <f t="shared" si="85"/>
        <v>34.125</v>
      </c>
      <c r="S519" s="9">
        <f t="shared" si="86"/>
        <v>29.925000000000001</v>
      </c>
      <c r="T519" s="9">
        <f t="shared" si="87"/>
        <v>41.625</v>
      </c>
      <c r="U519" s="8">
        <f t="shared" si="88"/>
        <v>39.674999999999997</v>
      </c>
      <c r="V519" s="8">
        <f t="shared" si="89"/>
        <v>40.162499999999994</v>
      </c>
    </row>
    <row r="520" spans="1:22" ht="13.5" x14ac:dyDescent="0.25">
      <c r="A520" s="3">
        <f>RSI!A520</f>
        <v>43048</v>
      </c>
      <c r="B520" s="2">
        <f>RSI!B520</f>
        <v>5.7259000000000002</v>
      </c>
      <c r="C520" s="2">
        <f>RSI!I520</f>
        <v>44.891574921360963</v>
      </c>
      <c r="D520" s="2">
        <f>MACD!E520</f>
        <v>-9.1999931172992433E-3</v>
      </c>
      <c r="E520" s="2">
        <f>MACD!F520</f>
        <v>3.8339419381643314E-2</v>
      </c>
      <c r="F520" s="2">
        <f>'Moving Avg'!D520</f>
        <v>5.71706</v>
      </c>
      <c r="G520" s="2">
        <f>'Moving Avg'!F520</f>
        <v>5.7313949999999991</v>
      </c>
      <c r="H520" s="2">
        <f>'Moving Avg'!G520</f>
        <v>5.9747780000000015</v>
      </c>
      <c r="I520" s="2">
        <f>'Moving Avg'!H520</f>
        <v>6.3046470000000046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3"/>
        <v>50</v>
      </c>
      <c r="N520" s="8">
        <f t="shared" si="80"/>
        <v>100</v>
      </c>
      <c r="O520" s="8">
        <f t="shared" si="81"/>
        <v>0</v>
      </c>
      <c r="P520" s="8">
        <f t="shared" si="82"/>
        <v>16.5</v>
      </c>
      <c r="Q520" s="9">
        <f t="shared" si="84"/>
        <v>54.975000000000001</v>
      </c>
      <c r="R520" s="9">
        <f t="shared" si="85"/>
        <v>34.125</v>
      </c>
      <c r="S520" s="9">
        <f t="shared" si="86"/>
        <v>29.925000000000001</v>
      </c>
      <c r="T520" s="9">
        <f t="shared" si="87"/>
        <v>41.625</v>
      </c>
      <c r="U520" s="8">
        <f t="shared" si="88"/>
        <v>39.674999999999997</v>
      </c>
      <c r="V520" s="8">
        <f t="shared" si="89"/>
        <v>40.162499999999994</v>
      </c>
    </row>
    <row r="521" spans="1:22" ht="13.5" x14ac:dyDescent="0.25">
      <c r="A521" s="3">
        <f>RSI!A521</f>
        <v>43049</v>
      </c>
      <c r="B521" s="2">
        <f>RSI!B521</f>
        <v>5.6965000000000003</v>
      </c>
      <c r="C521" s="2">
        <f>RSI!I521</f>
        <v>43.043058816981535</v>
      </c>
      <c r="D521" s="2">
        <f>MACD!E521</f>
        <v>-3.2222959373951809E-2</v>
      </c>
      <c r="E521" s="2">
        <f>MACD!F521</f>
        <v>2.422694363052429E-2</v>
      </c>
      <c r="F521" s="2">
        <f>'Moving Avg'!D521</f>
        <v>5.7023600000000005</v>
      </c>
      <c r="G521" s="2">
        <f>'Moving Avg'!F521</f>
        <v>5.7240449999999994</v>
      </c>
      <c r="H521" s="2">
        <f>'Moving Avg'!G521</f>
        <v>5.962282000000001</v>
      </c>
      <c r="I521" s="2">
        <f>'Moving Avg'!H521</f>
        <v>6.2995365000000048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3"/>
        <v>50</v>
      </c>
      <c r="N521" s="8">
        <f t="shared" si="80"/>
        <v>100</v>
      </c>
      <c r="O521" s="8">
        <f t="shared" si="81"/>
        <v>0</v>
      </c>
      <c r="P521" s="8">
        <f t="shared" si="82"/>
        <v>0</v>
      </c>
      <c r="Q521" s="9">
        <f t="shared" si="84"/>
        <v>52.5</v>
      </c>
      <c r="R521" s="9">
        <f t="shared" si="85"/>
        <v>30</v>
      </c>
      <c r="S521" s="9">
        <f t="shared" si="86"/>
        <v>22.5</v>
      </c>
      <c r="T521" s="9">
        <f t="shared" si="87"/>
        <v>37.5</v>
      </c>
      <c r="U521" s="8">
        <f t="shared" si="88"/>
        <v>35</v>
      </c>
      <c r="V521" s="8">
        <f t="shared" si="89"/>
        <v>35.625</v>
      </c>
    </row>
    <row r="522" spans="1:22" ht="13.5" x14ac:dyDescent="0.25">
      <c r="A522" s="3">
        <f>RSI!A522</f>
        <v>43052</v>
      </c>
      <c r="B522" s="2">
        <f>RSI!B522</f>
        <v>5.6597</v>
      </c>
      <c r="C522" s="2">
        <f>RSI!I522</f>
        <v>40.779531202778898</v>
      </c>
      <c r="D522" s="2">
        <f>MACD!E522</f>
        <v>-4.7286275280172596E-2</v>
      </c>
      <c r="E522" s="2">
        <f>MACD!F522</f>
        <v>9.9242998483849137E-3</v>
      </c>
      <c r="F522" s="2">
        <f>'Moving Avg'!D522</f>
        <v>5.7023600000000005</v>
      </c>
      <c r="G522" s="2">
        <f>'Moving Avg'!F522</f>
        <v>5.719265</v>
      </c>
      <c r="H522" s="2">
        <f>'Moving Avg'!G522</f>
        <v>5.9461100000000009</v>
      </c>
      <c r="I522" s="2">
        <f>'Moving Avg'!H522</f>
        <v>6.2944060000000048</v>
      </c>
      <c r="J522" s="6" t="str">
        <f>OBV!F522</f>
        <v>BEARISH</v>
      </c>
      <c r="K522" s="6" t="str">
        <f>OBV!G522</f>
        <v>NEUTRAL</v>
      </c>
      <c r="L522" s="6" t="str">
        <f>OBV!H522</f>
        <v>NEUTRAL</v>
      </c>
      <c r="M522" s="8">
        <f t="shared" si="83"/>
        <v>50</v>
      </c>
      <c r="N522" s="8">
        <f t="shared" si="80"/>
        <v>100</v>
      </c>
      <c r="O522" s="8">
        <f t="shared" si="81"/>
        <v>0</v>
      </c>
      <c r="P522" s="8">
        <f t="shared" si="82"/>
        <v>16.5</v>
      </c>
      <c r="Q522" s="9">
        <f t="shared" si="84"/>
        <v>54.975000000000001</v>
      </c>
      <c r="R522" s="9">
        <f t="shared" si="85"/>
        <v>34.125</v>
      </c>
      <c r="S522" s="9">
        <f t="shared" si="86"/>
        <v>29.925000000000001</v>
      </c>
      <c r="T522" s="9">
        <f t="shared" si="87"/>
        <v>41.625</v>
      </c>
      <c r="U522" s="8">
        <f t="shared" si="88"/>
        <v>39.674999999999997</v>
      </c>
      <c r="V522" s="8">
        <f t="shared" si="89"/>
        <v>40.162499999999994</v>
      </c>
    </row>
    <row r="523" spans="1:22" ht="13.5" x14ac:dyDescent="0.25">
      <c r="A523" s="3">
        <f>RSI!A523</f>
        <v>43053</v>
      </c>
      <c r="B523" s="2">
        <f>RSI!B523</f>
        <v>5.5861999999999998</v>
      </c>
      <c r="C523" s="2">
        <f>RSI!I523</f>
        <v>36.635620176274934</v>
      </c>
      <c r="D523" s="2">
        <f>MACD!E523</f>
        <v>-4.028874471917554E-2</v>
      </c>
      <c r="E523" s="2">
        <f>MACD!F523</f>
        <v>-1.1830906512717843E-4</v>
      </c>
      <c r="F523" s="2">
        <f>'Moving Avg'!D523</f>
        <v>5.6802999999999999</v>
      </c>
      <c r="G523" s="2">
        <f>'Moving Avg'!F523</f>
        <v>5.7045650000000006</v>
      </c>
      <c r="H523" s="2">
        <f>'Moving Avg'!G523</f>
        <v>5.9286160000000017</v>
      </c>
      <c r="I523" s="2">
        <f>'Moving Avg'!H523</f>
        <v>6.2892360000000043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  <c r="M523" s="8">
        <f t="shared" si="83"/>
        <v>50</v>
      </c>
      <c r="N523" s="8">
        <f t="shared" si="80"/>
        <v>100</v>
      </c>
      <c r="O523" s="8">
        <f t="shared" si="81"/>
        <v>0</v>
      </c>
      <c r="P523" s="8">
        <f t="shared" si="82"/>
        <v>0</v>
      </c>
      <c r="Q523" s="9">
        <f t="shared" si="84"/>
        <v>52.5</v>
      </c>
      <c r="R523" s="9">
        <f t="shared" si="85"/>
        <v>30</v>
      </c>
      <c r="S523" s="9">
        <f t="shared" si="86"/>
        <v>22.5</v>
      </c>
      <c r="T523" s="9">
        <f t="shared" si="87"/>
        <v>37.5</v>
      </c>
      <c r="U523" s="8">
        <f t="shared" si="88"/>
        <v>35</v>
      </c>
      <c r="V523" s="8">
        <f t="shared" si="89"/>
        <v>35.625</v>
      </c>
    </row>
    <row r="524" spans="1:22" ht="13.5" x14ac:dyDescent="0.25">
      <c r="A524" s="3">
        <f>RSI!A524</f>
        <v>43054</v>
      </c>
      <c r="B524" s="2">
        <f>RSI!B524</f>
        <v>5.5861999999999998</v>
      </c>
      <c r="C524" s="2">
        <f>RSI!I524</f>
        <v>36.635620176274941</v>
      </c>
      <c r="D524" s="2">
        <f>MACD!E524</f>
        <v>-3.0996220835554311E-2</v>
      </c>
      <c r="E524" s="2">
        <f>MACD!F524</f>
        <v>-6.2938914192126058E-3</v>
      </c>
      <c r="F524" s="2">
        <f>'Moving Avg'!D524</f>
        <v>5.6509</v>
      </c>
      <c r="G524" s="2">
        <f>'Moving Avg'!F524</f>
        <v>5.6902300000000006</v>
      </c>
      <c r="H524" s="2">
        <f>'Moving Avg'!G524</f>
        <v>5.9124440000000016</v>
      </c>
      <c r="I524" s="2">
        <f>'Moving Avg'!H524</f>
        <v>6.2840660000000028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  <c r="M524" s="8">
        <f t="shared" si="83"/>
        <v>50</v>
      </c>
      <c r="N524" s="8">
        <f t="shared" si="80"/>
        <v>100</v>
      </c>
      <c r="O524" s="8">
        <f t="shared" si="81"/>
        <v>0</v>
      </c>
      <c r="P524" s="8">
        <f t="shared" si="82"/>
        <v>0</v>
      </c>
      <c r="Q524" s="9">
        <f t="shared" si="84"/>
        <v>52.5</v>
      </c>
      <c r="R524" s="9">
        <f t="shared" si="85"/>
        <v>30</v>
      </c>
      <c r="S524" s="9">
        <f t="shared" si="86"/>
        <v>22.5</v>
      </c>
      <c r="T524" s="9">
        <f t="shared" si="87"/>
        <v>37.5</v>
      </c>
      <c r="U524" s="8">
        <f t="shared" si="88"/>
        <v>35</v>
      </c>
      <c r="V524" s="8">
        <f t="shared" si="89"/>
        <v>35.625</v>
      </c>
    </row>
    <row r="525" spans="1:22" ht="13.5" x14ac:dyDescent="0.25">
      <c r="A525" s="3">
        <f>RSI!A525</f>
        <v>43055</v>
      </c>
      <c r="B525" s="2">
        <f>RSI!B525</f>
        <v>5.5495000000000001</v>
      </c>
      <c r="C525" s="2">
        <f>RSI!I525</f>
        <v>34.599576596595796</v>
      </c>
      <c r="D525" s="2">
        <f>MACD!E525</f>
        <v>-9.2177907747617027E-3</v>
      </c>
      <c r="E525" s="2">
        <f>MACD!F525</f>
        <v>-6.8786712903224252E-3</v>
      </c>
      <c r="F525" s="2">
        <f>'Moving Avg'!D525</f>
        <v>5.6156199999999998</v>
      </c>
      <c r="G525" s="2">
        <f>'Moving Avg'!F525</f>
        <v>5.6744300000000001</v>
      </c>
      <c r="H525" s="2">
        <f>'Moving Avg'!G525</f>
        <v>5.8955380000000028</v>
      </c>
      <c r="I525" s="2">
        <f>'Moving Avg'!H525</f>
        <v>6.2790070000000027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  <c r="M525" s="8">
        <f t="shared" si="83"/>
        <v>50</v>
      </c>
      <c r="N525" s="8">
        <f t="shared" si="80"/>
        <v>45</v>
      </c>
      <c r="O525" s="8">
        <f t="shared" si="81"/>
        <v>0</v>
      </c>
      <c r="P525" s="8">
        <f t="shared" si="82"/>
        <v>0</v>
      </c>
      <c r="Q525" s="9">
        <f t="shared" si="84"/>
        <v>33.25</v>
      </c>
      <c r="R525" s="9">
        <f t="shared" si="85"/>
        <v>19</v>
      </c>
      <c r="S525" s="9">
        <f t="shared" si="86"/>
        <v>14.25</v>
      </c>
      <c r="T525" s="9">
        <f t="shared" si="87"/>
        <v>23.75</v>
      </c>
      <c r="U525" s="8">
        <f t="shared" si="88"/>
        <v>22.166666666666668</v>
      </c>
      <c r="V525" s="8">
        <f t="shared" si="89"/>
        <v>22.5625</v>
      </c>
    </row>
    <row r="526" spans="1:22" ht="13.5" x14ac:dyDescent="0.25">
      <c r="A526" s="3">
        <f>RSI!A526</f>
        <v>43056</v>
      </c>
      <c r="B526" s="2">
        <f>RSI!B526</f>
        <v>5.5126999999999997</v>
      </c>
      <c r="C526" s="2">
        <f>RSI!I526</f>
        <v>32.640690018472725</v>
      </c>
      <c r="D526" s="2">
        <f>MACD!E526</f>
        <v>1.4243005321581848E-2</v>
      </c>
      <c r="E526" s="2">
        <f>MACD!F526</f>
        <v>-2.6543359679415709E-3</v>
      </c>
      <c r="F526" s="2">
        <f>'Moving Avg'!D526</f>
        <v>5.5788599999999997</v>
      </c>
      <c r="G526" s="2">
        <f>'Moving Avg'!F526</f>
        <v>5.6652399999999998</v>
      </c>
      <c r="H526" s="2">
        <f>'Moving Avg'!G526</f>
        <v>5.8778960000000016</v>
      </c>
      <c r="I526" s="2">
        <f>'Moving Avg'!H526</f>
        <v>6.2737970000000027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  <c r="M526" s="8">
        <f t="shared" si="83"/>
        <v>50</v>
      </c>
      <c r="N526" s="8">
        <f t="shared" si="80"/>
        <v>0</v>
      </c>
      <c r="O526" s="8">
        <f t="shared" si="81"/>
        <v>0</v>
      </c>
      <c r="P526" s="8">
        <f t="shared" si="82"/>
        <v>0</v>
      </c>
      <c r="Q526" s="9">
        <f t="shared" si="84"/>
        <v>17.5</v>
      </c>
      <c r="R526" s="9">
        <f t="shared" si="85"/>
        <v>10</v>
      </c>
      <c r="S526" s="9">
        <f t="shared" si="86"/>
        <v>7.5</v>
      </c>
      <c r="T526" s="9">
        <f t="shared" si="87"/>
        <v>12.5</v>
      </c>
      <c r="U526" s="8">
        <f t="shared" si="88"/>
        <v>11.666666666666666</v>
      </c>
      <c r="V526" s="8">
        <f t="shared" si="89"/>
        <v>11.875</v>
      </c>
    </row>
    <row r="527" spans="1:22" ht="13.5" x14ac:dyDescent="0.25">
      <c r="A527" s="3">
        <f>RSI!A527</f>
        <v>43059</v>
      </c>
      <c r="B527" s="2">
        <f>RSI!B527</f>
        <v>5.5053999999999998</v>
      </c>
      <c r="C527" s="2">
        <f>RSI!I527</f>
        <v>32.250625565656904</v>
      </c>
      <c r="D527" s="2">
        <f>MACD!E527</f>
        <v>1.8965361176875639E-2</v>
      </c>
      <c r="E527" s="2">
        <f>MACD!F527</f>
        <v>1.6696034610218713E-3</v>
      </c>
      <c r="F527" s="2">
        <f>'Moving Avg'!D527</f>
        <v>5.5479999999999992</v>
      </c>
      <c r="G527" s="2">
        <f>'Moving Avg'!F527</f>
        <v>5.6520099999999989</v>
      </c>
      <c r="H527" s="2">
        <f>'Moving Avg'!G527</f>
        <v>5.8615780000000015</v>
      </c>
      <c r="I527" s="2">
        <f>'Moving Avg'!H527</f>
        <v>6.2685505000000035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  <c r="M527" s="8">
        <f t="shared" si="83"/>
        <v>50</v>
      </c>
      <c r="N527" s="8">
        <f t="shared" si="80"/>
        <v>0</v>
      </c>
      <c r="O527" s="8">
        <f t="shared" si="81"/>
        <v>0</v>
      </c>
      <c r="P527" s="8">
        <f t="shared" si="82"/>
        <v>0</v>
      </c>
      <c r="Q527" s="9">
        <f t="shared" si="84"/>
        <v>17.5</v>
      </c>
      <c r="R527" s="9">
        <f t="shared" si="85"/>
        <v>10</v>
      </c>
      <c r="S527" s="9">
        <f t="shared" si="86"/>
        <v>7.5</v>
      </c>
      <c r="T527" s="9">
        <f t="shared" si="87"/>
        <v>12.5</v>
      </c>
      <c r="U527" s="8">
        <f t="shared" si="88"/>
        <v>11.666666666666666</v>
      </c>
      <c r="V527" s="8">
        <f t="shared" si="89"/>
        <v>11.875</v>
      </c>
    </row>
    <row r="528" spans="1:22" ht="13.5" x14ac:dyDescent="0.25">
      <c r="A528" s="3">
        <f>RSI!A528</f>
        <v>43060</v>
      </c>
      <c r="B528" s="2">
        <f>RSI!B528</f>
        <v>5.4466000000000001</v>
      </c>
      <c r="C528" s="2">
        <f>RSI!I528</f>
        <v>29.221491017116534</v>
      </c>
      <c r="D528" s="2">
        <f>MACD!E528</f>
        <v>3.4224581733852233E-2</v>
      </c>
      <c r="E528" s="2">
        <f>MACD!F528</f>
        <v>8.1805991155879439E-3</v>
      </c>
      <c r="F528" s="2">
        <f>'Moving Avg'!D528</f>
        <v>5.5200799999999992</v>
      </c>
      <c r="G528" s="2">
        <f>'Moving Avg'!F528</f>
        <v>5.63584</v>
      </c>
      <c r="H528" s="2">
        <f>'Moving Avg'!G528</f>
        <v>5.8440840000000014</v>
      </c>
      <c r="I528" s="2">
        <f>'Moving Avg'!H528</f>
        <v>6.2630100000000031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  <c r="M528" s="8">
        <f t="shared" si="83"/>
        <v>100</v>
      </c>
      <c r="N528" s="8">
        <f t="shared" si="80"/>
        <v>0</v>
      </c>
      <c r="O528" s="8">
        <f t="shared" si="81"/>
        <v>0</v>
      </c>
      <c r="P528" s="8">
        <f t="shared" si="82"/>
        <v>0</v>
      </c>
      <c r="Q528" s="9">
        <f t="shared" si="84"/>
        <v>35</v>
      </c>
      <c r="R528" s="9">
        <f t="shared" si="85"/>
        <v>20</v>
      </c>
      <c r="S528" s="9">
        <f t="shared" si="86"/>
        <v>15</v>
      </c>
      <c r="T528" s="9">
        <f t="shared" si="87"/>
        <v>25</v>
      </c>
      <c r="U528" s="8">
        <f t="shared" si="88"/>
        <v>23.333333333333332</v>
      </c>
      <c r="V528" s="8">
        <f t="shared" si="89"/>
        <v>23.75</v>
      </c>
    </row>
    <row r="529" spans="1:22" ht="13.5" x14ac:dyDescent="0.25">
      <c r="A529" s="3">
        <f>RSI!A529</f>
        <v>43061</v>
      </c>
      <c r="B529" s="2">
        <f>RSI!B529</f>
        <v>5.4466000000000001</v>
      </c>
      <c r="C529" s="2">
        <f>RSI!I529</f>
        <v>29.221491017116534</v>
      </c>
      <c r="D529" s="2">
        <f>MACD!E529</f>
        <v>5.4283804885513653E-2</v>
      </c>
      <c r="E529" s="2">
        <f>MACD!F529</f>
        <v>1.7401240269573088E-2</v>
      </c>
      <c r="F529" s="2">
        <f>'Moving Avg'!D529</f>
        <v>5.4921600000000002</v>
      </c>
      <c r="G529" s="2">
        <f>'Moving Avg'!F529</f>
        <v>5.6240800000000011</v>
      </c>
      <c r="H529" s="2">
        <f>'Moving Avg'!G529</f>
        <v>5.8265900000000013</v>
      </c>
      <c r="I529" s="2">
        <f>'Moving Avg'!H529</f>
        <v>6.2574695000000027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  <c r="M529" s="8">
        <f t="shared" si="83"/>
        <v>100</v>
      </c>
      <c r="N529" s="8">
        <f t="shared" si="80"/>
        <v>0</v>
      </c>
      <c r="O529" s="8">
        <f t="shared" si="81"/>
        <v>0</v>
      </c>
      <c r="P529" s="8">
        <f t="shared" si="82"/>
        <v>0</v>
      </c>
      <c r="Q529" s="9">
        <f t="shared" si="84"/>
        <v>35</v>
      </c>
      <c r="R529" s="9">
        <f t="shared" si="85"/>
        <v>20</v>
      </c>
      <c r="S529" s="9">
        <f t="shared" si="86"/>
        <v>15</v>
      </c>
      <c r="T529" s="9">
        <f t="shared" si="87"/>
        <v>25</v>
      </c>
      <c r="U529" s="8">
        <f t="shared" si="88"/>
        <v>23.333333333333332</v>
      </c>
      <c r="V529" s="8">
        <f t="shared" si="89"/>
        <v>23.75</v>
      </c>
    </row>
    <row r="530" spans="1:22" ht="13.5" x14ac:dyDescent="0.25">
      <c r="A530" s="3">
        <f>RSI!A530</f>
        <v>43062</v>
      </c>
      <c r="B530" s="2">
        <f>RSI!B530</f>
        <v>5.4391999999999996</v>
      </c>
      <c r="C530" s="2">
        <f>RSI!I530</f>
        <v>28.826312549520338</v>
      </c>
      <c r="D530" s="2">
        <f>MACD!E530</f>
        <v>7.2072269692250224E-2</v>
      </c>
      <c r="E530" s="2">
        <f>MACD!F530</f>
        <v>2.8335446154108518E-2</v>
      </c>
      <c r="F530" s="2">
        <f>'Moving Avg'!D530</f>
        <v>5.4701000000000004</v>
      </c>
      <c r="G530" s="2">
        <f>'Moving Avg'!F530</f>
        <v>5.6167299999999996</v>
      </c>
      <c r="H530" s="2">
        <f>'Moving Avg'!G530</f>
        <v>5.8145339999999983</v>
      </c>
      <c r="I530" s="2">
        <f>'Moving Avg'!H530</f>
        <v>6.2518920000000024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3"/>
        <v>100</v>
      </c>
      <c r="N530" s="8">
        <f t="shared" si="80"/>
        <v>0</v>
      </c>
      <c r="O530" s="8">
        <f t="shared" si="81"/>
        <v>0</v>
      </c>
      <c r="P530" s="8">
        <f t="shared" si="82"/>
        <v>16.5</v>
      </c>
      <c r="Q530" s="9">
        <f t="shared" si="84"/>
        <v>37.475000000000001</v>
      </c>
      <c r="R530" s="9">
        <f t="shared" si="85"/>
        <v>24.125</v>
      </c>
      <c r="S530" s="9">
        <f t="shared" si="86"/>
        <v>22.425000000000001</v>
      </c>
      <c r="T530" s="9">
        <f t="shared" si="87"/>
        <v>29.125</v>
      </c>
      <c r="U530" s="8">
        <f t="shared" si="88"/>
        <v>28.008333333333336</v>
      </c>
      <c r="V530" s="8">
        <f t="shared" si="89"/>
        <v>28.287500000000001</v>
      </c>
    </row>
    <row r="531" spans="1:22" ht="13.5" x14ac:dyDescent="0.25">
      <c r="A531" s="3">
        <f>RSI!A531</f>
        <v>43063</v>
      </c>
      <c r="B531" s="2">
        <f>RSI!B531</f>
        <v>5.4391999999999996</v>
      </c>
      <c r="C531" s="2">
        <f>RSI!I531</f>
        <v>28.826312549520338</v>
      </c>
      <c r="D531" s="2">
        <f>MACD!E531</f>
        <v>8.3931924230950194E-2</v>
      </c>
      <c r="E531" s="2">
        <f>MACD!F531</f>
        <v>3.9454741769476859E-2</v>
      </c>
      <c r="F531" s="2">
        <f>'Moving Avg'!D531</f>
        <v>5.4554</v>
      </c>
      <c r="G531" s="2">
        <f>'Moving Avg'!F531</f>
        <v>5.6093799999999998</v>
      </c>
      <c r="H531" s="2">
        <f>'Moving Avg'!G531</f>
        <v>5.7992440000000007</v>
      </c>
      <c r="I531" s="2">
        <f>'Moving Avg'!H531</f>
        <v>6.2463145000000022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3"/>
        <v>100</v>
      </c>
      <c r="N531" s="8">
        <f t="shared" si="80"/>
        <v>0</v>
      </c>
      <c r="O531" s="8">
        <f t="shared" si="81"/>
        <v>0</v>
      </c>
      <c r="P531" s="8">
        <f t="shared" si="82"/>
        <v>16.5</v>
      </c>
      <c r="Q531" s="9">
        <f t="shared" si="84"/>
        <v>37.475000000000001</v>
      </c>
      <c r="R531" s="9">
        <f t="shared" si="85"/>
        <v>24.125</v>
      </c>
      <c r="S531" s="9">
        <f t="shared" si="86"/>
        <v>22.425000000000001</v>
      </c>
      <c r="T531" s="9">
        <f t="shared" si="87"/>
        <v>29.125</v>
      </c>
      <c r="U531" s="8">
        <f t="shared" si="88"/>
        <v>28.008333333333336</v>
      </c>
      <c r="V531" s="8">
        <f t="shared" si="89"/>
        <v>28.287500000000001</v>
      </c>
    </row>
    <row r="532" spans="1:22" ht="13.5" x14ac:dyDescent="0.25">
      <c r="A532" s="3">
        <f>RSI!A532</f>
        <v>43066</v>
      </c>
      <c r="B532" s="2">
        <f>RSI!B532</f>
        <v>5.4466000000000001</v>
      </c>
      <c r="C532" s="2">
        <f>RSI!I532</f>
        <v>29.925371709999609</v>
      </c>
      <c r="D532" s="2">
        <f>MACD!E532</f>
        <v>8.898969431989201E-2</v>
      </c>
      <c r="E532" s="2">
        <f>MACD!F532</f>
        <v>4.9361732279559888E-2</v>
      </c>
      <c r="F532" s="2">
        <f>'Moving Avg'!D532</f>
        <v>5.4436400000000003</v>
      </c>
      <c r="G532" s="2">
        <f>'Moving Avg'!F532</f>
        <v>5.6020300000000001</v>
      </c>
      <c r="H532" s="2">
        <f>'Moving Avg'!G532</f>
        <v>5.7855719999999993</v>
      </c>
      <c r="I532" s="2">
        <f>'Moving Avg'!H532</f>
        <v>6.2413640000000017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3"/>
        <v>100</v>
      </c>
      <c r="N532" s="8">
        <f t="shared" si="80"/>
        <v>0</v>
      </c>
      <c r="O532" s="8">
        <f t="shared" si="81"/>
        <v>0</v>
      </c>
      <c r="P532" s="8">
        <f t="shared" si="82"/>
        <v>16.5</v>
      </c>
      <c r="Q532" s="9">
        <f t="shared" si="84"/>
        <v>37.475000000000001</v>
      </c>
      <c r="R532" s="9">
        <f t="shared" si="85"/>
        <v>24.125</v>
      </c>
      <c r="S532" s="9">
        <f t="shared" si="86"/>
        <v>22.425000000000001</v>
      </c>
      <c r="T532" s="9">
        <f t="shared" si="87"/>
        <v>29.125</v>
      </c>
      <c r="U532" s="8">
        <f t="shared" si="88"/>
        <v>28.008333333333336</v>
      </c>
      <c r="V532" s="8">
        <f t="shared" si="89"/>
        <v>28.287500000000001</v>
      </c>
    </row>
    <row r="533" spans="1:22" ht="13.5" x14ac:dyDescent="0.25">
      <c r="A533" s="3">
        <f>RSI!A533</f>
        <v>43067</v>
      </c>
      <c r="B533" s="2">
        <f>RSI!B533</f>
        <v>5.4391999999999996</v>
      </c>
      <c r="C533" s="2">
        <f>RSI!I533</f>
        <v>29.435860077337395</v>
      </c>
      <c r="D533" s="2">
        <f>MACD!E533</f>
        <v>8.3607153001315382E-2</v>
      </c>
      <c r="E533" s="2">
        <f>MACD!F533</f>
        <v>5.6210816423910993E-2</v>
      </c>
      <c r="F533" s="2">
        <f>'Moving Avg'!D533</f>
        <v>5.4421599999999994</v>
      </c>
      <c r="G533" s="2">
        <f>'Moving Avg'!F533</f>
        <v>5.5899000000000001</v>
      </c>
      <c r="H533" s="2">
        <f>'Moving Avg'!G533</f>
        <v>5.7679300000000016</v>
      </c>
      <c r="I533" s="2">
        <f>'Moving Avg'!H533</f>
        <v>6.2354260000000012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3"/>
        <v>100</v>
      </c>
      <c r="N533" s="8">
        <f t="shared" si="80"/>
        <v>0</v>
      </c>
      <c r="O533" s="8">
        <f t="shared" si="81"/>
        <v>0</v>
      </c>
      <c r="P533" s="8">
        <f t="shared" si="82"/>
        <v>16.5</v>
      </c>
      <c r="Q533" s="9">
        <f t="shared" si="84"/>
        <v>37.475000000000001</v>
      </c>
      <c r="R533" s="9">
        <f t="shared" si="85"/>
        <v>24.125</v>
      </c>
      <c r="S533" s="9">
        <f t="shared" si="86"/>
        <v>22.425000000000001</v>
      </c>
      <c r="T533" s="9">
        <f t="shared" si="87"/>
        <v>29.125</v>
      </c>
      <c r="U533" s="8">
        <f t="shared" si="88"/>
        <v>28.008333333333336</v>
      </c>
      <c r="V533" s="8">
        <f t="shared" si="89"/>
        <v>28.287500000000001</v>
      </c>
    </row>
    <row r="534" spans="1:22" ht="13.5" x14ac:dyDescent="0.25">
      <c r="A534" s="3">
        <f>RSI!A534</f>
        <v>43068</v>
      </c>
      <c r="B534" s="2">
        <f>RSI!B534</f>
        <v>5.4391999999999996</v>
      </c>
      <c r="C534" s="2">
        <f>RSI!I534</f>
        <v>29.435860077337395</v>
      </c>
      <c r="D534" s="2">
        <f>MACD!E534</f>
        <v>8.011248783147451E-2</v>
      </c>
      <c r="E534" s="2">
        <f>MACD!F534</f>
        <v>6.09911507054237E-2</v>
      </c>
      <c r="F534" s="2">
        <f>'Moving Avg'!D534</f>
        <v>5.4406799999999995</v>
      </c>
      <c r="G534" s="2">
        <f>'Moving Avg'!F534</f>
        <v>5.5770350000000004</v>
      </c>
      <c r="H534" s="2">
        <f>'Moving Avg'!G534</f>
        <v>5.7504360000000023</v>
      </c>
      <c r="I534" s="2">
        <f>'Moving Avg'!H534</f>
        <v>6.2298485000000001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3"/>
        <v>100</v>
      </c>
      <c r="N534" s="8">
        <f t="shared" si="80"/>
        <v>0</v>
      </c>
      <c r="O534" s="8">
        <f t="shared" si="81"/>
        <v>0</v>
      </c>
      <c r="P534" s="8">
        <f t="shared" si="82"/>
        <v>16.5</v>
      </c>
      <c r="Q534" s="9">
        <f t="shared" si="84"/>
        <v>37.475000000000001</v>
      </c>
      <c r="R534" s="9">
        <f t="shared" si="85"/>
        <v>24.125</v>
      </c>
      <c r="S534" s="9">
        <f t="shared" si="86"/>
        <v>22.425000000000001</v>
      </c>
      <c r="T534" s="9">
        <f t="shared" si="87"/>
        <v>29.125</v>
      </c>
      <c r="U534" s="8">
        <f t="shared" si="88"/>
        <v>28.008333333333336</v>
      </c>
      <c r="V534" s="8">
        <f t="shared" si="89"/>
        <v>28.287500000000001</v>
      </c>
    </row>
    <row r="535" spans="1:22" ht="13.5" x14ac:dyDescent="0.25">
      <c r="A535" s="3">
        <f>RSI!A535</f>
        <v>43069</v>
      </c>
      <c r="B535" s="2">
        <f>RSI!B535</f>
        <v>5.4391999999999996</v>
      </c>
      <c r="C535" s="2">
        <f>RSI!I535</f>
        <v>29.435860077337395</v>
      </c>
      <c r="D535" s="2">
        <f>MACD!E535</f>
        <v>7.2490599304318337E-2</v>
      </c>
      <c r="E535" s="2">
        <f>MACD!F535</f>
        <v>6.329104042520263E-2</v>
      </c>
      <c r="F535" s="2">
        <f>'Moving Avg'!D535</f>
        <v>5.4406799999999995</v>
      </c>
      <c r="G535" s="2">
        <f>'Moving Avg'!F535</f>
        <v>5.5608650000000006</v>
      </c>
      <c r="H535" s="2">
        <f>'Moving Avg'!G535</f>
        <v>5.7366160000000015</v>
      </c>
      <c r="I535" s="2">
        <f>'Moving Avg'!H535</f>
        <v>6.2242709999999999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  <c r="M535" s="8">
        <f t="shared" si="83"/>
        <v>100</v>
      </c>
      <c r="N535" s="8">
        <f t="shared" si="80"/>
        <v>0</v>
      </c>
      <c r="O535" s="8">
        <f t="shared" si="81"/>
        <v>0</v>
      </c>
      <c r="P535" s="8">
        <f t="shared" si="82"/>
        <v>16.5</v>
      </c>
      <c r="Q535" s="9">
        <f t="shared" si="84"/>
        <v>37.475000000000001</v>
      </c>
      <c r="R535" s="9">
        <f t="shared" si="85"/>
        <v>24.125</v>
      </c>
      <c r="S535" s="9">
        <f t="shared" si="86"/>
        <v>22.425000000000001</v>
      </c>
      <c r="T535" s="9">
        <f t="shared" si="87"/>
        <v>29.125</v>
      </c>
      <c r="U535" s="8">
        <f t="shared" si="88"/>
        <v>28.008333333333336</v>
      </c>
      <c r="V535" s="8">
        <f t="shared" si="89"/>
        <v>28.287500000000001</v>
      </c>
    </row>
    <row r="536" spans="1:22" ht="13.5" x14ac:dyDescent="0.25">
      <c r="A536" s="3">
        <f>RSI!A536</f>
        <v>43073</v>
      </c>
      <c r="B536" s="2">
        <f>RSI!B536</f>
        <v>5.4391999999999996</v>
      </c>
      <c r="C536" s="2">
        <f>RSI!I536</f>
        <v>29.435860077337395</v>
      </c>
      <c r="D536" s="2">
        <f>MACD!E536</f>
        <v>6.1288372118605494E-2</v>
      </c>
      <c r="E536" s="2">
        <f>MACD!F536</f>
        <v>6.2890506763883205E-2</v>
      </c>
      <c r="F536" s="2">
        <f>'Moving Avg'!D536</f>
        <v>5.4406799999999995</v>
      </c>
      <c r="G536" s="2">
        <f>'Moving Avg'!F536</f>
        <v>5.5443250000000006</v>
      </c>
      <c r="H536" s="2">
        <f>'Moving Avg'!G536</f>
        <v>5.7245600000000012</v>
      </c>
      <c r="I536" s="2">
        <f>'Moving Avg'!H536</f>
        <v>6.2188574999999995</v>
      </c>
      <c r="J536" s="6" t="str">
        <f>OBV!F536</f>
        <v>BEARISH</v>
      </c>
      <c r="K536" s="6" t="str">
        <f>OBV!G536</f>
        <v>NEUTRAL</v>
      </c>
      <c r="L536" s="6" t="str">
        <f>OBV!H536</f>
        <v>NEUTRAL</v>
      </c>
      <c r="M536" s="8">
        <f t="shared" si="83"/>
        <v>100</v>
      </c>
      <c r="N536" s="8">
        <f t="shared" si="80"/>
        <v>45</v>
      </c>
      <c r="O536" s="8">
        <f t="shared" si="81"/>
        <v>0</v>
      </c>
      <c r="P536" s="8">
        <f t="shared" si="82"/>
        <v>16.5</v>
      </c>
      <c r="Q536" s="9">
        <f t="shared" si="84"/>
        <v>53.225000000000001</v>
      </c>
      <c r="R536" s="9">
        <f t="shared" si="85"/>
        <v>33.125</v>
      </c>
      <c r="S536" s="9">
        <f t="shared" si="86"/>
        <v>29.175000000000001</v>
      </c>
      <c r="T536" s="9">
        <f t="shared" si="87"/>
        <v>40.375</v>
      </c>
      <c r="U536" s="8">
        <f t="shared" si="88"/>
        <v>38.508333333333333</v>
      </c>
      <c r="V536" s="8">
        <f t="shared" si="89"/>
        <v>38.974999999999994</v>
      </c>
    </row>
    <row r="537" spans="1:22" ht="13.5" x14ac:dyDescent="0.25">
      <c r="A537" s="3">
        <f>RSI!A537</f>
        <v>43074</v>
      </c>
      <c r="B537" s="2">
        <f>RSI!B537</f>
        <v>5.5861999999999998</v>
      </c>
      <c r="C537" s="2">
        <f>RSI!I537</f>
        <v>50.897104955949111</v>
      </c>
      <c r="D537" s="2">
        <f>MACD!E537</f>
        <v>4.0638896436139049E-2</v>
      </c>
      <c r="E537" s="2">
        <f>MACD!F537</f>
        <v>5.8440184698334383E-2</v>
      </c>
      <c r="F537" s="2">
        <f>'Moving Avg'!D537</f>
        <v>5.4685999999999995</v>
      </c>
      <c r="G537" s="2">
        <f>'Moving Avg'!F537</f>
        <v>5.5406500000000012</v>
      </c>
      <c r="H537" s="2">
        <f>'Moving Avg'!G537</f>
        <v>5.7154440000000015</v>
      </c>
      <c r="I537" s="2">
        <f>'Moving Avg'!H537</f>
        <v>6.2141789999999988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  <c r="M537" s="8">
        <f t="shared" si="83"/>
        <v>50</v>
      </c>
      <c r="N537" s="8">
        <f t="shared" si="80"/>
        <v>45</v>
      </c>
      <c r="O537" s="8">
        <f t="shared" si="81"/>
        <v>0</v>
      </c>
      <c r="P537" s="8">
        <f t="shared" si="82"/>
        <v>16.5</v>
      </c>
      <c r="Q537" s="9">
        <f t="shared" si="84"/>
        <v>35.725000000000001</v>
      </c>
      <c r="R537" s="9">
        <f t="shared" si="85"/>
        <v>23.125</v>
      </c>
      <c r="S537" s="9">
        <f t="shared" si="86"/>
        <v>21.675000000000001</v>
      </c>
      <c r="T537" s="9">
        <f t="shared" si="87"/>
        <v>27.875</v>
      </c>
      <c r="U537" s="8">
        <f t="shared" si="88"/>
        <v>26.841666666666669</v>
      </c>
      <c r="V537" s="8">
        <f t="shared" si="89"/>
        <v>27.1</v>
      </c>
    </row>
    <row r="538" spans="1:22" ht="13.5" x14ac:dyDescent="0.25">
      <c r="A538" s="3">
        <f>RSI!A538</f>
        <v>43075</v>
      </c>
      <c r="B538" s="2">
        <f>RSI!B538</f>
        <v>5.4466000000000001</v>
      </c>
      <c r="C538" s="2">
        <f>RSI!I538</f>
        <v>38.821774871356631</v>
      </c>
      <c r="D538" s="2">
        <f>MACD!E538</f>
        <v>2.4371200144337024E-2</v>
      </c>
      <c r="E538" s="2">
        <f>MACD!F538</f>
        <v>5.1626387787534915E-2</v>
      </c>
      <c r="F538" s="2">
        <f>'Moving Avg'!D538</f>
        <v>5.4700799999999994</v>
      </c>
      <c r="G538" s="2">
        <f>'Moving Avg'!F538</f>
        <v>5.5281550000000008</v>
      </c>
      <c r="H538" s="2">
        <f>'Moving Avg'!G538</f>
        <v>5.7035360000000006</v>
      </c>
      <c r="I538" s="2">
        <f>'Moving Avg'!H538</f>
        <v>6.2089659999999993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  <c r="M538" s="8">
        <f t="shared" si="83"/>
        <v>50</v>
      </c>
      <c r="N538" s="8">
        <f t="shared" si="80"/>
        <v>100</v>
      </c>
      <c r="O538" s="8">
        <f t="shared" si="81"/>
        <v>0</v>
      </c>
      <c r="P538" s="8">
        <f t="shared" si="82"/>
        <v>16.5</v>
      </c>
      <c r="Q538" s="9">
        <f t="shared" si="84"/>
        <v>54.975000000000001</v>
      </c>
      <c r="R538" s="9">
        <f t="shared" si="85"/>
        <v>34.125</v>
      </c>
      <c r="S538" s="9">
        <f t="shared" si="86"/>
        <v>29.925000000000001</v>
      </c>
      <c r="T538" s="9">
        <f t="shared" si="87"/>
        <v>41.625</v>
      </c>
      <c r="U538" s="8">
        <f t="shared" si="88"/>
        <v>39.674999999999997</v>
      </c>
      <c r="V538" s="8">
        <f t="shared" si="89"/>
        <v>40.162499999999994</v>
      </c>
    </row>
    <row r="539" spans="1:22" ht="13.5" x14ac:dyDescent="0.25">
      <c r="A539" s="3">
        <f>RSI!A539</f>
        <v>43076</v>
      </c>
      <c r="B539" s="2">
        <f>RSI!B539</f>
        <v>5.6965000000000003</v>
      </c>
      <c r="C539" s="2">
        <f>RSI!I539</f>
        <v>58.021601835881526</v>
      </c>
      <c r="D539" s="2">
        <f>MACD!E539</f>
        <v>-7.1629915389195276E-3</v>
      </c>
      <c r="E539" s="2">
        <f>MACD!F539</f>
        <v>3.9868511922244033E-2</v>
      </c>
      <c r="F539" s="2">
        <f>'Moving Avg'!D539</f>
        <v>5.5215399999999999</v>
      </c>
      <c r="G539" s="2">
        <f>'Moving Avg'!F539</f>
        <v>5.526320000000001</v>
      </c>
      <c r="H539" s="2">
        <f>'Moving Avg'!G539</f>
        <v>5.6982440000000008</v>
      </c>
      <c r="I539" s="2">
        <f>'Moving Avg'!H539</f>
        <v>6.2046749999999999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  <c r="M539" s="8">
        <f t="shared" si="83"/>
        <v>50</v>
      </c>
      <c r="N539" s="8">
        <f t="shared" si="80"/>
        <v>100</v>
      </c>
      <c r="O539" s="8">
        <f t="shared" si="81"/>
        <v>0</v>
      </c>
      <c r="P539" s="8">
        <f t="shared" si="82"/>
        <v>83.5</v>
      </c>
      <c r="Q539" s="9">
        <f t="shared" si="84"/>
        <v>65.025000000000006</v>
      </c>
      <c r="R539" s="9">
        <f t="shared" si="85"/>
        <v>50.875</v>
      </c>
      <c r="S539" s="9">
        <f t="shared" si="86"/>
        <v>60.075000000000003</v>
      </c>
      <c r="T539" s="9">
        <f t="shared" si="87"/>
        <v>58.375</v>
      </c>
      <c r="U539" s="8">
        <f t="shared" si="88"/>
        <v>58.658333333333339</v>
      </c>
      <c r="V539" s="8">
        <f t="shared" si="89"/>
        <v>58.587500000000006</v>
      </c>
    </row>
    <row r="540" spans="1:22" ht="13.5" x14ac:dyDescent="0.25">
      <c r="A540" s="3">
        <f>RSI!A540</f>
        <v>43077</v>
      </c>
      <c r="B540" s="2">
        <f>RSI!B540</f>
        <v>5.6890999999999998</v>
      </c>
      <c r="C540" s="2">
        <f>RSI!I540</f>
        <v>57.446671192961546</v>
      </c>
      <c r="D540" s="2">
        <f>MACD!E540</f>
        <v>-3.5225814179204562E-2</v>
      </c>
      <c r="E540" s="2">
        <f>MACD!F540</f>
        <v>2.4849646701954317E-2</v>
      </c>
      <c r="F540" s="2">
        <f>'Moving Avg'!D540</f>
        <v>5.5715200000000005</v>
      </c>
      <c r="G540" s="2">
        <f>'Moving Avg'!F540</f>
        <v>5.5244800000000005</v>
      </c>
      <c r="H540" s="2">
        <f>'Moving Avg'!G540</f>
        <v>5.6914799999999994</v>
      </c>
      <c r="I540" s="2">
        <f>'Moving Avg'!H540</f>
        <v>6.2004124999999988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  <c r="M540" s="8">
        <f t="shared" si="83"/>
        <v>50</v>
      </c>
      <c r="N540" s="8">
        <f t="shared" si="80"/>
        <v>100</v>
      </c>
      <c r="O540" s="8">
        <f t="shared" si="81"/>
        <v>0</v>
      </c>
      <c r="P540" s="8">
        <f t="shared" si="82"/>
        <v>83.5</v>
      </c>
      <c r="Q540" s="9">
        <f t="shared" si="84"/>
        <v>65.025000000000006</v>
      </c>
      <c r="R540" s="9">
        <f t="shared" si="85"/>
        <v>50.875</v>
      </c>
      <c r="S540" s="9">
        <f t="shared" si="86"/>
        <v>60.075000000000003</v>
      </c>
      <c r="T540" s="9">
        <f t="shared" si="87"/>
        <v>58.375</v>
      </c>
      <c r="U540" s="8">
        <f t="shared" si="88"/>
        <v>58.658333333333339</v>
      </c>
      <c r="V540" s="8">
        <f t="shared" si="89"/>
        <v>58.587500000000006</v>
      </c>
    </row>
    <row r="541" spans="1:22" ht="13.5" x14ac:dyDescent="0.25">
      <c r="A541" s="3">
        <f>RSI!A541</f>
        <v>43080</v>
      </c>
      <c r="B541" s="2">
        <f>RSI!B541</f>
        <v>5.6597</v>
      </c>
      <c r="C541" s="2">
        <f>RSI!I541</f>
        <v>55.110212426030628</v>
      </c>
      <c r="D541" s="2">
        <f>MACD!E541</f>
        <v>-5.7481007824109476E-2</v>
      </c>
      <c r="E541" s="2">
        <f>MACD!F541</f>
        <v>8.3835157967415593E-3</v>
      </c>
      <c r="F541" s="2">
        <f>'Moving Avg'!D541</f>
        <v>5.6156200000000007</v>
      </c>
      <c r="G541" s="2">
        <f>'Moving Avg'!F541</f>
        <v>5.5226400000000009</v>
      </c>
      <c r="H541" s="2">
        <f>'Moving Avg'!G541</f>
        <v>5.6870699999999976</v>
      </c>
      <c r="I541" s="2">
        <f>'Moving Avg'!H541</f>
        <v>6.1960684999999991</v>
      </c>
      <c r="J541" s="6" t="str">
        <f>OBV!F541</f>
        <v>BEARISH</v>
      </c>
      <c r="K541" s="6" t="str">
        <f>OBV!G541</f>
        <v>NEUTRAL</v>
      </c>
      <c r="L541" s="6" t="str">
        <f>OBV!H541</f>
        <v>BEARISH DIVERGENCE</v>
      </c>
      <c r="M541" s="8">
        <f t="shared" si="83"/>
        <v>50</v>
      </c>
      <c r="N541" s="8">
        <f t="shared" si="80"/>
        <v>100</v>
      </c>
      <c r="O541" s="8">
        <f t="shared" si="81"/>
        <v>0</v>
      </c>
      <c r="P541" s="8">
        <f t="shared" si="82"/>
        <v>16.5</v>
      </c>
      <c r="Q541" s="9">
        <f t="shared" si="84"/>
        <v>54.975000000000001</v>
      </c>
      <c r="R541" s="9">
        <f t="shared" si="85"/>
        <v>34.125</v>
      </c>
      <c r="S541" s="9">
        <f t="shared" si="86"/>
        <v>29.925000000000001</v>
      </c>
      <c r="T541" s="9">
        <f t="shared" si="87"/>
        <v>41.625</v>
      </c>
      <c r="U541" s="8">
        <f t="shared" si="88"/>
        <v>39.674999999999997</v>
      </c>
      <c r="V541" s="8">
        <f t="shared" si="89"/>
        <v>40.162499999999994</v>
      </c>
    </row>
    <row r="542" spans="1:22" ht="13.5" x14ac:dyDescent="0.25">
      <c r="A542" s="3">
        <f>RSI!A542</f>
        <v>43081</v>
      </c>
      <c r="B542" s="2">
        <f>RSI!B542</f>
        <v>5.4907000000000004</v>
      </c>
      <c r="C542" s="2">
        <f>RSI!I542</f>
        <v>44.025557559994638</v>
      </c>
      <c r="D542" s="2">
        <f>MACD!E542</f>
        <v>-6.3118199337077741E-2</v>
      </c>
      <c r="E542" s="2">
        <f>MACD!F542</f>
        <v>-5.9168272300223002E-3</v>
      </c>
      <c r="F542" s="2">
        <f>'Moving Avg'!D542</f>
        <v>5.5965199999999999</v>
      </c>
      <c r="G542" s="2">
        <f>'Moving Avg'!F542</f>
        <v>5.514190000000001</v>
      </c>
      <c r="H542" s="2">
        <f>'Moving Avg'!G542</f>
        <v>5.6763379999999986</v>
      </c>
      <c r="I542" s="2">
        <f>'Moving Avg'!H542</f>
        <v>6.1907814999999982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3"/>
        <v>50</v>
      </c>
      <c r="N542" s="8">
        <f t="shared" si="80"/>
        <v>100</v>
      </c>
      <c r="O542" s="8">
        <f t="shared" si="81"/>
        <v>0</v>
      </c>
      <c r="P542" s="8">
        <f t="shared" si="82"/>
        <v>16.5</v>
      </c>
      <c r="Q542" s="9">
        <f t="shared" si="84"/>
        <v>54.975000000000001</v>
      </c>
      <c r="R542" s="9">
        <f t="shared" si="85"/>
        <v>34.125</v>
      </c>
      <c r="S542" s="9">
        <f t="shared" si="86"/>
        <v>29.925000000000001</v>
      </c>
      <c r="T542" s="9">
        <f t="shared" si="87"/>
        <v>41.625</v>
      </c>
      <c r="U542" s="8">
        <f t="shared" si="88"/>
        <v>39.674999999999997</v>
      </c>
      <c r="V542" s="8">
        <f t="shared" si="89"/>
        <v>40.162499999999994</v>
      </c>
    </row>
    <row r="543" spans="1:22" ht="13.5" x14ac:dyDescent="0.25">
      <c r="A543" s="3">
        <f>RSI!A543</f>
        <v>43082</v>
      </c>
      <c r="B543" s="2">
        <f>RSI!B543</f>
        <v>5.4466000000000001</v>
      </c>
      <c r="C543" s="2">
        <f>RSI!I543</f>
        <v>41.670223623109663</v>
      </c>
      <c r="D543" s="2">
        <f>MACD!E543</f>
        <v>-6.5189865629722732E-2</v>
      </c>
      <c r="E543" s="2">
        <f>MACD!F543</f>
        <v>-1.7771434909962389E-2</v>
      </c>
      <c r="F543" s="2">
        <f>'Moving Avg'!D543</f>
        <v>5.5965199999999999</v>
      </c>
      <c r="G543" s="2">
        <f>'Moving Avg'!F543</f>
        <v>5.5072100000000006</v>
      </c>
      <c r="H543" s="2">
        <f>'Moving Avg'!G543</f>
        <v>5.6647239999999979</v>
      </c>
      <c r="I543" s="2">
        <f>'Moving Avg'!H543</f>
        <v>6.1855684999999987</v>
      </c>
      <c r="J543" s="6" t="str">
        <f>OBV!F543</f>
        <v>BEARISH</v>
      </c>
      <c r="K543" s="6" t="str">
        <f>OBV!G543</f>
        <v>NEUTRAL</v>
      </c>
      <c r="L543" s="6" t="str">
        <f>OBV!H543</f>
        <v>NEUTRAL</v>
      </c>
      <c r="M543" s="8">
        <f t="shared" si="83"/>
        <v>50</v>
      </c>
      <c r="N543" s="8">
        <f t="shared" si="80"/>
        <v>100</v>
      </c>
      <c r="O543" s="8">
        <f t="shared" si="81"/>
        <v>0</v>
      </c>
      <c r="P543" s="8">
        <f t="shared" si="82"/>
        <v>16.5</v>
      </c>
      <c r="Q543" s="9">
        <f t="shared" si="84"/>
        <v>54.975000000000001</v>
      </c>
      <c r="R543" s="9">
        <f t="shared" si="85"/>
        <v>34.125</v>
      </c>
      <c r="S543" s="9">
        <f t="shared" si="86"/>
        <v>29.925000000000001</v>
      </c>
      <c r="T543" s="9">
        <f t="shared" si="87"/>
        <v>41.625</v>
      </c>
      <c r="U543" s="8">
        <f t="shared" si="88"/>
        <v>39.674999999999997</v>
      </c>
      <c r="V543" s="8">
        <f t="shared" si="89"/>
        <v>40.162499999999994</v>
      </c>
    </row>
    <row r="544" spans="1:22" ht="13.5" x14ac:dyDescent="0.25">
      <c r="A544" s="3">
        <f>RSI!A544</f>
        <v>43083</v>
      </c>
      <c r="B544" s="2">
        <f>RSI!B544</f>
        <v>5.6082999999999998</v>
      </c>
      <c r="C544" s="2">
        <f>RSI!I544</f>
        <v>51.843457658296678</v>
      </c>
      <c r="D544" s="2">
        <f>MACD!E544</f>
        <v>-7.8132169811940599E-2</v>
      </c>
      <c r="E544" s="2">
        <f>MACD!F544</f>
        <v>-2.9843581890358031E-2</v>
      </c>
      <c r="F544" s="2">
        <f>'Moving Avg'!D544</f>
        <v>5.5788799999999998</v>
      </c>
      <c r="G544" s="2">
        <f>'Moving Avg'!F544</f>
        <v>5.5083150000000005</v>
      </c>
      <c r="H544" s="2">
        <f>'Moving Avg'!G544</f>
        <v>5.657079999999997</v>
      </c>
      <c r="I544" s="2">
        <f>'Moving Avg'!H544</f>
        <v>6.181163999999999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3"/>
        <v>50</v>
      </c>
      <c r="N544" s="8">
        <f t="shared" si="80"/>
        <v>100</v>
      </c>
      <c r="O544" s="8">
        <f t="shared" si="81"/>
        <v>0</v>
      </c>
      <c r="P544" s="8">
        <f t="shared" si="82"/>
        <v>16.5</v>
      </c>
      <c r="Q544" s="9">
        <f t="shared" si="84"/>
        <v>54.975000000000001</v>
      </c>
      <c r="R544" s="9">
        <f t="shared" si="85"/>
        <v>34.125</v>
      </c>
      <c r="S544" s="9">
        <f t="shared" si="86"/>
        <v>29.925000000000001</v>
      </c>
      <c r="T544" s="9">
        <f t="shared" si="87"/>
        <v>41.625</v>
      </c>
      <c r="U544" s="8">
        <f t="shared" si="88"/>
        <v>39.674999999999997</v>
      </c>
      <c r="V544" s="8">
        <f t="shared" si="89"/>
        <v>40.162499999999994</v>
      </c>
    </row>
    <row r="545" spans="1:22" ht="13.5" x14ac:dyDescent="0.25">
      <c r="A545" s="3">
        <f>RSI!A545</f>
        <v>43084</v>
      </c>
      <c r="B545" s="2">
        <f>RSI!B545</f>
        <v>5.6082999999999998</v>
      </c>
      <c r="C545" s="2">
        <f>RSI!I545</f>
        <v>51.843457658296678</v>
      </c>
      <c r="D545" s="2">
        <f>MACD!E545</f>
        <v>-8.9308822150579559E-2</v>
      </c>
      <c r="E545" s="2">
        <f>MACD!F545</f>
        <v>-4.1736629942402341E-2</v>
      </c>
      <c r="F545" s="2">
        <f>'Moving Avg'!D545</f>
        <v>5.5627200000000006</v>
      </c>
      <c r="G545" s="2">
        <f>'Moving Avg'!F545</f>
        <v>5.5112550000000002</v>
      </c>
      <c r="H545" s="2">
        <f>'Moving Avg'!G545</f>
        <v>5.6514939999999978</v>
      </c>
      <c r="I545" s="2">
        <f>'Moving Avg'!H545</f>
        <v>6.1764320000000001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3"/>
        <v>50</v>
      </c>
      <c r="N545" s="8">
        <f t="shared" si="80"/>
        <v>100</v>
      </c>
      <c r="O545" s="8">
        <f t="shared" si="81"/>
        <v>0</v>
      </c>
      <c r="P545" s="8">
        <f t="shared" si="82"/>
        <v>16.5</v>
      </c>
      <c r="Q545" s="9">
        <f t="shared" si="84"/>
        <v>54.975000000000001</v>
      </c>
      <c r="R545" s="9">
        <f t="shared" si="85"/>
        <v>34.125</v>
      </c>
      <c r="S545" s="9">
        <f t="shared" si="86"/>
        <v>29.925000000000001</v>
      </c>
      <c r="T545" s="9">
        <f t="shared" si="87"/>
        <v>41.625</v>
      </c>
      <c r="U545" s="8">
        <f t="shared" si="88"/>
        <v>39.674999999999997</v>
      </c>
      <c r="V545" s="8">
        <f t="shared" si="89"/>
        <v>40.162499999999994</v>
      </c>
    </row>
    <row r="546" spans="1:22" ht="13.5" x14ac:dyDescent="0.25">
      <c r="A546" s="3">
        <f>RSI!A546</f>
        <v>43087</v>
      </c>
      <c r="B546" s="2">
        <f>RSI!B546</f>
        <v>5.6082999999999998</v>
      </c>
      <c r="C546" s="2">
        <f>RSI!I546</f>
        <v>51.843457658296678</v>
      </c>
      <c r="D546" s="2">
        <f>MACD!E546</f>
        <v>-9.8974759770303677E-2</v>
      </c>
      <c r="E546" s="2">
        <f>MACD!F546</f>
        <v>-5.3184255907982612E-2</v>
      </c>
      <c r="F546" s="2">
        <f>'Moving Avg'!D546</f>
        <v>5.5524399999999998</v>
      </c>
      <c r="G546" s="2">
        <f>'Moving Avg'!F546</f>
        <v>5.5160350000000005</v>
      </c>
      <c r="H546" s="2">
        <f>'Moving Avg'!G546</f>
        <v>5.6438499999999978</v>
      </c>
      <c r="I546" s="2">
        <f>'Moving Avg'!H546</f>
        <v>6.1716999999999995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3"/>
        <v>50</v>
      </c>
      <c r="N546" s="8">
        <f t="shared" si="80"/>
        <v>100</v>
      </c>
      <c r="O546" s="8">
        <f t="shared" si="81"/>
        <v>0</v>
      </c>
      <c r="P546" s="8">
        <f t="shared" si="82"/>
        <v>16.5</v>
      </c>
      <c r="Q546" s="9">
        <f t="shared" si="84"/>
        <v>54.975000000000001</v>
      </c>
      <c r="R546" s="9">
        <f t="shared" si="85"/>
        <v>34.125</v>
      </c>
      <c r="S546" s="9">
        <f t="shared" si="86"/>
        <v>29.925000000000001</v>
      </c>
      <c r="T546" s="9">
        <f t="shared" si="87"/>
        <v>41.625</v>
      </c>
      <c r="U546" s="8">
        <f t="shared" si="88"/>
        <v>39.674999999999997</v>
      </c>
      <c r="V546" s="8">
        <f t="shared" si="89"/>
        <v>40.162499999999994</v>
      </c>
    </row>
    <row r="547" spans="1:22" ht="13.5" x14ac:dyDescent="0.25">
      <c r="A547" s="3">
        <f>RSI!A547</f>
        <v>43088</v>
      </c>
      <c r="B547" s="2">
        <f>RSI!B547</f>
        <v>5.5420999999999996</v>
      </c>
      <c r="C547" s="2">
        <f>RSI!I547</f>
        <v>47.59858392618213</v>
      </c>
      <c r="D547" s="2">
        <f>MACD!E547</f>
        <v>-7.9827847537663033E-2</v>
      </c>
      <c r="E547" s="2">
        <f>MACD!F547</f>
        <v>-5.8512974233918699E-2</v>
      </c>
      <c r="F547" s="2">
        <f>'Moving Avg'!D547</f>
        <v>5.5627200000000006</v>
      </c>
      <c r="G547" s="2">
        <f>'Moving Avg'!F547</f>
        <v>5.5178700000000003</v>
      </c>
      <c r="H547" s="2">
        <f>'Moving Avg'!G547</f>
        <v>5.6356179999999974</v>
      </c>
      <c r="I547" s="2">
        <f>'Moving Avg'!H547</f>
        <v>6.1671284999999987</v>
      </c>
      <c r="J547" s="6" t="str">
        <f>OBV!F547</f>
        <v>BEARISH</v>
      </c>
      <c r="K547" s="6" t="str">
        <f>OBV!G547</f>
        <v>NEUTRAL</v>
      </c>
      <c r="L547" s="6" t="str">
        <f>OBV!H547</f>
        <v>BEARISH DIVERGENCE</v>
      </c>
      <c r="M547" s="8">
        <f t="shared" si="83"/>
        <v>50</v>
      </c>
      <c r="N547" s="8">
        <f t="shared" si="80"/>
        <v>100</v>
      </c>
      <c r="O547" s="8">
        <f t="shared" si="81"/>
        <v>0</v>
      </c>
      <c r="P547" s="8">
        <f t="shared" si="82"/>
        <v>16.5</v>
      </c>
      <c r="Q547" s="9">
        <f t="shared" si="84"/>
        <v>54.975000000000001</v>
      </c>
      <c r="R547" s="9">
        <f t="shared" si="85"/>
        <v>34.125</v>
      </c>
      <c r="S547" s="9">
        <f t="shared" si="86"/>
        <v>29.925000000000001</v>
      </c>
      <c r="T547" s="9">
        <f t="shared" si="87"/>
        <v>41.625</v>
      </c>
      <c r="U547" s="8">
        <f t="shared" si="88"/>
        <v>39.674999999999997</v>
      </c>
      <c r="V547" s="8">
        <f t="shared" si="89"/>
        <v>40.162499999999994</v>
      </c>
    </row>
    <row r="548" spans="1:22" ht="13.5" x14ac:dyDescent="0.25">
      <c r="A548" s="3">
        <f>RSI!A548</f>
        <v>43089</v>
      </c>
      <c r="B548" s="2">
        <f>RSI!B548</f>
        <v>5.4391999999999996</v>
      </c>
      <c r="C548" s="2">
        <f>RSI!I548</f>
        <v>41.861076290776872</v>
      </c>
      <c r="D548" s="2">
        <f>MACD!E548</f>
        <v>-7.7269123166930243E-2</v>
      </c>
      <c r="E548" s="2">
        <f>MACD!F548</f>
        <v>-6.2264204020521012E-2</v>
      </c>
      <c r="F548" s="2">
        <f>'Moving Avg'!D548</f>
        <v>5.5612399999999997</v>
      </c>
      <c r="G548" s="2">
        <f>'Moving Avg'!F548</f>
        <v>5.5175000000000001</v>
      </c>
      <c r="H548" s="2">
        <f>'Moving Avg'!G548</f>
        <v>5.6256219999999963</v>
      </c>
      <c r="I548" s="2">
        <f>'Moving Avg'!H548</f>
        <v>6.162206499999999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  <c r="M548" s="8">
        <f t="shared" si="83"/>
        <v>50</v>
      </c>
      <c r="N548" s="8">
        <f t="shared" si="80"/>
        <v>45</v>
      </c>
      <c r="O548" s="8">
        <f t="shared" si="81"/>
        <v>0</v>
      </c>
      <c r="P548" s="8">
        <f t="shared" si="82"/>
        <v>16.5</v>
      </c>
      <c r="Q548" s="9">
        <f t="shared" si="84"/>
        <v>35.725000000000001</v>
      </c>
      <c r="R548" s="9">
        <f t="shared" si="85"/>
        <v>23.125</v>
      </c>
      <c r="S548" s="9">
        <f t="shared" si="86"/>
        <v>21.675000000000001</v>
      </c>
      <c r="T548" s="9">
        <f t="shared" si="87"/>
        <v>27.875</v>
      </c>
      <c r="U548" s="8">
        <f t="shared" si="88"/>
        <v>26.841666666666669</v>
      </c>
      <c r="V548" s="8">
        <f t="shared" si="89"/>
        <v>27.1</v>
      </c>
    </row>
    <row r="549" spans="1:22" ht="13.5" x14ac:dyDescent="0.25">
      <c r="A549" s="3">
        <f>RSI!A549</f>
        <v>43090</v>
      </c>
      <c r="B549" s="2">
        <f>RSI!B549</f>
        <v>5.4391999999999996</v>
      </c>
      <c r="C549" s="2">
        <f>RSI!I549</f>
        <v>41.861076290776872</v>
      </c>
      <c r="D549" s="2">
        <f>MACD!E549</f>
        <v>-3.5853380447218974E-2</v>
      </c>
      <c r="E549" s="2">
        <f>MACD!F549</f>
        <v>-5.6982039305860606E-2</v>
      </c>
      <c r="F549" s="2">
        <f>'Moving Avg'!D549</f>
        <v>5.5274199999999993</v>
      </c>
      <c r="G549" s="2">
        <f>'Moving Avg'!F549</f>
        <v>5.5171299999999999</v>
      </c>
      <c r="H549" s="2">
        <f>'Moving Avg'!G549</f>
        <v>5.6168019999999981</v>
      </c>
      <c r="I549" s="2">
        <f>'Moving Avg'!H549</f>
        <v>6.1572844999999985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3"/>
        <v>50</v>
      </c>
      <c r="N549" s="8">
        <f t="shared" si="80"/>
        <v>0</v>
      </c>
      <c r="O549" s="8">
        <f t="shared" si="81"/>
        <v>0</v>
      </c>
      <c r="P549" s="8">
        <f t="shared" si="82"/>
        <v>16.5</v>
      </c>
      <c r="Q549" s="9">
        <f t="shared" si="84"/>
        <v>19.975000000000001</v>
      </c>
      <c r="R549" s="9">
        <f t="shared" si="85"/>
        <v>14.125</v>
      </c>
      <c r="S549" s="9">
        <f t="shared" si="86"/>
        <v>14.925000000000001</v>
      </c>
      <c r="T549" s="9">
        <f t="shared" si="87"/>
        <v>16.625</v>
      </c>
      <c r="U549" s="8">
        <f t="shared" si="88"/>
        <v>16.341666666666669</v>
      </c>
      <c r="V549" s="8">
        <f t="shared" si="89"/>
        <v>16.412500000000001</v>
      </c>
    </row>
    <row r="550" spans="1:22" ht="13.5" x14ac:dyDescent="0.25">
      <c r="A550" s="3">
        <f>RSI!A550</f>
        <v>43091</v>
      </c>
      <c r="B550" s="2">
        <f>RSI!B550</f>
        <v>5.5715000000000003</v>
      </c>
      <c r="C550" s="2">
        <f>RSI!I550</f>
        <v>50.718838465258678</v>
      </c>
      <c r="D550" s="2">
        <f>MACD!E550</f>
        <v>-1.1002831245765954E-2</v>
      </c>
      <c r="E550" s="2">
        <f>MACD!F550</f>
        <v>-4.7786197693841681E-2</v>
      </c>
      <c r="F550" s="2">
        <f>'Moving Avg'!D550</f>
        <v>5.5200599999999991</v>
      </c>
      <c r="G550" s="2">
        <f>'Moving Avg'!F550</f>
        <v>5.5237449999999999</v>
      </c>
      <c r="H550" s="2">
        <f>'Moving Avg'!G550</f>
        <v>5.6106279999999966</v>
      </c>
      <c r="I550" s="2">
        <f>'Moving Avg'!H550</f>
        <v>6.152401499999999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3"/>
        <v>50</v>
      </c>
      <c r="N550" s="8">
        <f t="shared" si="80"/>
        <v>0</v>
      </c>
      <c r="O550" s="8">
        <f t="shared" si="81"/>
        <v>0</v>
      </c>
      <c r="P550" s="8">
        <f t="shared" si="82"/>
        <v>16.5</v>
      </c>
      <c r="Q550" s="9">
        <f t="shared" si="84"/>
        <v>19.975000000000001</v>
      </c>
      <c r="R550" s="9">
        <f t="shared" si="85"/>
        <v>14.125</v>
      </c>
      <c r="S550" s="9">
        <f t="shared" si="86"/>
        <v>14.925000000000001</v>
      </c>
      <c r="T550" s="9">
        <f t="shared" si="87"/>
        <v>16.625</v>
      </c>
      <c r="U550" s="8">
        <f t="shared" si="88"/>
        <v>16.341666666666669</v>
      </c>
      <c r="V550" s="8">
        <f t="shared" si="89"/>
        <v>16.412500000000001</v>
      </c>
    </row>
    <row r="551" spans="1:22" ht="13.5" x14ac:dyDescent="0.25">
      <c r="A551" s="3">
        <f>RSI!A551</f>
        <v>43094</v>
      </c>
      <c r="B551" s="2">
        <f>RSI!B551</f>
        <v>5.5568</v>
      </c>
      <c r="C551" s="2">
        <f>RSI!I551</f>
        <v>49.810762067270076</v>
      </c>
      <c r="D551" s="2">
        <f>MACD!E551</f>
        <v>6.4983435558936264E-3</v>
      </c>
      <c r="E551" s="2">
        <f>MACD!F551</f>
        <v>-3.6929289443894626E-2</v>
      </c>
      <c r="F551" s="2">
        <f>'Moving Avg'!D551</f>
        <v>5.5097599999999991</v>
      </c>
      <c r="G551" s="2">
        <f>'Moving Avg'!F551</f>
        <v>5.5296250000000002</v>
      </c>
      <c r="H551" s="2">
        <f>'Moving Avg'!G551</f>
        <v>5.604893999999998</v>
      </c>
      <c r="I551" s="2">
        <f>'Moving Avg'!H551</f>
        <v>6.1479034999999991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3"/>
        <v>50</v>
      </c>
      <c r="N551" s="8">
        <f t="shared" si="80"/>
        <v>0</v>
      </c>
      <c r="O551" s="8">
        <f t="shared" si="81"/>
        <v>0</v>
      </c>
      <c r="P551" s="8">
        <f t="shared" si="82"/>
        <v>16.5</v>
      </c>
      <c r="Q551" s="9">
        <f t="shared" si="84"/>
        <v>19.975000000000001</v>
      </c>
      <c r="R551" s="9">
        <f t="shared" si="85"/>
        <v>14.125</v>
      </c>
      <c r="S551" s="9">
        <f t="shared" si="86"/>
        <v>14.925000000000001</v>
      </c>
      <c r="T551" s="9">
        <f t="shared" si="87"/>
        <v>16.625</v>
      </c>
      <c r="U551" s="8">
        <f t="shared" si="88"/>
        <v>16.341666666666669</v>
      </c>
      <c r="V551" s="8">
        <f t="shared" si="89"/>
        <v>16.412500000000001</v>
      </c>
    </row>
    <row r="552" spans="1:22" ht="13.5" x14ac:dyDescent="0.25">
      <c r="A552" s="3">
        <f>RSI!A552</f>
        <v>43095</v>
      </c>
      <c r="B552" s="2">
        <f>RSI!B552</f>
        <v>5.5715000000000003</v>
      </c>
      <c r="C552" s="2">
        <f>RSI!I552</f>
        <v>50.760173133635426</v>
      </c>
      <c r="D552" s="2">
        <f>MACD!E552</f>
        <v>-5.7802043180874563E-3</v>
      </c>
      <c r="E552" s="2">
        <f>MACD!F552</f>
        <v>-3.0699472418733192E-2</v>
      </c>
      <c r="F552" s="2">
        <f>'Moving Avg'!D552</f>
        <v>5.5156399999999994</v>
      </c>
      <c r="G552" s="2">
        <f>'Moving Avg'!F552</f>
        <v>5.5358700000000001</v>
      </c>
      <c r="H552" s="2">
        <f>'Moving Avg'!G552</f>
        <v>5.6012180000000003</v>
      </c>
      <c r="I552" s="2">
        <f>'Moving Avg'!H552</f>
        <v>6.1437084999999989</v>
      </c>
      <c r="J552" s="6" t="str">
        <f>OBV!F552</f>
        <v>BEARISH</v>
      </c>
      <c r="K552" s="6" t="str">
        <f>OBV!G552</f>
        <v>NEUTRAL</v>
      </c>
      <c r="L552" s="6" t="str">
        <f>OBV!H552</f>
        <v>BEARISH DIVERGENCE</v>
      </c>
      <c r="M552" s="8">
        <f t="shared" si="83"/>
        <v>50</v>
      </c>
      <c r="N552" s="8">
        <f t="shared" si="80"/>
        <v>0</v>
      </c>
      <c r="O552" s="8">
        <f t="shared" si="81"/>
        <v>0</v>
      </c>
      <c r="P552" s="8">
        <f t="shared" si="82"/>
        <v>16.5</v>
      </c>
      <c r="Q552" s="9">
        <f t="shared" si="84"/>
        <v>19.975000000000001</v>
      </c>
      <c r="R552" s="9">
        <f t="shared" si="85"/>
        <v>14.125</v>
      </c>
      <c r="S552" s="9">
        <f t="shared" si="86"/>
        <v>14.925000000000001</v>
      </c>
      <c r="T552" s="9">
        <f t="shared" si="87"/>
        <v>16.625</v>
      </c>
      <c r="U552" s="8">
        <f t="shared" si="88"/>
        <v>16.341666666666669</v>
      </c>
      <c r="V552" s="8">
        <f t="shared" si="89"/>
        <v>16.412500000000001</v>
      </c>
    </row>
    <row r="553" spans="1:22" ht="13.5" x14ac:dyDescent="0.25">
      <c r="A553" s="3">
        <f>RSI!A553</f>
        <v>43096</v>
      </c>
      <c r="B553" s="2">
        <f>RSI!B553</f>
        <v>5.6303000000000001</v>
      </c>
      <c r="C553" s="2">
        <f>RSI!I553</f>
        <v>54.470255694515366</v>
      </c>
      <c r="D553" s="2">
        <f>MACD!E553</f>
        <v>-2.7395246620287139E-2</v>
      </c>
      <c r="E553" s="2">
        <f>MACD!F553</f>
        <v>-3.0038627259043986E-2</v>
      </c>
      <c r="F553" s="2">
        <f>'Moving Avg'!D553</f>
        <v>5.5538600000000002</v>
      </c>
      <c r="G553" s="2">
        <f>'Moving Avg'!F553</f>
        <v>5.5454249999999998</v>
      </c>
      <c r="H553" s="2">
        <f>'Moving Avg'!G553</f>
        <v>5.5962199999999989</v>
      </c>
      <c r="I553" s="2">
        <f>'Moving Avg'!H553</f>
        <v>6.1393159999999991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  <c r="M553" s="8">
        <f t="shared" si="83"/>
        <v>50</v>
      </c>
      <c r="N553" s="8">
        <f t="shared" si="80"/>
        <v>0</v>
      </c>
      <c r="O553" s="8">
        <f t="shared" si="81"/>
        <v>0</v>
      </c>
      <c r="P553" s="8">
        <f t="shared" si="82"/>
        <v>83.5</v>
      </c>
      <c r="Q553" s="9">
        <f t="shared" si="84"/>
        <v>30.024999999999999</v>
      </c>
      <c r="R553" s="9">
        <f t="shared" si="85"/>
        <v>30.875</v>
      </c>
      <c r="S553" s="9">
        <f t="shared" si="86"/>
        <v>45.075000000000003</v>
      </c>
      <c r="T553" s="9">
        <f t="shared" si="87"/>
        <v>33.375</v>
      </c>
      <c r="U553" s="8">
        <f t="shared" si="88"/>
        <v>35.324999999999996</v>
      </c>
      <c r="V553" s="8">
        <f t="shared" si="89"/>
        <v>34.837499999999999</v>
      </c>
    </row>
    <row r="554" spans="1:22" ht="13.5" x14ac:dyDescent="0.25">
      <c r="A554" s="3">
        <f>RSI!A554</f>
        <v>43097</v>
      </c>
      <c r="B554" s="2">
        <f>RSI!B554</f>
        <v>5.7625999999999999</v>
      </c>
      <c r="C554" s="2">
        <f>RSI!I554</f>
        <v>61.499390375240068</v>
      </c>
      <c r="D554" s="2">
        <f>MACD!E554</f>
        <v>-3.1034436496709006E-2</v>
      </c>
      <c r="E554" s="2">
        <f>MACD!F554</f>
        <v>-3.0237789106576991E-2</v>
      </c>
      <c r="F554" s="2">
        <f>'Moving Avg'!D554</f>
        <v>5.6185400000000003</v>
      </c>
      <c r="G554" s="2">
        <f>'Moving Avg'!F554</f>
        <v>5.5615950000000005</v>
      </c>
      <c r="H554" s="2">
        <f>'Moving Avg'!G554</f>
        <v>5.5940139999999987</v>
      </c>
      <c r="I554" s="2">
        <f>'Moving Avg'!H554</f>
        <v>6.1355849999999998</v>
      </c>
      <c r="J554" s="6" t="str">
        <f>OBV!F554</f>
        <v>BULLISH</v>
      </c>
      <c r="K554" s="6" t="str">
        <f>OBV!G554</f>
        <v>STRONG</v>
      </c>
      <c r="L554" s="6" t="str">
        <f>OBV!H554</f>
        <v>CONFIRMED BULLISH</v>
      </c>
      <c r="M554" s="8">
        <f t="shared" si="83"/>
        <v>50</v>
      </c>
      <c r="N554" s="8">
        <f t="shared" si="80"/>
        <v>45</v>
      </c>
      <c r="O554" s="8">
        <f t="shared" si="81"/>
        <v>0</v>
      </c>
      <c r="P554" s="8">
        <f t="shared" si="82"/>
        <v>100</v>
      </c>
      <c r="Q554" s="9">
        <f t="shared" si="84"/>
        <v>48.25</v>
      </c>
      <c r="R554" s="9">
        <f t="shared" si="85"/>
        <v>44</v>
      </c>
      <c r="S554" s="9">
        <f t="shared" si="86"/>
        <v>59.25</v>
      </c>
      <c r="T554" s="9">
        <f t="shared" si="87"/>
        <v>48.75</v>
      </c>
      <c r="U554" s="8">
        <f t="shared" si="88"/>
        <v>50.5</v>
      </c>
      <c r="V554" s="8">
        <f t="shared" si="89"/>
        <v>50.0625</v>
      </c>
    </row>
    <row r="555" spans="1:22" ht="13.5" x14ac:dyDescent="0.25">
      <c r="A555" s="3">
        <f>RSI!A555</f>
        <v>43098</v>
      </c>
      <c r="B555" s="2">
        <f>RSI!B555</f>
        <v>5.77</v>
      </c>
      <c r="C555" s="2">
        <f>RSI!I555</f>
        <v>61.854130837059699</v>
      </c>
      <c r="D555" s="2">
        <f>MACD!E555</f>
        <v>-3.5838537550922922E-2</v>
      </c>
      <c r="E555" s="2">
        <f>MACD!F555</f>
        <v>-3.1357938795446183E-2</v>
      </c>
      <c r="F555" s="2">
        <f>'Moving Avg'!D555</f>
        <v>5.6582400000000002</v>
      </c>
      <c r="G555" s="2">
        <f>'Moving Avg'!F555</f>
        <v>5.5781350000000005</v>
      </c>
      <c r="H555" s="2">
        <f>'Moving Avg'!G555</f>
        <v>5.5921039999999982</v>
      </c>
      <c r="I555" s="2">
        <f>'Moving Avg'!H555</f>
        <v>6.1321529999999997</v>
      </c>
      <c r="J555" s="6" t="str">
        <f>OBV!F555</f>
        <v>BULLISH</v>
      </c>
      <c r="K555" s="6" t="str">
        <f>OBV!G555</f>
        <v>STRONG</v>
      </c>
      <c r="L555" s="6" t="str">
        <f>OBV!H555</f>
        <v>CONFIRMED BULLISH</v>
      </c>
      <c r="M555" s="8">
        <f t="shared" si="83"/>
        <v>50</v>
      </c>
      <c r="N555" s="8">
        <f t="shared" si="80"/>
        <v>45</v>
      </c>
      <c r="O555" s="8">
        <f t="shared" si="81"/>
        <v>0</v>
      </c>
      <c r="P555" s="8">
        <f t="shared" si="82"/>
        <v>100</v>
      </c>
      <c r="Q555" s="9">
        <f t="shared" si="84"/>
        <v>48.25</v>
      </c>
      <c r="R555" s="9">
        <f t="shared" si="85"/>
        <v>44</v>
      </c>
      <c r="S555" s="9">
        <f t="shared" si="86"/>
        <v>59.25</v>
      </c>
      <c r="T555" s="9">
        <f t="shared" si="87"/>
        <v>48.75</v>
      </c>
      <c r="U555" s="8">
        <f t="shared" si="88"/>
        <v>50.5</v>
      </c>
      <c r="V555" s="8">
        <f t="shared" si="89"/>
        <v>50.0625</v>
      </c>
    </row>
    <row r="556" spans="1:22" ht="13.5" x14ac:dyDescent="0.25">
      <c r="A556" s="3">
        <f>RSI!A556</f>
        <v>43102</v>
      </c>
      <c r="B556" s="2">
        <f>RSI!B556</f>
        <v>5.77</v>
      </c>
      <c r="C556" s="2">
        <f>RSI!I556</f>
        <v>61.854130837059706</v>
      </c>
      <c r="D556" s="2">
        <f>MACD!E556</f>
        <v>-4.103675304865817E-2</v>
      </c>
      <c r="E556" s="2">
        <f>MACD!F556</f>
        <v>-3.329370164608858E-2</v>
      </c>
      <c r="F556" s="2">
        <f>'Moving Avg'!D556</f>
        <v>5.7008799999999997</v>
      </c>
      <c r="G556" s="2">
        <f>'Moving Avg'!F556</f>
        <v>5.5946749999999996</v>
      </c>
      <c r="H556" s="2">
        <f>'Moving Avg'!G556</f>
        <v>5.5935739999999976</v>
      </c>
      <c r="I556" s="2">
        <f>'Moving Avg'!H556</f>
        <v>6.1284915</v>
      </c>
      <c r="J556" s="6" t="str">
        <f>OBV!F556</f>
        <v>BULLISH</v>
      </c>
      <c r="K556" s="6" t="str">
        <f>OBV!G556</f>
        <v>STRONG</v>
      </c>
      <c r="L556" s="6" t="str">
        <f>OBV!H556</f>
        <v>CONFIRMED BULLISH</v>
      </c>
      <c r="M556" s="8">
        <f t="shared" si="83"/>
        <v>50</v>
      </c>
      <c r="N556" s="8">
        <f t="shared" si="80"/>
        <v>45</v>
      </c>
      <c r="O556" s="8">
        <f t="shared" si="81"/>
        <v>0</v>
      </c>
      <c r="P556" s="8">
        <f t="shared" si="82"/>
        <v>100</v>
      </c>
      <c r="Q556" s="9">
        <f t="shared" si="84"/>
        <v>48.25</v>
      </c>
      <c r="R556" s="9">
        <f t="shared" si="85"/>
        <v>44</v>
      </c>
      <c r="S556" s="9">
        <f t="shared" si="86"/>
        <v>59.25</v>
      </c>
      <c r="T556" s="9">
        <f t="shared" si="87"/>
        <v>48.75</v>
      </c>
      <c r="U556" s="8">
        <f t="shared" si="88"/>
        <v>50.5</v>
      </c>
      <c r="V556" s="8">
        <f t="shared" si="89"/>
        <v>50.0625</v>
      </c>
    </row>
    <row r="557" spans="1:22" ht="13.5" x14ac:dyDescent="0.25">
      <c r="A557" s="3">
        <f>RSI!A557</f>
        <v>43103</v>
      </c>
      <c r="B557" s="2">
        <f>RSI!B557</f>
        <v>5.8802000000000003</v>
      </c>
      <c r="C557" s="2">
        <f>RSI!I557</f>
        <v>67.091055388644918</v>
      </c>
      <c r="D557" s="2">
        <f>MACD!E557</f>
        <v>-6.4832087093337876E-2</v>
      </c>
      <c r="E557" s="2">
        <f>MACD!F557</f>
        <v>-3.9601378735538442E-2</v>
      </c>
      <c r="F557" s="2">
        <f>'Moving Avg'!D557</f>
        <v>5.7626200000000001</v>
      </c>
      <c r="G557" s="2">
        <f>'Moving Avg'!F557</f>
        <v>5.609375</v>
      </c>
      <c r="H557" s="2">
        <f>'Moving Avg'!G557</f>
        <v>5.5957779999999984</v>
      </c>
      <c r="I557" s="2">
        <f>'Moving Avg'!H557</f>
        <v>6.1254465000000007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  <c r="M557" s="8">
        <f t="shared" si="83"/>
        <v>50</v>
      </c>
      <c r="N557" s="8">
        <f t="shared" si="80"/>
        <v>100</v>
      </c>
      <c r="O557" s="8">
        <f t="shared" si="81"/>
        <v>0</v>
      </c>
      <c r="P557" s="8">
        <f t="shared" si="82"/>
        <v>100</v>
      </c>
      <c r="Q557" s="9">
        <f t="shared" si="84"/>
        <v>67.5</v>
      </c>
      <c r="R557" s="9">
        <f t="shared" si="85"/>
        <v>55</v>
      </c>
      <c r="S557" s="9">
        <f t="shared" si="86"/>
        <v>67.5</v>
      </c>
      <c r="T557" s="9">
        <f t="shared" si="87"/>
        <v>62.5</v>
      </c>
      <c r="U557" s="8">
        <f t="shared" si="88"/>
        <v>63.333333333333336</v>
      </c>
      <c r="V557" s="8">
        <f t="shared" si="89"/>
        <v>63.125</v>
      </c>
    </row>
    <row r="558" spans="1:22" ht="13.5" x14ac:dyDescent="0.25">
      <c r="A558" s="3">
        <f>RSI!A558</f>
        <v>43104</v>
      </c>
      <c r="B558" s="2">
        <f>RSI!B558</f>
        <v>5.8654999999999999</v>
      </c>
      <c r="C558" s="2">
        <f>RSI!I558</f>
        <v>65.793481511106023</v>
      </c>
      <c r="D558" s="2">
        <f>MACD!E558</f>
        <v>-0.10133119966859017</v>
      </c>
      <c r="E558" s="2">
        <f>MACD!F558</f>
        <v>-5.1947342922148795E-2</v>
      </c>
      <c r="F558" s="2">
        <f>'Moving Avg'!D558</f>
        <v>5.80966</v>
      </c>
      <c r="G558" s="2">
        <f>'Moving Avg'!F558</f>
        <v>5.6303199999999993</v>
      </c>
      <c r="H558" s="2">
        <f>'Moving Avg'!G558</f>
        <v>5.597687999999998</v>
      </c>
      <c r="I558" s="2">
        <f>'Moving Avg'!H558</f>
        <v>6.1215090000000023</v>
      </c>
      <c r="J558" s="6" t="str">
        <f>OBV!F558</f>
        <v>BULLISH</v>
      </c>
      <c r="K558" s="6" t="str">
        <f>OBV!G558</f>
        <v>STRONG</v>
      </c>
      <c r="L558" s="6" t="str">
        <f>OBV!H558</f>
        <v>CONFIRMED BULLISH</v>
      </c>
      <c r="M558" s="8">
        <f t="shared" si="83"/>
        <v>50</v>
      </c>
      <c r="N558" s="8">
        <f t="shared" si="80"/>
        <v>100</v>
      </c>
      <c r="O558" s="8">
        <f t="shared" si="81"/>
        <v>0</v>
      </c>
      <c r="P558" s="8">
        <f t="shared" si="82"/>
        <v>100</v>
      </c>
      <c r="Q558" s="9">
        <f t="shared" si="84"/>
        <v>67.5</v>
      </c>
      <c r="R558" s="9">
        <f t="shared" si="85"/>
        <v>55</v>
      </c>
      <c r="S558" s="9">
        <f t="shared" si="86"/>
        <v>67.5</v>
      </c>
      <c r="T558" s="9">
        <f t="shared" si="87"/>
        <v>62.5</v>
      </c>
      <c r="U558" s="8">
        <f t="shared" si="88"/>
        <v>63.333333333333336</v>
      </c>
      <c r="V558" s="8">
        <f t="shared" si="89"/>
        <v>63.125</v>
      </c>
    </row>
    <row r="559" spans="1:22" ht="13.5" x14ac:dyDescent="0.25">
      <c r="A559" s="3">
        <f>RSI!A559</f>
        <v>43105</v>
      </c>
      <c r="B559" s="2">
        <f>RSI!B559</f>
        <v>5.8802000000000003</v>
      </c>
      <c r="C559" s="2">
        <f>RSI!I559</f>
        <v>66.4914058769306</v>
      </c>
      <c r="D559" s="2">
        <f>MACD!E559</f>
        <v>-0.13471960753047085</v>
      </c>
      <c r="E559" s="2">
        <f>MACD!F559</f>
        <v>-6.8501795843813218E-2</v>
      </c>
      <c r="F559" s="2">
        <f>'Moving Avg'!D559</f>
        <v>5.8331800000000005</v>
      </c>
      <c r="G559" s="2">
        <f>'Moving Avg'!F559</f>
        <v>5.6395050000000007</v>
      </c>
      <c r="H559" s="2">
        <f>'Moving Avg'!G559</f>
        <v>5.6016559999999984</v>
      </c>
      <c r="I559" s="2">
        <f>'Moving Avg'!H559</f>
        <v>6.1184315000000025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  <c r="M559" s="8">
        <f t="shared" si="83"/>
        <v>50</v>
      </c>
      <c r="N559" s="8">
        <f t="shared" si="80"/>
        <v>100</v>
      </c>
      <c r="O559" s="8">
        <f t="shared" si="81"/>
        <v>0</v>
      </c>
      <c r="P559" s="8">
        <f t="shared" si="82"/>
        <v>83.5</v>
      </c>
      <c r="Q559" s="9">
        <f t="shared" si="84"/>
        <v>65.025000000000006</v>
      </c>
      <c r="R559" s="9">
        <f t="shared" si="85"/>
        <v>50.875</v>
      </c>
      <c r="S559" s="9">
        <f t="shared" si="86"/>
        <v>60.075000000000003</v>
      </c>
      <c r="T559" s="9">
        <f t="shared" si="87"/>
        <v>58.375</v>
      </c>
      <c r="U559" s="8">
        <f t="shared" si="88"/>
        <v>58.658333333333339</v>
      </c>
      <c r="V559" s="8">
        <f t="shared" si="89"/>
        <v>58.587500000000006</v>
      </c>
    </row>
    <row r="560" spans="1:22" ht="13.5" x14ac:dyDescent="0.25">
      <c r="A560" s="3">
        <f>RSI!A560</f>
        <v>43108</v>
      </c>
      <c r="B560" s="2">
        <f>RSI!B560</f>
        <v>6.0273000000000003</v>
      </c>
      <c r="C560" s="2">
        <f>RSI!I560</f>
        <v>72.531166479948936</v>
      </c>
      <c r="D560" s="2">
        <f>MACD!E560</f>
        <v>-0.154911441524475</v>
      </c>
      <c r="E560" s="2">
        <f>MACD!F560</f>
        <v>-8.5783724979945575E-2</v>
      </c>
      <c r="F560" s="2">
        <f>'Moving Avg'!D560</f>
        <v>5.8846399999999992</v>
      </c>
      <c r="G560" s="2">
        <f>'Moving Avg'!F560</f>
        <v>5.6564150000000009</v>
      </c>
      <c r="H560" s="2">
        <f>'Moving Avg'!G560</f>
        <v>5.6104780000000005</v>
      </c>
      <c r="I560" s="2">
        <f>'Moving Avg'!H560</f>
        <v>6.1161220000000025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  <c r="M560" s="8">
        <f t="shared" si="83"/>
        <v>0</v>
      </c>
      <c r="N560" s="8">
        <f t="shared" si="80"/>
        <v>100</v>
      </c>
      <c r="O560" s="8">
        <f t="shared" si="81"/>
        <v>0</v>
      </c>
      <c r="P560" s="8">
        <f t="shared" si="82"/>
        <v>83.5</v>
      </c>
      <c r="Q560" s="9">
        <f t="shared" si="84"/>
        <v>47.524999999999999</v>
      </c>
      <c r="R560" s="9">
        <f t="shared" si="85"/>
        <v>40.875</v>
      </c>
      <c r="S560" s="9">
        <f t="shared" si="86"/>
        <v>52.575000000000003</v>
      </c>
      <c r="T560" s="9">
        <f t="shared" si="87"/>
        <v>45.875</v>
      </c>
      <c r="U560" s="8">
        <f t="shared" si="88"/>
        <v>46.991666666666674</v>
      </c>
      <c r="V560" s="8">
        <f t="shared" si="89"/>
        <v>46.712500000000006</v>
      </c>
    </row>
    <row r="561" spans="1:22" ht="13.5" x14ac:dyDescent="0.25">
      <c r="A561" s="3">
        <f>RSI!A561</f>
        <v>43109</v>
      </c>
      <c r="B561" s="2">
        <f>RSI!B561</f>
        <v>6.0273000000000003</v>
      </c>
      <c r="C561" s="2">
        <f>RSI!I561</f>
        <v>72.531166479948936</v>
      </c>
      <c r="D561" s="2">
        <f>MACD!E561</f>
        <v>-0.17642172238559528</v>
      </c>
      <c r="E561" s="2">
        <f>MACD!F561</f>
        <v>-0.10391132446107551</v>
      </c>
      <c r="F561" s="2">
        <f>'Moving Avg'!D561</f>
        <v>5.9361000000000006</v>
      </c>
      <c r="G561" s="2">
        <f>'Moving Avg'!F561</f>
        <v>5.6747949999999996</v>
      </c>
      <c r="H561" s="2">
        <f>'Moving Avg'!G561</f>
        <v>5.6193000000000008</v>
      </c>
      <c r="I561" s="2">
        <f>'Moving Avg'!H561</f>
        <v>6.1139440000000027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  <c r="M561" s="8">
        <f t="shared" si="83"/>
        <v>0</v>
      </c>
      <c r="N561" s="8">
        <f t="shared" si="80"/>
        <v>100</v>
      </c>
      <c r="O561" s="8">
        <f t="shared" si="81"/>
        <v>0</v>
      </c>
      <c r="P561" s="8">
        <f t="shared" si="82"/>
        <v>83.5</v>
      </c>
      <c r="Q561" s="9">
        <f t="shared" si="84"/>
        <v>47.524999999999999</v>
      </c>
      <c r="R561" s="9">
        <f t="shared" si="85"/>
        <v>40.875</v>
      </c>
      <c r="S561" s="9">
        <f t="shared" si="86"/>
        <v>52.575000000000003</v>
      </c>
      <c r="T561" s="9">
        <f t="shared" si="87"/>
        <v>45.875</v>
      </c>
      <c r="U561" s="8">
        <f t="shared" si="88"/>
        <v>46.991666666666674</v>
      </c>
      <c r="V561" s="8">
        <f t="shared" si="89"/>
        <v>46.712500000000006</v>
      </c>
    </row>
    <row r="562" spans="1:22" ht="13.5" x14ac:dyDescent="0.25">
      <c r="A562" s="3">
        <f>RSI!A562</f>
        <v>43110</v>
      </c>
      <c r="B562" s="2">
        <f>RSI!B562</f>
        <v>6.0273000000000003</v>
      </c>
      <c r="C562" s="2">
        <f>RSI!I562</f>
        <v>72.531166479948936</v>
      </c>
      <c r="D562" s="2">
        <f>MACD!E562</f>
        <v>-0.19436428747752021</v>
      </c>
      <c r="E562" s="2">
        <f>MACD!F562</f>
        <v>-0.12200191706436445</v>
      </c>
      <c r="F562" s="2">
        <f>'Moving Avg'!D562</f>
        <v>5.9655199999999997</v>
      </c>
      <c r="G562" s="2">
        <f>'Moving Avg'!F562</f>
        <v>5.7016249999999991</v>
      </c>
      <c r="H562" s="2">
        <f>'Moving Avg'!G562</f>
        <v>5.6279740000000018</v>
      </c>
      <c r="I562" s="2">
        <f>'Moving Avg'!H562</f>
        <v>6.1117985000000026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  <c r="M562" s="8">
        <f t="shared" si="83"/>
        <v>0</v>
      </c>
      <c r="N562" s="8">
        <f t="shared" si="80"/>
        <v>100</v>
      </c>
      <c r="O562" s="8">
        <f t="shared" si="81"/>
        <v>0</v>
      </c>
      <c r="P562" s="8">
        <f t="shared" si="82"/>
        <v>83.5</v>
      </c>
      <c r="Q562" s="9">
        <f t="shared" si="84"/>
        <v>47.524999999999999</v>
      </c>
      <c r="R562" s="9">
        <f t="shared" si="85"/>
        <v>40.875</v>
      </c>
      <c r="S562" s="9">
        <f t="shared" si="86"/>
        <v>52.575000000000003</v>
      </c>
      <c r="T562" s="9">
        <f t="shared" si="87"/>
        <v>45.875</v>
      </c>
      <c r="U562" s="8">
        <f t="shared" si="88"/>
        <v>46.991666666666674</v>
      </c>
      <c r="V562" s="8">
        <f t="shared" si="89"/>
        <v>46.712500000000006</v>
      </c>
    </row>
    <row r="563" spans="1:22" ht="13.5" x14ac:dyDescent="0.25">
      <c r="A563" s="3">
        <f>RSI!A563</f>
        <v>43111</v>
      </c>
      <c r="B563" s="2">
        <f>RSI!B563</f>
        <v>6.0125999999999999</v>
      </c>
      <c r="C563" s="2">
        <f>RSI!I563</f>
        <v>70.935342812073685</v>
      </c>
      <c r="D563" s="2">
        <f>MACD!E563</f>
        <v>-0.20126613434466911</v>
      </c>
      <c r="E563" s="2">
        <f>MACD!F563</f>
        <v>-0.13785476052042539</v>
      </c>
      <c r="F563" s="2">
        <f>'Moving Avg'!D563</f>
        <v>5.9949400000000006</v>
      </c>
      <c r="G563" s="2">
        <f>'Moving Avg'!F563</f>
        <v>5.7299249999999997</v>
      </c>
      <c r="H563" s="2">
        <f>'Moving Avg'!G563</f>
        <v>5.634590000000002</v>
      </c>
      <c r="I563" s="2">
        <f>'Moving Avg'!H563</f>
        <v>6.1090880000000025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  <c r="M563" s="8">
        <f t="shared" si="83"/>
        <v>0</v>
      </c>
      <c r="N563" s="8">
        <f t="shared" si="80"/>
        <v>100</v>
      </c>
      <c r="O563" s="8">
        <f t="shared" si="81"/>
        <v>0</v>
      </c>
      <c r="P563" s="8">
        <f t="shared" si="82"/>
        <v>83.5</v>
      </c>
      <c r="Q563" s="9">
        <f t="shared" si="84"/>
        <v>47.524999999999999</v>
      </c>
      <c r="R563" s="9">
        <f t="shared" si="85"/>
        <v>40.875</v>
      </c>
      <c r="S563" s="9">
        <f t="shared" si="86"/>
        <v>52.575000000000003</v>
      </c>
      <c r="T563" s="9">
        <f t="shared" si="87"/>
        <v>45.875</v>
      </c>
      <c r="U563" s="8">
        <f t="shared" si="88"/>
        <v>46.991666666666674</v>
      </c>
      <c r="V563" s="8">
        <f t="shared" si="89"/>
        <v>46.712500000000006</v>
      </c>
    </row>
    <row r="564" spans="1:22" ht="13.5" x14ac:dyDescent="0.25">
      <c r="A564" s="3">
        <f>RSI!A564</f>
        <v>43112</v>
      </c>
      <c r="B564" s="2">
        <f>RSI!B564</f>
        <v>5.8728999999999996</v>
      </c>
      <c r="C564" s="2">
        <f>RSI!I564</f>
        <v>57.898037458920648</v>
      </c>
      <c r="D564" s="2">
        <f>MACD!E564</f>
        <v>-0.17803463392041596</v>
      </c>
      <c r="E564" s="2">
        <f>MACD!F564</f>
        <v>-0.1458907352004235</v>
      </c>
      <c r="F564" s="2">
        <f>'Moving Avg'!D564</f>
        <v>5.9934799999999999</v>
      </c>
      <c r="G564" s="2">
        <f>'Moving Avg'!F564</f>
        <v>5.7431549999999998</v>
      </c>
      <c r="H564" s="2">
        <f>'Moving Avg'!G564</f>
        <v>5.6381180000000022</v>
      </c>
      <c r="I564" s="2">
        <f>'Moving Avg'!H564</f>
        <v>6.1056790000000021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3"/>
        <v>50</v>
      </c>
      <c r="N564" s="8">
        <f t="shared" si="80"/>
        <v>100</v>
      </c>
      <c r="O564" s="8">
        <f t="shared" si="81"/>
        <v>0</v>
      </c>
      <c r="P564" s="8">
        <f t="shared" si="82"/>
        <v>16.5</v>
      </c>
      <c r="Q564" s="9">
        <f t="shared" si="84"/>
        <v>54.975000000000001</v>
      </c>
      <c r="R564" s="9">
        <f t="shared" si="85"/>
        <v>34.125</v>
      </c>
      <c r="S564" s="9">
        <f t="shared" si="86"/>
        <v>29.925000000000001</v>
      </c>
      <c r="T564" s="9">
        <f t="shared" si="87"/>
        <v>41.625</v>
      </c>
      <c r="U564" s="8">
        <f t="shared" si="88"/>
        <v>39.674999999999997</v>
      </c>
      <c r="V564" s="8">
        <f t="shared" si="89"/>
        <v>40.162499999999994</v>
      </c>
    </row>
    <row r="565" spans="1:22" ht="13.5" x14ac:dyDescent="0.25">
      <c r="A565" s="3">
        <f>RSI!A565</f>
        <v>43115</v>
      </c>
      <c r="B565" s="2">
        <f>RSI!B565</f>
        <v>6.0273000000000003</v>
      </c>
      <c r="C565" s="2">
        <f>RSI!I565</f>
        <v>65.454980959241155</v>
      </c>
      <c r="D565" s="2">
        <f>MACD!E565</f>
        <v>-0.16935998676272046</v>
      </c>
      <c r="E565" s="2">
        <f>MACD!F565</f>
        <v>-0.1505845855128829</v>
      </c>
      <c r="F565" s="2">
        <f>'Moving Avg'!D565</f>
        <v>5.9934799999999999</v>
      </c>
      <c r="G565" s="2">
        <f>'Moving Avg'!F565</f>
        <v>5.7641049999999989</v>
      </c>
      <c r="H565" s="2">
        <f>'Moving Avg'!G565</f>
        <v>5.6434120000000014</v>
      </c>
      <c r="I565" s="2">
        <f>'Moving Avg'!H565</f>
        <v>6.1030420000000012</v>
      </c>
      <c r="J565" s="6" t="str">
        <f>OBV!F565</f>
        <v>BEARISH</v>
      </c>
      <c r="K565" s="6" t="str">
        <f>OBV!G565</f>
        <v>NEUTRAL</v>
      </c>
      <c r="L565" s="6" t="str">
        <f>OBV!H565</f>
        <v>NEUTRAL</v>
      </c>
      <c r="M565" s="8">
        <f t="shared" si="83"/>
        <v>50</v>
      </c>
      <c r="N565" s="8">
        <f t="shared" si="80"/>
        <v>45</v>
      </c>
      <c r="O565" s="8">
        <f t="shared" si="81"/>
        <v>0</v>
      </c>
      <c r="P565" s="8">
        <f t="shared" si="82"/>
        <v>16.5</v>
      </c>
      <c r="Q565" s="9">
        <f t="shared" si="84"/>
        <v>35.725000000000001</v>
      </c>
      <c r="R565" s="9">
        <f t="shared" si="85"/>
        <v>23.125</v>
      </c>
      <c r="S565" s="9">
        <f t="shared" si="86"/>
        <v>21.675000000000001</v>
      </c>
      <c r="T565" s="9">
        <f t="shared" si="87"/>
        <v>27.875</v>
      </c>
      <c r="U565" s="8">
        <f t="shared" si="88"/>
        <v>26.841666666666669</v>
      </c>
      <c r="V565" s="8">
        <f t="shared" si="89"/>
        <v>27.1</v>
      </c>
    </row>
    <row r="566" spans="1:22" ht="13.5" x14ac:dyDescent="0.25">
      <c r="A566" s="3">
        <f>RSI!A566</f>
        <v>43116</v>
      </c>
      <c r="B566" s="2">
        <f>RSI!B566</f>
        <v>6.0640000000000001</v>
      </c>
      <c r="C566" s="2">
        <f>RSI!I566</f>
        <v>66.972462713183091</v>
      </c>
      <c r="D566" s="2">
        <f>MACD!E566</f>
        <v>-0.16628429469600547</v>
      </c>
      <c r="E566" s="2">
        <f>MACD!F566</f>
        <v>-0.15372452734950742</v>
      </c>
      <c r="F566" s="2">
        <f>'Moving Avg'!D566</f>
        <v>6.0008199999999992</v>
      </c>
      <c r="G566" s="2">
        <f>'Moving Avg'!F566</f>
        <v>5.7868899999999996</v>
      </c>
      <c r="H566" s="2">
        <f>'Moving Avg'!G566</f>
        <v>5.6492920000000026</v>
      </c>
      <c r="I566" s="2">
        <f>'Moving Avg'!H566</f>
        <v>6.1005885000000024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  <c r="M566" s="8">
        <f t="shared" si="83"/>
        <v>50</v>
      </c>
      <c r="N566" s="8">
        <f t="shared" si="80"/>
        <v>45</v>
      </c>
      <c r="O566" s="8">
        <f t="shared" si="81"/>
        <v>0</v>
      </c>
      <c r="P566" s="8">
        <f t="shared" si="82"/>
        <v>83.5</v>
      </c>
      <c r="Q566" s="9">
        <f t="shared" si="84"/>
        <v>45.774999999999999</v>
      </c>
      <c r="R566" s="9">
        <f t="shared" si="85"/>
        <v>39.875</v>
      </c>
      <c r="S566" s="9">
        <f t="shared" si="86"/>
        <v>51.825000000000003</v>
      </c>
      <c r="T566" s="9">
        <f t="shared" si="87"/>
        <v>44.625</v>
      </c>
      <c r="U566" s="8">
        <f t="shared" si="88"/>
        <v>45.82500000000001</v>
      </c>
      <c r="V566" s="8">
        <f t="shared" si="89"/>
        <v>45.525000000000006</v>
      </c>
    </row>
    <row r="567" spans="1:22" ht="13.5" x14ac:dyDescent="0.25">
      <c r="A567" s="3">
        <f>RSI!A567</f>
        <v>43117</v>
      </c>
      <c r="B567" s="2">
        <f>RSI!B567</f>
        <v>6.0640000000000001</v>
      </c>
      <c r="C567" s="2">
        <f>RSI!I567</f>
        <v>66.972462713183091</v>
      </c>
      <c r="D567" s="2">
        <f>MACD!E567</f>
        <v>-0.14837616792355313</v>
      </c>
      <c r="E567" s="2">
        <f>MACD!F567</f>
        <v>-0.15265485546431656</v>
      </c>
      <c r="F567" s="2">
        <f>'Moving Avg'!D567</f>
        <v>6.0081600000000002</v>
      </c>
      <c r="G567" s="2">
        <f>'Moving Avg'!F567</f>
        <v>5.8129849999999994</v>
      </c>
      <c r="H567" s="2">
        <f>'Moving Avg'!G567</f>
        <v>5.6573780000000022</v>
      </c>
      <c r="I567" s="2">
        <f>'Moving Avg'!H567</f>
        <v>6.0984625000000028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3"/>
        <v>50</v>
      </c>
      <c r="N567" s="8">
        <f t="shared" si="80"/>
        <v>0</v>
      </c>
      <c r="O567" s="8">
        <f t="shared" si="81"/>
        <v>0</v>
      </c>
      <c r="P567" s="8">
        <f t="shared" si="82"/>
        <v>83.5</v>
      </c>
      <c r="Q567" s="9">
        <f t="shared" si="84"/>
        <v>30.024999999999999</v>
      </c>
      <c r="R567" s="9">
        <f t="shared" si="85"/>
        <v>30.875</v>
      </c>
      <c r="S567" s="9">
        <f t="shared" si="86"/>
        <v>45.075000000000003</v>
      </c>
      <c r="T567" s="9">
        <f t="shared" si="87"/>
        <v>33.375</v>
      </c>
      <c r="U567" s="8">
        <f t="shared" si="88"/>
        <v>35.324999999999996</v>
      </c>
      <c r="V567" s="8">
        <f t="shared" si="89"/>
        <v>34.837499999999999</v>
      </c>
    </row>
    <row r="568" spans="1:22" ht="13.5" x14ac:dyDescent="0.25">
      <c r="A568" s="3">
        <f>RSI!A568</f>
        <v>43118</v>
      </c>
      <c r="B568" s="2">
        <f>RSI!B568</f>
        <v>6.0273000000000003</v>
      </c>
      <c r="C568" s="2">
        <f>RSI!I568</f>
        <v>63.725902920207147</v>
      </c>
      <c r="D568" s="2">
        <f>MACD!E568</f>
        <v>-0.13429229460697556</v>
      </c>
      <c r="E568" s="2">
        <f>MACD!F568</f>
        <v>-0.14898234329284837</v>
      </c>
      <c r="F568" s="2">
        <f>'Moving Avg'!D568</f>
        <v>6.0110999999999999</v>
      </c>
      <c r="G568" s="2">
        <f>'Moving Avg'!F568</f>
        <v>5.8423899999999991</v>
      </c>
      <c r="H568" s="2">
        <f>'Moving Avg'!G568</f>
        <v>5.6639940000000024</v>
      </c>
      <c r="I568" s="2">
        <f>'Moving Avg'!H568</f>
        <v>6.0958255000000019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3"/>
        <v>50</v>
      </c>
      <c r="N568" s="8">
        <f t="shared" si="80"/>
        <v>0</v>
      </c>
      <c r="O568" s="8">
        <f t="shared" si="81"/>
        <v>0</v>
      </c>
      <c r="P568" s="8">
        <f t="shared" si="82"/>
        <v>83.5</v>
      </c>
      <c r="Q568" s="9">
        <f t="shared" si="84"/>
        <v>30.024999999999999</v>
      </c>
      <c r="R568" s="9">
        <f t="shared" si="85"/>
        <v>30.875</v>
      </c>
      <c r="S568" s="9">
        <f t="shared" si="86"/>
        <v>45.075000000000003</v>
      </c>
      <c r="T568" s="9">
        <f t="shared" si="87"/>
        <v>33.375</v>
      </c>
      <c r="U568" s="8">
        <f t="shared" si="88"/>
        <v>35.324999999999996</v>
      </c>
      <c r="V568" s="8">
        <f t="shared" si="89"/>
        <v>34.837499999999999</v>
      </c>
    </row>
    <row r="569" spans="1:22" ht="13.5" x14ac:dyDescent="0.25">
      <c r="A569" s="3">
        <f>RSI!A569</f>
        <v>43119</v>
      </c>
      <c r="B569" s="2">
        <f>RSI!B569</f>
        <v>6.0567000000000002</v>
      </c>
      <c r="C569" s="2">
        <f>RSI!I569</f>
        <v>65.182021163999593</v>
      </c>
      <c r="D569" s="2">
        <f>MACD!E569</f>
        <v>-0.12348763836627352</v>
      </c>
      <c r="E569" s="2">
        <f>MACD!F569</f>
        <v>-0.14388340230753341</v>
      </c>
      <c r="F569" s="2">
        <f>'Moving Avg'!D569</f>
        <v>6.04786</v>
      </c>
      <c r="G569" s="2">
        <f>'Moving Avg'!F569</f>
        <v>5.8732649999999991</v>
      </c>
      <c r="H569" s="2">
        <f>'Moving Avg'!G569</f>
        <v>5.6704640000000017</v>
      </c>
      <c r="I569" s="2">
        <f>'Moving Avg'!H569</f>
        <v>6.0933355000000029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  <c r="M569" s="8">
        <f t="shared" si="83"/>
        <v>50</v>
      </c>
      <c r="N569" s="8">
        <f t="shared" si="80"/>
        <v>0</v>
      </c>
      <c r="O569" s="8">
        <f t="shared" si="81"/>
        <v>0</v>
      </c>
      <c r="P569" s="8">
        <f t="shared" si="82"/>
        <v>100</v>
      </c>
      <c r="Q569" s="9">
        <f t="shared" si="84"/>
        <v>32.5</v>
      </c>
      <c r="R569" s="9">
        <f t="shared" si="85"/>
        <v>35</v>
      </c>
      <c r="S569" s="9">
        <f t="shared" si="86"/>
        <v>52.5</v>
      </c>
      <c r="T569" s="9">
        <f t="shared" si="87"/>
        <v>37.5</v>
      </c>
      <c r="U569" s="8">
        <f t="shared" si="88"/>
        <v>40</v>
      </c>
      <c r="V569" s="8">
        <f t="shared" si="89"/>
        <v>39.375</v>
      </c>
    </row>
    <row r="570" spans="1:22" ht="13.5" x14ac:dyDescent="0.25">
      <c r="A570" s="3">
        <f>RSI!A570</f>
        <v>43122</v>
      </c>
      <c r="B570" s="2">
        <f>RSI!B570</f>
        <v>6.0273000000000003</v>
      </c>
      <c r="C570" s="2">
        <f>RSI!I570</f>
        <v>62.480971978923833</v>
      </c>
      <c r="D570" s="2">
        <f>MACD!E570</f>
        <v>-9.0818034321663355E-2</v>
      </c>
      <c r="E570" s="2">
        <f>MACD!F570</f>
        <v>-0.1332703287103594</v>
      </c>
      <c r="F570" s="2">
        <f>'Moving Avg'!D570</f>
        <v>6.04786</v>
      </c>
      <c r="G570" s="2">
        <f>'Moving Avg'!F570</f>
        <v>5.8960549999999996</v>
      </c>
      <c r="H570" s="2">
        <f>'Moving Avg'!G570</f>
        <v>5.6764920000000014</v>
      </c>
      <c r="I570" s="2">
        <f>'Moving Avg'!H570</f>
        <v>6.0904035000000034</v>
      </c>
      <c r="J570" s="6" t="str">
        <f>OBV!F570</f>
        <v>BULLISH</v>
      </c>
      <c r="K570" s="6" t="str">
        <f>OBV!G570</f>
        <v>NEUTRAL</v>
      </c>
      <c r="L570" s="6" t="str">
        <f>OBV!H570</f>
        <v>NEUTRAL</v>
      </c>
      <c r="M570" s="8">
        <f t="shared" si="83"/>
        <v>50</v>
      </c>
      <c r="N570" s="8">
        <f t="shared" si="80"/>
        <v>0</v>
      </c>
      <c r="O570" s="8">
        <f t="shared" si="81"/>
        <v>0</v>
      </c>
      <c r="P570" s="8">
        <f t="shared" si="82"/>
        <v>49.5</v>
      </c>
      <c r="Q570" s="9">
        <f t="shared" si="84"/>
        <v>24.925000000000001</v>
      </c>
      <c r="R570" s="9">
        <f t="shared" si="85"/>
        <v>22.375</v>
      </c>
      <c r="S570" s="9">
        <f t="shared" si="86"/>
        <v>29.775000000000002</v>
      </c>
      <c r="T570" s="9">
        <f t="shared" si="87"/>
        <v>24.875</v>
      </c>
      <c r="U570" s="8">
        <f t="shared" si="88"/>
        <v>25.691666666666666</v>
      </c>
      <c r="V570" s="8">
        <f t="shared" si="89"/>
        <v>25.487500000000001</v>
      </c>
    </row>
    <row r="571" spans="1:22" ht="13.5" x14ac:dyDescent="0.25">
      <c r="A571" s="3">
        <f>RSI!A571</f>
        <v>43123</v>
      </c>
      <c r="B571" s="2">
        <f>RSI!B571</f>
        <v>6.0273000000000003</v>
      </c>
      <c r="C571" s="2">
        <f>RSI!I571</f>
        <v>62.480971978923833</v>
      </c>
      <c r="D571" s="2">
        <f>MACD!E571</f>
        <v>-6.4187227342874742E-2</v>
      </c>
      <c r="E571" s="2">
        <f>MACD!F571</f>
        <v>-0.11945370843686247</v>
      </c>
      <c r="F571" s="2">
        <f>'Moving Avg'!D571</f>
        <v>6.0405199999999999</v>
      </c>
      <c r="G571" s="2">
        <f>'Moving Avg'!F571</f>
        <v>5.919579999999999</v>
      </c>
      <c r="H571" s="2">
        <f>'Moving Avg'!G571</f>
        <v>5.6831080000000016</v>
      </c>
      <c r="I571" s="2">
        <f>'Moving Avg'!H571</f>
        <v>6.0883565000000033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  <c r="M571" s="8">
        <f t="shared" si="83"/>
        <v>50</v>
      </c>
      <c r="N571" s="8">
        <f t="shared" si="80"/>
        <v>0</v>
      </c>
      <c r="O571" s="8">
        <f t="shared" si="81"/>
        <v>0</v>
      </c>
      <c r="P571" s="8">
        <f t="shared" si="82"/>
        <v>66.5</v>
      </c>
      <c r="Q571" s="9">
        <f t="shared" si="84"/>
        <v>27.475000000000001</v>
      </c>
      <c r="R571" s="9">
        <f t="shared" si="85"/>
        <v>26.625</v>
      </c>
      <c r="S571" s="9">
        <f t="shared" si="86"/>
        <v>37.424999999999997</v>
      </c>
      <c r="T571" s="9">
        <f t="shared" si="87"/>
        <v>29.125</v>
      </c>
      <c r="U571" s="8">
        <f t="shared" si="88"/>
        <v>30.508333333333336</v>
      </c>
      <c r="V571" s="8">
        <f t="shared" si="89"/>
        <v>30.162500000000001</v>
      </c>
    </row>
    <row r="572" spans="1:22" ht="13.5" x14ac:dyDescent="0.25">
      <c r="A572" s="3">
        <f>RSI!A572</f>
        <v>43124</v>
      </c>
      <c r="B572" s="2">
        <f>RSI!B572</f>
        <v>6.0273000000000003</v>
      </c>
      <c r="C572" s="2">
        <f>RSI!I572</f>
        <v>62.480971978923833</v>
      </c>
      <c r="D572" s="2">
        <f>MACD!E572</f>
        <v>-4.2591156606298419E-2</v>
      </c>
      <c r="E572" s="2">
        <f>MACD!F572</f>
        <v>-0.10408119807074967</v>
      </c>
      <c r="F572" s="2">
        <f>'Moving Avg'!D572</f>
        <v>6.0331799999999998</v>
      </c>
      <c r="G572" s="2">
        <f>'Moving Avg'!F572</f>
        <v>5.9423699999999995</v>
      </c>
      <c r="H572" s="2">
        <f>'Moving Avg'!G572</f>
        <v>5.6904600000000016</v>
      </c>
      <c r="I572" s="2">
        <f>'Moving Avg'!H572</f>
        <v>6.0857195000000024</v>
      </c>
      <c r="J572" s="6" t="str">
        <f>OBV!F572</f>
        <v>BULLISH</v>
      </c>
      <c r="K572" s="6" t="str">
        <f>OBV!G572</f>
        <v>NEUTRAL</v>
      </c>
      <c r="L572" s="6" t="str">
        <f>OBV!H572</f>
        <v>BULLISH DIVERGENCE</v>
      </c>
      <c r="M572" s="8">
        <f t="shared" si="83"/>
        <v>50</v>
      </c>
      <c r="N572" s="8">
        <f t="shared" si="80"/>
        <v>0</v>
      </c>
      <c r="O572" s="8">
        <f t="shared" si="81"/>
        <v>0</v>
      </c>
      <c r="P572" s="8">
        <f t="shared" si="82"/>
        <v>66.5</v>
      </c>
      <c r="Q572" s="9">
        <f t="shared" si="84"/>
        <v>27.475000000000001</v>
      </c>
      <c r="R572" s="9">
        <f t="shared" si="85"/>
        <v>26.625</v>
      </c>
      <c r="S572" s="9">
        <f t="shared" si="86"/>
        <v>37.424999999999997</v>
      </c>
      <c r="T572" s="9">
        <f t="shared" si="87"/>
        <v>29.125</v>
      </c>
      <c r="U572" s="8">
        <f t="shared" si="88"/>
        <v>30.508333333333336</v>
      </c>
      <c r="V572" s="8">
        <f t="shared" si="89"/>
        <v>30.162500000000001</v>
      </c>
    </row>
    <row r="573" spans="1:22" ht="13.5" x14ac:dyDescent="0.25">
      <c r="A573" s="3">
        <f>RSI!A573</f>
        <v>43125</v>
      </c>
      <c r="B573" s="2">
        <f>RSI!B573</f>
        <v>6.0273000000000003</v>
      </c>
      <c r="C573" s="2">
        <f>RSI!I573</f>
        <v>62.480971978923833</v>
      </c>
      <c r="D573" s="2">
        <f>MACD!E573</f>
        <v>-2.744732732144417E-2</v>
      </c>
      <c r="E573" s="2">
        <f>MACD!F573</f>
        <v>-8.8754423920888573E-2</v>
      </c>
      <c r="F573" s="2">
        <f>'Moving Avg'!D573</f>
        <v>6.0331799999999998</v>
      </c>
      <c r="G573" s="2">
        <f>'Moving Avg'!F573</f>
        <v>5.9622199999999976</v>
      </c>
      <c r="H573" s="2">
        <f>'Moving Avg'!G573</f>
        <v>5.699282000000002</v>
      </c>
      <c r="I573" s="2">
        <f>'Moving Avg'!H573</f>
        <v>6.0830825000000024</v>
      </c>
      <c r="J573" s="6" t="str">
        <f>OBV!F573</f>
        <v>BULLISH</v>
      </c>
      <c r="K573" s="6" t="str">
        <f>OBV!G573</f>
        <v>NEUTRAL</v>
      </c>
      <c r="L573" s="6" t="str">
        <f>OBV!H573</f>
        <v>NEUTRAL</v>
      </c>
      <c r="M573" s="8">
        <f t="shared" si="83"/>
        <v>50</v>
      </c>
      <c r="N573" s="8">
        <f t="shared" si="80"/>
        <v>0</v>
      </c>
      <c r="O573" s="8">
        <f t="shared" si="81"/>
        <v>0</v>
      </c>
      <c r="P573" s="8">
        <f t="shared" si="82"/>
        <v>49.5</v>
      </c>
      <c r="Q573" s="9">
        <f t="shared" si="84"/>
        <v>24.925000000000001</v>
      </c>
      <c r="R573" s="9">
        <f t="shared" si="85"/>
        <v>22.375</v>
      </c>
      <c r="S573" s="9">
        <f t="shared" si="86"/>
        <v>29.775000000000002</v>
      </c>
      <c r="T573" s="9">
        <f t="shared" si="87"/>
        <v>24.875</v>
      </c>
      <c r="U573" s="8">
        <f t="shared" si="88"/>
        <v>25.691666666666666</v>
      </c>
      <c r="V573" s="8">
        <f t="shared" si="89"/>
        <v>25.487500000000001</v>
      </c>
    </row>
    <row r="574" spans="1:22" ht="13.5" x14ac:dyDescent="0.25">
      <c r="A574" s="3">
        <f>RSI!A574</f>
        <v>43126</v>
      </c>
      <c r="B574" s="2">
        <f>RSI!B574</f>
        <v>6.0198999999999998</v>
      </c>
      <c r="C574" s="2">
        <f>RSI!I574</f>
        <v>61.616551237478603</v>
      </c>
      <c r="D574" s="2">
        <f>MACD!E574</f>
        <v>-3.6381394664405597E-2</v>
      </c>
      <c r="E574" s="2">
        <f>MACD!F574</f>
        <v>-7.8279818069591972E-2</v>
      </c>
      <c r="F574" s="2">
        <f>'Moving Avg'!D574</f>
        <v>6.0258200000000004</v>
      </c>
      <c r="G574" s="2">
        <f>'Moving Avg'!F574</f>
        <v>5.975085</v>
      </c>
      <c r="H574" s="2">
        <f>'Moving Avg'!G574</f>
        <v>5.7079560000000029</v>
      </c>
      <c r="I574" s="2">
        <f>'Moving Avg'!H574</f>
        <v>6.0804085000000034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3"/>
        <v>50</v>
      </c>
      <c r="N574" s="8">
        <f t="shared" si="80"/>
        <v>0</v>
      </c>
      <c r="O574" s="8">
        <f t="shared" si="81"/>
        <v>0</v>
      </c>
      <c r="P574" s="8">
        <f t="shared" si="82"/>
        <v>16.5</v>
      </c>
      <c r="Q574" s="9">
        <f t="shared" si="84"/>
        <v>19.975000000000001</v>
      </c>
      <c r="R574" s="9">
        <f t="shared" si="85"/>
        <v>14.125</v>
      </c>
      <c r="S574" s="9">
        <f t="shared" si="86"/>
        <v>14.925000000000001</v>
      </c>
      <c r="T574" s="9">
        <f t="shared" si="87"/>
        <v>16.625</v>
      </c>
      <c r="U574" s="8">
        <f t="shared" si="88"/>
        <v>16.341666666666669</v>
      </c>
      <c r="V574" s="8">
        <f t="shared" si="89"/>
        <v>16.412500000000001</v>
      </c>
    </row>
    <row r="575" spans="1:22" ht="13.5" x14ac:dyDescent="0.25">
      <c r="A575" s="3">
        <f>RSI!A575</f>
        <v>43129</v>
      </c>
      <c r="B575" s="2">
        <f>RSI!B575</f>
        <v>6.0198999999999998</v>
      </c>
      <c r="C575" s="2">
        <f>RSI!I575</f>
        <v>61.616551237478603</v>
      </c>
      <c r="D575" s="2">
        <f>MACD!E575</f>
        <v>-2.0887784808726551E-2</v>
      </c>
      <c r="E575" s="2">
        <f>MACD!F575</f>
        <v>-6.6801411417418882E-2</v>
      </c>
      <c r="F575" s="2">
        <f>'Moving Avg'!D575</f>
        <v>6.0243400000000005</v>
      </c>
      <c r="G575" s="2">
        <f>'Moving Avg'!F575</f>
        <v>5.9875799999999995</v>
      </c>
      <c r="H575" s="2">
        <f>'Moving Avg'!G575</f>
        <v>5.7173640000000008</v>
      </c>
      <c r="I575" s="2">
        <f>'Moving Avg'!H575</f>
        <v>6.0780295000000022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3"/>
        <v>50</v>
      </c>
      <c r="N575" s="8">
        <f t="shared" si="80"/>
        <v>0</v>
      </c>
      <c r="O575" s="8">
        <f t="shared" si="81"/>
        <v>0</v>
      </c>
      <c r="P575" s="8">
        <f t="shared" si="82"/>
        <v>16.5</v>
      </c>
      <c r="Q575" s="9">
        <f t="shared" si="84"/>
        <v>19.975000000000001</v>
      </c>
      <c r="R575" s="9">
        <f t="shared" si="85"/>
        <v>14.125</v>
      </c>
      <c r="S575" s="9">
        <f t="shared" si="86"/>
        <v>14.925000000000001</v>
      </c>
      <c r="T575" s="9">
        <f t="shared" si="87"/>
        <v>16.625</v>
      </c>
      <c r="U575" s="8">
        <f t="shared" si="88"/>
        <v>16.341666666666669</v>
      </c>
      <c r="V575" s="8">
        <f t="shared" si="89"/>
        <v>16.412500000000001</v>
      </c>
    </row>
    <row r="576" spans="1:22" ht="13.5" x14ac:dyDescent="0.25">
      <c r="A576" s="3">
        <f>RSI!A576</f>
        <v>43130</v>
      </c>
      <c r="B576" s="2">
        <f>RSI!B576</f>
        <v>6.0273000000000003</v>
      </c>
      <c r="C576" s="2">
        <f>RSI!I576</f>
        <v>62.222697885902157</v>
      </c>
      <c r="D576" s="2">
        <f>MACD!E576</f>
        <v>-3.3285430721257114E-3</v>
      </c>
      <c r="E576" s="2">
        <f>MACD!F576</f>
        <v>-5.4106837748360254E-2</v>
      </c>
      <c r="F576" s="2">
        <f>'Moving Avg'!D576</f>
        <v>6.0243400000000005</v>
      </c>
      <c r="G576" s="2">
        <f>'Moving Avg'!F576</f>
        <v>6.0004450000000009</v>
      </c>
      <c r="H576" s="2">
        <f>'Moving Avg'!G576</f>
        <v>5.7276560000000014</v>
      </c>
      <c r="I576" s="2">
        <f>'Moving Avg'!H576</f>
        <v>6.0756875000000026</v>
      </c>
      <c r="J576" s="6" t="str">
        <f>OBV!F576</f>
        <v>BEARISH</v>
      </c>
      <c r="K576" s="6" t="str">
        <f>OBV!G576</f>
        <v>NEUTRAL</v>
      </c>
      <c r="L576" s="6" t="str">
        <f>OBV!H576</f>
        <v>NEUTRAL</v>
      </c>
      <c r="M576" s="8">
        <f t="shared" si="83"/>
        <v>50</v>
      </c>
      <c r="N576" s="8">
        <f t="shared" si="80"/>
        <v>0</v>
      </c>
      <c r="O576" s="8">
        <f t="shared" si="81"/>
        <v>0</v>
      </c>
      <c r="P576" s="8">
        <f t="shared" si="82"/>
        <v>16.5</v>
      </c>
      <c r="Q576" s="9">
        <f t="shared" si="84"/>
        <v>19.975000000000001</v>
      </c>
      <c r="R576" s="9">
        <f t="shared" si="85"/>
        <v>14.125</v>
      </c>
      <c r="S576" s="9">
        <f t="shared" si="86"/>
        <v>14.925000000000001</v>
      </c>
      <c r="T576" s="9">
        <f t="shared" si="87"/>
        <v>16.625</v>
      </c>
      <c r="U576" s="8">
        <f t="shared" si="88"/>
        <v>16.341666666666669</v>
      </c>
      <c r="V576" s="8">
        <f t="shared" si="89"/>
        <v>16.412500000000001</v>
      </c>
    </row>
    <row r="577" spans="1:22" ht="13.5" x14ac:dyDescent="0.25">
      <c r="A577" s="3">
        <f>RSI!A577</f>
        <v>43131</v>
      </c>
      <c r="B577" s="2">
        <f>RSI!B577</f>
        <v>6.0933999999999999</v>
      </c>
      <c r="C577" s="2">
        <f>RSI!I577</f>
        <v>67.204658554231571</v>
      </c>
      <c r="D577" s="2">
        <f>MACD!E577</f>
        <v>5.9885670414159264E-3</v>
      </c>
      <c r="E577" s="2">
        <f>MACD!F577</f>
        <v>-4.2087756790405016E-2</v>
      </c>
      <c r="F577" s="2">
        <f>'Moving Avg'!D577</f>
        <v>6.03756</v>
      </c>
      <c r="G577" s="2">
        <f>'Moving Avg'!F577</f>
        <v>6.0111050000000006</v>
      </c>
      <c r="H577" s="2">
        <f>'Moving Avg'!G577</f>
        <v>5.7394160000000012</v>
      </c>
      <c r="I577" s="2">
        <f>'Moving Avg'!H577</f>
        <v>6.0736760000000016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3"/>
        <v>50</v>
      </c>
      <c r="N577" s="8">
        <f t="shared" si="80"/>
        <v>0</v>
      </c>
      <c r="O577" s="8">
        <f t="shared" si="81"/>
        <v>0</v>
      </c>
      <c r="P577" s="8">
        <f t="shared" si="82"/>
        <v>83.5</v>
      </c>
      <c r="Q577" s="9">
        <f t="shared" si="84"/>
        <v>30.024999999999999</v>
      </c>
      <c r="R577" s="9">
        <f t="shared" si="85"/>
        <v>30.875</v>
      </c>
      <c r="S577" s="9">
        <f t="shared" si="86"/>
        <v>45.075000000000003</v>
      </c>
      <c r="T577" s="9">
        <f t="shared" si="87"/>
        <v>33.375</v>
      </c>
      <c r="U577" s="8">
        <f t="shared" si="88"/>
        <v>35.324999999999996</v>
      </c>
      <c r="V577" s="8">
        <f t="shared" si="89"/>
        <v>34.837499999999999</v>
      </c>
    </row>
    <row r="578" spans="1:22" ht="13.5" x14ac:dyDescent="0.25">
      <c r="A578" s="3">
        <f>RSI!A578</f>
        <v>43132</v>
      </c>
      <c r="B578" s="2">
        <f>RSI!B578</f>
        <v>6.0273000000000003</v>
      </c>
      <c r="C578" s="2">
        <f>RSI!I578</f>
        <v>58.847105457192932</v>
      </c>
      <c r="D578" s="2">
        <f>MACD!E578</f>
        <v>1.2135151124203603E-2</v>
      </c>
      <c r="E578" s="2">
        <f>MACD!F578</f>
        <v>-3.1243175207483292E-2</v>
      </c>
      <c r="F578" s="2">
        <f>'Moving Avg'!D578</f>
        <v>6.03756</v>
      </c>
      <c r="G578" s="2">
        <f>'Moving Avg'!F578</f>
        <v>6.019194999999999</v>
      </c>
      <c r="H578" s="2">
        <f>'Moving Avg'!G578</f>
        <v>5.751030000000001</v>
      </c>
      <c r="I578" s="2">
        <f>'Moving Avg'!H578</f>
        <v>6.0711045000000006</v>
      </c>
      <c r="J578" s="6" t="str">
        <f>OBV!F578</f>
        <v>BULLISH</v>
      </c>
      <c r="K578" s="6" t="str">
        <f>OBV!G578</f>
        <v>NEUTRAL</v>
      </c>
      <c r="L578" s="6" t="str">
        <f>OBV!H578</f>
        <v>NEUTRAL</v>
      </c>
      <c r="M578" s="8">
        <f t="shared" si="83"/>
        <v>50</v>
      </c>
      <c r="N578" s="8">
        <f t="shared" ref="N578:N641" si="90">IF(E578-D578&gt;0.02, 100, IF(E578-D578&lt;0,0,45))</f>
        <v>0</v>
      </c>
      <c r="O578" s="8">
        <f t="shared" ref="O578:O641" si="91">IF(F578-I578&gt;10,100,IF(F578-I578&gt;5,75, IF(F578-I578&gt;0,50,0)))</f>
        <v>0</v>
      </c>
      <c r="P578" s="8">
        <f t="shared" ref="P578:P641" si="92">IF(L578="confirmed bullish", 34, IF(L578="bullish divergence",17, 0))+IF(J578="bullish",33,IF(J578="bearish",0,16.5))+IF(K578="strong",33,IF(K578="weak",0,16.5))</f>
        <v>49.5</v>
      </c>
      <c r="Q578" s="9">
        <f t="shared" si="84"/>
        <v>24.925000000000001</v>
      </c>
      <c r="R578" s="9">
        <f t="shared" si="85"/>
        <v>22.375</v>
      </c>
      <c r="S578" s="9">
        <f t="shared" si="86"/>
        <v>29.775000000000002</v>
      </c>
      <c r="T578" s="9">
        <f t="shared" si="87"/>
        <v>24.875</v>
      </c>
      <c r="U578" s="8">
        <f t="shared" si="88"/>
        <v>25.691666666666666</v>
      </c>
      <c r="V578" s="8">
        <f t="shared" si="89"/>
        <v>25.487500000000001</v>
      </c>
    </row>
    <row r="579" spans="1:22" ht="13.5" x14ac:dyDescent="0.25">
      <c r="A579" s="3">
        <f>RSI!A579</f>
        <v>43133</v>
      </c>
      <c r="B579" s="2">
        <f>RSI!B579</f>
        <v>6.0273000000000003</v>
      </c>
      <c r="C579" s="2">
        <f>RSI!I579</f>
        <v>58.847105457192932</v>
      </c>
      <c r="D579" s="2">
        <f>MACD!E579</f>
        <v>2.1335635506738448E-2</v>
      </c>
      <c r="E579" s="2">
        <f>MACD!F579</f>
        <v>-2.0727413064638947E-2</v>
      </c>
      <c r="F579" s="2">
        <f>'Moving Avg'!D579</f>
        <v>6.03904</v>
      </c>
      <c r="G579" s="2">
        <f>'Moving Avg'!F579</f>
        <v>6.0265499999999985</v>
      </c>
      <c r="H579" s="2">
        <f>'Moving Avg'!G579</f>
        <v>5.7626439999999999</v>
      </c>
      <c r="I579" s="2">
        <f>'Moving Avg'!H579</f>
        <v>6.0685004999999999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ref="M579:M642" si="93">IF(C579&lt;30,100, IF(C579&gt;70, 0, 50))</f>
        <v>50</v>
      </c>
      <c r="N579" s="8">
        <f t="shared" si="90"/>
        <v>0</v>
      </c>
      <c r="O579" s="8">
        <f t="shared" si="91"/>
        <v>0</v>
      </c>
      <c r="P579" s="8">
        <f t="shared" si="92"/>
        <v>83.5</v>
      </c>
      <c r="Q579" s="9">
        <f t="shared" ref="Q579:Q642" si="94">0.35*M579+N579*0.35+O579*0.15+P579*0.15</f>
        <v>30.024999999999999</v>
      </c>
      <c r="R579" s="9">
        <f t="shared" ref="R579:R642" si="95">M579*0.2+N579*0.2+O579*0.35+P579*0.25</f>
        <v>30.875</v>
      </c>
      <c r="S579" s="9">
        <f t="shared" ref="S579:S642" si="96">M579*0.15+N579*0.15+O579*0.25+P579*0.45</f>
        <v>45.075000000000003</v>
      </c>
      <c r="T579" s="9">
        <f t="shared" ref="T579:T642" si="97">0.25*SUM(M579:P579)</f>
        <v>33.375</v>
      </c>
      <c r="U579" s="8">
        <f t="shared" ref="U579:U642" si="98">SUM(Q579:S579)/3</f>
        <v>35.324999999999996</v>
      </c>
      <c r="V579" s="8">
        <f t="shared" ref="V579:V642" si="99">SUM(Q579:T579)/4</f>
        <v>34.837499999999999</v>
      </c>
    </row>
    <row r="580" spans="1:22" ht="13.5" x14ac:dyDescent="0.25">
      <c r="A580" s="3">
        <f>RSI!A580</f>
        <v>43136</v>
      </c>
      <c r="B580" s="2">
        <f>RSI!B580</f>
        <v>6.2331000000000003</v>
      </c>
      <c r="C580" s="2">
        <f>RSI!I580</f>
        <v>71.600052989137183</v>
      </c>
      <c r="D580" s="2">
        <f>MACD!E580</f>
        <v>8.8683724388474161E-3</v>
      </c>
      <c r="E580" s="2">
        <f>MACD!F580</f>
        <v>-1.4808255963941676E-2</v>
      </c>
      <c r="F580" s="2">
        <f>'Moving Avg'!D580</f>
        <v>6.0816800000000004</v>
      </c>
      <c r="G580" s="2">
        <f>'Moving Avg'!F580</f>
        <v>6.0368400000000007</v>
      </c>
      <c r="H580" s="2">
        <f>'Moving Avg'!G580</f>
        <v>5.7785220000000006</v>
      </c>
      <c r="I580" s="2">
        <f>'Moving Avg'!H580</f>
        <v>6.0670564999999987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  <c r="M580" s="8">
        <f t="shared" si="93"/>
        <v>0</v>
      </c>
      <c r="N580" s="8">
        <f t="shared" si="90"/>
        <v>0</v>
      </c>
      <c r="O580" s="8">
        <f t="shared" si="91"/>
        <v>50</v>
      </c>
      <c r="P580" s="8">
        <f t="shared" si="92"/>
        <v>100</v>
      </c>
      <c r="Q580" s="9">
        <f t="shared" si="94"/>
        <v>22.5</v>
      </c>
      <c r="R580" s="9">
        <f t="shared" si="95"/>
        <v>42.5</v>
      </c>
      <c r="S580" s="9">
        <f t="shared" si="96"/>
        <v>57.5</v>
      </c>
      <c r="T580" s="9">
        <f t="shared" si="97"/>
        <v>37.5</v>
      </c>
      <c r="U580" s="8">
        <f t="shared" si="98"/>
        <v>40.833333333333336</v>
      </c>
      <c r="V580" s="8">
        <f t="shared" si="99"/>
        <v>40</v>
      </c>
    </row>
    <row r="581" spans="1:22" ht="13.5" x14ac:dyDescent="0.25">
      <c r="A581" s="3">
        <f>RSI!A581</f>
        <v>43137</v>
      </c>
      <c r="B581" s="2">
        <f>RSI!B581</f>
        <v>6.4535999999999998</v>
      </c>
      <c r="C581" s="2">
        <f>RSI!I581</f>
        <v>79.080269618078091</v>
      </c>
      <c r="D581" s="2">
        <f>MACD!E581</f>
        <v>-1.9679122813076155E-2</v>
      </c>
      <c r="E581" s="2">
        <f>MACD!F581</f>
        <v>-1.5782429333768572E-2</v>
      </c>
      <c r="F581" s="2">
        <f>'Moving Avg'!D581</f>
        <v>6.1669399999999994</v>
      </c>
      <c r="G581" s="2">
        <f>'Moving Avg'!F581</f>
        <v>6.0581549999999993</v>
      </c>
      <c r="H581" s="2">
        <f>'Moving Avg'!G581</f>
        <v>5.7988099999999996</v>
      </c>
      <c r="I581" s="2">
        <f>'Moving Avg'!H581</f>
        <v>6.0665509999999996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  <c r="M581" s="8">
        <f t="shared" si="93"/>
        <v>0</v>
      </c>
      <c r="N581" s="8">
        <f t="shared" si="90"/>
        <v>45</v>
      </c>
      <c r="O581" s="8">
        <f t="shared" si="91"/>
        <v>50</v>
      </c>
      <c r="P581" s="8">
        <f t="shared" si="92"/>
        <v>100</v>
      </c>
      <c r="Q581" s="9">
        <f t="shared" si="94"/>
        <v>38.25</v>
      </c>
      <c r="R581" s="9">
        <f t="shared" si="95"/>
        <v>51.5</v>
      </c>
      <c r="S581" s="9">
        <f t="shared" si="96"/>
        <v>64.25</v>
      </c>
      <c r="T581" s="9">
        <f t="shared" si="97"/>
        <v>48.75</v>
      </c>
      <c r="U581" s="8">
        <f t="shared" si="98"/>
        <v>51.333333333333336</v>
      </c>
      <c r="V581" s="8">
        <f t="shared" si="99"/>
        <v>50.6875</v>
      </c>
    </row>
    <row r="582" spans="1:22" ht="13.5" x14ac:dyDescent="0.25">
      <c r="A582" s="3">
        <f>RSI!A582</f>
        <v>43138</v>
      </c>
      <c r="B582" s="2">
        <f>RSI!B582</f>
        <v>6.3212999999999999</v>
      </c>
      <c r="C582" s="2">
        <f>RSI!I582</f>
        <v>67.579032682399472</v>
      </c>
      <c r="D582" s="2">
        <f>MACD!E582</f>
        <v>-3.6879250172127342E-2</v>
      </c>
      <c r="E582" s="2">
        <f>MACD!F582</f>
        <v>-2.0001793501440327E-2</v>
      </c>
      <c r="F582" s="2">
        <f>'Moving Avg'!D582</f>
        <v>6.2125200000000005</v>
      </c>
      <c r="G582" s="2">
        <f>'Moving Avg'!F582</f>
        <v>6.0728549999999988</v>
      </c>
      <c r="H582" s="2">
        <f>'Moving Avg'!G582</f>
        <v>5.8163039999999997</v>
      </c>
      <c r="I582" s="2">
        <f>'Moving Avg'!H582</f>
        <v>6.0657114999999999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  <c r="M582" s="8">
        <f t="shared" si="93"/>
        <v>50</v>
      </c>
      <c r="N582" s="8">
        <f t="shared" si="90"/>
        <v>45</v>
      </c>
      <c r="O582" s="8">
        <f t="shared" si="91"/>
        <v>50</v>
      </c>
      <c r="P582" s="8">
        <f t="shared" si="92"/>
        <v>100</v>
      </c>
      <c r="Q582" s="9">
        <f t="shared" si="94"/>
        <v>55.75</v>
      </c>
      <c r="R582" s="9">
        <f t="shared" si="95"/>
        <v>61.5</v>
      </c>
      <c r="S582" s="9">
        <f t="shared" si="96"/>
        <v>71.75</v>
      </c>
      <c r="T582" s="9">
        <f t="shared" si="97"/>
        <v>61.25</v>
      </c>
      <c r="U582" s="8">
        <f t="shared" si="98"/>
        <v>63</v>
      </c>
      <c r="V582" s="8">
        <f t="shared" si="99"/>
        <v>62.5625</v>
      </c>
    </row>
    <row r="583" spans="1:22" ht="13.5" x14ac:dyDescent="0.25">
      <c r="A583" s="3">
        <f>RSI!A583</f>
        <v>43139</v>
      </c>
      <c r="B583" s="2">
        <f>RSI!B583</f>
        <v>6.3212999999999999</v>
      </c>
      <c r="C583" s="2">
        <f>RSI!I583</f>
        <v>67.579032682399472</v>
      </c>
      <c r="D583" s="2">
        <f>MACD!E583</f>
        <v>-5.3285284425832025E-2</v>
      </c>
      <c r="E583" s="2">
        <f>MACD!F583</f>
        <v>-2.6658491686318668E-2</v>
      </c>
      <c r="F583" s="2">
        <f>'Moving Avg'!D583</f>
        <v>6.2713200000000002</v>
      </c>
      <c r="G583" s="2">
        <f>'Moving Avg'!F583</f>
        <v>6.0882899999999989</v>
      </c>
      <c r="H583" s="2">
        <f>'Moving Avg'!G583</f>
        <v>5.8339460000000001</v>
      </c>
      <c r="I583" s="2">
        <f>'Moving Avg'!H583</f>
        <v>6.0648719999999976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  <c r="M583" s="8">
        <f t="shared" si="93"/>
        <v>50</v>
      </c>
      <c r="N583" s="8">
        <f t="shared" si="90"/>
        <v>100</v>
      </c>
      <c r="O583" s="8">
        <f t="shared" si="91"/>
        <v>50</v>
      </c>
      <c r="P583" s="8">
        <f t="shared" si="92"/>
        <v>100</v>
      </c>
      <c r="Q583" s="9">
        <f t="shared" si="94"/>
        <v>75</v>
      </c>
      <c r="R583" s="9">
        <f t="shared" si="95"/>
        <v>72.5</v>
      </c>
      <c r="S583" s="9">
        <f t="shared" si="96"/>
        <v>80</v>
      </c>
      <c r="T583" s="9">
        <f t="shared" si="97"/>
        <v>75</v>
      </c>
      <c r="U583" s="8">
        <f t="shared" si="98"/>
        <v>75.833333333333329</v>
      </c>
      <c r="V583" s="8">
        <f t="shared" si="99"/>
        <v>75.625</v>
      </c>
    </row>
    <row r="584" spans="1:22" ht="13.5" x14ac:dyDescent="0.25">
      <c r="A584" s="3">
        <f>RSI!A584</f>
        <v>43140</v>
      </c>
      <c r="B584" s="2">
        <f>RSI!B584</f>
        <v>6.1962999999999999</v>
      </c>
      <c r="C584" s="2">
        <f>RSI!I584</f>
        <v>58.289640075623403</v>
      </c>
      <c r="D584" s="2">
        <f>MACD!E584</f>
        <v>-6.0761404887557546E-2</v>
      </c>
      <c r="E584" s="2">
        <f>MACD!F584</f>
        <v>-3.3479074326566445E-2</v>
      </c>
      <c r="F584" s="2">
        <f>'Moving Avg'!D584</f>
        <v>6.3051200000000005</v>
      </c>
      <c r="G584" s="2">
        <f>'Moving Avg'!F584</f>
        <v>6.1044599999999978</v>
      </c>
      <c r="H584" s="2">
        <f>'Moving Avg'!G584</f>
        <v>5.8490879999999992</v>
      </c>
      <c r="I584" s="2">
        <f>'Moving Avg'!H584</f>
        <v>6.0635389999999987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  <c r="M584" s="8">
        <f t="shared" si="93"/>
        <v>50</v>
      </c>
      <c r="N584" s="8">
        <f t="shared" si="90"/>
        <v>100</v>
      </c>
      <c r="O584" s="8">
        <f t="shared" si="91"/>
        <v>50</v>
      </c>
      <c r="P584" s="8">
        <f t="shared" si="92"/>
        <v>100</v>
      </c>
      <c r="Q584" s="9">
        <f t="shared" si="94"/>
        <v>75</v>
      </c>
      <c r="R584" s="9">
        <f t="shared" si="95"/>
        <v>72.5</v>
      </c>
      <c r="S584" s="9">
        <f t="shared" si="96"/>
        <v>80</v>
      </c>
      <c r="T584" s="9">
        <f t="shared" si="97"/>
        <v>75</v>
      </c>
      <c r="U584" s="8">
        <f t="shared" si="98"/>
        <v>75.833333333333329</v>
      </c>
      <c r="V584" s="8">
        <f t="shared" si="99"/>
        <v>75.625</v>
      </c>
    </row>
    <row r="585" spans="1:22" ht="13.5" x14ac:dyDescent="0.25">
      <c r="A585" s="3">
        <f>RSI!A585</f>
        <v>43143</v>
      </c>
      <c r="B585" s="2">
        <f>RSI!B585</f>
        <v>6.1962999999999999</v>
      </c>
      <c r="C585" s="2">
        <f>RSI!I585</f>
        <v>58.289640075623403</v>
      </c>
      <c r="D585" s="2">
        <f>MACD!E585</f>
        <v>-6.7936582971387161E-2</v>
      </c>
      <c r="E585" s="2">
        <f>MACD!F585</f>
        <v>-4.0370576055530592E-2</v>
      </c>
      <c r="F585" s="2">
        <f>'Moving Avg'!D585</f>
        <v>6.2977600000000002</v>
      </c>
      <c r="G585" s="2">
        <f>'Moving Avg'!F585</f>
        <v>6.1129099999999976</v>
      </c>
      <c r="H585" s="2">
        <f>'Moving Avg'!G585</f>
        <v>5.8642300000000001</v>
      </c>
      <c r="I585" s="2">
        <f>'Moving Avg'!H585</f>
        <v>6.0617469999999996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  <c r="M585" s="8">
        <f t="shared" si="93"/>
        <v>50</v>
      </c>
      <c r="N585" s="8">
        <f t="shared" si="90"/>
        <v>100</v>
      </c>
      <c r="O585" s="8">
        <f t="shared" si="91"/>
        <v>50</v>
      </c>
      <c r="P585" s="8">
        <f t="shared" si="92"/>
        <v>83</v>
      </c>
      <c r="Q585" s="9">
        <f t="shared" si="94"/>
        <v>72.45</v>
      </c>
      <c r="R585" s="9">
        <f t="shared" si="95"/>
        <v>68.25</v>
      </c>
      <c r="S585" s="9">
        <f t="shared" si="96"/>
        <v>72.349999999999994</v>
      </c>
      <c r="T585" s="9">
        <f t="shared" si="97"/>
        <v>70.75</v>
      </c>
      <c r="U585" s="8">
        <f t="shared" si="98"/>
        <v>71.016666666666666</v>
      </c>
      <c r="V585" s="8">
        <f t="shared" si="99"/>
        <v>70.949999999999989</v>
      </c>
    </row>
    <row r="586" spans="1:22" ht="13.5" x14ac:dyDescent="0.25">
      <c r="A586" s="3">
        <f>RSI!A586</f>
        <v>43144</v>
      </c>
      <c r="B586" s="2">
        <f>RSI!B586</f>
        <v>6.1962999999999999</v>
      </c>
      <c r="C586" s="2">
        <f>RSI!I586</f>
        <v>58.289640075623403</v>
      </c>
      <c r="D586" s="2">
        <f>MACD!E586</f>
        <v>-7.3655750040240164E-2</v>
      </c>
      <c r="E586" s="2">
        <f>MACD!F586</f>
        <v>-4.7027610852472507E-2</v>
      </c>
      <c r="F586" s="2">
        <f>'Moving Avg'!D586</f>
        <v>6.2462999999999997</v>
      </c>
      <c r="G586" s="2">
        <f>'Moving Avg'!F586</f>
        <v>6.1195249999999977</v>
      </c>
      <c r="H586" s="2">
        <f>'Moving Avg'!G586</f>
        <v>5.879372</v>
      </c>
      <c r="I586" s="2">
        <f>'Moving Avg'!H586</f>
        <v>6.0599549999999986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3"/>
        <v>50</v>
      </c>
      <c r="N586" s="8">
        <f t="shared" si="90"/>
        <v>100</v>
      </c>
      <c r="O586" s="8">
        <f t="shared" si="91"/>
        <v>50</v>
      </c>
      <c r="P586" s="8">
        <f t="shared" si="92"/>
        <v>16.5</v>
      </c>
      <c r="Q586" s="9">
        <f t="shared" si="94"/>
        <v>62.475000000000001</v>
      </c>
      <c r="R586" s="9">
        <f t="shared" si="95"/>
        <v>51.625</v>
      </c>
      <c r="S586" s="9">
        <f t="shared" si="96"/>
        <v>42.424999999999997</v>
      </c>
      <c r="T586" s="9">
        <f t="shared" si="97"/>
        <v>54.125</v>
      </c>
      <c r="U586" s="8">
        <f t="shared" si="98"/>
        <v>52.17499999999999</v>
      </c>
      <c r="V586" s="8">
        <f t="shared" si="99"/>
        <v>52.662499999999994</v>
      </c>
    </row>
    <row r="587" spans="1:22" ht="13.5" x14ac:dyDescent="0.25">
      <c r="A587" s="3">
        <f>RSI!A587</f>
        <v>43145</v>
      </c>
      <c r="B587" s="2">
        <f>RSI!B587</f>
        <v>6.4683000000000002</v>
      </c>
      <c r="C587" s="2">
        <f>RSI!I587</f>
        <v>69.633921633077705</v>
      </c>
      <c r="D587" s="2">
        <f>MACD!E587</f>
        <v>-8.9202040478342681E-2</v>
      </c>
      <c r="E587" s="2">
        <f>MACD!F587</f>
        <v>-5.5462496777646544E-2</v>
      </c>
      <c r="F587" s="2">
        <f>'Moving Avg'!D587</f>
        <v>6.2756999999999996</v>
      </c>
      <c r="G587" s="2">
        <f>'Moving Avg'!F587</f>
        <v>6.139739999999998</v>
      </c>
      <c r="H587" s="2">
        <f>'Moving Avg'!G587</f>
        <v>5.8970140000000004</v>
      </c>
      <c r="I587" s="2">
        <f>'Moving Avg'!H587</f>
        <v>6.0601784999999984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  <c r="M587" s="8">
        <f t="shared" si="93"/>
        <v>50</v>
      </c>
      <c r="N587" s="8">
        <f t="shared" si="90"/>
        <v>100</v>
      </c>
      <c r="O587" s="8">
        <f t="shared" si="91"/>
        <v>50</v>
      </c>
      <c r="P587" s="8">
        <f t="shared" si="92"/>
        <v>100</v>
      </c>
      <c r="Q587" s="9">
        <f t="shared" si="94"/>
        <v>75</v>
      </c>
      <c r="R587" s="9">
        <f t="shared" si="95"/>
        <v>72.5</v>
      </c>
      <c r="S587" s="9">
        <f t="shared" si="96"/>
        <v>80</v>
      </c>
      <c r="T587" s="9">
        <f t="shared" si="97"/>
        <v>75</v>
      </c>
      <c r="U587" s="8">
        <f t="shared" si="98"/>
        <v>75.833333333333329</v>
      </c>
      <c r="V587" s="8">
        <f t="shared" si="99"/>
        <v>75.625</v>
      </c>
    </row>
    <row r="588" spans="1:22" ht="13.5" x14ac:dyDescent="0.25">
      <c r="A588" s="3">
        <f>RSI!A588</f>
        <v>43146</v>
      </c>
      <c r="B588" s="2">
        <f>RSI!B588</f>
        <v>6.5785</v>
      </c>
      <c r="C588" s="2">
        <f>RSI!I588</f>
        <v>72.855125895210705</v>
      </c>
      <c r="D588" s="2">
        <f>MACD!E588</f>
        <v>-0.12297019349419713</v>
      </c>
      <c r="E588" s="2">
        <f>MACD!F588</f>
        <v>-6.8964036120956668E-2</v>
      </c>
      <c r="F588" s="2">
        <f>'Moving Avg'!D588</f>
        <v>6.32714</v>
      </c>
      <c r="G588" s="2">
        <f>'Moving Avg'!F588</f>
        <v>6.1672999999999991</v>
      </c>
      <c r="H588" s="2">
        <f>'Moving Avg'!G588</f>
        <v>5.9196520000000001</v>
      </c>
      <c r="I588" s="2">
        <f>'Moving Avg'!H588</f>
        <v>6.0608874999999989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  <c r="M588" s="8">
        <f t="shared" si="93"/>
        <v>0</v>
      </c>
      <c r="N588" s="8">
        <f t="shared" si="90"/>
        <v>100</v>
      </c>
      <c r="O588" s="8">
        <f t="shared" si="91"/>
        <v>50</v>
      </c>
      <c r="P588" s="8">
        <f t="shared" si="92"/>
        <v>100</v>
      </c>
      <c r="Q588" s="9">
        <f t="shared" si="94"/>
        <v>57.5</v>
      </c>
      <c r="R588" s="9">
        <f t="shared" si="95"/>
        <v>62.5</v>
      </c>
      <c r="S588" s="9">
        <f t="shared" si="96"/>
        <v>72.5</v>
      </c>
      <c r="T588" s="9">
        <f t="shared" si="97"/>
        <v>62.5</v>
      </c>
      <c r="U588" s="8">
        <f t="shared" si="98"/>
        <v>64.166666666666671</v>
      </c>
      <c r="V588" s="8">
        <f t="shared" si="99"/>
        <v>63.75</v>
      </c>
    </row>
    <row r="589" spans="1:22" ht="13.5" x14ac:dyDescent="0.25">
      <c r="A589" s="3">
        <f>RSI!A589</f>
        <v>43147</v>
      </c>
      <c r="B589" s="2">
        <f>RSI!B589</f>
        <v>6.5712000000000002</v>
      </c>
      <c r="C589" s="2">
        <f>RSI!I589</f>
        <v>72.307931746208155</v>
      </c>
      <c r="D589" s="2">
        <f>MACD!E589</f>
        <v>-0.15376609464913393</v>
      </c>
      <c r="E589" s="2">
        <f>MACD!F589</f>
        <v>-8.5924447826592129E-2</v>
      </c>
      <c r="F589" s="2">
        <f>'Moving Avg'!D589</f>
        <v>6.4021199999999991</v>
      </c>
      <c r="G589" s="2">
        <f>'Moving Avg'!F589</f>
        <v>6.1930249999999987</v>
      </c>
      <c r="H589" s="2">
        <f>'Moving Avg'!G589</f>
        <v>5.9371460000000003</v>
      </c>
      <c r="I589" s="2">
        <f>'Moving Avg'!H589</f>
        <v>6.0609699999999975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  <c r="M589" s="8">
        <f t="shared" si="93"/>
        <v>0</v>
      </c>
      <c r="N589" s="8">
        <f t="shared" si="90"/>
        <v>100</v>
      </c>
      <c r="O589" s="8">
        <f t="shared" si="91"/>
        <v>50</v>
      </c>
      <c r="P589" s="8">
        <f t="shared" si="92"/>
        <v>100</v>
      </c>
      <c r="Q589" s="9">
        <f t="shared" si="94"/>
        <v>57.5</v>
      </c>
      <c r="R589" s="9">
        <f t="shared" si="95"/>
        <v>62.5</v>
      </c>
      <c r="S589" s="9">
        <f t="shared" si="96"/>
        <v>72.5</v>
      </c>
      <c r="T589" s="9">
        <f t="shared" si="97"/>
        <v>62.5</v>
      </c>
      <c r="U589" s="8">
        <f t="shared" si="98"/>
        <v>64.166666666666671</v>
      </c>
      <c r="V589" s="8">
        <f t="shared" si="99"/>
        <v>63.75</v>
      </c>
    </row>
    <row r="590" spans="1:22" ht="13.5" x14ac:dyDescent="0.25">
      <c r="A590" s="3">
        <f>RSI!A590</f>
        <v>43150</v>
      </c>
      <c r="B590" s="2">
        <f>RSI!B590</f>
        <v>6.5491000000000001</v>
      </c>
      <c r="C590" s="2">
        <f>RSI!I590</f>
        <v>70.579648499691771</v>
      </c>
      <c r="D590" s="2">
        <f>MACD!E590</f>
        <v>-0.1490413323671147</v>
      </c>
      <c r="E590" s="2">
        <f>MACD!F590</f>
        <v>-9.8547824734696643E-2</v>
      </c>
      <c r="F590" s="2">
        <f>'Moving Avg'!D590</f>
        <v>6.4726799999999995</v>
      </c>
      <c r="G590" s="2">
        <f>'Moving Avg'!F590</f>
        <v>6.2191149999999986</v>
      </c>
      <c r="H590" s="2">
        <f>'Moving Avg'!G590</f>
        <v>5.9543460000000001</v>
      </c>
      <c r="I590" s="2">
        <f>'Moving Avg'!H590</f>
        <v>6.0609419999999981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  <c r="M590" s="8">
        <f t="shared" si="93"/>
        <v>0</v>
      </c>
      <c r="N590" s="8">
        <f t="shared" si="90"/>
        <v>100</v>
      </c>
      <c r="O590" s="8">
        <f t="shared" si="91"/>
        <v>50</v>
      </c>
      <c r="P590" s="8">
        <f t="shared" si="92"/>
        <v>100</v>
      </c>
      <c r="Q590" s="9">
        <f t="shared" si="94"/>
        <v>57.5</v>
      </c>
      <c r="R590" s="9">
        <f t="shared" si="95"/>
        <v>62.5</v>
      </c>
      <c r="S590" s="9">
        <f t="shared" si="96"/>
        <v>72.5</v>
      </c>
      <c r="T590" s="9">
        <f t="shared" si="97"/>
        <v>62.5</v>
      </c>
      <c r="U590" s="8">
        <f t="shared" si="98"/>
        <v>64.166666666666671</v>
      </c>
      <c r="V590" s="8">
        <f t="shared" si="99"/>
        <v>63.75</v>
      </c>
    </row>
    <row r="591" spans="1:22" ht="13.5" x14ac:dyDescent="0.25">
      <c r="A591" s="3">
        <f>RSI!A591</f>
        <v>43151</v>
      </c>
      <c r="B591" s="2">
        <f>RSI!B591</f>
        <v>6.5491000000000001</v>
      </c>
      <c r="C591" s="2">
        <f>RSI!I591</f>
        <v>70.579648499691771</v>
      </c>
      <c r="D591" s="2">
        <f>MACD!E591</f>
        <v>-0.11331918149240305</v>
      </c>
      <c r="E591" s="2">
        <f>MACD!F591</f>
        <v>-0.10150209608623793</v>
      </c>
      <c r="F591" s="2">
        <f>'Moving Avg'!D591</f>
        <v>6.5432399999999999</v>
      </c>
      <c r="G591" s="2">
        <f>'Moving Avg'!F591</f>
        <v>6.2452049999999986</v>
      </c>
      <c r="H591" s="2">
        <f>'Moving Avg'!G591</f>
        <v>5.9721339999999996</v>
      </c>
      <c r="I591" s="2">
        <f>'Moving Avg'!H591</f>
        <v>6.0610779999999975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  <c r="M591" s="8">
        <f t="shared" si="93"/>
        <v>0</v>
      </c>
      <c r="N591" s="8">
        <f t="shared" si="90"/>
        <v>45</v>
      </c>
      <c r="O591" s="8">
        <f t="shared" si="91"/>
        <v>50</v>
      </c>
      <c r="P591" s="8">
        <f t="shared" si="92"/>
        <v>100</v>
      </c>
      <c r="Q591" s="9">
        <f t="shared" si="94"/>
        <v>38.25</v>
      </c>
      <c r="R591" s="9">
        <f t="shared" si="95"/>
        <v>51.5</v>
      </c>
      <c r="S591" s="9">
        <f t="shared" si="96"/>
        <v>64.25</v>
      </c>
      <c r="T591" s="9">
        <f t="shared" si="97"/>
        <v>48.75</v>
      </c>
      <c r="U591" s="8">
        <f t="shared" si="98"/>
        <v>51.333333333333336</v>
      </c>
      <c r="V591" s="8">
        <f t="shared" si="99"/>
        <v>50.6875</v>
      </c>
    </row>
    <row r="592" spans="1:22" ht="13.5" x14ac:dyDescent="0.25">
      <c r="A592" s="3">
        <f>RSI!A592</f>
        <v>43152</v>
      </c>
      <c r="B592" s="2">
        <f>RSI!B592</f>
        <v>6.6078999999999999</v>
      </c>
      <c r="C592" s="2">
        <f>RSI!I592</f>
        <v>72.600463755794181</v>
      </c>
      <c r="D592" s="2">
        <f>MACD!E592</f>
        <v>-0.10983807546244595</v>
      </c>
      <c r="E592" s="2">
        <f>MACD!F592</f>
        <v>-0.10316929196147955</v>
      </c>
      <c r="F592" s="2">
        <f>'Moving Avg'!D592</f>
        <v>6.571159999999999</v>
      </c>
      <c r="G592" s="2">
        <f>'Moving Avg'!F592</f>
        <v>6.2742349999999991</v>
      </c>
      <c r="H592" s="2">
        <f>'Moving Avg'!G592</f>
        <v>5.994478</v>
      </c>
      <c r="I592" s="2">
        <f>'Moving Avg'!H592</f>
        <v>6.0615079999999981</v>
      </c>
      <c r="J592" s="6" t="str">
        <f>OBV!F592</f>
        <v>BULLISH</v>
      </c>
      <c r="K592" s="6" t="str">
        <f>OBV!G592</f>
        <v>STRONG</v>
      </c>
      <c r="L592" s="6" t="str">
        <f>OBV!H592</f>
        <v>CONFIRMED BULLISH</v>
      </c>
      <c r="M592" s="8">
        <f t="shared" si="93"/>
        <v>0</v>
      </c>
      <c r="N592" s="8">
        <f t="shared" si="90"/>
        <v>45</v>
      </c>
      <c r="O592" s="8">
        <f t="shared" si="91"/>
        <v>50</v>
      </c>
      <c r="P592" s="8">
        <f t="shared" si="92"/>
        <v>100</v>
      </c>
      <c r="Q592" s="9">
        <f t="shared" si="94"/>
        <v>38.25</v>
      </c>
      <c r="R592" s="9">
        <f t="shared" si="95"/>
        <v>51.5</v>
      </c>
      <c r="S592" s="9">
        <f t="shared" si="96"/>
        <v>64.25</v>
      </c>
      <c r="T592" s="9">
        <f t="shared" si="97"/>
        <v>48.75</v>
      </c>
      <c r="U592" s="8">
        <f t="shared" si="98"/>
        <v>51.333333333333336</v>
      </c>
      <c r="V592" s="8">
        <f t="shared" si="99"/>
        <v>50.6875</v>
      </c>
    </row>
    <row r="593" spans="1:22" ht="13.5" x14ac:dyDescent="0.25">
      <c r="A593" s="3">
        <f>RSI!A593</f>
        <v>43153</v>
      </c>
      <c r="B593" s="2">
        <f>RSI!B593</f>
        <v>6.7990000000000004</v>
      </c>
      <c r="C593" s="2">
        <f>RSI!I593</f>
        <v>77.910846977334103</v>
      </c>
      <c r="D593" s="2">
        <f>MACD!E593</f>
        <v>-0.12328064965022811</v>
      </c>
      <c r="E593" s="2">
        <f>MACD!F593</f>
        <v>-0.10719156349922926</v>
      </c>
      <c r="F593" s="2">
        <f>'Moving Avg'!D593</f>
        <v>6.615260000000001</v>
      </c>
      <c r="G593" s="2">
        <f>'Moving Avg'!F593</f>
        <v>6.3128200000000003</v>
      </c>
      <c r="H593" s="2">
        <f>'Moving Avg'!G593</f>
        <v>6.0215259999999997</v>
      </c>
      <c r="I593" s="2">
        <f>'Moving Avg'!H593</f>
        <v>6.063056999999997</v>
      </c>
      <c r="J593" s="6" t="str">
        <f>OBV!F593</f>
        <v>BULLISH</v>
      </c>
      <c r="K593" s="6" t="str">
        <f>OBV!G593</f>
        <v>STRONG</v>
      </c>
      <c r="L593" s="6" t="str">
        <f>OBV!H593</f>
        <v>CONFIRMED BULLISH</v>
      </c>
      <c r="M593" s="8">
        <f t="shared" si="93"/>
        <v>0</v>
      </c>
      <c r="N593" s="8">
        <f t="shared" si="90"/>
        <v>45</v>
      </c>
      <c r="O593" s="8">
        <f t="shared" si="91"/>
        <v>50</v>
      </c>
      <c r="P593" s="8">
        <f t="shared" si="92"/>
        <v>100</v>
      </c>
      <c r="Q593" s="9">
        <f t="shared" si="94"/>
        <v>38.25</v>
      </c>
      <c r="R593" s="9">
        <f t="shared" si="95"/>
        <v>51.5</v>
      </c>
      <c r="S593" s="9">
        <f t="shared" si="96"/>
        <v>64.25</v>
      </c>
      <c r="T593" s="9">
        <f t="shared" si="97"/>
        <v>48.75</v>
      </c>
      <c r="U593" s="8">
        <f t="shared" si="98"/>
        <v>51.333333333333336</v>
      </c>
      <c r="V593" s="8">
        <f t="shared" si="99"/>
        <v>50.6875</v>
      </c>
    </row>
    <row r="594" spans="1:22" ht="13.5" x14ac:dyDescent="0.25">
      <c r="A594" s="3">
        <f>RSI!A594</f>
        <v>43154</v>
      </c>
      <c r="B594" s="2">
        <f>RSI!B594</f>
        <v>6.9093</v>
      </c>
      <c r="C594" s="2">
        <f>RSI!I594</f>
        <v>80.285830718874479</v>
      </c>
      <c r="D594" s="2">
        <f>MACD!E594</f>
        <v>-0.16525268755062505</v>
      </c>
      <c r="E594" s="2">
        <f>MACD!F594</f>
        <v>-0.11880378830950841</v>
      </c>
      <c r="F594" s="2">
        <f>'Moving Avg'!D594</f>
        <v>6.6828799999999999</v>
      </c>
      <c r="G594" s="2">
        <f>'Moving Avg'!F594</f>
        <v>6.3572900000000008</v>
      </c>
      <c r="H594" s="2">
        <f>'Moving Avg'!G594</f>
        <v>6.0475459999999988</v>
      </c>
      <c r="I594" s="2">
        <f>'Moving Avg'!H594</f>
        <v>6.0650264999999957</v>
      </c>
      <c r="J594" s="6" t="str">
        <f>OBV!F594</f>
        <v>BULLISH</v>
      </c>
      <c r="K594" s="6" t="str">
        <f>OBV!G594</f>
        <v>STRONG</v>
      </c>
      <c r="L594" s="6" t="str">
        <f>OBV!H594</f>
        <v>CONFIRMED BULLISH</v>
      </c>
      <c r="M594" s="8">
        <f t="shared" si="93"/>
        <v>0</v>
      </c>
      <c r="N594" s="8">
        <f t="shared" si="90"/>
        <v>100</v>
      </c>
      <c r="O594" s="8">
        <f t="shared" si="91"/>
        <v>50</v>
      </c>
      <c r="P594" s="8">
        <f t="shared" si="92"/>
        <v>100</v>
      </c>
      <c r="Q594" s="9">
        <f t="shared" si="94"/>
        <v>57.5</v>
      </c>
      <c r="R594" s="9">
        <f t="shared" si="95"/>
        <v>62.5</v>
      </c>
      <c r="S594" s="9">
        <f t="shared" si="96"/>
        <v>72.5</v>
      </c>
      <c r="T594" s="9">
        <f t="shared" si="97"/>
        <v>62.5</v>
      </c>
      <c r="U594" s="8">
        <f t="shared" si="98"/>
        <v>64.166666666666671</v>
      </c>
      <c r="V594" s="8">
        <f t="shared" si="99"/>
        <v>63.75</v>
      </c>
    </row>
    <row r="595" spans="1:22" ht="13.5" x14ac:dyDescent="0.25">
      <c r="A595" s="3">
        <f>RSI!A595</f>
        <v>43157</v>
      </c>
      <c r="B595" s="2">
        <f>RSI!B595</f>
        <v>7.093</v>
      </c>
      <c r="C595" s="2">
        <f>RSI!I595</f>
        <v>83.47293109844486</v>
      </c>
      <c r="D595" s="2">
        <f>MACD!E595</f>
        <v>-0.21798630485092829</v>
      </c>
      <c r="E595" s="2">
        <f>MACD!F595</f>
        <v>-0.1386402916177924</v>
      </c>
      <c r="F595" s="2">
        <f>'Moving Avg'!D595</f>
        <v>6.7916599999999985</v>
      </c>
      <c r="G595" s="2">
        <f>'Moving Avg'!F595</f>
        <v>6.4109450000000008</v>
      </c>
      <c r="H595" s="2">
        <f>'Moving Avg'!G595</f>
        <v>6.0772399999999998</v>
      </c>
      <c r="I595" s="2">
        <f>'Moving Avg'!H595</f>
        <v>6.067914499999997</v>
      </c>
      <c r="J595" s="6" t="str">
        <f>OBV!F595</f>
        <v>BULLISH</v>
      </c>
      <c r="K595" s="6" t="str">
        <f>OBV!G595</f>
        <v>STRONG</v>
      </c>
      <c r="L595" s="6" t="str">
        <f>OBV!H595</f>
        <v>CONFIRMED BULLISH</v>
      </c>
      <c r="M595" s="8">
        <f t="shared" si="93"/>
        <v>0</v>
      </c>
      <c r="N595" s="8">
        <f t="shared" si="90"/>
        <v>100</v>
      </c>
      <c r="O595" s="8">
        <f t="shared" si="91"/>
        <v>50</v>
      </c>
      <c r="P595" s="8">
        <f t="shared" si="92"/>
        <v>100</v>
      </c>
      <c r="Q595" s="9">
        <f t="shared" si="94"/>
        <v>57.5</v>
      </c>
      <c r="R595" s="9">
        <f t="shared" si="95"/>
        <v>62.5</v>
      </c>
      <c r="S595" s="9">
        <f t="shared" si="96"/>
        <v>72.5</v>
      </c>
      <c r="T595" s="9">
        <f t="shared" si="97"/>
        <v>62.5</v>
      </c>
      <c r="U595" s="8">
        <f t="shared" si="98"/>
        <v>64.166666666666671</v>
      </c>
      <c r="V595" s="8">
        <f t="shared" si="99"/>
        <v>63.75</v>
      </c>
    </row>
    <row r="596" spans="1:22" ht="13.5" x14ac:dyDescent="0.25">
      <c r="A596" s="3">
        <f>RSI!A596</f>
        <v>43158</v>
      </c>
      <c r="B596" s="2">
        <f>RSI!B596</f>
        <v>7.093</v>
      </c>
      <c r="C596" s="2">
        <f>RSI!I596</f>
        <v>83.47293109844486</v>
      </c>
      <c r="D596" s="2">
        <f>MACD!E596</f>
        <v>-0.26703644598534293</v>
      </c>
      <c r="E596" s="2">
        <f>MACD!F596</f>
        <v>-0.16431952249130252</v>
      </c>
      <c r="F596" s="2">
        <f>'Moving Avg'!D596</f>
        <v>6.9004400000000006</v>
      </c>
      <c r="G596" s="2">
        <f>'Moving Avg'!F596</f>
        <v>6.4642300000000006</v>
      </c>
      <c r="H596" s="2">
        <f>'Moving Avg'!G596</f>
        <v>6.1069339999999999</v>
      </c>
      <c r="I596" s="2">
        <f>'Moving Avg'!H596</f>
        <v>6.070933499999998</v>
      </c>
      <c r="J596" s="6" t="str">
        <f>OBV!F596</f>
        <v>BULLISH</v>
      </c>
      <c r="K596" s="6" t="str">
        <f>OBV!G596</f>
        <v>STRONG</v>
      </c>
      <c r="L596" s="6" t="str">
        <f>OBV!H596</f>
        <v>CONFIRMED BULLISH</v>
      </c>
      <c r="M596" s="8">
        <f t="shared" si="93"/>
        <v>0</v>
      </c>
      <c r="N596" s="8">
        <f t="shared" si="90"/>
        <v>100</v>
      </c>
      <c r="O596" s="8">
        <f t="shared" si="91"/>
        <v>50</v>
      </c>
      <c r="P596" s="8">
        <f t="shared" si="92"/>
        <v>100</v>
      </c>
      <c r="Q596" s="9">
        <f t="shared" si="94"/>
        <v>57.5</v>
      </c>
      <c r="R596" s="9">
        <f t="shared" si="95"/>
        <v>62.5</v>
      </c>
      <c r="S596" s="9">
        <f t="shared" si="96"/>
        <v>72.5</v>
      </c>
      <c r="T596" s="9">
        <f t="shared" si="97"/>
        <v>62.5</v>
      </c>
      <c r="U596" s="8">
        <f t="shared" si="98"/>
        <v>64.166666666666671</v>
      </c>
      <c r="V596" s="8">
        <f t="shared" si="99"/>
        <v>63.75</v>
      </c>
    </row>
    <row r="597" spans="1:22" ht="13.5" x14ac:dyDescent="0.25">
      <c r="A597" s="3">
        <f>RSI!A597</f>
        <v>43159</v>
      </c>
      <c r="B597" s="2">
        <f>RSI!B597</f>
        <v>7.0194999999999999</v>
      </c>
      <c r="C597" s="2">
        <f>RSI!I597</f>
        <v>77.647946456588699</v>
      </c>
      <c r="D597" s="2">
        <f>MACD!E597</f>
        <v>-0.2653510984868328</v>
      </c>
      <c r="E597" s="2">
        <f>MACD!F597</f>
        <v>-0.18452583769040859</v>
      </c>
      <c r="F597" s="2">
        <f>'Moving Avg'!D597</f>
        <v>6.9827600000000007</v>
      </c>
      <c r="G597" s="2">
        <f>'Moving Avg'!F597</f>
        <v>6.5105350000000017</v>
      </c>
      <c r="H597" s="2">
        <f>'Moving Avg'!G597</f>
        <v>6.136482</v>
      </c>
      <c r="I597" s="2">
        <f>'Moving Avg'!H597</f>
        <v>6.0735194999999962</v>
      </c>
      <c r="J597" s="6" t="str">
        <f>OBV!F597</f>
        <v>BULLISH</v>
      </c>
      <c r="K597" s="6" t="str">
        <f>OBV!G597</f>
        <v>STRONG</v>
      </c>
      <c r="L597" s="6" t="str">
        <f>OBV!H597</f>
        <v>CONFIRMED BULLISH</v>
      </c>
      <c r="M597" s="8">
        <f t="shared" si="93"/>
        <v>0</v>
      </c>
      <c r="N597" s="8">
        <f t="shared" si="90"/>
        <v>100</v>
      </c>
      <c r="O597" s="8">
        <f t="shared" si="91"/>
        <v>50</v>
      </c>
      <c r="P597" s="8">
        <f t="shared" si="92"/>
        <v>100</v>
      </c>
      <c r="Q597" s="9">
        <f t="shared" si="94"/>
        <v>57.5</v>
      </c>
      <c r="R597" s="9">
        <f t="shared" si="95"/>
        <v>62.5</v>
      </c>
      <c r="S597" s="9">
        <f t="shared" si="96"/>
        <v>72.5</v>
      </c>
      <c r="T597" s="9">
        <f t="shared" si="97"/>
        <v>62.5</v>
      </c>
      <c r="U597" s="8">
        <f t="shared" si="98"/>
        <v>64.166666666666671</v>
      </c>
      <c r="V597" s="8">
        <f t="shared" si="99"/>
        <v>63.75</v>
      </c>
    </row>
    <row r="598" spans="1:22" ht="13.5" x14ac:dyDescent="0.25">
      <c r="A598" s="3">
        <f>RSI!A598</f>
        <v>43160</v>
      </c>
      <c r="B598" s="2">
        <f>RSI!B598</f>
        <v>6.9459999999999997</v>
      </c>
      <c r="C598" s="2">
        <f>RSI!I598</f>
        <v>72.220514559781918</v>
      </c>
      <c r="D598" s="2">
        <f>MACD!E598</f>
        <v>-0.24488991627590018</v>
      </c>
      <c r="E598" s="2">
        <f>MACD!F598</f>
        <v>-0.19659865340750693</v>
      </c>
      <c r="F598" s="2">
        <f>'Moving Avg'!D598</f>
        <v>7.0121599999999997</v>
      </c>
      <c r="G598" s="2">
        <f>'Moving Avg'!F598</f>
        <v>6.55647</v>
      </c>
      <c r="H598" s="2">
        <f>'Moving Avg'!G598</f>
        <v>6.1666179999999997</v>
      </c>
      <c r="I598" s="2">
        <f>'Moving Avg'!H598</f>
        <v>6.075770999999996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  <c r="M598" s="8">
        <f t="shared" si="93"/>
        <v>0</v>
      </c>
      <c r="N598" s="8">
        <f t="shared" si="90"/>
        <v>100</v>
      </c>
      <c r="O598" s="8">
        <f t="shared" si="91"/>
        <v>50</v>
      </c>
      <c r="P598" s="8">
        <f t="shared" si="92"/>
        <v>100</v>
      </c>
      <c r="Q598" s="9">
        <f t="shared" si="94"/>
        <v>57.5</v>
      </c>
      <c r="R598" s="9">
        <f t="shared" si="95"/>
        <v>62.5</v>
      </c>
      <c r="S598" s="9">
        <f t="shared" si="96"/>
        <v>72.5</v>
      </c>
      <c r="T598" s="9">
        <f t="shared" si="97"/>
        <v>62.5</v>
      </c>
      <c r="U598" s="8">
        <f t="shared" si="98"/>
        <v>64.166666666666671</v>
      </c>
      <c r="V598" s="8">
        <f t="shared" si="99"/>
        <v>63.75</v>
      </c>
    </row>
    <row r="599" spans="1:22" ht="13.5" x14ac:dyDescent="0.25">
      <c r="A599" s="3">
        <f>RSI!A599</f>
        <v>43161</v>
      </c>
      <c r="B599" s="2">
        <f>RSI!B599</f>
        <v>6.9093</v>
      </c>
      <c r="C599" s="2">
        <f>RSI!I599</f>
        <v>69.604354988716096</v>
      </c>
      <c r="D599" s="2">
        <f>MACD!E599</f>
        <v>-0.22866089982829241</v>
      </c>
      <c r="E599" s="2">
        <f>MACD!F599</f>
        <v>-0.20301110269166403</v>
      </c>
      <c r="F599" s="2">
        <f>'Moving Avg'!D599</f>
        <v>7.0121599999999997</v>
      </c>
      <c r="G599" s="2">
        <f>'Moving Avg'!F599</f>
        <v>6.6005699999999994</v>
      </c>
      <c r="H599" s="2">
        <f>'Moving Avg'!G599</f>
        <v>6.1960199999999999</v>
      </c>
      <c r="I599" s="2">
        <f>'Moving Avg'!H599</f>
        <v>6.0780354999999959</v>
      </c>
      <c r="J599" s="6" t="str">
        <f>OBV!F599</f>
        <v>BEARISH</v>
      </c>
      <c r="K599" s="6" t="str">
        <f>OBV!G599</f>
        <v>NEUTRAL</v>
      </c>
      <c r="L599" s="6" t="str">
        <f>OBV!H599</f>
        <v>NEUTRAL</v>
      </c>
      <c r="M599" s="8">
        <f t="shared" si="93"/>
        <v>50</v>
      </c>
      <c r="N599" s="8">
        <f t="shared" si="90"/>
        <v>100</v>
      </c>
      <c r="O599" s="8">
        <f t="shared" si="91"/>
        <v>50</v>
      </c>
      <c r="P599" s="8">
        <f t="shared" si="92"/>
        <v>16.5</v>
      </c>
      <c r="Q599" s="9">
        <f t="shared" si="94"/>
        <v>62.475000000000001</v>
      </c>
      <c r="R599" s="9">
        <f t="shared" si="95"/>
        <v>51.625</v>
      </c>
      <c r="S599" s="9">
        <f t="shared" si="96"/>
        <v>42.424999999999997</v>
      </c>
      <c r="T599" s="9">
        <f t="shared" si="97"/>
        <v>54.125</v>
      </c>
      <c r="U599" s="8">
        <f t="shared" si="98"/>
        <v>52.17499999999999</v>
      </c>
      <c r="V599" s="8">
        <f t="shared" si="99"/>
        <v>52.662499999999994</v>
      </c>
    </row>
    <row r="600" spans="1:22" ht="13.5" x14ac:dyDescent="0.25">
      <c r="A600" s="3">
        <f>RSI!A600</f>
        <v>43164</v>
      </c>
      <c r="B600" s="2">
        <f>RSI!B600</f>
        <v>7.1151</v>
      </c>
      <c r="C600" s="2">
        <f>RSI!I600</f>
        <v>75.060185395189364</v>
      </c>
      <c r="D600" s="2">
        <f>MACD!E600</f>
        <v>-0.23583747212913231</v>
      </c>
      <c r="E600" s="2">
        <f>MACD!F600</f>
        <v>-0.2095763765791577</v>
      </c>
      <c r="F600" s="2">
        <f>'Moving Avg'!D600</f>
        <v>7.0165800000000003</v>
      </c>
      <c r="G600" s="2">
        <f>'Moving Avg'!F600</f>
        <v>6.6446700000000005</v>
      </c>
      <c r="H600" s="2">
        <f>'Moving Avg'!G600</f>
        <v>6.2268920000000003</v>
      </c>
      <c r="I600" s="2">
        <f>'Moving Avg'!H600</f>
        <v>6.0811979999999961</v>
      </c>
      <c r="J600" s="6" t="str">
        <f>OBV!F600</f>
        <v>BULLISH</v>
      </c>
      <c r="K600" s="6" t="str">
        <f>OBV!G600</f>
        <v>STRONG</v>
      </c>
      <c r="L600" s="6" t="str">
        <f>OBV!H600</f>
        <v>CONFIRMED BULLISH</v>
      </c>
      <c r="M600" s="8">
        <f t="shared" si="93"/>
        <v>0</v>
      </c>
      <c r="N600" s="8">
        <f t="shared" si="90"/>
        <v>100</v>
      </c>
      <c r="O600" s="8">
        <f t="shared" si="91"/>
        <v>50</v>
      </c>
      <c r="P600" s="8">
        <f t="shared" si="92"/>
        <v>100</v>
      </c>
      <c r="Q600" s="9">
        <f t="shared" si="94"/>
        <v>57.5</v>
      </c>
      <c r="R600" s="9">
        <f t="shared" si="95"/>
        <v>62.5</v>
      </c>
      <c r="S600" s="9">
        <f t="shared" si="96"/>
        <v>72.5</v>
      </c>
      <c r="T600" s="9">
        <f t="shared" si="97"/>
        <v>62.5</v>
      </c>
      <c r="U600" s="8">
        <f t="shared" si="98"/>
        <v>64.166666666666671</v>
      </c>
      <c r="V600" s="8">
        <f t="shared" si="99"/>
        <v>63.75</v>
      </c>
    </row>
    <row r="601" spans="1:22" ht="13.5" x14ac:dyDescent="0.25">
      <c r="A601" s="3">
        <f>RSI!A601</f>
        <v>43165</v>
      </c>
      <c r="B601" s="2">
        <f>RSI!B601</f>
        <v>7.3871000000000002</v>
      </c>
      <c r="C601" s="2">
        <f>RSI!I601</f>
        <v>80.135242961051745</v>
      </c>
      <c r="D601" s="2">
        <f>MACD!E601</f>
        <v>-0.26537082681350466</v>
      </c>
      <c r="E601" s="2">
        <f>MACD!F601</f>
        <v>-0.2207352666260271</v>
      </c>
      <c r="F601" s="2">
        <f>'Moving Avg'!D601</f>
        <v>7.0753999999999992</v>
      </c>
      <c r="G601" s="2">
        <f>'Moving Avg'!F601</f>
        <v>6.6913450000000001</v>
      </c>
      <c r="H601" s="2">
        <f>'Moving Avg'!G601</f>
        <v>6.2634979999999993</v>
      </c>
      <c r="I601" s="2">
        <f>'Moving Avg'!H601</f>
        <v>6.0859499999999969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  <c r="M601" s="8">
        <f t="shared" si="93"/>
        <v>0</v>
      </c>
      <c r="N601" s="8">
        <f t="shared" si="90"/>
        <v>100</v>
      </c>
      <c r="O601" s="8">
        <f t="shared" si="91"/>
        <v>50</v>
      </c>
      <c r="P601" s="8">
        <f t="shared" si="92"/>
        <v>100</v>
      </c>
      <c r="Q601" s="9">
        <f t="shared" si="94"/>
        <v>57.5</v>
      </c>
      <c r="R601" s="9">
        <f t="shared" si="95"/>
        <v>62.5</v>
      </c>
      <c r="S601" s="9">
        <f t="shared" si="96"/>
        <v>72.5</v>
      </c>
      <c r="T601" s="9">
        <f t="shared" si="97"/>
        <v>62.5</v>
      </c>
      <c r="U601" s="8">
        <f t="shared" si="98"/>
        <v>64.166666666666671</v>
      </c>
      <c r="V601" s="8">
        <f t="shared" si="99"/>
        <v>63.75</v>
      </c>
    </row>
    <row r="602" spans="1:22" ht="13.5" x14ac:dyDescent="0.25">
      <c r="A602" s="3">
        <f>RSI!A602</f>
        <v>43166</v>
      </c>
      <c r="B602" s="2">
        <f>RSI!B602</f>
        <v>7.3796999999999997</v>
      </c>
      <c r="C602" s="2">
        <f>RSI!I602</f>
        <v>79.660304638499582</v>
      </c>
      <c r="D602" s="2">
        <f>MACD!E602</f>
        <v>-0.28544088160253089</v>
      </c>
      <c r="E602" s="2">
        <f>MACD!F602</f>
        <v>-0.23367638962132786</v>
      </c>
      <c r="F602" s="2">
        <f>'Moving Avg'!D602</f>
        <v>7.1474400000000005</v>
      </c>
      <c r="G602" s="2">
        <f>'Moving Avg'!F602</f>
        <v>6.7442650000000013</v>
      </c>
      <c r="H602" s="2">
        <f>'Moving Avg'!G602</f>
        <v>6.2996620000000005</v>
      </c>
      <c r="I602" s="2">
        <f>'Moving Avg'!H602</f>
        <v>6.0910254999999962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  <c r="M602" s="8">
        <f t="shared" si="93"/>
        <v>0</v>
      </c>
      <c r="N602" s="8">
        <f t="shared" si="90"/>
        <v>100</v>
      </c>
      <c r="O602" s="8">
        <f t="shared" si="91"/>
        <v>50</v>
      </c>
      <c r="P602" s="8">
        <f t="shared" si="92"/>
        <v>100</v>
      </c>
      <c r="Q602" s="9">
        <f t="shared" si="94"/>
        <v>57.5</v>
      </c>
      <c r="R602" s="9">
        <f t="shared" si="95"/>
        <v>62.5</v>
      </c>
      <c r="S602" s="9">
        <f t="shared" si="96"/>
        <v>72.5</v>
      </c>
      <c r="T602" s="9">
        <f t="shared" si="97"/>
        <v>62.5</v>
      </c>
      <c r="U602" s="8">
        <f t="shared" si="98"/>
        <v>64.166666666666671</v>
      </c>
      <c r="V602" s="8">
        <f t="shared" si="99"/>
        <v>63.75</v>
      </c>
    </row>
    <row r="603" spans="1:22" ht="13.5" x14ac:dyDescent="0.25">
      <c r="A603" s="3">
        <f>RSI!A603</f>
        <v>43167</v>
      </c>
      <c r="B603" s="2">
        <f>RSI!B603</f>
        <v>7.3502999999999998</v>
      </c>
      <c r="C603" s="2">
        <f>RSI!I603</f>
        <v>77.690240276982934</v>
      </c>
      <c r="D603" s="2">
        <f>MACD!E603</f>
        <v>-0.27513005978079885</v>
      </c>
      <c r="E603" s="2">
        <f>MACD!F603</f>
        <v>-0.24196712365322207</v>
      </c>
      <c r="F603" s="2">
        <f>'Moving Avg'!D603</f>
        <v>7.2282999999999999</v>
      </c>
      <c r="G603" s="2">
        <f>'Moving Avg'!F603</f>
        <v>6.7957150000000013</v>
      </c>
      <c r="H603" s="2">
        <f>'Moving Avg'!G603</f>
        <v>6.3340620000000003</v>
      </c>
      <c r="I603" s="2">
        <f>'Moving Avg'!H603</f>
        <v>6.0953969999999957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  <c r="M603" s="8">
        <f t="shared" si="93"/>
        <v>0</v>
      </c>
      <c r="N603" s="8">
        <f t="shared" si="90"/>
        <v>100</v>
      </c>
      <c r="O603" s="8">
        <f t="shared" si="91"/>
        <v>50</v>
      </c>
      <c r="P603" s="8">
        <f t="shared" si="92"/>
        <v>100</v>
      </c>
      <c r="Q603" s="9">
        <f t="shared" si="94"/>
        <v>57.5</v>
      </c>
      <c r="R603" s="9">
        <f t="shared" si="95"/>
        <v>62.5</v>
      </c>
      <c r="S603" s="9">
        <f t="shared" si="96"/>
        <v>72.5</v>
      </c>
      <c r="T603" s="9">
        <f t="shared" si="97"/>
        <v>62.5</v>
      </c>
      <c r="U603" s="8">
        <f t="shared" si="98"/>
        <v>64.166666666666671</v>
      </c>
      <c r="V603" s="8">
        <f t="shared" si="99"/>
        <v>63.75</v>
      </c>
    </row>
    <row r="604" spans="1:22" ht="13.5" x14ac:dyDescent="0.25">
      <c r="A604" s="3">
        <f>RSI!A604</f>
        <v>43168</v>
      </c>
      <c r="B604" s="2">
        <f>RSI!B604</f>
        <v>7.2767999999999997</v>
      </c>
      <c r="C604" s="2">
        <f>RSI!I604</f>
        <v>72.840315925537169</v>
      </c>
      <c r="D604" s="2">
        <f>MACD!E604</f>
        <v>-0.24778534114803641</v>
      </c>
      <c r="E604" s="2">
        <f>MACD!F604</f>
        <v>-0.24313076715218496</v>
      </c>
      <c r="F604" s="2">
        <f>'Moving Avg'!D604</f>
        <v>7.3018000000000001</v>
      </c>
      <c r="G604" s="2">
        <f>'Moving Avg'!F604</f>
        <v>6.8497399999999997</v>
      </c>
      <c r="H604" s="2">
        <f>'Moving Avg'!G604</f>
        <v>6.3643460000000003</v>
      </c>
      <c r="I604" s="2">
        <f>'Moving Avg'!H604</f>
        <v>6.0999579999999973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  <c r="M604" s="8">
        <f t="shared" si="93"/>
        <v>0</v>
      </c>
      <c r="N604" s="8">
        <f t="shared" si="90"/>
        <v>45</v>
      </c>
      <c r="O604" s="8">
        <f t="shared" si="91"/>
        <v>50</v>
      </c>
      <c r="P604" s="8">
        <f t="shared" si="92"/>
        <v>100</v>
      </c>
      <c r="Q604" s="9">
        <f t="shared" si="94"/>
        <v>38.25</v>
      </c>
      <c r="R604" s="9">
        <f t="shared" si="95"/>
        <v>51.5</v>
      </c>
      <c r="S604" s="9">
        <f t="shared" si="96"/>
        <v>64.25</v>
      </c>
      <c r="T604" s="9">
        <f t="shared" si="97"/>
        <v>48.75</v>
      </c>
      <c r="U604" s="8">
        <f t="shared" si="98"/>
        <v>51.333333333333336</v>
      </c>
      <c r="V604" s="8">
        <f t="shared" si="99"/>
        <v>50.6875</v>
      </c>
    </row>
    <row r="605" spans="1:22" ht="13.5" x14ac:dyDescent="0.25">
      <c r="A605" s="3">
        <f>RSI!A605</f>
        <v>43171</v>
      </c>
      <c r="B605" s="2">
        <f>RSI!B605</f>
        <v>7.1298000000000004</v>
      </c>
      <c r="C605" s="2">
        <f>RSI!I605</f>
        <v>64.207211606869294</v>
      </c>
      <c r="D605" s="2">
        <f>MACD!E605</f>
        <v>-0.18857525855942825</v>
      </c>
      <c r="E605" s="2">
        <f>MACD!F605</f>
        <v>-0.23221966543363365</v>
      </c>
      <c r="F605" s="2">
        <f>'Moving Avg'!D605</f>
        <v>7.3047400000000007</v>
      </c>
      <c r="G605" s="2">
        <f>'Moving Avg'!F605</f>
        <v>6.8964150000000002</v>
      </c>
      <c r="H605" s="2">
        <f>'Moving Avg'!G605</f>
        <v>6.3915419999999994</v>
      </c>
      <c r="I605" s="2">
        <f>'Moving Avg'!H605</f>
        <v>6.1038164999999971</v>
      </c>
      <c r="J605" s="6" t="str">
        <f>OBV!F605</f>
        <v>BEARISH</v>
      </c>
      <c r="K605" s="6" t="str">
        <f>OBV!G605</f>
        <v>WEAK</v>
      </c>
      <c r="L605" s="6" t="str">
        <f>OBV!H605</f>
        <v>BEARISH DIVERGENCE</v>
      </c>
      <c r="M605" s="8">
        <f t="shared" si="93"/>
        <v>50</v>
      </c>
      <c r="N605" s="8">
        <f t="shared" si="90"/>
        <v>0</v>
      </c>
      <c r="O605" s="8">
        <f t="shared" si="91"/>
        <v>50</v>
      </c>
      <c r="P605" s="8">
        <f t="shared" si="92"/>
        <v>0</v>
      </c>
      <c r="Q605" s="9">
        <f t="shared" si="94"/>
        <v>25</v>
      </c>
      <c r="R605" s="9">
        <f t="shared" si="95"/>
        <v>27.5</v>
      </c>
      <c r="S605" s="9">
        <f t="shared" si="96"/>
        <v>20</v>
      </c>
      <c r="T605" s="9">
        <f t="shared" si="97"/>
        <v>25</v>
      </c>
      <c r="U605" s="8">
        <f t="shared" si="98"/>
        <v>24.166666666666668</v>
      </c>
      <c r="V605" s="8">
        <f t="shared" si="99"/>
        <v>24.375</v>
      </c>
    </row>
    <row r="606" spans="1:22" ht="13.5" x14ac:dyDescent="0.25">
      <c r="A606" s="3">
        <f>RSI!A606</f>
        <v>43172</v>
      </c>
      <c r="B606" s="2">
        <f>RSI!B606</f>
        <v>7.1298000000000004</v>
      </c>
      <c r="C606" s="2">
        <f>RSI!I606</f>
        <v>64.207211606869294</v>
      </c>
      <c r="D606" s="2">
        <f>MACD!E606</f>
        <v>-0.14045596013747641</v>
      </c>
      <c r="E606" s="2">
        <f>MACD!F606</f>
        <v>-0.21386692437440219</v>
      </c>
      <c r="F606" s="2">
        <f>'Moving Avg'!D606</f>
        <v>7.2532799999999993</v>
      </c>
      <c r="G606" s="2">
        <f>'Moving Avg'!F606</f>
        <v>6.9430899999999998</v>
      </c>
      <c r="H606" s="2">
        <f>'Moving Avg'!G606</f>
        <v>6.4187379999999994</v>
      </c>
      <c r="I606" s="2">
        <f>'Moving Avg'!H606</f>
        <v>6.1071179999999963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  <c r="M606" s="8">
        <f t="shared" si="93"/>
        <v>50</v>
      </c>
      <c r="N606" s="8">
        <f t="shared" si="90"/>
        <v>0</v>
      </c>
      <c r="O606" s="8">
        <f t="shared" si="91"/>
        <v>50</v>
      </c>
      <c r="P606" s="8">
        <f t="shared" si="92"/>
        <v>0</v>
      </c>
      <c r="Q606" s="9">
        <f t="shared" si="94"/>
        <v>25</v>
      </c>
      <c r="R606" s="9">
        <f t="shared" si="95"/>
        <v>27.5</v>
      </c>
      <c r="S606" s="9">
        <f t="shared" si="96"/>
        <v>20</v>
      </c>
      <c r="T606" s="9">
        <f t="shared" si="97"/>
        <v>25</v>
      </c>
      <c r="U606" s="8">
        <f t="shared" si="98"/>
        <v>24.166666666666668</v>
      </c>
      <c r="V606" s="8">
        <f t="shared" si="99"/>
        <v>24.375</v>
      </c>
    </row>
    <row r="607" spans="1:22" ht="13.5" x14ac:dyDescent="0.25">
      <c r="A607" s="3">
        <f>RSI!A607</f>
        <v>43173</v>
      </c>
      <c r="B607" s="2">
        <f>RSI!B607</f>
        <v>7.3282999999999996</v>
      </c>
      <c r="C607" s="2">
        <f>RSI!I607</f>
        <v>69.810724785688564</v>
      </c>
      <c r="D607" s="2">
        <f>MACD!E607</f>
        <v>-0.12758578661443742</v>
      </c>
      <c r="E607" s="2">
        <f>MACD!F607</f>
        <v>-0.19661069682240925</v>
      </c>
      <c r="F607" s="2">
        <f>'Moving Avg'!D607</f>
        <v>7.2429999999999994</v>
      </c>
      <c r="G607" s="2">
        <f>'Moving Avg'!F607</f>
        <v>6.9860899999999999</v>
      </c>
      <c r="H607" s="2">
        <f>'Moving Avg'!G607</f>
        <v>6.4477000000000002</v>
      </c>
      <c r="I607" s="2">
        <f>'Moving Avg'!H607</f>
        <v>6.1114119999999961</v>
      </c>
      <c r="J607" s="6" t="str">
        <f>OBV!F607</f>
        <v>BULLISH</v>
      </c>
      <c r="K607" s="6" t="str">
        <f>OBV!G607</f>
        <v>STRONG</v>
      </c>
      <c r="L607" s="6" t="str">
        <f>OBV!H607</f>
        <v>BULLISH DIVERGENCE</v>
      </c>
      <c r="M607" s="8">
        <f t="shared" si="93"/>
        <v>50</v>
      </c>
      <c r="N607" s="8">
        <f t="shared" si="90"/>
        <v>0</v>
      </c>
      <c r="O607" s="8">
        <f t="shared" si="91"/>
        <v>50</v>
      </c>
      <c r="P607" s="8">
        <f t="shared" si="92"/>
        <v>83</v>
      </c>
      <c r="Q607" s="9">
        <f t="shared" si="94"/>
        <v>37.450000000000003</v>
      </c>
      <c r="R607" s="9">
        <f t="shared" si="95"/>
        <v>48.25</v>
      </c>
      <c r="S607" s="9">
        <f t="shared" si="96"/>
        <v>57.35</v>
      </c>
      <c r="T607" s="9">
        <f t="shared" si="97"/>
        <v>45.75</v>
      </c>
      <c r="U607" s="8">
        <f t="shared" si="98"/>
        <v>47.683333333333337</v>
      </c>
      <c r="V607" s="8">
        <f t="shared" si="99"/>
        <v>47.2</v>
      </c>
    </row>
    <row r="608" spans="1:22" ht="13.5" x14ac:dyDescent="0.25">
      <c r="A608" s="3">
        <f>RSI!A608</f>
        <v>43174</v>
      </c>
      <c r="B608" s="2">
        <f>RSI!B608</f>
        <v>7.2767999999999997</v>
      </c>
      <c r="C608" s="2">
        <f>RSI!I608</f>
        <v>66.88505469016205</v>
      </c>
      <c r="D608" s="2">
        <f>MACD!E608</f>
        <v>-0.12706031406374407</v>
      </c>
      <c r="E608" s="2">
        <f>MACD!F608</f>
        <v>-0.18270062027067624</v>
      </c>
      <c r="F608" s="2">
        <f>'Moving Avg'!D608</f>
        <v>7.2282999999999999</v>
      </c>
      <c r="G608" s="2">
        <f>'Moving Avg'!F608</f>
        <v>7.0210050000000024</v>
      </c>
      <c r="H608" s="2">
        <f>'Moving Avg'!G608</f>
        <v>6.4759259999999985</v>
      </c>
      <c r="I608" s="2">
        <f>'Moving Avg'!H608</f>
        <v>6.1154484999999967</v>
      </c>
      <c r="J608" s="6" t="str">
        <f>OBV!F608</f>
        <v>BEARISH</v>
      </c>
      <c r="K608" s="6" t="str">
        <f>OBV!G608</f>
        <v>WEAK</v>
      </c>
      <c r="L608" s="6" t="str">
        <f>OBV!H608</f>
        <v>CONFIRMED BEARISH</v>
      </c>
      <c r="M608" s="8">
        <f t="shared" si="93"/>
        <v>50</v>
      </c>
      <c r="N608" s="8">
        <f t="shared" si="90"/>
        <v>0</v>
      </c>
      <c r="O608" s="8">
        <f t="shared" si="91"/>
        <v>50</v>
      </c>
      <c r="P608" s="8">
        <f t="shared" si="92"/>
        <v>0</v>
      </c>
      <c r="Q608" s="9">
        <f t="shared" si="94"/>
        <v>25</v>
      </c>
      <c r="R608" s="9">
        <f t="shared" si="95"/>
        <v>27.5</v>
      </c>
      <c r="S608" s="9">
        <f t="shared" si="96"/>
        <v>20</v>
      </c>
      <c r="T608" s="9">
        <f t="shared" si="97"/>
        <v>25</v>
      </c>
      <c r="U608" s="8">
        <f t="shared" si="98"/>
        <v>24.166666666666668</v>
      </c>
      <c r="V608" s="8">
        <f t="shared" si="99"/>
        <v>24.375</v>
      </c>
    </row>
    <row r="609" spans="1:22" ht="13.5" x14ac:dyDescent="0.25">
      <c r="A609" s="3">
        <f>RSI!A609</f>
        <v>43175</v>
      </c>
      <c r="B609" s="2">
        <f>RSI!B609</f>
        <v>7.2767999999999997</v>
      </c>
      <c r="C609" s="2">
        <f>RSI!I609</f>
        <v>66.885054690162065</v>
      </c>
      <c r="D609" s="2">
        <f>MACD!E609</f>
        <v>-0.1346165926742966</v>
      </c>
      <c r="E609" s="2">
        <f>MACD!F609</f>
        <v>-0.17308381475140033</v>
      </c>
      <c r="F609" s="2">
        <f>'Moving Avg'!D609</f>
        <v>7.2282999999999999</v>
      </c>
      <c r="G609" s="2">
        <f>'Moving Avg'!F609</f>
        <v>7.0562850000000008</v>
      </c>
      <c r="H609" s="2">
        <f>'Moving Avg'!G609</f>
        <v>6.5038579999999993</v>
      </c>
      <c r="I609" s="2">
        <f>'Moving Avg'!H609</f>
        <v>6.1200419999999971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  <c r="M609" s="8">
        <f t="shared" si="93"/>
        <v>50</v>
      </c>
      <c r="N609" s="8">
        <f t="shared" si="90"/>
        <v>0</v>
      </c>
      <c r="O609" s="8">
        <f t="shared" si="91"/>
        <v>50</v>
      </c>
      <c r="P609" s="8">
        <f t="shared" si="92"/>
        <v>0</v>
      </c>
      <c r="Q609" s="9">
        <f t="shared" si="94"/>
        <v>25</v>
      </c>
      <c r="R609" s="9">
        <f t="shared" si="95"/>
        <v>27.5</v>
      </c>
      <c r="S609" s="9">
        <f t="shared" si="96"/>
        <v>20</v>
      </c>
      <c r="T609" s="9">
        <f t="shared" si="97"/>
        <v>25</v>
      </c>
      <c r="U609" s="8">
        <f t="shared" si="98"/>
        <v>24.166666666666668</v>
      </c>
      <c r="V609" s="8">
        <f t="shared" si="99"/>
        <v>24.375</v>
      </c>
    </row>
    <row r="610" spans="1:22" ht="13.5" x14ac:dyDescent="0.25">
      <c r="A610" s="3">
        <f>RSI!A610</f>
        <v>43178</v>
      </c>
      <c r="B610" s="2">
        <f>RSI!B610</f>
        <v>7.2767999999999997</v>
      </c>
      <c r="C610" s="2">
        <f>RSI!I610</f>
        <v>66.88505469016205</v>
      </c>
      <c r="D610" s="2">
        <f>MACD!E610</f>
        <v>-0.11152915748114811</v>
      </c>
      <c r="E610" s="2">
        <f>MACD!F610</f>
        <v>-0.1607728832973499</v>
      </c>
      <c r="F610" s="2">
        <f>'Moving Avg'!D610</f>
        <v>7.2576999999999998</v>
      </c>
      <c r="G610" s="2">
        <f>'Moving Avg'!F610</f>
        <v>7.0926700000000009</v>
      </c>
      <c r="H610" s="2">
        <f>'Moving Avg'!G610</f>
        <v>6.5288479999999991</v>
      </c>
      <c r="I610" s="2">
        <f>'Moving Avg'!H610</f>
        <v>6.1243079999999974</v>
      </c>
      <c r="J610" s="6" t="str">
        <f>OBV!F610</f>
        <v>BEARISH</v>
      </c>
      <c r="K610" s="6" t="str">
        <f>OBV!G610</f>
        <v>WEAK</v>
      </c>
      <c r="L610" s="6" t="str">
        <f>OBV!H610</f>
        <v>BEARISH DIVERGENCE</v>
      </c>
      <c r="M610" s="8">
        <f t="shared" si="93"/>
        <v>50</v>
      </c>
      <c r="N610" s="8">
        <f t="shared" si="90"/>
        <v>0</v>
      </c>
      <c r="O610" s="8">
        <f t="shared" si="91"/>
        <v>50</v>
      </c>
      <c r="P610" s="8">
        <f t="shared" si="92"/>
        <v>0</v>
      </c>
      <c r="Q610" s="9">
        <f t="shared" si="94"/>
        <v>25</v>
      </c>
      <c r="R610" s="9">
        <f t="shared" si="95"/>
        <v>27.5</v>
      </c>
      <c r="S610" s="9">
        <f t="shared" si="96"/>
        <v>20</v>
      </c>
      <c r="T610" s="9">
        <f t="shared" si="97"/>
        <v>25</v>
      </c>
      <c r="U610" s="8">
        <f t="shared" si="98"/>
        <v>24.166666666666668</v>
      </c>
      <c r="V610" s="8">
        <f t="shared" si="99"/>
        <v>24.375</v>
      </c>
    </row>
    <row r="611" spans="1:22" ht="13.5" x14ac:dyDescent="0.25">
      <c r="A611" s="3">
        <f>RSI!A611</f>
        <v>43180</v>
      </c>
      <c r="B611" s="2">
        <f>RSI!B611</f>
        <v>7.2694999999999999</v>
      </c>
      <c r="C611" s="2">
        <f>RSI!I611</f>
        <v>66.392457836772167</v>
      </c>
      <c r="D611" s="2">
        <f>MACD!E611</f>
        <v>-5.1625564010947755E-2</v>
      </c>
      <c r="E611" s="2">
        <f>MACD!F611</f>
        <v>-0.13894341944006949</v>
      </c>
      <c r="F611" s="2">
        <f>'Moving Avg'!D611</f>
        <v>7.2856400000000008</v>
      </c>
      <c r="G611" s="2">
        <f>'Moving Avg'!F611</f>
        <v>7.1286900000000006</v>
      </c>
      <c r="H611" s="2">
        <f>'Moving Avg'!G611</f>
        <v>6.553691999999999</v>
      </c>
      <c r="I611" s="2">
        <f>'Moving Avg'!H611</f>
        <v>6.1283079999999996</v>
      </c>
      <c r="J611" s="6" t="str">
        <f>OBV!F611</f>
        <v>BEARISH</v>
      </c>
      <c r="K611" s="6" t="str">
        <f>OBV!G611</f>
        <v>WEAK</v>
      </c>
      <c r="L611" s="6" t="str">
        <f>OBV!H611</f>
        <v>BEARISH DIVERGENCE</v>
      </c>
      <c r="M611" s="8">
        <f t="shared" si="93"/>
        <v>50</v>
      </c>
      <c r="N611" s="8">
        <f t="shared" si="90"/>
        <v>0</v>
      </c>
      <c r="O611" s="8">
        <f t="shared" si="91"/>
        <v>50</v>
      </c>
      <c r="P611" s="8">
        <f t="shared" si="92"/>
        <v>0</v>
      </c>
      <c r="Q611" s="9">
        <f t="shared" si="94"/>
        <v>25</v>
      </c>
      <c r="R611" s="9">
        <f t="shared" si="95"/>
        <v>27.5</v>
      </c>
      <c r="S611" s="9">
        <f t="shared" si="96"/>
        <v>20</v>
      </c>
      <c r="T611" s="9">
        <f t="shared" si="97"/>
        <v>25</v>
      </c>
      <c r="U611" s="8">
        <f t="shared" si="98"/>
        <v>24.166666666666668</v>
      </c>
      <c r="V611" s="8">
        <f t="shared" si="99"/>
        <v>24.375</v>
      </c>
    </row>
    <row r="612" spans="1:22" ht="13.5" x14ac:dyDescent="0.25">
      <c r="A612" s="3">
        <f>RSI!A612</f>
        <v>43181</v>
      </c>
      <c r="B612" s="2">
        <f>RSI!B612</f>
        <v>7.2401</v>
      </c>
      <c r="C612" s="2">
        <f>RSI!I612</f>
        <v>64.337348836007735</v>
      </c>
      <c r="D612" s="2">
        <f>MACD!E612</f>
        <v>-1.724736488585954E-3</v>
      </c>
      <c r="E612" s="2">
        <f>MACD!F612</f>
        <v>-0.1114996828497728</v>
      </c>
      <c r="F612" s="2">
        <f>'Moving Avg'!D612</f>
        <v>7.2679999999999989</v>
      </c>
      <c r="G612" s="2">
        <f>'Moving Avg'!F612</f>
        <v>7.1602999999999994</v>
      </c>
      <c r="H612" s="2">
        <f>'Moving Avg'!G612</f>
        <v>6.5779479999999975</v>
      </c>
      <c r="I612" s="2">
        <f>'Moving Avg'!H612</f>
        <v>6.1321609999999991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  <c r="M612" s="8">
        <f t="shared" si="93"/>
        <v>50</v>
      </c>
      <c r="N612" s="8">
        <f t="shared" si="90"/>
        <v>0</v>
      </c>
      <c r="O612" s="8">
        <f t="shared" si="91"/>
        <v>50</v>
      </c>
      <c r="P612" s="8">
        <f t="shared" si="92"/>
        <v>0</v>
      </c>
      <c r="Q612" s="9">
        <f t="shared" si="94"/>
        <v>25</v>
      </c>
      <c r="R612" s="9">
        <f t="shared" si="95"/>
        <v>27.5</v>
      </c>
      <c r="S612" s="9">
        <f t="shared" si="96"/>
        <v>20</v>
      </c>
      <c r="T612" s="9">
        <f t="shared" si="97"/>
        <v>25</v>
      </c>
      <c r="U612" s="8">
        <f t="shared" si="98"/>
        <v>24.166666666666668</v>
      </c>
      <c r="V612" s="8">
        <f t="shared" si="99"/>
        <v>24.375</v>
      </c>
    </row>
    <row r="613" spans="1:22" ht="13.5" x14ac:dyDescent="0.25">
      <c r="A613" s="3">
        <f>RSI!A613</f>
        <v>43182</v>
      </c>
      <c r="B613" s="2">
        <f>RSI!B613</f>
        <v>7.2032999999999996</v>
      </c>
      <c r="C613" s="2">
        <f>RSI!I613</f>
        <v>61.760368155398609</v>
      </c>
      <c r="D613" s="2">
        <f>MACD!E613</f>
        <v>3.7184740760997315E-2</v>
      </c>
      <c r="E613" s="2">
        <f>MACD!F613</f>
        <v>-8.1762798127618788E-2</v>
      </c>
      <c r="F613" s="2">
        <f>'Moving Avg'!D613</f>
        <v>7.2533000000000003</v>
      </c>
      <c r="G613" s="2">
        <f>'Moving Avg'!F613</f>
        <v>7.1805150000000015</v>
      </c>
      <c r="H613" s="2">
        <f>'Moving Avg'!G613</f>
        <v>6.6017619999999972</v>
      </c>
      <c r="I613" s="2">
        <f>'Moving Avg'!H613</f>
        <v>6.1358954999999984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3"/>
        <v>50</v>
      </c>
      <c r="N613" s="8">
        <f t="shared" si="90"/>
        <v>0</v>
      </c>
      <c r="O613" s="8">
        <f t="shared" si="91"/>
        <v>50</v>
      </c>
      <c r="P613" s="8">
        <f t="shared" si="92"/>
        <v>16.5</v>
      </c>
      <c r="Q613" s="9">
        <f t="shared" si="94"/>
        <v>27.475000000000001</v>
      </c>
      <c r="R613" s="9">
        <f t="shared" si="95"/>
        <v>31.625</v>
      </c>
      <c r="S613" s="9">
        <f t="shared" si="96"/>
        <v>27.425000000000001</v>
      </c>
      <c r="T613" s="9">
        <f t="shared" si="97"/>
        <v>29.125</v>
      </c>
      <c r="U613" s="8">
        <f t="shared" si="98"/>
        <v>28.841666666666669</v>
      </c>
      <c r="V613" s="8">
        <f t="shared" si="99"/>
        <v>28.912500000000001</v>
      </c>
    </row>
    <row r="614" spans="1:22" ht="13.5" x14ac:dyDescent="0.25">
      <c r="A614" s="3">
        <f>RSI!A614</f>
        <v>43185</v>
      </c>
      <c r="B614" s="2">
        <f>RSI!B614</f>
        <v>7.2032999999999996</v>
      </c>
      <c r="C614" s="2">
        <f>RSI!I614</f>
        <v>61.760368155398609</v>
      </c>
      <c r="D614" s="2">
        <f>MACD!E614</f>
        <v>5.7613137571800088E-2</v>
      </c>
      <c r="E614" s="2">
        <f>MACD!F614</f>
        <v>-5.3887610987735007E-2</v>
      </c>
      <c r="F614" s="2">
        <f>'Moving Avg'!D614</f>
        <v>7.2385999999999999</v>
      </c>
      <c r="G614" s="2">
        <f>'Moving Avg'!F614</f>
        <v>7.1952150000000001</v>
      </c>
      <c r="H614" s="2">
        <f>'Moving Avg'!G614</f>
        <v>6.6283699999999977</v>
      </c>
      <c r="I614" s="2">
        <f>'Moving Avg'!H614</f>
        <v>6.139662999999997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  <c r="M614" s="8">
        <f t="shared" si="93"/>
        <v>50</v>
      </c>
      <c r="N614" s="8">
        <f t="shared" si="90"/>
        <v>0</v>
      </c>
      <c r="O614" s="8">
        <f t="shared" si="91"/>
        <v>50</v>
      </c>
      <c r="P614" s="8">
        <f t="shared" si="92"/>
        <v>16.5</v>
      </c>
      <c r="Q614" s="9">
        <f t="shared" si="94"/>
        <v>27.475000000000001</v>
      </c>
      <c r="R614" s="9">
        <f t="shared" si="95"/>
        <v>31.625</v>
      </c>
      <c r="S614" s="9">
        <f t="shared" si="96"/>
        <v>27.425000000000001</v>
      </c>
      <c r="T614" s="9">
        <f t="shared" si="97"/>
        <v>29.125</v>
      </c>
      <c r="U614" s="8">
        <f t="shared" si="98"/>
        <v>28.841666666666669</v>
      </c>
      <c r="V614" s="8">
        <f t="shared" si="99"/>
        <v>28.912500000000001</v>
      </c>
    </row>
    <row r="615" spans="1:22" ht="13.5" x14ac:dyDescent="0.25">
      <c r="A615" s="3">
        <f>RSI!A615</f>
        <v>43186</v>
      </c>
      <c r="B615" s="2">
        <f>RSI!B615</f>
        <v>7.2767999999999997</v>
      </c>
      <c r="C615" s="2">
        <f>RSI!I615</f>
        <v>65.007034352930319</v>
      </c>
      <c r="D615" s="2">
        <f>MACD!E615</f>
        <v>4.573950957374695E-2</v>
      </c>
      <c r="E615" s="2">
        <f>MACD!F615</f>
        <v>-3.3962186875438616E-2</v>
      </c>
      <c r="F615" s="2">
        <f>'Moving Avg'!D615</f>
        <v>7.2385999999999999</v>
      </c>
      <c r="G615" s="2">
        <f>'Moving Avg'!F615</f>
        <v>7.2044049999999995</v>
      </c>
      <c r="H615" s="2">
        <f>'Moving Avg'!G615</f>
        <v>6.6533599999999993</v>
      </c>
      <c r="I615" s="2">
        <f>'Moving Avg'!H615</f>
        <v>6.1438304999999964</v>
      </c>
      <c r="J615" s="6" t="str">
        <f>OBV!F615</f>
        <v>BEARISH</v>
      </c>
      <c r="K615" s="6" t="str">
        <f>OBV!G615</f>
        <v>NEUTRAL</v>
      </c>
      <c r="L615" s="6" t="str">
        <f>OBV!H615</f>
        <v>NEUTRAL</v>
      </c>
      <c r="M615" s="8">
        <f t="shared" si="93"/>
        <v>50</v>
      </c>
      <c r="N615" s="8">
        <f t="shared" si="90"/>
        <v>0</v>
      </c>
      <c r="O615" s="8">
        <f t="shared" si="91"/>
        <v>50</v>
      </c>
      <c r="P615" s="8">
        <f t="shared" si="92"/>
        <v>16.5</v>
      </c>
      <c r="Q615" s="9">
        <f t="shared" si="94"/>
        <v>27.475000000000001</v>
      </c>
      <c r="R615" s="9">
        <f t="shared" si="95"/>
        <v>31.625</v>
      </c>
      <c r="S615" s="9">
        <f t="shared" si="96"/>
        <v>27.425000000000001</v>
      </c>
      <c r="T615" s="9">
        <f t="shared" si="97"/>
        <v>29.125</v>
      </c>
      <c r="U615" s="8">
        <f t="shared" si="98"/>
        <v>28.841666666666669</v>
      </c>
      <c r="V615" s="8">
        <f t="shared" si="99"/>
        <v>28.912500000000001</v>
      </c>
    </row>
    <row r="616" spans="1:22" ht="13.5" x14ac:dyDescent="0.25">
      <c r="A616" s="3">
        <f>RSI!A616</f>
        <v>43187</v>
      </c>
      <c r="B616" s="2">
        <f>RSI!B616</f>
        <v>7.2032999999999996</v>
      </c>
      <c r="C616" s="2">
        <f>RSI!I616</f>
        <v>59.56111231248628</v>
      </c>
      <c r="D616" s="2">
        <f>MACD!E616</f>
        <v>3.9684792372153055E-2</v>
      </c>
      <c r="E616" s="2">
        <f>MACD!F616</f>
        <v>-1.9232791025920279E-2</v>
      </c>
      <c r="F616" s="2">
        <f>'Moving Avg'!D616</f>
        <v>7.2253599999999993</v>
      </c>
      <c r="G616" s="2">
        <f>'Moving Avg'!F616</f>
        <v>7.2099199999999994</v>
      </c>
      <c r="H616" s="2">
        <f>'Moving Avg'!G616</f>
        <v>6.6761459999999992</v>
      </c>
      <c r="I616" s="2">
        <f>'Moving Avg'!H616</f>
        <v>6.1477289999999956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  <c r="M616" s="8">
        <f t="shared" si="93"/>
        <v>50</v>
      </c>
      <c r="N616" s="8">
        <f t="shared" si="90"/>
        <v>0</v>
      </c>
      <c r="O616" s="8">
        <f t="shared" si="91"/>
        <v>50</v>
      </c>
      <c r="P616" s="8">
        <f t="shared" si="92"/>
        <v>16.5</v>
      </c>
      <c r="Q616" s="9">
        <f t="shared" si="94"/>
        <v>27.475000000000001</v>
      </c>
      <c r="R616" s="9">
        <f t="shared" si="95"/>
        <v>31.625</v>
      </c>
      <c r="S616" s="9">
        <f t="shared" si="96"/>
        <v>27.425000000000001</v>
      </c>
      <c r="T616" s="9">
        <f t="shared" si="97"/>
        <v>29.125</v>
      </c>
      <c r="U616" s="8">
        <f t="shared" si="98"/>
        <v>28.841666666666669</v>
      </c>
      <c r="V616" s="8">
        <f t="shared" si="99"/>
        <v>28.912500000000001</v>
      </c>
    </row>
    <row r="617" spans="1:22" ht="13.5" x14ac:dyDescent="0.25">
      <c r="A617" s="3">
        <f>RSI!A617</f>
        <v>43188</v>
      </c>
      <c r="B617" s="2">
        <f>RSI!B617</f>
        <v>7.1592000000000002</v>
      </c>
      <c r="C617" s="2">
        <f>RSI!I617</f>
        <v>56.502565263276146</v>
      </c>
      <c r="D617" s="2">
        <f>MACD!E617</f>
        <v>6.7456341090309735E-2</v>
      </c>
      <c r="E617" s="2">
        <f>MACD!F617</f>
        <v>-1.8949646026742758E-3</v>
      </c>
      <c r="F617" s="2">
        <f>'Moving Avg'!D617</f>
        <v>7.209179999999999</v>
      </c>
      <c r="G617" s="2">
        <f>'Moving Avg'!F617</f>
        <v>7.2169049999999997</v>
      </c>
      <c r="H617" s="2">
        <f>'Moving Avg'!G617</f>
        <v>6.6980499999999985</v>
      </c>
      <c r="I617" s="2">
        <f>'Moving Avg'!H617</f>
        <v>6.1514069999999954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3"/>
        <v>50</v>
      </c>
      <c r="N617" s="8">
        <f t="shared" si="90"/>
        <v>0</v>
      </c>
      <c r="O617" s="8">
        <f t="shared" si="91"/>
        <v>50</v>
      </c>
      <c r="P617" s="8">
        <f t="shared" si="92"/>
        <v>16.5</v>
      </c>
      <c r="Q617" s="9">
        <f t="shared" si="94"/>
        <v>27.475000000000001</v>
      </c>
      <c r="R617" s="9">
        <f t="shared" si="95"/>
        <v>31.625</v>
      </c>
      <c r="S617" s="9">
        <f t="shared" si="96"/>
        <v>27.425000000000001</v>
      </c>
      <c r="T617" s="9">
        <f t="shared" si="97"/>
        <v>29.125</v>
      </c>
      <c r="U617" s="8">
        <f t="shared" si="98"/>
        <v>28.841666666666669</v>
      </c>
      <c r="V617" s="8">
        <f t="shared" si="99"/>
        <v>28.912500000000001</v>
      </c>
    </row>
    <row r="618" spans="1:22" ht="13.5" x14ac:dyDescent="0.25">
      <c r="A618" s="3">
        <f>RSI!A618</f>
        <v>43189</v>
      </c>
      <c r="B618" s="2">
        <f>RSI!B618</f>
        <v>7.2032999999999996</v>
      </c>
      <c r="C618" s="2">
        <f>RSI!I618</f>
        <v>58.781984094170213</v>
      </c>
      <c r="D618" s="2">
        <f>MACD!E618</f>
        <v>7.9183265686127768E-2</v>
      </c>
      <c r="E618" s="2">
        <f>MACD!F618</f>
        <v>1.4320681455086132E-2</v>
      </c>
      <c r="F618" s="2">
        <f>'Moving Avg'!D618</f>
        <v>7.209179999999999</v>
      </c>
      <c r="G618" s="2">
        <f>'Moving Avg'!F618</f>
        <v>7.2297699999999994</v>
      </c>
      <c r="H618" s="2">
        <f>'Moving Avg'!G618</f>
        <v>6.721569999999998</v>
      </c>
      <c r="I618" s="2">
        <f>'Moving Avg'!H618</f>
        <v>6.1553054999999963</v>
      </c>
      <c r="J618" s="6" t="str">
        <f>OBV!F618</f>
        <v>BULLISH</v>
      </c>
      <c r="K618" s="6" t="str">
        <f>OBV!G618</f>
        <v>NEUTRAL</v>
      </c>
      <c r="L618" s="6" t="str">
        <f>OBV!H618</f>
        <v>NEUTRAL</v>
      </c>
      <c r="M618" s="8">
        <f t="shared" si="93"/>
        <v>50</v>
      </c>
      <c r="N618" s="8">
        <f t="shared" si="90"/>
        <v>0</v>
      </c>
      <c r="O618" s="8">
        <f t="shared" si="91"/>
        <v>50</v>
      </c>
      <c r="P618" s="8">
        <f t="shared" si="92"/>
        <v>49.5</v>
      </c>
      <c r="Q618" s="9">
        <f t="shared" si="94"/>
        <v>32.424999999999997</v>
      </c>
      <c r="R618" s="9">
        <f t="shared" si="95"/>
        <v>39.875</v>
      </c>
      <c r="S618" s="9">
        <f t="shared" si="96"/>
        <v>42.275000000000006</v>
      </c>
      <c r="T618" s="9">
        <f t="shared" si="97"/>
        <v>37.375</v>
      </c>
      <c r="U618" s="8">
        <f t="shared" si="98"/>
        <v>38.19166666666667</v>
      </c>
      <c r="V618" s="8">
        <f t="shared" si="99"/>
        <v>37.987499999999997</v>
      </c>
    </row>
    <row r="619" spans="1:22" ht="13.5" x14ac:dyDescent="0.25">
      <c r="A619" s="3">
        <f>RSI!A619</f>
        <v>43192</v>
      </c>
      <c r="B619" s="2">
        <f>RSI!B619</f>
        <v>7.2032999999999996</v>
      </c>
      <c r="C619" s="2">
        <f>RSI!I619</f>
        <v>58.781984094170205</v>
      </c>
      <c r="D619" s="2">
        <f>MACD!E619</f>
        <v>8.8306260561071603E-2</v>
      </c>
      <c r="E619" s="2">
        <f>MACD!F619</f>
        <v>2.9117797276283226E-2</v>
      </c>
      <c r="F619" s="2">
        <f>'Moving Avg'!D619</f>
        <v>7.209179999999999</v>
      </c>
      <c r="G619" s="2">
        <f>'Moving Avg'!F619</f>
        <v>7.2444699999999997</v>
      </c>
      <c r="H619" s="2">
        <f>'Moving Avg'!G619</f>
        <v>6.7445019999999998</v>
      </c>
      <c r="I619" s="2">
        <f>'Moving Avg'!H619</f>
        <v>6.1592039999999955</v>
      </c>
      <c r="J619" s="6" t="str">
        <f>OBV!F619</f>
        <v>BULLISH</v>
      </c>
      <c r="K619" s="6" t="str">
        <f>OBV!G619</f>
        <v>NEUTRAL</v>
      </c>
      <c r="L619" s="6" t="str">
        <f>OBV!H619</f>
        <v>NEUTRAL</v>
      </c>
      <c r="M619" s="8">
        <f t="shared" si="93"/>
        <v>50</v>
      </c>
      <c r="N619" s="8">
        <f t="shared" si="90"/>
        <v>0</v>
      </c>
      <c r="O619" s="8">
        <f t="shared" si="91"/>
        <v>50</v>
      </c>
      <c r="P619" s="8">
        <f t="shared" si="92"/>
        <v>49.5</v>
      </c>
      <c r="Q619" s="9">
        <f t="shared" si="94"/>
        <v>32.424999999999997</v>
      </c>
      <c r="R619" s="9">
        <f t="shared" si="95"/>
        <v>39.875</v>
      </c>
      <c r="S619" s="9">
        <f t="shared" si="96"/>
        <v>42.275000000000006</v>
      </c>
      <c r="T619" s="9">
        <f t="shared" si="97"/>
        <v>37.375</v>
      </c>
      <c r="U619" s="8">
        <f t="shared" si="98"/>
        <v>38.19166666666667</v>
      </c>
      <c r="V619" s="8">
        <f t="shared" si="99"/>
        <v>37.987499999999997</v>
      </c>
    </row>
    <row r="620" spans="1:22" ht="13.5" x14ac:dyDescent="0.25">
      <c r="A620" s="3">
        <f>RSI!A620</f>
        <v>43193</v>
      </c>
      <c r="B620" s="2">
        <f>RSI!B620</f>
        <v>7.1298000000000004</v>
      </c>
      <c r="C620" s="2">
        <f>RSI!I620</f>
        <v>53.375436362400578</v>
      </c>
      <c r="D620" s="2">
        <f>MACD!E620</f>
        <v>0.10072961824872184</v>
      </c>
      <c r="E620" s="2">
        <f>MACD!F620</f>
        <v>4.3440161470770955E-2</v>
      </c>
      <c r="F620" s="2">
        <f>'Moving Avg'!D620</f>
        <v>7.1797799999999992</v>
      </c>
      <c r="G620" s="2">
        <f>'Moving Avg'!F620</f>
        <v>7.2452050000000003</v>
      </c>
      <c r="H620" s="2">
        <f>'Moving Avg'!G620</f>
        <v>6.766551999999999</v>
      </c>
      <c r="I620" s="2">
        <f>'Moving Avg'!H620</f>
        <v>6.1627349999999943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3"/>
        <v>50</v>
      </c>
      <c r="N620" s="8">
        <f t="shared" si="90"/>
        <v>0</v>
      </c>
      <c r="O620" s="8">
        <f t="shared" si="91"/>
        <v>50</v>
      </c>
      <c r="P620" s="8">
        <f t="shared" si="92"/>
        <v>16.5</v>
      </c>
      <c r="Q620" s="9">
        <f t="shared" si="94"/>
        <v>27.475000000000001</v>
      </c>
      <c r="R620" s="9">
        <f t="shared" si="95"/>
        <v>31.625</v>
      </c>
      <c r="S620" s="9">
        <f t="shared" si="96"/>
        <v>27.425000000000001</v>
      </c>
      <c r="T620" s="9">
        <f t="shared" si="97"/>
        <v>29.125</v>
      </c>
      <c r="U620" s="8">
        <f t="shared" si="98"/>
        <v>28.841666666666669</v>
      </c>
      <c r="V620" s="8">
        <f t="shared" si="99"/>
        <v>28.912500000000001</v>
      </c>
    </row>
    <row r="621" spans="1:22" ht="13.5" x14ac:dyDescent="0.25">
      <c r="A621" s="3">
        <f>RSI!A621</f>
        <v>43194</v>
      </c>
      <c r="B621" s="2">
        <f>RSI!B621</f>
        <v>7.1886000000000001</v>
      </c>
      <c r="C621" s="2">
        <f>RSI!I621</f>
        <v>56.798750684931669</v>
      </c>
      <c r="D621" s="2">
        <f>MACD!E621</f>
        <v>0.10551168346555606</v>
      </c>
      <c r="E621" s="2">
        <f>MACD!F621</f>
        <v>5.5854465869727976E-2</v>
      </c>
      <c r="F621" s="2">
        <f>'Moving Avg'!D621</f>
        <v>7.1768400000000003</v>
      </c>
      <c r="G621" s="2">
        <f>'Moving Avg'!F621</f>
        <v>7.2352799999999986</v>
      </c>
      <c r="H621" s="2">
        <f>'Moving Avg'!G621</f>
        <v>6.7897780000000001</v>
      </c>
      <c r="I621" s="2">
        <f>'Moving Avg'!H621</f>
        <v>6.1665924999999948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3"/>
        <v>50</v>
      </c>
      <c r="N621" s="8">
        <f t="shared" si="90"/>
        <v>0</v>
      </c>
      <c r="O621" s="8">
        <f t="shared" si="91"/>
        <v>50</v>
      </c>
      <c r="P621" s="8">
        <f t="shared" si="92"/>
        <v>16.5</v>
      </c>
      <c r="Q621" s="9">
        <f t="shared" si="94"/>
        <v>27.475000000000001</v>
      </c>
      <c r="R621" s="9">
        <f t="shared" si="95"/>
        <v>31.625</v>
      </c>
      <c r="S621" s="9">
        <f t="shared" si="96"/>
        <v>27.425000000000001</v>
      </c>
      <c r="T621" s="9">
        <f t="shared" si="97"/>
        <v>29.125</v>
      </c>
      <c r="U621" s="8">
        <f t="shared" si="98"/>
        <v>28.841666666666669</v>
      </c>
      <c r="V621" s="8">
        <f t="shared" si="99"/>
        <v>28.912500000000001</v>
      </c>
    </row>
    <row r="622" spans="1:22" ht="13.5" x14ac:dyDescent="0.25">
      <c r="A622" s="3">
        <f>RSI!A622</f>
        <v>43195</v>
      </c>
      <c r="B622" s="2">
        <f>RSI!B622</f>
        <v>7.0563000000000002</v>
      </c>
      <c r="C622" s="2">
        <f>RSI!I622</f>
        <v>48.219960459912173</v>
      </c>
      <c r="D622" s="2">
        <f>MACD!E622</f>
        <v>0.11425476380962163</v>
      </c>
      <c r="E622" s="2">
        <f>MACD!F622</f>
        <v>6.7534525457706704E-2</v>
      </c>
      <c r="F622" s="2">
        <f>'Moving Avg'!D622</f>
        <v>7.1562600000000005</v>
      </c>
      <c r="G622" s="2">
        <f>'Moving Avg'!F622</f>
        <v>7.2191099999999988</v>
      </c>
      <c r="H622" s="2">
        <f>'Moving Avg'!G622</f>
        <v>6.8103580000000008</v>
      </c>
      <c r="I622" s="2">
        <f>'Moving Avg'!H622</f>
        <v>6.169854499999996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3"/>
        <v>50</v>
      </c>
      <c r="N622" s="8">
        <f t="shared" si="90"/>
        <v>0</v>
      </c>
      <c r="O622" s="8">
        <f t="shared" si="91"/>
        <v>50</v>
      </c>
      <c r="P622" s="8">
        <f t="shared" si="92"/>
        <v>0</v>
      </c>
      <c r="Q622" s="9">
        <f t="shared" si="94"/>
        <v>25</v>
      </c>
      <c r="R622" s="9">
        <f t="shared" si="95"/>
        <v>27.5</v>
      </c>
      <c r="S622" s="9">
        <f t="shared" si="96"/>
        <v>20</v>
      </c>
      <c r="T622" s="9">
        <f t="shared" si="97"/>
        <v>25</v>
      </c>
      <c r="U622" s="8">
        <f t="shared" si="98"/>
        <v>24.166666666666668</v>
      </c>
      <c r="V622" s="8">
        <f t="shared" si="99"/>
        <v>24.375</v>
      </c>
    </row>
    <row r="623" spans="1:22" ht="13.5" x14ac:dyDescent="0.25">
      <c r="A623" s="3">
        <f>RSI!A623</f>
        <v>43196</v>
      </c>
      <c r="B623" s="2">
        <f>RSI!B623</f>
        <v>7.0194999999999999</v>
      </c>
      <c r="C623" s="2">
        <f>RSI!I623</f>
        <v>46.132736094801153</v>
      </c>
      <c r="D623" s="2">
        <f>MACD!E623</f>
        <v>0.11896168130073193</v>
      </c>
      <c r="E623" s="2">
        <f>MACD!F623</f>
        <v>7.7819956626311748E-2</v>
      </c>
      <c r="F623" s="2">
        <f>'Moving Avg'!D623</f>
        <v>7.1194999999999995</v>
      </c>
      <c r="G623" s="2">
        <f>'Moving Avg'!F623</f>
        <v>7.2025699999999988</v>
      </c>
      <c r="H623" s="2">
        <f>'Moving Avg'!G623</f>
        <v>6.8302020000000008</v>
      </c>
      <c r="I623" s="2">
        <f>'Moving Avg'!H623</f>
        <v>6.1729649999999943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3"/>
        <v>50</v>
      </c>
      <c r="N623" s="8">
        <f t="shared" si="90"/>
        <v>0</v>
      </c>
      <c r="O623" s="8">
        <f t="shared" si="91"/>
        <v>50</v>
      </c>
      <c r="P623" s="8">
        <f t="shared" si="92"/>
        <v>0</v>
      </c>
      <c r="Q623" s="9">
        <f t="shared" si="94"/>
        <v>25</v>
      </c>
      <c r="R623" s="9">
        <f t="shared" si="95"/>
        <v>27.5</v>
      </c>
      <c r="S623" s="9">
        <f t="shared" si="96"/>
        <v>20</v>
      </c>
      <c r="T623" s="9">
        <f t="shared" si="97"/>
        <v>25</v>
      </c>
      <c r="U623" s="8">
        <f t="shared" si="98"/>
        <v>24.166666666666668</v>
      </c>
      <c r="V623" s="8">
        <f t="shared" si="99"/>
        <v>24.375</v>
      </c>
    </row>
    <row r="624" spans="1:22" ht="13.5" x14ac:dyDescent="0.25">
      <c r="A624" s="3">
        <f>RSI!A624</f>
        <v>43200</v>
      </c>
      <c r="B624" s="2">
        <f>RSI!B624</f>
        <v>7.0194999999999999</v>
      </c>
      <c r="C624" s="2">
        <f>RSI!I624</f>
        <v>46.132736094801146</v>
      </c>
      <c r="D624" s="2">
        <f>MACD!E624</f>
        <v>0.12338833538863003</v>
      </c>
      <c r="E624" s="2">
        <f>MACD!F624</f>
        <v>8.6933632378775411E-2</v>
      </c>
      <c r="F624" s="2">
        <f>'Moving Avg'!D624</f>
        <v>7.0827399999999994</v>
      </c>
      <c r="G624" s="2">
        <f>'Moving Avg'!F624</f>
        <v>7.1897049999999991</v>
      </c>
      <c r="H624" s="2">
        <f>'Moving Avg'!G624</f>
        <v>6.850194000000001</v>
      </c>
      <c r="I624" s="2">
        <f>'Moving Avg'!H624</f>
        <v>6.1760429999999964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  <c r="M624" s="8">
        <f t="shared" si="93"/>
        <v>50</v>
      </c>
      <c r="N624" s="8">
        <f t="shared" si="90"/>
        <v>0</v>
      </c>
      <c r="O624" s="8">
        <f t="shared" si="91"/>
        <v>50</v>
      </c>
      <c r="P624" s="8">
        <f t="shared" si="92"/>
        <v>0</v>
      </c>
      <c r="Q624" s="9">
        <f t="shared" si="94"/>
        <v>25</v>
      </c>
      <c r="R624" s="9">
        <f t="shared" si="95"/>
        <v>27.5</v>
      </c>
      <c r="S624" s="9">
        <f t="shared" si="96"/>
        <v>20</v>
      </c>
      <c r="T624" s="9">
        <f t="shared" si="97"/>
        <v>25</v>
      </c>
      <c r="U624" s="8">
        <f t="shared" si="98"/>
        <v>24.166666666666668</v>
      </c>
      <c r="V624" s="8">
        <f t="shared" si="99"/>
        <v>24.375</v>
      </c>
    </row>
    <row r="625" spans="1:22" ht="13.5" x14ac:dyDescent="0.25">
      <c r="A625" s="3">
        <f>RSI!A625</f>
        <v>43201</v>
      </c>
      <c r="B625" s="2">
        <f>RSI!B625</f>
        <v>7.0122</v>
      </c>
      <c r="C625" s="2">
        <f>RSI!I625</f>
        <v>45.677860695521623</v>
      </c>
      <c r="D625" s="2">
        <f>MACD!E625</f>
        <v>0.13939339673511864</v>
      </c>
      <c r="E625" s="2">
        <f>MACD!F625</f>
        <v>9.7425585250044064E-2</v>
      </c>
      <c r="F625" s="2">
        <f>'Moving Avg'!D625</f>
        <v>7.0592200000000007</v>
      </c>
      <c r="G625" s="2">
        <f>'Moving Avg'!F625</f>
        <v>7.1838249999999988</v>
      </c>
      <c r="H625" s="2">
        <f>'Moving Avg'!G625</f>
        <v>6.8700400000000013</v>
      </c>
      <c r="I625" s="2">
        <f>'Moving Avg'!H625</f>
        <v>6.1790844999999948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  <c r="M625" s="8">
        <f t="shared" si="93"/>
        <v>50</v>
      </c>
      <c r="N625" s="8">
        <f t="shared" si="90"/>
        <v>0</v>
      </c>
      <c r="O625" s="8">
        <f t="shared" si="91"/>
        <v>50</v>
      </c>
      <c r="P625" s="8">
        <f t="shared" si="92"/>
        <v>0</v>
      </c>
      <c r="Q625" s="9">
        <f t="shared" si="94"/>
        <v>25</v>
      </c>
      <c r="R625" s="9">
        <f t="shared" si="95"/>
        <v>27.5</v>
      </c>
      <c r="S625" s="9">
        <f t="shared" si="96"/>
        <v>20</v>
      </c>
      <c r="T625" s="9">
        <f t="shared" si="97"/>
        <v>25</v>
      </c>
      <c r="U625" s="8">
        <f t="shared" si="98"/>
        <v>24.166666666666668</v>
      </c>
      <c r="V625" s="8">
        <f t="shared" si="99"/>
        <v>24.375</v>
      </c>
    </row>
    <row r="626" spans="1:22" ht="13.5" x14ac:dyDescent="0.25">
      <c r="A626" s="3">
        <f>RSI!A626</f>
        <v>43202</v>
      </c>
      <c r="B626" s="2">
        <f>RSI!B626</f>
        <v>7.1151</v>
      </c>
      <c r="C626" s="2">
        <f>RSI!I626</f>
        <v>52.750162053650563</v>
      </c>
      <c r="D626" s="2">
        <f>MACD!E626</f>
        <v>0.13442991606088572</v>
      </c>
      <c r="E626" s="2">
        <f>MACD!F626</f>
        <v>0.10482645141221239</v>
      </c>
      <c r="F626" s="2">
        <f>'Moving Avg'!D626</f>
        <v>7.0445200000000003</v>
      </c>
      <c r="G626" s="2">
        <f>'Moving Avg'!F626</f>
        <v>7.18309</v>
      </c>
      <c r="H626" s="2">
        <f>'Moving Avg'!G626</f>
        <v>6.891796000000002</v>
      </c>
      <c r="I626" s="2">
        <f>'Moving Avg'!H626</f>
        <v>6.1835249999999942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  <c r="M626" s="8">
        <f t="shared" si="93"/>
        <v>50</v>
      </c>
      <c r="N626" s="8">
        <f t="shared" si="90"/>
        <v>0</v>
      </c>
      <c r="O626" s="8">
        <f t="shared" si="91"/>
        <v>50</v>
      </c>
      <c r="P626" s="8">
        <f t="shared" si="92"/>
        <v>0</v>
      </c>
      <c r="Q626" s="9">
        <f t="shared" si="94"/>
        <v>25</v>
      </c>
      <c r="R626" s="9">
        <f t="shared" si="95"/>
        <v>27.5</v>
      </c>
      <c r="S626" s="9">
        <f t="shared" si="96"/>
        <v>20</v>
      </c>
      <c r="T626" s="9">
        <f t="shared" si="97"/>
        <v>25</v>
      </c>
      <c r="U626" s="8">
        <f t="shared" si="98"/>
        <v>24.166666666666668</v>
      </c>
      <c r="V626" s="8">
        <f t="shared" si="99"/>
        <v>24.375</v>
      </c>
    </row>
    <row r="627" spans="1:22" ht="13.5" x14ac:dyDescent="0.25">
      <c r="A627" s="3">
        <f>RSI!A627</f>
        <v>43203</v>
      </c>
      <c r="B627" s="2">
        <f>RSI!B627</f>
        <v>7.0563000000000002</v>
      </c>
      <c r="C627" s="2">
        <f>RSI!I627</f>
        <v>48.837403128990154</v>
      </c>
      <c r="D627" s="2">
        <f>MACD!E627</f>
        <v>0.12758525267154752</v>
      </c>
      <c r="E627" s="2">
        <f>MACD!F627</f>
        <v>0.10937821166407943</v>
      </c>
      <c r="F627" s="2">
        <f>'Moving Avg'!D627</f>
        <v>7.0445200000000003</v>
      </c>
      <c r="G627" s="2">
        <f>'Moving Avg'!F627</f>
        <v>7.1694899999999988</v>
      </c>
      <c r="H627" s="2">
        <f>'Moving Avg'!G627</f>
        <v>6.9110540000000036</v>
      </c>
      <c r="I627" s="2">
        <f>'Moving Avg'!H627</f>
        <v>6.1885894999999946</v>
      </c>
      <c r="J627" s="6" t="str">
        <f>OBV!F627</f>
        <v>BEARISH</v>
      </c>
      <c r="K627" s="6" t="str">
        <f>OBV!G627</f>
        <v>WEAK</v>
      </c>
      <c r="L627" s="6" t="str">
        <f>OBV!H627</f>
        <v>NEUTRAL</v>
      </c>
      <c r="M627" s="8">
        <f t="shared" si="93"/>
        <v>50</v>
      </c>
      <c r="N627" s="8">
        <f t="shared" si="90"/>
        <v>0</v>
      </c>
      <c r="O627" s="8">
        <f t="shared" si="91"/>
        <v>50</v>
      </c>
      <c r="P627" s="8">
        <f t="shared" si="92"/>
        <v>0</v>
      </c>
      <c r="Q627" s="9">
        <f t="shared" si="94"/>
        <v>25</v>
      </c>
      <c r="R627" s="9">
        <f t="shared" si="95"/>
        <v>27.5</v>
      </c>
      <c r="S627" s="9">
        <f t="shared" si="96"/>
        <v>20</v>
      </c>
      <c r="T627" s="9">
        <f t="shared" si="97"/>
        <v>25</v>
      </c>
      <c r="U627" s="8">
        <f t="shared" si="98"/>
        <v>24.166666666666668</v>
      </c>
      <c r="V627" s="8">
        <f t="shared" si="99"/>
        <v>24.375</v>
      </c>
    </row>
    <row r="628" spans="1:22" ht="13.5" x14ac:dyDescent="0.25">
      <c r="A628" s="3">
        <f>RSI!A628</f>
        <v>43206</v>
      </c>
      <c r="B628" s="2">
        <f>RSI!B628</f>
        <v>7.0636000000000001</v>
      </c>
      <c r="C628" s="2">
        <f>RSI!I628</f>
        <v>49.339810863642768</v>
      </c>
      <c r="D628" s="2">
        <f>MACD!E628</f>
        <v>0.12818518588307359</v>
      </c>
      <c r="E628" s="2">
        <f>MACD!F628</f>
        <v>0.11313960650787827</v>
      </c>
      <c r="F628" s="2">
        <f>'Moving Avg'!D628</f>
        <v>7.0533400000000004</v>
      </c>
      <c r="G628" s="2">
        <f>'Moving Avg'!F628</f>
        <v>7.15883</v>
      </c>
      <c r="H628" s="2">
        <f>'Moving Avg'!G628</f>
        <v>6.9317800000000034</v>
      </c>
      <c r="I628" s="2">
        <f>'Moving Avg'!H628</f>
        <v>6.192772499999994</v>
      </c>
      <c r="J628" s="6" t="str">
        <f>OBV!F628</f>
        <v>BEARISH</v>
      </c>
      <c r="K628" s="6" t="str">
        <f>OBV!G628</f>
        <v>NEUTRAL</v>
      </c>
      <c r="L628" s="6" t="str">
        <f>OBV!H628</f>
        <v>BEARISH DIVERGENCE</v>
      </c>
      <c r="M628" s="8">
        <f t="shared" si="93"/>
        <v>50</v>
      </c>
      <c r="N628" s="8">
        <f t="shared" si="90"/>
        <v>0</v>
      </c>
      <c r="O628" s="8">
        <f t="shared" si="91"/>
        <v>50</v>
      </c>
      <c r="P628" s="8">
        <f t="shared" si="92"/>
        <v>16.5</v>
      </c>
      <c r="Q628" s="9">
        <f t="shared" si="94"/>
        <v>27.475000000000001</v>
      </c>
      <c r="R628" s="9">
        <f t="shared" si="95"/>
        <v>31.625</v>
      </c>
      <c r="S628" s="9">
        <f t="shared" si="96"/>
        <v>27.425000000000001</v>
      </c>
      <c r="T628" s="9">
        <f t="shared" si="97"/>
        <v>29.125</v>
      </c>
      <c r="U628" s="8">
        <f t="shared" si="98"/>
        <v>28.841666666666669</v>
      </c>
      <c r="V628" s="8">
        <f t="shared" si="99"/>
        <v>28.912500000000001</v>
      </c>
    </row>
    <row r="629" spans="1:22" ht="13.5" x14ac:dyDescent="0.25">
      <c r="A629" s="3">
        <f>RSI!A629</f>
        <v>43207</v>
      </c>
      <c r="B629" s="2">
        <f>RSI!B629</f>
        <v>7.0563000000000002</v>
      </c>
      <c r="C629" s="2">
        <f>RSI!I629</f>
        <v>48.823492863229006</v>
      </c>
      <c r="D629" s="2">
        <f>MACD!E629</f>
        <v>0.12932718271964738</v>
      </c>
      <c r="E629" s="2">
        <f>MACD!F629</f>
        <v>0.1163771217502321</v>
      </c>
      <c r="F629" s="2">
        <f>'Moving Avg'!D629</f>
        <v>7.0606999999999998</v>
      </c>
      <c r="G629" s="2">
        <f>'Moving Avg'!F629</f>
        <v>7.147805</v>
      </c>
      <c r="H629" s="2">
        <f>'Moving Avg'!G629</f>
        <v>6.9523600000000032</v>
      </c>
      <c r="I629" s="2">
        <f>'Moving Avg'!H629</f>
        <v>6.1977054999999952</v>
      </c>
      <c r="J629" s="6" t="str">
        <f>OBV!F629</f>
        <v>BEARISH</v>
      </c>
      <c r="K629" s="6" t="str">
        <f>OBV!G629</f>
        <v>NEUTRAL</v>
      </c>
      <c r="L629" s="6" t="str">
        <f>OBV!H629</f>
        <v>BEARISH DIVERGENCE</v>
      </c>
      <c r="M629" s="8">
        <f t="shared" si="93"/>
        <v>50</v>
      </c>
      <c r="N629" s="8">
        <f t="shared" si="90"/>
        <v>0</v>
      </c>
      <c r="O629" s="8">
        <f t="shared" si="91"/>
        <v>50</v>
      </c>
      <c r="P629" s="8">
        <f t="shared" si="92"/>
        <v>16.5</v>
      </c>
      <c r="Q629" s="9">
        <f t="shared" si="94"/>
        <v>27.475000000000001</v>
      </c>
      <c r="R629" s="9">
        <f t="shared" si="95"/>
        <v>31.625</v>
      </c>
      <c r="S629" s="9">
        <f t="shared" si="96"/>
        <v>27.425000000000001</v>
      </c>
      <c r="T629" s="9">
        <f t="shared" si="97"/>
        <v>29.125</v>
      </c>
      <c r="U629" s="8">
        <f t="shared" si="98"/>
        <v>28.841666666666669</v>
      </c>
      <c r="V629" s="8">
        <f t="shared" si="99"/>
        <v>28.912500000000001</v>
      </c>
    </row>
    <row r="630" spans="1:22" ht="13.5" x14ac:dyDescent="0.25">
      <c r="A630" s="3">
        <f>RSI!A630</f>
        <v>43208</v>
      </c>
      <c r="B630" s="2">
        <f>RSI!B630</f>
        <v>6.9165999999999999</v>
      </c>
      <c r="C630" s="2">
        <f>RSI!I630</f>
        <v>40.161990237357116</v>
      </c>
      <c r="D630" s="2">
        <f>MACD!E630</f>
        <v>0.12946376505349111</v>
      </c>
      <c r="E630" s="2">
        <f>MACD!F630</f>
        <v>0.11899445041088391</v>
      </c>
      <c r="F630" s="2">
        <f>'Moving Avg'!D630</f>
        <v>7.0415800000000006</v>
      </c>
      <c r="G630" s="2">
        <f>'Moving Avg'!F630</f>
        <v>7.1297949999999988</v>
      </c>
      <c r="H630" s="2">
        <f>'Moving Avg'!G630</f>
        <v>6.9660300000000044</v>
      </c>
      <c r="I630" s="2">
        <f>'Moving Avg'!H630</f>
        <v>6.2011534999999949</v>
      </c>
      <c r="J630" s="6" t="str">
        <f>OBV!F630</f>
        <v>BEARISH</v>
      </c>
      <c r="K630" s="6" t="str">
        <f>OBV!G630</f>
        <v>WEAK</v>
      </c>
      <c r="L630" s="6" t="str">
        <f>OBV!H630</f>
        <v>CONFIRMED BEARISH</v>
      </c>
      <c r="M630" s="8">
        <f t="shared" si="93"/>
        <v>50</v>
      </c>
      <c r="N630" s="8">
        <f t="shared" si="90"/>
        <v>0</v>
      </c>
      <c r="O630" s="8">
        <f t="shared" si="91"/>
        <v>50</v>
      </c>
      <c r="P630" s="8">
        <f t="shared" si="92"/>
        <v>0</v>
      </c>
      <c r="Q630" s="9">
        <f t="shared" si="94"/>
        <v>25</v>
      </c>
      <c r="R630" s="9">
        <f t="shared" si="95"/>
        <v>27.5</v>
      </c>
      <c r="S630" s="9">
        <f t="shared" si="96"/>
        <v>20</v>
      </c>
      <c r="T630" s="9">
        <f t="shared" si="97"/>
        <v>25</v>
      </c>
      <c r="U630" s="8">
        <f t="shared" si="98"/>
        <v>24.166666666666668</v>
      </c>
      <c r="V630" s="8">
        <f t="shared" si="99"/>
        <v>24.375</v>
      </c>
    </row>
    <row r="631" spans="1:22" ht="13.5" x14ac:dyDescent="0.25">
      <c r="A631" s="3">
        <f>RSI!A631</f>
        <v>43209</v>
      </c>
      <c r="B631" s="2">
        <f>RSI!B631</f>
        <v>6.7990000000000004</v>
      </c>
      <c r="C631" s="2">
        <f>RSI!I631</f>
        <v>34.597728166614345</v>
      </c>
      <c r="D631" s="2">
        <f>MACD!E631</f>
        <v>0.1482822980494829</v>
      </c>
      <c r="E631" s="2">
        <f>MACD!F631</f>
        <v>0.1248520199386037</v>
      </c>
      <c r="F631" s="2">
        <f>'Moving Avg'!D631</f>
        <v>6.9783600000000003</v>
      </c>
      <c r="G631" s="2">
        <f>'Moving Avg'!F631</f>
        <v>7.1062699999999994</v>
      </c>
      <c r="H631" s="2">
        <f>'Moving Avg'!G631</f>
        <v>6.9729380000000027</v>
      </c>
      <c r="I631" s="2">
        <f>'Moving Avg'!H631</f>
        <v>6.2040134999999941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  <c r="M631" s="8">
        <f t="shared" si="93"/>
        <v>50</v>
      </c>
      <c r="N631" s="8">
        <f t="shared" si="90"/>
        <v>0</v>
      </c>
      <c r="O631" s="8">
        <f t="shared" si="91"/>
        <v>50</v>
      </c>
      <c r="P631" s="8">
        <f t="shared" si="92"/>
        <v>0</v>
      </c>
      <c r="Q631" s="9">
        <f t="shared" si="94"/>
        <v>25</v>
      </c>
      <c r="R631" s="9">
        <f t="shared" si="95"/>
        <v>27.5</v>
      </c>
      <c r="S631" s="9">
        <f t="shared" si="96"/>
        <v>20</v>
      </c>
      <c r="T631" s="9">
        <f t="shared" si="97"/>
        <v>25</v>
      </c>
      <c r="U631" s="8">
        <f t="shared" si="98"/>
        <v>24.166666666666668</v>
      </c>
      <c r="V631" s="8">
        <f t="shared" si="99"/>
        <v>24.375</v>
      </c>
    </row>
    <row r="632" spans="1:22" ht="13.5" x14ac:dyDescent="0.25">
      <c r="A632" s="3">
        <f>RSI!A632</f>
        <v>43210</v>
      </c>
      <c r="B632" s="2">
        <f>RSI!B632</f>
        <v>6.7622999999999998</v>
      </c>
      <c r="C632" s="2">
        <f>RSI!I632</f>
        <v>33.058446091709655</v>
      </c>
      <c r="D632" s="2">
        <f>MACD!E632</f>
        <v>0.14814089457854163</v>
      </c>
      <c r="E632" s="2">
        <f>MACD!F632</f>
        <v>0.12950979486659128</v>
      </c>
      <c r="F632" s="2">
        <f>'Moving Avg'!D632</f>
        <v>6.9195599999999997</v>
      </c>
      <c r="G632" s="2">
        <f>'Moving Avg'!F632</f>
        <v>7.0823800000000006</v>
      </c>
      <c r="H632" s="2">
        <f>'Moving Avg'!G632</f>
        <v>6.9817580000000028</v>
      </c>
      <c r="I632" s="2">
        <f>'Moving Avg'!H632</f>
        <v>6.2066899999999965</v>
      </c>
      <c r="J632" s="6" t="str">
        <f>OBV!F632</f>
        <v>BEARISH</v>
      </c>
      <c r="K632" s="6" t="str">
        <f>OBV!G632</f>
        <v>WEAK</v>
      </c>
      <c r="L632" s="6" t="str">
        <f>OBV!H632</f>
        <v>CONFIRMED BEARISH</v>
      </c>
      <c r="M632" s="8">
        <f t="shared" si="93"/>
        <v>50</v>
      </c>
      <c r="N632" s="8">
        <f t="shared" si="90"/>
        <v>0</v>
      </c>
      <c r="O632" s="8">
        <f t="shared" si="91"/>
        <v>50</v>
      </c>
      <c r="P632" s="8">
        <f t="shared" si="92"/>
        <v>0</v>
      </c>
      <c r="Q632" s="9">
        <f t="shared" si="94"/>
        <v>25</v>
      </c>
      <c r="R632" s="9">
        <f t="shared" si="95"/>
        <v>27.5</v>
      </c>
      <c r="S632" s="9">
        <f t="shared" si="96"/>
        <v>20</v>
      </c>
      <c r="T632" s="9">
        <f t="shared" si="97"/>
        <v>25</v>
      </c>
      <c r="U632" s="8">
        <f t="shared" si="98"/>
        <v>24.166666666666668</v>
      </c>
      <c r="V632" s="8">
        <f t="shared" si="99"/>
        <v>24.375</v>
      </c>
    </row>
    <row r="633" spans="1:22" ht="13.5" x14ac:dyDescent="0.25">
      <c r="A633" s="3">
        <f>RSI!A633</f>
        <v>43213</v>
      </c>
      <c r="B633" s="2">
        <f>RSI!B633</f>
        <v>6.7622999999999998</v>
      </c>
      <c r="C633" s="2">
        <f>RSI!I633</f>
        <v>33.058446091709655</v>
      </c>
      <c r="D633" s="2">
        <f>MACD!E633</f>
        <v>0.14403078194941621</v>
      </c>
      <c r="E633" s="2">
        <f>MACD!F633</f>
        <v>0.13241399228315628</v>
      </c>
      <c r="F633" s="2">
        <f>'Moving Avg'!D633</f>
        <v>6.8592999999999993</v>
      </c>
      <c r="G633" s="2">
        <f>'Moving Avg'!F633</f>
        <v>7.0603300000000004</v>
      </c>
      <c r="H633" s="2">
        <f>'Moving Avg'!G633</f>
        <v>6.9905780000000028</v>
      </c>
      <c r="I633" s="2">
        <f>'Moving Avg'!H633</f>
        <v>6.2101859999999958</v>
      </c>
      <c r="J633" s="6" t="str">
        <f>OBV!F633</f>
        <v>BEARISH</v>
      </c>
      <c r="K633" s="6" t="str">
        <f>OBV!G633</f>
        <v>WEAK</v>
      </c>
      <c r="L633" s="6" t="str">
        <f>OBV!H633</f>
        <v>CONFIRMED BEARISH</v>
      </c>
      <c r="M633" s="8">
        <f t="shared" si="93"/>
        <v>50</v>
      </c>
      <c r="N633" s="8">
        <f t="shared" si="90"/>
        <v>0</v>
      </c>
      <c r="O633" s="8">
        <f t="shared" si="91"/>
        <v>50</v>
      </c>
      <c r="P633" s="8">
        <f t="shared" si="92"/>
        <v>0</v>
      </c>
      <c r="Q633" s="9">
        <f t="shared" si="94"/>
        <v>25</v>
      </c>
      <c r="R633" s="9">
        <f t="shared" si="95"/>
        <v>27.5</v>
      </c>
      <c r="S633" s="9">
        <f t="shared" si="96"/>
        <v>20</v>
      </c>
      <c r="T633" s="9">
        <f t="shared" si="97"/>
        <v>25</v>
      </c>
      <c r="U633" s="8">
        <f t="shared" si="98"/>
        <v>24.166666666666668</v>
      </c>
      <c r="V633" s="8">
        <f t="shared" si="99"/>
        <v>24.375</v>
      </c>
    </row>
    <row r="634" spans="1:22" ht="13.5" x14ac:dyDescent="0.25">
      <c r="A634" s="3">
        <f>RSI!A634</f>
        <v>43214</v>
      </c>
      <c r="B634" s="2">
        <f>RSI!B634</f>
        <v>6.9093</v>
      </c>
      <c r="C634" s="2">
        <f>RSI!I634</f>
        <v>44.524029886093722</v>
      </c>
      <c r="D634" s="2">
        <f>MACD!E634</f>
        <v>0.13121139704683138</v>
      </c>
      <c r="E634" s="2">
        <f>MACD!F634</f>
        <v>0.13217347323589132</v>
      </c>
      <c r="F634" s="2">
        <f>'Moving Avg'!D634</f>
        <v>6.8298999999999994</v>
      </c>
      <c r="G634" s="2">
        <f>'Moving Avg'!F634</f>
        <v>7.0456300000000009</v>
      </c>
      <c r="H634" s="2">
        <f>'Moving Avg'!G634</f>
        <v>7.0048380000000012</v>
      </c>
      <c r="I634" s="2">
        <f>'Moving Avg'!H634</f>
        <v>6.2136304999999945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3"/>
        <v>50</v>
      </c>
      <c r="N634" s="8">
        <f t="shared" si="90"/>
        <v>45</v>
      </c>
      <c r="O634" s="8">
        <f t="shared" si="91"/>
        <v>50</v>
      </c>
      <c r="P634" s="8">
        <f t="shared" si="92"/>
        <v>16.5</v>
      </c>
      <c r="Q634" s="9">
        <f t="shared" si="94"/>
        <v>43.225000000000001</v>
      </c>
      <c r="R634" s="9">
        <f t="shared" si="95"/>
        <v>40.625</v>
      </c>
      <c r="S634" s="9">
        <f t="shared" si="96"/>
        <v>34.174999999999997</v>
      </c>
      <c r="T634" s="9">
        <f t="shared" si="97"/>
        <v>40.375</v>
      </c>
      <c r="U634" s="8">
        <f t="shared" si="98"/>
        <v>39.341666666666661</v>
      </c>
      <c r="V634" s="8">
        <f t="shared" si="99"/>
        <v>39.599999999999994</v>
      </c>
    </row>
    <row r="635" spans="1:22" ht="13.5" x14ac:dyDescent="0.25">
      <c r="A635" s="3">
        <f>RSI!A635</f>
        <v>43215</v>
      </c>
      <c r="B635" s="2">
        <f>RSI!B635</f>
        <v>7.1151</v>
      </c>
      <c r="C635" s="2">
        <f>RSI!I635</f>
        <v>55.909649154081301</v>
      </c>
      <c r="D635" s="2">
        <f>MACD!E635</f>
        <v>0.10456075192888914</v>
      </c>
      <c r="E635" s="2">
        <f>MACD!F635</f>
        <v>0.12665092897449087</v>
      </c>
      <c r="F635" s="2">
        <f>'Moving Avg'!D635</f>
        <v>6.8696000000000002</v>
      </c>
      <c r="G635" s="2">
        <f>'Moving Avg'!F635</f>
        <v>7.0375449999999997</v>
      </c>
      <c r="H635" s="2">
        <f>'Moving Avg'!G635</f>
        <v>7.0232140000000012</v>
      </c>
      <c r="I635" s="2">
        <f>'Moving Avg'!H635</f>
        <v>6.2181364999999946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  <c r="M635" s="8">
        <f t="shared" si="93"/>
        <v>50</v>
      </c>
      <c r="N635" s="8">
        <f t="shared" si="90"/>
        <v>100</v>
      </c>
      <c r="O635" s="8">
        <f t="shared" si="91"/>
        <v>50</v>
      </c>
      <c r="P635" s="8">
        <f t="shared" si="92"/>
        <v>83.5</v>
      </c>
      <c r="Q635" s="9">
        <f t="shared" si="94"/>
        <v>72.525000000000006</v>
      </c>
      <c r="R635" s="9">
        <f t="shared" si="95"/>
        <v>68.375</v>
      </c>
      <c r="S635" s="9">
        <f t="shared" si="96"/>
        <v>72.575000000000003</v>
      </c>
      <c r="T635" s="9">
        <f t="shared" si="97"/>
        <v>70.875</v>
      </c>
      <c r="U635" s="8">
        <f t="shared" si="98"/>
        <v>71.158333333333346</v>
      </c>
      <c r="V635" s="8">
        <f t="shared" si="99"/>
        <v>71.087500000000006</v>
      </c>
    </row>
    <row r="636" spans="1:22" ht="13.5" x14ac:dyDescent="0.25">
      <c r="A636" s="3">
        <f>RSI!A636</f>
        <v>43216</v>
      </c>
      <c r="B636" s="2">
        <f>RSI!B636</f>
        <v>7.0563000000000002</v>
      </c>
      <c r="C636" s="2">
        <f>RSI!I636</f>
        <v>52.588710074324034</v>
      </c>
      <c r="D636" s="2">
        <f>MACD!E636</f>
        <v>0.10150271655809195</v>
      </c>
      <c r="E636" s="2">
        <f>MACD!F636</f>
        <v>0.12162128649121109</v>
      </c>
      <c r="F636" s="2">
        <f>'Moving Avg'!D636</f>
        <v>6.9210599999999998</v>
      </c>
      <c r="G636" s="2">
        <f>'Moving Avg'!F636</f>
        <v>7.0301950000000009</v>
      </c>
      <c r="H636" s="2">
        <f>'Moving Avg'!G636</f>
        <v>7.0404140000000019</v>
      </c>
      <c r="I636" s="2">
        <f>'Moving Avg'!H636</f>
        <v>6.2223814999999947</v>
      </c>
      <c r="J636" s="6" t="str">
        <f>OBV!F636</f>
        <v>BEARISH</v>
      </c>
      <c r="K636" s="6" t="str">
        <f>OBV!G636</f>
        <v>NEUTRAL</v>
      </c>
      <c r="L636" s="6" t="str">
        <f>OBV!H636</f>
        <v>BEARISH DIVERGENCE</v>
      </c>
      <c r="M636" s="8">
        <f t="shared" si="93"/>
        <v>50</v>
      </c>
      <c r="N636" s="8">
        <f t="shared" si="90"/>
        <v>100</v>
      </c>
      <c r="O636" s="8">
        <f t="shared" si="91"/>
        <v>50</v>
      </c>
      <c r="P636" s="8">
        <f t="shared" si="92"/>
        <v>16.5</v>
      </c>
      <c r="Q636" s="9">
        <f t="shared" si="94"/>
        <v>62.475000000000001</v>
      </c>
      <c r="R636" s="9">
        <f t="shared" si="95"/>
        <v>51.625</v>
      </c>
      <c r="S636" s="9">
        <f t="shared" si="96"/>
        <v>42.424999999999997</v>
      </c>
      <c r="T636" s="9">
        <f t="shared" si="97"/>
        <v>54.125</v>
      </c>
      <c r="U636" s="8">
        <f t="shared" si="98"/>
        <v>52.17499999999999</v>
      </c>
      <c r="V636" s="8">
        <f t="shared" si="99"/>
        <v>52.662499999999994</v>
      </c>
    </row>
    <row r="637" spans="1:22" ht="13.5" x14ac:dyDescent="0.25">
      <c r="A637" s="3">
        <f>RSI!A637</f>
        <v>43217</v>
      </c>
      <c r="B637" s="2">
        <f>RSI!B637</f>
        <v>7.0563000000000002</v>
      </c>
      <c r="C637" s="2">
        <f>RSI!I637</f>
        <v>52.588710074324034</v>
      </c>
      <c r="D637" s="2">
        <f>MACD!E637</f>
        <v>8.9574025409368652E-2</v>
      </c>
      <c r="E637" s="2">
        <f>MACD!F637</f>
        <v>0.11521183427484262</v>
      </c>
      <c r="F637" s="2">
        <f>'Moving Avg'!D637</f>
        <v>6.9798599999999995</v>
      </c>
      <c r="G637" s="2">
        <f>'Moving Avg'!F637</f>
        <v>7.0250499999999985</v>
      </c>
      <c r="H637" s="2">
        <f>'Moving Avg'!G637</f>
        <v>7.0521740000000026</v>
      </c>
      <c r="I637" s="2">
        <f>'Moving Avg'!H637</f>
        <v>6.2275439999999955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3"/>
        <v>50</v>
      </c>
      <c r="N637" s="8">
        <f t="shared" si="90"/>
        <v>100</v>
      </c>
      <c r="O637" s="8">
        <f t="shared" si="91"/>
        <v>50</v>
      </c>
      <c r="P637" s="8">
        <f t="shared" si="92"/>
        <v>83.5</v>
      </c>
      <c r="Q637" s="9">
        <f t="shared" si="94"/>
        <v>72.525000000000006</v>
      </c>
      <c r="R637" s="9">
        <f t="shared" si="95"/>
        <v>68.375</v>
      </c>
      <c r="S637" s="9">
        <f t="shared" si="96"/>
        <v>72.575000000000003</v>
      </c>
      <c r="T637" s="9">
        <f t="shared" si="97"/>
        <v>70.875</v>
      </c>
      <c r="U637" s="8">
        <f t="shared" si="98"/>
        <v>71.158333333333346</v>
      </c>
      <c r="V637" s="8">
        <f t="shared" si="99"/>
        <v>71.087500000000006</v>
      </c>
    </row>
    <row r="638" spans="1:22" ht="13.5" x14ac:dyDescent="0.25">
      <c r="A638" s="3">
        <f>RSI!A638</f>
        <v>43220</v>
      </c>
      <c r="B638" s="2">
        <f>RSI!B638</f>
        <v>6.8505000000000003</v>
      </c>
      <c r="C638" s="2">
        <f>RSI!I638</f>
        <v>42.372389561995071</v>
      </c>
      <c r="D638" s="2">
        <f>MACD!E638</f>
        <v>9.5574919518952584E-2</v>
      </c>
      <c r="E638" s="2">
        <f>MACD!F638</f>
        <v>0.11128445132366462</v>
      </c>
      <c r="F638" s="2">
        <f>'Moving Avg'!D638</f>
        <v>6.9974999999999996</v>
      </c>
      <c r="G638" s="2">
        <f>'Moving Avg'!F638</f>
        <v>7.0074100000000001</v>
      </c>
      <c r="H638" s="2">
        <f>'Moving Avg'!G638</f>
        <v>7.0576140000000018</v>
      </c>
      <c r="I638" s="2">
        <f>'Moving Avg'!H638</f>
        <v>6.2317104999999957</v>
      </c>
      <c r="J638" s="6" t="str">
        <f>OBV!F638</f>
        <v>BEARISH</v>
      </c>
      <c r="K638" s="6" t="str">
        <f>OBV!G638</f>
        <v>NEUTRAL</v>
      </c>
      <c r="L638" s="6" t="str">
        <f>OBV!H638</f>
        <v>BEARISH DIVERGENCE</v>
      </c>
      <c r="M638" s="8">
        <f t="shared" si="93"/>
        <v>50</v>
      </c>
      <c r="N638" s="8">
        <f t="shared" si="90"/>
        <v>45</v>
      </c>
      <c r="O638" s="8">
        <f t="shared" si="91"/>
        <v>50</v>
      </c>
      <c r="P638" s="8">
        <f t="shared" si="92"/>
        <v>16.5</v>
      </c>
      <c r="Q638" s="9">
        <f t="shared" si="94"/>
        <v>43.225000000000001</v>
      </c>
      <c r="R638" s="9">
        <f t="shared" si="95"/>
        <v>40.625</v>
      </c>
      <c r="S638" s="9">
        <f t="shared" si="96"/>
        <v>34.174999999999997</v>
      </c>
      <c r="T638" s="9">
        <f t="shared" si="97"/>
        <v>40.375</v>
      </c>
      <c r="U638" s="8">
        <f t="shared" si="98"/>
        <v>39.341666666666661</v>
      </c>
      <c r="V638" s="8">
        <f t="shared" si="99"/>
        <v>39.599999999999994</v>
      </c>
    </row>
    <row r="639" spans="1:22" ht="13.5" x14ac:dyDescent="0.25">
      <c r="A639" s="3">
        <f>RSI!A639</f>
        <v>43222</v>
      </c>
      <c r="B639" s="2">
        <f>RSI!B639</f>
        <v>6.8136999999999999</v>
      </c>
      <c r="C639" s="2">
        <f>RSI!I639</f>
        <v>40.844395740643449</v>
      </c>
      <c r="D639" s="2">
        <f>MACD!E639</f>
        <v>0.10321864089234278</v>
      </c>
      <c r="E639" s="2">
        <f>MACD!F639</f>
        <v>0.10967128923740026</v>
      </c>
      <c r="F639" s="2">
        <f>'Moving Avg'!D639</f>
        <v>6.9783799999999996</v>
      </c>
      <c r="G639" s="2">
        <f>'Moving Avg'!F639</f>
        <v>6.9879300000000004</v>
      </c>
      <c r="H639" s="2">
        <f>'Moving Avg'!G639</f>
        <v>7.0624640000000021</v>
      </c>
      <c r="I639" s="2">
        <f>'Moving Avg'!H639</f>
        <v>6.235954999999997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3"/>
        <v>50</v>
      </c>
      <c r="N639" s="8">
        <f t="shared" si="90"/>
        <v>45</v>
      </c>
      <c r="O639" s="8">
        <f t="shared" si="91"/>
        <v>50</v>
      </c>
      <c r="P639" s="8">
        <f t="shared" si="92"/>
        <v>16.5</v>
      </c>
      <c r="Q639" s="9">
        <f t="shared" si="94"/>
        <v>43.225000000000001</v>
      </c>
      <c r="R639" s="9">
        <f t="shared" si="95"/>
        <v>40.625</v>
      </c>
      <c r="S639" s="9">
        <f t="shared" si="96"/>
        <v>34.174999999999997</v>
      </c>
      <c r="T639" s="9">
        <f t="shared" si="97"/>
        <v>40.375</v>
      </c>
      <c r="U639" s="8">
        <f t="shared" si="98"/>
        <v>39.341666666666661</v>
      </c>
      <c r="V639" s="8">
        <f t="shared" si="99"/>
        <v>39.599999999999994</v>
      </c>
    </row>
    <row r="640" spans="1:22" ht="13.5" x14ac:dyDescent="0.25">
      <c r="A640" s="3">
        <f>RSI!A640</f>
        <v>43223</v>
      </c>
      <c r="B640" s="2">
        <f>RSI!B640</f>
        <v>6.7770000000000001</v>
      </c>
      <c r="C640" s="2">
        <f>RSI!I640</f>
        <v>39.321495020060077</v>
      </c>
      <c r="D640" s="2">
        <f>MACD!E640</f>
        <v>9.2021913867022853E-2</v>
      </c>
      <c r="E640" s="2">
        <f>MACD!F640</f>
        <v>0.10614141416332479</v>
      </c>
      <c r="F640" s="2">
        <f>'Moving Avg'!D640</f>
        <v>6.9107600000000007</v>
      </c>
      <c r="G640" s="2">
        <f>'Moving Avg'!F640</f>
        <v>6.9702899999999985</v>
      </c>
      <c r="H640" s="2">
        <f>'Moving Avg'!G640</f>
        <v>7.0670220000000015</v>
      </c>
      <c r="I640" s="2">
        <f>'Moving Avg'!H640</f>
        <v>6.2391969999999954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3"/>
        <v>50</v>
      </c>
      <c r="N640" s="8">
        <f t="shared" si="90"/>
        <v>45</v>
      </c>
      <c r="O640" s="8">
        <f t="shared" si="91"/>
        <v>50</v>
      </c>
      <c r="P640" s="8">
        <f t="shared" si="92"/>
        <v>16.5</v>
      </c>
      <c r="Q640" s="9">
        <f t="shared" si="94"/>
        <v>43.225000000000001</v>
      </c>
      <c r="R640" s="9">
        <f t="shared" si="95"/>
        <v>40.625</v>
      </c>
      <c r="S640" s="9">
        <f t="shared" si="96"/>
        <v>34.174999999999997</v>
      </c>
      <c r="T640" s="9">
        <f t="shared" si="97"/>
        <v>40.375</v>
      </c>
      <c r="U640" s="8">
        <f t="shared" si="98"/>
        <v>39.341666666666661</v>
      </c>
      <c r="V640" s="8">
        <f t="shared" si="99"/>
        <v>39.599999999999994</v>
      </c>
    </row>
    <row r="641" spans="1:22" ht="13.5" x14ac:dyDescent="0.25">
      <c r="A641" s="3">
        <f>RSI!A641</f>
        <v>43224</v>
      </c>
      <c r="B641" s="2">
        <f>RSI!B641</f>
        <v>6.6078999999999999</v>
      </c>
      <c r="C641" s="2">
        <f>RSI!I641</f>
        <v>33.182342951956599</v>
      </c>
      <c r="D641" s="2">
        <f>MACD!E641</f>
        <v>7.82253680338858E-2</v>
      </c>
      <c r="E641" s="2">
        <f>MACD!F641</f>
        <v>0.100558204937437</v>
      </c>
      <c r="F641" s="2">
        <f>'Moving Avg'!D641</f>
        <v>6.8210800000000003</v>
      </c>
      <c r="G641" s="2">
        <f>'Moving Avg'!F641</f>
        <v>6.9412549999999982</v>
      </c>
      <c r="H641" s="2">
        <f>'Moving Avg'!G641</f>
        <v>7.0681980000000006</v>
      </c>
      <c r="I641" s="2">
        <f>'Moving Avg'!H641</f>
        <v>6.2412984999999956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3"/>
        <v>50</v>
      </c>
      <c r="N641" s="8">
        <f t="shared" si="90"/>
        <v>100</v>
      </c>
      <c r="O641" s="8">
        <f t="shared" si="91"/>
        <v>50</v>
      </c>
      <c r="P641" s="8">
        <f t="shared" si="92"/>
        <v>16.5</v>
      </c>
      <c r="Q641" s="9">
        <f t="shared" si="94"/>
        <v>62.475000000000001</v>
      </c>
      <c r="R641" s="9">
        <f t="shared" si="95"/>
        <v>51.625</v>
      </c>
      <c r="S641" s="9">
        <f t="shared" si="96"/>
        <v>42.424999999999997</v>
      </c>
      <c r="T641" s="9">
        <f t="shared" si="97"/>
        <v>54.125</v>
      </c>
      <c r="U641" s="8">
        <f t="shared" si="98"/>
        <v>52.17499999999999</v>
      </c>
      <c r="V641" s="8">
        <f t="shared" si="99"/>
        <v>52.662499999999994</v>
      </c>
    </row>
    <row r="642" spans="1:22" ht="13.5" x14ac:dyDescent="0.25">
      <c r="A642" s="3">
        <f>RSI!A642</f>
        <v>43227</v>
      </c>
      <c r="B642" s="2">
        <f>RSI!B642</f>
        <v>6.6078999999999999</v>
      </c>
      <c r="C642" s="2">
        <f>RSI!I642</f>
        <v>33.182342951956599</v>
      </c>
      <c r="D642" s="2">
        <f>MACD!E642</f>
        <v>6.3056275224061764E-2</v>
      </c>
      <c r="E642" s="2">
        <f>MACD!F642</f>
        <v>9.3057818994761954E-2</v>
      </c>
      <c r="F642" s="2">
        <f>'Moving Avg'!D642</f>
        <v>6.7314000000000007</v>
      </c>
      <c r="G642" s="2">
        <f>'Moving Avg'!F642</f>
        <v>6.9188349999999987</v>
      </c>
      <c r="H642" s="2">
        <f>'Moving Avg'!G642</f>
        <v>7.0681979999999989</v>
      </c>
      <c r="I642" s="2">
        <f>'Moving Avg'!H642</f>
        <v>6.243399999999995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si="93"/>
        <v>50</v>
      </c>
      <c r="N642" s="8">
        <f t="shared" ref="N642:N705" si="100">IF(E642-D642&gt;0.02, 100, IF(E642-D642&lt;0,0,45))</f>
        <v>100</v>
      </c>
      <c r="O642" s="8">
        <f t="shared" ref="O642:O705" si="101">IF(F642-I642&gt;10,100,IF(F642-I642&gt;5,75, IF(F642-I642&gt;0,50,0)))</f>
        <v>50</v>
      </c>
      <c r="P642" s="8">
        <f t="shared" ref="P642:P705" si="102">IF(L642="confirmed bullish", 34, IF(L642="bullish divergence",17, 0))+IF(J642="bullish",33,IF(J642="bearish",0,16.5))+IF(K642="strong",33,IF(K642="weak",0,16.5))</f>
        <v>16.5</v>
      </c>
      <c r="Q642" s="9">
        <f t="shared" si="94"/>
        <v>62.475000000000001</v>
      </c>
      <c r="R642" s="9">
        <f t="shared" si="95"/>
        <v>51.625</v>
      </c>
      <c r="S642" s="9">
        <f t="shared" si="96"/>
        <v>42.424999999999997</v>
      </c>
      <c r="T642" s="9">
        <f t="shared" si="97"/>
        <v>54.125</v>
      </c>
      <c r="U642" s="8">
        <f t="shared" si="98"/>
        <v>52.17499999999999</v>
      </c>
      <c r="V642" s="8">
        <f t="shared" si="99"/>
        <v>52.662499999999994</v>
      </c>
    </row>
    <row r="643" spans="1:22" ht="13.5" x14ac:dyDescent="0.25">
      <c r="A643" s="3">
        <f>RSI!A643</f>
        <v>43228</v>
      </c>
      <c r="B643" s="2">
        <f>RSI!B643</f>
        <v>6.7622999999999998</v>
      </c>
      <c r="C643" s="2">
        <f>RSI!I643</f>
        <v>42.66202508322818</v>
      </c>
      <c r="D643" s="2">
        <f>MACD!E643</f>
        <v>4.0775575441731604E-2</v>
      </c>
      <c r="E643" s="2">
        <f>MACD!F643</f>
        <v>8.2601370284155887E-2</v>
      </c>
      <c r="F643" s="2">
        <f>'Moving Avg'!D643</f>
        <v>6.7137599999999988</v>
      </c>
      <c r="G643" s="2">
        <f>'Moving Avg'!F643</f>
        <v>6.9059749999999998</v>
      </c>
      <c r="H643" s="2">
        <f>'Moving Avg'!G643</f>
        <v>7.0674639999999984</v>
      </c>
      <c r="I643" s="2">
        <f>'Moving Avg'!H643</f>
        <v>6.2464044999999953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ref="M643:M706" si="103">IF(C643&lt;30,100, IF(C643&gt;70, 0, 50))</f>
        <v>50</v>
      </c>
      <c r="N643" s="8">
        <f t="shared" si="100"/>
        <v>100</v>
      </c>
      <c r="O643" s="8">
        <f t="shared" si="101"/>
        <v>50</v>
      </c>
      <c r="P643" s="8">
        <f t="shared" si="102"/>
        <v>16.5</v>
      </c>
      <c r="Q643" s="9">
        <f t="shared" ref="Q643:Q706" si="104">0.35*M643+N643*0.35+O643*0.15+P643*0.15</f>
        <v>62.475000000000001</v>
      </c>
      <c r="R643" s="9">
        <f t="shared" ref="R643:R706" si="105">M643*0.2+N643*0.2+O643*0.35+P643*0.25</f>
        <v>51.625</v>
      </c>
      <c r="S643" s="9">
        <f t="shared" ref="S643:S706" si="106">M643*0.15+N643*0.15+O643*0.25+P643*0.45</f>
        <v>42.424999999999997</v>
      </c>
      <c r="T643" s="9">
        <f t="shared" ref="T643:T706" si="107">0.25*SUM(M643:P643)</f>
        <v>54.125</v>
      </c>
      <c r="U643" s="8">
        <f t="shared" ref="U643:U706" si="108">SUM(Q643:S643)/3</f>
        <v>52.17499999999999</v>
      </c>
      <c r="V643" s="8">
        <f t="shared" ref="V643:V706" si="109">SUM(Q643:T643)/4</f>
        <v>52.662499999999994</v>
      </c>
    </row>
    <row r="644" spans="1:22" ht="13.5" x14ac:dyDescent="0.25">
      <c r="A644" s="3">
        <f>RSI!A644</f>
        <v>43229</v>
      </c>
      <c r="B644" s="2">
        <f>RSI!B644</f>
        <v>6.9093</v>
      </c>
      <c r="C644" s="2">
        <f>RSI!I644</f>
        <v>49.943476233426139</v>
      </c>
      <c r="D644" s="2">
        <f>MACD!E644</f>
        <v>3.4581003527465626E-2</v>
      </c>
      <c r="E644" s="2">
        <f>MACD!F644</f>
        <v>7.2997296932817826E-2</v>
      </c>
      <c r="F644" s="2">
        <f>'Moving Avg'!D644</f>
        <v>6.7328799999999998</v>
      </c>
      <c r="G644" s="2">
        <f>'Moving Avg'!F644</f>
        <v>6.9004649999999996</v>
      </c>
      <c r="H644" s="2">
        <f>'Moving Avg'!G644</f>
        <v>7.0674639999999975</v>
      </c>
      <c r="I644" s="2">
        <f>'Moving Avg'!H644</f>
        <v>6.2498489999999958</v>
      </c>
      <c r="J644" s="6" t="str">
        <f>OBV!F644</f>
        <v>BEARISH</v>
      </c>
      <c r="K644" s="6" t="str">
        <f>OBV!G644</f>
        <v>NEUTRAL</v>
      </c>
      <c r="L644" s="6" t="str">
        <f>OBV!H644</f>
        <v>BEARISH DIVERGENCE</v>
      </c>
      <c r="M644" s="8">
        <f t="shared" si="103"/>
        <v>50</v>
      </c>
      <c r="N644" s="8">
        <f t="shared" si="100"/>
        <v>100</v>
      </c>
      <c r="O644" s="8">
        <f t="shared" si="101"/>
        <v>50</v>
      </c>
      <c r="P644" s="8">
        <f t="shared" si="102"/>
        <v>16.5</v>
      </c>
      <c r="Q644" s="9">
        <f t="shared" si="104"/>
        <v>62.475000000000001</v>
      </c>
      <c r="R644" s="9">
        <f t="shared" si="105"/>
        <v>51.625</v>
      </c>
      <c r="S644" s="9">
        <f t="shared" si="106"/>
        <v>42.424999999999997</v>
      </c>
      <c r="T644" s="9">
        <f t="shared" si="107"/>
        <v>54.125</v>
      </c>
      <c r="U644" s="8">
        <f t="shared" si="108"/>
        <v>52.17499999999999</v>
      </c>
      <c r="V644" s="8">
        <f t="shared" si="109"/>
        <v>52.662499999999994</v>
      </c>
    </row>
    <row r="645" spans="1:22" ht="13.5" x14ac:dyDescent="0.25">
      <c r="A645" s="3">
        <f>RSI!A645</f>
        <v>43230</v>
      </c>
      <c r="B645" s="2">
        <f>RSI!B645</f>
        <v>6.7401999999999997</v>
      </c>
      <c r="C645" s="2">
        <f>RSI!I645</f>
        <v>43.154387254448977</v>
      </c>
      <c r="D645" s="2">
        <f>MACD!E645</f>
        <v>7.352108532081747E-2</v>
      </c>
      <c r="E645" s="2">
        <f>MACD!F645</f>
        <v>7.3102054610417758E-2</v>
      </c>
      <c r="F645" s="2">
        <f>'Moving Avg'!D645</f>
        <v>6.7255200000000004</v>
      </c>
      <c r="G645" s="2">
        <f>'Moving Avg'!F645</f>
        <v>6.8868649999999985</v>
      </c>
      <c r="H645" s="2">
        <f>'Moving Avg'!G645</f>
        <v>7.060407999999998</v>
      </c>
      <c r="I645" s="2">
        <f>'Moving Avg'!H645</f>
        <v>6.2525134999999956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3"/>
        <v>50</v>
      </c>
      <c r="N645" s="8">
        <f t="shared" si="100"/>
        <v>0</v>
      </c>
      <c r="O645" s="8">
        <f t="shared" si="101"/>
        <v>50</v>
      </c>
      <c r="P645" s="8">
        <f t="shared" si="102"/>
        <v>16.5</v>
      </c>
      <c r="Q645" s="9">
        <f t="shared" si="104"/>
        <v>27.475000000000001</v>
      </c>
      <c r="R645" s="9">
        <f t="shared" si="105"/>
        <v>31.625</v>
      </c>
      <c r="S645" s="9">
        <f t="shared" si="106"/>
        <v>27.425000000000001</v>
      </c>
      <c r="T645" s="9">
        <f t="shared" si="107"/>
        <v>29.125</v>
      </c>
      <c r="U645" s="8">
        <f t="shared" si="108"/>
        <v>28.841666666666669</v>
      </c>
      <c r="V645" s="8">
        <f t="shared" si="109"/>
        <v>28.912500000000001</v>
      </c>
    </row>
    <row r="646" spans="1:22" ht="13.5" x14ac:dyDescent="0.25">
      <c r="A646" s="3">
        <f>RSI!A646</f>
        <v>43231</v>
      </c>
      <c r="B646" s="2">
        <f>RSI!B646</f>
        <v>6.7401999999999997</v>
      </c>
      <c r="C646" s="2">
        <f>RSI!I646</f>
        <v>43.154387254448977</v>
      </c>
      <c r="D646" s="2">
        <f>MACD!E646</f>
        <v>9.841806011252352E-2</v>
      </c>
      <c r="E646" s="2">
        <f>MACD!F646</f>
        <v>7.8165255710838918E-2</v>
      </c>
      <c r="F646" s="2">
        <f>'Moving Avg'!D646</f>
        <v>6.7519800000000005</v>
      </c>
      <c r="G646" s="2">
        <f>'Moving Avg'!F646</f>
        <v>6.8681199999999976</v>
      </c>
      <c r="H646" s="2">
        <f>'Moving Avg'!G646</f>
        <v>7.0533519999999976</v>
      </c>
      <c r="I646" s="2">
        <f>'Moving Avg'!H646</f>
        <v>6.2560954999999954</v>
      </c>
      <c r="J646" s="6" t="str">
        <f>OBV!F646</f>
        <v>BULLISH</v>
      </c>
      <c r="K646" s="6" t="str">
        <f>OBV!G646</f>
        <v>NEUTRAL</v>
      </c>
      <c r="L646" s="6" t="str">
        <f>OBV!H646</f>
        <v>CONFIRMED BULLISH</v>
      </c>
      <c r="M646" s="8">
        <f t="shared" si="103"/>
        <v>50</v>
      </c>
      <c r="N646" s="8">
        <f t="shared" si="100"/>
        <v>0</v>
      </c>
      <c r="O646" s="8">
        <f t="shared" si="101"/>
        <v>50</v>
      </c>
      <c r="P646" s="8">
        <f t="shared" si="102"/>
        <v>83.5</v>
      </c>
      <c r="Q646" s="9">
        <f t="shared" si="104"/>
        <v>37.524999999999999</v>
      </c>
      <c r="R646" s="9">
        <f t="shared" si="105"/>
        <v>48.375</v>
      </c>
      <c r="S646" s="9">
        <f t="shared" si="106"/>
        <v>57.575000000000003</v>
      </c>
      <c r="T646" s="9">
        <f t="shared" si="107"/>
        <v>45.875</v>
      </c>
      <c r="U646" s="8">
        <f t="shared" si="108"/>
        <v>47.82500000000001</v>
      </c>
      <c r="V646" s="8">
        <f t="shared" si="109"/>
        <v>47.337500000000006</v>
      </c>
    </row>
    <row r="647" spans="1:22" ht="13.5" x14ac:dyDescent="0.25">
      <c r="A647" s="3">
        <f>RSI!A647</f>
        <v>43234</v>
      </c>
      <c r="B647" s="2">
        <f>RSI!B647</f>
        <v>6.7255000000000003</v>
      </c>
      <c r="C647" s="2">
        <f>RSI!I647</f>
        <v>42.570956610129329</v>
      </c>
      <c r="D647" s="2">
        <f>MACD!E647</f>
        <v>0.12149383170018435</v>
      </c>
      <c r="E647" s="2">
        <f>MACD!F647</f>
        <v>8.6830970908708005E-2</v>
      </c>
      <c r="F647" s="2">
        <f>'Moving Avg'!D647</f>
        <v>6.7754999999999992</v>
      </c>
      <c r="G647" s="2">
        <f>'Moving Avg'!F647</f>
        <v>6.8515800000000002</v>
      </c>
      <c r="H647" s="2">
        <f>'Moving Avg'!G647</f>
        <v>7.0474719999999991</v>
      </c>
      <c r="I647" s="2">
        <f>'Moving Avg'!H647</f>
        <v>6.2587194999999962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  <c r="M647" s="8">
        <f t="shared" si="103"/>
        <v>50</v>
      </c>
      <c r="N647" s="8">
        <f t="shared" si="100"/>
        <v>0</v>
      </c>
      <c r="O647" s="8">
        <f t="shared" si="101"/>
        <v>50</v>
      </c>
      <c r="P647" s="8">
        <f t="shared" si="102"/>
        <v>83.5</v>
      </c>
      <c r="Q647" s="9">
        <f t="shared" si="104"/>
        <v>37.524999999999999</v>
      </c>
      <c r="R647" s="9">
        <f t="shared" si="105"/>
        <v>48.375</v>
      </c>
      <c r="S647" s="9">
        <f t="shared" si="106"/>
        <v>57.575000000000003</v>
      </c>
      <c r="T647" s="9">
        <f t="shared" si="107"/>
        <v>45.875</v>
      </c>
      <c r="U647" s="8">
        <f t="shared" si="108"/>
        <v>47.82500000000001</v>
      </c>
      <c r="V647" s="8">
        <f t="shared" si="109"/>
        <v>47.337500000000006</v>
      </c>
    </row>
    <row r="648" spans="1:22" ht="13.5" x14ac:dyDescent="0.25">
      <c r="A648" s="3">
        <f>RSI!A648</f>
        <v>43235</v>
      </c>
      <c r="B648" s="2">
        <f>RSI!B648</f>
        <v>6.9019000000000004</v>
      </c>
      <c r="C648" s="2">
        <f>RSI!I648</f>
        <v>51.112360853645477</v>
      </c>
      <c r="D648" s="2">
        <f>MACD!E648</f>
        <v>9.723019027512958E-2</v>
      </c>
      <c r="E648" s="2">
        <f>MACD!F648</f>
        <v>8.8910814781992323E-2</v>
      </c>
      <c r="F648" s="2">
        <f>'Moving Avg'!D648</f>
        <v>6.80342</v>
      </c>
      <c r="G648" s="2">
        <f>'Moving Avg'!F648</f>
        <v>6.8434949999999999</v>
      </c>
      <c r="H648" s="2">
        <f>'Moving Avg'!G648</f>
        <v>7.0465899999999984</v>
      </c>
      <c r="I648" s="2">
        <f>'Moving Avg'!H648</f>
        <v>6.2632409999999963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3"/>
        <v>50</v>
      </c>
      <c r="N648" s="8">
        <f t="shared" si="100"/>
        <v>0</v>
      </c>
      <c r="O648" s="8">
        <f t="shared" si="101"/>
        <v>50</v>
      </c>
      <c r="P648" s="8">
        <f t="shared" si="102"/>
        <v>83.5</v>
      </c>
      <c r="Q648" s="9">
        <f t="shared" si="104"/>
        <v>37.524999999999999</v>
      </c>
      <c r="R648" s="9">
        <f t="shared" si="105"/>
        <v>48.375</v>
      </c>
      <c r="S648" s="9">
        <f t="shared" si="106"/>
        <v>57.575000000000003</v>
      </c>
      <c r="T648" s="9">
        <f t="shared" si="107"/>
        <v>45.875</v>
      </c>
      <c r="U648" s="8">
        <f t="shared" si="108"/>
        <v>47.82500000000001</v>
      </c>
      <c r="V648" s="8">
        <f t="shared" si="109"/>
        <v>47.337500000000006</v>
      </c>
    </row>
    <row r="649" spans="1:22" ht="13.5" x14ac:dyDescent="0.25">
      <c r="A649" s="3">
        <f>RSI!A649</f>
        <v>43236</v>
      </c>
      <c r="B649" s="2">
        <f>RSI!B649</f>
        <v>6.8945999999999996</v>
      </c>
      <c r="C649" s="2">
        <f>RSI!I649</f>
        <v>50.775800130050463</v>
      </c>
      <c r="D649" s="2">
        <f>MACD!E649</f>
        <v>7.1405625736695733E-2</v>
      </c>
      <c r="E649" s="2">
        <f>MACD!F649</f>
        <v>8.5409776972933005E-2</v>
      </c>
      <c r="F649" s="2">
        <f>'Moving Avg'!D649</f>
        <v>6.8004800000000003</v>
      </c>
      <c r="G649" s="2">
        <f>'Moving Avg'!F649</f>
        <v>6.8354100000000004</v>
      </c>
      <c r="H649" s="2">
        <f>'Moving Avg'!G649</f>
        <v>7.0462959999999999</v>
      </c>
      <c r="I649" s="2">
        <f>'Moving Avg'!H649</f>
        <v>6.2674984999999968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  <c r="M649" s="8">
        <f t="shared" si="103"/>
        <v>50</v>
      </c>
      <c r="N649" s="8">
        <f t="shared" si="100"/>
        <v>45</v>
      </c>
      <c r="O649" s="8">
        <f t="shared" si="101"/>
        <v>50</v>
      </c>
      <c r="P649" s="8">
        <f t="shared" si="102"/>
        <v>16.5</v>
      </c>
      <c r="Q649" s="9">
        <f t="shared" si="104"/>
        <v>43.225000000000001</v>
      </c>
      <c r="R649" s="9">
        <f t="shared" si="105"/>
        <v>40.625</v>
      </c>
      <c r="S649" s="9">
        <f t="shared" si="106"/>
        <v>34.174999999999997</v>
      </c>
      <c r="T649" s="9">
        <f t="shared" si="107"/>
        <v>40.375</v>
      </c>
      <c r="U649" s="8">
        <f t="shared" si="108"/>
        <v>39.341666666666661</v>
      </c>
      <c r="V649" s="8">
        <f t="shared" si="109"/>
        <v>39.599999999999994</v>
      </c>
    </row>
    <row r="650" spans="1:22" ht="13.5" x14ac:dyDescent="0.25">
      <c r="A650" s="3">
        <f>RSI!A650</f>
        <v>43237</v>
      </c>
      <c r="B650" s="2">
        <f>RSI!B650</f>
        <v>6.9019000000000004</v>
      </c>
      <c r="C650" s="2">
        <f>RSI!I650</f>
        <v>51.122402894334684</v>
      </c>
      <c r="D650" s="2">
        <f>MACD!E650</f>
        <v>4.3250133568557558E-2</v>
      </c>
      <c r="E650" s="2">
        <f>MACD!F650</f>
        <v>7.6977848292057921E-2</v>
      </c>
      <c r="F650" s="2">
        <f>'Moving Avg'!D650</f>
        <v>6.8328199999999999</v>
      </c>
      <c r="G650" s="2">
        <f>'Moving Avg'!F650</f>
        <v>6.8346749999999998</v>
      </c>
      <c r="H650" s="2">
        <f>'Moving Avg'!G650</f>
        <v>7.0420320000000007</v>
      </c>
      <c r="I650" s="2">
        <f>'Moving Avg'!H650</f>
        <v>6.2726319999999962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3"/>
        <v>50</v>
      </c>
      <c r="N650" s="8">
        <f t="shared" si="100"/>
        <v>100</v>
      </c>
      <c r="O650" s="8">
        <f t="shared" si="101"/>
        <v>50</v>
      </c>
      <c r="P650" s="8">
        <f t="shared" si="102"/>
        <v>83.5</v>
      </c>
      <c r="Q650" s="9">
        <f t="shared" si="104"/>
        <v>72.525000000000006</v>
      </c>
      <c r="R650" s="9">
        <f t="shared" si="105"/>
        <v>68.375</v>
      </c>
      <c r="S650" s="9">
        <f t="shared" si="106"/>
        <v>72.575000000000003</v>
      </c>
      <c r="T650" s="9">
        <f t="shared" si="107"/>
        <v>70.875</v>
      </c>
      <c r="U650" s="8">
        <f t="shared" si="108"/>
        <v>71.158333333333346</v>
      </c>
      <c r="V650" s="8">
        <f t="shared" si="109"/>
        <v>71.087500000000006</v>
      </c>
    </row>
    <row r="651" spans="1:22" ht="13.5" x14ac:dyDescent="0.25">
      <c r="A651" s="3">
        <f>RSI!A651</f>
        <v>43238</v>
      </c>
      <c r="B651" s="2">
        <f>RSI!B651</f>
        <v>6.8357999999999999</v>
      </c>
      <c r="C651" s="2">
        <f>RSI!I651</f>
        <v>47.837764848759591</v>
      </c>
      <c r="D651" s="2">
        <f>MACD!E651</f>
        <v>-1.8443418744968909E-3</v>
      </c>
      <c r="E651" s="2">
        <f>MACD!F651</f>
        <v>6.1213410258746964E-2</v>
      </c>
      <c r="F651" s="2">
        <f>'Moving Avg'!D651</f>
        <v>6.8519400000000008</v>
      </c>
      <c r="G651" s="2">
        <f>'Moving Avg'!F651</f>
        <v>6.8365150000000003</v>
      </c>
      <c r="H651" s="2">
        <f>'Moving Avg'!G651</f>
        <v>7.0310059999999996</v>
      </c>
      <c r="I651" s="2">
        <f>'Moving Avg'!H651</f>
        <v>6.2769314999999972</v>
      </c>
      <c r="J651" s="6" t="str">
        <f>OBV!F651</f>
        <v>BEARISH</v>
      </c>
      <c r="K651" s="6" t="str">
        <f>OBV!G651</f>
        <v>NEUTRAL</v>
      </c>
      <c r="L651" s="6" t="str">
        <f>OBV!H651</f>
        <v>BEARISH DIVERGENCE</v>
      </c>
      <c r="M651" s="8">
        <f t="shared" si="103"/>
        <v>50</v>
      </c>
      <c r="N651" s="8">
        <f t="shared" si="100"/>
        <v>100</v>
      </c>
      <c r="O651" s="8">
        <f t="shared" si="101"/>
        <v>50</v>
      </c>
      <c r="P651" s="8">
        <f t="shared" si="102"/>
        <v>16.5</v>
      </c>
      <c r="Q651" s="9">
        <f t="shared" si="104"/>
        <v>62.475000000000001</v>
      </c>
      <c r="R651" s="9">
        <f t="shared" si="105"/>
        <v>51.625</v>
      </c>
      <c r="S651" s="9">
        <f t="shared" si="106"/>
        <v>42.424999999999997</v>
      </c>
      <c r="T651" s="9">
        <f t="shared" si="107"/>
        <v>54.125</v>
      </c>
      <c r="U651" s="8">
        <f t="shared" si="108"/>
        <v>52.17499999999999</v>
      </c>
      <c r="V651" s="8">
        <f t="shared" si="109"/>
        <v>52.662499999999994</v>
      </c>
    </row>
    <row r="652" spans="1:22" ht="13.5" x14ac:dyDescent="0.25">
      <c r="A652" s="3">
        <f>RSI!A652</f>
        <v>43241</v>
      </c>
      <c r="B652" s="2">
        <f>RSI!B652</f>
        <v>6.8357999999999999</v>
      </c>
      <c r="C652" s="2">
        <f>RSI!I652</f>
        <v>47.837764848759598</v>
      </c>
      <c r="D652" s="2">
        <f>MACD!E652</f>
        <v>-3.9750904208803561E-2</v>
      </c>
      <c r="E652" s="2">
        <f>MACD!F652</f>
        <v>4.1020547365236866E-2</v>
      </c>
      <c r="F652" s="2">
        <f>'Moving Avg'!D652</f>
        <v>6.8739999999999997</v>
      </c>
      <c r="G652" s="2">
        <f>'Moving Avg'!F652</f>
        <v>6.8401899999999998</v>
      </c>
      <c r="H652" s="2">
        <f>'Moving Avg'!G652</f>
        <v>7.0201279999999997</v>
      </c>
      <c r="I652" s="2">
        <f>'Moving Avg'!H652</f>
        <v>6.2808279999999987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3"/>
        <v>50</v>
      </c>
      <c r="N652" s="8">
        <f t="shared" si="100"/>
        <v>100</v>
      </c>
      <c r="O652" s="8">
        <f t="shared" si="101"/>
        <v>50</v>
      </c>
      <c r="P652" s="8">
        <f t="shared" si="102"/>
        <v>83.5</v>
      </c>
      <c r="Q652" s="9">
        <f t="shared" si="104"/>
        <v>72.525000000000006</v>
      </c>
      <c r="R652" s="9">
        <f t="shared" si="105"/>
        <v>68.375</v>
      </c>
      <c r="S652" s="9">
        <f t="shared" si="106"/>
        <v>72.575000000000003</v>
      </c>
      <c r="T652" s="9">
        <f t="shared" si="107"/>
        <v>70.875</v>
      </c>
      <c r="U652" s="8">
        <f t="shared" si="108"/>
        <v>71.158333333333346</v>
      </c>
      <c r="V652" s="8">
        <f t="shared" si="109"/>
        <v>71.087500000000006</v>
      </c>
    </row>
    <row r="653" spans="1:22" ht="13.5" x14ac:dyDescent="0.25">
      <c r="A653" s="3">
        <f>RSI!A653</f>
        <v>43242</v>
      </c>
      <c r="B653" s="2">
        <f>RSI!B653</f>
        <v>6.8357999999999999</v>
      </c>
      <c r="C653" s="2">
        <f>RSI!I653</f>
        <v>47.837764848759598</v>
      </c>
      <c r="D653" s="2">
        <f>MACD!E653</f>
        <v>-4.7840080918487793E-2</v>
      </c>
      <c r="E653" s="2">
        <f>MACD!F653</f>
        <v>2.3248421708491934E-2</v>
      </c>
      <c r="F653" s="2">
        <f>'Moving Avg'!D653</f>
        <v>6.8607800000000001</v>
      </c>
      <c r="G653" s="2">
        <f>'Moving Avg'!F653</f>
        <v>6.8438649999999992</v>
      </c>
      <c r="H653" s="2">
        <f>'Moving Avg'!G653</f>
        <v>7.0098380000000011</v>
      </c>
      <c r="I653" s="2">
        <f>'Moving Avg'!H653</f>
        <v>6.2865374999999997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3"/>
        <v>50</v>
      </c>
      <c r="N653" s="8">
        <f t="shared" si="100"/>
        <v>100</v>
      </c>
      <c r="O653" s="8">
        <f t="shared" si="101"/>
        <v>50</v>
      </c>
      <c r="P653" s="8">
        <f t="shared" si="102"/>
        <v>16.5</v>
      </c>
      <c r="Q653" s="9">
        <f t="shared" si="104"/>
        <v>62.475000000000001</v>
      </c>
      <c r="R653" s="9">
        <f t="shared" si="105"/>
        <v>51.625</v>
      </c>
      <c r="S653" s="9">
        <f t="shared" si="106"/>
        <v>42.424999999999997</v>
      </c>
      <c r="T653" s="9">
        <f t="shared" si="107"/>
        <v>54.125</v>
      </c>
      <c r="U653" s="8">
        <f t="shared" si="108"/>
        <v>52.17499999999999</v>
      </c>
      <c r="V653" s="8">
        <f t="shared" si="109"/>
        <v>52.662499999999994</v>
      </c>
    </row>
    <row r="654" spans="1:22" ht="13.5" x14ac:dyDescent="0.25">
      <c r="A654" s="3">
        <f>RSI!A654</f>
        <v>43243</v>
      </c>
      <c r="B654" s="2">
        <f>RSI!B654</f>
        <v>6.8284000000000002</v>
      </c>
      <c r="C654" s="2">
        <f>RSI!I654</f>
        <v>47.411826000199618</v>
      </c>
      <c r="D654" s="2">
        <f>MACD!E654</f>
        <v>-3.1306642945523322E-2</v>
      </c>
      <c r="E654" s="2">
        <f>MACD!F654</f>
        <v>1.2337408777688883E-2</v>
      </c>
      <c r="F654" s="2">
        <f>'Moving Avg'!D654</f>
        <v>6.8475399999999995</v>
      </c>
      <c r="G654" s="2">
        <f>'Moving Avg'!F654</f>
        <v>6.8398200000000005</v>
      </c>
      <c r="H654" s="2">
        <f>'Moving Avg'!G654</f>
        <v>7.0008700000000008</v>
      </c>
      <c r="I654" s="2">
        <f>'Moving Avg'!H654</f>
        <v>6.2886319999999998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3"/>
        <v>50</v>
      </c>
      <c r="N654" s="8">
        <f t="shared" si="100"/>
        <v>100</v>
      </c>
      <c r="O654" s="8">
        <f t="shared" si="101"/>
        <v>50</v>
      </c>
      <c r="P654" s="8">
        <f t="shared" si="102"/>
        <v>16.5</v>
      </c>
      <c r="Q654" s="9">
        <f t="shared" si="104"/>
        <v>62.475000000000001</v>
      </c>
      <c r="R654" s="9">
        <f t="shared" si="105"/>
        <v>51.625</v>
      </c>
      <c r="S654" s="9">
        <f t="shared" si="106"/>
        <v>42.424999999999997</v>
      </c>
      <c r="T654" s="9">
        <f t="shared" si="107"/>
        <v>54.125</v>
      </c>
      <c r="U654" s="8">
        <f t="shared" si="108"/>
        <v>52.17499999999999</v>
      </c>
      <c r="V654" s="8">
        <f t="shared" si="109"/>
        <v>52.662499999999994</v>
      </c>
    </row>
    <row r="655" spans="1:22" ht="13.5" x14ac:dyDescent="0.25">
      <c r="A655" s="3">
        <f>RSI!A655</f>
        <v>43244</v>
      </c>
      <c r="B655" s="2">
        <f>RSI!B655</f>
        <v>6.8284000000000002</v>
      </c>
      <c r="C655" s="2">
        <f>RSI!I655</f>
        <v>47.411826000199618</v>
      </c>
      <c r="D655" s="2">
        <f>MACD!E655</f>
        <v>-4.3089771109776187E-2</v>
      </c>
      <c r="E655" s="2">
        <f>MACD!F655</f>
        <v>1.2519728001958701E-3</v>
      </c>
      <c r="F655" s="2">
        <f>'Moving Avg'!D655</f>
        <v>6.83284</v>
      </c>
      <c r="G655" s="2">
        <f>'Moving Avg'!F655</f>
        <v>6.8254850000000005</v>
      </c>
      <c r="H655" s="2">
        <f>'Moving Avg'!G655</f>
        <v>6.9948420000000011</v>
      </c>
      <c r="I655" s="2">
        <f>'Moving Avg'!H655</f>
        <v>6.2905060000000006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3"/>
        <v>50</v>
      </c>
      <c r="N655" s="8">
        <f t="shared" si="100"/>
        <v>100</v>
      </c>
      <c r="O655" s="8">
        <f t="shared" si="101"/>
        <v>50</v>
      </c>
      <c r="P655" s="8">
        <f t="shared" si="102"/>
        <v>16.5</v>
      </c>
      <c r="Q655" s="9">
        <f t="shared" si="104"/>
        <v>62.475000000000001</v>
      </c>
      <c r="R655" s="9">
        <f t="shared" si="105"/>
        <v>51.625</v>
      </c>
      <c r="S655" s="9">
        <f t="shared" si="106"/>
        <v>42.424999999999997</v>
      </c>
      <c r="T655" s="9">
        <f t="shared" si="107"/>
        <v>54.125</v>
      </c>
      <c r="U655" s="8">
        <f t="shared" si="108"/>
        <v>52.17499999999999</v>
      </c>
      <c r="V655" s="8">
        <f t="shared" si="109"/>
        <v>52.662499999999994</v>
      </c>
    </row>
    <row r="656" spans="1:22" ht="13.5" x14ac:dyDescent="0.25">
      <c r="A656" s="3">
        <f>RSI!A656</f>
        <v>43245</v>
      </c>
      <c r="B656" s="2">
        <f>RSI!B656</f>
        <v>6.8284000000000002</v>
      </c>
      <c r="C656" s="2">
        <f>RSI!I656</f>
        <v>47.411826000199618</v>
      </c>
      <c r="D656" s="2">
        <f>MACD!E656</f>
        <v>-5.2835643362569407E-2</v>
      </c>
      <c r="E656" s="2">
        <f>MACD!F656</f>
        <v>-9.5655504323571856E-3</v>
      </c>
      <c r="F656" s="2">
        <f>'Moving Avg'!D656</f>
        <v>6.831360000000001</v>
      </c>
      <c r="G656" s="2">
        <f>'Moving Avg'!F656</f>
        <v>6.8140900000000002</v>
      </c>
      <c r="H656" s="2">
        <f>'Moving Avg'!G656</f>
        <v>6.9888140000000014</v>
      </c>
      <c r="I656" s="2">
        <f>'Moving Avg'!H656</f>
        <v>6.2915715000000008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  <c r="M656" s="8">
        <f t="shared" si="103"/>
        <v>50</v>
      </c>
      <c r="N656" s="8">
        <f t="shared" si="100"/>
        <v>100</v>
      </c>
      <c r="O656" s="8">
        <f t="shared" si="101"/>
        <v>50</v>
      </c>
      <c r="P656" s="8">
        <f t="shared" si="102"/>
        <v>16.5</v>
      </c>
      <c r="Q656" s="9">
        <f t="shared" si="104"/>
        <v>62.475000000000001</v>
      </c>
      <c r="R656" s="9">
        <f t="shared" si="105"/>
        <v>51.625</v>
      </c>
      <c r="S656" s="9">
        <f t="shared" si="106"/>
        <v>42.424999999999997</v>
      </c>
      <c r="T656" s="9">
        <f t="shared" si="107"/>
        <v>54.125</v>
      </c>
      <c r="U656" s="8">
        <f t="shared" si="108"/>
        <v>52.17499999999999</v>
      </c>
      <c r="V656" s="8">
        <f t="shared" si="109"/>
        <v>52.662499999999994</v>
      </c>
    </row>
    <row r="657" spans="1:22" ht="13.5" x14ac:dyDescent="0.25">
      <c r="A657" s="3">
        <f>RSI!A657</f>
        <v>43248</v>
      </c>
      <c r="B657" s="2">
        <f>RSI!B657</f>
        <v>6.8284000000000002</v>
      </c>
      <c r="C657" s="2">
        <f>RSI!I657</f>
        <v>47.411826000199618</v>
      </c>
      <c r="D657" s="2">
        <f>MACD!E657</f>
        <v>-6.3135849334272187E-2</v>
      </c>
      <c r="E657" s="2">
        <f>MACD!F657</f>
        <v>-2.0279610212740187E-2</v>
      </c>
      <c r="F657" s="2">
        <f>'Moving Avg'!D657</f>
        <v>6.8298800000000011</v>
      </c>
      <c r="G657" s="2">
        <f>'Moving Avg'!F657</f>
        <v>6.8026949999999999</v>
      </c>
      <c r="H657" s="2">
        <f>'Moving Avg'!G657</f>
        <v>6.9788160000000019</v>
      </c>
      <c r="I657" s="2">
        <f>'Moving Avg'!H657</f>
        <v>6.2928575000000002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3"/>
        <v>50</v>
      </c>
      <c r="N657" s="8">
        <f t="shared" si="100"/>
        <v>100</v>
      </c>
      <c r="O657" s="8">
        <f t="shared" si="101"/>
        <v>50</v>
      </c>
      <c r="P657" s="8">
        <f t="shared" si="102"/>
        <v>16.5</v>
      </c>
      <c r="Q657" s="9">
        <f t="shared" si="104"/>
        <v>62.475000000000001</v>
      </c>
      <c r="R657" s="9">
        <f t="shared" si="105"/>
        <v>51.625</v>
      </c>
      <c r="S657" s="9">
        <f t="shared" si="106"/>
        <v>42.424999999999997</v>
      </c>
      <c r="T657" s="9">
        <f t="shared" si="107"/>
        <v>54.125</v>
      </c>
      <c r="U657" s="8">
        <f t="shared" si="108"/>
        <v>52.17499999999999</v>
      </c>
      <c r="V657" s="8">
        <f t="shared" si="109"/>
        <v>52.662499999999994</v>
      </c>
    </row>
    <row r="658" spans="1:22" ht="13.5" x14ac:dyDescent="0.25">
      <c r="A658" s="3">
        <f>RSI!A658</f>
        <v>43249</v>
      </c>
      <c r="B658" s="2">
        <f>RSI!B658</f>
        <v>6.7695999999999996</v>
      </c>
      <c r="C658" s="2">
        <f>RSI!I658</f>
        <v>43.292091050286913</v>
      </c>
      <c r="D658" s="2">
        <f>MACD!E658</f>
        <v>-4.0164946898036291E-2</v>
      </c>
      <c r="E658" s="2">
        <f>MACD!F658</f>
        <v>-2.4256677549799405E-2</v>
      </c>
      <c r="F658" s="2">
        <f>'Moving Avg'!D658</f>
        <v>6.8166399999999996</v>
      </c>
      <c r="G658" s="2">
        <f>'Moving Avg'!F658</f>
        <v>6.7986500000000003</v>
      </c>
      <c r="H658" s="2">
        <f>'Moving Avg'!G658</f>
        <v>6.9686720000000024</v>
      </c>
      <c r="I658" s="2">
        <f>'Moving Avg'!H658</f>
        <v>6.2936289999999993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3"/>
        <v>50</v>
      </c>
      <c r="N658" s="8">
        <f t="shared" si="100"/>
        <v>45</v>
      </c>
      <c r="O658" s="8">
        <f t="shared" si="101"/>
        <v>50</v>
      </c>
      <c r="P658" s="8">
        <f t="shared" si="102"/>
        <v>16.5</v>
      </c>
      <c r="Q658" s="9">
        <f t="shared" si="104"/>
        <v>43.225000000000001</v>
      </c>
      <c r="R658" s="9">
        <f t="shared" si="105"/>
        <v>40.625</v>
      </c>
      <c r="S658" s="9">
        <f t="shared" si="106"/>
        <v>34.174999999999997</v>
      </c>
      <c r="T658" s="9">
        <f t="shared" si="107"/>
        <v>40.375</v>
      </c>
      <c r="U658" s="8">
        <f t="shared" si="108"/>
        <v>39.341666666666661</v>
      </c>
      <c r="V658" s="8">
        <f t="shared" si="109"/>
        <v>39.599999999999994</v>
      </c>
    </row>
    <row r="659" spans="1:22" ht="13.5" x14ac:dyDescent="0.25">
      <c r="A659" s="3">
        <f>RSI!A659</f>
        <v>43250</v>
      </c>
      <c r="B659" s="2">
        <f>RSI!B659</f>
        <v>6.8357999999999999</v>
      </c>
      <c r="C659" s="2">
        <f>RSI!I659</f>
        <v>48.697026122605294</v>
      </c>
      <c r="D659" s="2">
        <f>MACD!E659</f>
        <v>-2.6229169241178241E-2</v>
      </c>
      <c r="E659" s="2">
        <f>MACD!F659</f>
        <v>-2.4651175888075173E-2</v>
      </c>
      <c r="F659" s="2">
        <f>'Moving Avg'!D659</f>
        <v>6.8181200000000004</v>
      </c>
      <c r="G659" s="2">
        <f>'Moving Avg'!F659</f>
        <v>6.799755000000002</v>
      </c>
      <c r="H659" s="2">
        <f>'Moving Avg'!G659</f>
        <v>6.9598520000000015</v>
      </c>
      <c r="I659" s="2">
        <f>'Moving Avg'!H659</f>
        <v>6.294915500000001</v>
      </c>
      <c r="J659" s="6" t="str">
        <f>OBV!F659</f>
        <v>BEARISH</v>
      </c>
      <c r="K659" s="6" t="str">
        <f>OBV!G659</f>
        <v>NEUTRAL</v>
      </c>
      <c r="L659" s="6" t="str">
        <f>OBV!H659</f>
        <v>BEARISH DIVERGENCE</v>
      </c>
      <c r="M659" s="8">
        <f t="shared" si="103"/>
        <v>50</v>
      </c>
      <c r="N659" s="8">
        <f t="shared" si="100"/>
        <v>45</v>
      </c>
      <c r="O659" s="8">
        <f t="shared" si="101"/>
        <v>50</v>
      </c>
      <c r="P659" s="8">
        <f t="shared" si="102"/>
        <v>16.5</v>
      </c>
      <c r="Q659" s="9">
        <f t="shared" si="104"/>
        <v>43.225000000000001</v>
      </c>
      <c r="R659" s="9">
        <f t="shared" si="105"/>
        <v>40.625</v>
      </c>
      <c r="S659" s="9">
        <f t="shared" si="106"/>
        <v>34.174999999999997</v>
      </c>
      <c r="T659" s="9">
        <f t="shared" si="107"/>
        <v>40.375</v>
      </c>
      <c r="U659" s="8">
        <f t="shared" si="108"/>
        <v>39.341666666666661</v>
      </c>
      <c r="V659" s="8">
        <f t="shared" si="109"/>
        <v>39.599999999999994</v>
      </c>
    </row>
    <row r="660" spans="1:22" ht="13.5" x14ac:dyDescent="0.25">
      <c r="A660" s="3">
        <f>RSI!A660</f>
        <v>43251</v>
      </c>
      <c r="B660" s="2">
        <f>RSI!B660</f>
        <v>6.7916999999999996</v>
      </c>
      <c r="C660" s="2">
        <f>RSI!I660</f>
        <v>45.580362673827565</v>
      </c>
      <c r="D660" s="2">
        <f>MACD!E660</f>
        <v>-9.9520879517180916E-3</v>
      </c>
      <c r="E660" s="2">
        <f>MACD!F660</f>
        <v>-2.171135830080376E-2</v>
      </c>
      <c r="F660" s="2">
        <f>'Moving Avg'!D660</f>
        <v>6.8107799999999994</v>
      </c>
      <c r="G660" s="2">
        <f>'Moving Avg'!F660</f>
        <v>6.8004900000000008</v>
      </c>
      <c r="H660" s="2">
        <f>'Moving Avg'!G660</f>
        <v>6.9501500000000007</v>
      </c>
      <c r="I660" s="2">
        <f>'Moving Avg'!H660</f>
        <v>6.2969000000000008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3"/>
        <v>50</v>
      </c>
      <c r="N660" s="8">
        <f t="shared" si="100"/>
        <v>0</v>
      </c>
      <c r="O660" s="8">
        <f t="shared" si="101"/>
        <v>50</v>
      </c>
      <c r="P660" s="8">
        <f t="shared" si="102"/>
        <v>16.5</v>
      </c>
      <c r="Q660" s="9">
        <f t="shared" si="104"/>
        <v>27.475000000000001</v>
      </c>
      <c r="R660" s="9">
        <f t="shared" si="105"/>
        <v>31.625</v>
      </c>
      <c r="S660" s="9">
        <f t="shared" si="106"/>
        <v>27.425000000000001</v>
      </c>
      <c r="T660" s="9">
        <f t="shared" si="107"/>
        <v>29.125</v>
      </c>
      <c r="U660" s="8">
        <f t="shared" si="108"/>
        <v>28.841666666666669</v>
      </c>
      <c r="V660" s="8">
        <f t="shared" si="109"/>
        <v>28.912500000000001</v>
      </c>
    </row>
    <row r="661" spans="1:22" ht="13.5" x14ac:dyDescent="0.25">
      <c r="A661" s="3">
        <f>RSI!A661</f>
        <v>43252</v>
      </c>
      <c r="B661" s="2">
        <f>RSI!B661</f>
        <v>6.6153000000000004</v>
      </c>
      <c r="C661" s="2">
        <f>RSI!I661</f>
        <v>35.729769969194592</v>
      </c>
      <c r="D661" s="2">
        <f>MACD!E661</f>
        <v>7.0673015252289417E-3</v>
      </c>
      <c r="E661" s="2">
        <f>MACD!F661</f>
        <v>-1.5955626335597221E-2</v>
      </c>
      <c r="F661" s="2">
        <f>'Moving Avg'!D661</f>
        <v>6.7681599999999991</v>
      </c>
      <c r="G661" s="2">
        <f>'Moving Avg'!F661</f>
        <v>6.8008600000000001</v>
      </c>
      <c r="H661" s="2">
        <f>'Moving Avg'!G661</f>
        <v>6.9370660000000006</v>
      </c>
      <c r="I661" s="2">
        <f>'Moving Avg'!H661</f>
        <v>6.2973410000000012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3"/>
        <v>50</v>
      </c>
      <c r="N661" s="8">
        <f t="shared" si="100"/>
        <v>0</v>
      </c>
      <c r="O661" s="8">
        <f t="shared" si="101"/>
        <v>50</v>
      </c>
      <c r="P661" s="8">
        <f t="shared" si="102"/>
        <v>16.5</v>
      </c>
      <c r="Q661" s="9">
        <f t="shared" si="104"/>
        <v>27.475000000000001</v>
      </c>
      <c r="R661" s="9">
        <f t="shared" si="105"/>
        <v>31.625</v>
      </c>
      <c r="S661" s="9">
        <f t="shared" si="106"/>
        <v>27.425000000000001</v>
      </c>
      <c r="T661" s="9">
        <f t="shared" si="107"/>
        <v>29.125</v>
      </c>
      <c r="U661" s="8">
        <f t="shared" si="108"/>
        <v>28.841666666666669</v>
      </c>
      <c r="V661" s="8">
        <f t="shared" si="109"/>
        <v>28.912500000000001</v>
      </c>
    </row>
    <row r="662" spans="1:22" ht="13.5" x14ac:dyDescent="0.25">
      <c r="A662" s="3">
        <f>RSI!A662</f>
        <v>43255</v>
      </c>
      <c r="B662" s="2">
        <f>RSI!B662</f>
        <v>6.6153000000000004</v>
      </c>
      <c r="C662" s="2">
        <f>RSI!I662</f>
        <v>35.729769969194592</v>
      </c>
      <c r="D662" s="2">
        <f>MACD!E662</f>
        <v>2.2833862494058721E-2</v>
      </c>
      <c r="E662" s="2">
        <f>MACD!F662</f>
        <v>-8.197728569666031E-3</v>
      </c>
      <c r="F662" s="2">
        <f>'Moving Avg'!D662</f>
        <v>6.7255399999999996</v>
      </c>
      <c r="G662" s="2">
        <f>'Moving Avg'!F662</f>
        <v>6.8012299999999994</v>
      </c>
      <c r="H662" s="2">
        <f>'Moving Avg'!G662</f>
        <v>6.924570000000001</v>
      </c>
      <c r="I662" s="2">
        <f>'Moving Avg'!H662</f>
        <v>6.2984435000000012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3"/>
        <v>50</v>
      </c>
      <c r="N662" s="8">
        <f t="shared" si="100"/>
        <v>0</v>
      </c>
      <c r="O662" s="8">
        <f t="shared" si="101"/>
        <v>50</v>
      </c>
      <c r="P662" s="8">
        <f t="shared" si="102"/>
        <v>16.5</v>
      </c>
      <c r="Q662" s="9">
        <f t="shared" si="104"/>
        <v>27.475000000000001</v>
      </c>
      <c r="R662" s="9">
        <f t="shared" si="105"/>
        <v>31.625</v>
      </c>
      <c r="S662" s="9">
        <f t="shared" si="106"/>
        <v>27.425000000000001</v>
      </c>
      <c r="T662" s="9">
        <f t="shared" si="107"/>
        <v>29.125</v>
      </c>
      <c r="U662" s="8">
        <f t="shared" si="108"/>
        <v>28.841666666666669</v>
      </c>
      <c r="V662" s="8">
        <f t="shared" si="109"/>
        <v>28.912500000000001</v>
      </c>
    </row>
    <row r="663" spans="1:22" ht="13.5" x14ac:dyDescent="0.25">
      <c r="A663" s="3">
        <f>RSI!A663</f>
        <v>43256</v>
      </c>
      <c r="B663" s="2">
        <f>RSI!B663</f>
        <v>6.7622999999999998</v>
      </c>
      <c r="C663" s="2">
        <f>RSI!I663</f>
        <v>46.834385878568661</v>
      </c>
      <c r="D663" s="2">
        <f>MACD!E663</f>
        <v>2.6550297868566552E-2</v>
      </c>
      <c r="E663" s="2">
        <f>MACD!F663</f>
        <v>-1.2481232820195139E-3</v>
      </c>
      <c r="F663" s="2">
        <f>'Moving Avg'!D663</f>
        <v>6.7240800000000007</v>
      </c>
      <c r="G663" s="2">
        <f>'Moving Avg'!F663</f>
        <v>6.8012300000000012</v>
      </c>
      <c r="H663" s="2">
        <f>'Moving Avg'!G663</f>
        <v>6.9157499999999992</v>
      </c>
      <c r="I663" s="2">
        <f>'Moving Avg'!H663</f>
        <v>6.3002810000000009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  <c r="M663" s="8">
        <f t="shared" si="103"/>
        <v>50</v>
      </c>
      <c r="N663" s="8">
        <f t="shared" si="100"/>
        <v>0</v>
      </c>
      <c r="O663" s="8">
        <f t="shared" si="101"/>
        <v>50</v>
      </c>
      <c r="P663" s="8">
        <f t="shared" si="102"/>
        <v>66.5</v>
      </c>
      <c r="Q663" s="9">
        <f t="shared" si="104"/>
        <v>34.975000000000001</v>
      </c>
      <c r="R663" s="9">
        <f t="shared" si="105"/>
        <v>44.125</v>
      </c>
      <c r="S663" s="9">
        <f t="shared" si="106"/>
        <v>49.924999999999997</v>
      </c>
      <c r="T663" s="9">
        <f t="shared" si="107"/>
        <v>41.625</v>
      </c>
      <c r="U663" s="8">
        <f t="shared" si="108"/>
        <v>43.008333333333326</v>
      </c>
      <c r="V663" s="8">
        <f t="shared" si="109"/>
        <v>42.662499999999994</v>
      </c>
    </row>
    <row r="664" spans="1:22" ht="13.5" x14ac:dyDescent="0.25">
      <c r="A664" s="3">
        <f>RSI!A664</f>
        <v>43257</v>
      </c>
      <c r="B664" s="2">
        <f>RSI!B664</f>
        <v>6.6887999999999996</v>
      </c>
      <c r="C664" s="2">
        <f>RSI!I664</f>
        <v>42.848003404232209</v>
      </c>
      <c r="D664" s="2">
        <f>MACD!E664</f>
        <v>3.430305723185878E-2</v>
      </c>
      <c r="E664" s="2">
        <f>MACD!F664</f>
        <v>5.8621128207561454E-3</v>
      </c>
      <c r="F664" s="2">
        <f>'Moving Avg'!D664</f>
        <v>6.69468</v>
      </c>
      <c r="G664" s="2">
        <f>'Moving Avg'!F664</f>
        <v>6.7902050000000003</v>
      </c>
      <c r="H664" s="2">
        <f>'Moving Avg'!G664</f>
        <v>6.9054600000000006</v>
      </c>
      <c r="I664" s="2">
        <f>'Moving Avg'!H664</f>
        <v>6.3017509999999994</v>
      </c>
      <c r="J664" s="6" t="str">
        <f>OBV!F664</f>
        <v>BULLISH</v>
      </c>
      <c r="K664" s="6" t="str">
        <f>OBV!G664</f>
        <v>NEUTRAL</v>
      </c>
      <c r="L664" s="6" t="str">
        <f>OBV!H664</f>
        <v>BULLISH DIVERGENCE</v>
      </c>
      <c r="M664" s="8">
        <f t="shared" si="103"/>
        <v>50</v>
      </c>
      <c r="N664" s="8">
        <f t="shared" si="100"/>
        <v>0</v>
      </c>
      <c r="O664" s="8">
        <f t="shared" si="101"/>
        <v>50</v>
      </c>
      <c r="P664" s="8">
        <f t="shared" si="102"/>
        <v>66.5</v>
      </c>
      <c r="Q664" s="9">
        <f t="shared" si="104"/>
        <v>34.975000000000001</v>
      </c>
      <c r="R664" s="9">
        <f t="shared" si="105"/>
        <v>44.125</v>
      </c>
      <c r="S664" s="9">
        <f t="shared" si="106"/>
        <v>49.924999999999997</v>
      </c>
      <c r="T664" s="9">
        <f t="shared" si="107"/>
        <v>41.625</v>
      </c>
      <c r="U664" s="8">
        <f t="shared" si="108"/>
        <v>43.008333333333326</v>
      </c>
      <c r="V664" s="8">
        <f t="shared" si="109"/>
        <v>42.662499999999994</v>
      </c>
    </row>
    <row r="665" spans="1:22" ht="13.5" x14ac:dyDescent="0.25">
      <c r="A665" s="3">
        <f>RSI!A665</f>
        <v>43258</v>
      </c>
      <c r="B665" s="2">
        <f>RSI!B665</f>
        <v>6.7622999999999998</v>
      </c>
      <c r="C665" s="2">
        <f>RSI!I665</f>
        <v>47.646898269771455</v>
      </c>
      <c r="D665" s="2">
        <f>MACD!E665</f>
        <v>3.6132677163418947E-2</v>
      </c>
      <c r="E665" s="2">
        <f>MACD!F665</f>
        <v>1.1916225689288707E-2</v>
      </c>
      <c r="F665" s="2">
        <f>'Moving Avg'!D665</f>
        <v>6.6888000000000005</v>
      </c>
      <c r="G665" s="2">
        <f>'Moving Avg'!F665</f>
        <v>6.7913100000000011</v>
      </c>
      <c r="H665" s="2">
        <f>'Moving Avg'!G665</f>
        <v>6.8951699999999994</v>
      </c>
      <c r="I665" s="2">
        <f>'Moving Avg'!H665</f>
        <v>6.3043235000000006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  <c r="M665" s="8">
        <f t="shared" si="103"/>
        <v>50</v>
      </c>
      <c r="N665" s="8">
        <f t="shared" si="100"/>
        <v>0</v>
      </c>
      <c r="O665" s="8">
        <f t="shared" si="101"/>
        <v>50</v>
      </c>
      <c r="P665" s="8">
        <f t="shared" si="102"/>
        <v>66.5</v>
      </c>
      <c r="Q665" s="9">
        <f t="shared" si="104"/>
        <v>34.975000000000001</v>
      </c>
      <c r="R665" s="9">
        <f t="shared" si="105"/>
        <v>44.125</v>
      </c>
      <c r="S665" s="9">
        <f t="shared" si="106"/>
        <v>49.924999999999997</v>
      </c>
      <c r="T665" s="9">
        <f t="shared" si="107"/>
        <v>41.625</v>
      </c>
      <c r="U665" s="8">
        <f t="shared" si="108"/>
        <v>43.008333333333326</v>
      </c>
      <c r="V665" s="8">
        <f t="shared" si="109"/>
        <v>42.662499999999994</v>
      </c>
    </row>
    <row r="666" spans="1:22" ht="13.5" x14ac:dyDescent="0.25">
      <c r="A666" s="3">
        <f>RSI!A666</f>
        <v>43259</v>
      </c>
      <c r="B666" s="2">
        <f>RSI!B666</f>
        <v>6.8211000000000004</v>
      </c>
      <c r="C666" s="2">
        <f>RSI!I666</f>
        <v>51.178681218140817</v>
      </c>
      <c r="D666" s="2">
        <f>MACD!E666</f>
        <v>3.3552092469759209E-2</v>
      </c>
      <c r="E666" s="2">
        <f>MACD!F666</f>
        <v>1.6243399045382807E-2</v>
      </c>
      <c r="F666" s="2">
        <f>'Moving Avg'!D666</f>
        <v>6.7299600000000002</v>
      </c>
      <c r="G666" s="2">
        <f>'Moving Avg'!F666</f>
        <v>6.7953550000000007</v>
      </c>
      <c r="H666" s="2">
        <f>'Moving Avg'!G666</f>
        <v>6.8875259999999994</v>
      </c>
      <c r="I666" s="2">
        <f>'Moving Avg'!H666</f>
        <v>6.3072635000000004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  <c r="M666" s="8">
        <f t="shared" si="103"/>
        <v>50</v>
      </c>
      <c r="N666" s="8">
        <f t="shared" si="100"/>
        <v>0</v>
      </c>
      <c r="O666" s="8">
        <f t="shared" si="101"/>
        <v>50</v>
      </c>
      <c r="P666" s="8">
        <f t="shared" si="102"/>
        <v>100</v>
      </c>
      <c r="Q666" s="9">
        <f t="shared" si="104"/>
        <v>40</v>
      </c>
      <c r="R666" s="9">
        <f t="shared" si="105"/>
        <v>52.5</v>
      </c>
      <c r="S666" s="9">
        <f t="shared" si="106"/>
        <v>65</v>
      </c>
      <c r="T666" s="9">
        <f t="shared" si="107"/>
        <v>50</v>
      </c>
      <c r="U666" s="8">
        <f t="shared" si="108"/>
        <v>52.5</v>
      </c>
      <c r="V666" s="8">
        <f t="shared" si="109"/>
        <v>51.875</v>
      </c>
    </row>
    <row r="667" spans="1:22" ht="13.5" x14ac:dyDescent="0.25">
      <c r="A667" s="3">
        <f>RSI!A667</f>
        <v>43262</v>
      </c>
      <c r="B667" s="2">
        <f>RSI!B667</f>
        <v>6.7622999999999998</v>
      </c>
      <c r="C667" s="2">
        <f>RSI!I667</f>
        <v>47.712372168009459</v>
      </c>
      <c r="D667" s="2">
        <f>MACD!E667</f>
        <v>3.5586653265670343E-2</v>
      </c>
      <c r="E667" s="2">
        <f>MACD!F667</f>
        <v>2.0112049889440316E-2</v>
      </c>
      <c r="F667" s="2">
        <f>'Moving Avg'!D667</f>
        <v>6.7593600000000009</v>
      </c>
      <c r="G667" s="2">
        <f>'Moving Avg'!F667</f>
        <v>6.7971950000000003</v>
      </c>
      <c r="H667" s="2">
        <f>'Moving Avg'!G667</f>
        <v>6.8795879999999991</v>
      </c>
      <c r="I667" s="2">
        <f>'Moving Avg'!H667</f>
        <v>6.3100199999999997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3"/>
        <v>50</v>
      </c>
      <c r="N667" s="8">
        <f t="shared" si="100"/>
        <v>0</v>
      </c>
      <c r="O667" s="8">
        <f t="shared" si="101"/>
        <v>50</v>
      </c>
      <c r="P667" s="8">
        <f t="shared" si="102"/>
        <v>83.5</v>
      </c>
      <c r="Q667" s="9">
        <f t="shared" si="104"/>
        <v>37.524999999999999</v>
      </c>
      <c r="R667" s="9">
        <f t="shared" si="105"/>
        <v>48.375</v>
      </c>
      <c r="S667" s="9">
        <f t="shared" si="106"/>
        <v>57.575000000000003</v>
      </c>
      <c r="T667" s="9">
        <f t="shared" si="107"/>
        <v>45.875</v>
      </c>
      <c r="U667" s="8">
        <f t="shared" si="108"/>
        <v>47.82500000000001</v>
      </c>
      <c r="V667" s="8">
        <f t="shared" si="109"/>
        <v>47.337500000000006</v>
      </c>
    </row>
    <row r="668" spans="1:22" ht="13.5" x14ac:dyDescent="0.25">
      <c r="A668" s="3">
        <f>RSI!A668</f>
        <v>43263</v>
      </c>
      <c r="B668" s="2">
        <f>RSI!B668</f>
        <v>6.7476000000000003</v>
      </c>
      <c r="C668" s="2">
        <f>RSI!I668</f>
        <v>46.857923607639279</v>
      </c>
      <c r="D668" s="2">
        <f>MACD!E668</f>
        <v>2.9571147869124736E-2</v>
      </c>
      <c r="E668" s="2">
        <f>MACD!F668</f>
        <v>2.2003869485377199E-2</v>
      </c>
      <c r="F668" s="2">
        <f>'Moving Avg'!D668</f>
        <v>6.7564200000000003</v>
      </c>
      <c r="G668" s="2">
        <f>'Moving Avg'!F668</f>
        <v>6.789480000000002</v>
      </c>
      <c r="H668" s="2">
        <f>'Moving Avg'!G668</f>
        <v>6.8704739999999989</v>
      </c>
      <c r="I668" s="2">
        <f>'Moving Avg'!H668</f>
        <v>6.3127394999999993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3"/>
        <v>50</v>
      </c>
      <c r="N668" s="8">
        <f t="shared" si="100"/>
        <v>0</v>
      </c>
      <c r="O668" s="8">
        <f t="shared" si="101"/>
        <v>50</v>
      </c>
      <c r="P668" s="8">
        <f t="shared" si="102"/>
        <v>16.5</v>
      </c>
      <c r="Q668" s="9">
        <f t="shared" si="104"/>
        <v>27.475000000000001</v>
      </c>
      <c r="R668" s="9">
        <f t="shared" si="105"/>
        <v>31.625</v>
      </c>
      <c r="S668" s="9">
        <f t="shared" si="106"/>
        <v>27.425000000000001</v>
      </c>
      <c r="T668" s="9">
        <f t="shared" si="107"/>
        <v>29.125</v>
      </c>
      <c r="U668" s="8">
        <f t="shared" si="108"/>
        <v>28.841666666666669</v>
      </c>
      <c r="V668" s="8">
        <f t="shared" si="109"/>
        <v>28.912500000000001</v>
      </c>
    </row>
    <row r="669" spans="1:22" ht="13.5" x14ac:dyDescent="0.25">
      <c r="A669" s="3">
        <f>RSI!A669</f>
        <v>43264</v>
      </c>
      <c r="B669" s="2">
        <f>RSI!B669</f>
        <v>6.8357999999999999</v>
      </c>
      <c r="C669" s="2">
        <f>RSI!I669</f>
        <v>52.369501774701128</v>
      </c>
      <c r="D669" s="2">
        <f>MACD!E669</f>
        <v>2.8423146229448193E-2</v>
      </c>
      <c r="E669" s="2">
        <f>MACD!F669</f>
        <v>2.3287724834191399E-2</v>
      </c>
      <c r="F669" s="2">
        <f>'Moving Avg'!D669</f>
        <v>6.7858199999999993</v>
      </c>
      <c r="G669" s="2">
        <f>'Moving Avg'!F669</f>
        <v>6.7865400000000005</v>
      </c>
      <c r="H669" s="2">
        <f>'Moving Avg'!G669</f>
        <v>6.8631239999999991</v>
      </c>
      <c r="I669" s="2">
        <f>'Moving Avg'!H669</f>
        <v>6.315753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3"/>
        <v>50</v>
      </c>
      <c r="N669" s="8">
        <f t="shared" si="100"/>
        <v>0</v>
      </c>
      <c r="O669" s="8">
        <f t="shared" si="101"/>
        <v>50</v>
      </c>
      <c r="P669" s="8">
        <f t="shared" si="102"/>
        <v>83.5</v>
      </c>
      <c r="Q669" s="9">
        <f t="shared" si="104"/>
        <v>37.524999999999999</v>
      </c>
      <c r="R669" s="9">
        <f t="shared" si="105"/>
        <v>48.375</v>
      </c>
      <c r="S669" s="9">
        <f t="shared" si="106"/>
        <v>57.575000000000003</v>
      </c>
      <c r="T669" s="9">
        <f t="shared" si="107"/>
        <v>45.875</v>
      </c>
      <c r="U669" s="8">
        <f t="shared" si="108"/>
        <v>47.82500000000001</v>
      </c>
      <c r="V669" s="8">
        <f t="shared" si="109"/>
        <v>47.337500000000006</v>
      </c>
    </row>
    <row r="670" spans="1:22" ht="13.5" x14ac:dyDescent="0.25">
      <c r="A670" s="3">
        <f>RSI!A670</f>
        <v>43265</v>
      </c>
      <c r="B670" s="2">
        <f>RSI!B670</f>
        <v>6.8945999999999996</v>
      </c>
      <c r="C670" s="2">
        <f>RSI!I670</f>
        <v>55.670347331328955</v>
      </c>
      <c r="D670" s="2">
        <f>MACD!E670</f>
        <v>1.6059633306858778E-2</v>
      </c>
      <c r="E670" s="2">
        <f>MACD!F670</f>
        <v>2.1842106528724876E-2</v>
      </c>
      <c r="F670" s="2">
        <f>'Moving Avg'!D670</f>
        <v>6.8122799999999994</v>
      </c>
      <c r="G670" s="2">
        <f>'Moving Avg'!F670</f>
        <v>6.7861750000000001</v>
      </c>
      <c r="H670" s="2">
        <f>'Moving Avg'!G670</f>
        <v>6.8584199999999989</v>
      </c>
      <c r="I670" s="2">
        <f>'Moving Avg'!H670</f>
        <v>6.3190605000000009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3"/>
        <v>50</v>
      </c>
      <c r="N670" s="8">
        <f t="shared" si="100"/>
        <v>45</v>
      </c>
      <c r="O670" s="8">
        <f t="shared" si="101"/>
        <v>50</v>
      </c>
      <c r="P670" s="8">
        <f t="shared" si="102"/>
        <v>83.5</v>
      </c>
      <c r="Q670" s="9">
        <f t="shared" si="104"/>
        <v>53.274999999999999</v>
      </c>
      <c r="R670" s="9">
        <f t="shared" si="105"/>
        <v>57.375</v>
      </c>
      <c r="S670" s="9">
        <f t="shared" si="106"/>
        <v>64.325000000000003</v>
      </c>
      <c r="T670" s="9">
        <f t="shared" si="107"/>
        <v>57.125</v>
      </c>
      <c r="U670" s="8">
        <f t="shared" si="108"/>
        <v>58.32500000000001</v>
      </c>
      <c r="V670" s="8">
        <f t="shared" si="109"/>
        <v>58.025000000000006</v>
      </c>
    </row>
    <row r="671" spans="1:22" ht="13.5" x14ac:dyDescent="0.25">
      <c r="A671" s="3">
        <f>RSI!A671</f>
        <v>43269</v>
      </c>
      <c r="B671" s="2">
        <f>RSI!B671</f>
        <v>6.8945999999999996</v>
      </c>
      <c r="C671" s="2">
        <f>RSI!I671</f>
        <v>55.670347331328962</v>
      </c>
      <c r="D671" s="2">
        <f>MACD!E671</f>
        <v>-2.21210065419708E-2</v>
      </c>
      <c r="E671" s="2">
        <f>MACD!F671</f>
        <v>1.3049483914585741E-2</v>
      </c>
      <c r="F671" s="2">
        <f>'Moving Avg'!D671</f>
        <v>6.8269800000000007</v>
      </c>
      <c r="G671" s="2">
        <f>'Moving Avg'!F671</f>
        <v>6.7891150000000007</v>
      </c>
      <c r="H671" s="2">
        <f>'Moving Avg'!G671</f>
        <v>6.8525399999999976</v>
      </c>
      <c r="I671" s="2">
        <f>'Moving Avg'!H671</f>
        <v>6.3219270000000005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3"/>
        <v>50</v>
      </c>
      <c r="N671" s="8">
        <f t="shared" si="100"/>
        <v>100</v>
      </c>
      <c r="O671" s="8">
        <f t="shared" si="101"/>
        <v>50</v>
      </c>
      <c r="P671" s="8">
        <f t="shared" si="102"/>
        <v>83.5</v>
      </c>
      <c r="Q671" s="9">
        <f t="shared" si="104"/>
        <v>72.525000000000006</v>
      </c>
      <c r="R671" s="9">
        <f t="shared" si="105"/>
        <v>68.375</v>
      </c>
      <c r="S671" s="9">
        <f t="shared" si="106"/>
        <v>72.575000000000003</v>
      </c>
      <c r="T671" s="9">
        <f t="shared" si="107"/>
        <v>70.875</v>
      </c>
      <c r="U671" s="8">
        <f t="shared" si="108"/>
        <v>71.158333333333346</v>
      </c>
      <c r="V671" s="8">
        <f t="shared" si="109"/>
        <v>71.087500000000006</v>
      </c>
    </row>
    <row r="672" spans="1:22" ht="13.5" x14ac:dyDescent="0.25">
      <c r="A672" s="3">
        <f>RSI!A672</f>
        <v>43270</v>
      </c>
      <c r="B672" s="2">
        <f>RSI!B672</f>
        <v>6.8945999999999996</v>
      </c>
      <c r="C672" s="2">
        <f>RSI!I672</f>
        <v>55.670347331328962</v>
      </c>
      <c r="D672" s="2">
        <f>MACD!E672</f>
        <v>-5.4965428001401584E-2</v>
      </c>
      <c r="E672" s="2">
        <f>MACD!F672</f>
        <v>-5.534984686117253E-4</v>
      </c>
      <c r="F672" s="2">
        <f>'Moving Avg'!D672</f>
        <v>6.8534400000000009</v>
      </c>
      <c r="G672" s="2">
        <f>'Moving Avg'!F672</f>
        <v>6.7920550000000004</v>
      </c>
      <c r="H672" s="2">
        <f>'Moving Avg'!G672</f>
        <v>6.8493059999999995</v>
      </c>
      <c r="I672" s="2">
        <f>'Moving Avg'!H672</f>
        <v>6.3240585000000022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  <c r="M672" s="8">
        <f t="shared" si="103"/>
        <v>50</v>
      </c>
      <c r="N672" s="8">
        <f t="shared" si="100"/>
        <v>100</v>
      </c>
      <c r="O672" s="8">
        <f t="shared" si="101"/>
        <v>50</v>
      </c>
      <c r="P672" s="8">
        <f t="shared" si="102"/>
        <v>100</v>
      </c>
      <c r="Q672" s="9">
        <f t="shared" si="104"/>
        <v>75</v>
      </c>
      <c r="R672" s="9">
        <f t="shared" si="105"/>
        <v>72.5</v>
      </c>
      <c r="S672" s="9">
        <f t="shared" si="106"/>
        <v>80</v>
      </c>
      <c r="T672" s="9">
        <f t="shared" si="107"/>
        <v>75</v>
      </c>
      <c r="U672" s="8">
        <f t="shared" si="108"/>
        <v>75.833333333333329</v>
      </c>
      <c r="V672" s="8">
        <f t="shared" si="109"/>
        <v>75.625</v>
      </c>
    </row>
    <row r="673" spans="1:22" ht="13.5" x14ac:dyDescent="0.25">
      <c r="A673" s="3">
        <f>RSI!A673</f>
        <v>43271</v>
      </c>
      <c r="B673" s="2">
        <f>RSI!B673</f>
        <v>6.8724999999999996</v>
      </c>
      <c r="C673" s="2">
        <f>RSI!I673</f>
        <v>53.916347521728042</v>
      </c>
      <c r="D673" s="2">
        <f>MACD!E673</f>
        <v>-5.9002334523731825E-2</v>
      </c>
      <c r="E673" s="2">
        <f>MACD!F673</f>
        <v>-1.2243265679635745E-2</v>
      </c>
      <c r="F673" s="2">
        <f>'Moving Avg'!D673</f>
        <v>6.8784200000000002</v>
      </c>
      <c r="G673" s="2">
        <f>'Moving Avg'!F673</f>
        <v>6.7938900000000002</v>
      </c>
      <c r="H673" s="2">
        <f>'Moving Avg'!G673</f>
        <v>6.8463659999999997</v>
      </c>
      <c r="I673" s="2">
        <f>'Moving Avg'!H673</f>
        <v>6.3261165000000013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3"/>
        <v>50</v>
      </c>
      <c r="N673" s="8">
        <f t="shared" si="100"/>
        <v>100</v>
      </c>
      <c r="O673" s="8">
        <f t="shared" si="101"/>
        <v>50</v>
      </c>
      <c r="P673" s="8">
        <f t="shared" si="102"/>
        <v>83.5</v>
      </c>
      <c r="Q673" s="9">
        <f t="shared" si="104"/>
        <v>72.525000000000006</v>
      </c>
      <c r="R673" s="9">
        <f t="shared" si="105"/>
        <v>68.375</v>
      </c>
      <c r="S673" s="9">
        <f t="shared" si="106"/>
        <v>72.575000000000003</v>
      </c>
      <c r="T673" s="9">
        <f t="shared" si="107"/>
        <v>70.875</v>
      </c>
      <c r="U673" s="8">
        <f t="shared" si="108"/>
        <v>71.158333333333346</v>
      </c>
      <c r="V673" s="8">
        <f t="shared" si="109"/>
        <v>71.087500000000006</v>
      </c>
    </row>
    <row r="674" spans="1:22" ht="13.5" x14ac:dyDescent="0.25">
      <c r="A674" s="3">
        <f>RSI!A674</f>
        <v>43272</v>
      </c>
      <c r="B674" s="2">
        <f>RSI!B674</f>
        <v>6.8505000000000003</v>
      </c>
      <c r="C674" s="2">
        <f>RSI!I674</f>
        <v>52.15471908560729</v>
      </c>
      <c r="D674" s="2">
        <f>MACD!E674</f>
        <v>-7.2426664881413139E-2</v>
      </c>
      <c r="E674" s="2">
        <f>MACD!F674</f>
        <v>-2.4279945519991224E-2</v>
      </c>
      <c r="F674" s="2">
        <f>'Moving Avg'!D674</f>
        <v>6.881359999999999</v>
      </c>
      <c r="G674" s="2">
        <f>'Moving Avg'!F674</f>
        <v>6.7949950000000001</v>
      </c>
      <c r="H674" s="2">
        <f>'Moving Avg'!G674</f>
        <v>6.8429859999999998</v>
      </c>
      <c r="I674" s="2">
        <f>'Moving Avg'!H674</f>
        <v>6.3283950000000013</v>
      </c>
      <c r="J674" s="6" t="str">
        <f>OBV!F674</f>
        <v>BEARISH</v>
      </c>
      <c r="K674" s="6" t="str">
        <f>OBV!G674</f>
        <v>NEUTRAL</v>
      </c>
      <c r="L674" s="6" t="str">
        <f>OBV!H674</f>
        <v>BEARISH DIVERGENCE</v>
      </c>
      <c r="M674" s="8">
        <f t="shared" si="103"/>
        <v>50</v>
      </c>
      <c r="N674" s="8">
        <f t="shared" si="100"/>
        <v>100</v>
      </c>
      <c r="O674" s="8">
        <f t="shared" si="101"/>
        <v>50</v>
      </c>
      <c r="P674" s="8">
        <f t="shared" si="102"/>
        <v>16.5</v>
      </c>
      <c r="Q674" s="9">
        <f t="shared" si="104"/>
        <v>62.475000000000001</v>
      </c>
      <c r="R674" s="9">
        <f t="shared" si="105"/>
        <v>51.625</v>
      </c>
      <c r="S674" s="9">
        <f t="shared" si="106"/>
        <v>42.424999999999997</v>
      </c>
      <c r="T674" s="9">
        <f t="shared" si="107"/>
        <v>54.125</v>
      </c>
      <c r="U674" s="8">
        <f t="shared" si="108"/>
        <v>52.17499999999999</v>
      </c>
      <c r="V674" s="8">
        <f t="shared" si="109"/>
        <v>52.662499999999994</v>
      </c>
    </row>
    <row r="675" spans="1:22" ht="13.5" x14ac:dyDescent="0.25">
      <c r="A675" s="3">
        <f>RSI!A675</f>
        <v>43273</v>
      </c>
      <c r="B675" s="2">
        <f>RSI!B675</f>
        <v>6.6814</v>
      </c>
      <c r="C675" s="2">
        <f>RSI!I675</f>
        <v>41.051910920575011</v>
      </c>
      <c r="D675" s="2">
        <f>MACD!E675</f>
        <v>-6.01280443367882E-2</v>
      </c>
      <c r="E675" s="2">
        <f>MACD!F675</f>
        <v>-3.144956528335062E-2</v>
      </c>
      <c r="F675" s="2">
        <f>'Moving Avg'!D675</f>
        <v>6.8387200000000004</v>
      </c>
      <c r="G675" s="2">
        <f>'Moving Avg'!F675</f>
        <v>6.7876449999999995</v>
      </c>
      <c r="H675" s="2">
        <f>'Moving Avg'!G675</f>
        <v>6.8363699999999996</v>
      </c>
      <c r="I675" s="2">
        <f>'Moving Avg'!H675</f>
        <v>6.3298280000000027</v>
      </c>
      <c r="J675" s="6" t="str">
        <f>OBV!F675</f>
        <v>BEARISH</v>
      </c>
      <c r="K675" s="6" t="str">
        <f>OBV!G675</f>
        <v>WEAK</v>
      </c>
      <c r="L675" s="6" t="str">
        <f>OBV!H675</f>
        <v>CONFIRMED BEARISH</v>
      </c>
      <c r="M675" s="8">
        <f t="shared" si="103"/>
        <v>50</v>
      </c>
      <c r="N675" s="8">
        <f t="shared" si="100"/>
        <v>100</v>
      </c>
      <c r="O675" s="8">
        <f t="shared" si="101"/>
        <v>50</v>
      </c>
      <c r="P675" s="8">
        <f t="shared" si="102"/>
        <v>0</v>
      </c>
      <c r="Q675" s="9">
        <f t="shared" si="104"/>
        <v>60</v>
      </c>
      <c r="R675" s="9">
        <f t="shared" si="105"/>
        <v>47.5</v>
      </c>
      <c r="S675" s="9">
        <f t="shared" si="106"/>
        <v>35</v>
      </c>
      <c r="T675" s="9">
        <f t="shared" si="107"/>
        <v>50</v>
      </c>
      <c r="U675" s="8">
        <f t="shared" si="108"/>
        <v>47.5</v>
      </c>
      <c r="V675" s="8">
        <f t="shared" si="109"/>
        <v>48.125</v>
      </c>
    </row>
    <row r="676" spans="1:22" ht="13.5" x14ac:dyDescent="0.25">
      <c r="A676" s="3">
        <f>RSI!A676</f>
        <v>43276</v>
      </c>
      <c r="B676" s="2">
        <f>RSI!B676</f>
        <v>6.4829999999999997</v>
      </c>
      <c r="C676" s="2">
        <f>RSI!I676</f>
        <v>32.350290194494519</v>
      </c>
      <c r="D676" s="2">
        <f>MACD!E676</f>
        <v>-2.5142765627047758E-2</v>
      </c>
      <c r="E676" s="2">
        <f>MACD!F676</f>
        <v>-3.0188205352090051E-2</v>
      </c>
      <c r="F676" s="2">
        <f>'Moving Avg'!D676</f>
        <v>6.7563999999999993</v>
      </c>
      <c r="G676" s="2">
        <f>'Moving Avg'!F676</f>
        <v>6.7703749999999996</v>
      </c>
      <c r="H676" s="2">
        <f>'Moving Avg'!G676</f>
        <v>6.823728</v>
      </c>
      <c r="I676" s="2">
        <f>'Moving Avg'!H676</f>
        <v>6.3302690000000021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  <c r="M676" s="8">
        <f t="shared" si="103"/>
        <v>50</v>
      </c>
      <c r="N676" s="8">
        <f t="shared" si="100"/>
        <v>0</v>
      </c>
      <c r="O676" s="8">
        <f t="shared" si="101"/>
        <v>50</v>
      </c>
      <c r="P676" s="8">
        <f t="shared" si="102"/>
        <v>0</v>
      </c>
      <c r="Q676" s="9">
        <f t="shared" si="104"/>
        <v>25</v>
      </c>
      <c r="R676" s="9">
        <f t="shared" si="105"/>
        <v>27.5</v>
      </c>
      <c r="S676" s="9">
        <f t="shared" si="106"/>
        <v>20</v>
      </c>
      <c r="T676" s="9">
        <f t="shared" si="107"/>
        <v>25</v>
      </c>
      <c r="U676" s="8">
        <f t="shared" si="108"/>
        <v>24.166666666666668</v>
      </c>
      <c r="V676" s="8">
        <f t="shared" si="109"/>
        <v>24.375</v>
      </c>
    </row>
    <row r="677" spans="1:22" ht="13.5" x14ac:dyDescent="0.25">
      <c r="A677" s="3">
        <f>RSI!A677</f>
        <v>43277</v>
      </c>
      <c r="B677" s="2">
        <f>RSI!B677</f>
        <v>6.5858999999999996</v>
      </c>
      <c r="C677" s="2">
        <f>RSI!I677</f>
        <v>39.511670730867507</v>
      </c>
      <c r="D677" s="2">
        <f>MACD!E677</f>
        <v>-1.0261504351586126E-2</v>
      </c>
      <c r="E677" s="2">
        <f>MACD!F677</f>
        <v>-2.6202865151989267E-2</v>
      </c>
      <c r="F677" s="2">
        <f>'Moving Avg'!D677</f>
        <v>6.6946600000000007</v>
      </c>
      <c r="G677" s="2">
        <f>'Moving Avg'!F677</f>
        <v>6.7582499999999994</v>
      </c>
      <c r="H677" s="2">
        <f>'Moving Avg'!G677</f>
        <v>6.8143200000000004</v>
      </c>
      <c r="I677" s="2">
        <f>'Moving Avg'!H677</f>
        <v>6.3315920000000032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  <c r="M677" s="8">
        <f t="shared" si="103"/>
        <v>50</v>
      </c>
      <c r="N677" s="8">
        <f t="shared" si="100"/>
        <v>0</v>
      </c>
      <c r="O677" s="8">
        <f t="shared" si="101"/>
        <v>50</v>
      </c>
      <c r="P677" s="8">
        <f t="shared" si="102"/>
        <v>0</v>
      </c>
      <c r="Q677" s="9">
        <f t="shared" si="104"/>
        <v>25</v>
      </c>
      <c r="R677" s="9">
        <f t="shared" si="105"/>
        <v>27.5</v>
      </c>
      <c r="S677" s="9">
        <f t="shared" si="106"/>
        <v>20</v>
      </c>
      <c r="T677" s="9">
        <f t="shared" si="107"/>
        <v>25</v>
      </c>
      <c r="U677" s="8">
        <f t="shared" si="108"/>
        <v>24.166666666666668</v>
      </c>
      <c r="V677" s="8">
        <f t="shared" si="109"/>
        <v>24.375</v>
      </c>
    </row>
    <row r="678" spans="1:22" ht="13.5" x14ac:dyDescent="0.25">
      <c r="A678" s="3">
        <f>RSI!A678</f>
        <v>43278</v>
      </c>
      <c r="B678" s="2">
        <f>RSI!B678</f>
        <v>6.5858999999999996</v>
      </c>
      <c r="C678" s="2">
        <f>RSI!I678</f>
        <v>39.511670730867507</v>
      </c>
      <c r="D678" s="2">
        <f>MACD!E678</f>
        <v>1.2632616545618092E-3</v>
      </c>
      <c r="E678" s="2">
        <f>MACD!F678</f>
        <v>-2.0709639790679052E-2</v>
      </c>
      <c r="F678" s="2">
        <f>'Moving Avg'!D678</f>
        <v>6.63734</v>
      </c>
      <c r="G678" s="2">
        <f>'Moving Avg'!F678</f>
        <v>6.7490649999999999</v>
      </c>
      <c r="H678" s="2">
        <f>'Moving Avg'!G678</f>
        <v>6.8047659999999999</v>
      </c>
      <c r="I678" s="2">
        <f>'Moving Avg'!H678</f>
        <v>6.3329150000000025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  <c r="M678" s="8">
        <f t="shared" si="103"/>
        <v>50</v>
      </c>
      <c r="N678" s="8">
        <f t="shared" si="100"/>
        <v>0</v>
      </c>
      <c r="O678" s="8">
        <f t="shared" si="101"/>
        <v>50</v>
      </c>
      <c r="P678" s="8">
        <f t="shared" si="102"/>
        <v>0</v>
      </c>
      <c r="Q678" s="9">
        <f t="shared" si="104"/>
        <v>25</v>
      </c>
      <c r="R678" s="9">
        <f t="shared" si="105"/>
        <v>27.5</v>
      </c>
      <c r="S678" s="9">
        <f t="shared" si="106"/>
        <v>20</v>
      </c>
      <c r="T678" s="9">
        <f t="shared" si="107"/>
        <v>25</v>
      </c>
      <c r="U678" s="8">
        <f t="shared" si="108"/>
        <v>24.166666666666668</v>
      </c>
      <c r="V678" s="8">
        <f t="shared" si="109"/>
        <v>24.375</v>
      </c>
    </row>
    <row r="679" spans="1:22" ht="13.5" x14ac:dyDescent="0.25">
      <c r="A679" s="3">
        <f>RSI!A679</f>
        <v>43279</v>
      </c>
      <c r="B679" s="2">
        <f>RSI!B679</f>
        <v>6.5418000000000003</v>
      </c>
      <c r="C679" s="2">
        <f>RSI!I679</f>
        <v>37.536618688523873</v>
      </c>
      <c r="D679" s="2">
        <f>MACD!E679</f>
        <v>2.895687306502559E-2</v>
      </c>
      <c r="E679" s="2">
        <f>MACD!F679</f>
        <v>-1.0776337219538124E-2</v>
      </c>
      <c r="F679" s="2">
        <f>'Moving Avg'!D679</f>
        <v>6.5755999999999997</v>
      </c>
      <c r="G679" s="2">
        <f>'Moving Avg'!F679</f>
        <v>6.7343649999999986</v>
      </c>
      <c r="H679" s="2">
        <f>'Moving Avg'!G679</f>
        <v>6.7944760000000004</v>
      </c>
      <c r="I679" s="2">
        <f>'Moving Avg'!H679</f>
        <v>6.3340175000000025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  <c r="M679" s="8">
        <f t="shared" si="103"/>
        <v>50</v>
      </c>
      <c r="N679" s="8">
        <f t="shared" si="100"/>
        <v>0</v>
      </c>
      <c r="O679" s="8">
        <f t="shared" si="101"/>
        <v>50</v>
      </c>
      <c r="P679" s="8">
        <f t="shared" si="102"/>
        <v>0</v>
      </c>
      <c r="Q679" s="9">
        <f t="shared" si="104"/>
        <v>25</v>
      </c>
      <c r="R679" s="9">
        <f t="shared" si="105"/>
        <v>27.5</v>
      </c>
      <c r="S679" s="9">
        <f t="shared" si="106"/>
        <v>20</v>
      </c>
      <c r="T679" s="9">
        <f t="shared" si="107"/>
        <v>25</v>
      </c>
      <c r="U679" s="8">
        <f t="shared" si="108"/>
        <v>24.166666666666668</v>
      </c>
      <c r="V679" s="8">
        <f t="shared" si="109"/>
        <v>24.375</v>
      </c>
    </row>
    <row r="680" spans="1:22" ht="13.5" x14ac:dyDescent="0.25">
      <c r="A680" s="3">
        <f>RSI!A680</f>
        <v>43280</v>
      </c>
      <c r="B680" s="2">
        <f>RSI!B680</f>
        <v>6.4608999999999996</v>
      </c>
      <c r="C680" s="2">
        <f>RSI!I680</f>
        <v>34.162945049875717</v>
      </c>
      <c r="D680" s="2">
        <f>MACD!E680</f>
        <v>6.87133278958445E-2</v>
      </c>
      <c r="E680" s="2">
        <f>MACD!F680</f>
        <v>5.1215958035384021E-3</v>
      </c>
      <c r="F680" s="2">
        <f>'Moving Avg'!D680</f>
        <v>6.5314999999999994</v>
      </c>
      <c r="G680" s="2">
        <f>'Moving Avg'!F680</f>
        <v>6.7178249999999995</v>
      </c>
      <c r="H680" s="2">
        <f>'Moving Avg'!G680</f>
        <v>6.7853620000000001</v>
      </c>
      <c r="I680" s="2">
        <f>'Moving Avg'!H680</f>
        <v>6.3361120000000026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3"/>
        <v>50</v>
      </c>
      <c r="N680" s="8">
        <f t="shared" si="100"/>
        <v>0</v>
      </c>
      <c r="O680" s="8">
        <f t="shared" si="101"/>
        <v>50</v>
      </c>
      <c r="P680" s="8">
        <f t="shared" si="102"/>
        <v>0</v>
      </c>
      <c r="Q680" s="9">
        <f t="shared" si="104"/>
        <v>25</v>
      </c>
      <c r="R680" s="9">
        <f t="shared" si="105"/>
        <v>27.5</v>
      </c>
      <c r="S680" s="9">
        <f t="shared" si="106"/>
        <v>20</v>
      </c>
      <c r="T680" s="9">
        <f t="shared" si="107"/>
        <v>25</v>
      </c>
      <c r="U680" s="8">
        <f t="shared" si="108"/>
        <v>24.166666666666668</v>
      </c>
      <c r="V680" s="8">
        <f t="shared" si="109"/>
        <v>24.375</v>
      </c>
    </row>
    <row r="681" spans="1:22" ht="13.5" x14ac:dyDescent="0.25">
      <c r="A681" s="3">
        <f>RSI!A681</f>
        <v>43283</v>
      </c>
      <c r="B681" s="2">
        <f>RSI!B681</f>
        <v>6.4608999999999996</v>
      </c>
      <c r="C681" s="2">
        <f>RSI!I681</f>
        <v>34.162945049875717</v>
      </c>
      <c r="D681" s="2">
        <f>MACD!E681</f>
        <v>0.10402093976732996</v>
      </c>
      <c r="E681" s="2">
        <f>MACD!F681</f>
        <v>2.4901464596296715E-2</v>
      </c>
      <c r="F681" s="2">
        <f>'Moving Avg'!D681</f>
        <v>6.5270799999999998</v>
      </c>
      <c r="G681" s="2">
        <f>'Moving Avg'!F681</f>
        <v>6.7101049999999987</v>
      </c>
      <c r="H681" s="2">
        <f>'Moving Avg'!G681</f>
        <v>6.7786</v>
      </c>
      <c r="I681" s="2">
        <f>'Moving Avg'!H681</f>
        <v>6.337398000000003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3"/>
        <v>50</v>
      </c>
      <c r="N681" s="8">
        <f t="shared" si="100"/>
        <v>0</v>
      </c>
      <c r="O681" s="8">
        <f t="shared" si="101"/>
        <v>50</v>
      </c>
      <c r="P681" s="8">
        <f t="shared" si="102"/>
        <v>16.5</v>
      </c>
      <c r="Q681" s="9">
        <f t="shared" si="104"/>
        <v>27.475000000000001</v>
      </c>
      <c r="R681" s="9">
        <f t="shared" si="105"/>
        <v>31.625</v>
      </c>
      <c r="S681" s="9">
        <f t="shared" si="106"/>
        <v>27.425000000000001</v>
      </c>
      <c r="T681" s="9">
        <f t="shared" si="107"/>
        <v>29.125</v>
      </c>
      <c r="U681" s="8">
        <f t="shared" si="108"/>
        <v>28.841666666666669</v>
      </c>
      <c r="V681" s="8">
        <f t="shared" si="109"/>
        <v>28.912500000000001</v>
      </c>
    </row>
    <row r="682" spans="1:22" ht="13.5" x14ac:dyDescent="0.25">
      <c r="A682" s="3">
        <f>RSI!A682</f>
        <v>43284</v>
      </c>
      <c r="B682" s="2">
        <f>RSI!B682</f>
        <v>6.6153000000000004</v>
      </c>
      <c r="C682" s="2">
        <f>RSI!I682</f>
        <v>45.087154302985404</v>
      </c>
      <c r="D682" s="2">
        <f>MACD!E682</f>
        <v>0.12400358793140143</v>
      </c>
      <c r="E682" s="2">
        <f>MACD!F682</f>
        <v>4.472188926331766E-2</v>
      </c>
      <c r="F682" s="2">
        <f>'Moving Avg'!D682</f>
        <v>6.5329600000000001</v>
      </c>
      <c r="G682" s="2">
        <f>'Moving Avg'!F682</f>
        <v>6.7101049999999987</v>
      </c>
      <c r="H682" s="2">
        <f>'Moving Avg'!G682</f>
        <v>6.7756599999999993</v>
      </c>
      <c r="I682" s="2">
        <f>'Moving Avg'!H682</f>
        <v>6.3398235000000032</v>
      </c>
      <c r="J682" s="6" t="str">
        <f>OBV!F682</f>
        <v>BEARISH</v>
      </c>
      <c r="K682" s="6" t="str">
        <f>OBV!G682</f>
        <v>NEUTRAL</v>
      </c>
      <c r="L682" s="6" t="str">
        <f>OBV!H682</f>
        <v>BEARISH DIVERGENCE</v>
      </c>
      <c r="M682" s="8">
        <f t="shared" si="103"/>
        <v>50</v>
      </c>
      <c r="N682" s="8">
        <f t="shared" si="100"/>
        <v>0</v>
      </c>
      <c r="O682" s="8">
        <f t="shared" si="101"/>
        <v>50</v>
      </c>
      <c r="P682" s="8">
        <f t="shared" si="102"/>
        <v>16.5</v>
      </c>
      <c r="Q682" s="9">
        <f t="shared" si="104"/>
        <v>27.475000000000001</v>
      </c>
      <c r="R682" s="9">
        <f t="shared" si="105"/>
        <v>31.625</v>
      </c>
      <c r="S682" s="9">
        <f t="shared" si="106"/>
        <v>27.425000000000001</v>
      </c>
      <c r="T682" s="9">
        <f t="shared" si="107"/>
        <v>29.125</v>
      </c>
      <c r="U682" s="8">
        <f t="shared" si="108"/>
        <v>28.841666666666669</v>
      </c>
      <c r="V682" s="8">
        <f t="shared" si="109"/>
        <v>28.912500000000001</v>
      </c>
    </row>
    <row r="683" spans="1:22" ht="13.5" x14ac:dyDescent="0.25">
      <c r="A683" s="3">
        <f>RSI!A683</f>
        <v>43285</v>
      </c>
      <c r="B683" s="2">
        <f>RSI!B683</f>
        <v>6.7549000000000001</v>
      </c>
      <c r="C683" s="2">
        <f>RSI!I683</f>
        <v>52.72504659849546</v>
      </c>
      <c r="D683" s="2">
        <f>MACD!E683</f>
        <v>0.12768852779862172</v>
      </c>
      <c r="E683" s="2">
        <f>MACD!F683</f>
        <v>6.1315216970378471E-2</v>
      </c>
      <c r="F683" s="2">
        <f>'Moving Avg'!D683</f>
        <v>6.5667600000000004</v>
      </c>
      <c r="G683" s="2">
        <f>'Moving Avg'!F683</f>
        <v>6.7097349999999976</v>
      </c>
      <c r="H683" s="2">
        <f>'Moving Avg'!G683</f>
        <v>6.7755119999999991</v>
      </c>
      <c r="I683" s="2">
        <f>'Moving Avg'!H683</f>
        <v>6.3419915000000024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  <c r="M683" s="8">
        <f t="shared" si="103"/>
        <v>50</v>
      </c>
      <c r="N683" s="8">
        <f t="shared" si="100"/>
        <v>0</v>
      </c>
      <c r="O683" s="8">
        <f t="shared" si="101"/>
        <v>50</v>
      </c>
      <c r="P683" s="8">
        <f t="shared" si="102"/>
        <v>16.5</v>
      </c>
      <c r="Q683" s="9">
        <f t="shared" si="104"/>
        <v>27.475000000000001</v>
      </c>
      <c r="R683" s="9">
        <f t="shared" si="105"/>
        <v>31.625</v>
      </c>
      <c r="S683" s="9">
        <f t="shared" si="106"/>
        <v>27.425000000000001</v>
      </c>
      <c r="T683" s="9">
        <f t="shared" si="107"/>
        <v>29.125</v>
      </c>
      <c r="U683" s="8">
        <f t="shared" si="108"/>
        <v>28.841666666666669</v>
      </c>
      <c r="V683" s="8">
        <f t="shared" si="109"/>
        <v>28.912500000000001</v>
      </c>
    </row>
    <row r="684" spans="1:22" ht="13.5" x14ac:dyDescent="0.25">
      <c r="A684" s="3">
        <f>RSI!A684</f>
        <v>43286</v>
      </c>
      <c r="B684" s="2">
        <f>RSI!B684</f>
        <v>6.7622999999999998</v>
      </c>
      <c r="C684" s="2">
        <f>RSI!I684</f>
        <v>53.097461383350939</v>
      </c>
      <c r="D684" s="2">
        <f>MACD!E684</f>
        <v>0.12652785643762865</v>
      </c>
      <c r="E684" s="2">
        <f>MACD!F684</f>
        <v>7.4357744863828512E-2</v>
      </c>
      <c r="F684" s="2">
        <f>'Moving Avg'!D684</f>
        <v>6.6108599999999997</v>
      </c>
      <c r="G684" s="2">
        <f>'Moving Avg'!F684</f>
        <v>6.7134099999999988</v>
      </c>
      <c r="H684" s="2">
        <f>'Moving Avg'!G684</f>
        <v>6.7725719999999994</v>
      </c>
      <c r="I684" s="2">
        <f>'Moving Avg'!H684</f>
        <v>6.3442335000000041</v>
      </c>
      <c r="J684" s="6" t="str">
        <f>OBV!F684</f>
        <v>BEARISH</v>
      </c>
      <c r="K684" s="6" t="str">
        <f>OBV!G684</f>
        <v>NEUTRAL</v>
      </c>
      <c r="L684" s="6" t="str">
        <f>OBV!H684</f>
        <v>BEARISH DIVERGENCE</v>
      </c>
      <c r="M684" s="8">
        <f t="shared" si="103"/>
        <v>50</v>
      </c>
      <c r="N684" s="8">
        <f t="shared" si="100"/>
        <v>0</v>
      </c>
      <c r="O684" s="8">
        <f t="shared" si="101"/>
        <v>50</v>
      </c>
      <c r="P684" s="8">
        <f t="shared" si="102"/>
        <v>16.5</v>
      </c>
      <c r="Q684" s="9">
        <f t="shared" si="104"/>
        <v>27.475000000000001</v>
      </c>
      <c r="R684" s="9">
        <f t="shared" si="105"/>
        <v>31.625</v>
      </c>
      <c r="S684" s="9">
        <f t="shared" si="106"/>
        <v>27.425000000000001</v>
      </c>
      <c r="T684" s="9">
        <f t="shared" si="107"/>
        <v>29.125</v>
      </c>
      <c r="U684" s="8">
        <f t="shared" si="108"/>
        <v>28.841666666666669</v>
      </c>
      <c r="V684" s="8">
        <f t="shared" si="109"/>
        <v>28.912500000000001</v>
      </c>
    </row>
    <row r="685" spans="1:22" ht="13.5" x14ac:dyDescent="0.25">
      <c r="A685" s="3">
        <f>RSI!A685</f>
        <v>43287</v>
      </c>
      <c r="B685" s="2">
        <f>RSI!B685</f>
        <v>6.7255000000000003</v>
      </c>
      <c r="C685" s="2">
        <f>RSI!I685</f>
        <v>50.948028113492597</v>
      </c>
      <c r="D685" s="2">
        <f>MACD!E685</f>
        <v>0.10189225515551037</v>
      </c>
      <c r="E685" s="2">
        <f>MACD!F685</f>
        <v>7.9864646922164884E-2</v>
      </c>
      <c r="F685" s="2">
        <f>'Moving Avg'!D685</f>
        <v>6.66378</v>
      </c>
      <c r="G685" s="2">
        <f>'Moving Avg'!F685</f>
        <v>6.7115699999999991</v>
      </c>
      <c r="H685" s="2">
        <f>'Moving Avg'!G685</f>
        <v>6.7647799999999982</v>
      </c>
      <c r="I685" s="2">
        <f>'Moving Avg'!H685</f>
        <v>6.3472100000000022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  <c r="M685" s="8">
        <f t="shared" si="103"/>
        <v>50</v>
      </c>
      <c r="N685" s="8">
        <f t="shared" si="100"/>
        <v>0</v>
      </c>
      <c r="O685" s="8">
        <f t="shared" si="101"/>
        <v>50</v>
      </c>
      <c r="P685" s="8">
        <f t="shared" si="102"/>
        <v>83.5</v>
      </c>
      <c r="Q685" s="9">
        <f t="shared" si="104"/>
        <v>37.524999999999999</v>
      </c>
      <c r="R685" s="9">
        <f t="shared" si="105"/>
        <v>48.375</v>
      </c>
      <c r="S685" s="9">
        <f t="shared" si="106"/>
        <v>57.575000000000003</v>
      </c>
      <c r="T685" s="9">
        <f t="shared" si="107"/>
        <v>45.875</v>
      </c>
      <c r="U685" s="8">
        <f t="shared" si="108"/>
        <v>47.82500000000001</v>
      </c>
      <c r="V685" s="8">
        <f t="shared" si="109"/>
        <v>47.337500000000006</v>
      </c>
    </row>
    <row r="686" spans="1:22" ht="13.5" x14ac:dyDescent="0.25">
      <c r="A686" s="3">
        <f>RSI!A686</f>
        <v>43290</v>
      </c>
      <c r="B686" s="2">
        <f>RSI!B686</f>
        <v>6.7401999999999997</v>
      </c>
      <c r="C686" s="2">
        <f>RSI!I686</f>
        <v>51.787610017369218</v>
      </c>
      <c r="D686" s="2">
        <f>MACD!E686</f>
        <v>4.9315162924158606E-2</v>
      </c>
      <c r="E686" s="2">
        <f>MACD!F686</f>
        <v>7.3754750122563634E-2</v>
      </c>
      <c r="F686" s="2">
        <f>'Moving Avg'!D686</f>
        <v>6.7196400000000001</v>
      </c>
      <c r="G686" s="2">
        <f>'Moving Avg'!F686</f>
        <v>6.7075249999999986</v>
      </c>
      <c r="H686" s="2">
        <f>'Moving Avg'!G686</f>
        <v>6.7584579999999992</v>
      </c>
      <c r="I686" s="2">
        <f>'Moving Avg'!H686</f>
        <v>6.3507010000000017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3"/>
        <v>50</v>
      </c>
      <c r="N686" s="8">
        <f t="shared" si="100"/>
        <v>100</v>
      </c>
      <c r="O686" s="8">
        <f t="shared" si="101"/>
        <v>50</v>
      </c>
      <c r="P686" s="8">
        <f t="shared" si="102"/>
        <v>83.5</v>
      </c>
      <c r="Q686" s="9">
        <f t="shared" si="104"/>
        <v>72.525000000000006</v>
      </c>
      <c r="R686" s="9">
        <f t="shared" si="105"/>
        <v>68.375</v>
      </c>
      <c r="S686" s="9">
        <f t="shared" si="106"/>
        <v>72.575000000000003</v>
      </c>
      <c r="T686" s="9">
        <f t="shared" si="107"/>
        <v>70.875</v>
      </c>
      <c r="U686" s="8">
        <f t="shared" si="108"/>
        <v>71.158333333333346</v>
      </c>
      <c r="V686" s="8">
        <f t="shared" si="109"/>
        <v>71.087500000000006</v>
      </c>
    </row>
    <row r="687" spans="1:22" ht="13.5" x14ac:dyDescent="0.25">
      <c r="A687" s="3">
        <f>RSI!A687</f>
        <v>43291</v>
      </c>
      <c r="B687" s="2">
        <f>RSI!B687</f>
        <v>6.7035</v>
      </c>
      <c r="C687" s="2">
        <f>RSI!I687</f>
        <v>49.509229897106245</v>
      </c>
      <c r="D687" s="2">
        <f>MACD!E687</f>
        <v>2.3178521854874568E-2</v>
      </c>
      <c r="E687" s="2">
        <f>MACD!F687</f>
        <v>6.3639504469025818E-2</v>
      </c>
      <c r="F687" s="2">
        <f>'Moving Avg'!D687</f>
        <v>6.7372800000000002</v>
      </c>
      <c r="G687" s="2">
        <f>'Moving Avg'!F687</f>
        <v>6.7045849999999989</v>
      </c>
      <c r="H687" s="2">
        <f>'Moving Avg'!G687</f>
        <v>6.7514020000000006</v>
      </c>
      <c r="I687" s="2">
        <f>'Moving Avg'!H687</f>
        <v>6.3540085000000008</v>
      </c>
      <c r="J687" s="6" t="str">
        <f>OBV!F687</f>
        <v>BULLISH</v>
      </c>
      <c r="K687" s="6" t="str">
        <f>OBV!G687</f>
        <v>NEUTRAL</v>
      </c>
      <c r="L687" s="6" t="str">
        <f>OBV!H687</f>
        <v>CONFIRMED BULLISH</v>
      </c>
      <c r="M687" s="8">
        <f t="shared" si="103"/>
        <v>50</v>
      </c>
      <c r="N687" s="8">
        <f t="shared" si="100"/>
        <v>100</v>
      </c>
      <c r="O687" s="8">
        <f t="shared" si="101"/>
        <v>50</v>
      </c>
      <c r="P687" s="8">
        <f t="shared" si="102"/>
        <v>83.5</v>
      </c>
      <c r="Q687" s="9">
        <f t="shared" si="104"/>
        <v>72.525000000000006</v>
      </c>
      <c r="R687" s="9">
        <f t="shared" si="105"/>
        <v>68.375</v>
      </c>
      <c r="S687" s="9">
        <f t="shared" si="106"/>
        <v>72.575000000000003</v>
      </c>
      <c r="T687" s="9">
        <f t="shared" si="107"/>
        <v>70.875</v>
      </c>
      <c r="U687" s="8">
        <f t="shared" si="108"/>
        <v>71.158333333333346</v>
      </c>
      <c r="V687" s="8">
        <f t="shared" si="109"/>
        <v>71.087500000000006</v>
      </c>
    </row>
    <row r="688" spans="1:22" ht="13.5" x14ac:dyDescent="0.25">
      <c r="A688" s="3">
        <f>RSI!A688</f>
        <v>43292</v>
      </c>
      <c r="B688" s="2">
        <f>RSI!B688</f>
        <v>6.5049999999999999</v>
      </c>
      <c r="C688" s="2">
        <f>RSI!I688</f>
        <v>39.410044051183192</v>
      </c>
      <c r="D688" s="2">
        <f>MACD!E688</f>
        <v>1.5800486580022977E-2</v>
      </c>
      <c r="E688" s="2">
        <f>MACD!F688</f>
        <v>5.4071700891225254E-2</v>
      </c>
      <c r="F688" s="2">
        <f>'Moving Avg'!D688</f>
        <v>6.6873000000000005</v>
      </c>
      <c r="G688" s="2">
        <f>'Moving Avg'!F688</f>
        <v>6.6924549999999998</v>
      </c>
      <c r="H688" s="2">
        <f>'Moving Avg'!G688</f>
        <v>6.7444920000000002</v>
      </c>
      <c r="I688" s="2">
        <f>'Moving Avg'!H688</f>
        <v>6.356323500000002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3"/>
        <v>50</v>
      </c>
      <c r="N688" s="8">
        <f t="shared" si="100"/>
        <v>100</v>
      </c>
      <c r="O688" s="8">
        <f t="shared" si="101"/>
        <v>50</v>
      </c>
      <c r="P688" s="8">
        <f t="shared" si="102"/>
        <v>16.5</v>
      </c>
      <c r="Q688" s="9">
        <f t="shared" si="104"/>
        <v>62.475000000000001</v>
      </c>
      <c r="R688" s="9">
        <f t="shared" si="105"/>
        <v>51.625</v>
      </c>
      <c r="S688" s="9">
        <f t="shared" si="106"/>
        <v>42.424999999999997</v>
      </c>
      <c r="T688" s="9">
        <f t="shared" si="107"/>
        <v>54.125</v>
      </c>
      <c r="U688" s="8">
        <f t="shared" si="108"/>
        <v>52.17499999999999</v>
      </c>
      <c r="V688" s="8">
        <f t="shared" si="109"/>
        <v>52.662499999999994</v>
      </c>
    </row>
    <row r="689" spans="1:22" ht="13.5" x14ac:dyDescent="0.25">
      <c r="A689" s="3">
        <f>RSI!A689</f>
        <v>43293</v>
      </c>
      <c r="B689" s="2">
        <f>RSI!B689</f>
        <v>6.5197000000000003</v>
      </c>
      <c r="C689" s="2">
        <f>RSI!I689</f>
        <v>40.37995969788151</v>
      </c>
      <c r="D689" s="2">
        <f>MACD!E689</f>
        <v>2.8883451358518997E-3</v>
      </c>
      <c r="E689" s="2">
        <f>MACD!F689</f>
        <v>4.3835029740150584E-2</v>
      </c>
      <c r="F689" s="2">
        <f>'Moving Avg'!D689</f>
        <v>6.6387799999999997</v>
      </c>
      <c r="G689" s="2">
        <f>'Moving Avg'!F689</f>
        <v>6.6766500000000004</v>
      </c>
      <c r="H689" s="2">
        <f>'Moving Avg'!G689</f>
        <v>6.7386120000000007</v>
      </c>
      <c r="I689" s="2">
        <f>'Moving Avg'!H689</f>
        <v>6.3591165000000016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3"/>
        <v>50</v>
      </c>
      <c r="N689" s="8">
        <f t="shared" si="100"/>
        <v>100</v>
      </c>
      <c r="O689" s="8">
        <f t="shared" si="101"/>
        <v>50</v>
      </c>
      <c r="P689" s="8">
        <f t="shared" si="102"/>
        <v>16.5</v>
      </c>
      <c r="Q689" s="9">
        <f t="shared" si="104"/>
        <v>62.475000000000001</v>
      </c>
      <c r="R689" s="9">
        <f t="shared" si="105"/>
        <v>51.625</v>
      </c>
      <c r="S689" s="9">
        <f t="shared" si="106"/>
        <v>42.424999999999997</v>
      </c>
      <c r="T689" s="9">
        <f t="shared" si="107"/>
        <v>54.125</v>
      </c>
      <c r="U689" s="8">
        <f t="shared" si="108"/>
        <v>52.17499999999999</v>
      </c>
      <c r="V689" s="8">
        <f t="shared" si="109"/>
        <v>52.662499999999994</v>
      </c>
    </row>
    <row r="690" spans="1:22" ht="13.5" x14ac:dyDescent="0.25">
      <c r="A690" s="3">
        <f>RSI!A690</f>
        <v>43294</v>
      </c>
      <c r="B690" s="2">
        <f>RSI!B690</f>
        <v>6.5197000000000003</v>
      </c>
      <c r="C690" s="2">
        <f>RSI!I690</f>
        <v>40.37995969788151</v>
      </c>
      <c r="D690" s="2">
        <f>MACD!E690</f>
        <v>-1.9455222606856282E-2</v>
      </c>
      <c r="E690" s="2">
        <f>MACD!F690</f>
        <v>3.1176979270749215E-2</v>
      </c>
      <c r="F690" s="2">
        <f>'Moving Avg'!D690</f>
        <v>6.5976200000000009</v>
      </c>
      <c r="G690" s="2">
        <f>'Moving Avg'!F690</f>
        <v>6.6579049999999995</v>
      </c>
      <c r="H690" s="2">
        <f>'Moving Avg'!G690</f>
        <v>6.7334660000000008</v>
      </c>
      <c r="I690" s="2">
        <f>'Moving Avg'!H690</f>
        <v>6.3615785000000002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  <c r="M690" s="8">
        <f t="shared" si="103"/>
        <v>50</v>
      </c>
      <c r="N690" s="8">
        <f t="shared" si="100"/>
        <v>100</v>
      </c>
      <c r="O690" s="8">
        <f t="shared" si="101"/>
        <v>50</v>
      </c>
      <c r="P690" s="8">
        <f t="shared" si="102"/>
        <v>16.5</v>
      </c>
      <c r="Q690" s="9">
        <f t="shared" si="104"/>
        <v>62.475000000000001</v>
      </c>
      <c r="R690" s="9">
        <f t="shared" si="105"/>
        <v>51.625</v>
      </c>
      <c r="S690" s="9">
        <f t="shared" si="106"/>
        <v>42.424999999999997</v>
      </c>
      <c r="T690" s="9">
        <f t="shared" si="107"/>
        <v>54.125</v>
      </c>
      <c r="U690" s="8">
        <f t="shared" si="108"/>
        <v>52.17499999999999</v>
      </c>
      <c r="V690" s="8">
        <f t="shared" si="109"/>
        <v>52.662499999999994</v>
      </c>
    </row>
    <row r="691" spans="1:22" ht="13.5" x14ac:dyDescent="0.25">
      <c r="A691" s="3">
        <f>RSI!A691</f>
        <v>43297</v>
      </c>
      <c r="B691" s="2">
        <f>RSI!B691</f>
        <v>6.6887999999999996</v>
      </c>
      <c r="C691" s="2">
        <f>RSI!I691</f>
        <v>50.871962226258148</v>
      </c>
      <c r="D691" s="2">
        <f>MACD!E691</f>
        <v>-4.993516630718986E-2</v>
      </c>
      <c r="E691" s="2">
        <f>MACD!F691</f>
        <v>1.49545501551614E-2</v>
      </c>
      <c r="F691" s="2">
        <f>'Moving Avg'!D691</f>
        <v>6.5873400000000002</v>
      </c>
      <c r="G691" s="2">
        <f>'Moving Avg'!F691</f>
        <v>6.6476150000000001</v>
      </c>
      <c r="H691" s="2">
        <f>'Moving Avg'!G691</f>
        <v>6.7350840000000014</v>
      </c>
      <c r="I691" s="2">
        <f>'Moving Avg'!H691</f>
        <v>6.3656214999999996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3"/>
        <v>50</v>
      </c>
      <c r="N691" s="8">
        <f t="shared" si="100"/>
        <v>100</v>
      </c>
      <c r="O691" s="8">
        <f t="shared" si="101"/>
        <v>50</v>
      </c>
      <c r="P691" s="8">
        <f t="shared" si="102"/>
        <v>16.5</v>
      </c>
      <c r="Q691" s="9">
        <f t="shared" si="104"/>
        <v>62.475000000000001</v>
      </c>
      <c r="R691" s="9">
        <f t="shared" si="105"/>
        <v>51.625</v>
      </c>
      <c r="S691" s="9">
        <f t="shared" si="106"/>
        <v>42.424999999999997</v>
      </c>
      <c r="T691" s="9">
        <f t="shared" si="107"/>
        <v>54.125</v>
      </c>
      <c r="U691" s="8">
        <f t="shared" si="108"/>
        <v>52.17499999999999</v>
      </c>
      <c r="V691" s="8">
        <f t="shared" si="109"/>
        <v>52.662499999999994</v>
      </c>
    </row>
    <row r="692" spans="1:22" ht="13.5" x14ac:dyDescent="0.25">
      <c r="A692" s="3">
        <f>RSI!A692</f>
        <v>43298</v>
      </c>
      <c r="B692" s="2">
        <f>RSI!B692</f>
        <v>6.4977</v>
      </c>
      <c r="C692" s="2">
        <f>RSI!I692</f>
        <v>41.898392443923768</v>
      </c>
      <c r="D692" s="2">
        <f>MACD!E692</f>
        <v>-3.7934151641557889E-2</v>
      </c>
      <c r="E692" s="2">
        <f>MACD!F692</f>
        <v>4.3768097958175427E-3</v>
      </c>
      <c r="F692" s="2">
        <f>'Moving Avg'!D692</f>
        <v>6.5461799999999997</v>
      </c>
      <c r="G692" s="2">
        <f>'Moving Avg'!F692</f>
        <v>6.6277700000000008</v>
      </c>
      <c r="H692" s="2">
        <f>'Moving Avg'!G692</f>
        <v>6.7328800000000015</v>
      </c>
      <c r="I692" s="2">
        <f>'Moving Avg'!H692</f>
        <v>6.3679734999999997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  <c r="M692" s="8">
        <f t="shared" si="103"/>
        <v>50</v>
      </c>
      <c r="N692" s="8">
        <f t="shared" si="100"/>
        <v>100</v>
      </c>
      <c r="O692" s="8">
        <f t="shared" si="101"/>
        <v>50</v>
      </c>
      <c r="P692" s="8">
        <f t="shared" si="102"/>
        <v>0</v>
      </c>
      <c r="Q692" s="9">
        <f t="shared" si="104"/>
        <v>60</v>
      </c>
      <c r="R692" s="9">
        <f t="shared" si="105"/>
        <v>47.5</v>
      </c>
      <c r="S692" s="9">
        <f t="shared" si="106"/>
        <v>35</v>
      </c>
      <c r="T692" s="9">
        <f t="shared" si="107"/>
        <v>50</v>
      </c>
      <c r="U692" s="8">
        <f t="shared" si="108"/>
        <v>47.5</v>
      </c>
      <c r="V692" s="8">
        <f t="shared" si="109"/>
        <v>48.125</v>
      </c>
    </row>
    <row r="693" spans="1:22" ht="13.5" x14ac:dyDescent="0.25">
      <c r="A693" s="3">
        <f>RSI!A693</f>
        <v>43299</v>
      </c>
      <c r="B693" s="2">
        <f>RSI!B693</f>
        <v>6.4683000000000002</v>
      </c>
      <c r="C693" s="2">
        <f>RSI!I693</f>
        <v>40.708671754580415</v>
      </c>
      <c r="D693" s="2">
        <f>MACD!E693</f>
        <v>-3.1044774546202802E-3</v>
      </c>
      <c r="E693" s="2">
        <f>MACD!F693</f>
        <v>2.8805523457299783E-3</v>
      </c>
      <c r="F693" s="2">
        <f>'Moving Avg'!D693</f>
        <v>6.5388400000000004</v>
      </c>
      <c r="G693" s="2">
        <f>'Moving Avg'!F693</f>
        <v>6.6075600000000012</v>
      </c>
      <c r="H693" s="2">
        <f>'Moving Avg'!G693</f>
        <v>6.727000000000003</v>
      </c>
      <c r="I693" s="2">
        <f>'Moving Avg'!H693</f>
        <v>6.370178499999998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3"/>
        <v>50</v>
      </c>
      <c r="N693" s="8">
        <f t="shared" si="100"/>
        <v>45</v>
      </c>
      <c r="O693" s="8">
        <f t="shared" si="101"/>
        <v>50</v>
      </c>
      <c r="P693" s="8">
        <f t="shared" si="102"/>
        <v>16.5</v>
      </c>
      <c r="Q693" s="9">
        <f t="shared" si="104"/>
        <v>43.225000000000001</v>
      </c>
      <c r="R693" s="9">
        <f t="shared" si="105"/>
        <v>40.625</v>
      </c>
      <c r="S693" s="9">
        <f t="shared" si="106"/>
        <v>34.174999999999997</v>
      </c>
      <c r="T693" s="9">
        <f t="shared" si="107"/>
        <v>40.375</v>
      </c>
      <c r="U693" s="8">
        <f t="shared" si="108"/>
        <v>39.341666666666661</v>
      </c>
      <c r="V693" s="8">
        <f t="shared" si="109"/>
        <v>39.599999999999994</v>
      </c>
    </row>
    <row r="694" spans="1:22" ht="13.5" x14ac:dyDescent="0.25">
      <c r="A694" s="3">
        <f>RSI!A694</f>
        <v>43300</v>
      </c>
      <c r="B694" s="2">
        <f>RSI!B694</f>
        <v>6.5712000000000002</v>
      </c>
      <c r="C694" s="2">
        <f>RSI!I694</f>
        <v>46.441021343912979</v>
      </c>
      <c r="D694" s="2">
        <f>MACD!E694</f>
        <v>2.1001443659984353E-2</v>
      </c>
      <c r="E694" s="2">
        <f>MACD!F694</f>
        <v>6.5047306085808543E-3</v>
      </c>
      <c r="F694" s="2">
        <f>'Moving Avg'!D694</f>
        <v>6.5491399999999995</v>
      </c>
      <c r="G694" s="2">
        <f>'Moving Avg'!F694</f>
        <v>6.5935949999999988</v>
      </c>
      <c r="H694" s="2">
        <f>'Moving Avg'!G694</f>
        <v>6.7202380000000028</v>
      </c>
      <c r="I694" s="2">
        <f>'Moving Avg'!H694</f>
        <v>6.3730819999999984</v>
      </c>
      <c r="J694" s="6" t="str">
        <f>OBV!F694</f>
        <v>BEARISH</v>
      </c>
      <c r="K694" s="6" t="str">
        <f>OBV!G694</f>
        <v>NEUTRAL</v>
      </c>
      <c r="L694" s="6" t="str">
        <f>OBV!H694</f>
        <v>BEARISH DIVERGENCE</v>
      </c>
      <c r="M694" s="8">
        <f t="shared" si="103"/>
        <v>50</v>
      </c>
      <c r="N694" s="8">
        <f t="shared" si="100"/>
        <v>0</v>
      </c>
      <c r="O694" s="8">
        <f t="shared" si="101"/>
        <v>50</v>
      </c>
      <c r="P694" s="8">
        <f t="shared" si="102"/>
        <v>16.5</v>
      </c>
      <c r="Q694" s="9">
        <f t="shared" si="104"/>
        <v>27.475000000000001</v>
      </c>
      <c r="R694" s="9">
        <f t="shared" si="105"/>
        <v>31.625</v>
      </c>
      <c r="S694" s="9">
        <f t="shared" si="106"/>
        <v>27.425000000000001</v>
      </c>
      <c r="T694" s="9">
        <f t="shared" si="107"/>
        <v>29.125</v>
      </c>
      <c r="U694" s="8">
        <f t="shared" si="108"/>
        <v>28.841666666666669</v>
      </c>
      <c r="V694" s="8">
        <f t="shared" si="109"/>
        <v>28.912500000000001</v>
      </c>
    </row>
    <row r="695" spans="1:22" ht="13.5" x14ac:dyDescent="0.25">
      <c r="A695" s="3">
        <f>RSI!A695</f>
        <v>43301</v>
      </c>
      <c r="B695" s="2">
        <f>RSI!B695</f>
        <v>6.6153000000000004</v>
      </c>
      <c r="C695" s="2">
        <f>RSI!I695</f>
        <v>48.728844704618304</v>
      </c>
      <c r="D695" s="2">
        <f>MACD!E695</f>
        <v>3.2898089049945511E-2</v>
      </c>
      <c r="E695" s="2">
        <f>MACD!F695</f>
        <v>1.1783402296853786E-2</v>
      </c>
      <c r="F695" s="2">
        <f>'Moving Avg'!D695</f>
        <v>6.5682599999999995</v>
      </c>
      <c r="G695" s="2">
        <f>'Moving Avg'!F695</f>
        <v>6.5902900000000004</v>
      </c>
      <c r="H695" s="2">
        <f>'Moving Avg'!G695</f>
        <v>6.7177400000000027</v>
      </c>
      <c r="I695" s="2">
        <f>'Moving Avg'!H695</f>
        <v>6.3767204999999976</v>
      </c>
      <c r="J695" s="6" t="str">
        <f>OBV!F695</f>
        <v>BEARISH</v>
      </c>
      <c r="K695" s="6" t="str">
        <f>OBV!G695</f>
        <v>NEUTRAL</v>
      </c>
      <c r="L695" s="6" t="str">
        <f>OBV!H695</f>
        <v>BEARISH DIVERGENCE</v>
      </c>
      <c r="M695" s="8">
        <f t="shared" si="103"/>
        <v>50</v>
      </c>
      <c r="N695" s="8">
        <f t="shared" si="100"/>
        <v>0</v>
      </c>
      <c r="O695" s="8">
        <f t="shared" si="101"/>
        <v>50</v>
      </c>
      <c r="P695" s="8">
        <f t="shared" si="102"/>
        <v>16.5</v>
      </c>
      <c r="Q695" s="9">
        <f t="shared" si="104"/>
        <v>27.475000000000001</v>
      </c>
      <c r="R695" s="9">
        <f t="shared" si="105"/>
        <v>31.625</v>
      </c>
      <c r="S695" s="9">
        <f t="shared" si="106"/>
        <v>27.425000000000001</v>
      </c>
      <c r="T695" s="9">
        <f t="shared" si="107"/>
        <v>29.125</v>
      </c>
      <c r="U695" s="8">
        <f t="shared" si="108"/>
        <v>28.841666666666669</v>
      </c>
      <c r="V695" s="8">
        <f t="shared" si="109"/>
        <v>28.912500000000001</v>
      </c>
    </row>
    <row r="696" spans="1:22" ht="13.5" x14ac:dyDescent="0.25">
      <c r="A696" s="3">
        <f>RSI!A696</f>
        <v>43304</v>
      </c>
      <c r="B696" s="2">
        <f>RSI!B696</f>
        <v>6.4683000000000002</v>
      </c>
      <c r="C696" s="2">
        <f>RSI!I696</f>
        <v>42.250222791591817</v>
      </c>
      <c r="D696" s="2">
        <f>MACD!E696</f>
        <v>5.6250183426127087E-2</v>
      </c>
      <c r="E696" s="2">
        <f>MACD!F696</f>
        <v>2.0676758522708449E-2</v>
      </c>
      <c r="F696" s="2">
        <f>'Moving Avg'!D696</f>
        <v>6.5241600000000002</v>
      </c>
      <c r="G696" s="2">
        <f>'Moving Avg'!F696</f>
        <v>6.5895549999999998</v>
      </c>
      <c r="H696" s="2">
        <f>'Moving Avg'!G696</f>
        <v>6.712302000000002</v>
      </c>
      <c r="I696" s="2">
        <f>'Moving Avg'!H696</f>
        <v>6.3791094999999975</v>
      </c>
      <c r="J696" s="6" t="str">
        <f>OBV!F696</f>
        <v>BEARISH</v>
      </c>
      <c r="K696" s="6" t="str">
        <f>OBV!G696</f>
        <v>WEAK</v>
      </c>
      <c r="L696" s="6" t="str">
        <f>OBV!H696</f>
        <v>CONFIRMED BEARISH</v>
      </c>
      <c r="M696" s="8">
        <f t="shared" si="103"/>
        <v>50</v>
      </c>
      <c r="N696" s="8">
        <f t="shared" si="100"/>
        <v>0</v>
      </c>
      <c r="O696" s="8">
        <f t="shared" si="101"/>
        <v>50</v>
      </c>
      <c r="P696" s="8">
        <f t="shared" si="102"/>
        <v>0</v>
      </c>
      <c r="Q696" s="9">
        <f t="shared" si="104"/>
        <v>25</v>
      </c>
      <c r="R696" s="9">
        <f t="shared" si="105"/>
        <v>27.5</v>
      </c>
      <c r="S696" s="9">
        <f t="shared" si="106"/>
        <v>20</v>
      </c>
      <c r="T696" s="9">
        <f t="shared" si="107"/>
        <v>25</v>
      </c>
      <c r="U696" s="8">
        <f t="shared" si="108"/>
        <v>24.166666666666668</v>
      </c>
      <c r="V696" s="8">
        <f t="shared" si="109"/>
        <v>24.375</v>
      </c>
    </row>
    <row r="697" spans="1:22" ht="13.5" x14ac:dyDescent="0.25">
      <c r="A697" s="3">
        <f>RSI!A697</f>
        <v>43305</v>
      </c>
      <c r="B697" s="2">
        <f>RSI!B697</f>
        <v>6.6153000000000004</v>
      </c>
      <c r="C697" s="2">
        <f>RSI!I697</f>
        <v>49.4831991211474</v>
      </c>
      <c r="D697" s="2">
        <f>MACD!E697</f>
        <v>6.0468488895486949E-2</v>
      </c>
      <c r="E697" s="2">
        <f>MACD!F697</f>
        <v>2.8635104597264153E-2</v>
      </c>
      <c r="F697" s="2">
        <f>'Moving Avg'!D697</f>
        <v>6.5476799999999997</v>
      </c>
      <c r="G697" s="2">
        <f>'Moving Avg'!F697</f>
        <v>6.5910250000000001</v>
      </c>
      <c r="H697" s="2">
        <f>'Moving Avg'!G697</f>
        <v>6.7100980000000012</v>
      </c>
      <c r="I697" s="2">
        <f>'Moving Avg'!H697</f>
        <v>6.3824174999999981</v>
      </c>
      <c r="J697" s="6" t="str">
        <f>OBV!F697</f>
        <v>BEARISH</v>
      </c>
      <c r="K697" s="6" t="str">
        <f>OBV!G697</f>
        <v>NEUTRAL</v>
      </c>
      <c r="L697" s="6" t="str">
        <f>OBV!H697</f>
        <v>BEARISH DIVERGENCE</v>
      </c>
      <c r="M697" s="8">
        <f t="shared" si="103"/>
        <v>50</v>
      </c>
      <c r="N697" s="8">
        <f t="shared" si="100"/>
        <v>0</v>
      </c>
      <c r="O697" s="8">
        <f t="shared" si="101"/>
        <v>50</v>
      </c>
      <c r="P697" s="8">
        <f t="shared" si="102"/>
        <v>16.5</v>
      </c>
      <c r="Q697" s="9">
        <f t="shared" si="104"/>
        <v>27.475000000000001</v>
      </c>
      <c r="R697" s="9">
        <f t="shared" si="105"/>
        <v>31.625</v>
      </c>
      <c r="S697" s="9">
        <f t="shared" si="106"/>
        <v>27.425000000000001</v>
      </c>
      <c r="T697" s="9">
        <f t="shared" si="107"/>
        <v>29.125</v>
      </c>
      <c r="U697" s="8">
        <f t="shared" si="108"/>
        <v>28.841666666666669</v>
      </c>
      <c r="V697" s="8">
        <f t="shared" si="109"/>
        <v>28.912500000000001</v>
      </c>
    </row>
    <row r="698" spans="1:22" ht="13.5" x14ac:dyDescent="0.25">
      <c r="A698" s="3">
        <f>RSI!A698</f>
        <v>43307</v>
      </c>
      <c r="B698" s="2">
        <f>RSI!B698</f>
        <v>6.6153000000000004</v>
      </c>
      <c r="C698" s="2">
        <f>RSI!I698</f>
        <v>49.4831991211474</v>
      </c>
      <c r="D698" s="2">
        <f>MACD!E698</f>
        <v>3.3550996156148649E-2</v>
      </c>
      <c r="E698" s="2">
        <f>MACD!F698</f>
        <v>2.9618282909041053E-2</v>
      </c>
      <c r="F698" s="2">
        <f>'Moving Avg'!D698</f>
        <v>6.5770800000000005</v>
      </c>
      <c r="G698" s="2">
        <f>'Moving Avg'!F698</f>
        <v>6.5924950000000013</v>
      </c>
      <c r="H698" s="2">
        <f>'Moving Avg'!G698</f>
        <v>6.7043660000000012</v>
      </c>
      <c r="I698" s="2">
        <f>'Moving Avg'!H698</f>
        <v>6.3857989999999969</v>
      </c>
      <c r="J698" s="6" t="str">
        <f>OBV!F698</f>
        <v>BEARISH</v>
      </c>
      <c r="K698" s="6" t="str">
        <f>OBV!G698</f>
        <v>NEUTRAL</v>
      </c>
      <c r="L698" s="6" t="str">
        <f>OBV!H698</f>
        <v>BEARISH DIVERGENCE</v>
      </c>
      <c r="M698" s="8">
        <f t="shared" si="103"/>
        <v>50</v>
      </c>
      <c r="N698" s="8">
        <f t="shared" si="100"/>
        <v>0</v>
      </c>
      <c r="O698" s="8">
        <f t="shared" si="101"/>
        <v>50</v>
      </c>
      <c r="P698" s="8">
        <f t="shared" si="102"/>
        <v>16.5</v>
      </c>
      <c r="Q698" s="9">
        <f t="shared" si="104"/>
        <v>27.475000000000001</v>
      </c>
      <c r="R698" s="9">
        <f t="shared" si="105"/>
        <v>31.625</v>
      </c>
      <c r="S698" s="9">
        <f t="shared" si="106"/>
        <v>27.425000000000001</v>
      </c>
      <c r="T698" s="9">
        <f t="shared" si="107"/>
        <v>29.125</v>
      </c>
      <c r="U698" s="8">
        <f t="shared" si="108"/>
        <v>28.841666666666669</v>
      </c>
      <c r="V698" s="8">
        <f t="shared" si="109"/>
        <v>28.912500000000001</v>
      </c>
    </row>
    <row r="699" spans="1:22" ht="13.5" x14ac:dyDescent="0.25">
      <c r="A699" s="3">
        <f>RSI!A699</f>
        <v>43308</v>
      </c>
      <c r="B699" s="2">
        <f>RSI!B699</f>
        <v>6.6006</v>
      </c>
      <c r="C699" s="2">
        <f>RSI!I699</f>
        <v>48.774713847424131</v>
      </c>
      <c r="D699" s="2">
        <f>MACD!E699</f>
        <v>1.4172892201894882E-2</v>
      </c>
      <c r="E699" s="2">
        <f>MACD!F699</f>
        <v>2.6529204767611822E-2</v>
      </c>
      <c r="F699" s="2">
        <f>'Moving Avg'!D699</f>
        <v>6.5829599999999999</v>
      </c>
      <c r="G699" s="2">
        <f>'Moving Avg'!F699</f>
        <v>6.5954350000000002</v>
      </c>
      <c r="H699" s="2">
        <f>'Moving Avg'!G699</f>
        <v>6.6984859999999999</v>
      </c>
      <c r="I699" s="2">
        <f>'Moving Avg'!H699</f>
        <v>6.3894009999999968</v>
      </c>
      <c r="J699" s="6" t="str">
        <f>OBV!F699</f>
        <v>BEARISH</v>
      </c>
      <c r="K699" s="6" t="str">
        <f>OBV!G699</f>
        <v>NEUTRAL</v>
      </c>
      <c r="L699" s="6" t="str">
        <f>OBV!H699</f>
        <v>BEARISH DIVERGENCE</v>
      </c>
      <c r="M699" s="8">
        <f t="shared" si="103"/>
        <v>50</v>
      </c>
      <c r="N699" s="8">
        <f t="shared" si="100"/>
        <v>45</v>
      </c>
      <c r="O699" s="8">
        <f t="shared" si="101"/>
        <v>50</v>
      </c>
      <c r="P699" s="8">
        <f t="shared" si="102"/>
        <v>16.5</v>
      </c>
      <c r="Q699" s="9">
        <f t="shared" si="104"/>
        <v>43.225000000000001</v>
      </c>
      <c r="R699" s="9">
        <f t="shared" si="105"/>
        <v>40.625</v>
      </c>
      <c r="S699" s="9">
        <f t="shared" si="106"/>
        <v>34.174999999999997</v>
      </c>
      <c r="T699" s="9">
        <f t="shared" si="107"/>
        <v>40.375</v>
      </c>
      <c r="U699" s="8">
        <f t="shared" si="108"/>
        <v>39.341666666666661</v>
      </c>
      <c r="V699" s="8">
        <f t="shared" si="109"/>
        <v>39.599999999999994</v>
      </c>
    </row>
    <row r="700" spans="1:22" ht="13.5" x14ac:dyDescent="0.25">
      <c r="A700" s="3">
        <f>RSI!A700</f>
        <v>43311</v>
      </c>
      <c r="B700" s="2">
        <f>RSI!B700</f>
        <v>6.5932000000000004</v>
      </c>
      <c r="C700" s="2">
        <f>RSI!I700</f>
        <v>48.399041792696138</v>
      </c>
      <c r="D700" s="2">
        <f>MACD!E700</f>
        <v>-1.5446865907753349E-3</v>
      </c>
      <c r="E700" s="2">
        <f>MACD!F700</f>
        <v>2.0914426495934391E-2</v>
      </c>
      <c r="F700" s="2">
        <f>'Moving Avg'!D700</f>
        <v>6.5785400000000012</v>
      </c>
      <c r="G700" s="2">
        <f>'Moving Avg'!F700</f>
        <v>6.6020500000000011</v>
      </c>
      <c r="H700" s="2">
        <f>'Moving Avg'!G700</f>
        <v>6.6923119999999994</v>
      </c>
      <c r="I700" s="2">
        <f>'Moving Avg'!H700</f>
        <v>6.3929659999999977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  <c r="M700" s="8">
        <f t="shared" si="103"/>
        <v>50</v>
      </c>
      <c r="N700" s="8">
        <f t="shared" si="100"/>
        <v>100</v>
      </c>
      <c r="O700" s="8">
        <f t="shared" si="101"/>
        <v>50</v>
      </c>
      <c r="P700" s="8">
        <f t="shared" si="102"/>
        <v>0</v>
      </c>
      <c r="Q700" s="9">
        <f t="shared" si="104"/>
        <v>60</v>
      </c>
      <c r="R700" s="9">
        <f t="shared" si="105"/>
        <v>47.5</v>
      </c>
      <c r="S700" s="9">
        <f t="shared" si="106"/>
        <v>35</v>
      </c>
      <c r="T700" s="9">
        <f t="shared" si="107"/>
        <v>50</v>
      </c>
      <c r="U700" s="8">
        <f t="shared" si="108"/>
        <v>47.5</v>
      </c>
      <c r="V700" s="8">
        <f t="shared" si="109"/>
        <v>48.125</v>
      </c>
    </row>
    <row r="701" spans="1:22" ht="13.5" x14ac:dyDescent="0.25">
      <c r="A701" s="3">
        <f>RSI!A701</f>
        <v>43312</v>
      </c>
      <c r="B701" s="2">
        <f>RSI!B701</f>
        <v>6.5418000000000003</v>
      </c>
      <c r="C701" s="2">
        <f>RSI!I701</f>
        <v>45.762469435052289</v>
      </c>
      <c r="D701" s="2">
        <f>MACD!E701</f>
        <v>1.5143759501471621E-2</v>
      </c>
      <c r="E701" s="2">
        <f>MACD!F701</f>
        <v>1.9760293097041838E-2</v>
      </c>
      <c r="F701" s="2">
        <f>'Moving Avg'!D701</f>
        <v>6.5932399999999998</v>
      </c>
      <c r="G701" s="2">
        <f>'Moving Avg'!F701</f>
        <v>6.6060950000000007</v>
      </c>
      <c r="H701" s="2">
        <f>'Moving Avg'!G701</f>
        <v>6.6864320000000008</v>
      </c>
      <c r="I701" s="2">
        <f>'Moving Avg'!H701</f>
        <v>6.3964574999999977</v>
      </c>
      <c r="J701" s="6" t="str">
        <f>OBV!F701</f>
        <v>BEARISH</v>
      </c>
      <c r="K701" s="6" t="str">
        <f>OBV!G701</f>
        <v>NEUTRAL</v>
      </c>
      <c r="L701" s="6" t="str">
        <f>OBV!H701</f>
        <v>BEARISH DIVERGENCE</v>
      </c>
      <c r="M701" s="8">
        <f t="shared" si="103"/>
        <v>50</v>
      </c>
      <c r="N701" s="8">
        <f t="shared" si="100"/>
        <v>45</v>
      </c>
      <c r="O701" s="8">
        <f t="shared" si="101"/>
        <v>50</v>
      </c>
      <c r="P701" s="8">
        <f t="shared" si="102"/>
        <v>16.5</v>
      </c>
      <c r="Q701" s="9">
        <f t="shared" si="104"/>
        <v>43.225000000000001</v>
      </c>
      <c r="R701" s="9">
        <f t="shared" si="105"/>
        <v>40.625</v>
      </c>
      <c r="S701" s="9">
        <f t="shared" si="106"/>
        <v>34.174999999999997</v>
      </c>
      <c r="T701" s="9">
        <f t="shared" si="107"/>
        <v>40.375</v>
      </c>
      <c r="U701" s="8">
        <f t="shared" si="108"/>
        <v>39.341666666666661</v>
      </c>
      <c r="V701" s="8">
        <f t="shared" si="109"/>
        <v>39.599999999999994</v>
      </c>
    </row>
    <row r="702" spans="1:22" ht="13.5" x14ac:dyDescent="0.25">
      <c r="A702" s="3">
        <f>RSI!A702</f>
        <v>43313</v>
      </c>
      <c r="B702" s="2">
        <f>RSI!B702</f>
        <v>6.5418000000000003</v>
      </c>
      <c r="C702" s="2">
        <f>RSI!I702</f>
        <v>45.762469435052274</v>
      </c>
      <c r="D702" s="2">
        <f>MACD!E702</f>
        <v>3.2138809794446388E-4</v>
      </c>
      <c r="E702" s="2">
        <f>MACD!F702</f>
        <v>1.5872512097222364E-2</v>
      </c>
      <c r="F702" s="2">
        <f>'Moving Avg'!D702</f>
        <v>6.5785400000000012</v>
      </c>
      <c r="G702" s="2">
        <f>'Moving Avg'!F702</f>
        <v>6.6024200000000004</v>
      </c>
      <c r="H702" s="2">
        <f>'Moving Avg'!G702</f>
        <v>6.6805520000000014</v>
      </c>
      <c r="I702" s="2">
        <f>'Moving Avg'!H702</f>
        <v>6.4003899999999989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3"/>
        <v>50</v>
      </c>
      <c r="N702" s="8">
        <f t="shared" si="100"/>
        <v>45</v>
      </c>
      <c r="O702" s="8">
        <f t="shared" si="101"/>
        <v>50</v>
      </c>
      <c r="P702" s="8">
        <f t="shared" si="102"/>
        <v>16.5</v>
      </c>
      <c r="Q702" s="9">
        <f t="shared" si="104"/>
        <v>43.225000000000001</v>
      </c>
      <c r="R702" s="9">
        <f t="shared" si="105"/>
        <v>40.625</v>
      </c>
      <c r="S702" s="9">
        <f t="shared" si="106"/>
        <v>34.174999999999997</v>
      </c>
      <c r="T702" s="9">
        <f t="shared" si="107"/>
        <v>40.375</v>
      </c>
      <c r="U702" s="8">
        <f t="shared" si="108"/>
        <v>39.341666666666661</v>
      </c>
      <c r="V702" s="8">
        <f t="shared" si="109"/>
        <v>39.599999999999994</v>
      </c>
    </row>
    <row r="703" spans="1:22" ht="13.5" x14ac:dyDescent="0.25">
      <c r="A703" s="3">
        <f>RSI!A703</f>
        <v>43314</v>
      </c>
      <c r="B703" s="2">
        <f>RSI!B703</f>
        <v>6.5418000000000003</v>
      </c>
      <c r="C703" s="2">
        <f>RSI!I703</f>
        <v>45.762469435052274</v>
      </c>
      <c r="D703" s="2">
        <f>MACD!E703</f>
        <v>-1.6320884518470358E-2</v>
      </c>
      <c r="E703" s="2">
        <f>MACD!F703</f>
        <v>9.433832774083821E-3</v>
      </c>
      <c r="F703" s="2">
        <f>'Moving Avg'!D703</f>
        <v>6.5638400000000008</v>
      </c>
      <c r="G703" s="2">
        <f>'Moving Avg'!F703</f>
        <v>6.5917650000000005</v>
      </c>
      <c r="H703" s="2">
        <f>'Moving Avg'!G703</f>
        <v>6.6746720000000002</v>
      </c>
      <c r="I703" s="2">
        <f>'Moving Avg'!H703</f>
        <v>6.4036979999999986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  <c r="M703" s="8">
        <f t="shared" si="103"/>
        <v>50</v>
      </c>
      <c r="N703" s="8">
        <f t="shared" si="100"/>
        <v>100</v>
      </c>
      <c r="O703" s="8">
        <f t="shared" si="101"/>
        <v>50</v>
      </c>
      <c r="P703" s="8">
        <f t="shared" si="102"/>
        <v>16.5</v>
      </c>
      <c r="Q703" s="9">
        <f t="shared" si="104"/>
        <v>62.475000000000001</v>
      </c>
      <c r="R703" s="9">
        <f t="shared" si="105"/>
        <v>51.625</v>
      </c>
      <c r="S703" s="9">
        <f t="shared" si="106"/>
        <v>42.424999999999997</v>
      </c>
      <c r="T703" s="9">
        <f t="shared" si="107"/>
        <v>54.125</v>
      </c>
      <c r="U703" s="8">
        <f t="shared" si="108"/>
        <v>52.17499999999999</v>
      </c>
      <c r="V703" s="8">
        <f t="shared" si="109"/>
        <v>52.662499999999994</v>
      </c>
    </row>
    <row r="704" spans="1:22" ht="13.5" x14ac:dyDescent="0.25">
      <c r="A704" s="3">
        <f>RSI!A704</f>
        <v>43315</v>
      </c>
      <c r="B704" s="2">
        <f>RSI!B704</f>
        <v>6.4756</v>
      </c>
      <c r="C704" s="2">
        <f>RSI!I704</f>
        <v>42.075409455810302</v>
      </c>
      <c r="D704" s="2">
        <f>MACD!E704</f>
        <v>-9.2768430126017876E-3</v>
      </c>
      <c r="E704" s="2">
        <f>MACD!F704</f>
        <v>5.6916976167466996E-3</v>
      </c>
      <c r="F704" s="2">
        <f>'Moving Avg'!D704</f>
        <v>6.5388400000000004</v>
      </c>
      <c r="G704" s="2">
        <f>'Moving Avg'!F704</f>
        <v>6.5774299999999997</v>
      </c>
      <c r="H704" s="2">
        <f>'Moving Avg'!G704</f>
        <v>6.6676160000000007</v>
      </c>
      <c r="I704" s="2">
        <f>'Moving Avg'!H704</f>
        <v>6.4067114999999975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3"/>
        <v>50</v>
      </c>
      <c r="N704" s="8">
        <f t="shared" si="100"/>
        <v>45</v>
      </c>
      <c r="O704" s="8">
        <f t="shared" si="101"/>
        <v>50</v>
      </c>
      <c r="P704" s="8">
        <f t="shared" si="102"/>
        <v>16.5</v>
      </c>
      <c r="Q704" s="9">
        <f t="shared" si="104"/>
        <v>43.225000000000001</v>
      </c>
      <c r="R704" s="9">
        <f t="shared" si="105"/>
        <v>40.625</v>
      </c>
      <c r="S704" s="9">
        <f t="shared" si="106"/>
        <v>34.174999999999997</v>
      </c>
      <c r="T704" s="9">
        <f t="shared" si="107"/>
        <v>40.375</v>
      </c>
      <c r="U704" s="8">
        <f t="shared" si="108"/>
        <v>39.341666666666661</v>
      </c>
      <c r="V704" s="8">
        <f t="shared" si="109"/>
        <v>39.599999999999994</v>
      </c>
    </row>
    <row r="705" spans="1:22" ht="13.5" x14ac:dyDescent="0.25">
      <c r="A705" s="3">
        <f>RSI!A705</f>
        <v>43318</v>
      </c>
      <c r="B705" s="2">
        <f>RSI!B705</f>
        <v>6.5932000000000004</v>
      </c>
      <c r="C705" s="2">
        <f>RSI!I705</f>
        <v>49.811306123716733</v>
      </c>
      <c r="D705" s="2">
        <f>MACD!E705</f>
        <v>-4.4893251033029102E-3</v>
      </c>
      <c r="E705" s="2">
        <f>MACD!F705</f>
        <v>3.6554930727367776E-3</v>
      </c>
      <c r="F705" s="2">
        <f>'Moving Avg'!D705</f>
        <v>6.5388400000000004</v>
      </c>
      <c r="G705" s="2">
        <f>'Moving Avg'!F705</f>
        <v>6.5708150000000005</v>
      </c>
      <c r="H705" s="2">
        <f>'Moving Avg'!G705</f>
        <v>6.6629120000000013</v>
      </c>
      <c r="I705" s="2">
        <f>'Moving Avg'!H705</f>
        <v>6.4103499999999984</v>
      </c>
      <c r="J705" s="6" t="str">
        <f>OBV!F705</f>
        <v>BEARISH</v>
      </c>
      <c r="K705" s="6" t="str">
        <f>OBV!G705</f>
        <v>NEUTRAL</v>
      </c>
      <c r="L705" s="6" t="str">
        <f>OBV!H705</f>
        <v>NEUTRAL</v>
      </c>
      <c r="M705" s="8">
        <f t="shared" si="103"/>
        <v>50</v>
      </c>
      <c r="N705" s="8">
        <f t="shared" si="100"/>
        <v>45</v>
      </c>
      <c r="O705" s="8">
        <f t="shared" si="101"/>
        <v>50</v>
      </c>
      <c r="P705" s="8">
        <f t="shared" si="102"/>
        <v>16.5</v>
      </c>
      <c r="Q705" s="9">
        <f t="shared" si="104"/>
        <v>43.225000000000001</v>
      </c>
      <c r="R705" s="9">
        <f t="shared" si="105"/>
        <v>40.625</v>
      </c>
      <c r="S705" s="9">
        <f t="shared" si="106"/>
        <v>34.174999999999997</v>
      </c>
      <c r="T705" s="9">
        <f t="shared" si="107"/>
        <v>40.375</v>
      </c>
      <c r="U705" s="8">
        <f t="shared" si="108"/>
        <v>39.341666666666661</v>
      </c>
      <c r="V705" s="8">
        <f t="shared" si="109"/>
        <v>39.599999999999994</v>
      </c>
    </row>
    <row r="706" spans="1:22" ht="13.5" x14ac:dyDescent="0.25">
      <c r="A706" s="3">
        <f>RSI!A706</f>
        <v>43319</v>
      </c>
      <c r="B706" s="2">
        <f>RSI!B706</f>
        <v>6.5785</v>
      </c>
      <c r="C706" s="2">
        <f>RSI!I706</f>
        <v>48.931611569594978</v>
      </c>
      <c r="D706" s="2">
        <f>MACD!E706</f>
        <v>-2.1961904233016583E-2</v>
      </c>
      <c r="E706" s="2">
        <f>MACD!F706</f>
        <v>-1.467986388413894E-3</v>
      </c>
      <c r="F706" s="2">
        <f>'Moving Avg'!D706</f>
        <v>6.5461799999999997</v>
      </c>
      <c r="G706" s="2">
        <f>'Moving Avg'!F706</f>
        <v>6.5627299999999993</v>
      </c>
      <c r="H706" s="2">
        <f>'Moving Avg'!G706</f>
        <v>6.6579140000000017</v>
      </c>
      <c r="I706" s="2">
        <f>'Moving Avg'!H706</f>
        <v>6.4147599999999985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  <c r="M706" s="8">
        <f t="shared" si="103"/>
        <v>50</v>
      </c>
      <c r="N706" s="8">
        <f t="shared" ref="N706:N769" si="110">IF(E706-D706&gt;0.02, 100, IF(E706-D706&lt;0,0,45))</f>
        <v>100</v>
      </c>
      <c r="O706" s="8">
        <f t="shared" ref="O706:O769" si="111">IF(F706-I706&gt;10,100,IF(F706-I706&gt;5,75, IF(F706-I706&gt;0,50,0)))</f>
        <v>50</v>
      </c>
      <c r="P706" s="8">
        <f t="shared" ref="P706:P769" si="112">IF(L706="confirmed bullish", 34, IF(L706="bullish divergence",17, 0))+IF(J706="bullish",33,IF(J706="bearish",0,16.5))+IF(K706="strong",33,IF(K706="weak",0,16.5))</f>
        <v>16.5</v>
      </c>
      <c r="Q706" s="9">
        <f t="shared" si="104"/>
        <v>62.475000000000001</v>
      </c>
      <c r="R706" s="9">
        <f t="shared" si="105"/>
        <v>51.625</v>
      </c>
      <c r="S706" s="9">
        <f t="shared" si="106"/>
        <v>42.424999999999997</v>
      </c>
      <c r="T706" s="9">
        <f t="shared" si="107"/>
        <v>54.125</v>
      </c>
      <c r="U706" s="8">
        <f t="shared" si="108"/>
        <v>52.17499999999999</v>
      </c>
      <c r="V706" s="8">
        <f t="shared" si="109"/>
        <v>52.662499999999994</v>
      </c>
    </row>
    <row r="707" spans="1:22" ht="13.5" x14ac:dyDescent="0.25">
      <c r="A707" s="3">
        <f>RSI!A707</f>
        <v>43320</v>
      </c>
      <c r="B707" s="2">
        <f>RSI!B707</f>
        <v>6.6153000000000004</v>
      </c>
      <c r="C707" s="2">
        <f>RSI!I707</f>
        <v>51.252587871232336</v>
      </c>
      <c r="D707" s="2">
        <f>MACD!E707</f>
        <v>-1.6767350511475598E-2</v>
      </c>
      <c r="E707" s="2">
        <f>MACD!F707</f>
        <v>-4.5278592130262351E-3</v>
      </c>
      <c r="F707" s="2">
        <f>'Moving Avg'!D707</f>
        <v>6.56088</v>
      </c>
      <c r="G707" s="2">
        <f>'Moving Avg'!F707</f>
        <v>6.5583199999999993</v>
      </c>
      <c r="H707" s="2">
        <f>'Moving Avg'!G707</f>
        <v>6.6536520000000019</v>
      </c>
      <c r="I707" s="2">
        <f>'Moving Avg'!H707</f>
        <v>6.418986499999999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  <c r="M707" s="8">
        <f t="shared" ref="M707:M770" si="113">IF(C707&lt;30,100, IF(C707&gt;70, 0, 50))</f>
        <v>50</v>
      </c>
      <c r="N707" s="8">
        <f t="shared" si="110"/>
        <v>45</v>
      </c>
      <c r="O707" s="8">
        <f t="shared" si="111"/>
        <v>50</v>
      </c>
      <c r="P707" s="8">
        <f t="shared" si="112"/>
        <v>83.5</v>
      </c>
      <c r="Q707" s="9">
        <f t="shared" ref="Q707:Q770" si="114">0.35*M707+N707*0.35+O707*0.15+P707*0.15</f>
        <v>53.274999999999999</v>
      </c>
      <c r="R707" s="9">
        <f t="shared" ref="R707:R770" si="115">M707*0.2+N707*0.2+O707*0.35+P707*0.25</f>
        <v>57.375</v>
      </c>
      <c r="S707" s="9">
        <f t="shared" ref="S707:S770" si="116">M707*0.15+N707*0.15+O707*0.25+P707*0.45</f>
        <v>64.325000000000003</v>
      </c>
      <c r="T707" s="9">
        <f t="shared" ref="T707:T770" si="117">0.25*SUM(M707:P707)</f>
        <v>57.125</v>
      </c>
      <c r="U707" s="8">
        <f t="shared" ref="U707:U770" si="118">SUM(Q707:S707)/3</f>
        <v>58.32500000000001</v>
      </c>
      <c r="V707" s="8">
        <f t="shared" ref="V707:V770" si="119">SUM(Q707:T707)/4</f>
        <v>58.025000000000006</v>
      </c>
    </row>
    <row r="708" spans="1:22" ht="13.5" x14ac:dyDescent="0.25">
      <c r="A708" s="3">
        <f>RSI!A708</f>
        <v>43321</v>
      </c>
      <c r="B708" s="2">
        <f>RSI!B708</f>
        <v>6.6153000000000004</v>
      </c>
      <c r="C708" s="2">
        <f>RSI!I708</f>
        <v>51.252587871232336</v>
      </c>
      <c r="D708" s="2">
        <f>MACD!E708</f>
        <v>-1.2506462547174024E-2</v>
      </c>
      <c r="E708" s="2">
        <f>MACD!F708</f>
        <v>-6.1235798798557929E-3</v>
      </c>
      <c r="F708" s="2">
        <f>'Moving Avg'!D708</f>
        <v>6.5755800000000004</v>
      </c>
      <c r="G708" s="2">
        <f>'Moving Avg'!F708</f>
        <v>6.5638349999999992</v>
      </c>
      <c r="H708" s="2">
        <f>'Moving Avg'!G708</f>
        <v>6.6505660000000013</v>
      </c>
      <c r="I708" s="2">
        <f>'Moving Avg'!H708</f>
        <v>6.4232129999999987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  <c r="M708" s="8">
        <f t="shared" si="113"/>
        <v>50</v>
      </c>
      <c r="N708" s="8">
        <f t="shared" si="110"/>
        <v>45</v>
      </c>
      <c r="O708" s="8">
        <f t="shared" si="111"/>
        <v>50</v>
      </c>
      <c r="P708" s="8">
        <f t="shared" si="112"/>
        <v>83.5</v>
      </c>
      <c r="Q708" s="9">
        <f t="shared" si="114"/>
        <v>53.274999999999999</v>
      </c>
      <c r="R708" s="9">
        <f t="shared" si="115"/>
        <v>57.375</v>
      </c>
      <c r="S708" s="9">
        <f t="shared" si="116"/>
        <v>64.325000000000003</v>
      </c>
      <c r="T708" s="9">
        <f t="shared" si="117"/>
        <v>57.125</v>
      </c>
      <c r="U708" s="8">
        <f t="shared" si="118"/>
        <v>58.32500000000001</v>
      </c>
      <c r="V708" s="8">
        <f t="shared" si="119"/>
        <v>58.025000000000006</v>
      </c>
    </row>
    <row r="709" spans="1:22" ht="13.5" x14ac:dyDescent="0.25">
      <c r="A709" s="3">
        <f>RSI!A709</f>
        <v>43322</v>
      </c>
      <c r="B709" s="2">
        <f>RSI!B709</f>
        <v>6.5418000000000003</v>
      </c>
      <c r="C709" s="2">
        <f>RSI!I709</f>
        <v>46.370869921576627</v>
      </c>
      <c r="D709" s="2">
        <f>MACD!E709</f>
        <v>-5.8427302384238544E-3</v>
      </c>
      <c r="E709" s="2">
        <f>MACD!F709</f>
        <v>-6.0674099515694059E-3</v>
      </c>
      <c r="F709" s="2">
        <f>'Moving Avg'!D709</f>
        <v>6.588820000000001</v>
      </c>
      <c r="G709" s="2">
        <f>'Moving Avg'!F709</f>
        <v>6.5649399999999982</v>
      </c>
      <c r="H709" s="2">
        <f>'Moving Avg'!G709</f>
        <v>6.6446860000000019</v>
      </c>
      <c r="I709" s="2">
        <f>'Moving Avg'!H709</f>
        <v>6.4275129999999976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  <c r="M709" s="8">
        <f t="shared" si="113"/>
        <v>50</v>
      </c>
      <c r="N709" s="8">
        <f t="shared" si="110"/>
        <v>0</v>
      </c>
      <c r="O709" s="8">
        <f t="shared" si="111"/>
        <v>50</v>
      </c>
      <c r="P709" s="8">
        <f t="shared" si="112"/>
        <v>16.5</v>
      </c>
      <c r="Q709" s="9">
        <f t="shared" si="114"/>
        <v>27.475000000000001</v>
      </c>
      <c r="R709" s="9">
        <f t="shared" si="115"/>
        <v>31.625</v>
      </c>
      <c r="S709" s="9">
        <f t="shared" si="116"/>
        <v>27.425000000000001</v>
      </c>
      <c r="T709" s="9">
        <f t="shared" si="117"/>
        <v>29.125</v>
      </c>
      <c r="U709" s="8">
        <f t="shared" si="118"/>
        <v>28.841666666666669</v>
      </c>
      <c r="V709" s="8">
        <f t="shared" si="119"/>
        <v>28.912500000000001</v>
      </c>
    </row>
    <row r="710" spans="1:22" ht="13.5" x14ac:dyDescent="0.25">
      <c r="A710" s="3">
        <f>RSI!A710</f>
        <v>43326</v>
      </c>
      <c r="B710" s="2">
        <f>RSI!B710</f>
        <v>6.5418000000000003</v>
      </c>
      <c r="C710" s="2">
        <f>RSI!I710</f>
        <v>46.370869921576627</v>
      </c>
      <c r="D710" s="2">
        <f>MACD!E710</f>
        <v>-1.0236495949484947E-3</v>
      </c>
      <c r="E710" s="2">
        <f>MACD!F710</f>
        <v>-5.0586578802452242E-3</v>
      </c>
      <c r="F710" s="2">
        <f>'Moving Avg'!D710</f>
        <v>6.5785400000000012</v>
      </c>
      <c r="G710" s="2">
        <f>'Moving Avg'!F710</f>
        <v>6.5660449999999999</v>
      </c>
      <c r="H710" s="2">
        <f>'Moving Avg'!G710</f>
        <v>6.6396880000000023</v>
      </c>
      <c r="I710" s="2">
        <f>'Moving Avg'!H710</f>
        <v>6.4322909999999975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3"/>
        <v>50</v>
      </c>
      <c r="N710" s="8">
        <f t="shared" si="110"/>
        <v>0</v>
      </c>
      <c r="O710" s="8">
        <f t="shared" si="111"/>
        <v>50</v>
      </c>
      <c r="P710" s="8">
        <f t="shared" si="112"/>
        <v>16.5</v>
      </c>
      <c r="Q710" s="9">
        <f t="shared" si="114"/>
        <v>27.475000000000001</v>
      </c>
      <c r="R710" s="9">
        <f t="shared" si="115"/>
        <v>31.625</v>
      </c>
      <c r="S710" s="9">
        <f t="shared" si="116"/>
        <v>27.425000000000001</v>
      </c>
      <c r="T710" s="9">
        <f t="shared" si="117"/>
        <v>29.125</v>
      </c>
      <c r="U710" s="8">
        <f t="shared" si="118"/>
        <v>28.841666666666669</v>
      </c>
      <c r="V710" s="8">
        <f t="shared" si="119"/>
        <v>28.912500000000001</v>
      </c>
    </row>
    <row r="711" spans="1:22" ht="13.5" x14ac:dyDescent="0.25">
      <c r="A711" s="3">
        <f>RSI!A711</f>
        <v>43327</v>
      </c>
      <c r="B711" s="2">
        <f>RSI!B711</f>
        <v>6.6140999999999996</v>
      </c>
      <c r="C711" s="2">
        <f>RSI!I711</f>
        <v>51.62715422443361</v>
      </c>
      <c r="D711" s="2">
        <f>MACD!E711</f>
        <v>-9.9138439672108447E-3</v>
      </c>
      <c r="E711" s="2">
        <f>MACD!F711</f>
        <v>-6.0296950976383486E-3</v>
      </c>
      <c r="F711" s="2">
        <f>'Moving Avg'!D711</f>
        <v>6.5856599999999998</v>
      </c>
      <c r="G711" s="2">
        <f>'Moving Avg'!F711</f>
        <v>6.5623099999999992</v>
      </c>
      <c r="H711" s="2">
        <f>'Moving Avg'!G711</f>
        <v>6.6396640000000016</v>
      </c>
      <c r="I711" s="2">
        <f>'Moving Avg'!H711</f>
        <v>6.4374304999999969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  <c r="M711" s="8">
        <f t="shared" si="113"/>
        <v>50</v>
      </c>
      <c r="N711" s="8">
        <f t="shared" si="110"/>
        <v>45</v>
      </c>
      <c r="O711" s="8">
        <f t="shared" si="111"/>
        <v>50</v>
      </c>
      <c r="P711" s="8">
        <f t="shared" si="112"/>
        <v>66.5</v>
      </c>
      <c r="Q711" s="9">
        <f t="shared" si="114"/>
        <v>50.725000000000001</v>
      </c>
      <c r="R711" s="9">
        <f t="shared" si="115"/>
        <v>53.125</v>
      </c>
      <c r="S711" s="9">
        <f t="shared" si="116"/>
        <v>56.674999999999997</v>
      </c>
      <c r="T711" s="9">
        <f t="shared" si="117"/>
        <v>52.875</v>
      </c>
      <c r="U711" s="8">
        <f t="shared" si="118"/>
        <v>53.508333333333326</v>
      </c>
      <c r="V711" s="8">
        <f t="shared" si="119"/>
        <v>53.349999999999994</v>
      </c>
    </row>
    <row r="712" spans="1:22" ht="13.5" x14ac:dyDescent="0.25">
      <c r="A712" s="3">
        <f>RSI!A712</f>
        <v>43328</v>
      </c>
      <c r="B712" s="2">
        <f>RSI!B712</f>
        <v>6.7576000000000001</v>
      </c>
      <c r="C712" s="2">
        <f>RSI!I712</f>
        <v>60.005793080096716</v>
      </c>
      <c r="D712" s="2">
        <f>MACD!E712</f>
        <v>-2.8219678943004034E-2</v>
      </c>
      <c r="E712" s="2">
        <f>MACD!F712</f>
        <v>-1.0467691866711487E-2</v>
      </c>
      <c r="F712" s="2">
        <f>'Moving Avg'!D712</f>
        <v>6.6141199999999998</v>
      </c>
      <c r="G712" s="2">
        <f>'Moving Avg'!F712</f>
        <v>6.5753050000000002</v>
      </c>
      <c r="H712" s="2">
        <f>'Moving Avg'!G712</f>
        <v>6.6425100000000006</v>
      </c>
      <c r="I712" s="2">
        <f>'Moving Avg'!H712</f>
        <v>6.443250499999996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  <c r="M712" s="8">
        <f t="shared" si="113"/>
        <v>50</v>
      </c>
      <c r="N712" s="8">
        <f t="shared" si="110"/>
        <v>45</v>
      </c>
      <c r="O712" s="8">
        <f t="shared" si="111"/>
        <v>50</v>
      </c>
      <c r="P712" s="8">
        <f t="shared" si="112"/>
        <v>16.5</v>
      </c>
      <c r="Q712" s="9">
        <f t="shared" si="114"/>
        <v>43.225000000000001</v>
      </c>
      <c r="R712" s="9">
        <f t="shared" si="115"/>
        <v>40.625</v>
      </c>
      <c r="S712" s="9">
        <f t="shared" si="116"/>
        <v>34.174999999999997</v>
      </c>
      <c r="T712" s="9">
        <f t="shared" si="117"/>
        <v>40.375</v>
      </c>
      <c r="U712" s="8">
        <f t="shared" si="118"/>
        <v>39.341666666666661</v>
      </c>
      <c r="V712" s="8">
        <f t="shared" si="119"/>
        <v>39.599999999999994</v>
      </c>
    </row>
    <row r="713" spans="1:22" ht="13.5" x14ac:dyDescent="0.25">
      <c r="A713" s="3">
        <f>RSI!A713</f>
        <v>43329</v>
      </c>
      <c r="B713" s="2">
        <f>RSI!B713</f>
        <v>6.7576000000000001</v>
      </c>
      <c r="C713" s="2">
        <f>RSI!I713</f>
        <v>60.005793080096716</v>
      </c>
      <c r="D713" s="2">
        <f>MACD!E713</f>
        <v>-4.469952481927475E-2</v>
      </c>
      <c r="E713" s="2">
        <f>MACD!F713</f>
        <v>-1.7314058457224141E-2</v>
      </c>
      <c r="F713" s="2">
        <f>'Moving Avg'!D713</f>
        <v>6.6425800000000006</v>
      </c>
      <c r="G713" s="2">
        <f>'Moving Avg'!F713</f>
        <v>6.5897699999999997</v>
      </c>
      <c r="H713" s="2">
        <f>'Moving Avg'!G713</f>
        <v>6.6424160000000017</v>
      </c>
      <c r="I713" s="2">
        <f>'Moving Avg'!H713</f>
        <v>6.4486294999999965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3"/>
        <v>50</v>
      </c>
      <c r="N713" s="8">
        <f t="shared" si="110"/>
        <v>100</v>
      </c>
      <c r="O713" s="8">
        <f t="shared" si="111"/>
        <v>50</v>
      </c>
      <c r="P713" s="8">
        <f t="shared" si="112"/>
        <v>16.5</v>
      </c>
      <c r="Q713" s="9">
        <f t="shared" si="114"/>
        <v>62.475000000000001</v>
      </c>
      <c r="R713" s="9">
        <f t="shared" si="115"/>
        <v>51.625</v>
      </c>
      <c r="S713" s="9">
        <f t="shared" si="116"/>
        <v>42.424999999999997</v>
      </c>
      <c r="T713" s="9">
        <f t="shared" si="117"/>
        <v>54.125</v>
      </c>
      <c r="U713" s="8">
        <f t="shared" si="118"/>
        <v>52.17499999999999</v>
      </c>
      <c r="V713" s="8">
        <f t="shared" si="119"/>
        <v>52.662499999999994</v>
      </c>
    </row>
    <row r="714" spans="1:22" ht="13.5" x14ac:dyDescent="0.25">
      <c r="A714" s="3">
        <f>RSI!A714</f>
        <v>43332</v>
      </c>
      <c r="B714" s="2">
        <f>RSI!B714</f>
        <v>6.7576000000000001</v>
      </c>
      <c r="C714" s="2">
        <f>RSI!I714</f>
        <v>60.005793080096716</v>
      </c>
      <c r="D714" s="2">
        <f>MACD!E714</f>
        <v>-6.9745563328384996E-2</v>
      </c>
      <c r="E714" s="2">
        <f>MACD!F714</f>
        <v>-2.7800359431456312E-2</v>
      </c>
      <c r="F714" s="2">
        <f>'Moving Avg'!D714</f>
        <v>6.68574</v>
      </c>
      <c r="G714" s="2">
        <f>'Moving Avg'!F714</f>
        <v>6.5990899999999995</v>
      </c>
      <c r="H714" s="2">
        <f>'Moving Avg'!G714</f>
        <v>6.6437920000000013</v>
      </c>
      <c r="I714" s="2">
        <f>'Moving Avg'!H714</f>
        <v>6.4539349999999942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  <c r="M714" s="8">
        <f t="shared" si="113"/>
        <v>50</v>
      </c>
      <c r="N714" s="8">
        <f t="shared" si="110"/>
        <v>100</v>
      </c>
      <c r="O714" s="8">
        <f t="shared" si="111"/>
        <v>50</v>
      </c>
      <c r="P714" s="8">
        <f t="shared" si="112"/>
        <v>16.5</v>
      </c>
      <c r="Q714" s="9">
        <f t="shared" si="114"/>
        <v>62.475000000000001</v>
      </c>
      <c r="R714" s="9">
        <f t="shared" si="115"/>
        <v>51.625</v>
      </c>
      <c r="S714" s="9">
        <f t="shared" si="116"/>
        <v>42.424999999999997</v>
      </c>
      <c r="T714" s="9">
        <f t="shared" si="117"/>
        <v>54.125</v>
      </c>
      <c r="U714" s="8">
        <f t="shared" si="118"/>
        <v>52.17499999999999</v>
      </c>
      <c r="V714" s="8">
        <f t="shared" si="119"/>
        <v>52.662499999999994</v>
      </c>
    </row>
    <row r="715" spans="1:22" ht="13.5" x14ac:dyDescent="0.25">
      <c r="A715" s="3">
        <f>RSI!A715</f>
        <v>43335</v>
      </c>
      <c r="B715" s="2">
        <f>RSI!B715</f>
        <v>6.5688000000000004</v>
      </c>
      <c r="C715" s="2">
        <f>RSI!I715</f>
        <v>46.710676976308989</v>
      </c>
      <c r="D715" s="2">
        <f>MACD!E715</f>
        <v>-5.9709889073944034E-2</v>
      </c>
      <c r="E715" s="2">
        <f>MACD!F715</f>
        <v>-3.4182265359953855E-2</v>
      </c>
      <c r="F715" s="2">
        <f>'Moving Avg'!D715</f>
        <v>6.6911399999999999</v>
      </c>
      <c r="G715" s="2">
        <f>'Moving Avg'!F715</f>
        <v>6.5967650000000004</v>
      </c>
      <c r="H715" s="2">
        <f>'Moving Avg'!G715</f>
        <v>6.6399220000000012</v>
      </c>
      <c r="I715" s="2">
        <f>'Moving Avg'!H715</f>
        <v>6.4579659999999945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3"/>
        <v>50</v>
      </c>
      <c r="N715" s="8">
        <f t="shared" si="110"/>
        <v>100</v>
      </c>
      <c r="O715" s="8">
        <f t="shared" si="111"/>
        <v>50</v>
      </c>
      <c r="P715" s="8">
        <f t="shared" si="112"/>
        <v>16.5</v>
      </c>
      <c r="Q715" s="9">
        <f t="shared" si="114"/>
        <v>62.475000000000001</v>
      </c>
      <c r="R715" s="9">
        <f t="shared" si="115"/>
        <v>51.625</v>
      </c>
      <c r="S715" s="9">
        <f t="shared" si="116"/>
        <v>42.424999999999997</v>
      </c>
      <c r="T715" s="9">
        <f t="shared" si="117"/>
        <v>54.125</v>
      </c>
      <c r="U715" s="8">
        <f t="shared" si="118"/>
        <v>52.17499999999999</v>
      </c>
      <c r="V715" s="8">
        <f t="shared" si="119"/>
        <v>52.662499999999994</v>
      </c>
    </row>
    <row r="716" spans="1:22" ht="13.5" x14ac:dyDescent="0.25">
      <c r="A716" s="3">
        <f>RSI!A716</f>
        <v>43336</v>
      </c>
      <c r="B716" s="2">
        <f>RSI!B716</f>
        <v>6.6821000000000002</v>
      </c>
      <c r="C716" s="2">
        <f>RSI!I716</f>
        <v>53.385403637873218</v>
      </c>
      <c r="D716" s="2">
        <f>MACD!E716</f>
        <v>-6.1542795124466032E-2</v>
      </c>
      <c r="E716" s="2">
        <f>MACD!F716</f>
        <v>-3.965437131285629E-2</v>
      </c>
      <c r="F716" s="2">
        <f>'Moving Avg'!D716</f>
        <v>6.7047399999999993</v>
      </c>
      <c r="G716" s="2">
        <f>'Moving Avg'!F716</f>
        <v>6.607454999999999</v>
      </c>
      <c r="H716" s="2">
        <f>'Moving Avg'!G716</f>
        <v>6.6371420000000008</v>
      </c>
      <c r="I716" s="2">
        <f>'Moving Avg'!H716</f>
        <v>6.4625264999999956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  <c r="M716" s="8">
        <f t="shared" si="113"/>
        <v>50</v>
      </c>
      <c r="N716" s="8">
        <f t="shared" si="110"/>
        <v>100</v>
      </c>
      <c r="O716" s="8">
        <f t="shared" si="111"/>
        <v>50</v>
      </c>
      <c r="P716" s="8">
        <f t="shared" si="112"/>
        <v>16.5</v>
      </c>
      <c r="Q716" s="9">
        <f t="shared" si="114"/>
        <v>62.475000000000001</v>
      </c>
      <c r="R716" s="9">
        <f t="shared" si="115"/>
        <v>51.625</v>
      </c>
      <c r="S716" s="9">
        <f t="shared" si="116"/>
        <v>42.424999999999997</v>
      </c>
      <c r="T716" s="9">
        <f t="shared" si="117"/>
        <v>54.125</v>
      </c>
      <c r="U716" s="8">
        <f t="shared" si="118"/>
        <v>52.17499999999999</v>
      </c>
      <c r="V716" s="8">
        <f t="shared" si="119"/>
        <v>52.662499999999994</v>
      </c>
    </row>
    <row r="717" spans="1:22" ht="13.5" x14ac:dyDescent="0.25">
      <c r="A717" s="3">
        <f>RSI!A717</f>
        <v>43339</v>
      </c>
      <c r="B717" s="2">
        <f>RSI!B717</f>
        <v>6.5084</v>
      </c>
      <c r="C717" s="2">
        <f>RSI!I717</f>
        <v>44.237205560911242</v>
      </c>
      <c r="D717" s="2">
        <f>MACD!E717</f>
        <v>-4.4929911886276486E-2</v>
      </c>
      <c r="E717" s="2">
        <f>MACD!F717</f>
        <v>-4.0709479427540336E-2</v>
      </c>
      <c r="F717" s="2">
        <f>'Moving Avg'!D717</f>
        <v>6.6549000000000005</v>
      </c>
      <c r="G717" s="2">
        <f>'Moving Avg'!F717</f>
        <v>6.6021099999999988</v>
      </c>
      <c r="H717" s="2">
        <f>'Moving Avg'!G717</f>
        <v>6.6320640000000006</v>
      </c>
      <c r="I717" s="2">
        <f>'Moving Avg'!H717</f>
        <v>6.4667699999999941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3"/>
        <v>50</v>
      </c>
      <c r="N717" s="8">
        <f t="shared" si="110"/>
        <v>45</v>
      </c>
      <c r="O717" s="8">
        <f t="shared" si="111"/>
        <v>50</v>
      </c>
      <c r="P717" s="8">
        <f t="shared" si="112"/>
        <v>16.5</v>
      </c>
      <c r="Q717" s="9">
        <f t="shared" si="114"/>
        <v>43.225000000000001</v>
      </c>
      <c r="R717" s="9">
        <f t="shared" si="115"/>
        <v>40.625</v>
      </c>
      <c r="S717" s="9">
        <f t="shared" si="116"/>
        <v>34.174999999999997</v>
      </c>
      <c r="T717" s="9">
        <f t="shared" si="117"/>
        <v>40.375</v>
      </c>
      <c r="U717" s="8">
        <f t="shared" si="118"/>
        <v>39.341666666666661</v>
      </c>
      <c r="V717" s="8">
        <f t="shared" si="119"/>
        <v>39.599999999999994</v>
      </c>
    </row>
    <row r="718" spans="1:22" ht="13.5" x14ac:dyDescent="0.25">
      <c r="A718" s="3">
        <f>RSI!A718</f>
        <v>43340</v>
      </c>
      <c r="B718" s="2">
        <f>RSI!B718</f>
        <v>6.3422999999999998</v>
      </c>
      <c r="C718" s="2">
        <f>RSI!I718</f>
        <v>37.601687159286328</v>
      </c>
      <c r="D718" s="2">
        <f>MACD!E718</f>
        <v>-1.7880161065629174E-2</v>
      </c>
      <c r="E718" s="2">
        <f>MACD!F718</f>
        <v>-3.6143615755158107E-2</v>
      </c>
      <c r="F718" s="2">
        <f>'Moving Avg'!D718</f>
        <v>6.5718399999999999</v>
      </c>
      <c r="G718" s="2">
        <f>'Moving Avg'!F718</f>
        <v>6.5884599999999995</v>
      </c>
      <c r="H718" s="2">
        <f>'Moving Avg'!G718</f>
        <v>6.6239580000000009</v>
      </c>
      <c r="I718" s="2">
        <f>'Moving Avg'!H718</f>
        <v>6.4699989999999943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3"/>
        <v>50</v>
      </c>
      <c r="N718" s="8">
        <f t="shared" si="110"/>
        <v>0</v>
      </c>
      <c r="O718" s="8">
        <f t="shared" si="111"/>
        <v>50</v>
      </c>
      <c r="P718" s="8">
        <f t="shared" si="112"/>
        <v>16.5</v>
      </c>
      <c r="Q718" s="9">
        <f t="shared" si="114"/>
        <v>27.475000000000001</v>
      </c>
      <c r="R718" s="9">
        <f t="shared" si="115"/>
        <v>31.625</v>
      </c>
      <c r="S718" s="9">
        <f t="shared" si="116"/>
        <v>27.425000000000001</v>
      </c>
      <c r="T718" s="9">
        <f t="shared" si="117"/>
        <v>29.125</v>
      </c>
      <c r="U718" s="8">
        <f t="shared" si="118"/>
        <v>28.841666666666669</v>
      </c>
      <c r="V718" s="8">
        <f t="shared" si="119"/>
        <v>28.912500000000001</v>
      </c>
    </row>
    <row r="719" spans="1:22" ht="13.5" x14ac:dyDescent="0.25">
      <c r="A719" s="3">
        <f>RSI!A719</f>
        <v>43341</v>
      </c>
      <c r="B719" s="2">
        <f>RSI!B719</f>
        <v>6.3422999999999998</v>
      </c>
      <c r="C719" s="2">
        <f>RSI!I719</f>
        <v>37.601687159286328</v>
      </c>
      <c r="D719" s="2">
        <f>MACD!E719</f>
        <v>-4.680155025912569E-3</v>
      </c>
      <c r="E719" s="2">
        <f>MACD!F719</f>
        <v>-2.9850923609309001E-2</v>
      </c>
      <c r="F719" s="2">
        <f>'Moving Avg'!D719</f>
        <v>6.4887800000000011</v>
      </c>
      <c r="G719" s="2">
        <f>'Moving Avg'!F719</f>
        <v>6.5755449999999982</v>
      </c>
      <c r="H719" s="2">
        <f>'Moving Avg'!G719</f>
        <v>6.6140880000000015</v>
      </c>
      <c r="I719" s="2">
        <f>'Moving Avg'!H719</f>
        <v>6.473044499999995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3"/>
        <v>50</v>
      </c>
      <c r="N719" s="8">
        <f t="shared" si="110"/>
        <v>0</v>
      </c>
      <c r="O719" s="8">
        <f t="shared" si="111"/>
        <v>50</v>
      </c>
      <c r="P719" s="8">
        <f t="shared" si="112"/>
        <v>16.5</v>
      </c>
      <c r="Q719" s="9">
        <f t="shared" si="114"/>
        <v>27.475000000000001</v>
      </c>
      <c r="R719" s="9">
        <f t="shared" si="115"/>
        <v>31.625</v>
      </c>
      <c r="S719" s="9">
        <f t="shared" si="116"/>
        <v>27.425000000000001</v>
      </c>
      <c r="T719" s="9">
        <f t="shared" si="117"/>
        <v>29.125</v>
      </c>
      <c r="U719" s="8">
        <f t="shared" si="118"/>
        <v>28.841666666666669</v>
      </c>
      <c r="V719" s="8">
        <f t="shared" si="119"/>
        <v>28.912500000000001</v>
      </c>
    </row>
    <row r="720" spans="1:22" ht="13.5" x14ac:dyDescent="0.25">
      <c r="A720" s="3">
        <f>RSI!A720</f>
        <v>43342</v>
      </c>
      <c r="B720" s="2">
        <f>RSI!B720</f>
        <v>6.1913</v>
      </c>
      <c r="C720" s="2">
        <f>RSI!I720</f>
        <v>32.467081392776365</v>
      </c>
      <c r="D720" s="2">
        <f>MACD!E720</f>
        <v>1.9173754606639726E-2</v>
      </c>
      <c r="E720" s="2">
        <f>MACD!F720</f>
        <v>-2.0045987966119255E-2</v>
      </c>
      <c r="F720" s="2">
        <f>'Moving Avg'!D720</f>
        <v>6.4132800000000003</v>
      </c>
      <c r="G720" s="2">
        <f>'Moving Avg'!F720</f>
        <v>6.5554499999999987</v>
      </c>
      <c r="H720" s="2">
        <f>'Moving Avg'!G720</f>
        <v>6.6000220000000009</v>
      </c>
      <c r="I720" s="2">
        <f>'Moving Avg'!H720</f>
        <v>6.4753714999999952</v>
      </c>
      <c r="J720" s="6" t="str">
        <f>OBV!F720</f>
        <v>BEARISH</v>
      </c>
      <c r="K720" s="6" t="str">
        <f>OBV!G720</f>
        <v>WEAK</v>
      </c>
      <c r="L720" s="6" t="str">
        <f>OBV!H720</f>
        <v>CONFIRMED BEARISH</v>
      </c>
      <c r="M720" s="8">
        <f t="shared" si="113"/>
        <v>50</v>
      </c>
      <c r="N720" s="8">
        <f t="shared" si="110"/>
        <v>0</v>
      </c>
      <c r="O720" s="8">
        <f t="shared" si="111"/>
        <v>0</v>
      </c>
      <c r="P720" s="8">
        <f t="shared" si="112"/>
        <v>0</v>
      </c>
      <c r="Q720" s="9">
        <f t="shared" si="114"/>
        <v>17.5</v>
      </c>
      <c r="R720" s="9">
        <f t="shared" si="115"/>
        <v>10</v>
      </c>
      <c r="S720" s="9">
        <f t="shared" si="116"/>
        <v>7.5</v>
      </c>
      <c r="T720" s="9">
        <f t="shared" si="117"/>
        <v>12.5</v>
      </c>
      <c r="U720" s="8">
        <f t="shared" si="118"/>
        <v>11.666666666666666</v>
      </c>
      <c r="V720" s="8">
        <f t="shared" si="119"/>
        <v>11.875</v>
      </c>
    </row>
    <row r="721" spans="1:22" ht="13.5" x14ac:dyDescent="0.25">
      <c r="A721" s="3">
        <f>RSI!A721</f>
        <v>43343</v>
      </c>
      <c r="B721" s="2">
        <f>RSI!B721</f>
        <v>6.1913</v>
      </c>
      <c r="C721" s="2">
        <f>RSI!I721</f>
        <v>32.46708139277635</v>
      </c>
      <c r="D721" s="2">
        <f>MACD!E721</f>
        <v>5.276158973634093E-2</v>
      </c>
      <c r="E721" s="2">
        <f>MACD!F721</f>
        <v>-5.4844724256272182E-3</v>
      </c>
      <c r="F721" s="2">
        <f>'Moving Avg'!D721</f>
        <v>6.3151199999999985</v>
      </c>
      <c r="G721" s="2">
        <f>'Moving Avg'!F721</f>
        <v>6.5379249999999987</v>
      </c>
      <c r="H721" s="2">
        <f>'Moving Avg'!G721</f>
        <v>6.5859560000000013</v>
      </c>
      <c r="I721" s="2">
        <f>'Moving Avg'!H721</f>
        <v>6.4778454999999937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  <c r="M721" s="8">
        <f t="shared" si="113"/>
        <v>50</v>
      </c>
      <c r="N721" s="8">
        <f t="shared" si="110"/>
        <v>0</v>
      </c>
      <c r="O721" s="8">
        <f t="shared" si="111"/>
        <v>0</v>
      </c>
      <c r="P721" s="8">
        <f t="shared" si="112"/>
        <v>0</v>
      </c>
      <c r="Q721" s="9">
        <f t="shared" si="114"/>
        <v>17.5</v>
      </c>
      <c r="R721" s="9">
        <f t="shared" si="115"/>
        <v>10</v>
      </c>
      <c r="S721" s="9">
        <f t="shared" si="116"/>
        <v>7.5</v>
      </c>
      <c r="T721" s="9">
        <f t="shared" si="117"/>
        <v>12.5</v>
      </c>
      <c r="U721" s="8">
        <f t="shared" si="118"/>
        <v>11.666666666666666</v>
      </c>
      <c r="V721" s="8">
        <f t="shared" si="119"/>
        <v>11.875</v>
      </c>
    </row>
    <row r="722" spans="1:22" ht="13.5" x14ac:dyDescent="0.25">
      <c r="A722" s="3">
        <f>RSI!A722</f>
        <v>43346</v>
      </c>
      <c r="B722" s="2">
        <f>RSI!B722</f>
        <v>6.1913</v>
      </c>
      <c r="C722" s="2">
        <f>RSI!I722</f>
        <v>32.467081392776365</v>
      </c>
      <c r="D722" s="2">
        <f>MACD!E722</f>
        <v>0.10537073019708831</v>
      </c>
      <c r="E722" s="2">
        <f>MACD!F722</f>
        <v>1.6686568098915892E-2</v>
      </c>
      <c r="F722" s="2">
        <f>'Moving Avg'!D722</f>
        <v>6.2516999999999996</v>
      </c>
      <c r="G722" s="2">
        <f>'Moving Avg'!F722</f>
        <v>6.5203999999999995</v>
      </c>
      <c r="H722" s="2">
        <f>'Moving Avg'!G722</f>
        <v>6.5718900000000016</v>
      </c>
      <c r="I722" s="2">
        <f>'Moving Avg'!H722</f>
        <v>6.4805034999999931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  <c r="M722" s="8">
        <f t="shared" si="113"/>
        <v>50</v>
      </c>
      <c r="N722" s="8">
        <f t="shared" si="110"/>
        <v>0</v>
      </c>
      <c r="O722" s="8">
        <f t="shared" si="111"/>
        <v>0</v>
      </c>
      <c r="P722" s="8">
        <f t="shared" si="112"/>
        <v>0</v>
      </c>
      <c r="Q722" s="9">
        <f t="shared" si="114"/>
        <v>17.5</v>
      </c>
      <c r="R722" s="9">
        <f t="shared" si="115"/>
        <v>10</v>
      </c>
      <c r="S722" s="9">
        <f t="shared" si="116"/>
        <v>7.5</v>
      </c>
      <c r="T722" s="9">
        <f t="shared" si="117"/>
        <v>12.5</v>
      </c>
      <c r="U722" s="8">
        <f t="shared" si="118"/>
        <v>11.666666666666666</v>
      </c>
      <c r="V722" s="8">
        <f t="shared" si="119"/>
        <v>11.875</v>
      </c>
    </row>
    <row r="723" spans="1:22" ht="13.5" x14ac:dyDescent="0.25">
      <c r="A723" s="3">
        <f>RSI!A723</f>
        <v>43347</v>
      </c>
      <c r="B723" s="2">
        <f>RSI!B723</f>
        <v>6.1837999999999997</v>
      </c>
      <c r="C723" s="2">
        <f>RSI!I723</f>
        <v>32.194360791743293</v>
      </c>
      <c r="D723" s="2">
        <f>MACD!E723</f>
        <v>0.15239702850454595</v>
      </c>
      <c r="E723" s="2">
        <f>MACD!F723</f>
        <v>4.3828660180041903E-2</v>
      </c>
      <c r="F723" s="2">
        <f>'Moving Avg'!D723</f>
        <v>6.2199999999999989</v>
      </c>
      <c r="G723" s="2">
        <f>'Moving Avg'!F723</f>
        <v>6.5024999999999995</v>
      </c>
      <c r="H723" s="2">
        <f>'Moving Avg'!G723</f>
        <v>6.5581160000000018</v>
      </c>
      <c r="I723" s="2">
        <f>'Moving Avg'!H723</f>
        <v>6.4834914999999942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  <c r="M723" s="8">
        <f t="shared" si="113"/>
        <v>50</v>
      </c>
      <c r="N723" s="8">
        <f t="shared" si="110"/>
        <v>0</v>
      </c>
      <c r="O723" s="8">
        <f t="shared" si="111"/>
        <v>0</v>
      </c>
      <c r="P723" s="8">
        <f t="shared" si="112"/>
        <v>0</v>
      </c>
      <c r="Q723" s="9">
        <f t="shared" si="114"/>
        <v>17.5</v>
      </c>
      <c r="R723" s="9">
        <f t="shared" si="115"/>
        <v>10</v>
      </c>
      <c r="S723" s="9">
        <f t="shared" si="116"/>
        <v>7.5</v>
      </c>
      <c r="T723" s="9">
        <f t="shared" si="117"/>
        <v>12.5</v>
      </c>
      <c r="U723" s="8">
        <f t="shared" si="118"/>
        <v>11.666666666666666</v>
      </c>
      <c r="V723" s="8">
        <f t="shared" si="119"/>
        <v>11.875</v>
      </c>
    </row>
    <row r="724" spans="1:22" ht="13.5" x14ac:dyDescent="0.25">
      <c r="A724" s="3">
        <f>RSI!A724</f>
        <v>43348</v>
      </c>
      <c r="B724" s="2">
        <f>RSI!B724</f>
        <v>6.0856000000000003</v>
      </c>
      <c r="C724" s="2">
        <f>RSI!I724</f>
        <v>28.784979822058361</v>
      </c>
      <c r="D724" s="2">
        <f>MACD!E724</f>
        <v>0.20131738155449597</v>
      </c>
      <c r="E724" s="2">
        <f>MACD!F724</f>
        <v>7.5326404454932716E-2</v>
      </c>
      <c r="F724" s="2">
        <f>'Moving Avg'!D724</f>
        <v>6.16866</v>
      </c>
      <c r="G724" s="2">
        <f>'Moving Avg'!F724</f>
        <v>6.4829999999999997</v>
      </c>
      <c r="H724" s="2">
        <f>'Moving Avg'!G724</f>
        <v>6.5428179999999996</v>
      </c>
      <c r="I724" s="2">
        <f>'Moving Avg'!H724</f>
        <v>6.485988499999995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3"/>
        <v>100</v>
      </c>
      <c r="N724" s="8">
        <f t="shared" si="110"/>
        <v>0</v>
      </c>
      <c r="O724" s="8">
        <f t="shared" si="111"/>
        <v>0</v>
      </c>
      <c r="P724" s="8">
        <f t="shared" si="112"/>
        <v>0</v>
      </c>
      <c r="Q724" s="9">
        <f t="shared" si="114"/>
        <v>35</v>
      </c>
      <c r="R724" s="9">
        <f t="shared" si="115"/>
        <v>20</v>
      </c>
      <c r="S724" s="9">
        <f t="shared" si="116"/>
        <v>15</v>
      </c>
      <c r="T724" s="9">
        <f t="shared" si="117"/>
        <v>25</v>
      </c>
      <c r="U724" s="8">
        <f t="shared" si="118"/>
        <v>23.333333333333332</v>
      </c>
      <c r="V724" s="8">
        <f t="shared" si="119"/>
        <v>23.75</v>
      </c>
    </row>
    <row r="725" spans="1:22" ht="13.5" x14ac:dyDescent="0.25">
      <c r="A725" s="3">
        <f>RSI!A725</f>
        <v>43349</v>
      </c>
      <c r="B725" s="2">
        <f>RSI!B725</f>
        <v>6.2667999999999999</v>
      </c>
      <c r="C725" s="2">
        <f>RSI!I725</f>
        <v>41.16597785297472</v>
      </c>
      <c r="D725" s="2">
        <f>MACD!E725</f>
        <v>0.20254082190355138</v>
      </c>
      <c r="E725" s="2">
        <f>MACD!F725</f>
        <v>0.10076928794465645</v>
      </c>
      <c r="F725" s="2">
        <f>'Moving Avg'!D725</f>
        <v>6.1837600000000004</v>
      </c>
      <c r="G725" s="2">
        <f>'Moving Avg'!F725</f>
        <v>6.4666799999999993</v>
      </c>
      <c r="H725" s="2">
        <f>'Moving Avg'!G725</f>
        <v>6.5345260000000005</v>
      </c>
      <c r="I725" s="2">
        <f>'Moving Avg'!H725</f>
        <v>6.489574999999995</v>
      </c>
      <c r="J725" s="6" t="str">
        <f>OBV!F725</f>
        <v>BEARISH</v>
      </c>
      <c r="K725" s="6" t="str">
        <f>OBV!G725</f>
        <v>NEUTRAL</v>
      </c>
      <c r="L725" s="6" t="str">
        <f>OBV!H725</f>
        <v>BEARISH DIVERGENCE</v>
      </c>
      <c r="M725" s="8">
        <f t="shared" si="113"/>
        <v>50</v>
      </c>
      <c r="N725" s="8">
        <f t="shared" si="110"/>
        <v>0</v>
      </c>
      <c r="O725" s="8">
        <f t="shared" si="111"/>
        <v>0</v>
      </c>
      <c r="P725" s="8">
        <f t="shared" si="112"/>
        <v>16.5</v>
      </c>
      <c r="Q725" s="9">
        <f t="shared" si="114"/>
        <v>19.975000000000001</v>
      </c>
      <c r="R725" s="9">
        <f t="shared" si="115"/>
        <v>14.125</v>
      </c>
      <c r="S725" s="9">
        <f t="shared" si="116"/>
        <v>14.925000000000001</v>
      </c>
      <c r="T725" s="9">
        <f t="shared" si="117"/>
        <v>16.625</v>
      </c>
      <c r="U725" s="8">
        <f t="shared" si="118"/>
        <v>16.341666666666669</v>
      </c>
      <c r="V725" s="8">
        <f t="shared" si="119"/>
        <v>16.412500000000001</v>
      </c>
    </row>
    <row r="726" spans="1:22" ht="13.5" x14ac:dyDescent="0.25">
      <c r="A726" s="3">
        <f>RSI!A726</f>
        <v>43350</v>
      </c>
      <c r="B726" s="2">
        <f>RSI!B726</f>
        <v>6.3272000000000004</v>
      </c>
      <c r="C726" s="2">
        <f>RSI!I726</f>
        <v>44.622061657799868</v>
      </c>
      <c r="D726" s="2">
        <f>MACD!E726</f>
        <v>0.21758949087328272</v>
      </c>
      <c r="E726" s="2">
        <f>MACD!F726</f>
        <v>0.1241333285303817</v>
      </c>
      <c r="F726" s="2">
        <f>'Moving Avg'!D726</f>
        <v>6.2109399999999999</v>
      </c>
      <c r="G726" s="2">
        <f>'Moving Avg'!F726</f>
        <v>6.4541149999999989</v>
      </c>
      <c r="H726" s="2">
        <f>'Moving Avg'!G726</f>
        <v>6.5314099999999993</v>
      </c>
      <c r="I726" s="2">
        <f>'Moving Avg'!H726</f>
        <v>6.4936474999999954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  <c r="M726" s="8">
        <f t="shared" si="113"/>
        <v>50</v>
      </c>
      <c r="N726" s="8">
        <f t="shared" si="110"/>
        <v>0</v>
      </c>
      <c r="O726" s="8">
        <f t="shared" si="111"/>
        <v>0</v>
      </c>
      <c r="P726" s="8">
        <f t="shared" si="112"/>
        <v>16.5</v>
      </c>
      <c r="Q726" s="9">
        <f t="shared" si="114"/>
        <v>19.975000000000001</v>
      </c>
      <c r="R726" s="9">
        <f t="shared" si="115"/>
        <v>14.125</v>
      </c>
      <c r="S726" s="9">
        <f t="shared" si="116"/>
        <v>14.925000000000001</v>
      </c>
      <c r="T726" s="9">
        <f t="shared" si="117"/>
        <v>16.625</v>
      </c>
      <c r="U726" s="8">
        <f t="shared" si="118"/>
        <v>16.341666666666669</v>
      </c>
      <c r="V726" s="8">
        <f t="shared" si="119"/>
        <v>16.412500000000001</v>
      </c>
    </row>
    <row r="727" spans="1:22" ht="13.5" x14ac:dyDescent="0.25">
      <c r="A727" s="3">
        <f>RSI!A727</f>
        <v>43353</v>
      </c>
      <c r="B727" s="2">
        <f>RSI!B727</f>
        <v>6.2819000000000003</v>
      </c>
      <c r="C727" s="2">
        <f>RSI!I727</f>
        <v>42.600813822726295</v>
      </c>
      <c r="D727" s="2">
        <f>MACD!E727</f>
        <v>0.20757702934388877</v>
      </c>
      <c r="E727" s="2">
        <f>MACD!F727</f>
        <v>0.14082206869308311</v>
      </c>
      <c r="F727" s="2">
        <f>'Moving Avg'!D727</f>
        <v>6.2290600000000005</v>
      </c>
      <c r="G727" s="2">
        <f>'Moving Avg'!F727</f>
        <v>6.4374449999999994</v>
      </c>
      <c r="H727" s="2">
        <f>'Moving Avg'!G727</f>
        <v>6.5253300000000012</v>
      </c>
      <c r="I727" s="2">
        <f>'Moving Avg'!H727</f>
        <v>6.4975299999999949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  <c r="M727" s="8">
        <f t="shared" si="113"/>
        <v>50</v>
      </c>
      <c r="N727" s="8">
        <f t="shared" si="110"/>
        <v>0</v>
      </c>
      <c r="O727" s="8">
        <f t="shared" si="111"/>
        <v>0</v>
      </c>
      <c r="P727" s="8">
        <f t="shared" si="112"/>
        <v>16.5</v>
      </c>
      <c r="Q727" s="9">
        <f t="shared" si="114"/>
        <v>19.975000000000001</v>
      </c>
      <c r="R727" s="9">
        <f t="shared" si="115"/>
        <v>14.125</v>
      </c>
      <c r="S727" s="9">
        <f t="shared" si="116"/>
        <v>14.925000000000001</v>
      </c>
      <c r="T727" s="9">
        <f t="shared" si="117"/>
        <v>16.625</v>
      </c>
      <c r="U727" s="8">
        <f t="shared" si="118"/>
        <v>16.341666666666669</v>
      </c>
      <c r="V727" s="8">
        <f t="shared" si="119"/>
        <v>16.412500000000001</v>
      </c>
    </row>
    <row r="728" spans="1:22" ht="13.5" x14ac:dyDescent="0.25">
      <c r="A728" s="3">
        <f>RSI!A728</f>
        <v>43355</v>
      </c>
      <c r="B728" s="2">
        <f>RSI!B728</f>
        <v>6.3045999999999998</v>
      </c>
      <c r="C728" s="2">
        <f>RSI!I728</f>
        <v>43.970432114129096</v>
      </c>
      <c r="D728" s="2">
        <f>MACD!E728</f>
        <v>0.17271282695654211</v>
      </c>
      <c r="E728" s="2">
        <f>MACD!F728</f>
        <v>0.14720022034577493</v>
      </c>
      <c r="F728" s="2">
        <f>'Moving Avg'!D728</f>
        <v>6.2532200000000007</v>
      </c>
      <c r="G728" s="2">
        <f>'Moving Avg'!F728</f>
        <v>6.4219099999999996</v>
      </c>
      <c r="H728" s="2">
        <f>'Moving Avg'!G728</f>
        <v>6.5197040000000017</v>
      </c>
      <c r="I728" s="2">
        <f>'Moving Avg'!H728</f>
        <v>6.5018199999999942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  <c r="M728" s="8">
        <f t="shared" si="113"/>
        <v>50</v>
      </c>
      <c r="N728" s="8">
        <f t="shared" si="110"/>
        <v>0</v>
      </c>
      <c r="O728" s="8">
        <f t="shared" si="111"/>
        <v>0</v>
      </c>
      <c r="P728" s="8">
        <f t="shared" si="112"/>
        <v>16.5</v>
      </c>
      <c r="Q728" s="9">
        <f t="shared" si="114"/>
        <v>19.975000000000001</v>
      </c>
      <c r="R728" s="9">
        <f t="shared" si="115"/>
        <v>14.125</v>
      </c>
      <c r="S728" s="9">
        <f t="shared" si="116"/>
        <v>14.925000000000001</v>
      </c>
      <c r="T728" s="9">
        <f t="shared" si="117"/>
        <v>16.625</v>
      </c>
      <c r="U728" s="8">
        <f t="shared" si="118"/>
        <v>16.341666666666669</v>
      </c>
      <c r="V728" s="8">
        <f t="shared" si="119"/>
        <v>16.412500000000001</v>
      </c>
    </row>
    <row r="729" spans="1:22" ht="13.5" x14ac:dyDescent="0.25">
      <c r="A729" s="3">
        <f>RSI!A729</f>
        <v>43356</v>
      </c>
      <c r="B729" s="2">
        <f>RSI!B729</f>
        <v>6.3724999999999996</v>
      </c>
      <c r="C729" s="2">
        <f>RSI!I729</f>
        <v>47.969685011318809</v>
      </c>
      <c r="D729" s="2">
        <f>MACD!E729</f>
        <v>0.1388293313316229</v>
      </c>
      <c r="E729" s="2">
        <f>MACD!F729</f>
        <v>0.14552604254294452</v>
      </c>
      <c r="F729" s="2">
        <f>'Moving Avg'!D729</f>
        <v>6.3106</v>
      </c>
      <c r="G729" s="2">
        <f>'Moving Avg'!F729</f>
        <v>6.4134450000000003</v>
      </c>
      <c r="H729" s="2">
        <f>'Moving Avg'!G729</f>
        <v>6.5163180000000001</v>
      </c>
      <c r="I729" s="2">
        <f>'Moving Avg'!H729</f>
        <v>6.5064494999999933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3"/>
        <v>50</v>
      </c>
      <c r="N729" s="8">
        <f t="shared" si="110"/>
        <v>45</v>
      </c>
      <c r="O729" s="8">
        <f t="shared" si="111"/>
        <v>0</v>
      </c>
      <c r="P729" s="8">
        <f t="shared" si="112"/>
        <v>83.5</v>
      </c>
      <c r="Q729" s="9">
        <f t="shared" si="114"/>
        <v>45.774999999999999</v>
      </c>
      <c r="R729" s="9">
        <f t="shared" si="115"/>
        <v>39.875</v>
      </c>
      <c r="S729" s="9">
        <f t="shared" si="116"/>
        <v>51.825000000000003</v>
      </c>
      <c r="T729" s="9">
        <f t="shared" si="117"/>
        <v>44.625</v>
      </c>
      <c r="U729" s="8">
        <f t="shared" si="118"/>
        <v>45.82500000000001</v>
      </c>
      <c r="V729" s="8">
        <f t="shared" si="119"/>
        <v>45.525000000000006</v>
      </c>
    </row>
    <row r="730" spans="1:22" ht="13.5" x14ac:dyDescent="0.25">
      <c r="A730" s="3">
        <f>RSI!A730</f>
        <v>43357</v>
      </c>
      <c r="B730" s="2">
        <f>RSI!B730</f>
        <v>6.3724999999999996</v>
      </c>
      <c r="C730" s="2">
        <f>RSI!I730</f>
        <v>47.969685011318809</v>
      </c>
      <c r="D730" s="2">
        <f>MACD!E730</f>
        <v>8.7125403633106835E-2</v>
      </c>
      <c r="E730" s="2">
        <f>MACD!F730</f>
        <v>0.13384591476097699</v>
      </c>
      <c r="F730" s="2">
        <f>'Moving Avg'!D730</f>
        <v>6.3317399999999999</v>
      </c>
      <c r="G730" s="2">
        <f>'Moving Avg'!F730</f>
        <v>6.4049800000000001</v>
      </c>
      <c r="H730" s="2">
        <f>'Moving Avg'!G730</f>
        <v>6.5145500000000007</v>
      </c>
      <c r="I730" s="2">
        <f>'Moving Avg'!H730</f>
        <v>6.5111159999999924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  <c r="M730" s="8">
        <f t="shared" si="113"/>
        <v>50</v>
      </c>
      <c r="N730" s="8">
        <f t="shared" si="110"/>
        <v>100</v>
      </c>
      <c r="O730" s="8">
        <f t="shared" si="111"/>
        <v>0</v>
      </c>
      <c r="P730" s="8">
        <f t="shared" si="112"/>
        <v>83.5</v>
      </c>
      <c r="Q730" s="9">
        <f t="shared" si="114"/>
        <v>65.025000000000006</v>
      </c>
      <c r="R730" s="9">
        <f t="shared" si="115"/>
        <v>50.875</v>
      </c>
      <c r="S730" s="9">
        <f t="shared" si="116"/>
        <v>60.075000000000003</v>
      </c>
      <c r="T730" s="9">
        <f t="shared" si="117"/>
        <v>58.375</v>
      </c>
      <c r="U730" s="8">
        <f t="shared" si="118"/>
        <v>58.658333333333339</v>
      </c>
      <c r="V730" s="8">
        <f t="shared" si="119"/>
        <v>58.587500000000006</v>
      </c>
    </row>
    <row r="731" spans="1:22" ht="13.5" x14ac:dyDescent="0.25">
      <c r="A731" s="3">
        <f>RSI!A731</f>
        <v>43360</v>
      </c>
      <c r="B731" s="2">
        <f>RSI!B731</f>
        <v>6.3724999999999996</v>
      </c>
      <c r="C731" s="2">
        <f>RSI!I731</f>
        <v>47.969685011318809</v>
      </c>
      <c r="D731" s="2">
        <f>MACD!E731</f>
        <v>4.3558789013095733E-2</v>
      </c>
      <c r="E731" s="2">
        <f>MACD!F731</f>
        <v>0.11578848961140074</v>
      </c>
      <c r="F731" s="2">
        <f>'Moving Avg'!D731</f>
        <v>6.3407999999999998</v>
      </c>
      <c r="G731" s="2">
        <f>'Moving Avg'!F731</f>
        <v>6.3929</v>
      </c>
      <c r="H731" s="2">
        <f>'Moving Avg'!G731</f>
        <v>6.5127819999999996</v>
      </c>
      <c r="I731" s="2">
        <f>'Moving Avg'!H731</f>
        <v>6.5157824999999923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  <c r="M731" s="8">
        <f t="shared" si="113"/>
        <v>50</v>
      </c>
      <c r="N731" s="8">
        <f t="shared" si="110"/>
        <v>100</v>
      </c>
      <c r="O731" s="8">
        <f t="shared" si="111"/>
        <v>0</v>
      </c>
      <c r="P731" s="8">
        <f t="shared" si="112"/>
        <v>83.5</v>
      </c>
      <c r="Q731" s="9">
        <f t="shared" si="114"/>
        <v>65.025000000000006</v>
      </c>
      <c r="R731" s="9">
        <f t="shared" si="115"/>
        <v>50.875</v>
      </c>
      <c r="S731" s="9">
        <f t="shared" si="116"/>
        <v>60.075000000000003</v>
      </c>
      <c r="T731" s="9">
        <f t="shared" si="117"/>
        <v>58.375</v>
      </c>
      <c r="U731" s="8">
        <f t="shared" si="118"/>
        <v>58.658333333333339</v>
      </c>
      <c r="V731" s="8">
        <f t="shared" si="119"/>
        <v>58.587500000000006</v>
      </c>
    </row>
    <row r="732" spans="1:22" ht="13.5" x14ac:dyDescent="0.25">
      <c r="A732" s="3">
        <f>RSI!A732</f>
        <v>43361</v>
      </c>
      <c r="B732" s="2">
        <f>RSI!B732</f>
        <v>6.2592999999999996</v>
      </c>
      <c r="C732" s="2">
        <f>RSI!I732</f>
        <v>41.762697890806294</v>
      </c>
      <c r="D732" s="2">
        <f>MACD!E732</f>
        <v>1.5249232954532843E-2</v>
      </c>
      <c r="E732" s="2">
        <f>MACD!F732</f>
        <v>9.5680638280027167E-2</v>
      </c>
      <c r="F732" s="2">
        <f>'Moving Avg'!D732</f>
        <v>6.3362799999999995</v>
      </c>
      <c r="G732" s="2">
        <f>'Moving Avg'!F732</f>
        <v>6.367985</v>
      </c>
      <c r="H732" s="2">
        <f>'Moving Avg'!G732</f>
        <v>6.5056620000000001</v>
      </c>
      <c r="I732" s="2">
        <f>'Moving Avg'!H732</f>
        <v>6.5198459999999905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  <c r="M732" s="8">
        <f t="shared" si="113"/>
        <v>50</v>
      </c>
      <c r="N732" s="8">
        <f t="shared" si="110"/>
        <v>100</v>
      </c>
      <c r="O732" s="8">
        <f t="shared" si="111"/>
        <v>0</v>
      </c>
      <c r="P732" s="8">
        <f t="shared" si="112"/>
        <v>66.5</v>
      </c>
      <c r="Q732" s="9">
        <f t="shared" si="114"/>
        <v>62.475000000000001</v>
      </c>
      <c r="R732" s="9">
        <f t="shared" si="115"/>
        <v>46.625</v>
      </c>
      <c r="S732" s="9">
        <f t="shared" si="116"/>
        <v>52.424999999999997</v>
      </c>
      <c r="T732" s="9">
        <f t="shared" si="117"/>
        <v>54.125</v>
      </c>
      <c r="U732" s="8">
        <f t="shared" si="118"/>
        <v>53.841666666666661</v>
      </c>
      <c r="V732" s="8">
        <f t="shared" si="119"/>
        <v>53.912499999999994</v>
      </c>
    </row>
    <row r="733" spans="1:22" ht="13.5" x14ac:dyDescent="0.25">
      <c r="A733" s="3">
        <f>RSI!A733</f>
        <v>43362</v>
      </c>
      <c r="B733" s="2">
        <f>RSI!B733</f>
        <v>6.2592999999999996</v>
      </c>
      <c r="C733" s="2">
        <f>RSI!I733</f>
        <v>41.762697890806294</v>
      </c>
      <c r="D733" s="2">
        <f>MACD!E733</f>
        <v>-9.0331740196063492E-3</v>
      </c>
      <c r="E733" s="2">
        <f>MACD!F733</f>
        <v>7.4737875820100469E-2</v>
      </c>
      <c r="F733" s="2">
        <f>'Moving Avg'!D733</f>
        <v>6.3272199999999996</v>
      </c>
      <c r="G733" s="2">
        <f>'Moving Avg'!F733</f>
        <v>6.34307</v>
      </c>
      <c r="H733" s="2">
        <f>'Moving Avg'!G733</f>
        <v>6.4957499999999992</v>
      </c>
      <c r="I733" s="2">
        <f>'Moving Avg'!H733</f>
        <v>6.5239464999999903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  <c r="M733" s="8">
        <f t="shared" si="113"/>
        <v>50</v>
      </c>
      <c r="N733" s="8">
        <f t="shared" si="110"/>
        <v>100</v>
      </c>
      <c r="O733" s="8">
        <f t="shared" si="111"/>
        <v>0</v>
      </c>
      <c r="P733" s="8">
        <f t="shared" si="112"/>
        <v>66.5</v>
      </c>
      <c r="Q733" s="9">
        <f t="shared" si="114"/>
        <v>62.475000000000001</v>
      </c>
      <c r="R733" s="9">
        <f t="shared" si="115"/>
        <v>46.625</v>
      </c>
      <c r="S733" s="9">
        <f t="shared" si="116"/>
        <v>52.424999999999997</v>
      </c>
      <c r="T733" s="9">
        <f t="shared" si="117"/>
        <v>54.125</v>
      </c>
      <c r="U733" s="8">
        <f t="shared" si="118"/>
        <v>53.841666666666661</v>
      </c>
      <c r="V733" s="8">
        <f t="shared" si="119"/>
        <v>53.912499999999994</v>
      </c>
    </row>
    <row r="734" spans="1:22" ht="13.5" x14ac:dyDescent="0.25">
      <c r="A734" s="3">
        <f>RSI!A734</f>
        <v>43363</v>
      </c>
      <c r="B734" s="2">
        <f>RSI!B734</f>
        <v>6.2516999999999996</v>
      </c>
      <c r="C734" s="2">
        <f>RSI!I734</f>
        <v>41.346130394901465</v>
      </c>
      <c r="D734" s="2">
        <f>MACD!E734</f>
        <v>-4.3360037899407011E-2</v>
      </c>
      <c r="E734" s="2">
        <f>MACD!F734</f>
        <v>5.1118293076198973E-2</v>
      </c>
      <c r="F734" s="2">
        <f>'Moving Avg'!D734</f>
        <v>6.3030600000000003</v>
      </c>
      <c r="G734" s="2">
        <f>'Moving Avg'!F734</f>
        <v>6.3177750000000001</v>
      </c>
      <c r="H734" s="2">
        <f>'Moving Avg'!G734</f>
        <v>6.4855379999999991</v>
      </c>
      <c r="I734" s="2">
        <f>'Moving Avg'!H734</f>
        <v>6.5280089999999902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3"/>
        <v>50</v>
      </c>
      <c r="N734" s="8">
        <f t="shared" si="110"/>
        <v>100</v>
      </c>
      <c r="O734" s="8">
        <f t="shared" si="111"/>
        <v>0</v>
      </c>
      <c r="P734" s="8">
        <f t="shared" si="112"/>
        <v>16.5</v>
      </c>
      <c r="Q734" s="9">
        <f t="shared" si="114"/>
        <v>54.975000000000001</v>
      </c>
      <c r="R734" s="9">
        <f t="shared" si="115"/>
        <v>34.125</v>
      </c>
      <c r="S734" s="9">
        <f t="shared" si="116"/>
        <v>29.925000000000001</v>
      </c>
      <c r="T734" s="9">
        <f t="shared" si="117"/>
        <v>41.625</v>
      </c>
      <c r="U734" s="8">
        <f t="shared" si="118"/>
        <v>39.674999999999997</v>
      </c>
      <c r="V734" s="8">
        <f t="shared" si="119"/>
        <v>40.162499999999994</v>
      </c>
    </row>
    <row r="735" spans="1:22" ht="13.5" x14ac:dyDescent="0.25">
      <c r="A735" s="3">
        <f>RSI!A735</f>
        <v>43364</v>
      </c>
      <c r="B735" s="2">
        <f>RSI!B735</f>
        <v>6.2516999999999996</v>
      </c>
      <c r="C735" s="2">
        <f>RSI!I735</f>
        <v>41.346130394901458</v>
      </c>
      <c r="D735" s="2">
        <f>MACD!E735</f>
        <v>-4.3776127401821796E-2</v>
      </c>
      <c r="E735" s="2">
        <f>MACD!F735</f>
        <v>3.2139408980594822E-2</v>
      </c>
      <c r="F735" s="2">
        <f>'Moving Avg'!D735</f>
        <v>6.2788999999999993</v>
      </c>
      <c r="G735" s="2">
        <f>'Moving Avg'!F735</f>
        <v>6.30192</v>
      </c>
      <c r="H735" s="2">
        <f>'Moving Avg'!G735</f>
        <v>6.4760619999999998</v>
      </c>
      <c r="I735" s="2">
        <f>'Moving Avg'!H735</f>
        <v>6.5320714999999918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3"/>
        <v>50</v>
      </c>
      <c r="N735" s="8">
        <f t="shared" si="110"/>
        <v>100</v>
      </c>
      <c r="O735" s="8">
        <f t="shared" si="111"/>
        <v>0</v>
      </c>
      <c r="P735" s="8">
        <f t="shared" si="112"/>
        <v>16.5</v>
      </c>
      <c r="Q735" s="9">
        <f t="shared" si="114"/>
        <v>54.975000000000001</v>
      </c>
      <c r="R735" s="9">
        <f t="shared" si="115"/>
        <v>34.125</v>
      </c>
      <c r="S735" s="9">
        <f t="shared" si="116"/>
        <v>29.925000000000001</v>
      </c>
      <c r="T735" s="9">
        <f t="shared" si="117"/>
        <v>41.625</v>
      </c>
      <c r="U735" s="8">
        <f t="shared" si="118"/>
        <v>39.674999999999997</v>
      </c>
      <c r="V735" s="8">
        <f t="shared" si="119"/>
        <v>40.162499999999994</v>
      </c>
    </row>
    <row r="736" spans="1:22" ht="13.5" x14ac:dyDescent="0.25">
      <c r="A736" s="3">
        <f>RSI!A736</f>
        <v>43367</v>
      </c>
      <c r="B736" s="2">
        <f>RSI!B736</f>
        <v>6.0781000000000001</v>
      </c>
      <c r="C736" s="2">
        <f>RSI!I736</f>
        <v>32.704277212416144</v>
      </c>
      <c r="D736" s="2">
        <f>MACD!E736</f>
        <v>-2.1279603480330422E-2</v>
      </c>
      <c r="E736" s="2">
        <f>MACD!F736</f>
        <v>2.1455606488409773E-2</v>
      </c>
      <c r="F736" s="2">
        <f>'Moving Avg'!D736</f>
        <v>6.2200199999999999</v>
      </c>
      <c r="G736" s="2">
        <f>'Moving Avg'!F736</f>
        <v>6.2717199999999993</v>
      </c>
      <c r="H736" s="2">
        <f>'Moving Avg'!G736</f>
        <v>6.4628200000000007</v>
      </c>
      <c r="I736" s="2">
        <f>'Moving Avg'!H736</f>
        <v>6.5352659999999911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3"/>
        <v>50</v>
      </c>
      <c r="N736" s="8">
        <f t="shared" si="110"/>
        <v>100</v>
      </c>
      <c r="O736" s="8">
        <f t="shared" si="111"/>
        <v>0</v>
      </c>
      <c r="P736" s="8">
        <f t="shared" si="112"/>
        <v>16.5</v>
      </c>
      <c r="Q736" s="9">
        <f t="shared" si="114"/>
        <v>54.975000000000001</v>
      </c>
      <c r="R736" s="9">
        <f t="shared" si="115"/>
        <v>34.125</v>
      </c>
      <c r="S736" s="9">
        <f t="shared" si="116"/>
        <v>29.925000000000001</v>
      </c>
      <c r="T736" s="9">
        <f t="shared" si="117"/>
        <v>41.625</v>
      </c>
      <c r="U736" s="8">
        <f t="shared" si="118"/>
        <v>39.674999999999997</v>
      </c>
      <c r="V736" s="8">
        <f t="shared" si="119"/>
        <v>40.162499999999994</v>
      </c>
    </row>
    <row r="737" spans="1:22" ht="13.5" x14ac:dyDescent="0.25">
      <c r="A737" s="3">
        <f>RSI!A737</f>
        <v>43368</v>
      </c>
      <c r="B737" s="2">
        <f>RSI!B737</f>
        <v>6.1913</v>
      </c>
      <c r="C737" s="2">
        <f>RSI!I737</f>
        <v>41.317436528556001</v>
      </c>
      <c r="D737" s="2">
        <f>MACD!E737</f>
        <v>-1.5927288687363372E-2</v>
      </c>
      <c r="E737" s="2">
        <f>MACD!F737</f>
        <v>1.3979027453255145E-2</v>
      </c>
      <c r="F737" s="2">
        <f>'Moving Avg'!D737</f>
        <v>6.2064199999999996</v>
      </c>
      <c r="G737" s="2">
        <f>'Moving Avg'!F737</f>
        <v>6.2558649999999991</v>
      </c>
      <c r="H737" s="2">
        <f>'Moving Avg'!G737</f>
        <v>6.4525759999999988</v>
      </c>
      <c r="I737" s="2">
        <f>'Moving Avg'!H737</f>
        <v>6.5382914999999908</v>
      </c>
      <c r="J737" s="6" t="str">
        <f>OBV!F737</f>
        <v>BULLISH</v>
      </c>
      <c r="K737" s="6" t="str">
        <f>OBV!G737</f>
        <v>NEUTRAL</v>
      </c>
      <c r="L737" s="6" t="str">
        <f>OBV!H737</f>
        <v>BULLISH DIVERGENCE</v>
      </c>
      <c r="M737" s="8">
        <f t="shared" si="113"/>
        <v>50</v>
      </c>
      <c r="N737" s="8">
        <f t="shared" si="110"/>
        <v>100</v>
      </c>
      <c r="O737" s="8">
        <f t="shared" si="111"/>
        <v>0</v>
      </c>
      <c r="P737" s="8">
        <f t="shared" si="112"/>
        <v>66.5</v>
      </c>
      <c r="Q737" s="9">
        <f t="shared" si="114"/>
        <v>62.475000000000001</v>
      </c>
      <c r="R737" s="9">
        <f t="shared" si="115"/>
        <v>46.625</v>
      </c>
      <c r="S737" s="9">
        <f t="shared" si="116"/>
        <v>52.424999999999997</v>
      </c>
      <c r="T737" s="9">
        <f t="shared" si="117"/>
        <v>54.125</v>
      </c>
      <c r="U737" s="8">
        <f t="shared" si="118"/>
        <v>53.841666666666661</v>
      </c>
      <c r="V737" s="8">
        <f t="shared" si="119"/>
        <v>53.912499999999994</v>
      </c>
    </row>
    <row r="738" spans="1:22" ht="13.5" x14ac:dyDescent="0.25">
      <c r="A738" s="3">
        <f>RSI!A738</f>
        <v>43369</v>
      </c>
      <c r="B738" s="2">
        <f>RSI!B738</f>
        <v>6.1913</v>
      </c>
      <c r="C738" s="2">
        <f>RSI!I738</f>
        <v>41.317436528556009</v>
      </c>
      <c r="D738" s="2">
        <f>MACD!E738</f>
        <v>-7.0275857733594904E-3</v>
      </c>
      <c r="E738" s="2">
        <f>MACD!F738</f>
        <v>9.7777048079322176E-3</v>
      </c>
      <c r="F738" s="2">
        <f>'Moving Avg'!D738</f>
        <v>6.1928199999999993</v>
      </c>
      <c r="G738" s="2">
        <f>'Moving Avg'!F738</f>
        <v>6.2483149999999998</v>
      </c>
      <c r="H738" s="2">
        <f>'Moving Avg'!G738</f>
        <v>6.446302000000002</v>
      </c>
      <c r="I738" s="2">
        <f>'Moving Avg'!H738</f>
        <v>6.5420149999999913</v>
      </c>
      <c r="J738" s="6" t="str">
        <f>OBV!F738</f>
        <v>BULLISH</v>
      </c>
      <c r="K738" s="6" t="str">
        <f>OBV!G738</f>
        <v>NEUTRAL</v>
      </c>
      <c r="L738" s="6" t="str">
        <f>OBV!H738</f>
        <v>BULLISH DIVERGENCE</v>
      </c>
      <c r="M738" s="8">
        <f t="shared" si="113"/>
        <v>50</v>
      </c>
      <c r="N738" s="8">
        <f t="shared" si="110"/>
        <v>45</v>
      </c>
      <c r="O738" s="8">
        <f t="shared" si="111"/>
        <v>0</v>
      </c>
      <c r="P738" s="8">
        <f t="shared" si="112"/>
        <v>66.5</v>
      </c>
      <c r="Q738" s="9">
        <f t="shared" si="114"/>
        <v>43.225000000000001</v>
      </c>
      <c r="R738" s="9">
        <f t="shared" si="115"/>
        <v>35.625</v>
      </c>
      <c r="S738" s="9">
        <f t="shared" si="116"/>
        <v>44.174999999999997</v>
      </c>
      <c r="T738" s="9">
        <f t="shared" si="117"/>
        <v>40.375</v>
      </c>
      <c r="U738" s="8">
        <f t="shared" si="118"/>
        <v>41.008333333333333</v>
      </c>
      <c r="V738" s="8">
        <f t="shared" si="119"/>
        <v>40.849999999999994</v>
      </c>
    </row>
    <row r="739" spans="1:22" ht="13.5" x14ac:dyDescent="0.25">
      <c r="A739" s="3">
        <f>RSI!A739</f>
        <v>43370</v>
      </c>
      <c r="B739" s="2">
        <f>RSI!B739</f>
        <v>6.1913</v>
      </c>
      <c r="C739" s="2">
        <f>RSI!I739</f>
        <v>41.317436528556009</v>
      </c>
      <c r="D739" s="2">
        <f>MACD!E739</f>
        <v>1.1762524324772095E-2</v>
      </c>
      <c r="E739" s="2">
        <f>MACD!F739</f>
        <v>1.0174668711300194E-2</v>
      </c>
      <c r="F739" s="2">
        <f>'Moving Avg'!D739</f>
        <v>6.1807399999999983</v>
      </c>
      <c r="G739" s="2">
        <f>'Moving Avg'!F739</f>
        <v>6.2407649999999997</v>
      </c>
      <c r="H739" s="2">
        <f>'Moving Avg'!G739</f>
        <v>6.4397340000000005</v>
      </c>
      <c r="I739" s="2">
        <f>'Moving Avg'!H739</f>
        <v>6.5444889999999907</v>
      </c>
      <c r="J739" s="6" t="str">
        <f>OBV!F739</f>
        <v>BULLISH</v>
      </c>
      <c r="K739" s="6" t="str">
        <f>OBV!G739</f>
        <v>NEUTRAL</v>
      </c>
      <c r="L739" s="6" t="str">
        <f>OBV!H739</f>
        <v>BULLISH DIVERGENCE</v>
      </c>
      <c r="M739" s="8">
        <f t="shared" si="113"/>
        <v>50</v>
      </c>
      <c r="N739" s="8">
        <f t="shared" si="110"/>
        <v>0</v>
      </c>
      <c r="O739" s="8">
        <f t="shared" si="111"/>
        <v>0</v>
      </c>
      <c r="P739" s="8">
        <f t="shared" si="112"/>
        <v>66.5</v>
      </c>
      <c r="Q739" s="9">
        <f t="shared" si="114"/>
        <v>27.475000000000001</v>
      </c>
      <c r="R739" s="9">
        <f t="shared" si="115"/>
        <v>26.625</v>
      </c>
      <c r="S739" s="9">
        <f t="shared" si="116"/>
        <v>37.424999999999997</v>
      </c>
      <c r="T739" s="9">
        <f t="shared" si="117"/>
        <v>29.125</v>
      </c>
      <c r="U739" s="8">
        <f t="shared" si="118"/>
        <v>30.508333333333336</v>
      </c>
      <c r="V739" s="8">
        <f t="shared" si="119"/>
        <v>30.162500000000001</v>
      </c>
    </row>
    <row r="740" spans="1:22" ht="13.5" x14ac:dyDescent="0.25">
      <c r="A740" s="3">
        <f>RSI!A740</f>
        <v>43371</v>
      </c>
      <c r="B740" s="2">
        <f>RSI!B740</f>
        <v>6.1913</v>
      </c>
      <c r="C740" s="2">
        <f>RSI!I740</f>
        <v>41.317436528556009</v>
      </c>
      <c r="D740" s="2">
        <f>MACD!E740</f>
        <v>2.841503195920847E-2</v>
      </c>
      <c r="E740" s="2">
        <f>MACD!F740</f>
        <v>1.3822741360881848E-2</v>
      </c>
      <c r="F740" s="2">
        <f>'Moving Avg'!D740</f>
        <v>6.16866</v>
      </c>
      <c r="G740" s="2">
        <f>'Moving Avg'!F740</f>
        <v>6.2407649999999997</v>
      </c>
      <c r="H740" s="2">
        <f>'Moving Avg'!G740</f>
        <v>6.4331660000000026</v>
      </c>
      <c r="I740" s="2">
        <f>'Moving Avg'!H740</f>
        <v>6.5469999999999899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  <c r="M740" s="8">
        <f t="shared" si="113"/>
        <v>50</v>
      </c>
      <c r="N740" s="8">
        <f t="shared" si="110"/>
        <v>0</v>
      </c>
      <c r="O740" s="8">
        <f t="shared" si="111"/>
        <v>0</v>
      </c>
      <c r="P740" s="8">
        <f t="shared" si="112"/>
        <v>66.5</v>
      </c>
      <c r="Q740" s="9">
        <f t="shared" si="114"/>
        <v>27.475000000000001</v>
      </c>
      <c r="R740" s="9">
        <f t="shared" si="115"/>
        <v>26.625</v>
      </c>
      <c r="S740" s="9">
        <f t="shared" si="116"/>
        <v>37.424999999999997</v>
      </c>
      <c r="T740" s="9">
        <f t="shared" si="117"/>
        <v>29.125</v>
      </c>
      <c r="U740" s="8">
        <f t="shared" si="118"/>
        <v>30.508333333333336</v>
      </c>
      <c r="V740" s="8">
        <f t="shared" si="119"/>
        <v>30.162500000000001</v>
      </c>
    </row>
    <row r="741" spans="1:22" ht="13.5" x14ac:dyDescent="0.25">
      <c r="A741" s="3">
        <f>RSI!A741</f>
        <v>43374</v>
      </c>
      <c r="B741" s="2">
        <f>RSI!B741</f>
        <v>6.0781000000000001</v>
      </c>
      <c r="C741" s="2">
        <f>RSI!I741</f>
        <v>35.249193845613178</v>
      </c>
      <c r="D741" s="2">
        <f>MACD!E741</f>
        <v>5.158819284705185E-2</v>
      </c>
      <c r="E741" s="2">
        <f>MACD!F741</f>
        <v>2.1375831658115851E-2</v>
      </c>
      <c r="F741" s="2">
        <f>'Moving Avg'!D741</f>
        <v>6.16866</v>
      </c>
      <c r="G741" s="2">
        <f>'Moving Avg'!F741</f>
        <v>6.2351050000000008</v>
      </c>
      <c r="H741" s="2">
        <f>'Moving Avg'!G741</f>
        <v>6.4209520000000024</v>
      </c>
      <c r="I741" s="2">
        <f>'Moving Avg'!H741</f>
        <v>6.5490919999999901</v>
      </c>
      <c r="J741" s="6" t="str">
        <f>OBV!F741</f>
        <v>BULLISH</v>
      </c>
      <c r="K741" s="6" t="str">
        <f>OBV!G741</f>
        <v>NEUTRAL</v>
      </c>
      <c r="L741" s="6" t="str">
        <f>OBV!H741</f>
        <v>NEUTRAL</v>
      </c>
      <c r="M741" s="8">
        <f t="shared" si="113"/>
        <v>50</v>
      </c>
      <c r="N741" s="8">
        <f t="shared" si="110"/>
        <v>0</v>
      </c>
      <c r="O741" s="8">
        <f t="shared" si="111"/>
        <v>0</v>
      </c>
      <c r="P741" s="8">
        <f t="shared" si="112"/>
        <v>49.5</v>
      </c>
      <c r="Q741" s="9">
        <f t="shared" si="114"/>
        <v>24.925000000000001</v>
      </c>
      <c r="R741" s="9">
        <f t="shared" si="115"/>
        <v>22.375</v>
      </c>
      <c r="S741" s="9">
        <f t="shared" si="116"/>
        <v>29.775000000000002</v>
      </c>
      <c r="T741" s="9">
        <f t="shared" si="117"/>
        <v>24.875</v>
      </c>
      <c r="U741" s="8">
        <f t="shared" si="118"/>
        <v>25.691666666666666</v>
      </c>
      <c r="V741" s="8">
        <f t="shared" si="119"/>
        <v>25.487500000000001</v>
      </c>
    </row>
    <row r="742" spans="1:22" ht="13.5" x14ac:dyDescent="0.25">
      <c r="A742" s="3">
        <f>RSI!A742</f>
        <v>43375</v>
      </c>
      <c r="B742" s="2">
        <f>RSI!B742</f>
        <v>6.0781000000000001</v>
      </c>
      <c r="C742" s="2">
        <f>RSI!I742</f>
        <v>35.249193845613178</v>
      </c>
      <c r="D742" s="2">
        <f>MACD!E742</f>
        <v>5.5095504735282574E-2</v>
      </c>
      <c r="E742" s="2">
        <f>MACD!F742</f>
        <v>2.8119766273549195E-2</v>
      </c>
      <c r="F742" s="2">
        <f>'Moving Avg'!D742</f>
        <v>6.14602</v>
      </c>
      <c r="G742" s="2">
        <f>'Moving Avg'!F742</f>
        <v>6.2294450000000001</v>
      </c>
      <c r="H742" s="2">
        <f>'Moving Avg'!G742</f>
        <v>6.4125600000000018</v>
      </c>
      <c r="I742" s="2">
        <f>'Moving Avg'!H742</f>
        <v>6.5520289999999921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3"/>
        <v>50</v>
      </c>
      <c r="N742" s="8">
        <f t="shared" si="110"/>
        <v>0</v>
      </c>
      <c r="O742" s="8">
        <f t="shared" si="111"/>
        <v>0</v>
      </c>
      <c r="P742" s="8">
        <f t="shared" si="112"/>
        <v>16.5</v>
      </c>
      <c r="Q742" s="9">
        <f t="shared" si="114"/>
        <v>19.975000000000001</v>
      </c>
      <c r="R742" s="9">
        <f t="shared" si="115"/>
        <v>14.125</v>
      </c>
      <c r="S742" s="9">
        <f t="shared" si="116"/>
        <v>14.925000000000001</v>
      </c>
      <c r="T742" s="9">
        <f t="shared" si="117"/>
        <v>16.625</v>
      </c>
      <c r="U742" s="8">
        <f t="shared" si="118"/>
        <v>16.341666666666669</v>
      </c>
      <c r="V742" s="8">
        <f t="shared" si="119"/>
        <v>16.412500000000001</v>
      </c>
    </row>
    <row r="743" spans="1:22" ht="13.5" x14ac:dyDescent="0.25">
      <c r="A743" s="3">
        <f>RSI!A743</f>
        <v>43376</v>
      </c>
      <c r="B743" s="2">
        <f>RSI!B743</f>
        <v>6.0403000000000002</v>
      </c>
      <c r="C743" s="2">
        <f>RSI!I743</f>
        <v>33.352188111547648</v>
      </c>
      <c r="D743" s="2">
        <f>MACD!E743</f>
        <v>6.2080486929931844E-2</v>
      </c>
      <c r="E743" s="2">
        <f>MACD!F743</f>
        <v>3.4911910404825726E-2</v>
      </c>
      <c r="F743" s="2">
        <f>'Moving Avg'!D743</f>
        <v>6.1158199999999994</v>
      </c>
      <c r="G743" s="2">
        <f>'Moving Avg'!F743</f>
        <v>6.2222700000000009</v>
      </c>
      <c r="H743" s="2">
        <f>'Moving Avg'!G743</f>
        <v>6.4040000000000017</v>
      </c>
      <c r="I743" s="2">
        <f>'Moving Avg'!H743</f>
        <v>6.5549974999999918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3"/>
        <v>50</v>
      </c>
      <c r="N743" s="8">
        <f t="shared" si="110"/>
        <v>0</v>
      </c>
      <c r="O743" s="8">
        <f t="shared" si="111"/>
        <v>0</v>
      </c>
      <c r="P743" s="8">
        <f t="shared" si="112"/>
        <v>16.5</v>
      </c>
      <c r="Q743" s="9">
        <f t="shared" si="114"/>
        <v>19.975000000000001</v>
      </c>
      <c r="R743" s="9">
        <f t="shared" si="115"/>
        <v>14.125</v>
      </c>
      <c r="S743" s="9">
        <f t="shared" si="116"/>
        <v>14.925000000000001</v>
      </c>
      <c r="T743" s="9">
        <f t="shared" si="117"/>
        <v>16.625</v>
      </c>
      <c r="U743" s="8">
        <f t="shared" si="118"/>
        <v>16.341666666666669</v>
      </c>
      <c r="V743" s="8">
        <f t="shared" si="119"/>
        <v>16.412500000000001</v>
      </c>
    </row>
    <row r="744" spans="1:22" ht="13.5" x14ac:dyDescent="0.25">
      <c r="A744" s="3">
        <f>RSI!A744</f>
        <v>43377</v>
      </c>
      <c r="B744" s="2">
        <f>RSI!B744</f>
        <v>5.8590999999999998</v>
      </c>
      <c r="C744" s="2">
        <f>RSI!I744</f>
        <v>26.100758185613103</v>
      </c>
      <c r="D744" s="2">
        <f>MACD!E744</f>
        <v>8.1594299339644571E-2</v>
      </c>
      <c r="E744" s="2">
        <f>MACD!F744</f>
        <v>4.4248388191789501E-2</v>
      </c>
      <c r="F744" s="2">
        <f>'Moving Avg'!D744</f>
        <v>6.0493799999999993</v>
      </c>
      <c r="G744" s="2">
        <f>'Moving Avg'!F744</f>
        <v>6.2109450000000006</v>
      </c>
      <c r="H744" s="2">
        <f>'Moving Avg'!G744</f>
        <v>6.3897580000000032</v>
      </c>
      <c r="I744" s="2">
        <f>'Moving Avg'!H744</f>
        <v>6.5562514999999904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  <c r="M744" s="8">
        <f t="shared" si="113"/>
        <v>100</v>
      </c>
      <c r="N744" s="8">
        <f t="shared" si="110"/>
        <v>0</v>
      </c>
      <c r="O744" s="8">
        <f t="shared" si="111"/>
        <v>0</v>
      </c>
      <c r="P744" s="8">
        <f t="shared" si="112"/>
        <v>0</v>
      </c>
      <c r="Q744" s="9">
        <f t="shared" si="114"/>
        <v>35</v>
      </c>
      <c r="R744" s="9">
        <f t="shared" si="115"/>
        <v>20</v>
      </c>
      <c r="S744" s="9">
        <f t="shared" si="116"/>
        <v>15</v>
      </c>
      <c r="T744" s="9">
        <f t="shared" si="117"/>
        <v>25</v>
      </c>
      <c r="U744" s="8">
        <f t="shared" si="118"/>
        <v>23.333333333333332</v>
      </c>
      <c r="V744" s="8">
        <f t="shared" si="119"/>
        <v>23.75</v>
      </c>
    </row>
    <row r="745" spans="1:22" ht="13.5" x14ac:dyDescent="0.25">
      <c r="A745" s="3">
        <f>RSI!A745</f>
        <v>43378</v>
      </c>
      <c r="B745" s="2">
        <f>RSI!B745</f>
        <v>5.8440000000000003</v>
      </c>
      <c r="C745" s="2">
        <f>RSI!I745</f>
        <v>25.60122594587331</v>
      </c>
      <c r="D745" s="2">
        <f>MACD!E745</f>
        <v>0.10154564183341197</v>
      </c>
      <c r="E745" s="2">
        <f>MACD!F745</f>
        <v>5.5707838920113995E-2</v>
      </c>
      <c r="F745" s="2">
        <f>'Moving Avg'!D745</f>
        <v>5.9799199999999999</v>
      </c>
      <c r="G745" s="2">
        <f>'Moving Avg'!F745</f>
        <v>6.1898049999999998</v>
      </c>
      <c r="H745" s="2">
        <f>'Moving Avg'!G745</f>
        <v>6.3743320000000017</v>
      </c>
      <c r="I745" s="2">
        <f>'Moving Avg'!H745</f>
        <v>6.5574299999999912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  <c r="M745" s="8">
        <f t="shared" si="113"/>
        <v>100</v>
      </c>
      <c r="N745" s="8">
        <f t="shared" si="110"/>
        <v>0</v>
      </c>
      <c r="O745" s="8">
        <f t="shared" si="111"/>
        <v>0</v>
      </c>
      <c r="P745" s="8">
        <f t="shared" si="112"/>
        <v>0</v>
      </c>
      <c r="Q745" s="9">
        <f t="shared" si="114"/>
        <v>35</v>
      </c>
      <c r="R745" s="9">
        <f t="shared" si="115"/>
        <v>20</v>
      </c>
      <c r="S745" s="9">
        <f t="shared" si="116"/>
        <v>15</v>
      </c>
      <c r="T745" s="9">
        <f t="shared" si="117"/>
        <v>25</v>
      </c>
      <c r="U745" s="8">
        <f t="shared" si="118"/>
        <v>23.333333333333332</v>
      </c>
      <c r="V745" s="8">
        <f t="shared" si="119"/>
        <v>23.75</v>
      </c>
    </row>
    <row r="746" spans="1:22" ht="13.5" x14ac:dyDescent="0.25">
      <c r="A746" s="3">
        <f>RSI!A746</f>
        <v>43381</v>
      </c>
      <c r="B746" s="2">
        <f>RSI!B746</f>
        <v>5.8742000000000001</v>
      </c>
      <c r="C746" s="2">
        <f>RSI!I746</f>
        <v>28.546648986875823</v>
      </c>
      <c r="D746" s="2">
        <f>MACD!E746</f>
        <v>9.1721244734985774E-2</v>
      </c>
      <c r="E746" s="2">
        <f>MACD!F746</f>
        <v>6.2910520083088353E-2</v>
      </c>
      <c r="F746" s="2">
        <f>'Moving Avg'!D746</f>
        <v>5.9391400000000001</v>
      </c>
      <c r="G746" s="2">
        <f>'Moving Avg'!F746</f>
        <v>6.1671550000000002</v>
      </c>
      <c r="H746" s="2">
        <f>'Moving Avg'!G746</f>
        <v>6.3624499999999999</v>
      </c>
      <c r="I746" s="2">
        <f>'Moving Avg'!H746</f>
        <v>6.558759499999991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  <c r="M746" s="8">
        <f t="shared" si="113"/>
        <v>100</v>
      </c>
      <c r="N746" s="8">
        <f t="shared" si="110"/>
        <v>0</v>
      </c>
      <c r="O746" s="8">
        <f t="shared" si="111"/>
        <v>0</v>
      </c>
      <c r="P746" s="8">
        <f t="shared" si="112"/>
        <v>0</v>
      </c>
      <c r="Q746" s="9">
        <f t="shared" si="114"/>
        <v>35</v>
      </c>
      <c r="R746" s="9">
        <f t="shared" si="115"/>
        <v>20</v>
      </c>
      <c r="S746" s="9">
        <f t="shared" si="116"/>
        <v>15</v>
      </c>
      <c r="T746" s="9">
        <f t="shared" si="117"/>
        <v>25</v>
      </c>
      <c r="U746" s="8">
        <f t="shared" si="118"/>
        <v>23.333333333333332</v>
      </c>
      <c r="V746" s="8">
        <f t="shared" si="119"/>
        <v>23.75</v>
      </c>
    </row>
    <row r="747" spans="1:22" ht="13.5" x14ac:dyDescent="0.25">
      <c r="A747" s="3">
        <f>RSI!A747</f>
        <v>43382</v>
      </c>
      <c r="B747" s="2">
        <f>RSI!B747</f>
        <v>5.8590999999999998</v>
      </c>
      <c r="C747" s="2">
        <f>RSI!I747</f>
        <v>27.950807219607825</v>
      </c>
      <c r="D747" s="2">
        <f>MACD!E747</f>
        <v>0.10383636102841276</v>
      </c>
      <c r="E747" s="2">
        <f>MACD!F747</f>
        <v>7.1095688272153235E-2</v>
      </c>
      <c r="F747" s="2">
        <f>'Moving Avg'!D747</f>
        <v>5.89534</v>
      </c>
      <c r="G747" s="2">
        <f>'Moving Avg'!F747</f>
        <v>6.1460150000000002</v>
      </c>
      <c r="H747" s="2">
        <f>'Moving Avg'!G747</f>
        <v>6.3473260000000007</v>
      </c>
      <c r="I747" s="2">
        <f>'Moving Avg'!H747</f>
        <v>6.5603444999999905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  <c r="M747" s="8">
        <f t="shared" si="113"/>
        <v>100</v>
      </c>
      <c r="N747" s="8">
        <f t="shared" si="110"/>
        <v>0</v>
      </c>
      <c r="O747" s="8">
        <f t="shared" si="111"/>
        <v>0</v>
      </c>
      <c r="P747" s="8">
        <f t="shared" si="112"/>
        <v>0</v>
      </c>
      <c r="Q747" s="9">
        <f t="shared" si="114"/>
        <v>35</v>
      </c>
      <c r="R747" s="9">
        <f t="shared" si="115"/>
        <v>20</v>
      </c>
      <c r="S747" s="9">
        <f t="shared" si="116"/>
        <v>15</v>
      </c>
      <c r="T747" s="9">
        <f t="shared" si="117"/>
        <v>25</v>
      </c>
      <c r="U747" s="8">
        <f t="shared" si="118"/>
        <v>23.333333333333332</v>
      </c>
      <c r="V747" s="8">
        <f t="shared" si="119"/>
        <v>23.75</v>
      </c>
    </row>
    <row r="748" spans="1:22" ht="13.5" x14ac:dyDescent="0.25">
      <c r="A748" s="3">
        <f>RSI!A748</f>
        <v>43383</v>
      </c>
      <c r="B748" s="2">
        <f>RSI!B748</f>
        <v>6.0403000000000002</v>
      </c>
      <c r="C748" s="2">
        <f>RSI!I748</f>
        <v>43.256635055020844</v>
      </c>
      <c r="D748" s="2">
        <f>MACD!E748</f>
        <v>0.10250847366823823</v>
      </c>
      <c r="E748" s="2">
        <f>MACD!F748</f>
        <v>7.7378245351370237E-2</v>
      </c>
      <c r="F748" s="2">
        <f>'Moving Avg'!D748</f>
        <v>5.89534</v>
      </c>
      <c r="G748" s="2">
        <f>'Moving Avg'!F748</f>
        <v>6.1328000000000005</v>
      </c>
      <c r="H748" s="2">
        <f>'Moving Avg'!G748</f>
        <v>6.3358260000000008</v>
      </c>
      <c r="I748" s="2">
        <f>'Moving Avg'!H748</f>
        <v>6.56334999999999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  <c r="M748" s="8">
        <f t="shared" si="113"/>
        <v>50</v>
      </c>
      <c r="N748" s="8">
        <f t="shared" si="110"/>
        <v>0</v>
      </c>
      <c r="O748" s="8">
        <f t="shared" si="111"/>
        <v>0</v>
      </c>
      <c r="P748" s="8">
        <f t="shared" si="112"/>
        <v>49.5</v>
      </c>
      <c r="Q748" s="9">
        <f t="shared" si="114"/>
        <v>24.925000000000001</v>
      </c>
      <c r="R748" s="9">
        <f t="shared" si="115"/>
        <v>22.375</v>
      </c>
      <c r="S748" s="9">
        <f t="shared" si="116"/>
        <v>29.775000000000002</v>
      </c>
      <c r="T748" s="9">
        <f t="shared" si="117"/>
        <v>24.875</v>
      </c>
      <c r="U748" s="8">
        <f t="shared" si="118"/>
        <v>25.691666666666666</v>
      </c>
      <c r="V748" s="8">
        <f t="shared" si="119"/>
        <v>25.487500000000001</v>
      </c>
    </row>
    <row r="749" spans="1:22" ht="13.5" x14ac:dyDescent="0.25">
      <c r="A749" s="3">
        <f>RSI!A749</f>
        <v>43384</v>
      </c>
      <c r="B749" s="2">
        <f>RSI!B749</f>
        <v>6.0251999999999999</v>
      </c>
      <c r="C749" s="2">
        <f>RSI!I749</f>
        <v>42.447386198394916</v>
      </c>
      <c r="D749" s="2">
        <f>MACD!E749</f>
        <v>0.10313923458356289</v>
      </c>
      <c r="E749" s="2">
        <f>MACD!F749</f>
        <v>8.2530443197808778E-2</v>
      </c>
      <c r="F749" s="2">
        <f>'Moving Avg'!D749</f>
        <v>5.9285600000000001</v>
      </c>
      <c r="G749" s="2">
        <f>'Moving Avg'!F749</f>
        <v>6.1154349999999997</v>
      </c>
      <c r="H749" s="2">
        <f>'Moving Avg'!G749</f>
        <v>6.3243180000000008</v>
      </c>
      <c r="I749" s="2">
        <f>'Moving Avg'!H749</f>
        <v>6.5662799999999901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3"/>
        <v>50</v>
      </c>
      <c r="N749" s="8">
        <f t="shared" si="110"/>
        <v>0</v>
      </c>
      <c r="O749" s="8">
        <f t="shared" si="111"/>
        <v>0</v>
      </c>
      <c r="P749" s="8">
        <f t="shared" si="112"/>
        <v>83.5</v>
      </c>
      <c r="Q749" s="9">
        <f t="shared" si="114"/>
        <v>30.024999999999999</v>
      </c>
      <c r="R749" s="9">
        <f t="shared" si="115"/>
        <v>30.875</v>
      </c>
      <c r="S749" s="9">
        <f t="shared" si="116"/>
        <v>45.075000000000003</v>
      </c>
      <c r="T749" s="9">
        <f t="shared" si="117"/>
        <v>33.375</v>
      </c>
      <c r="U749" s="8">
        <f t="shared" si="118"/>
        <v>35.324999999999996</v>
      </c>
      <c r="V749" s="8">
        <f t="shared" si="119"/>
        <v>34.837499999999999</v>
      </c>
    </row>
    <row r="750" spans="1:22" ht="13.5" x14ac:dyDescent="0.25">
      <c r="A750" s="3">
        <f>RSI!A750</f>
        <v>43385</v>
      </c>
      <c r="B750" s="2">
        <f>RSI!B750</f>
        <v>6.0101000000000004</v>
      </c>
      <c r="C750" s="2">
        <f>RSI!I750</f>
        <v>41.609080981293985</v>
      </c>
      <c r="D750" s="2">
        <f>MACD!E750</f>
        <v>0.10546944060458951</v>
      </c>
      <c r="E750" s="2">
        <f>MACD!F750</f>
        <v>8.7118242679164931E-2</v>
      </c>
      <c r="F750" s="2">
        <f>'Moving Avg'!D750</f>
        <v>5.9617800000000001</v>
      </c>
      <c r="G750" s="2">
        <f>'Moving Avg'!F750</f>
        <v>6.097315</v>
      </c>
      <c r="H750" s="2">
        <f>'Moving Avg'!G750</f>
        <v>6.3126560000000005</v>
      </c>
      <c r="I750" s="2">
        <f>'Moving Avg'!H750</f>
        <v>6.5684729999999902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  <c r="M750" s="8">
        <f t="shared" si="113"/>
        <v>50</v>
      </c>
      <c r="N750" s="8">
        <f t="shared" si="110"/>
        <v>0</v>
      </c>
      <c r="O750" s="8">
        <f t="shared" si="111"/>
        <v>0</v>
      </c>
      <c r="P750" s="8">
        <f t="shared" si="112"/>
        <v>83.5</v>
      </c>
      <c r="Q750" s="9">
        <f t="shared" si="114"/>
        <v>30.024999999999999</v>
      </c>
      <c r="R750" s="9">
        <f t="shared" si="115"/>
        <v>30.875</v>
      </c>
      <c r="S750" s="9">
        <f t="shared" si="116"/>
        <v>45.075000000000003</v>
      </c>
      <c r="T750" s="9">
        <f t="shared" si="117"/>
        <v>33.375</v>
      </c>
      <c r="U750" s="8">
        <f t="shared" si="118"/>
        <v>35.324999999999996</v>
      </c>
      <c r="V750" s="8">
        <f t="shared" si="119"/>
        <v>34.837499999999999</v>
      </c>
    </row>
    <row r="751" spans="1:22" ht="13.5" x14ac:dyDescent="0.25">
      <c r="A751" s="3">
        <f>RSI!A751</f>
        <v>43389</v>
      </c>
      <c r="B751" s="2">
        <f>RSI!B751</f>
        <v>6.0176999999999996</v>
      </c>
      <c r="C751" s="2">
        <f>RSI!I751</f>
        <v>42.227515312758989</v>
      </c>
      <c r="D751" s="2">
        <f>MACD!E751</f>
        <v>9.0179779332121512E-2</v>
      </c>
      <c r="E751" s="2">
        <f>MACD!F751</f>
        <v>8.7730550009756242E-2</v>
      </c>
      <c r="F751" s="2">
        <f>'Moving Avg'!D751</f>
        <v>5.9904799999999998</v>
      </c>
      <c r="G751" s="2">
        <f>'Moving Avg'!F751</f>
        <v>6.0795749999999993</v>
      </c>
      <c r="H751" s="2">
        <f>'Moving Avg'!G751</f>
        <v>6.3021739999999999</v>
      </c>
      <c r="I751" s="2">
        <f>'Moving Avg'!H751</f>
        <v>6.5707774999999913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  <c r="M751" s="8">
        <f t="shared" si="113"/>
        <v>50</v>
      </c>
      <c r="N751" s="8">
        <f t="shared" si="110"/>
        <v>0</v>
      </c>
      <c r="O751" s="8">
        <f t="shared" si="111"/>
        <v>0</v>
      </c>
      <c r="P751" s="8">
        <f t="shared" si="112"/>
        <v>100</v>
      </c>
      <c r="Q751" s="9">
        <f t="shared" si="114"/>
        <v>32.5</v>
      </c>
      <c r="R751" s="9">
        <f t="shared" si="115"/>
        <v>35</v>
      </c>
      <c r="S751" s="9">
        <f t="shared" si="116"/>
        <v>52.5</v>
      </c>
      <c r="T751" s="9">
        <f t="shared" si="117"/>
        <v>37.5</v>
      </c>
      <c r="U751" s="8">
        <f t="shared" si="118"/>
        <v>40</v>
      </c>
      <c r="V751" s="8">
        <f t="shared" si="119"/>
        <v>39.375</v>
      </c>
    </row>
    <row r="752" spans="1:22" ht="13.5" x14ac:dyDescent="0.25">
      <c r="A752" s="3">
        <f>RSI!A752</f>
        <v>43390</v>
      </c>
      <c r="B752" s="2">
        <f>RSI!B752</f>
        <v>6.0327999999999999</v>
      </c>
      <c r="C752" s="2">
        <f>RSI!I752</f>
        <v>43.507737319439627</v>
      </c>
      <c r="D752" s="2">
        <f>MACD!E752</f>
        <v>7.6742810764438119E-2</v>
      </c>
      <c r="E752" s="2">
        <f>MACD!F752</f>
        <v>8.5533002160692623E-2</v>
      </c>
      <c r="F752" s="2">
        <f>'Moving Avg'!D752</f>
        <v>6.02522</v>
      </c>
      <c r="G752" s="2">
        <f>'Moving Avg'!F752</f>
        <v>6.068249999999999</v>
      </c>
      <c r="H752" s="2">
        <f>'Moving Avg'!G752</f>
        <v>6.2919940000000008</v>
      </c>
      <c r="I752" s="2">
        <f>'Moving Avg'!H752</f>
        <v>6.5730839999999908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  <c r="M752" s="8">
        <f t="shared" si="113"/>
        <v>50</v>
      </c>
      <c r="N752" s="8">
        <f t="shared" si="110"/>
        <v>45</v>
      </c>
      <c r="O752" s="8">
        <f t="shared" si="111"/>
        <v>0</v>
      </c>
      <c r="P752" s="8">
        <f t="shared" si="112"/>
        <v>100</v>
      </c>
      <c r="Q752" s="9">
        <f t="shared" si="114"/>
        <v>48.25</v>
      </c>
      <c r="R752" s="9">
        <f t="shared" si="115"/>
        <v>44</v>
      </c>
      <c r="S752" s="9">
        <f t="shared" si="116"/>
        <v>59.25</v>
      </c>
      <c r="T752" s="9">
        <f t="shared" si="117"/>
        <v>48.75</v>
      </c>
      <c r="U752" s="8">
        <f t="shared" si="118"/>
        <v>50.5</v>
      </c>
      <c r="V752" s="8">
        <f t="shared" si="119"/>
        <v>50.0625</v>
      </c>
    </row>
    <row r="753" spans="1:22" ht="13.5" x14ac:dyDescent="0.25">
      <c r="A753" s="3">
        <f>RSI!A753</f>
        <v>43391</v>
      </c>
      <c r="B753" s="2">
        <f>RSI!B753</f>
        <v>6.0176999999999996</v>
      </c>
      <c r="C753" s="2">
        <f>RSI!I753</f>
        <v>42.493655450832293</v>
      </c>
      <c r="D753" s="2">
        <f>MACD!E753</f>
        <v>6.1160082561672269E-2</v>
      </c>
      <c r="E753" s="2">
        <f>MACD!F753</f>
        <v>8.0658418240888555E-2</v>
      </c>
      <c r="F753" s="2">
        <f>'Moving Avg'!D753</f>
        <v>6.0206999999999997</v>
      </c>
      <c r="G753" s="2">
        <f>'Moving Avg'!F753</f>
        <v>6.0561699999999998</v>
      </c>
      <c r="H753" s="2">
        <f>'Moving Avg'!G753</f>
        <v>6.2815120000000002</v>
      </c>
      <c r="I753" s="2">
        <f>'Moving Avg'!H753</f>
        <v>6.5750209999999916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  <c r="M753" s="8">
        <f t="shared" si="113"/>
        <v>50</v>
      </c>
      <c r="N753" s="8">
        <f t="shared" si="110"/>
        <v>45</v>
      </c>
      <c r="O753" s="8">
        <f t="shared" si="111"/>
        <v>0</v>
      </c>
      <c r="P753" s="8">
        <f t="shared" si="112"/>
        <v>66.5</v>
      </c>
      <c r="Q753" s="9">
        <f t="shared" si="114"/>
        <v>43.225000000000001</v>
      </c>
      <c r="R753" s="9">
        <f t="shared" si="115"/>
        <v>35.625</v>
      </c>
      <c r="S753" s="9">
        <f t="shared" si="116"/>
        <v>44.174999999999997</v>
      </c>
      <c r="T753" s="9">
        <f t="shared" si="117"/>
        <v>40.375</v>
      </c>
      <c r="U753" s="8">
        <f t="shared" si="118"/>
        <v>41.008333333333333</v>
      </c>
      <c r="V753" s="8">
        <f t="shared" si="119"/>
        <v>40.849999999999994</v>
      </c>
    </row>
    <row r="754" spans="1:22" ht="13.5" x14ac:dyDescent="0.25">
      <c r="A754" s="3">
        <f>RSI!A754</f>
        <v>43392</v>
      </c>
      <c r="B754" s="2">
        <f>RSI!B754</f>
        <v>6.0176999999999996</v>
      </c>
      <c r="C754" s="2">
        <f>RSI!I754</f>
        <v>42.493655450832279</v>
      </c>
      <c r="D754" s="2">
        <f>MACD!E754</f>
        <v>2.0635038157092112E-2</v>
      </c>
      <c r="E754" s="2">
        <f>MACD!F754</f>
        <v>6.8653742224129261E-2</v>
      </c>
      <c r="F754" s="2">
        <f>'Moving Avg'!D754</f>
        <v>6.0191999999999997</v>
      </c>
      <c r="G754" s="2">
        <f>'Moving Avg'!F754</f>
        <v>6.0444699999999996</v>
      </c>
      <c r="H754" s="2">
        <f>'Moving Avg'!G754</f>
        <v>6.2723540000000018</v>
      </c>
      <c r="I754" s="2">
        <f>'Moving Avg'!H754</f>
        <v>6.5762964999999927</v>
      </c>
      <c r="J754" s="6" t="str">
        <f>OBV!F754</f>
        <v>BULLISH</v>
      </c>
      <c r="K754" s="6" t="str">
        <f>OBV!G754</f>
        <v>STRONG</v>
      </c>
      <c r="L754" s="6" t="str">
        <f>OBV!H754</f>
        <v>BULLISH DIVERGENCE</v>
      </c>
      <c r="M754" s="8">
        <f t="shared" si="113"/>
        <v>50</v>
      </c>
      <c r="N754" s="8">
        <f t="shared" si="110"/>
        <v>100</v>
      </c>
      <c r="O754" s="8">
        <f t="shared" si="111"/>
        <v>0</v>
      </c>
      <c r="P754" s="8">
        <f t="shared" si="112"/>
        <v>83</v>
      </c>
      <c r="Q754" s="9">
        <f t="shared" si="114"/>
        <v>64.95</v>
      </c>
      <c r="R754" s="9">
        <f t="shared" si="115"/>
        <v>50.75</v>
      </c>
      <c r="S754" s="9">
        <f t="shared" si="116"/>
        <v>59.85</v>
      </c>
      <c r="T754" s="9">
        <f t="shared" si="117"/>
        <v>58.25</v>
      </c>
      <c r="U754" s="8">
        <f t="shared" si="118"/>
        <v>58.516666666666673</v>
      </c>
      <c r="V754" s="8">
        <f t="shared" si="119"/>
        <v>58.45</v>
      </c>
    </row>
    <row r="755" spans="1:22" ht="13.5" x14ac:dyDescent="0.25">
      <c r="A755" s="3">
        <f>RSI!A755</f>
        <v>43395</v>
      </c>
      <c r="B755" s="2">
        <f>RSI!B755</f>
        <v>6.0176999999999996</v>
      </c>
      <c r="C755" s="2">
        <f>RSI!I755</f>
        <v>42.493655450832279</v>
      </c>
      <c r="D755" s="2">
        <f>MACD!E755</f>
        <v>-1.5480994218656896E-2</v>
      </c>
      <c r="E755" s="2">
        <f>MACD!F755</f>
        <v>5.1826794935572032E-2</v>
      </c>
      <c r="F755" s="2">
        <f>'Moving Avg'!D755</f>
        <v>6.020719999999999</v>
      </c>
      <c r="G755" s="2">
        <f>'Moving Avg'!F755</f>
        <v>6.0327700000000002</v>
      </c>
      <c r="H755" s="2">
        <f>'Moving Avg'!G755</f>
        <v>6.2608440000000005</v>
      </c>
      <c r="I755" s="2">
        <f>'Moving Avg'!H755</f>
        <v>6.5775349999999939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  <c r="M755" s="8">
        <f t="shared" si="113"/>
        <v>50</v>
      </c>
      <c r="N755" s="8">
        <f t="shared" si="110"/>
        <v>100</v>
      </c>
      <c r="O755" s="8">
        <f t="shared" si="111"/>
        <v>0</v>
      </c>
      <c r="P755" s="8">
        <f t="shared" si="112"/>
        <v>100</v>
      </c>
      <c r="Q755" s="9">
        <f t="shared" si="114"/>
        <v>67.5</v>
      </c>
      <c r="R755" s="9">
        <f t="shared" si="115"/>
        <v>55</v>
      </c>
      <c r="S755" s="9">
        <f t="shared" si="116"/>
        <v>67.5</v>
      </c>
      <c r="T755" s="9">
        <f t="shared" si="117"/>
        <v>62.5</v>
      </c>
      <c r="U755" s="8">
        <f t="shared" si="118"/>
        <v>63.333333333333336</v>
      </c>
      <c r="V755" s="8">
        <f t="shared" si="119"/>
        <v>63.125</v>
      </c>
    </row>
    <row r="756" spans="1:22" ht="13.5" x14ac:dyDescent="0.25">
      <c r="A756" s="3">
        <f>RSI!A756</f>
        <v>43396</v>
      </c>
      <c r="B756" s="2">
        <f>RSI!B756</f>
        <v>6.0176999999999996</v>
      </c>
      <c r="C756" s="2">
        <f>RSI!I756</f>
        <v>42.493655450832279</v>
      </c>
      <c r="D756" s="2">
        <f>MACD!E756</f>
        <v>-4.0933942727078509E-2</v>
      </c>
      <c r="E756" s="2">
        <f>MACD!F756</f>
        <v>3.3274647403041924E-2</v>
      </c>
      <c r="F756" s="2">
        <f>'Moving Avg'!D756</f>
        <v>6.020719999999999</v>
      </c>
      <c r="G756" s="2">
        <f>'Moving Avg'!F756</f>
        <v>6.0297500000000008</v>
      </c>
      <c r="H756" s="2">
        <f>'Moving Avg'!G756</f>
        <v>6.2496280000000004</v>
      </c>
      <c r="I756" s="2">
        <f>'Moving Avg'!H756</f>
        <v>6.5787734999999943</v>
      </c>
      <c r="J756" s="6" t="str">
        <f>OBV!F756</f>
        <v>BEARISH</v>
      </c>
      <c r="K756" s="6" t="str">
        <f>OBV!G756</f>
        <v>NEUTRAL</v>
      </c>
      <c r="L756" s="6" t="str">
        <f>OBV!H756</f>
        <v>NEUTRAL</v>
      </c>
      <c r="M756" s="8">
        <f t="shared" si="113"/>
        <v>50</v>
      </c>
      <c r="N756" s="8">
        <f t="shared" si="110"/>
        <v>100</v>
      </c>
      <c r="O756" s="8">
        <f t="shared" si="111"/>
        <v>0</v>
      </c>
      <c r="P756" s="8">
        <f t="shared" si="112"/>
        <v>16.5</v>
      </c>
      <c r="Q756" s="9">
        <f t="shared" si="114"/>
        <v>54.975000000000001</v>
      </c>
      <c r="R756" s="9">
        <f t="shared" si="115"/>
        <v>34.125</v>
      </c>
      <c r="S756" s="9">
        <f t="shared" si="116"/>
        <v>29.925000000000001</v>
      </c>
      <c r="T756" s="9">
        <f t="shared" si="117"/>
        <v>41.625</v>
      </c>
      <c r="U756" s="8">
        <f t="shared" si="118"/>
        <v>39.674999999999997</v>
      </c>
      <c r="V756" s="8">
        <f t="shared" si="119"/>
        <v>40.162499999999994</v>
      </c>
    </row>
    <row r="757" spans="1:22" ht="13.5" x14ac:dyDescent="0.25">
      <c r="A757" s="3">
        <f>RSI!A757</f>
        <v>43397</v>
      </c>
      <c r="B757" s="2">
        <f>RSI!B757</f>
        <v>6.0026000000000002</v>
      </c>
      <c r="C757" s="2">
        <f>RSI!I757</f>
        <v>41.201951349752939</v>
      </c>
      <c r="D757" s="2">
        <f>MACD!E757</f>
        <v>-6.3249113863567352E-2</v>
      </c>
      <c r="E757" s="2">
        <f>MACD!F757</f>
        <v>1.3969895149720069E-2</v>
      </c>
      <c r="F757" s="2">
        <f>'Moving Avg'!D757</f>
        <v>6.0146800000000002</v>
      </c>
      <c r="G757" s="2">
        <f>'Moving Avg'!F757</f>
        <v>6.020315000000001</v>
      </c>
      <c r="H757" s="2">
        <f>'Moving Avg'!G757</f>
        <v>6.237374</v>
      </c>
      <c r="I757" s="2">
        <f>'Moving Avg'!H757</f>
        <v>6.5793854999999928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3"/>
        <v>50</v>
      </c>
      <c r="N757" s="8">
        <f t="shared" si="110"/>
        <v>100</v>
      </c>
      <c r="O757" s="8">
        <f t="shared" si="111"/>
        <v>0</v>
      </c>
      <c r="P757" s="8">
        <f t="shared" si="112"/>
        <v>16.5</v>
      </c>
      <c r="Q757" s="9">
        <f t="shared" si="114"/>
        <v>54.975000000000001</v>
      </c>
      <c r="R757" s="9">
        <f t="shared" si="115"/>
        <v>34.125</v>
      </c>
      <c r="S757" s="9">
        <f t="shared" si="116"/>
        <v>29.925000000000001</v>
      </c>
      <c r="T757" s="9">
        <f t="shared" si="117"/>
        <v>41.625</v>
      </c>
      <c r="U757" s="8">
        <f t="shared" si="118"/>
        <v>39.674999999999997</v>
      </c>
      <c r="V757" s="8">
        <f t="shared" si="119"/>
        <v>40.162499999999994</v>
      </c>
    </row>
    <row r="758" spans="1:22" ht="13.5" x14ac:dyDescent="0.25">
      <c r="A758" s="3">
        <f>RSI!A758</f>
        <v>43398</v>
      </c>
      <c r="B758" s="2">
        <f>RSI!B758</f>
        <v>5.8893000000000004</v>
      </c>
      <c r="C758" s="2">
        <f>RSI!I758</f>
        <v>33.077271298794713</v>
      </c>
      <c r="D758" s="2">
        <f>MACD!E758</f>
        <v>-4.5377534396560115E-2</v>
      </c>
      <c r="E758" s="2">
        <f>MACD!F758</f>
        <v>2.1004092404640334E-3</v>
      </c>
      <c r="F758" s="2">
        <f>'Moving Avg'!D758</f>
        <v>5.9889999999999999</v>
      </c>
      <c r="G758" s="2">
        <f>'Moving Avg'!F758</f>
        <v>6.0052150000000015</v>
      </c>
      <c r="H758" s="2">
        <f>'Moving Avg'!G758</f>
        <v>6.2228540000000008</v>
      </c>
      <c r="I758" s="2">
        <f>'Moving Avg'!H758</f>
        <v>6.5795044999999934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3"/>
        <v>50</v>
      </c>
      <c r="N758" s="8">
        <f t="shared" si="110"/>
        <v>100</v>
      </c>
      <c r="O758" s="8">
        <f t="shared" si="111"/>
        <v>0</v>
      </c>
      <c r="P758" s="8">
        <f t="shared" si="112"/>
        <v>16.5</v>
      </c>
      <c r="Q758" s="9">
        <f t="shared" si="114"/>
        <v>54.975000000000001</v>
      </c>
      <c r="R758" s="9">
        <f t="shared" si="115"/>
        <v>34.125</v>
      </c>
      <c r="S758" s="9">
        <f t="shared" si="116"/>
        <v>29.925000000000001</v>
      </c>
      <c r="T758" s="9">
        <f t="shared" si="117"/>
        <v>41.625</v>
      </c>
      <c r="U758" s="8">
        <f t="shared" si="118"/>
        <v>39.674999999999997</v>
      </c>
      <c r="V758" s="8">
        <f t="shared" si="119"/>
        <v>40.162499999999994</v>
      </c>
    </row>
    <row r="759" spans="1:22" ht="13.5" x14ac:dyDescent="0.25">
      <c r="A759" s="3">
        <f>RSI!A759</f>
        <v>43399</v>
      </c>
      <c r="B759" s="2">
        <f>RSI!B759</f>
        <v>5.9950000000000001</v>
      </c>
      <c r="C759" s="2">
        <f>RSI!I759</f>
        <v>44.14333668993325</v>
      </c>
      <c r="D759" s="2">
        <f>MACD!E759</f>
        <v>-3.9290370604499358E-2</v>
      </c>
      <c r="E759" s="2">
        <f>MACD!F759</f>
        <v>-6.177746728528645E-3</v>
      </c>
      <c r="F759" s="2">
        <f>'Moving Avg'!D759</f>
        <v>5.9844600000000003</v>
      </c>
      <c r="G759" s="2">
        <f>'Moving Avg'!F759</f>
        <v>5.9954000000000018</v>
      </c>
      <c r="H759" s="2">
        <f>'Moving Avg'!G759</f>
        <v>6.2119180000000007</v>
      </c>
      <c r="I759" s="2">
        <f>'Moving Avg'!H759</f>
        <v>6.5800784999999937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3"/>
        <v>50</v>
      </c>
      <c r="N759" s="8">
        <f t="shared" si="110"/>
        <v>100</v>
      </c>
      <c r="O759" s="8">
        <f t="shared" si="111"/>
        <v>0</v>
      </c>
      <c r="P759" s="8">
        <f t="shared" si="112"/>
        <v>16.5</v>
      </c>
      <c r="Q759" s="9">
        <f t="shared" si="114"/>
        <v>54.975000000000001</v>
      </c>
      <c r="R759" s="9">
        <f t="shared" si="115"/>
        <v>34.125</v>
      </c>
      <c r="S759" s="9">
        <f t="shared" si="116"/>
        <v>29.925000000000001</v>
      </c>
      <c r="T759" s="9">
        <f t="shared" si="117"/>
        <v>41.625</v>
      </c>
      <c r="U759" s="8">
        <f t="shared" si="118"/>
        <v>39.674999999999997</v>
      </c>
      <c r="V759" s="8">
        <f t="shared" si="119"/>
        <v>40.162499999999994</v>
      </c>
    </row>
    <row r="760" spans="1:22" ht="13.5" x14ac:dyDescent="0.25">
      <c r="A760" s="3">
        <f>RSI!A760</f>
        <v>43402</v>
      </c>
      <c r="B760" s="2">
        <f>RSI!B760</f>
        <v>6.1837999999999997</v>
      </c>
      <c r="C760" s="2">
        <f>RSI!I760</f>
        <v>57.622586538354689</v>
      </c>
      <c r="D760" s="2">
        <f>MACD!E760</f>
        <v>-5.0037574236309723E-2</v>
      </c>
      <c r="E760" s="2">
        <f>MACD!F760</f>
        <v>-1.4949712230084861E-2</v>
      </c>
      <c r="F760" s="2">
        <f>'Moving Avg'!D760</f>
        <v>6.0176800000000004</v>
      </c>
      <c r="G760" s="2">
        <f>'Moving Avg'!F760</f>
        <v>5.9950250000000018</v>
      </c>
      <c r="H760" s="2">
        <f>'Moving Avg'!G760</f>
        <v>6.2047580000000018</v>
      </c>
      <c r="I760" s="2">
        <f>'Moving Avg'!H760</f>
        <v>6.5808609999999943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  <c r="M760" s="8">
        <f t="shared" si="113"/>
        <v>50</v>
      </c>
      <c r="N760" s="8">
        <f t="shared" si="110"/>
        <v>100</v>
      </c>
      <c r="O760" s="8">
        <f t="shared" si="111"/>
        <v>0</v>
      </c>
      <c r="P760" s="8">
        <f t="shared" si="112"/>
        <v>83.5</v>
      </c>
      <c r="Q760" s="9">
        <f t="shared" si="114"/>
        <v>65.025000000000006</v>
      </c>
      <c r="R760" s="9">
        <f t="shared" si="115"/>
        <v>50.875</v>
      </c>
      <c r="S760" s="9">
        <f t="shared" si="116"/>
        <v>60.075000000000003</v>
      </c>
      <c r="T760" s="9">
        <f t="shared" si="117"/>
        <v>58.375</v>
      </c>
      <c r="U760" s="8">
        <f t="shared" si="118"/>
        <v>58.658333333333339</v>
      </c>
      <c r="V760" s="8">
        <f t="shared" si="119"/>
        <v>58.587500000000006</v>
      </c>
    </row>
    <row r="761" spans="1:22" ht="13.5" x14ac:dyDescent="0.25">
      <c r="A761" s="3">
        <f>RSI!A761</f>
        <v>43403</v>
      </c>
      <c r="B761" s="2">
        <f>RSI!B761</f>
        <v>6.3422999999999998</v>
      </c>
      <c r="C761" s="2">
        <f>RSI!I761</f>
        <v>65.21234347738357</v>
      </c>
      <c r="D761" s="2">
        <f>MACD!E761</f>
        <v>-7.0438516406687413E-2</v>
      </c>
      <c r="E761" s="2">
        <f>MACD!F761</f>
        <v>-2.604747306540537E-2</v>
      </c>
      <c r="F761" s="2">
        <f>'Moving Avg'!D761</f>
        <v>6.0826000000000011</v>
      </c>
      <c r="G761" s="2">
        <f>'Moving Avg'!F761</f>
        <v>6.0082350000000009</v>
      </c>
      <c r="H761" s="2">
        <f>'Moving Avg'!G761</f>
        <v>6.1993220000000022</v>
      </c>
      <c r="I761" s="2">
        <f>'Moving Avg'!H761</f>
        <v>6.582435999999996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  <c r="M761" s="8">
        <f t="shared" si="113"/>
        <v>50</v>
      </c>
      <c r="N761" s="8">
        <f t="shared" si="110"/>
        <v>100</v>
      </c>
      <c r="O761" s="8">
        <f t="shared" si="111"/>
        <v>0</v>
      </c>
      <c r="P761" s="8">
        <f t="shared" si="112"/>
        <v>83.5</v>
      </c>
      <c r="Q761" s="9">
        <f t="shared" si="114"/>
        <v>65.025000000000006</v>
      </c>
      <c r="R761" s="9">
        <f t="shared" si="115"/>
        <v>50.875</v>
      </c>
      <c r="S761" s="9">
        <f t="shared" si="116"/>
        <v>60.075000000000003</v>
      </c>
      <c r="T761" s="9">
        <f t="shared" si="117"/>
        <v>58.375</v>
      </c>
      <c r="U761" s="8">
        <f t="shared" si="118"/>
        <v>58.658333333333339</v>
      </c>
      <c r="V761" s="8">
        <f t="shared" si="119"/>
        <v>58.587500000000006</v>
      </c>
    </row>
    <row r="762" spans="1:22" ht="13.5" x14ac:dyDescent="0.25">
      <c r="A762" s="3">
        <f>RSI!A762</f>
        <v>43404</v>
      </c>
      <c r="B762" s="2">
        <f>RSI!B762</f>
        <v>6.3422999999999998</v>
      </c>
      <c r="C762" s="2">
        <f>RSI!I762</f>
        <v>65.21234347738357</v>
      </c>
      <c r="D762" s="2">
        <f>MACD!E762</f>
        <v>-8.6995510797647668E-2</v>
      </c>
      <c r="E762" s="2">
        <f>MACD!F762</f>
        <v>-3.8237080611853831E-2</v>
      </c>
      <c r="F762" s="2">
        <f>'Moving Avg'!D762</f>
        <v>6.1505400000000012</v>
      </c>
      <c r="G762" s="2">
        <f>'Moving Avg'!F762</f>
        <v>6.0214450000000017</v>
      </c>
      <c r="H762" s="2">
        <f>'Moving Avg'!G762</f>
        <v>6.1910160000000021</v>
      </c>
      <c r="I762" s="2">
        <f>'Moving Avg'!H762</f>
        <v>6.5840109999999958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  <c r="M762" s="8">
        <f t="shared" si="113"/>
        <v>50</v>
      </c>
      <c r="N762" s="8">
        <f t="shared" si="110"/>
        <v>100</v>
      </c>
      <c r="O762" s="8">
        <f t="shared" si="111"/>
        <v>0</v>
      </c>
      <c r="P762" s="8">
        <f t="shared" si="112"/>
        <v>83.5</v>
      </c>
      <c r="Q762" s="9">
        <f t="shared" si="114"/>
        <v>65.025000000000006</v>
      </c>
      <c r="R762" s="9">
        <f t="shared" si="115"/>
        <v>50.875</v>
      </c>
      <c r="S762" s="9">
        <f t="shared" si="116"/>
        <v>60.075000000000003</v>
      </c>
      <c r="T762" s="9">
        <f t="shared" si="117"/>
        <v>58.375</v>
      </c>
      <c r="U762" s="8">
        <f t="shared" si="118"/>
        <v>58.658333333333339</v>
      </c>
      <c r="V762" s="8">
        <f t="shared" si="119"/>
        <v>58.587500000000006</v>
      </c>
    </row>
    <row r="763" spans="1:22" ht="13.5" x14ac:dyDescent="0.25">
      <c r="A763" s="3">
        <f>RSI!A763</f>
        <v>43405</v>
      </c>
      <c r="B763" s="2">
        <f>RSI!B763</f>
        <v>6.3422999999999998</v>
      </c>
      <c r="C763" s="2">
        <f>RSI!I763</f>
        <v>65.21234347738357</v>
      </c>
      <c r="D763" s="2">
        <f>MACD!E763</f>
        <v>-0.10482625556780079</v>
      </c>
      <c r="E763" s="2">
        <f>MACD!F763</f>
        <v>-5.1554915603043226E-2</v>
      </c>
      <c r="F763" s="2">
        <f>'Moving Avg'!D763</f>
        <v>6.2411399999999997</v>
      </c>
      <c r="G763" s="2">
        <f>'Moving Avg'!F763</f>
        <v>6.0365450000000003</v>
      </c>
      <c r="H763" s="2">
        <f>'Moving Avg'!G763</f>
        <v>6.1827100000000028</v>
      </c>
      <c r="I763" s="2">
        <f>'Moving Avg'!H763</f>
        <v>6.5856594999999958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  <c r="M763" s="8">
        <f t="shared" si="113"/>
        <v>50</v>
      </c>
      <c r="N763" s="8">
        <f t="shared" si="110"/>
        <v>100</v>
      </c>
      <c r="O763" s="8">
        <f t="shared" si="111"/>
        <v>0</v>
      </c>
      <c r="P763" s="8">
        <f t="shared" si="112"/>
        <v>83.5</v>
      </c>
      <c r="Q763" s="9">
        <f t="shared" si="114"/>
        <v>65.025000000000006</v>
      </c>
      <c r="R763" s="9">
        <f t="shared" si="115"/>
        <v>50.875</v>
      </c>
      <c r="S763" s="9">
        <f t="shared" si="116"/>
        <v>60.075000000000003</v>
      </c>
      <c r="T763" s="9">
        <f t="shared" si="117"/>
        <v>58.375</v>
      </c>
      <c r="U763" s="8">
        <f t="shared" si="118"/>
        <v>58.658333333333339</v>
      </c>
      <c r="V763" s="8">
        <f t="shared" si="119"/>
        <v>58.587500000000006</v>
      </c>
    </row>
    <row r="764" spans="1:22" ht="13.5" x14ac:dyDescent="0.25">
      <c r="A764" s="3">
        <f>RSI!A764</f>
        <v>43406</v>
      </c>
      <c r="B764" s="2">
        <f>RSI!B764</f>
        <v>6.1536</v>
      </c>
      <c r="C764" s="2">
        <f>RSI!I764</f>
        <v>51.497864174872248</v>
      </c>
      <c r="D764" s="2">
        <f>MACD!E764</f>
        <v>-0.10732297861486817</v>
      </c>
      <c r="E764" s="2">
        <f>MACD!F764</f>
        <v>-6.2708528205408218E-2</v>
      </c>
      <c r="F764" s="2">
        <f>'Moving Avg'!D764</f>
        <v>6.2728600000000005</v>
      </c>
      <c r="G764" s="2">
        <f>'Moving Avg'!F764</f>
        <v>6.0512700000000006</v>
      </c>
      <c r="H764" s="2">
        <f>'Moving Avg'!G764</f>
        <v>6.1706300000000018</v>
      </c>
      <c r="I764" s="2">
        <f>'Moving Avg'!H764</f>
        <v>6.5870629999999961</v>
      </c>
      <c r="J764" s="6" t="str">
        <f>OBV!F764</f>
        <v>BULLISH</v>
      </c>
      <c r="K764" s="6" t="str">
        <f>OBV!G764</f>
        <v>NEUTRAL</v>
      </c>
      <c r="L764" s="6" t="str">
        <f>OBV!H764</f>
        <v>CONFIRMED BULLISH</v>
      </c>
      <c r="M764" s="8">
        <f t="shared" si="113"/>
        <v>50</v>
      </c>
      <c r="N764" s="8">
        <f t="shared" si="110"/>
        <v>100</v>
      </c>
      <c r="O764" s="8">
        <f t="shared" si="111"/>
        <v>0</v>
      </c>
      <c r="P764" s="8">
        <f t="shared" si="112"/>
        <v>83.5</v>
      </c>
      <c r="Q764" s="9">
        <f t="shared" si="114"/>
        <v>65.025000000000006</v>
      </c>
      <c r="R764" s="9">
        <f t="shared" si="115"/>
        <v>50.875</v>
      </c>
      <c r="S764" s="9">
        <f t="shared" si="116"/>
        <v>60.075000000000003</v>
      </c>
      <c r="T764" s="9">
        <f t="shared" si="117"/>
        <v>58.375</v>
      </c>
      <c r="U764" s="8">
        <f t="shared" si="118"/>
        <v>58.658333333333339</v>
      </c>
      <c r="V764" s="8">
        <f t="shared" si="119"/>
        <v>58.587500000000006</v>
      </c>
    </row>
    <row r="765" spans="1:22" ht="13.5" x14ac:dyDescent="0.25">
      <c r="A765" s="3">
        <f>RSI!A765</f>
        <v>43409</v>
      </c>
      <c r="B765" s="2">
        <f>RSI!B765</f>
        <v>6.1536</v>
      </c>
      <c r="C765" s="2">
        <f>RSI!I765</f>
        <v>51.497864174872248</v>
      </c>
      <c r="D765" s="2">
        <f>MACD!E765</f>
        <v>-0.10960476472166114</v>
      </c>
      <c r="E765" s="2">
        <f>MACD!F765</f>
        <v>-7.2087775508658802E-2</v>
      </c>
      <c r="F765" s="2">
        <f>'Moving Avg'!D765</f>
        <v>6.2668200000000001</v>
      </c>
      <c r="G765" s="2">
        <f>'Moving Avg'!F765</f>
        <v>6.0667499999999999</v>
      </c>
      <c r="H765" s="2">
        <f>'Moving Avg'!G765</f>
        <v>6.162326000000002</v>
      </c>
      <c r="I765" s="2">
        <f>'Moving Avg'!H765</f>
        <v>6.5876944999999969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3"/>
        <v>50</v>
      </c>
      <c r="N765" s="8">
        <f t="shared" si="110"/>
        <v>100</v>
      </c>
      <c r="O765" s="8">
        <f t="shared" si="111"/>
        <v>0</v>
      </c>
      <c r="P765" s="8">
        <f t="shared" si="112"/>
        <v>16.5</v>
      </c>
      <c r="Q765" s="9">
        <f t="shared" si="114"/>
        <v>54.975000000000001</v>
      </c>
      <c r="R765" s="9">
        <f t="shared" si="115"/>
        <v>34.125</v>
      </c>
      <c r="S765" s="9">
        <f t="shared" si="116"/>
        <v>29.925000000000001</v>
      </c>
      <c r="T765" s="9">
        <f t="shared" si="117"/>
        <v>41.625</v>
      </c>
      <c r="U765" s="8">
        <f t="shared" si="118"/>
        <v>39.674999999999997</v>
      </c>
      <c r="V765" s="8">
        <f t="shared" si="119"/>
        <v>40.162499999999994</v>
      </c>
    </row>
    <row r="766" spans="1:22" ht="13.5" x14ac:dyDescent="0.25">
      <c r="A766" s="3">
        <f>RSI!A766</f>
        <v>43410</v>
      </c>
      <c r="B766" s="2">
        <f>RSI!B766</f>
        <v>6.1536</v>
      </c>
      <c r="C766" s="2">
        <f>RSI!I766</f>
        <v>51.497864174872248</v>
      </c>
      <c r="D766" s="2">
        <f>MACD!E766</f>
        <v>-0.11169214968029717</v>
      </c>
      <c r="E766" s="2">
        <f>MACD!F766</f>
        <v>-8.0008650342986473E-2</v>
      </c>
      <c r="F766" s="2">
        <f>'Moving Avg'!D766</f>
        <v>6.2290800000000006</v>
      </c>
      <c r="G766" s="2">
        <f>'Moving Avg'!F766</f>
        <v>6.0807199999999986</v>
      </c>
      <c r="H766" s="2">
        <f>'Moving Avg'!G766</f>
        <v>6.1517560000000016</v>
      </c>
      <c r="I766" s="2">
        <f>'Moving Avg'!H766</f>
        <v>6.5881424999999965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  <c r="M766" s="8">
        <f t="shared" si="113"/>
        <v>50</v>
      </c>
      <c r="N766" s="8">
        <f t="shared" si="110"/>
        <v>100</v>
      </c>
      <c r="O766" s="8">
        <f t="shared" si="111"/>
        <v>0</v>
      </c>
      <c r="P766" s="8">
        <f t="shared" si="112"/>
        <v>16.5</v>
      </c>
      <c r="Q766" s="9">
        <f t="shared" si="114"/>
        <v>54.975000000000001</v>
      </c>
      <c r="R766" s="9">
        <f t="shared" si="115"/>
        <v>34.125</v>
      </c>
      <c r="S766" s="9">
        <f t="shared" si="116"/>
        <v>29.925000000000001</v>
      </c>
      <c r="T766" s="9">
        <f t="shared" si="117"/>
        <v>41.625</v>
      </c>
      <c r="U766" s="8">
        <f t="shared" si="118"/>
        <v>39.674999999999997</v>
      </c>
      <c r="V766" s="8">
        <f t="shared" si="119"/>
        <v>40.162499999999994</v>
      </c>
    </row>
    <row r="767" spans="1:22" ht="13.5" x14ac:dyDescent="0.25">
      <c r="A767" s="3">
        <f>RSI!A767</f>
        <v>43411</v>
      </c>
      <c r="B767" s="2">
        <f>RSI!B767</f>
        <v>6.1536</v>
      </c>
      <c r="C767" s="2">
        <f>RSI!I767</f>
        <v>51.497864174872248</v>
      </c>
      <c r="D767" s="2">
        <f>MACD!E767</f>
        <v>-0.11592651510737273</v>
      </c>
      <c r="E767" s="2">
        <f>MACD!F767</f>
        <v>-8.7192223295863736E-2</v>
      </c>
      <c r="F767" s="2">
        <f>'Moving Avg'!D767</f>
        <v>6.1913400000000003</v>
      </c>
      <c r="G767" s="2">
        <f>'Moving Avg'!F767</f>
        <v>6.0954449999999989</v>
      </c>
      <c r="H767" s="2">
        <f>'Moving Avg'!G767</f>
        <v>6.14466</v>
      </c>
      <c r="I767" s="2">
        <f>'Moving Avg'!H767</f>
        <v>6.5885904999999987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  <c r="M767" s="8">
        <f t="shared" si="113"/>
        <v>50</v>
      </c>
      <c r="N767" s="8">
        <f t="shared" si="110"/>
        <v>100</v>
      </c>
      <c r="O767" s="8">
        <f t="shared" si="111"/>
        <v>0</v>
      </c>
      <c r="P767" s="8">
        <f t="shared" si="112"/>
        <v>16.5</v>
      </c>
      <c r="Q767" s="9">
        <f t="shared" si="114"/>
        <v>54.975000000000001</v>
      </c>
      <c r="R767" s="9">
        <f t="shared" si="115"/>
        <v>34.125</v>
      </c>
      <c r="S767" s="9">
        <f t="shared" si="116"/>
        <v>29.925000000000001</v>
      </c>
      <c r="T767" s="9">
        <f t="shared" si="117"/>
        <v>41.625</v>
      </c>
      <c r="U767" s="8">
        <f t="shared" si="118"/>
        <v>39.674999999999997</v>
      </c>
      <c r="V767" s="8">
        <f t="shared" si="119"/>
        <v>40.162499999999994</v>
      </c>
    </row>
    <row r="768" spans="1:22" ht="13.5" x14ac:dyDescent="0.25">
      <c r="A768" s="3">
        <f>RSI!A768</f>
        <v>43412</v>
      </c>
      <c r="B768" s="2">
        <f>RSI!B768</f>
        <v>6.1536</v>
      </c>
      <c r="C768" s="2">
        <f>RSI!I768</f>
        <v>51.497864174872248</v>
      </c>
      <c r="D768" s="2">
        <f>MACD!E768</f>
        <v>-0.13707450494217621</v>
      </c>
      <c r="E768" s="2">
        <f>MACD!F768</f>
        <v>-9.7168679625126236E-2</v>
      </c>
      <c r="F768" s="2">
        <f>'Moving Avg'!D768</f>
        <v>6.1536</v>
      </c>
      <c r="G768" s="2">
        <f>'Moving Avg'!F768</f>
        <v>6.1011099999999985</v>
      </c>
      <c r="H768" s="2">
        <f>'Moving Avg'!G768</f>
        <v>6.1408860000000001</v>
      </c>
      <c r="I768" s="2">
        <f>'Moving Avg'!H768</f>
        <v>6.5892219999999986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  <c r="M768" s="8">
        <f t="shared" si="113"/>
        <v>50</v>
      </c>
      <c r="N768" s="8">
        <f t="shared" si="110"/>
        <v>100</v>
      </c>
      <c r="O768" s="8">
        <f t="shared" si="111"/>
        <v>0</v>
      </c>
      <c r="P768" s="8">
        <f t="shared" si="112"/>
        <v>16.5</v>
      </c>
      <c r="Q768" s="9">
        <f t="shared" si="114"/>
        <v>54.975000000000001</v>
      </c>
      <c r="R768" s="9">
        <f t="shared" si="115"/>
        <v>34.125</v>
      </c>
      <c r="S768" s="9">
        <f t="shared" si="116"/>
        <v>29.925000000000001</v>
      </c>
      <c r="T768" s="9">
        <f t="shared" si="117"/>
        <v>41.625</v>
      </c>
      <c r="U768" s="8">
        <f t="shared" si="118"/>
        <v>39.674999999999997</v>
      </c>
      <c r="V768" s="8">
        <f t="shared" si="119"/>
        <v>40.162499999999994</v>
      </c>
    </row>
    <row r="769" spans="1:22" ht="13.5" x14ac:dyDescent="0.25">
      <c r="A769" s="3">
        <f>RSI!A769</f>
        <v>43413</v>
      </c>
      <c r="B769" s="2">
        <f>RSI!B769</f>
        <v>6.1308999999999996</v>
      </c>
      <c r="C769" s="2">
        <f>RSI!I769</f>
        <v>49.677385398848266</v>
      </c>
      <c r="D769" s="2">
        <f>MACD!E769</f>
        <v>-0.13715028609545943</v>
      </c>
      <c r="E769" s="2">
        <f>MACD!F769</f>
        <v>-0.10516500091919288</v>
      </c>
      <c r="F769" s="2">
        <f>'Moving Avg'!D769</f>
        <v>6.1490600000000004</v>
      </c>
      <c r="G769" s="2">
        <f>'Moving Avg'!F769</f>
        <v>6.1063949999999974</v>
      </c>
      <c r="H769" s="2">
        <f>'Moving Avg'!G769</f>
        <v>6.1366579999999988</v>
      </c>
      <c r="I769" s="2">
        <f>'Moving Avg'!H769</f>
        <v>6.5895929999999998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3"/>
        <v>50</v>
      </c>
      <c r="N769" s="8">
        <f t="shared" si="110"/>
        <v>100</v>
      </c>
      <c r="O769" s="8">
        <f t="shared" si="111"/>
        <v>0</v>
      </c>
      <c r="P769" s="8">
        <f t="shared" si="112"/>
        <v>16.5</v>
      </c>
      <c r="Q769" s="9">
        <f t="shared" si="114"/>
        <v>54.975000000000001</v>
      </c>
      <c r="R769" s="9">
        <f t="shared" si="115"/>
        <v>34.125</v>
      </c>
      <c r="S769" s="9">
        <f t="shared" si="116"/>
        <v>29.925000000000001</v>
      </c>
      <c r="T769" s="9">
        <f t="shared" si="117"/>
        <v>41.625</v>
      </c>
      <c r="U769" s="8">
        <f t="shared" si="118"/>
        <v>39.674999999999997</v>
      </c>
      <c r="V769" s="8">
        <f t="shared" si="119"/>
        <v>40.162499999999994</v>
      </c>
    </row>
    <row r="770" spans="1:22" ht="13.5" x14ac:dyDescent="0.25">
      <c r="A770" s="3">
        <f>RSI!A770</f>
        <v>43416</v>
      </c>
      <c r="B770" s="2">
        <f>RSI!B770</f>
        <v>6.1308999999999996</v>
      </c>
      <c r="C770" s="2">
        <f>RSI!I770</f>
        <v>49.677385398848259</v>
      </c>
      <c r="D770" s="2">
        <f>MACD!E770</f>
        <v>-0.10814925667315478</v>
      </c>
      <c r="E770" s="2">
        <f>MACD!F770</f>
        <v>-0.10576185206998527</v>
      </c>
      <c r="F770" s="2">
        <f>'Moving Avg'!D770</f>
        <v>6.14452</v>
      </c>
      <c r="G770" s="2">
        <f>'Moving Avg'!F770</f>
        <v>6.1124349999999978</v>
      </c>
      <c r="H770" s="2">
        <f>'Moving Avg'!G770</f>
        <v>6.1354499999999987</v>
      </c>
      <c r="I770" s="2">
        <f>'Moving Avg'!H770</f>
        <v>6.5901109999999994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si="113"/>
        <v>50</v>
      </c>
      <c r="N770" s="8">
        <f t="shared" ref="N770:N833" si="120">IF(E770-D770&gt;0.02, 100, IF(E770-D770&lt;0,0,45))</f>
        <v>45</v>
      </c>
      <c r="O770" s="8">
        <f t="shared" ref="O770:O833" si="121">IF(F770-I770&gt;10,100,IF(F770-I770&gt;5,75, IF(F770-I770&gt;0,50,0)))</f>
        <v>0</v>
      </c>
      <c r="P770" s="8">
        <f t="shared" ref="P770:P833" si="122">IF(L770="confirmed bullish", 34, IF(L770="bullish divergence",17, 0))+IF(J770="bullish",33,IF(J770="bearish",0,16.5))+IF(K770="strong",33,IF(K770="weak",0,16.5))</f>
        <v>16.5</v>
      </c>
      <c r="Q770" s="9">
        <f t="shared" si="114"/>
        <v>35.725000000000001</v>
      </c>
      <c r="R770" s="9">
        <f t="shared" si="115"/>
        <v>23.125</v>
      </c>
      <c r="S770" s="9">
        <f t="shared" si="116"/>
        <v>21.675000000000001</v>
      </c>
      <c r="T770" s="9">
        <f t="shared" si="117"/>
        <v>27.875</v>
      </c>
      <c r="U770" s="8">
        <f t="shared" si="118"/>
        <v>26.841666666666669</v>
      </c>
      <c r="V770" s="8">
        <f t="shared" si="119"/>
        <v>27.1</v>
      </c>
    </row>
    <row r="771" spans="1:22" ht="13.5" x14ac:dyDescent="0.25">
      <c r="A771" s="3">
        <f>RSI!A771</f>
        <v>43417</v>
      </c>
      <c r="B771" s="2">
        <f>RSI!B771</f>
        <v>6.1459999999999999</v>
      </c>
      <c r="C771" s="2">
        <f>RSI!I771</f>
        <v>51.013348950235446</v>
      </c>
      <c r="D771" s="2">
        <f>MACD!E771</f>
        <v>-6.0326236394447896E-2</v>
      </c>
      <c r="E771" s="2">
        <f>MACD!F771</f>
        <v>-9.6674728934877802E-2</v>
      </c>
      <c r="F771" s="2">
        <f>'Moving Avg'!D771</f>
        <v>6.1429999999999998</v>
      </c>
      <c r="G771" s="2">
        <f>'Moving Avg'!F771</f>
        <v>6.1188499999999983</v>
      </c>
      <c r="H771" s="2">
        <f>'Moving Avg'!G771</f>
        <v>6.1345439999999982</v>
      </c>
      <c r="I771" s="2">
        <f>'Moving Avg'!H771</f>
        <v>6.5907044999999993</v>
      </c>
      <c r="J771" s="6" t="str">
        <f>OBV!F771</f>
        <v>BULLISH</v>
      </c>
      <c r="K771" s="6" t="str">
        <f>OBV!G771</f>
        <v>STRONG</v>
      </c>
      <c r="L771" s="6" t="str">
        <f>OBV!H771</f>
        <v>BULLISH DIVERGENCE</v>
      </c>
      <c r="M771" s="8">
        <f t="shared" ref="M771:M834" si="123">IF(C771&lt;30,100, IF(C771&gt;70, 0, 50))</f>
        <v>50</v>
      </c>
      <c r="N771" s="8">
        <f t="shared" si="120"/>
        <v>0</v>
      </c>
      <c r="O771" s="8">
        <f t="shared" si="121"/>
        <v>0</v>
      </c>
      <c r="P771" s="8">
        <f t="shared" si="122"/>
        <v>83</v>
      </c>
      <c r="Q771" s="9">
        <f t="shared" ref="Q771:Q834" si="124">0.35*M771+N771*0.35+O771*0.15+P771*0.15</f>
        <v>29.95</v>
      </c>
      <c r="R771" s="9">
        <f t="shared" ref="R771:R834" si="125">M771*0.2+N771*0.2+O771*0.35+P771*0.25</f>
        <v>30.75</v>
      </c>
      <c r="S771" s="9">
        <f t="shared" ref="S771:S834" si="126">M771*0.15+N771*0.15+O771*0.25+P771*0.45</f>
        <v>44.85</v>
      </c>
      <c r="T771" s="9">
        <f t="shared" ref="T771:T834" si="127">0.25*SUM(M771:P771)</f>
        <v>33.25</v>
      </c>
      <c r="U771" s="8">
        <f t="shared" ref="U771:U834" si="128">SUM(Q771:S771)/3</f>
        <v>35.183333333333337</v>
      </c>
      <c r="V771" s="8">
        <f t="shared" ref="V771:V834" si="129">SUM(Q771:T771)/4</f>
        <v>34.700000000000003</v>
      </c>
    </row>
    <row r="772" spans="1:22" ht="13.5" x14ac:dyDescent="0.25">
      <c r="A772" s="3">
        <f>RSI!A772</f>
        <v>43418</v>
      </c>
      <c r="B772" s="2">
        <f>RSI!B772</f>
        <v>6.1459999999999999</v>
      </c>
      <c r="C772" s="2">
        <f>RSI!I772</f>
        <v>51.013348950235454</v>
      </c>
      <c r="D772" s="2">
        <f>MACD!E772</f>
        <v>-1.9933542598942644E-2</v>
      </c>
      <c r="E772" s="2">
        <f>MACD!F772</f>
        <v>-8.1326491667690765E-2</v>
      </c>
      <c r="F772" s="2">
        <f>'Moving Avg'!D772</f>
        <v>6.1414799999999996</v>
      </c>
      <c r="G772" s="2">
        <f>'Moving Avg'!F772</f>
        <v>6.124509999999999</v>
      </c>
      <c r="H772" s="2">
        <f>'Moving Avg'!G772</f>
        <v>6.1336379999999986</v>
      </c>
      <c r="I772" s="2">
        <f>'Moving Avg'!H772</f>
        <v>6.5912979999999992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  <c r="M772" s="8">
        <f t="shared" si="123"/>
        <v>50</v>
      </c>
      <c r="N772" s="8">
        <f t="shared" si="120"/>
        <v>0</v>
      </c>
      <c r="O772" s="8">
        <f t="shared" si="121"/>
        <v>0</v>
      </c>
      <c r="P772" s="8">
        <f t="shared" si="122"/>
        <v>83</v>
      </c>
      <c r="Q772" s="9">
        <f t="shared" si="124"/>
        <v>29.95</v>
      </c>
      <c r="R772" s="9">
        <f t="shared" si="125"/>
        <v>30.75</v>
      </c>
      <c r="S772" s="9">
        <f t="shared" si="126"/>
        <v>44.85</v>
      </c>
      <c r="T772" s="9">
        <f t="shared" si="127"/>
        <v>33.25</v>
      </c>
      <c r="U772" s="8">
        <f t="shared" si="128"/>
        <v>35.183333333333337</v>
      </c>
      <c r="V772" s="8">
        <f t="shared" si="129"/>
        <v>34.700000000000003</v>
      </c>
    </row>
    <row r="773" spans="1:22" ht="13.5" x14ac:dyDescent="0.25">
      <c r="A773" s="3">
        <f>RSI!A773</f>
        <v>43419</v>
      </c>
      <c r="B773" s="2">
        <f>RSI!B773</f>
        <v>6.1308999999999996</v>
      </c>
      <c r="C773" s="2">
        <f>RSI!I773</f>
        <v>49.489595564931626</v>
      </c>
      <c r="D773" s="2">
        <f>MACD!E773</f>
        <v>1.5295873253363901E-2</v>
      </c>
      <c r="E773" s="2">
        <f>MACD!F773</f>
        <v>-6.2002018683479834E-2</v>
      </c>
      <c r="F773" s="2">
        <f>'Moving Avg'!D773</f>
        <v>6.1369400000000001</v>
      </c>
      <c r="G773" s="2">
        <f>'Moving Avg'!F773</f>
        <v>6.1301699999999988</v>
      </c>
      <c r="H773" s="2">
        <f>'Moving Avg'!G773</f>
        <v>6.132579999999999</v>
      </c>
      <c r="I773" s="2">
        <f>'Moving Avg'!H773</f>
        <v>6.5918159999999997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  <c r="M773" s="8">
        <f t="shared" si="123"/>
        <v>50</v>
      </c>
      <c r="N773" s="8">
        <f t="shared" si="120"/>
        <v>0</v>
      </c>
      <c r="O773" s="8">
        <f t="shared" si="121"/>
        <v>0</v>
      </c>
      <c r="P773" s="8">
        <f t="shared" si="122"/>
        <v>83</v>
      </c>
      <c r="Q773" s="9">
        <f t="shared" si="124"/>
        <v>29.95</v>
      </c>
      <c r="R773" s="9">
        <f t="shared" si="125"/>
        <v>30.75</v>
      </c>
      <c r="S773" s="9">
        <f t="shared" si="126"/>
        <v>44.85</v>
      </c>
      <c r="T773" s="9">
        <f t="shared" si="127"/>
        <v>33.25</v>
      </c>
      <c r="U773" s="8">
        <f t="shared" si="128"/>
        <v>35.183333333333337</v>
      </c>
      <c r="V773" s="8">
        <f t="shared" si="129"/>
        <v>34.700000000000003</v>
      </c>
    </row>
    <row r="774" spans="1:22" ht="13.5" x14ac:dyDescent="0.25">
      <c r="A774" s="3">
        <f>RSI!A774</f>
        <v>43420</v>
      </c>
      <c r="B774" s="2">
        <f>RSI!B774</f>
        <v>6.0705</v>
      </c>
      <c r="C774" s="2">
        <f>RSI!I774</f>
        <v>43.847731102068856</v>
      </c>
      <c r="D774" s="2">
        <f>MACD!E774</f>
        <v>2.0575377146158758E-2</v>
      </c>
      <c r="E774" s="2">
        <f>MACD!F774</f>
        <v>-4.5486539517552119E-2</v>
      </c>
      <c r="F774" s="2">
        <f>'Moving Avg'!D774</f>
        <v>6.12486</v>
      </c>
      <c r="G774" s="2">
        <f>'Moving Avg'!F774</f>
        <v>6.1328099999999992</v>
      </c>
      <c r="H774" s="2">
        <f>'Moving Avg'!G774</f>
        <v>6.1322779999999986</v>
      </c>
      <c r="I774" s="2">
        <f>'Moving Avg'!H774</f>
        <v>6.5920690000000004</v>
      </c>
      <c r="J774" s="6" t="str">
        <f>OBV!F774</f>
        <v>BULLISH</v>
      </c>
      <c r="K774" s="6" t="str">
        <f>OBV!G774</f>
        <v>STRONG</v>
      </c>
      <c r="L774" s="6" t="str">
        <f>OBV!H774</f>
        <v>BULLISH DIVERGENCE</v>
      </c>
      <c r="M774" s="8">
        <f t="shared" si="123"/>
        <v>50</v>
      </c>
      <c r="N774" s="8">
        <f t="shared" si="120"/>
        <v>0</v>
      </c>
      <c r="O774" s="8">
        <f t="shared" si="121"/>
        <v>0</v>
      </c>
      <c r="P774" s="8">
        <f t="shared" si="122"/>
        <v>83</v>
      </c>
      <c r="Q774" s="9">
        <f t="shared" si="124"/>
        <v>29.95</v>
      </c>
      <c r="R774" s="9">
        <f t="shared" si="125"/>
        <v>30.75</v>
      </c>
      <c r="S774" s="9">
        <f t="shared" si="126"/>
        <v>44.85</v>
      </c>
      <c r="T774" s="9">
        <f t="shared" si="127"/>
        <v>33.25</v>
      </c>
      <c r="U774" s="8">
        <f t="shared" si="128"/>
        <v>35.183333333333337</v>
      </c>
      <c r="V774" s="8">
        <f t="shared" si="129"/>
        <v>34.700000000000003</v>
      </c>
    </row>
    <row r="775" spans="1:22" ht="13.5" x14ac:dyDescent="0.25">
      <c r="A775" s="3">
        <f>RSI!A775</f>
        <v>43423</v>
      </c>
      <c r="B775" s="2">
        <f>RSI!B775</f>
        <v>6.1158000000000001</v>
      </c>
      <c r="C775" s="2">
        <f>RSI!I775</f>
        <v>48.582169189516904</v>
      </c>
      <c r="D775" s="2">
        <f>MACD!E775</f>
        <v>2.2068716353946805E-2</v>
      </c>
      <c r="E775" s="2">
        <f>MACD!F775</f>
        <v>-3.1975488343252333E-2</v>
      </c>
      <c r="F775" s="2">
        <f>'Moving Avg'!D775</f>
        <v>6.1218399999999997</v>
      </c>
      <c r="G775" s="2">
        <f>'Moving Avg'!F775</f>
        <v>6.1377149999999983</v>
      </c>
      <c r="H775" s="2">
        <f>'Moving Avg'!G775</f>
        <v>6.1292579999999983</v>
      </c>
      <c r="I775" s="2">
        <f>'Moving Avg'!H775</f>
        <v>6.5925485000000013</v>
      </c>
      <c r="J775" s="6" t="str">
        <f>OBV!F775</f>
        <v>BULLISH</v>
      </c>
      <c r="K775" s="6" t="str">
        <f>OBV!G775</f>
        <v>STRONG</v>
      </c>
      <c r="L775" s="6" t="str">
        <f>OBV!H775</f>
        <v>BULLISH DIVERGENCE</v>
      </c>
      <c r="M775" s="8">
        <f t="shared" si="123"/>
        <v>50</v>
      </c>
      <c r="N775" s="8">
        <f t="shared" si="120"/>
        <v>0</v>
      </c>
      <c r="O775" s="8">
        <f t="shared" si="121"/>
        <v>0</v>
      </c>
      <c r="P775" s="8">
        <f t="shared" si="122"/>
        <v>83</v>
      </c>
      <c r="Q775" s="9">
        <f t="shared" si="124"/>
        <v>29.95</v>
      </c>
      <c r="R775" s="9">
        <f t="shared" si="125"/>
        <v>30.75</v>
      </c>
      <c r="S775" s="9">
        <f t="shared" si="126"/>
        <v>44.85</v>
      </c>
      <c r="T775" s="9">
        <f t="shared" si="127"/>
        <v>33.25</v>
      </c>
      <c r="U775" s="8">
        <f t="shared" si="128"/>
        <v>35.183333333333337</v>
      </c>
      <c r="V775" s="8">
        <f t="shared" si="129"/>
        <v>34.700000000000003</v>
      </c>
    </row>
    <row r="776" spans="1:22" ht="13.5" x14ac:dyDescent="0.25">
      <c r="A776" s="3">
        <f>RSI!A776</f>
        <v>43425</v>
      </c>
      <c r="B776" s="2">
        <f>RSI!B776</f>
        <v>6.1158000000000001</v>
      </c>
      <c r="C776" s="2">
        <f>RSI!I776</f>
        <v>48.582169189516904</v>
      </c>
      <c r="D776" s="2">
        <f>MACD!E776</f>
        <v>2.3417985347467862E-2</v>
      </c>
      <c r="E776" s="2">
        <f>MACD!F776</f>
        <v>-2.0896793605108297E-2</v>
      </c>
      <c r="F776" s="2">
        <f>'Moving Avg'!D776</f>
        <v>6.1158000000000001</v>
      </c>
      <c r="G776" s="2">
        <f>'Moving Avg'!F776</f>
        <v>6.1426199999999991</v>
      </c>
      <c r="H776" s="2">
        <f>'Moving Avg'!G776</f>
        <v>6.1250299999999989</v>
      </c>
      <c r="I776" s="2">
        <f>'Moving Avg'!H776</f>
        <v>6.5929910000000014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  <c r="M776" s="8">
        <f t="shared" si="123"/>
        <v>50</v>
      </c>
      <c r="N776" s="8">
        <f t="shared" si="120"/>
        <v>0</v>
      </c>
      <c r="O776" s="8">
        <f t="shared" si="121"/>
        <v>0</v>
      </c>
      <c r="P776" s="8">
        <f t="shared" si="122"/>
        <v>66.5</v>
      </c>
      <c r="Q776" s="9">
        <f t="shared" si="124"/>
        <v>27.475000000000001</v>
      </c>
      <c r="R776" s="9">
        <f t="shared" si="125"/>
        <v>26.625</v>
      </c>
      <c r="S776" s="9">
        <f t="shared" si="126"/>
        <v>37.424999999999997</v>
      </c>
      <c r="T776" s="9">
        <f t="shared" si="127"/>
        <v>29.125</v>
      </c>
      <c r="U776" s="8">
        <f t="shared" si="128"/>
        <v>30.508333333333336</v>
      </c>
      <c r="V776" s="8">
        <f t="shared" si="129"/>
        <v>30.162500000000001</v>
      </c>
    </row>
    <row r="777" spans="1:22" ht="13.5" x14ac:dyDescent="0.25">
      <c r="A777" s="3">
        <f>RSI!A777</f>
        <v>43426</v>
      </c>
      <c r="B777" s="2">
        <f>RSI!B777</f>
        <v>6.2969999999999997</v>
      </c>
      <c r="C777" s="2">
        <f>RSI!I777</f>
        <v>63.039026438509147</v>
      </c>
      <c r="D777" s="2">
        <f>MACD!E777</f>
        <v>1.1216780309942997E-2</v>
      </c>
      <c r="E777" s="2">
        <f>MACD!F777</f>
        <v>-1.4474078822098037E-2</v>
      </c>
      <c r="F777" s="2">
        <f>'Moving Avg'!D777</f>
        <v>6.1459999999999999</v>
      </c>
      <c r="G777" s="2">
        <f>'Moving Avg'!F777</f>
        <v>6.1573399999999996</v>
      </c>
      <c r="H777" s="2">
        <f>'Moving Avg'!G777</f>
        <v>6.1253319999999993</v>
      </c>
      <c r="I777" s="2">
        <f>'Moving Avg'!H777</f>
        <v>6.5940090000000025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  <c r="M777" s="8">
        <f t="shared" si="123"/>
        <v>50</v>
      </c>
      <c r="N777" s="8">
        <f t="shared" si="120"/>
        <v>0</v>
      </c>
      <c r="O777" s="8">
        <f t="shared" si="121"/>
        <v>0</v>
      </c>
      <c r="P777" s="8">
        <f t="shared" si="122"/>
        <v>100</v>
      </c>
      <c r="Q777" s="9">
        <f t="shared" si="124"/>
        <v>32.5</v>
      </c>
      <c r="R777" s="9">
        <f t="shared" si="125"/>
        <v>35</v>
      </c>
      <c r="S777" s="9">
        <f t="shared" si="126"/>
        <v>52.5</v>
      </c>
      <c r="T777" s="9">
        <f t="shared" si="127"/>
        <v>37.5</v>
      </c>
      <c r="U777" s="8">
        <f t="shared" si="128"/>
        <v>40</v>
      </c>
      <c r="V777" s="8">
        <f t="shared" si="129"/>
        <v>39.375</v>
      </c>
    </row>
    <row r="778" spans="1:22" ht="13.5" x14ac:dyDescent="0.25">
      <c r="A778" s="3">
        <f>RSI!A778</f>
        <v>43427</v>
      </c>
      <c r="B778" s="2">
        <f>RSI!B778</f>
        <v>6.2592999999999996</v>
      </c>
      <c r="C778" s="2">
        <f>RSI!I778</f>
        <v>59.303042850670799</v>
      </c>
      <c r="D778" s="2">
        <f>MACD!E778</f>
        <v>2.6880096359844785E-3</v>
      </c>
      <c r="E778" s="2">
        <f>MACD!F778</f>
        <v>-1.1041661130481535E-2</v>
      </c>
      <c r="F778" s="2">
        <f>'Moving Avg'!D778</f>
        <v>6.1716800000000003</v>
      </c>
      <c r="G778" s="2">
        <f>'Moving Avg'!F778</f>
        <v>6.1758399999999991</v>
      </c>
      <c r="H778" s="2">
        <f>'Moving Avg'!G778</f>
        <v>6.1244259999999997</v>
      </c>
      <c r="I778" s="2">
        <f>'Moving Avg'!H778</f>
        <v>6.5951690000000021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  <c r="M778" s="8">
        <f t="shared" si="123"/>
        <v>50</v>
      </c>
      <c r="N778" s="8">
        <f t="shared" si="120"/>
        <v>0</v>
      </c>
      <c r="O778" s="8">
        <f t="shared" si="121"/>
        <v>0</v>
      </c>
      <c r="P778" s="8">
        <f t="shared" si="122"/>
        <v>83.5</v>
      </c>
      <c r="Q778" s="9">
        <f t="shared" si="124"/>
        <v>30.024999999999999</v>
      </c>
      <c r="R778" s="9">
        <f t="shared" si="125"/>
        <v>30.875</v>
      </c>
      <c r="S778" s="9">
        <f t="shared" si="126"/>
        <v>45.075000000000003</v>
      </c>
      <c r="T778" s="9">
        <f t="shared" si="127"/>
        <v>33.375</v>
      </c>
      <c r="U778" s="8">
        <f t="shared" si="128"/>
        <v>35.324999999999996</v>
      </c>
      <c r="V778" s="8">
        <f t="shared" si="129"/>
        <v>34.837499999999999</v>
      </c>
    </row>
    <row r="779" spans="1:22" ht="13.5" x14ac:dyDescent="0.25">
      <c r="A779" s="3">
        <f>RSI!A779</f>
        <v>43430</v>
      </c>
      <c r="B779" s="2">
        <f>RSI!B779</f>
        <v>6.1158000000000001</v>
      </c>
      <c r="C779" s="2">
        <f>RSI!I779</f>
        <v>47.712090035864215</v>
      </c>
      <c r="D779" s="2">
        <f>MACD!E779</f>
        <v>1.9080552944386042E-3</v>
      </c>
      <c r="E779" s="2">
        <f>MACD!F779</f>
        <v>-8.4517178454975063E-3</v>
      </c>
      <c r="F779" s="2">
        <f>'Moving Avg'!D779</f>
        <v>6.1807400000000001</v>
      </c>
      <c r="G779" s="2">
        <f>'Moving Avg'!F779</f>
        <v>6.1818799999999996</v>
      </c>
      <c r="H779" s="2">
        <f>'Moving Avg'!G779</f>
        <v>6.1192919999999988</v>
      </c>
      <c r="I779" s="2">
        <f>'Moving Avg'!H779</f>
        <v>6.5956115000000022</v>
      </c>
      <c r="J779" s="6" t="str">
        <f>OBV!F779</f>
        <v>BEARISH</v>
      </c>
      <c r="K779" s="6" t="str">
        <f>OBV!G779</f>
        <v>WEAK</v>
      </c>
      <c r="L779" s="6" t="str">
        <f>OBV!H779</f>
        <v>BEARISH DIVERGENCE</v>
      </c>
      <c r="M779" s="8">
        <f t="shared" si="123"/>
        <v>50</v>
      </c>
      <c r="N779" s="8">
        <f t="shared" si="120"/>
        <v>0</v>
      </c>
      <c r="O779" s="8">
        <f t="shared" si="121"/>
        <v>0</v>
      </c>
      <c r="P779" s="8">
        <f t="shared" si="122"/>
        <v>0</v>
      </c>
      <c r="Q779" s="9">
        <f t="shared" si="124"/>
        <v>17.5</v>
      </c>
      <c r="R779" s="9">
        <f t="shared" si="125"/>
        <v>10</v>
      </c>
      <c r="S779" s="9">
        <f t="shared" si="126"/>
        <v>7.5</v>
      </c>
      <c r="T779" s="9">
        <f t="shared" si="127"/>
        <v>12.5</v>
      </c>
      <c r="U779" s="8">
        <f t="shared" si="128"/>
        <v>11.666666666666666</v>
      </c>
      <c r="V779" s="8">
        <f t="shared" si="129"/>
        <v>11.875</v>
      </c>
    </row>
    <row r="780" spans="1:22" ht="13.5" x14ac:dyDescent="0.25">
      <c r="A780" s="3">
        <f>RSI!A780</f>
        <v>43431</v>
      </c>
      <c r="B780" s="2">
        <f>RSI!B780</f>
        <v>6.0176999999999996</v>
      </c>
      <c r="C780" s="2">
        <f>RSI!I780</f>
        <v>41.710221891714717</v>
      </c>
      <c r="D780" s="2">
        <f>MACD!E780</f>
        <v>8.7139821744877111E-3</v>
      </c>
      <c r="E780" s="2">
        <f>MACD!F780</f>
        <v>-5.0185778415004637E-3</v>
      </c>
      <c r="F780" s="2">
        <f>'Moving Avg'!D780</f>
        <v>6.1611199999999995</v>
      </c>
      <c r="G780" s="2">
        <f>'Moving Avg'!F780</f>
        <v>6.1735749999999987</v>
      </c>
      <c r="H780" s="2">
        <f>'Moving Avg'!G780</f>
        <v>6.1121959999999982</v>
      </c>
      <c r="I780" s="2">
        <f>'Moving Avg'!H780</f>
        <v>6.5945345000000035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  <c r="M780" s="8">
        <f t="shared" si="123"/>
        <v>50</v>
      </c>
      <c r="N780" s="8">
        <f t="shared" si="120"/>
        <v>0</v>
      </c>
      <c r="O780" s="8">
        <f t="shared" si="121"/>
        <v>0</v>
      </c>
      <c r="P780" s="8">
        <f t="shared" si="122"/>
        <v>0</v>
      </c>
      <c r="Q780" s="9">
        <f t="shared" si="124"/>
        <v>17.5</v>
      </c>
      <c r="R780" s="9">
        <f t="shared" si="125"/>
        <v>10</v>
      </c>
      <c r="S780" s="9">
        <f t="shared" si="126"/>
        <v>7.5</v>
      </c>
      <c r="T780" s="9">
        <f t="shared" si="127"/>
        <v>12.5</v>
      </c>
      <c r="U780" s="8">
        <f t="shared" si="128"/>
        <v>11.666666666666666</v>
      </c>
      <c r="V780" s="8">
        <f t="shared" si="129"/>
        <v>11.875</v>
      </c>
    </row>
    <row r="781" spans="1:22" ht="13.5" x14ac:dyDescent="0.25">
      <c r="A781" s="3">
        <f>RSI!A781</f>
        <v>43432</v>
      </c>
      <c r="B781" s="2">
        <f>RSI!B781</f>
        <v>6.2592999999999996</v>
      </c>
      <c r="C781" s="2">
        <f>RSI!I781</f>
        <v>56.29253032045964</v>
      </c>
      <c r="D781" s="2">
        <f>MACD!E781</f>
        <v>-3.3623445424257881E-4</v>
      </c>
      <c r="E781" s="2">
        <f>MACD!F781</f>
        <v>-4.0821091640488869E-3</v>
      </c>
      <c r="F781" s="2">
        <f>'Moving Avg'!D781</f>
        <v>6.1898199999999992</v>
      </c>
      <c r="G781" s="2">
        <f>'Moving Avg'!F781</f>
        <v>6.1694249999999986</v>
      </c>
      <c r="H781" s="2">
        <f>'Moving Avg'!G781</f>
        <v>6.1099319999999979</v>
      </c>
      <c r="I781" s="2">
        <f>'Moving Avg'!H781</f>
        <v>6.5935630000000041</v>
      </c>
      <c r="J781" s="6" t="str">
        <f>OBV!F781</f>
        <v>BEARISH</v>
      </c>
      <c r="K781" s="6" t="str">
        <f>OBV!G781</f>
        <v>WEAK</v>
      </c>
      <c r="L781" s="6" t="str">
        <f>OBV!H781</f>
        <v>BEARISH DIVERGENCE</v>
      </c>
      <c r="M781" s="8">
        <f t="shared" si="123"/>
        <v>50</v>
      </c>
      <c r="N781" s="8">
        <f t="shared" si="120"/>
        <v>0</v>
      </c>
      <c r="O781" s="8">
        <f t="shared" si="121"/>
        <v>0</v>
      </c>
      <c r="P781" s="8">
        <f t="shared" si="122"/>
        <v>0</v>
      </c>
      <c r="Q781" s="9">
        <f t="shared" si="124"/>
        <v>17.5</v>
      </c>
      <c r="R781" s="9">
        <f t="shared" si="125"/>
        <v>10</v>
      </c>
      <c r="S781" s="9">
        <f t="shared" si="126"/>
        <v>7.5</v>
      </c>
      <c r="T781" s="9">
        <f t="shared" si="127"/>
        <v>12.5</v>
      </c>
      <c r="U781" s="8">
        <f t="shared" si="128"/>
        <v>11.666666666666666</v>
      </c>
      <c r="V781" s="8">
        <f t="shared" si="129"/>
        <v>11.875</v>
      </c>
    </row>
    <row r="782" spans="1:22" ht="13.5" x14ac:dyDescent="0.25">
      <c r="A782" s="3">
        <f>RSI!A782</f>
        <v>43433</v>
      </c>
      <c r="B782" s="2">
        <f>RSI!B782</f>
        <v>6.1837999999999997</v>
      </c>
      <c r="C782" s="2">
        <f>RSI!I782</f>
        <v>51.921202982991176</v>
      </c>
      <c r="D782" s="2">
        <f>MACD!E782</f>
        <v>-3.1216037849652878E-3</v>
      </c>
      <c r="E782" s="2">
        <f>MACD!F782</f>
        <v>-3.8900080882321672E-3</v>
      </c>
      <c r="F782" s="2">
        <f>'Moving Avg'!D782</f>
        <v>6.1671800000000001</v>
      </c>
      <c r="G782" s="2">
        <f>'Moving Avg'!F782</f>
        <v>6.1615000000000011</v>
      </c>
      <c r="H782" s="2">
        <f>'Moving Avg'!G782</f>
        <v>6.1084219999999982</v>
      </c>
      <c r="I782" s="2">
        <f>'Moving Avg'!H782</f>
        <v>6.5928755000000043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  <c r="M782" s="8">
        <f t="shared" si="123"/>
        <v>50</v>
      </c>
      <c r="N782" s="8">
        <f t="shared" si="120"/>
        <v>0</v>
      </c>
      <c r="O782" s="8">
        <f t="shared" si="121"/>
        <v>0</v>
      </c>
      <c r="P782" s="8">
        <f t="shared" si="122"/>
        <v>0</v>
      </c>
      <c r="Q782" s="9">
        <f t="shared" si="124"/>
        <v>17.5</v>
      </c>
      <c r="R782" s="9">
        <f t="shared" si="125"/>
        <v>10</v>
      </c>
      <c r="S782" s="9">
        <f t="shared" si="126"/>
        <v>7.5</v>
      </c>
      <c r="T782" s="9">
        <f t="shared" si="127"/>
        <v>12.5</v>
      </c>
      <c r="U782" s="8">
        <f t="shared" si="128"/>
        <v>11.666666666666666</v>
      </c>
      <c r="V782" s="8">
        <f t="shared" si="129"/>
        <v>11.875</v>
      </c>
    </row>
    <row r="783" spans="1:22" ht="13.5" x14ac:dyDescent="0.25">
      <c r="A783" s="3">
        <f>RSI!A783</f>
        <v>43434</v>
      </c>
      <c r="B783" s="2">
        <f>RSI!B783</f>
        <v>6.1308999999999996</v>
      </c>
      <c r="C783" s="2">
        <f>RSI!I783</f>
        <v>49.047306475801633</v>
      </c>
      <c r="D783" s="2">
        <f>MACD!E783</f>
        <v>-4.103627006642796E-3</v>
      </c>
      <c r="E783" s="2">
        <f>MACD!F783</f>
        <v>-3.9327318719142934E-3</v>
      </c>
      <c r="F783" s="2">
        <f>'Moving Avg'!D783</f>
        <v>6.1414999999999997</v>
      </c>
      <c r="G783" s="2">
        <f>'Moving Avg'!F783</f>
        <v>6.1509299999999998</v>
      </c>
      <c r="H783" s="2">
        <f>'Moving Avg'!G783</f>
        <v>6.105853999999999</v>
      </c>
      <c r="I783" s="2">
        <f>'Moving Avg'!H783</f>
        <v>6.5919235000000045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  <c r="M783" s="8">
        <f t="shared" si="123"/>
        <v>50</v>
      </c>
      <c r="N783" s="8">
        <f t="shared" si="120"/>
        <v>45</v>
      </c>
      <c r="O783" s="8">
        <f t="shared" si="121"/>
        <v>0</v>
      </c>
      <c r="P783" s="8">
        <f t="shared" si="122"/>
        <v>0</v>
      </c>
      <c r="Q783" s="9">
        <f t="shared" si="124"/>
        <v>33.25</v>
      </c>
      <c r="R783" s="9">
        <f t="shared" si="125"/>
        <v>19</v>
      </c>
      <c r="S783" s="9">
        <f t="shared" si="126"/>
        <v>14.25</v>
      </c>
      <c r="T783" s="9">
        <f t="shared" si="127"/>
        <v>23.75</v>
      </c>
      <c r="U783" s="8">
        <f t="shared" si="128"/>
        <v>22.166666666666668</v>
      </c>
      <c r="V783" s="8">
        <f t="shared" si="129"/>
        <v>22.5625</v>
      </c>
    </row>
    <row r="784" spans="1:22" ht="13.5" x14ac:dyDescent="0.25">
      <c r="A784" s="3">
        <f>RSI!A784</f>
        <v>43437</v>
      </c>
      <c r="B784" s="2">
        <f>RSI!B784</f>
        <v>6.2969999999999997</v>
      </c>
      <c r="C784" s="2">
        <f>RSI!I784</f>
        <v>57.080366730393081</v>
      </c>
      <c r="D784" s="2">
        <f>MACD!E784</f>
        <v>-2.642226483551724E-2</v>
      </c>
      <c r="E784" s="2">
        <f>MACD!F784</f>
        <v>-8.4306384646348834E-3</v>
      </c>
      <c r="F784" s="2">
        <f>'Moving Avg'!D784</f>
        <v>6.17774</v>
      </c>
      <c r="G784" s="2">
        <f>'Moving Avg'!F784</f>
        <v>6.1581000000000001</v>
      </c>
      <c r="H784" s="2">
        <f>'Moving Avg'!G784</f>
        <v>6.1067600000000004</v>
      </c>
      <c r="I784" s="2">
        <f>'Moving Avg'!H784</f>
        <v>6.5924270000000043</v>
      </c>
      <c r="J784" s="6" t="str">
        <f>OBV!F784</f>
        <v>BULLISH</v>
      </c>
      <c r="K784" s="6" t="str">
        <f>OBV!G784</f>
        <v>STRONG</v>
      </c>
      <c r="L784" s="6" t="str">
        <f>OBV!H784</f>
        <v>CONFIRMED BULLISH</v>
      </c>
      <c r="M784" s="8">
        <f t="shared" si="123"/>
        <v>50</v>
      </c>
      <c r="N784" s="8">
        <f t="shared" si="120"/>
        <v>45</v>
      </c>
      <c r="O784" s="8">
        <f t="shared" si="121"/>
        <v>0</v>
      </c>
      <c r="P784" s="8">
        <f t="shared" si="122"/>
        <v>100</v>
      </c>
      <c r="Q784" s="9">
        <f t="shared" si="124"/>
        <v>48.25</v>
      </c>
      <c r="R784" s="9">
        <f t="shared" si="125"/>
        <v>44</v>
      </c>
      <c r="S784" s="9">
        <f t="shared" si="126"/>
        <v>59.25</v>
      </c>
      <c r="T784" s="9">
        <f t="shared" si="127"/>
        <v>48.75</v>
      </c>
      <c r="U784" s="8">
        <f t="shared" si="128"/>
        <v>50.5</v>
      </c>
      <c r="V784" s="8">
        <f t="shared" si="129"/>
        <v>50.0625</v>
      </c>
    </row>
    <row r="785" spans="1:22" ht="13.5" x14ac:dyDescent="0.25">
      <c r="A785" s="3">
        <f>RSI!A785</f>
        <v>43438</v>
      </c>
      <c r="B785" s="2">
        <f>RSI!B785</f>
        <v>6.4480000000000004</v>
      </c>
      <c r="C785" s="2">
        <f>RSI!I785</f>
        <v>62.819211427297923</v>
      </c>
      <c r="D785" s="2">
        <f>MACD!E785</f>
        <v>-5.0404419660583955E-2</v>
      </c>
      <c r="E785" s="2">
        <f>MACD!F785</f>
        <v>-1.68253947038247E-2</v>
      </c>
      <c r="F785" s="2">
        <f>'Moving Avg'!D785</f>
        <v>6.2637999999999998</v>
      </c>
      <c r="G785" s="2">
        <f>'Moving Avg'!F785</f>
        <v>6.1728199999999998</v>
      </c>
      <c r="H785" s="2">
        <f>'Moving Avg'!G785</f>
        <v>6.1106860000000003</v>
      </c>
      <c r="I785" s="2">
        <f>'Moving Avg'!H785</f>
        <v>6.5936855000000056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  <c r="M785" s="8">
        <f t="shared" si="123"/>
        <v>50</v>
      </c>
      <c r="N785" s="8">
        <f t="shared" si="120"/>
        <v>100</v>
      </c>
      <c r="O785" s="8">
        <f t="shared" si="121"/>
        <v>0</v>
      </c>
      <c r="P785" s="8">
        <f t="shared" si="122"/>
        <v>100</v>
      </c>
      <c r="Q785" s="9">
        <f t="shared" si="124"/>
        <v>67.5</v>
      </c>
      <c r="R785" s="9">
        <f t="shared" si="125"/>
        <v>55</v>
      </c>
      <c r="S785" s="9">
        <f t="shared" si="126"/>
        <v>67.5</v>
      </c>
      <c r="T785" s="9">
        <f t="shared" si="127"/>
        <v>62.5</v>
      </c>
      <c r="U785" s="8">
        <f t="shared" si="128"/>
        <v>63.333333333333336</v>
      </c>
      <c r="V785" s="8">
        <f t="shared" si="129"/>
        <v>63.125</v>
      </c>
    </row>
    <row r="786" spans="1:22" ht="13.5" x14ac:dyDescent="0.25">
      <c r="A786" s="3">
        <f>RSI!A786</f>
        <v>43439</v>
      </c>
      <c r="B786" s="2">
        <f>RSI!B786</f>
        <v>6.4480000000000004</v>
      </c>
      <c r="C786" s="2">
        <f>RSI!I786</f>
        <v>62.819211427297923</v>
      </c>
      <c r="D786" s="2">
        <f>MACD!E786</f>
        <v>-7.2405202846483441E-2</v>
      </c>
      <c r="E786" s="2">
        <f>MACD!F786</f>
        <v>-2.7941356332356448E-2</v>
      </c>
      <c r="F786" s="2">
        <f>'Moving Avg'!D786</f>
        <v>6.3015400000000001</v>
      </c>
      <c r="G786" s="2">
        <f>'Moving Avg'!F786</f>
        <v>6.1875400000000003</v>
      </c>
      <c r="H786" s="2">
        <f>'Moving Avg'!G786</f>
        <v>6.1180839999999996</v>
      </c>
      <c r="I786" s="2">
        <f>'Moving Avg'!H786</f>
        <v>6.5949440000000061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  <c r="M786" s="8">
        <f t="shared" si="123"/>
        <v>50</v>
      </c>
      <c r="N786" s="8">
        <f t="shared" si="120"/>
        <v>100</v>
      </c>
      <c r="O786" s="8">
        <f t="shared" si="121"/>
        <v>0</v>
      </c>
      <c r="P786" s="8">
        <f t="shared" si="122"/>
        <v>100</v>
      </c>
      <c r="Q786" s="9">
        <f t="shared" si="124"/>
        <v>67.5</v>
      </c>
      <c r="R786" s="9">
        <f t="shared" si="125"/>
        <v>55</v>
      </c>
      <c r="S786" s="9">
        <f t="shared" si="126"/>
        <v>67.5</v>
      </c>
      <c r="T786" s="9">
        <f t="shared" si="127"/>
        <v>62.5</v>
      </c>
      <c r="U786" s="8">
        <f t="shared" si="128"/>
        <v>63.333333333333336</v>
      </c>
      <c r="V786" s="8">
        <f t="shared" si="129"/>
        <v>63.125</v>
      </c>
    </row>
    <row r="787" spans="1:22" ht="13.5" x14ac:dyDescent="0.25">
      <c r="A787" s="3">
        <f>RSI!A787</f>
        <v>43440</v>
      </c>
      <c r="B787" s="2">
        <f>RSI!B787</f>
        <v>6.4177999999999997</v>
      </c>
      <c r="C787" s="2">
        <f>RSI!I787</f>
        <v>60.929500181345716</v>
      </c>
      <c r="D787" s="2">
        <f>MACD!E787</f>
        <v>-6.2488948045162473E-2</v>
      </c>
      <c r="E787" s="2">
        <f>MACD!F787</f>
        <v>-3.4850874674917653E-2</v>
      </c>
      <c r="F787" s="2">
        <f>'Moving Avg'!D787</f>
        <v>6.3483400000000003</v>
      </c>
      <c r="G787" s="2">
        <f>'Moving Avg'!F787</f>
        <v>6.2007500000000011</v>
      </c>
      <c r="H787" s="2">
        <f>'Moving Avg'!G787</f>
        <v>6.1226140000000013</v>
      </c>
      <c r="I787" s="2">
        <f>'Moving Avg'!H787</f>
        <v>6.5946915000000059</v>
      </c>
      <c r="J787" s="6" t="str">
        <f>OBV!F787</f>
        <v>BULLISH</v>
      </c>
      <c r="K787" s="6" t="str">
        <f>OBV!G787</f>
        <v>STRONG</v>
      </c>
      <c r="L787" s="6" t="str">
        <f>OBV!H787</f>
        <v>CONFIRMED BULLISH</v>
      </c>
      <c r="M787" s="8">
        <f t="shared" si="123"/>
        <v>50</v>
      </c>
      <c r="N787" s="8">
        <f t="shared" si="120"/>
        <v>100</v>
      </c>
      <c r="O787" s="8">
        <f t="shared" si="121"/>
        <v>0</v>
      </c>
      <c r="P787" s="8">
        <f t="shared" si="122"/>
        <v>100</v>
      </c>
      <c r="Q787" s="9">
        <f t="shared" si="124"/>
        <v>67.5</v>
      </c>
      <c r="R787" s="9">
        <f t="shared" si="125"/>
        <v>55</v>
      </c>
      <c r="S787" s="9">
        <f t="shared" si="126"/>
        <v>67.5</v>
      </c>
      <c r="T787" s="9">
        <f t="shared" si="127"/>
        <v>62.5</v>
      </c>
      <c r="U787" s="8">
        <f t="shared" si="128"/>
        <v>63.333333333333336</v>
      </c>
      <c r="V787" s="8">
        <f t="shared" si="129"/>
        <v>63.125</v>
      </c>
    </row>
    <row r="788" spans="1:22" ht="13.5" x14ac:dyDescent="0.25">
      <c r="A788" s="3">
        <f>RSI!A788</f>
        <v>43441</v>
      </c>
      <c r="B788" s="2">
        <f>RSI!B788</f>
        <v>6.3422999999999998</v>
      </c>
      <c r="C788" s="2">
        <f>RSI!I788</f>
        <v>56.364572743221501</v>
      </c>
      <c r="D788" s="2">
        <f>MACD!E788</f>
        <v>-5.5591723365551182E-2</v>
      </c>
      <c r="E788" s="2">
        <f>MACD!F788</f>
        <v>-3.8999044413044359E-2</v>
      </c>
      <c r="F788" s="2">
        <f>'Moving Avg'!D788</f>
        <v>6.3906200000000002</v>
      </c>
      <c r="G788" s="2">
        <f>'Moving Avg'!F788</f>
        <v>6.2101850000000001</v>
      </c>
      <c r="H788" s="2">
        <f>'Moving Avg'!G788</f>
        <v>6.1256340000000016</v>
      </c>
      <c r="I788" s="2">
        <f>'Moving Avg'!H788</f>
        <v>6.5935105000000052</v>
      </c>
      <c r="J788" s="6" t="str">
        <f>OBV!F788</f>
        <v>BULLISH</v>
      </c>
      <c r="K788" s="6" t="str">
        <f>OBV!G788</f>
        <v>STRONG</v>
      </c>
      <c r="L788" s="6" t="str">
        <f>OBV!H788</f>
        <v>CONFIRMED BULLISH</v>
      </c>
      <c r="M788" s="8">
        <f t="shared" si="123"/>
        <v>50</v>
      </c>
      <c r="N788" s="8">
        <f t="shared" si="120"/>
        <v>45</v>
      </c>
      <c r="O788" s="8">
        <f t="shared" si="121"/>
        <v>0</v>
      </c>
      <c r="P788" s="8">
        <f t="shared" si="122"/>
        <v>100</v>
      </c>
      <c r="Q788" s="9">
        <f t="shared" si="124"/>
        <v>48.25</v>
      </c>
      <c r="R788" s="9">
        <f t="shared" si="125"/>
        <v>44</v>
      </c>
      <c r="S788" s="9">
        <f t="shared" si="126"/>
        <v>59.25</v>
      </c>
      <c r="T788" s="9">
        <f t="shared" si="127"/>
        <v>48.75</v>
      </c>
      <c r="U788" s="8">
        <f t="shared" si="128"/>
        <v>50.5</v>
      </c>
      <c r="V788" s="8">
        <f t="shared" si="129"/>
        <v>50.0625</v>
      </c>
    </row>
    <row r="789" spans="1:22" ht="13.5" x14ac:dyDescent="0.25">
      <c r="A789" s="3">
        <f>RSI!A789</f>
        <v>43444</v>
      </c>
      <c r="B789" s="2">
        <f>RSI!B789</f>
        <v>6.3348000000000004</v>
      </c>
      <c r="C789" s="2">
        <f>RSI!I789</f>
        <v>55.916401002351002</v>
      </c>
      <c r="D789" s="2">
        <f>MACD!E789</f>
        <v>-7.2021627410122413E-2</v>
      </c>
      <c r="E789" s="2">
        <f>MACD!F789</f>
        <v>-4.5603561012459971E-2</v>
      </c>
      <c r="F789" s="2">
        <f>'Moving Avg'!D789</f>
        <v>6.3981800000000009</v>
      </c>
      <c r="G789" s="2">
        <f>'Moving Avg'!F789</f>
        <v>6.2203800000000005</v>
      </c>
      <c r="H789" s="2">
        <f>'Moving Avg'!G789</f>
        <v>6.1285040000000004</v>
      </c>
      <c r="I789" s="2">
        <f>'Moving Avg'!H789</f>
        <v>6.5923285000000051</v>
      </c>
      <c r="J789" s="6" t="str">
        <f>OBV!F789</f>
        <v>BULLISH</v>
      </c>
      <c r="K789" s="6" t="str">
        <f>OBV!G789</f>
        <v>STRONG</v>
      </c>
      <c r="L789" s="6" t="str">
        <f>OBV!H789</f>
        <v>CONFIRMED BULLISH</v>
      </c>
      <c r="M789" s="8">
        <f t="shared" si="123"/>
        <v>50</v>
      </c>
      <c r="N789" s="8">
        <f t="shared" si="120"/>
        <v>100</v>
      </c>
      <c r="O789" s="8">
        <f t="shared" si="121"/>
        <v>0</v>
      </c>
      <c r="P789" s="8">
        <f t="shared" si="122"/>
        <v>100</v>
      </c>
      <c r="Q789" s="9">
        <f t="shared" si="124"/>
        <v>67.5</v>
      </c>
      <c r="R789" s="9">
        <f t="shared" si="125"/>
        <v>55</v>
      </c>
      <c r="S789" s="9">
        <f t="shared" si="126"/>
        <v>67.5</v>
      </c>
      <c r="T789" s="9">
        <f t="shared" si="127"/>
        <v>62.5</v>
      </c>
      <c r="U789" s="8">
        <f t="shared" si="128"/>
        <v>63.333333333333336</v>
      </c>
      <c r="V789" s="8">
        <f t="shared" si="129"/>
        <v>63.125</v>
      </c>
    </row>
    <row r="790" spans="1:22" ht="13.5" x14ac:dyDescent="0.25">
      <c r="A790" s="3">
        <f>RSI!A790</f>
        <v>43445</v>
      </c>
      <c r="B790" s="2">
        <f>RSI!B790</f>
        <v>6.2744</v>
      </c>
      <c r="C790" s="2">
        <f>RSI!I790</f>
        <v>52.309150711033951</v>
      </c>
      <c r="D790" s="2">
        <f>MACD!E790</f>
        <v>-9.7187260181110346E-2</v>
      </c>
      <c r="E790" s="2">
        <f>MACD!F790</f>
        <v>-5.5920300846190055E-2</v>
      </c>
      <c r="F790" s="2">
        <f>'Moving Avg'!D790</f>
        <v>6.3634600000000008</v>
      </c>
      <c r="G790" s="2">
        <f>'Moving Avg'!F790</f>
        <v>6.2275549999999988</v>
      </c>
      <c r="H790" s="2">
        <f>'Moving Avg'!G790</f>
        <v>6.1301660000000018</v>
      </c>
      <c r="I790" s="2">
        <f>'Moving Avg'!H790</f>
        <v>6.5909550000000054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  <c r="M790" s="8">
        <f t="shared" si="123"/>
        <v>50</v>
      </c>
      <c r="N790" s="8">
        <f t="shared" si="120"/>
        <v>100</v>
      </c>
      <c r="O790" s="8">
        <f t="shared" si="121"/>
        <v>0</v>
      </c>
      <c r="P790" s="8">
        <f t="shared" si="122"/>
        <v>0</v>
      </c>
      <c r="Q790" s="9">
        <f t="shared" si="124"/>
        <v>52.5</v>
      </c>
      <c r="R790" s="9">
        <f t="shared" si="125"/>
        <v>30</v>
      </c>
      <c r="S790" s="9">
        <f t="shared" si="126"/>
        <v>22.5</v>
      </c>
      <c r="T790" s="9">
        <f t="shared" si="127"/>
        <v>37.5</v>
      </c>
      <c r="U790" s="8">
        <f t="shared" si="128"/>
        <v>35</v>
      </c>
      <c r="V790" s="8">
        <f t="shared" si="129"/>
        <v>35.625</v>
      </c>
    </row>
    <row r="791" spans="1:22" ht="13.5" x14ac:dyDescent="0.25">
      <c r="A791" s="3">
        <f>RSI!A791</f>
        <v>43446</v>
      </c>
      <c r="B791" s="2">
        <f>RSI!B791</f>
        <v>6.3422999999999998</v>
      </c>
      <c r="C791" s="2">
        <f>RSI!I791</f>
        <v>55.764009798688591</v>
      </c>
      <c r="D791" s="2">
        <f>MACD!E791</f>
        <v>-8.6582131894208381E-2</v>
      </c>
      <c r="E791" s="2">
        <f>MACD!F791</f>
        <v>-6.2052667055793723E-2</v>
      </c>
      <c r="F791" s="2">
        <f>'Moving Avg'!D791</f>
        <v>6.3423199999999991</v>
      </c>
      <c r="G791" s="2">
        <f>'Moving Avg'!F791</f>
        <v>6.2373699999999994</v>
      </c>
      <c r="H791" s="2">
        <f>'Moving Avg'!G791</f>
        <v>6.1354500000000005</v>
      </c>
      <c r="I791" s="2">
        <f>'Moving Avg'!H791</f>
        <v>6.5899210000000075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  <c r="M791" s="8">
        <f t="shared" si="123"/>
        <v>50</v>
      </c>
      <c r="N791" s="8">
        <f t="shared" si="120"/>
        <v>100</v>
      </c>
      <c r="O791" s="8">
        <f t="shared" si="121"/>
        <v>0</v>
      </c>
      <c r="P791" s="8">
        <f t="shared" si="122"/>
        <v>0</v>
      </c>
      <c r="Q791" s="9">
        <f t="shared" si="124"/>
        <v>52.5</v>
      </c>
      <c r="R791" s="9">
        <f t="shared" si="125"/>
        <v>30</v>
      </c>
      <c r="S791" s="9">
        <f t="shared" si="126"/>
        <v>22.5</v>
      </c>
      <c r="T791" s="9">
        <f t="shared" si="127"/>
        <v>37.5</v>
      </c>
      <c r="U791" s="8">
        <f t="shared" si="128"/>
        <v>35</v>
      </c>
      <c r="V791" s="8">
        <f t="shared" si="129"/>
        <v>35.625</v>
      </c>
    </row>
    <row r="792" spans="1:22" ht="13.5" x14ac:dyDescent="0.25">
      <c r="A792" s="3">
        <f>RSI!A792</f>
        <v>43447</v>
      </c>
      <c r="B792" s="2">
        <f>RSI!B792</f>
        <v>6.3422999999999998</v>
      </c>
      <c r="C792" s="2">
        <f>RSI!I792</f>
        <v>55.764009798688591</v>
      </c>
      <c r="D792" s="2">
        <f>MACD!E792</f>
        <v>-8.9847833300262359E-2</v>
      </c>
      <c r="E792" s="2">
        <f>MACD!F792</f>
        <v>-6.7611700304687453E-2</v>
      </c>
      <c r="F792" s="2">
        <f>'Moving Avg'!D792</f>
        <v>6.3272199999999996</v>
      </c>
      <c r="G792" s="2">
        <f>'Moving Avg'!F792</f>
        <v>6.247185</v>
      </c>
      <c r="H792" s="2">
        <f>'Moving Avg'!G792</f>
        <v>6.140734000000001</v>
      </c>
      <c r="I792" s="2">
        <f>'Moving Avg'!H792</f>
        <v>6.5885930000000066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3"/>
        <v>50</v>
      </c>
      <c r="N792" s="8">
        <f t="shared" si="120"/>
        <v>100</v>
      </c>
      <c r="O792" s="8">
        <f t="shared" si="121"/>
        <v>0</v>
      </c>
      <c r="P792" s="8">
        <f t="shared" si="122"/>
        <v>16.5</v>
      </c>
      <c r="Q792" s="9">
        <f t="shared" si="124"/>
        <v>54.975000000000001</v>
      </c>
      <c r="R792" s="9">
        <f t="shared" si="125"/>
        <v>34.125</v>
      </c>
      <c r="S792" s="9">
        <f t="shared" si="126"/>
        <v>29.925000000000001</v>
      </c>
      <c r="T792" s="9">
        <f t="shared" si="127"/>
        <v>41.625</v>
      </c>
      <c r="U792" s="8">
        <f t="shared" si="128"/>
        <v>39.674999999999997</v>
      </c>
      <c r="V792" s="8">
        <f t="shared" si="129"/>
        <v>40.162499999999994</v>
      </c>
    </row>
    <row r="793" spans="1:22" ht="13.5" x14ac:dyDescent="0.25">
      <c r="A793" s="3">
        <f>RSI!A793</f>
        <v>43448</v>
      </c>
      <c r="B793" s="2">
        <f>RSI!B793</f>
        <v>6.3045999999999998</v>
      </c>
      <c r="C793" s="2">
        <f>RSI!I793</f>
        <v>53.278649084237024</v>
      </c>
      <c r="D793" s="2">
        <f>MACD!E793</f>
        <v>-9.8534661087907871E-2</v>
      </c>
      <c r="E793" s="2">
        <f>MACD!F793</f>
        <v>-7.3796292461331542E-2</v>
      </c>
      <c r="F793" s="2">
        <f>'Moving Avg'!D793</f>
        <v>6.3196800000000009</v>
      </c>
      <c r="G793" s="2">
        <f>'Moving Avg'!F793</f>
        <v>6.2558699999999998</v>
      </c>
      <c r="H793" s="2">
        <f>'Moving Avg'!G793</f>
        <v>6.1460200000000009</v>
      </c>
      <c r="I793" s="2">
        <f>'Moving Avg'!H793</f>
        <v>6.5861210000000066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3"/>
        <v>50</v>
      </c>
      <c r="N793" s="8">
        <f t="shared" si="120"/>
        <v>100</v>
      </c>
      <c r="O793" s="8">
        <f t="shared" si="121"/>
        <v>0</v>
      </c>
      <c r="P793" s="8">
        <f t="shared" si="122"/>
        <v>16.5</v>
      </c>
      <c r="Q793" s="9">
        <f t="shared" si="124"/>
        <v>54.975000000000001</v>
      </c>
      <c r="R793" s="9">
        <f t="shared" si="125"/>
        <v>34.125</v>
      </c>
      <c r="S793" s="9">
        <f t="shared" si="126"/>
        <v>29.925000000000001</v>
      </c>
      <c r="T793" s="9">
        <f t="shared" si="127"/>
        <v>41.625</v>
      </c>
      <c r="U793" s="8">
        <f t="shared" si="128"/>
        <v>39.674999999999997</v>
      </c>
      <c r="V793" s="8">
        <f t="shared" si="129"/>
        <v>40.162499999999994</v>
      </c>
    </row>
    <row r="794" spans="1:22" ht="13.5" x14ac:dyDescent="0.25">
      <c r="A794" s="3">
        <f>RSI!A794</f>
        <v>43451</v>
      </c>
      <c r="B794" s="2">
        <f>RSI!B794</f>
        <v>6.4027000000000003</v>
      </c>
      <c r="C794" s="2">
        <f>RSI!I794</f>
        <v>58.466062703119249</v>
      </c>
      <c r="D794" s="2">
        <f>MACD!E794</f>
        <v>-8.7909985866401641E-2</v>
      </c>
      <c r="E794" s="2">
        <f>MACD!F794</f>
        <v>-7.6619031142345556E-2</v>
      </c>
      <c r="F794" s="2">
        <f>'Moving Avg'!D794</f>
        <v>6.3332600000000001</v>
      </c>
      <c r="G794" s="2">
        <f>'Moving Avg'!F794</f>
        <v>6.2724799999999989</v>
      </c>
      <c r="H794" s="2">
        <f>'Moving Avg'!G794</f>
        <v>6.156892</v>
      </c>
      <c r="I794" s="2">
        <f>'Moving Avg'!H794</f>
        <v>6.5835880000000069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  <c r="M794" s="8">
        <f t="shared" si="123"/>
        <v>50</v>
      </c>
      <c r="N794" s="8">
        <f t="shared" si="120"/>
        <v>45</v>
      </c>
      <c r="O794" s="8">
        <f t="shared" si="121"/>
        <v>0</v>
      </c>
      <c r="P794" s="8">
        <f t="shared" si="122"/>
        <v>16.5</v>
      </c>
      <c r="Q794" s="9">
        <f t="shared" si="124"/>
        <v>35.725000000000001</v>
      </c>
      <c r="R794" s="9">
        <f t="shared" si="125"/>
        <v>23.125</v>
      </c>
      <c r="S794" s="9">
        <f t="shared" si="126"/>
        <v>21.675000000000001</v>
      </c>
      <c r="T794" s="9">
        <f t="shared" si="127"/>
        <v>27.875</v>
      </c>
      <c r="U794" s="8">
        <f t="shared" si="128"/>
        <v>26.841666666666669</v>
      </c>
      <c r="V794" s="8">
        <f t="shared" si="129"/>
        <v>27.1</v>
      </c>
    </row>
    <row r="795" spans="1:22" ht="13.5" x14ac:dyDescent="0.25">
      <c r="A795" s="3">
        <f>RSI!A795</f>
        <v>43452</v>
      </c>
      <c r="B795" s="2">
        <f>RSI!B795</f>
        <v>6.3422999999999998</v>
      </c>
      <c r="C795" s="2">
        <f>RSI!I795</f>
        <v>54.457008901445334</v>
      </c>
      <c r="D795" s="2">
        <f>MACD!E795</f>
        <v>-5.20837020220144E-2</v>
      </c>
      <c r="E795" s="2">
        <f>MACD!F795</f>
        <v>-7.1711965318279336E-2</v>
      </c>
      <c r="F795" s="2">
        <f>'Moving Avg'!D795</f>
        <v>6.3468400000000003</v>
      </c>
      <c r="G795" s="2">
        <f>'Moving Avg'!F795</f>
        <v>6.2838049999999983</v>
      </c>
      <c r="H795" s="2">
        <f>'Moving Avg'!G795</f>
        <v>6.1668580000000013</v>
      </c>
      <c r="I795" s="2">
        <f>'Moving Avg'!H795</f>
        <v>6.5798345000000076</v>
      </c>
      <c r="J795" s="6" t="str">
        <f>OBV!F795</f>
        <v>BEARISH</v>
      </c>
      <c r="K795" s="6" t="str">
        <f>OBV!G795</f>
        <v>NEUTRAL</v>
      </c>
      <c r="L795" s="6" t="str">
        <f>OBV!H795</f>
        <v>BEARISH DIVERGENCE</v>
      </c>
      <c r="M795" s="8">
        <f t="shared" si="123"/>
        <v>50</v>
      </c>
      <c r="N795" s="8">
        <f t="shared" si="120"/>
        <v>0</v>
      </c>
      <c r="O795" s="8">
        <f t="shared" si="121"/>
        <v>0</v>
      </c>
      <c r="P795" s="8">
        <f t="shared" si="122"/>
        <v>16.5</v>
      </c>
      <c r="Q795" s="9">
        <f t="shared" si="124"/>
        <v>19.975000000000001</v>
      </c>
      <c r="R795" s="9">
        <f t="shared" si="125"/>
        <v>14.125</v>
      </c>
      <c r="S795" s="9">
        <f t="shared" si="126"/>
        <v>14.925000000000001</v>
      </c>
      <c r="T795" s="9">
        <f t="shared" si="127"/>
        <v>16.625</v>
      </c>
      <c r="U795" s="8">
        <f t="shared" si="128"/>
        <v>16.341666666666669</v>
      </c>
      <c r="V795" s="8">
        <f t="shared" si="129"/>
        <v>16.412500000000001</v>
      </c>
    </row>
    <row r="796" spans="1:22" ht="13.5" x14ac:dyDescent="0.25">
      <c r="A796" s="3">
        <f>RSI!A796</f>
        <v>43453</v>
      </c>
      <c r="B796" s="2">
        <f>RSI!B796</f>
        <v>6.3422999999999998</v>
      </c>
      <c r="C796" s="2">
        <f>RSI!I796</f>
        <v>54.457008901445334</v>
      </c>
      <c r="D796" s="2">
        <f>MACD!E796</f>
        <v>-2.2216571351659553E-2</v>
      </c>
      <c r="E796" s="2">
        <f>MACD!F796</f>
        <v>-6.1812886524955382E-2</v>
      </c>
      <c r="F796" s="2">
        <f>'Moving Avg'!D796</f>
        <v>6.3468400000000003</v>
      </c>
      <c r="G796" s="2">
        <f>'Moving Avg'!F796</f>
        <v>6.2951299999999977</v>
      </c>
      <c r="H796" s="2">
        <f>'Moving Avg'!G796</f>
        <v>6.1762200000000007</v>
      </c>
      <c r="I796" s="2">
        <f>'Moving Avg'!H796</f>
        <v>6.5760810000000083</v>
      </c>
      <c r="J796" s="6" t="str">
        <f>OBV!F796</f>
        <v>BEARISH</v>
      </c>
      <c r="K796" s="6" t="str">
        <f>OBV!G796</f>
        <v>NEUTRAL</v>
      </c>
      <c r="L796" s="6" t="str">
        <f>OBV!H796</f>
        <v>NEUTRAL</v>
      </c>
      <c r="M796" s="8">
        <f t="shared" si="123"/>
        <v>50</v>
      </c>
      <c r="N796" s="8">
        <f t="shared" si="120"/>
        <v>0</v>
      </c>
      <c r="O796" s="8">
        <f t="shared" si="121"/>
        <v>0</v>
      </c>
      <c r="P796" s="8">
        <f t="shared" si="122"/>
        <v>16.5</v>
      </c>
      <c r="Q796" s="9">
        <f t="shared" si="124"/>
        <v>19.975000000000001</v>
      </c>
      <c r="R796" s="9">
        <f t="shared" si="125"/>
        <v>14.125</v>
      </c>
      <c r="S796" s="9">
        <f t="shared" si="126"/>
        <v>14.925000000000001</v>
      </c>
      <c r="T796" s="9">
        <f t="shared" si="127"/>
        <v>16.625</v>
      </c>
      <c r="U796" s="8">
        <f t="shared" si="128"/>
        <v>16.341666666666669</v>
      </c>
      <c r="V796" s="8">
        <f t="shared" si="129"/>
        <v>16.412500000000001</v>
      </c>
    </row>
    <row r="797" spans="1:22" ht="13.5" x14ac:dyDescent="0.25">
      <c r="A797" s="3">
        <f>RSI!A797</f>
        <v>43454</v>
      </c>
      <c r="B797" s="2">
        <f>RSI!B797</f>
        <v>6.3422999999999998</v>
      </c>
      <c r="C797" s="2">
        <f>RSI!I797</f>
        <v>54.457008901445334</v>
      </c>
      <c r="D797" s="2">
        <f>MACD!E797</f>
        <v>-2.004812890820773E-3</v>
      </c>
      <c r="E797" s="2">
        <f>MACD!F797</f>
        <v>-4.9851271798128462E-2</v>
      </c>
      <c r="F797" s="2">
        <f>'Moving Avg'!D797</f>
        <v>6.3468400000000003</v>
      </c>
      <c r="G797" s="2">
        <f>'Moving Avg'!F797</f>
        <v>6.2973949999999981</v>
      </c>
      <c r="H797" s="2">
        <f>'Moving Avg'!G797</f>
        <v>6.1858840000000006</v>
      </c>
      <c r="I797" s="2">
        <f>'Moving Avg'!H797</f>
        <v>6.5726950000000093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  <c r="M797" s="8">
        <f t="shared" si="123"/>
        <v>50</v>
      </c>
      <c r="N797" s="8">
        <f t="shared" si="120"/>
        <v>0</v>
      </c>
      <c r="O797" s="8">
        <f t="shared" si="121"/>
        <v>0</v>
      </c>
      <c r="P797" s="8">
        <f t="shared" si="122"/>
        <v>16.5</v>
      </c>
      <c r="Q797" s="9">
        <f t="shared" si="124"/>
        <v>19.975000000000001</v>
      </c>
      <c r="R797" s="9">
        <f t="shared" si="125"/>
        <v>14.125</v>
      </c>
      <c r="S797" s="9">
        <f t="shared" si="126"/>
        <v>14.925000000000001</v>
      </c>
      <c r="T797" s="9">
        <f t="shared" si="127"/>
        <v>16.625</v>
      </c>
      <c r="U797" s="8">
        <f t="shared" si="128"/>
        <v>16.341666666666669</v>
      </c>
      <c r="V797" s="8">
        <f t="shared" si="129"/>
        <v>16.412500000000001</v>
      </c>
    </row>
    <row r="798" spans="1:22" ht="13.5" x14ac:dyDescent="0.25">
      <c r="A798" s="3">
        <f>RSI!A798</f>
        <v>43455</v>
      </c>
      <c r="B798" s="2">
        <f>RSI!B798</f>
        <v>6.1611000000000002</v>
      </c>
      <c r="C798" s="2">
        <f>RSI!I798</f>
        <v>43.325441131324638</v>
      </c>
      <c r="D798" s="2">
        <f>MACD!E798</f>
        <v>1.652069374249443E-2</v>
      </c>
      <c r="E798" s="2">
        <f>MACD!F798</f>
        <v>-3.6576878690003888E-2</v>
      </c>
      <c r="F798" s="2">
        <f>'Moving Avg'!D798</f>
        <v>6.3181400000000005</v>
      </c>
      <c r="G798" s="2">
        <f>'Moving Avg'!F798</f>
        <v>6.2924849999999983</v>
      </c>
      <c r="H798" s="2">
        <f>'Moving Avg'!G798</f>
        <v>6.1883000000000008</v>
      </c>
      <c r="I798" s="2">
        <f>'Moving Avg'!H798</f>
        <v>6.5687705000000101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3"/>
        <v>50</v>
      </c>
      <c r="N798" s="8">
        <f t="shared" si="120"/>
        <v>0</v>
      </c>
      <c r="O798" s="8">
        <f t="shared" si="121"/>
        <v>0</v>
      </c>
      <c r="P798" s="8">
        <f t="shared" si="122"/>
        <v>16.5</v>
      </c>
      <c r="Q798" s="9">
        <f t="shared" si="124"/>
        <v>19.975000000000001</v>
      </c>
      <c r="R798" s="9">
        <f t="shared" si="125"/>
        <v>14.125</v>
      </c>
      <c r="S798" s="9">
        <f t="shared" si="126"/>
        <v>14.925000000000001</v>
      </c>
      <c r="T798" s="9">
        <f t="shared" si="127"/>
        <v>16.625</v>
      </c>
      <c r="U798" s="8">
        <f t="shared" si="128"/>
        <v>16.341666666666669</v>
      </c>
      <c r="V798" s="8">
        <f t="shared" si="129"/>
        <v>16.412500000000001</v>
      </c>
    </row>
    <row r="799" spans="1:22" ht="13.5" x14ac:dyDescent="0.25">
      <c r="A799" s="3">
        <f>RSI!A799</f>
        <v>43458</v>
      </c>
      <c r="B799" s="2">
        <f>RSI!B799</f>
        <v>6.1234000000000002</v>
      </c>
      <c r="C799" s="2">
        <f>RSI!I799</f>
        <v>41.428016509385436</v>
      </c>
      <c r="D799" s="2">
        <f>MACD!E799</f>
        <v>3.4550413255861834E-2</v>
      </c>
      <c r="E799" s="2">
        <f>MACD!F799</f>
        <v>-2.2351420300830743E-2</v>
      </c>
      <c r="F799" s="2">
        <f>'Moving Avg'!D799</f>
        <v>6.2622799999999996</v>
      </c>
      <c r="G799" s="2">
        <f>'Moving Avg'!F799</f>
        <v>6.2928649999999982</v>
      </c>
      <c r="H799" s="2">
        <f>'Moving Avg'!G799</f>
        <v>6.190264</v>
      </c>
      <c r="I799" s="2">
        <f>'Moving Avg'!H799</f>
        <v>6.5648410000000084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3"/>
        <v>50</v>
      </c>
      <c r="N799" s="8">
        <f t="shared" si="120"/>
        <v>0</v>
      </c>
      <c r="O799" s="8">
        <f t="shared" si="121"/>
        <v>0</v>
      </c>
      <c r="P799" s="8">
        <f t="shared" si="122"/>
        <v>16.5</v>
      </c>
      <c r="Q799" s="9">
        <f t="shared" si="124"/>
        <v>19.975000000000001</v>
      </c>
      <c r="R799" s="9">
        <f t="shared" si="125"/>
        <v>14.125</v>
      </c>
      <c r="S799" s="9">
        <f t="shared" si="126"/>
        <v>14.925000000000001</v>
      </c>
      <c r="T799" s="9">
        <f t="shared" si="127"/>
        <v>16.625</v>
      </c>
      <c r="U799" s="8">
        <f t="shared" si="128"/>
        <v>16.341666666666669</v>
      </c>
      <c r="V799" s="8">
        <f t="shared" si="129"/>
        <v>16.412500000000001</v>
      </c>
    </row>
    <row r="800" spans="1:22" ht="13.5" x14ac:dyDescent="0.25">
      <c r="A800" s="3">
        <f>RSI!A800</f>
        <v>43459</v>
      </c>
      <c r="B800" s="2">
        <f>RSI!B800</f>
        <v>6.1234000000000002</v>
      </c>
      <c r="C800" s="2">
        <f>RSI!I800</f>
        <v>41.428016509385429</v>
      </c>
      <c r="D800" s="2">
        <f>MACD!E800</f>
        <v>4.1399334091054563E-2</v>
      </c>
      <c r="E800" s="2">
        <f>MACD!F800</f>
        <v>-9.6012694224536822E-3</v>
      </c>
      <c r="F800" s="2">
        <f>'Moving Avg'!D800</f>
        <v>6.2185000000000006</v>
      </c>
      <c r="G800" s="2">
        <f>'Moving Avg'!F800</f>
        <v>6.2981499999999988</v>
      </c>
      <c r="H800" s="2">
        <f>'Moving Avg'!G800</f>
        <v>6.1925299999999996</v>
      </c>
      <c r="I800" s="2">
        <f>'Moving Avg'!H800</f>
        <v>6.5598825000000076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3"/>
        <v>50</v>
      </c>
      <c r="N800" s="8">
        <f t="shared" si="120"/>
        <v>0</v>
      </c>
      <c r="O800" s="8">
        <f t="shared" si="121"/>
        <v>0</v>
      </c>
      <c r="P800" s="8">
        <f t="shared" si="122"/>
        <v>16.5</v>
      </c>
      <c r="Q800" s="9">
        <f t="shared" si="124"/>
        <v>19.975000000000001</v>
      </c>
      <c r="R800" s="9">
        <f t="shared" si="125"/>
        <v>14.125</v>
      </c>
      <c r="S800" s="9">
        <f t="shared" si="126"/>
        <v>14.925000000000001</v>
      </c>
      <c r="T800" s="9">
        <f t="shared" si="127"/>
        <v>16.625</v>
      </c>
      <c r="U800" s="8">
        <f t="shared" si="128"/>
        <v>16.341666666666669</v>
      </c>
      <c r="V800" s="8">
        <f t="shared" si="129"/>
        <v>16.412500000000001</v>
      </c>
    </row>
    <row r="801" spans="1:22" ht="13.5" x14ac:dyDescent="0.25">
      <c r="A801" s="3">
        <f>RSI!A801</f>
        <v>43460</v>
      </c>
      <c r="B801" s="2">
        <f>RSI!B801</f>
        <v>6.2895000000000003</v>
      </c>
      <c r="C801" s="2">
        <f>RSI!I801</f>
        <v>52.13842779377751</v>
      </c>
      <c r="D801" s="2">
        <f>MACD!E801</f>
        <v>4.6156758288528721E-2</v>
      </c>
      <c r="E801" s="2">
        <f>MACD!F801</f>
        <v>1.5503361197427984E-3</v>
      </c>
      <c r="F801" s="2">
        <f>'Moving Avg'!D801</f>
        <v>6.2079399999999998</v>
      </c>
      <c r="G801" s="2">
        <f>'Moving Avg'!F801</f>
        <v>6.2996599999999994</v>
      </c>
      <c r="H801" s="2">
        <f>'Moving Avg'!G801</f>
        <v>6.1979659999999992</v>
      </c>
      <c r="I801" s="2">
        <f>'Moving Avg'!H801</f>
        <v>6.5543945000000079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3"/>
        <v>50</v>
      </c>
      <c r="N801" s="8">
        <f t="shared" si="120"/>
        <v>0</v>
      </c>
      <c r="O801" s="8">
        <f t="shared" si="121"/>
        <v>0</v>
      </c>
      <c r="P801" s="8">
        <f t="shared" si="122"/>
        <v>16.5</v>
      </c>
      <c r="Q801" s="9">
        <f t="shared" si="124"/>
        <v>19.975000000000001</v>
      </c>
      <c r="R801" s="9">
        <f t="shared" si="125"/>
        <v>14.125</v>
      </c>
      <c r="S801" s="9">
        <f t="shared" si="126"/>
        <v>14.925000000000001</v>
      </c>
      <c r="T801" s="9">
        <f t="shared" si="127"/>
        <v>16.625</v>
      </c>
      <c r="U801" s="8">
        <f t="shared" si="128"/>
        <v>16.341666666666669</v>
      </c>
      <c r="V801" s="8">
        <f t="shared" si="129"/>
        <v>16.412500000000001</v>
      </c>
    </row>
    <row r="802" spans="1:22" ht="13.5" x14ac:dyDescent="0.25">
      <c r="A802" s="3">
        <f>RSI!A802</f>
        <v>43461</v>
      </c>
      <c r="B802" s="2">
        <f>RSI!B802</f>
        <v>6.1234000000000002</v>
      </c>
      <c r="C802" s="2">
        <f>RSI!I802</f>
        <v>43.560312368394726</v>
      </c>
      <c r="D802" s="2">
        <f>MACD!E802</f>
        <v>6.2263495100926214E-2</v>
      </c>
      <c r="E802" s="2">
        <f>MACD!F802</f>
        <v>1.3692967915979482E-2</v>
      </c>
      <c r="F802" s="2">
        <f>'Moving Avg'!D802</f>
        <v>6.1641600000000007</v>
      </c>
      <c r="G802" s="2">
        <f>'Moving Avg'!F802</f>
        <v>6.29664</v>
      </c>
      <c r="H802" s="2">
        <f>'Moving Avg'!G802</f>
        <v>6.1997780000000002</v>
      </c>
      <c r="I802" s="2">
        <f>'Moving Avg'!H802</f>
        <v>6.5481130000000052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3"/>
        <v>50</v>
      </c>
      <c r="N802" s="8">
        <f t="shared" si="120"/>
        <v>0</v>
      </c>
      <c r="O802" s="8">
        <f t="shared" si="121"/>
        <v>0</v>
      </c>
      <c r="P802" s="8">
        <f t="shared" si="122"/>
        <v>16.5</v>
      </c>
      <c r="Q802" s="9">
        <f t="shared" si="124"/>
        <v>19.975000000000001</v>
      </c>
      <c r="R802" s="9">
        <f t="shared" si="125"/>
        <v>14.125</v>
      </c>
      <c r="S802" s="9">
        <f t="shared" si="126"/>
        <v>14.925000000000001</v>
      </c>
      <c r="T802" s="9">
        <f t="shared" si="127"/>
        <v>16.625</v>
      </c>
      <c r="U802" s="8">
        <f t="shared" si="128"/>
        <v>16.341666666666669</v>
      </c>
      <c r="V802" s="8">
        <f t="shared" si="129"/>
        <v>16.412500000000001</v>
      </c>
    </row>
    <row r="803" spans="1:22" ht="13.5" x14ac:dyDescent="0.25">
      <c r="A803" s="3">
        <f>RSI!A803</f>
        <v>43462</v>
      </c>
      <c r="B803" s="2">
        <f>RSI!B803</f>
        <v>6.1761999999999997</v>
      </c>
      <c r="C803" s="2">
        <f>RSI!I803</f>
        <v>46.569650204282745</v>
      </c>
      <c r="D803" s="2">
        <f>MACD!E803</f>
        <v>6.6956653628007956E-2</v>
      </c>
      <c r="E803" s="2">
        <f>MACD!F803</f>
        <v>2.4345705058385181E-2</v>
      </c>
      <c r="F803" s="2">
        <f>'Moving Avg'!D803</f>
        <v>6.1671800000000001</v>
      </c>
      <c r="G803" s="2">
        <f>'Moving Avg'!F803</f>
        <v>6.2989049999999995</v>
      </c>
      <c r="H803" s="2">
        <f>'Moving Avg'!G803</f>
        <v>6.2029479999999992</v>
      </c>
      <c r="I803" s="2">
        <f>'Moving Avg'!H803</f>
        <v>6.5422425000000066</v>
      </c>
      <c r="J803" s="6" t="str">
        <f>OBV!F803</f>
        <v>BEARISH</v>
      </c>
      <c r="K803" s="6" t="str">
        <f>OBV!G803</f>
        <v>NEUTRAL</v>
      </c>
      <c r="L803" s="6" t="str">
        <f>OBV!H803</f>
        <v>BEARISH DIVERGENCE</v>
      </c>
      <c r="M803" s="8">
        <f t="shared" si="123"/>
        <v>50</v>
      </c>
      <c r="N803" s="8">
        <f t="shared" si="120"/>
        <v>0</v>
      </c>
      <c r="O803" s="8">
        <f t="shared" si="121"/>
        <v>0</v>
      </c>
      <c r="P803" s="8">
        <f t="shared" si="122"/>
        <v>16.5</v>
      </c>
      <c r="Q803" s="9">
        <f t="shared" si="124"/>
        <v>19.975000000000001</v>
      </c>
      <c r="R803" s="9">
        <f t="shared" si="125"/>
        <v>14.125</v>
      </c>
      <c r="S803" s="9">
        <f t="shared" si="126"/>
        <v>14.925000000000001</v>
      </c>
      <c r="T803" s="9">
        <f t="shared" si="127"/>
        <v>16.625</v>
      </c>
      <c r="U803" s="8">
        <f t="shared" si="128"/>
        <v>16.341666666666669</v>
      </c>
      <c r="V803" s="8">
        <f t="shared" si="129"/>
        <v>16.412500000000001</v>
      </c>
    </row>
    <row r="804" spans="1:22" ht="13.5" x14ac:dyDescent="0.25">
      <c r="A804" s="3">
        <f>RSI!A804</f>
        <v>43465</v>
      </c>
      <c r="B804" s="2">
        <f>RSI!B804</f>
        <v>6.2667999999999999</v>
      </c>
      <c r="C804" s="2">
        <f>RSI!I804</f>
        <v>51.361924673116285</v>
      </c>
      <c r="D804" s="2">
        <f>MACD!E804</f>
        <v>7.9715035338650431E-2</v>
      </c>
      <c r="E804" s="2">
        <f>MACD!F804</f>
        <v>3.5419571114438234E-2</v>
      </c>
      <c r="F804" s="2">
        <f>'Moving Avg'!D804</f>
        <v>6.1958599999999997</v>
      </c>
      <c r="G804" s="2">
        <f>'Moving Avg'!F804</f>
        <v>6.2973950000000007</v>
      </c>
      <c r="H804" s="2">
        <f>'Moving Avg'!G804</f>
        <v>6.2079299999999993</v>
      </c>
      <c r="I804" s="2">
        <f>'Moving Avg'!H804</f>
        <v>6.5371925000000077</v>
      </c>
      <c r="J804" s="6" t="str">
        <f>OBV!F804</f>
        <v>BEARISH</v>
      </c>
      <c r="K804" s="6" t="str">
        <f>OBV!G804</f>
        <v>NEUTRAL</v>
      </c>
      <c r="L804" s="6" t="str">
        <f>OBV!H804</f>
        <v>BEARISH DIVERGENCE</v>
      </c>
      <c r="M804" s="8">
        <f t="shared" si="123"/>
        <v>50</v>
      </c>
      <c r="N804" s="8">
        <f t="shared" si="120"/>
        <v>0</v>
      </c>
      <c r="O804" s="8">
        <f t="shared" si="121"/>
        <v>0</v>
      </c>
      <c r="P804" s="8">
        <f t="shared" si="122"/>
        <v>16.5</v>
      </c>
      <c r="Q804" s="9">
        <f t="shared" si="124"/>
        <v>19.975000000000001</v>
      </c>
      <c r="R804" s="9">
        <f t="shared" si="125"/>
        <v>14.125</v>
      </c>
      <c r="S804" s="9">
        <f t="shared" si="126"/>
        <v>14.925000000000001</v>
      </c>
      <c r="T804" s="9">
        <f t="shared" si="127"/>
        <v>16.625</v>
      </c>
      <c r="U804" s="8">
        <f t="shared" si="128"/>
        <v>16.341666666666669</v>
      </c>
      <c r="V804" s="8">
        <f t="shared" si="129"/>
        <v>16.412500000000001</v>
      </c>
    </row>
    <row r="805" spans="1:22" ht="13.5" x14ac:dyDescent="0.25">
      <c r="A805" s="3">
        <f>RSI!A805</f>
        <v>43467</v>
      </c>
      <c r="B805" s="2">
        <f>RSI!B805</f>
        <v>6.0403000000000002</v>
      </c>
      <c r="C805" s="2">
        <f>RSI!I805</f>
        <v>41.371580123052759</v>
      </c>
      <c r="D805" s="2">
        <f>MACD!E805</f>
        <v>9.7836673028314003E-2</v>
      </c>
      <c r="E805" s="2">
        <f>MACD!F805</f>
        <v>4.7902991497213387E-2</v>
      </c>
      <c r="F805" s="2">
        <f>'Moving Avg'!D805</f>
        <v>6.1792400000000001</v>
      </c>
      <c r="G805" s="2">
        <f>'Moving Avg'!F805</f>
        <v>6.2770100000000015</v>
      </c>
      <c r="H805" s="2">
        <f>'Moving Avg'!G805</f>
        <v>6.2083819999999976</v>
      </c>
      <c r="I805" s="2">
        <f>'Moving Avg'!H805</f>
        <v>6.5317450000000079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  <c r="M805" s="8">
        <f t="shared" si="123"/>
        <v>50</v>
      </c>
      <c r="N805" s="8">
        <f t="shared" si="120"/>
        <v>0</v>
      </c>
      <c r="O805" s="8">
        <f t="shared" si="121"/>
        <v>0</v>
      </c>
      <c r="P805" s="8">
        <f t="shared" si="122"/>
        <v>0</v>
      </c>
      <c r="Q805" s="9">
        <f t="shared" si="124"/>
        <v>17.5</v>
      </c>
      <c r="R805" s="9">
        <f t="shared" si="125"/>
        <v>10</v>
      </c>
      <c r="S805" s="9">
        <f t="shared" si="126"/>
        <v>7.5</v>
      </c>
      <c r="T805" s="9">
        <f t="shared" si="127"/>
        <v>12.5</v>
      </c>
      <c r="U805" s="8">
        <f t="shared" si="128"/>
        <v>11.666666666666666</v>
      </c>
      <c r="V805" s="8">
        <f t="shared" si="129"/>
        <v>11.875</v>
      </c>
    </row>
    <row r="806" spans="1:22" ht="13.5" x14ac:dyDescent="0.25">
      <c r="A806" s="3">
        <f>RSI!A806</f>
        <v>43468</v>
      </c>
      <c r="B806" s="2">
        <f>RSI!B806</f>
        <v>5.9648000000000003</v>
      </c>
      <c r="C806" s="2">
        <f>RSI!I806</f>
        <v>38.671401368194175</v>
      </c>
      <c r="D806" s="2">
        <f>MACD!E806</f>
        <v>0.11995377750849645</v>
      </c>
      <c r="E806" s="2">
        <f>MACD!F806</f>
        <v>6.2313148699470008E-2</v>
      </c>
      <c r="F806" s="2">
        <f>'Moving Avg'!D806</f>
        <v>6.114300000000001</v>
      </c>
      <c r="G806" s="2">
        <f>'Moving Avg'!F806</f>
        <v>6.2528500000000005</v>
      </c>
      <c r="H806" s="2">
        <f>'Moving Avg'!G806</f>
        <v>6.207323999999999</v>
      </c>
      <c r="I806" s="2">
        <f>'Moving Avg'!H806</f>
        <v>6.5259200000000064</v>
      </c>
      <c r="J806" s="6" t="str">
        <f>OBV!F806</f>
        <v>BEARISH</v>
      </c>
      <c r="K806" s="6" t="str">
        <f>OBV!G806</f>
        <v>WEAK</v>
      </c>
      <c r="L806" s="6" t="str">
        <f>OBV!H806</f>
        <v>CONFIRMED BEARISH</v>
      </c>
      <c r="M806" s="8">
        <f t="shared" si="123"/>
        <v>50</v>
      </c>
      <c r="N806" s="8">
        <f t="shared" si="120"/>
        <v>0</v>
      </c>
      <c r="O806" s="8">
        <f t="shared" si="121"/>
        <v>0</v>
      </c>
      <c r="P806" s="8">
        <f t="shared" si="122"/>
        <v>0</v>
      </c>
      <c r="Q806" s="9">
        <f t="shared" si="124"/>
        <v>17.5</v>
      </c>
      <c r="R806" s="9">
        <f t="shared" si="125"/>
        <v>10</v>
      </c>
      <c r="S806" s="9">
        <f t="shared" si="126"/>
        <v>7.5</v>
      </c>
      <c r="T806" s="9">
        <f t="shared" si="127"/>
        <v>12.5</v>
      </c>
      <c r="U806" s="8">
        <f t="shared" si="128"/>
        <v>11.666666666666666</v>
      </c>
      <c r="V806" s="8">
        <f t="shared" si="129"/>
        <v>11.875</v>
      </c>
    </row>
    <row r="807" spans="1:22" ht="13.5" x14ac:dyDescent="0.25">
      <c r="A807" s="3">
        <f>RSI!A807</f>
        <v>43469</v>
      </c>
      <c r="B807" s="2">
        <f>RSI!B807</f>
        <v>5.8742000000000001</v>
      </c>
      <c r="C807" s="2">
        <f>RSI!I807</f>
        <v>35.663393279910636</v>
      </c>
      <c r="D807" s="2">
        <f>MACD!E807</f>
        <v>0.1469281040669479</v>
      </c>
      <c r="E807" s="2">
        <f>MACD!F807</f>
        <v>7.9236139772965591E-2</v>
      </c>
      <c r="F807" s="2">
        <f>'Moving Avg'!D807</f>
        <v>6.0644599999999995</v>
      </c>
      <c r="G807" s="2">
        <f>'Moving Avg'!F807</f>
        <v>6.2256700000000009</v>
      </c>
      <c r="H807" s="2">
        <f>'Moving Avg'!G807</f>
        <v>6.2047559999999979</v>
      </c>
      <c r="I807" s="2">
        <f>'Moving Avg'!H807</f>
        <v>6.5186495000000066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  <c r="M807" s="8">
        <f t="shared" si="123"/>
        <v>50</v>
      </c>
      <c r="N807" s="8">
        <f t="shared" si="120"/>
        <v>0</v>
      </c>
      <c r="O807" s="8">
        <f t="shared" si="121"/>
        <v>0</v>
      </c>
      <c r="P807" s="8">
        <f t="shared" si="122"/>
        <v>0</v>
      </c>
      <c r="Q807" s="9">
        <f t="shared" si="124"/>
        <v>17.5</v>
      </c>
      <c r="R807" s="9">
        <f t="shared" si="125"/>
        <v>10</v>
      </c>
      <c r="S807" s="9">
        <f t="shared" si="126"/>
        <v>7.5</v>
      </c>
      <c r="T807" s="9">
        <f t="shared" si="127"/>
        <v>12.5</v>
      </c>
      <c r="U807" s="8">
        <f t="shared" si="128"/>
        <v>11.666666666666666</v>
      </c>
      <c r="V807" s="8">
        <f t="shared" si="129"/>
        <v>11.875</v>
      </c>
    </row>
    <row r="808" spans="1:22" ht="13.5" x14ac:dyDescent="0.25">
      <c r="A808" s="3">
        <f>RSI!A808</f>
        <v>43472</v>
      </c>
      <c r="B808" s="2">
        <f>RSI!B808</f>
        <v>5.8742000000000001</v>
      </c>
      <c r="C808" s="2">
        <f>RSI!I808</f>
        <v>35.663393279910636</v>
      </c>
      <c r="D808" s="2">
        <f>MACD!E808</f>
        <v>0.14384499121027083</v>
      </c>
      <c r="E808" s="2">
        <f>MACD!F808</f>
        <v>9.2157910060426645E-2</v>
      </c>
      <c r="F808" s="2">
        <f>'Moving Avg'!D808</f>
        <v>6.0040600000000008</v>
      </c>
      <c r="G808" s="2">
        <f>'Moving Avg'!F808</f>
        <v>6.2022650000000015</v>
      </c>
      <c r="H808" s="2">
        <f>'Moving Avg'!G808</f>
        <v>6.2044539999999975</v>
      </c>
      <c r="I808" s="2">
        <f>'Moving Avg'!H808</f>
        <v>6.511636500000006</v>
      </c>
      <c r="J808" s="6" t="str">
        <f>OBV!F808</f>
        <v>BEARISH</v>
      </c>
      <c r="K808" s="6" t="str">
        <f>OBV!G808</f>
        <v>WEAK</v>
      </c>
      <c r="L808" s="6" t="str">
        <f>OBV!H808</f>
        <v>CONFIRMED BEARISH</v>
      </c>
      <c r="M808" s="8">
        <f t="shared" si="123"/>
        <v>50</v>
      </c>
      <c r="N808" s="8">
        <f t="shared" si="120"/>
        <v>0</v>
      </c>
      <c r="O808" s="8">
        <f t="shared" si="121"/>
        <v>0</v>
      </c>
      <c r="P808" s="8">
        <f t="shared" si="122"/>
        <v>0</v>
      </c>
      <c r="Q808" s="9">
        <f t="shared" si="124"/>
        <v>17.5</v>
      </c>
      <c r="R808" s="9">
        <f t="shared" si="125"/>
        <v>10</v>
      </c>
      <c r="S808" s="9">
        <f t="shared" si="126"/>
        <v>7.5</v>
      </c>
      <c r="T808" s="9">
        <f t="shared" si="127"/>
        <v>12.5</v>
      </c>
      <c r="U808" s="8">
        <f t="shared" si="128"/>
        <v>11.666666666666666</v>
      </c>
      <c r="V808" s="8">
        <f t="shared" si="129"/>
        <v>11.875</v>
      </c>
    </row>
    <row r="809" spans="1:22" ht="13.5" x14ac:dyDescent="0.25">
      <c r="A809" s="3">
        <f>RSI!A809</f>
        <v>43473</v>
      </c>
      <c r="B809" s="2">
        <f>RSI!B809</f>
        <v>5.8742000000000001</v>
      </c>
      <c r="C809" s="2">
        <f>RSI!I809</f>
        <v>35.663393279910636</v>
      </c>
      <c r="D809" s="2">
        <f>MACD!E809</f>
        <v>0.13725970345976446</v>
      </c>
      <c r="E809" s="2">
        <f>MACD!F809</f>
        <v>0.10117826874029422</v>
      </c>
      <c r="F809" s="2">
        <f>'Moving Avg'!D809</f>
        <v>5.9255400000000007</v>
      </c>
      <c r="G809" s="2">
        <f>'Moving Avg'!F809</f>
        <v>6.1792350000000003</v>
      </c>
      <c r="H809" s="2">
        <f>'Moving Avg'!G809</f>
        <v>6.2020379999999982</v>
      </c>
      <c r="I809" s="2">
        <f>'Moving Avg'!H809</f>
        <v>6.5046235000000054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  <c r="M809" s="8">
        <f t="shared" si="123"/>
        <v>50</v>
      </c>
      <c r="N809" s="8">
        <f t="shared" si="120"/>
        <v>0</v>
      </c>
      <c r="O809" s="8">
        <f t="shared" si="121"/>
        <v>0</v>
      </c>
      <c r="P809" s="8">
        <f t="shared" si="122"/>
        <v>0</v>
      </c>
      <c r="Q809" s="9">
        <f t="shared" si="124"/>
        <v>17.5</v>
      </c>
      <c r="R809" s="9">
        <f t="shared" si="125"/>
        <v>10</v>
      </c>
      <c r="S809" s="9">
        <f t="shared" si="126"/>
        <v>7.5</v>
      </c>
      <c r="T809" s="9">
        <f t="shared" si="127"/>
        <v>12.5</v>
      </c>
      <c r="U809" s="8">
        <f t="shared" si="128"/>
        <v>11.666666666666666</v>
      </c>
      <c r="V809" s="8">
        <f t="shared" si="129"/>
        <v>11.875</v>
      </c>
    </row>
    <row r="810" spans="1:22" ht="13.5" x14ac:dyDescent="0.25">
      <c r="A810" s="3">
        <f>RSI!A810</f>
        <v>43474</v>
      </c>
      <c r="B810" s="2">
        <f>RSI!B810</f>
        <v>5.8742000000000001</v>
      </c>
      <c r="C810" s="2">
        <f>RSI!I810</f>
        <v>35.663393279910636</v>
      </c>
      <c r="D810" s="2">
        <f>MACD!E810</f>
        <v>0.13337596287506859</v>
      </c>
      <c r="E810" s="2">
        <f>MACD!F810</f>
        <v>0.10761780756724909</v>
      </c>
      <c r="F810" s="2">
        <f>'Moving Avg'!D810</f>
        <v>5.8923200000000007</v>
      </c>
      <c r="G810" s="2">
        <f>'Moving Avg'!F810</f>
        <v>6.1592250000000011</v>
      </c>
      <c r="H810" s="2">
        <f>'Moving Avg'!G810</f>
        <v>6.1958459999999977</v>
      </c>
      <c r="I810" s="2">
        <f>'Moving Avg'!H810</f>
        <v>6.4976105000000048</v>
      </c>
      <c r="J810" s="6" t="str">
        <f>OBV!F810</f>
        <v>BEARISH</v>
      </c>
      <c r="K810" s="6" t="str">
        <f>OBV!G810</f>
        <v>WEAK</v>
      </c>
      <c r="L810" s="6" t="str">
        <f>OBV!H810</f>
        <v>CONFIRMED BEARISH</v>
      </c>
      <c r="M810" s="8">
        <f t="shared" si="123"/>
        <v>50</v>
      </c>
      <c r="N810" s="8">
        <f t="shared" si="120"/>
        <v>0</v>
      </c>
      <c r="O810" s="8">
        <f t="shared" si="121"/>
        <v>0</v>
      </c>
      <c r="P810" s="8">
        <f t="shared" si="122"/>
        <v>0</v>
      </c>
      <c r="Q810" s="9">
        <f t="shared" si="124"/>
        <v>17.5</v>
      </c>
      <c r="R810" s="9">
        <f t="shared" si="125"/>
        <v>10</v>
      </c>
      <c r="S810" s="9">
        <f t="shared" si="126"/>
        <v>7.5</v>
      </c>
      <c r="T810" s="9">
        <f t="shared" si="127"/>
        <v>12.5</v>
      </c>
      <c r="U810" s="8">
        <f t="shared" si="128"/>
        <v>11.666666666666666</v>
      </c>
      <c r="V810" s="8">
        <f t="shared" si="129"/>
        <v>11.875</v>
      </c>
    </row>
    <row r="811" spans="1:22" ht="13.5" x14ac:dyDescent="0.25">
      <c r="A811" s="3">
        <f>RSI!A811</f>
        <v>43475</v>
      </c>
      <c r="B811" s="2">
        <f>RSI!B811</f>
        <v>6.0101000000000004</v>
      </c>
      <c r="C811" s="2">
        <f>RSI!I811</f>
        <v>44.390461534921215</v>
      </c>
      <c r="D811" s="2">
        <f>MACD!E811</f>
        <v>0.14714025771184502</v>
      </c>
      <c r="E811" s="2">
        <f>MACD!F811</f>
        <v>0.11552229759616829</v>
      </c>
      <c r="F811" s="2">
        <f>'Moving Avg'!D811</f>
        <v>5.9013800000000005</v>
      </c>
      <c r="G811" s="2">
        <f>'Moving Avg'!F811</f>
        <v>6.142615000000001</v>
      </c>
      <c r="H811" s="2">
        <f>'Moving Avg'!G811</f>
        <v>6.1892019999999981</v>
      </c>
      <c r="I811" s="2">
        <f>'Moving Avg'!H811</f>
        <v>6.4913135000000031</v>
      </c>
      <c r="J811" s="6" t="str">
        <f>OBV!F811</f>
        <v>BEARISH</v>
      </c>
      <c r="K811" s="6" t="str">
        <f>OBV!G811</f>
        <v>WEAK</v>
      </c>
      <c r="L811" s="6" t="str">
        <f>OBV!H811</f>
        <v>BEARISH DIVERGENCE</v>
      </c>
      <c r="M811" s="8">
        <f t="shared" si="123"/>
        <v>50</v>
      </c>
      <c r="N811" s="8">
        <f t="shared" si="120"/>
        <v>0</v>
      </c>
      <c r="O811" s="8">
        <f t="shared" si="121"/>
        <v>0</v>
      </c>
      <c r="P811" s="8">
        <f t="shared" si="122"/>
        <v>0</v>
      </c>
      <c r="Q811" s="9">
        <f t="shared" si="124"/>
        <v>17.5</v>
      </c>
      <c r="R811" s="9">
        <f t="shared" si="125"/>
        <v>10</v>
      </c>
      <c r="S811" s="9">
        <f t="shared" si="126"/>
        <v>7.5</v>
      </c>
      <c r="T811" s="9">
        <f t="shared" si="127"/>
        <v>12.5</v>
      </c>
      <c r="U811" s="8">
        <f t="shared" si="128"/>
        <v>11.666666666666666</v>
      </c>
      <c r="V811" s="8">
        <f t="shared" si="129"/>
        <v>11.875</v>
      </c>
    </row>
    <row r="812" spans="1:22" ht="13.5" x14ac:dyDescent="0.25">
      <c r="A812" s="3">
        <f>RSI!A812</f>
        <v>43476</v>
      </c>
      <c r="B812" s="2">
        <f>RSI!B812</f>
        <v>6.1761999999999997</v>
      </c>
      <c r="C812" s="2">
        <f>RSI!I812</f>
        <v>52.815048098117295</v>
      </c>
      <c r="D812" s="2">
        <f>MACD!E812</f>
        <v>0.12157393306588027</v>
      </c>
      <c r="E812" s="2">
        <f>MACD!F812</f>
        <v>0.1167326246901107</v>
      </c>
      <c r="F812" s="2">
        <f>'Moving Avg'!D812</f>
        <v>5.9617800000000001</v>
      </c>
      <c r="G812" s="2">
        <f>'Moving Avg'!F812</f>
        <v>6.1343100000000002</v>
      </c>
      <c r="H812" s="2">
        <f>'Moving Avg'!G812</f>
        <v>6.1858799999999983</v>
      </c>
      <c r="I812" s="2">
        <f>'Moving Avg'!H812</f>
        <v>6.4859940000000051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  <c r="M812" s="8">
        <f t="shared" si="123"/>
        <v>50</v>
      </c>
      <c r="N812" s="8">
        <f t="shared" si="120"/>
        <v>0</v>
      </c>
      <c r="O812" s="8">
        <f t="shared" si="121"/>
        <v>0</v>
      </c>
      <c r="P812" s="8">
        <f t="shared" si="122"/>
        <v>83.5</v>
      </c>
      <c r="Q812" s="9">
        <f t="shared" si="124"/>
        <v>30.024999999999999</v>
      </c>
      <c r="R812" s="9">
        <f t="shared" si="125"/>
        <v>30.875</v>
      </c>
      <c r="S812" s="9">
        <f t="shared" si="126"/>
        <v>45.075000000000003</v>
      </c>
      <c r="T812" s="9">
        <f t="shared" si="127"/>
        <v>33.375</v>
      </c>
      <c r="U812" s="8">
        <f t="shared" si="128"/>
        <v>35.324999999999996</v>
      </c>
      <c r="V812" s="8">
        <f t="shared" si="129"/>
        <v>34.837499999999999</v>
      </c>
    </row>
    <row r="813" spans="1:22" ht="13.5" x14ac:dyDescent="0.25">
      <c r="A813" s="3">
        <f>RSI!A813</f>
        <v>43480</v>
      </c>
      <c r="B813" s="2">
        <f>RSI!B813</f>
        <v>6.0781000000000001</v>
      </c>
      <c r="C813" s="2">
        <f>RSI!I813</f>
        <v>48.173220116276831</v>
      </c>
      <c r="D813" s="2">
        <f>MACD!E813</f>
        <v>0.11494591309464397</v>
      </c>
      <c r="E813" s="2">
        <f>MACD!F813</f>
        <v>0.11637528237101735</v>
      </c>
      <c r="F813" s="2">
        <f>'Moving Avg'!D813</f>
        <v>6.0025599999999999</v>
      </c>
      <c r="G813" s="2">
        <f>'Moving Avg'!F813</f>
        <v>6.1229850000000008</v>
      </c>
      <c r="H813" s="2">
        <f>'Moving Avg'!G813</f>
        <v>6.1805959999999978</v>
      </c>
      <c r="I813" s="2">
        <f>'Moving Avg'!H813</f>
        <v>6.480368000000003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  <c r="M813" s="8">
        <f t="shared" si="123"/>
        <v>50</v>
      </c>
      <c r="N813" s="8">
        <f t="shared" si="120"/>
        <v>45</v>
      </c>
      <c r="O813" s="8">
        <f t="shared" si="121"/>
        <v>0</v>
      </c>
      <c r="P813" s="8">
        <f t="shared" si="122"/>
        <v>83.5</v>
      </c>
      <c r="Q813" s="9">
        <f t="shared" si="124"/>
        <v>45.774999999999999</v>
      </c>
      <c r="R813" s="9">
        <f t="shared" si="125"/>
        <v>39.875</v>
      </c>
      <c r="S813" s="9">
        <f t="shared" si="126"/>
        <v>51.825000000000003</v>
      </c>
      <c r="T813" s="9">
        <f t="shared" si="127"/>
        <v>44.625</v>
      </c>
      <c r="U813" s="8">
        <f t="shared" si="128"/>
        <v>45.82500000000001</v>
      </c>
      <c r="V813" s="8">
        <f t="shared" si="129"/>
        <v>45.525000000000006</v>
      </c>
    </row>
    <row r="814" spans="1:22" ht="13.5" x14ac:dyDescent="0.25">
      <c r="A814" s="3">
        <f>RSI!A814</f>
        <v>43481</v>
      </c>
      <c r="B814" s="2">
        <f>RSI!B814</f>
        <v>5.9724000000000004</v>
      </c>
      <c r="C814" s="2">
        <f>RSI!I814</f>
        <v>43.715083824476018</v>
      </c>
      <c r="D814" s="2">
        <f>MACD!E814</f>
        <v>0.13132913490527454</v>
      </c>
      <c r="E814" s="2">
        <f>MACD!F814</f>
        <v>0.11936605287786879</v>
      </c>
      <c r="F814" s="2">
        <f>'Moving Avg'!D814</f>
        <v>6.0221999999999998</v>
      </c>
      <c r="G814" s="2">
        <f>'Moving Avg'!F814</f>
        <v>6.1014700000000008</v>
      </c>
      <c r="H814" s="2">
        <f>'Moving Avg'!G814</f>
        <v>6.1769719999999984</v>
      </c>
      <c r="I814" s="2">
        <f>'Moving Avg'!H814</f>
        <v>6.4742135000000038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  <c r="M814" s="8">
        <f t="shared" si="123"/>
        <v>50</v>
      </c>
      <c r="N814" s="8">
        <f t="shared" si="120"/>
        <v>0</v>
      </c>
      <c r="O814" s="8">
        <f t="shared" si="121"/>
        <v>0</v>
      </c>
      <c r="P814" s="8">
        <f t="shared" si="122"/>
        <v>16.5</v>
      </c>
      <c r="Q814" s="9">
        <f t="shared" si="124"/>
        <v>19.975000000000001</v>
      </c>
      <c r="R814" s="9">
        <f t="shared" si="125"/>
        <v>14.125</v>
      </c>
      <c r="S814" s="9">
        <f t="shared" si="126"/>
        <v>14.925000000000001</v>
      </c>
      <c r="T814" s="9">
        <f t="shared" si="127"/>
        <v>16.625</v>
      </c>
      <c r="U814" s="8">
        <f t="shared" si="128"/>
        <v>16.341666666666669</v>
      </c>
      <c r="V814" s="8">
        <f t="shared" si="129"/>
        <v>16.412500000000001</v>
      </c>
    </row>
    <row r="815" spans="1:22" ht="13.5" x14ac:dyDescent="0.25">
      <c r="A815" s="3">
        <f>RSI!A815</f>
        <v>43482</v>
      </c>
      <c r="B815" s="2">
        <f>RSI!B815</f>
        <v>6.0026000000000002</v>
      </c>
      <c r="C815" s="2">
        <f>RSI!I815</f>
        <v>45.273425090813816</v>
      </c>
      <c r="D815" s="2">
        <f>MACD!E815</f>
        <v>0.10894015900300236</v>
      </c>
      <c r="E815" s="2">
        <f>MACD!F815</f>
        <v>0.11728087410289552</v>
      </c>
      <c r="F815" s="2">
        <f>'Moving Avg'!D815</f>
        <v>6.0478800000000001</v>
      </c>
      <c r="G815" s="2">
        <f>'Moving Avg'!F815</f>
        <v>6.0844850000000008</v>
      </c>
      <c r="H815" s="2">
        <f>'Moving Avg'!G815</f>
        <v>6.1739519999999981</v>
      </c>
      <c r="I815" s="2">
        <f>'Moving Avg'!H815</f>
        <v>6.4678425000000024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  <c r="M815" s="8">
        <f t="shared" si="123"/>
        <v>50</v>
      </c>
      <c r="N815" s="8">
        <f t="shared" si="120"/>
        <v>45</v>
      </c>
      <c r="O815" s="8">
        <f t="shared" si="121"/>
        <v>0</v>
      </c>
      <c r="P815" s="8">
        <f t="shared" si="122"/>
        <v>83.5</v>
      </c>
      <c r="Q815" s="9">
        <f t="shared" si="124"/>
        <v>45.774999999999999</v>
      </c>
      <c r="R815" s="9">
        <f t="shared" si="125"/>
        <v>39.875</v>
      </c>
      <c r="S815" s="9">
        <f t="shared" si="126"/>
        <v>51.825000000000003</v>
      </c>
      <c r="T815" s="9">
        <f t="shared" si="127"/>
        <v>44.625</v>
      </c>
      <c r="U815" s="8">
        <f t="shared" si="128"/>
        <v>45.82500000000001</v>
      </c>
      <c r="V815" s="8">
        <f t="shared" si="129"/>
        <v>45.525000000000006</v>
      </c>
    </row>
    <row r="816" spans="1:22" ht="13.5" x14ac:dyDescent="0.25">
      <c r="A816" s="3">
        <f>RSI!A816</f>
        <v>43483</v>
      </c>
      <c r="B816" s="2">
        <f>RSI!B816</f>
        <v>6.1082999999999998</v>
      </c>
      <c r="C816" s="2">
        <f>RSI!I816</f>
        <v>50.444869920786466</v>
      </c>
      <c r="D816" s="2">
        <f>MACD!E816</f>
        <v>7.1142070657883139E-2</v>
      </c>
      <c r="E816" s="2">
        <f>MACD!F816</f>
        <v>0.10805311341389305</v>
      </c>
      <c r="F816" s="2">
        <f>'Moving Avg'!D816</f>
        <v>6.06752</v>
      </c>
      <c r="G816" s="2">
        <f>'Moving Avg'!F816</f>
        <v>6.0727849999999997</v>
      </c>
      <c r="H816" s="2">
        <f>'Moving Avg'!G816</f>
        <v>6.1730459999999967</v>
      </c>
      <c r="I816" s="2">
        <f>'Moving Avg'!H816</f>
        <v>6.4623675000000027</v>
      </c>
      <c r="J816" s="6" t="str">
        <f>OBV!F816</f>
        <v>BULLISH</v>
      </c>
      <c r="K816" s="6" t="str">
        <f>OBV!G816</f>
        <v>STRONG</v>
      </c>
      <c r="L816" s="6" t="str">
        <f>OBV!H816</f>
        <v>CONFIRMED BULLISH</v>
      </c>
      <c r="M816" s="8">
        <f t="shared" si="123"/>
        <v>50</v>
      </c>
      <c r="N816" s="8">
        <f t="shared" si="120"/>
        <v>100</v>
      </c>
      <c r="O816" s="8">
        <f t="shared" si="121"/>
        <v>0</v>
      </c>
      <c r="P816" s="8">
        <f t="shared" si="122"/>
        <v>100</v>
      </c>
      <c r="Q816" s="9">
        <f t="shared" si="124"/>
        <v>67.5</v>
      </c>
      <c r="R816" s="9">
        <f t="shared" si="125"/>
        <v>55</v>
      </c>
      <c r="S816" s="9">
        <f t="shared" si="126"/>
        <v>67.5</v>
      </c>
      <c r="T816" s="9">
        <f t="shared" si="127"/>
        <v>62.5</v>
      </c>
      <c r="U816" s="8">
        <f t="shared" si="128"/>
        <v>63.333333333333336</v>
      </c>
      <c r="V816" s="8">
        <f t="shared" si="129"/>
        <v>63.125</v>
      </c>
    </row>
    <row r="817" spans="1:22" ht="13.5" x14ac:dyDescent="0.25">
      <c r="A817" s="3">
        <f>RSI!A817</f>
        <v>43486</v>
      </c>
      <c r="B817" s="2">
        <f>RSI!B817</f>
        <v>6.2895000000000003</v>
      </c>
      <c r="C817" s="2">
        <f>RSI!I817</f>
        <v>57.805822823872468</v>
      </c>
      <c r="D817" s="2">
        <f>MACD!E817</f>
        <v>1.1721436533838947E-2</v>
      </c>
      <c r="E817" s="2">
        <f>MACD!F817</f>
        <v>8.8786778037882236E-2</v>
      </c>
      <c r="F817" s="2">
        <f>'Moving Avg'!D817</f>
        <v>6.0901800000000001</v>
      </c>
      <c r="G817" s="2">
        <f>'Moving Avg'!F817</f>
        <v>6.0701450000000001</v>
      </c>
      <c r="H817" s="2">
        <f>'Moving Avg'!G817</f>
        <v>6.1757639999999983</v>
      </c>
      <c r="I817" s="2">
        <f>'Moving Avg'!H817</f>
        <v>6.4580190000000028</v>
      </c>
      <c r="J817" s="6" t="str">
        <f>OBV!F817</f>
        <v>BULLISH</v>
      </c>
      <c r="K817" s="6" t="str">
        <f>OBV!G817</f>
        <v>STRONG</v>
      </c>
      <c r="L817" s="6" t="str">
        <f>OBV!H817</f>
        <v>CONFIRMED BULLISH</v>
      </c>
      <c r="M817" s="8">
        <f t="shared" si="123"/>
        <v>50</v>
      </c>
      <c r="N817" s="8">
        <f t="shared" si="120"/>
        <v>100</v>
      </c>
      <c r="O817" s="8">
        <f t="shared" si="121"/>
        <v>0</v>
      </c>
      <c r="P817" s="8">
        <f t="shared" si="122"/>
        <v>100</v>
      </c>
      <c r="Q817" s="9">
        <f t="shared" si="124"/>
        <v>67.5</v>
      </c>
      <c r="R817" s="9">
        <f t="shared" si="125"/>
        <v>55</v>
      </c>
      <c r="S817" s="9">
        <f t="shared" si="126"/>
        <v>67.5</v>
      </c>
      <c r="T817" s="9">
        <f t="shared" si="127"/>
        <v>62.5</v>
      </c>
      <c r="U817" s="8">
        <f t="shared" si="128"/>
        <v>63.333333333333336</v>
      </c>
      <c r="V817" s="8">
        <f t="shared" si="129"/>
        <v>63.125</v>
      </c>
    </row>
    <row r="818" spans="1:22" ht="13.5" x14ac:dyDescent="0.25">
      <c r="A818" s="3">
        <f>RSI!A818</f>
        <v>43487</v>
      </c>
      <c r="B818" s="2">
        <f>RSI!B818</f>
        <v>6.3422999999999998</v>
      </c>
      <c r="C818" s="2">
        <f>RSI!I818</f>
        <v>59.685019705043935</v>
      </c>
      <c r="D818" s="2">
        <f>MACD!E818</f>
        <v>-4.3610643609316213E-2</v>
      </c>
      <c r="E818" s="2">
        <f>MACD!F818</f>
        <v>6.230729370844254E-2</v>
      </c>
      <c r="F818" s="2">
        <f>'Moving Avg'!D818</f>
        <v>6.1430199999999999</v>
      </c>
      <c r="G818" s="2">
        <f>'Moving Avg'!F818</f>
        <v>6.079205</v>
      </c>
      <c r="H818" s="2">
        <f>'Moving Avg'!G818</f>
        <v>6.1795379999999991</v>
      </c>
      <c r="I818" s="2">
        <f>'Moving Avg'!H818</f>
        <v>6.4537140000000033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  <c r="M818" s="8">
        <f t="shared" si="123"/>
        <v>50</v>
      </c>
      <c r="N818" s="8">
        <f t="shared" si="120"/>
        <v>100</v>
      </c>
      <c r="O818" s="8">
        <f t="shared" si="121"/>
        <v>0</v>
      </c>
      <c r="P818" s="8">
        <f t="shared" si="122"/>
        <v>100</v>
      </c>
      <c r="Q818" s="9">
        <f t="shared" si="124"/>
        <v>67.5</v>
      </c>
      <c r="R818" s="9">
        <f t="shared" si="125"/>
        <v>55</v>
      </c>
      <c r="S818" s="9">
        <f t="shared" si="126"/>
        <v>67.5</v>
      </c>
      <c r="T818" s="9">
        <f t="shared" si="127"/>
        <v>62.5</v>
      </c>
      <c r="U818" s="8">
        <f t="shared" si="128"/>
        <v>63.333333333333336</v>
      </c>
      <c r="V818" s="8">
        <f t="shared" si="129"/>
        <v>63.125</v>
      </c>
    </row>
    <row r="819" spans="1:22" ht="13.5" x14ac:dyDescent="0.25">
      <c r="A819" s="3">
        <f>RSI!A819</f>
        <v>43488</v>
      </c>
      <c r="B819" s="2">
        <f>RSI!B819</f>
        <v>6.6292</v>
      </c>
      <c r="C819" s="2">
        <f>RSI!I819</f>
        <v>68.019618670701036</v>
      </c>
      <c r="D819" s="2">
        <f>MACD!E819</f>
        <v>-0.11305132584558475</v>
      </c>
      <c r="E819" s="2">
        <f>MACD!F819</f>
        <v>2.7235569797637086E-2</v>
      </c>
      <c r="F819" s="2">
        <f>'Moving Avg'!D819</f>
        <v>6.2743799999999998</v>
      </c>
      <c r="G819" s="2">
        <f>'Moving Avg'!F819</f>
        <v>6.1044949999999991</v>
      </c>
      <c r="H819" s="2">
        <f>'Moving Avg'!G819</f>
        <v>6.1895039999999995</v>
      </c>
      <c r="I819" s="2">
        <f>'Moving Avg'!H819</f>
        <v>6.4508435000000031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  <c r="M819" s="8">
        <f t="shared" si="123"/>
        <v>50</v>
      </c>
      <c r="N819" s="8">
        <f t="shared" si="120"/>
        <v>100</v>
      </c>
      <c r="O819" s="8">
        <f t="shared" si="121"/>
        <v>0</v>
      </c>
      <c r="P819" s="8">
        <f t="shared" si="122"/>
        <v>100</v>
      </c>
      <c r="Q819" s="9">
        <f t="shared" si="124"/>
        <v>67.5</v>
      </c>
      <c r="R819" s="9">
        <f t="shared" si="125"/>
        <v>55</v>
      </c>
      <c r="S819" s="9">
        <f t="shared" si="126"/>
        <v>67.5</v>
      </c>
      <c r="T819" s="9">
        <f t="shared" si="127"/>
        <v>62.5</v>
      </c>
      <c r="U819" s="8">
        <f t="shared" si="128"/>
        <v>63.333333333333336</v>
      </c>
      <c r="V819" s="8">
        <f t="shared" si="129"/>
        <v>63.125</v>
      </c>
    </row>
    <row r="820" spans="1:22" ht="13.5" x14ac:dyDescent="0.25">
      <c r="A820" s="3">
        <f>RSI!A820</f>
        <v>43489</v>
      </c>
      <c r="B820" s="2">
        <f>RSI!B820</f>
        <v>6.6443000000000003</v>
      </c>
      <c r="C820" s="2">
        <f>RSI!I820</f>
        <v>68.390020862224929</v>
      </c>
      <c r="D820" s="2">
        <f>MACD!E820</f>
        <v>-0.17589059169057553</v>
      </c>
      <c r="E820" s="2">
        <f>MACD!F820</f>
        <v>-1.3389662500005436E-2</v>
      </c>
      <c r="F820" s="2">
        <f>'Moving Avg'!D820</f>
        <v>6.4027199999999995</v>
      </c>
      <c r="G820" s="2">
        <f>'Moving Avg'!F820</f>
        <v>6.1305400000000008</v>
      </c>
      <c r="H820" s="2">
        <f>'Moving Avg'!G820</f>
        <v>6.1997719999999994</v>
      </c>
      <c r="I820" s="2">
        <f>'Moving Avg'!H820</f>
        <v>6.4484160000000035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  <c r="M820" s="8">
        <f t="shared" si="123"/>
        <v>50</v>
      </c>
      <c r="N820" s="8">
        <f t="shared" si="120"/>
        <v>100</v>
      </c>
      <c r="O820" s="8">
        <f t="shared" si="121"/>
        <v>0</v>
      </c>
      <c r="P820" s="8">
        <f t="shared" si="122"/>
        <v>100</v>
      </c>
      <c r="Q820" s="9">
        <f t="shared" si="124"/>
        <v>67.5</v>
      </c>
      <c r="R820" s="9">
        <f t="shared" si="125"/>
        <v>55</v>
      </c>
      <c r="S820" s="9">
        <f t="shared" si="126"/>
        <v>67.5</v>
      </c>
      <c r="T820" s="9">
        <f t="shared" si="127"/>
        <v>62.5</v>
      </c>
      <c r="U820" s="8">
        <f t="shared" si="128"/>
        <v>63.333333333333336</v>
      </c>
      <c r="V820" s="8">
        <f t="shared" si="129"/>
        <v>63.125</v>
      </c>
    </row>
    <row r="821" spans="1:22" ht="13.5" x14ac:dyDescent="0.25">
      <c r="A821" s="3">
        <f>RSI!A821</f>
        <v>43490</v>
      </c>
      <c r="B821" s="2">
        <f>RSI!B821</f>
        <v>6.6443000000000003</v>
      </c>
      <c r="C821" s="2">
        <f>RSI!I821</f>
        <v>68.390020862224929</v>
      </c>
      <c r="D821" s="2">
        <f>MACD!E821</f>
        <v>-0.21098755961254145</v>
      </c>
      <c r="E821" s="2">
        <f>MACD!F821</f>
        <v>-5.2909241922512645E-2</v>
      </c>
      <c r="F821" s="2">
        <f>'Moving Avg'!D821</f>
        <v>6.5099199999999993</v>
      </c>
      <c r="G821" s="2">
        <f>'Moving Avg'!F821</f>
        <v>6.1482800000000006</v>
      </c>
      <c r="H821" s="2">
        <f>'Moving Avg'!G821</f>
        <v>6.2097379999999989</v>
      </c>
      <c r="I821" s="2">
        <f>'Moving Avg'!H821</f>
        <v>6.4456945000000028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  <c r="M821" s="8">
        <f t="shared" si="123"/>
        <v>50</v>
      </c>
      <c r="N821" s="8">
        <f t="shared" si="120"/>
        <v>100</v>
      </c>
      <c r="O821" s="8">
        <f t="shared" si="121"/>
        <v>50</v>
      </c>
      <c r="P821" s="8">
        <f t="shared" si="122"/>
        <v>100</v>
      </c>
      <c r="Q821" s="9">
        <f t="shared" si="124"/>
        <v>75</v>
      </c>
      <c r="R821" s="9">
        <f t="shared" si="125"/>
        <v>72.5</v>
      </c>
      <c r="S821" s="9">
        <f t="shared" si="126"/>
        <v>80</v>
      </c>
      <c r="T821" s="9">
        <f t="shared" si="127"/>
        <v>75</v>
      </c>
      <c r="U821" s="8">
        <f t="shared" si="128"/>
        <v>75.833333333333329</v>
      </c>
      <c r="V821" s="8">
        <f t="shared" si="129"/>
        <v>75.625</v>
      </c>
    </row>
    <row r="822" spans="1:22" ht="13.5" x14ac:dyDescent="0.25">
      <c r="A822" s="3">
        <f>RSI!A822</f>
        <v>43493</v>
      </c>
      <c r="B822" s="2">
        <f>RSI!B822</f>
        <v>6.7576000000000001</v>
      </c>
      <c r="C822" s="2">
        <f>RSI!I822</f>
        <v>71.284246919645312</v>
      </c>
      <c r="D822" s="2">
        <f>MACD!E822</f>
        <v>-0.22614686428516428</v>
      </c>
      <c r="E822" s="2">
        <f>MACD!F822</f>
        <v>-8.7556766395042979E-2</v>
      </c>
      <c r="F822" s="2">
        <f>'Moving Avg'!D822</f>
        <v>6.6035400000000006</v>
      </c>
      <c r="G822" s="2">
        <f>'Moving Avg'!F822</f>
        <v>6.1799900000000001</v>
      </c>
      <c r="H822" s="2">
        <f>'Moving Avg'!G822</f>
        <v>6.2219699999999998</v>
      </c>
      <c r="I822" s="2">
        <f>'Moving Avg'!H822</f>
        <v>6.4442010000000014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  <c r="M822" s="8">
        <f t="shared" si="123"/>
        <v>0</v>
      </c>
      <c r="N822" s="8">
        <f t="shared" si="120"/>
        <v>100</v>
      </c>
      <c r="O822" s="8">
        <f t="shared" si="121"/>
        <v>50</v>
      </c>
      <c r="P822" s="8">
        <f t="shared" si="122"/>
        <v>100</v>
      </c>
      <c r="Q822" s="9">
        <f t="shared" si="124"/>
        <v>57.5</v>
      </c>
      <c r="R822" s="9">
        <f t="shared" si="125"/>
        <v>62.5</v>
      </c>
      <c r="S822" s="9">
        <f t="shared" si="126"/>
        <v>72.5</v>
      </c>
      <c r="T822" s="9">
        <f t="shared" si="127"/>
        <v>62.5</v>
      </c>
      <c r="U822" s="8">
        <f t="shared" si="128"/>
        <v>64.166666666666671</v>
      </c>
      <c r="V822" s="8">
        <f t="shared" si="129"/>
        <v>63.75</v>
      </c>
    </row>
    <row r="823" spans="1:22" ht="13.5" x14ac:dyDescent="0.25">
      <c r="A823" s="3">
        <f>RSI!A823</f>
        <v>43494</v>
      </c>
      <c r="B823" s="2">
        <f>RSI!B823</f>
        <v>6.9237000000000002</v>
      </c>
      <c r="C823" s="2">
        <f>RSI!I823</f>
        <v>74.910985472780752</v>
      </c>
      <c r="D823" s="2">
        <f>MACD!E823</f>
        <v>-0.26946829256958171</v>
      </c>
      <c r="E823" s="2">
        <f>MACD!F823</f>
        <v>-0.12393907162995074</v>
      </c>
      <c r="F823" s="2">
        <f>'Moving Avg'!D823</f>
        <v>6.7198200000000003</v>
      </c>
      <c r="G823" s="2">
        <f>'Moving Avg'!F823</f>
        <v>6.217365</v>
      </c>
      <c r="H823" s="2">
        <f>'Moving Avg'!G823</f>
        <v>6.2378259999999992</v>
      </c>
      <c r="I823" s="2">
        <f>'Moving Avg'!H823</f>
        <v>6.4437220000000028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  <c r="M823" s="8">
        <f t="shared" si="123"/>
        <v>0</v>
      </c>
      <c r="N823" s="8">
        <f t="shared" si="120"/>
        <v>100</v>
      </c>
      <c r="O823" s="8">
        <f t="shared" si="121"/>
        <v>50</v>
      </c>
      <c r="P823" s="8">
        <f t="shared" si="122"/>
        <v>100</v>
      </c>
      <c r="Q823" s="9">
        <f t="shared" si="124"/>
        <v>57.5</v>
      </c>
      <c r="R823" s="9">
        <f t="shared" si="125"/>
        <v>62.5</v>
      </c>
      <c r="S823" s="9">
        <f t="shared" si="126"/>
        <v>72.5</v>
      </c>
      <c r="T823" s="9">
        <f t="shared" si="127"/>
        <v>62.5</v>
      </c>
      <c r="U823" s="8">
        <f t="shared" si="128"/>
        <v>64.166666666666671</v>
      </c>
      <c r="V823" s="8">
        <f t="shared" si="129"/>
        <v>63.75</v>
      </c>
    </row>
    <row r="824" spans="1:22" ht="13.5" x14ac:dyDescent="0.25">
      <c r="A824" s="3">
        <f>RSI!A824</f>
        <v>43495</v>
      </c>
      <c r="B824" s="2">
        <f>RSI!B824</f>
        <v>6.7953999999999999</v>
      </c>
      <c r="C824" s="2">
        <f>RSI!I824</f>
        <v>67.789060993035605</v>
      </c>
      <c r="D824" s="2">
        <f>MACD!E824</f>
        <v>-0.31673302079732046</v>
      </c>
      <c r="E824" s="2">
        <f>MACD!F824</f>
        <v>-0.16249786146342471</v>
      </c>
      <c r="F824" s="2">
        <f>'Moving Avg'!D824</f>
        <v>6.7530599999999996</v>
      </c>
      <c r="G824" s="2">
        <f>'Moving Avg'!F824</f>
        <v>6.2437950000000004</v>
      </c>
      <c r="H824" s="2">
        <f>'Moving Avg'!G824</f>
        <v>6.2523239999999989</v>
      </c>
      <c r="I824" s="2">
        <f>'Moving Avg'!H824</f>
        <v>6.4426015000000021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  <c r="M824" s="8">
        <f t="shared" si="123"/>
        <v>50</v>
      </c>
      <c r="N824" s="8">
        <f t="shared" si="120"/>
        <v>100</v>
      </c>
      <c r="O824" s="8">
        <f t="shared" si="121"/>
        <v>50</v>
      </c>
      <c r="P824" s="8">
        <f t="shared" si="122"/>
        <v>100</v>
      </c>
      <c r="Q824" s="9">
        <f t="shared" si="124"/>
        <v>75</v>
      </c>
      <c r="R824" s="9">
        <f t="shared" si="125"/>
        <v>72.5</v>
      </c>
      <c r="S824" s="9">
        <f t="shared" si="126"/>
        <v>80</v>
      </c>
      <c r="T824" s="9">
        <f t="shared" si="127"/>
        <v>75</v>
      </c>
      <c r="U824" s="8">
        <f t="shared" si="128"/>
        <v>75.833333333333329</v>
      </c>
      <c r="V824" s="8">
        <f t="shared" si="129"/>
        <v>75.625</v>
      </c>
    </row>
    <row r="825" spans="1:22" ht="13.5" x14ac:dyDescent="0.25">
      <c r="A825" s="3">
        <f>RSI!A825</f>
        <v>43496</v>
      </c>
      <c r="B825" s="2">
        <f>RSI!B825</f>
        <v>6.7198000000000002</v>
      </c>
      <c r="C825" s="2">
        <f>RSI!I825</f>
        <v>63.932054773802186</v>
      </c>
      <c r="D825" s="2">
        <f>MACD!E825</f>
        <v>-0.34928706119458219</v>
      </c>
      <c r="E825" s="2">
        <f>MACD!F825</f>
        <v>-0.19985570140965619</v>
      </c>
      <c r="F825" s="2">
        <f>'Moving Avg'!D825</f>
        <v>6.76816</v>
      </c>
      <c r="G825" s="2">
        <f>'Moving Avg'!F825</f>
        <v>6.2777700000000003</v>
      </c>
      <c r="H825" s="2">
        <f>'Moving Avg'!G825</f>
        <v>6.2644039999999999</v>
      </c>
      <c r="I825" s="2">
        <f>'Moving Avg'!H825</f>
        <v>6.4411395000000029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  <c r="M825" s="8">
        <f t="shared" si="123"/>
        <v>50</v>
      </c>
      <c r="N825" s="8">
        <f t="shared" si="120"/>
        <v>100</v>
      </c>
      <c r="O825" s="8">
        <f t="shared" si="121"/>
        <v>50</v>
      </c>
      <c r="P825" s="8">
        <f t="shared" si="122"/>
        <v>16.5</v>
      </c>
      <c r="Q825" s="9">
        <f t="shared" si="124"/>
        <v>62.475000000000001</v>
      </c>
      <c r="R825" s="9">
        <f t="shared" si="125"/>
        <v>51.625</v>
      </c>
      <c r="S825" s="9">
        <f t="shared" si="126"/>
        <v>42.424999999999997</v>
      </c>
      <c r="T825" s="9">
        <f t="shared" si="127"/>
        <v>54.125</v>
      </c>
      <c r="U825" s="8">
        <f t="shared" si="128"/>
        <v>52.17499999999999</v>
      </c>
      <c r="V825" s="8">
        <f t="shared" si="129"/>
        <v>52.662499999999994</v>
      </c>
    </row>
    <row r="826" spans="1:22" ht="13.5" x14ac:dyDescent="0.25">
      <c r="A826" s="3">
        <f>RSI!A826</f>
        <v>43497</v>
      </c>
      <c r="B826" s="2">
        <f>RSI!B826</f>
        <v>6.7953999999999999</v>
      </c>
      <c r="C826" s="2">
        <f>RSI!I826</f>
        <v>66.014479582270752</v>
      </c>
      <c r="D826" s="2">
        <f>MACD!E826</f>
        <v>-0.3683235650819574</v>
      </c>
      <c r="E826" s="2">
        <f>MACD!F826</f>
        <v>-0.23354927414411647</v>
      </c>
      <c r="F826" s="2">
        <f>'Moving Avg'!D826</f>
        <v>6.7983799999999999</v>
      </c>
      <c r="G826" s="2">
        <f>'Moving Avg'!F826</f>
        <v>6.3193000000000001</v>
      </c>
      <c r="H826" s="2">
        <f>'Moving Avg'!G826</f>
        <v>6.2779959999999981</v>
      </c>
      <c r="I826" s="2">
        <f>'Moving Avg'!H826</f>
        <v>6.4395410000000028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  <c r="M826" s="8">
        <f t="shared" si="123"/>
        <v>50</v>
      </c>
      <c r="N826" s="8">
        <f t="shared" si="120"/>
        <v>100</v>
      </c>
      <c r="O826" s="8">
        <f t="shared" si="121"/>
        <v>50</v>
      </c>
      <c r="P826" s="8">
        <f t="shared" si="122"/>
        <v>83.5</v>
      </c>
      <c r="Q826" s="9">
        <f t="shared" si="124"/>
        <v>72.525000000000006</v>
      </c>
      <c r="R826" s="9">
        <f t="shared" si="125"/>
        <v>68.375</v>
      </c>
      <c r="S826" s="9">
        <f t="shared" si="126"/>
        <v>72.575000000000003</v>
      </c>
      <c r="T826" s="9">
        <f t="shared" si="127"/>
        <v>70.875</v>
      </c>
      <c r="U826" s="8">
        <f t="shared" si="128"/>
        <v>71.158333333333346</v>
      </c>
      <c r="V826" s="8">
        <f t="shared" si="129"/>
        <v>71.087500000000006</v>
      </c>
    </row>
    <row r="827" spans="1:22" ht="13.5" x14ac:dyDescent="0.25">
      <c r="A827" s="3">
        <f>RSI!A827</f>
        <v>43500</v>
      </c>
      <c r="B827" s="2">
        <f>RSI!B827</f>
        <v>6.9916999999999998</v>
      </c>
      <c r="C827" s="2">
        <f>RSI!I827</f>
        <v>70.738649232489976</v>
      </c>
      <c r="D827" s="2">
        <f>MACD!E827</f>
        <v>-0.37353480242868287</v>
      </c>
      <c r="E827" s="2">
        <f>MACD!F827</f>
        <v>-0.26154637980102979</v>
      </c>
      <c r="F827" s="2">
        <f>'Moving Avg'!D827</f>
        <v>6.8452000000000002</v>
      </c>
      <c r="G827" s="2">
        <f>'Moving Avg'!F827</f>
        <v>6.3751749999999996</v>
      </c>
      <c r="H827" s="2">
        <f>'Moving Avg'!G827</f>
        <v>6.2918899999999987</v>
      </c>
      <c r="I827" s="2">
        <f>'Moving Avg'!H827</f>
        <v>6.439218000000003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  <c r="M827" s="8">
        <f t="shared" si="123"/>
        <v>0</v>
      </c>
      <c r="N827" s="8">
        <f t="shared" si="120"/>
        <v>100</v>
      </c>
      <c r="O827" s="8">
        <f t="shared" si="121"/>
        <v>50</v>
      </c>
      <c r="P827" s="8">
        <f t="shared" si="122"/>
        <v>100</v>
      </c>
      <c r="Q827" s="9">
        <f t="shared" si="124"/>
        <v>57.5</v>
      </c>
      <c r="R827" s="9">
        <f t="shared" si="125"/>
        <v>62.5</v>
      </c>
      <c r="S827" s="9">
        <f t="shared" si="126"/>
        <v>72.5</v>
      </c>
      <c r="T827" s="9">
        <f t="shared" si="127"/>
        <v>62.5</v>
      </c>
      <c r="U827" s="8">
        <f t="shared" si="128"/>
        <v>64.166666666666671</v>
      </c>
      <c r="V827" s="8">
        <f t="shared" si="129"/>
        <v>63.75</v>
      </c>
    </row>
    <row r="828" spans="1:22" ht="13.5" x14ac:dyDescent="0.25">
      <c r="A828" s="3">
        <f>RSI!A828</f>
        <v>43501</v>
      </c>
      <c r="B828" s="2">
        <f>RSI!B828</f>
        <v>6.9690000000000003</v>
      </c>
      <c r="C828" s="2">
        <f>RSI!I828</f>
        <v>69.534931024950055</v>
      </c>
      <c r="D828" s="2">
        <f>MACD!E828</f>
        <v>-0.37155859462422214</v>
      </c>
      <c r="E828" s="2">
        <f>MACD!F828</f>
        <v>-0.28354882276566828</v>
      </c>
      <c r="F828" s="2">
        <f>'Moving Avg'!D828</f>
        <v>6.8542600000000009</v>
      </c>
      <c r="G828" s="2">
        <f>'Moving Avg'!F828</f>
        <v>6.4299149999999994</v>
      </c>
      <c r="H828" s="2">
        <f>'Moving Avg'!G828</f>
        <v>6.3060839999999985</v>
      </c>
      <c r="I828" s="2">
        <f>'Moving Avg'!H828</f>
        <v>6.4387450000000026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  <c r="M828" s="8">
        <f t="shared" si="123"/>
        <v>50</v>
      </c>
      <c r="N828" s="8">
        <f t="shared" si="120"/>
        <v>100</v>
      </c>
      <c r="O828" s="8">
        <f t="shared" si="121"/>
        <v>50</v>
      </c>
      <c r="P828" s="8">
        <f t="shared" si="122"/>
        <v>100</v>
      </c>
      <c r="Q828" s="9">
        <f t="shared" si="124"/>
        <v>75</v>
      </c>
      <c r="R828" s="9">
        <f t="shared" si="125"/>
        <v>72.5</v>
      </c>
      <c r="S828" s="9">
        <f t="shared" si="126"/>
        <v>80</v>
      </c>
      <c r="T828" s="9">
        <f t="shared" si="127"/>
        <v>75</v>
      </c>
      <c r="U828" s="8">
        <f t="shared" si="128"/>
        <v>75.833333333333329</v>
      </c>
      <c r="V828" s="8">
        <f t="shared" si="129"/>
        <v>75.625</v>
      </c>
    </row>
    <row r="829" spans="1:22" ht="13.5" x14ac:dyDescent="0.25">
      <c r="A829" s="3">
        <f>RSI!A829</f>
        <v>43502</v>
      </c>
      <c r="B829" s="2">
        <f>RSI!B829</f>
        <v>6.9840999999999998</v>
      </c>
      <c r="C829" s="2">
        <f>RSI!I829</f>
        <v>69.901827857399866</v>
      </c>
      <c r="D829" s="2">
        <f>MACD!E829</f>
        <v>-0.32989793500962517</v>
      </c>
      <c r="E829" s="2">
        <f>MACD!F829</f>
        <v>-0.29281864521445966</v>
      </c>
      <c r="F829" s="2">
        <f>'Moving Avg'!D829</f>
        <v>6.8920000000000003</v>
      </c>
      <c r="G829" s="2">
        <f>'Moving Avg'!F829</f>
        <v>6.485409999999999</v>
      </c>
      <c r="H829" s="2">
        <f>'Moving Avg'!G829</f>
        <v>6.3234499999999976</v>
      </c>
      <c r="I829" s="2">
        <f>'Moving Avg'!H829</f>
        <v>6.4383840000000019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  <c r="M829" s="8">
        <f t="shared" si="123"/>
        <v>50</v>
      </c>
      <c r="N829" s="8">
        <f t="shared" si="120"/>
        <v>100</v>
      </c>
      <c r="O829" s="8">
        <f t="shared" si="121"/>
        <v>50</v>
      </c>
      <c r="P829" s="8">
        <f t="shared" si="122"/>
        <v>100</v>
      </c>
      <c r="Q829" s="9">
        <f t="shared" si="124"/>
        <v>75</v>
      </c>
      <c r="R829" s="9">
        <f t="shared" si="125"/>
        <v>72.5</v>
      </c>
      <c r="S829" s="9">
        <f t="shared" si="126"/>
        <v>80</v>
      </c>
      <c r="T829" s="9">
        <f t="shared" si="127"/>
        <v>75</v>
      </c>
      <c r="U829" s="8">
        <f t="shared" si="128"/>
        <v>75.833333333333329</v>
      </c>
      <c r="V829" s="8">
        <f t="shared" si="129"/>
        <v>75.625</v>
      </c>
    </row>
    <row r="830" spans="1:22" ht="13.5" x14ac:dyDescent="0.25">
      <c r="A830" s="3">
        <f>RSI!A830</f>
        <v>43503</v>
      </c>
      <c r="B830" s="2">
        <f>RSI!B830</f>
        <v>6.9840999999999998</v>
      </c>
      <c r="C830" s="2">
        <f>RSI!I830</f>
        <v>69.901827857399866</v>
      </c>
      <c r="D830" s="2">
        <f>MACD!E830</f>
        <v>-0.29521966397243915</v>
      </c>
      <c r="E830" s="2">
        <f>MACD!F830</f>
        <v>-0.29329884896605557</v>
      </c>
      <c r="F830" s="2">
        <f>'Moving Avg'!D830</f>
        <v>6.9448600000000003</v>
      </c>
      <c r="G830" s="2">
        <f>'Moving Avg'!F830</f>
        <v>6.5409049999999995</v>
      </c>
      <c r="H830" s="2">
        <f>'Moving Avg'!G830</f>
        <v>6.3427779999999974</v>
      </c>
      <c r="I830" s="2">
        <f>'Moving Avg'!H830</f>
        <v>6.4387215000000015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  <c r="M830" s="8">
        <f t="shared" si="123"/>
        <v>50</v>
      </c>
      <c r="N830" s="8">
        <f t="shared" si="120"/>
        <v>45</v>
      </c>
      <c r="O830" s="8">
        <f t="shared" si="121"/>
        <v>50</v>
      </c>
      <c r="P830" s="8">
        <f t="shared" si="122"/>
        <v>100</v>
      </c>
      <c r="Q830" s="9">
        <f t="shared" si="124"/>
        <v>55.75</v>
      </c>
      <c r="R830" s="9">
        <f t="shared" si="125"/>
        <v>61.5</v>
      </c>
      <c r="S830" s="9">
        <f t="shared" si="126"/>
        <v>71.75</v>
      </c>
      <c r="T830" s="9">
        <f t="shared" si="127"/>
        <v>61.25</v>
      </c>
      <c r="U830" s="8">
        <f t="shared" si="128"/>
        <v>63</v>
      </c>
      <c r="V830" s="8">
        <f t="shared" si="129"/>
        <v>62.5625</v>
      </c>
    </row>
    <row r="831" spans="1:22" ht="13.5" x14ac:dyDescent="0.25">
      <c r="A831" s="3">
        <f>RSI!A831</f>
        <v>43504</v>
      </c>
      <c r="B831" s="2">
        <f>RSI!B831</f>
        <v>7.1729000000000003</v>
      </c>
      <c r="C831" s="2">
        <f>RSI!I831</f>
        <v>74.376617864268141</v>
      </c>
      <c r="D831" s="2">
        <f>MACD!E831</f>
        <v>-0.28254330160458796</v>
      </c>
      <c r="E831" s="2">
        <f>MACD!F831</f>
        <v>-0.29114773949376205</v>
      </c>
      <c r="F831" s="2">
        <f>'Moving Avg'!D831</f>
        <v>7.0203599999999993</v>
      </c>
      <c r="G831" s="2">
        <f>'Moving Avg'!F831</f>
        <v>6.5990449999999994</v>
      </c>
      <c r="H831" s="2">
        <f>'Moving Avg'!G831</f>
        <v>6.3610499999999979</v>
      </c>
      <c r="I831" s="2">
        <f>'Moving Avg'!H831</f>
        <v>6.4405910000000004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  <c r="M831" s="8">
        <f t="shared" si="123"/>
        <v>0</v>
      </c>
      <c r="N831" s="8">
        <f t="shared" si="120"/>
        <v>0</v>
      </c>
      <c r="O831" s="8">
        <f t="shared" si="121"/>
        <v>50</v>
      </c>
      <c r="P831" s="8">
        <f t="shared" si="122"/>
        <v>100</v>
      </c>
      <c r="Q831" s="9">
        <f t="shared" si="124"/>
        <v>22.5</v>
      </c>
      <c r="R831" s="9">
        <f t="shared" si="125"/>
        <v>42.5</v>
      </c>
      <c r="S831" s="9">
        <f t="shared" si="126"/>
        <v>57.5</v>
      </c>
      <c r="T831" s="9">
        <f t="shared" si="127"/>
        <v>37.5</v>
      </c>
      <c r="U831" s="8">
        <f t="shared" si="128"/>
        <v>40.833333333333336</v>
      </c>
      <c r="V831" s="8">
        <f t="shared" si="129"/>
        <v>40</v>
      </c>
    </row>
    <row r="832" spans="1:22" ht="13.5" x14ac:dyDescent="0.25">
      <c r="A832" s="3">
        <f>RSI!A832</f>
        <v>43507</v>
      </c>
      <c r="B832" s="2">
        <f>RSI!B832</f>
        <v>7.1351000000000004</v>
      </c>
      <c r="C832" s="2">
        <f>RSI!I832</f>
        <v>72.066467410869166</v>
      </c>
      <c r="D832" s="2">
        <f>MACD!E832</f>
        <v>-0.2551849743750223</v>
      </c>
      <c r="E832" s="2">
        <f>MACD!F832</f>
        <v>-0.28395518647001411</v>
      </c>
      <c r="F832" s="2">
        <f>'Moving Avg'!D832</f>
        <v>7.0490399999999998</v>
      </c>
      <c r="G832" s="2">
        <f>'Moving Avg'!F832</f>
        <v>6.6469899999999997</v>
      </c>
      <c r="H832" s="2">
        <f>'Moving Avg'!G832</f>
        <v>6.380075999999999</v>
      </c>
      <c r="I832" s="2">
        <f>'Moving Avg'!H832</f>
        <v>6.4424549999999998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  <c r="M832" s="8">
        <f t="shared" si="123"/>
        <v>0</v>
      </c>
      <c r="N832" s="8">
        <f t="shared" si="120"/>
        <v>0</v>
      </c>
      <c r="O832" s="8">
        <f t="shared" si="121"/>
        <v>50</v>
      </c>
      <c r="P832" s="8">
        <f t="shared" si="122"/>
        <v>100</v>
      </c>
      <c r="Q832" s="9">
        <f t="shared" si="124"/>
        <v>22.5</v>
      </c>
      <c r="R832" s="9">
        <f t="shared" si="125"/>
        <v>42.5</v>
      </c>
      <c r="S832" s="9">
        <f t="shared" si="126"/>
        <v>57.5</v>
      </c>
      <c r="T832" s="9">
        <f t="shared" si="127"/>
        <v>37.5</v>
      </c>
      <c r="U832" s="8">
        <f t="shared" si="128"/>
        <v>40.833333333333336</v>
      </c>
      <c r="V832" s="8">
        <f t="shared" si="129"/>
        <v>40</v>
      </c>
    </row>
    <row r="833" spans="1:22" ht="13.5" x14ac:dyDescent="0.25">
      <c r="A833" s="3">
        <f>RSI!A833</f>
        <v>43508</v>
      </c>
      <c r="B833" s="2">
        <f>RSI!B833</f>
        <v>7.0974000000000004</v>
      </c>
      <c r="C833" s="2">
        <f>RSI!I833</f>
        <v>69.739880543844095</v>
      </c>
      <c r="D833" s="2">
        <f>MACD!E833</f>
        <v>-0.2067978521937377</v>
      </c>
      <c r="E833" s="2">
        <f>MACD!F833</f>
        <v>-0.26852371961475885</v>
      </c>
      <c r="F833" s="2">
        <f>'Moving Avg'!D833</f>
        <v>7.074720000000001</v>
      </c>
      <c r="G833" s="2">
        <f>'Moving Avg'!F833</f>
        <v>6.6979549999999985</v>
      </c>
      <c r="H833" s="2">
        <f>'Moving Avg'!G833</f>
        <v>6.399405999999999</v>
      </c>
      <c r="I833" s="2">
        <f>'Moving Avg'!H833</f>
        <v>6.4441305000000009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  <c r="M833" s="8">
        <f t="shared" si="123"/>
        <v>50</v>
      </c>
      <c r="N833" s="8">
        <f t="shared" si="120"/>
        <v>0</v>
      </c>
      <c r="O833" s="8">
        <f t="shared" si="121"/>
        <v>50</v>
      </c>
      <c r="P833" s="8">
        <f t="shared" si="122"/>
        <v>100</v>
      </c>
      <c r="Q833" s="9">
        <f t="shared" si="124"/>
        <v>40</v>
      </c>
      <c r="R833" s="9">
        <f t="shared" si="125"/>
        <v>52.5</v>
      </c>
      <c r="S833" s="9">
        <f t="shared" si="126"/>
        <v>65</v>
      </c>
      <c r="T833" s="9">
        <f t="shared" si="127"/>
        <v>50</v>
      </c>
      <c r="U833" s="8">
        <f t="shared" si="128"/>
        <v>52.5</v>
      </c>
      <c r="V833" s="8">
        <f t="shared" si="129"/>
        <v>51.875</v>
      </c>
    </row>
    <row r="834" spans="1:22" ht="13.5" x14ac:dyDescent="0.25">
      <c r="A834" s="3">
        <f>RSI!A834</f>
        <v>43509</v>
      </c>
      <c r="B834" s="2">
        <f>RSI!B834</f>
        <v>7.0747</v>
      </c>
      <c r="C834" s="2">
        <f>RSI!I834</f>
        <v>68.309871781248376</v>
      </c>
      <c r="D834" s="2">
        <f>MACD!E834</f>
        <v>-0.18656751028881491</v>
      </c>
      <c r="E834" s="2">
        <f>MACD!F834</f>
        <v>-0.25213247774957004</v>
      </c>
      <c r="F834" s="2">
        <f>'Moving Avg'!D834</f>
        <v>7.0928400000000007</v>
      </c>
      <c r="G834" s="2">
        <f>'Moving Avg'!F834</f>
        <v>6.7530699999999992</v>
      </c>
      <c r="H834" s="2">
        <f>'Moving Avg'!G834</f>
        <v>6.4149599999999998</v>
      </c>
      <c r="I834" s="2">
        <f>'Moving Avg'!H834</f>
        <v>6.4449575000000019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  <c r="M834" s="8">
        <f t="shared" si="123"/>
        <v>50</v>
      </c>
      <c r="N834" s="8">
        <f t="shared" ref="N834:N897" si="130">IF(E834-D834&gt;0.02, 100, IF(E834-D834&lt;0,0,45))</f>
        <v>0</v>
      </c>
      <c r="O834" s="8">
        <f t="shared" ref="O834:O897" si="131">IF(F834-I834&gt;10,100,IF(F834-I834&gt;5,75, IF(F834-I834&gt;0,50,0)))</f>
        <v>50</v>
      </c>
      <c r="P834" s="8">
        <f t="shared" ref="P834:P897" si="132">IF(L834="confirmed bullish", 34, IF(L834="bullish divergence",17, 0))+IF(J834="bullish",33,IF(J834="bearish",0,16.5))+IF(K834="strong",33,IF(K834="weak",0,16.5))</f>
        <v>100</v>
      </c>
      <c r="Q834" s="9">
        <f t="shared" si="124"/>
        <v>40</v>
      </c>
      <c r="R834" s="9">
        <f t="shared" si="125"/>
        <v>52.5</v>
      </c>
      <c r="S834" s="9">
        <f t="shared" si="126"/>
        <v>65</v>
      </c>
      <c r="T834" s="9">
        <f t="shared" si="127"/>
        <v>50</v>
      </c>
      <c r="U834" s="8">
        <f t="shared" si="128"/>
        <v>52.5</v>
      </c>
      <c r="V834" s="8">
        <f t="shared" si="129"/>
        <v>51.875</v>
      </c>
    </row>
    <row r="835" spans="1:22" ht="13.5" x14ac:dyDescent="0.25">
      <c r="A835" s="3">
        <f>RSI!A835</f>
        <v>43510</v>
      </c>
      <c r="B835" s="2">
        <f>RSI!B835</f>
        <v>7.0671999999999997</v>
      </c>
      <c r="C835" s="2">
        <f>RSI!I835</f>
        <v>67.815101047944324</v>
      </c>
      <c r="D835" s="2">
        <f>MACD!E835</f>
        <v>-0.18284952149961509</v>
      </c>
      <c r="E835" s="2">
        <f>MACD!F835</f>
        <v>-0.23827588649957906</v>
      </c>
      <c r="F835" s="2">
        <f>'Moving Avg'!D835</f>
        <v>7.1094600000000003</v>
      </c>
      <c r="G835" s="2">
        <f>'Moving Avg'!F835</f>
        <v>6.8062999999999985</v>
      </c>
      <c r="H835" s="2">
        <f>'Moving Avg'!G835</f>
        <v>6.4273440000000006</v>
      </c>
      <c r="I835" s="2">
        <f>'Moving Avg'!H835</f>
        <v>6.4447180000000017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  <c r="M835" s="8">
        <f t="shared" ref="M835:M898" si="133">IF(C835&lt;30,100, IF(C835&gt;70, 0, 50))</f>
        <v>50</v>
      </c>
      <c r="N835" s="8">
        <f t="shared" si="130"/>
        <v>0</v>
      </c>
      <c r="O835" s="8">
        <f t="shared" si="131"/>
        <v>50</v>
      </c>
      <c r="P835" s="8">
        <f t="shared" si="132"/>
        <v>83.5</v>
      </c>
      <c r="Q835" s="9">
        <f t="shared" ref="Q835:Q898" si="134">0.35*M835+N835*0.35+O835*0.15+P835*0.15</f>
        <v>37.524999999999999</v>
      </c>
      <c r="R835" s="9">
        <f t="shared" ref="R835:R898" si="135">M835*0.2+N835*0.2+O835*0.35+P835*0.25</f>
        <v>48.375</v>
      </c>
      <c r="S835" s="9">
        <f t="shared" ref="S835:S898" si="136">M835*0.15+N835*0.15+O835*0.25+P835*0.45</f>
        <v>57.575000000000003</v>
      </c>
      <c r="T835" s="9">
        <f t="shared" ref="T835:T898" si="137">0.25*SUM(M835:P835)</f>
        <v>45.875</v>
      </c>
      <c r="U835" s="8">
        <f t="shared" ref="U835:U898" si="138">SUM(Q835:S835)/3</f>
        <v>47.82500000000001</v>
      </c>
      <c r="V835" s="8">
        <f t="shared" ref="V835:V898" si="139">SUM(Q835:T835)/4</f>
        <v>47.337500000000006</v>
      </c>
    </row>
    <row r="836" spans="1:22" ht="13.5" x14ac:dyDescent="0.25">
      <c r="A836" s="3">
        <f>RSI!A836</f>
        <v>43511</v>
      </c>
      <c r="B836" s="2">
        <f>RSI!B836</f>
        <v>7.2634999999999996</v>
      </c>
      <c r="C836" s="2">
        <f>RSI!I836</f>
        <v>73.271841422402431</v>
      </c>
      <c r="D836" s="2">
        <f>MACD!E836</f>
        <v>-0.18472175795822388</v>
      </c>
      <c r="E836" s="2">
        <f>MACD!F836</f>
        <v>-0.22756506079130803</v>
      </c>
      <c r="F836" s="2">
        <f>'Moving Avg'!D836</f>
        <v>7.12758</v>
      </c>
      <c r="G836" s="2">
        <f>'Moving Avg'!F836</f>
        <v>6.8640599999999994</v>
      </c>
      <c r="H836" s="2">
        <f>'Moving Avg'!G836</f>
        <v>6.4436540000000013</v>
      </c>
      <c r="I836" s="2">
        <f>'Moving Avg'!H836</f>
        <v>6.4457540000000009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  <c r="M836" s="8">
        <f t="shared" si="133"/>
        <v>0</v>
      </c>
      <c r="N836" s="8">
        <f t="shared" si="130"/>
        <v>0</v>
      </c>
      <c r="O836" s="8">
        <f t="shared" si="131"/>
        <v>50</v>
      </c>
      <c r="P836" s="8">
        <f t="shared" si="132"/>
        <v>16.5</v>
      </c>
      <c r="Q836" s="9">
        <f t="shared" si="134"/>
        <v>9.9749999999999996</v>
      </c>
      <c r="R836" s="9">
        <f t="shared" si="135"/>
        <v>21.625</v>
      </c>
      <c r="S836" s="9">
        <f t="shared" si="136"/>
        <v>19.925000000000001</v>
      </c>
      <c r="T836" s="9">
        <f t="shared" si="137"/>
        <v>16.625</v>
      </c>
      <c r="U836" s="8">
        <f t="shared" si="138"/>
        <v>17.175000000000001</v>
      </c>
      <c r="V836" s="8">
        <f t="shared" si="139"/>
        <v>17.037500000000001</v>
      </c>
    </row>
    <row r="837" spans="1:22" ht="13.5" x14ac:dyDescent="0.25">
      <c r="A837" s="3">
        <f>RSI!A837</f>
        <v>43514</v>
      </c>
      <c r="B837" s="2">
        <f>RSI!B837</f>
        <v>7.3540999999999999</v>
      </c>
      <c r="C837" s="2">
        <f>RSI!I837</f>
        <v>75.34917032426992</v>
      </c>
      <c r="D837" s="2">
        <f>MACD!E837</f>
        <v>-0.16592910267128413</v>
      </c>
      <c r="E837" s="2">
        <f>MACD!F837</f>
        <v>-0.21523786916730328</v>
      </c>
      <c r="F837" s="2">
        <f>'Moving Avg'!D837</f>
        <v>7.171380000000001</v>
      </c>
      <c r="G837" s="2">
        <f>'Moving Avg'!F837</f>
        <v>6.9172899999999995</v>
      </c>
      <c r="H837" s="2">
        <f>'Moving Avg'!G837</f>
        <v>6.4623800000000013</v>
      </c>
      <c r="I837" s="2">
        <f>'Moving Avg'!H837</f>
        <v>6.4472430000000012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  <c r="M837" s="8">
        <f t="shared" si="133"/>
        <v>0</v>
      </c>
      <c r="N837" s="8">
        <f t="shared" si="130"/>
        <v>0</v>
      </c>
      <c r="O837" s="8">
        <f t="shared" si="131"/>
        <v>50</v>
      </c>
      <c r="P837" s="8">
        <f t="shared" si="132"/>
        <v>100</v>
      </c>
      <c r="Q837" s="9">
        <f t="shared" si="134"/>
        <v>22.5</v>
      </c>
      <c r="R837" s="9">
        <f t="shared" si="135"/>
        <v>42.5</v>
      </c>
      <c r="S837" s="9">
        <f t="shared" si="136"/>
        <v>57.5</v>
      </c>
      <c r="T837" s="9">
        <f t="shared" si="137"/>
        <v>37.5</v>
      </c>
      <c r="U837" s="8">
        <f t="shared" si="138"/>
        <v>40.833333333333336</v>
      </c>
      <c r="V837" s="8">
        <f t="shared" si="139"/>
        <v>40</v>
      </c>
    </row>
    <row r="838" spans="1:22" ht="13.5" x14ac:dyDescent="0.25">
      <c r="A838" s="3">
        <f>RSI!A838</f>
        <v>43515</v>
      </c>
      <c r="B838" s="2">
        <f>RSI!B838</f>
        <v>7.4748999999999999</v>
      </c>
      <c r="C838" s="2">
        <f>RSI!I838</f>
        <v>77.823987399780009</v>
      </c>
      <c r="D838" s="2">
        <f>MACD!E838</f>
        <v>-0.16588495277215731</v>
      </c>
      <c r="E838" s="2">
        <f>MACD!F838</f>
        <v>-0.2053672858882741</v>
      </c>
      <c r="F838" s="2">
        <f>'Moving Avg'!D838</f>
        <v>7.24688</v>
      </c>
      <c r="G838" s="2">
        <f>'Moving Avg'!F838</f>
        <v>6.9739199999999997</v>
      </c>
      <c r="H838" s="2">
        <f>'Moving Avg'!G838</f>
        <v>6.4850320000000021</v>
      </c>
      <c r="I838" s="2">
        <f>'Moving Avg'!H838</f>
        <v>6.4503650000000006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  <c r="M838" s="8">
        <f t="shared" si="133"/>
        <v>0</v>
      </c>
      <c r="N838" s="8">
        <f t="shared" si="130"/>
        <v>0</v>
      </c>
      <c r="O838" s="8">
        <f t="shared" si="131"/>
        <v>50</v>
      </c>
      <c r="P838" s="8">
        <f t="shared" si="132"/>
        <v>100</v>
      </c>
      <c r="Q838" s="9">
        <f t="shared" si="134"/>
        <v>22.5</v>
      </c>
      <c r="R838" s="9">
        <f t="shared" si="135"/>
        <v>42.5</v>
      </c>
      <c r="S838" s="9">
        <f t="shared" si="136"/>
        <v>57.5</v>
      </c>
      <c r="T838" s="9">
        <f t="shared" si="137"/>
        <v>37.5</v>
      </c>
      <c r="U838" s="8">
        <f t="shared" si="138"/>
        <v>40.833333333333336</v>
      </c>
      <c r="V838" s="8">
        <f t="shared" si="139"/>
        <v>40</v>
      </c>
    </row>
    <row r="839" spans="1:22" ht="13.5" x14ac:dyDescent="0.25">
      <c r="A839" s="3">
        <f>RSI!A839</f>
        <v>43516</v>
      </c>
      <c r="B839" s="2">
        <f>RSI!B839</f>
        <v>7.4974999999999996</v>
      </c>
      <c r="C839" s="2">
        <f>RSI!I839</f>
        <v>78.263654808255879</v>
      </c>
      <c r="D839" s="2">
        <f>MACD!E839</f>
        <v>-0.1690761748993701</v>
      </c>
      <c r="E839" s="2">
        <f>MACD!F839</f>
        <v>-0.1981090636904933</v>
      </c>
      <c r="F839" s="2">
        <f>'Moving Avg'!D839</f>
        <v>7.3314400000000006</v>
      </c>
      <c r="G839" s="2">
        <f>'Moving Avg'!F839</f>
        <v>7.0173350000000001</v>
      </c>
      <c r="H839" s="2">
        <f>'Moving Avg'!G839</f>
        <v>6.5082860000000018</v>
      </c>
      <c r="I839" s="2">
        <f>'Moving Avg'!H839</f>
        <v>6.4537840000000015</v>
      </c>
      <c r="J839" s="6" t="str">
        <f>OBV!F839</f>
        <v>BULLISH</v>
      </c>
      <c r="K839" s="6" t="str">
        <f>OBV!G839</f>
        <v>STRONG</v>
      </c>
      <c r="L839" s="6" t="str">
        <f>OBV!H839</f>
        <v>CONFIRMED BULLISH</v>
      </c>
      <c r="M839" s="8">
        <f t="shared" si="133"/>
        <v>0</v>
      </c>
      <c r="N839" s="8">
        <f t="shared" si="130"/>
        <v>0</v>
      </c>
      <c r="O839" s="8">
        <f t="shared" si="131"/>
        <v>50</v>
      </c>
      <c r="P839" s="8">
        <f t="shared" si="132"/>
        <v>100</v>
      </c>
      <c r="Q839" s="9">
        <f t="shared" si="134"/>
        <v>22.5</v>
      </c>
      <c r="R839" s="9">
        <f t="shared" si="135"/>
        <v>42.5</v>
      </c>
      <c r="S839" s="9">
        <f t="shared" si="136"/>
        <v>57.5</v>
      </c>
      <c r="T839" s="9">
        <f t="shared" si="137"/>
        <v>37.5</v>
      </c>
      <c r="U839" s="8">
        <f t="shared" si="138"/>
        <v>40.833333333333336</v>
      </c>
      <c r="V839" s="8">
        <f t="shared" si="139"/>
        <v>40</v>
      </c>
    </row>
    <row r="840" spans="1:22" ht="13.5" x14ac:dyDescent="0.25">
      <c r="A840" s="3">
        <f>RSI!A840</f>
        <v>43517</v>
      </c>
      <c r="B840" s="2">
        <f>RSI!B840</f>
        <v>7.3314000000000004</v>
      </c>
      <c r="C840" s="2">
        <f>RSI!I840</f>
        <v>67.648108516608858</v>
      </c>
      <c r="D840" s="2">
        <f>MACD!E840</f>
        <v>-0.16319663468679391</v>
      </c>
      <c r="E840" s="2">
        <f>MACD!F840</f>
        <v>-0.19112657788975346</v>
      </c>
      <c r="F840" s="2">
        <f>'Moving Avg'!D840</f>
        <v>7.3842799999999995</v>
      </c>
      <c r="G840" s="2">
        <f>'Moving Avg'!F840</f>
        <v>7.0516899999999989</v>
      </c>
      <c r="H840" s="2">
        <f>'Moving Avg'!G840</f>
        <v>6.5294260000000008</v>
      </c>
      <c r="I840" s="2">
        <f>'Moving Avg'!H840</f>
        <v>6.4565560000000017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  <c r="M840" s="8">
        <f t="shared" si="133"/>
        <v>50</v>
      </c>
      <c r="N840" s="8">
        <f t="shared" si="130"/>
        <v>0</v>
      </c>
      <c r="O840" s="8">
        <f t="shared" si="131"/>
        <v>50</v>
      </c>
      <c r="P840" s="8">
        <f t="shared" si="132"/>
        <v>100</v>
      </c>
      <c r="Q840" s="9">
        <f t="shared" si="134"/>
        <v>40</v>
      </c>
      <c r="R840" s="9">
        <f t="shared" si="135"/>
        <v>52.5</v>
      </c>
      <c r="S840" s="9">
        <f t="shared" si="136"/>
        <v>65</v>
      </c>
      <c r="T840" s="9">
        <f t="shared" si="137"/>
        <v>50</v>
      </c>
      <c r="U840" s="8">
        <f t="shared" si="138"/>
        <v>52.5</v>
      </c>
      <c r="V840" s="8">
        <f t="shared" si="139"/>
        <v>51.875</v>
      </c>
    </row>
    <row r="841" spans="1:22" ht="13.5" x14ac:dyDescent="0.25">
      <c r="A841" s="3">
        <f>RSI!A841</f>
        <v>43518</v>
      </c>
      <c r="B841" s="2">
        <f>RSI!B841</f>
        <v>7.3842999999999996</v>
      </c>
      <c r="C841" s="2">
        <f>RSI!I841</f>
        <v>69.086259566046436</v>
      </c>
      <c r="D841" s="2">
        <f>MACD!E841</f>
        <v>-0.13556056603378686</v>
      </c>
      <c r="E841" s="2">
        <f>MACD!F841</f>
        <v>-0.18001337551856017</v>
      </c>
      <c r="F841" s="2">
        <f>'Moving Avg'!D841</f>
        <v>7.4084399999999988</v>
      </c>
      <c r="G841" s="2">
        <f>'Moving Avg'!F841</f>
        <v>7.0886899999999997</v>
      </c>
      <c r="H841" s="2">
        <f>'Moving Avg'!G841</f>
        <v>6.5502660000000006</v>
      </c>
      <c r="I841" s="2">
        <f>'Moving Avg'!H841</f>
        <v>6.4604379999999999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  <c r="M841" s="8">
        <f t="shared" si="133"/>
        <v>50</v>
      </c>
      <c r="N841" s="8">
        <f t="shared" si="130"/>
        <v>0</v>
      </c>
      <c r="O841" s="8">
        <f t="shared" si="131"/>
        <v>50</v>
      </c>
      <c r="P841" s="8">
        <f t="shared" si="132"/>
        <v>100</v>
      </c>
      <c r="Q841" s="9">
        <f t="shared" si="134"/>
        <v>40</v>
      </c>
      <c r="R841" s="9">
        <f t="shared" si="135"/>
        <v>52.5</v>
      </c>
      <c r="S841" s="9">
        <f t="shared" si="136"/>
        <v>65</v>
      </c>
      <c r="T841" s="9">
        <f t="shared" si="137"/>
        <v>50</v>
      </c>
      <c r="U841" s="8">
        <f t="shared" si="138"/>
        <v>52.5</v>
      </c>
      <c r="V841" s="8">
        <f t="shared" si="139"/>
        <v>51.875</v>
      </c>
    </row>
    <row r="842" spans="1:22" ht="13.5" x14ac:dyDescent="0.25">
      <c r="A842" s="3">
        <f>RSI!A842</f>
        <v>43521</v>
      </c>
      <c r="B842" s="2">
        <f>RSI!B842</f>
        <v>7.5503999999999998</v>
      </c>
      <c r="C842" s="2">
        <f>RSI!I842</f>
        <v>73.125857042350219</v>
      </c>
      <c r="D842" s="2">
        <f>MACD!E842</f>
        <v>-0.13289173086651651</v>
      </c>
      <c r="E842" s="2">
        <f>MACD!F842</f>
        <v>-0.17058904658815144</v>
      </c>
      <c r="F842" s="2">
        <f>'Moving Avg'!D842</f>
        <v>7.4477000000000002</v>
      </c>
      <c r="G842" s="2">
        <f>'Moving Avg'!F842</f>
        <v>7.1283300000000009</v>
      </c>
      <c r="H842" s="2">
        <f>'Moving Avg'!G842</f>
        <v>6.5744280000000002</v>
      </c>
      <c r="I842" s="2">
        <f>'Moving Avg'!H842</f>
        <v>6.4651505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  <c r="M842" s="8">
        <f t="shared" si="133"/>
        <v>0</v>
      </c>
      <c r="N842" s="8">
        <f t="shared" si="130"/>
        <v>0</v>
      </c>
      <c r="O842" s="8">
        <f t="shared" si="131"/>
        <v>50</v>
      </c>
      <c r="P842" s="8">
        <f t="shared" si="132"/>
        <v>100</v>
      </c>
      <c r="Q842" s="9">
        <f t="shared" si="134"/>
        <v>22.5</v>
      </c>
      <c r="R842" s="9">
        <f t="shared" si="135"/>
        <v>42.5</v>
      </c>
      <c r="S842" s="9">
        <f t="shared" si="136"/>
        <v>57.5</v>
      </c>
      <c r="T842" s="9">
        <f t="shared" si="137"/>
        <v>37.5</v>
      </c>
      <c r="U842" s="8">
        <f t="shared" si="138"/>
        <v>40.833333333333336</v>
      </c>
      <c r="V842" s="8">
        <f t="shared" si="139"/>
        <v>40</v>
      </c>
    </row>
    <row r="843" spans="1:22" ht="13.5" x14ac:dyDescent="0.25">
      <c r="A843" s="3">
        <f>RSI!A843</f>
        <v>43522</v>
      </c>
      <c r="B843" s="2">
        <f>RSI!B843</f>
        <v>7.7089999999999996</v>
      </c>
      <c r="C843" s="2">
        <f>RSI!I843</f>
        <v>76.309206891688206</v>
      </c>
      <c r="D843" s="2">
        <f>MACD!E843</f>
        <v>-0.1515672391443923</v>
      </c>
      <c r="E843" s="2">
        <f>MACD!F843</f>
        <v>-0.16678468509939962</v>
      </c>
      <c r="F843" s="2">
        <f>'Moving Avg'!D843</f>
        <v>7.4945199999999996</v>
      </c>
      <c r="G843" s="2">
        <f>'Moving Avg'!F843</f>
        <v>7.1675950000000013</v>
      </c>
      <c r="H843" s="2">
        <f>'Moving Avg'!G843</f>
        <v>6.6025160000000005</v>
      </c>
      <c r="I843" s="2">
        <f>'Moving Avg'!H843</f>
        <v>6.4698840000000004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  <c r="M843" s="8">
        <f t="shared" si="133"/>
        <v>0</v>
      </c>
      <c r="N843" s="8">
        <f t="shared" si="130"/>
        <v>0</v>
      </c>
      <c r="O843" s="8">
        <f t="shared" si="131"/>
        <v>50</v>
      </c>
      <c r="P843" s="8">
        <f t="shared" si="132"/>
        <v>100</v>
      </c>
      <c r="Q843" s="9">
        <f t="shared" si="134"/>
        <v>22.5</v>
      </c>
      <c r="R843" s="9">
        <f t="shared" si="135"/>
        <v>42.5</v>
      </c>
      <c r="S843" s="9">
        <f t="shared" si="136"/>
        <v>57.5</v>
      </c>
      <c r="T843" s="9">
        <f t="shared" si="137"/>
        <v>37.5</v>
      </c>
      <c r="U843" s="8">
        <f t="shared" si="138"/>
        <v>40.833333333333336</v>
      </c>
      <c r="V843" s="8">
        <f t="shared" si="139"/>
        <v>40</v>
      </c>
    </row>
    <row r="844" spans="1:22" ht="13.5" x14ac:dyDescent="0.25">
      <c r="A844" s="3">
        <f>RSI!A844</f>
        <v>43523</v>
      </c>
      <c r="B844" s="2">
        <f>RSI!B844</f>
        <v>7.7769000000000004</v>
      </c>
      <c r="C844" s="2">
        <f>RSI!I844</f>
        <v>77.536044958457964</v>
      </c>
      <c r="D844" s="2">
        <f>MACD!E844</f>
        <v>-0.17996352353139589</v>
      </c>
      <c r="E844" s="2">
        <f>MACD!F844</f>
        <v>-0.1694204527857989</v>
      </c>
      <c r="F844" s="2">
        <f>'Moving Avg'!D844</f>
        <v>7.5504000000000007</v>
      </c>
      <c r="G844" s="2">
        <f>'Moving Avg'!F844</f>
        <v>7.2166700000000006</v>
      </c>
      <c r="H844" s="2">
        <f>'Moving Avg'!G844</f>
        <v>6.6300000000000008</v>
      </c>
      <c r="I844" s="2">
        <f>'Moving Avg'!H844</f>
        <v>6.474222000000001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  <c r="M844" s="8">
        <f t="shared" si="133"/>
        <v>0</v>
      </c>
      <c r="N844" s="8">
        <f t="shared" si="130"/>
        <v>45</v>
      </c>
      <c r="O844" s="8">
        <f t="shared" si="131"/>
        <v>50</v>
      </c>
      <c r="P844" s="8">
        <f t="shared" si="132"/>
        <v>100</v>
      </c>
      <c r="Q844" s="9">
        <f t="shared" si="134"/>
        <v>38.25</v>
      </c>
      <c r="R844" s="9">
        <f t="shared" si="135"/>
        <v>51.5</v>
      </c>
      <c r="S844" s="9">
        <f t="shared" si="136"/>
        <v>64.25</v>
      </c>
      <c r="T844" s="9">
        <f t="shared" si="137"/>
        <v>48.75</v>
      </c>
      <c r="U844" s="8">
        <f t="shared" si="138"/>
        <v>51.333333333333336</v>
      </c>
      <c r="V844" s="8">
        <f t="shared" si="139"/>
        <v>50.6875</v>
      </c>
    </row>
    <row r="845" spans="1:22" ht="13.5" x14ac:dyDescent="0.25">
      <c r="A845" s="3">
        <f>RSI!A845</f>
        <v>43524</v>
      </c>
      <c r="B845" s="2">
        <f>RSI!B845</f>
        <v>7.7013999999999996</v>
      </c>
      <c r="C845" s="2">
        <f>RSI!I845</f>
        <v>73.008694773297464</v>
      </c>
      <c r="D845" s="2">
        <f>MACD!E845</f>
        <v>-0.20372399108780748</v>
      </c>
      <c r="E845" s="2">
        <f>MACD!F845</f>
        <v>-0.17628116044620062</v>
      </c>
      <c r="F845" s="2">
        <f>'Moving Avg'!D845</f>
        <v>7.6243999999999996</v>
      </c>
      <c r="G845" s="2">
        <f>'Moving Avg'!F845</f>
        <v>7.2657500000000015</v>
      </c>
      <c r="H845" s="2">
        <f>'Moving Avg'!G845</f>
        <v>6.6571820000000006</v>
      </c>
      <c r="I845" s="2">
        <f>'Moving Avg'!H845</f>
        <v>6.4790280000000005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  <c r="M845" s="8">
        <f t="shared" si="133"/>
        <v>0</v>
      </c>
      <c r="N845" s="8">
        <f t="shared" si="130"/>
        <v>100</v>
      </c>
      <c r="O845" s="8">
        <f t="shared" si="131"/>
        <v>50</v>
      </c>
      <c r="P845" s="8">
        <f t="shared" si="132"/>
        <v>100</v>
      </c>
      <c r="Q845" s="9">
        <f t="shared" si="134"/>
        <v>57.5</v>
      </c>
      <c r="R845" s="9">
        <f t="shared" si="135"/>
        <v>62.5</v>
      </c>
      <c r="S845" s="9">
        <f t="shared" si="136"/>
        <v>72.5</v>
      </c>
      <c r="T845" s="9">
        <f t="shared" si="137"/>
        <v>62.5</v>
      </c>
      <c r="U845" s="8">
        <f t="shared" si="138"/>
        <v>64.166666666666671</v>
      </c>
      <c r="V845" s="8">
        <f t="shared" si="139"/>
        <v>63.75</v>
      </c>
    </row>
    <row r="846" spans="1:22" ht="13.5" x14ac:dyDescent="0.25">
      <c r="A846" s="3">
        <f>RSI!A846</f>
        <v>43525</v>
      </c>
      <c r="B846" s="2">
        <f>RSI!B846</f>
        <v>7.7316000000000003</v>
      </c>
      <c r="C846" s="2">
        <f>RSI!I846</f>
        <v>73.670942433322892</v>
      </c>
      <c r="D846" s="2">
        <f>MACD!E846</f>
        <v>-0.19928248856262787</v>
      </c>
      <c r="E846" s="2">
        <f>MACD!F846</f>
        <v>-0.1808814260694861</v>
      </c>
      <c r="F846" s="2">
        <f>'Moving Avg'!D846</f>
        <v>7.6938600000000008</v>
      </c>
      <c r="G846" s="2">
        <f>'Moving Avg'!F846</f>
        <v>7.3125600000000022</v>
      </c>
      <c r="H846" s="2">
        <f>'Moving Avg'!G846</f>
        <v>6.6849680000000005</v>
      </c>
      <c r="I846" s="2">
        <f>'Moving Avg'!H846</f>
        <v>6.4839850000000023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  <c r="M846" s="8">
        <f t="shared" si="133"/>
        <v>0</v>
      </c>
      <c r="N846" s="8">
        <f t="shared" si="130"/>
        <v>45</v>
      </c>
      <c r="O846" s="8">
        <f t="shared" si="131"/>
        <v>50</v>
      </c>
      <c r="P846" s="8">
        <f t="shared" si="132"/>
        <v>100</v>
      </c>
      <c r="Q846" s="9">
        <f t="shared" si="134"/>
        <v>38.25</v>
      </c>
      <c r="R846" s="9">
        <f t="shared" si="135"/>
        <v>51.5</v>
      </c>
      <c r="S846" s="9">
        <f t="shared" si="136"/>
        <v>64.25</v>
      </c>
      <c r="T846" s="9">
        <f t="shared" si="137"/>
        <v>48.75</v>
      </c>
      <c r="U846" s="8">
        <f t="shared" si="138"/>
        <v>51.333333333333336</v>
      </c>
      <c r="V846" s="8">
        <f t="shared" si="139"/>
        <v>50.6875</v>
      </c>
    </row>
    <row r="847" spans="1:22" ht="13.5" x14ac:dyDescent="0.25">
      <c r="A847" s="3">
        <f>RSI!A847</f>
        <v>43528</v>
      </c>
      <c r="B847" s="2">
        <f>RSI!B847</f>
        <v>7.6938000000000004</v>
      </c>
      <c r="C847" s="2">
        <f>RSI!I847</f>
        <v>71.312465999824795</v>
      </c>
      <c r="D847" s="2">
        <f>MACD!E847</f>
        <v>-0.18212766477722919</v>
      </c>
      <c r="E847" s="2">
        <f>MACD!F847</f>
        <v>-0.18113067381103473</v>
      </c>
      <c r="F847" s="2">
        <f>'Moving Avg'!D847</f>
        <v>7.7225400000000004</v>
      </c>
      <c r="G847" s="2">
        <f>'Moving Avg'!F847</f>
        <v>7.347665000000001</v>
      </c>
      <c r="H847" s="2">
        <f>'Moving Avg'!G847</f>
        <v>6.7119979999999995</v>
      </c>
      <c r="I847" s="2">
        <f>'Moving Avg'!H847</f>
        <v>6.4888265000000027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  <c r="M847" s="8">
        <f t="shared" si="133"/>
        <v>0</v>
      </c>
      <c r="N847" s="8">
        <f t="shared" si="130"/>
        <v>45</v>
      </c>
      <c r="O847" s="8">
        <f t="shared" si="131"/>
        <v>50</v>
      </c>
      <c r="P847" s="8">
        <f t="shared" si="132"/>
        <v>100</v>
      </c>
      <c r="Q847" s="9">
        <f t="shared" si="134"/>
        <v>38.25</v>
      </c>
      <c r="R847" s="9">
        <f t="shared" si="135"/>
        <v>51.5</v>
      </c>
      <c r="S847" s="9">
        <f t="shared" si="136"/>
        <v>64.25</v>
      </c>
      <c r="T847" s="9">
        <f t="shared" si="137"/>
        <v>48.75</v>
      </c>
      <c r="U847" s="8">
        <f t="shared" si="138"/>
        <v>51.333333333333336</v>
      </c>
      <c r="V847" s="8">
        <f t="shared" si="139"/>
        <v>50.6875</v>
      </c>
    </row>
    <row r="848" spans="1:22" ht="13.5" x14ac:dyDescent="0.25">
      <c r="A848" s="3">
        <f>RSI!A848</f>
        <v>43529</v>
      </c>
      <c r="B848" s="2">
        <f>RSI!B848</f>
        <v>7.5353000000000003</v>
      </c>
      <c r="C848" s="2">
        <f>RSI!I848</f>
        <v>62.30540346137284</v>
      </c>
      <c r="D848" s="2">
        <f>MACD!E848</f>
        <v>-0.14015761577411467</v>
      </c>
      <c r="E848" s="2">
        <f>MACD!F848</f>
        <v>-0.17293606220365074</v>
      </c>
      <c r="F848" s="2">
        <f>'Moving Avg'!D848</f>
        <v>7.6878000000000002</v>
      </c>
      <c r="G848" s="2">
        <f>'Moving Avg'!F848</f>
        <v>7.3759800000000011</v>
      </c>
      <c r="H848" s="2">
        <f>'Moving Avg'!G848</f>
        <v>6.7394819999999989</v>
      </c>
      <c r="I848" s="2">
        <f>'Moving Avg'!H848</f>
        <v>6.4919935000000022</v>
      </c>
      <c r="J848" s="6" t="str">
        <f>OBV!F848</f>
        <v>BEARISH</v>
      </c>
      <c r="K848" s="6" t="str">
        <f>OBV!G848</f>
        <v>WEAK</v>
      </c>
      <c r="L848" s="6" t="str">
        <f>OBV!H848</f>
        <v>CONFIRMED BEARISH</v>
      </c>
      <c r="M848" s="8">
        <f t="shared" si="133"/>
        <v>50</v>
      </c>
      <c r="N848" s="8">
        <f t="shared" si="130"/>
        <v>0</v>
      </c>
      <c r="O848" s="8">
        <f t="shared" si="131"/>
        <v>50</v>
      </c>
      <c r="P848" s="8">
        <f t="shared" si="132"/>
        <v>0</v>
      </c>
      <c r="Q848" s="9">
        <f t="shared" si="134"/>
        <v>25</v>
      </c>
      <c r="R848" s="9">
        <f t="shared" si="135"/>
        <v>27.5</v>
      </c>
      <c r="S848" s="9">
        <f t="shared" si="136"/>
        <v>20</v>
      </c>
      <c r="T848" s="9">
        <f t="shared" si="137"/>
        <v>25</v>
      </c>
      <c r="U848" s="8">
        <f t="shared" si="138"/>
        <v>24.166666666666668</v>
      </c>
      <c r="V848" s="8">
        <f t="shared" si="139"/>
        <v>24.375</v>
      </c>
    </row>
    <row r="849" spans="1:22" ht="13.5" x14ac:dyDescent="0.25">
      <c r="A849" s="3">
        <f>RSI!A849</f>
        <v>43530</v>
      </c>
      <c r="B849" s="2">
        <f>RSI!B849</f>
        <v>7.5125999999999999</v>
      </c>
      <c r="C849" s="2">
        <f>RSI!I849</f>
        <v>61.114858481942754</v>
      </c>
      <c r="D849" s="2">
        <f>MACD!E849</f>
        <v>-0.10120777549219628</v>
      </c>
      <c r="E849" s="2">
        <f>MACD!F849</f>
        <v>-0.15859040486135983</v>
      </c>
      <c r="F849" s="2">
        <f>'Moving Avg'!D849</f>
        <v>7.6349400000000003</v>
      </c>
      <c r="G849" s="2">
        <f>'Moving Avg'!F849</f>
        <v>7.4024049999999999</v>
      </c>
      <c r="H849" s="2">
        <f>'Moving Avg'!G849</f>
        <v>6.7672659999999993</v>
      </c>
      <c r="I849" s="2">
        <f>'Moving Avg'!H849</f>
        <v>6.4950835000000033</v>
      </c>
      <c r="J849" s="6" t="str">
        <f>OBV!F849</f>
        <v>BEARISH</v>
      </c>
      <c r="K849" s="6" t="str">
        <f>OBV!G849</f>
        <v>WEAK</v>
      </c>
      <c r="L849" s="6" t="str">
        <f>OBV!H849</f>
        <v>CONFIRMED BEARISH</v>
      </c>
      <c r="M849" s="8">
        <f t="shared" si="133"/>
        <v>50</v>
      </c>
      <c r="N849" s="8">
        <f t="shared" si="130"/>
        <v>0</v>
      </c>
      <c r="O849" s="8">
        <f t="shared" si="131"/>
        <v>50</v>
      </c>
      <c r="P849" s="8">
        <f t="shared" si="132"/>
        <v>0</v>
      </c>
      <c r="Q849" s="9">
        <f t="shared" si="134"/>
        <v>25</v>
      </c>
      <c r="R849" s="9">
        <f t="shared" si="135"/>
        <v>27.5</v>
      </c>
      <c r="S849" s="9">
        <f t="shared" si="136"/>
        <v>20</v>
      </c>
      <c r="T849" s="9">
        <f t="shared" si="137"/>
        <v>25</v>
      </c>
      <c r="U849" s="8">
        <f t="shared" si="138"/>
        <v>24.166666666666668</v>
      </c>
      <c r="V849" s="8">
        <f t="shared" si="139"/>
        <v>24.375</v>
      </c>
    </row>
    <row r="850" spans="1:22" ht="13.5" x14ac:dyDescent="0.25">
      <c r="A850" s="3">
        <f>RSI!A850</f>
        <v>43531</v>
      </c>
      <c r="B850" s="2">
        <f>RSI!B850</f>
        <v>7.7013999999999996</v>
      </c>
      <c r="C850" s="2">
        <f>RSI!I850</f>
        <v>66.797516052420463</v>
      </c>
      <c r="D850" s="2">
        <f>MACD!E850</f>
        <v>-0.10924926500930088</v>
      </c>
      <c r="E850" s="2">
        <f>MACD!F850</f>
        <v>-0.14872217689094805</v>
      </c>
      <c r="F850" s="2">
        <f>'Moving Avg'!D850</f>
        <v>7.6349400000000003</v>
      </c>
      <c r="G850" s="2">
        <f>'Moving Avg'!F850</f>
        <v>7.4382700000000002</v>
      </c>
      <c r="H850" s="2">
        <f>'Moving Avg'!G850</f>
        <v>6.798826</v>
      </c>
      <c r="I850" s="2">
        <f>'Moving Avg'!H850</f>
        <v>6.4990810000000021</v>
      </c>
      <c r="J850" s="6" t="str">
        <f>OBV!F850</f>
        <v>BULLISH</v>
      </c>
      <c r="K850" s="6" t="str">
        <f>OBV!G850</f>
        <v>STRONG</v>
      </c>
      <c r="L850" s="6" t="str">
        <f>OBV!H850</f>
        <v>NEUTRAL</v>
      </c>
      <c r="M850" s="8">
        <f t="shared" si="133"/>
        <v>50</v>
      </c>
      <c r="N850" s="8">
        <f t="shared" si="130"/>
        <v>0</v>
      </c>
      <c r="O850" s="8">
        <f t="shared" si="131"/>
        <v>50</v>
      </c>
      <c r="P850" s="8">
        <f t="shared" si="132"/>
        <v>66</v>
      </c>
      <c r="Q850" s="9">
        <f t="shared" si="134"/>
        <v>34.9</v>
      </c>
      <c r="R850" s="9">
        <f t="shared" si="135"/>
        <v>44</v>
      </c>
      <c r="S850" s="9">
        <f t="shared" si="136"/>
        <v>49.7</v>
      </c>
      <c r="T850" s="9">
        <f t="shared" si="137"/>
        <v>41.5</v>
      </c>
      <c r="U850" s="8">
        <f t="shared" si="138"/>
        <v>42.866666666666674</v>
      </c>
      <c r="V850" s="8">
        <f t="shared" si="139"/>
        <v>42.525000000000006</v>
      </c>
    </row>
    <row r="851" spans="1:22" ht="13.5" x14ac:dyDescent="0.25">
      <c r="A851" s="3">
        <f>RSI!A851</f>
        <v>43532</v>
      </c>
      <c r="B851" s="2">
        <f>RSI!B851</f>
        <v>7.6258999999999997</v>
      </c>
      <c r="C851" s="2">
        <f>RSI!I851</f>
        <v>62.842477284971999</v>
      </c>
      <c r="D851" s="2">
        <f>MACD!E851</f>
        <v>-0.1047900415254448</v>
      </c>
      <c r="E851" s="2">
        <f>MACD!F851</f>
        <v>-0.1399357498178474</v>
      </c>
      <c r="F851" s="2">
        <f>'Moving Avg'!D851</f>
        <v>7.6138000000000003</v>
      </c>
      <c r="G851" s="2">
        <f>'Moving Avg'!F851</f>
        <v>7.4609199999999998</v>
      </c>
      <c r="H851" s="2">
        <f>'Moving Avg'!G851</f>
        <v>6.8255540000000003</v>
      </c>
      <c r="I851" s="2">
        <f>'Moving Avg'!H851</f>
        <v>6.5030315000000005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3"/>
        <v>50</v>
      </c>
      <c r="N851" s="8">
        <f t="shared" si="130"/>
        <v>0</v>
      </c>
      <c r="O851" s="8">
        <f t="shared" si="131"/>
        <v>50</v>
      </c>
      <c r="P851" s="8">
        <f t="shared" si="132"/>
        <v>66.5</v>
      </c>
      <c r="Q851" s="9">
        <f t="shared" si="134"/>
        <v>34.975000000000001</v>
      </c>
      <c r="R851" s="9">
        <f t="shared" si="135"/>
        <v>44.125</v>
      </c>
      <c r="S851" s="9">
        <f t="shared" si="136"/>
        <v>49.924999999999997</v>
      </c>
      <c r="T851" s="9">
        <f t="shared" si="137"/>
        <v>41.625</v>
      </c>
      <c r="U851" s="8">
        <f t="shared" si="138"/>
        <v>43.008333333333326</v>
      </c>
      <c r="V851" s="8">
        <f t="shared" si="139"/>
        <v>42.662499999999994</v>
      </c>
    </row>
    <row r="852" spans="1:22" ht="13.5" x14ac:dyDescent="0.25">
      <c r="A852" s="3">
        <f>RSI!A852</f>
        <v>43535</v>
      </c>
      <c r="B852" s="2">
        <f>RSI!B852</f>
        <v>7.5353000000000003</v>
      </c>
      <c r="C852" s="2">
        <f>RSI!I852</f>
        <v>58.37575576054747</v>
      </c>
      <c r="D852" s="2">
        <f>MACD!E852</f>
        <v>-7.0590478493643971E-2</v>
      </c>
      <c r="E852" s="2">
        <f>MACD!F852</f>
        <v>-0.1260666955530067</v>
      </c>
      <c r="F852" s="2">
        <f>'Moving Avg'!D852</f>
        <v>7.5820999999999996</v>
      </c>
      <c r="G852" s="2">
        <f>'Moving Avg'!F852</f>
        <v>7.4809300000000007</v>
      </c>
      <c r="H852" s="2">
        <f>'Moving Avg'!G852</f>
        <v>6.8537920000000021</v>
      </c>
      <c r="I852" s="2">
        <f>'Moving Avg'!H852</f>
        <v>6.5065290000000013</v>
      </c>
      <c r="J852" s="6" t="str">
        <f>OBV!F852</f>
        <v>BULLISH</v>
      </c>
      <c r="K852" s="6" t="str">
        <f>OBV!G852</f>
        <v>STRONG</v>
      </c>
      <c r="L852" s="6" t="str">
        <f>OBV!H852</f>
        <v>BULLISH DIVERGENCE</v>
      </c>
      <c r="M852" s="8">
        <f t="shared" si="133"/>
        <v>50</v>
      </c>
      <c r="N852" s="8">
        <f t="shared" si="130"/>
        <v>0</v>
      </c>
      <c r="O852" s="8">
        <f t="shared" si="131"/>
        <v>50</v>
      </c>
      <c r="P852" s="8">
        <f t="shared" si="132"/>
        <v>83</v>
      </c>
      <c r="Q852" s="9">
        <f t="shared" si="134"/>
        <v>37.450000000000003</v>
      </c>
      <c r="R852" s="9">
        <f t="shared" si="135"/>
        <v>48.25</v>
      </c>
      <c r="S852" s="9">
        <f t="shared" si="136"/>
        <v>57.35</v>
      </c>
      <c r="T852" s="9">
        <f t="shared" si="137"/>
        <v>45.75</v>
      </c>
      <c r="U852" s="8">
        <f t="shared" si="138"/>
        <v>47.683333333333337</v>
      </c>
      <c r="V852" s="8">
        <f t="shared" si="139"/>
        <v>47.2</v>
      </c>
    </row>
    <row r="853" spans="1:22" ht="13.5" x14ac:dyDescent="0.25">
      <c r="A853" s="3">
        <f>RSI!A853</f>
        <v>43536</v>
      </c>
      <c r="B853" s="2">
        <f>RSI!B853</f>
        <v>7.4824000000000002</v>
      </c>
      <c r="C853" s="2">
        <f>RSI!I853</f>
        <v>55.87833787471218</v>
      </c>
      <c r="D853" s="2">
        <f>MACD!E853</f>
        <v>-1.4500900864812039E-2</v>
      </c>
      <c r="E853" s="2">
        <f>MACD!F853</f>
        <v>-0.10375353661536778</v>
      </c>
      <c r="F853" s="2">
        <f>'Moving Avg'!D853</f>
        <v>7.5715199999999996</v>
      </c>
      <c r="G853" s="2">
        <f>'Moving Avg'!F853</f>
        <v>7.5001800000000021</v>
      </c>
      <c r="H853" s="2">
        <f>'Moving Avg'!G853</f>
        <v>6.8799159999999997</v>
      </c>
      <c r="I853" s="2">
        <f>'Moving Avg'!H853</f>
        <v>6.5097620000000003</v>
      </c>
      <c r="J853" s="6" t="str">
        <f>OBV!F853</f>
        <v>BULLISH</v>
      </c>
      <c r="K853" s="6" t="str">
        <f>OBV!G853</f>
        <v>STRONG</v>
      </c>
      <c r="L853" s="6" t="str">
        <f>OBV!H853</f>
        <v>BULLISH DIVERGENCE</v>
      </c>
      <c r="M853" s="8">
        <f t="shared" si="133"/>
        <v>50</v>
      </c>
      <c r="N853" s="8">
        <f t="shared" si="130"/>
        <v>0</v>
      </c>
      <c r="O853" s="8">
        <f t="shared" si="131"/>
        <v>50</v>
      </c>
      <c r="P853" s="8">
        <f t="shared" si="132"/>
        <v>83</v>
      </c>
      <c r="Q853" s="9">
        <f t="shared" si="134"/>
        <v>37.450000000000003</v>
      </c>
      <c r="R853" s="9">
        <f t="shared" si="135"/>
        <v>48.25</v>
      </c>
      <c r="S853" s="9">
        <f t="shared" si="136"/>
        <v>57.35</v>
      </c>
      <c r="T853" s="9">
        <f t="shared" si="137"/>
        <v>45.75</v>
      </c>
      <c r="U853" s="8">
        <f t="shared" si="138"/>
        <v>47.683333333333337</v>
      </c>
      <c r="V853" s="8">
        <f t="shared" si="139"/>
        <v>47.2</v>
      </c>
    </row>
    <row r="854" spans="1:22" ht="13.5" x14ac:dyDescent="0.25">
      <c r="A854" s="3">
        <f>RSI!A854</f>
        <v>43537</v>
      </c>
      <c r="B854" s="2">
        <f>RSI!B854</f>
        <v>7.5503999999999998</v>
      </c>
      <c r="C854" s="2">
        <f>RSI!I854</f>
        <v>58.345290103658755</v>
      </c>
      <c r="D854" s="2">
        <f>MACD!E854</f>
        <v>3.7600630335723473E-2</v>
      </c>
      <c r="E854" s="2">
        <f>MACD!F854</f>
        <v>-7.5482703225149536E-2</v>
      </c>
      <c r="F854" s="2">
        <f>'Moving Avg'!D854</f>
        <v>7.5790799999999994</v>
      </c>
      <c r="G854" s="2">
        <f>'Moving Avg'!F854</f>
        <v>7.5239650000000013</v>
      </c>
      <c r="H854" s="2">
        <f>'Moving Avg'!G854</f>
        <v>6.9055879999999998</v>
      </c>
      <c r="I854" s="2">
        <f>'Moving Avg'!H854</f>
        <v>6.5133720000000004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  <c r="M854" s="8">
        <f t="shared" si="133"/>
        <v>50</v>
      </c>
      <c r="N854" s="8">
        <f t="shared" si="130"/>
        <v>0</v>
      </c>
      <c r="O854" s="8">
        <f t="shared" si="131"/>
        <v>50</v>
      </c>
      <c r="P854" s="8">
        <f t="shared" si="132"/>
        <v>100</v>
      </c>
      <c r="Q854" s="9">
        <f t="shared" si="134"/>
        <v>40</v>
      </c>
      <c r="R854" s="9">
        <f t="shared" si="135"/>
        <v>52.5</v>
      </c>
      <c r="S854" s="9">
        <f t="shared" si="136"/>
        <v>65</v>
      </c>
      <c r="T854" s="9">
        <f t="shared" si="137"/>
        <v>50</v>
      </c>
      <c r="U854" s="8">
        <f t="shared" si="138"/>
        <v>52.5</v>
      </c>
      <c r="V854" s="8">
        <f t="shared" si="139"/>
        <v>51.875</v>
      </c>
    </row>
    <row r="855" spans="1:22" ht="13.5" x14ac:dyDescent="0.25">
      <c r="A855" s="3">
        <f>RSI!A855</f>
        <v>43538</v>
      </c>
      <c r="B855" s="2">
        <f>RSI!B855</f>
        <v>7.4748999999999999</v>
      </c>
      <c r="C855" s="2">
        <f>RSI!I855</f>
        <v>54.689071551965881</v>
      </c>
      <c r="D855" s="2">
        <f>MACD!E855</f>
        <v>7.455082565995319E-2</v>
      </c>
      <c r="E855" s="2">
        <f>MACD!F855</f>
        <v>-4.5475997448128996E-2</v>
      </c>
      <c r="F855" s="2">
        <f>'Moving Avg'!D855</f>
        <v>7.5337800000000001</v>
      </c>
      <c r="G855" s="2">
        <f>'Moving Avg'!F855</f>
        <v>7.5443499999999997</v>
      </c>
      <c r="H855" s="2">
        <f>'Moving Avg'!G855</f>
        <v>6.9342800000000002</v>
      </c>
      <c r="I855" s="2">
        <f>'Moving Avg'!H855</f>
        <v>6.5166045000000006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3"/>
        <v>50</v>
      </c>
      <c r="N855" s="8">
        <f t="shared" si="130"/>
        <v>0</v>
      </c>
      <c r="O855" s="8">
        <f t="shared" si="131"/>
        <v>50</v>
      </c>
      <c r="P855" s="8">
        <f t="shared" si="132"/>
        <v>16.5</v>
      </c>
      <c r="Q855" s="9">
        <f t="shared" si="134"/>
        <v>27.475000000000001</v>
      </c>
      <c r="R855" s="9">
        <f t="shared" si="135"/>
        <v>31.625</v>
      </c>
      <c r="S855" s="9">
        <f t="shared" si="136"/>
        <v>27.425000000000001</v>
      </c>
      <c r="T855" s="9">
        <f t="shared" si="137"/>
        <v>29.125</v>
      </c>
      <c r="U855" s="8">
        <f t="shared" si="138"/>
        <v>28.841666666666669</v>
      </c>
      <c r="V855" s="8">
        <f t="shared" si="139"/>
        <v>28.912500000000001</v>
      </c>
    </row>
    <row r="856" spans="1:22" ht="13.5" x14ac:dyDescent="0.25">
      <c r="A856" s="3">
        <f>RSI!A856</f>
        <v>43539</v>
      </c>
      <c r="B856" s="2">
        <f>RSI!B856</f>
        <v>7.3239000000000001</v>
      </c>
      <c r="C856" s="2">
        <f>RSI!I856</f>
        <v>48.185427820316342</v>
      </c>
      <c r="D856" s="2">
        <f>MACD!E856</f>
        <v>0.12106336244491978</v>
      </c>
      <c r="E856" s="2">
        <f>MACD!F856</f>
        <v>-1.2168125469519245E-2</v>
      </c>
      <c r="F856" s="2">
        <f>'Moving Avg'!D856</f>
        <v>7.4733800000000006</v>
      </c>
      <c r="G856" s="2">
        <f>'Moving Avg'!F856</f>
        <v>7.5473700000000008</v>
      </c>
      <c r="H856" s="2">
        <f>'Moving Avg'!G856</f>
        <v>6.961462</v>
      </c>
      <c r="I856" s="2">
        <f>'Moving Avg'!H856</f>
        <v>6.519082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  <c r="M856" s="8">
        <f t="shared" si="133"/>
        <v>50</v>
      </c>
      <c r="N856" s="8">
        <f t="shared" si="130"/>
        <v>0</v>
      </c>
      <c r="O856" s="8">
        <f t="shared" si="131"/>
        <v>50</v>
      </c>
      <c r="P856" s="8">
        <f t="shared" si="132"/>
        <v>16.5</v>
      </c>
      <c r="Q856" s="9">
        <f t="shared" si="134"/>
        <v>27.475000000000001</v>
      </c>
      <c r="R856" s="9">
        <f t="shared" si="135"/>
        <v>31.625</v>
      </c>
      <c r="S856" s="9">
        <f t="shared" si="136"/>
        <v>27.425000000000001</v>
      </c>
      <c r="T856" s="9">
        <f t="shared" si="137"/>
        <v>29.125</v>
      </c>
      <c r="U856" s="8">
        <f t="shared" si="138"/>
        <v>28.841666666666669</v>
      </c>
      <c r="V856" s="8">
        <f t="shared" si="139"/>
        <v>28.912500000000001</v>
      </c>
    </row>
    <row r="857" spans="1:22" ht="13.5" x14ac:dyDescent="0.25">
      <c r="A857" s="3">
        <f>RSI!A857</f>
        <v>43542</v>
      </c>
      <c r="B857" s="2">
        <f>RSI!B857</f>
        <v>7.0293999999999999</v>
      </c>
      <c r="C857" s="2">
        <f>RSI!I857</f>
        <v>38.555277598566008</v>
      </c>
      <c r="D857" s="2">
        <f>MACD!E857</f>
        <v>0.17677075323148994</v>
      </c>
      <c r="E857" s="2">
        <f>MACD!F857</f>
        <v>2.5619650270682592E-2</v>
      </c>
      <c r="F857" s="2">
        <f>'Moving Avg'!D857</f>
        <v>7.3722000000000012</v>
      </c>
      <c r="G857" s="2">
        <f>'Moving Avg'!F857</f>
        <v>7.5311350000000017</v>
      </c>
      <c r="H857" s="2">
        <f>'Moving Avg'!G857</f>
        <v>6.9845660000000001</v>
      </c>
      <c r="I857" s="2">
        <f>'Moving Avg'!H857</f>
        <v>6.5200869999999984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  <c r="M857" s="8">
        <f t="shared" si="133"/>
        <v>50</v>
      </c>
      <c r="N857" s="8">
        <f t="shared" si="130"/>
        <v>0</v>
      </c>
      <c r="O857" s="8">
        <f t="shared" si="131"/>
        <v>50</v>
      </c>
      <c r="P857" s="8">
        <f t="shared" si="132"/>
        <v>0</v>
      </c>
      <c r="Q857" s="9">
        <f t="shared" si="134"/>
        <v>25</v>
      </c>
      <c r="R857" s="9">
        <f t="shared" si="135"/>
        <v>27.5</v>
      </c>
      <c r="S857" s="9">
        <f t="shared" si="136"/>
        <v>20</v>
      </c>
      <c r="T857" s="9">
        <f t="shared" si="137"/>
        <v>25</v>
      </c>
      <c r="U857" s="8">
        <f t="shared" si="138"/>
        <v>24.166666666666668</v>
      </c>
      <c r="V857" s="8">
        <f t="shared" si="139"/>
        <v>24.375</v>
      </c>
    </row>
    <row r="858" spans="1:22" ht="13.5" x14ac:dyDescent="0.25">
      <c r="A858" s="3">
        <f>RSI!A858</f>
        <v>43543</v>
      </c>
      <c r="B858" s="2">
        <f>RSI!B858</f>
        <v>7.2408000000000001</v>
      </c>
      <c r="C858" s="2">
        <f>RSI!I858</f>
        <v>46.777955255094255</v>
      </c>
      <c r="D858" s="2">
        <f>MACD!E858</f>
        <v>0.18592929868271657</v>
      </c>
      <c r="E858" s="2">
        <f>MACD!F858</f>
        <v>5.7681579953089389E-2</v>
      </c>
      <c r="F858" s="2">
        <f>'Moving Avg'!D858</f>
        <v>7.3238799999999999</v>
      </c>
      <c r="G858" s="2">
        <f>'Moving Avg'!F858</f>
        <v>7.5194300000000025</v>
      </c>
      <c r="H858" s="2">
        <f>'Moving Avg'!G858</f>
        <v>7.0118979999999995</v>
      </c>
      <c r="I858" s="2">
        <f>'Moving Avg'!H858</f>
        <v>6.5224429999999991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  <c r="M858" s="8">
        <f t="shared" si="133"/>
        <v>50</v>
      </c>
      <c r="N858" s="8">
        <f t="shared" si="130"/>
        <v>0</v>
      </c>
      <c r="O858" s="8">
        <f t="shared" si="131"/>
        <v>50</v>
      </c>
      <c r="P858" s="8">
        <f t="shared" si="132"/>
        <v>16.5</v>
      </c>
      <c r="Q858" s="9">
        <f t="shared" si="134"/>
        <v>27.475000000000001</v>
      </c>
      <c r="R858" s="9">
        <f t="shared" si="135"/>
        <v>31.625</v>
      </c>
      <c r="S858" s="9">
        <f t="shared" si="136"/>
        <v>27.425000000000001</v>
      </c>
      <c r="T858" s="9">
        <f t="shared" si="137"/>
        <v>29.125</v>
      </c>
      <c r="U858" s="8">
        <f t="shared" si="138"/>
        <v>28.841666666666669</v>
      </c>
      <c r="V858" s="8">
        <f t="shared" si="139"/>
        <v>28.912500000000001</v>
      </c>
    </row>
    <row r="859" spans="1:22" ht="13.5" x14ac:dyDescent="0.25">
      <c r="A859" s="3">
        <f>RSI!A859</f>
        <v>43545</v>
      </c>
      <c r="B859" s="2">
        <f>RSI!B859</f>
        <v>7.3239000000000001</v>
      </c>
      <c r="C859" s="2">
        <f>RSI!I859</f>
        <v>49.631398854728985</v>
      </c>
      <c r="D859" s="2">
        <f>MACD!E859</f>
        <v>0.18469420695723748</v>
      </c>
      <c r="E859" s="2">
        <f>MACD!F859</f>
        <v>8.3084105353919011E-2</v>
      </c>
      <c r="F859" s="2">
        <f>'Moving Avg'!D859</f>
        <v>7.2785799999999998</v>
      </c>
      <c r="G859" s="2">
        <f>'Moving Avg'!F859</f>
        <v>7.5107500000000034</v>
      </c>
      <c r="H859" s="2">
        <f>'Moving Avg'!G859</f>
        <v>7.0408919999999986</v>
      </c>
      <c r="I859" s="2">
        <f>'Moving Avg'!H859</f>
        <v>6.5248835000000005</v>
      </c>
      <c r="J859" s="6" t="str">
        <f>OBV!F859</f>
        <v>BEARISH</v>
      </c>
      <c r="K859" s="6" t="str">
        <f>OBV!G859</f>
        <v>WEAK</v>
      </c>
      <c r="L859" s="6" t="str">
        <f>OBV!H859</f>
        <v>CONFIRMED BEARISH</v>
      </c>
      <c r="M859" s="8">
        <f t="shared" si="133"/>
        <v>50</v>
      </c>
      <c r="N859" s="8">
        <f t="shared" si="130"/>
        <v>0</v>
      </c>
      <c r="O859" s="8">
        <f t="shared" si="131"/>
        <v>50</v>
      </c>
      <c r="P859" s="8">
        <f t="shared" si="132"/>
        <v>0</v>
      </c>
      <c r="Q859" s="9">
        <f t="shared" si="134"/>
        <v>25</v>
      </c>
      <c r="R859" s="9">
        <f t="shared" si="135"/>
        <v>27.5</v>
      </c>
      <c r="S859" s="9">
        <f t="shared" si="136"/>
        <v>20</v>
      </c>
      <c r="T859" s="9">
        <f t="shared" si="137"/>
        <v>25</v>
      </c>
      <c r="U859" s="8">
        <f t="shared" si="138"/>
        <v>24.166666666666668</v>
      </c>
      <c r="V859" s="8">
        <f t="shared" si="139"/>
        <v>24.375</v>
      </c>
    </row>
    <row r="860" spans="1:22" ht="13.5" x14ac:dyDescent="0.25">
      <c r="A860" s="3">
        <f>RSI!A860</f>
        <v>43546</v>
      </c>
      <c r="B860" s="2">
        <f>RSI!B860</f>
        <v>7.2861000000000002</v>
      </c>
      <c r="C860" s="2">
        <f>RSI!I860</f>
        <v>48.361261133625639</v>
      </c>
      <c r="D860" s="2">
        <f>MACD!E860</f>
        <v>0.21561834640927202</v>
      </c>
      <c r="E860" s="2">
        <f>MACD!F860</f>
        <v>0.10959095356498962</v>
      </c>
      <c r="F860" s="2">
        <f>'Moving Avg'!D860</f>
        <v>7.2408199999999994</v>
      </c>
      <c r="G860" s="2">
        <f>'Moving Avg'!F860</f>
        <v>7.5084850000000021</v>
      </c>
      <c r="H860" s="2">
        <f>'Moving Avg'!G860</f>
        <v>7.0691299999999977</v>
      </c>
      <c r="I860" s="2">
        <f>'Moving Avg'!H860</f>
        <v>6.5273555000000023</v>
      </c>
      <c r="J860" s="6" t="str">
        <f>OBV!F860</f>
        <v>BEARISH</v>
      </c>
      <c r="K860" s="6" t="str">
        <f>OBV!G860</f>
        <v>WEAK</v>
      </c>
      <c r="L860" s="6" t="str">
        <f>OBV!H860</f>
        <v>CONFIRMED BEARISH</v>
      </c>
      <c r="M860" s="8">
        <f t="shared" si="133"/>
        <v>50</v>
      </c>
      <c r="N860" s="8">
        <f t="shared" si="130"/>
        <v>0</v>
      </c>
      <c r="O860" s="8">
        <f t="shared" si="131"/>
        <v>50</v>
      </c>
      <c r="P860" s="8">
        <f t="shared" si="132"/>
        <v>0</v>
      </c>
      <c r="Q860" s="9">
        <f t="shared" si="134"/>
        <v>25</v>
      </c>
      <c r="R860" s="9">
        <f t="shared" si="135"/>
        <v>27.5</v>
      </c>
      <c r="S860" s="9">
        <f t="shared" si="136"/>
        <v>20</v>
      </c>
      <c r="T860" s="9">
        <f t="shared" si="137"/>
        <v>25</v>
      </c>
      <c r="U860" s="8">
        <f t="shared" si="138"/>
        <v>24.166666666666668</v>
      </c>
      <c r="V860" s="8">
        <f t="shared" si="139"/>
        <v>24.375</v>
      </c>
    </row>
    <row r="861" spans="1:22" ht="13.5" x14ac:dyDescent="0.25">
      <c r="A861" s="3">
        <f>RSI!A861</f>
        <v>43549</v>
      </c>
      <c r="B861" s="2">
        <f>RSI!B861</f>
        <v>7.4219999999999997</v>
      </c>
      <c r="C861" s="2">
        <f>RSI!I861</f>
        <v>53.016597864216656</v>
      </c>
      <c r="D861" s="2">
        <f>MACD!E861</f>
        <v>0.22044018391261222</v>
      </c>
      <c r="E861" s="2">
        <f>MACD!F861</f>
        <v>0.13176079963451415</v>
      </c>
      <c r="F861" s="2">
        <f>'Moving Avg'!D861</f>
        <v>7.26044</v>
      </c>
      <c r="G861" s="2">
        <f>'Moving Avg'!F861</f>
        <v>7.51037</v>
      </c>
      <c r="H861" s="2">
        <f>'Moving Avg'!G861</f>
        <v>7.0973679999999995</v>
      </c>
      <c r="I861" s="2">
        <f>'Moving Avg'!H861</f>
        <v>6.5313890000000017</v>
      </c>
      <c r="J861" s="6" t="str">
        <f>OBV!F861</f>
        <v>BEARISH</v>
      </c>
      <c r="K861" s="6" t="str">
        <f>OBV!G861</f>
        <v>NEUTRAL</v>
      </c>
      <c r="L861" s="6" t="str">
        <f>OBV!H861</f>
        <v>BEARISH DIVERGENCE</v>
      </c>
      <c r="M861" s="8">
        <f t="shared" si="133"/>
        <v>50</v>
      </c>
      <c r="N861" s="8">
        <f t="shared" si="130"/>
        <v>0</v>
      </c>
      <c r="O861" s="8">
        <f t="shared" si="131"/>
        <v>50</v>
      </c>
      <c r="P861" s="8">
        <f t="shared" si="132"/>
        <v>16.5</v>
      </c>
      <c r="Q861" s="9">
        <f t="shared" si="134"/>
        <v>27.475000000000001</v>
      </c>
      <c r="R861" s="9">
        <f t="shared" si="135"/>
        <v>31.625</v>
      </c>
      <c r="S861" s="9">
        <f t="shared" si="136"/>
        <v>27.425000000000001</v>
      </c>
      <c r="T861" s="9">
        <f t="shared" si="137"/>
        <v>29.125</v>
      </c>
      <c r="U861" s="8">
        <f t="shared" si="138"/>
        <v>28.841666666666669</v>
      </c>
      <c r="V861" s="8">
        <f t="shared" si="139"/>
        <v>28.912500000000001</v>
      </c>
    </row>
    <row r="862" spans="1:22" ht="13.5" x14ac:dyDescent="0.25">
      <c r="A862" s="3">
        <f>RSI!A862</f>
        <v>43550</v>
      </c>
      <c r="B862" s="2">
        <f>RSI!B862</f>
        <v>7.3994</v>
      </c>
      <c r="C862" s="2">
        <f>RSI!I862</f>
        <v>52.17422351702605</v>
      </c>
      <c r="D862" s="2">
        <f>MACD!E862</f>
        <v>0.21176509723958681</v>
      </c>
      <c r="E862" s="2">
        <f>MACD!F862</f>
        <v>0.14776165915552869</v>
      </c>
      <c r="F862" s="2">
        <f>'Moving Avg'!D862</f>
        <v>7.3344400000000007</v>
      </c>
      <c r="G862" s="2">
        <f>'Moving Avg'!F862</f>
        <v>7.5028199999999998</v>
      </c>
      <c r="H862" s="2">
        <f>'Moving Avg'!G862</f>
        <v>7.1218319999999995</v>
      </c>
      <c r="I862" s="2">
        <f>'Moving Avg'!H862</f>
        <v>6.535309500000003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  <c r="M862" s="8">
        <f t="shared" si="133"/>
        <v>50</v>
      </c>
      <c r="N862" s="8">
        <f t="shared" si="130"/>
        <v>0</v>
      </c>
      <c r="O862" s="8">
        <f t="shared" si="131"/>
        <v>50</v>
      </c>
      <c r="P862" s="8">
        <f t="shared" si="132"/>
        <v>83.5</v>
      </c>
      <c r="Q862" s="9">
        <f t="shared" si="134"/>
        <v>37.524999999999999</v>
      </c>
      <c r="R862" s="9">
        <f t="shared" si="135"/>
        <v>48.375</v>
      </c>
      <c r="S862" s="9">
        <f t="shared" si="136"/>
        <v>57.575000000000003</v>
      </c>
      <c r="T862" s="9">
        <f t="shared" si="137"/>
        <v>45.875</v>
      </c>
      <c r="U862" s="8">
        <f t="shared" si="138"/>
        <v>47.82500000000001</v>
      </c>
      <c r="V862" s="8">
        <f t="shared" si="139"/>
        <v>47.337500000000006</v>
      </c>
    </row>
    <row r="863" spans="1:22" ht="13.5" x14ac:dyDescent="0.25">
      <c r="A863" s="3">
        <f>RSI!A863</f>
        <v>43551</v>
      </c>
      <c r="B863" s="2">
        <f>RSI!B863</f>
        <v>7.4748999999999999</v>
      </c>
      <c r="C863" s="2">
        <f>RSI!I863</f>
        <v>54.760270850534432</v>
      </c>
      <c r="D863" s="2">
        <f>MACD!E863</f>
        <v>0.1903727632679626</v>
      </c>
      <c r="E863" s="2">
        <f>MACD!F863</f>
        <v>0.15628387997801549</v>
      </c>
      <c r="F863" s="2">
        <f>'Moving Avg'!D863</f>
        <v>7.3812600000000002</v>
      </c>
      <c r="G863" s="2">
        <f>'Moving Avg'!F863</f>
        <v>7.4911149999999989</v>
      </c>
      <c r="H863" s="2">
        <f>'Moving Avg'!G863</f>
        <v>7.149767999999999</v>
      </c>
      <c r="I863" s="2">
        <f>'Moving Avg'!H863</f>
        <v>6.5388725000000019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  <c r="M863" s="8">
        <f t="shared" si="133"/>
        <v>50</v>
      </c>
      <c r="N863" s="8">
        <f t="shared" si="130"/>
        <v>0</v>
      </c>
      <c r="O863" s="8">
        <f t="shared" si="131"/>
        <v>50</v>
      </c>
      <c r="P863" s="8">
        <f t="shared" si="132"/>
        <v>100</v>
      </c>
      <c r="Q863" s="9">
        <f t="shared" si="134"/>
        <v>40</v>
      </c>
      <c r="R863" s="9">
        <f t="shared" si="135"/>
        <v>52.5</v>
      </c>
      <c r="S863" s="9">
        <f t="shared" si="136"/>
        <v>65</v>
      </c>
      <c r="T863" s="9">
        <f t="shared" si="137"/>
        <v>50</v>
      </c>
      <c r="U863" s="8">
        <f t="shared" si="138"/>
        <v>52.5</v>
      </c>
      <c r="V863" s="8">
        <f t="shared" si="139"/>
        <v>51.875</v>
      </c>
    </row>
    <row r="864" spans="1:22" ht="13.5" x14ac:dyDescent="0.25">
      <c r="A864" s="3">
        <f>RSI!A864</f>
        <v>43552</v>
      </c>
      <c r="B864" s="2">
        <f>RSI!B864</f>
        <v>7.5353000000000003</v>
      </c>
      <c r="C864" s="2">
        <f>RSI!I864</f>
        <v>56.773969442442976</v>
      </c>
      <c r="D864" s="2">
        <f>MACD!E864</f>
        <v>0.17751583194241061</v>
      </c>
      <c r="E864" s="2">
        <f>MACD!F864</f>
        <v>0.16053027037089451</v>
      </c>
      <c r="F864" s="2">
        <f>'Moving Avg'!D864</f>
        <v>7.42354</v>
      </c>
      <c r="G864" s="2">
        <f>'Moving Avg'!F864</f>
        <v>7.4790349999999988</v>
      </c>
      <c r="H864" s="2">
        <f>'Moving Avg'!G864</f>
        <v>7.1810259999999992</v>
      </c>
      <c r="I864" s="2">
        <f>'Moving Avg'!H864</f>
        <v>6.5431050000000015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3"/>
        <v>50</v>
      </c>
      <c r="N864" s="8">
        <f t="shared" si="130"/>
        <v>0</v>
      </c>
      <c r="O864" s="8">
        <f t="shared" si="131"/>
        <v>50</v>
      </c>
      <c r="P864" s="8">
        <f t="shared" si="132"/>
        <v>83.5</v>
      </c>
      <c r="Q864" s="9">
        <f t="shared" si="134"/>
        <v>37.524999999999999</v>
      </c>
      <c r="R864" s="9">
        <f t="shared" si="135"/>
        <v>48.375</v>
      </c>
      <c r="S864" s="9">
        <f t="shared" si="136"/>
        <v>57.575000000000003</v>
      </c>
      <c r="T864" s="9">
        <f t="shared" si="137"/>
        <v>45.875</v>
      </c>
      <c r="U864" s="8">
        <f t="shared" si="138"/>
        <v>47.82500000000001</v>
      </c>
      <c r="V864" s="8">
        <f t="shared" si="139"/>
        <v>47.337500000000006</v>
      </c>
    </row>
    <row r="865" spans="1:22" ht="13.5" x14ac:dyDescent="0.25">
      <c r="A865" s="3">
        <f>RSI!A865</f>
        <v>43553</v>
      </c>
      <c r="B865" s="2">
        <f>RSI!B865</f>
        <v>7.4371</v>
      </c>
      <c r="C865" s="2">
        <f>RSI!I865</f>
        <v>52.669185479497884</v>
      </c>
      <c r="D865" s="2">
        <f>MACD!E865</f>
        <v>0.16125053438601089</v>
      </c>
      <c r="E865" s="2">
        <f>MACD!F865</f>
        <v>0.16067432317391778</v>
      </c>
      <c r="F865" s="2">
        <f>'Moving Avg'!D865</f>
        <v>7.4537400000000007</v>
      </c>
      <c r="G865" s="2">
        <f>'Moving Avg'!F865</f>
        <v>7.465819999999999</v>
      </c>
      <c r="H865" s="2">
        <f>'Moving Avg'!G865</f>
        <v>7.2097159999999985</v>
      </c>
      <c r="I865" s="2">
        <f>'Moving Avg'!H865</f>
        <v>6.5464790000000024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  <c r="M865" s="8">
        <f t="shared" si="133"/>
        <v>50</v>
      </c>
      <c r="N865" s="8">
        <f t="shared" si="130"/>
        <v>0</v>
      </c>
      <c r="O865" s="8">
        <f t="shared" si="131"/>
        <v>50</v>
      </c>
      <c r="P865" s="8">
        <f t="shared" si="132"/>
        <v>83.5</v>
      </c>
      <c r="Q865" s="9">
        <f t="shared" si="134"/>
        <v>37.524999999999999</v>
      </c>
      <c r="R865" s="9">
        <f t="shared" si="135"/>
        <v>48.375</v>
      </c>
      <c r="S865" s="9">
        <f t="shared" si="136"/>
        <v>57.575000000000003</v>
      </c>
      <c r="T865" s="9">
        <f t="shared" si="137"/>
        <v>45.875</v>
      </c>
      <c r="U865" s="8">
        <f t="shared" si="138"/>
        <v>47.82500000000001</v>
      </c>
      <c r="V865" s="8">
        <f t="shared" si="139"/>
        <v>47.337500000000006</v>
      </c>
    </row>
    <row r="866" spans="1:22" ht="13.5" x14ac:dyDescent="0.25">
      <c r="A866" s="3">
        <f>RSI!A866</f>
        <v>43556</v>
      </c>
      <c r="B866" s="2">
        <f>RSI!B866</f>
        <v>7.4069000000000003</v>
      </c>
      <c r="C866" s="2">
        <f>RSI!I866</f>
        <v>51.437496635264026</v>
      </c>
      <c r="D866" s="2">
        <f>MACD!E866</f>
        <v>0.1261064917491046</v>
      </c>
      <c r="E866" s="2">
        <f>MACD!F866</f>
        <v>0.15376075688895516</v>
      </c>
      <c r="F866" s="2">
        <f>'Moving Avg'!D866</f>
        <v>7.4507200000000013</v>
      </c>
      <c r="G866" s="2">
        <f>'Moving Avg'!F866</f>
        <v>7.449584999999999</v>
      </c>
      <c r="H866" s="2">
        <f>'Moving Avg'!G866</f>
        <v>7.2356879999999988</v>
      </c>
      <c r="I866" s="2">
        <f>'Moving Avg'!H866</f>
        <v>6.5494080000000023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  <c r="M866" s="8">
        <f t="shared" si="133"/>
        <v>50</v>
      </c>
      <c r="N866" s="8">
        <f t="shared" si="130"/>
        <v>100</v>
      </c>
      <c r="O866" s="8">
        <f t="shared" si="131"/>
        <v>50</v>
      </c>
      <c r="P866" s="8">
        <f t="shared" si="132"/>
        <v>66.5</v>
      </c>
      <c r="Q866" s="9">
        <f t="shared" si="134"/>
        <v>69.974999999999994</v>
      </c>
      <c r="R866" s="9">
        <f t="shared" si="135"/>
        <v>64.125</v>
      </c>
      <c r="S866" s="9">
        <f t="shared" si="136"/>
        <v>64.924999999999997</v>
      </c>
      <c r="T866" s="9">
        <f t="shared" si="137"/>
        <v>66.625</v>
      </c>
      <c r="U866" s="8">
        <f t="shared" si="138"/>
        <v>66.341666666666654</v>
      </c>
      <c r="V866" s="8">
        <f t="shared" si="139"/>
        <v>66.412499999999994</v>
      </c>
    </row>
    <row r="867" spans="1:22" ht="13.5" x14ac:dyDescent="0.25">
      <c r="A867" s="3">
        <f>RSI!A867</f>
        <v>43557</v>
      </c>
      <c r="B867" s="2">
        <f>RSI!B867</f>
        <v>7.4748999999999999</v>
      </c>
      <c r="C867" s="2">
        <f>RSI!I867</f>
        <v>54.043517221085423</v>
      </c>
      <c r="D867" s="2">
        <f>MACD!E867</f>
        <v>4.5844276101965953E-2</v>
      </c>
      <c r="E867" s="2">
        <f>MACD!F867</f>
        <v>0.13217746073155731</v>
      </c>
      <c r="F867" s="2">
        <f>'Moving Avg'!D867</f>
        <v>7.4658200000000008</v>
      </c>
      <c r="G867" s="2">
        <f>'Moving Avg'!F867</f>
        <v>7.4386399999999995</v>
      </c>
      <c r="H867" s="2">
        <f>'Moving Avg'!G867</f>
        <v>7.2593959999999988</v>
      </c>
      <c r="I867" s="2">
        <f>'Moving Avg'!H867</f>
        <v>6.5529710000000012</v>
      </c>
      <c r="J867" s="6" t="str">
        <f>OBV!F867</f>
        <v>BULLISH</v>
      </c>
      <c r="K867" s="6" t="str">
        <f>OBV!G867</f>
        <v>STRONG</v>
      </c>
      <c r="L867" s="6" t="str">
        <f>OBV!H867</f>
        <v>CONFIRMED BULLISH</v>
      </c>
      <c r="M867" s="8">
        <f t="shared" si="133"/>
        <v>50</v>
      </c>
      <c r="N867" s="8">
        <f t="shared" si="130"/>
        <v>100</v>
      </c>
      <c r="O867" s="8">
        <f t="shared" si="131"/>
        <v>50</v>
      </c>
      <c r="P867" s="8">
        <f t="shared" si="132"/>
        <v>100</v>
      </c>
      <c r="Q867" s="9">
        <f t="shared" si="134"/>
        <v>75</v>
      </c>
      <c r="R867" s="9">
        <f t="shared" si="135"/>
        <v>72.5</v>
      </c>
      <c r="S867" s="9">
        <f t="shared" si="136"/>
        <v>80</v>
      </c>
      <c r="T867" s="9">
        <f t="shared" si="137"/>
        <v>75</v>
      </c>
      <c r="U867" s="8">
        <f t="shared" si="138"/>
        <v>75.833333333333329</v>
      </c>
      <c r="V867" s="8">
        <f t="shared" si="139"/>
        <v>75.625</v>
      </c>
    </row>
    <row r="868" spans="1:22" ht="13.5" x14ac:dyDescent="0.25">
      <c r="A868" s="3">
        <f>RSI!A868</f>
        <v>43558</v>
      </c>
      <c r="B868" s="2">
        <f>RSI!B868</f>
        <v>7.5427999999999997</v>
      </c>
      <c r="C868" s="2">
        <f>RSI!I868</f>
        <v>56.55080429821232</v>
      </c>
      <c r="D868" s="2">
        <f>MACD!E868</f>
        <v>4.8548561379462285E-3</v>
      </c>
      <c r="E868" s="2">
        <f>MACD!F868</f>
        <v>0.1067129398128351</v>
      </c>
      <c r="F868" s="2">
        <f>'Moving Avg'!D868</f>
        <v>7.4794</v>
      </c>
      <c r="G868" s="2">
        <f>'Moving Avg'!F868</f>
        <v>7.4390150000000004</v>
      </c>
      <c r="H868" s="2">
        <f>'Moving Avg'!G868</f>
        <v>7.2834060000000003</v>
      </c>
      <c r="I868" s="2">
        <f>'Moving Avg'!H868</f>
        <v>6.5569470000000027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  <c r="M868" s="8">
        <f t="shared" si="133"/>
        <v>50</v>
      </c>
      <c r="N868" s="8">
        <f t="shared" si="130"/>
        <v>100</v>
      </c>
      <c r="O868" s="8">
        <f t="shared" si="131"/>
        <v>50</v>
      </c>
      <c r="P868" s="8">
        <f t="shared" si="132"/>
        <v>100</v>
      </c>
      <c r="Q868" s="9">
        <f t="shared" si="134"/>
        <v>75</v>
      </c>
      <c r="R868" s="9">
        <f t="shared" si="135"/>
        <v>72.5</v>
      </c>
      <c r="S868" s="9">
        <f t="shared" si="136"/>
        <v>80</v>
      </c>
      <c r="T868" s="9">
        <f t="shared" si="137"/>
        <v>75</v>
      </c>
      <c r="U868" s="8">
        <f t="shared" si="138"/>
        <v>75.833333333333329</v>
      </c>
      <c r="V868" s="8">
        <f t="shared" si="139"/>
        <v>75.625</v>
      </c>
    </row>
    <row r="869" spans="1:22" ht="13.5" x14ac:dyDescent="0.25">
      <c r="A869" s="3">
        <f>RSI!A869</f>
        <v>43559</v>
      </c>
      <c r="B869" s="2">
        <f>RSI!B869</f>
        <v>7.5125999999999999</v>
      </c>
      <c r="C869" s="2">
        <f>RSI!I869</f>
        <v>55.110631774780863</v>
      </c>
      <c r="D869" s="2">
        <f>MACD!E869</f>
        <v>-1.5734630798398541E-2</v>
      </c>
      <c r="E869" s="2">
        <f>MACD!F869</f>
        <v>8.2223425690588381E-2</v>
      </c>
      <c r="F869" s="2">
        <f>'Moving Avg'!D869</f>
        <v>7.4748599999999996</v>
      </c>
      <c r="G869" s="2">
        <f>'Moving Avg'!F869</f>
        <v>7.4390149999999995</v>
      </c>
      <c r="H869" s="2">
        <f>'Moving Avg'!G869</f>
        <v>7.3010739999999998</v>
      </c>
      <c r="I869" s="2">
        <f>'Moving Avg'!H869</f>
        <v>6.5603310000000024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  <c r="M869" s="8">
        <f t="shared" si="133"/>
        <v>50</v>
      </c>
      <c r="N869" s="8">
        <f t="shared" si="130"/>
        <v>100</v>
      </c>
      <c r="O869" s="8">
        <f t="shared" si="131"/>
        <v>50</v>
      </c>
      <c r="P869" s="8">
        <f t="shared" si="132"/>
        <v>66.5</v>
      </c>
      <c r="Q869" s="9">
        <f t="shared" si="134"/>
        <v>69.974999999999994</v>
      </c>
      <c r="R869" s="9">
        <f t="shared" si="135"/>
        <v>64.125</v>
      </c>
      <c r="S869" s="9">
        <f t="shared" si="136"/>
        <v>64.924999999999997</v>
      </c>
      <c r="T869" s="9">
        <f t="shared" si="137"/>
        <v>66.625</v>
      </c>
      <c r="U869" s="8">
        <f t="shared" si="138"/>
        <v>66.341666666666654</v>
      </c>
      <c r="V869" s="8">
        <f t="shared" si="139"/>
        <v>66.412499999999994</v>
      </c>
    </row>
    <row r="870" spans="1:22" ht="13.5" x14ac:dyDescent="0.25">
      <c r="A870" s="3">
        <f>RSI!A870</f>
        <v>43560</v>
      </c>
      <c r="B870" s="2">
        <f>RSI!B870</f>
        <v>7.49</v>
      </c>
      <c r="C870" s="2">
        <f>RSI!I870</f>
        <v>54.00228902854996</v>
      </c>
      <c r="D870" s="2">
        <f>MACD!E870</f>
        <v>-3.7978421067063728E-2</v>
      </c>
      <c r="E870" s="2">
        <f>MACD!F870</f>
        <v>5.8183056339057966E-2</v>
      </c>
      <c r="F870" s="2">
        <f>'Moving Avg'!D870</f>
        <v>7.4854399999999996</v>
      </c>
      <c r="G870" s="2">
        <f>'Moving Avg'!F870</f>
        <v>7.4284450000000009</v>
      </c>
      <c r="H870" s="2">
        <f>'Moving Avg'!G870</f>
        <v>7.3179880000000006</v>
      </c>
      <c r="I870" s="2">
        <f>'Moving Avg'!H870</f>
        <v>6.5633080000000028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  <c r="M870" s="8">
        <f t="shared" si="133"/>
        <v>50</v>
      </c>
      <c r="N870" s="8">
        <f t="shared" si="130"/>
        <v>100</v>
      </c>
      <c r="O870" s="8">
        <f t="shared" si="131"/>
        <v>50</v>
      </c>
      <c r="P870" s="8">
        <f t="shared" si="132"/>
        <v>100</v>
      </c>
      <c r="Q870" s="9">
        <f t="shared" si="134"/>
        <v>75</v>
      </c>
      <c r="R870" s="9">
        <f t="shared" si="135"/>
        <v>72.5</v>
      </c>
      <c r="S870" s="9">
        <f t="shared" si="136"/>
        <v>80</v>
      </c>
      <c r="T870" s="9">
        <f t="shared" si="137"/>
        <v>75</v>
      </c>
      <c r="U870" s="8">
        <f t="shared" si="138"/>
        <v>75.833333333333329</v>
      </c>
      <c r="V870" s="8">
        <f t="shared" si="139"/>
        <v>75.625</v>
      </c>
    </row>
    <row r="871" spans="1:22" ht="13.5" x14ac:dyDescent="0.25">
      <c r="A871" s="3">
        <f>RSI!A871</f>
        <v>43563</v>
      </c>
      <c r="B871" s="2">
        <f>RSI!B871</f>
        <v>7.5503999999999998</v>
      </c>
      <c r="C871" s="2">
        <f>RSI!I871</f>
        <v>56.519098919785506</v>
      </c>
      <c r="D871" s="2">
        <f>MACD!E871</f>
        <v>-4.0863118046022606E-2</v>
      </c>
      <c r="E871" s="2">
        <f>MACD!F871</f>
        <v>3.8373821462041852E-2</v>
      </c>
      <c r="F871" s="2">
        <f>'Moving Avg'!D871</f>
        <v>7.5141400000000003</v>
      </c>
      <c r="G871" s="2">
        <f>'Moving Avg'!F871</f>
        <v>7.4246700000000017</v>
      </c>
      <c r="H871" s="2">
        <f>'Moving Avg'!G871</f>
        <v>7.3361100000000015</v>
      </c>
      <c r="I871" s="2">
        <f>'Moving Avg'!H871</f>
        <v>6.5665870000000028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  <c r="M871" s="8">
        <f t="shared" si="133"/>
        <v>50</v>
      </c>
      <c r="N871" s="8">
        <f t="shared" si="130"/>
        <v>100</v>
      </c>
      <c r="O871" s="8">
        <f t="shared" si="131"/>
        <v>50</v>
      </c>
      <c r="P871" s="8">
        <f t="shared" si="132"/>
        <v>100</v>
      </c>
      <c r="Q871" s="9">
        <f t="shared" si="134"/>
        <v>75</v>
      </c>
      <c r="R871" s="9">
        <f t="shared" si="135"/>
        <v>72.5</v>
      </c>
      <c r="S871" s="9">
        <f t="shared" si="136"/>
        <v>80</v>
      </c>
      <c r="T871" s="9">
        <f t="shared" si="137"/>
        <v>75</v>
      </c>
      <c r="U871" s="8">
        <f t="shared" si="138"/>
        <v>75.833333333333329</v>
      </c>
      <c r="V871" s="8">
        <f t="shared" si="139"/>
        <v>75.625</v>
      </c>
    </row>
    <row r="872" spans="1:22" ht="13.5" x14ac:dyDescent="0.25">
      <c r="A872" s="3">
        <f>RSI!A872</f>
        <v>43565</v>
      </c>
      <c r="B872" s="2">
        <f>RSI!B872</f>
        <v>7.4748999999999999</v>
      </c>
      <c r="C872" s="2">
        <f>RSI!I872</f>
        <v>52.641714058769232</v>
      </c>
      <c r="D872" s="2">
        <f>MACD!E872</f>
        <v>-4.2005110060352457E-2</v>
      </c>
      <c r="E872" s="2">
        <f>MACD!F872</f>
        <v>2.2298035157562991E-2</v>
      </c>
      <c r="F872" s="2">
        <f>'Moving Avg'!D872</f>
        <v>7.5141400000000003</v>
      </c>
      <c r="G872" s="2">
        <f>'Moving Avg'!F872</f>
        <v>7.4216500000000014</v>
      </c>
      <c r="H872" s="2">
        <f>'Moving Avg'!G872</f>
        <v>7.350456000000003</v>
      </c>
      <c r="I872" s="2">
        <f>'Moving Avg'!H872</f>
        <v>6.5694885000000021</v>
      </c>
      <c r="J872" s="6" t="str">
        <f>OBV!F872</f>
        <v>BEARISH</v>
      </c>
      <c r="K872" s="6" t="str">
        <f>OBV!G872</f>
        <v>NEUTRAL</v>
      </c>
      <c r="L872" s="6" t="str">
        <f>OBV!H872</f>
        <v>NEUTRAL</v>
      </c>
      <c r="M872" s="8">
        <f t="shared" si="133"/>
        <v>50</v>
      </c>
      <c r="N872" s="8">
        <f t="shared" si="130"/>
        <v>100</v>
      </c>
      <c r="O872" s="8">
        <f t="shared" si="131"/>
        <v>50</v>
      </c>
      <c r="P872" s="8">
        <f t="shared" si="132"/>
        <v>16.5</v>
      </c>
      <c r="Q872" s="9">
        <f t="shared" si="134"/>
        <v>62.475000000000001</v>
      </c>
      <c r="R872" s="9">
        <f t="shared" si="135"/>
        <v>51.625</v>
      </c>
      <c r="S872" s="9">
        <f t="shared" si="136"/>
        <v>42.424999999999997</v>
      </c>
      <c r="T872" s="9">
        <f t="shared" si="137"/>
        <v>54.125</v>
      </c>
      <c r="U872" s="8">
        <f t="shared" si="138"/>
        <v>52.17499999999999</v>
      </c>
      <c r="V872" s="8">
        <f t="shared" si="139"/>
        <v>52.662499999999994</v>
      </c>
    </row>
    <row r="873" spans="1:22" ht="13.5" x14ac:dyDescent="0.25">
      <c r="A873" s="3">
        <f>RSI!A873</f>
        <v>43566</v>
      </c>
      <c r="B873" s="2">
        <f>RSI!B873</f>
        <v>7.3994</v>
      </c>
      <c r="C873" s="2">
        <f>RSI!I873</f>
        <v>49.020096972646499</v>
      </c>
      <c r="D873" s="2">
        <f>MACD!E873</f>
        <v>-2.6073564087985446E-2</v>
      </c>
      <c r="E873" s="2">
        <f>MACD!F873</f>
        <v>1.2623715308453302E-2</v>
      </c>
      <c r="F873" s="2">
        <f>'Moving Avg'!D873</f>
        <v>7.4854600000000007</v>
      </c>
      <c r="G873" s="2">
        <f>'Moving Avg'!F873</f>
        <v>7.4175000000000013</v>
      </c>
      <c r="H873" s="2">
        <f>'Moving Avg'!G873</f>
        <v>7.3599700000000032</v>
      </c>
      <c r="I873" s="2">
        <f>'Moving Avg'!H873</f>
        <v>6.5721230000000039</v>
      </c>
      <c r="J873" s="6" t="str">
        <f>OBV!F873</f>
        <v>BEARISH</v>
      </c>
      <c r="K873" s="6" t="str">
        <f>OBV!G873</f>
        <v>WEAK</v>
      </c>
      <c r="L873" s="6" t="str">
        <f>OBV!H873</f>
        <v>CONFIRMED BEARISH</v>
      </c>
      <c r="M873" s="8">
        <f t="shared" si="133"/>
        <v>50</v>
      </c>
      <c r="N873" s="8">
        <f t="shared" si="130"/>
        <v>100</v>
      </c>
      <c r="O873" s="8">
        <f t="shared" si="131"/>
        <v>50</v>
      </c>
      <c r="P873" s="8">
        <f t="shared" si="132"/>
        <v>0</v>
      </c>
      <c r="Q873" s="9">
        <f t="shared" si="134"/>
        <v>60</v>
      </c>
      <c r="R873" s="9">
        <f t="shared" si="135"/>
        <v>47.5</v>
      </c>
      <c r="S873" s="9">
        <f t="shared" si="136"/>
        <v>35</v>
      </c>
      <c r="T873" s="9">
        <f t="shared" si="137"/>
        <v>50</v>
      </c>
      <c r="U873" s="8">
        <f t="shared" si="138"/>
        <v>47.5</v>
      </c>
      <c r="V873" s="8">
        <f t="shared" si="139"/>
        <v>48.125</v>
      </c>
    </row>
    <row r="874" spans="1:22" ht="13.5" x14ac:dyDescent="0.25">
      <c r="A874" s="3">
        <f>RSI!A874</f>
        <v>43567</v>
      </c>
      <c r="B874" s="2">
        <f>RSI!B874</f>
        <v>7.8372999999999999</v>
      </c>
      <c r="C874" s="2">
        <f>RSI!I874</f>
        <v>64.342726905367385</v>
      </c>
      <c r="D874" s="2">
        <f>MACD!E874</f>
        <v>-3.5578779476154843E-2</v>
      </c>
      <c r="E874" s="2">
        <f>MACD!F874</f>
        <v>2.9832163515316739E-3</v>
      </c>
      <c r="F874" s="2">
        <f>'Moving Avg'!D874</f>
        <v>7.5504000000000007</v>
      </c>
      <c r="G874" s="2">
        <f>'Moving Avg'!F874</f>
        <v>7.431845</v>
      </c>
      <c r="H874" s="2">
        <f>'Moving Avg'!G874</f>
        <v>7.3808080000000027</v>
      </c>
      <c r="I874" s="2">
        <f>'Moving Avg'!H874</f>
        <v>6.5770570000000017</v>
      </c>
      <c r="J874" s="6" t="str">
        <f>OBV!F874</f>
        <v>BULLISH</v>
      </c>
      <c r="K874" s="6" t="str">
        <f>OBV!G874</f>
        <v>STRONG</v>
      </c>
      <c r="L874" s="6" t="str">
        <f>OBV!H874</f>
        <v>CONFIRMED BULLISH</v>
      </c>
      <c r="M874" s="8">
        <f t="shared" si="133"/>
        <v>50</v>
      </c>
      <c r="N874" s="8">
        <f t="shared" si="130"/>
        <v>100</v>
      </c>
      <c r="O874" s="8">
        <f t="shared" si="131"/>
        <v>50</v>
      </c>
      <c r="P874" s="8">
        <f t="shared" si="132"/>
        <v>100</v>
      </c>
      <c r="Q874" s="9">
        <f t="shared" si="134"/>
        <v>75</v>
      </c>
      <c r="R874" s="9">
        <f t="shared" si="135"/>
        <v>72.5</v>
      </c>
      <c r="S874" s="9">
        <f t="shared" si="136"/>
        <v>80</v>
      </c>
      <c r="T874" s="9">
        <f t="shared" si="137"/>
        <v>75</v>
      </c>
      <c r="U874" s="8">
        <f t="shared" si="138"/>
        <v>75.833333333333329</v>
      </c>
      <c r="V874" s="8">
        <f t="shared" si="139"/>
        <v>75.625</v>
      </c>
    </row>
    <row r="875" spans="1:22" ht="13.5" x14ac:dyDescent="0.25">
      <c r="A875" s="3">
        <f>RSI!A875</f>
        <v>43570</v>
      </c>
      <c r="B875" s="2">
        <f>RSI!B875</f>
        <v>8.2375000000000007</v>
      </c>
      <c r="C875" s="2">
        <f>RSI!I875</f>
        <v>72.482757560020715</v>
      </c>
      <c r="D875" s="2">
        <f>MACD!E875</f>
        <v>-9.0814161566871832E-2</v>
      </c>
      <c r="E875" s="2">
        <f>MACD!F875</f>
        <v>-1.577625923214903E-2</v>
      </c>
      <c r="F875" s="2">
        <f>'Moving Avg'!D875</f>
        <v>7.6998999999999995</v>
      </c>
      <c r="G875" s="2">
        <f>'Moving Avg'!F875</f>
        <v>7.4699750000000007</v>
      </c>
      <c r="H875" s="2">
        <f>'Moving Avg'!G875</f>
        <v>7.4111620000000036</v>
      </c>
      <c r="I875" s="2">
        <f>'Moving Avg'!H875</f>
        <v>6.5848375000000026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  <c r="M875" s="8">
        <f t="shared" si="133"/>
        <v>0</v>
      </c>
      <c r="N875" s="8">
        <f t="shared" si="130"/>
        <v>100</v>
      </c>
      <c r="O875" s="8">
        <f t="shared" si="131"/>
        <v>50</v>
      </c>
      <c r="P875" s="8">
        <f t="shared" si="132"/>
        <v>100</v>
      </c>
      <c r="Q875" s="9">
        <f t="shared" si="134"/>
        <v>57.5</v>
      </c>
      <c r="R875" s="9">
        <f t="shared" si="135"/>
        <v>62.5</v>
      </c>
      <c r="S875" s="9">
        <f t="shared" si="136"/>
        <v>72.5</v>
      </c>
      <c r="T875" s="9">
        <f t="shared" si="137"/>
        <v>62.5</v>
      </c>
      <c r="U875" s="8">
        <f t="shared" si="138"/>
        <v>64.166666666666671</v>
      </c>
      <c r="V875" s="8">
        <f t="shared" si="139"/>
        <v>63.75</v>
      </c>
    </row>
    <row r="876" spans="1:22" ht="13.5" x14ac:dyDescent="0.25">
      <c r="A876" s="3">
        <f>RSI!A876</f>
        <v>43571</v>
      </c>
      <c r="B876" s="2">
        <f>RSI!B876</f>
        <v>8.1997</v>
      </c>
      <c r="C876" s="2">
        <f>RSI!I876</f>
        <v>70.837845606667031</v>
      </c>
      <c r="D876" s="2">
        <f>MACD!E876</f>
        <v>-0.14402234797336622</v>
      </c>
      <c r="E876" s="2">
        <f>MACD!F876</f>
        <v>-4.1425476980392464E-2</v>
      </c>
      <c r="F876" s="2">
        <f>'Moving Avg'!D876</f>
        <v>7.8297600000000003</v>
      </c>
      <c r="G876" s="2">
        <f>'Moving Avg'!F876</f>
        <v>7.513765000000002</v>
      </c>
      <c r="H876" s="2">
        <f>'Moving Avg'!G876</f>
        <v>7.4392480000000045</v>
      </c>
      <c r="I876" s="2">
        <f>'Moving Avg'!H876</f>
        <v>6.5934210000000011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  <c r="M876" s="8">
        <f t="shared" si="133"/>
        <v>0</v>
      </c>
      <c r="N876" s="8">
        <f t="shared" si="130"/>
        <v>100</v>
      </c>
      <c r="O876" s="8">
        <f t="shared" si="131"/>
        <v>50</v>
      </c>
      <c r="P876" s="8">
        <f t="shared" si="132"/>
        <v>100</v>
      </c>
      <c r="Q876" s="9">
        <f t="shared" si="134"/>
        <v>57.5</v>
      </c>
      <c r="R876" s="9">
        <f t="shared" si="135"/>
        <v>62.5</v>
      </c>
      <c r="S876" s="9">
        <f t="shared" si="136"/>
        <v>72.5</v>
      </c>
      <c r="T876" s="9">
        <f t="shared" si="137"/>
        <v>62.5</v>
      </c>
      <c r="U876" s="8">
        <f t="shared" si="138"/>
        <v>64.166666666666671</v>
      </c>
      <c r="V876" s="8">
        <f t="shared" si="139"/>
        <v>63.75</v>
      </c>
    </row>
    <row r="877" spans="1:22" ht="13.5" x14ac:dyDescent="0.25">
      <c r="A877" s="3">
        <f>RSI!A877</f>
        <v>43572</v>
      </c>
      <c r="B877" s="2">
        <f>RSI!B877</f>
        <v>8.1166999999999998</v>
      </c>
      <c r="C877" s="2">
        <f>RSI!I877</f>
        <v>67.230046578918149</v>
      </c>
      <c r="D877" s="2">
        <f>MACD!E877</f>
        <v>-0.17649346441180658</v>
      </c>
      <c r="E877" s="2">
        <f>MACD!F877</f>
        <v>-6.8439074466675298E-2</v>
      </c>
      <c r="F877" s="2">
        <f>'Moving Avg'!D877</f>
        <v>7.9581199999999992</v>
      </c>
      <c r="G877" s="2">
        <f>'Moving Avg'!F877</f>
        <v>7.5681300000000009</v>
      </c>
      <c r="H877" s="2">
        <f>'Moving Avg'!G877</f>
        <v>7.4617480000000027</v>
      </c>
      <c r="I877" s="2">
        <f>'Moving Avg'!H877</f>
        <v>6.6010750000000016</v>
      </c>
      <c r="J877" s="6" t="str">
        <f>OBV!F877</f>
        <v>BEARISH</v>
      </c>
      <c r="K877" s="6" t="str">
        <f>OBV!G877</f>
        <v>NEUTRAL</v>
      </c>
      <c r="L877" s="6" t="str">
        <f>OBV!H877</f>
        <v>BEARISH DIVERGENCE</v>
      </c>
      <c r="M877" s="8">
        <f t="shared" si="133"/>
        <v>50</v>
      </c>
      <c r="N877" s="8">
        <f t="shared" si="130"/>
        <v>100</v>
      </c>
      <c r="O877" s="8">
        <f t="shared" si="131"/>
        <v>50</v>
      </c>
      <c r="P877" s="8">
        <f t="shared" si="132"/>
        <v>16.5</v>
      </c>
      <c r="Q877" s="9">
        <f t="shared" si="134"/>
        <v>62.475000000000001</v>
      </c>
      <c r="R877" s="9">
        <f t="shared" si="135"/>
        <v>51.625</v>
      </c>
      <c r="S877" s="9">
        <f t="shared" si="136"/>
        <v>42.424999999999997</v>
      </c>
      <c r="T877" s="9">
        <f t="shared" si="137"/>
        <v>54.125</v>
      </c>
      <c r="U877" s="8">
        <f t="shared" si="138"/>
        <v>52.17499999999999</v>
      </c>
      <c r="V877" s="8">
        <f t="shared" si="139"/>
        <v>52.662499999999994</v>
      </c>
    </row>
    <row r="878" spans="1:22" ht="13.5" x14ac:dyDescent="0.25">
      <c r="A878" s="3">
        <f>RSI!A878</f>
        <v>43573</v>
      </c>
      <c r="B878" s="2">
        <f>RSI!B878</f>
        <v>8.1544000000000008</v>
      </c>
      <c r="C878" s="2">
        <f>RSI!I878</f>
        <v>68.026597937714129</v>
      </c>
      <c r="D878" s="2">
        <f>MACD!E878</f>
        <v>-0.19958287513238826</v>
      </c>
      <c r="E878" s="2">
        <f>MACD!F878</f>
        <v>-9.4667834599817896E-2</v>
      </c>
      <c r="F878" s="2">
        <f>'Moving Avg'!D878</f>
        <v>8.1091200000000008</v>
      </c>
      <c r="G878" s="2">
        <f>'Moving Avg'!F878</f>
        <v>7.6138100000000009</v>
      </c>
      <c r="H878" s="2">
        <f>'Moving Avg'!G878</f>
        <v>7.4854560000000028</v>
      </c>
      <c r="I878" s="2">
        <f>'Moving Avg'!H878</f>
        <v>6.6089175000000013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  <c r="M878" s="8">
        <f t="shared" si="133"/>
        <v>50</v>
      </c>
      <c r="N878" s="8">
        <f t="shared" si="130"/>
        <v>100</v>
      </c>
      <c r="O878" s="8">
        <f t="shared" si="131"/>
        <v>50</v>
      </c>
      <c r="P878" s="8">
        <f t="shared" si="132"/>
        <v>100</v>
      </c>
      <c r="Q878" s="9">
        <f t="shared" si="134"/>
        <v>75</v>
      </c>
      <c r="R878" s="9">
        <f t="shared" si="135"/>
        <v>72.5</v>
      </c>
      <c r="S878" s="9">
        <f t="shared" si="136"/>
        <v>80</v>
      </c>
      <c r="T878" s="9">
        <f t="shared" si="137"/>
        <v>75</v>
      </c>
      <c r="U878" s="8">
        <f t="shared" si="138"/>
        <v>75.833333333333329</v>
      </c>
      <c r="V878" s="8">
        <f t="shared" si="139"/>
        <v>75.625</v>
      </c>
    </row>
    <row r="879" spans="1:22" ht="13.5" x14ac:dyDescent="0.25">
      <c r="A879" s="3">
        <f>RSI!A879</f>
        <v>43574</v>
      </c>
      <c r="B879" s="2">
        <f>RSI!B879</f>
        <v>8.0411999999999999</v>
      </c>
      <c r="C879" s="2">
        <f>RSI!I879</f>
        <v>63.069292502942218</v>
      </c>
      <c r="D879" s="2">
        <f>MACD!E879</f>
        <v>-0.21862918979800128</v>
      </c>
      <c r="E879" s="2">
        <f>MACD!F879</f>
        <v>-0.11946010563945458</v>
      </c>
      <c r="F879" s="2">
        <f>'Moving Avg'!D879</f>
        <v>8.1498999999999988</v>
      </c>
      <c r="G879" s="2">
        <f>'Moving Avg'!F879</f>
        <v>7.6496750000000002</v>
      </c>
      <c r="H879" s="2">
        <f>'Moving Avg'!G879</f>
        <v>7.5065980000000021</v>
      </c>
      <c r="I879" s="2">
        <f>'Moving Avg'!H879</f>
        <v>6.6164144999999994</v>
      </c>
      <c r="J879" s="6" t="str">
        <f>OBV!F879</f>
        <v>BULLISH</v>
      </c>
      <c r="K879" s="6" t="str">
        <f>OBV!G879</f>
        <v>NEUTRAL</v>
      </c>
      <c r="L879" s="6" t="str">
        <f>OBV!H879</f>
        <v>CONFIRMED BULLISH</v>
      </c>
      <c r="M879" s="8">
        <f t="shared" si="133"/>
        <v>50</v>
      </c>
      <c r="N879" s="8">
        <f t="shared" si="130"/>
        <v>100</v>
      </c>
      <c r="O879" s="8">
        <f t="shared" si="131"/>
        <v>50</v>
      </c>
      <c r="P879" s="8">
        <f t="shared" si="132"/>
        <v>83.5</v>
      </c>
      <c r="Q879" s="9">
        <f t="shared" si="134"/>
        <v>72.525000000000006</v>
      </c>
      <c r="R879" s="9">
        <f t="shared" si="135"/>
        <v>68.375</v>
      </c>
      <c r="S879" s="9">
        <f t="shared" si="136"/>
        <v>72.575000000000003</v>
      </c>
      <c r="T879" s="9">
        <f t="shared" si="137"/>
        <v>70.875</v>
      </c>
      <c r="U879" s="8">
        <f t="shared" si="138"/>
        <v>71.158333333333346</v>
      </c>
      <c r="V879" s="8">
        <f t="shared" si="139"/>
        <v>71.087500000000006</v>
      </c>
    </row>
    <row r="880" spans="1:22" ht="13.5" x14ac:dyDescent="0.25">
      <c r="A880" s="3">
        <f>RSI!A880</f>
        <v>43577</v>
      </c>
      <c r="B880" s="2">
        <f>RSI!B880</f>
        <v>8.0487000000000002</v>
      </c>
      <c r="C880" s="2">
        <f>RSI!I880</f>
        <v>63.260322594744139</v>
      </c>
      <c r="D880" s="2">
        <f>MACD!E880</f>
        <v>-0.24111642562094016</v>
      </c>
      <c r="E880" s="2">
        <f>MACD!F880</f>
        <v>-0.1437913696357517</v>
      </c>
      <c r="F880" s="2">
        <f>'Moving Avg'!D880</f>
        <v>8.1121400000000001</v>
      </c>
      <c r="G880" s="2">
        <f>'Moving Avg'!F880</f>
        <v>7.687805</v>
      </c>
      <c r="H880" s="2">
        <f>'Moving Avg'!G880</f>
        <v>7.527890000000002</v>
      </c>
      <c r="I880" s="2">
        <f>'Moving Avg'!H880</f>
        <v>6.6243535000000007</v>
      </c>
      <c r="J880" s="6" t="str">
        <f>OBV!F880</f>
        <v>BEARISH</v>
      </c>
      <c r="K880" s="6" t="str">
        <f>OBV!G880</f>
        <v>WEAK</v>
      </c>
      <c r="L880" s="6" t="str">
        <f>OBV!H880</f>
        <v>CONFIRMED BEARISH</v>
      </c>
      <c r="M880" s="8">
        <f t="shared" si="133"/>
        <v>50</v>
      </c>
      <c r="N880" s="8">
        <f t="shared" si="130"/>
        <v>100</v>
      </c>
      <c r="O880" s="8">
        <f t="shared" si="131"/>
        <v>50</v>
      </c>
      <c r="P880" s="8">
        <f t="shared" si="132"/>
        <v>0</v>
      </c>
      <c r="Q880" s="9">
        <f t="shared" si="134"/>
        <v>60</v>
      </c>
      <c r="R880" s="9">
        <f t="shared" si="135"/>
        <v>47.5</v>
      </c>
      <c r="S880" s="9">
        <f t="shared" si="136"/>
        <v>35</v>
      </c>
      <c r="T880" s="9">
        <f t="shared" si="137"/>
        <v>50</v>
      </c>
      <c r="U880" s="8">
        <f t="shared" si="138"/>
        <v>47.5</v>
      </c>
      <c r="V880" s="8">
        <f t="shared" si="139"/>
        <v>48.125</v>
      </c>
    </row>
    <row r="881" spans="1:22" ht="13.5" x14ac:dyDescent="0.25">
      <c r="A881" s="3">
        <f>RSI!A881</f>
        <v>43578</v>
      </c>
      <c r="B881" s="2">
        <f>RSI!B881</f>
        <v>8.1620000000000008</v>
      </c>
      <c r="C881" s="2">
        <f>RSI!I881</f>
        <v>66.112078920402055</v>
      </c>
      <c r="D881" s="2">
        <f>MACD!E881</f>
        <v>-0.26145410125861712</v>
      </c>
      <c r="E881" s="2">
        <f>MACD!F881</f>
        <v>-0.16732391596032481</v>
      </c>
      <c r="F881" s="2">
        <f>'Moving Avg'!D881</f>
        <v>8.1046000000000014</v>
      </c>
      <c r="G881" s="2">
        <f>'Moving Avg'!F881</f>
        <v>7.724804999999999</v>
      </c>
      <c r="H881" s="2">
        <f>'Moving Avg'!G881</f>
        <v>7.5476720000000022</v>
      </c>
      <c r="I881" s="2">
        <f>'Moving Avg'!H881</f>
        <v>6.6328590000000007</v>
      </c>
      <c r="J881" s="6" t="str">
        <f>OBV!F881</f>
        <v>BULLISH</v>
      </c>
      <c r="K881" s="6" t="str">
        <f>OBV!G881</f>
        <v>STRONG</v>
      </c>
      <c r="L881" s="6" t="str">
        <f>OBV!H881</f>
        <v>BULLISH DIVERGENCE</v>
      </c>
      <c r="M881" s="8">
        <f t="shared" si="133"/>
        <v>50</v>
      </c>
      <c r="N881" s="8">
        <f t="shared" si="130"/>
        <v>100</v>
      </c>
      <c r="O881" s="8">
        <f t="shared" si="131"/>
        <v>50</v>
      </c>
      <c r="P881" s="8">
        <f t="shared" si="132"/>
        <v>83</v>
      </c>
      <c r="Q881" s="9">
        <f t="shared" si="134"/>
        <v>72.45</v>
      </c>
      <c r="R881" s="9">
        <f t="shared" si="135"/>
        <v>68.25</v>
      </c>
      <c r="S881" s="9">
        <f t="shared" si="136"/>
        <v>72.349999999999994</v>
      </c>
      <c r="T881" s="9">
        <f t="shared" si="137"/>
        <v>70.75</v>
      </c>
      <c r="U881" s="8">
        <f t="shared" si="138"/>
        <v>71.016666666666666</v>
      </c>
      <c r="V881" s="8">
        <f t="shared" si="139"/>
        <v>70.949999999999989</v>
      </c>
    </row>
    <row r="882" spans="1:22" ht="13.5" x14ac:dyDescent="0.25">
      <c r="A882" s="3">
        <f>RSI!A882</f>
        <v>43579</v>
      </c>
      <c r="B882" s="2">
        <f>RSI!B882</f>
        <v>8.1242000000000001</v>
      </c>
      <c r="C882" s="2">
        <f>RSI!I882</f>
        <v>64.318343038311156</v>
      </c>
      <c r="D882" s="2">
        <f>MACD!E882</f>
        <v>-0.29019382888063028</v>
      </c>
      <c r="E882" s="2">
        <f>MACD!F882</f>
        <v>-0.19189789854438594</v>
      </c>
      <c r="F882" s="2">
        <f>'Moving Avg'!D882</f>
        <v>8.1061000000000014</v>
      </c>
      <c r="G882" s="2">
        <f>'Moving Avg'!F882</f>
        <v>7.7610450000000002</v>
      </c>
      <c r="H882" s="2">
        <f>'Moving Avg'!G882</f>
        <v>7.5674540000000015</v>
      </c>
      <c r="I882" s="2">
        <f>'Moving Avg'!H882</f>
        <v>6.6404034999999997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  <c r="M882" s="8">
        <f t="shared" si="133"/>
        <v>50</v>
      </c>
      <c r="N882" s="8">
        <f t="shared" si="130"/>
        <v>100</v>
      </c>
      <c r="O882" s="8">
        <f t="shared" si="131"/>
        <v>50</v>
      </c>
      <c r="P882" s="8">
        <f t="shared" si="132"/>
        <v>100</v>
      </c>
      <c r="Q882" s="9">
        <f t="shared" si="134"/>
        <v>75</v>
      </c>
      <c r="R882" s="9">
        <f t="shared" si="135"/>
        <v>72.5</v>
      </c>
      <c r="S882" s="9">
        <f t="shared" si="136"/>
        <v>80</v>
      </c>
      <c r="T882" s="9">
        <f t="shared" si="137"/>
        <v>75</v>
      </c>
      <c r="U882" s="8">
        <f t="shared" si="138"/>
        <v>75.833333333333329</v>
      </c>
      <c r="V882" s="8">
        <f t="shared" si="139"/>
        <v>75.625</v>
      </c>
    </row>
    <row r="883" spans="1:22" ht="13.5" x14ac:dyDescent="0.25">
      <c r="A883" s="3">
        <f>RSI!A883</f>
        <v>43580</v>
      </c>
      <c r="B883" s="2">
        <f>RSI!B883</f>
        <v>8.1544000000000008</v>
      </c>
      <c r="C883" s="2">
        <f>RSI!I883</f>
        <v>65.132298840950384</v>
      </c>
      <c r="D883" s="2">
        <f>MACD!E883</f>
        <v>-0.33065550916704378</v>
      </c>
      <c r="E883" s="2">
        <f>MACD!F883</f>
        <v>-0.21964942066891752</v>
      </c>
      <c r="F883" s="2">
        <f>'Moving Avg'!D883</f>
        <v>8.1061000000000014</v>
      </c>
      <c r="G883" s="2">
        <f>'Moving Avg'!F883</f>
        <v>7.7950200000000009</v>
      </c>
      <c r="H883" s="2">
        <f>'Moving Avg'!G883</f>
        <v>7.5885940000000014</v>
      </c>
      <c r="I883" s="2">
        <f>'Moving Avg'!H883</f>
        <v>6.6474009999999994</v>
      </c>
      <c r="J883" s="6" t="str">
        <f>OBV!F883</f>
        <v>BULLISH</v>
      </c>
      <c r="K883" s="6" t="str">
        <f>OBV!G883</f>
        <v>NEUTRAL</v>
      </c>
      <c r="L883" s="6" t="str">
        <f>OBV!H883</f>
        <v>NEUTRAL</v>
      </c>
      <c r="M883" s="8">
        <f t="shared" si="133"/>
        <v>50</v>
      </c>
      <c r="N883" s="8">
        <f t="shared" si="130"/>
        <v>100</v>
      </c>
      <c r="O883" s="8">
        <f t="shared" si="131"/>
        <v>50</v>
      </c>
      <c r="P883" s="8">
        <f t="shared" si="132"/>
        <v>49.5</v>
      </c>
      <c r="Q883" s="9">
        <f t="shared" si="134"/>
        <v>67.424999999999997</v>
      </c>
      <c r="R883" s="9">
        <f t="shared" si="135"/>
        <v>59.875</v>
      </c>
      <c r="S883" s="9">
        <f t="shared" si="136"/>
        <v>57.275000000000006</v>
      </c>
      <c r="T883" s="9">
        <f t="shared" si="137"/>
        <v>62.375</v>
      </c>
      <c r="U883" s="8">
        <f t="shared" si="138"/>
        <v>61.524999999999999</v>
      </c>
      <c r="V883" s="8">
        <f t="shared" si="139"/>
        <v>61.737499999999997</v>
      </c>
    </row>
    <row r="884" spans="1:22" ht="13.5" x14ac:dyDescent="0.25">
      <c r="A884" s="3">
        <f>RSI!A884</f>
        <v>43581</v>
      </c>
      <c r="B884" s="2">
        <f>RSI!B884</f>
        <v>7.9279000000000002</v>
      </c>
      <c r="C884" s="2">
        <f>RSI!I884</f>
        <v>54.998887709572863</v>
      </c>
      <c r="D884" s="2">
        <f>MACD!E884</f>
        <v>-0.28304508193654598</v>
      </c>
      <c r="E884" s="2">
        <f>MACD!F884</f>
        <v>-0.23232855292244323</v>
      </c>
      <c r="F884" s="2">
        <f>'Moving Avg'!D884</f>
        <v>8.0834400000000013</v>
      </c>
      <c r="G884" s="2">
        <f>'Moving Avg'!F884</f>
        <v>7.8146499999999985</v>
      </c>
      <c r="H884" s="2">
        <f>'Moving Avg'!G884</f>
        <v>7.6056580000000018</v>
      </c>
      <c r="I884" s="2">
        <f>'Moving Avg'!H884</f>
        <v>6.6532289999999987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  <c r="M884" s="8">
        <f t="shared" si="133"/>
        <v>50</v>
      </c>
      <c r="N884" s="8">
        <f t="shared" si="130"/>
        <v>100</v>
      </c>
      <c r="O884" s="8">
        <f t="shared" si="131"/>
        <v>50</v>
      </c>
      <c r="P884" s="8">
        <f t="shared" si="132"/>
        <v>66.5</v>
      </c>
      <c r="Q884" s="9">
        <f t="shared" si="134"/>
        <v>69.974999999999994</v>
      </c>
      <c r="R884" s="9">
        <f t="shared" si="135"/>
        <v>64.125</v>
      </c>
      <c r="S884" s="9">
        <f t="shared" si="136"/>
        <v>64.924999999999997</v>
      </c>
      <c r="T884" s="9">
        <f t="shared" si="137"/>
        <v>66.625</v>
      </c>
      <c r="U884" s="8">
        <f t="shared" si="138"/>
        <v>66.341666666666654</v>
      </c>
      <c r="V884" s="8">
        <f t="shared" si="139"/>
        <v>66.412499999999994</v>
      </c>
    </row>
    <row r="885" spans="1:22" ht="13.5" x14ac:dyDescent="0.25">
      <c r="A885" s="3">
        <f>RSI!A885</f>
        <v>43584</v>
      </c>
      <c r="B885" s="2">
        <f>RSI!B885</f>
        <v>7.8147000000000002</v>
      </c>
      <c r="C885" s="2">
        <f>RSI!I885</f>
        <v>50.749251070441424</v>
      </c>
      <c r="D885" s="2">
        <f>MACD!E885</f>
        <v>-0.17359594285924373</v>
      </c>
      <c r="E885" s="2">
        <f>MACD!F885</f>
        <v>-0.22058203090980333</v>
      </c>
      <c r="F885" s="2">
        <f>'Moving Avg'!D885</f>
        <v>8.036640000000002</v>
      </c>
      <c r="G885" s="2">
        <f>'Moving Avg'!F885</f>
        <v>7.8335299999999988</v>
      </c>
      <c r="H885" s="2">
        <f>'Moving Avg'!G885</f>
        <v>7.6206080000000007</v>
      </c>
      <c r="I885" s="2">
        <f>'Moving Avg'!H885</f>
        <v>6.6586749999999988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3"/>
        <v>50</v>
      </c>
      <c r="N885" s="8">
        <f t="shared" si="130"/>
        <v>0</v>
      </c>
      <c r="O885" s="8">
        <f t="shared" si="131"/>
        <v>50</v>
      </c>
      <c r="P885" s="8">
        <f t="shared" si="132"/>
        <v>16.5</v>
      </c>
      <c r="Q885" s="9">
        <f t="shared" si="134"/>
        <v>27.475000000000001</v>
      </c>
      <c r="R885" s="9">
        <f t="shared" si="135"/>
        <v>31.625</v>
      </c>
      <c r="S885" s="9">
        <f t="shared" si="136"/>
        <v>27.425000000000001</v>
      </c>
      <c r="T885" s="9">
        <f t="shared" si="137"/>
        <v>29.125</v>
      </c>
      <c r="U885" s="8">
        <f t="shared" si="138"/>
        <v>28.841666666666669</v>
      </c>
      <c r="V885" s="8">
        <f t="shared" si="139"/>
        <v>28.912500000000001</v>
      </c>
    </row>
    <row r="886" spans="1:22" ht="13.5" x14ac:dyDescent="0.25">
      <c r="A886" s="3">
        <f>RSI!A886</f>
        <v>43585</v>
      </c>
      <c r="B886" s="2">
        <f>RSI!B886</f>
        <v>7.7694000000000001</v>
      </c>
      <c r="C886" s="2">
        <f>RSI!I886</f>
        <v>49.113798790898159</v>
      </c>
      <c r="D886" s="2">
        <f>MACD!E886</f>
        <v>-8.3508486968375095E-2</v>
      </c>
      <c r="E886" s="2">
        <f>MACD!F886</f>
        <v>-0.19316732212151769</v>
      </c>
      <c r="F886" s="2">
        <f>'Moving Avg'!D886</f>
        <v>7.9581199999999992</v>
      </c>
      <c r="G886" s="2">
        <f>'Moving Avg'!F886</f>
        <v>7.8516549999999992</v>
      </c>
      <c r="H886" s="2">
        <f>'Moving Avg'!G886</f>
        <v>7.6307260000000019</v>
      </c>
      <c r="I886" s="2">
        <f>'Moving Avg'!H886</f>
        <v>6.6638209999999978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  <c r="M886" s="8">
        <f t="shared" si="133"/>
        <v>50</v>
      </c>
      <c r="N886" s="8">
        <f t="shared" si="130"/>
        <v>0</v>
      </c>
      <c r="O886" s="8">
        <f t="shared" si="131"/>
        <v>50</v>
      </c>
      <c r="P886" s="8">
        <f t="shared" si="132"/>
        <v>0</v>
      </c>
      <c r="Q886" s="9">
        <f t="shared" si="134"/>
        <v>25</v>
      </c>
      <c r="R886" s="9">
        <f t="shared" si="135"/>
        <v>27.5</v>
      </c>
      <c r="S886" s="9">
        <f t="shared" si="136"/>
        <v>20</v>
      </c>
      <c r="T886" s="9">
        <f t="shared" si="137"/>
        <v>25</v>
      </c>
      <c r="U886" s="8">
        <f t="shared" si="138"/>
        <v>24.166666666666668</v>
      </c>
      <c r="V886" s="8">
        <f t="shared" si="139"/>
        <v>24.375</v>
      </c>
    </row>
    <row r="887" spans="1:22" ht="13.5" x14ac:dyDescent="0.25">
      <c r="A887" s="3">
        <f>RSI!A887</f>
        <v>43587</v>
      </c>
      <c r="B887" s="2">
        <f>RSI!B887</f>
        <v>7.8750999999999998</v>
      </c>
      <c r="C887" s="2">
        <f>RSI!I887</f>
        <v>52.925796963373415</v>
      </c>
      <c r="D887" s="2">
        <f>MACD!E887</f>
        <v>-2.7670639908937922E-2</v>
      </c>
      <c r="E887" s="2">
        <f>MACD!F887</f>
        <v>-0.16006798567900177</v>
      </c>
      <c r="F887" s="2">
        <f>'Moving Avg'!D887</f>
        <v>7.9082999999999997</v>
      </c>
      <c r="G887" s="2">
        <f>'Moving Avg'!F887</f>
        <v>7.8716649999999984</v>
      </c>
      <c r="H887" s="2">
        <f>'Moving Avg'!G887</f>
        <v>7.6411460000000009</v>
      </c>
      <c r="I887" s="2">
        <f>'Moving Avg'!H887</f>
        <v>6.6696789999999968</v>
      </c>
      <c r="J887" s="6" t="str">
        <f>OBV!F887</f>
        <v>BEARISH</v>
      </c>
      <c r="K887" s="6" t="str">
        <f>OBV!G887</f>
        <v>WEAK</v>
      </c>
      <c r="L887" s="6" t="str">
        <f>OBV!H887</f>
        <v>CONFIRMED BEARISH</v>
      </c>
      <c r="M887" s="8">
        <f t="shared" si="133"/>
        <v>50</v>
      </c>
      <c r="N887" s="8">
        <f t="shared" si="130"/>
        <v>0</v>
      </c>
      <c r="O887" s="8">
        <f t="shared" si="131"/>
        <v>50</v>
      </c>
      <c r="P887" s="8">
        <f t="shared" si="132"/>
        <v>0</v>
      </c>
      <c r="Q887" s="9">
        <f t="shared" si="134"/>
        <v>25</v>
      </c>
      <c r="R887" s="9">
        <f t="shared" si="135"/>
        <v>27.5</v>
      </c>
      <c r="S887" s="9">
        <f t="shared" si="136"/>
        <v>20</v>
      </c>
      <c r="T887" s="9">
        <f t="shared" si="137"/>
        <v>25</v>
      </c>
      <c r="U887" s="8">
        <f t="shared" si="138"/>
        <v>24.166666666666668</v>
      </c>
      <c r="V887" s="8">
        <f t="shared" si="139"/>
        <v>24.375</v>
      </c>
    </row>
    <row r="888" spans="1:22" ht="13.5" x14ac:dyDescent="0.25">
      <c r="A888" s="3">
        <f>RSI!A888</f>
        <v>43588</v>
      </c>
      <c r="B888" s="2">
        <f>RSI!B888</f>
        <v>7.8524000000000003</v>
      </c>
      <c r="C888" s="2">
        <f>RSI!I888</f>
        <v>52.024442443899204</v>
      </c>
      <c r="D888" s="2">
        <f>MACD!E888</f>
        <v>2.6627053826050684E-2</v>
      </c>
      <c r="E888" s="2">
        <f>MACD!F888</f>
        <v>-0.12272897777799129</v>
      </c>
      <c r="F888" s="2">
        <f>'Moving Avg'!D888</f>
        <v>7.8479000000000001</v>
      </c>
      <c r="G888" s="2">
        <f>'Moving Avg'!F888</f>
        <v>7.8871449999999985</v>
      </c>
      <c r="H888" s="2">
        <f>'Moving Avg'!G888</f>
        <v>7.648696000000001</v>
      </c>
      <c r="I888" s="2">
        <f>'Moving Avg'!H888</f>
        <v>6.676415999999997</v>
      </c>
      <c r="J888" s="6" t="str">
        <f>OBV!F888</f>
        <v>BEARISH</v>
      </c>
      <c r="K888" s="6" t="str">
        <f>OBV!G888</f>
        <v>WEAK</v>
      </c>
      <c r="L888" s="6" t="str">
        <f>OBV!H888</f>
        <v>CONFIRMED BEARISH</v>
      </c>
      <c r="M888" s="8">
        <f t="shared" si="133"/>
        <v>50</v>
      </c>
      <c r="N888" s="8">
        <f t="shared" si="130"/>
        <v>0</v>
      </c>
      <c r="O888" s="8">
        <f t="shared" si="131"/>
        <v>50</v>
      </c>
      <c r="P888" s="8">
        <f t="shared" si="132"/>
        <v>0</v>
      </c>
      <c r="Q888" s="9">
        <f t="shared" si="134"/>
        <v>25</v>
      </c>
      <c r="R888" s="9">
        <f t="shared" si="135"/>
        <v>27.5</v>
      </c>
      <c r="S888" s="9">
        <f t="shared" si="136"/>
        <v>20</v>
      </c>
      <c r="T888" s="9">
        <f t="shared" si="137"/>
        <v>25</v>
      </c>
      <c r="U888" s="8">
        <f t="shared" si="138"/>
        <v>24.166666666666668</v>
      </c>
      <c r="V888" s="8">
        <f t="shared" si="139"/>
        <v>24.375</v>
      </c>
    </row>
    <row r="889" spans="1:22" ht="13.5" x14ac:dyDescent="0.25">
      <c r="A889" s="3">
        <f>RSI!A889</f>
        <v>43591</v>
      </c>
      <c r="B889" s="2">
        <f>RSI!B889</f>
        <v>7.8449</v>
      </c>
      <c r="C889" s="2">
        <f>RSI!I889</f>
        <v>51.711090767487349</v>
      </c>
      <c r="D889" s="2">
        <f>MACD!E889</f>
        <v>5.5446306138921209E-2</v>
      </c>
      <c r="E889" s="2">
        <f>MACD!F889</f>
        <v>-8.7093920994608789E-2</v>
      </c>
      <c r="F889" s="2">
        <f>'Moving Avg'!D889</f>
        <v>7.8313000000000006</v>
      </c>
      <c r="G889" s="2">
        <f>'Moving Avg'!F889</f>
        <v>7.9037600000000001</v>
      </c>
      <c r="H889" s="2">
        <f>'Moving Avg'!G889</f>
        <v>7.6556440000000006</v>
      </c>
      <c r="I889" s="2">
        <f>'Moving Avg'!H889</f>
        <v>6.6830419999999968</v>
      </c>
      <c r="J889" s="6" t="str">
        <f>OBV!F889</f>
        <v>BEARISH</v>
      </c>
      <c r="K889" s="6" t="str">
        <f>OBV!G889</f>
        <v>WEAK</v>
      </c>
      <c r="L889" s="6" t="str">
        <f>OBV!H889</f>
        <v>CONFIRMED BEARISH</v>
      </c>
      <c r="M889" s="8">
        <f t="shared" si="133"/>
        <v>50</v>
      </c>
      <c r="N889" s="8">
        <f t="shared" si="130"/>
        <v>0</v>
      </c>
      <c r="O889" s="8">
        <f t="shared" si="131"/>
        <v>50</v>
      </c>
      <c r="P889" s="8">
        <f t="shared" si="132"/>
        <v>0</v>
      </c>
      <c r="Q889" s="9">
        <f t="shared" si="134"/>
        <v>25</v>
      </c>
      <c r="R889" s="9">
        <f t="shared" si="135"/>
        <v>27.5</v>
      </c>
      <c r="S889" s="9">
        <f t="shared" si="136"/>
        <v>20</v>
      </c>
      <c r="T889" s="9">
        <f t="shared" si="137"/>
        <v>25</v>
      </c>
      <c r="U889" s="8">
        <f t="shared" si="138"/>
        <v>24.166666666666668</v>
      </c>
      <c r="V889" s="8">
        <f t="shared" si="139"/>
        <v>24.375</v>
      </c>
    </row>
    <row r="890" spans="1:22" ht="13.5" x14ac:dyDescent="0.25">
      <c r="A890" s="3">
        <f>RSI!A890</f>
        <v>43592</v>
      </c>
      <c r="B890" s="2">
        <f>RSI!B890</f>
        <v>7.7769000000000004</v>
      </c>
      <c r="C890" s="2">
        <f>RSI!I890</f>
        <v>48.838840582518678</v>
      </c>
      <c r="D890" s="2">
        <f>MACD!E890</f>
        <v>8.5821545915226949E-2</v>
      </c>
      <c r="E890" s="2">
        <f>MACD!F890</f>
        <v>-5.2510827612641642E-2</v>
      </c>
      <c r="F890" s="2">
        <f>'Moving Avg'!D890</f>
        <v>7.823739999999999</v>
      </c>
      <c r="G890" s="2">
        <f>'Moving Avg'!F890</f>
        <v>7.9181049999999997</v>
      </c>
      <c r="H890" s="2">
        <f>'Moving Avg'!G890</f>
        <v>7.664553999999999</v>
      </c>
      <c r="I890" s="2">
        <f>'Moving Avg'!H890</f>
        <v>6.6893279999999997</v>
      </c>
      <c r="J890" s="6" t="str">
        <f>OBV!F890</f>
        <v>BEARISH</v>
      </c>
      <c r="K890" s="6" t="str">
        <f>OBV!G890</f>
        <v>WEAK</v>
      </c>
      <c r="L890" s="6" t="str">
        <f>OBV!H890</f>
        <v>CONFIRMED BEARISH</v>
      </c>
      <c r="M890" s="8">
        <f t="shared" si="133"/>
        <v>50</v>
      </c>
      <c r="N890" s="8">
        <f t="shared" si="130"/>
        <v>0</v>
      </c>
      <c r="O890" s="8">
        <f t="shared" si="131"/>
        <v>50</v>
      </c>
      <c r="P890" s="8">
        <f t="shared" si="132"/>
        <v>0</v>
      </c>
      <c r="Q890" s="9">
        <f t="shared" si="134"/>
        <v>25</v>
      </c>
      <c r="R890" s="9">
        <f t="shared" si="135"/>
        <v>27.5</v>
      </c>
      <c r="S890" s="9">
        <f t="shared" si="136"/>
        <v>20</v>
      </c>
      <c r="T890" s="9">
        <f t="shared" si="137"/>
        <v>25</v>
      </c>
      <c r="U890" s="8">
        <f t="shared" si="138"/>
        <v>24.166666666666668</v>
      </c>
      <c r="V890" s="8">
        <f t="shared" si="139"/>
        <v>24.375</v>
      </c>
    </row>
    <row r="891" spans="1:22" ht="13.5" x14ac:dyDescent="0.25">
      <c r="A891" s="3">
        <f>RSI!A891</f>
        <v>43593</v>
      </c>
      <c r="B891" s="2">
        <f>RSI!B891</f>
        <v>7.8372999999999999</v>
      </c>
      <c r="C891" s="2">
        <f>RSI!I891</f>
        <v>51.419965907471799</v>
      </c>
      <c r="D891" s="2">
        <f>MACD!E891</f>
        <v>0.12469591843609162</v>
      </c>
      <c r="E891" s="2">
        <f>MACD!F891</f>
        <v>-1.7069478402894987E-2</v>
      </c>
      <c r="F891" s="2">
        <f>'Moving Avg'!D891</f>
        <v>7.8373200000000001</v>
      </c>
      <c r="G891" s="2">
        <f>'Moving Avg'!F891</f>
        <v>7.9324500000000002</v>
      </c>
      <c r="H891" s="2">
        <f>'Moving Avg'!G891</f>
        <v>7.6736139999999997</v>
      </c>
      <c r="I891" s="2">
        <f>'Moving Avg'!H891</f>
        <v>6.695070499999999</v>
      </c>
      <c r="J891" s="6" t="str">
        <f>OBV!F891</f>
        <v>BEARISH</v>
      </c>
      <c r="K891" s="6" t="str">
        <f>OBV!G891</f>
        <v>WEAK</v>
      </c>
      <c r="L891" s="6" t="str">
        <f>OBV!H891</f>
        <v>BEARISH DIVERGENCE</v>
      </c>
      <c r="M891" s="8">
        <f t="shared" si="133"/>
        <v>50</v>
      </c>
      <c r="N891" s="8">
        <f t="shared" si="130"/>
        <v>0</v>
      </c>
      <c r="O891" s="8">
        <f t="shared" si="131"/>
        <v>50</v>
      </c>
      <c r="P891" s="8">
        <f t="shared" si="132"/>
        <v>0</v>
      </c>
      <c r="Q891" s="9">
        <f t="shared" si="134"/>
        <v>25</v>
      </c>
      <c r="R891" s="9">
        <f t="shared" si="135"/>
        <v>27.5</v>
      </c>
      <c r="S891" s="9">
        <f t="shared" si="136"/>
        <v>20</v>
      </c>
      <c r="T891" s="9">
        <f t="shared" si="137"/>
        <v>25</v>
      </c>
      <c r="U891" s="8">
        <f t="shared" si="138"/>
        <v>24.166666666666668</v>
      </c>
      <c r="V891" s="8">
        <f t="shared" si="139"/>
        <v>24.375</v>
      </c>
    </row>
    <row r="892" spans="1:22" ht="13.5" x14ac:dyDescent="0.25">
      <c r="A892" s="3">
        <f>RSI!A892</f>
        <v>43594</v>
      </c>
      <c r="B892" s="2">
        <f>RSI!B892</f>
        <v>7.7769000000000004</v>
      </c>
      <c r="C892" s="2">
        <f>RSI!I892</f>
        <v>48.77019753522363</v>
      </c>
      <c r="D892" s="2">
        <f>MACD!E892</f>
        <v>0.15609098615544603</v>
      </c>
      <c r="E892" s="2">
        <f>MACD!F892</f>
        <v>1.7562614508773215E-2</v>
      </c>
      <c r="F892" s="2">
        <f>'Moving Avg'!D892</f>
        <v>7.8176800000000002</v>
      </c>
      <c r="G892" s="2">
        <f>'Moving Avg'!F892</f>
        <v>7.9475500000000014</v>
      </c>
      <c r="H892" s="2">
        <f>'Moving Avg'!G892</f>
        <v>7.6781439999999996</v>
      </c>
      <c r="I892" s="2">
        <f>'Moving Avg'!H892</f>
        <v>6.7014664999999987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  <c r="M892" s="8">
        <f t="shared" si="133"/>
        <v>50</v>
      </c>
      <c r="N892" s="8">
        <f t="shared" si="130"/>
        <v>0</v>
      </c>
      <c r="O892" s="8">
        <f t="shared" si="131"/>
        <v>50</v>
      </c>
      <c r="P892" s="8">
        <f t="shared" si="132"/>
        <v>0</v>
      </c>
      <c r="Q892" s="9">
        <f t="shared" si="134"/>
        <v>25</v>
      </c>
      <c r="R892" s="9">
        <f t="shared" si="135"/>
        <v>27.5</v>
      </c>
      <c r="S892" s="9">
        <f t="shared" si="136"/>
        <v>20</v>
      </c>
      <c r="T892" s="9">
        <f t="shared" si="137"/>
        <v>25</v>
      </c>
      <c r="U892" s="8">
        <f t="shared" si="138"/>
        <v>24.166666666666668</v>
      </c>
      <c r="V892" s="8">
        <f t="shared" si="139"/>
        <v>24.375</v>
      </c>
    </row>
    <row r="893" spans="1:22" ht="13.5" x14ac:dyDescent="0.25">
      <c r="A893" s="3">
        <f>RSI!A893</f>
        <v>43595</v>
      </c>
      <c r="B893" s="2">
        <f>RSI!B893</f>
        <v>7.7618</v>
      </c>
      <c r="C893" s="2">
        <f>RSI!I893</f>
        <v>48.102820343394633</v>
      </c>
      <c r="D893" s="2">
        <f>MACD!E893</f>
        <v>0.18863195389960818</v>
      </c>
      <c r="E893" s="2">
        <f>MACD!F893</f>
        <v>5.1776482386940215E-2</v>
      </c>
      <c r="F893" s="2">
        <f>'Moving Avg'!D893</f>
        <v>7.7995599999999996</v>
      </c>
      <c r="G893" s="2">
        <f>'Moving Avg'!F893</f>
        <v>7.9656700000000011</v>
      </c>
      <c r="H893" s="2">
        <f>'Moving Avg'!G893</f>
        <v>7.6792000000000007</v>
      </c>
      <c r="I893" s="2">
        <f>'Moving Avg'!H893</f>
        <v>6.707933999999999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  <c r="M893" s="8">
        <f t="shared" si="133"/>
        <v>50</v>
      </c>
      <c r="N893" s="8">
        <f t="shared" si="130"/>
        <v>0</v>
      </c>
      <c r="O893" s="8">
        <f t="shared" si="131"/>
        <v>50</v>
      </c>
      <c r="P893" s="8">
        <f t="shared" si="132"/>
        <v>0</v>
      </c>
      <c r="Q893" s="9">
        <f t="shared" si="134"/>
        <v>25</v>
      </c>
      <c r="R893" s="9">
        <f t="shared" si="135"/>
        <v>27.5</v>
      </c>
      <c r="S893" s="9">
        <f t="shared" si="136"/>
        <v>20</v>
      </c>
      <c r="T893" s="9">
        <f t="shared" si="137"/>
        <v>25</v>
      </c>
      <c r="U893" s="8">
        <f t="shared" si="138"/>
        <v>24.166666666666668</v>
      </c>
      <c r="V893" s="8">
        <f t="shared" si="139"/>
        <v>24.375</v>
      </c>
    </row>
    <row r="894" spans="1:22" ht="13.5" x14ac:dyDescent="0.25">
      <c r="A894" s="3">
        <f>RSI!A894</f>
        <v>43598</v>
      </c>
      <c r="B894" s="2">
        <f>RSI!B894</f>
        <v>7.6938000000000004</v>
      </c>
      <c r="C894" s="2">
        <f>RSI!I894</f>
        <v>45.1091877313551</v>
      </c>
      <c r="D894" s="2">
        <f>MACD!E894</f>
        <v>0.18664231946669041</v>
      </c>
      <c r="E894" s="2">
        <f>MACD!F894</f>
        <v>7.8749649802890259E-2</v>
      </c>
      <c r="F894" s="2">
        <f>'Moving Avg'!D894</f>
        <v>7.7693400000000015</v>
      </c>
      <c r="G894" s="2">
        <f>'Moving Avg'!F894</f>
        <v>7.958495000000001</v>
      </c>
      <c r="H894" s="2">
        <f>'Moving Avg'!G894</f>
        <v>7.6775380000000011</v>
      </c>
      <c r="I894" s="2">
        <f>'Moving Avg'!H894</f>
        <v>6.7135469999999984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  <c r="M894" s="8">
        <f t="shared" si="133"/>
        <v>50</v>
      </c>
      <c r="N894" s="8">
        <f t="shared" si="130"/>
        <v>0</v>
      </c>
      <c r="O894" s="8">
        <f t="shared" si="131"/>
        <v>50</v>
      </c>
      <c r="P894" s="8">
        <f t="shared" si="132"/>
        <v>0</v>
      </c>
      <c r="Q894" s="9">
        <f t="shared" si="134"/>
        <v>25</v>
      </c>
      <c r="R894" s="9">
        <f t="shared" si="135"/>
        <v>27.5</v>
      </c>
      <c r="S894" s="9">
        <f t="shared" si="136"/>
        <v>20</v>
      </c>
      <c r="T894" s="9">
        <f t="shared" si="137"/>
        <v>25</v>
      </c>
      <c r="U894" s="8">
        <f t="shared" si="138"/>
        <v>24.166666666666668</v>
      </c>
      <c r="V894" s="8">
        <f t="shared" si="139"/>
        <v>24.375</v>
      </c>
    </row>
    <row r="895" spans="1:22" ht="13.5" x14ac:dyDescent="0.25">
      <c r="A895" s="3">
        <f>RSI!A895</f>
        <v>43599</v>
      </c>
      <c r="B895" s="2">
        <f>RSI!B895</f>
        <v>7.7392000000000003</v>
      </c>
      <c r="C895" s="2">
        <f>RSI!I895</f>
        <v>47.460164268910631</v>
      </c>
      <c r="D895" s="2">
        <f>MACD!E895</f>
        <v>0.16484596976036858</v>
      </c>
      <c r="E895" s="2">
        <f>MACD!F895</f>
        <v>9.5968913794385935E-2</v>
      </c>
      <c r="F895" s="2">
        <f>'Moving Avg'!D895</f>
        <v>7.7617999999999991</v>
      </c>
      <c r="G895" s="2">
        <f>'Moving Avg'!F895</f>
        <v>7.933580000000001</v>
      </c>
      <c r="H895" s="2">
        <f>'Moving Avg'!G895</f>
        <v>7.6782940000000011</v>
      </c>
      <c r="I895" s="2">
        <f>'Moving Avg'!H895</f>
        <v>6.7191664999999965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  <c r="M895" s="8">
        <f t="shared" si="133"/>
        <v>50</v>
      </c>
      <c r="N895" s="8">
        <f t="shared" si="130"/>
        <v>0</v>
      </c>
      <c r="O895" s="8">
        <f t="shared" si="131"/>
        <v>50</v>
      </c>
      <c r="P895" s="8">
        <f t="shared" si="132"/>
        <v>0</v>
      </c>
      <c r="Q895" s="9">
        <f t="shared" si="134"/>
        <v>25</v>
      </c>
      <c r="R895" s="9">
        <f t="shared" si="135"/>
        <v>27.5</v>
      </c>
      <c r="S895" s="9">
        <f t="shared" si="136"/>
        <v>20</v>
      </c>
      <c r="T895" s="9">
        <f t="shared" si="137"/>
        <v>25</v>
      </c>
      <c r="U895" s="8">
        <f t="shared" si="138"/>
        <v>24.166666666666668</v>
      </c>
      <c r="V895" s="8">
        <f t="shared" si="139"/>
        <v>24.375</v>
      </c>
    </row>
    <row r="896" spans="1:22" ht="13.5" x14ac:dyDescent="0.25">
      <c r="A896" s="3">
        <f>RSI!A896</f>
        <v>43600</v>
      </c>
      <c r="B896" s="2">
        <f>RSI!B896</f>
        <v>7.7316000000000003</v>
      </c>
      <c r="C896" s="2">
        <f>RSI!I896</f>
        <v>47.096517398595012</v>
      </c>
      <c r="D896" s="2">
        <f>MACD!E896</f>
        <v>0.14034460210145028</v>
      </c>
      <c r="E896" s="2">
        <f>MACD!F896</f>
        <v>0.10484405145579881</v>
      </c>
      <c r="F896" s="2">
        <f>'Moving Avg'!D896</f>
        <v>7.7406600000000001</v>
      </c>
      <c r="G896" s="2">
        <f>'Moving Avg'!F896</f>
        <v>7.9101750000000006</v>
      </c>
      <c r="H896" s="2">
        <f>'Moving Avg'!G896</f>
        <v>7.6782940000000011</v>
      </c>
      <c r="I896" s="2">
        <f>'Moving Avg'!H896</f>
        <v>6.725482999999997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  <c r="M896" s="8">
        <f t="shared" si="133"/>
        <v>50</v>
      </c>
      <c r="N896" s="8">
        <f t="shared" si="130"/>
        <v>0</v>
      </c>
      <c r="O896" s="8">
        <f t="shared" si="131"/>
        <v>50</v>
      </c>
      <c r="P896" s="8">
        <f t="shared" si="132"/>
        <v>0</v>
      </c>
      <c r="Q896" s="9">
        <f t="shared" si="134"/>
        <v>25</v>
      </c>
      <c r="R896" s="9">
        <f t="shared" si="135"/>
        <v>27.5</v>
      </c>
      <c r="S896" s="9">
        <f t="shared" si="136"/>
        <v>20</v>
      </c>
      <c r="T896" s="9">
        <f t="shared" si="137"/>
        <v>25</v>
      </c>
      <c r="U896" s="8">
        <f t="shared" si="138"/>
        <v>24.166666666666668</v>
      </c>
      <c r="V896" s="8">
        <f t="shared" si="139"/>
        <v>24.375</v>
      </c>
    </row>
    <row r="897" spans="1:22" ht="13.5" x14ac:dyDescent="0.25">
      <c r="A897" s="3">
        <f>RSI!A897</f>
        <v>43601</v>
      </c>
      <c r="B897" s="2">
        <f>RSI!B897</f>
        <v>7.7316000000000003</v>
      </c>
      <c r="C897" s="2">
        <f>RSI!I897</f>
        <v>47.096517398595012</v>
      </c>
      <c r="D897" s="2">
        <f>MACD!E897</f>
        <v>0.13624131288604246</v>
      </c>
      <c r="E897" s="2">
        <f>MACD!F897</f>
        <v>0.11112350374184755</v>
      </c>
      <c r="F897" s="2">
        <f>'Moving Avg'!D897</f>
        <v>7.7316000000000003</v>
      </c>
      <c r="G897" s="2">
        <f>'Moving Avg'!F897</f>
        <v>7.890920000000003</v>
      </c>
      <c r="H897" s="2">
        <f>'Moving Avg'!G897</f>
        <v>7.679050000000001</v>
      </c>
      <c r="I897" s="2">
        <f>'Moving Avg'!H897</f>
        <v>6.7310644999999969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  <c r="M897" s="8">
        <f t="shared" si="133"/>
        <v>50</v>
      </c>
      <c r="N897" s="8">
        <f t="shared" si="130"/>
        <v>0</v>
      </c>
      <c r="O897" s="8">
        <f t="shared" si="131"/>
        <v>50</v>
      </c>
      <c r="P897" s="8">
        <f t="shared" si="132"/>
        <v>0</v>
      </c>
      <c r="Q897" s="9">
        <f t="shared" si="134"/>
        <v>25</v>
      </c>
      <c r="R897" s="9">
        <f t="shared" si="135"/>
        <v>27.5</v>
      </c>
      <c r="S897" s="9">
        <f t="shared" si="136"/>
        <v>20</v>
      </c>
      <c r="T897" s="9">
        <f t="shared" si="137"/>
        <v>25</v>
      </c>
      <c r="U897" s="8">
        <f t="shared" si="138"/>
        <v>24.166666666666668</v>
      </c>
      <c r="V897" s="8">
        <f t="shared" si="139"/>
        <v>24.375</v>
      </c>
    </row>
    <row r="898" spans="1:22" ht="13.5" x14ac:dyDescent="0.25">
      <c r="A898" s="3">
        <f>RSI!A898</f>
        <v>43602</v>
      </c>
      <c r="B898" s="2">
        <f>RSI!B898</f>
        <v>7.7089999999999996</v>
      </c>
      <c r="C898" s="2">
        <f>RSI!I898</f>
        <v>45.884032306155902</v>
      </c>
      <c r="D898" s="2">
        <f>MACD!E898</f>
        <v>0.13129097161601067</v>
      </c>
      <c r="E898" s="2">
        <f>MACD!F898</f>
        <v>0.11515699731668018</v>
      </c>
      <c r="F898" s="2">
        <f>'Moving Avg'!D898</f>
        <v>7.7210399999999995</v>
      </c>
      <c r="G898" s="2">
        <f>'Moving Avg'!F898</f>
        <v>7.8686499999999997</v>
      </c>
      <c r="H898" s="2">
        <f>'Moving Avg'!G898</f>
        <v>7.6825240000000035</v>
      </c>
      <c r="I898" s="2">
        <f>'Moving Avg'!H898</f>
        <v>6.736532999999997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si="133"/>
        <v>50</v>
      </c>
      <c r="N898" s="8">
        <f t="shared" ref="N898:N961" si="140">IF(E898-D898&gt;0.02, 100, IF(E898-D898&lt;0,0,45))</f>
        <v>0</v>
      </c>
      <c r="O898" s="8">
        <f t="shared" ref="O898:O961" si="141">IF(F898-I898&gt;10,100,IF(F898-I898&gt;5,75, IF(F898-I898&gt;0,50,0)))</f>
        <v>50</v>
      </c>
      <c r="P898" s="8">
        <f t="shared" ref="P898:P961" si="142">IF(L898="confirmed bullish", 34, IF(L898="bullish divergence",17, 0))+IF(J898="bullish",33,IF(J898="bearish",0,16.5))+IF(K898="strong",33,IF(K898="weak",0,16.5))</f>
        <v>16.5</v>
      </c>
      <c r="Q898" s="9">
        <f t="shared" si="134"/>
        <v>27.475000000000001</v>
      </c>
      <c r="R898" s="9">
        <f t="shared" si="135"/>
        <v>31.625</v>
      </c>
      <c r="S898" s="9">
        <f t="shared" si="136"/>
        <v>27.425000000000001</v>
      </c>
      <c r="T898" s="9">
        <f t="shared" si="137"/>
        <v>29.125</v>
      </c>
      <c r="U898" s="8">
        <f t="shared" si="138"/>
        <v>28.841666666666669</v>
      </c>
      <c r="V898" s="8">
        <f t="shared" si="139"/>
        <v>28.912500000000001</v>
      </c>
    </row>
    <row r="899" spans="1:22" ht="13.5" x14ac:dyDescent="0.25">
      <c r="A899" s="3">
        <f>RSI!A899</f>
        <v>43605</v>
      </c>
      <c r="B899" s="2">
        <f>RSI!B899</f>
        <v>7.7316000000000003</v>
      </c>
      <c r="C899" s="2">
        <f>RSI!I899</f>
        <v>47.343924494571937</v>
      </c>
      <c r="D899" s="2">
        <f>MACD!E899</f>
        <v>0.12472257350853688</v>
      </c>
      <c r="E899" s="2">
        <f>MACD!F899</f>
        <v>0.11707011255505152</v>
      </c>
      <c r="F899" s="2">
        <f>'Moving Avg'!D899</f>
        <v>7.7286000000000001</v>
      </c>
      <c r="G899" s="2">
        <f>'Moving Avg'!F899</f>
        <v>7.8531700000000004</v>
      </c>
      <c r="H899" s="2">
        <f>'Moving Avg'!G899</f>
        <v>7.6869040000000028</v>
      </c>
      <c r="I899" s="2">
        <f>'Moving Avg'!H899</f>
        <v>6.7421879999999978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ref="M899:M962" si="143">IF(C899&lt;30,100, IF(C899&gt;70, 0, 50))</f>
        <v>50</v>
      </c>
      <c r="N899" s="8">
        <f t="shared" si="140"/>
        <v>0</v>
      </c>
      <c r="O899" s="8">
        <f t="shared" si="141"/>
        <v>50</v>
      </c>
      <c r="P899" s="8">
        <f t="shared" si="142"/>
        <v>83.5</v>
      </c>
      <c r="Q899" s="9">
        <f t="shared" ref="Q899:Q962" si="144">0.35*M899+N899*0.35+O899*0.15+P899*0.15</f>
        <v>37.524999999999999</v>
      </c>
      <c r="R899" s="9">
        <f t="shared" ref="R899:R962" si="145">M899*0.2+N899*0.2+O899*0.35+P899*0.25</f>
        <v>48.375</v>
      </c>
      <c r="S899" s="9">
        <f t="shared" ref="S899:S962" si="146">M899*0.15+N899*0.15+O899*0.25+P899*0.45</f>
        <v>57.575000000000003</v>
      </c>
      <c r="T899" s="9">
        <f t="shared" ref="T899:T962" si="147">0.25*SUM(M899:P899)</f>
        <v>45.875</v>
      </c>
      <c r="U899" s="8">
        <f t="shared" ref="U899:U962" si="148">SUM(Q899:S899)/3</f>
        <v>47.82500000000001</v>
      </c>
      <c r="V899" s="8">
        <f t="shared" ref="V899:V962" si="149">SUM(Q899:T899)/4</f>
        <v>47.337500000000006</v>
      </c>
    </row>
    <row r="900" spans="1:22" ht="13.5" x14ac:dyDescent="0.25">
      <c r="A900" s="3">
        <f>RSI!A900</f>
        <v>43606</v>
      </c>
      <c r="B900" s="2">
        <f>RSI!B900</f>
        <v>7.6938000000000004</v>
      </c>
      <c r="C900" s="2">
        <f>RSI!I900</f>
        <v>45.15000251637408</v>
      </c>
      <c r="D900" s="2">
        <f>MACD!E900</f>
        <v>0.11178468241569028</v>
      </c>
      <c r="E900" s="2">
        <f>MACD!F900</f>
        <v>0.11601302652717929</v>
      </c>
      <c r="F900" s="2">
        <f>'Moving Avg'!D900</f>
        <v>7.7195200000000002</v>
      </c>
      <c r="G900" s="2">
        <f>'Moving Avg'!F900</f>
        <v>7.8354250000000008</v>
      </c>
      <c r="H900" s="2">
        <f>'Moving Avg'!G900</f>
        <v>7.6867520000000038</v>
      </c>
      <c r="I900" s="2">
        <f>'Moving Avg'!H900</f>
        <v>6.7476909999999979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3"/>
        <v>50</v>
      </c>
      <c r="N900" s="8">
        <f t="shared" si="140"/>
        <v>45</v>
      </c>
      <c r="O900" s="8">
        <f t="shared" si="141"/>
        <v>50</v>
      </c>
      <c r="P900" s="8">
        <f t="shared" si="142"/>
        <v>16.5</v>
      </c>
      <c r="Q900" s="9">
        <f t="shared" si="144"/>
        <v>43.225000000000001</v>
      </c>
      <c r="R900" s="9">
        <f t="shared" si="145"/>
        <v>40.625</v>
      </c>
      <c r="S900" s="9">
        <f t="shared" si="146"/>
        <v>34.174999999999997</v>
      </c>
      <c r="T900" s="9">
        <f t="shared" si="147"/>
        <v>40.375</v>
      </c>
      <c r="U900" s="8">
        <f t="shared" si="148"/>
        <v>39.341666666666661</v>
      </c>
      <c r="V900" s="8">
        <f t="shared" si="149"/>
        <v>39.599999999999994</v>
      </c>
    </row>
    <row r="901" spans="1:22" ht="13.5" x14ac:dyDescent="0.25">
      <c r="A901" s="3">
        <f>RSI!A901</f>
        <v>43607</v>
      </c>
      <c r="B901" s="2">
        <f>RSI!B901</f>
        <v>7.6938000000000004</v>
      </c>
      <c r="C901" s="2">
        <f>RSI!I901</f>
        <v>45.150002516374087</v>
      </c>
      <c r="D901" s="2">
        <f>MACD!E901</f>
        <v>0.11061357477980582</v>
      </c>
      <c r="E901" s="2">
        <f>MACD!F901</f>
        <v>0.11493313617770459</v>
      </c>
      <c r="F901" s="2">
        <f>'Moving Avg'!D901</f>
        <v>7.7119600000000004</v>
      </c>
      <c r="G901" s="2">
        <f>'Moving Avg'!F901</f>
        <v>7.8120149999999997</v>
      </c>
      <c r="H901" s="2">
        <f>'Moving Avg'!G901</f>
        <v>7.6881100000000027</v>
      </c>
      <c r="I901" s="2">
        <f>'Moving Avg'!H901</f>
        <v>6.7534509999999965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3"/>
        <v>50</v>
      </c>
      <c r="N901" s="8">
        <f t="shared" si="140"/>
        <v>45</v>
      </c>
      <c r="O901" s="8">
        <f t="shared" si="141"/>
        <v>50</v>
      </c>
      <c r="P901" s="8">
        <f t="shared" si="142"/>
        <v>16.5</v>
      </c>
      <c r="Q901" s="9">
        <f t="shared" si="144"/>
        <v>43.225000000000001</v>
      </c>
      <c r="R901" s="9">
        <f t="shared" si="145"/>
        <v>40.625</v>
      </c>
      <c r="S901" s="9">
        <f t="shared" si="146"/>
        <v>34.174999999999997</v>
      </c>
      <c r="T901" s="9">
        <f t="shared" si="147"/>
        <v>40.375</v>
      </c>
      <c r="U901" s="8">
        <f t="shared" si="148"/>
        <v>39.341666666666661</v>
      </c>
      <c r="V901" s="8">
        <f t="shared" si="149"/>
        <v>39.599999999999994</v>
      </c>
    </row>
    <row r="902" spans="1:22" ht="13.5" x14ac:dyDescent="0.25">
      <c r="A902" s="3">
        <f>RSI!A902</f>
        <v>43608</v>
      </c>
      <c r="B902" s="2">
        <f>RSI!B902</f>
        <v>7.6863000000000001</v>
      </c>
      <c r="C902" s="2">
        <f>RSI!I902</f>
        <v>44.673629675136951</v>
      </c>
      <c r="D902" s="2">
        <f>MACD!E902</f>
        <v>0.10133406224707731</v>
      </c>
      <c r="E902" s="2">
        <f>MACD!F902</f>
        <v>0.11221332139157913</v>
      </c>
      <c r="F902" s="2">
        <f>'Moving Avg'!D902</f>
        <v>7.7028999999999996</v>
      </c>
      <c r="G902" s="2">
        <f>'Moving Avg'!F902</f>
        <v>7.7901199999999999</v>
      </c>
      <c r="H902" s="2">
        <f>'Moving Avg'!G902</f>
        <v>7.6911300000000029</v>
      </c>
      <c r="I902" s="2">
        <f>'Moving Avg'!H902</f>
        <v>6.7591734999999984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3"/>
        <v>50</v>
      </c>
      <c r="N902" s="8">
        <f t="shared" si="140"/>
        <v>45</v>
      </c>
      <c r="O902" s="8">
        <f t="shared" si="141"/>
        <v>50</v>
      </c>
      <c r="P902" s="8">
        <f t="shared" si="142"/>
        <v>16.5</v>
      </c>
      <c r="Q902" s="9">
        <f t="shared" si="144"/>
        <v>43.225000000000001</v>
      </c>
      <c r="R902" s="9">
        <f t="shared" si="145"/>
        <v>40.625</v>
      </c>
      <c r="S902" s="9">
        <f t="shared" si="146"/>
        <v>34.174999999999997</v>
      </c>
      <c r="T902" s="9">
        <f t="shared" si="147"/>
        <v>40.375</v>
      </c>
      <c r="U902" s="8">
        <f t="shared" si="148"/>
        <v>39.341666666666661</v>
      </c>
      <c r="V902" s="8">
        <f t="shared" si="149"/>
        <v>39.599999999999994</v>
      </c>
    </row>
    <row r="903" spans="1:22" ht="13.5" x14ac:dyDescent="0.25">
      <c r="A903" s="3">
        <f>RSI!A903</f>
        <v>43609</v>
      </c>
      <c r="B903" s="2">
        <f>RSI!B903</f>
        <v>7.6635999999999997</v>
      </c>
      <c r="C903" s="2">
        <f>RSI!I903</f>
        <v>43.188360361312071</v>
      </c>
      <c r="D903" s="2">
        <f>MACD!E903</f>
        <v>9.3299867957935767E-2</v>
      </c>
      <c r="E903" s="2">
        <f>MACD!F903</f>
        <v>0.10843063070485047</v>
      </c>
      <c r="F903" s="2">
        <f>'Moving Avg'!D903</f>
        <v>7.6938199999999997</v>
      </c>
      <c r="G903" s="2">
        <f>'Moving Avg'!F903</f>
        <v>7.7655799999999999</v>
      </c>
      <c r="H903" s="2">
        <f>'Moving Avg'!G903</f>
        <v>7.6947540000000023</v>
      </c>
      <c r="I903" s="2">
        <f>'Moving Avg'!H903</f>
        <v>6.7647824999999981</v>
      </c>
      <c r="J903" s="6" t="str">
        <f>OBV!F903</f>
        <v>BEARISH</v>
      </c>
      <c r="K903" s="6" t="str">
        <f>OBV!G903</f>
        <v>WEAK</v>
      </c>
      <c r="L903" s="6" t="str">
        <f>OBV!H903</f>
        <v>CONFIRMED BEARISH</v>
      </c>
      <c r="M903" s="8">
        <f t="shared" si="143"/>
        <v>50</v>
      </c>
      <c r="N903" s="8">
        <f t="shared" si="140"/>
        <v>45</v>
      </c>
      <c r="O903" s="8">
        <f t="shared" si="141"/>
        <v>50</v>
      </c>
      <c r="P903" s="8">
        <f t="shared" si="142"/>
        <v>0</v>
      </c>
      <c r="Q903" s="9">
        <f t="shared" si="144"/>
        <v>40.75</v>
      </c>
      <c r="R903" s="9">
        <f t="shared" si="145"/>
        <v>36.5</v>
      </c>
      <c r="S903" s="9">
        <f t="shared" si="146"/>
        <v>26.75</v>
      </c>
      <c r="T903" s="9">
        <f t="shared" si="147"/>
        <v>36.25</v>
      </c>
      <c r="U903" s="8">
        <f t="shared" si="148"/>
        <v>34.666666666666664</v>
      </c>
      <c r="V903" s="8">
        <f t="shared" si="149"/>
        <v>35.0625</v>
      </c>
    </row>
    <row r="904" spans="1:22" ht="13.5" x14ac:dyDescent="0.25">
      <c r="A904" s="3">
        <f>RSI!A904</f>
        <v>43612</v>
      </c>
      <c r="B904" s="2">
        <f>RSI!B904</f>
        <v>7.7316000000000003</v>
      </c>
      <c r="C904" s="2">
        <f>RSI!I904</f>
        <v>48.691505641401584</v>
      </c>
      <c r="D904" s="2">
        <f>MACD!E904</f>
        <v>7.1562537754671141E-2</v>
      </c>
      <c r="E904" s="2">
        <f>MACD!F904</f>
        <v>0.10105701211481462</v>
      </c>
      <c r="F904" s="2">
        <f>'Moving Avg'!D904</f>
        <v>7.6938199999999997</v>
      </c>
      <c r="G904" s="2">
        <f>'Moving Avg'!F904</f>
        <v>7.7557649999999994</v>
      </c>
      <c r="H904" s="2">
        <f>'Moving Avg'!G904</f>
        <v>7.6983780000000026</v>
      </c>
      <c r="I904" s="2">
        <f>'Moving Avg'!H904</f>
        <v>6.7710624999999984</v>
      </c>
      <c r="J904" s="6" t="str">
        <f>OBV!F904</f>
        <v>BEARISH</v>
      </c>
      <c r="K904" s="6" t="str">
        <f>OBV!G904</f>
        <v>WEAK</v>
      </c>
      <c r="L904" s="6" t="str">
        <f>OBV!H904</f>
        <v>NEUTRAL</v>
      </c>
      <c r="M904" s="8">
        <f t="shared" si="143"/>
        <v>50</v>
      </c>
      <c r="N904" s="8">
        <f t="shared" si="140"/>
        <v>100</v>
      </c>
      <c r="O904" s="8">
        <f t="shared" si="141"/>
        <v>50</v>
      </c>
      <c r="P904" s="8">
        <f t="shared" si="142"/>
        <v>0</v>
      </c>
      <c r="Q904" s="9">
        <f t="shared" si="144"/>
        <v>60</v>
      </c>
      <c r="R904" s="9">
        <f t="shared" si="145"/>
        <v>47.5</v>
      </c>
      <c r="S904" s="9">
        <f t="shared" si="146"/>
        <v>35</v>
      </c>
      <c r="T904" s="9">
        <f t="shared" si="147"/>
        <v>50</v>
      </c>
      <c r="U904" s="8">
        <f t="shared" si="148"/>
        <v>47.5</v>
      </c>
      <c r="V904" s="8">
        <f t="shared" si="149"/>
        <v>48.125</v>
      </c>
    </row>
    <row r="905" spans="1:22" ht="13.5" x14ac:dyDescent="0.25">
      <c r="A905" s="3">
        <f>RSI!A905</f>
        <v>43613</v>
      </c>
      <c r="B905" s="2">
        <f>RSI!B905</f>
        <v>7.6635999999999997</v>
      </c>
      <c r="C905" s="2">
        <f>RSI!I905</f>
        <v>44.09193305202696</v>
      </c>
      <c r="D905" s="2">
        <f>MACD!E905</f>
        <v>6.5307221638100543E-2</v>
      </c>
      <c r="E905" s="2">
        <f>MACD!F905</f>
        <v>9.3907054019471803E-2</v>
      </c>
      <c r="F905" s="2">
        <f>'Moving Avg'!D905</f>
        <v>7.6877800000000009</v>
      </c>
      <c r="G905" s="2">
        <f>'Moving Avg'!F905</f>
        <v>7.7482099999999985</v>
      </c>
      <c r="H905" s="2">
        <f>'Moving Avg'!G905</f>
        <v>7.7021520000000017</v>
      </c>
      <c r="I905" s="2">
        <f>'Moving Avg'!H905</f>
        <v>6.7764144999999996</v>
      </c>
      <c r="J905" s="6" t="str">
        <f>OBV!F905</f>
        <v>BEARISH</v>
      </c>
      <c r="K905" s="6" t="str">
        <f>OBV!G905</f>
        <v>WEAK</v>
      </c>
      <c r="L905" s="6" t="str">
        <f>OBV!H905</f>
        <v>CONFIRMED BEARISH</v>
      </c>
      <c r="M905" s="8">
        <f t="shared" si="143"/>
        <v>50</v>
      </c>
      <c r="N905" s="8">
        <f t="shared" si="140"/>
        <v>100</v>
      </c>
      <c r="O905" s="8">
        <f t="shared" si="141"/>
        <v>50</v>
      </c>
      <c r="P905" s="8">
        <f t="shared" si="142"/>
        <v>0</v>
      </c>
      <c r="Q905" s="9">
        <f t="shared" si="144"/>
        <v>60</v>
      </c>
      <c r="R905" s="9">
        <f t="shared" si="145"/>
        <v>47.5</v>
      </c>
      <c r="S905" s="9">
        <f t="shared" si="146"/>
        <v>35</v>
      </c>
      <c r="T905" s="9">
        <f t="shared" si="147"/>
        <v>50</v>
      </c>
      <c r="U905" s="8">
        <f t="shared" si="148"/>
        <v>47.5</v>
      </c>
      <c r="V905" s="8">
        <f t="shared" si="149"/>
        <v>48.125</v>
      </c>
    </row>
    <row r="906" spans="1:22" ht="13.5" x14ac:dyDescent="0.25">
      <c r="A906" s="3">
        <f>RSI!A906</f>
        <v>43614</v>
      </c>
      <c r="B906" s="2">
        <f>RSI!B906</f>
        <v>7.7769000000000004</v>
      </c>
      <c r="C906" s="2">
        <f>RSI!I906</f>
        <v>52.194901870657709</v>
      </c>
      <c r="D906" s="2">
        <f>MACD!E906</f>
        <v>5.0961806200468196E-2</v>
      </c>
      <c r="E906" s="2">
        <f>MACD!F906</f>
        <v>8.5318004455671087E-2</v>
      </c>
      <c r="F906" s="2">
        <f>'Moving Avg'!D906</f>
        <v>7.7043999999999997</v>
      </c>
      <c r="G906" s="2">
        <f>'Moving Avg'!F906</f>
        <v>7.7485850000000012</v>
      </c>
      <c r="H906" s="2">
        <f>'Moving Avg'!G906</f>
        <v>7.7112120000000024</v>
      </c>
      <c r="I906" s="2">
        <f>'Moving Avg'!H906</f>
        <v>6.7824064999999996</v>
      </c>
      <c r="J906" s="6" t="str">
        <f>OBV!F906</f>
        <v>BEARISH</v>
      </c>
      <c r="K906" s="6" t="str">
        <f>OBV!G906</f>
        <v>WEAK</v>
      </c>
      <c r="L906" s="6" t="str">
        <f>OBV!H906</f>
        <v>BEARISH DIVERGENCE</v>
      </c>
      <c r="M906" s="8">
        <f t="shared" si="143"/>
        <v>50</v>
      </c>
      <c r="N906" s="8">
        <f t="shared" si="140"/>
        <v>100</v>
      </c>
      <c r="O906" s="8">
        <f t="shared" si="141"/>
        <v>50</v>
      </c>
      <c r="P906" s="8">
        <f t="shared" si="142"/>
        <v>0</v>
      </c>
      <c r="Q906" s="9">
        <f t="shared" si="144"/>
        <v>60</v>
      </c>
      <c r="R906" s="9">
        <f t="shared" si="145"/>
        <v>47.5</v>
      </c>
      <c r="S906" s="9">
        <f t="shared" si="146"/>
        <v>35</v>
      </c>
      <c r="T906" s="9">
        <f t="shared" si="147"/>
        <v>50</v>
      </c>
      <c r="U906" s="8">
        <f t="shared" si="148"/>
        <v>47.5</v>
      </c>
      <c r="V906" s="8">
        <f t="shared" si="149"/>
        <v>48.125</v>
      </c>
    </row>
    <row r="907" spans="1:22" ht="13.5" x14ac:dyDescent="0.25">
      <c r="A907" s="3">
        <f>RSI!A907</f>
        <v>43615</v>
      </c>
      <c r="B907" s="2">
        <f>RSI!B907</f>
        <v>7.8902000000000001</v>
      </c>
      <c r="C907" s="2">
        <f>RSI!I907</f>
        <v>58.649062049315447</v>
      </c>
      <c r="D907" s="2">
        <f>MACD!E907</f>
        <v>3.0232927368129658E-2</v>
      </c>
      <c r="E907" s="2">
        <f>MACD!F907</f>
        <v>7.4300989038162804E-2</v>
      </c>
      <c r="F907" s="2">
        <f>'Moving Avg'!D907</f>
        <v>7.7451799999999995</v>
      </c>
      <c r="G907" s="2">
        <f>'Moving Avg'!F907</f>
        <v>7.749340000000001</v>
      </c>
      <c r="H907" s="2">
        <f>'Moving Avg'!G907</f>
        <v>7.728428000000001</v>
      </c>
      <c r="I907" s="2">
        <f>'Moving Avg'!H907</f>
        <v>6.7887810000000002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  <c r="M907" s="8">
        <f t="shared" si="143"/>
        <v>50</v>
      </c>
      <c r="N907" s="8">
        <f t="shared" si="140"/>
        <v>100</v>
      </c>
      <c r="O907" s="8">
        <f t="shared" si="141"/>
        <v>50</v>
      </c>
      <c r="P907" s="8">
        <f t="shared" si="142"/>
        <v>83.5</v>
      </c>
      <c r="Q907" s="9">
        <f t="shared" si="144"/>
        <v>72.525000000000006</v>
      </c>
      <c r="R907" s="9">
        <f t="shared" si="145"/>
        <v>68.375</v>
      </c>
      <c r="S907" s="9">
        <f t="shared" si="146"/>
        <v>72.575000000000003</v>
      </c>
      <c r="T907" s="9">
        <f t="shared" si="147"/>
        <v>70.875</v>
      </c>
      <c r="U907" s="8">
        <f t="shared" si="148"/>
        <v>71.158333333333346</v>
      </c>
      <c r="V907" s="8">
        <f t="shared" si="149"/>
        <v>71.087500000000006</v>
      </c>
    </row>
    <row r="908" spans="1:22" ht="13.5" x14ac:dyDescent="0.25">
      <c r="A908" s="3">
        <f>RSI!A908</f>
        <v>43616</v>
      </c>
      <c r="B908" s="2">
        <f>RSI!B908</f>
        <v>8.0033999999999992</v>
      </c>
      <c r="C908" s="2">
        <f>RSI!I908</f>
        <v>63.894060623268288</v>
      </c>
      <c r="D908" s="2">
        <f>MACD!E908</f>
        <v>-2.1697669949638509E-5</v>
      </c>
      <c r="E908" s="2">
        <f>MACD!F908</f>
        <v>5.943645169654032E-2</v>
      </c>
      <c r="F908" s="2">
        <f>'Moving Avg'!D908</f>
        <v>7.8131399999999998</v>
      </c>
      <c r="G908" s="2">
        <f>'Moving Avg'!F908</f>
        <v>7.7568900000000003</v>
      </c>
      <c r="H908" s="2">
        <f>'Moving Avg'!G908</f>
        <v>7.7436800000000003</v>
      </c>
      <c r="I908" s="2">
        <f>'Moving Avg'!H908</f>
        <v>6.7957215000000009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  <c r="M908" s="8">
        <f t="shared" si="143"/>
        <v>50</v>
      </c>
      <c r="N908" s="8">
        <f t="shared" si="140"/>
        <v>100</v>
      </c>
      <c r="O908" s="8">
        <f t="shared" si="141"/>
        <v>50</v>
      </c>
      <c r="P908" s="8">
        <f t="shared" si="142"/>
        <v>100</v>
      </c>
      <c r="Q908" s="9">
        <f t="shared" si="144"/>
        <v>75</v>
      </c>
      <c r="R908" s="9">
        <f t="shared" si="145"/>
        <v>72.5</v>
      </c>
      <c r="S908" s="9">
        <f t="shared" si="146"/>
        <v>80</v>
      </c>
      <c r="T908" s="9">
        <f t="shared" si="147"/>
        <v>75</v>
      </c>
      <c r="U908" s="8">
        <f t="shared" si="148"/>
        <v>75.833333333333329</v>
      </c>
      <c r="V908" s="8">
        <f t="shared" si="149"/>
        <v>75.625</v>
      </c>
    </row>
    <row r="909" spans="1:22" ht="13.5" x14ac:dyDescent="0.25">
      <c r="A909" s="3">
        <f>RSI!A909</f>
        <v>43619</v>
      </c>
      <c r="B909" s="2">
        <f>RSI!B909</f>
        <v>8.0789000000000009</v>
      </c>
      <c r="C909" s="2">
        <f>RSI!I909</f>
        <v>66.908850646379449</v>
      </c>
      <c r="D909" s="2">
        <f>MACD!E909</f>
        <v>-2.9195871729185363E-2</v>
      </c>
      <c r="E909" s="2">
        <f>MACD!F909</f>
        <v>4.170998701139518E-2</v>
      </c>
      <c r="F909" s="2">
        <f>'Moving Avg'!D909</f>
        <v>7.8825999999999992</v>
      </c>
      <c r="G909" s="2">
        <f>'Moving Avg'!F909</f>
        <v>7.7685900000000006</v>
      </c>
      <c r="H909" s="2">
        <f>'Moving Avg'!G909</f>
        <v>7.7587800000000007</v>
      </c>
      <c r="I909" s="2">
        <f>'Moving Avg'!H909</f>
        <v>6.803407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  <c r="M909" s="8">
        <f t="shared" si="143"/>
        <v>50</v>
      </c>
      <c r="N909" s="8">
        <f t="shared" si="140"/>
        <v>100</v>
      </c>
      <c r="O909" s="8">
        <f t="shared" si="141"/>
        <v>50</v>
      </c>
      <c r="P909" s="8">
        <f t="shared" si="142"/>
        <v>100</v>
      </c>
      <c r="Q909" s="9">
        <f t="shared" si="144"/>
        <v>75</v>
      </c>
      <c r="R909" s="9">
        <f t="shared" si="145"/>
        <v>72.5</v>
      </c>
      <c r="S909" s="9">
        <f t="shared" si="146"/>
        <v>80</v>
      </c>
      <c r="T909" s="9">
        <f t="shared" si="147"/>
        <v>75</v>
      </c>
      <c r="U909" s="8">
        <f t="shared" si="148"/>
        <v>75.833333333333329</v>
      </c>
      <c r="V909" s="8">
        <f t="shared" si="149"/>
        <v>75.625</v>
      </c>
    </row>
    <row r="910" spans="1:22" ht="13.5" x14ac:dyDescent="0.25">
      <c r="A910" s="3">
        <f>RSI!A910</f>
        <v>43623</v>
      </c>
      <c r="B910" s="2">
        <f>RSI!B910</f>
        <v>8.0033999999999992</v>
      </c>
      <c r="C910" s="2">
        <f>RSI!I910</f>
        <v>61.388692876182738</v>
      </c>
      <c r="D910" s="2">
        <f>MACD!E910</f>
        <v>-5.5901040901189525E-2</v>
      </c>
      <c r="E910" s="2">
        <f>MACD!F910</f>
        <v>2.2187781428878242E-2</v>
      </c>
      <c r="F910" s="2">
        <f>'Moving Avg'!D910</f>
        <v>7.9505600000000003</v>
      </c>
      <c r="G910" s="2">
        <f>'Moving Avg'!F910</f>
        <v>7.7799149999999999</v>
      </c>
      <c r="H910" s="2">
        <f>'Moving Avg'!G910</f>
        <v>7.7731260000000013</v>
      </c>
      <c r="I910" s="2">
        <f>'Moving Avg'!H910</f>
        <v>6.8107150000000001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  <c r="M910" s="8">
        <f t="shared" si="143"/>
        <v>50</v>
      </c>
      <c r="N910" s="8">
        <f t="shared" si="140"/>
        <v>100</v>
      </c>
      <c r="O910" s="8">
        <f t="shared" si="141"/>
        <v>50</v>
      </c>
      <c r="P910" s="8">
        <f t="shared" si="142"/>
        <v>100</v>
      </c>
      <c r="Q910" s="9">
        <f t="shared" si="144"/>
        <v>75</v>
      </c>
      <c r="R910" s="9">
        <f t="shared" si="145"/>
        <v>72.5</v>
      </c>
      <c r="S910" s="9">
        <f t="shared" si="146"/>
        <v>80</v>
      </c>
      <c r="T910" s="9">
        <f t="shared" si="147"/>
        <v>75</v>
      </c>
      <c r="U910" s="8">
        <f t="shared" si="148"/>
        <v>75.833333333333329</v>
      </c>
      <c r="V910" s="8">
        <f t="shared" si="149"/>
        <v>75.625</v>
      </c>
    </row>
    <row r="911" spans="1:22" ht="13.5" x14ac:dyDescent="0.25">
      <c r="A911" s="3">
        <f>RSI!A911</f>
        <v>43626</v>
      </c>
      <c r="B911" s="2">
        <f>RSI!B911</f>
        <v>7.9581</v>
      </c>
      <c r="C911" s="2">
        <f>RSI!I911</f>
        <v>58.281728471873855</v>
      </c>
      <c r="D911" s="2">
        <f>MACD!E911</f>
        <v>-7.6359494914568948E-2</v>
      </c>
      <c r="E911" s="2">
        <f>MACD!F911</f>
        <v>2.4783261601888026E-3</v>
      </c>
      <c r="F911" s="2">
        <f>'Moving Avg'!D911</f>
        <v>7.9867999999999997</v>
      </c>
      <c r="G911" s="2">
        <f>'Moving Avg'!F911</f>
        <v>7.7859549999999995</v>
      </c>
      <c r="H911" s="2">
        <f>'Moving Avg'!G911</f>
        <v>7.783847999999999</v>
      </c>
      <c r="I911" s="2">
        <f>'Moving Avg'!H911</f>
        <v>6.8174350000000015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3"/>
        <v>50</v>
      </c>
      <c r="N911" s="8">
        <f t="shared" si="140"/>
        <v>100</v>
      </c>
      <c r="O911" s="8">
        <f t="shared" si="141"/>
        <v>50</v>
      </c>
      <c r="P911" s="8">
        <f t="shared" si="142"/>
        <v>100</v>
      </c>
      <c r="Q911" s="9">
        <f t="shared" si="144"/>
        <v>75</v>
      </c>
      <c r="R911" s="9">
        <f t="shared" si="145"/>
        <v>72.5</v>
      </c>
      <c r="S911" s="9">
        <f t="shared" si="146"/>
        <v>80</v>
      </c>
      <c r="T911" s="9">
        <f t="shared" si="147"/>
        <v>75</v>
      </c>
      <c r="U911" s="8">
        <f t="shared" si="148"/>
        <v>75.833333333333329</v>
      </c>
      <c r="V911" s="8">
        <f t="shared" si="149"/>
        <v>75.625</v>
      </c>
    </row>
    <row r="912" spans="1:22" ht="13.5" x14ac:dyDescent="0.25">
      <c r="A912" s="3">
        <f>RSI!A912</f>
        <v>43627</v>
      </c>
      <c r="B912" s="2">
        <f>RSI!B912</f>
        <v>7.9505999999999997</v>
      </c>
      <c r="C912" s="2">
        <f>RSI!I912</f>
        <v>57.760501844348632</v>
      </c>
      <c r="D912" s="2">
        <f>MACD!E912</f>
        <v>-9.5128260937421771E-2</v>
      </c>
      <c r="E912" s="2">
        <f>MACD!F912</f>
        <v>-1.7042991259333312E-2</v>
      </c>
      <c r="F912" s="2">
        <f>'Moving Avg'!D912</f>
        <v>7.9988799999999998</v>
      </c>
      <c r="G912" s="2">
        <f>'Moving Avg'!F912</f>
        <v>7.7946400000000011</v>
      </c>
      <c r="H912" s="2">
        <f>'Moving Avg'!G912</f>
        <v>7.7948720000000007</v>
      </c>
      <c r="I912" s="2">
        <f>'Moving Avg'!H912</f>
        <v>6.8234000000000004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  <c r="M912" s="8">
        <f t="shared" si="143"/>
        <v>50</v>
      </c>
      <c r="N912" s="8">
        <f t="shared" si="140"/>
        <v>100</v>
      </c>
      <c r="O912" s="8">
        <f t="shared" si="141"/>
        <v>50</v>
      </c>
      <c r="P912" s="8">
        <f t="shared" si="142"/>
        <v>16.5</v>
      </c>
      <c r="Q912" s="9">
        <f t="shared" si="144"/>
        <v>62.475000000000001</v>
      </c>
      <c r="R912" s="9">
        <f t="shared" si="145"/>
        <v>51.625</v>
      </c>
      <c r="S912" s="9">
        <f t="shared" si="146"/>
        <v>42.424999999999997</v>
      </c>
      <c r="T912" s="9">
        <f t="shared" si="147"/>
        <v>54.125</v>
      </c>
      <c r="U912" s="8">
        <f t="shared" si="148"/>
        <v>52.17499999999999</v>
      </c>
      <c r="V912" s="8">
        <f t="shared" si="149"/>
        <v>52.662499999999994</v>
      </c>
    </row>
    <row r="913" spans="1:22" ht="13.5" x14ac:dyDescent="0.25">
      <c r="A913" s="3">
        <f>RSI!A913</f>
        <v>43628</v>
      </c>
      <c r="B913" s="2">
        <f>RSI!B913</f>
        <v>7.8147000000000002</v>
      </c>
      <c r="C913" s="2">
        <f>RSI!I913</f>
        <v>49.178100872833781</v>
      </c>
      <c r="D913" s="2">
        <f>MACD!E913</f>
        <v>-0.10518665869393118</v>
      </c>
      <c r="E913" s="2">
        <f>MACD!F913</f>
        <v>-3.4671724746252887E-2</v>
      </c>
      <c r="F913" s="2">
        <f>'Moving Avg'!D913</f>
        <v>7.9611400000000003</v>
      </c>
      <c r="G913" s="2">
        <f>'Moving Avg'!F913</f>
        <v>7.7972850000000005</v>
      </c>
      <c r="H913" s="2">
        <f>'Moving Avg'!G913</f>
        <v>7.8016680000000012</v>
      </c>
      <c r="I913" s="2">
        <f>'Moving Avg'!H913</f>
        <v>6.8286855000000006</v>
      </c>
      <c r="J913" s="6" t="str">
        <f>OBV!F913</f>
        <v>BEARISH</v>
      </c>
      <c r="K913" s="6" t="str">
        <f>OBV!G913</f>
        <v>WEAK</v>
      </c>
      <c r="L913" s="6" t="str">
        <f>OBV!H913</f>
        <v>CONFIRMED BEARISH</v>
      </c>
      <c r="M913" s="8">
        <f t="shared" si="143"/>
        <v>50</v>
      </c>
      <c r="N913" s="8">
        <f t="shared" si="140"/>
        <v>100</v>
      </c>
      <c r="O913" s="8">
        <f t="shared" si="141"/>
        <v>50</v>
      </c>
      <c r="P913" s="8">
        <f t="shared" si="142"/>
        <v>0</v>
      </c>
      <c r="Q913" s="9">
        <f t="shared" si="144"/>
        <v>60</v>
      </c>
      <c r="R913" s="9">
        <f t="shared" si="145"/>
        <v>47.5</v>
      </c>
      <c r="S913" s="9">
        <f t="shared" si="146"/>
        <v>35</v>
      </c>
      <c r="T913" s="9">
        <f t="shared" si="147"/>
        <v>50</v>
      </c>
      <c r="U913" s="8">
        <f t="shared" si="148"/>
        <v>47.5</v>
      </c>
      <c r="V913" s="8">
        <f t="shared" si="149"/>
        <v>48.125</v>
      </c>
    </row>
    <row r="914" spans="1:22" ht="13.5" x14ac:dyDescent="0.25">
      <c r="A914" s="3">
        <f>RSI!A914</f>
        <v>43629</v>
      </c>
      <c r="B914" s="2">
        <f>RSI!B914</f>
        <v>7.7769000000000004</v>
      </c>
      <c r="C914" s="2">
        <f>RSI!I914</f>
        <v>47.082565533826028</v>
      </c>
      <c r="D914" s="2">
        <f>MACD!E914</f>
        <v>-0.10032886025593779</v>
      </c>
      <c r="E914" s="2">
        <f>MACD!F914</f>
        <v>-4.7803151848189868E-2</v>
      </c>
      <c r="F914" s="2">
        <f>'Moving Avg'!D914</f>
        <v>7.900739999999999</v>
      </c>
      <c r="G914" s="2">
        <f>'Moving Avg'!F914</f>
        <v>7.8014400000000013</v>
      </c>
      <c r="H914" s="2">
        <f>'Moving Avg'!G914</f>
        <v>7.8065000000000007</v>
      </c>
      <c r="I914" s="2">
        <f>'Moving Avg'!H914</f>
        <v>6.8337820000000002</v>
      </c>
      <c r="J914" s="6" t="str">
        <f>OBV!F914</f>
        <v>BEARISH</v>
      </c>
      <c r="K914" s="6" t="str">
        <f>OBV!G914</f>
        <v>WEAK</v>
      </c>
      <c r="L914" s="6" t="str">
        <f>OBV!H914</f>
        <v>CONFIRMED BEARISH</v>
      </c>
      <c r="M914" s="8">
        <f t="shared" si="143"/>
        <v>50</v>
      </c>
      <c r="N914" s="8">
        <f t="shared" si="140"/>
        <v>100</v>
      </c>
      <c r="O914" s="8">
        <f t="shared" si="141"/>
        <v>50</v>
      </c>
      <c r="P914" s="8">
        <f t="shared" si="142"/>
        <v>0</v>
      </c>
      <c r="Q914" s="9">
        <f t="shared" si="144"/>
        <v>60</v>
      </c>
      <c r="R914" s="9">
        <f t="shared" si="145"/>
        <v>47.5</v>
      </c>
      <c r="S914" s="9">
        <f t="shared" si="146"/>
        <v>35</v>
      </c>
      <c r="T914" s="9">
        <f t="shared" si="147"/>
        <v>50</v>
      </c>
      <c r="U914" s="8">
        <f t="shared" si="148"/>
        <v>47.5</v>
      </c>
      <c r="V914" s="8">
        <f t="shared" si="149"/>
        <v>48.125</v>
      </c>
    </row>
    <row r="915" spans="1:22" ht="13.5" x14ac:dyDescent="0.25">
      <c r="A915" s="3">
        <f>RSI!A915</f>
        <v>43630</v>
      </c>
      <c r="B915" s="2">
        <f>RSI!B915</f>
        <v>7.7164999999999999</v>
      </c>
      <c r="C915" s="2">
        <f>RSI!I915</f>
        <v>43.866078056155715</v>
      </c>
      <c r="D915" s="2">
        <f>MACD!E915</f>
        <v>-0.1018832476876419</v>
      </c>
      <c r="E915" s="2">
        <f>MACD!F915</f>
        <v>-5.8619171016080274E-2</v>
      </c>
      <c r="F915" s="2">
        <f>'Moving Avg'!D915</f>
        <v>7.8433599999999997</v>
      </c>
      <c r="G915" s="2">
        <f>'Moving Avg'!F915</f>
        <v>7.8003050000000016</v>
      </c>
      <c r="H915" s="2">
        <f>'Moving Avg'!G915</f>
        <v>7.812088000000001</v>
      </c>
      <c r="I915" s="2">
        <f>'Moving Avg'!H915</f>
        <v>6.8395204999999999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  <c r="M915" s="8">
        <f t="shared" si="143"/>
        <v>50</v>
      </c>
      <c r="N915" s="8">
        <f t="shared" si="140"/>
        <v>100</v>
      </c>
      <c r="O915" s="8">
        <f t="shared" si="141"/>
        <v>50</v>
      </c>
      <c r="P915" s="8">
        <f t="shared" si="142"/>
        <v>0</v>
      </c>
      <c r="Q915" s="9">
        <f t="shared" si="144"/>
        <v>60</v>
      </c>
      <c r="R915" s="9">
        <f t="shared" si="145"/>
        <v>47.5</v>
      </c>
      <c r="S915" s="9">
        <f t="shared" si="146"/>
        <v>35</v>
      </c>
      <c r="T915" s="9">
        <f t="shared" si="147"/>
        <v>50</v>
      </c>
      <c r="U915" s="8">
        <f t="shared" si="148"/>
        <v>47.5</v>
      </c>
      <c r="V915" s="8">
        <f t="shared" si="149"/>
        <v>48.125</v>
      </c>
    </row>
    <row r="916" spans="1:22" ht="13.5" x14ac:dyDescent="0.25">
      <c r="A916" s="3">
        <f>RSI!A916</f>
        <v>43633</v>
      </c>
      <c r="B916" s="2">
        <f>RSI!B916</f>
        <v>7.8147000000000002</v>
      </c>
      <c r="C916" s="2">
        <f>RSI!I916</f>
        <v>49.863134751555513</v>
      </c>
      <c r="D916" s="2">
        <f>MACD!E916</f>
        <v>-9.2386163792963494E-2</v>
      </c>
      <c r="E916" s="2">
        <f>MACD!F916</f>
        <v>-6.5372569571456929E-2</v>
      </c>
      <c r="F916" s="2">
        <f>'Moving Avg'!D916</f>
        <v>7.8146800000000001</v>
      </c>
      <c r="G916" s="2">
        <f>'Moving Avg'!F916</f>
        <v>7.8044600000000006</v>
      </c>
      <c r="H916" s="2">
        <f>'Moving Avg'!G916</f>
        <v>7.8202440000000015</v>
      </c>
      <c r="I916" s="2">
        <f>'Moving Avg'!H916</f>
        <v>6.8451834999999992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  <c r="M916" s="8">
        <f t="shared" si="143"/>
        <v>50</v>
      </c>
      <c r="N916" s="8">
        <f t="shared" si="140"/>
        <v>100</v>
      </c>
      <c r="O916" s="8">
        <f t="shared" si="141"/>
        <v>50</v>
      </c>
      <c r="P916" s="8">
        <f t="shared" si="142"/>
        <v>0</v>
      </c>
      <c r="Q916" s="9">
        <f t="shared" si="144"/>
        <v>60</v>
      </c>
      <c r="R916" s="9">
        <f t="shared" si="145"/>
        <v>47.5</v>
      </c>
      <c r="S916" s="9">
        <f t="shared" si="146"/>
        <v>35</v>
      </c>
      <c r="T916" s="9">
        <f t="shared" si="147"/>
        <v>50</v>
      </c>
      <c r="U916" s="8">
        <f t="shared" si="148"/>
        <v>47.5</v>
      </c>
      <c r="V916" s="8">
        <f t="shared" si="149"/>
        <v>48.125</v>
      </c>
    </row>
    <row r="917" spans="1:22" ht="13.5" x14ac:dyDescent="0.25">
      <c r="A917" s="3">
        <f>RSI!A917</f>
        <v>43634</v>
      </c>
      <c r="B917" s="2">
        <f>RSI!B917</f>
        <v>7.7694000000000001</v>
      </c>
      <c r="C917" s="2">
        <f>RSI!I917</f>
        <v>47.350063887251089</v>
      </c>
      <c r="D917" s="2">
        <f>MACD!E917</f>
        <v>-6.3537039216870816E-2</v>
      </c>
      <c r="E917" s="2">
        <f>MACD!F917</f>
        <v>-6.5005463500539706E-2</v>
      </c>
      <c r="F917" s="2">
        <f>'Moving Avg'!D917</f>
        <v>7.7784399999999989</v>
      </c>
      <c r="G917" s="2">
        <f>'Moving Avg'!F917</f>
        <v>7.8063499999999992</v>
      </c>
      <c r="H917" s="2">
        <f>'Moving Avg'!G917</f>
        <v>7.8261340000000015</v>
      </c>
      <c r="I917" s="2">
        <f>'Moving Avg'!H917</f>
        <v>6.8514884999999994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  <c r="M917" s="8">
        <f t="shared" si="143"/>
        <v>50</v>
      </c>
      <c r="N917" s="8">
        <f t="shared" si="140"/>
        <v>0</v>
      </c>
      <c r="O917" s="8">
        <f t="shared" si="141"/>
        <v>50</v>
      </c>
      <c r="P917" s="8">
        <f t="shared" si="142"/>
        <v>0</v>
      </c>
      <c r="Q917" s="9">
        <f t="shared" si="144"/>
        <v>25</v>
      </c>
      <c r="R917" s="9">
        <f t="shared" si="145"/>
        <v>27.5</v>
      </c>
      <c r="S917" s="9">
        <f t="shared" si="146"/>
        <v>20</v>
      </c>
      <c r="T917" s="9">
        <f t="shared" si="147"/>
        <v>25</v>
      </c>
      <c r="U917" s="8">
        <f t="shared" si="148"/>
        <v>24.166666666666668</v>
      </c>
      <c r="V917" s="8">
        <f t="shared" si="149"/>
        <v>24.375</v>
      </c>
    </row>
    <row r="918" spans="1:22" ht="13.5" x14ac:dyDescent="0.25">
      <c r="A918" s="3">
        <f>RSI!A918</f>
        <v>43635</v>
      </c>
      <c r="B918" s="2">
        <f>RSI!B918</f>
        <v>7.8147000000000002</v>
      </c>
      <c r="C918" s="2">
        <f>RSI!I918</f>
        <v>50.060587941221158</v>
      </c>
      <c r="D918" s="2">
        <f>MACD!E918</f>
        <v>-2.4773912677574117E-2</v>
      </c>
      <c r="E918" s="2">
        <f>MACD!F918</f>
        <v>-5.6959153335946595E-2</v>
      </c>
      <c r="F918" s="2">
        <f>'Moving Avg'!D918</f>
        <v>7.7784400000000007</v>
      </c>
      <c r="G918" s="2">
        <f>'Moving Avg'!F918</f>
        <v>7.8116349999999981</v>
      </c>
      <c r="H918" s="2">
        <f>'Moving Avg'!G918</f>
        <v>7.8315720000000022</v>
      </c>
      <c r="I918" s="2">
        <f>'Moving Avg'!H918</f>
        <v>6.8588505</v>
      </c>
      <c r="J918" s="6" t="str">
        <f>OBV!F918</f>
        <v>BEARISH</v>
      </c>
      <c r="K918" s="6" t="str">
        <f>OBV!G918</f>
        <v>WEAK</v>
      </c>
      <c r="L918" s="6" t="str">
        <f>OBV!H918</f>
        <v>NEUTRAL</v>
      </c>
      <c r="M918" s="8">
        <f t="shared" si="143"/>
        <v>50</v>
      </c>
      <c r="N918" s="8">
        <f t="shared" si="140"/>
        <v>0</v>
      </c>
      <c r="O918" s="8">
        <f t="shared" si="141"/>
        <v>50</v>
      </c>
      <c r="P918" s="8">
        <f t="shared" si="142"/>
        <v>0</v>
      </c>
      <c r="Q918" s="9">
        <f t="shared" si="144"/>
        <v>25</v>
      </c>
      <c r="R918" s="9">
        <f t="shared" si="145"/>
        <v>27.5</v>
      </c>
      <c r="S918" s="9">
        <f t="shared" si="146"/>
        <v>20</v>
      </c>
      <c r="T918" s="9">
        <f t="shared" si="147"/>
        <v>25</v>
      </c>
      <c r="U918" s="8">
        <f t="shared" si="148"/>
        <v>24.166666666666668</v>
      </c>
      <c r="V918" s="8">
        <f t="shared" si="149"/>
        <v>24.375</v>
      </c>
    </row>
    <row r="919" spans="1:22" ht="13.5" x14ac:dyDescent="0.25">
      <c r="A919" s="3">
        <f>RSI!A919</f>
        <v>43636</v>
      </c>
      <c r="B919" s="2">
        <f>RSI!B919</f>
        <v>7.8524000000000003</v>
      </c>
      <c r="C919" s="2">
        <f>RSI!I919</f>
        <v>52.263192918093722</v>
      </c>
      <c r="D919" s="2">
        <f>MACD!E919</f>
        <v>1.6851601422188445E-2</v>
      </c>
      <c r="E919" s="2">
        <f>MACD!F919</f>
        <v>-4.2197002384319587E-2</v>
      </c>
      <c r="F919" s="2">
        <f>'Moving Avg'!D919</f>
        <v>7.7935400000000001</v>
      </c>
      <c r="G919" s="2">
        <f>'Moving Avg'!F919</f>
        <v>7.8176749999999986</v>
      </c>
      <c r="H919" s="2">
        <f>'Moving Avg'!G919</f>
        <v>7.8383680000000027</v>
      </c>
      <c r="I919" s="2">
        <f>'Moving Avg'!H919</f>
        <v>6.8664009999999998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  <c r="M919" s="8">
        <f t="shared" si="143"/>
        <v>50</v>
      </c>
      <c r="N919" s="8">
        <f t="shared" si="140"/>
        <v>0</v>
      </c>
      <c r="O919" s="8">
        <f t="shared" si="141"/>
        <v>50</v>
      </c>
      <c r="P919" s="8">
        <f t="shared" si="142"/>
        <v>16.5</v>
      </c>
      <c r="Q919" s="9">
        <f t="shared" si="144"/>
        <v>27.475000000000001</v>
      </c>
      <c r="R919" s="9">
        <f t="shared" si="145"/>
        <v>31.625</v>
      </c>
      <c r="S919" s="9">
        <f t="shared" si="146"/>
        <v>27.425000000000001</v>
      </c>
      <c r="T919" s="9">
        <f t="shared" si="147"/>
        <v>29.125</v>
      </c>
      <c r="U919" s="8">
        <f t="shared" si="148"/>
        <v>28.841666666666669</v>
      </c>
      <c r="V919" s="8">
        <f t="shared" si="149"/>
        <v>28.912500000000001</v>
      </c>
    </row>
    <row r="920" spans="1:22" ht="13.5" x14ac:dyDescent="0.25">
      <c r="A920" s="3">
        <f>RSI!A920</f>
        <v>43637</v>
      </c>
      <c r="B920" s="2">
        <f>RSI!B920</f>
        <v>7.7919999999999998</v>
      </c>
      <c r="C920" s="2">
        <f>RSI!I920</f>
        <v>48.567315472323195</v>
      </c>
      <c r="D920" s="2">
        <f>MACD!E920</f>
        <v>4.471202869212032E-2</v>
      </c>
      <c r="E920" s="2">
        <f>MACD!F920</f>
        <v>-2.4815196169031606E-2</v>
      </c>
      <c r="F920" s="2">
        <f>'Moving Avg'!D920</f>
        <v>7.8086399999999996</v>
      </c>
      <c r="G920" s="2">
        <f>'Moving Avg'!F920</f>
        <v>7.8225849999999983</v>
      </c>
      <c r="H920" s="2">
        <f>'Moving Avg'!G920</f>
        <v>7.8444080000000023</v>
      </c>
      <c r="I920" s="2">
        <f>'Moving Avg'!H920</f>
        <v>6.8744044999999998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  <c r="M920" s="8">
        <f t="shared" si="143"/>
        <v>50</v>
      </c>
      <c r="N920" s="8">
        <f t="shared" si="140"/>
        <v>0</v>
      </c>
      <c r="O920" s="8">
        <f t="shared" si="141"/>
        <v>50</v>
      </c>
      <c r="P920" s="8">
        <f t="shared" si="142"/>
        <v>16.5</v>
      </c>
      <c r="Q920" s="9">
        <f t="shared" si="144"/>
        <v>27.475000000000001</v>
      </c>
      <c r="R920" s="9">
        <f t="shared" si="145"/>
        <v>31.625</v>
      </c>
      <c r="S920" s="9">
        <f t="shared" si="146"/>
        <v>27.425000000000001</v>
      </c>
      <c r="T920" s="9">
        <f t="shared" si="147"/>
        <v>29.125</v>
      </c>
      <c r="U920" s="8">
        <f t="shared" si="148"/>
        <v>28.841666666666669</v>
      </c>
      <c r="V920" s="8">
        <f t="shared" si="149"/>
        <v>28.912500000000001</v>
      </c>
    </row>
    <row r="921" spans="1:22" ht="13.5" x14ac:dyDescent="0.25">
      <c r="A921" s="3">
        <f>RSI!A921</f>
        <v>43640</v>
      </c>
      <c r="B921" s="2">
        <f>RSI!B921</f>
        <v>7.8147000000000002</v>
      </c>
      <c r="C921" s="2">
        <f>RSI!I921</f>
        <v>49.998444338118787</v>
      </c>
      <c r="D921" s="2">
        <f>MACD!E921</f>
        <v>5.9788864545290643E-2</v>
      </c>
      <c r="E921" s="2">
        <f>MACD!F921</f>
        <v>-7.8943840261671561E-3</v>
      </c>
      <c r="F921" s="2">
        <f>'Moving Avg'!D921</f>
        <v>7.8086399999999996</v>
      </c>
      <c r="G921" s="2">
        <f>'Moving Avg'!F921</f>
        <v>7.8286299999999986</v>
      </c>
      <c r="H921" s="2">
        <f>'Moving Avg'!G921</f>
        <v>7.8496940000000022</v>
      </c>
      <c r="I921" s="2">
        <f>'Moving Avg'!H921</f>
        <v>6.8825214999999993</v>
      </c>
      <c r="J921" s="6" t="str">
        <f>OBV!F921</f>
        <v>BULLISH</v>
      </c>
      <c r="K921" s="6" t="str">
        <f>OBV!G921</f>
        <v>STRONG</v>
      </c>
      <c r="L921" s="6" t="str">
        <f>OBV!H921</f>
        <v>NEUTRAL</v>
      </c>
      <c r="M921" s="8">
        <f t="shared" si="143"/>
        <v>50</v>
      </c>
      <c r="N921" s="8">
        <f t="shared" si="140"/>
        <v>0</v>
      </c>
      <c r="O921" s="8">
        <f t="shared" si="141"/>
        <v>50</v>
      </c>
      <c r="P921" s="8">
        <f t="shared" si="142"/>
        <v>66</v>
      </c>
      <c r="Q921" s="9">
        <f t="shared" si="144"/>
        <v>34.9</v>
      </c>
      <c r="R921" s="9">
        <f t="shared" si="145"/>
        <v>44</v>
      </c>
      <c r="S921" s="9">
        <f t="shared" si="146"/>
        <v>49.7</v>
      </c>
      <c r="T921" s="9">
        <f t="shared" si="147"/>
        <v>41.5</v>
      </c>
      <c r="U921" s="8">
        <f t="shared" si="148"/>
        <v>42.866666666666674</v>
      </c>
      <c r="V921" s="8">
        <f t="shared" si="149"/>
        <v>42.525000000000006</v>
      </c>
    </row>
    <row r="922" spans="1:22" ht="13.5" x14ac:dyDescent="0.25">
      <c r="A922" s="3">
        <f>RSI!A922</f>
        <v>43641</v>
      </c>
      <c r="B922" s="2">
        <f>RSI!B922</f>
        <v>7.7618</v>
      </c>
      <c r="C922" s="2">
        <f>RSI!I922</f>
        <v>46.734858928316115</v>
      </c>
      <c r="D922" s="2">
        <f>MACD!E922</f>
        <v>7.5318706144836156E-2</v>
      </c>
      <c r="E922" s="2">
        <f>MACD!F922</f>
        <v>8.7482340080335085E-3</v>
      </c>
      <c r="F922" s="2">
        <f>'Moving Avg'!D922</f>
        <v>7.8071200000000003</v>
      </c>
      <c r="G922" s="2">
        <f>'Moving Avg'!F922</f>
        <v>7.8324049999999987</v>
      </c>
      <c r="H922" s="2">
        <f>'Moving Avg'!G922</f>
        <v>7.8554320000000022</v>
      </c>
      <c r="I922" s="2">
        <f>'Moving Avg'!H922</f>
        <v>6.8903739999999996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3"/>
        <v>50</v>
      </c>
      <c r="N922" s="8">
        <f t="shared" si="140"/>
        <v>0</v>
      </c>
      <c r="O922" s="8">
        <f t="shared" si="141"/>
        <v>50</v>
      </c>
      <c r="P922" s="8">
        <f t="shared" si="142"/>
        <v>16.5</v>
      </c>
      <c r="Q922" s="9">
        <f t="shared" si="144"/>
        <v>27.475000000000001</v>
      </c>
      <c r="R922" s="9">
        <f t="shared" si="145"/>
        <v>31.625</v>
      </c>
      <c r="S922" s="9">
        <f t="shared" si="146"/>
        <v>27.425000000000001</v>
      </c>
      <c r="T922" s="9">
        <f t="shared" si="147"/>
        <v>29.125</v>
      </c>
      <c r="U922" s="8">
        <f t="shared" si="148"/>
        <v>28.841666666666669</v>
      </c>
      <c r="V922" s="8">
        <f t="shared" si="149"/>
        <v>28.912500000000001</v>
      </c>
    </row>
    <row r="923" spans="1:22" ht="13.5" x14ac:dyDescent="0.25">
      <c r="A923" s="3">
        <f>RSI!A923</f>
        <v>43642</v>
      </c>
      <c r="B923" s="2">
        <f>RSI!B923</f>
        <v>7.6938000000000004</v>
      </c>
      <c r="C923" s="2">
        <f>RSI!I923</f>
        <v>42.861859576873314</v>
      </c>
      <c r="D923" s="2">
        <f>MACD!E923</f>
        <v>7.2908539806648243E-2</v>
      </c>
      <c r="E923" s="2">
        <f>MACD!F923</f>
        <v>2.1580295167756454E-2</v>
      </c>
      <c r="F923" s="2">
        <f>'Moving Avg'!D923</f>
        <v>7.7829400000000009</v>
      </c>
      <c r="G923" s="2">
        <f>'Moving Avg'!F923</f>
        <v>7.8339149999999993</v>
      </c>
      <c r="H923" s="2">
        <f>'Moving Avg'!G923</f>
        <v>7.8613200000000028</v>
      </c>
      <c r="I923" s="2">
        <f>'Moving Avg'!H923</f>
        <v>6.8979239999999997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3"/>
        <v>50</v>
      </c>
      <c r="N923" s="8">
        <f t="shared" si="140"/>
        <v>0</v>
      </c>
      <c r="O923" s="8">
        <f t="shared" si="141"/>
        <v>50</v>
      </c>
      <c r="P923" s="8">
        <f t="shared" si="142"/>
        <v>0</v>
      </c>
      <c r="Q923" s="9">
        <f t="shared" si="144"/>
        <v>25</v>
      </c>
      <c r="R923" s="9">
        <f t="shared" si="145"/>
        <v>27.5</v>
      </c>
      <c r="S923" s="9">
        <f t="shared" si="146"/>
        <v>20</v>
      </c>
      <c r="T923" s="9">
        <f t="shared" si="147"/>
        <v>25</v>
      </c>
      <c r="U923" s="8">
        <f t="shared" si="148"/>
        <v>24.166666666666668</v>
      </c>
      <c r="V923" s="8">
        <f t="shared" si="149"/>
        <v>24.375</v>
      </c>
    </row>
    <row r="924" spans="1:22" ht="13.5" x14ac:dyDescent="0.25">
      <c r="A924" s="3">
        <f>RSI!A924</f>
        <v>43643</v>
      </c>
      <c r="B924" s="2">
        <f>RSI!B924</f>
        <v>7.6258999999999997</v>
      </c>
      <c r="C924" s="2">
        <f>RSI!I924</f>
        <v>39.354751069677015</v>
      </c>
      <c r="D924" s="2">
        <f>MACD!E924</f>
        <v>7.0781389088049096E-2</v>
      </c>
      <c r="E924" s="2">
        <f>MACD!F924</f>
        <v>3.1420513951814985E-2</v>
      </c>
      <c r="F924" s="2">
        <f>'Moving Avg'!D924</f>
        <v>7.7376400000000007</v>
      </c>
      <c r="G924" s="2">
        <f>'Moving Avg'!F924</f>
        <v>7.8286299999999995</v>
      </c>
      <c r="H924" s="2">
        <f>'Moving Avg'!G924</f>
        <v>7.8570920000000033</v>
      </c>
      <c r="I924" s="2">
        <f>'Moving Avg'!H924</f>
        <v>6.9056255000000011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  <c r="M924" s="8">
        <f t="shared" si="143"/>
        <v>50</v>
      </c>
      <c r="N924" s="8">
        <f t="shared" si="140"/>
        <v>0</v>
      </c>
      <c r="O924" s="8">
        <f t="shared" si="141"/>
        <v>50</v>
      </c>
      <c r="P924" s="8">
        <f t="shared" si="142"/>
        <v>0</v>
      </c>
      <c r="Q924" s="9">
        <f t="shared" si="144"/>
        <v>25</v>
      </c>
      <c r="R924" s="9">
        <f t="shared" si="145"/>
        <v>27.5</v>
      </c>
      <c r="S924" s="9">
        <f t="shared" si="146"/>
        <v>20</v>
      </c>
      <c r="T924" s="9">
        <f t="shared" si="147"/>
        <v>25</v>
      </c>
      <c r="U924" s="8">
        <f t="shared" si="148"/>
        <v>24.166666666666668</v>
      </c>
      <c r="V924" s="8">
        <f t="shared" si="149"/>
        <v>24.375</v>
      </c>
    </row>
    <row r="925" spans="1:22" ht="13.5" x14ac:dyDescent="0.25">
      <c r="A925" s="3">
        <f>RSI!A925</f>
        <v>43644</v>
      </c>
      <c r="B925" s="2">
        <f>RSI!B925</f>
        <v>7.6635999999999997</v>
      </c>
      <c r="C925" s="2">
        <f>RSI!I925</f>
        <v>42.183449378198453</v>
      </c>
      <c r="D925" s="2">
        <f>MACD!E925</f>
        <v>5.7944089931447174E-2</v>
      </c>
      <c r="E925" s="2">
        <f>MACD!F925</f>
        <v>3.6725229147741421E-2</v>
      </c>
      <c r="F925" s="2">
        <f>'Moving Avg'!D925</f>
        <v>7.7119600000000004</v>
      </c>
      <c r="G925" s="2">
        <f>'Moving Avg'!F925</f>
        <v>7.8286300000000013</v>
      </c>
      <c r="H925" s="2">
        <f>'Moving Avg'!G925</f>
        <v>7.845614000000003</v>
      </c>
      <c r="I925" s="2">
        <f>'Moving Avg'!H925</f>
        <v>6.9126095000000012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  <c r="M925" s="8">
        <f t="shared" si="143"/>
        <v>50</v>
      </c>
      <c r="N925" s="8">
        <f t="shared" si="140"/>
        <v>0</v>
      </c>
      <c r="O925" s="8">
        <f t="shared" si="141"/>
        <v>50</v>
      </c>
      <c r="P925" s="8">
        <f t="shared" si="142"/>
        <v>0</v>
      </c>
      <c r="Q925" s="9">
        <f t="shared" si="144"/>
        <v>25</v>
      </c>
      <c r="R925" s="9">
        <f t="shared" si="145"/>
        <v>27.5</v>
      </c>
      <c r="S925" s="9">
        <f t="shared" si="146"/>
        <v>20</v>
      </c>
      <c r="T925" s="9">
        <f t="shared" si="147"/>
        <v>25</v>
      </c>
      <c r="U925" s="8">
        <f t="shared" si="148"/>
        <v>24.166666666666668</v>
      </c>
      <c r="V925" s="8">
        <f t="shared" si="149"/>
        <v>24.375</v>
      </c>
    </row>
    <row r="926" spans="1:22" ht="13.5" x14ac:dyDescent="0.25">
      <c r="A926" s="3">
        <f>RSI!A926</f>
        <v>43647</v>
      </c>
      <c r="B926" s="2">
        <f>RSI!B926</f>
        <v>7.7392000000000003</v>
      </c>
      <c r="C926" s="2">
        <f>RSI!I926</f>
        <v>47.474314666258039</v>
      </c>
      <c r="D926" s="2">
        <f>MACD!E926</f>
        <v>5.7336586718366611E-2</v>
      </c>
      <c r="E926" s="2">
        <f>MACD!F926</f>
        <v>4.0847500661866459E-2</v>
      </c>
      <c r="F926" s="2">
        <f>'Moving Avg'!D926</f>
        <v>7.6968599999999991</v>
      </c>
      <c r="G926" s="2">
        <f>'Moving Avg'!F926</f>
        <v>7.8267450000000007</v>
      </c>
      <c r="H926" s="2">
        <f>'Moving Avg'!G926</f>
        <v>7.8364040000000026</v>
      </c>
      <c r="I926" s="2">
        <f>'Moving Avg'!H926</f>
        <v>6.9196695000000012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  <c r="M926" s="8">
        <f t="shared" si="143"/>
        <v>50</v>
      </c>
      <c r="N926" s="8">
        <f t="shared" si="140"/>
        <v>0</v>
      </c>
      <c r="O926" s="8">
        <f t="shared" si="141"/>
        <v>50</v>
      </c>
      <c r="P926" s="8">
        <f t="shared" si="142"/>
        <v>0</v>
      </c>
      <c r="Q926" s="9">
        <f t="shared" si="144"/>
        <v>25</v>
      </c>
      <c r="R926" s="9">
        <f t="shared" si="145"/>
        <v>27.5</v>
      </c>
      <c r="S926" s="9">
        <f t="shared" si="146"/>
        <v>20</v>
      </c>
      <c r="T926" s="9">
        <f t="shared" si="147"/>
        <v>25</v>
      </c>
      <c r="U926" s="8">
        <f t="shared" si="148"/>
        <v>24.166666666666668</v>
      </c>
      <c r="V926" s="8">
        <f t="shared" si="149"/>
        <v>24.375</v>
      </c>
    </row>
    <row r="927" spans="1:22" ht="13.5" x14ac:dyDescent="0.25">
      <c r="A927" s="3">
        <f>RSI!A927</f>
        <v>43648</v>
      </c>
      <c r="B927" s="2">
        <f>RSI!B927</f>
        <v>7.6635999999999997</v>
      </c>
      <c r="C927" s="2">
        <f>RSI!I927</f>
        <v>43.215410637645853</v>
      </c>
      <c r="D927" s="2">
        <f>MACD!E927</f>
        <v>5.569838235805058E-2</v>
      </c>
      <c r="E927" s="2">
        <f>MACD!F927</f>
        <v>4.3817677001103283E-2</v>
      </c>
      <c r="F927" s="2">
        <f>'Moving Avg'!D927</f>
        <v>7.6772200000000002</v>
      </c>
      <c r="G927" s="2">
        <f>'Moving Avg'!F927</f>
        <v>7.8154149999999998</v>
      </c>
      <c r="H927" s="2">
        <f>'Moving Avg'!G927</f>
        <v>7.8273420000000025</v>
      </c>
      <c r="I927" s="2">
        <f>'Moving Avg'!H927</f>
        <v>6.9265780000000019</v>
      </c>
      <c r="J927" s="6" t="str">
        <f>OBV!F927</f>
        <v>BEARISH</v>
      </c>
      <c r="K927" s="6" t="str">
        <f>OBV!G927</f>
        <v>WEAK</v>
      </c>
      <c r="L927" s="6" t="str">
        <f>OBV!H927</f>
        <v>CONFIRMED BEARISH</v>
      </c>
      <c r="M927" s="8">
        <f t="shared" si="143"/>
        <v>50</v>
      </c>
      <c r="N927" s="8">
        <f t="shared" si="140"/>
        <v>0</v>
      </c>
      <c r="O927" s="8">
        <f t="shared" si="141"/>
        <v>50</v>
      </c>
      <c r="P927" s="8">
        <f t="shared" si="142"/>
        <v>0</v>
      </c>
      <c r="Q927" s="9">
        <f t="shared" si="144"/>
        <v>25</v>
      </c>
      <c r="R927" s="9">
        <f t="shared" si="145"/>
        <v>27.5</v>
      </c>
      <c r="S927" s="9">
        <f t="shared" si="146"/>
        <v>20</v>
      </c>
      <c r="T927" s="9">
        <f t="shared" si="147"/>
        <v>25</v>
      </c>
      <c r="U927" s="8">
        <f t="shared" si="148"/>
        <v>24.166666666666668</v>
      </c>
      <c r="V927" s="8">
        <f t="shared" si="149"/>
        <v>24.375</v>
      </c>
    </row>
    <row r="928" spans="1:22" ht="13.5" x14ac:dyDescent="0.25">
      <c r="A928" s="3">
        <f>RSI!A928</f>
        <v>43649</v>
      </c>
      <c r="B928" s="2">
        <f>RSI!B928</f>
        <v>7.9657</v>
      </c>
      <c r="C928" s="2">
        <f>RSI!I928</f>
        <v>59.031597632751676</v>
      </c>
      <c r="D928" s="2">
        <f>MACD!E928</f>
        <v>3.9577300510418745E-2</v>
      </c>
      <c r="E928" s="2">
        <f>MACD!F928</f>
        <v>4.2969601702966376E-2</v>
      </c>
      <c r="F928" s="2">
        <f>'Moving Avg'!D928</f>
        <v>7.7316000000000003</v>
      </c>
      <c r="G928" s="2">
        <f>'Moving Avg'!F928</f>
        <v>7.8135300000000001</v>
      </c>
      <c r="H928" s="2">
        <f>'Moving Avg'!G928</f>
        <v>7.8235680000000016</v>
      </c>
      <c r="I928" s="2">
        <f>'Moving Avg'!H928</f>
        <v>6.9348835000000015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  <c r="M928" s="8">
        <f t="shared" si="143"/>
        <v>50</v>
      </c>
      <c r="N928" s="8">
        <f t="shared" si="140"/>
        <v>45</v>
      </c>
      <c r="O928" s="8">
        <f t="shared" si="141"/>
        <v>50</v>
      </c>
      <c r="P928" s="8">
        <f t="shared" si="142"/>
        <v>83.5</v>
      </c>
      <c r="Q928" s="9">
        <f t="shared" si="144"/>
        <v>53.274999999999999</v>
      </c>
      <c r="R928" s="9">
        <f t="shared" si="145"/>
        <v>57.375</v>
      </c>
      <c r="S928" s="9">
        <f t="shared" si="146"/>
        <v>64.325000000000003</v>
      </c>
      <c r="T928" s="9">
        <f t="shared" si="147"/>
        <v>57.125</v>
      </c>
      <c r="U928" s="8">
        <f t="shared" si="148"/>
        <v>58.32500000000001</v>
      </c>
      <c r="V928" s="8">
        <f t="shared" si="149"/>
        <v>58.025000000000006</v>
      </c>
    </row>
    <row r="929" spans="1:22" ht="13.5" x14ac:dyDescent="0.25">
      <c r="A929" s="3">
        <f>RSI!A929</f>
        <v>43650</v>
      </c>
      <c r="B929" s="2">
        <f>RSI!B929</f>
        <v>8.0335999999999999</v>
      </c>
      <c r="C929" s="2">
        <f>RSI!I929</f>
        <v>61.619152648991047</v>
      </c>
      <c r="D929" s="2">
        <f>MACD!E929</f>
        <v>2.5545372561300184E-2</v>
      </c>
      <c r="E929" s="2">
        <f>MACD!F929</f>
        <v>3.948475587463314E-2</v>
      </c>
      <c r="F929" s="2">
        <f>'Moving Avg'!D929</f>
        <v>7.8131399999999998</v>
      </c>
      <c r="G929" s="2">
        <f>'Moving Avg'!F929</f>
        <v>7.8112650000000006</v>
      </c>
      <c r="H929" s="2">
        <f>'Moving Avg'!G929</f>
        <v>7.8234160000000008</v>
      </c>
      <c r="I929" s="2">
        <f>'Moving Avg'!H929</f>
        <v>6.9431890000000021</v>
      </c>
      <c r="J929" s="6" t="str">
        <f>OBV!F929</f>
        <v>BULLISH</v>
      </c>
      <c r="K929" s="6" t="str">
        <f>OBV!G929</f>
        <v>STRONG</v>
      </c>
      <c r="L929" s="6" t="str">
        <f>OBV!H929</f>
        <v>CONFIRMED BULLISH</v>
      </c>
      <c r="M929" s="8">
        <f t="shared" si="143"/>
        <v>50</v>
      </c>
      <c r="N929" s="8">
        <f t="shared" si="140"/>
        <v>45</v>
      </c>
      <c r="O929" s="8">
        <f t="shared" si="141"/>
        <v>50</v>
      </c>
      <c r="P929" s="8">
        <f t="shared" si="142"/>
        <v>100</v>
      </c>
      <c r="Q929" s="9">
        <f t="shared" si="144"/>
        <v>55.75</v>
      </c>
      <c r="R929" s="9">
        <f t="shared" si="145"/>
        <v>61.5</v>
      </c>
      <c r="S929" s="9">
        <f t="shared" si="146"/>
        <v>71.75</v>
      </c>
      <c r="T929" s="9">
        <f t="shared" si="147"/>
        <v>61.25</v>
      </c>
      <c r="U929" s="8">
        <f t="shared" si="148"/>
        <v>63</v>
      </c>
      <c r="V929" s="8">
        <f t="shared" si="149"/>
        <v>62.5625</v>
      </c>
    </row>
    <row r="930" spans="1:22" ht="13.5" x14ac:dyDescent="0.25">
      <c r="A930" s="3">
        <f>RSI!A930</f>
        <v>43651</v>
      </c>
      <c r="B930" s="2">
        <f>RSI!B930</f>
        <v>7.9279000000000002</v>
      </c>
      <c r="C930" s="2">
        <f>RSI!I930</f>
        <v>55.71936206823009</v>
      </c>
      <c r="D930" s="2">
        <f>MACD!E930</f>
        <v>1.0732946133230392E-2</v>
      </c>
      <c r="E930" s="2">
        <f>MACD!F930</f>
        <v>3.3734393926352593E-2</v>
      </c>
      <c r="F930" s="2">
        <f>'Moving Avg'!D930</f>
        <v>7.8659999999999997</v>
      </c>
      <c r="G930" s="2">
        <f>'Moving Avg'!F930</f>
        <v>7.8074899999999996</v>
      </c>
      <c r="H930" s="2">
        <f>'Moving Avg'!G930</f>
        <v>7.8210000000000015</v>
      </c>
      <c r="I930" s="2">
        <f>'Moving Avg'!H930</f>
        <v>6.9509660000000029</v>
      </c>
      <c r="J930" s="6" t="str">
        <f>OBV!F930</f>
        <v>BULLISH</v>
      </c>
      <c r="K930" s="6" t="str">
        <f>OBV!G930</f>
        <v>STRONG</v>
      </c>
      <c r="L930" s="6" t="str">
        <f>OBV!H930</f>
        <v>CONFIRMED BULLISH</v>
      </c>
      <c r="M930" s="8">
        <f t="shared" si="143"/>
        <v>50</v>
      </c>
      <c r="N930" s="8">
        <f t="shared" si="140"/>
        <v>100</v>
      </c>
      <c r="O930" s="8">
        <f t="shared" si="141"/>
        <v>50</v>
      </c>
      <c r="P930" s="8">
        <f t="shared" si="142"/>
        <v>100</v>
      </c>
      <c r="Q930" s="9">
        <f t="shared" si="144"/>
        <v>75</v>
      </c>
      <c r="R930" s="9">
        <f t="shared" si="145"/>
        <v>72.5</v>
      </c>
      <c r="S930" s="9">
        <f t="shared" si="146"/>
        <v>80</v>
      </c>
      <c r="T930" s="9">
        <f t="shared" si="147"/>
        <v>75</v>
      </c>
      <c r="U930" s="8">
        <f t="shared" si="148"/>
        <v>75.833333333333329</v>
      </c>
      <c r="V930" s="8">
        <f t="shared" si="149"/>
        <v>75.625</v>
      </c>
    </row>
    <row r="931" spans="1:22" ht="13.5" x14ac:dyDescent="0.25">
      <c r="A931" s="3">
        <f>RSI!A931</f>
        <v>43654</v>
      </c>
      <c r="B931" s="2">
        <f>RSI!B931</f>
        <v>7.8449</v>
      </c>
      <c r="C931" s="2">
        <f>RSI!I931</f>
        <v>51.545843823899943</v>
      </c>
      <c r="D931" s="2">
        <f>MACD!E931</f>
        <v>7.0971938476116492E-3</v>
      </c>
      <c r="E931" s="2">
        <f>MACD!F931</f>
        <v>2.8406953910604407E-2</v>
      </c>
      <c r="F931" s="2">
        <f>'Moving Avg'!D931</f>
        <v>7.8871400000000005</v>
      </c>
      <c r="G931" s="2">
        <f>'Moving Avg'!F931</f>
        <v>7.8018299999999998</v>
      </c>
      <c r="H931" s="2">
        <f>'Moving Avg'!G931</f>
        <v>7.8146579999999997</v>
      </c>
      <c r="I931" s="2">
        <f>'Moving Avg'!H931</f>
        <v>6.9583280000000025</v>
      </c>
      <c r="J931" s="6" t="str">
        <f>OBV!F931</f>
        <v>BULLISH</v>
      </c>
      <c r="K931" s="6" t="str">
        <f>OBV!G931</f>
        <v>STRONG</v>
      </c>
      <c r="L931" s="6" t="str">
        <f>OBV!H931</f>
        <v>CONFIRMED BULLISH</v>
      </c>
      <c r="M931" s="8">
        <f t="shared" si="143"/>
        <v>50</v>
      </c>
      <c r="N931" s="8">
        <f t="shared" si="140"/>
        <v>100</v>
      </c>
      <c r="O931" s="8">
        <f t="shared" si="141"/>
        <v>50</v>
      </c>
      <c r="P931" s="8">
        <f t="shared" si="142"/>
        <v>100</v>
      </c>
      <c r="Q931" s="9">
        <f t="shared" si="144"/>
        <v>75</v>
      </c>
      <c r="R931" s="9">
        <f t="shared" si="145"/>
        <v>72.5</v>
      </c>
      <c r="S931" s="9">
        <f t="shared" si="146"/>
        <v>80</v>
      </c>
      <c r="T931" s="9">
        <f t="shared" si="147"/>
        <v>75</v>
      </c>
      <c r="U931" s="8">
        <f t="shared" si="148"/>
        <v>75.833333333333329</v>
      </c>
      <c r="V931" s="8">
        <f t="shared" si="149"/>
        <v>75.625</v>
      </c>
    </row>
    <row r="932" spans="1:22" ht="13.5" x14ac:dyDescent="0.25">
      <c r="A932" s="3">
        <f>RSI!A932</f>
        <v>43655</v>
      </c>
      <c r="B932" s="2">
        <f>RSI!B932</f>
        <v>7.7769000000000004</v>
      </c>
      <c r="C932" s="2">
        <f>RSI!I932</f>
        <v>48.350534104811935</v>
      </c>
      <c r="D932" s="2">
        <f>MACD!E932</f>
        <v>7.2220622956198355E-4</v>
      </c>
      <c r="E932" s="2">
        <f>MACD!F932</f>
        <v>2.2870004374395923E-2</v>
      </c>
      <c r="F932" s="2">
        <f>'Moving Avg'!D932</f>
        <v>7.9097999999999997</v>
      </c>
      <c r="G932" s="2">
        <f>'Moving Avg'!F932</f>
        <v>7.793145</v>
      </c>
      <c r="H932" s="2">
        <f>'Moving Avg'!G932</f>
        <v>7.8077120000000013</v>
      </c>
      <c r="I932" s="2">
        <f>'Moving Avg'!H932</f>
        <v>6.9659160000000035</v>
      </c>
      <c r="J932" s="6" t="str">
        <f>OBV!F932</f>
        <v>BULLISH</v>
      </c>
      <c r="K932" s="6" t="str">
        <f>OBV!G932</f>
        <v>STRONG</v>
      </c>
      <c r="L932" s="6" t="str">
        <f>OBV!H932</f>
        <v>CONFIRMED BULLISH</v>
      </c>
      <c r="M932" s="8">
        <f t="shared" si="143"/>
        <v>50</v>
      </c>
      <c r="N932" s="8">
        <f t="shared" si="140"/>
        <v>100</v>
      </c>
      <c r="O932" s="8">
        <f t="shared" si="141"/>
        <v>50</v>
      </c>
      <c r="P932" s="8">
        <f t="shared" si="142"/>
        <v>100</v>
      </c>
      <c r="Q932" s="9">
        <f t="shared" si="144"/>
        <v>75</v>
      </c>
      <c r="R932" s="9">
        <f t="shared" si="145"/>
        <v>72.5</v>
      </c>
      <c r="S932" s="9">
        <f t="shared" si="146"/>
        <v>80</v>
      </c>
      <c r="T932" s="9">
        <f t="shared" si="147"/>
        <v>75</v>
      </c>
      <c r="U932" s="8">
        <f t="shared" si="148"/>
        <v>75.833333333333329</v>
      </c>
      <c r="V932" s="8">
        <f t="shared" si="149"/>
        <v>75.625</v>
      </c>
    </row>
    <row r="933" spans="1:22" ht="13.5" x14ac:dyDescent="0.25">
      <c r="A933" s="3">
        <f>RSI!A933</f>
        <v>43656</v>
      </c>
      <c r="B933" s="2">
        <f>RSI!B933</f>
        <v>7.8524000000000003</v>
      </c>
      <c r="C933" s="2">
        <f>RSI!I933</f>
        <v>51.914672867409607</v>
      </c>
      <c r="D933" s="2">
        <f>MACD!E933</f>
        <v>-2.0506883285772659E-2</v>
      </c>
      <c r="E933" s="2">
        <f>MACD!F933</f>
        <v>1.4194626842362206E-2</v>
      </c>
      <c r="F933" s="2">
        <f>'Moving Avg'!D933</f>
        <v>7.8871400000000005</v>
      </c>
      <c r="G933" s="2">
        <f>'Moving Avg'!F933</f>
        <v>7.7950299999999997</v>
      </c>
      <c r="H933" s="2">
        <f>'Moving Avg'!G933</f>
        <v>7.8016719999999999</v>
      </c>
      <c r="I933" s="2">
        <f>'Moving Avg'!H933</f>
        <v>6.9738815000000045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3"/>
        <v>50</v>
      </c>
      <c r="N933" s="8">
        <f t="shared" si="140"/>
        <v>100</v>
      </c>
      <c r="O933" s="8">
        <f t="shared" si="141"/>
        <v>50</v>
      </c>
      <c r="P933" s="8">
        <f t="shared" si="142"/>
        <v>16.5</v>
      </c>
      <c r="Q933" s="9">
        <f t="shared" si="144"/>
        <v>62.475000000000001</v>
      </c>
      <c r="R933" s="9">
        <f t="shared" si="145"/>
        <v>51.625</v>
      </c>
      <c r="S933" s="9">
        <f t="shared" si="146"/>
        <v>42.424999999999997</v>
      </c>
      <c r="T933" s="9">
        <f t="shared" si="147"/>
        <v>54.125</v>
      </c>
      <c r="U933" s="8">
        <f t="shared" si="148"/>
        <v>52.17499999999999</v>
      </c>
      <c r="V933" s="8">
        <f t="shared" si="149"/>
        <v>52.662499999999994</v>
      </c>
    </row>
    <row r="934" spans="1:22" ht="13.5" x14ac:dyDescent="0.25">
      <c r="A934" s="3">
        <f>RSI!A934</f>
        <v>43657</v>
      </c>
      <c r="B934" s="2">
        <f>RSI!B934</f>
        <v>7.86</v>
      </c>
      <c r="C934" s="2">
        <f>RSI!I934</f>
        <v>52.271712107006607</v>
      </c>
      <c r="D934" s="2">
        <f>MACD!E934</f>
        <v>-4.9722188367178788E-2</v>
      </c>
      <c r="E934" s="2">
        <f>MACD!F934</f>
        <v>1.4112638004540063E-3</v>
      </c>
      <c r="F934" s="2">
        <f>'Moving Avg'!D934</f>
        <v>7.8524200000000004</v>
      </c>
      <c r="G934" s="2">
        <f>'Moving Avg'!F934</f>
        <v>7.7991849999999996</v>
      </c>
      <c r="H934" s="2">
        <f>'Moving Avg'!G934</f>
        <v>7.8003139999999993</v>
      </c>
      <c r="I934" s="2">
        <f>'Moving Avg'!H934</f>
        <v>6.9819230000000037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  <c r="M934" s="8">
        <f t="shared" si="143"/>
        <v>50</v>
      </c>
      <c r="N934" s="8">
        <f t="shared" si="140"/>
        <v>100</v>
      </c>
      <c r="O934" s="8">
        <f t="shared" si="141"/>
        <v>50</v>
      </c>
      <c r="P934" s="8">
        <f t="shared" si="142"/>
        <v>66.5</v>
      </c>
      <c r="Q934" s="9">
        <f t="shared" si="144"/>
        <v>69.974999999999994</v>
      </c>
      <c r="R934" s="9">
        <f t="shared" si="145"/>
        <v>64.125</v>
      </c>
      <c r="S934" s="9">
        <f t="shared" si="146"/>
        <v>64.924999999999997</v>
      </c>
      <c r="T934" s="9">
        <f t="shared" si="147"/>
        <v>66.625</v>
      </c>
      <c r="U934" s="8">
        <f t="shared" si="148"/>
        <v>66.341666666666654</v>
      </c>
      <c r="V934" s="8">
        <f t="shared" si="149"/>
        <v>66.412499999999994</v>
      </c>
    </row>
    <row r="935" spans="1:22" ht="13.5" x14ac:dyDescent="0.25">
      <c r="A935" s="3">
        <f>RSI!A935</f>
        <v>43658</v>
      </c>
      <c r="B935" s="2">
        <f>RSI!B935</f>
        <v>7.8524000000000003</v>
      </c>
      <c r="C935" s="2">
        <f>RSI!I935</f>
        <v>51.857048565399957</v>
      </c>
      <c r="D935" s="2">
        <f>MACD!E935</f>
        <v>-6.8349881084894371E-2</v>
      </c>
      <c r="E935" s="2">
        <f>MACD!F935</f>
        <v>-1.2540965176615669E-2</v>
      </c>
      <c r="F935" s="2">
        <f>'Moving Avg'!D935</f>
        <v>7.8373200000000001</v>
      </c>
      <c r="G935" s="2">
        <f>'Moving Avg'!F935</f>
        <v>7.8059799999999999</v>
      </c>
      <c r="H935" s="2">
        <f>'Moving Avg'!G935</f>
        <v>7.8010679999999981</v>
      </c>
      <c r="I935" s="2">
        <f>'Moving Avg'!H935</f>
        <v>6.9899265000000037</v>
      </c>
      <c r="J935" s="6" t="str">
        <f>OBV!F935</f>
        <v>BULLISH</v>
      </c>
      <c r="K935" s="6" t="str">
        <f>OBV!G935</f>
        <v>NEUTRAL</v>
      </c>
      <c r="L935" s="6" t="str">
        <f>OBV!H935</f>
        <v>BULLISH DIVERGENCE</v>
      </c>
      <c r="M935" s="8">
        <f t="shared" si="143"/>
        <v>50</v>
      </c>
      <c r="N935" s="8">
        <f t="shared" si="140"/>
        <v>100</v>
      </c>
      <c r="O935" s="8">
        <f t="shared" si="141"/>
        <v>50</v>
      </c>
      <c r="P935" s="8">
        <f t="shared" si="142"/>
        <v>66.5</v>
      </c>
      <c r="Q935" s="9">
        <f t="shared" si="144"/>
        <v>69.974999999999994</v>
      </c>
      <c r="R935" s="9">
        <f t="shared" si="145"/>
        <v>64.125</v>
      </c>
      <c r="S935" s="9">
        <f t="shared" si="146"/>
        <v>64.924999999999997</v>
      </c>
      <c r="T935" s="9">
        <f t="shared" si="147"/>
        <v>66.625</v>
      </c>
      <c r="U935" s="8">
        <f t="shared" si="148"/>
        <v>66.341666666666654</v>
      </c>
      <c r="V935" s="8">
        <f t="shared" si="149"/>
        <v>66.412499999999994</v>
      </c>
    </row>
    <row r="936" spans="1:22" ht="13.5" x14ac:dyDescent="0.25">
      <c r="A936" s="3">
        <f>RSI!A936</f>
        <v>43661</v>
      </c>
      <c r="B936" s="2">
        <f>RSI!B936</f>
        <v>7.8524000000000003</v>
      </c>
      <c r="C936" s="2">
        <f>RSI!I936</f>
        <v>51.857048565399957</v>
      </c>
      <c r="D936" s="2">
        <f>MACD!E936</f>
        <v>-7.2686108928291304E-2</v>
      </c>
      <c r="E936" s="2">
        <f>MACD!F936</f>
        <v>-2.4569993926950799E-2</v>
      </c>
      <c r="F936" s="2">
        <f>'Moving Avg'!D936</f>
        <v>7.8388200000000001</v>
      </c>
      <c r="G936" s="2">
        <f>'Moving Avg'!F936</f>
        <v>7.8078649999999996</v>
      </c>
      <c r="H936" s="2">
        <f>'Moving Avg'!G936</f>
        <v>7.8027279999999983</v>
      </c>
      <c r="I936" s="2">
        <f>'Moving Avg'!H936</f>
        <v>6.9987980000000043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3"/>
        <v>50</v>
      </c>
      <c r="N936" s="8">
        <f t="shared" si="140"/>
        <v>100</v>
      </c>
      <c r="O936" s="8">
        <f t="shared" si="141"/>
        <v>50</v>
      </c>
      <c r="P936" s="8">
        <f t="shared" si="142"/>
        <v>83.5</v>
      </c>
      <c r="Q936" s="9">
        <f t="shared" si="144"/>
        <v>72.525000000000006</v>
      </c>
      <c r="R936" s="9">
        <f t="shared" si="145"/>
        <v>68.375</v>
      </c>
      <c r="S936" s="9">
        <f t="shared" si="146"/>
        <v>72.575000000000003</v>
      </c>
      <c r="T936" s="9">
        <f t="shared" si="147"/>
        <v>70.875</v>
      </c>
      <c r="U936" s="8">
        <f t="shared" si="148"/>
        <v>71.158333333333346</v>
      </c>
      <c r="V936" s="8">
        <f t="shared" si="149"/>
        <v>71.087500000000006</v>
      </c>
    </row>
    <row r="937" spans="1:22" ht="13.5" x14ac:dyDescent="0.25">
      <c r="A937" s="3">
        <f>RSI!A937</f>
        <v>43662</v>
      </c>
      <c r="B937" s="2">
        <f>RSI!B937</f>
        <v>7.9279000000000002</v>
      </c>
      <c r="C937" s="2">
        <f>RSI!I937</f>
        <v>55.888689226385708</v>
      </c>
      <c r="D937" s="2">
        <f>MACD!E937</f>
        <v>-9.3768497022936437E-2</v>
      </c>
      <c r="E937" s="2">
        <f>MACD!F937</f>
        <v>-3.8409694546147927E-2</v>
      </c>
      <c r="F937" s="2">
        <f>'Moving Avg'!D937</f>
        <v>7.8690200000000008</v>
      </c>
      <c r="G937" s="2">
        <f>'Moving Avg'!F937</f>
        <v>7.8157899999999998</v>
      </c>
      <c r="H937" s="2">
        <f>'Moving Avg'!G937</f>
        <v>7.8037839999999994</v>
      </c>
      <c r="I937" s="2">
        <f>'Moving Avg'!H937</f>
        <v>7.0074810000000038</v>
      </c>
      <c r="J937" s="6" t="str">
        <f>OBV!F937</f>
        <v>BULLISH</v>
      </c>
      <c r="K937" s="6" t="str">
        <f>OBV!G937</f>
        <v>STRONG</v>
      </c>
      <c r="L937" s="6" t="str">
        <f>OBV!H937</f>
        <v>CONFIRMED BULLISH</v>
      </c>
      <c r="M937" s="8">
        <f t="shared" si="143"/>
        <v>50</v>
      </c>
      <c r="N937" s="8">
        <f t="shared" si="140"/>
        <v>100</v>
      </c>
      <c r="O937" s="8">
        <f t="shared" si="141"/>
        <v>50</v>
      </c>
      <c r="P937" s="8">
        <f t="shared" si="142"/>
        <v>100</v>
      </c>
      <c r="Q937" s="9">
        <f t="shared" si="144"/>
        <v>75</v>
      </c>
      <c r="R937" s="9">
        <f t="shared" si="145"/>
        <v>72.5</v>
      </c>
      <c r="S937" s="9">
        <f t="shared" si="146"/>
        <v>80</v>
      </c>
      <c r="T937" s="9">
        <f t="shared" si="147"/>
        <v>75</v>
      </c>
      <c r="U937" s="8">
        <f t="shared" si="148"/>
        <v>75.833333333333329</v>
      </c>
      <c r="V937" s="8">
        <f t="shared" si="149"/>
        <v>75.625</v>
      </c>
    </row>
    <row r="938" spans="1:22" ht="13.5" x14ac:dyDescent="0.25">
      <c r="A938" s="3">
        <f>RSI!A938</f>
        <v>43663</v>
      </c>
      <c r="B938" s="2">
        <f>RSI!B938</f>
        <v>8.1166999999999998</v>
      </c>
      <c r="C938" s="2">
        <f>RSI!I938</f>
        <v>64.006103188130055</v>
      </c>
      <c r="D938" s="2">
        <f>MACD!E938</f>
        <v>-7.9737678612497476E-2</v>
      </c>
      <c r="E938" s="2">
        <f>MACD!F938</f>
        <v>-4.6675291359417836E-2</v>
      </c>
      <c r="F938" s="2">
        <f>'Moving Avg'!D938</f>
        <v>7.9218799999999998</v>
      </c>
      <c r="G938" s="2">
        <f>'Moving Avg'!F938</f>
        <v>7.8308899999999992</v>
      </c>
      <c r="H938" s="2">
        <f>'Moving Avg'!G938</f>
        <v>7.8090699999999984</v>
      </c>
      <c r="I938" s="2">
        <f>'Moving Avg'!H938</f>
        <v>7.017108000000003</v>
      </c>
      <c r="J938" s="6" t="str">
        <f>OBV!F938</f>
        <v>BULLISH</v>
      </c>
      <c r="K938" s="6" t="str">
        <f>OBV!G938</f>
        <v>STRONG</v>
      </c>
      <c r="L938" s="6" t="str">
        <f>OBV!H938</f>
        <v>CONFIRMED BULLISH</v>
      </c>
      <c r="M938" s="8">
        <f t="shared" si="143"/>
        <v>50</v>
      </c>
      <c r="N938" s="8">
        <f t="shared" si="140"/>
        <v>100</v>
      </c>
      <c r="O938" s="8">
        <f t="shared" si="141"/>
        <v>50</v>
      </c>
      <c r="P938" s="8">
        <f t="shared" si="142"/>
        <v>100</v>
      </c>
      <c r="Q938" s="9">
        <f t="shared" si="144"/>
        <v>75</v>
      </c>
      <c r="R938" s="9">
        <f t="shared" si="145"/>
        <v>72.5</v>
      </c>
      <c r="S938" s="9">
        <f t="shared" si="146"/>
        <v>80</v>
      </c>
      <c r="T938" s="9">
        <f t="shared" si="147"/>
        <v>75</v>
      </c>
      <c r="U938" s="8">
        <f t="shared" si="148"/>
        <v>75.833333333333329</v>
      </c>
      <c r="V938" s="8">
        <f t="shared" si="149"/>
        <v>75.625</v>
      </c>
    </row>
    <row r="939" spans="1:22" ht="13.5" x14ac:dyDescent="0.25">
      <c r="A939" s="3">
        <f>RSI!A939</f>
        <v>43664</v>
      </c>
      <c r="B939" s="2">
        <f>RSI!B939</f>
        <v>7.9882999999999997</v>
      </c>
      <c r="C939" s="2">
        <f>RSI!I939</f>
        <v>56.404129698563317</v>
      </c>
      <c r="D939" s="2">
        <f>MACD!E939</f>
        <v>-4.9599713434945514E-2</v>
      </c>
      <c r="E939" s="2">
        <f>MACD!F939</f>
        <v>-4.7260175774523377E-2</v>
      </c>
      <c r="F939" s="2">
        <f>'Moving Avg'!D939</f>
        <v>7.9475400000000009</v>
      </c>
      <c r="G939" s="2">
        <f>'Moving Avg'!F939</f>
        <v>7.8376850000000005</v>
      </c>
      <c r="H939" s="2">
        <f>'Moving Avg'!G939</f>
        <v>7.8119379999999978</v>
      </c>
      <c r="I939" s="2">
        <f>'Moving Avg'!H939</f>
        <v>7.026093000000003</v>
      </c>
      <c r="J939" s="6" t="str">
        <f>OBV!F939</f>
        <v>BULLISH</v>
      </c>
      <c r="K939" s="6" t="str">
        <f>OBV!G939</f>
        <v>STRONG</v>
      </c>
      <c r="L939" s="6" t="str">
        <f>OBV!H939</f>
        <v>CONFIRMED BULLISH</v>
      </c>
      <c r="M939" s="8">
        <f t="shared" si="143"/>
        <v>50</v>
      </c>
      <c r="N939" s="8">
        <f t="shared" si="140"/>
        <v>45</v>
      </c>
      <c r="O939" s="8">
        <f t="shared" si="141"/>
        <v>50</v>
      </c>
      <c r="P939" s="8">
        <f t="shared" si="142"/>
        <v>100</v>
      </c>
      <c r="Q939" s="9">
        <f t="shared" si="144"/>
        <v>55.75</v>
      </c>
      <c r="R939" s="9">
        <f t="shared" si="145"/>
        <v>61.5</v>
      </c>
      <c r="S939" s="9">
        <f t="shared" si="146"/>
        <v>71.75</v>
      </c>
      <c r="T939" s="9">
        <f t="shared" si="147"/>
        <v>61.25</v>
      </c>
      <c r="U939" s="8">
        <f t="shared" si="148"/>
        <v>63</v>
      </c>
      <c r="V939" s="8">
        <f t="shared" si="149"/>
        <v>62.5625</v>
      </c>
    </row>
    <row r="940" spans="1:22" ht="13.5" x14ac:dyDescent="0.25">
      <c r="A940" s="3">
        <f>RSI!A940</f>
        <v>43665</v>
      </c>
      <c r="B940" s="2">
        <f>RSI!B940</f>
        <v>8.1166999999999998</v>
      </c>
      <c r="C940" s="2">
        <f>RSI!I940</f>
        <v>61.347944982667464</v>
      </c>
      <c r="D940" s="2">
        <f>MACD!E940</f>
        <v>-5.0678518911963621E-2</v>
      </c>
      <c r="E940" s="2">
        <f>MACD!F940</f>
        <v>-4.794384440201143E-2</v>
      </c>
      <c r="F940" s="2">
        <f>'Moving Avg'!D940</f>
        <v>8.0003999999999991</v>
      </c>
      <c r="G940" s="2">
        <f>'Moving Avg'!F940</f>
        <v>7.8539200000000022</v>
      </c>
      <c r="H940" s="2">
        <f>'Moving Avg'!G940</f>
        <v>7.8187339999999974</v>
      </c>
      <c r="I940" s="2">
        <f>'Moving Avg'!H940</f>
        <v>7.0357200000000031</v>
      </c>
      <c r="J940" s="6" t="str">
        <f>OBV!F940</f>
        <v>BULLISH</v>
      </c>
      <c r="K940" s="6" t="str">
        <f>OBV!G940</f>
        <v>STRONG</v>
      </c>
      <c r="L940" s="6" t="str">
        <f>OBV!H940</f>
        <v>CONFIRMED BULLISH</v>
      </c>
      <c r="M940" s="8">
        <f t="shared" si="143"/>
        <v>50</v>
      </c>
      <c r="N940" s="8">
        <f t="shared" si="140"/>
        <v>45</v>
      </c>
      <c r="O940" s="8">
        <f t="shared" si="141"/>
        <v>50</v>
      </c>
      <c r="P940" s="8">
        <f t="shared" si="142"/>
        <v>100</v>
      </c>
      <c r="Q940" s="9">
        <f t="shared" si="144"/>
        <v>55.75</v>
      </c>
      <c r="R940" s="9">
        <f t="shared" si="145"/>
        <v>61.5</v>
      </c>
      <c r="S940" s="9">
        <f t="shared" si="146"/>
        <v>71.75</v>
      </c>
      <c r="T940" s="9">
        <f t="shared" si="147"/>
        <v>61.25</v>
      </c>
      <c r="U940" s="8">
        <f t="shared" si="148"/>
        <v>63</v>
      </c>
      <c r="V940" s="8">
        <f t="shared" si="149"/>
        <v>62.5625</v>
      </c>
    </row>
    <row r="941" spans="1:22" ht="13.5" x14ac:dyDescent="0.25">
      <c r="A941" s="3">
        <f>RSI!A941</f>
        <v>43668</v>
      </c>
      <c r="B941" s="2">
        <f>RSI!B941</f>
        <v>8.1015999999999995</v>
      </c>
      <c r="C941" s="2">
        <f>RSI!I941</f>
        <v>60.479343514180691</v>
      </c>
      <c r="D941" s="2">
        <f>MACD!E941</f>
        <v>-6.4748483101515042E-2</v>
      </c>
      <c r="E941" s="2">
        <f>MACD!F941</f>
        <v>-5.1304772141912154E-2</v>
      </c>
      <c r="F941" s="2">
        <f>'Moving Avg'!D941</f>
        <v>8.0502399999999987</v>
      </c>
      <c r="G941" s="2">
        <f>'Moving Avg'!F941</f>
        <v>7.8682649999999992</v>
      </c>
      <c r="H941" s="2">
        <f>'Moving Avg'!G941</f>
        <v>7.8240199999999973</v>
      </c>
      <c r="I941" s="2">
        <f>'Moving Avg'!H941</f>
        <v>7.0458375000000038</v>
      </c>
      <c r="J941" s="6" t="str">
        <f>OBV!F941</f>
        <v>BULLISH</v>
      </c>
      <c r="K941" s="6" t="str">
        <f>OBV!G941</f>
        <v>STRONG</v>
      </c>
      <c r="L941" s="6" t="str">
        <f>OBV!H941</f>
        <v>CONFIRMED BULLISH</v>
      </c>
      <c r="M941" s="8">
        <f t="shared" si="143"/>
        <v>50</v>
      </c>
      <c r="N941" s="8">
        <f t="shared" si="140"/>
        <v>45</v>
      </c>
      <c r="O941" s="8">
        <f t="shared" si="141"/>
        <v>50</v>
      </c>
      <c r="P941" s="8">
        <f t="shared" si="142"/>
        <v>100</v>
      </c>
      <c r="Q941" s="9">
        <f t="shared" si="144"/>
        <v>55.75</v>
      </c>
      <c r="R941" s="9">
        <f t="shared" si="145"/>
        <v>61.5</v>
      </c>
      <c r="S941" s="9">
        <f t="shared" si="146"/>
        <v>71.75</v>
      </c>
      <c r="T941" s="9">
        <f t="shared" si="147"/>
        <v>61.25</v>
      </c>
      <c r="U941" s="8">
        <f t="shared" si="148"/>
        <v>63</v>
      </c>
      <c r="V941" s="8">
        <f t="shared" si="149"/>
        <v>62.5625</v>
      </c>
    </row>
    <row r="942" spans="1:22" ht="13.5" x14ac:dyDescent="0.25">
      <c r="A942" s="3">
        <f>RSI!A942</f>
        <v>43669</v>
      </c>
      <c r="B942" s="2">
        <f>RSI!B942</f>
        <v>8.0033999999999992</v>
      </c>
      <c r="C942" s="2">
        <f>RSI!I942</f>
        <v>55.023202026141874</v>
      </c>
      <c r="D942" s="2">
        <f>MACD!E942</f>
        <v>-8.1146905379920753E-2</v>
      </c>
      <c r="E942" s="2">
        <f>MACD!F942</f>
        <v>-5.7273198789513875E-2</v>
      </c>
      <c r="F942" s="2">
        <f>'Moving Avg'!D942</f>
        <v>8.0653399999999991</v>
      </c>
      <c r="G942" s="2">
        <f>'Moving Avg'!F942</f>
        <v>7.8803450000000002</v>
      </c>
      <c r="H942" s="2">
        <f>'Moving Avg'!G942</f>
        <v>7.8285499999999981</v>
      </c>
      <c r="I942" s="2">
        <f>'Moving Avg'!H942</f>
        <v>7.0554640000000033</v>
      </c>
      <c r="J942" s="6" t="str">
        <f>OBV!F942</f>
        <v>BULLISH</v>
      </c>
      <c r="K942" s="6" t="str">
        <f>OBV!G942</f>
        <v>STRONG</v>
      </c>
      <c r="L942" s="6" t="str">
        <f>OBV!H942</f>
        <v>CONFIRMED BULLISH</v>
      </c>
      <c r="M942" s="8">
        <f t="shared" si="143"/>
        <v>50</v>
      </c>
      <c r="N942" s="8">
        <f t="shared" si="140"/>
        <v>100</v>
      </c>
      <c r="O942" s="8">
        <f t="shared" si="141"/>
        <v>50</v>
      </c>
      <c r="P942" s="8">
        <f t="shared" si="142"/>
        <v>100</v>
      </c>
      <c r="Q942" s="9">
        <f t="shared" si="144"/>
        <v>75</v>
      </c>
      <c r="R942" s="9">
        <f t="shared" si="145"/>
        <v>72.5</v>
      </c>
      <c r="S942" s="9">
        <f t="shared" si="146"/>
        <v>80</v>
      </c>
      <c r="T942" s="9">
        <f t="shared" si="147"/>
        <v>75</v>
      </c>
      <c r="U942" s="8">
        <f t="shared" si="148"/>
        <v>75.833333333333329</v>
      </c>
      <c r="V942" s="8">
        <f t="shared" si="149"/>
        <v>75.625</v>
      </c>
    </row>
    <row r="943" spans="1:22" ht="13.5" x14ac:dyDescent="0.25">
      <c r="A943" s="3">
        <f>RSI!A943</f>
        <v>43670</v>
      </c>
      <c r="B943" s="2">
        <f>RSI!B943</f>
        <v>8.0033999999999992</v>
      </c>
      <c r="C943" s="2">
        <f>RSI!I943</f>
        <v>55.023202026141874</v>
      </c>
      <c r="D943" s="2">
        <f>MACD!E943</f>
        <v>-8.4035733029612203E-2</v>
      </c>
      <c r="E943" s="2">
        <f>MACD!F943</f>
        <v>-6.2625705637533544E-2</v>
      </c>
      <c r="F943" s="2">
        <f>'Moving Avg'!D943</f>
        <v>8.0426800000000007</v>
      </c>
      <c r="G943" s="2">
        <f>'Moving Avg'!F943</f>
        <v>7.8958249999999994</v>
      </c>
      <c r="H943" s="2">
        <f>'Moving Avg'!G943</f>
        <v>7.8333819999999994</v>
      </c>
      <c r="I943" s="2">
        <f>'Moving Avg'!H943</f>
        <v>7.0652795000000026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3"/>
        <v>50</v>
      </c>
      <c r="N943" s="8">
        <f t="shared" si="140"/>
        <v>100</v>
      </c>
      <c r="O943" s="8">
        <f t="shared" si="141"/>
        <v>50</v>
      </c>
      <c r="P943" s="8">
        <f t="shared" si="142"/>
        <v>16.5</v>
      </c>
      <c r="Q943" s="9">
        <f t="shared" si="144"/>
        <v>62.475000000000001</v>
      </c>
      <c r="R943" s="9">
        <f t="shared" si="145"/>
        <v>51.625</v>
      </c>
      <c r="S943" s="9">
        <f t="shared" si="146"/>
        <v>42.424999999999997</v>
      </c>
      <c r="T943" s="9">
        <f t="shared" si="147"/>
        <v>54.125</v>
      </c>
      <c r="U943" s="8">
        <f t="shared" si="148"/>
        <v>52.17499999999999</v>
      </c>
      <c r="V943" s="8">
        <f t="shared" si="149"/>
        <v>52.662499999999994</v>
      </c>
    </row>
    <row r="944" spans="1:22" ht="13.5" x14ac:dyDescent="0.25">
      <c r="A944" s="3">
        <f>RSI!A944</f>
        <v>43672</v>
      </c>
      <c r="B944" s="2">
        <f>RSI!B944</f>
        <v>7.9657</v>
      </c>
      <c r="C944" s="2">
        <f>RSI!I944</f>
        <v>52.898391302490289</v>
      </c>
      <c r="D944" s="2">
        <f>MACD!E944</f>
        <v>-8.3100361723477789E-2</v>
      </c>
      <c r="E944" s="2">
        <f>MACD!F944</f>
        <v>-6.6720636854722404E-2</v>
      </c>
      <c r="F944" s="2">
        <f>'Moving Avg'!D944</f>
        <v>8.0381599999999995</v>
      </c>
      <c r="G944" s="2">
        <f>'Moving Avg'!F944</f>
        <v>7.9128149999999993</v>
      </c>
      <c r="H944" s="2">
        <f>'Moving Avg'!G944</f>
        <v>7.8388199999999992</v>
      </c>
      <c r="I944" s="2">
        <f>'Moving Avg'!H944</f>
        <v>7.0758125000000032</v>
      </c>
      <c r="J944" s="6" t="str">
        <f>OBV!F944</f>
        <v>BULLISH</v>
      </c>
      <c r="K944" s="6" t="str">
        <f>OBV!G944</f>
        <v>NEUTRAL</v>
      </c>
      <c r="L944" s="6" t="str">
        <f>OBV!H944</f>
        <v>BULLISH DIVERGENCE</v>
      </c>
      <c r="M944" s="8">
        <f t="shared" si="143"/>
        <v>50</v>
      </c>
      <c r="N944" s="8">
        <f t="shared" si="140"/>
        <v>45</v>
      </c>
      <c r="O944" s="8">
        <f t="shared" si="141"/>
        <v>50</v>
      </c>
      <c r="P944" s="8">
        <f t="shared" si="142"/>
        <v>66.5</v>
      </c>
      <c r="Q944" s="9">
        <f t="shared" si="144"/>
        <v>50.725000000000001</v>
      </c>
      <c r="R944" s="9">
        <f t="shared" si="145"/>
        <v>53.125</v>
      </c>
      <c r="S944" s="9">
        <f t="shared" si="146"/>
        <v>56.674999999999997</v>
      </c>
      <c r="T944" s="9">
        <f t="shared" si="147"/>
        <v>52.875</v>
      </c>
      <c r="U944" s="8">
        <f t="shared" si="148"/>
        <v>53.508333333333326</v>
      </c>
      <c r="V944" s="8">
        <f t="shared" si="149"/>
        <v>53.349999999999994</v>
      </c>
    </row>
    <row r="945" spans="1:22" ht="13.5" x14ac:dyDescent="0.25">
      <c r="A945" s="3">
        <f>RSI!A945</f>
        <v>43675</v>
      </c>
      <c r="B945" s="2">
        <f>RSI!B945</f>
        <v>7.8977000000000004</v>
      </c>
      <c r="C945" s="2">
        <f>RSI!I945</f>
        <v>49.207289064234814</v>
      </c>
      <c r="D945" s="2">
        <f>MACD!E945</f>
        <v>-7.8757260424103137E-2</v>
      </c>
      <c r="E945" s="2">
        <f>MACD!F945</f>
        <v>-6.9127961568598545E-2</v>
      </c>
      <c r="F945" s="2">
        <f>'Moving Avg'!D945</f>
        <v>7.9943599999999986</v>
      </c>
      <c r="G945" s="2">
        <f>'Moving Avg'!F945</f>
        <v>7.9245200000000011</v>
      </c>
      <c r="H945" s="2">
        <f>'Moving Avg'!G945</f>
        <v>7.8419899999999991</v>
      </c>
      <c r="I945" s="2">
        <f>'Moving Avg'!H945</f>
        <v>7.0860810000000027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3"/>
        <v>50</v>
      </c>
      <c r="N945" s="8">
        <f t="shared" si="140"/>
        <v>45</v>
      </c>
      <c r="O945" s="8">
        <f t="shared" si="141"/>
        <v>50</v>
      </c>
      <c r="P945" s="8">
        <f t="shared" si="142"/>
        <v>16.5</v>
      </c>
      <c r="Q945" s="9">
        <f t="shared" si="144"/>
        <v>43.225000000000001</v>
      </c>
      <c r="R945" s="9">
        <f t="shared" si="145"/>
        <v>40.625</v>
      </c>
      <c r="S945" s="9">
        <f t="shared" si="146"/>
        <v>34.174999999999997</v>
      </c>
      <c r="T945" s="9">
        <f t="shared" si="147"/>
        <v>40.375</v>
      </c>
      <c r="U945" s="8">
        <f t="shared" si="148"/>
        <v>39.341666666666661</v>
      </c>
      <c r="V945" s="8">
        <f t="shared" si="149"/>
        <v>39.599999999999994</v>
      </c>
    </row>
    <row r="946" spans="1:22" ht="13.5" x14ac:dyDescent="0.25">
      <c r="A946" s="3">
        <f>RSI!A946</f>
        <v>43676</v>
      </c>
      <c r="B946" s="2">
        <f>RSI!B946</f>
        <v>7.9279000000000002</v>
      </c>
      <c r="C946" s="2">
        <f>RSI!I946</f>
        <v>50.847654355762458</v>
      </c>
      <c r="D946" s="2">
        <f>MACD!E946</f>
        <v>-7.7210303446825002E-2</v>
      </c>
      <c r="E946" s="2">
        <f>MACD!F946</f>
        <v>-7.0744429944243833E-2</v>
      </c>
      <c r="F946" s="2">
        <f>'Moving Avg'!D946</f>
        <v>7.9596199999999993</v>
      </c>
      <c r="G946" s="2">
        <f>'Moving Avg'!F946</f>
        <v>7.9339549999999992</v>
      </c>
      <c r="H946" s="2">
        <f>'Moving Avg'!G946</f>
        <v>7.8459159999999999</v>
      </c>
      <c r="I946" s="2">
        <f>'Moving Avg'!H946</f>
        <v>7.0963495000000014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3"/>
        <v>50</v>
      </c>
      <c r="N946" s="8">
        <f t="shared" si="140"/>
        <v>45</v>
      </c>
      <c r="O946" s="8">
        <f t="shared" si="141"/>
        <v>50</v>
      </c>
      <c r="P946" s="8">
        <f t="shared" si="142"/>
        <v>16.5</v>
      </c>
      <c r="Q946" s="9">
        <f t="shared" si="144"/>
        <v>43.225000000000001</v>
      </c>
      <c r="R946" s="9">
        <f t="shared" si="145"/>
        <v>40.625</v>
      </c>
      <c r="S946" s="9">
        <f t="shared" si="146"/>
        <v>34.174999999999997</v>
      </c>
      <c r="T946" s="9">
        <f t="shared" si="147"/>
        <v>40.375</v>
      </c>
      <c r="U946" s="8">
        <f t="shared" si="148"/>
        <v>39.341666666666661</v>
      </c>
      <c r="V946" s="8">
        <f t="shared" si="149"/>
        <v>39.599999999999994</v>
      </c>
    </row>
    <row r="947" spans="1:22" ht="13.5" x14ac:dyDescent="0.25">
      <c r="A947" s="3">
        <f>RSI!A947</f>
        <v>43677</v>
      </c>
      <c r="B947" s="2">
        <f>RSI!B947</f>
        <v>7.8750999999999998</v>
      </c>
      <c r="C947" s="2">
        <f>RSI!I947</f>
        <v>47.933010167263276</v>
      </c>
      <c r="D947" s="2">
        <f>MACD!E947</f>
        <v>-6.0452313752981546E-2</v>
      </c>
      <c r="E947" s="2">
        <f>MACD!F947</f>
        <v>-6.868600670599137E-2</v>
      </c>
      <c r="F947" s="2">
        <f>'Moving Avg'!D947</f>
        <v>7.933959999999999</v>
      </c>
      <c r="G947" s="2">
        <f>'Moving Avg'!F947</f>
        <v>7.9445300000000003</v>
      </c>
      <c r="H947" s="2">
        <f>'Moving Avg'!G947</f>
        <v>7.8487859999999987</v>
      </c>
      <c r="I947" s="2">
        <f>'Moving Avg'!H947</f>
        <v>7.1064295000000008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3"/>
        <v>50</v>
      </c>
      <c r="N947" s="8">
        <f t="shared" si="140"/>
        <v>0</v>
      </c>
      <c r="O947" s="8">
        <f t="shared" si="141"/>
        <v>50</v>
      </c>
      <c r="P947" s="8">
        <f t="shared" si="142"/>
        <v>16.5</v>
      </c>
      <c r="Q947" s="9">
        <f t="shared" si="144"/>
        <v>27.475000000000001</v>
      </c>
      <c r="R947" s="9">
        <f t="shared" si="145"/>
        <v>31.625</v>
      </c>
      <c r="S947" s="9">
        <f t="shared" si="146"/>
        <v>27.425000000000001</v>
      </c>
      <c r="T947" s="9">
        <f t="shared" si="147"/>
        <v>29.125</v>
      </c>
      <c r="U947" s="8">
        <f t="shared" si="148"/>
        <v>28.841666666666669</v>
      </c>
      <c r="V947" s="8">
        <f t="shared" si="149"/>
        <v>28.912500000000001</v>
      </c>
    </row>
    <row r="948" spans="1:22" ht="13.5" x14ac:dyDescent="0.25">
      <c r="A948" s="3">
        <f>RSI!A948</f>
        <v>43678</v>
      </c>
      <c r="B948" s="2">
        <f>RSI!B948</f>
        <v>7.8977000000000004</v>
      </c>
      <c r="C948" s="2">
        <f>RSI!I948</f>
        <v>49.273335205304662</v>
      </c>
      <c r="D948" s="2">
        <f>MACD!E948</f>
        <v>-1.8660130217885929E-2</v>
      </c>
      <c r="E948" s="2">
        <f>MACD!F948</f>
        <v>-5.8680831408370285E-2</v>
      </c>
      <c r="F948" s="2">
        <f>'Moving Avg'!D948</f>
        <v>7.9128199999999991</v>
      </c>
      <c r="G948" s="2">
        <f>'Moving Avg'!F948</f>
        <v>7.9411299999999985</v>
      </c>
      <c r="H948" s="2">
        <f>'Moving Avg'!G948</f>
        <v>7.8525599999999987</v>
      </c>
      <c r="I948" s="2">
        <f>'Moving Avg'!H948</f>
        <v>7.1157164999999996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  <c r="M948" s="8">
        <f t="shared" si="143"/>
        <v>50</v>
      </c>
      <c r="N948" s="8">
        <f t="shared" si="140"/>
        <v>0</v>
      </c>
      <c r="O948" s="8">
        <f t="shared" si="141"/>
        <v>50</v>
      </c>
      <c r="P948" s="8">
        <f t="shared" si="142"/>
        <v>66.5</v>
      </c>
      <c r="Q948" s="9">
        <f t="shared" si="144"/>
        <v>34.975000000000001</v>
      </c>
      <c r="R948" s="9">
        <f t="shared" si="145"/>
        <v>44.125</v>
      </c>
      <c r="S948" s="9">
        <f t="shared" si="146"/>
        <v>49.924999999999997</v>
      </c>
      <c r="T948" s="9">
        <f t="shared" si="147"/>
        <v>41.625</v>
      </c>
      <c r="U948" s="8">
        <f t="shared" si="148"/>
        <v>43.008333333333326</v>
      </c>
      <c r="V948" s="8">
        <f t="shared" si="149"/>
        <v>42.662499999999994</v>
      </c>
    </row>
    <row r="949" spans="1:22" ht="13.5" x14ac:dyDescent="0.25">
      <c r="A949" s="3">
        <f>RSI!A949</f>
        <v>43679</v>
      </c>
      <c r="B949" s="2">
        <f>RSI!B949</f>
        <v>7.7919999999999998</v>
      </c>
      <c r="C949" s="2">
        <f>RSI!I949</f>
        <v>43.617927514280105</v>
      </c>
      <c r="D949" s="2">
        <f>MACD!E949</f>
        <v>4.8671945485612156E-3</v>
      </c>
      <c r="E949" s="2">
        <f>MACD!F949</f>
        <v>-4.597122621698399E-2</v>
      </c>
      <c r="F949" s="2">
        <f>'Moving Avg'!D949</f>
        <v>7.8780799999999997</v>
      </c>
      <c r="G949" s="2">
        <f>'Moving Avg'!F949</f>
        <v>7.9290499999999993</v>
      </c>
      <c r="H949" s="2">
        <f>'Moving Avg'!G949</f>
        <v>7.8537679999999979</v>
      </c>
      <c r="I949" s="2">
        <f>'Moving Avg'!H949</f>
        <v>7.1245504999999989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3"/>
        <v>50</v>
      </c>
      <c r="N949" s="8">
        <f t="shared" si="140"/>
        <v>0</v>
      </c>
      <c r="O949" s="8">
        <f t="shared" si="141"/>
        <v>50</v>
      </c>
      <c r="P949" s="8">
        <f t="shared" si="142"/>
        <v>16.5</v>
      </c>
      <c r="Q949" s="9">
        <f t="shared" si="144"/>
        <v>27.475000000000001</v>
      </c>
      <c r="R949" s="9">
        <f t="shared" si="145"/>
        <v>31.625</v>
      </c>
      <c r="S949" s="9">
        <f t="shared" si="146"/>
        <v>27.425000000000001</v>
      </c>
      <c r="T949" s="9">
        <f t="shared" si="147"/>
        <v>29.125</v>
      </c>
      <c r="U949" s="8">
        <f t="shared" si="148"/>
        <v>28.841666666666669</v>
      </c>
      <c r="V949" s="8">
        <f t="shared" si="149"/>
        <v>28.912500000000001</v>
      </c>
    </row>
    <row r="950" spans="1:22" ht="13.5" x14ac:dyDescent="0.25">
      <c r="A950" s="3">
        <f>RSI!A950</f>
        <v>43682</v>
      </c>
      <c r="B950" s="2">
        <f>RSI!B950</f>
        <v>7.8750999999999998</v>
      </c>
      <c r="C950" s="2">
        <f>RSI!I950</f>
        <v>48.611680893532544</v>
      </c>
      <c r="D950" s="2">
        <f>MACD!E950</f>
        <v>3.9080144783827819E-2</v>
      </c>
      <c r="E950" s="2">
        <f>MACD!F950</f>
        <v>-2.8960952016821626E-2</v>
      </c>
      <c r="F950" s="2">
        <f>'Moving Avg'!D950</f>
        <v>7.8735600000000003</v>
      </c>
      <c r="G950" s="2">
        <f>'Moving Avg'!F950</f>
        <v>7.9264099999999988</v>
      </c>
      <c r="H950" s="2">
        <f>'Moving Avg'!G950</f>
        <v>7.8573939999999984</v>
      </c>
      <c r="I950" s="2">
        <f>'Moving Avg'!H950</f>
        <v>7.1338754999999994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  <c r="M950" s="8">
        <f t="shared" si="143"/>
        <v>50</v>
      </c>
      <c r="N950" s="8">
        <f t="shared" si="140"/>
        <v>0</v>
      </c>
      <c r="O950" s="8">
        <f t="shared" si="141"/>
        <v>50</v>
      </c>
      <c r="P950" s="8">
        <f t="shared" si="142"/>
        <v>66.5</v>
      </c>
      <c r="Q950" s="9">
        <f t="shared" si="144"/>
        <v>34.975000000000001</v>
      </c>
      <c r="R950" s="9">
        <f t="shared" si="145"/>
        <v>44.125</v>
      </c>
      <c r="S950" s="9">
        <f t="shared" si="146"/>
        <v>49.924999999999997</v>
      </c>
      <c r="T950" s="9">
        <f t="shared" si="147"/>
        <v>41.625</v>
      </c>
      <c r="U950" s="8">
        <f t="shared" si="148"/>
        <v>43.008333333333326</v>
      </c>
      <c r="V950" s="8">
        <f t="shared" si="149"/>
        <v>42.662499999999994</v>
      </c>
    </row>
    <row r="951" spans="1:22" ht="13.5" x14ac:dyDescent="0.25">
      <c r="A951" s="3">
        <f>RSI!A951</f>
        <v>43683</v>
      </c>
      <c r="B951" s="2">
        <f>RSI!B951</f>
        <v>7.8750999999999998</v>
      </c>
      <c r="C951" s="2">
        <f>RSI!I951</f>
        <v>48.611680893532544</v>
      </c>
      <c r="D951" s="2">
        <f>MACD!E951</f>
        <v>6.5870004429307905E-2</v>
      </c>
      <c r="E951" s="2">
        <f>MACD!F951</f>
        <v>-9.9947607275957199E-3</v>
      </c>
      <c r="F951" s="2">
        <f>'Moving Avg'!D951</f>
        <v>7.8629999999999995</v>
      </c>
      <c r="G951" s="2">
        <f>'Moving Avg'!F951</f>
        <v>7.9279200000000003</v>
      </c>
      <c r="H951" s="2">
        <f>'Moving Avg'!G951</f>
        <v>7.8610199999999972</v>
      </c>
      <c r="I951" s="2">
        <f>'Moving Avg'!H951</f>
        <v>7.143162499999999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3"/>
        <v>50</v>
      </c>
      <c r="N951" s="8">
        <f t="shared" si="140"/>
        <v>0</v>
      </c>
      <c r="O951" s="8">
        <f t="shared" si="141"/>
        <v>50</v>
      </c>
      <c r="P951" s="8">
        <f t="shared" si="142"/>
        <v>16.5</v>
      </c>
      <c r="Q951" s="9">
        <f t="shared" si="144"/>
        <v>27.475000000000001</v>
      </c>
      <c r="R951" s="9">
        <f t="shared" si="145"/>
        <v>31.625</v>
      </c>
      <c r="S951" s="9">
        <f t="shared" si="146"/>
        <v>27.425000000000001</v>
      </c>
      <c r="T951" s="9">
        <f t="shared" si="147"/>
        <v>29.125</v>
      </c>
      <c r="U951" s="8">
        <f t="shared" si="148"/>
        <v>28.841666666666669</v>
      </c>
      <c r="V951" s="8">
        <f t="shared" si="149"/>
        <v>28.912500000000001</v>
      </c>
    </row>
    <row r="952" spans="1:22" ht="13.5" x14ac:dyDescent="0.25">
      <c r="A952" s="3">
        <f>RSI!A952</f>
        <v>43684</v>
      </c>
      <c r="B952" s="2">
        <f>RSI!B952</f>
        <v>7.8524000000000003</v>
      </c>
      <c r="C952" s="2">
        <f>RSI!I952</f>
        <v>47.28488953606842</v>
      </c>
      <c r="D952" s="2">
        <f>MACD!E952</f>
        <v>7.5263541138109957E-2</v>
      </c>
      <c r="E952" s="2">
        <f>MACD!F952</f>
        <v>7.0568996455454159E-3</v>
      </c>
      <c r="F952" s="2">
        <f>'Moving Avg'!D952</f>
        <v>7.8584599999999991</v>
      </c>
      <c r="G952" s="2">
        <f>'Moving Avg'!F952</f>
        <v>7.9316949999999995</v>
      </c>
      <c r="H952" s="2">
        <f>'Moving Avg'!G952</f>
        <v>7.8643419999999979</v>
      </c>
      <c r="I952" s="2">
        <f>'Moving Avg'!H952</f>
        <v>7.1522604999999979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3"/>
        <v>50</v>
      </c>
      <c r="N952" s="8">
        <f t="shared" si="140"/>
        <v>0</v>
      </c>
      <c r="O952" s="8">
        <f t="shared" si="141"/>
        <v>50</v>
      </c>
      <c r="P952" s="8">
        <f t="shared" si="142"/>
        <v>16.5</v>
      </c>
      <c r="Q952" s="9">
        <f t="shared" si="144"/>
        <v>27.475000000000001</v>
      </c>
      <c r="R952" s="9">
        <f t="shared" si="145"/>
        <v>31.625</v>
      </c>
      <c r="S952" s="9">
        <f t="shared" si="146"/>
        <v>27.425000000000001</v>
      </c>
      <c r="T952" s="9">
        <f t="shared" si="147"/>
        <v>29.125</v>
      </c>
      <c r="U952" s="8">
        <f t="shared" si="148"/>
        <v>28.841666666666669</v>
      </c>
      <c r="V952" s="8">
        <f t="shared" si="149"/>
        <v>28.912500000000001</v>
      </c>
    </row>
    <row r="953" spans="1:22" ht="13.5" x14ac:dyDescent="0.25">
      <c r="A953" s="3">
        <f>RSI!A953</f>
        <v>43685</v>
      </c>
      <c r="B953" s="2">
        <f>RSI!B953</f>
        <v>7.8826000000000001</v>
      </c>
      <c r="C953" s="2">
        <f>RSI!I953</f>
        <v>49.26871573487508</v>
      </c>
      <c r="D953" s="2">
        <f>MACD!E953</f>
        <v>8.1249206181893463E-2</v>
      </c>
      <c r="E953" s="2">
        <f>MACD!F953</f>
        <v>2.1895360952815024E-2</v>
      </c>
      <c r="F953" s="2">
        <f>'Moving Avg'!D953</f>
        <v>7.8554399999999998</v>
      </c>
      <c r="G953" s="2">
        <f>'Moving Avg'!F953</f>
        <v>7.9332049999999992</v>
      </c>
      <c r="H953" s="2">
        <f>'Moving Avg'!G953</f>
        <v>7.8687219999999982</v>
      </c>
      <c r="I953" s="2">
        <f>'Moving Avg'!H953</f>
        <v>7.1615849999999979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3"/>
        <v>50</v>
      </c>
      <c r="N953" s="8">
        <f t="shared" si="140"/>
        <v>0</v>
      </c>
      <c r="O953" s="8">
        <f t="shared" si="141"/>
        <v>50</v>
      </c>
      <c r="P953" s="8">
        <f t="shared" si="142"/>
        <v>16.5</v>
      </c>
      <c r="Q953" s="9">
        <f t="shared" si="144"/>
        <v>27.475000000000001</v>
      </c>
      <c r="R953" s="9">
        <f t="shared" si="145"/>
        <v>31.625</v>
      </c>
      <c r="S953" s="9">
        <f t="shared" si="146"/>
        <v>27.425000000000001</v>
      </c>
      <c r="T953" s="9">
        <f t="shared" si="147"/>
        <v>29.125</v>
      </c>
      <c r="U953" s="8">
        <f t="shared" si="148"/>
        <v>28.841666666666669</v>
      </c>
      <c r="V953" s="8">
        <f t="shared" si="149"/>
        <v>28.912500000000001</v>
      </c>
    </row>
    <row r="954" spans="1:22" ht="13.5" x14ac:dyDescent="0.25">
      <c r="A954" s="3">
        <f>RSI!A954</f>
        <v>43686</v>
      </c>
      <c r="B954" s="2">
        <f>RSI!B954</f>
        <v>7.9581</v>
      </c>
      <c r="C954" s="2">
        <f>RSI!I954</f>
        <v>53.935908149884476</v>
      </c>
      <c r="D954" s="2">
        <f>MACD!E954</f>
        <v>7.4996958496175381E-2</v>
      </c>
      <c r="E954" s="2">
        <f>MACD!F954</f>
        <v>3.2515680461487097E-2</v>
      </c>
      <c r="F954" s="2">
        <f>'Moving Avg'!D954</f>
        <v>7.8886599999999998</v>
      </c>
      <c r="G954" s="2">
        <f>'Moving Avg'!F954</f>
        <v>7.9381099999999991</v>
      </c>
      <c r="H954" s="2">
        <f>'Moving Avg'!G954</f>
        <v>7.8732519999999973</v>
      </c>
      <c r="I954" s="2">
        <f>'Moving Avg'!H954</f>
        <v>7.1712869999999977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3"/>
        <v>50</v>
      </c>
      <c r="N954" s="8">
        <f t="shared" si="140"/>
        <v>0</v>
      </c>
      <c r="O954" s="8">
        <f t="shared" si="141"/>
        <v>50</v>
      </c>
      <c r="P954" s="8">
        <f t="shared" si="142"/>
        <v>83.5</v>
      </c>
      <c r="Q954" s="9">
        <f t="shared" si="144"/>
        <v>37.524999999999999</v>
      </c>
      <c r="R954" s="9">
        <f t="shared" si="145"/>
        <v>48.375</v>
      </c>
      <c r="S954" s="9">
        <f t="shared" si="146"/>
        <v>57.575000000000003</v>
      </c>
      <c r="T954" s="9">
        <f t="shared" si="147"/>
        <v>45.875</v>
      </c>
      <c r="U954" s="8">
        <f t="shared" si="148"/>
        <v>47.82500000000001</v>
      </c>
      <c r="V954" s="8">
        <f t="shared" si="149"/>
        <v>47.337500000000006</v>
      </c>
    </row>
    <row r="955" spans="1:22" ht="13.5" x14ac:dyDescent="0.25">
      <c r="A955" s="3">
        <f>RSI!A955</f>
        <v>43691</v>
      </c>
      <c r="B955" s="2">
        <f>RSI!B955</f>
        <v>7.9203999999999999</v>
      </c>
      <c r="C955" s="2">
        <f>RSI!I955</f>
        <v>51.393378090592272</v>
      </c>
      <c r="D955" s="2">
        <f>MACD!E955</f>
        <v>6.166147146609724E-2</v>
      </c>
      <c r="E955" s="2">
        <f>MACD!F955</f>
        <v>3.8344838662409127E-2</v>
      </c>
      <c r="F955" s="2">
        <f>'Moving Avg'!D955</f>
        <v>7.8977199999999996</v>
      </c>
      <c r="G955" s="2">
        <f>'Moving Avg'!F955</f>
        <v>7.9415099999999992</v>
      </c>
      <c r="H955" s="2">
        <f>'Moving Avg'!G955</f>
        <v>7.8783879999999975</v>
      </c>
      <c r="I955" s="2">
        <f>'Moving Avg'!H955</f>
        <v>7.1808004999999984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3"/>
        <v>50</v>
      </c>
      <c r="N955" s="8">
        <f t="shared" si="140"/>
        <v>0</v>
      </c>
      <c r="O955" s="8">
        <f t="shared" si="141"/>
        <v>50</v>
      </c>
      <c r="P955" s="8">
        <f t="shared" si="142"/>
        <v>83.5</v>
      </c>
      <c r="Q955" s="9">
        <f t="shared" si="144"/>
        <v>37.524999999999999</v>
      </c>
      <c r="R955" s="9">
        <f t="shared" si="145"/>
        <v>48.375</v>
      </c>
      <c r="S955" s="9">
        <f t="shared" si="146"/>
        <v>57.575000000000003</v>
      </c>
      <c r="T955" s="9">
        <f t="shared" si="147"/>
        <v>45.875</v>
      </c>
      <c r="U955" s="8">
        <f t="shared" si="148"/>
        <v>47.82500000000001</v>
      </c>
      <c r="V955" s="8">
        <f t="shared" si="149"/>
        <v>47.337500000000006</v>
      </c>
    </row>
    <row r="956" spans="1:22" ht="13.5" x14ac:dyDescent="0.25">
      <c r="A956" s="3">
        <f>RSI!A956</f>
        <v>43692</v>
      </c>
      <c r="B956" s="2">
        <f>RSI!B956</f>
        <v>7.9279000000000002</v>
      </c>
      <c r="C956" s="2">
        <f>RSI!I956</f>
        <v>51.879364418949208</v>
      </c>
      <c r="D956" s="2">
        <f>MACD!E956</f>
        <v>5.4342654317562911E-2</v>
      </c>
      <c r="E956" s="2">
        <f>MACD!F956</f>
        <v>4.1544401793439885E-2</v>
      </c>
      <c r="F956" s="2">
        <f>'Moving Avg'!D956</f>
        <v>7.9082800000000004</v>
      </c>
      <c r="G956" s="2">
        <f>'Moving Avg'!F956</f>
        <v>7.9452850000000002</v>
      </c>
      <c r="H956" s="2">
        <f>'Moving Avg'!G956</f>
        <v>7.8814079999999986</v>
      </c>
      <c r="I956" s="2">
        <f>'Moving Avg'!H956</f>
        <v>7.1903514999999958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3"/>
        <v>50</v>
      </c>
      <c r="N956" s="8">
        <f t="shared" si="140"/>
        <v>0</v>
      </c>
      <c r="O956" s="8">
        <f t="shared" si="141"/>
        <v>50</v>
      </c>
      <c r="P956" s="8">
        <f t="shared" si="142"/>
        <v>83.5</v>
      </c>
      <c r="Q956" s="9">
        <f t="shared" si="144"/>
        <v>37.524999999999999</v>
      </c>
      <c r="R956" s="9">
        <f t="shared" si="145"/>
        <v>48.375</v>
      </c>
      <c r="S956" s="9">
        <f t="shared" si="146"/>
        <v>57.575000000000003</v>
      </c>
      <c r="T956" s="9">
        <f t="shared" si="147"/>
        <v>45.875</v>
      </c>
      <c r="U956" s="8">
        <f t="shared" si="148"/>
        <v>47.82500000000001</v>
      </c>
      <c r="V956" s="8">
        <f t="shared" si="149"/>
        <v>47.337500000000006</v>
      </c>
    </row>
    <row r="957" spans="1:22" ht="13.5" x14ac:dyDescent="0.25">
      <c r="A957" s="3">
        <f>RSI!A957</f>
        <v>43693</v>
      </c>
      <c r="B957" s="2">
        <f>RSI!B957</f>
        <v>7.9279000000000002</v>
      </c>
      <c r="C957" s="2">
        <f>RSI!I957</f>
        <v>51.879364418949208</v>
      </c>
      <c r="D957" s="2">
        <f>MACD!E957</f>
        <v>3.9866171887029012E-2</v>
      </c>
      <c r="E957" s="2">
        <f>MACD!F957</f>
        <v>4.1208755812157716E-2</v>
      </c>
      <c r="F957" s="2">
        <f>'Moving Avg'!D957</f>
        <v>7.9233799999999999</v>
      </c>
      <c r="G957" s="2">
        <f>'Moving Avg'!F957</f>
        <v>7.9452850000000002</v>
      </c>
      <c r="H957" s="2">
        <f>'Moving Avg'!G957</f>
        <v>7.8821619999999992</v>
      </c>
      <c r="I957" s="2">
        <f>'Moving Avg'!H957</f>
        <v>7.1999779999999953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3"/>
        <v>50</v>
      </c>
      <c r="N957" s="8">
        <f t="shared" si="140"/>
        <v>45</v>
      </c>
      <c r="O957" s="8">
        <f t="shared" si="141"/>
        <v>50</v>
      </c>
      <c r="P957" s="8">
        <f t="shared" si="142"/>
        <v>83.5</v>
      </c>
      <c r="Q957" s="9">
        <f t="shared" si="144"/>
        <v>53.274999999999999</v>
      </c>
      <c r="R957" s="9">
        <f t="shared" si="145"/>
        <v>57.375</v>
      </c>
      <c r="S957" s="9">
        <f t="shared" si="146"/>
        <v>64.325000000000003</v>
      </c>
      <c r="T957" s="9">
        <f t="shared" si="147"/>
        <v>57.125</v>
      </c>
      <c r="U957" s="8">
        <f t="shared" si="148"/>
        <v>58.32500000000001</v>
      </c>
      <c r="V957" s="8">
        <f t="shared" si="149"/>
        <v>58.025000000000006</v>
      </c>
    </row>
    <row r="958" spans="1:22" ht="13.5" x14ac:dyDescent="0.25">
      <c r="A958" s="3">
        <f>RSI!A958</f>
        <v>43696</v>
      </c>
      <c r="B958" s="2">
        <f>RSI!B958</f>
        <v>7.9429999999999996</v>
      </c>
      <c r="C958" s="2">
        <f>RSI!I958</f>
        <v>52.977162569800086</v>
      </c>
      <c r="D958" s="2">
        <f>MACD!E958</f>
        <v>2.9826578280348848E-2</v>
      </c>
      <c r="E958" s="2">
        <f>MACD!F958</f>
        <v>3.893232030579595E-2</v>
      </c>
      <c r="F958" s="2">
        <f>'Moving Avg'!D958</f>
        <v>7.9354600000000008</v>
      </c>
      <c r="G958" s="2">
        <f>'Moving Avg'!F958</f>
        <v>7.9366000000000003</v>
      </c>
      <c r="H958" s="2">
        <f>'Moving Avg'!G958</f>
        <v>7.8809539999999991</v>
      </c>
      <c r="I958" s="2">
        <f>'Moving Avg'!H958</f>
        <v>7.2102464999999949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3"/>
        <v>50</v>
      </c>
      <c r="N958" s="8">
        <f t="shared" si="140"/>
        <v>45</v>
      </c>
      <c r="O958" s="8">
        <f t="shared" si="141"/>
        <v>50</v>
      </c>
      <c r="P958" s="8">
        <f t="shared" si="142"/>
        <v>83.5</v>
      </c>
      <c r="Q958" s="9">
        <f t="shared" si="144"/>
        <v>53.274999999999999</v>
      </c>
      <c r="R958" s="9">
        <f t="shared" si="145"/>
        <v>57.375</v>
      </c>
      <c r="S958" s="9">
        <f t="shared" si="146"/>
        <v>64.325000000000003</v>
      </c>
      <c r="T958" s="9">
        <f t="shared" si="147"/>
        <v>57.125</v>
      </c>
      <c r="U958" s="8">
        <f t="shared" si="148"/>
        <v>58.32500000000001</v>
      </c>
      <c r="V958" s="8">
        <f t="shared" si="149"/>
        <v>58.025000000000006</v>
      </c>
    </row>
    <row r="959" spans="1:22" ht="13.5" x14ac:dyDescent="0.25">
      <c r="A959" s="3">
        <f>RSI!A959</f>
        <v>43697</v>
      </c>
      <c r="B959" s="2">
        <f>RSI!B959</f>
        <v>7.9279000000000002</v>
      </c>
      <c r="C959" s="2">
        <f>RSI!I959</f>
        <v>51.706812003719506</v>
      </c>
      <c r="D959" s="2">
        <f>MACD!E959</f>
        <v>5.9616365283305939E-3</v>
      </c>
      <c r="E959" s="2">
        <f>MACD!F959</f>
        <v>3.2338183550302879E-2</v>
      </c>
      <c r="F959" s="2">
        <f>'Moving Avg'!D959</f>
        <v>7.9294200000000004</v>
      </c>
      <c r="G959" s="2">
        <f>'Moving Avg'!F959</f>
        <v>7.933580000000001</v>
      </c>
      <c r="H959" s="2">
        <f>'Moving Avg'!G959</f>
        <v>7.8779339999999989</v>
      </c>
      <c r="I959" s="2">
        <f>'Moving Avg'!H959</f>
        <v>7.2199109999999935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3"/>
        <v>50</v>
      </c>
      <c r="N959" s="8">
        <f t="shared" si="140"/>
        <v>100</v>
      </c>
      <c r="O959" s="8">
        <f t="shared" si="141"/>
        <v>50</v>
      </c>
      <c r="P959" s="8">
        <f t="shared" si="142"/>
        <v>66.5</v>
      </c>
      <c r="Q959" s="9">
        <f t="shared" si="144"/>
        <v>69.974999999999994</v>
      </c>
      <c r="R959" s="9">
        <f t="shared" si="145"/>
        <v>64.125</v>
      </c>
      <c r="S959" s="9">
        <f t="shared" si="146"/>
        <v>64.924999999999997</v>
      </c>
      <c r="T959" s="9">
        <f t="shared" si="147"/>
        <v>66.625</v>
      </c>
      <c r="U959" s="8">
        <f t="shared" si="148"/>
        <v>66.341666666666654</v>
      </c>
      <c r="V959" s="8">
        <f t="shared" si="149"/>
        <v>66.412499999999994</v>
      </c>
    </row>
    <row r="960" spans="1:22" ht="13.5" x14ac:dyDescent="0.25">
      <c r="A960" s="3">
        <f>RSI!A960</f>
        <v>43698</v>
      </c>
      <c r="B960" s="2">
        <f>RSI!B960</f>
        <v>7.8902000000000001</v>
      </c>
      <c r="C960" s="2">
        <f>RSI!I960</f>
        <v>48.574992530057287</v>
      </c>
      <c r="D960" s="2">
        <f>MACD!E960</f>
        <v>1.2245837422373285E-3</v>
      </c>
      <c r="E960" s="2">
        <f>MACD!F960</f>
        <v>2.6115463588689769E-2</v>
      </c>
      <c r="F960" s="2">
        <f>'Moving Avg'!D960</f>
        <v>7.9233799999999999</v>
      </c>
      <c r="G960" s="2">
        <f>'Moving Avg'!F960</f>
        <v>7.9222549999999998</v>
      </c>
      <c r="H960" s="2">
        <f>'Moving Avg'!G960</f>
        <v>7.8756699999999986</v>
      </c>
      <c r="I960" s="2">
        <f>'Moving Avg'!H960</f>
        <v>7.2284429999999942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  <c r="M960" s="8">
        <f t="shared" si="143"/>
        <v>50</v>
      </c>
      <c r="N960" s="8">
        <f t="shared" si="140"/>
        <v>100</v>
      </c>
      <c r="O960" s="8">
        <f t="shared" si="141"/>
        <v>50</v>
      </c>
      <c r="P960" s="8">
        <f t="shared" si="142"/>
        <v>16.5</v>
      </c>
      <c r="Q960" s="9">
        <f t="shared" si="144"/>
        <v>62.475000000000001</v>
      </c>
      <c r="R960" s="9">
        <f t="shared" si="145"/>
        <v>51.625</v>
      </c>
      <c r="S960" s="9">
        <f t="shared" si="146"/>
        <v>42.424999999999997</v>
      </c>
      <c r="T960" s="9">
        <f t="shared" si="147"/>
        <v>54.125</v>
      </c>
      <c r="U960" s="8">
        <f t="shared" si="148"/>
        <v>52.17499999999999</v>
      </c>
      <c r="V960" s="8">
        <f t="shared" si="149"/>
        <v>52.662499999999994</v>
      </c>
    </row>
    <row r="961" spans="1:22" ht="13.5" x14ac:dyDescent="0.25">
      <c r="A961" s="3">
        <f>RSI!A961</f>
        <v>43699</v>
      </c>
      <c r="B961" s="2">
        <f>RSI!B961</f>
        <v>7.9244000000000003</v>
      </c>
      <c r="C961" s="2">
        <f>RSI!I961</f>
        <v>51.447929840263008</v>
      </c>
      <c r="D961" s="2">
        <f>MACD!E961</f>
        <v>-5.2061508764067455E-3</v>
      </c>
      <c r="E961" s="2">
        <f>MACD!F961</f>
        <v>1.9851140695670469E-2</v>
      </c>
      <c r="F961" s="2">
        <f>'Moving Avg'!D961</f>
        <v>7.9226799999999997</v>
      </c>
      <c r="G961" s="2">
        <f>'Moving Avg'!F961</f>
        <v>7.9133949999999986</v>
      </c>
      <c r="H961" s="2">
        <f>'Moving Avg'!G961</f>
        <v>7.8749959999999986</v>
      </c>
      <c r="I961" s="2">
        <f>'Moving Avg'!H961</f>
        <v>7.2363534999999946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3"/>
        <v>50</v>
      </c>
      <c r="N961" s="8">
        <f t="shared" si="140"/>
        <v>100</v>
      </c>
      <c r="O961" s="8">
        <f t="shared" si="141"/>
        <v>50</v>
      </c>
      <c r="P961" s="8">
        <f t="shared" si="142"/>
        <v>16.5</v>
      </c>
      <c r="Q961" s="9">
        <f t="shared" si="144"/>
        <v>62.475000000000001</v>
      </c>
      <c r="R961" s="9">
        <f t="shared" si="145"/>
        <v>51.625</v>
      </c>
      <c r="S961" s="9">
        <f t="shared" si="146"/>
        <v>42.424999999999997</v>
      </c>
      <c r="T961" s="9">
        <f t="shared" si="147"/>
        <v>54.125</v>
      </c>
      <c r="U961" s="8">
        <f t="shared" si="148"/>
        <v>52.17499999999999</v>
      </c>
      <c r="V961" s="8">
        <f t="shared" si="149"/>
        <v>52.662499999999994</v>
      </c>
    </row>
    <row r="962" spans="1:22" ht="13.5" x14ac:dyDescent="0.25">
      <c r="A962" s="3">
        <f>RSI!A962</f>
        <v>43700</v>
      </c>
      <c r="B962" s="2">
        <f>RSI!B962</f>
        <v>7.9790000000000001</v>
      </c>
      <c r="C962" s="2">
        <f>RSI!I962</f>
        <v>55.702737159862998</v>
      </c>
      <c r="D962" s="2">
        <f>MACD!E962</f>
        <v>-1.8283721863933344E-2</v>
      </c>
      <c r="E962" s="2">
        <f>MACD!F962</f>
        <v>1.2224168183749707E-2</v>
      </c>
      <c r="F962" s="2">
        <f>'Moving Avg'!D962</f>
        <v>7.9328999999999992</v>
      </c>
      <c r="G962" s="2">
        <f>'Moving Avg'!F962</f>
        <v>7.9121749999999995</v>
      </c>
      <c r="H962" s="2">
        <f>'Moving Avg'!G962</f>
        <v>7.875563999999998</v>
      </c>
      <c r="I962" s="2">
        <f>'Moving Avg'!H962</f>
        <v>7.2445369999999949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si="143"/>
        <v>50</v>
      </c>
      <c r="N962" s="8">
        <f t="shared" ref="N962:N1025" si="150">IF(E962-D962&gt;0.02, 100, IF(E962-D962&lt;0,0,45))</f>
        <v>100</v>
      </c>
      <c r="O962" s="8">
        <f t="shared" ref="O962:O1025" si="151">IF(F962-I962&gt;10,100,IF(F962-I962&gt;5,75, IF(F962-I962&gt;0,50,0)))</f>
        <v>50</v>
      </c>
      <c r="P962" s="8">
        <f t="shared" ref="P962:P1025" si="152">IF(L962="confirmed bullish", 34, IF(L962="bullish divergence",17, 0))+IF(J962="bullish",33,IF(J962="bearish",0,16.5))+IF(K962="strong",33,IF(K962="weak",0,16.5))</f>
        <v>16.5</v>
      </c>
      <c r="Q962" s="9">
        <f t="shared" si="144"/>
        <v>62.475000000000001</v>
      </c>
      <c r="R962" s="9">
        <f t="shared" si="145"/>
        <v>51.625</v>
      </c>
      <c r="S962" s="9">
        <f t="shared" si="146"/>
        <v>42.424999999999997</v>
      </c>
      <c r="T962" s="9">
        <f t="shared" si="147"/>
        <v>54.125</v>
      </c>
      <c r="U962" s="8">
        <f t="shared" si="148"/>
        <v>52.17499999999999</v>
      </c>
      <c r="V962" s="8">
        <f t="shared" si="149"/>
        <v>52.662499999999994</v>
      </c>
    </row>
    <row r="963" spans="1:22" ht="13.5" x14ac:dyDescent="0.25">
      <c r="A963" s="3">
        <f>RSI!A963</f>
        <v>43703</v>
      </c>
      <c r="B963" s="2">
        <f>RSI!B963</f>
        <v>7.94</v>
      </c>
      <c r="C963" s="2">
        <f>RSI!I963</f>
        <v>52.184915808861007</v>
      </c>
      <c r="D963" s="2">
        <f>MACD!E963</f>
        <v>-2.2229012844315221E-2</v>
      </c>
      <c r="E963" s="2">
        <f>MACD!F963</f>
        <v>5.3335319781367208E-3</v>
      </c>
      <c r="F963" s="2">
        <f>'Moving Avg'!D963</f>
        <v>7.9322999999999997</v>
      </c>
      <c r="G963" s="2">
        <f>'Moving Avg'!F963</f>
        <v>7.9090049999999987</v>
      </c>
      <c r="H963" s="2">
        <f>'Moving Avg'!G963</f>
        <v>7.8780699999999975</v>
      </c>
      <c r="I963" s="2">
        <f>'Moving Avg'!H963</f>
        <v>7.2525254999999955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ref="M963:M1026" si="153">IF(C963&lt;30,100, IF(C963&gt;70, 0, 50))</f>
        <v>50</v>
      </c>
      <c r="N963" s="8">
        <f t="shared" si="150"/>
        <v>100</v>
      </c>
      <c r="O963" s="8">
        <f t="shared" si="151"/>
        <v>50</v>
      </c>
      <c r="P963" s="8">
        <f t="shared" si="152"/>
        <v>16.5</v>
      </c>
      <c r="Q963" s="9">
        <f t="shared" ref="Q963:Q1026" si="154">0.35*M963+N963*0.35+O963*0.15+P963*0.15</f>
        <v>62.475000000000001</v>
      </c>
      <c r="R963" s="9">
        <f t="shared" ref="R963:R1026" si="155">M963*0.2+N963*0.2+O963*0.35+P963*0.25</f>
        <v>51.625</v>
      </c>
      <c r="S963" s="9">
        <f t="shared" ref="S963:S1026" si="156">M963*0.15+N963*0.15+O963*0.25+P963*0.45</f>
        <v>42.424999999999997</v>
      </c>
      <c r="T963" s="9">
        <f t="shared" ref="T963:T1026" si="157">0.25*SUM(M963:P963)</f>
        <v>54.125</v>
      </c>
      <c r="U963" s="8">
        <f t="shared" ref="U963:U1026" si="158">SUM(Q963:S963)/3</f>
        <v>52.17499999999999</v>
      </c>
      <c r="V963" s="8">
        <f t="shared" ref="V963:V1026" si="159">SUM(Q963:T963)/4</f>
        <v>52.662499999999994</v>
      </c>
    </row>
    <row r="964" spans="1:22" ht="13.5" x14ac:dyDescent="0.25">
      <c r="A964" s="3">
        <f>RSI!A964</f>
        <v>43704</v>
      </c>
      <c r="B964" s="2">
        <f>RSI!B964</f>
        <v>7.9244000000000003</v>
      </c>
      <c r="C964" s="2">
        <f>RSI!I964</f>
        <v>50.802846058254488</v>
      </c>
      <c r="D964" s="2">
        <f>MACD!E964</f>
        <v>-1.2949921585704516E-2</v>
      </c>
      <c r="E964" s="2">
        <f>MACD!F964</f>
        <v>1.6768412653684734E-3</v>
      </c>
      <c r="F964" s="2">
        <f>'Moving Avg'!D964</f>
        <v>7.9316000000000004</v>
      </c>
      <c r="G964" s="2">
        <f>'Moving Avg'!F964</f>
        <v>7.9069399999999987</v>
      </c>
      <c r="H964" s="2">
        <f>'Moving Avg'!G964</f>
        <v>7.8810199999999977</v>
      </c>
      <c r="I964" s="2">
        <f>'Moving Avg'!H964</f>
        <v>7.2613794999999959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3"/>
        <v>50</v>
      </c>
      <c r="N964" s="8">
        <f t="shared" si="150"/>
        <v>45</v>
      </c>
      <c r="O964" s="8">
        <f t="shared" si="151"/>
        <v>50</v>
      </c>
      <c r="P964" s="8">
        <f t="shared" si="152"/>
        <v>16.5</v>
      </c>
      <c r="Q964" s="9">
        <f t="shared" si="154"/>
        <v>43.225000000000001</v>
      </c>
      <c r="R964" s="9">
        <f t="shared" si="155"/>
        <v>40.625</v>
      </c>
      <c r="S964" s="9">
        <f t="shared" si="156"/>
        <v>34.174999999999997</v>
      </c>
      <c r="T964" s="9">
        <f t="shared" si="157"/>
        <v>40.375</v>
      </c>
      <c r="U964" s="8">
        <f t="shared" si="158"/>
        <v>39.341666666666661</v>
      </c>
      <c r="V964" s="8">
        <f t="shared" si="159"/>
        <v>39.599999999999994</v>
      </c>
    </row>
    <row r="965" spans="1:22" ht="13.5" x14ac:dyDescent="0.25">
      <c r="A965" s="3">
        <f>RSI!A965</f>
        <v>43705</v>
      </c>
      <c r="B965" s="2">
        <f>RSI!B965</f>
        <v>7.9634</v>
      </c>
      <c r="C965" s="2">
        <f>RSI!I965</f>
        <v>54.077287294931089</v>
      </c>
      <c r="D965" s="2">
        <f>MACD!E965</f>
        <v>-1.3837244142796301E-2</v>
      </c>
      <c r="E965" s="2">
        <f>MACD!F965</f>
        <v>-1.4259758162644815E-3</v>
      </c>
      <c r="F965" s="2">
        <f>'Moving Avg'!D965</f>
        <v>7.9462400000000004</v>
      </c>
      <c r="G965" s="2">
        <f>'Moving Avg'!F965</f>
        <v>7.9102249999999996</v>
      </c>
      <c r="H965" s="2">
        <f>'Moving Avg'!G965</f>
        <v>7.8859579999999969</v>
      </c>
      <c r="I965" s="2">
        <f>'Moving Avg'!H965</f>
        <v>7.2704284999999969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3"/>
        <v>50</v>
      </c>
      <c r="N965" s="8">
        <f t="shared" si="150"/>
        <v>45</v>
      </c>
      <c r="O965" s="8">
        <f t="shared" si="151"/>
        <v>50</v>
      </c>
      <c r="P965" s="8">
        <f t="shared" si="152"/>
        <v>16.5</v>
      </c>
      <c r="Q965" s="9">
        <f t="shared" si="154"/>
        <v>43.225000000000001</v>
      </c>
      <c r="R965" s="9">
        <f t="shared" si="155"/>
        <v>40.625</v>
      </c>
      <c r="S965" s="9">
        <f t="shared" si="156"/>
        <v>34.174999999999997</v>
      </c>
      <c r="T965" s="9">
        <f t="shared" si="157"/>
        <v>40.375</v>
      </c>
      <c r="U965" s="8">
        <f t="shared" si="158"/>
        <v>39.341666666666661</v>
      </c>
      <c r="V965" s="8">
        <f t="shared" si="159"/>
        <v>39.599999999999994</v>
      </c>
    </row>
    <row r="966" spans="1:22" ht="13.5" x14ac:dyDescent="0.25">
      <c r="A966" s="3">
        <f>RSI!A966</f>
        <v>43706</v>
      </c>
      <c r="B966" s="2">
        <f>RSI!B966</f>
        <v>7.9555999999999996</v>
      </c>
      <c r="C966" s="2">
        <f>RSI!I966</f>
        <v>53.313020156777341</v>
      </c>
      <c r="D966" s="2">
        <f>MACD!E966</f>
        <v>-1.3133155044873668E-2</v>
      </c>
      <c r="E966" s="2">
        <f>MACD!F966</f>
        <v>-3.7674116619863191E-3</v>
      </c>
      <c r="F966" s="2">
        <f>'Moving Avg'!D966</f>
        <v>7.9524799999999995</v>
      </c>
      <c r="G966" s="2">
        <f>'Moving Avg'!F966</f>
        <v>7.9116099999999987</v>
      </c>
      <c r="H966" s="2">
        <f>'Moving Avg'!G966</f>
        <v>7.8887759999999982</v>
      </c>
      <c r="I966" s="2">
        <f>'Moving Avg'!H966</f>
        <v>7.2794384999999968</v>
      </c>
      <c r="J966" s="6" t="str">
        <f>OBV!F966</f>
        <v>BEARISH</v>
      </c>
      <c r="K966" s="6" t="str">
        <f>OBV!G966</f>
        <v>NEUTRAL</v>
      </c>
      <c r="L966" s="6" t="str">
        <f>OBV!H966</f>
        <v>BEARISH DIVERGENCE</v>
      </c>
      <c r="M966" s="8">
        <f t="shared" si="153"/>
        <v>50</v>
      </c>
      <c r="N966" s="8">
        <f t="shared" si="150"/>
        <v>45</v>
      </c>
      <c r="O966" s="8">
        <f t="shared" si="151"/>
        <v>50</v>
      </c>
      <c r="P966" s="8">
        <f t="shared" si="152"/>
        <v>16.5</v>
      </c>
      <c r="Q966" s="9">
        <f t="shared" si="154"/>
        <v>43.225000000000001</v>
      </c>
      <c r="R966" s="9">
        <f t="shared" si="155"/>
        <v>40.625</v>
      </c>
      <c r="S966" s="9">
        <f t="shared" si="156"/>
        <v>34.174999999999997</v>
      </c>
      <c r="T966" s="9">
        <f t="shared" si="157"/>
        <v>40.375</v>
      </c>
      <c r="U966" s="8">
        <f t="shared" si="158"/>
        <v>39.341666666666661</v>
      </c>
      <c r="V966" s="8">
        <f t="shared" si="159"/>
        <v>39.599999999999994</v>
      </c>
    </row>
    <row r="967" spans="1:22" ht="13.5" x14ac:dyDescent="0.25">
      <c r="A967" s="3">
        <f>RSI!A967</f>
        <v>43707</v>
      </c>
      <c r="B967" s="2">
        <f>RSI!B967</f>
        <v>7.9009</v>
      </c>
      <c r="C967" s="2">
        <f>RSI!I967</f>
        <v>48.171432365617818</v>
      </c>
      <c r="D967" s="2">
        <f>MACD!E967</f>
        <v>-8.6956703665030943E-3</v>
      </c>
      <c r="E967" s="2">
        <f>MACD!F967</f>
        <v>-4.7530634028896748E-3</v>
      </c>
      <c r="F967" s="2">
        <f>'Moving Avg'!D967</f>
        <v>7.9368600000000002</v>
      </c>
      <c r="G967" s="2">
        <f>'Moving Avg'!F967</f>
        <v>7.9128999999999987</v>
      </c>
      <c r="H967" s="2">
        <f>'Moving Avg'!G967</f>
        <v>7.8914059999999981</v>
      </c>
      <c r="I967" s="2">
        <f>'Moving Avg'!H967</f>
        <v>7.2881749999999981</v>
      </c>
      <c r="J967" s="6" t="str">
        <f>OBV!F967</f>
        <v>BEARISH</v>
      </c>
      <c r="K967" s="6" t="str">
        <f>OBV!G967</f>
        <v>WEAK</v>
      </c>
      <c r="L967" s="6" t="str">
        <f>OBV!H967</f>
        <v>CONFIRMED BEARISH</v>
      </c>
      <c r="M967" s="8">
        <f t="shared" si="153"/>
        <v>50</v>
      </c>
      <c r="N967" s="8">
        <f t="shared" si="150"/>
        <v>45</v>
      </c>
      <c r="O967" s="8">
        <f t="shared" si="151"/>
        <v>50</v>
      </c>
      <c r="P967" s="8">
        <f t="shared" si="152"/>
        <v>0</v>
      </c>
      <c r="Q967" s="9">
        <f t="shared" si="154"/>
        <v>40.75</v>
      </c>
      <c r="R967" s="9">
        <f t="shared" si="155"/>
        <v>36.5</v>
      </c>
      <c r="S967" s="9">
        <f t="shared" si="156"/>
        <v>26.75</v>
      </c>
      <c r="T967" s="9">
        <f t="shared" si="157"/>
        <v>36.25</v>
      </c>
      <c r="U967" s="8">
        <f t="shared" si="158"/>
        <v>34.666666666666664</v>
      </c>
      <c r="V967" s="8">
        <f t="shared" si="159"/>
        <v>35.0625</v>
      </c>
    </row>
    <row r="968" spans="1:22" ht="13.5" x14ac:dyDescent="0.25">
      <c r="A968" s="3">
        <f>RSI!A968</f>
        <v>43710</v>
      </c>
      <c r="B968" s="2">
        <f>RSI!B968</f>
        <v>7.7447999999999997</v>
      </c>
      <c r="C968" s="2">
        <f>RSI!I968</f>
        <v>37.15811988667749</v>
      </c>
      <c r="D968" s="2">
        <f>MACD!E968</f>
        <v>9.0738195708714997E-3</v>
      </c>
      <c r="E968" s="2">
        <f>MACD!F968</f>
        <v>-1.98768680813744E-3</v>
      </c>
      <c r="F968" s="2">
        <f>'Moving Avg'!D968</f>
        <v>7.8978200000000003</v>
      </c>
      <c r="G968" s="2">
        <f>'Moving Avg'!F968</f>
        <v>7.9052549999999995</v>
      </c>
      <c r="H968" s="2">
        <f>'Moving Avg'!G968</f>
        <v>7.8900079999999981</v>
      </c>
      <c r="I968" s="2">
        <f>'Moving Avg'!H968</f>
        <v>7.2961309999999973</v>
      </c>
      <c r="J968" s="6" t="str">
        <f>OBV!F968</f>
        <v>BEARISH</v>
      </c>
      <c r="K968" s="6" t="str">
        <f>OBV!G968</f>
        <v>WEAK</v>
      </c>
      <c r="L968" s="6" t="str">
        <f>OBV!H968</f>
        <v>CONFIRMED BEARISH</v>
      </c>
      <c r="M968" s="8">
        <f t="shared" si="153"/>
        <v>50</v>
      </c>
      <c r="N968" s="8">
        <f t="shared" si="150"/>
        <v>0</v>
      </c>
      <c r="O968" s="8">
        <f t="shared" si="151"/>
        <v>50</v>
      </c>
      <c r="P968" s="8">
        <f t="shared" si="152"/>
        <v>0</v>
      </c>
      <c r="Q968" s="9">
        <f t="shared" si="154"/>
        <v>25</v>
      </c>
      <c r="R968" s="9">
        <f t="shared" si="155"/>
        <v>27.5</v>
      </c>
      <c r="S968" s="9">
        <f t="shared" si="156"/>
        <v>20</v>
      </c>
      <c r="T968" s="9">
        <f t="shared" si="157"/>
        <v>25</v>
      </c>
      <c r="U968" s="8">
        <f t="shared" si="158"/>
        <v>24.166666666666668</v>
      </c>
      <c r="V968" s="8">
        <f t="shared" si="159"/>
        <v>24.375</v>
      </c>
    </row>
    <row r="969" spans="1:22" ht="13.5" x14ac:dyDescent="0.25">
      <c r="A969" s="3">
        <f>RSI!A969</f>
        <v>43711</v>
      </c>
      <c r="B969" s="2">
        <f>RSI!B969</f>
        <v>7.94</v>
      </c>
      <c r="C969" s="2">
        <f>RSI!I969</f>
        <v>51.951562838837447</v>
      </c>
      <c r="D969" s="2">
        <f>MACD!E969</f>
        <v>8.3687325466375029E-3</v>
      </c>
      <c r="E969" s="2">
        <f>MACD!F969</f>
        <v>8.3597062817548397E-5</v>
      </c>
      <c r="F969" s="2">
        <f>'Moving Avg'!D969</f>
        <v>7.9009400000000003</v>
      </c>
      <c r="G969" s="2">
        <f>'Moving Avg'!F969</f>
        <v>7.9126550000000009</v>
      </c>
      <c r="H969" s="2">
        <f>'Moving Avg'!G969</f>
        <v>7.8917599999999997</v>
      </c>
      <c r="I969" s="2">
        <f>'Moving Avg'!H969</f>
        <v>7.3051764999999982</v>
      </c>
      <c r="J969" s="6" t="str">
        <f>OBV!F969</f>
        <v>BEARISH</v>
      </c>
      <c r="K969" s="6" t="str">
        <f>OBV!G969</f>
        <v>NEUTRAL</v>
      </c>
      <c r="L969" s="6" t="str">
        <f>OBV!H969</f>
        <v>BEARISH DIVERGENCE</v>
      </c>
      <c r="M969" s="8">
        <f t="shared" si="153"/>
        <v>50</v>
      </c>
      <c r="N969" s="8">
        <f t="shared" si="150"/>
        <v>0</v>
      </c>
      <c r="O969" s="8">
        <f t="shared" si="151"/>
        <v>50</v>
      </c>
      <c r="P969" s="8">
        <f t="shared" si="152"/>
        <v>16.5</v>
      </c>
      <c r="Q969" s="9">
        <f t="shared" si="154"/>
        <v>27.475000000000001</v>
      </c>
      <c r="R969" s="9">
        <f t="shared" si="155"/>
        <v>31.625</v>
      </c>
      <c r="S969" s="9">
        <f t="shared" si="156"/>
        <v>27.425000000000001</v>
      </c>
      <c r="T969" s="9">
        <f t="shared" si="157"/>
        <v>29.125</v>
      </c>
      <c r="U969" s="8">
        <f t="shared" si="158"/>
        <v>28.841666666666669</v>
      </c>
      <c r="V969" s="8">
        <f t="shared" si="159"/>
        <v>28.912500000000001</v>
      </c>
    </row>
    <row r="970" spans="1:22" ht="13.5" x14ac:dyDescent="0.25">
      <c r="A970" s="3">
        <f>RSI!A970</f>
        <v>43712</v>
      </c>
      <c r="B970" s="2">
        <f>RSI!B970</f>
        <v>7.8072999999999997</v>
      </c>
      <c r="C970" s="2">
        <f>RSI!I970</f>
        <v>44.314269390875495</v>
      </c>
      <c r="D970" s="2">
        <f>MACD!E970</f>
        <v>1.1612681658174751E-2</v>
      </c>
      <c r="E970" s="2">
        <f>MACD!F970</f>
        <v>2.3894139818889889E-3</v>
      </c>
      <c r="F970" s="2">
        <f>'Moving Avg'!D970</f>
        <v>7.8697200000000009</v>
      </c>
      <c r="G970" s="2">
        <f>'Moving Avg'!F970</f>
        <v>7.9092650000000004</v>
      </c>
      <c r="H970" s="2">
        <f>'Moving Avg'!G970</f>
        <v>7.8920659999999989</v>
      </c>
      <c r="I970" s="2">
        <f>'Moving Avg'!H970</f>
        <v>7.3135584999999965</v>
      </c>
      <c r="J970" s="6" t="str">
        <f>OBV!F970</f>
        <v>BEARISH</v>
      </c>
      <c r="K970" s="6" t="str">
        <f>OBV!G970</f>
        <v>WEAK</v>
      </c>
      <c r="L970" s="6" t="str">
        <f>OBV!H970</f>
        <v>CONFIRMED BEARISH</v>
      </c>
      <c r="M970" s="8">
        <f t="shared" si="153"/>
        <v>50</v>
      </c>
      <c r="N970" s="8">
        <f t="shared" si="150"/>
        <v>0</v>
      </c>
      <c r="O970" s="8">
        <f t="shared" si="151"/>
        <v>50</v>
      </c>
      <c r="P970" s="8">
        <f t="shared" si="152"/>
        <v>0</v>
      </c>
      <c r="Q970" s="9">
        <f t="shared" si="154"/>
        <v>25</v>
      </c>
      <c r="R970" s="9">
        <f t="shared" si="155"/>
        <v>27.5</v>
      </c>
      <c r="S970" s="9">
        <f t="shared" si="156"/>
        <v>20</v>
      </c>
      <c r="T970" s="9">
        <f t="shared" si="157"/>
        <v>25</v>
      </c>
      <c r="U970" s="8">
        <f t="shared" si="158"/>
        <v>24.166666666666668</v>
      </c>
      <c r="V970" s="8">
        <f t="shared" si="159"/>
        <v>24.375</v>
      </c>
    </row>
    <row r="971" spans="1:22" ht="13.5" x14ac:dyDescent="0.25">
      <c r="A971" s="3">
        <f>RSI!A971</f>
        <v>43713</v>
      </c>
      <c r="B971" s="2">
        <f>RSI!B971</f>
        <v>7.8853</v>
      </c>
      <c r="C971" s="2">
        <f>RSI!I971</f>
        <v>49.055055061167486</v>
      </c>
      <c r="D971" s="2">
        <f>MACD!E971</f>
        <v>1.4450389005866704E-2</v>
      </c>
      <c r="E971" s="2">
        <f>MACD!F971</f>
        <v>4.8016089866845316E-3</v>
      </c>
      <c r="F971" s="2">
        <f>'Moving Avg'!D971</f>
        <v>7.8556600000000003</v>
      </c>
      <c r="G971" s="2">
        <f>'Moving Avg'!F971</f>
        <v>7.9097750000000007</v>
      </c>
      <c r="H971" s="2">
        <f>'Moving Avg'!G971</f>
        <v>7.8934779999999982</v>
      </c>
      <c r="I971" s="2">
        <f>'Moving Avg'!H971</f>
        <v>7.3222549999999966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3"/>
        <v>50</v>
      </c>
      <c r="N971" s="8">
        <f t="shared" si="150"/>
        <v>0</v>
      </c>
      <c r="O971" s="8">
        <f t="shared" si="151"/>
        <v>50</v>
      </c>
      <c r="P971" s="8">
        <f t="shared" si="152"/>
        <v>16.5</v>
      </c>
      <c r="Q971" s="9">
        <f t="shared" si="154"/>
        <v>27.475000000000001</v>
      </c>
      <c r="R971" s="9">
        <f t="shared" si="155"/>
        <v>31.625</v>
      </c>
      <c r="S971" s="9">
        <f t="shared" si="156"/>
        <v>27.425000000000001</v>
      </c>
      <c r="T971" s="9">
        <f t="shared" si="157"/>
        <v>29.125</v>
      </c>
      <c r="U971" s="8">
        <f t="shared" si="158"/>
        <v>28.841666666666669</v>
      </c>
      <c r="V971" s="8">
        <f t="shared" si="159"/>
        <v>28.912500000000001</v>
      </c>
    </row>
    <row r="972" spans="1:22" ht="13.5" x14ac:dyDescent="0.25">
      <c r="A972" s="3">
        <f>RSI!A972</f>
        <v>43714</v>
      </c>
      <c r="B972" s="2">
        <f>RSI!B972</f>
        <v>7.8072999999999997</v>
      </c>
      <c r="C972" s="2">
        <f>RSI!I972</f>
        <v>44.935236286353188</v>
      </c>
      <c r="D972" s="2">
        <f>MACD!E972</f>
        <v>3.1132349018949235E-2</v>
      </c>
      <c r="E972" s="2">
        <f>MACD!F972</f>
        <v>1.0067756993137472E-2</v>
      </c>
      <c r="F972" s="2">
        <f>'Moving Avg'!D972</f>
        <v>7.8369400000000002</v>
      </c>
      <c r="G972" s="2">
        <f>'Moving Avg'!F972</f>
        <v>7.9075200000000008</v>
      </c>
      <c r="H972" s="2">
        <f>'Moving Avg'!G972</f>
        <v>7.8943879999999975</v>
      </c>
      <c r="I972" s="2">
        <f>'Moving Avg'!H972</f>
        <v>7.3305614999999964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3"/>
        <v>50</v>
      </c>
      <c r="N972" s="8">
        <f t="shared" si="150"/>
        <v>0</v>
      </c>
      <c r="O972" s="8">
        <f t="shared" si="151"/>
        <v>50</v>
      </c>
      <c r="P972" s="8">
        <f t="shared" si="152"/>
        <v>16.5</v>
      </c>
      <c r="Q972" s="9">
        <f t="shared" si="154"/>
        <v>27.475000000000001</v>
      </c>
      <c r="R972" s="9">
        <f t="shared" si="155"/>
        <v>31.625</v>
      </c>
      <c r="S972" s="9">
        <f t="shared" si="156"/>
        <v>27.425000000000001</v>
      </c>
      <c r="T972" s="9">
        <f t="shared" si="157"/>
        <v>29.125</v>
      </c>
      <c r="U972" s="8">
        <f t="shared" si="158"/>
        <v>28.841666666666669</v>
      </c>
      <c r="V972" s="8">
        <f t="shared" si="159"/>
        <v>28.912500000000001</v>
      </c>
    </row>
    <row r="973" spans="1:22" ht="13.5" x14ac:dyDescent="0.25">
      <c r="A973" s="3">
        <f>RSI!A973</f>
        <v>43717</v>
      </c>
      <c r="B973" s="2">
        <f>RSI!B973</f>
        <v>7.8072999999999997</v>
      </c>
      <c r="C973" s="2">
        <f>RSI!I973</f>
        <v>44.935236286353188</v>
      </c>
      <c r="D973" s="2">
        <f>MACD!E973</f>
        <v>3.9804171262600718E-2</v>
      </c>
      <c r="E973" s="2">
        <f>MACD!F973</f>
        <v>1.6015039847030121E-2</v>
      </c>
      <c r="F973" s="2">
        <f>'Moving Avg'!D973</f>
        <v>7.8494399999999995</v>
      </c>
      <c r="G973" s="2">
        <f>'Moving Avg'!F973</f>
        <v>7.9037550000000012</v>
      </c>
      <c r="H973" s="2">
        <f>'Moving Avg'!G973</f>
        <v>7.8966579999999977</v>
      </c>
      <c r="I973" s="2">
        <f>'Moving Avg'!H973</f>
        <v>7.3389434999999965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  <c r="M973" s="8">
        <f t="shared" si="153"/>
        <v>50</v>
      </c>
      <c r="N973" s="8">
        <f t="shared" si="150"/>
        <v>0</v>
      </c>
      <c r="O973" s="8">
        <f t="shared" si="151"/>
        <v>50</v>
      </c>
      <c r="P973" s="8">
        <f t="shared" si="152"/>
        <v>16.5</v>
      </c>
      <c r="Q973" s="9">
        <f t="shared" si="154"/>
        <v>27.475000000000001</v>
      </c>
      <c r="R973" s="9">
        <f t="shared" si="155"/>
        <v>31.625</v>
      </c>
      <c r="S973" s="9">
        <f t="shared" si="156"/>
        <v>27.425000000000001</v>
      </c>
      <c r="T973" s="9">
        <f t="shared" si="157"/>
        <v>29.125</v>
      </c>
      <c r="U973" s="8">
        <f t="shared" si="158"/>
        <v>28.841666666666669</v>
      </c>
      <c r="V973" s="8">
        <f t="shared" si="159"/>
        <v>28.912500000000001</v>
      </c>
    </row>
    <row r="974" spans="1:22" ht="13.5" x14ac:dyDescent="0.25">
      <c r="A974" s="3">
        <f>RSI!A974</f>
        <v>43718</v>
      </c>
      <c r="B974" s="2">
        <f>RSI!B974</f>
        <v>7.8072999999999997</v>
      </c>
      <c r="C974" s="2">
        <f>RSI!I974</f>
        <v>44.935236286353188</v>
      </c>
      <c r="D974" s="2">
        <f>MACD!E974</f>
        <v>4.525697591204203E-2</v>
      </c>
      <c r="E974" s="2">
        <f>MACD!F974</f>
        <v>2.1863427060032505E-2</v>
      </c>
      <c r="F974" s="2">
        <f>'Moving Avg'!D974</f>
        <v>7.8228999999999989</v>
      </c>
      <c r="G974" s="2">
        <f>'Moving Avg'!F974</f>
        <v>7.8962150000000007</v>
      </c>
      <c r="H974" s="2">
        <f>'Moving Avg'!G974</f>
        <v>7.9002859999999977</v>
      </c>
      <c r="I974" s="2">
        <f>'Moving Avg'!H974</f>
        <v>7.3476274999999962</v>
      </c>
      <c r="J974" s="6" t="str">
        <f>OBV!F974</f>
        <v>BEARISH</v>
      </c>
      <c r="K974" s="6" t="str">
        <f>OBV!G974</f>
        <v>WEAK</v>
      </c>
      <c r="L974" s="6" t="str">
        <f>OBV!H974</f>
        <v>CONFIRMED BEARISH</v>
      </c>
      <c r="M974" s="8">
        <f t="shared" si="153"/>
        <v>50</v>
      </c>
      <c r="N974" s="8">
        <f t="shared" si="150"/>
        <v>0</v>
      </c>
      <c r="O974" s="8">
        <f t="shared" si="151"/>
        <v>50</v>
      </c>
      <c r="P974" s="8">
        <f t="shared" si="152"/>
        <v>0</v>
      </c>
      <c r="Q974" s="9">
        <f t="shared" si="154"/>
        <v>25</v>
      </c>
      <c r="R974" s="9">
        <f t="shared" si="155"/>
        <v>27.5</v>
      </c>
      <c r="S974" s="9">
        <f t="shared" si="156"/>
        <v>20</v>
      </c>
      <c r="T974" s="9">
        <f t="shared" si="157"/>
        <v>25</v>
      </c>
      <c r="U974" s="8">
        <f t="shared" si="158"/>
        <v>24.166666666666668</v>
      </c>
      <c r="V974" s="8">
        <f t="shared" si="159"/>
        <v>24.375</v>
      </c>
    </row>
    <row r="975" spans="1:22" ht="13.5" x14ac:dyDescent="0.25">
      <c r="A975" s="3">
        <f>RSI!A975</f>
        <v>43719</v>
      </c>
      <c r="B975" s="2">
        <f>RSI!B975</f>
        <v>7.8072999999999997</v>
      </c>
      <c r="C975" s="2">
        <f>RSI!I975</f>
        <v>44.935236286353188</v>
      </c>
      <c r="D975" s="2">
        <f>MACD!E975</f>
        <v>5.6347840228133883E-2</v>
      </c>
      <c r="E975" s="2">
        <f>MACD!F975</f>
        <v>2.8760309693652782E-2</v>
      </c>
      <c r="F975" s="2">
        <f>'Moving Avg'!D975</f>
        <v>7.8228999999999989</v>
      </c>
      <c r="G975" s="2">
        <f>'Moving Avg'!F975</f>
        <v>7.8905599999999989</v>
      </c>
      <c r="H975" s="2">
        <f>'Moving Avg'!G975</f>
        <v>7.903159999999998</v>
      </c>
      <c r="I975" s="2">
        <f>'Moving Avg'!H975</f>
        <v>7.3560849999999984</v>
      </c>
      <c r="J975" s="6" t="str">
        <f>OBV!F975</f>
        <v>BULLISH</v>
      </c>
      <c r="K975" s="6" t="str">
        <f>OBV!G975</f>
        <v>NEUTRAL</v>
      </c>
      <c r="L975" s="6" t="str">
        <f>OBV!H975</f>
        <v>NEUTRAL</v>
      </c>
      <c r="M975" s="8">
        <f t="shared" si="153"/>
        <v>50</v>
      </c>
      <c r="N975" s="8">
        <f t="shared" si="150"/>
        <v>0</v>
      </c>
      <c r="O975" s="8">
        <f t="shared" si="151"/>
        <v>50</v>
      </c>
      <c r="P975" s="8">
        <f t="shared" si="152"/>
        <v>49.5</v>
      </c>
      <c r="Q975" s="9">
        <f t="shared" si="154"/>
        <v>32.424999999999997</v>
      </c>
      <c r="R975" s="9">
        <f t="shared" si="155"/>
        <v>39.875</v>
      </c>
      <c r="S975" s="9">
        <f t="shared" si="156"/>
        <v>42.275000000000006</v>
      </c>
      <c r="T975" s="9">
        <f t="shared" si="157"/>
        <v>37.375</v>
      </c>
      <c r="U975" s="8">
        <f t="shared" si="158"/>
        <v>38.19166666666667</v>
      </c>
      <c r="V975" s="8">
        <f t="shared" si="159"/>
        <v>37.987499999999997</v>
      </c>
    </row>
    <row r="976" spans="1:22" ht="13.5" x14ac:dyDescent="0.25">
      <c r="A976" s="3">
        <f>RSI!A976</f>
        <v>43720</v>
      </c>
      <c r="B976" s="2">
        <f>RSI!B976</f>
        <v>7.7682000000000002</v>
      </c>
      <c r="C976" s="2">
        <f>RSI!I976</f>
        <v>42.527100316396108</v>
      </c>
      <c r="D976" s="2">
        <f>MACD!E976</f>
        <v>6.7870336883440352E-2</v>
      </c>
      <c r="E976" s="2">
        <f>MACD!F976</f>
        <v>3.6582315131610296E-2</v>
      </c>
      <c r="F976" s="2">
        <f>'Moving Avg'!D976</f>
        <v>7.79948</v>
      </c>
      <c r="G976" s="2">
        <f>'Moving Avg'!F976</f>
        <v>7.8825750000000001</v>
      </c>
      <c r="H976" s="2">
        <f>'Moving Avg'!G976</f>
        <v>7.9037399999999964</v>
      </c>
      <c r="I976" s="2">
        <f>'Moving Avg'!H976</f>
        <v>7.3643469999999978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3"/>
        <v>50</v>
      </c>
      <c r="N976" s="8">
        <f t="shared" si="150"/>
        <v>0</v>
      </c>
      <c r="O976" s="8">
        <f t="shared" si="151"/>
        <v>50</v>
      </c>
      <c r="P976" s="8">
        <f t="shared" si="152"/>
        <v>16.5</v>
      </c>
      <c r="Q976" s="9">
        <f t="shared" si="154"/>
        <v>27.475000000000001</v>
      </c>
      <c r="R976" s="9">
        <f t="shared" si="155"/>
        <v>31.625</v>
      </c>
      <c r="S976" s="9">
        <f t="shared" si="156"/>
        <v>27.425000000000001</v>
      </c>
      <c r="T976" s="9">
        <f t="shared" si="157"/>
        <v>29.125</v>
      </c>
      <c r="U976" s="8">
        <f t="shared" si="158"/>
        <v>28.841666666666669</v>
      </c>
      <c r="V976" s="8">
        <f t="shared" si="159"/>
        <v>28.912500000000001</v>
      </c>
    </row>
    <row r="977" spans="1:22" ht="13.5" x14ac:dyDescent="0.25">
      <c r="A977" s="3">
        <f>RSI!A977</f>
        <v>43721</v>
      </c>
      <c r="B977" s="2">
        <f>RSI!B977</f>
        <v>7.8072999999999997</v>
      </c>
      <c r="C977" s="2">
        <f>RSI!I977</f>
        <v>45.663082972697126</v>
      </c>
      <c r="D977" s="2">
        <f>MACD!E977</f>
        <v>6.69484144694108E-2</v>
      </c>
      <c r="E977" s="2">
        <f>MACD!F977</f>
        <v>4.2655534999170401E-2</v>
      </c>
      <c r="F977" s="2">
        <f>'Moving Avg'!D977</f>
        <v>7.79948</v>
      </c>
      <c r="G977" s="2">
        <f>'Moving Avg'!F977</f>
        <v>7.8765449999999984</v>
      </c>
      <c r="H977" s="2">
        <f>'Moving Avg'!G977</f>
        <v>7.9066139999999976</v>
      </c>
      <c r="I977" s="2">
        <f>'Moving Avg'!H977</f>
        <v>7.3718984999999977</v>
      </c>
      <c r="J977" s="6" t="str">
        <f>OBV!F977</f>
        <v>BEARISH</v>
      </c>
      <c r="K977" s="6" t="str">
        <f>OBV!G977</f>
        <v>NEUTRAL</v>
      </c>
      <c r="L977" s="6" t="str">
        <f>OBV!H977</f>
        <v>NEUTRAL</v>
      </c>
      <c r="M977" s="8">
        <f t="shared" si="153"/>
        <v>50</v>
      </c>
      <c r="N977" s="8">
        <f t="shared" si="150"/>
        <v>0</v>
      </c>
      <c r="O977" s="8">
        <f t="shared" si="151"/>
        <v>50</v>
      </c>
      <c r="P977" s="8">
        <f t="shared" si="152"/>
        <v>16.5</v>
      </c>
      <c r="Q977" s="9">
        <f t="shared" si="154"/>
        <v>27.475000000000001</v>
      </c>
      <c r="R977" s="9">
        <f t="shared" si="155"/>
        <v>31.625</v>
      </c>
      <c r="S977" s="9">
        <f t="shared" si="156"/>
        <v>27.425000000000001</v>
      </c>
      <c r="T977" s="9">
        <f t="shared" si="157"/>
        <v>29.125</v>
      </c>
      <c r="U977" s="8">
        <f t="shared" si="158"/>
        <v>28.841666666666669</v>
      </c>
      <c r="V977" s="8">
        <f t="shared" si="159"/>
        <v>28.912500000000001</v>
      </c>
    </row>
    <row r="978" spans="1:22" ht="13.5" x14ac:dyDescent="0.25">
      <c r="A978" s="3">
        <f>RSI!A978</f>
        <v>43724</v>
      </c>
      <c r="B978" s="2">
        <f>RSI!B978</f>
        <v>7.7994000000000003</v>
      </c>
      <c r="C978" s="2">
        <f>RSI!I978</f>
        <v>45.127304873349715</v>
      </c>
      <c r="D978" s="2">
        <f>MACD!E978</f>
        <v>4.3099632926003828E-2</v>
      </c>
      <c r="E978" s="2">
        <f>MACD!F978</f>
        <v>4.2744354584537084E-2</v>
      </c>
      <c r="F978" s="2">
        <f>'Moving Avg'!D978</f>
        <v>7.7979000000000003</v>
      </c>
      <c r="G978" s="2">
        <f>'Moving Avg'!F978</f>
        <v>7.8693649999999993</v>
      </c>
      <c r="H978" s="2">
        <f>'Moving Avg'!G978</f>
        <v>7.9032879999999963</v>
      </c>
      <c r="I978" s="2">
        <f>'Moving Avg'!H978</f>
        <v>7.379598999999998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  <c r="M978" s="8">
        <f t="shared" si="153"/>
        <v>50</v>
      </c>
      <c r="N978" s="8">
        <f t="shared" si="150"/>
        <v>0</v>
      </c>
      <c r="O978" s="8">
        <f t="shared" si="151"/>
        <v>50</v>
      </c>
      <c r="P978" s="8">
        <f t="shared" si="152"/>
        <v>16.5</v>
      </c>
      <c r="Q978" s="9">
        <f t="shared" si="154"/>
        <v>27.475000000000001</v>
      </c>
      <c r="R978" s="9">
        <f t="shared" si="155"/>
        <v>31.625</v>
      </c>
      <c r="S978" s="9">
        <f t="shared" si="156"/>
        <v>27.425000000000001</v>
      </c>
      <c r="T978" s="9">
        <f t="shared" si="157"/>
        <v>29.125</v>
      </c>
      <c r="U978" s="8">
        <f t="shared" si="158"/>
        <v>28.841666666666669</v>
      </c>
      <c r="V978" s="8">
        <f t="shared" si="159"/>
        <v>28.912500000000001</v>
      </c>
    </row>
    <row r="979" spans="1:22" ht="13.5" x14ac:dyDescent="0.25">
      <c r="A979" s="3">
        <f>RSI!A979</f>
        <v>43725</v>
      </c>
      <c r="B979" s="2">
        <f>RSI!B979</f>
        <v>7.7526000000000002</v>
      </c>
      <c r="C979" s="2">
        <f>RSI!I979</f>
        <v>41.984535412175923</v>
      </c>
      <c r="D979" s="2">
        <f>MACD!E979</f>
        <v>5.6798739888565208E-2</v>
      </c>
      <c r="E979" s="2">
        <f>MACD!F979</f>
        <v>4.5555231645342711E-2</v>
      </c>
      <c r="F979" s="2">
        <f>'Moving Avg'!D979</f>
        <v>7.7869600000000005</v>
      </c>
      <c r="G979" s="2">
        <f>'Moving Avg'!F979</f>
        <v>7.8605999999999998</v>
      </c>
      <c r="H979" s="2">
        <f>'Moving Avg'!G979</f>
        <v>7.8976679999999968</v>
      </c>
      <c r="I979" s="2">
        <f>'Moving Avg'!H979</f>
        <v>7.3877829999999998</v>
      </c>
      <c r="J979" s="6" t="str">
        <f>OBV!F979</f>
        <v>BEARISH</v>
      </c>
      <c r="K979" s="6" t="str">
        <f>OBV!G979</f>
        <v>WEAK</v>
      </c>
      <c r="L979" s="6" t="str">
        <f>OBV!H979</f>
        <v>CONFIRMED BEARISH</v>
      </c>
      <c r="M979" s="8">
        <f t="shared" si="153"/>
        <v>50</v>
      </c>
      <c r="N979" s="8">
        <f t="shared" si="150"/>
        <v>0</v>
      </c>
      <c r="O979" s="8">
        <f t="shared" si="151"/>
        <v>50</v>
      </c>
      <c r="P979" s="8">
        <f t="shared" si="152"/>
        <v>0</v>
      </c>
      <c r="Q979" s="9">
        <f t="shared" si="154"/>
        <v>25</v>
      </c>
      <c r="R979" s="9">
        <f t="shared" si="155"/>
        <v>27.5</v>
      </c>
      <c r="S979" s="9">
        <f t="shared" si="156"/>
        <v>20</v>
      </c>
      <c r="T979" s="9">
        <f t="shared" si="157"/>
        <v>25</v>
      </c>
      <c r="U979" s="8">
        <f t="shared" si="158"/>
        <v>24.166666666666668</v>
      </c>
      <c r="V979" s="8">
        <f t="shared" si="159"/>
        <v>24.375</v>
      </c>
    </row>
    <row r="980" spans="1:22" ht="13.5" x14ac:dyDescent="0.25">
      <c r="A980" s="3">
        <f>RSI!A980</f>
        <v>43726</v>
      </c>
      <c r="B980" s="2">
        <f>RSI!B980</f>
        <v>7.6510999999999996</v>
      </c>
      <c r="C980" s="2">
        <f>RSI!I980</f>
        <v>36.110791503886816</v>
      </c>
      <c r="D980" s="2">
        <f>MACD!E980</f>
        <v>5.6123125800673357E-2</v>
      </c>
      <c r="E980" s="2">
        <f>MACD!F980</f>
        <v>4.7668810476408842E-2</v>
      </c>
      <c r="F980" s="2">
        <f>'Moving Avg'!D980</f>
        <v>7.7557199999999993</v>
      </c>
      <c r="G980" s="2">
        <f>'Moving Avg'!F980</f>
        <v>7.8486449999999994</v>
      </c>
      <c r="H980" s="2">
        <f>'Moving Avg'!G980</f>
        <v>7.8921319999999957</v>
      </c>
      <c r="I980" s="2">
        <f>'Moving Avg'!H980</f>
        <v>7.3959499999999982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  <c r="M980" s="8">
        <f t="shared" si="153"/>
        <v>50</v>
      </c>
      <c r="N980" s="8">
        <f t="shared" si="150"/>
        <v>0</v>
      </c>
      <c r="O980" s="8">
        <f t="shared" si="151"/>
        <v>50</v>
      </c>
      <c r="P980" s="8">
        <f t="shared" si="152"/>
        <v>0</v>
      </c>
      <c r="Q980" s="9">
        <f t="shared" si="154"/>
        <v>25</v>
      </c>
      <c r="R980" s="9">
        <f t="shared" si="155"/>
        <v>27.5</v>
      </c>
      <c r="S980" s="9">
        <f t="shared" si="156"/>
        <v>20</v>
      </c>
      <c r="T980" s="9">
        <f t="shared" si="157"/>
        <v>25</v>
      </c>
      <c r="U980" s="8">
        <f t="shared" si="158"/>
        <v>24.166666666666668</v>
      </c>
      <c r="V980" s="8">
        <f t="shared" si="159"/>
        <v>24.375</v>
      </c>
    </row>
    <row r="981" spans="1:22" ht="13.5" x14ac:dyDescent="0.25">
      <c r="A981" s="3">
        <f>RSI!A981</f>
        <v>43727</v>
      </c>
      <c r="B981" s="2">
        <f>RSI!B981</f>
        <v>7.5339999999999998</v>
      </c>
      <c r="C981" s="2">
        <f>RSI!I981</f>
        <v>30.763467732951369</v>
      </c>
      <c r="D981" s="2">
        <f>MACD!E981</f>
        <v>7.7408349796762366E-2</v>
      </c>
      <c r="E981" s="2">
        <f>MACD!F981</f>
        <v>5.3616718340479555E-2</v>
      </c>
      <c r="F981" s="2">
        <f>'Moving Avg'!D981</f>
        <v>7.7088800000000006</v>
      </c>
      <c r="G981" s="2">
        <f>'Moving Avg'!F981</f>
        <v>7.8291249999999994</v>
      </c>
      <c r="H981" s="2">
        <f>'Moving Avg'!G981</f>
        <v>7.885913999999997</v>
      </c>
      <c r="I981" s="2">
        <f>'Moving Avg'!H981</f>
        <v>7.4023234999999987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3"/>
        <v>50</v>
      </c>
      <c r="N981" s="8">
        <f t="shared" si="150"/>
        <v>0</v>
      </c>
      <c r="O981" s="8">
        <f t="shared" si="151"/>
        <v>50</v>
      </c>
      <c r="P981" s="8">
        <f t="shared" si="152"/>
        <v>16.5</v>
      </c>
      <c r="Q981" s="9">
        <f t="shared" si="154"/>
        <v>27.475000000000001</v>
      </c>
      <c r="R981" s="9">
        <f t="shared" si="155"/>
        <v>31.625</v>
      </c>
      <c r="S981" s="9">
        <f t="shared" si="156"/>
        <v>27.425000000000001</v>
      </c>
      <c r="T981" s="9">
        <f t="shared" si="157"/>
        <v>29.125</v>
      </c>
      <c r="U981" s="8">
        <f t="shared" si="158"/>
        <v>28.841666666666669</v>
      </c>
      <c r="V981" s="8">
        <f t="shared" si="159"/>
        <v>28.912500000000001</v>
      </c>
    </row>
    <row r="982" spans="1:22" ht="13.5" x14ac:dyDescent="0.25">
      <c r="A982" s="3">
        <f>RSI!A982</f>
        <v>43728</v>
      </c>
      <c r="B982" s="2">
        <f>RSI!B982</f>
        <v>7.5730000000000004</v>
      </c>
      <c r="C982" s="2">
        <f>RSI!I982</f>
        <v>34.255294215777482</v>
      </c>
      <c r="D982" s="2">
        <f>MACD!E982</f>
        <v>8.2317190821656006E-2</v>
      </c>
      <c r="E982" s="2">
        <f>MACD!F982</f>
        <v>5.9356812836714845E-2</v>
      </c>
      <c r="F982" s="2">
        <f>'Moving Avg'!D982</f>
        <v>7.6620200000000001</v>
      </c>
      <c r="G982" s="2">
        <f>'Moving Avg'!F982</f>
        <v>7.808824999999997</v>
      </c>
      <c r="H982" s="2">
        <f>'Moving Avg'!G982</f>
        <v>7.8818359999999963</v>
      </c>
      <c r="I982" s="2">
        <f>'Moving Avg'!H982</f>
        <v>7.4092694999999988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3"/>
        <v>50</v>
      </c>
      <c r="N982" s="8">
        <f t="shared" si="150"/>
        <v>0</v>
      </c>
      <c r="O982" s="8">
        <f t="shared" si="151"/>
        <v>50</v>
      </c>
      <c r="P982" s="8">
        <f t="shared" si="152"/>
        <v>16.5</v>
      </c>
      <c r="Q982" s="9">
        <f t="shared" si="154"/>
        <v>27.475000000000001</v>
      </c>
      <c r="R982" s="9">
        <f t="shared" si="155"/>
        <v>31.625</v>
      </c>
      <c r="S982" s="9">
        <f t="shared" si="156"/>
        <v>27.425000000000001</v>
      </c>
      <c r="T982" s="9">
        <f t="shared" si="157"/>
        <v>29.125</v>
      </c>
      <c r="U982" s="8">
        <f t="shared" si="158"/>
        <v>28.841666666666669</v>
      </c>
      <c r="V982" s="8">
        <f t="shared" si="159"/>
        <v>28.912500000000001</v>
      </c>
    </row>
    <row r="983" spans="1:22" ht="13.5" x14ac:dyDescent="0.25">
      <c r="A983" s="3">
        <f>RSI!A983</f>
        <v>43731</v>
      </c>
      <c r="B983" s="2">
        <f>RSI!B983</f>
        <v>7.7135999999999996</v>
      </c>
      <c r="C983" s="2">
        <f>RSI!I983</f>
        <v>45.02052473683748</v>
      </c>
      <c r="D983" s="2">
        <f>MACD!E983</f>
        <v>7.7480331900171784E-2</v>
      </c>
      <c r="E983" s="2">
        <f>MACD!F983</f>
        <v>6.2981516649406238E-2</v>
      </c>
      <c r="F983" s="2">
        <f>'Moving Avg'!D983</f>
        <v>7.6448599999999995</v>
      </c>
      <c r="G983" s="2">
        <f>'Moving Avg'!F983</f>
        <v>7.797505000000001</v>
      </c>
      <c r="H983" s="2">
        <f>'Moving Avg'!G983</f>
        <v>7.8790599999999964</v>
      </c>
      <c r="I983" s="2">
        <f>'Moving Avg'!H983</f>
        <v>7.4171829999999987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  <c r="M983" s="8">
        <f t="shared" si="153"/>
        <v>50</v>
      </c>
      <c r="N983" s="8">
        <f t="shared" si="150"/>
        <v>0</v>
      </c>
      <c r="O983" s="8">
        <f t="shared" si="151"/>
        <v>50</v>
      </c>
      <c r="P983" s="8">
        <f t="shared" si="152"/>
        <v>66.5</v>
      </c>
      <c r="Q983" s="9">
        <f t="shared" si="154"/>
        <v>34.975000000000001</v>
      </c>
      <c r="R983" s="9">
        <f t="shared" si="155"/>
        <v>44.125</v>
      </c>
      <c r="S983" s="9">
        <f t="shared" si="156"/>
        <v>49.924999999999997</v>
      </c>
      <c r="T983" s="9">
        <f t="shared" si="157"/>
        <v>41.625</v>
      </c>
      <c r="U983" s="8">
        <f t="shared" si="158"/>
        <v>43.008333333333326</v>
      </c>
      <c r="V983" s="8">
        <f t="shared" si="159"/>
        <v>42.662499999999994</v>
      </c>
    </row>
    <row r="984" spans="1:22" ht="13.5" x14ac:dyDescent="0.25">
      <c r="A984" s="3">
        <f>RSI!A984</f>
        <v>43732</v>
      </c>
      <c r="B984" s="2">
        <f>RSI!B984</f>
        <v>7.5339999999999998</v>
      </c>
      <c r="C984" s="2">
        <f>RSI!I984</f>
        <v>36.743896443980979</v>
      </c>
      <c r="D984" s="2">
        <f>MACD!E984</f>
        <v>8.7179313293308525E-2</v>
      </c>
      <c r="E984" s="2">
        <f>MACD!F984</f>
        <v>6.7821075978186707E-2</v>
      </c>
      <c r="F984" s="2">
        <f>'Moving Avg'!D984</f>
        <v>7.6011399999999991</v>
      </c>
      <c r="G984" s="2">
        <f>'Moving Avg'!F984</f>
        <v>7.7779849999999984</v>
      </c>
      <c r="H984" s="2">
        <f>'Moving Avg'!G984</f>
        <v>7.8725399999999954</v>
      </c>
      <c r="I984" s="2">
        <f>'Moving Avg'!H984</f>
        <v>7.4233679999999991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  <c r="M984" s="8">
        <f t="shared" si="153"/>
        <v>50</v>
      </c>
      <c r="N984" s="8">
        <f t="shared" si="150"/>
        <v>0</v>
      </c>
      <c r="O984" s="8">
        <f t="shared" si="151"/>
        <v>50</v>
      </c>
      <c r="P984" s="8">
        <f t="shared" si="152"/>
        <v>66.5</v>
      </c>
      <c r="Q984" s="9">
        <f t="shared" si="154"/>
        <v>34.975000000000001</v>
      </c>
      <c r="R984" s="9">
        <f t="shared" si="155"/>
        <v>44.125</v>
      </c>
      <c r="S984" s="9">
        <f t="shared" si="156"/>
        <v>49.924999999999997</v>
      </c>
      <c r="T984" s="9">
        <f t="shared" si="157"/>
        <v>41.625</v>
      </c>
      <c r="U984" s="8">
        <f t="shared" si="158"/>
        <v>43.008333333333326</v>
      </c>
      <c r="V984" s="8">
        <f t="shared" si="159"/>
        <v>42.662499999999994</v>
      </c>
    </row>
    <row r="985" spans="1:22" ht="13.5" x14ac:dyDescent="0.25">
      <c r="A985" s="3">
        <f>RSI!A985</f>
        <v>43733</v>
      </c>
      <c r="B985" s="2">
        <f>RSI!B985</f>
        <v>7.6510999999999996</v>
      </c>
      <c r="C985" s="2">
        <f>RSI!I985</f>
        <v>43.975817442825161</v>
      </c>
      <c r="D985" s="2">
        <f>MACD!E985</f>
        <v>8.8225189731882203E-2</v>
      </c>
      <c r="E985" s="2">
        <f>MACD!F985</f>
        <v>7.1901898728925814E-2</v>
      </c>
      <c r="F985" s="2">
        <f>'Moving Avg'!D985</f>
        <v>7.6011399999999991</v>
      </c>
      <c r="G985" s="2">
        <f>'Moving Avg'!F985</f>
        <v>7.7623699999999989</v>
      </c>
      <c r="H985" s="2">
        <f>'Moving Avg'!G985</f>
        <v>7.8685139999999967</v>
      </c>
      <c r="I985" s="2">
        <f>'Moving Avg'!H985</f>
        <v>7.4293835000000001</v>
      </c>
      <c r="J985" s="6" t="str">
        <f>OBV!F985</f>
        <v>BULLISH</v>
      </c>
      <c r="K985" s="6" t="str">
        <f>OBV!G985</f>
        <v>NEUTRAL</v>
      </c>
      <c r="L985" s="6" t="str">
        <f>OBV!H985</f>
        <v>NEUTRAL</v>
      </c>
      <c r="M985" s="8">
        <f t="shared" si="153"/>
        <v>50</v>
      </c>
      <c r="N985" s="8">
        <f t="shared" si="150"/>
        <v>0</v>
      </c>
      <c r="O985" s="8">
        <f t="shared" si="151"/>
        <v>50</v>
      </c>
      <c r="P985" s="8">
        <f t="shared" si="152"/>
        <v>49.5</v>
      </c>
      <c r="Q985" s="9">
        <f t="shared" si="154"/>
        <v>32.424999999999997</v>
      </c>
      <c r="R985" s="9">
        <f t="shared" si="155"/>
        <v>39.875</v>
      </c>
      <c r="S985" s="9">
        <f t="shared" si="156"/>
        <v>42.275000000000006</v>
      </c>
      <c r="T985" s="9">
        <f t="shared" si="157"/>
        <v>37.375</v>
      </c>
      <c r="U985" s="8">
        <f t="shared" si="158"/>
        <v>38.19166666666667</v>
      </c>
      <c r="V985" s="8">
        <f t="shared" si="159"/>
        <v>37.987499999999997</v>
      </c>
    </row>
    <row r="986" spans="1:22" ht="13.5" x14ac:dyDescent="0.25">
      <c r="A986" s="3">
        <f>RSI!A986</f>
        <v>43734</v>
      </c>
      <c r="B986" s="2">
        <f>RSI!B986</f>
        <v>7.6355000000000004</v>
      </c>
      <c r="C986" s="2">
        <f>RSI!I986</f>
        <v>43.266154834224409</v>
      </c>
      <c r="D986" s="2">
        <f>MACD!E986</f>
        <v>8.4959421246640687E-2</v>
      </c>
      <c r="E986" s="2">
        <f>MACD!F986</f>
        <v>7.4513403232468786E-2</v>
      </c>
      <c r="F986" s="2">
        <f>'Moving Avg'!D986</f>
        <v>7.6214399999999998</v>
      </c>
      <c r="G986" s="2">
        <f>'Moving Avg'!F986</f>
        <v>7.7463649999999991</v>
      </c>
      <c r="H986" s="2">
        <f>'Moving Avg'!G986</f>
        <v>7.8641759999999969</v>
      </c>
      <c r="I986" s="2">
        <f>'Moving Avg'!H986</f>
        <v>7.4353210000000001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  <c r="M986" s="8">
        <f t="shared" si="153"/>
        <v>50</v>
      </c>
      <c r="N986" s="8">
        <f t="shared" si="150"/>
        <v>0</v>
      </c>
      <c r="O986" s="8">
        <f t="shared" si="151"/>
        <v>50</v>
      </c>
      <c r="P986" s="8">
        <f t="shared" si="152"/>
        <v>100</v>
      </c>
      <c r="Q986" s="9">
        <f t="shared" si="154"/>
        <v>40</v>
      </c>
      <c r="R986" s="9">
        <f t="shared" si="155"/>
        <v>52.5</v>
      </c>
      <c r="S986" s="9">
        <f t="shared" si="156"/>
        <v>65</v>
      </c>
      <c r="T986" s="9">
        <f t="shared" si="157"/>
        <v>50</v>
      </c>
      <c r="U986" s="8">
        <f t="shared" si="158"/>
        <v>52.5</v>
      </c>
      <c r="V986" s="8">
        <f t="shared" si="159"/>
        <v>51.875</v>
      </c>
    </row>
    <row r="987" spans="1:22" ht="13.5" x14ac:dyDescent="0.25">
      <c r="A987" s="3">
        <f>RSI!A987</f>
        <v>43735</v>
      </c>
      <c r="B987" s="2">
        <f>RSI!B987</f>
        <v>7.6199000000000003</v>
      </c>
      <c r="C987" s="2">
        <f>RSI!I987</f>
        <v>42.527080275812054</v>
      </c>
      <c r="D987" s="2">
        <f>MACD!E987</f>
        <v>9.0115763074480881E-2</v>
      </c>
      <c r="E987" s="2">
        <f>MACD!F987</f>
        <v>7.76338752008712E-2</v>
      </c>
      <c r="F987" s="2">
        <f>'Moving Avg'!D987</f>
        <v>7.6308199999999999</v>
      </c>
      <c r="G987" s="2">
        <f>'Moving Avg'!F987</f>
        <v>7.7323149999999998</v>
      </c>
      <c r="H987" s="2">
        <f>'Moving Avg'!G987</f>
        <v>7.8580159999999957</v>
      </c>
      <c r="I987" s="2">
        <f>'Moving Avg'!H987</f>
        <v>7.4413315000000004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  <c r="M987" s="8">
        <f t="shared" si="153"/>
        <v>50</v>
      </c>
      <c r="N987" s="8">
        <f t="shared" si="150"/>
        <v>0</v>
      </c>
      <c r="O987" s="8">
        <f t="shared" si="151"/>
        <v>50</v>
      </c>
      <c r="P987" s="8">
        <f t="shared" si="152"/>
        <v>83.5</v>
      </c>
      <c r="Q987" s="9">
        <f t="shared" si="154"/>
        <v>37.524999999999999</v>
      </c>
      <c r="R987" s="9">
        <f t="shared" si="155"/>
        <v>48.375</v>
      </c>
      <c r="S987" s="9">
        <f t="shared" si="156"/>
        <v>57.575000000000003</v>
      </c>
      <c r="T987" s="9">
        <f t="shared" si="157"/>
        <v>45.875</v>
      </c>
      <c r="U987" s="8">
        <f t="shared" si="158"/>
        <v>47.82500000000001</v>
      </c>
      <c r="V987" s="8">
        <f t="shared" si="159"/>
        <v>47.337500000000006</v>
      </c>
    </row>
    <row r="988" spans="1:22" ht="13.5" x14ac:dyDescent="0.25">
      <c r="A988" s="3">
        <f>RSI!A988</f>
        <v>43738</v>
      </c>
      <c r="B988" s="2">
        <f>RSI!B988</f>
        <v>7.5183999999999997</v>
      </c>
      <c r="C988" s="2">
        <f>RSI!I988</f>
        <v>37.981043243074353</v>
      </c>
      <c r="D988" s="2">
        <f>MACD!E988</f>
        <v>0.1015674182037074</v>
      </c>
      <c r="E988" s="2">
        <f>MACD!F988</f>
        <v>8.2420583801438435E-2</v>
      </c>
      <c r="F988" s="2">
        <f>'Moving Avg'!D988</f>
        <v>7.59178</v>
      </c>
      <c r="G988" s="2">
        <f>'Moving Avg'!F988</f>
        <v>7.7209949999999994</v>
      </c>
      <c r="H988" s="2">
        <f>'Moving Avg'!G988</f>
        <v>7.8460499999999955</v>
      </c>
      <c r="I988" s="2">
        <f>'Moving Avg'!H988</f>
        <v>7.4472119999999995</v>
      </c>
      <c r="J988" s="6" t="str">
        <f>OBV!F988</f>
        <v>BULLISH</v>
      </c>
      <c r="K988" s="6" t="str">
        <f>OBV!G988</f>
        <v>NEUTRAL</v>
      </c>
      <c r="L988" s="6" t="str">
        <f>OBV!H988</f>
        <v>BULLISH DIVERGENCE</v>
      </c>
      <c r="M988" s="8">
        <f t="shared" si="153"/>
        <v>50</v>
      </c>
      <c r="N988" s="8">
        <f t="shared" si="150"/>
        <v>0</v>
      </c>
      <c r="O988" s="8">
        <f t="shared" si="151"/>
        <v>50</v>
      </c>
      <c r="P988" s="8">
        <f t="shared" si="152"/>
        <v>66.5</v>
      </c>
      <c r="Q988" s="9">
        <f t="shared" si="154"/>
        <v>34.975000000000001</v>
      </c>
      <c r="R988" s="9">
        <f t="shared" si="155"/>
        <v>44.125</v>
      </c>
      <c r="S988" s="9">
        <f t="shared" si="156"/>
        <v>49.924999999999997</v>
      </c>
      <c r="T988" s="9">
        <f t="shared" si="157"/>
        <v>41.625</v>
      </c>
      <c r="U988" s="8">
        <f t="shared" si="158"/>
        <v>43.008333333333326</v>
      </c>
      <c r="V988" s="8">
        <f t="shared" si="159"/>
        <v>42.662499999999994</v>
      </c>
    </row>
    <row r="989" spans="1:22" ht="13.5" x14ac:dyDescent="0.25">
      <c r="A989" s="3">
        <f>RSI!A989</f>
        <v>43739</v>
      </c>
      <c r="B989" s="2">
        <f>RSI!B989</f>
        <v>7.6433</v>
      </c>
      <c r="C989" s="2">
        <f>RSI!I989</f>
        <v>45.676528293383953</v>
      </c>
      <c r="D989" s="2">
        <f>MACD!E989</f>
        <v>9.6132476573286496E-2</v>
      </c>
      <c r="E989" s="2">
        <f>MACD!F989</f>
        <v>8.5162962355808045E-2</v>
      </c>
      <c r="F989" s="2">
        <f>'Moving Avg'!D989</f>
        <v>7.6136400000000011</v>
      </c>
      <c r="G989" s="2">
        <f>'Moving Avg'!F989</f>
        <v>7.7061599999999997</v>
      </c>
      <c r="H989" s="2">
        <f>'Moving Avg'!G989</f>
        <v>7.8391499999999965</v>
      </c>
      <c r="I989" s="2">
        <f>'Moving Avg'!H989</f>
        <v>7.4537544999999987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  <c r="M989" s="8">
        <f t="shared" si="153"/>
        <v>50</v>
      </c>
      <c r="N989" s="8">
        <f t="shared" si="150"/>
        <v>0</v>
      </c>
      <c r="O989" s="8">
        <f t="shared" si="151"/>
        <v>50</v>
      </c>
      <c r="P989" s="8">
        <f t="shared" si="152"/>
        <v>83.5</v>
      </c>
      <c r="Q989" s="9">
        <f t="shared" si="154"/>
        <v>37.524999999999999</v>
      </c>
      <c r="R989" s="9">
        <f t="shared" si="155"/>
        <v>48.375</v>
      </c>
      <c r="S989" s="9">
        <f t="shared" si="156"/>
        <v>57.575000000000003</v>
      </c>
      <c r="T989" s="9">
        <f t="shared" si="157"/>
        <v>45.875</v>
      </c>
      <c r="U989" s="8">
        <f t="shared" si="158"/>
        <v>47.82500000000001</v>
      </c>
      <c r="V989" s="8">
        <f t="shared" si="159"/>
        <v>47.337500000000006</v>
      </c>
    </row>
    <row r="990" spans="1:22" ht="13.5" x14ac:dyDescent="0.25">
      <c r="A990" s="3">
        <f>RSI!A990</f>
        <v>43740</v>
      </c>
      <c r="B990" s="2">
        <f>RSI!B990</f>
        <v>7.4950000000000001</v>
      </c>
      <c r="C990" s="2">
        <f>RSI!I990</f>
        <v>39.421763455974357</v>
      </c>
      <c r="D990" s="2">
        <f>MACD!E990</f>
        <v>8.7394189238076514E-2</v>
      </c>
      <c r="E990" s="2">
        <f>MACD!F990</f>
        <v>8.5609207732261744E-2</v>
      </c>
      <c r="F990" s="2">
        <f>'Moving Avg'!D990</f>
        <v>7.5824200000000008</v>
      </c>
      <c r="G990" s="2">
        <f>'Moving Avg'!F990</f>
        <v>7.6905450000000002</v>
      </c>
      <c r="H990" s="2">
        <f>'Moving Avg'!G990</f>
        <v>7.8267159999999967</v>
      </c>
      <c r="I990" s="2">
        <f>'Moving Avg'!H990</f>
        <v>7.4598574999999983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3"/>
        <v>50</v>
      </c>
      <c r="N990" s="8">
        <f t="shared" si="150"/>
        <v>0</v>
      </c>
      <c r="O990" s="8">
        <f t="shared" si="151"/>
        <v>50</v>
      </c>
      <c r="P990" s="8">
        <f t="shared" si="152"/>
        <v>16.5</v>
      </c>
      <c r="Q990" s="9">
        <f t="shared" si="154"/>
        <v>27.475000000000001</v>
      </c>
      <c r="R990" s="9">
        <f t="shared" si="155"/>
        <v>31.625</v>
      </c>
      <c r="S990" s="9">
        <f t="shared" si="156"/>
        <v>27.425000000000001</v>
      </c>
      <c r="T990" s="9">
        <f t="shared" si="157"/>
        <v>29.125</v>
      </c>
      <c r="U990" s="8">
        <f t="shared" si="158"/>
        <v>28.841666666666669</v>
      </c>
      <c r="V990" s="8">
        <f t="shared" si="159"/>
        <v>28.912500000000001</v>
      </c>
    </row>
    <row r="991" spans="1:22" ht="13.5" x14ac:dyDescent="0.25">
      <c r="A991" s="3">
        <f>RSI!A991</f>
        <v>43741</v>
      </c>
      <c r="B991" s="2">
        <f>RSI!B991</f>
        <v>7.5730000000000004</v>
      </c>
      <c r="C991" s="2">
        <f>RSI!I991</f>
        <v>43.782199153064205</v>
      </c>
      <c r="D991" s="2">
        <f>MACD!E991</f>
        <v>5.7537762531138625E-2</v>
      </c>
      <c r="E991" s="2">
        <f>MACD!F991</f>
        <v>7.9994918692037134E-2</v>
      </c>
      <c r="F991" s="2">
        <f>'Moving Avg'!D991</f>
        <v>7.5699200000000006</v>
      </c>
      <c r="G991" s="2">
        <f>'Moving Avg'!F991</f>
        <v>7.6749300000000016</v>
      </c>
      <c r="H991" s="2">
        <f>'Moving Avg'!G991</f>
        <v>7.816143999999996</v>
      </c>
      <c r="I991" s="2">
        <f>'Moving Avg'!H991</f>
        <v>7.4660109999999982</v>
      </c>
      <c r="J991" s="6" t="str">
        <f>OBV!F991</f>
        <v>BULLISH</v>
      </c>
      <c r="K991" s="6" t="str">
        <f>OBV!G991</f>
        <v>NEUTRAL</v>
      </c>
      <c r="L991" s="6" t="str">
        <f>OBV!H991</f>
        <v>BULLISH DIVERGENCE</v>
      </c>
      <c r="M991" s="8">
        <f t="shared" si="153"/>
        <v>50</v>
      </c>
      <c r="N991" s="8">
        <f t="shared" si="150"/>
        <v>100</v>
      </c>
      <c r="O991" s="8">
        <f t="shared" si="151"/>
        <v>50</v>
      </c>
      <c r="P991" s="8">
        <f t="shared" si="152"/>
        <v>66.5</v>
      </c>
      <c r="Q991" s="9">
        <f t="shared" si="154"/>
        <v>69.974999999999994</v>
      </c>
      <c r="R991" s="9">
        <f t="shared" si="155"/>
        <v>64.125</v>
      </c>
      <c r="S991" s="9">
        <f t="shared" si="156"/>
        <v>64.924999999999997</v>
      </c>
      <c r="T991" s="9">
        <f t="shared" si="157"/>
        <v>66.625</v>
      </c>
      <c r="U991" s="8">
        <f t="shared" si="158"/>
        <v>66.341666666666654</v>
      </c>
      <c r="V991" s="8">
        <f t="shared" si="159"/>
        <v>66.412499999999994</v>
      </c>
    </row>
    <row r="992" spans="1:22" ht="13.5" x14ac:dyDescent="0.25">
      <c r="A992" s="3">
        <f>RSI!A992</f>
        <v>43742</v>
      </c>
      <c r="B992" s="2">
        <f>RSI!B992</f>
        <v>7.5495999999999999</v>
      </c>
      <c r="C992" s="2">
        <f>RSI!I992</f>
        <v>42.787176817512062</v>
      </c>
      <c r="D992" s="2">
        <f>MACD!E992</f>
        <v>4.0779163116516415E-2</v>
      </c>
      <c r="E992" s="2">
        <f>MACD!F992</f>
        <v>7.2151767576932993E-2</v>
      </c>
      <c r="F992" s="2">
        <f>'Moving Avg'!D992</f>
        <v>7.55586</v>
      </c>
      <c r="G992" s="2">
        <f>'Moving Avg'!F992</f>
        <v>7.6620450000000009</v>
      </c>
      <c r="H992" s="2">
        <f>'Moving Avg'!G992</f>
        <v>7.8070679999999957</v>
      </c>
      <c r="I992" s="2">
        <f>'Moving Avg'!H992</f>
        <v>7.4720474999999986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  <c r="M992" s="8">
        <f t="shared" si="153"/>
        <v>50</v>
      </c>
      <c r="N992" s="8">
        <f t="shared" si="150"/>
        <v>100</v>
      </c>
      <c r="O992" s="8">
        <f t="shared" si="151"/>
        <v>50</v>
      </c>
      <c r="P992" s="8">
        <f t="shared" si="152"/>
        <v>66.5</v>
      </c>
      <c r="Q992" s="9">
        <f t="shared" si="154"/>
        <v>69.974999999999994</v>
      </c>
      <c r="R992" s="9">
        <f t="shared" si="155"/>
        <v>64.125</v>
      </c>
      <c r="S992" s="9">
        <f t="shared" si="156"/>
        <v>64.924999999999997</v>
      </c>
      <c r="T992" s="9">
        <f t="shared" si="157"/>
        <v>66.625</v>
      </c>
      <c r="U992" s="8">
        <f t="shared" si="158"/>
        <v>66.341666666666654</v>
      </c>
      <c r="V992" s="8">
        <f t="shared" si="159"/>
        <v>66.412499999999994</v>
      </c>
    </row>
    <row r="993" spans="1:22" ht="13.5" x14ac:dyDescent="0.25">
      <c r="A993" s="3">
        <f>RSI!A993</f>
        <v>43745</v>
      </c>
      <c r="B993" s="2">
        <f>RSI!B993</f>
        <v>7.4950000000000001</v>
      </c>
      <c r="C993" s="2">
        <f>RSI!I993</f>
        <v>40.475692184289208</v>
      </c>
      <c r="D993" s="2">
        <f>MACD!E993</f>
        <v>5.3126366844472805E-2</v>
      </c>
      <c r="E993" s="2">
        <f>MACD!F993</f>
        <v>6.8346687430440964E-2</v>
      </c>
      <c r="F993" s="2">
        <f>'Moving Avg'!D993</f>
        <v>7.5511799999999996</v>
      </c>
      <c r="G993" s="2">
        <f>'Moving Avg'!F993</f>
        <v>7.6464300000000005</v>
      </c>
      <c r="H993" s="2">
        <f>'Moving Avg'!G993</f>
        <v>7.7968999999999964</v>
      </c>
      <c r="I993" s="2">
        <f>'Moving Avg'!H993</f>
        <v>7.4779994999999984</v>
      </c>
      <c r="J993" s="6" t="str">
        <f>OBV!F993</f>
        <v>BULLISH</v>
      </c>
      <c r="K993" s="6" t="str">
        <f>OBV!G993</f>
        <v>NEUTRAL</v>
      </c>
      <c r="L993" s="6" t="str">
        <f>OBV!H993</f>
        <v>BULLISH DIVERGENCE</v>
      </c>
      <c r="M993" s="8">
        <f t="shared" si="153"/>
        <v>50</v>
      </c>
      <c r="N993" s="8">
        <f t="shared" si="150"/>
        <v>45</v>
      </c>
      <c r="O993" s="8">
        <f t="shared" si="151"/>
        <v>50</v>
      </c>
      <c r="P993" s="8">
        <f t="shared" si="152"/>
        <v>66.5</v>
      </c>
      <c r="Q993" s="9">
        <f t="shared" si="154"/>
        <v>50.725000000000001</v>
      </c>
      <c r="R993" s="9">
        <f t="shared" si="155"/>
        <v>53.125</v>
      </c>
      <c r="S993" s="9">
        <f t="shared" si="156"/>
        <v>56.674999999999997</v>
      </c>
      <c r="T993" s="9">
        <f t="shared" si="157"/>
        <v>52.875</v>
      </c>
      <c r="U993" s="8">
        <f t="shared" si="158"/>
        <v>53.508333333333326</v>
      </c>
      <c r="V993" s="8">
        <f t="shared" si="159"/>
        <v>53.349999999999994</v>
      </c>
    </row>
    <row r="994" spans="1:22" ht="13.5" x14ac:dyDescent="0.25">
      <c r="A994" s="3">
        <f>RSI!A994</f>
        <v>43746</v>
      </c>
      <c r="B994" s="2">
        <f>RSI!B994</f>
        <v>7.4558999999999997</v>
      </c>
      <c r="C994" s="2">
        <f>RSI!I994</f>
        <v>38.856816881889223</v>
      </c>
      <c r="D994" s="2">
        <f>MACD!E994</f>
        <v>3.995136843367586E-2</v>
      </c>
      <c r="E994" s="2">
        <f>MACD!F994</f>
        <v>6.2667623631087951E-2</v>
      </c>
      <c r="F994" s="2">
        <f>'Moving Avg'!D994</f>
        <v>7.5137</v>
      </c>
      <c r="G994" s="2">
        <f>'Moving Avg'!F994</f>
        <v>7.6288600000000004</v>
      </c>
      <c r="H994" s="2">
        <f>'Moving Avg'!G994</f>
        <v>7.7867039999999967</v>
      </c>
      <c r="I994" s="2">
        <f>'Moving Avg'!H994</f>
        <v>7.4832654999999981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3"/>
        <v>50</v>
      </c>
      <c r="N994" s="8">
        <f t="shared" si="150"/>
        <v>100</v>
      </c>
      <c r="O994" s="8">
        <f t="shared" si="151"/>
        <v>50</v>
      </c>
      <c r="P994" s="8">
        <f t="shared" si="152"/>
        <v>16.5</v>
      </c>
      <c r="Q994" s="9">
        <f t="shared" si="154"/>
        <v>62.475000000000001</v>
      </c>
      <c r="R994" s="9">
        <f t="shared" si="155"/>
        <v>51.625</v>
      </c>
      <c r="S994" s="9">
        <f t="shared" si="156"/>
        <v>42.424999999999997</v>
      </c>
      <c r="T994" s="9">
        <f t="shared" si="157"/>
        <v>54.125</v>
      </c>
      <c r="U994" s="8">
        <f t="shared" si="158"/>
        <v>52.17499999999999</v>
      </c>
      <c r="V994" s="8">
        <f t="shared" si="159"/>
        <v>52.662499999999994</v>
      </c>
    </row>
    <row r="995" spans="1:22" ht="13.5" x14ac:dyDescent="0.25">
      <c r="A995" s="3">
        <f>RSI!A995</f>
        <v>43747</v>
      </c>
      <c r="B995" s="2">
        <f>RSI!B995</f>
        <v>7.5730000000000004</v>
      </c>
      <c r="C995" s="2">
        <f>RSI!I995</f>
        <v>45.842979596025749</v>
      </c>
      <c r="D995" s="2">
        <f>MACD!E995</f>
        <v>3.9405129012867413E-2</v>
      </c>
      <c r="E995" s="2">
        <f>MACD!F995</f>
        <v>5.8015124707443841E-2</v>
      </c>
      <c r="F995" s="2">
        <f>'Moving Avg'!D995</f>
        <v>7.529300000000001</v>
      </c>
      <c r="G995" s="2">
        <f>'Moving Avg'!F995</f>
        <v>7.6171450000000007</v>
      </c>
      <c r="H995" s="2">
        <f>'Moving Avg'!G995</f>
        <v>7.7802099999999959</v>
      </c>
      <c r="I995" s="2">
        <f>'Moving Avg'!H995</f>
        <v>7.4894189999999981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  <c r="M995" s="8">
        <f t="shared" si="153"/>
        <v>50</v>
      </c>
      <c r="N995" s="8">
        <f t="shared" si="150"/>
        <v>45</v>
      </c>
      <c r="O995" s="8">
        <f t="shared" si="151"/>
        <v>50</v>
      </c>
      <c r="P995" s="8">
        <f t="shared" si="152"/>
        <v>83.5</v>
      </c>
      <c r="Q995" s="9">
        <f t="shared" si="154"/>
        <v>53.274999999999999</v>
      </c>
      <c r="R995" s="9">
        <f t="shared" si="155"/>
        <v>57.375</v>
      </c>
      <c r="S995" s="9">
        <f t="shared" si="156"/>
        <v>64.325000000000003</v>
      </c>
      <c r="T995" s="9">
        <f t="shared" si="157"/>
        <v>57.125</v>
      </c>
      <c r="U995" s="8">
        <f t="shared" si="158"/>
        <v>58.32500000000001</v>
      </c>
      <c r="V995" s="8">
        <f t="shared" si="159"/>
        <v>58.025000000000006</v>
      </c>
    </row>
    <row r="996" spans="1:22" ht="13.5" x14ac:dyDescent="0.25">
      <c r="A996" s="3">
        <f>RSI!A996</f>
        <v>43748</v>
      </c>
      <c r="B996" s="2">
        <f>RSI!B996</f>
        <v>7.5730000000000004</v>
      </c>
      <c r="C996" s="2">
        <f>RSI!I996</f>
        <v>45.842979596025749</v>
      </c>
      <c r="D996" s="2">
        <f>MACD!E996</f>
        <v>3.7018130845420494E-2</v>
      </c>
      <c r="E996" s="2">
        <f>MACD!F996</f>
        <v>5.3815725935039173E-2</v>
      </c>
      <c r="F996" s="2">
        <f>'Moving Avg'!D996</f>
        <v>7.529300000000001</v>
      </c>
      <c r="G996" s="2">
        <f>'Moving Avg'!F996</f>
        <v>7.6073850000000025</v>
      </c>
      <c r="H996" s="2">
        <f>'Moving Avg'!G996</f>
        <v>7.7731119999999949</v>
      </c>
      <c r="I996" s="2">
        <f>'Moving Avg'!H996</f>
        <v>7.495572499999998</v>
      </c>
      <c r="J996" s="6" t="str">
        <f>OBV!F996</f>
        <v>BEARISH</v>
      </c>
      <c r="K996" s="6" t="str">
        <f>OBV!G996</f>
        <v>NEUTRAL</v>
      </c>
      <c r="L996" s="6" t="str">
        <f>OBV!H996</f>
        <v>NEUTRAL</v>
      </c>
      <c r="M996" s="8">
        <f t="shared" si="153"/>
        <v>50</v>
      </c>
      <c r="N996" s="8">
        <f t="shared" si="150"/>
        <v>45</v>
      </c>
      <c r="O996" s="8">
        <f t="shared" si="151"/>
        <v>50</v>
      </c>
      <c r="P996" s="8">
        <f t="shared" si="152"/>
        <v>16.5</v>
      </c>
      <c r="Q996" s="9">
        <f t="shared" si="154"/>
        <v>43.225000000000001</v>
      </c>
      <c r="R996" s="9">
        <f t="shared" si="155"/>
        <v>40.625</v>
      </c>
      <c r="S996" s="9">
        <f t="shared" si="156"/>
        <v>34.174999999999997</v>
      </c>
      <c r="T996" s="9">
        <f t="shared" si="157"/>
        <v>40.375</v>
      </c>
      <c r="U996" s="8">
        <f t="shared" si="158"/>
        <v>39.341666666666661</v>
      </c>
      <c r="V996" s="8">
        <f t="shared" si="159"/>
        <v>39.599999999999994</v>
      </c>
    </row>
    <row r="997" spans="1:22" ht="13.5" x14ac:dyDescent="0.25">
      <c r="A997" s="3">
        <f>RSI!A997</f>
        <v>43749</v>
      </c>
      <c r="B997" s="2">
        <f>RSI!B997</f>
        <v>7.6199000000000003</v>
      </c>
      <c r="C997" s="2">
        <f>RSI!I997</f>
        <v>48.572410683036388</v>
      </c>
      <c r="D997" s="2">
        <f>MACD!E997</f>
        <v>2.9564293183227619E-2</v>
      </c>
      <c r="E997" s="2">
        <f>MACD!F997</f>
        <v>4.8965439384676859E-2</v>
      </c>
      <c r="F997" s="2">
        <f>'Moving Avg'!D997</f>
        <v>7.5433599999999998</v>
      </c>
      <c r="G997" s="2">
        <f>'Moving Avg'!F997</f>
        <v>7.598015000000002</v>
      </c>
      <c r="H997" s="2">
        <f>'Moving Avg'!G997</f>
        <v>7.7680079999999956</v>
      </c>
      <c r="I997" s="2">
        <f>'Moving Avg'!H997</f>
        <v>7.5019604999999983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  <c r="M997" s="8">
        <f t="shared" si="153"/>
        <v>50</v>
      </c>
      <c r="N997" s="8">
        <f t="shared" si="150"/>
        <v>45</v>
      </c>
      <c r="O997" s="8">
        <f t="shared" si="151"/>
        <v>50</v>
      </c>
      <c r="P997" s="8">
        <f t="shared" si="152"/>
        <v>83.5</v>
      </c>
      <c r="Q997" s="9">
        <f t="shared" si="154"/>
        <v>53.274999999999999</v>
      </c>
      <c r="R997" s="9">
        <f t="shared" si="155"/>
        <v>57.375</v>
      </c>
      <c r="S997" s="9">
        <f t="shared" si="156"/>
        <v>64.325000000000003</v>
      </c>
      <c r="T997" s="9">
        <f t="shared" si="157"/>
        <v>57.125</v>
      </c>
      <c r="U997" s="8">
        <f t="shared" si="158"/>
        <v>58.32500000000001</v>
      </c>
      <c r="V997" s="8">
        <f t="shared" si="159"/>
        <v>58.025000000000006</v>
      </c>
    </row>
    <row r="998" spans="1:22" ht="13.5" x14ac:dyDescent="0.25">
      <c r="A998" s="3">
        <f>RSI!A998</f>
        <v>43752</v>
      </c>
      <c r="B998" s="2">
        <f>RSI!B998</f>
        <v>7.7058</v>
      </c>
      <c r="C998" s="2">
        <f>RSI!I998</f>
        <v>53.222481383177893</v>
      </c>
      <c r="D998" s="2">
        <f>MACD!E998</f>
        <v>1.4091292805611388E-3</v>
      </c>
      <c r="E998" s="2">
        <f>MACD!F998</f>
        <v>3.9454177363853718E-2</v>
      </c>
      <c r="F998" s="2">
        <f>'Moving Avg'!D998</f>
        <v>7.5855199999999998</v>
      </c>
      <c r="G998" s="2">
        <f>'Moving Avg'!F998</f>
        <v>7.5933350000000006</v>
      </c>
      <c r="H998" s="2">
        <f>'Moving Avg'!G998</f>
        <v>7.7641699999999956</v>
      </c>
      <c r="I998" s="2">
        <f>'Moving Avg'!H998</f>
        <v>7.5096839999999974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3"/>
        <v>50</v>
      </c>
      <c r="N998" s="8">
        <f t="shared" si="150"/>
        <v>100</v>
      </c>
      <c r="O998" s="8">
        <f t="shared" si="151"/>
        <v>50</v>
      </c>
      <c r="P998" s="8">
        <f t="shared" si="152"/>
        <v>83.5</v>
      </c>
      <c r="Q998" s="9">
        <f t="shared" si="154"/>
        <v>72.525000000000006</v>
      </c>
      <c r="R998" s="9">
        <f t="shared" si="155"/>
        <v>68.375</v>
      </c>
      <c r="S998" s="9">
        <f t="shared" si="156"/>
        <v>72.575000000000003</v>
      </c>
      <c r="T998" s="9">
        <f t="shared" si="157"/>
        <v>70.875</v>
      </c>
      <c r="U998" s="8">
        <f t="shared" si="158"/>
        <v>71.158333333333346</v>
      </c>
      <c r="V998" s="8">
        <f t="shared" si="159"/>
        <v>71.087500000000006</v>
      </c>
    </row>
    <row r="999" spans="1:22" ht="13.5" x14ac:dyDescent="0.25">
      <c r="A999" s="3">
        <f>RSI!A999</f>
        <v>43754</v>
      </c>
      <c r="B999" s="2">
        <f>RSI!B999</f>
        <v>7.6510999999999996</v>
      </c>
      <c r="C999" s="2">
        <f>RSI!I999</f>
        <v>50.114990338670374</v>
      </c>
      <c r="D999" s="2">
        <f>MACD!E999</f>
        <v>4.6580566131382284E-4</v>
      </c>
      <c r="E999" s="2">
        <f>MACD!F999</f>
        <v>3.1656503023345738E-2</v>
      </c>
      <c r="F999" s="2">
        <f>'Moving Avg'!D999</f>
        <v>7.6245599999999998</v>
      </c>
      <c r="G999" s="2">
        <f>'Moving Avg'!F999</f>
        <v>7.58826</v>
      </c>
      <c r="H999" s="2">
        <f>'Moving Avg'!G999</f>
        <v>7.761351999999996</v>
      </c>
      <c r="I999" s="2">
        <f>'Moving Avg'!H999</f>
        <v>7.5173224999999979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  <c r="M999" s="8">
        <f t="shared" si="153"/>
        <v>50</v>
      </c>
      <c r="N999" s="8">
        <f t="shared" si="150"/>
        <v>100</v>
      </c>
      <c r="O999" s="8">
        <f t="shared" si="151"/>
        <v>50</v>
      </c>
      <c r="P999" s="8">
        <f t="shared" si="152"/>
        <v>83.5</v>
      </c>
      <c r="Q999" s="9">
        <f t="shared" si="154"/>
        <v>72.525000000000006</v>
      </c>
      <c r="R999" s="9">
        <f t="shared" si="155"/>
        <v>68.375</v>
      </c>
      <c r="S999" s="9">
        <f t="shared" si="156"/>
        <v>72.575000000000003</v>
      </c>
      <c r="T999" s="9">
        <f t="shared" si="157"/>
        <v>70.875</v>
      </c>
      <c r="U999" s="8">
        <f t="shared" si="158"/>
        <v>71.158333333333346</v>
      </c>
      <c r="V999" s="8">
        <f t="shared" si="159"/>
        <v>71.087500000000006</v>
      </c>
    </row>
    <row r="1000" spans="1:22" ht="13.5" x14ac:dyDescent="0.25">
      <c r="A1000" s="3">
        <f>RSI!A1000</f>
        <v>43755</v>
      </c>
      <c r="B1000" s="2">
        <f>RSI!B1000</f>
        <v>7.7214</v>
      </c>
      <c r="C1000" s="2">
        <f>RSI!I1000</f>
        <v>53.844811257003855</v>
      </c>
      <c r="D1000" s="2">
        <f>MACD!E1000</f>
        <v>-2.8390254788652314E-2</v>
      </c>
      <c r="E1000" s="2">
        <f>MACD!F1000</f>
        <v>1.964715146094613E-2</v>
      </c>
      <c r="F1000" s="2">
        <f>'Moving Avg'!D1000</f>
        <v>7.6542399999999997</v>
      </c>
      <c r="G1000" s="2">
        <f>'Moving Avg'!F1000</f>
        <v>7.5917750000000002</v>
      </c>
      <c r="H1000" s="2">
        <f>'Moving Avg'!G1000</f>
        <v>7.7582779999999971</v>
      </c>
      <c r="I1000" s="2">
        <f>'Moving Avg'!H1000</f>
        <v>7.5253124999999992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  <c r="M1000" s="8">
        <f t="shared" si="153"/>
        <v>50</v>
      </c>
      <c r="N1000" s="8">
        <f t="shared" si="150"/>
        <v>100</v>
      </c>
      <c r="O1000" s="8">
        <f t="shared" si="151"/>
        <v>50</v>
      </c>
      <c r="P1000" s="8">
        <f t="shared" si="152"/>
        <v>83.5</v>
      </c>
      <c r="Q1000" s="9">
        <f t="shared" si="154"/>
        <v>72.525000000000006</v>
      </c>
      <c r="R1000" s="9">
        <f t="shared" si="155"/>
        <v>68.375</v>
      </c>
      <c r="S1000" s="9">
        <f t="shared" si="156"/>
        <v>72.575000000000003</v>
      </c>
      <c r="T1000" s="9">
        <f t="shared" si="157"/>
        <v>70.875</v>
      </c>
      <c r="U1000" s="8">
        <f t="shared" si="158"/>
        <v>71.158333333333346</v>
      </c>
      <c r="V1000" s="8">
        <f t="shared" si="159"/>
        <v>71.087500000000006</v>
      </c>
    </row>
    <row r="1001" spans="1:22" ht="13.5" x14ac:dyDescent="0.25">
      <c r="A1001" s="3">
        <f>RSI!A1001</f>
        <v>43756</v>
      </c>
      <c r="B1001" s="2">
        <f>RSI!B1001</f>
        <v>7.6355000000000004</v>
      </c>
      <c r="C1001" s="2">
        <f>RSI!I1001</f>
        <v>49.021684534514648</v>
      </c>
      <c r="D1001" s="2">
        <f>MACD!E1001</f>
        <v>-3.4891837707700546E-2</v>
      </c>
      <c r="E1001" s="2">
        <f>MACD!F1001</f>
        <v>8.7393536272167942E-3</v>
      </c>
      <c r="F1001" s="2">
        <f>'Moving Avg'!D1001</f>
        <v>7.6667399999999999</v>
      </c>
      <c r="G1001" s="2">
        <f>'Moving Avg'!F1001</f>
        <v>7.5968500000000008</v>
      </c>
      <c r="H1001" s="2">
        <f>'Moving Avg'!G1001</f>
        <v>7.753485999999997</v>
      </c>
      <c r="I1001" s="2">
        <f>'Moving Avg'!H1001</f>
        <v>7.5320424999999975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  <c r="M1001" s="8">
        <f t="shared" si="153"/>
        <v>50</v>
      </c>
      <c r="N1001" s="8">
        <f t="shared" si="150"/>
        <v>100</v>
      </c>
      <c r="O1001" s="8">
        <f t="shared" si="151"/>
        <v>50</v>
      </c>
      <c r="P1001" s="8">
        <f t="shared" si="152"/>
        <v>16.5</v>
      </c>
      <c r="Q1001" s="9">
        <f t="shared" si="154"/>
        <v>62.475000000000001</v>
      </c>
      <c r="R1001" s="9">
        <f t="shared" si="155"/>
        <v>51.625</v>
      </c>
      <c r="S1001" s="9">
        <f t="shared" si="156"/>
        <v>42.424999999999997</v>
      </c>
      <c r="T1001" s="9">
        <f t="shared" si="157"/>
        <v>54.125</v>
      </c>
      <c r="U1001" s="8">
        <f t="shared" si="158"/>
        <v>52.17499999999999</v>
      </c>
      <c r="V1001" s="8">
        <f t="shared" si="159"/>
        <v>52.662499999999994</v>
      </c>
    </row>
    <row r="1002" spans="1:22" ht="13.5" x14ac:dyDescent="0.25">
      <c r="A1002" s="3">
        <f>RSI!A1002</f>
        <v>43759</v>
      </c>
      <c r="B1002" s="2">
        <f>RSI!B1002</f>
        <v>7.5730000000000004</v>
      </c>
      <c r="C1002" s="2">
        <f>RSI!I1002</f>
        <v>45.80665525861771</v>
      </c>
      <c r="D1002" s="2">
        <f>MACD!E1002</f>
        <v>-3.9270663781511672E-2</v>
      </c>
      <c r="E1002" s="2">
        <f>MACD!F1002</f>
        <v>-8.6264985452889908E-4</v>
      </c>
      <c r="F1002" s="2">
        <f>'Moving Avg'!D1002</f>
        <v>7.6573599999999997</v>
      </c>
      <c r="G1002" s="2">
        <f>'Moving Avg'!F1002</f>
        <v>7.5968500000000008</v>
      </c>
      <c r="H1002" s="2">
        <f>'Moving Avg'!G1002</f>
        <v>7.7478979999999966</v>
      </c>
      <c r="I1002" s="2">
        <f>'Moving Avg'!H1002</f>
        <v>7.5392904999999999</v>
      </c>
      <c r="J1002" s="6" t="str">
        <f>OBV!F1002</f>
        <v>BEARISH</v>
      </c>
      <c r="K1002" s="6" t="str">
        <f>OBV!G1002</f>
        <v>WEAK</v>
      </c>
      <c r="L1002" s="6" t="str">
        <f>OBV!H1002</f>
        <v>CONFIRMED BEARISH</v>
      </c>
      <c r="M1002" s="8">
        <f t="shared" si="153"/>
        <v>50</v>
      </c>
      <c r="N1002" s="8">
        <f t="shared" si="150"/>
        <v>100</v>
      </c>
      <c r="O1002" s="8">
        <f t="shared" si="151"/>
        <v>50</v>
      </c>
      <c r="P1002" s="8">
        <f t="shared" si="152"/>
        <v>0</v>
      </c>
      <c r="Q1002" s="9">
        <f t="shared" si="154"/>
        <v>60</v>
      </c>
      <c r="R1002" s="9">
        <f t="shared" si="155"/>
        <v>47.5</v>
      </c>
      <c r="S1002" s="9">
        <f t="shared" si="156"/>
        <v>35</v>
      </c>
      <c r="T1002" s="9">
        <f t="shared" si="157"/>
        <v>50</v>
      </c>
      <c r="U1002" s="8">
        <f t="shared" si="158"/>
        <v>47.5</v>
      </c>
      <c r="V1002" s="8">
        <f t="shared" si="159"/>
        <v>48.125</v>
      </c>
    </row>
    <row r="1003" spans="1:22" ht="13.5" x14ac:dyDescent="0.25">
      <c r="A1003" s="3">
        <f>RSI!A1003</f>
        <v>43760</v>
      </c>
      <c r="B1003" s="2">
        <f>RSI!B1003</f>
        <v>7.5574000000000003</v>
      </c>
      <c r="C1003" s="2">
        <f>RSI!I1003</f>
        <v>45.013122058526925</v>
      </c>
      <c r="D1003" s="2">
        <f>MACD!E1003</f>
        <v>-4.9764950149523202E-2</v>
      </c>
      <c r="E1003" s="2">
        <f>MACD!F1003</f>
        <v>-1.064310991352776E-2</v>
      </c>
      <c r="F1003" s="2">
        <f>'Moving Avg'!D1003</f>
        <v>7.6276799999999998</v>
      </c>
      <c r="G1003" s="2">
        <f>'Moving Avg'!F1003</f>
        <v>7.5890399999999998</v>
      </c>
      <c r="H1003" s="2">
        <f>'Moving Avg'!G1003</f>
        <v>7.7413939999999961</v>
      </c>
      <c r="I1003" s="2">
        <f>'Moving Avg'!H1003</f>
        <v>7.5461964999999998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  <c r="M1003" s="8">
        <f t="shared" si="153"/>
        <v>50</v>
      </c>
      <c r="N1003" s="8">
        <f t="shared" si="150"/>
        <v>100</v>
      </c>
      <c r="O1003" s="8">
        <f t="shared" si="151"/>
        <v>50</v>
      </c>
      <c r="P1003" s="8">
        <f t="shared" si="152"/>
        <v>0</v>
      </c>
      <c r="Q1003" s="9">
        <f t="shared" si="154"/>
        <v>60</v>
      </c>
      <c r="R1003" s="9">
        <f t="shared" si="155"/>
        <v>47.5</v>
      </c>
      <c r="S1003" s="9">
        <f t="shared" si="156"/>
        <v>35</v>
      </c>
      <c r="T1003" s="9">
        <f t="shared" si="157"/>
        <v>50</v>
      </c>
      <c r="U1003" s="8">
        <f t="shared" si="158"/>
        <v>47.5</v>
      </c>
      <c r="V1003" s="8">
        <f t="shared" si="159"/>
        <v>48.125</v>
      </c>
    </row>
    <row r="1004" spans="1:22" ht="13.5" x14ac:dyDescent="0.25">
      <c r="A1004" s="3">
        <f>RSI!A1004</f>
        <v>43761</v>
      </c>
      <c r="B1004" s="2">
        <f>RSI!B1004</f>
        <v>7.5574000000000003</v>
      </c>
      <c r="C1004" s="2">
        <f>RSI!I1004</f>
        <v>45.013122058526925</v>
      </c>
      <c r="D1004" s="2">
        <f>MACD!E1004</f>
        <v>-6.4146343171190168E-2</v>
      </c>
      <c r="E1004" s="2">
        <f>MACD!F1004</f>
        <v>-2.1343756565060244E-2</v>
      </c>
      <c r="F1004" s="2">
        <f>'Moving Avg'!D1004</f>
        <v>7.6089399999999996</v>
      </c>
      <c r="G1004" s="2">
        <f>'Moving Avg'!F1004</f>
        <v>7.5902100000000008</v>
      </c>
      <c r="H1004" s="2">
        <f>'Moving Avg'!G1004</f>
        <v>7.7333799999999959</v>
      </c>
      <c r="I1004" s="2">
        <f>'Moving Avg'!H1004</f>
        <v>7.5526494999999976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  <c r="M1004" s="8">
        <f t="shared" si="153"/>
        <v>50</v>
      </c>
      <c r="N1004" s="8">
        <f t="shared" si="150"/>
        <v>100</v>
      </c>
      <c r="O1004" s="8">
        <f t="shared" si="151"/>
        <v>50</v>
      </c>
      <c r="P1004" s="8">
        <f t="shared" si="152"/>
        <v>0</v>
      </c>
      <c r="Q1004" s="9">
        <f t="shared" si="154"/>
        <v>60</v>
      </c>
      <c r="R1004" s="9">
        <f t="shared" si="155"/>
        <v>47.5</v>
      </c>
      <c r="S1004" s="9">
        <f t="shared" si="156"/>
        <v>35</v>
      </c>
      <c r="T1004" s="9">
        <f t="shared" si="157"/>
        <v>50</v>
      </c>
      <c r="U1004" s="8">
        <f t="shared" si="158"/>
        <v>47.5</v>
      </c>
      <c r="V1004" s="8">
        <f t="shared" si="159"/>
        <v>48.125</v>
      </c>
    </row>
    <row r="1005" spans="1:22" ht="13.5" x14ac:dyDescent="0.25">
      <c r="A1005" s="3">
        <f>RSI!A1005</f>
        <v>43762</v>
      </c>
      <c r="B1005" s="2">
        <f>RSI!B1005</f>
        <v>7.5495999999999999</v>
      </c>
      <c r="C1005" s="2">
        <f>RSI!I1005</f>
        <v>44.565435509134907</v>
      </c>
      <c r="D1005" s="2">
        <f>MACD!E1005</f>
        <v>-5.7246336642054807E-2</v>
      </c>
      <c r="E1005" s="2">
        <f>MACD!F1005</f>
        <v>-2.8524272580459156E-2</v>
      </c>
      <c r="F1005" s="2">
        <f>'Moving Avg'!D1005</f>
        <v>7.5745800000000001</v>
      </c>
      <c r="G1005" s="2">
        <f>'Moving Avg'!F1005</f>
        <v>7.5851350000000011</v>
      </c>
      <c r="H1005" s="2">
        <f>'Moving Avg'!G1005</f>
        <v>7.7259639999999958</v>
      </c>
      <c r="I1005" s="2">
        <f>'Moving Avg'!H1005</f>
        <v>7.5601959999999986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  <c r="M1005" s="8">
        <f t="shared" si="153"/>
        <v>50</v>
      </c>
      <c r="N1005" s="8">
        <f t="shared" si="150"/>
        <v>100</v>
      </c>
      <c r="O1005" s="8">
        <f t="shared" si="151"/>
        <v>50</v>
      </c>
      <c r="P1005" s="8">
        <f t="shared" si="152"/>
        <v>0</v>
      </c>
      <c r="Q1005" s="9">
        <f t="shared" si="154"/>
        <v>60</v>
      </c>
      <c r="R1005" s="9">
        <f t="shared" si="155"/>
        <v>47.5</v>
      </c>
      <c r="S1005" s="9">
        <f t="shared" si="156"/>
        <v>35</v>
      </c>
      <c r="T1005" s="9">
        <f t="shared" si="157"/>
        <v>50</v>
      </c>
      <c r="U1005" s="8">
        <f t="shared" si="158"/>
        <v>47.5</v>
      </c>
      <c r="V1005" s="8">
        <f t="shared" si="159"/>
        <v>48.125</v>
      </c>
    </row>
    <row r="1006" spans="1:22" ht="13.5" x14ac:dyDescent="0.25">
      <c r="A1006" s="3">
        <f>RSI!A1006</f>
        <v>43763</v>
      </c>
      <c r="B1006" s="2">
        <f>RSI!B1006</f>
        <v>7.5027999999999997</v>
      </c>
      <c r="C1006" s="2">
        <f>RSI!I1006</f>
        <v>41.874399925800823</v>
      </c>
      <c r="D1006" s="2">
        <f>MACD!E1006</f>
        <v>-4.7454635382567112E-2</v>
      </c>
      <c r="E1006" s="2">
        <f>MACD!F1006</f>
        <v>-3.2310345140880749E-2</v>
      </c>
      <c r="F1006" s="2">
        <f>'Moving Avg'!D1006</f>
        <v>7.5480400000000003</v>
      </c>
      <c r="G1006" s="2">
        <f>'Moving Avg'!F1006</f>
        <v>7.5785000000000009</v>
      </c>
      <c r="H1006" s="2">
        <f>'Moving Avg'!G1006</f>
        <v>7.7174619999999958</v>
      </c>
      <c r="I1006" s="2">
        <f>'Moving Avg'!H1006</f>
        <v>7.5678859999999979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  <c r="M1006" s="8">
        <f t="shared" si="153"/>
        <v>50</v>
      </c>
      <c r="N1006" s="8">
        <f t="shared" si="150"/>
        <v>45</v>
      </c>
      <c r="O1006" s="8">
        <f t="shared" si="151"/>
        <v>0</v>
      </c>
      <c r="P1006" s="8">
        <f t="shared" si="152"/>
        <v>0</v>
      </c>
      <c r="Q1006" s="9">
        <f t="shared" si="154"/>
        <v>33.25</v>
      </c>
      <c r="R1006" s="9">
        <f t="shared" si="155"/>
        <v>19</v>
      </c>
      <c r="S1006" s="9">
        <f t="shared" si="156"/>
        <v>14.25</v>
      </c>
      <c r="T1006" s="9">
        <f t="shared" si="157"/>
        <v>23.75</v>
      </c>
      <c r="U1006" s="8">
        <f t="shared" si="158"/>
        <v>22.166666666666668</v>
      </c>
      <c r="V1006" s="8">
        <f t="shared" si="159"/>
        <v>22.5625</v>
      </c>
    </row>
    <row r="1007" spans="1:22" ht="13.5" x14ac:dyDescent="0.25">
      <c r="A1007" s="3">
        <f>RSI!A1007</f>
        <v>43766</v>
      </c>
      <c r="B1007" s="2">
        <f>RSI!B1007</f>
        <v>7.5495999999999999</v>
      </c>
      <c r="C1007" s="2">
        <f>RSI!I1007</f>
        <v>45.423449391132095</v>
      </c>
      <c r="D1007" s="2">
        <f>MACD!E1007</f>
        <v>-3.469356305239657E-2</v>
      </c>
      <c r="E1007" s="2">
        <f>MACD!F1007</f>
        <v>-3.2786988723183912E-2</v>
      </c>
      <c r="F1007" s="2">
        <f>'Moving Avg'!D1007</f>
        <v>7.5433599999999998</v>
      </c>
      <c r="G1007" s="2">
        <f>'Moving Avg'!F1007</f>
        <v>7.5749850000000007</v>
      </c>
      <c r="H1007" s="2">
        <f>'Moving Avg'!G1007</f>
        <v>7.7098959999999952</v>
      </c>
      <c r="I1007" s="2">
        <f>'Moving Avg'!H1007</f>
        <v>7.5762629999999982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3"/>
        <v>50</v>
      </c>
      <c r="N1007" s="8">
        <f t="shared" si="150"/>
        <v>45</v>
      </c>
      <c r="O1007" s="8">
        <f t="shared" si="151"/>
        <v>0</v>
      </c>
      <c r="P1007" s="8">
        <f t="shared" si="152"/>
        <v>16.5</v>
      </c>
      <c r="Q1007" s="9">
        <f t="shared" si="154"/>
        <v>35.725000000000001</v>
      </c>
      <c r="R1007" s="9">
        <f t="shared" si="155"/>
        <v>23.125</v>
      </c>
      <c r="S1007" s="9">
        <f t="shared" si="156"/>
        <v>21.675000000000001</v>
      </c>
      <c r="T1007" s="9">
        <f t="shared" si="157"/>
        <v>27.875</v>
      </c>
      <c r="U1007" s="8">
        <f t="shared" si="158"/>
        <v>26.841666666666669</v>
      </c>
      <c r="V1007" s="8">
        <f t="shared" si="159"/>
        <v>27.1</v>
      </c>
    </row>
    <row r="1008" spans="1:22" ht="13.5" x14ac:dyDescent="0.25">
      <c r="A1008" s="3">
        <f>RSI!A1008</f>
        <v>43767</v>
      </c>
      <c r="B1008" s="2">
        <f>RSI!B1008</f>
        <v>7.5106000000000002</v>
      </c>
      <c r="C1008" s="2">
        <f>RSI!I1008</f>
        <v>43.063733488508895</v>
      </c>
      <c r="D1008" s="2">
        <f>MACD!E1008</f>
        <v>-7.3947905651996493E-3</v>
      </c>
      <c r="E1008" s="2">
        <f>MACD!F1008</f>
        <v>-2.770854909158706E-2</v>
      </c>
      <c r="F1008" s="2">
        <f>'Moving Avg'!D1008</f>
        <v>7.5340000000000007</v>
      </c>
      <c r="G1008" s="2">
        <f>'Moving Avg'!F1008</f>
        <v>7.5745950000000004</v>
      </c>
      <c r="H1008" s="2">
        <f>'Moving Avg'!G1008</f>
        <v>7.7012479999999961</v>
      </c>
      <c r="I1008" s="2">
        <f>'Moving Avg'!H1008</f>
        <v>7.5844449999999988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3"/>
        <v>50</v>
      </c>
      <c r="N1008" s="8">
        <f t="shared" si="150"/>
        <v>0</v>
      </c>
      <c r="O1008" s="8">
        <f t="shared" si="151"/>
        <v>0</v>
      </c>
      <c r="P1008" s="8">
        <f t="shared" si="152"/>
        <v>16.5</v>
      </c>
      <c r="Q1008" s="9">
        <f t="shared" si="154"/>
        <v>19.975000000000001</v>
      </c>
      <c r="R1008" s="9">
        <f t="shared" si="155"/>
        <v>14.125</v>
      </c>
      <c r="S1008" s="9">
        <f t="shared" si="156"/>
        <v>14.925000000000001</v>
      </c>
      <c r="T1008" s="9">
        <f t="shared" si="157"/>
        <v>16.625</v>
      </c>
      <c r="U1008" s="8">
        <f t="shared" si="158"/>
        <v>16.341666666666669</v>
      </c>
      <c r="V1008" s="8">
        <f t="shared" si="159"/>
        <v>16.412500000000001</v>
      </c>
    </row>
    <row r="1009" spans="1:22" ht="13.5" x14ac:dyDescent="0.25">
      <c r="A1009" s="3">
        <f>RSI!A1009</f>
        <v>43768</v>
      </c>
      <c r="B1009" s="2">
        <f>RSI!B1009</f>
        <v>7.4950000000000001</v>
      </c>
      <c r="C1009" s="2">
        <f>RSI!I1009</f>
        <v>42.121140074988752</v>
      </c>
      <c r="D1009" s="2">
        <f>MACD!E1009</f>
        <v>9.0420800793591383E-3</v>
      </c>
      <c r="E1009" s="2">
        <f>MACD!F1009</f>
        <v>-2.0358423257397822E-2</v>
      </c>
      <c r="F1009" s="2">
        <f>'Moving Avg'!D1009</f>
        <v>7.5215199999999998</v>
      </c>
      <c r="G1009" s="2">
        <f>'Moving Avg'!F1009</f>
        <v>7.5671800000000022</v>
      </c>
      <c r="H1009" s="2">
        <f>'Moving Avg'!G1009</f>
        <v>7.6925899999999956</v>
      </c>
      <c r="I1009" s="2">
        <f>'Moving Avg'!H1009</f>
        <v>7.5925489999999982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3"/>
        <v>50</v>
      </c>
      <c r="N1009" s="8">
        <f t="shared" si="150"/>
        <v>0</v>
      </c>
      <c r="O1009" s="8">
        <f t="shared" si="151"/>
        <v>0</v>
      </c>
      <c r="P1009" s="8">
        <f t="shared" si="152"/>
        <v>16.5</v>
      </c>
      <c r="Q1009" s="9">
        <f t="shared" si="154"/>
        <v>19.975000000000001</v>
      </c>
      <c r="R1009" s="9">
        <f t="shared" si="155"/>
        <v>14.125</v>
      </c>
      <c r="S1009" s="9">
        <f t="shared" si="156"/>
        <v>14.925000000000001</v>
      </c>
      <c r="T1009" s="9">
        <f t="shared" si="157"/>
        <v>16.625</v>
      </c>
      <c r="U1009" s="8">
        <f t="shared" si="158"/>
        <v>16.341666666666669</v>
      </c>
      <c r="V1009" s="8">
        <f t="shared" si="159"/>
        <v>16.412500000000001</v>
      </c>
    </row>
    <row r="1010" spans="1:22" ht="13.5" x14ac:dyDescent="0.25">
      <c r="A1010" s="3">
        <f>RSI!A1010</f>
        <v>43769</v>
      </c>
      <c r="B1010" s="2">
        <f>RSI!B1010</f>
        <v>7.4950000000000001</v>
      </c>
      <c r="C1010" s="2">
        <f>RSI!I1010</f>
        <v>42.121140074988759</v>
      </c>
      <c r="D1010" s="2">
        <f>MACD!E1010</f>
        <v>3.4411228532168714E-2</v>
      </c>
      <c r="E1010" s="2">
        <f>MACD!F1010</f>
        <v>-9.4044928994845151E-3</v>
      </c>
      <c r="F1010" s="2">
        <f>'Moving Avg'!D1010</f>
        <v>7.5105999999999993</v>
      </c>
      <c r="G1010" s="2">
        <f>'Moving Avg'!F1010</f>
        <v>7.5671800000000022</v>
      </c>
      <c r="H1010" s="2">
        <f>'Moving Avg'!G1010</f>
        <v>7.6846859999999966</v>
      </c>
      <c r="I1010" s="2">
        <f>'Moving Avg'!H1010</f>
        <v>7.6006529999999968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3"/>
        <v>50</v>
      </c>
      <c r="N1010" s="8">
        <f t="shared" si="150"/>
        <v>0</v>
      </c>
      <c r="O1010" s="8">
        <f t="shared" si="151"/>
        <v>0</v>
      </c>
      <c r="P1010" s="8">
        <f t="shared" si="152"/>
        <v>16.5</v>
      </c>
      <c r="Q1010" s="9">
        <f t="shared" si="154"/>
        <v>19.975000000000001</v>
      </c>
      <c r="R1010" s="9">
        <f t="shared" si="155"/>
        <v>14.125</v>
      </c>
      <c r="S1010" s="9">
        <f t="shared" si="156"/>
        <v>14.925000000000001</v>
      </c>
      <c r="T1010" s="9">
        <f t="shared" si="157"/>
        <v>16.625</v>
      </c>
      <c r="U1010" s="8">
        <f t="shared" si="158"/>
        <v>16.341666666666669</v>
      </c>
      <c r="V1010" s="8">
        <f t="shared" si="159"/>
        <v>16.412500000000001</v>
      </c>
    </row>
    <row r="1011" spans="1:22" ht="13.5" x14ac:dyDescent="0.25">
      <c r="A1011" s="3">
        <f>RSI!A1011</f>
        <v>43770</v>
      </c>
      <c r="B1011" s="2">
        <f>RSI!B1011</f>
        <v>7.4950000000000001</v>
      </c>
      <c r="C1011" s="2">
        <f>RSI!I1011</f>
        <v>42.121140074988759</v>
      </c>
      <c r="D1011" s="2">
        <f>MACD!E1011</f>
        <v>4.3259863604515836E-2</v>
      </c>
      <c r="E1011" s="2">
        <f>MACD!F1011</f>
        <v>1.1283784013155556E-3</v>
      </c>
      <c r="F1011" s="2">
        <f>'Moving Avg'!D1011</f>
        <v>7.5090400000000006</v>
      </c>
      <c r="G1011" s="2">
        <f>'Moving Avg'!F1011</f>
        <v>7.5632800000000007</v>
      </c>
      <c r="H1011" s="2">
        <f>'Moving Avg'!G1011</f>
        <v>7.676097999999997</v>
      </c>
      <c r="I1011" s="2">
        <f>'Moving Avg'!H1011</f>
        <v>7.6080774999999967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3"/>
        <v>50</v>
      </c>
      <c r="N1011" s="8">
        <f t="shared" si="150"/>
        <v>0</v>
      </c>
      <c r="O1011" s="8">
        <f t="shared" si="151"/>
        <v>0</v>
      </c>
      <c r="P1011" s="8">
        <f t="shared" si="152"/>
        <v>16.5</v>
      </c>
      <c r="Q1011" s="9">
        <f t="shared" si="154"/>
        <v>19.975000000000001</v>
      </c>
      <c r="R1011" s="9">
        <f t="shared" si="155"/>
        <v>14.125</v>
      </c>
      <c r="S1011" s="9">
        <f t="shared" si="156"/>
        <v>14.925000000000001</v>
      </c>
      <c r="T1011" s="9">
        <f t="shared" si="157"/>
        <v>16.625</v>
      </c>
      <c r="U1011" s="8">
        <f t="shared" si="158"/>
        <v>16.341666666666669</v>
      </c>
      <c r="V1011" s="8">
        <f t="shared" si="159"/>
        <v>16.412500000000001</v>
      </c>
    </row>
    <row r="1012" spans="1:22" ht="13.5" x14ac:dyDescent="0.25">
      <c r="A1012" s="3">
        <f>RSI!A1012</f>
        <v>43773</v>
      </c>
      <c r="B1012" s="2">
        <f>RSI!B1012</f>
        <v>7.4169</v>
      </c>
      <c r="C1012" s="2">
        <f>RSI!I1012</f>
        <v>37.050248419116592</v>
      </c>
      <c r="D1012" s="2">
        <f>MACD!E1012</f>
        <v>4.7470505172827693E-2</v>
      </c>
      <c r="E1012" s="2">
        <f>MACD!F1012</f>
        <v>1.0396803755617984E-2</v>
      </c>
      <c r="F1012" s="2">
        <f>'Moving Avg'!D1012</f>
        <v>7.4824999999999999</v>
      </c>
      <c r="G1012" s="2">
        <f>'Moving Avg'!F1012</f>
        <v>7.5566450000000005</v>
      </c>
      <c r="H1012" s="2">
        <f>'Moving Avg'!G1012</f>
        <v>7.6648559999999977</v>
      </c>
      <c r="I1012" s="2">
        <f>'Moving Avg'!H1012</f>
        <v>7.6142809999999974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3"/>
        <v>50</v>
      </c>
      <c r="N1012" s="8">
        <f t="shared" si="150"/>
        <v>0</v>
      </c>
      <c r="O1012" s="8">
        <f t="shared" si="151"/>
        <v>0</v>
      </c>
      <c r="P1012" s="8">
        <f t="shared" si="152"/>
        <v>16.5</v>
      </c>
      <c r="Q1012" s="9">
        <f t="shared" si="154"/>
        <v>19.975000000000001</v>
      </c>
      <c r="R1012" s="9">
        <f t="shared" si="155"/>
        <v>14.125</v>
      </c>
      <c r="S1012" s="9">
        <f t="shared" si="156"/>
        <v>14.925000000000001</v>
      </c>
      <c r="T1012" s="9">
        <f t="shared" si="157"/>
        <v>16.625</v>
      </c>
      <c r="U1012" s="8">
        <f t="shared" si="158"/>
        <v>16.341666666666669</v>
      </c>
      <c r="V1012" s="8">
        <f t="shared" si="159"/>
        <v>16.412500000000001</v>
      </c>
    </row>
    <row r="1013" spans="1:22" ht="13.5" x14ac:dyDescent="0.25">
      <c r="A1013" s="3">
        <f>RSI!A1013</f>
        <v>43774</v>
      </c>
      <c r="B1013" s="2">
        <f>RSI!B1013</f>
        <v>7.5339999999999998</v>
      </c>
      <c r="C1013" s="2">
        <f>RSI!I1013</f>
        <v>47.29549661952742</v>
      </c>
      <c r="D1013" s="2">
        <f>MACD!E1013</f>
        <v>4.0933309761414627E-2</v>
      </c>
      <c r="E1013" s="2">
        <f>MACD!F1013</f>
        <v>1.6504104956777316E-2</v>
      </c>
      <c r="F1013" s="2">
        <f>'Moving Avg'!D1013</f>
        <v>7.4871799999999995</v>
      </c>
      <c r="G1013" s="2">
        <f>'Moving Avg'!F1013</f>
        <v>7.5585949999999995</v>
      </c>
      <c r="H1013" s="2">
        <f>'Moving Avg'!G1013</f>
        <v>7.6567359999999987</v>
      </c>
      <c r="I1013" s="2">
        <f>'Moving Avg'!H1013</f>
        <v>7.6215604999999975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  <c r="M1013" s="8">
        <f t="shared" si="153"/>
        <v>50</v>
      </c>
      <c r="N1013" s="8">
        <f t="shared" si="150"/>
        <v>0</v>
      </c>
      <c r="O1013" s="8">
        <f t="shared" si="151"/>
        <v>0</v>
      </c>
      <c r="P1013" s="8">
        <f t="shared" si="152"/>
        <v>83.5</v>
      </c>
      <c r="Q1013" s="9">
        <f t="shared" si="154"/>
        <v>30.024999999999999</v>
      </c>
      <c r="R1013" s="9">
        <f t="shared" si="155"/>
        <v>30.875</v>
      </c>
      <c r="S1013" s="9">
        <f t="shared" si="156"/>
        <v>45.075000000000003</v>
      </c>
      <c r="T1013" s="9">
        <f t="shared" si="157"/>
        <v>33.375</v>
      </c>
      <c r="U1013" s="8">
        <f t="shared" si="158"/>
        <v>35.324999999999996</v>
      </c>
      <c r="V1013" s="8">
        <f t="shared" si="159"/>
        <v>34.837499999999999</v>
      </c>
    </row>
    <row r="1014" spans="1:22" ht="13.5" x14ac:dyDescent="0.25">
      <c r="A1014" s="3">
        <f>RSI!A1014</f>
        <v>43775</v>
      </c>
      <c r="B1014" s="2">
        <f>RSI!B1014</f>
        <v>7.4169</v>
      </c>
      <c r="C1014" s="2">
        <f>RSI!I1014</f>
        <v>40.242162497154389</v>
      </c>
      <c r="D1014" s="2">
        <f>MACD!E1014</f>
        <v>4.4285839740947353E-2</v>
      </c>
      <c r="E1014" s="2">
        <f>MACD!F1014</f>
        <v>2.2060451913611324E-2</v>
      </c>
      <c r="F1014" s="2">
        <f>'Moving Avg'!D1014</f>
        <v>7.4715599999999993</v>
      </c>
      <c r="G1014" s="2">
        <f>'Moving Avg'!F1014</f>
        <v>7.5566449999999987</v>
      </c>
      <c r="H1014" s="2">
        <f>'Moving Avg'!G1014</f>
        <v>7.6465859999999974</v>
      </c>
      <c r="I1014" s="2">
        <f>'Moving Avg'!H1014</f>
        <v>7.6287829999999976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  <c r="M1014" s="8">
        <f t="shared" si="153"/>
        <v>50</v>
      </c>
      <c r="N1014" s="8">
        <f t="shared" si="150"/>
        <v>0</v>
      </c>
      <c r="O1014" s="8">
        <f t="shared" si="151"/>
        <v>0</v>
      </c>
      <c r="P1014" s="8">
        <f t="shared" si="152"/>
        <v>66.5</v>
      </c>
      <c r="Q1014" s="9">
        <f t="shared" si="154"/>
        <v>27.475000000000001</v>
      </c>
      <c r="R1014" s="9">
        <f t="shared" si="155"/>
        <v>26.625</v>
      </c>
      <c r="S1014" s="9">
        <f t="shared" si="156"/>
        <v>37.424999999999997</v>
      </c>
      <c r="T1014" s="9">
        <f t="shared" si="157"/>
        <v>29.125</v>
      </c>
      <c r="U1014" s="8">
        <f t="shared" si="158"/>
        <v>30.508333333333336</v>
      </c>
      <c r="V1014" s="8">
        <f t="shared" si="159"/>
        <v>30.162500000000001</v>
      </c>
    </row>
    <row r="1015" spans="1:22" ht="13.5" x14ac:dyDescent="0.25">
      <c r="A1015" s="3">
        <f>RSI!A1015</f>
        <v>43776</v>
      </c>
      <c r="B1015" s="2">
        <f>RSI!B1015</f>
        <v>7.4637000000000002</v>
      </c>
      <c r="C1015" s="2">
        <f>RSI!I1015</f>
        <v>43.846497570772208</v>
      </c>
      <c r="D1015" s="2">
        <f>MACD!E1015</f>
        <v>4.3342256793390987E-2</v>
      </c>
      <c r="E1015" s="2">
        <f>MACD!F1015</f>
        <v>2.6316812889567255E-2</v>
      </c>
      <c r="F1015" s="2">
        <f>'Moving Avg'!D1015</f>
        <v>7.4653000000000009</v>
      </c>
      <c r="G1015" s="2">
        <f>'Moving Avg'!F1015</f>
        <v>7.5511799999999996</v>
      </c>
      <c r="H1015" s="2">
        <f>'Moving Avg'!G1015</f>
        <v>7.6365919999999994</v>
      </c>
      <c r="I1015" s="2">
        <f>'Moving Avg'!H1015</f>
        <v>7.6360884999999969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  <c r="M1015" s="8">
        <f t="shared" si="153"/>
        <v>50</v>
      </c>
      <c r="N1015" s="8">
        <f t="shared" si="150"/>
        <v>0</v>
      </c>
      <c r="O1015" s="8">
        <f t="shared" si="151"/>
        <v>0</v>
      </c>
      <c r="P1015" s="8">
        <f t="shared" si="152"/>
        <v>66.5</v>
      </c>
      <c r="Q1015" s="9">
        <f t="shared" si="154"/>
        <v>27.475000000000001</v>
      </c>
      <c r="R1015" s="9">
        <f t="shared" si="155"/>
        <v>26.625</v>
      </c>
      <c r="S1015" s="9">
        <f t="shared" si="156"/>
        <v>37.424999999999997</v>
      </c>
      <c r="T1015" s="9">
        <f t="shared" si="157"/>
        <v>29.125</v>
      </c>
      <c r="U1015" s="8">
        <f t="shared" si="158"/>
        <v>30.508333333333336</v>
      </c>
      <c r="V1015" s="8">
        <f t="shared" si="159"/>
        <v>30.162500000000001</v>
      </c>
    </row>
    <row r="1016" spans="1:22" ht="13.5" x14ac:dyDescent="0.25">
      <c r="A1016" s="3">
        <f>RSI!A1016</f>
        <v>43777</v>
      </c>
      <c r="B1016" s="2">
        <f>RSI!B1016</f>
        <v>7.5262000000000002</v>
      </c>
      <c r="C1016" s="2">
        <f>RSI!I1016</f>
        <v>48.328766992148957</v>
      </c>
      <c r="D1016" s="2">
        <f>MACD!E1016</f>
        <v>3.1258341301222181E-2</v>
      </c>
      <c r="E1016" s="2">
        <f>MACD!F1016</f>
        <v>2.730511857189824E-2</v>
      </c>
      <c r="F1016" s="2">
        <f>'Moving Avg'!D1016</f>
        <v>7.4715400000000001</v>
      </c>
      <c r="G1016" s="2">
        <f>'Moving Avg'!F1016</f>
        <v>7.5488399999999984</v>
      </c>
      <c r="H1016" s="2">
        <f>'Moving Avg'!G1016</f>
        <v>7.6280039999999998</v>
      </c>
      <c r="I1016" s="2">
        <f>'Moving Avg'!H1016</f>
        <v>7.6431779999999971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  <c r="M1016" s="8">
        <f t="shared" si="153"/>
        <v>50</v>
      </c>
      <c r="N1016" s="8">
        <f t="shared" si="150"/>
        <v>0</v>
      </c>
      <c r="O1016" s="8">
        <f t="shared" si="151"/>
        <v>0</v>
      </c>
      <c r="P1016" s="8">
        <f t="shared" si="152"/>
        <v>83.5</v>
      </c>
      <c r="Q1016" s="9">
        <f t="shared" si="154"/>
        <v>30.024999999999999</v>
      </c>
      <c r="R1016" s="9">
        <f t="shared" si="155"/>
        <v>30.875</v>
      </c>
      <c r="S1016" s="9">
        <f t="shared" si="156"/>
        <v>45.075000000000003</v>
      </c>
      <c r="T1016" s="9">
        <f t="shared" si="157"/>
        <v>33.375</v>
      </c>
      <c r="U1016" s="8">
        <f t="shared" si="158"/>
        <v>35.324999999999996</v>
      </c>
      <c r="V1016" s="8">
        <f t="shared" si="159"/>
        <v>34.837499999999999</v>
      </c>
    </row>
    <row r="1017" spans="1:22" ht="13.5" x14ac:dyDescent="0.25">
      <c r="A1017" s="3">
        <f>RSI!A1017</f>
        <v>43780</v>
      </c>
      <c r="B1017" s="2">
        <f>RSI!B1017</f>
        <v>7.5339999999999998</v>
      </c>
      <c r="C1017" s="2">
        <f>RSI!I1017</f>
        <v>48.877214273261984</v>
      </c>
      <c r="D1017" s="2">
        <f>MACD!E1017</f>
        <v>2.7790221285405536E-2</v>
      </c>
      <c r="E1017" s="2">
        <f>MACD!F1017</f>
        <v>2.74021391145997E-2</v>
      </c>
      <c r="F1017" s="2">
        <f>'Moving Avg'!D1017</f>
        <v>7.4949600000000007</v>
      </c>
      <c r="G1017" s="2">
        <f>'Moving Avg'!F1017</f>
        <v>7.5445449999999994</v>
      </c>
      <c r="H1017" s="2">
        <f>'Moving Avg'!G1017</f>
        <v>7.6206659999999999</v>
      </c>
      <c r="I1017" s="2">
        <f>'Moving Avg'!H1017</f>
        <v>7.6494004999999978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  <c r="M1017" s="8">
        <f t="shared" si="153"/>
        <v>50</v>
      </c>
      <c r="N1017" s="8">
        <f t="shared" si="150"/>
        <v>0</v>
      </c>
      <c r="O1017" s="8">
        <f t="shared" si="151"/>
        <v>0</v>
      </c>
      <c r="P1017" s="8">
        <f t="shared" si="152"/>
        <v>83.5</v>
      </c>
      <c r="Q1017" s="9">
        <f t="shared" si="154"/>
        <v>30.024999999999999</v>
      </c>
      <c r="R1017" s="9">
        <f t="shared" si="155"/>
        <v>30.875</v>
      </c>
      <c r="S1017" s="9">
        <f t="shared" si="156"/>
        <v>45.075000000000003</v>
      </c>
      <c r="T1017" s="9">
        <f t="shared" si="157"/>
        <v>33.375</v>
      </c>
      <c r="U1017" s="8">
        <f t="shared" si="158"/>
        <v>35.324999999999996</v>
      </c>
      <c r="V1017" s="8">
        <f t="shared" si="159"/>
        <v>34.837499999999999</v>
      </c>
    </row>
    <row r="1018" spans="1:22" ht="13.5" x14ac:dyDescent="0.25">
      <c r="A1018" s="3">
        <f>RSI!A1018</f>
        <v>43781</v>
      </c>
      <c r="B1018" s="2">
        <f>RSI!B1018</f>
        <v>7.5339999999999998</v>
      </c>
      <c r="C1018" s="2">
        <f>RSI!I1018</f>
        <v>48.877214273261984</v>
      </c>
      <c r="D1018" s="2">
        <f>MACD!E1018</f>
        <v>1.893411333813777E-2</v>
      </c>
      <c r="E1018" s="2">
        <f>MACD!F1018</f>
        <v>2.5708533959307313E-2</v>
      </c>
      <c r="F1018" s="2">
        <f>'Moving Avg'!D1018</f>
        <v>7.4949600000000007</v>
      </c>
      <c r="G1018" s="2">
        <f>'Moving Avg'!F1018</f>
        <v>7.5359549999999986</v>
      </c>
      <c r="H1018" s="2">
        <f>'Moving Avg'!G1018</f>
        <v>7.6164499999999995</v>
      </c>
      <c r="I1018" s="2">
        <f>'Moving Avg'!H1018</f>
        <v>7.6553589999999989</v>
      </c>
      <c r="J1018" s="6" t="str">
        <f>OBV!F1018</f>
        <v>BULLISH</v>
      </c>
      <c r="K1018" s="6" t="str">
        <f>OBV!G1018</f>
        <v>NEUTRAL</v>
      </c>
      <c r="L1018" s="6" t="str">
        <f>OBV!H1018</f>
        <v>NEUTRAL</v>
      </c>
      <c r="M1018" s="8">
        <f t="shared" si="153"/>
        <v>50</v>
      </c>
      <c r="N1018" s="8">
        <f t="shared" si="150"/>
        <v>45</v>
      </c>
      <c r="O1018" s="8">
        <f t="shared" si="151"/>
        <v>0</v>
      </c>
      <c r="P1018" s="8">
        <f t="shared" si="152"/>
        <v>49.5</v>
      </c>
      <c r="Q1018" s="9">
        <f t="shared" si="154"/>
        <v>40.674999999999997</v>
      </c>
      <c r="R1018" s="9">
        <f t="shared" si="155"/>
        <v>31.375</v>
      </c>
      <c r="S1018" s="9">
        <f t="shared" si="156"/>
        <v>36.525000000000006</v>
      </c>
      <c r="T1018" s="9">
        <f t="shared" si="157"/>
        <v>36.125</v>
      </c>
      <c r="U1018" s="8">
        <f t="shared" si="158"/>
        <v>36.19166666666667</v>
      </c>
      <c r="V1018" s="8">
        <f t="shared" si="159"/>
        <v>36.174999999999997</v>
      </c>
    </row>
    <row r="1019" spans="1:22" ht="13.5" x14ac:dyDescent="0.25">
      <c r="A1019" s="3">
        <f>RSI!A1019</f>
        <v>43782</v>
      </c>
      <c r="B1019" s="2">
        <f>RSI!B1019</f>
        <v>7.4325000000000001</v>
      </c>
      <c r="C1019" s="2">
        <f>RSI!I1019</f>
        <v>42.128743444760026</v>
      </c>
      <c r="D1019" s="2">
        <f>MACD!E1019</f>
        <v>1.6631645706082665E-2</v>
      </c>
      <c r="E1019" s="2">
        <f>MACD!F1019</f>
        <v>2.3893156308662386E-2</v>
      </c>
      <c r="F1019" s="2">
        <f>'Moving Avg'!D1019</f>
        <v>7.4980799999999999</v>
      </c>
      <c r="G1019" s="2">
        <f>'Moving Avg'!F1019</f>
        <v>7.5250249999999994</v>
      </c>
      <c r="H1019" s="2">
        <f>'Moving Avg'!G1019</f>
        <v>7.6063000000000009</v>
      </c>
      <c r="I1019" s="2">
        <f>'Moving Avg'!H1019</f>
        <v>7.6593754999999986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  <c r="M1019" s="8">
        <f t="shared" si="153"/>
        <v>50</v>
      </c>
      <c r="N1019" s="8">
        <f t="shared" si="150"/>
        <v>45</v>
      </c>
      <c r="O1019" s="8">
        <f t="shared" si="151"/>
        <v>0</v>
      </c>
      <c r="P1019" s="8">
        <f t="shared" si="152"/>
        <v>83.5</v>
      </c>
      <c r="Q1019" s="9">
        <f t="shared" si="154"/>
        <v>45.774999999999999</v>
      </c>
      <c r="R1019" s="9">
        <f t="shared" si="155"/>
        <v>39.875</v>
      </c>
      <c r="S1019" s="9">
        <f t="shared" si="156"/>
        <v>51.825000000000003</v>
      </c>
      <c r="T1019" s="9">
        <f t="shared" si="157"/>
        <v>44.625</v>
      </c>
      <c r="U1019" s="8">
        <f t="shared" si="158"/>
        <v>45.82500000000001</v>
      </c>
      <c r="V1019" s="8">
        <f t="shared" si="159"/>
        <v>45.525000000000006</v>
      </c>
    </row>
    <row r="1020" spans="1:22" ht="13.5" x14ac:dyDescent="0.25">
      <c r="A1020" s="3">
        <f>RSI!A1020</f>
        <v>43783</v>
      </c>
      <c r="B1020" s="2">
        <f>RSI!B1020</f>
        <v>7.5339999999999998</v>
      </c>
      <c r="C1020" s="2">
        <f>RSI!I1020</f>
        <v>49.619806367451559</v>
      </c>
      <c r="D1020" s="2">
        <f>MACD!E1020</f>
        <v>7.8319158438615588E-3</v>
      </c>
      <c r="E1020" s="2">
        <f>MACD!F1020</f>
        <v>2.0680908215702225E-2</v>
      </c>
      <c r="F1020" s="2">
        <f>'Moving Avg'!D1020</f>
        <v>7.5121400000000005</v>
      </c>
      <c r="G1020" s="2">
        <f>'Moving Avg'!F1020</f>
        <v>7.5156550000000006</v>
      </c>
      <c r="H1020" s="2">
        <f>'Moving Avg'!G1020</f>
        <v>7.6008340000000008</v>
      </c>
      <c r="I1020" s="2">
        <f>'Moving Avg'!H1020</f>
        <v>7.6638239999999982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  <c r="M1020" s="8">
        <f t="shared" si="153"/>
        <v>50</v>
      </c>
      <c r="N1020" s="8">
        <f t="shared" si="150"/>
        <v>45</v>
      </c>
      <c r="O1020" s="8">
        <f t="shared" si="151"/>
        <v>0</v>
      </c>
      <c r="P1020" s="8">
        <f t="shared" si="152"/>
        <v>83.5</v>
      </c>
      <c r="Q1020" s="9">
        <f t="shared" si="154"/>
        <v>45.774999999999999</v>
      </c>
      <c r="R1020" s="9">
        <f t="shared" si="155"/>
        <v>39.875</v>
      </c>
      <c r="S1020" s="9">
        <f t="shared" si="156"/>
        <v>51.825000000000003</v>
      </c>
      <c r="T1020" s="9">
        <f t="shared" si="157"/>
        <v>44.625</v>
      </c>
      <c r="U1020" s="8">
        <f t="shared" si="158"/>
        <v>45.82500000000001</v>
      </c>
      <c r="V1020" s="8">
        <f t="shared" si="159"/>
        <v>45.525000000000006</v>
      </c>
    </row>
    <row r="1021" spans="1:22" ht="13.5" x14ac:dyDescent="0.25">
      <c r="A1021" s="3">
        <f>RSI!A1021</f>
        <v>43784</v>
      </c>
      <c r="B1021" s="2">
        <f>RSI!B1021</f>
        <v>7.5339999999999998</v>
      </c>
      <c r="C1021" s="2">
        <f>RSI!I1021</f>
        <v>49.619806367451559</v>
      </c>
      <c r="D1021" s="2">
        <f>MACD!E1021</f>
        <v>4.0384354902922581E-4</v>
      </c>
      <c r="E1021" s="2">
        <f>MACD!F1021</f>
        <v>1.6625495282367626E-2</v>
      </c>
      <c r="F1021" s="2">
        <f>'Moving Avg'!D1021</f>
        <v>7.5137</v>
      </c>
      <c r="G1021" s="2">
        <f>'Moving Avg'!F1021</f>
        <v>7.51058</v>
      </c>
      <c r="H1021" s="2">
        <f>'Moving Avg'!G1021</f>
        <v>7.5938080000000028</v>
      </c>
      <c r="I1021" s="2">
        <f>'Moving Avg'!H1021</f>
        <v>7.6682724999999996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3"/>
        <v>50</v>
      </c>
      <c r="N1021" s="8">
        <f t="shared" si="150"/>
        <v>45</v>
      </c>
      <c r="O1021" s="8">
        <f t="shared" si="151"/>
        <v>0</v>
      </c>
      <c r="P1021" s="8">
        <f t="shared" si="152"/>
        <v>83.5</v>
      </c>
      <c r="Q1021" s="9">
        <f t="shared" si="154"/>
        <v>45.774999999999999</v>
      </c>
      <c r="R1021" s="9">
        <f t="shared" si="155"/>
        <v>39.875</v>
      </c>
      <c r="S1021" s="9">
        <f t="shared" si="156"/>
        <v>51.825000000000003</v>
      </c>
      <c r="T1021" s="9">
        <f t="shared" si="157"/>
        <v>44.625</v>
      </c>
      <c r="U1021" s="8">
        <f t="shared" si="158"/>
        <v>45.82500000000001</v>
      </c>
      <c r="V1021" s="8">
        <f t="shared" si="159"/>
        <v>45.525000000000006</v>
      </c>
    </row>
    <row r="1022" spans="1:22" ht="13.5" x14ac:dyDescent="0.25">
      <c r="A1022" s="3">
        <f>RSI!A1022</f>
        <v>43787</v>
      </c>
      <c r="B1022" s="2">
        <f>RSI!B1022</f>
        <v>7.4950000000000001</v>
      </c>
      <c r="C1022" s="2">
        <f>RSI!I1022</f>
        <v>46.913680632964912</v>
      </c>
      <c r="D1022" s="2">
        <f>MACD!E1022</f>
        <v>-1.4991413588505864E-2</v>
      </c>
      <c r="E1022" s="2">
        <f>MACD!F1022</f>
        <v>1.0302113508192929E-2</v>
      </c>
      <c r="F1022" s="2">
        <f>'Moving Avg'!D1022</f>
        <v>7.5058999999999996</v>
      </c>
      <c r="G1022" s="2">
        <f>'Moving Avg'!F1022</f>
        <v>7.5066800000000011</v>
      </c>
      <c r="H1022" s="2">
        <f>'Moving Avg'!G1022</f>
        <v>7.5875620000000019</v>
      </c>
      <c r="I1022" s="2">
        <f>'Moving Avg'!H1022</f>
        <v>7.6719594999999989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  <c r="M1022" s="8">
        <f t="shared" si="153"/>
        <v>50</v>
      </c>
      <c r="N1022" s="8">
        <f t="shared" si="150"/>
        <v>100</v>
      </c>
      <c r="O1022" s="8">
        <f t="shared" si="151"/>
        <v>0</v>
      </c>
      <c r="P1022" s="8">
        <f t="shared" si="152"/>
        <v>66.5</v>
      </c>
      <c r="Q1022" s="9">
        <f t="shared" si="154"/>
        <v>62.475000000000001</v>
      </c>
      <c r="R1022" s="9">
        <f t="shared" si="155"/>
        <v>46.625</v>
      </c>
      <c r="S1022" s="9">
        <f t="shared" si="156"/>
        <v>52.424999999999997</v>
      </c>
      <c r="T1022" s="9">
        <f t="shared" si="157"/>
        <v>54.125</v>
      </c>
      <c r="U1022" s="8">
        <f t="shared" si="158"/>
        <v>53.841666666666661</v>
      </c>
      <c r="V1022" s="8">
        <f t="shared" si="159"/>
        <v>53.912499999999994</v>
      </c>
    </row>
    <row r="1023" spans="1:22" ht="13.5" x14ac:dyDescent="0.25">
      <c r="A1023" s="3">
        <f>RSI!A1023</f>
        <v>43788</v>
      </c>
      <c r="B1023" s="2">
        <f>RSI!B1023</f>
        <v>7.4950000000000001</v>
      </c>
      <c r="C1023" s="2">
        <f>RSI!I1023</f>
        <v>46.913680632964912</v>
      </c>
      <c r="D1023" s="2">
        <f>MACD!E1023</f>
        <v>-9.757026290694526E-3</v>
      </c>
      <c r="E1023" s="2">
        <f>MACD!F1023</f>
        <v>6.2902855484154386E-3</v>
      </c>
      <c r="F1023" s="2">
        <f>'Moving Avg'!D1023</f>
        <v>7.4980999999999991</v>
      </c>
      <c r="G1023" s="2">
        <f>'Moving Avg'!F1023</f>
        <v>7.503560000000002</v>
      </c>
      <c r="H1023" s="2">
        <f>'Moving Avg'!G1023</f>
        <v>7.5813160000000019</v>
      </c>
      <c r="I1023" s="2">
        <f>'Moving Avg'!H1023</f>
        <v>7.6748159999999999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  <c r="M1023" s="8">
        <f t="shared" si="153"/>
        <v>50</v>
      </c>
      <c r="N1023" s="8">
        <f t="shared" si="150"/>
        <v>45</v>
      </c>
      <c r="O1023" s="8">
        <f t="shared" si="151"/>
        <v>0</v>
      </c>
      <c r="P1023" s="8">
        <f t="shared" si="152"/>
        <v>66.5</v>
      </c>
      <c r="Q1023" s="9">
        <f t="shared" si="154"/>
        <v>43.225000000000001</v>
      </c>
      <c r="R1023" s="9">
        <f t="shared" si="155"/>
        <v>35.625</v>
      </c>
      <c r="S1023" s="9">
        <f t="shared" si="156"/>
        <v>44.174999999999997</v>
      </c>
      <c r="T1023" s="9">
        <f t="shared" si="157"/>
        <v>40.375</v>
      </c>
      <c r="U1023" s="8">
        <f t="shared" si="158"/>
        <v>41.008333333333333</v>
      </c>
      <c r="V1023" s="8">
        <f t="shared" si="159"/>
        <v>40.849999999999994</v>
      </c>
    </row>
    <row r="1024" spans="1:22" ht="13.5" x14ac:dyDescent="0.25">
      <c r="A1024" s="3">
        <f>RSI!A1024</f>
        <v>43789</v>
      </c>
      <c r="B1024" s="2">
        <f>RSI!B1024</f>
        <v>7.4871999999999996</v>
      </c>
      <c r="C1024" s="2">
        <f>RSI!I1024</f>
        <v>46.327633714397095</v>
      </c>
      <c r="D1024" s="2">
        <f>MACD!E1024</f>
        <v>-2.2537981811887597E-2</v>
      </c>
      <c r="E1024" s="2">
        <f>MACD!F1024</f>
        <v>5.2463207635483188E-4</v>
      </c>
      <c r="F1024" s="2">
        <f>'Moving Avg'!D1024</f>
        <v>7.5090400000000006</v>
      </c>
      <c r="G1024" s="2">
        <f>'Moving Avg'!F1024</f>
        <v>7.5000500000000017</v>
      </c>
      <c r="H1024" s="2">
        <f>'Moving Avg'!G1024</f>
        <v>7.5749140000000015</v>
      </c>
      <c r="I1024" s="2">
        <f>'Moving Avg'!H1024</f>
        <v>7.6782750000000002</v>
      </c>
      <c r="J1024" s="6" t="str">
        <f>OBV!F1024</f>
        <v>BEARISH</v>
      </c>
      <c r="K1024" s="6" t="str">
        <f>OBV!G1024</f>
        <v>NEUTRAL</v>
      </c>
      <c r="L1024" s="6" t="str">
        <f>OBV!H1024</f>
        <v>BEARISH DIVERGENCE</v>
      </c>
      <c r="M1024" s="8">
        <f t="shared" si="153"/>
        <v>50</v>
      </c>
      <c r="N1024" s="8">
        <f t="shared" si="150"/>
        <v>100</v>
      </c>
      <c r="O1024" s="8">
        <f t="shared" si="151"/>
        <v>0</v>
      </c>
      <c r="P1024" s="8">
        <f t="shared" si="152"/>
        <v>16.5</v>
      </c>
      <c r="Q1024" s="9">
        <f t="shared" si="154"/>
        <v>54.975000000000001</v>
      </c>
      <c r="R1024" s="9">
        <f t="shared" si="155"/>
        <v>34.125</v>
      </c>
      <c r="S1024" s="9">
        <f t="shared" si="156"/>
        <v>29.925000000000001</v>
      </c>
      <c r="T1024" s="9">
        <f t="shared" si="157"/>
        <v>41.625</v>
      </c>
      <c r="U1024" s="8">
        <f t="shared" si="158"/>
        <v>39.674999999999997</v>
      </c>
      <c r="V1024" s="8">
        <f t="shared" si="159"/>
        <v>40.162499999999994</v>
      </c>
    </row>
    <row r="1025" spans="1:22" ht="13.5" x14ac:dyDescent="0.25">
      <c r="A1025" s="3">
        <f>RSI!A1025</f>
        <v>43790</v>
      </c>
      <c r="B1025" s="2">
        <f>RSI!B1025</f>
        <v>7.4169</v>
      </c>
      <c r="C1025" s="2">
        <f>RSI!I1025</f>
        <v>41.317880622801653</v>
      </c>
      <c r="D1025" s="2">
        <f>MACD!E1025</f>
        <v>-2.0688440048584944E-2</v>
      </c>
      <c r="E1025" s="2">
        <f>MACD!F1025</f>
        <v>-3.7179823486331236E-3</v>
      </c>
      <c r="F1025" s="2">
        <f>'Moving Avg'!D1025</f>
        <v>7.4856199999999999</v>
      </c>
      <c r="G1025" s="2">
        <f>'Moving Avg'!F1025</f>
        <v>7.4934150000000015</v>
      </c>
      <c r="H1025" s="2">
        <f>'Moving Avg'!G1025</f>
        <v>7.5671060000000008</v>
      </c>
      <c r="I1025" s="2">
        <f>'Moving Avg'!H1025</f>
        <v>7.6817605000000002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3"/>
        <v>50</v>
      </c>
      <c r="N1025" s="8">
        <f t="shared" si="150"/>
        <v>45</v>
      </c>
      <c r="O1025" s="8">
        <f t="shared" si="151"/>
        <v>0</v>
      </c>
      <c r="P1025" s="8">
        <f t="shared" si="152"/>
        <v>16.5</v>
      </c>
      <c r="Q1025" s="9">
        <f t="shared" si="154"/>
        <v>35.725000000000001</v>
      </c>
      <c r="R1025" s="9">
        <f t="shared" si="155"/>
        <v>23.125</v>
      </c>
      <c r="S1025" s="9">
        <f t="shared" si="156"/>
        <v>21.675000000000001</v>
      </c>
      <c r="T1025" s="9">
        <f t="shared" si="157"/>
        <v>27.875</v>
      </c>
      <c r="U1025" s="8">
        <f t="shared" si="158"/>
        <v>26.841666666666669</v>
      </c>
      <c r="V1025" s="8">
        <f t="shared" si="159"/>
        <v>27.1</v>
      </c>
    </row>
    <row r="1026" spans="1:22" ht="13.5" x14ac:dyDescent="0.25">
      <c r="A1026" s="3">
        <f>RSI!A1026</f>
        <v>43791</v>
      </c>
      <c r="B1026" s="2">
        <f>RSI!B1026</f>
        <v>7.4169</v>
      </c>
      <c r="C1026" s="2">
        <f>RSI!I1026</f>
        <v>41.31788062280166</v>
      </c>
      <c r="D1026" s="2">
        <f>MACD!E1026</f>
        <v>-8.8548852192333882E-3</v>
      </c>
      <c r="E1026" s="2">
        <f>MACD!F1026</f>
        <v>-4.7453629227531772E-3</v>
      </c>
      <c r="F1026" s="2">
        <f>'Moving Avg'!D1026</f>
        <v>7.4622000000000002</v>
      </c>
      <c r="G1026" s="2">
        <f>'Moving Avg'!F1026</f>
        <v>7.4891200000000016</v>
      </c>
      <c r="H1026" s="2">
        <f>'Moving Avg'!G1026</f>
        <v>7.5600800000000019</v>
      </c>
      <c r="I1026" s="2">
        <f>'Moving Avg'!H1026</f>
        <v>7.6848679999999998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si="153"/>
        <v>50</v>
      </c>
      <c r="N1026" s="8">
        <f t="shared" ref="N1026:N1089" si="160">IF(E1026-D1026&gt;0.02, 100, IF(E1026-D1026&lt;0,0,45))</f>
        <v>45</v>
      </c>
      <c r="O1026" s="8">
        <f t="shared" ref="O1026:O1089" si="161">IF(F1026-I1026&gt;10,100,IF(F1026-I1026&gt;5,75, IF(F1026-I1026&gt;0,50,0)))</f>
        <v>0</v>
      </c>
      <c r="P1026" s="8">
        <f t="shared" ref="P1026:P1089" si="162">IF(L1026="confirmed bullish", 34, IF(L1026="bullish divergence",17, 0))+IF(J1026="bullish",33,IF(J1026="bearish",0,16.5))+IF(K1026="strong",33,IF(K1026="weak",0,16.5))</f>
        <v>16.5</v>
      </c>
      <c r="Q1026" s="9">
        <f t="shared" si="154"/>
        <v>35.725000000000001</v>
      </c>
      <c r="R1026" s="9">
        <f t="shared" si="155"/>
        <v>23.125</v>
      </c>
      <c r="S1026" s="9">
        <f t="shared" si="156"/>
        <v>21.675000000000001</v>
      </c>
      <c r="T1026" s="9">
        <f t="shared" si="157"/>
        <v>27.875</v>
      </c>
      <c r="U1026" s="8">
        <f t="shared" si="158"/>
        <v>26.841666666666669</v>
      </c>
      <c r="V1026" s="8">
        <f t="shared" si="159"/>
        <v>27.1</v>
      </c>
    </row>
    <row r="1027" spans="1:22" ht="13.5" x14ac:dyDescent="0.25">
      <c r="A1027" s="3">
        <f>RSI!A1027</f>
        <v>43794</v>
      </c>
      <c r="B1027" s="2">
        <f>RSI!B1027</f>
        <v>7.3779000000000003</v>
      </c>
      <c r="C1027" s="2">
        <f>RSI!I1027</f>
        <v>38.630175994243793</v>
      </c>
      <c r="D1027" s="2">
        <f>MACD!E1027</f>
        <v>5.8518017293378577E-3</v>
      </c>
      <c r="E1027" s="2">
        <f>MACD!F1027</f>
        <v>-2.6259299923349702E-3</v>
      </c>
      <c r="F1027" s="2">
        <f>'Moving Avg'!D1027</f>
        <v>7.4387799999999995</v>
      </c>
      <c r="G1027" s="2">
        <f>'Moving Avg'!F1027</f>
        <v>7.4805350000000033</v>
      </c>
      <c r="H1027" s="2">
        <f>'Moving Avg'!G1027</f>
        <v>7.5514920000000014</v>
      </c>
      <c r="I1027" s="2">
        <f>'Moving Avg'!H1027</f>
        <v>7.6867989999999997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ref="M1027:M1090" si="163">IF(C1027&lt;30,100, IF(C1027&gt;70, 0, 50))</f>
        <v>50</v>
      </c>
      <c r="N1027" s="8">
        <f t="shared" si="160"/>
        <v>0</v>
      </c>
      <c r="O1027" s="8">
        <f t="shared" si="161"/>
        <v>0</v>
      </c>
      <c r="P1027" s="8">
        <f t="shared" si="162"/>
        <v>16.5</v>
      </c>
      <c r="Q1027" s="9">
        <f t="shared" ref="Q1027:Q1090" si="164">0.35*M1027+N1027*0.35+O1027*0.15+P1027*0.15</f>
        <v>19.975000000000001</v>
      </c>
      <c r="R1027" s="9">
        <f t="shared" ref="R1027:R1090" si="165">M1027*0.2+N1027*0.2+O1027*0.35+P1027*0.25</f>
        <v>14.125</v>
      </c>
      <c r="S1027" s="9">
        <f t="shared" ref="S1027:S1090" si="166">M1027*0.15+N1027*0.15+O1027*0.25+P1027*0.45</f>
        <v>14.925000000000001</v>
      </c>
      <c r="T1027" s="9">
        <f t="shared" ref="T1027:T1090" si="167">0.25*SUM(M1027:P1027)</f>
        <v>16.625</v>
      </c>
      <c r="U1027" s="8">
        <f t="shared" ref="U1027:U1090" si="168">SUM(Q1027:S1027)/3</f>
        <v>16.341666666666669</v>
      </c>
      <c r="V1027" s="8">
        <f t="shared" ref="V1027:V1090" si="169">SUM(Q1027:T1027)/4</f>
        <v>16.412500000000001</v>
      </c>
    </row>
    <row r="1028" spans="1:22" ht="13.5" x14ac:dyDescent="0.25">
      <c r="A1028" s="3">
        <f>RSI!A1028</f>
        <v>43795</v>
      </c>
      <c r="B1028" s="2">
        <f>RSI!B1028</f>
        <v>7.4013</v>
      </c>
      <c r="C1028" s="2">
        <f>RSI!I1028</f>
        <v>41.105621003963776</v>
      </c>
      <c r="D1028" s="2">
        <f>MACD!E1028</f>
        <v>1.7353031655092721E-2</v>
      </c>
      <c r="E1028" s="2">
        <f>MACD!F1028</f>
        <v>1.3698623371505682E-3</v>
      </c>
      <c r="F1028" s="2">
        <f>'Moving Avg'!D1028</f>
        <v>7.4200400000000002</v>
      </c>
      <c r="G1028" s="2">
        <f>'Moving Avg'!F1028</f>
        <v>7.4750700000000023</v>
      </c>
      <c r="H1028" s="2">
        <f>'Moving Avg'!G1028</f>
        <v>7.5435300000000005</v>
      </c>
      <c r="I1028" s="2">
        <f>'Moving Avg'!H1028</f>
        <v>7.6889604999999994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3"/>
        <v>50</v>
      </c>
      <c r="N1028" s="8">
        <f t="shared" si="160"/>
        <v>0</v>
      </c>
      <c r="O1028" s="8">
        <f t="shared" si="161"/>
        <v>0</v>
      </c>
      <c r="P1028" s="8">
        <f t="shared" si="162"/>
        <v>16.5</v>
      </c>
      <c r="Q1028" s="9">
        <f t="shared" si="164"/>
        <v>19.975000000000001</v>
      </c>
      <c r="R1028" s="9">
        <f t="shared" si="165"/>
        <v>14.125</v>
      </c>
      <c r="S1028" s="9">
        <f t="shared" si="166"/>
        <v>14.925000000000001</v>
      </c>
      <c r="T1028" s="9">
        <f t="shared" si="167"/>
        <v>16.625</v>
      </c>
      <c r="U1028" s="8">
        <f t="shared" si="168"/>
        <v>16.341666666666669</v>
      </c>
      <c r="V1028" s="8">
        <f t="shared" si="169"/>
        <v>16.412500000000001</v>
      </c>
    </row>
    <row r="1029" spans="1:22" ht="13.5" x14ac:dyDescent="0.25">
      <c r="A1029" s="3">
        <f>RSI!A1029</f>
        <v>43796</v>
      </c>
      <c r="B1029" s="2">
        <f>RSI!B1029</f>
        <v>7.3935000000000004</v>
      </c>
      <c r="C1029" s="2">
        <f>RSI!I1029</f>
        <v>40.518916186511667</v>
      </c>
      <c r="D1029" s="2">
        <f>MACD!E1029</f>
        <v>1.2640855310255716E-2</v>
      </c>
      <c r="E1029" s="2">
        <f>MACD!F1029</f>
        <v>3.6240609317715979E-3</v>
      </c>
      <c r="F1029" s="2">
        <f>'Moving Avg'!D1029</f>
        <v>7.4013000000000009</v>
      </c>
      <c r="G1029" s="2">
        <f>'Moving Avg'!F1029</f>
        <v>7.4699949999999999</v>
      </c>
      <c r="H1029" s="2">
        <f>'Moving Avg'!G1029</f>
        <v>7.5363480000000003</v>
      </c>
      <c r="I1029" s="2">
        <f>'Moving Avg'!H1029</f>
        <v>7.6910074999999996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3"/>
        <v>50</v>
      </c>
      <c r="N1029" s="8">
        <f t="shared" si="160"/>
        <v>0</v>
      </c>
      <c r="O1029" s="8">
        <f t="shared" si="161"/>
        <v>0</v>
      </c>
      <c r="P1029" s="8">
        <f t="shared" si="162"/>
        <v>16.5</v>
      </c>
      <c r="Q1029" s="9">
        <f t="shared" si="164"/>
        <v>19.975000000000001</v>
      </c>
      <c r="R1029" s="9">
        <f t="shared" si="165"/>
        <v>14.125</v>
      </c>
      <c r="S1029" s="9">
        <f t="shared" si="166"/>
        <v>14.925000000000001</v>
      </c>
      <c r="T1029" s="9">
        <f t="shared" si="167"/>
        <v>16.625</v>
      </c>
      <c r="U1029" s="8">
        <f t="shared" si="168"/>
        <v>16.341666666666669</v>
      </c>
      <c r="V1029" s="8">
        <f t="shared" si="169"/>
        <v>16.412500000000001</v>
      </c>
    </row>
    <row r="1030" spans="1:22" ht="13.5" x14ac:dyDescent="0.25">
      <c r="A1030" s="3">
        <f>RSI!A1030</f>
        <v>43797</v>
      </c>
      <c r="B1030" s="2">
        <f>RSI!B1030</f>
        <v>7.3310000000000004</v>
      </c>
      <c r="C1030" s="2">
        <f>RSI!I1030</f>
        <v>36.075646614045034</v>
      </c>
      <c r="D1030" s="2">
        <f>MACD!E1030</f>
        <v>2.9494382614895009E-2</v>
      </c>
      <c r="E1030" s="2">
        <f>MACD!F1030</f>
        <v>8.7981252683962813E-3</v>
      </c>
      <c r="F1030" s="2">
        <f>'Moving Avg'!D1030</f>
        <v>7.3841200000000002</v>
      </c>
      <c r="G1030" s="2">
        <f>'Moving Avg'!F1030</f>
        <v>7.4617949999999995</v>
      </c>
      <c r="H1030" s="2">
        <f>'Moving Avg'!G1030</f>
        <v>7.5299460000000007</v>
      </c>
      <c r="I1030" s="2">
        <f>'Moving Avg'!H1030</f>
        <v>7.6927419999999982</v>
      </c>
      <c r="J1030" s="6" t="str">
        <f>OBV!F1030</f>
        <v>BEARISH</v>
      </c>
      <c r="K1030" s="6" t="str">
        <f>OBV!G1030</f>
        <v>WEAK</v>
      </c>
      <c r="L1030" s="6" t="str">
        <f>OBV!H1030</f>
        <v>CONFIRMED BEARISH</v>
      </c>
      <c r="M1030" s="8">
        <f t="shared" si="163"/>
        <v>50</v>
      </c>
      <c r="N1030" s="8">
        <f t="shared" si="160"/>
        <v>0</v>
      </c>
      <c r="O1030" s="8">
        <f t="shared" si="161"/>
        <v>0</v>
      </c>
      <c r="P1030" s="8">
        <f t="shared" si="162"/>
        <v>0</v>
      </c>
      <c r="Q1030" s="9">
        <f t="shared" si="164"/>
        <v>17.5</v>
      </c>
      <c r="R1030" s="9">
        <f t="shared" si="165"/>
        <v>10</v>
      </c>
      <c r="S1030" s="9">
        <f t="shared" si="166"/>
        <v>7.5</v>
      </c>
      <c r="T1030" s="9">
        <f t="shared" si="167"/>
        <v>12.5</v>
      </c>
      <c r="U1030" s="8">
        <f t="shared" si="168"/>
        <v>11.666666666666666</v>
      </c>
      <c r="V1030" s="8">
        <f t="shared" si="169"/>
        <v>11.875</v>
      </c>
    </row>
    <row r="1031" spans="1:22" ht="13.5" x14ac:dyDescent="0.25">
      <c r="A1031" s="3">
        <f>RSI!A1031</f>
        <v>43798</v>
      </c>
      <c r="B1031" s="2">
        <f>RSI!B1031</f>
        <v>7.4013</v>
      </c>
      <c r="C1031" s="2">
        <f>RSI!I1031</f>
        <v>43.57122965644173</v>
      </c>
      <c r="D1031" s="2">
        <f>MACD!E1031</f>
        <v>3.9468577709813601E-2</v>
      </c>
      <c r="E1031" s="2">
        <f>MACD!F1031</f>
        <v>1.4932215756679745E-2</v>
      </c>
      <c r="F1031" s="2">
        <f>'Moving Avg'!D1031</f>
        <v>7.3810000000000002</v>
      </c>
      <c r="G1031" s="2">
        <f>'Moving Avg'!F1031</f>
        <v>7.4571100000000001</v>
      </c>
      <c r="H1031" s="2">
        <f>'Moving Avg'!G1031</f>
        <v>7.527292000000001</v>
      </c>
      <c r="I1031" s="2">
        <f>'Moving Avg'!H1031</f>
        <v>7.6938839999999997</v>
      </c>
      <c r="J1031" s="6" t="str">
        <f>OBV!F1031</f>
        <v>BEARISH</v>
      </c>
      <c r="K1031" s="6" t="str">
        <f>OBV!G1031</f>
        <v>WEAK</v>
      </c>
      <c r="L1031" s="6" t="str">
        <f>OBV!H1031</f>
        <v>CONFIRMED BEARISH</v>
      </c>
      <c r="M1031" s="8">
        <f t="shared" si="163"/>
        <v>50</v>
      </c>
      <c r="N1031" s="8">
        <f t="shared" si="160"/>
        <v>0</v>
      </c>
      <c r="O1031" s="8">
        <f t="shared" si="161"/>
        <v>0</v>
      </c>
      <c r="P1031" s="8">
        <f t="shared" si="162"/>
        <v>0</v>
      </c>
      <c r="Q1031" s="9">
        <f t="shared" si="164"/>
        <v>17.5</v>
      </c>
      <c r="R1031" s="9">
        <f t="shared" si="165"/>
        <v>10</v>
      </c>
      <c r="S1031" s="9">
        <f t="shared" si="166"/>
        <v>7.5</v>
      </c>
      <c r="T1031" s="9">
        <f t="shared" si="167"/>
        <v>12.5</v>
      </c>
      <c r="U1031" s="8">
        <f t="shared" si="168"/>
        <v>11.666666666666666</v>
      </c>
      <c r="V1031" s="8">
        <f t="shared" si="169"/>
        <v>11.875</v>
      </c>
    </row>
    <row r="1032" spans="1:22" ht="13.5" x14ac:dyDescent="0.25">
      <c r="A1032" s="3">
        <f>RSI!A1032</f>
        <v>43801</v>
      </c>
      <c r="B1032" s="2">
        <f>RSI!B1032</f>
        <v>7.4169</v>
      </c>
      <c r="C1032" s="2">
        <f>RSI!I1032</f>
        <v>45.109353756333611</v>
      </c>
      <c r="D1032" s="2">
        <f>MACD!E1032</f>
        <v>4.1190028821675106E-2</v>
      </c>
      <c r="E1032" s="2">
        <f>MACD!F1032</f>
        <v>2.0183778369678818E-2</v>
      </c>
      <c r="F1032" s="2">
        <f>'Moving Avg'!D1032</f>
        <v>7.3888000000000007</v>
      </c>
      <c r="G1032" s="2">
        <f>'Moving Avg'!F1032</f>
        <v>7.4571100000000001</v>
      </c>
      <c r="H1032" s="2">
        <f>'Moving Avg'!G1032</f>
        <v>7.5241700000000007</v>
      </c>
      <c r="I1032" s="2">
        <f>'Moving Avg'!H1032</f>
        <v>7.6952929999999977</v>
      </c>
      <c r="J1032" s="6" t="str">
        <f>OBV!F1032</f>
        <v>BEARISH</v>
      </c>
      <c r="K1032" s="6" t="str">
        <f>OBV!G1032</f>
        <v>NEUTRAL</v>
      </c>
      <c r="L1032" s="6" t="str">
        <f>OBV!H1032</f>
        <v>BEARISH DIVERGENCE</v>
      </c>
      <c r="M1032" s="8">
        <f t="shared" si="163"/>
        <v>50</v>
      </c>
      <c r="N1032" s="8">
        <f t="shared" si="160"/>
        <v>0</v>
      </c>
      <c r="O1032" s="8">
        <f t="shared" si="161"/>
        <v>0</v>
      </c>
      <c r="P1032" s="8">
        <f t="shared" si="162"/>
        <v>16.5</v>
      </c>
      <c r="Q1032" s="9">
        <f t="shared" si="164"/>
        <v>19.975000000000001</v>
      </c>
      <c r="R1032" s="9">
        <f t="shared" si="165"/>
        <v>14.125</v>
      </c>
      <c r="S1032" s="9">
        <f t="shared" si="166"/>
        <v>14.925000000000001</v>
      </c>
      <c r="T1032" s="9">
        <f t="shared" si="167"/>
        <v>16.625</v>
      </c>
      <c r="U1032" s="8">
        <f t="shared" si="168"/>
        <v>16.341666666666669</v>
      </c>
      <c r="V1032" s="8">
        <f t="shared" si="169"/>
        <v>16.412500000000001</v>
      </c>
    </row>
    <row r="1033" spans="1:22" ht="13.5" x14ac:dyDescent="0.25">
      <c r="A1033" s="3">
        <f>RSI!A1033</f>
        <v>43802</v>
      </c>
      <c r="B1033" s="2">
        <f>RSI!B1033</f>
        <v>7.1982999999999997</v>
      </c>
      <c r="C1033" s="2">
        <f>RSI!I1033</f>
        <v>31.962072253247584</v>
      </c>
      <c r="D1033" s="2">
        <f>MACD!E1033</f>
        <v>5.9151963125023244E-2</v>
      </c>
      <c r="E1033" s="2">
        <f>MACD!F1033</f>
        <v>2.7977415320747705E-2</v>
      </c>
      <c r="F1033" s="2">
        <f>'Moving Avg'!D1033</f>
        <v>7.3482000000000003</v>
      </c>
      <c r="G1033" s="2">
        <f>'Moving Avg'!F1033</f>
        <v>7.4403249999999996</v>
      </c>
      <c r="H1033" s="2">
        <f>'Moving Avg'!G1033</f>
        <v>7.5138639999999999</v>
      </c>
      <c r="I1033" s="2">
        <f>'Moving Avg'!H1033</f>
        <v>7.6957974999999976</v>
      </c>
      <c r="J1033" s="6" t="str">
        <f>OBV!F1033</f>
        <v>BEARISH</v>
      </c>
      <c r="K1033" s="6" t="str">
        <f>OBV!G1033</f>
        <v>WEAK</v>
      </c>
      <c r="L1033" s="6" t="str">
        <f>OBV!H1033</f>
        <v>CONFIRMED BEARISH</v>
      </c>
      <c r="M1033" s="8">
        <f t="shared" si="163"/>
        <v>50</v>
      </c>
      <c r="N1033" s="8">
        <f t="shared" si="160"/>
        <v>0</v>
      </c>
      <c r="O1033" s="8">
        <f t="shared" si="161"/>
        <v>0</v>
      </c>
      <c r="P1033" s="8">
        <f t="shared" si="162"/>
        <v>0</v>
      </c>
      <c r="Q1033" s="9">
        <f t="shared" si="164"/>
        <v>17.5</v>
      </c>
      <c r="R1033" s="9">
        <f t="shared" si="165"/>
        <v>10</v>
      </c>
      <c r="S1033" s="9">
        <f t="shared" si="166"/>
        <v>7.5</v>
      </c>
      <c r="T1033" s="9">
        <f t="shared" si="167"/>
        <v>12.5</v>
      </c>
      <c r="U1033" s="8">
        <f t="shared" si="168"/>
        <v>11.666666666666666</v>
      </c>
      <c r="V1033" s="8">
        <f t="shared" si="169"/>
        <v>11.875</v>
      </c>
    </row>
    <row r="1034" spans="1:22" ht="13.5" x14ac:dyDescent="0.25">
      <c r="A1034" s="3">
        <f>RSI!A1034</f>
        <v>43803</v>
      </c>
      <c r="B1034" s="2">
        <f>RSI!B1034</f>
        <v>7.2450999999999999</v>
      </c>
      <c r="C1034" s="2">
        <f>RSI!I1034</f>
        <v>36.246138981491399</v>
      </c>
      <c r="D1034" s="2">
        <f>MACD!E1034</f>
        <v>7.1265137144741253E-2</v>
      </c>
      <c r="E1034" s="2">
        <f>MACD!F1034</f>
        <v>3.663495968554642E-2</v>
      </c>
      <c r="F1034" s="2">
        <f>'Moving Avg'!D1034</f>
        <v>7.3185199999999995</v>
      </c>
      <c r="G1034" s="2">
        <f>'Moving Avg'!F1034</f>
        <v>7.4317350000000006</v>
      </c>
      <c r="H1034" s="2">
        <f>'Moving Avg'!G1034</f>
        <v>7.5080859999999996</v>
      </c>
      <c r="I1034" s="2">
        <f>'Moving Avg'!H1034</f>
        <v>7.6966494999999986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3"/>
        <v>50</v>
      </c>
      <c r="N1034" s="8">
        <f t="shared" si="160"/>
        <v>0</v>
      </c>
      <c r="O1034" s="8">
        <f t="shared" si="161"/>
        <v>0</v>
      </c>
      <c r="P1034" s="8">
        <f t="shared" si="162"/>
        <v>16.5</v>
      </c>
      <c r="Q1034" s="9">
        <f t="shared" si="164"/>
        <v>19.975000000000001</v>
      </c>
      <c r="R1034" s="9">
        <f t="shared" si="165"/>
        <v>14.125</v>
      </c>
      <c r="S1034" s="9">
        <f t="shared" si="166"/>
        <v>14.925000000000001</v>
      </c>
      <c r="T1034" s="9">
        <f t="shared" si="167"/>
        <v>16.625</v>
      </c>
      <c r="U1034" s="8">
        <f t="shared" si="168"/>
        <v>16.341666666666669</v>
      </c>
      <c r="V1034" s="8">
        <f t="shared" si="169"/>
        <v>16.412500000000001</v>
      </c>
    </row>
    <row r="1035" spans="1:22" ht="13.5" x14ac:dyDescent="0.25">
      <c r="A1035" s="3">
        <f>RSI!A1035</f>
        <v>43804</v>
      </c>
      <c r="B1035" s="2">
        <f>RSI!B1035</f>
        <v>7.2842000000000002</v>
      </c>
      <c r="C1035" s="2">
        <f>RSI!I1035</f>
        <v>39.664319182832244</v>
      </c>
      <c r="D1035" s="2">
        <f>MACD!E1035</f>
        <v>6.8990670782470787E-2</v>
      </c>
      <c r="E1035" s="2">
        <f>MACD!F1035</f>
        <v>4.310610190493129E-2</v>
      </c>
      <c r="F1035" s="2">
        <f>'Moving Avg'!D1035</f>
        <v>7.3091600000000003</v>
      </c>
      <c r="G1035" s="2">
        <f>'Moving Avg'!F1035</f>
        <v>7.4227600000000011</v>
      </c>
      <c r="H1035" s="2">
        <f>'Moving Avg'!G1035</f>
        <v>7.5007479999999997</v>
      </c>
      <c r="I1035" s="2">
        <f>'Moving Avg'!H1035</f>
        <v>7.6977344999999984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  <c r="M1035" s="8">
        <f t="shared" si="163"/>
        <v>50</v>
      </c>
      <c r="N1035" s="8">
        <f t="shared" si="160"/>
        <v>0</v>
      </c>
      <c r="O1035" s="8">
        <f t="shared" si="161"/>
        <v>0</v>
      </c>
      <c r="P1035" s="8">
        <f t="shared" si="162"/>
        <v>66.5</v>
      </c>
      <c r="Q1035" s="9">
        <f t="shared" si="164"/>
        <v>27.475000000000001</v>
      </c>
      <c r="R1035" s="9">
        <f t="shared" si="165"/>
        <v>26.625</v>
      </c>
      <c r="S1035" s="9">
        <f t="shared" si="166"/>
        <v>37.424999999999997</v>
      </c>
      <c r="T1035" s="9">
        <f t="shared" si="167"/>
        <v>29.125</v>
      </c>
      <c r="U1035" s="8">
        <f t="shared" si="168"/>
        <v>30.508333333333336</v>
      </c>
      <c r="V1035" s="8">
        <f t="shared" si="169"/>
        <v>30.162500000000001</v>
      </c>
    </row>
    <row r="1036" spans="1:22" ht="13.5" x14ac:dyDescent="0.25">
      <c r="A1036" s="3">
        <f>RSI!A1036</f>
        <v>43805</v>
      </c>
      <c r="B1036" s="2">
        <f>RSI!B1036</f>
        <v>7.2998000000000003</v>
      </c>
      <c r="C1036" s="2">
        <f>RSI!I1036</f>
        <v>41.02295786390733</v>
      </c>
      <c r="D1036" s="2">
        <f>MACD!E1036</f>
        <v>6.6779158153541296E-2</v>
      </c>
      <c r="E1036" s="2">
        <f>MACD!F1036</f>
        <v>4.7840713154653297E-2</v>
      </c>
      <c r="F1036" s="2">
        <f>'Moving Avg'!D1036</f>
        <v>7.2888599999999997</v>
      </c>
      <c r="G1036" s="2">
        <f>'Moving Avg'!F1036</f>
        <v>7.4114400000000007</v>
      </c>
      <c r="H1036" s="2">
        <f>'Moving Avg'!G1036</f>
        <v>7.4940340000000001</v>
      </c>
      <c r="I1036" s="2">
        <f>'Moving Avg'!H1036</f>
        <v>7.6979159999999993</v>
      </c>
      <c r="J1036" s="6" t="str">
        <f>OBV!F1036</f>
        <v>BULLISH</v>
      </c>
      <c r="K1036" s="6" t="str">
        <f>OBV!G1036</f>
        <v>NEUTRAL</v>
      </c>
      <c r="L1036" s="6" t="str">
        <f>OBV!H1036</f>
        <v>BULLISH DIVERGENCE</v>
      </c>
      <c r="M1036" s="8">
        <f t="shared" si="163"/>
        <v>50</v>
      </c>
      <c r="N1036" s="8">
        <f t="shared" si="160"/>
        <v>0</v>
      </c>
      <c r="O1036" s="8">
        <f t="shared" si="161"/>
        <v>0</v>
      </c>
      <c r="P1036" s="8">
        <f t="shared" si="162"/>
        <v>66.5</v>
      </c>
      <c r="Q1036" s="9">
        <f t="shared" si="164"/>
        <v>27.475000000000001</v>
      </c>
      <c r="R1036" s="9">
        <f t="shared" si="165"/>
        <v>26.625</v>
      </c>
      <c r="S1036" s="9">
        <f t="shared" si="166"/>
        <v>37.424999999999997</v>
      </c>
      <c r="T1036" s="9">
        <f t="shared" si="167"/>
        <v>29.125</v>
      </c>
      <c r="U1036" s="8">
        <f t="shared" si="168"/>
        <v>30.508333333333336</v>
      </c>
      <c r="V1036" s="8">
        <f t="shared" si="169"/>
        <v>30.162500000000001</v>
      </c>
    </row>
    <row r="1037" spans="1:22" ht="13.5" x14ac:dyDescent="0.25">
      <c r="A1037" s="3">
        <f>RSI!A1037</f>
        <v>43808</v>
      </c>
      <c r="B1037" s="2">
        <f>RSI!B1037</f>
        <v>7.3388</v>
      </c>
      <c r="C1037" s="2">
        <f>RSI!I1037</f>
        <v>44.394087264818346</v>
      </c>
      <c r="D1037" s="2">
        <f>MACD!E1037</f>
        <v>5.6731059562174835E-2</v>
      </c>
      <c r="E1037" s="2">
        <f>MACD!F1037</f>
        <v>4.961878243615761E-2</v>
      </c>
      <c r="F1037" s="2">
        <f>'Moving Avg'!D1037</f>
        <v>7.2732400000000013</v>
      </c>
      <c r="G1037" s="2">
        <f>'Moving Avg'!F1037</f>
        <v>7.4016800000000007</v>
      </c>
      <c r="H1037" s="2">
        <f>'Moving Avg'!G1037</f>
        <v>7.4884119999999994</v>
      </c>
      <c r="I1037" s="2">
        <f>'Moving Avg'!H1037</f>
        <v>7.6978394999999988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3"/>
        <v>50</v>
      </c>
      <c r="N1037" s="8">
        <f t="shared" si="160"/>
        <v>0</v>
      </c>
      <c r="O1037" s="8">
        <f t="shared" si="161"/>
        <v>0</v>
      </c>
      <c r="P1037" s="8">
        <f t="shared" si="162"/>
        <v>16.5</v>
      </c>
      <c r="Q1037" s="9">
        <f t="shared" si="164"/>
        <v>19.975000000000001</v>
      </c>
      <c r="R1037" s="9">
        <f t="shared" si="165"/>
        <v>14.125</v>
      </c>
      <c r="S1037" s="9">
        <f t="shared" si="166"/>
        <v>14.925000000000001</v>
      </c>
      <c r="T1037" s="9">
        <f t="shared" si="167"/>
        <v>16.625</v>
      </c>
      <c r="U1037" s="8">
        <f t="shared" si="168"/>
        <v>16.341666666666669</v>
      </c>
      <c r="V1037" s="8">
        <f t="shared" si="169"/>
        <v>16.412500000000001</v>
      </c>
    </row>
    <row r="1038" spans="1:22" ht="13.5" x14ac:dyDescent="0.25">
      <c r="A1038" s="3">
        <f>RSI!A1038</f>
        <v>43809</v>
      </c>
      <c r="B1038" s="2">
        <f>RSI!B1038</f>
        <v>7.3154000000000003</v>
      </c>
      <c r="C1038" s="2">
        <f>RSI!I1038</f>
        <v>42.812830800967248</v>
      </c>
      <c r="D1038" s="2">
        <f>MACD!E1038</f>
        <v>5.3991027223501575E-2</v>
      </c>
      <c r="E1038" s="2">
        <f>MACD!F1038</f>
        <v>5.0493231393626409E-2</v>
      </c>
      <c r="F1038" s="2">
        <f>'Moving Avg'!D1038</f>
        <v>7.2966600000000001</v>
      </c>
      <c r="G1038" s="2">
        <f>'Moving Avg'!F1038</f>
        <v>7.3907499999999997</v>
      </c>
      <c r="H1038" s="2">
        <f>'Moving Avg'!G1038</f>
        <v>7.4843519999999986</v>
      </c>
      <c r="I1038" s="2">
        <f>'Moving Avg'!H1038</f>
        <v>7.6970419999999988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  <c r="M1038" s="8">
        <f t="shared" si="163"/>
        <v>50</v>
      </c>
      <c r="N1038" s="8">
        <f t="shared" si="160"/>
        <v>0</v>
      </c>
      <c r="O1038" s="8">
        <f t="shared" si="161"/>
        <v>0</v>
      </c>
      <c r="P1038" s="8">
        <f t="shared" si="162"/>
        <v>83.5</v>
      </c>
      <c r="Q1038" s="9">
        <f t="shared" si="164"/>
        <v>30.024999999999999</v>
      </c>
      <c r="R1038" s="9">
        <f t="shared" si="165"/>
        <v>30.875</v>
      </c>
      <c r="S1038" s="9">
        <f t="shared" si="166"/>
        <v>45.075000000000003</v>
      </c>
      <c r="T1038" s="9">
        <f t="shared" si="167"/>
        <v>33.375</v>
      </c>
      <c r="U1038" s="8">
        <f t="shared" si="168"/>
        <v>35.324999999999996</v>
      </c>
      <c r="V1038" s="8">
        <f t="shared" si="169"/>
        <v>34.837499999999999</v>
      </c>
    </row>
    <row r="1039" spans="1:22" ht="13.5" x14ac:dyDescent="0.25">
      <c r="A1039" s="3">
        <f>RSI!A1039</f>
        <v>43810</v>
      </c>
      <c r="B1039" s="2">
        <f>RSI!B1039</f>
        <v>7.2529000000000003</v>
      </c>
      <c r="C1039" s="2">
        <f>RSI!I1039</f>
        <v>38.834143923199392</v>
      </c>
      <c r="D1039" s="2">
        <f>MACD!E1039</f>
        <v>5.5637542887235547E-2</v>
      </c>
      <c r="E1039" s="2">
        <f>MACD!F1039</f>
        <v>5.1522093692348239E-2</v>
      </c>
      <c r="F1039" s="2">
        <f>'Moving Avg'!D1039</f>
        <v>7.2982200000000006</v>
      </c>
      <c r="G1039" s="2">
        <f>'Moving Avg'!F1039</f>
        <v>7.3817700000000013</v>
      </c>
      <c r="H1039" s="2">
        <f>'Moving Avg'!G1039</f>
        <v>7.4765440000000005</v>
      </c>
      <c r="I1039" s="2">
        <f>'Moving Avg'!H1039</f>
        <v>7.6958190000000002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  <c r="M1039" s="8">
        <f t="shared" si="163"/>
        <v>50</v>
      </c>
      <c r="N1039" s="8">
        <f t="shared" si="160"/>
        <v>0</v>
      </c>
      <c r="O1039" s="8">
        <f t="shared" si="161"/>
        <v>0</v>
      </c>
      <c r="P1039" s="8">
        <f t="shared" si="162"/>
        <v>16.5</v>
      </c>
      <c r="Q1039" s="9">
        <f t="shared" si="164"/>
        <v>19.975000000000001</v>
      </c>
      <c r="R1039" s="9">
        <f t="shared" si="165"/>
        <v>14.125</v>
      </c>
      <c r="S1039" s="9">
        <f t="shared" si="166"/>
        <v>14.925000000000001</v>
      </c>
      <c r="T1039" s="9">
        <f t="shared" si="167"/>
        <v>16.625</v>
      </c>
      <c r="U1039" s="8">
        <f t="shared" si="168"/>
        <v>16.341666666666669</v>
      </c>
      <c r="V1039" s="8">
        <f t="shared" si="169"/>
        <v>16.412500000000001</v>
      </c>
    </row>
    <row r="1040" spans="1:22" ht="13.5" x14ac:dyDescent="0.25">
      <c r="A1040" s="3">
        <f>RSI!A1040</f>
        <v>43811</v>
      </c>
      <c r="B1040" s="2">
        <f>RSI!B1040</f>
        <v>7.2529000000000003</v>
      </c>
      <c r="C1040" s="2">
        <f>RSI!I1040</f>
        <v>38.834143923199399</v>
      </c>
      <c r="D1040" s="2">
        <f>MACD!E1040</f>
        <v>4.8280396550991256E-2</v>
      </c>
      <c r="E1040" s="2">
        <f>MACD!F1040</f>
        <v>5.0873754264076851E-2</v>
      </c>
      <c r="F1040" s="2">
        <f>'Moving Avg'!D1040</f>
        <v>7.2919600000000004</v>
      </c>
      <c r="G1040" s="2">
        <f>'Moving Avg'!F1040</f>
        <v>7.3677150000000013</v>
      </c>
      <c r="H1040" s="2">
        <f>'Moving Avg'!G1040</f>
        <v>7.4717020000000005</v>
      </c>
      <c r="I1040" s="2">
        <f>'Moving Avg'!H1040</f>
        <v>7.6954264999999991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3"/>
        <v>50</v>
      </c>
      <c r="N1040" s="8">
        <f t="shared" si="160"/>
        <v>45</v>
      </c>
      <c r="O1040" s="8">
        <f t="shared" si="161"/>
        <v>0</v>
      </c>
      <c r="P1040" s="8">
        <f t="shared" si="162"/>
        <v>16.5</v>
      </c>
      <c r="Q1040" s="9">
        <f t="shared" si="164"/>
        <v>35.725000000000001</v>
      </c>
      <c r="R1040" s="9">
        <f t="shared" si="165"/>
        <v>23.125</v>
      </c>
      <c r="S1040" s="9">
        <f t="shared" si="166"/>
        <v>21.675000000000001</v>
      </c>
      <c r="T1040" s="9">
        <f t="shared" si="167"/>
        <v>27.875</v>
      </c>
      <c r="U1040" s="8">
        <f t="shared" si="168"/>
        <v>26.841666666666669</v>
      </c>
      <c r="V1040" s="8">
        <f t="shared" si="169"/>
        <v>27.1</v>
      </c>
    </row>
    <row r="1041" spans="1:22" ht="13.5" x14ac:dyDescent="0.25">
      <c r="A1041" s="3">
        <f>RSI!A1041</f>
        <v>43812</v>
      </c>
      <c r="B1041" s="2">
        <f>RSI!B1041</f>
        <v>7.2373000000000003</v>
      </c>
      <c r="C1041" s="2">
        <f>RSI!I1041</f>
        <v>37.81680742230418</v>
      </c>
      <c r="D1041" s="2">
        <f>MACD!E1041</f>
        <v>5.4827015272724822E-2</v>
      </c>
      <c r="E1041" s="2">
        <f>MACD!F1041</f>
        <v>5.1664406465806445E-2</v>
      </c>
      <c r="F1041" s="2">
        <f>'Moving Avg'!D1041</f>
        <v>7.2794600000000003</v>
      </c>
      <c r="G1041" s="2">
        <f>'Moving Avg'!F1041</f>
        <v>7.3528800000000016</v>
      </c>
      <c r="H1041" s="2">
        <f>'Moving Avg'!G1041</f>
        <v>7.4649880000000008</v>
      </c>
      <c r="I1041" s="2">
        <f>'Moving Avg'!H1041</f>
        <v>7.6946915000000002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3"/>
        <v>50</v>
      </c>
      <c r="N1041" s="8">
        <f t="shared" si="160"/>
        <v>0</v>
      </c>
      <c r="O1041" s="8">
        <f t="shared" si="161"/>
        <v>0</v>
      </c>
      <c r="P1041" s="8">
        <f t="shared" si="162"/>
        <v>16.5</v>
      </c>
      <c r="Q1041" s="9">
        <f t="shared" si="164"/>
        <v>19.975000000000001</v>
      </c>
      <c r="R1041" s="9">
        <f t="shared" si="165"/>
        <v>14.125</v>
      </c>
      <c r="S1041" s="9">
        <f t="shared" si="166"/>
        <v>14.925000000000001</v>
      </c>
      <c r="T1041" s="9">
        <f t="shared" si="167"/>
        <v>16.625</v>
      </c>
      <c r="U1041" s="8">
        <f t="shared" si="168"/>
        <v>16.341666666666669</v>
      </c>
      <c r="V1041" s="8">
        <f t="shared" si="169"/>
        <v>16.412500000000001</v>
      </c>
    </row>
    <row r="1042" spans="1:22" ht="13.5" x14ac:dyDescent="0.25">
      <c r="A1042" s="3">
        <f>RSI!A1042</f>
        <v>43815</v>
      </c>
      <c r="B1042" s="2">
        <f>RSI!B1042</f>
        <v>7.3388</v>
      </c>
      <c r="C1042" s="2">
        <f>RSI!I1042</f>
        <v>47.460867663736714</v>
      </c>
      <c r="D1042" s="2">
        <f>MACD!E1042</f>
        <v>5.6081750564422883E-2</v>
      </c>
      <c r="E1042" s="2">
        <f>MACD!F1042</f>
        <v>5.2547875285529733E-2</v>
      </c>
      <c r="F1042" s="2">
        <f>'Moving Avg'!D1042</f>
        <v>7.2794600000000003</v>
      </c>
      <c r="G1042" s="2">
        <f>'Moving Avg'!F1042</f>
        <v>7.3450699999999998</v>
      </c>
      <c r="H1042" s="2">
        <f>'Moving Avg'!G1042</f>
        <v>7.4607719999999995</v>
      </c>
      <c r="I1042" s="2">
        <f>'Moving Avg'!H1042</f>
        <v>7.6936334999999998</v>
      </c>
      <c r="J1042" s="6" t="str">
        <f>OBV!F1042</f>
        <v>BULLISH</v>
      </c>
      <c r="K1042" s="6" t="str">
        <f>OBV!G1042</f>
        <v>NEUTRAL</v>
      </c>
      <c r="L1042" s="6" t="str">
        <f>OBV!H1042</f>
        <v>NEUTRAL</v>
      </c>
      <c r="M1042" s="8">
        <f t="shared" si="163"/>
        <v>50</v>
      </c>
      <c r="N1042" s="8">
        <f t="shared" si="160"/>
        <v>0</v>
      </c>
      <c r="O1042" s="8">
        <f t="shared" si="161"/>
        <v>0</v>
      </c>
      <c r="P1042" s="8">
        <f t="shared" si="162"/>
        <v>49.5</v>
      </c>
      <c r="Q1042" s="9">
        <f t="shared" si="164"/>
        <v>24.925000000000001</v>
      </c>
      <c r="R1042" s="9">
        <f t="shared" si="165"/>
        <v>22.375</v>
      </c>
      <c r="S1042" s="9">
        <f t="shared" si="166"/>
        <v>29.775000000000002</v>
      </c>
      <c r="T1042" s="9">
        <f t="shared" si="167"/>
        <v>24.875</v>
      </c>
      <c r="U1042" s="8">
        <f t="shared" si="168"/>
        <v>25.691666666666666</v>
      </c>
      <c r="V1042" s="8">
        <f t="shared" si="169"/>
        <v>25.487500000000001</v>
      </c>
    </row>
    <row r="1043" spans="1:22" ht="13.5" x14ac:dyDescent="0.25">
      <c r="A1043" s="3">
        <f>RSI!A1043</f>
        <v>43816</v>
      </c>
      <c r="B1043" s="2">
        <f>RSI!B1043</f>
        <v>7.3388</v>
      </c>
      <c r="C1043" s="2">
        <f>RSI!I1043</f>
        <v>47.460867663736714</v>
      </c>
      <c r="D1043" s="2">
        <f>MACD!E1043</f>
        <v>2.3684956270860091E-2</v>
      </c>
      <c r="E1043" s="2">
        <f>MACD!F1043</f>
        <v>4.6775291482595807E-2</v>
      </c>
      <c r="F1043" s="2">
        <f>'Moving Avg'!D1043</f>
        <v>7.2841400000000007</v>
      </c>
      <c r="G1043" s="2">
        <f>'Moving Avg'!F1043</f>
        <v>7.3372599999999988</v>
      </c>
      <c r="H1043" s="2">
        <f>'Moving Avg'!G1043</f>
        <v>7.4576480000000007</v>
      </c>
      <c r="I1043" s="2">
        <f>'Moving Avg'!H1043</f>
        <v>7.6917825000000013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  <c r="M1043" s="8">
        <f t="shared" si="163"/>
        <v>50</v>
      </c>
      <c r="N1043" s="8">
        <f t="shared" si="160"/>
        <v>100</v>
      </c>
      <c r="O1043" s="8">
        <f t="shared" si="161"/>
        <v>0</v>
      </c>
      <c r="P1043" s="8">
        <f t="shared" si="162"/>
        <v>83.5</v>
      </c>
      <c r="Q1043" s="9">
        <f t="shared" si="164"/>
        <v>65.025000000000006</v>
      </c>
      <c r="R1043" s="9">
        <f t="shared" si="165"/>
        <v>50.875</v>
      </c>
      <c r="S1043" s="9">
        <f t="shared" si="166"/>
        <v>60.075000000000003</v>
      </c>
      <c r="T1043" s="9">
        <f t="shared" si="167"/>
        <v>58.375</v>
      </c>
      <c r="U1043" s="8">
        <f t="shared" si="168"/>
        <v>58.658333333333339</v>
      </c>
      <c r="V1043" s="8">
        <f t="shared" si="169"/>
        <v>58.587500000000006</v>
      </c>
    </row>
    <row r="1044" spans="1:22" ht="13.5" x14ac:dyDescent="0.25">
      <c r="A1044" s="3">
        <f>RSI!A1044</f>
        <v>43817</v>
      </c>
      <c r="B1044" s="2">
        <f>RSI!B1044</f>
        <v>7.3388</v>
      </c>
      <c r="C1044" s="2">
        <f>RSI!I1044</f>
        <v>47.460867663736714</v>
      </c>
      <c r="D1044" s="2">
        <f>MACD!E1044</f>
        <v>3.631798846890355E-3</v>
      </c>
      <c r="E1044" s="2">
        <f>MACD!F1044</f>
        <v>3.8146592955454715E-2</v>
      </c>
      <c r="F1044" s="2">
        <f>'Moving Avg'!D1044</f>
        <v>7.3013199999999996</v>
      </c>
      <c r="G1044" s="2">
        <f>'Moving Avg'!F1044</f>
        <v>7.329839999999999</v>
      </c>
      <c r="H1044" s="2">
        <f>'Moving Avg'!G1044</f>
        <v>7.4553059999999993</v>
      </c>
      <c r="I1044" s="2">
        <f>'Moving Avg'!H1044</f>
        <v>7.6895920000000011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  <c r="M1044" s="8">
        <f t="shared" si="163"/>
        <v>50</v>
      </c>
      <c r="N1044" s="8">
        <f t="shared" si="160"/>
        <v>100</v>
      </c>
      <c r="O1044" s="8">
        <f t="shared" si="161"/>
        <v>0</v>
      </c>
      <c r="P1044" s="8">
        <f t="shared" si="162"/>
        <v>100</v>
      </c>
      <c r="Q1044" s="9">
        <f t="shared" si="164"/>
        <v>67.5</v>
      </c>
      <c r="R1044" s="9">
        <f t="shared" si="165"/>
        <v>55</v>
      </c>
      <c r="S1044" s="9">
        <f t="shared" si="166"/>
        <v>67.5</v>
      </c>
      <c r="T1044" s="9">
        <f t="shared" si="167"/>
        <v>62.5</v>
      </c>
      <c r="U1044" s="8">
        <f t="shared" si="168"/>
        <v>63.333333333333336</v>
      </c>
      <c r="V1044" s="8">
        <f t="shared" si="169"/>
        <v>63.125</v>
      </c>
    </row>
    <row r="1045" spans="1:22" ht="13.5" x14ac:dyDescent="0.25">
      <c r="A1045" s="3">
        <f>RSI!A1045</f>
        <v>43818</v>
      </c>
      <c r="B1045" s="2">
        <f>RSI!B1045</f>
        <v>7.3310000000000004</v>
      </c>
      <c r="C1045" s="2">
        <f>RSI!I1045</f>
        <v>46.764741356899101</v>
      </c>
      <c r="D1045" s="2">
        <f>MACD!E1045</f>
        <v>-6.5953962727078874E-3</v>
      </c>
      <c r="E1045" s="2">
        <f>MACD!F1045</f>
        <v>2.9198195109822196E-2</v>
      </c>
      <c r="F1045" s="2">
        <f>'Moving Avg'!D1045</f>
        <v>7.3169399999999998</v>
      </c>
      <c r="G1045" s="2">
        <f>'Moving Avg'!F1045</f>
        <v>7.325545</v>
      </c>
      <c r="H1045" s="2">
        <f>'Moving Avg'!G1045</f>
        <v>7.4504659999999987</v>
      </c>
      <c r="I1045" s="2">
        <f>'Moving Avg'!H1045</f>
        <v>7.6877400000000016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3"/>
        <v>50</v>
      </c>
      <c r="N1045" s="8">
        <f t="shared" si="160"/>
        <v>100</v>
      </c>
      <c r="O1045" s="8">
        <f t="shared" si="161"/>
        <v>0</v>
      </c>
      <c r="P1045" s="8">
        <f t="shared" si="162"/>
        <v>83.5</v>
      </c>
      <c r="Q1045" s="9">
        <f t="shared" si="164"/>
        <v>65.025000000000006</v>
      </c>
      <c r="R1045" s="9">
        <f t="shared" si="165"/>
        <v>50.875</v>
      </c>
      <c r="S1045" s="9">
        <f t="shared" si="166"/>
        <v>60.075000000000003</v>
      </c>
      <c r="T1045" s="9">
        <f t="shared" si="167"/>
        <v>58.375</v>
      </c>
      <c r="U1045" s="8">
        <f t="shared" si="168"/>
        <v>58.658333333333339</v>
      </c>
      <c r="V1045" s="8">
        <f t="shared" si="169"/>
        <v>58.587500000000006</v>
      </c>
    </row>
    <row r="1046" spans="1:22" ht="13.5" x14ac:dyDescent="0.25">
      <c r="A1046" s="3">
        <f>RSI!A1046</f>
        <v>43819</v>
      </c>
      <c r="B1046" s="2">
        <f>RSI!B1046</f>
        <v>7.3388</v>
      </c>
      <c r="C1046" s="2">
        <f>RSI!I1046</f>
        <v>47.59255024041255</v>
      </c>
      <c r="D1046" s="2">
        <f>MACD!E1046</f>
        <v>-1.32441058818209E-2</v>
      </c>
      <c r="E1046" s="2">
        <f>MACD!F1046</f>
        <v>2.0709734911493579E-2</v>
      </c>
      <c r="F1046" s="2">
        <f>'Moving Avg'!D1046</f>
        <v>7.3372399999999995</v>
      </c>
      <c r="G1046" s="2">
        <f>'Moving Avg'!F1046</f>
        <v>7.3216400000000004</v>
      </c>
      <c r="H1046" s="2">
        <f>'Moving Avg'!G1046</f>
        <v>7.4457819999999995</v>
      </c>
      <c r="I1046" s="2">
        <f>'Moving Avg'!H1046</f>
        <v>7.6857760000000006</v>
      </c>
      <c r="J1046" s="6" t="str">
        <f>OBV!F1046</f>
        <v>BULLISH</v>
      </c>
      <c r="K1046" s="6" t="str">
        <f>OBV!G1046</f>
        <v>STRONG</v>
      </c>
      <c r="L1046" s="6" t="str">
        <f>OBV!H1046</f>
        <v>CONFIRMED BULLISH</v>
      </c>
      <c r="M1046" s="8">
        <f t="shared" si="163"/>
        <v>50</v>
      </c>
      <c r="N1046" s="8">
        <f t="shared" si="160"/>
        <v>100</v>
      </c>
      <c r="O1046" s="8">
        <f t="shared" si="161"/>
        <v>0</v>
      </c>
      <c r="P1046" s="8">
        <f t="shared" si="162"/>
        <v>100</v>
      </c>
      <c r="Q1046" s="9">
        <f t="shared" si="164"/>
        <v>67.5</v>
      </c>
      <c r="R1046" s="9">
        <f t="shared" si="165"/>
        <v>55</v>
      </c>
      <c r="S1046" s="9">
        <f t="shared" si="166"/>
        <v>67.5</v>
      </c>
      <c r="T1046" s="9">
        <f t="shared" si="167"/>
        <v>62.5</v>
      </c>
      <c r="U1046" s="8">
        <f t="shared" si="168"/>
        <v>63.333333333333336</v>
      </c>
      <c r="V1046" s="8">
        <f t="shared" si="169"/>
        <v>63.125</v>
      </c>
    </row>
    <row r="1047" spans="1:22" ht="13.5" x14ac:dyDescent="0.25">
      <c r="A1047" s="3">
        <f>RSI!A1047</f>
        <v>43822</v>
      </c>
      <c r="B1047" s="2">
        <f>RSI!B1047</f>
        <v>7.2998000000000003</v>
      </c>
      <c r="C1047" s="2">
        <f>RSI!I1047</f>
        <v>43.915471328218487</v>
      </c>
      <c r="D1047" s="2">
        <f>MACD!E1047</f>
        <v>-9.8578344259223627E-3</v>
      </c>
      <c r="E1047" s="2">
        <f>MACD!F1047</f>
        <v>1.4596221044010392E-2</v>
      </c>
      <c r="F1047" s="2">
        <f>'Moving Avg'!D1047</f>
        <v>7.32944</v>
      </c>
      <c r="G1047" s="2">
        <f>'Moving Avg'!F1047</f>
        <v>7.3177350000000008</v>
      </c>
      <c r="H1047" s="2">
        <f>'Moving Avg'!G1047</f>
        <v>7.4393799999999999</v>
      </c>
      <c r="I1047" s="2">
        <f>'Moving Avg'!H1047</f>
        <v>7.6838060000000006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  <c r="M1047" s="8">
        <f t="shared" si="163"/>
        <v>50</v>
      </c>
      <c r="N1047" s="8">
        <f t="shared" si="160"/>
        <v>100</v>
      </c>
      <c r="O1047" s="8">
        <f t="shared" si="161"/>
        <v>0</v>
      </c>
      <c r="P1047" s="8">
        <f t="shared" si="162"/>
        <v>66.5</v>
      </c>
      <c r="Q1047" s="9">
        <f t="shared" si="164"/>
        <v>62.475000000000001</v>
      </c>
      <c r="R1047" s="9">
        <f t="shared" si="165"/>
        <v>46.625</v>
      </c>
      <c r="S1047" s="9">
        <f t="shared" si="166"/>
        <v>52.424999999999997</v>
      </c>
      <c r="T1047" s="9">
        <f t="shared" si="167"/>
        <v>54.125</v>
      </c>
      <c r="U1047" s="8">
        <f t="shared" si="168"/>
        <v>53.841666666666661</v>
      </c>
      <c r="V1047" s="8">
        <f t="shared" si="169"/>
        <v>53.912499999999994</v>
      </c>
    </row>
    <row r="1048" spans="1:22" ht="13.5" x14ac:dyDescent="0.25">
      <c r="A1048" s="3">
        <f>RSI!A1048</f>
        <v>43823</v>
      </c>
      <c r="B1048" s="2">
        <f>RSI!B1048</f>
        <v>7.3310000000000004</v>
      </c>
      <c r="C1048" s="2">
        <f>RSI!I1048</f>
        <v>47.415687324038366</v>
      </c>
      <c r="D1048" s="2">
        <f>MACD!E1048</f>
        <v>-1.2559099417158492E-2</v>
      </c>
      <c r="E1048" s="2">
        <f>MACD!F1048</f>
        <v>9.1651569517766165E-3</v>
      </c>
      <c r="F1048" s="2">
        <f>'Moving Avg'!D1048</f>
        <v>7.3278800000000004</v>
      </c>
      <c r="G1048" s="2">
        <f>'Moving Avg'!F1048</f>
        <v>7.3142200000000006</v>
      </c>
      <c r="H1048" s="2">
        <f>'Moving Avg'!G1048</f>
        <v>7.4318839999999993</v>
      </c>
      <c r="I1048" s="2">
        <f>'Moving Avg'!H1048</f>
        <v>7.6827845000000012</v>
      </c>
      <c r="J1048" s="6" t="str">
        <f>OBV!F1048</f>
        <v>BULLISH</v>
      </c>
      <c r="K1048" s="6" t="str">
        <f>OBV!G1048</f>
        <v>NEUTRAL</v>
      </c>
      <c r="L1048" s="6" t="str">
        <f>OBV!H1048</f>
        <v>BULLISH DIVERGENCE</v>
      </c>
      <c r="M1048" s="8">
        <f t="shared" si="163"/>
        <v>50</v>
      </c>
      <c r="N1048" s="8">
        <f t="shared" si="160"/>
        <v>100</v>
      </c>
      <c r="O1048" s="8">
        <f t="shared" si="161"/>
        <v>0</v>
      </c>
      <c r="P1048" s="8">
        <f t="shared" si="162"/>
        <v>66.5</v>
      </c>
      <c r="Q1048" s="9">
        <f t="shared" si="164"/>
        <v>62.475000000000001</v>
      </c>
      <c r="R1048" s="9">
        <f t="shared" si="165"/>
        <v>46.625</v>
      </c>
      <c r="S1048" s="9">
        <f t="shared" si="166"/>
        <v>52.424999999999997</v>
      </c>
      <c r="T1048" s="9">
        <f t="shared" si="167"/>
        <v>54.125</v>
      </c>
      <c r="U1048" s="8">
        <f t="shared" si="168"/>
        <v>53.841666666666661</v>
      </c>
      <c r="V1048" s="8">
        <f t="shared" si="169"/>
        <v>53.912499999999994</v>
      </c>
    </row>
    <row r="1049" spans="1:22" ht="13.5" x14ac:dyDescent="0.25">
      <c r="A1049" s="3">
        <f>RSI!A1049</f>
        <v>43824</v>
      </c>
      <c r="B1049" s="2">
        <f>RSI!B1049</f>
        <v>7.4090999999999996</v>
      </c>
      <c r="C1049" s="2">
        <f>RSI!I1049</f>
        <v>54.9884875492791</v>
      </c>
      <c r="D1049" s="2">
        <f>MACD!E1049</f>
        <v>-3.0110699060808876E-2</v>
      </c>
      <c r="E1049" s="2">
        <f>MACD!F1049</f>
        <v>1.3099857492595178E-3</v>
      </c>
      <c r="F1049" s="2">
        <f>'Moving Avg'!D1049</f>
        <v>7.3419399999999992</v>
      </c>
      <c r="G1049" s="2">
        <f>'Moving Avg'!F1049</f>
        <v>7.3150000000000004</v>
      </c>
      <c r="H1049" s="2">
        <f>'Moving Avg'!G1049</f>
        <v>7.4270439999999995</v>
      </c>
      <c r="I1049" s="2">
        <f>'Moving Avg'!H1049</f>
        <v>7.6822670000000013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3"/>
        <v>50</v>
      </c>
      <c r="N1049" s="8">
        <f t="shared" si="160"/>
        <v>100</v>
      </c>
      <c r="O1049" s="8">
        <f t="shared" si="161"/>
        <v>0</v>
      </c>
      <c r="P1049" s="8">
        <f t="shared" si="162"/>
        <v>83.5</v>
      </c>
      <c r="Q1049" s="9">
        <f t="shared" si="164"/>
        <v>65.025000000000006</v>
      </c>
      <c r="R1049" s="9">
        <f t="shared" si="165"/>
        <v>50.875</v>
      </c>
      <c r="S1049" s="9">
        <f t="shared" si="166"/>
        <v>60.075000000000003</v>
      </c>
      <c r="T1049" s="9">
        <f t="shared" si="167"/>
        <v>58.375</v>
      </c>
      <c r="U1049" s="8">
        <f t="shared" si="168"/>
        <v>58.658333333333339</v>
      </c>
      <c r="V1049" s="8">
        <f t="shared" si="169"/>
        <v>58.587500000000006</v>
      </c>
    </row>
    <row r="1050" spans="1:22" ht="13.5" x14ac:dyDescent="0.25">
      <c r="A1050" s="3">
        <f>RSI!A1050</f>
        <v>43825</v>
      </c>
      <c r="B1050" s="2">
        <f>RSI!B1050</f>
        <v>7.3465999999999996</v>
      </c>
      <c r="C1050" s="2">
        <f>RSI!I1050</f>
        <v>48.9172652526875</v>
      </c>
      <c r="D1050" s="2">
        <f>MACD!E1050</f>
        <v>-4.0669237823659721E-2</v>
      </c>
      <c r="E1050" s="2">
        <f>MACD!F1050</f>
        <v>-7.0858589653243305E-3</v>
      </c>
      <c r="F1050" s="2">
        <f>'Moving Avg'!D1050</f>
        <v>7.3450599999999993</v>
      </c>
      <c r="G1050" s="2">
        <f>'Moving Avg'!F1050</f>
        <v>7.3157800000000011</v>
      </c>
      <c r="H1050" s="2">
        <f>'Moving Avg'!G1050</f>
        <v>7.4195480000000025</v>
      </c>
      <c r="I1050" s="2">
        <f>'Moving Avg'!H1050</f>
        <v>7.6804930000000011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  <c r="M1050" s="8">
        <f t="shared" si="163"/>
        <v>50</v>
      </c>
      <c r="N1050" s="8">
        <f t="shared" si="160"/>
        <v>100</v>
      </c>
      <c r="O1050" s="8">
        <f t="shared" si="161"/>
        <v>0</v>
      </c>
      <c r="P1050" s="8">
        <f t="shared" si="162"/>
        <v>83.5</v>
      </c>
      <c r="Q1050" s="9">
        <f t="shared" si="164"/>
        <v>65.025000000000006</v>
      </c>
      <c r="R1050" s="9">
        <f t="shared" si="165"/>
        <v>50.875</v>
      </c>
      <c r="S1050" s="9">
        <f t="shared" si="166"/>
        <v>60.075000000000003</v>
      </c>
      <c r="T1050" s="9">
        <f t="shared" si="167"/>
        <v>58.375</v>
      </c>
      <c r="U1050" s="8">
        <f t="shared" si="168"/>
        <v>58.658333333333339</v>
      </c>
      <c r="V1050" s="8">
        <f t="shared" si="169"/>
        <v>58.587500000000006</v>
      </c>
    </row>
    <row r="1051" spans="1:22" ht="13.5" x14ac:dyDescent="0.25">
      <c r="A1051" s="3">
        <f>RSI!A1051</f>
        <v>43826</v>
      </c>
      <c r="B1051" s="2">
        <f>RSI!B1051</f>
        <v>7.1826999999999996</v>
      </c>
      <c r="C1051" s="2">
        <f>RSI!I1051</f>
        <v>37.28994320228842</v>
      </c>
      <c r="D1051" s="2">
        <f>MACD!E1051</f>
        <v>-3.9805195682603767E-2</v>
      </c>
      <c r="E1051" s="2">
        <f>MACD!F1051</f>
        <v>-1.3629726308780218E-2</v>
      </c>
      <c r="F1051" s="2">
        <f>'Moving Avg'!D1051</f>
        <v>7.313839999999999</v>
      </c>
      <c r="G1051" s="2">
        <f>'Moving Avg'!F1051</f>
        <v>7.3048500000000018</v>
      </c>
      <c r="H1051" s="2">
        <f>'Moving Avg'!G1051</f>
        <v>7.4104920000000014</v>
      </c>
      <c r="I1051" s="2">
        <f>'Moving Avg'!H1051</f>
        <v>7.6782770000000005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3"/>
        <v>50</v>
      </c>
      <c r="N1051" s="8">
        <f t="shared" si="160"/>
        <v>100</v>
      </c>
      <c r="O1051" s="8">
        <f t="shared" si="161"/>
        <v>0</v>
      </c>
      <c r="P1051" s="8">
        <f t="shared" si="162"/>
        <v>16.5</v>
      </c>
      <c r="Q1051" s="9">
        <f t="shared" si="164"/>
        <v>54.975000000000001</v>
      </c>
      <c r="R1051" s="9">
        <f t="shared" si="165"/>
        <v>34.125</v>
      </c>
      <c r="S1051" s="9">
        <f t="shared" si="166"/>
        <v>29.925000000000001</v>
      </c>
      <c r="T1051" s="9">
        <f t="shared" si="167"/>
        <v>41.625</v>
      </c>
      <c r="U1051" s="8">
        <f t="shared" si="168"/>
        <v>39.674999999999997</v>
      </c>
      <c r="V1051" s="8">
        <f t="shared" si="169"/>
        <v>40.162499999999994</v>
      </c>
    </row>
    <row r="1052" spans="1:22" ht="13.5" x14ac:dyDescent="0.25">
      <c r="A1052" s="3">
        <f>RSI!A1052</f>
        <v>43829</v>
      </c>
      <c r="B1052" s="2">
        <f>RSI!B1052</f>
        <v>7.37</v>
      </c>
      <c r="C1052" s="2">
        <f>RSI!I1052</f>
        <v>51.482469984086187</v>
      </c>
      <c r="D1052" s="2">
        <f>MACD!E1052</f>
        <v>-3.6311086362030842E-2</v>
      </c>
      <c r="E1052" s="2">
        <f>MACD!F1052</f>
        <v>-1.8165998319430346E-2</v>
      </c>
      <c r="F1052" s="2">
        <f>'Moving Avg'!D1052</f>
        <v>7.3278800000000004</v>
      </c>
      <c r="G1052" s="2">
        <f>'Moving Avg'!F1052</f>
        <v>7.3025050000000018</v>
      </c>
      <c r="H1052" s="2">
        <f>'Moving Avg'!G1052</f>
        <v>7.4064320000000023</v>
      </c>
      <c r="I1052" s="2">
        <f>'Moving Avg'!H1052</f>
        <v>7.6774505000000008</v>
      </c>
      <c r="J1052" s="6" t="str">
        <f>OBV!F1052</f>
        <v>BEARISH</v>
      </c>
      <c r="K1052" s="6" t="str">
        <f>OBV!G1052</f>
        <v>NEUTRAL</v>
      </c>
      <c r="L1052" s="6" t="str">
        <f>OBV!H1052</f>
        <v>BEARISH DIVERGENCE</v>
      </c>
      <c r="M1052" s="8">
        <f t="shared" si="163"/>
        <v>50</v>
      </c>
      <c r="N1052" s="8">
        <f t="shared" si="160"/>
        <v>45</v>
      </c>
      <c r="O1052" s="8">
        <f t="shared" si="161"/>
        <v>0</v>
      </c>
      <c r="P1052" s="8">
        <f t="shared" si="162"/>
        <v>16.5</v>
      </c>
      <c r="Q1052" s="9">
        <f t="shared" si="164"/>
        <v>35.725000000000001</v>
      </c>
      <c r="R1052" s="9">
        <f t="shared" si="165"/>
        <v>23.125</v>
      </c>
      <c r="S1052" s="9">
        <f t="shared" si="166"/>
        <v>21.675000000000001</v>
      </c>
      <c r="T1052" s="9">
        <f t="shared" si="167"/>
        <v>27.875</v>
      </c>
      <c r="U1052" s="8">
        <f t="shared" si="168"/>
        <v>26.841666666666669</v>
      </c>
      <c r="V1052" s="8">
        <f t="shared" si="169"/>
        <v>27.1</v>
      </c>
    </row>
    <row r="1053" spans="1:22" ht="13.5" x14ac:dyDescent="0.25">
      <c r="A1053" s="3">
        <f>RSI!A1053</f>
        <v>43830</v>
      </c>
      <c r="B1053" s="2">
        <f>RSI!B1053</f>
        <v>7.3154000000000003</v>
      </c>
      <c r="C1053" s="2">
        <f>RSI!I1053</f>
        <v>48.067303816727311</v>
      </c>
      <c r="D1053" s="2">
        <f>MACD!E1053</f>
        <v>-2.9470845881673924E-2</v>
      </c>
      <c r="E1053" s="2">
        <f>MACD!F1053</f>
        <v>-2.0426967831879063E-2</v>
      </c>
      <c r="F1053" s="2">
        <f>'Moving Avg'!D1053</f>
        <v>7.3247600000000004</v>
      </c>
      <c r="G1053" s="2">
        <f>'Moving Avg'!F1053</f>
        <v>7.3083600000000022</v>
      </c>
      <c r="H1053" s="2">
        <f>'Moving Avg'!G1053</f>
        <v>7.4015920000000017</v>
      </c>
      <c r="I1053" s="2">
        <f>'Moving Avg'!H1053</f>
        <v>7.6766154999999996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3"/>
        <v>50</v>
      </c>
      <c r="N1053" s="8">
        <f t="shared" si="160"/>
        <v>45</v>
      </c>
      <c r="O1053" s="8">
        <f t="shared" si="161"/>
        <v>0</v>
      </c>
      <c r="P1053" s="8">
        <f t="shared" si="162"/>
        <v>16.5</v>
      </c>
      <c r="Q1053" s="9">
        <f t="shared" si="164"/>
        <v>35.725000000000001</v>
      </c>
      <c r="R1053" s="9">
        <f t="shared" si="165"/>
        <v>23.125</v>
      </c>
      <c r="S1053" s="9">
        <f t="shared" si="166"/>
        <v>21.675000000000001</v>
      </c>
      <c r="T1053" s="9">
        <f t="shared" si="167"/>
        <v>27.875</v>
      </c>
      <c r="U1053" s="8">
        <f t="shared" si="168"/>
        <v>26.841666666666669</v>
      </c>
      <c r="V1053" s="8">
        <f t="shared" si="169"/>
        <v>27.1</v>
      </c>
    </row>
    <row r="1054" spans="1:22" ht="13.5" x14ac:dyDescent="0.25">
      <c r="A1054" s="3">
        <f>RSI!A1054</f>
        <v>43832</v>
      </c>
      <c r="B1054" s="2">
        <f>RSI!B1054</f>
        <v>7.1826999999999996</v>
      </c>
      <c r="C1054" s="2">
        <f>RSI!I1054</f>
        <v>40.956227009298409</v>
      </c>
      <c r="D1054" s="2">
        <f>MACD!E1054</f>
        <v>-1.367953672034794E-2</v>
      </c>
      <c r="E1054" s="2">
        <f>MACD!F1054</f>
        <v>-1.907748160957284E-2</v>
      </c>
      <c r="F1054" s="2">
        <f>'Moving Avg'!D1054</f>
        <v>7.2794799999999995</v>
      </c>
      <c r="G1054" s="2">
        <f>'Moving Avg'!F1054</f>
        <v>7.3052400000000022</v>
      </c>
      <c r="H1054" s="2">
        <f>'Moving Avg'!G1054</f>
        <v>7.3940980000000023</v>
      </c>
      <c r="I1054" s="2">
        <f>'Moving Avg'!H1054</f>
        <v>7.6747769999999988</v>
      </c>
      <c r="J1054" s="6" t="str">
        <f>OBV!F1054</f>
        <v>BEARISH</v>
      </c>
      <c r="K1054" s="6" t="str">
        <f>OBV!G1054</f>
        <v>WEAK</v>
      </c>
      <c r="L1054" s="6" t="str">
        <f>OBV!H1054</f>
        <v>CONFIRMED BEARISH</v>
      </c>
      <c r="M1054" s="8">
        <f t="shared" si="163"/>
        <v>50</v>
      </c>
      <c r="N1054" s="8">
        <f t="shared" si="160"/>
        <v>0</v>
      </c>
      <c r="O1054" s="8">
        <f t="shared" si="161"/>
        <v>0</v>
      </c>
      <c r="P1054" s="8">
        <f t="shared" si="162"/>
        <v>0</v>
      </c>
      <c r="Q1054" s="9">
        <f t="shared" si="164"/>
        <v>17.5</v>
      </c>
      <c r="R1054" s="9">
        <f t="shared" si="165"/>
        <v>10</v>
      </c>
      <c r="S1054" s="9">
        <f t="shared" si="166"/>
        <v>7.5</v>
      </c>
      <c r="T1054" s="9">
        <f t="shared" si="167"/>
        <v>12.5</v>
      </c>
      <c r="U1054" s="8">
        <f t="shared" si="168"/>
        <v>11.666666666666666</v>
      </c>
      <c r="V1054" s="8">
        <f t="shared" si="169"/>
        <v>11.875</v>
      </c>
    </row>
    <row r="1055" spans="1:22" ht="13.5" x14ac:dyDescent="0.25">
      <c r="A1055" s="3">
        <f>RSI!A1055</f>
        <v>43833</v>
      </c>
      <c r="B1055" s="2">
        <f>RSI!B1055</f>
        <v>7.1826999999999996</v>
      </c>
      <c r="C1055" s="2">
        <f>RSI!I1055</f>
        <v>40.956227009298402</v>
      </c>
      <c r="D1055" s="2">
        <f>MACD!E1055</f>
        <v>-5.7261886779613747E-4</v>
      </c>
      <c r="E1055" s="2">
        <f>MACD!F1055</f>
        <v>-1.53765090612175E-2</v>
      </c>
      <c r="F1055" s="2">
        <f>'Moving Avg'!D1055</f>
        <v>7.2466999999999997</v>
      </c>
      <c r="G1055" s="2">
        <f>'Moving Avg'!F1055</f>
        <v>7.3001650000000016</v>
      </c>
      <c r="H1055" s="2">
        <f>'Moving Avg'!G1055</f>
        <v>7.3867600000000024</v>
      </c>
      <c r="I1055" s="2">
        <f>'Moving Avg'!H1055</f>
        <v>7.6733159999999998</v>
      </c>
      <c r="J1055" s="6" t="str">
        <f>OBV!F1055</f>
        <v>BEARISH</v>
      </c>
      <c r="K1055" s="6" t="str">
        <f>OBV!G1055</f>
        <v>WEAK</v>
      </c>
      <c r="L1055" s="6" t="str">
        <f>OBV!H1055</f>
        <v>CONFIRMED BEARISH</v>
      </c>
      <c r="M1055" s="8">
        <f t="shared" si="163"/>
        <v>50</v>
      </c>
      <c r="N1055" s="8">
        <f t="shared" si="160"/>
        <v>0</v>
      </c>
      <c r="O1055" s="8">
        <f t="shared" si="161"/>
        <v>0</v>
      </c>
      <c r="P1055" s="8">
        <f t="shared" si="162"/>
        <v>0</v>
      </c>
      <c r="Q1055" s="9">
        <f t="shared" si="164"/>
        <v>17.5</v>
      </c>
      <c r="R1055" s="9">
        <f t="shared" si="165"/>
        <v>10</v>
      </c>
      <c r="S1055" s="9">
        <f t="shared" si="166"/>
        <v>7.5</v>
      </c>
      <c r="T1055" s="9">
        <f t="shared" si="167"/>
        <v>12.5</v>
      </c>
      <c r="U1055" s="8">
        <f t="shared" si="168"/>
        <v>11.666666666666666</v>
      </c>
      <c r="V1055" s="8">
        <f t="shared" si="169"/>
        <v>11.875</v>
      </c>
    </row>
    <row r="1056" spans="1:22" ht="13.5" x14ac:dyDescent="0.25">
      <c r="A1056" s="3">
        <f>RSI!A1056</f>
        <v>43836</v>
      </c>
      <c r="B1056" s="2">
        <f>RSI!B1056</f>
        <v>7.3310000000000004</v>
      </c>
      <c r="C1056" s="2">
        <f>RSI!I1056</f>
        <v>50.456055827712589</v>
      </c>
      <c r="D1056" s="2">
        <f>MACD!E1056</f>
        <v>1.607702741670991E-3</v>
      </c>
      <c r="E1056" s="2">
        <f>MACD!F1056</f>
        <v>-1.1979666700639803E-2</v>
      </c>
      <c r="F1056" s="2">
        <f>'Moving Avg'!D1056</f>
        <v>7.2763600000000013</v>
      </c>
      <c r="G1056" s="2">
        <f>'Moving Avg'!F1056</f>
        <v>7.3017250000000002</v>
      </c>
      <c r="H1056" s="2">
        <f>'Moving Avg'!G1056</f>
        <v>7.3833240000000027</v>
      </c>
      <c r="I1056" s="2">
        <f>'Moving Avg'!H1056</f>
        <v>7.6733514999999999</v>
      </c>
      <c r="J1056" s="6" t="str">
        <f>OBV!F1056</f>
        <v>BEARISH</v>
      </c>
      <c r="K1056" s="6" t="str">
        <f>OBV!G1056</f>
        <v>NEUTRAL</v>
      </c>
      <c r="L1056" s="6" t="str">
        <f>OBV!H1056</f>
        <v>BEARISH DIVERGENCE</v>
      </c>
      <c r="M1056" s="8">
        <f t="shared" si="163"/>
        <v>50</v>
      </c>
      <c r="N1056" s="8">
        <f t="shared" si="160"/>
        <v>0</v>
      </c>
      <c r="O1056" s="8">
        <f t="shared" si="161"/>
        <v>0</v>
      </c>
      <c r="P1056" s="8">
        <f t="shared" si="162"/>
        <v>16.5</v>
      </c>
      <c r="Q1056" s="9">
        <f t="shared" si="164"/>
        <v>19.975000000000001</v>
      </c>
      <c r="R1056" s="9">
        <f t="shared" si="165"/>
        <v>14.125</v>
      </c>
      <c r="S1056" s="9">
        <f t="shared" si="166"/>
        <v>14.925000000000001</v>
      </c>
      <c r="T1056" s="9">
        <f t="shared" si="167"/>
        <v>16.625</v>
      </c>
      <c r="U1056" s="8">
        <f t="shared" si="168"/>
        <v>16.341666666666669</v>
      </c>
      <c r="V1056" s="8">
        <f t="shared" si="169"/>
        <v>16.412500000000001</v>
      </c>
    </row>
    <row r="1057" spans="1:22" ht="13.5" x14ac:dyDescent="0.25">
      <c r="A1057" s="3">
        <f>RSI!A1057</f>
        <v>43837</v>
      </c>
      <c r="B1057" s="2">
        <f>RSI!B1057</f>
        <v>7.2294999999999998</v>
      </c>
      <c r="C1057" s="2">
        <f>RSI!I1057</f>
        <v>45.106801078423246</v>
      </c>
      <c r="D1057" s="2">
        <f>MACD!E1057</f>
        <v>4.9050179315202058E-3</v>
      </c>
      <c r="E1057" s="2">
        <f>MACD!F1057</f>
        <v>-8.602729774207802E-3</v>
      </c>
      <c r="F1057" s="2">
        <f>'Moving Avg'!D1057</f>
        <v>7.2482600000000001</v>
      </c>
      <c r="G1057" s="2">
        <f>'Moving Avg'!F1057</f>
        <v>7.2962599999999993</v>
      </c>
      <c r="H1057" s="2">
        <f>'Moving Avg'!G1057</f>
        <v>7.3769220000000031</v>
      </c>
      <c r="I1057" s="2">
        <f>'Moving Avg'!H1057</f>
        <v>7.674351999999999</v>
      </c>
      <c r="J1057" s="6" t="str">
        <f>OBV!F1057</f>
        <v>BEARISH</v>
      </c>
      <c r="K1057" s="6" t="str">
        <f>OBV!G1057</f>
        <v>WEAK</v>
      </c>
      <c r="L1057" s="6" t="str">
        <f>OBV!H1057</f>
        <v>CONFIRMED BEARISH</v>
      </c>
      <c r="M1057" s="8">
        <f t="shared" si="163"/>
        <v>50</v>
      </c>
      <c r="N1057" s="8">
        <f t="shared" si="160"/>
        <v>0</v>
      </c>
      <c r="O1057" s="8">
        <f t="shared" si="161"/>
        <v>0</v>
      </c>
      <c r="P1057" s="8">
        <f t="shared" si="162"/>
        <v>0</v>
      </c>
      <c r="Q1057" s="9">
        <f t="shared" si="164"/>
        <v>17.5</v>
      </c>
      <c r="R1057" s="9">
        <f t="shared" si="165"/>
        <v>10</v>
      </c>
      <c r="S1057" s="9">
        <f t="shared" si="166"/>
        <v>7.5</v>
      </c>
      <c r="T1057" s="9">
        <f t="shared" si="167"/>
        <v>12.5</v>
      </c>
      <c r="U1057" s="8">
        <f t="shared" si="168"/>
        <v>11.666666666666666</v>
      </c>
      <c r="V1057" s="8">
        <f t="shared" si="169"/>
        <v>11.875</v>
      </c>
    </row>
    <row r="1058" spans="1:22" ht="13.5" x14ac:dyDescent="0.25">
      <c r="A1058" s="3">
        <f>RSI!A1058</f>
        <v>43838</v>
      </c>
      <c r="B1058" s="2">
        <f>RSI!B1058</f>
        <v>7.1826999999999996</v>
      </c>
      <c r="C1058" s="2">
        <f>RSI!I1058</f>
        <v>42.850977113888625</v>
      </c>
      <c r="D1058" s="2">
        <f>MACD!E1058</f>
        <v>1.6500293160813584E-2</v>
      </c>
      <c r="E1058" s="2">
        <f>MACD!F1058</f>
        <v>-3.5821251872035246E-3</v>
      </c>
      <c r="F1058" s="2">
        <f>'Moving Avg'!D1058</f>
        <v>7.2217199999999995</v>
      </c>
      <c r="G1058" s="2">
        <f>'Moving Avg'!F1058</f>
        <v>7.2896249999999991</v>
      </c>
      <c r="H1058" s="2">
        <f>'Moving Avg'!G1058</f>
        <v>7.370364000000003</v>
      </c>
      <c r="I1058" s="2">
        <f>'Moving Avg'!H1058</f>
        <v>7.6740614999999988</v>
      </c>
      <c r="J1058" s="6" t="str">
        <f>OBV!F1058</f>
        <v>BEARISH</v>
      </c>
      <c r="K1058" s="6" t="str">
        <f>OBV!G1058</f>
        <v>WEAK</v>
      </c>
      <c r="L1058" s="6" t="str">
        <f>OBV!H1058</f>
        <v>CONFIRMED BEARISH</v>
      </c>
      <c r="M1058" s="8">
        <f t="shared" si="163"/>
        <v>50</v>
      </c>
      <c r="N1058" s="8">
        <f t="shared" si="160"/>
        <v>0</v>
      </c>
      <c r="O1058" s="8">
        <f t="shared" si="161"/>
        <v>0</v>
      </c>
      <c r="P1058" s="8">
        <f t="shared" si="162"/>
        <v>0</v>
      </c>
      <c r="Q1058" s="9">
        <f t="shared" si="164"/>
        <v>17.5</v>
      </c>
      <c r="R1058" s="9">
        <f t="shared" si="165"/>
        <v>10</v>
      </c>
      <c r="S1058" s="9">
        <f t="shared" si="166"/>
        <v>7.5</v>
      </c>
      <c r="T1058" s="9">
        <f t="shared" si="167"/>
        <v>12.5</v>
      </c>
      <c r="U1058" s="8">
        <f t="shared" si="168"/>
        <v>11.666666666666666</v>
      </c>
      <c r="V1058" s="8">
        <f t="shared" si="169"/>
        <v>11.875</v>
      </c>
    </row>
    <row r="1059" spans="1:22" ht="13.5" x14ac:dyDescent="0.25">
      <c r="A1059" s="3">
        <f>RSI!A1059</f>
        <v>43839</v>
      </c>
      <c r="B1059" s="2">
        <f>RSI!B1059</f>
        <v>7.3154000000000003</v>
      </c>
      <c r="C1059" s="2">
        <f>RSI!I1059</f>
        <v>50.422111533076965</v>
      </c>
      <c r="D1059" s="2">
        <f>MACD!E1059</f>
        <v>2.9272656452587142E-2</v>
      </c>
      <c r="E1059" s="2">
        <f>MACD!F1059</f>
        <v>2.9888311407546093E-3</v>
      </c>
      <c r="F1059" s="2">
        <f>'Moving Avg'!D1059</f>
        <v>7.2482600000000001</v>
      </c>
      <c r="G1059" s="2">
        <f>'Moving Avg'!F1059</f>
        <v>7.2927499999999998</v>
      </c>
      <c r="H1059" s="2">
        <f>'Moving Avg'!G1059</f>
        <v>7.3667720000000028</v>
      </c>
      <c r="I1059" s="2">
        <f>'Moving Avg'!H1059</f>
        <v>7.6740189999999995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  <c r="M1059" s="8">
        <f t="shared" si="163"/>
        <v>50</v>
      </c>
      <c r="N1059" s="8">
        <f t="shared" si="160"/>
        <v>0</v>
      </c>
      <c r="O1059" s="8">
        <f t="shared" si="161"/>
        <v>0</v>
      </c>
      <c r="P1059" s="8">
        <f t="shared" si="162"/>
        <v>16.5</v>
      </c>
      <c r="Q1059" s="9">
        <f t="shared" si="164"/>
        <v>19.975000000000001</v>
      </c>
      <c r="R1059" s="9">
        <f t="shared" si="165"/>
        <v>14.125</v>
      </c>
      <c r="S1059" s="9">
        <f t="shared" si="166"/>
        <v>14.925000000000001</v>
      </c>
      <c r="T1059" s="9">
        <f t="shared" si="167"/>
        <v>16.625</v>
      </c>
      <c r="U1059" s="8">
        <f t="shared" si="168"/>
        <v>16.341666666666669</v>
      </c>
      <c r="V1059" s="8">
        <f t="shared" si="169"/>
        <v>16.412500000000001</v>
      </c>
    </row>
    <row r="1060" spans="1:22" ht="13.5" x14ac:dyDescent="0.25">
      <c r="A1060" s="3">
        <f>RSI!A1060</f>
        <v>43840</v>
      </c>
      <c r="B1060" s="2">
        <f>RSI!B1060</f>
        <v>7.3154000000000003</v>
      </c>
      <c r="C1060" s="2">
        <f>RSI!I1060</f>
        <v>50.422111533076965</v>
      </c>
      <c r="D1060" s="2">
        <f>MACD!E1060</f>
        <v>3.0398323915343362E-2</v>
      </c>
      <c r="E1060" s="2">
        <f>MACD!F1060</f>
        <v>8.4707296956723598E-3</v>
      </c>
      <c r="F1060" s="2">
        <f>'Moving Avg'!D1060</f>
        <v>7.2748000000000008</v>
      </c>
      <c r="G1060" s="2">
        <f>'Moving Avg'!F1060</f>
        <v>7.2958750000000006</v>
      </c>
      <c r="H1060" s="2">
        <f>'Moving Avg'!G1060</f>
        <v>7.3631800000000025</v>
      </c>
      <c r="I1060" s="2">
        <f>'Moving Avg'!H1060</f>
        <v>7.6741654999999991</v>
      </c>
      <c r="J1060" s="6" t="str">
        <f>OBV!F1060</f>
        <v>BEARISH</v>
      </c>
      <c r="K1060" s="6" t="str">
        <f>OBV!G1060</f>
        <v>NEUTRAL</v>
      </c>
      <c r="L1060" s="6" t="str">
        <f>OBV!H1060</f>
        <v>BEARISH DIVERGENCE</v>
      </c>
      <c r="M1060" s="8">
        <f t="shared" si="163"/>
        <v>50</v>
      </c>
      <c r="N1060" s="8">
        <f t="shared" si="160"/>
        <v>0</v>
      </c>
      <c r="O1060" s="8">
        <f t="shared" si="161"/>
        <v>0</v>
      </c>
      <c r="P1060" s="8">
        <f t="shared" si="162"/>
        <v>16.5</v>
      </c>
      <c r="Q1060" s="9">
        <f t="shared" si="164"/>
        <v>19.975000000000001</v>
      </c>
      <c r="R1060" s="9">
        <f t="shared" si="165"/>
        <v>14.125</v>
      </c>
      <c r="S1060" s="9">
        <f t="shared" si="166"/>
        <v>14.925000000000001</v>
      </c>
      <c r="T1060" s="9">
        <f t="shared" si="167"/>
        <v>16.625</v>
      </c>
      <c r="U1060" s="8">
        <f t="shared" si="168"/>
        <v>16.341666666666669</v>
      </c>
      <c r="V1060" s="8">
        <f t="shared" si="169"/>
        <v>16.412500000000001</v>
      </c>
    </row>
    <row r="1061" spans="1:22" ht="13.5" x14ac:dyDescent="0.25">
      <c r="A1061" s="3">
        <f>RSI!A1061</f>
        <v>43843</v>
      </c>
      <c r="B1061" s="2">
        <f>RSI!B1061</f>
        <v>7.3388</v>
      </c>
      <c r="C1061" s="2">
        <f>RSI!I1061</f>
        <v>51.729920945762437</v>
      </c>
      <c r="D1061" s="2">
        <f>MACD!E1061</f>
        <v>4.3406750737382538E-3</v>
      </c>
      <c r="E1061" s="2">
        <f>MACD!F1061</f>
        <v>7.6447187712855389E-3</v>
      </c>
      <c r="F1061" s="2">
        <f>'Moving Avg'!D1061</f>
        <v>7.2763599999999995</v>
      </c>
      <c r="G1061" s="2">
        <f>'Moving Avg'!F1061</f>
        <v>7.3009500000000003</v>
      </c>
      <c r="H1061" s="2">
        <f>'Moving Avg'!G1061</f>
        <v>7.3600560000000028</v>
      </c>
      <c r="I1061" s="2">
        <f>'Moving Avg'!H1061</f>
        <v>7.6737494999999987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  <c r="M1061" s="8">
        <f t="shared" si="163"/>
        <v>50</v>
      </c>
      <c r="N1061" s="8">
        <f t="shared" si="160"/>
        <v>45</v>
      </c>
      <c r="O1061" s="8">
        <f t="shared" si="161"/>
        <v>0</v>
      </c>
      <c r="P1061" s="8">
        <f t="shared" si="162"/>
        <v>16.5</v>
      </c>
      <c r="Q1061" s="9">
        <f t="shared" si="164"/>
        <v>35.725000000000001</v>
      </c>
      <c r="R1061" s="9">
        <f t="shared" si="165"/>
        <v>23.125</v>
      </c>
      <c r="S1061" s="9">
        <f t="shared" si="166"/>
        <v>21.675000000000001</v>
      </c>
      <c r="T1061" s="9">
        <f t="shared" si="167"/>
        <v>27.875</v>
      </c>
      <c r="U1061" s="8">
        <f t="shared" si="168"/>
        <v>26.841666666666669</v>
      </c>
      <c r="V1061" s="8">
        <f t="shared" si="169"/>
        <v>27.1</v>
      </c>
    </row>
    <row r="1062" spans="1:22" ht="13.5" x14ac:dyDescent="0.25">
      <c r="A1062" s="3">
        <f>RSI!A1062</f>
        <v>43845</v>
      </c>
      <c r="B1062" s="2">
        <f>RSI!B1062</f>
        <v>7.3231999999999999</v>
      </c>
      <c r="C1062" s="2">
        <f>RSI!I1062</f>
        <v>50.768433495444619</v>
      </c>
      <c r="D1062" s="2">
        <f>MACD!E1062</f>
        <v>1.2067694641441307E-2</v>
      </c>
      <c r="E1062" s="2">
        <f>MACD!F1062</f>
        <v>8.5293139453166932E-3</v>
      </c>
      <c r="F1062" s="2">
        <f>'Moving Avg'!D1062</f>
        <v>7.2950999999999997</v>
      </c>
      <c r="G1062" s="2">
        <f>'Moving Avg'!F1062</f>
        <v>7.3001699999999996</v>
      </c>
      <c r="H1062" s="2">
        <f>'Moving Avg'!G1062</f>
        <v>7.358182000000002</v>
      </c>
      <c r="I1062" s="2">
        <f>'Moving Avg'!H1062</f>
        <v>7.6733685000000005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  <c r="M1062" s="8">
        <f t="shared" si="163"/>
        <v>50</v>
      </c>
      <c r="N1062" s="8">
        <f t="shared" si="160"/>
        <v>0</v>
      </c>
      <c r="O1062" s="8">
        <f t="shared" si="161"/>
        <v>0</v>
      </c>
      <c r="P1062" s="8">
        <f t="shared" si="162"/>
        <v>16.5</v>
      </c>
      <c r="Q1062" s="9">
        <f t="shared" si="164"/>
        <v>19.975000000000001</v>
      </c>
      <c r="R1062" s="9">
        <f t="shared" si="165"/>
        <v>14.125</v>
      </c>
      <c r="S1062" s="9">
        <f t="shared" si="166"/>
        <v>14.925000000000001</v>
      </c>
      <c r="T1062" s="9">
        <f t="shared" si="167"/>
        <v>16.625</v>
      </c>
      <c r="U1062" s="8">
        <f t="shared" si="168"/>
        <v>16.341666666666669</v>
      </c>
      <c r="V1062" s="8">
        <f t="shared" si="169"/>
        <v>16.412500000000001</v>
      </c>
    </row>
    <row r="1063" spans="1:22" ht="13.5" x14ac:dyDescent="0.25">
      <c r="A1063" s="3">
        <f>RSI!A1063</f>
        <v>43846</v>
      </c>
      <c r="B1063" s="2">
        <f>RSI!B1063</f>
        <v>7.2606999999999999</v>
      </c>
      <c r="C1063" s="2">
        <f>RSI!I1063</f>
        <v>46.99936606041063</v>
      </c>
      <c r="D1063" s="2">
        <f>MACD!E1063</f>
        <v>1.4747066728484803E-2</v>
      </c>
      <c r="E1063" s="2">
        <f>MACD!F1063</f>
        <v>9.7728645019503155E-3</v>
      </c>
      <c r="F1063" s="2">
        <f>'Moving Avg'!D1063</f>
        <v>7.3106999999999998</v>
      </c>
      <c r="G1063" s="2">
        <f>'Moving Avg'!F1063</f>
        <v>7.296265</v>
      </c>
      <c r="H1063" s="2">
        <f>'Moving Avg'!G1063</f>
        <v>7.3527160000000018</v>
      </c>
      <c r="I1063" s="2">
        <f>'Moving Avg'!H1063</f>
        <v>7.6722975000000009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  <c r="M1063" s="8">
        <f t="shared" si="163"/>
        <v>50</v>
      </c>
      <c r="N1063" s="8">
        <f t="shared" si="160"/>
        <v>0</v>
      </c>
      <c r="O1063" s="8">
        <f t="shared" si="161"/>
        <v>0</v>
      </c>
      <c r="P1063" s="8">
        <f t="shared" si="162"/>
        <v>83.5</v>
      </c>
      <c r="Q1063" s="9">
        <f t="shared" si="164"/>
        <v>30.024999999999999</v>
      </c>
      <c r="R1063" s="9">
        <f t="shared" si="165"/>
        <v>30.875</v>
      </c>
      <c r="S1063" s="9">
        <f t="shared" si="166"/>
        <v>45.075000000000003</v>
      </c>
      <c r="T1063" s="9">
        <f t="shared" si="167"/>
        <v>33.375</v>
      </c>
      <c r="U1063" s="8">
        <f t="shared" si="168"/>
        <v>35.324999999999996</v>
      </c>
      <c r="V1063" s="8">
        <f t="shared" si="169"/>
        <v>34.837499999999999</v>
      </c>
    </row>
    <row r="1064" spans="1:22" ht="13.5" x14ac:dyDescent="0.25">
      <c r="A1064" s="3">
        <f>RSI!A1064</f>
        <v>43847</v>
      </c>
      <c r="B1064" s="2">
        <f>RSI!B1064</f>
        <v>7.1513999999999998</v>
      </c>
      <c r="C1064" s="2">
        <f>RSI!I1064</f>
        <v>41.234075096732063</v>
      </c>
      <c r="D1064" s="2">
        <f>MACD!E1064</f>
        <v>4.9825056373817844E-3</v>
      </c>
      <c r="E1064" s="2">
        <f>MACD!F1064</f>
        <v>8.814792729036609E-3</v>
      </c>
      <c r="F1064" s="2">
        <f>'Moving Avg'!D1064</f>
        <v>7.2778999999999998</v>
      </c>
      <c r="G1064" s="2">
        <f>'Moving Avg'!F1064</f>
        <v>7.2868949999999995</v>
      </c>
      <c r="H1064" s="2">
        <f>'Moving Avg'!G1064</f>
        <v>7.3474060000000021</v>
      </c>
      <c r="I1064" s="2">
        <f>'Moving Avg'!H1064</f>
        <v>7.6703779999999995</v>
      </c>
      <c r="J1064" s="6" t="str">
        <f>OBV!F1064</f>
        <v>BEARISH</v>
      </c>
      <c r="K1064" s="6" t="str">
        <f>OBV!G1064</f>
        <v>WEAK</v>
      </c>
      <c r="L1064" s="6" t="str">
        <f>OBV!H1064</f>
        <v>CONFIRMED BEARISH</v>
      </c>
      <c r="M1064" s="8">
        <f t="shared" si="163"/>
        <v>50</v>
      </c>
      <c r="N1064" s="8">
        <f t="shared" si="160"/>
        <v>45</v>
      </c>
      <c r="O1064" s="8">
        <f t="shared" si="161"/>
        <v>0</v>
      </c>
      <c r="P1064" s="8">
        <f t="shared" si="162"/>
        <v>0</v>
      </c>
      <c r="Q1064" s="9">
        <f t="shared" si="164"/>
        <v>33.25</v>
      </c>
      <c r="R1064" s="9">
        <f t="shared" si="165"/>
        <v>19</v>
      </c>
      <c r="S1064" s="9">
        <f t="shared" si="166"/>
        <v>14.25</v>
      </c>
      <c r="T1064" s="9">
        <f t="shared" si="167"/>
        <v>23.75</v>
      </c>
      <c r="U1064" s="8">
        <f t="shared" si="168"/>
        <v>22.166666666666668</v>
      </c>
      <c r="V1064" s="8">
        <f t="shared" si="169"/>
        <v>22.5625</v>
      </c>
    </row>
    <row r="1065" spans="1:22" ht="13.5" x14ac:dyDescent="0.25">
      <c r="A1065" s="3">
        <f>RSI!A1065</f>
        <v>43850</v>
      </c>
      <c r="B1065" s="2">
        <f>RSI!B1065</f>
        <v>7.1826999999999996</v>
      </c>
      <c r="C1065" s="2">
        <f>RSI!I1065</f>
        <v>43.376163454030582</v>
      </c>
      <c r="D1065" s="2">
        <f>MACD!E1065</f>
        <v>-4.6863955666136548E-3</v>
      </c>
      <c r="E1065" s="2">
        <f>MACD!F1065</f>
        <v>6.1145550699065569E-3</v>
      </c>
      <c r="F1065" s="2">
        <f>'Moving Avg'!D1065</f>
        <v>7.25136</v>
      </c>
      <c r="G1065" s="2">
        <f>'Moving Avg'!F1065</f>
        <v>7.2794799999999995</v>
      </c>
      <c r="H1065" s="2">
        <f>'Moving Avg'!G1065</f>
        <v>7.3417860000000017</v>
      </c>
      <c r="I1065" s="2">
        <f>'Moving Avg'!H1065</f>
        <v>7.6691060000000002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  <c r="M1065" s="8">
        <f t="shared" si="163"/>
        <v>50</v>
      </c>
      <c r="N1065" s="8">
        <f t="shared" si="160"/>
        <v>45</v>
      </c>
      <c r="O1065" s="8">
        <f t="shared" si="161"/>
        <v>0</v>
      </c>
      <c r="P1065" s="8">
        <f t="shared" si="162"/>
        <v>0</v>
      </c>
      <c r="Q1065" s="9">
        <f t="shared" si="164"/>
        <v>33.25</v>
      </c>
      <c r="R1065" s="9">
        <f t="shared" si="165"/>
        <v>19</v>
      </c>
      <c r="S1065" s="9">
        <f t="shared" si="166"/>
        <v>14.25</v>
      </c>
      <c r="T1065" s="9">
        <f t="shared" si="167"/>
        <v>23.75</v>
      </c>
      <c r="U1065" s="8">
        <f t="shared" si="168"/>
        <v>22.166666666666668</v>
      </c>
      <c r="V1065" s="8">
        <f t="shared" si="169"/>
        <v>22.5625</v>
      </c>
    </row>
    <row r="1066" spans="1:22" ht="13.5" x14ac:dyDescent="0.25">
      <c r="A1066" s="3">
        <f>RSI!A1066</f>
        <v>43851</v>
      </c>
      <c r="B1066" s="2">
        <f>RSI!B1066</f>
        <v>7.2529000000000003</v>
      </c>
      <c r="C1066" s="2">
        <f>RSI!I1066</f>
        <v>47.958035385071561</v>
      </c>
      <c r="D1066" s="2">
        <f>MACD!E1066</f>
        <v>5.4070453199042134E-3</v>
      </c>
      <c r="E1066" s="2">
        <f>MACD!F1066</f>
        <v>5.9730531199060884E-3</v>
      </c>
      <c r="F1066" s="2">
        <f>'Moving Avg'!D1066</f>
        <v>7.2341800000000003</v>
      </c>
      <c r="G1066" s="2">
        <f>'Moving Avg'!F1066</f>
        <v>7.2751850000000005</v>
      </c>
      <c r="H1066" s="2">
        <f>'Moving Avg'!G1066</f>
        <v>7.3363200000000006</v>
      </c>
      <c r="I1066" s="2">
        <f>'Moving Avg'!H1066</f>
        <v>7.668336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  <c r="M1066" s="8">
        <f t="shared" si="163"/>
        <v>50</v>
      </c>
      <c r="N1066" s="8">
        <f t="shared" si="160"/>
        <v>45</v>
      </c>
      <c r="O1066" s="8">
        <f t="shared" si="161"/>
        <v>0</v>
      </c>
      <c r="P1066" s="8">
        <f t="shared" si="162"/>
        <v>66.5</v>
      </c>
      <c r="Q1066" s="9">
        <f t="shared" si="164"/>
        <v>43.225000000000001</v>
      </c>
      <c r="R1066" s="9">
        <f t="shared" si="165"/>
        <v>35.625</v>
      </c>
      <c r="S1066" s="9">
        <f t="shared" si="166"/>
        <v>44.174999999999997</v>
      </c>
      <c r="T1066" s="9">
        <f t="shared" si="167"/>
        <v>40.375</v>
      </c>
      <c r="U1066" s="8">
        <f t="shared" si="168"/>
        <v>41.008333333333333</v>
      </c>
      <c r="V1066" s="8">
        <f t="shared" si="169"/>
        <v>40.849999999999994</v>
      </c>
    </row>
    <row r="1067" spans="1:22" ht="13.5" x14ac:dyDescent="0.25">
      <c r="A1067" s="3">
        <f>RSI!A1067</f>
        <v>43852</v>
      </c>
      <c r="B1067" s="2">
        <f>RSI!B1067</f>
        <v>7.1982999999999997</v>
      </c>
      <c r="C1067" s="2">
        <f>RSI!I1067</f>
        <v>44.913895584663599</v>
      </c>
      <c r="D1067" s="2">
        <f>MACD!E1067</f>
        <v>2.5724813954388637E-3</v>
      </c>
      <c r="E1067" s="2">
        <f>MACD!F1067</f>
        <v>5.292938775012644E-3</v>
      </c>
      <c r="F1067" s="2">
        <f>'Moving Avg'!D1067</f>
        <v>7.2092000000000001</v>
      </c>
      <c r="G1067" s="2">
        <f>'Moving Avg'!F1067</f>
        <v>7.2701099999999999</v>
      </c>
      <c r="H1067" s="2">
        <f>'Moving Avg'!G1067</f>
        <v>7.329606000000001</v>
      </c>
      <c r="I1067" s="2">
        <f>'Moving Avg'!H1067</f>
        <v>7.6669529999999995</v>
      </c>
      <c r="J1067" s="6" t="str">
        <f>OBV!F1067</f>
        <v>BULLISH</v>
      </c>
      <c r="K1067" s="6" t="str">
        <f>OBV!G1067</f>
        <v>STRONG</v>
      </c>
      <c r="L1067" s="6" t="str">
        <f>OBV!H1067</f>
        <v>BULLISH DIVERGENCE</v>
      </c>
      <c r="M1067" s="8">
        <f t="shared" si="163"/>
        <v>50</v>
      </c>
      <c r="N1067" s="8">
        <f t="shared" si="160"/>
        <v>45</v>
      </c>
      <c r="O1067" s="8">
        <f t="shared" si="161"/>
        <v>0</v>
      </c>
      <c r="P1067" s="8">
        <f t="shared" si="162"/>
        <v>83</v>
      </c>
      <c r="Q1067" s="9">
        <f t="shared" si="164"/>
        <v>45.7</v>
      </c>
      <c r="R1067" s="9">
        <f t="shared" si="165"/>
        <v>39.75</v>
      </c>
      <c r="S1067" s="9">
        <f t="shared" si="166"/>
        <v>51.6</v>
      </c>
      <c r="T1067" s="9">
        <f t="shared" si="167"/>
        <v>44.5</v>
      </c>
      <c r="U1067" s="8">
        <f t="shared" si="168"/>
        <v>45.683333333333337</v>
      </c>
      <c r="V1067" s="8">
        <f t="shared" si="169"/>
        <v>45.387500000000003</v>
      </c>
    </row>
    <row r="1068" spans="1:22" ht="13.5" x14ac:dyDescent="0.25">
      <c r="A1068" s="3">
        <f>RSI!A1068</f>
        <v>43853</v>
      </c>
      <c r="B1068" s="2">
        <f>RSI!B1068</f>
        <v>7.2217000000000002</v>
      </c>
      <c r="C1068" s="2">
        <f>RSI!I1068</f>
        <v>46.481775527294687</v>
      </c>
      <c r="D1068" s="2">
        <f>MACD!E1068</f>
        <v>-8.2554246011694588E-3</v>
      </c>
      <c r="E1068" s="2">
        <f>MACD!F1068</f>
        <v>2.5832660997762232E-3</v>
      </c>
      <c r="F1068" s="2">
        <f>'Moving Avg'!D1068</f>
        <v>7.2013999999999996</v>
      </c>
      <c r="G1068" s="2">
        <f>'Moving Avg'!F1068</f>
        <v>7.2646449999999989</v>
      </c>
      <c r="H1068" s="2">
        <f>'Moving Avg'!G1068</f>
        <v>7.323360000000001</v>
      </c>
      <c r="I1068" s="2">
        <f>'Moving Avg'!H1068</f>
        <v>7.6653475000000011</v>
      </c>
      <c r="J1068" s="6" t="str">
        <f>OBV!F1068</f>
        <v>BULLISH</v>
      </c>
      <c r="K1068" s="6" t="str">
        <f>OBV!G1068</f>
        <v>STRONG</v>
      </c>
      <c r="L1068" s="6" t="str">
        <f>OBV!H1068</f>
        <v>BULLISH DIVERGENCE</v>
      </c>
      <c r="M1068" s="8">
        <f t="shared" si="163"/>
        <v>50</v>
      </c>
      <c r="N1068" s="8">
        <f t="shared" si="160"/>
        <v>45</v>
      </c>
      <c r="O1068" s="8">
        <f t="shared" si="161"/>
        <v>0</v>
      </c>
      <c r="P1068" s="8">
        <f t="shared" si="162"/>
        <v>83</v>
      </c>
      <c r="Q1068" s="9">
        <f t="shared" si="164"/>
        <v>45.7</v>
      </c>
      <c r="R1068" s="9">
        <f t="shared" si="165"/>
        <v>39.75</v>
      </c>
      <c r="S1068" s="9">
        <f t="shared" si="166"/>
        <v>51.6</v>
      </c>
      <c r="T1068" s="9">
        <f t="shared" si="167"/>
        <v>44.5</v>
      </c>
      <c r="U1068" s="8">
        <f t="shared" si="168"/>
        <v>45.683333333333337</v>
      </c>
      <c r="V1068" s="8">
        <f t="shared" si="169"/>
        <v>45.387500000000003</v>
      </c>
    </row>
    <row r="1069" spans="1:22" ht="13.5" x14ac:dyDescent="0.25">
      <c r="A1069" s="3">
        <f>RSI!A1069</f>
        <v>43854</v>
      </c>
      <c r="B1069" s="2">
        <f>RSI!B1069</f>
        <v>7.4950000000000001</v>
      </c>
      <c r="C1069" s="2">
        <f>RSI!I1069</f>
        <v>60.590317560882056</v>
      </c>
      <c r="D1069" s="2">
        <f>MACD!E1069</f>
        <v>-1.6918252095934783E-2</v>
      </c>
      <c r="E1069" s="2">
        <f>MACD!F1069</f>
        <v>-1.3170375393659782E-3</v>
      </c>
      <c r="F1069" s="2">
        <f>'Moving Avg'!D1069</f>
        <v>7.2701200000000004</v>
      </c>
      <c r="G1069" s="2">
        <f>'Moving Avg'!F1069</f>
        <v>7.2689399999999988</v>
      </c>
      <c r="H1069" s="2">
        <f>'Moving Avg'!G1069</f>
        <v>7.3246100000000016</v>
      </c>
      <c r="I1069" s="2">
        <f>'Moving Avg'!H1069</f>
        <v>7.6652595000000012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  <c r="M1069" s="8">
        <f t="shared" si="163"/>
        <v>50</v>
      </c>
      <c r="N1069" s="8">
        <f t="shared" si="160"/>
        <v>45</v>
      </c>
      <c r="O1069" s="8">
        <f t="shared" si="161"/>
        <v>0</v>
      </c>
      <c r="P1069" s="8">
        <f t="shared" si="162"/>
        <v>100</v>
      </c>
      <c r="Q1069" s="9">
        <f t="shared" si="164"/>
        <v>48.25</v>
      </c>
      <c r="R1069" s="9">
        <f t="shared" si="165"/>
        <v>44</v>
      </c>
      <c r="S1069" s="9">
        <f t="shared" si="166"/>
        <v>59.25</v>
      </c>
      <c r="T1069" s="9">
        <f t="shared" si="167"/>
        <v>48.75</v>
      </c>
      <c r="U1069" s="8">
        <f t="shared" si="168"/>
        <v>50.5</v>
      </c>
      <c r="V1069" s="8">
        <f t="shared" si="169"/>
        <v>50.0625</v>
      </c>
    </row>
    <row r="1070" spans="1:22" ht="13.5" x14ac:dyDescent="0.25">
      <c r="A1070" s="3">
        <f>RSI!A1070</f>
        <v>43857</v>
      </c>
      <c r="B1070" s="2">
        <f>RSI!B1070</f>
        <v>7.8307000000000002</v>
      </c>
      <c r="C1070" s="2">
        <f>RSI!I1070</f>
        <v>70.77993728135479</v>
      </c>
      <c r="D1070" s="2">
        <f>MACD!E1070</f>
        <v>-5.0425957374216068E-2</v>
      </c>
      <c r="E1070" s="2">
        <f>MACD!F1070</f>
        <v>-1.1138821506335996E-2</v>
      </c>
      <c r="F1070" s="2">
        <f>'Moving Avg'!D1070</f>
        <v>7.3997199999999994</v>
      </c>
      <c r="G1070" s="2">
        <f>'Moving Avg'!F1070</f>
        <v>7.2931450000000009</v>
      </c>
      <c r="H1070" s="2">
        <f>'Moving Avg'!G1070</f>
        <v>7.3305440000000006</v>
      </c>
      <c r="I1070" s="2">
        <f>'Moving Avg'!H1070</f>
        <v>7.6669630000000009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  <c r="M1070" s="8">
        <f t="shared" si="163"/>
        <v>0</v>
      </c>
      <c r="N1070" s="8">
        <f t="shared" si="160"/>
        <v>100</v>
      </c>
      <c r="O1070" s="8">
        <f t="shared" si="161"/>
        <v>0</v>
      </c>
      <c r="P1070" s="8">
        <f t="shared" si="162"/>
        <v>100</v>
      </c>
      <c r="Q1070" s="9">
        <f t="shared" si="164"/>
        <v>50</v>
      </c>
      <c r="R1070" s="9">
        <f t="shared" si="165"/>
        <v>45</v>
      </c>
      <c r="S1070" s="9">
        <f t="shared" si="166"/>
        <v>60</v>
      </c>
      <c r="T1070" s="9">
        <f t="shared" si="167"/>
        <v>50</v>
      </c>
      <c r="U1070" s="8">
        <f t="shared" si="168"/>
        <v>51.666666666666664</v>
      </c>
      <c r="V1070" s="8">
        <f t="shared" si="169"/>
        <v>51.25</v>
      </c>
    </row>
    <row r="1071" spans="1:22" ht="13.5" x14ac:dyDescent="0.25">
      <c r="A1071" s="3">
        <f>RSI!A1071</f>
        <v>43858</v>
      </c>
      <c r="B1071" s="2">
        <f>RSI!B1071</f>
        <v>7.6043000000000003</v>
      </c>
      <c r="C1071" s="2">
        <f>RSI!I1071</f>
        <v>59.589771389684302</v>
      </c>
      <c r="D1071" s="2">
        <f>MACD!E1071</f>
        <v>-6.1605772536696968E-2</v>
      </c>
      <c r="E1071" s="2">
        <f>MACD!F1071</f>
        <v>-2.1232211712408189E-2</v>
      </c>
      <c r="F1071" s="2">
        <f>'Moving Avg'!D1071</f>
        <v>7.4700000000000006</v>
      </c>
      <c r="G1071" s="2">
        <f>'Moving Avg'!F1071</f>
        <v>7.3142250000000004</v>
      </c>
      <c r="H1071" s="2">
        <f>'Moving Avg'!G1071</f>
        <v>7.3319500000000017</v>
      </c>
      <c r="I1071" s="2">
        <f>'Moving Avg'!H1071</f>
        <v>7.667232499999999</v>
      </c>
      <c r="J1071" s="6" t="str">
        <f>OBV!F1071</f>
        <v>BULLISH</v>
      </c>
      <c r="K1071" s="6" t="str">
        <f>OBV!G1071</f>
        <v>STRONG</v>
      </c>
      <c r="L1071" s="6" t="str">
        <f>OBV!H1071</f>
        <v>CONFIRMED BULLISH</v>
      </c>
      <c r="M1071" s="8">
        <f t="shared" si="163"/>
        <v>50</v>
      </c>
      <c r="N1071" s="8">
        <f t="shared" si="160"/>
        <v>100</v>
      </c>
      <c r="O1071" s="8">
        <f t="shared" si="161"/>
        <v>0</v>
      </c>
      <c r="P1071" s="8">
        <f t="shared" si="162"/>
        <v>100</v>
      </c>
      <c r="Q1071" s="9">
        <f t="shared" si="164"/>
        <v>67.5</v>
      </c>
      <c r="R1071" s="9">
        <f t="shared" si="165"/>
        <v>55</v>
      </c>
      <c r="S1071" s="9">
        <f t="shared" si="166"/>
        <v>67.5</v>
      </c>
      <c r="T1071" s="9">
        <f t="shared" si="167"/>
        <v>62.5</v>
      </c>
      <c r="U1071" s="8">
        <f t="shared" si="168"/>
        <v>63.333333333333336</v>
      </c>
      <c r="V1071" s="8">
        <f t="shared" si="169"/>
        <v>63.125</v>
      </c>
    </row>
    <row r="1072" spans="1:22" ht="13.5" x14ac:dyDescent="0.25">
      <c r="A1072" s="3">
        <f>RSI!A1072</f>
        <v>43859</v>
      </c>
      <c r="B1072" s="2">
        <f>RSI!B1072</f>
        <v>7.6043000000000003</v>
      </c>
      <c r="C1072" s="2">
        <f>RSI!I1072</f>
        <v>59.589771389684309</v>
      </c>
      <c r="D1072" s="2">
        <f>MACD!E1072</f>
        <v>-7.5088467919989021E-2</v>
      </c>
      <c r="E1072" s="2">
        <f>MACD!F1072</f>
        <v>-3.200346295392436E-2</v>
      </c>
      <c r="F1072" s="2">
        <f>'Moving Avg'!D1072</f>
        <v>7.5511999999999997</v>
      </c>
      <c r="G1072" s="2">
        <f>'Moving Avg'!F1072</f>
        <v>7.3259400000000001</v>
      </c>
      <c r="H1072" s="2">
        <f>'Moving Avg'!G1072</f>
        <v>7.3341360000000009</v>
      </c>
      <c r="I1072" s="2">
        <f>'Moving Avg'!H1072</f>
        <v>7.6678794999999988</v>
      </c>
      <c r="J1072" s="6" t="str">
        <f>OBV!F1072</f>
        <v>BULLISH</v>
      </c>
      <c r="K1072" s="6" t="str">
        <f>OBV!G1072</f>
        <v>STRONG</v>
      </c>
      <c r="L1072" s="6" t="str">
        <f>OBV!H1072</f>
        <v>CONFIRMED BULLISH</v>
      </c>
      <c r="M1072" s="8">
        <f t="shared" si="163"/>
        <v>50</v>
      </c>
      <c r="N1072" s="8">
        <f t="shared" si="160"/>
        <v>100</v>
      </c>
      <c r="O1072" s="8">
        <f t="shared" si="161"/>
        <v>0</v>
      </c>
      <c r="P1072" s="8">
        <f t="shared" si="162"/>
        <v>100</v>
      </c>
      <c r="Q1072" s="9">
        <f t="shared" si="164"/>
        <v>67.5</v>
      </c>
      <c r="R1072" s="9">
        <f t="shared" si="165"/>
        <v>55</v>
      </c>
      <c r="S1072" s="9">
        <f t="shared" si="166"/>
        <v>67.5</v>
      </c>
      <c r="T1072" s="9">
        <f t="shared" si="167"/>
        <v>62.5</v>
      </c>
      <c r="U1072" s="8">
        <f t="shared" si="168"/>
        <v>63.333333333333336</v>
      </c>
      <c r="V1072" s="8">
        <f t="shared" si="169"/>
        <v>63.125</v>
      </c>
    </row>
    <row r="1073" spans="1:22" ht="13.5" x14ac:dyDescent="0.25">
      <c r="A1073" s="3">
        <f>RSI!A1073</f>
        <v>43860</v>
      </c>
      <c r="B1073" s="2">
        <f>RSI!B1073</f>
        <v>7.5730000000000004</v>
      </c>
      <c r="C1073" s="2">
        <f>RSI!I1073</f>
        <v>58.116565077360946</v>
      </c>
      <c r="D1073" s="2">
        <f>MACD!E1073</f>
        <v>-9.5296409112938463E-2</v>
      </c>
      <c r="E1073" s="2">
        <f>MACD!F1073</f>
        <v>-4.4662052185727177E-2</v>
      </c>
      <c r="F1073" s="2">
        <f>'Moving Avg'!D1073</f>
        <v>7.6214600000000008</v>
      </c>
      <c r="G1073" s="2">
        <f>'Moving Avg'!F1073</f>
        <v>7.3388200000000001</v>
      </c>
      <c r="H1073" s="2">
        <f>'Moving Avg'!G1073</f>
        <v>7.3356960000000004</v>
      </c>
      <c r="I1073" s="2">
        <f>'Moving Avg'!H1073</f>
        <v>7.6687475000000003</v>
      </c>
      <c r="J1073" s="6" t="str">
        <f>OBV!F1073</f>
        <v>BULLISH</v>
      </c>
      <c r="K1073" s="6" t="str">
        <f>OBV!G1073</f>
        <v>STRONG</v>
      </c>
      <c r="L1073" s="6" t="str">
        <f>OBV!H1073</f>
        <v>CONFIRMED BULLISH</v>
      </c>
      <c r="M1073" s="8">
        <f t="shared" si="163"/>
        <v>50</v>
      </c>
      <c r="N1073" s="8">
        <f t="shared" si="160"/>
        <v>100</v>
      </c>
      <c r="O1073" s="8">
        <f t="shared" si="161"/>
        <v>0</v>
      </c>
      <c r="P1073" s="8">
        <f t="shared" si="162"/>
        <v>100</v>
      </c>
      <c r="Q1073" s="9">
        <f t="shared" si="164"/>
        <v>67.5</v>
      </c>
      <c r="R1073" s="9">
        <f t="shared" si="165"/>
        <v>55</v>
      </c>
      <c r="S1073" s="9">
        <f t="shared" si="166"/>
        <v>67.5</v>
      </c>
      <c r="T1073" s="9">
        <f t="shared" si="167"/>
        <v>62.5</v>
      </c>
      <c r="U1073" s="8">
        <f t="shared" si="168"/>
        <v>63.333333333333336</v>
      </c>
      <c r="V1073" s="8">
        <f t="shared" si="169"/>
        <v>63.125</v>
      </c>
    </row>
    <row r="1074" spans="1:22" ht="13.5" x14ac:dyDescent="0.25">
      <c r="A1074" s="3">
        <f>RSI!A1074</f>
        <v>43861</v>
      </c>
      <c r="B1074" s="2">
        <f>RSI!B1074</f>
        <v>7.5730000000000004</v>
      </c>
      <c r="C1074" s="2">
        <f>RSI!I1074</f>
        <v>58.116565077360946</v>
      </c>
      <c r="D1074" s="2">
        <f>MACD!E1074</f>
        <v>-0.13041720168162652</v>
      </c>
      <c r="E1074" s="2">
        <f>MACD!F1074</f>
        <v>-6.1813082084907045E-2</v>
      </c>
      <c r="F1074" s="2">
        <f>'Moving Avg'!D1074</f>
        <v>7.63706</v>
      </c>
      <c r="G1074" s="2">
        <f>'Moving Avg'!F1074</f>
        <v>7.3583349999999994</v>
      </c>
      <c r="H1074" s="2">
        <f>'Moving Avg'!G1074</f>
        <v>7.3374120000000005</v>
      </c>
      <c r="I1074" s="2">
        <f>'Moving Avg'!H1074</f>
        <v>7.6674260000000016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3"/>
        <v>50</v>
      </c>
      <c r="N1074" s="8">
        <f t="shared" si="160"/>
        <v>100</v>
      </c>
      <c r="O1074" s="8">
        <f t="shared" si="161"/>
        <v>0</v>
      </c>
      <c r="P1074" s="8">
        <f t="shared" si="162"/>
        <v>83.5</v>
      </c>
      <c r="Q1074" s="9">
        <f t="shared" si="164"/>
        <v>65.025000000000006</v>
      </c>
      <c r="R1074" s="9">
        <f t="shared" si="165"/>
        <v>50.875</v>
      </c>
      <c r="S1074" s="9">
        <f t="shared" si="166"/>
        <v>60.075000000000003</v>
      </c>
      <c r="T1074" s="9">
        <f t="shared" si="167"/>
        <v>58.375</v>
      </c>
      <c r="U1074" s="8">
        <f t="shared" si="168"/>
        <v>58.658333333333339</v>
      </c>
      <c r="V1074" s="8">
        <f t="shared" si="169"/>
        <v>58.587500000000006</v>
      </c>
    </row>
    <row r="1075" spans="1:22" ht="13.5" x14ac:dyDescent="0.25">
      <c r="A1075" s="3">
        <f>RSI!A1075</f>
        <v>43864</v>
      </c>
      <c r="B1075" s="2">
        <f>RSI!B1075</f>
        <v>7.5730000000000004</v>
      </c>
      <c r="C1075" s="2">
        <f>RSI!I1075</f>
        <v>58.116565077360946</v>
      </c>
      <c r="D1075" s="2">
        <f>MACD!E1075</f>
        <v>-0.15643643002824259</v>
      </c>
      <c r="E1075" s="2">
        <f>MACD!F1075</f>
        <v>-8.0737751673574165E-2</v>
      </c>
      <c r="F1075" s="2">
        <f>'Moving Avg'!D1075</f>
        <v>7.5855199999999998</v>
      </c>
      <c r="G1075" s="2">
        <f>'Moving Avg'!F1075</f>
        <v>7.3778500000000005</v>
      </c>
      <c r="H1075" s="2">
        <f>'Moving Avg'!G1075</f>
        <v>7.3405340000000017</v>
      </c>
      <c r="I1075" s="2">
        <f>'Moving Avg'!H1075</f>
        <v>7.6641035000000022</v>
      </c>
      <c r="J1075" s="6" t="str">
        <f>OBV!F1075</f>
        <v>BEARISH</v>
      </c>
      <c r="K1075" s="6" t="str">
        <f>OBV!G1075</f>
        <v>WEAK</v>
      </c>
      <c r="L1075" s="6" t="str">
        <f>OBV!H1075</f>
        <v>CONFIRMED BEARISH</v>
      </c>
      <c r="M1075" s="8">
        <f t="shared" si="163"/>
        <v>50</v>
      </c>
      <c r="N1075" s="8">
        <f t="shared" si="160"/>
        <v>100</v>
      </c>
      <c r="O1075" s="8">
        <f t="shared" si="161"/>
        <v>0</v>
      </c>
      <c r="P1075" s="8">
        <f t="shared" si="162"/>
        <v>0</v>
      </c>
      <c r="Q1075" s="9">
        <f t="shared" si="164"/>
        <v>52.5</v>
      </c>
      <c r="R1075" s="9">
        <f t="shared" si="165"/>
        <v>30</v>
      </c>
      <c r="S1075" s="9">
        <f t="shared" si="166"/>
        <v>22.5</v>
      </c>
      <c r="T1075" s="9">
        <f t="shared" si="167"/>
        <v>37.5</v>
      </c>
      <c r="U1075" s="8">
        <f t="shared" si="168"/>
        <v>35</v>
      </c>
      <c r="V1075" s="8">
        <f t="shared" si="169"/>
        <v>35.625</v>
      </c>
    </row>
    <row r="1076" spans="1:22" ht="13.5" x14ac:dyDescent="0.25">
      <c r="A1076" s="3">
        <f>RSI!A1076</f>
        <v>43865</v>
      </c>
      <c r="B1076" s="2">
        <f>RSI!B1076</f>
        <v>7.5495999999999999</v>
      </c>
      <c r="C1076" s="2">
        <f>RSI!I1076</f>
        <v>56.805253416077129</v>
      </c>
      <c r="D1076" s="2">
        <f>MACD!E1076</f>
        <v>-0.1669536439177195</v>
      </c>
      <c r="E1076" s="2">
        <f>MACD!F1076</f>
        <v>-9.798093012240322E-2</v>
      </c>
      <c r="F1076" s="2">
        <f>'Moving Avg'!D1076</f>
        <v>7.5745800000000001</v>
      </c>
      <c r="G1076" s="2">
        <f>'Moving Avg'!F1076</f>
        <v>7.3887800000000015</v>
      </c>
      <c r="H1076" s="2">
        <f>'Moving Avg'!G1076</f>
        <v>7.3431880000000014</v>
      </c>
      <c r="I1076" s="2">
        <f>'Moving Avg'!H1076</f>
        <v>7.6608530000000021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3"/>
        <v>50</v>
      </c>
      <c r="N1076" s="8">
        <f t="shared" si="160"/>
        <v>100</v>
      </c>
      <c r="O1076" s="8">
        <f t="shared" si="161"/>
        <v>0</v>
      </c>
      <c r="P1076" s="8">
        <f t="shared" si="162"/>
        <v>16.5</v>
      </c>
      <c r="Q1076" s="9">
        <f t="shared" si="164"/>
        <v>54.975000000000001</v>
      </c>
      <c r="R1076" s="9">
        <f t="shared" si="165"/>
        <v>34.125</v>
      </c>
      <c r="S1076" s="9">
        <f t="shared" si="166"/>
        <v>29.925000000000001</v>
      </c>
      <c r="T1076" s="9">
        <f t="shared" si="167"/>
        <v>41.625</v>
      </c>
      <c r="U1076" s="8">
        <f t="shared" si="168"/>
        <v>39.674999999999997</v>
      </c>
      <c r="V1076" s="8">
        <f t="shared" si="169"/>
        <v>40.162499999999994</v>
      </c>
    </row>
    <row r="1077" spans="1:22" ht="13.5" x14ac:dyDescent="0.25">
      <c r="A1077" s="3">
        <f>RSI!A1077</f>
        <v>43866</v>
      </c>
      <c r="B1077" s="2">
        <f>RSI!B1077</f>
        <v>7.5574000000000003</v>
      </c>
      <c r="C1077" s="2">
        <f>RSI!I1077</f>
        <v>57.15230725700863</v>
      </c>
      <c r="D1077" s="2">
        <f>MACD!E1077</f>
        <v>-0.18564999504004387</v>
      </c>
      <c r="E1077" s="2">
        <f>MACD!F1077</f>
        <v>-0.11551474310593135</v>
      </c>
      <c r="F1077" s="2">
        <f>'Moving Avg'!D1077</f>
        <v>7.5651999999999999</v>
      </c>
      <c r="G1077" s="2">
        <f>'Moving Avg'!F1077</f>
        <v>7.4051750000000016</v>
      </c>
      <c r="H1077" s="2">
        <f>'Moving Avg'!G1077</f>
        <v>7.3467780000000005</v>
      </c>
      <c r="I1077" s="2">
        <f>'Moving Avg'!H1077</f>
        <v>7.6580565000000016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3"/>
        <v>50</v>
      </c>
      <c r="N1077" s="8">
        <f t="shared" si="160"/>
        <v>100</v>
      </c>
      <c r="O1077" s="8">
        <f t="shared" si="161"/>
        <v>0</v>
      </c>
      <c r="P1077" s="8">
        <f t="shared" si="162"/>
        <v>16.5</v>
      </c>
      <c r="Q1077" s="9">
        <f t="shared" si="164"/>
        <v>54.975000000000001</v>
      </c>
      <c r="R1077" s="9">
        <f t="shared" si="165"/>
        <v>34.125</v>
      </c>
      <c r="S1077" s="9">
        <f t="shared" si="166"/>
        <v>29.925000000000001</v>
      </c>
      <c r="T1077" s="9">
        <f t="shared" si="167"/>
        <v>41.625</v>
      </c>
      <c r="U1077" s="8">
        <f t="shared" si="168"/>
        <v>39.674999999999997</v>
      </c>
      <c r="V1077" s="8">
        <f t="shared" si="169"/>
        <v>40.162499999999994</v>
      </c>
    </row>
    <row r="1078" spans="1:22" ht="13.5" x14ac:dyDescent="0.25">
      <c r="A1078" s="3">
        <f>RSI!A1078</f>
        <v>43867</v>
      </c>
      <c r="B1078" s="2">
        <f>RSI!B1078</f>
        <v>7.5495999999999999</v>
      </c>
      <c r="C1078" s="2">
        <f>RSI!I1078</f>
        <v>56.662028891736043</v>
      </c>
      <c r="D1078" s="2">
        <f>MACD!E1078</f>
        <v>-0.19809699383912882</v>
      </c>
      <c r="E1078" s="2">
        <f>MACD!F1078</f>
        <v>-0.13203119325257084</v>
      </c>
      <c r="F1078" s="2">
        <f>'Moving Avg'!D1078</f>
        <v>7.5605199999999995</v>
      </c>
      <c r="G1078" s="2">
        <f>'Moving Avg'!F1078</f>
        <v>7.4235200000000008</v>
      </c>
      <c r="H1078" s="2">
        <f>'Moving Avg'!G1078</f>
        <v>7.3497440000000003</v>
      </c>
      <c r="I1078" s="2">
        <f>'Moving Avg'!H1078</f>
        <v>7.6550325000000017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3"/>
        <v>50</v>
      </c>
      <c r="N1078" s="8">
        <f t="shared" si="160"/>
        <v>100</v>
      </c>
      <c r="O1078" s="8">
        <f t="shared" si="161"/>
        <v>0</v>
      </c>
      <c r="P1078" s="8">
        <f t="shared" si="162"/>
        <v>16.5</v>
      </c>
      <c r="Q1078" s="9">
        <f t="shared" si="164"/>
        <v>54.975000000000001</v>
      </c>
      <c r="R1078" s="9">
        <f t="shared" si="165"/>
        <v>34.125</v>
      </c>
      <c r="S1078" s="9">
        <f t="shared" si="166"/>
        <v>29.925000000000001</v>
      </c>
      <c r="T1078" s="9">
        <f t="shared" si="167"/>
        <v>41.625</v>
      </c>
      <c r="U1078" s="8">
        <f t="shared" si="168"/>
        <v>39.674999999999997</v>
      </c>
      <c r="V1078" s="8">
        <f t="shared" si="169"/>
        <v>40.162499999999994</v>
      </c>
    </row>
    <row r="1079" spans="1:22" ht="13.5" x14ac:dyDescent="0.25">
      <c r="A1079" s="3">
        <f>RSI!A1079</f>
        <v>43868</v>
      </c>
      <c r="B1079" s="2">
        <f>RSI!B1079</f>
        <v>7.6901000000000002</v>
      </c>
      <c r="C1079" s="2">
        <f>RSI!I1079</f>
        <v>62.84494403845536</v>
      </c>
      <c r="D1079" s="2">
        <f>MACD!E1079</f>
        <v>-0.17768940607386341</v>
      </c>
      <c r="E1079" s="2">
        <f>MACD!F1079</f>
        <v>-0.14116283581682937</v>
      </c>
      <c r="F1079" s="2">
        <f>'Moving Avg'!D1079</f>
        <v>7.5839400000000001</v>
      </c>
      <c r="G1079" s="2">
        <f>'Moving Avg'!F1079</f>
        <v>7.4422550000000003</v>
      </c>
      <c r="H1079" s="2">
        <f>'Moving Avg'!G1079</f>
        <v>7.3556759999999999</v>
      </c>
      <c r="I1079" s="2">
        <f>'Moving Avg'!H1079</f>
        <v>7.6532770000000028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  <c r="M1079" s="8">
        <f t="shared" si="163"/>
        <v>50</v>
      </c>
      <c r="N1079" s="8">
        <f t="shared" si="160"/>
        <v>100</v>
      </c>
      <c r="O1079" s="8">
        <f t="shared" si="161"/>
        <v>0</v>
      </c>
      <c r="P1079" s="8">
        <f t="shared" si="162"/>
        <v>16.5</v>
      </c>
      <c r="Q1079" s="9">
        <f t="shared" si="164"/>
        <v>54.975000000000001</v>
      </c>
      <c r="R1079" s="9">
        <f t="shared" si="165"/>
        <v>34.125</v>
      </c>
      <c r="S1079" s="9">
        <f t="shared" si="166"/>
        <v>29.925000000000001</v>
      </c>
      <c r="T1079" s="9">
        <f t="shared" si="167"/>
        <v>41.625</v>
      </c>
      <c r="U1079" s="8">
        <f t="shared" si="168"/>
        <v>39.674999999999997</v>
      </c>
      <c r="V1079" s="8">
        <f t="shared" si="169"/>
        <v>40.162499999999994</v>
      </c>
    </row>
    <row r="1080" spans="1:22" ht="13.5" x14ac:dyDescent="0.25">
      <c r="A1080" s="3">
        <f>RSI!A1080</f>
        <v>43871</v>
      </c>
      <c r="B1080" s="2">
        <f>RSI!B1080</f>
        <v>7.6433</v>
      </c>
      <c r="C1080" s="2">
        <f>RSI!I1080</f>
        <v>59.785283697360832</v>
      </c>
      <c r="D1080" s="2">
        <f>MACD!E1080</f>
        <v>-0.1067861460745938</v>
      </c>
      <c r="E1080" s="2">
        <f>MACD!F1080</f>
        <v>-0.13428749786838226</v>
      </c>
      <c r="F1080" s="2">
        <f>'Moving Avg'!D1080</f>
        <v>7.597999999999999</v>
      </c>
      <c r="G1080" s="2">
        <f>'Moving Avg'!F1080</f>
        <v>7.4586500000000013</v>
      </c>
      <c r="H1080" s="2">
        <f>'Moving Avg'!G1080</f>
        <v>7.3619219999999999</v>
      </c>
      <c r="I1080" s="2">
        <f>'Moving Avg'!H1080</f>
        <v>7.6512500000000037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  <c r="M1080" s="8">
        <f t="shared" si="163"/>
        <v>50</v>
      </c>
      <c r="N1080" s="8">
        <f t="shared" si="160"/>
        <v>0</v>
      </c>
      <c r="O1080" s="8">
        <f t="shared" si="161"/>
        <v>0</v>
      </c>
      <c r="P1080" s="8">
        <f t="shared" si="162"/>
        <v>16.5</v>
      </c>
      <c r="Q1080" s="9">
        <f t="shared" si="164"/>
        <v>19.975000000000001</v>
      </c>
      <c r="R1080" s="9">
        <f t="shared" si="165"/>
        <v>14.125</v>
      </c>
      <c r="S1080" s="9">
        <f t="shared" si="166"/>
        <v>14.925000000000001</v>
      </c>
      <c r="T1080" s="9">
        <f t="shared" si="167"/>
        <v>16.625</v>
      </c>
      <c r="U1080" s="8">
        <f t="shared" si="168"/>
        <v>16.341666666666669</v>
      </c>
      <c r="V1080" s="8">
        <f t="shared" si="169"/>
        <v>16.412500000000001</v>
      </c>
    </row>
    <row r="1081" spans="1:22" ht="13.5" x14ac:dyDescent="0.25">
      <c r="A1081" s="3">
        <f>RSI!A1081</f>
        <v>43872</v>
      </c>
      <c r="B1081" s="2">
        <f>RSI!B1081</f>
        <v>7.6822999999999997</v>
      </c>
      <c r="C1081" s="2">
        <f>RSI!I1081</f>
        <v>61.468805642387075</v>
      </c>
      <c r="D1081" s="2">
        <f>MACD!E1081</f>
        <v>-8.5602268342122478E-2</v>
      </c>
      <c r="E1081" s="2">
        <f>MACD!F1081</f>
        <v>-0.1245504519631303</v>
      </c>
      <c r="F1081" s="2">
        <f>'Moving Avg'!D1081</f>
        <v>7.6245400000000005</v>
      </c>
      <c r="G1081" s="2">
        <f>'Moving Avg'!F1081</f>
        <v>7.4758250000000004</v>
      </c>
      <c r="H1081" s="2">
        <f>'Moving Avg'!G1081</f>
        <v>7.3675419999999994</v>
      </c>
      <c r="I1081" s="2">
        <f>'Moving Avg'!H1081</f>
        <v>7.6488515000000028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3"/>
        <v>50</v>
      </c>
      <c r="N1081" s="8">
        <f t="shared" si="160"/>
        <v>0</v>
      </c>
      <c r="O1081" s="8">
        <f t="shared" si="161"/>
        <v>0</v>
      </c>
      <c r="P1081" s="8">
        <f t="shared" si="162"/>
        <v>83.5</v>
      </c>
      <c r="Q1081" s="9">
        <f t="shared" si="164"/>
        <v>30.024999999999999</v>
      </c>
      <c r="R1081" s="9">
        <f t="shared" si="165"/>
        <v>30.875</v>
      </c>
      <c r="S1081" s="9">
        <f t="shared" si="166"/>
        <v>45.075000000000003</v>
      </c>
      <c r="T1081" s="9">
        <f t="shared" si="167"/>
        <v>33.375</v>
      </c>
      <c r="U1081" s="8">
        <f t="shared" si="168"/>
        <v>35.324999999999996</v>
      </c>
      <c r="V1081" s="8">
        <f t="shared" si="169"/>
        <v>34.837499999999999</v>
      </c>
    </row>
    <row r="1082" spans="1:22" ht="13.5" x14ac:dyDescent="0.25">
      <c r="A1082" s="3">
        <f>RSI!A1082</f>
        <v>43873</v>
      </c>
      <c r="B1082" s="2">
        <f>RSI!B1082</f>
        <v>7.6043000000000003</v>
      </c>
      <c r="C1082" s="2">
        <f>RSI!I1082</f>
        <v>56.384751978340844</v>
      </c>
      <c r="D1082" s="2">
        <f>MACD!E1082</f>
        <v>-6.3140799824179084E-2</v>
      </c>
      <c r="E1082" s="2">
        <f>MACD!F1082</f>
        <v>-0.11226852153534007</v>
      </c>
      <c r="F1082" s="2">
        <f>'Moving Avg'!D1082</f>
        <v>7.6339200000000007</v>
      </c>
      <c r="G1082" s="2">
        <f>'Moving Avg'!F1082</f>
        <v>7.4898800000000012</v>
      </c>
      <c r="H1082" s="2">
        <f>'Moving Avg'!G1082</f>
        <v>7.3712900000000001</v>
      </c>
      <c r="I1082" s="2">
        <f>'Moving Avg'!H1082</f>
        <v>7.6462520000000032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3"/>
        <v>50</v>
      </c>
      <c r="N1082" s="8">
        <f t="shared" si="160"/>
        <v>0</v>
      </c>
      <c r="O1082" s="8">
        <f t="shared" si="161"/>
        <v>0</v>
      </c>
      <c r="P1082" s="8">
        <f t="shared" si="162"/>
        <v>16.5</v>
      </c>
      <c r="Q1082" s="9">
        <f t="shared" si="164"/>
        <v>19.975000000000001</v>
      </c>
      <c r="R1082" s="9">
        <f t="shared" si="165"/>
        <v>14.125</v>
      </c>
      <c r="S1082" s="9">
        <f t="shared" si="166"/>
        <v>14.925000000000001</v>
      </c>
      <c r="T1082" s="9">
        <f t="shared" si="167"/>
        <v>16.625</v>
      </c>
      <c r="U1082" s="8">
        <f t="shared" si="168"/>
        <v>16.341666666666669</v>
      </c>
      <c r="V1082" s="8">
        <f t="shared" si="169"/>
        <v>16.412500000000001</v>
      </c>
    </row>
    <row r="1083" spans="1:22" ht="13.5" x14ac:dyDescent="0.25">
      <c r="A1083" s="3">
        <f>RSI!A1083</f>
        <v>43874</v>
      </c>
      <c r="B1083" s="2">
        <f>RSI!B1083</f>
        <v>7.6433</v>
      </c>
      <c r="C1083" s="2">
        <f>RSI!I1083</f>
        <v>58.24437546581327</v>
      </c>
      <c r="D1083" s="2">
        <f>MACD!E1083</f>
        <v>-5.2527503408990484E-2</v>
      </c>
      <c r="E1083" s="2">
        <f>MACD!F1083</f>
        <v>-0.10032031791007015</v>
      </c>
      <c r="F1083" s="2">
        <f>'Moving Avg'!D1083</f>
        <v>7.65266</v>
      </c>
      <c r="G1083" s="2">
        <f>'Moving Avg'!F1083</f>
        <v>7.5090100000000009</v>
      </c>
      <c r="H1083" s="2">
        <f>'Moving Avg'!G1083</f>
        <v>7.3801899999999998</v>
      </c>
      <c r="I1083" s="2">
        <f>'Moving Avg'!H1083</f>
        <v>7.6436965000000017</v>
      </c>
      <c r="J1083" s="6" t="str">
        <f>OBV!F1083</f>
        <v>BULLISH</v>
      </c>
      <c r="K1083" s="6" t="str">
        <f>OBV!G1083</f>
        <v>STRONG</v>
      </c>
      <c r="L1083" s="6" t="str">
        <f>OBV!H1083</f>
        <v>CONFIRMED BULLISH</v>
      </c>
      <c r="M1083" s="8">
        <f t="shared" si="163"/>
        <v>50</v>
      </c>
      <c r="N1083" s="8">
        <f t="shared" si="160"/>
        <v>0</v>
      </c>
      <c r="O1083" s="8">
        <f t="shared" si="161"/>
        <v>50</v>
      </c>
      <c r="P1083" s="8">
        <f t="shared" si="162"/>
        <v>100</v>
      </c>
      <c r="Q1083" s="9">
        <f t="shared" si="164"/>
        <v>40</v>
      </c>
      <c r="R1083" s="9">
        <f t="shared" si="165"/>
        <v>52.5</v>
      </c>
      <c r="S1083" s="9">
        <f t="shared" si="166"/>
        <v>65</v>
      </c>
      <c r="T1083" s="9">
        <f t="shared" si="167"/>
        <v>50</v>
      </c>
      <c r="U1083" s="8">
        <f t="shared" si="168"/>
        <v>52.5</v>
      </c>
      <c r="V1083" s="8">
        <f t="shared" si="169"/>
        <v>51.875</v>
      </c>
    </row>
    <row r="1084" spans="1:22" ht="13.5" x14ac:dyDescent="0.25">
      <c r="A1084" s="3">
        <f>RSI!A1084</f>
        <v>43875</v>
      </c>
      <c r="B1084" s="2">
        <f>RSI!B1084</f>
        <v>7.7994000000000003</v>
      </c>
      <c r="C1084" s="2">
        <f>RSI!I1084</f>
        <v>64.727014949387865</v>
      </c>
      <c r="D1084" s="2">
        <f>MACD!E1084</f>
        <v>-5.5977741221489907E-2</v>
      </c>
      <c r="E1084" s="2">
        <f>MACD!F1084</f>
        <v>-9.1451802572354107E-2</v>
      </c>
      <c r="F1084" s="2">
        <f>'Moving Avg'!D1084</f>
        <v>7.6745199999999993</v>
      </c>
      <c r="G1084" s="2">
        <f>'Moving Avg'!F1084</f>
        <v>7.5414100000000008</v>
      </c>
      <c r="H1084" s="2">
        <f>'Moving Avg'!G1084</f>
        <v>7.3912760000000004</v>
      </c>
      <c r="I1084" s="2">
        <f>'Moving Avg'!H1084</f>
        <v>7.643054000000002</v>
      </c>
      <c r="J1084" s="6" t="str">
        <f>OBV!F1084</f>
        <v>BULLISH</v>
      </c>
      <c r="K1084" s="6" t="str">
        <f>OBV!G1084</f>
        <v>STRONG</v>
      </c>
      <c r="L1084" s="6" t="str">
        <f>OBV!H1084</f>
        <v>CONFIRMED BULLISH</v>
      </c>
      <c r="M1084" s="8">
        <f t="shared" si="163"/>
        <v>50</v>
      </c>
      <c r="N1084" s="8">
        <f t="shared" si="160"/>
        <v>0</v>
      </c>
      <c r="O1084" s="8">
        <f t="shared" si="161"/>
        <v>50</v>
      </c>
      <c r="P1084" s="8">
        <f t="shared" si="162"/>
        <v>100</v>
      </c>
      <c r="Q1084" s="9">
        <f t="shared" si="164"/>
        <v>40</v>
      </c>
      <c r="R1084" s="9">
        <f t="shared" si="165"/>
        <v>52.5</v>
      </c>
      <c r="S1084" s="9">
        <f t="shared" si="166"/>
        <v>65</v>
      </c>
      <c r="T1084" s="9">
        <f t="shared" si="167"/>
        <v>50</v>
      </c>
      <c r="U1084" s="8">
        <f t="shared" si="168"/>
        <v>52.5</v>
      </c>
      <c r="V1084" s="8">
        <f t="shared" si="169"/>
        <v>51.875</v>
      </c>
    </row>
    <row r="1085" spans="1:22" ht="13.5" x14ac:dyDescent="0.25">
      <c r="A1085" s="3">
        <f>RSI!A1085</f>
        <v>43878</v>
      </c>
      <c r="B1085" s="2">
        <f>RSI!B1085</f>
        <v>7.7291999999999996</v>
      </c>
      <c r="C1085" s="2">
        <f>RSI!I1085</f>
        <v>60.200578344449518</v>
      </c>
      <c r="D1085" s="2">
        <f>MACD!E1085</f>
        <v>-5.542305299798933E-2</v>
      </c>
      <c r="E1085" s="2">
        <f>MACD!F1085</f>
        <v>-8.4246052657481155E-2</v>
      </c>
      <c r="F1085" s="2">
        <f>'Moving Avg'!D1085</f>
        <v>7.6917</v>
      </c>
      <c r="G1085" s="2">
        <f>'Moving Avg'!F1085</f>
        <v>7.5687349999999993</v>
      </c>
      <c r="H1085" s="2">
        <f>'Moving Avg'!G1085</f>
        <v>7.4001759999999992</v>
      </c>
      <c r="I1085" s="2">
        <f>'Moving Avg'!H1085</f>
        <v>7.6426265000000022</v>
      </c>
      <c r="J1085" s="6" t="str">
        <f>OBV!F1085</f>
        <v>BULLISH</v>
      </c>
      <c r="K1085" s="6" t="str">
        <f>OBV!G1085</f>
        <v>STRONG</v>
      </c>
      <c r="L1085" s="6" t="str">
        <f>OBV!H1085</f>
        <v>CONFIRMED BULLISH</v>
      </c>
      <c r="M1085" s="8">
        <f t="shared" si="163"/>
        <v>50</v>
      </c>
      <c r="N1085" s="8">
        <f t="shared" si="160"/>
        <v>0</v>
      </c>
      <c r="O1085" s="8">
        <f t="shared" si="161"/>
        <v>50</v>
      </c>
      <c r="P1085" s="8">
        <f t="shared" si="162"/>
        <v>100</v>
      </c>
      <c r="Q1085" s="9">
        <f t="shared" si="164"/>
        <v>40</v>
      </c>
      <c r="R1085" s="9">
        <f t="shared" si="165"/>
        <v>52.5</v>
      </c>
      <c r="S1085" s="9">
        <f t="shared" si="166"/>
        <v>65</v>
      </c>
      <c r="T1085" s="9">
        <f t="shared" si="167"/>
        <v>50</v>
      </c>
      <c r="U1085" s="8">
        <f t="shared" si="168"/>
        <v>52.5</v>
      </c>
      <c r="V1085" s="8">
        <f t="shared" si="169"/>
        <v>51.875</v>
      </c>
    </row>
    <row r="1086" spans="1:22" ht="13.5" x14ac:dyDescent="0.25">
      <c r="A1086" s="3">
        <f>RSI!A1086</f>
        <v>43879</v>
      </c>
      <c r="B1086" s="2">
        <f>RSI!B1086</f>
        <v>7.7291999999999996</v>
      </c>
      <c r="C1086" s="2">
        <f>RSI!I1086</f>
        <v>60.200578344449518</v>
      </c>
      <c r="D1086" s="2">
        <f>MACD!E1086</f>
        <v>-5.9736923443987955E-2</v>
      </c>
      <c r="E1086" s="2">
        <f>MACD!F1086</f>
        <v>-7.9344226814782523E-2</v>
      </c>
      <c r="F1086" s="2">
        <f>'Moving Avg'!D1086</f>
        <v>7.7010800000000001</v>
      </c>
      <c r="G1086" s="2">
        <f>'Moving Avg'!F1086</f>
        <v>7.5925499999999984</v>
      </c>
      <c r="H1086" s="2">
        <f>'Moving Avg'!G1086</f>
        <v>7.4087639999999988</v>
      </c>
      <c r="I1086" s="2">
        <f>'Moving Avg'!H1086</f>
        <v>7.6424255000000016</v>
      </c>
      <c r="J1086" s="6" t="str">
        <f>OBV!F1086</f>
        <v>BULLISH</v>
      </c>
      <c r="K1086" s="6" t="str">
        <f>OBV!G1086</f>
        <v>STRONG</v>
      </c>
      <c r="L1086" s="6" t="str">
        <f>OBV!H1086</f>
        <v>CONFIRMED BULLISH</v>
      </c>
      <c r="M1086" s="8">
        <f t="shared" si="163"/>
        <v>50</v>
      </c>
      <c r="N1086" s="8">
        <f t="shared" si="160"/>
        <v>0</v>
      </c>
      <c r="O1086" s="8">
        <f t="shared" si="161"/>
        <v>50</v>
      </c>
      <c r="P1086" s="8">
        <f t="shared" si="162"/>
        <v>100</v>
      </c>
      <c r="Q1086" s="9">
        <f t="shared" si="164"/>
        <v>40</v>
      </c>
      <c r="R1086" s="9">
        <f t="shared" si="165"/>
        <v>52.5</v>
      </c>
      <c r="S1086" s="9">
        <f t="shared" si="166"/>
        <v>65</v>
      </c>
      <c r="T1086" s="9">
        <f t="shared" si="167"/>
        <v>50</v>
      </c>
      <c r="U1086" s="8">
        <f t="shared" si="168"/>
        <v>52.5</v>
      </c>
      <c r="V1086" s="8">
        <f t="shared" si="169"/>
        <v>51.875</v>
      </c>
    </row>
    <row r="1087" spans="1:22" ht="13.5" x14ac:dyDescent="0.25">
      <c r="A1087" s="3">
        <f>RSI!A1087</f>
        <v>43880</v>
      </c>
      <c r="B1087" s="2">
        <f>RSI!B1087</f>
        <v>7.7291999999999996</v>
      </c>
      <c r="C1087" s="2">
        <f>RSI!I1087</f>
        <v>60.200578344449511</v>
      </c>
      <c r="D1087" s="2">
        <f>MACD!E1087</f>
        <v>-6.328269745787285E-2</v>
      </c>
      <c r="E1087" s="2">
        <f>MACD!F1087</f>
        <v>-7.6131920943400586E-2</v>
      </c>
      <c r="F1087" s="2">
        <f>'Moving Avg'!D1087</f>
        <v>7.7260599999999995</v>
      </c>
      <c r="G1087" s="2">
        <f>'Moving Avg'!F1087</f>
        <v>7.6190949999999988</v>
      </c>
      <c r="H1087" s="2">
        <f>'Moving Avg'!G1087</f>
        <v>7.4165719999999986</v>
      </c>
      <c r="I1087" s="2">
        <f>'Moving Avg'!H1087</f>
        <v>7.6416960000000014</v>
      </c>
      <c r="J1087" s="6" t="str">
        <f>OBV!F1087</f>
        <v>BULLISH</v>
      </c>
      <c r="K1087" s="6" t="str">
        <f>OBV!G1087</f>
        <v>STRONG</v>
      </c>
      <c r="L1087" s="6" t="str">
        <f>OBV!H1087</f>
        <v>CONFIRMED BULLISH</v>
      </c>
      <c r="M1087" s="8">
        <f t="shared" si="163"/>
        <v>50</v>
      </c>
      <c r="N1087" s="8">
        <f t="shared" si="160"/>
        <v>0</v>
      </c>
      <c r="O1087" s="8">
        <f t="shared" si="161"/>
        <v>50</v>
      </c>
      <c r="P1087" s="8">
        <f t="shared" si="162"/>
        <v>100</v>
      </c>
      <c r="Q1087" s="9">
        <f t="shared" si="164"/>
        <v>40</v>
      </c>
      <c r="R1087" s="9">
        <f t="shared" si="165"/>
        <v>52.5</v>
      </c>
      <c r="S1087" s="9">
        <f t="shared" si="166"/>
        <v>65</v>
      </c>
      <c r="T1087" s="9">
        <f t="shared" si="167"/>
        <v>50</v>
      </c>
      <c r="U1087" s="8">
        <f t="shared" si="168"/>
        <v>52.5</v>
      </c>
      <c r="V1087" s="8">
        <f t="shared" si="169"/>
        <v>51.875</v>
      </c>
    </row>
    <row r="1088" spans="1:22" ht="13.5" x14ac:dyDescent="0.25">
      <c r="A1088" s="3">
        <f>RSI!A1088</f>
        <v>43881</v>
      </c>
      <c r="B1088" s="2">
        <f>RSI!B1088</f>
        <v>7.7291999999999996</v>
      </c>
      <c r="C1088" s="2">
        <f>RSI!I1088</f>
        <v>60.200578344449511</v>
      </c>
      <c r="D1088" s="2">
        <f>MACD!E1088</f>
        <v>-6.8497389947864029E-2</v>
      </c>
      <c r="E1088" s="2">
        <f>MACD!F1088</f>
        <v>-7.4605014744293277E-2</v>
      </c>
      <c r="F1088" s="2">
        <f>'Moving Avg'!D1088</f>
        <v>7.7432400000000001</v>
      </c>
      <c r="G1088" s="2">
        <f>'Moving Avg'!F1088</f>
        <v>7.6444699999999983</v>
      </c>
      <c r="H1088" s="2">
        <f>'Moving Avg'!G1088</f>
        <v>7.4248479999999981</v>
      </c>
      <c r="I1088" s="2">
        <f>'Moving Avg'!H1088</f>
        <v>7.6410800000000014</v>
      </c>
      <c r="J1088" s="6" t="str">
        <f>OBV!F1088</f>
        <v>BEARISH</v>
      </c>
      <c r="K1088" s="6" t="str">
        <f>OBV!G1088</f>
        <v>NEUTRAL</v>
      </c>
      <c r="L1088" s="6" t="str">
        <f>OBV!H1088</f>
        <v>BEARISH DIVERGENCE</v>
      </c>
      <c r="M1088" s="8">
        <f t="shared" si="163"/>
        <v>50</v>
      </c>
      <c r="N1088" s="8">
        <f t="shared" si="160"/>
        <v>0</v>
      </c>
      <c r="O1088" s="8">
        <f t="shared" si="161"/>
        <v>50</v>
      </c>
      <c r="P1088" s="8">
        <f t="shared" si="162"/>
        <v>16.5</v>
      </c>
      <c r="Q1088" s="9">
        <f t="shared" si="164"/>
        <v>27.475000000000001</v>
      </c>
      <c r="R1088" s="9">
        <f t="shared" si="165"/>
        <v>31.625</v>
      </c>
      <c r="S1088" s="9">
        <f t="shared" si="166"/>
        <v>27.425000000000001</v>
      </c>
      <c r="T1088" s="9">
        <f t="shared" si="167"/>
        <v>29.125</v>
      </c>
      <c r="U1088" s="8">
        <f t="shared" si="168"/>
        <v>28.841666666666669</v>
      </c>
      <c r="V1088" s="8">
        <f t="shared" si="169"/>
        <v>28.912500000000001</v>
      </c>
    </row>
    <row r="1089" spans="1:22" ht="13.5" x14ac:dyDescent="0.25">
      <c r="A1089" s="3">
        <f>RSI!A1089</f>
        <v>43882</v>
      </c>
      <c r="B1089" s="2">
        <f>RSI!B1089</f>
        <v>7.7291999999999996</v>
      </c>
      <c r="C1089" s="2">
        <f>RSI!I1089</f>
        <v>60.200578344449518</v>
      </c>
      <c r="D1089" s="2">
        <f>MACD!E1089</f>
        <v>-5.2233717226940257E-2</v>
      </c>
      <c r="E1089" s="2">
        <f>MACD!F1089</f>
        <v>-7.013075524082267E-2</v>
      </c>
      <c r="F1089" s="2">
        <f>'Moving Avg'!D1089</f>
        <v>7.7292000000000005</v>
      </c>
      <c r="G1089" s="2">
        <f>'Moving Avg'!F1089</f>
        <v>7.6561799999999991</v>
      </c>
      <c r="H1089" s="2">
        <f>'Moving Avg'!G1089</f>
        <v>7.4343739999999983</v>
      </c>
      <c r="I1089" s="2">
        <f>'Moving Avg'!H1089</f>
        <v>7.6405015000000018</v>
      </c>
      <c r="J1089" s="6" t="str">
        <f>OBV!F1089</f>
        <v>BEARISH</v>
      </c>
      <c r="K1089" s="6" t="str">
        <f>OBV!G1089</f>
        <v>WEAK</v>
      </c>
      <c r="L1089" s="6" t="str">
        <f>OBV!H1089</f>
        <v>CONFIRMED BEARISH</v>
      </c>
      <c r="M1089" s="8">
        <f t="shared" si="163"/>
        <v>50</v>
      </c>
      <c r="N1089" s="8">
        <f t="shared" si="160"/>
        <v>0</v>
      </c>
      <c r="O1089" s="8">
        <f t="shared" si="161"/>
        <v>50</v>
      </c>
      <c r="P1089" s="8">
        <f t="shared" si="162"/>
        <v>0</v>
      </c>
      <c r="Q1089" s="9">
        <f t="shared" si="164"/>
        <v>25</v>
      </c>
      <c r="R1089" s="9">
        <f t="shared" si="165"/>
        <v>27.5</v>
      </c>
      <c r="S1089" s="9">
        <f t="shared" si="166"/>
        <v>20</v>
      </c>
      <c r="T1089" s="9">
        <f t="shared" si="167"/>
        <v>25</v>
      </c>
      <c r="U1089" s="8">
        <f t="shared" si="168"/>
        <v>24.166666666666668</v>
      </c>
      <c r="V1089" s="8">
        <f t="shared" si="169"/>
        <v>24.375</v>
      </c>
    </row>
    <row r="1090" spans="1:22" ht="13.5" x14ac:dyDescent="0.25">
      <c r="A1090" s="3">
        <f>RSI!A1090</f>
        <v>43885</v>
      </c>
      <c r="B1090" s="2">
        <f>RSI!B1090</f>
        <v>7.7214</v>
      </c>
      <c r="C1090" s="2">
        <f>RSI!I1090</f>
        <v>59.530552302844399</v>
      </c>
      <c r="D1090" s="2">
        <f>MACD!E1090</f>
        <v>-4.5964073730753618E-2</v>
      </c>
      <c r="E1090" s="2">
        <f>MACD!F1090</f>
        <v>-6.529741893880886E-2</v>
      </c>
      <c r="F1090" s="2">
        <f>'Moving Avg'!D1090</f>
        <v>7.7276399999999992</v>
      </c>
      <c r="G1090" s="2">
        <f>'Moving Avg'!F1090</f>
        <v>7.6507149999999982</v>
      </c>
      <c r="H1090" s="2">
        <f>'Moving Avg'!G1090</f>
        <v>7.4437439999999988</v>
      </c>
      <c r="I1090" s="2">
        <f>'Moving Avg'!H1090</f>
        <v>7.6402240000000008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si="163"/>
        <v>50</v>
      </c>
      <c r="N1090" s="8">
        <f t="shared" ref="N1090:N1153" si="170">IF(E1090-D1090&gt;0.02, 100, IF(E1090-D1090&lt;0,0,45))</f>
        <v>0</v>
      </c>
      <c r="O1090" s="8">
        <f t="shared" ref="O1090:O1153" si="171">IF(F1090-I1090&gt;10,100,IF(F1090-I1090&gt;5,75, IF(F1090-I1090&gt;0,50,0)))</f>
        <v>50</v>
      </c>
      <c r="P1090" s="8">
        <f t="shared" ref="P1090:P1153" si="172">IF(L1090="confirmed bullish", 34, IF(L1090="bullish divergence",17, 0))+IF(J1090="bullish",33,IF(J1090="bearish",0,16.5))+IF(K1090="strong",33,IF(K1090="weak",0,16.5))</f>
        <v>16.5</v>
      </c>
      <c r="Q1090" s="9">
        <f t="shared" si="164"/>
        <v>27.475000000000001</v>
      </c>
      <c r="R1090" s="9">
        <f t="shared" si="165"/>
        <v>31.625</v>
      </c>
      <c r="S1090" s="9">
        <f t="shared" si="166"/>
        <v>27.425000000000001</v>
      </c>
      <c r="T1090" s="9">
        <f t="shared" si="167"/>
        <v>29.125</v>
      </c>
      <c r="U1090" s="8">
        <f t="shared" si="168"/>
        <v>28.841666666666669</v>
      </c>
      <c r="V1090" s="8">
        <f t="shared" si="169"/>
        <v>28.912500000000001</v>
      </c>
    </row>
    <row r="1091" spans="1:22" ht="13.5" x14ac:dyDescent="0.25">
      <c r="A1091" s="3">
        <f>RSI!A1091</f>
        <v>43886</v>
      </c>
      <c r="B1091" s="2">
        <f>RSI!B1091</f>
        <v>7.6199000000000003</v>
      </c>
      <c r="C1091" s="2">
        <f>RSI!I1091</f>
        <v>51.498256911708651</v>
      </c>
      <c r="D1091" s="2">
        <f>MACD!E1091</f>
        <v>-2.7899662743932296E-2</v>
      </c>
      <c r="E1091" s="2">
        <f>MACD!F1091</f>
        <v>-5.7817867699833547E-2</v>
      </c>
      <c r="F1091" s="2">
        <f>'Moving Avg'!D1091</f>
        <v>7.7057799999999999</v>
      </c>
      <c r="G1091" s="2">
        <f>'Moving Avg'!F1091</f>
        <v>7.6514949999999997</v>
      </c>
      <c r="H1091" s="2">
        <f>'Moving Avg'!G1091</f>
        <v>7.451395999999999</v>
      </c>
      <c r="I1091" s="2">
        <f>'Moving Avg'!H1091</f>
        <v>7.6391370000000007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  <c r="M1091" s="8">
        <f t="shared" ref="M1091:M1154" si="173">IF(C1091&lt;30,100, IF(C1091&gt;70, 0, 50))</f>
        <v>50</v>
      </c>
      <c r="N1091" s="8">
        <f t="shared" si="170"/>
        <v>0</v>
      </c>
      <c r="O1091" s="8">
        <f t="shared" si="171"/>
        <v>50</v>
      </c>
      <c r="P1091" s="8">
        <f t="shared" si="172"/>
        <v>0</v>
      </c>
      <c r="Q1091" s="9">
        <f t="shared" ref="Q1091:Q1154" si="174">0.35*M1091+N1091*0.35+O1091*0.15+P1091*0.15</f>
        <v>25</v>
      </c>
      <c r="R1091" s="9">
        <f t="shared" ref="R1091:R1154" si="175">M1091*0.2+N1091*0.2+O1091*0.35+P1091*0.25</f>
        <v>27.5</v>
      </c>
      <c r="S1091" s="9">
        <f t="shared" ref="S1091:S1154" si="176">M1091*0.15+N1091*0.15+O1091*0.25+P1091*0.45</f>
        <v>20</v>
      </c>
      <c r="T1091" s="9">
        <f t="shared" ref="T1091:T1154" si="177">0.25*SUM(M1091:P1091)</f>
        <v>25</v>
      </c>
      <c r="U1091" s="8">
        <f t="shared" ref="U1091:U1154" si="178">SUM(Q1091:S1091)/3</f>
        <v>24.166666666666668</v>
      </c>
      <c r="V1091" s="8">
        <f t="shared" ref="V1091:V1154" si="179">SUM(Q1091:T1091)/4</f>
        <v>24.375</v>
      </c>
    </row>
    <row r="1092" spans="1:22" ht="13.5" x14ac:dyDescent="0.25">
      <c r="A1092" s="3">
        <f>RSI!A1092</f>
        <v>43887</v>
      </c>
      <c r="B1092" s="2">
        <f>RSI!B1092</f>
        <v>7.7058</v>
      </c>
      <c r="C1092" s="2">
        <f>RSI!I1092</f>
        <v>56.809539395203068</v>
      </c>
      <c r="D1092" s="2">
        <f>MACD!E1092</f>
        <v>-3.1080541170281251E-2</v>
      </c>
      <c r="E1092" s="2">
        <f>MACD!F1092</f>
        <v>-5.2470402393923095E-2</v>
      </c>
      <c r="F1092" s="2">
        <f>'Moving Avg'!D1092</f>
        <v>7.7010999999999994</v>
      </c>
      <c r="G1092" s="2">
        <f>'Moving Avg'!F1092</f>
        <v>7.6565700000000003</v>
      </c>
      <c r="H1092" s="2">
        <f>'Moving Avg'!G1092</f>
        <v>7.4587359999999991</v>
      </c>
      <c r="I1092" s="2">
        <f>'Moving Avg'!H1092</f>
        <v>7.6387815000000012</v>
      </c>
      <c r="J1092" s="6" t="str">
        <f>OBV!F1092</f>
        <v>BULLISH</v>
      </c>
      <c r="K1092" s="6" t="str">
        <f>OBV!G1092</f>
        <v>STRONG</v>
      </c>
      <c r="L1092" s="6" t="str">
        <f>OBV!H1092</f>
        <v>BULLISH DIVERGENCE</v>
      </c>
      <c r="M1092" s="8">
        <f t="shared" si="173"/>
        <v>50</v>
      </c>
      <c r="N1092" s="8">
        <f t="shared" si="170"/>
        <v>0</v>
      </c>
      <c r="O1092" s="8">
        <f t="shared" si="171"/>
        <v>50</v>
      </c>
      <c r="P1092" s="8">
        <f t="shared" si="172"/>
        <v>83</v>
      </c>
      <c r="Q1092" s="9">
        <f t="shared" si="174"/>
        <v>37.450000000000003</v>
      </c>
      <c r="R1092" s="9">
        <f t="shared" si="175"/>
        <v>48.25</v>
      </c>
      <c r="S1092" s="9">
        <f t="shared" si="176"/>
        <v>57.35</v>
      </c>
      <c r="T1092" s="9">
        <f t="shared" si="177"/>
        <v>45.75</v>
      </c>
      <c r="U1092" s="8">
        <f t="shared" si="178"/>
        <v>47.683333333333337</v>
      </c>
      <c r="V1092" s="8">
        <f t="shared" si="179"/>
        <v>47.2</v>
      </c>
    </row>
    <row r="1093" spans="1:22" ht="13.5" x14ac:dyDescent="0.25">
      <c r="A1093" s="3">
        <f>RSI!A1093</f>
        <v>43888</v>
      </c>
      <c r="B1093" s="2">
        <f>RSI!B1093</f>
        <v>8.0414999999999992</v>
      </c>
      <c r="C1093" s="2">
        <f>RSI!I1093</f>
        <v>70.435249234407223</v>
      </c>
      <c r="D1093" s="2">
        <f>MACD!E1093</f>
        <v>-5.324185000949555E-2</v>
      </c>
      <c r="E1093" s="2">
        <f>MACD!F1093</f>
        <v>-5.2624691917037586E-2</v>
      </c>
      <c r="F1093" s="2">
        <f>'Moving Avg'!D1093</f>
        <v>7.76356</v>
      </c>
      <c r="G1093" s="2">
        <f>'Moving Avg'!F1093</f>
        <v>7.6799950000000026</v>
      </c>
      <c r="H1093" s="2">
        <f>'Moving Avg'!G1093</f>
        <v>7.4727899999999998</v>
      </c>
      <c r="I1093" s="2">
        <f>'Moving Avg'!H1093</f>
        <v>7.6401800000000017</v>
      </c>
      <c r="J1093" s="6" t="str">
        <f>OBV!F1093</f>
        <v>BULLISH</v>
      </c>
      <c r="K1093" s="6" t="str">
        <f>OBV!G1093</f>
        <v>STRONG</v>
      </c>
      <c r="L1093" s="6" t="str">
        <f>OBV!H1093</f>
        <v>CONFIRMED BULLISH</v>
      </c>
      <c r="M1093" s="8">
        <f t="shared" si="173"/>
        <v>0</v>
      </c>
      <c r="N1093" s="8">
        <f t="shared" si="170"/>
        <v>45</v>
      </c>
      <c r="O1093" s="8">
        <f t="shared" si="171"/>
        <v>50</v>
      </c>
      <c r="P1093" s="8">
        <f t="shared" si="172"/>
        <v>100</v>
      </c>
      <c r="Q1093" s="9">
        <f t="shared" si="174"/>
        <v>38.25</v>
      </c>
      <c r="R1093" s="9">
        <f t="shared" si="175"/>
        <v>51.5</v>
      </c>
      <c r="S1093" s="9">
        <f t="shared" si="176"/>
        <v>64.25</v>
      </c>
      <c r="T1093" s="9">
        <f t="shared" si="177"/>
        <v>48.75</v>
      </c>
      <c r="U1093" s="8">
        <f t="shared" si="178"/>
        <v>51.333333333333336</v>
      </c>
      <c r="V1093" s="8">
        <f t="shared" si="179"/>
        <v>50.6875</v>
      </c>
    </row>
    <row r="1094" spans="1:22" ht="13.5" x14ac:dyDescent="0.25">
      <c r="A1094" s="3">
        <f>RSI!A1094</f>
        <v>43889</v>
      </c>
      <c r="B1094" s="2">
        <f>RSI!B1094</f>
        <v>8.0493000000000006</v>
      </c>
      <c r="C1094" s="2">
        <f>RSI!I1094</f>
        <v>70.666806595353165</v>
      </c>
      <c r="D1094" s="2">
        <f>MACD!E1094</f>
        <v>-5.1098238985980871E-2</v>
      </c>
      <c r="E1094" s="2">
        <f>MACD!F1094</f>
        <v>-5.231940133082625E-2</v>
      </c>
      <c r="F1094" s="2">
        <f>'Moving Avg'!D1094</f>
        <v>7.8275800000000002</v>
      </c>
      <c r="G1094" s="2">
        <f>'Moving Avg'!F1094</f>
        <v>7.7038100000000025</v>
      </c>
      <c r="H1094" s="2">
        <f>'Moving Avg'!G1094</f>
        <v>7.4870000000000001</v>
      </c>
      <c r="I1094" s="2">
        <f>'Moving Avg'!H1094</f>
        <v>7.641957500000002</v>
      </c>
      <c r="J1094" s="6" t="str">
        <f>OBV!F1094</f>
        <v>BULLISH</v>
      </c>
      <c r="K1094" s="6" t="str">
        <f>OBV!G1094</f>
        <v>STRONG</v>
      </c>
      <c r="L1094" s="6" t="str">
        <f>OBV!H1094</f>
        <v>CONFIRMED BULLISH</v>
      </c>
      <c r="M1094" s="8">
        <f t="shared" si="173"/>
        <v>0</v>
      </c>
      <c r="N1094" s="8">
        <f t="shared" si="170"/>
        <v>0</v>
      </c>
      <c r="O1094" s="8">
        <f t="shared" si="171"/>
        <v>50</v>
      </c>
      <c r="P1094" s="8">
        <f t="shared" si="172"/>
        <v>100</v>
      </c>
      <c r="Q1094" s="9">
        <f t="shared" si="174"/>
        <v>22.5</v>
      </c>
      <c r="R1094" s="9">
        <f t="shared" si="175"/>
        <v>42.5</v>
      </c>
      <c r="S1094" s="9">
        <f t="shared" si="176"/>
        <v>57.5</v>
      </c>
      <c r="T1094" s="9">
        <f t="shared" si="177"/>
        <v>37.5</v>
      </c>
      <c r="U1094" s="8">
        <f t="shared" si="178"/>
        <v>40.833333333333336</v>
      </c>
      <c r="V1094" s="8">
        <f t="shared" si="179"/>
        <v>40</v>
      </c>
    </row>
    <row r="1095" spans="1:22" ht="13.5" x14ac:dyDescent="0.25">
      <c r="A1095" s="3">
        <f>RSI!A1095</f>
        <v>43892</v>
      </c>
      <c r="B1095" s="2">
        <f>RSI!B1095</f>
        <v>8.0414999999999992</v>
      </c>
      <c r="C1095" s="2">
        <f>RSI!I1095</f>
        <v>70.075739555236595</v>
      </c>
      <c r="D1095" s="2">
        <f>MACD!E1095</f>
        <v>-6.1906541016149674E-2</v>
      </c>
      <c r="E1095" s="2">
        <f>MACD!F1095</f>
        <v>-5.4236829267890939E-2</v>
      </c>
      <c r="F1095" s="2">
        <f>'Moving Avg'!D1095</f>
        <v>7.8915999999999995</v>
      </c>
      <c r="G1095" s="2">
        <f>'Moving Avg'!F1095</f>
        <v>7.7272350000000021</v>
      </c>
      <c r="H1095" s="2">
        <f>'Moving Avg'!G1095</f>
        <v>7.5012099999999995</v>
      </c>
      <c r="I1095" s="2">
        <f>'Moving Avg'!H1095</f>
        <v>7.6434690000000023</v>
      </c>
      <c r="J1095" s="6" t="str">
        <f>OBV!F1095</f>
        <v>BULLISH</v>
      </c>
      <c r="K1095" s="6" t="str">
        <f>OBV!G1095</f>
        <v>STRONG</v>
      </c>
      <c r="L1095" s="6" t="str">
        <f>OBV!H1095</f>
        <v>CONFIRMED BULLISH</v>
      </c>
      <c r="M1095" s="8">
        <f t="shared" si="173"/>
        <v>0</v>
      </c>
      <c r="N1095" s="8">
        <f t="shared" si="170"/>
        <v>45</v>
      </c>
      <c r="O1095" s="8">
        <f t="shared" si="171"/>
        <v>50</v>
      </c>
      <c r="P1095" s="8">
        <f t="shared" si="172"/>
        <v>100</v>
      </c>
      <c r="Q1095" s="9">
        <f t="shared" si="174"/>
        <v>38.25</v>
      </c>
      <c r="R1095" s="9">
        <f t="shared" si="175"/>
        <v>51.5</v>
      </c>
      <c r="S1095" s="9">
        <f t="shared" si="176"/>
        <v>64.25</v>
      </c>
      <c r="T1095" s="9">
        <f t="shared" si="177"/>
        <v>48.75</v>
      </c>
      <c r="U1095" s="8">
        <f t="shared" si="178"/>
        <v>51.333333333333336</v>
      </c>
      <c r="V1095" s="8">
        <f t="shared" si="179"/>
        <v>50.6875</v>
      </c>
    </row>
    <row r="1096" spans="1:22" ht="13.5" x14ac:dyDescent="0.25">
      <c r="A1096" s="3">
        <f>RSI!A1096</f>
        <v>43893</v>
      </c>
      <c r="B1096" s="2">
        <f>RSI!B1096</f>
        <v>7.9555999999999996</v>
      </c>
      <c r="C1096" s="2">
        <f>RSI!I1096</f>
        <v>63.751677305363316</v>
      </c>
      <c r="D1096" s="2">
        <f>MACD!E1096</f>
        <v>-6.6865107666383317E-2</v>
      </c>
      <c r="E1096" s="2">
        <f>MACD!F1096</f>
        <v>-5.6762484947589419E-2</v>
      </c>
      <c r="F1096" s="2">
        <f>'Moving Avg'!D1096</f>
        <v>7.9587399999999988</v>
      </c>
      <c r="G1096" s="2">
        <f>'Moving Avg'!F1096</f>
        <v>7.7475350000000018</v>
      </c>
      <c r="H1096" s="2">
        <f>'Moving Avg'!G1096</f>
        <v>7.5135459999999998</v>
      </c>
      <c r="I1096" s="2">
        <f>'Moving Avg'!H1096</f>
        <v>7.6445890000000016</v>
      </c>
      <c r="J1096" s="6" t="str">
        <f>OBV!F1096</f>
        <v>BULLISH</v>
      </c>
      <c r="K1096" s="6" t="str">
        <f>OBV!G1096</f>
        <v>STRONG</v>
      </c>
      <c r="L1096" s="6" t="str">
        <f>OBV!H1096</f>
        <v>CONFIRMED BULLISH</v>
      </c>
      <c r="M1096" s="8">
        <f t="shared" si="173"/>
        <v>50</v>
      </c>
      <c r="N1096" s="8">
        <f t="shared" si="170"/>
        <v>45</v>
      </c>
      <c r="O1096" s="8">
        <f t="shared" si="171"/>
        <v>50</v>
      </c>
      <c r="P1096" s="8">
        <f t="shared" si="172"/>
        <v>100</v>
      </c>
      <c r="Q1096" s="9">
        <f t="shared" si="174"/>
        <v>55.75</v>
      </c>
      <c r="R1096" s="9">
        <f t="shared" si="175"/>
        <v>61.5</v>
      </c>
      <c r="S1096" s="9">
        <f t="shared" si="176"/>
        <v>71.75</v>
      </c>
      <c r="T1096" s="9">
        <f t="shared" si="177"/>
        <v>61.25</v>
      </c>
      <c r="U1096" s="8">
        <f t="shared" si="178"/>
        <v>63</v>
      </c>
      <c r="V1096" s="8">
        <f t="shared" si="179"/>
        <v>62.5625</v>
      </c>
    </row>
    <row r="1097" spans="1:22" ht="13.5" x14ac:dyDescent="0.25">
      <c r="A1097" s="3">
        <f>RSI!A1097</f>
        <v>43894</v>
      </c>
      <c r="B1097" s="2">
        <f>RSI!B1097</f>
        <v>7.9634</v>
      </c>
      <c r="C1097" s="2">
        <f>RSI!I1097</f>
        <v>64.068770301226209</v>
      </c>
      <c r="D1097" s="2">
        <f>MACD!E1097</f>
        <v>-7.3145863786464815E-2</v>
      </c>
      <c r="E1097" s="2">
        <f>MACD!F1097</f>
        <v>-6.0039160715364498E-2</v>
      </c>
      <c r="F1097" s="2">
        <f>'Moving Avg'!D1097</f>
        <v>8.0102599999999988</v>
      </c>
      <c r="G1097" s="2">
        <f>'Moving Avg'!F1097</f>
        <v>7.7678350000000007</v>
      </c>
      <c r="H1097" s="2">
        <f>'Moving Avg'!G1097</f>
        <v>7.5268179999999996</v>
      </c>
      <c r="I1097" s="2">
        <f>'Moving Avg'!H1097</f>
        <v>7.645748000000002</v>
      </c>
      <c r="J1097" s="6" t="str">
        <f>OBV!F1097</f>
        <v>BULLISH</v>
      </c>
      <c r="K1097" s="6" t="str">
        <f>OBV!G1097</f>
        <v>STRONG</v>
      </c>
      <c r="L1097" s="6" t="str">
        <f>OBV!H1097</f>
        <v>CONFIRMED BULLISH</v>
      </c>
      <c r="M1097" s="8">
        <f t="shared" si="173"/>
        <v>50</v>
      </c>
      <c r="N1097" s="8">
        <f t="shared" si="170"/>
        <v>45</v>
      </c>
      <c r="O1097" s="8">
        <f t="shared" si="171"/>
        <v>50</v>
      </c>
      <c r="P1097" s="8">
        <f t="shared" si="172"/>
        <v>100</v>
      </c>
      <c r="Q1097" s="9">
        <f t="shared" si="174"/>
        <v>55.75</v>
      </c>
      <c r="R1097" s="9">
        <f t="shared" si="175"/>
        <v>61.5</v>
      </c>
      <c r="S1097" s="9">
        <f t="shared" si="176"/>
        <v>71.75</v>
      </c>
      <c r="T1097" s="9">
        <f t="shared" si="177"/>
        <v>61.25</v>
      </c>
      <c r="U1097" s="8">
        <f t="shared" si="178"/>
        <v>63</v>
      </c>
      <c r="V1097" s="8">
        <f t="shared" si="179"/>
        <v>62.5625</v>
      </c>
    </row>
    <row r="1098" spans="1:22" ht="13.5" x14ac:dyDescent="0.25">
      <c r="A1098" s="3">
        <f>RSI!A1098</f>
        <v>43895</v>
      </c>
      <c r="B1098" s="2">
        <f>RSI!B1098</f>
        <v>7.9321999999999999</v>
      </c>
      <c r="C1098" s="2">
        <f>RSI!I1098</f>
        <v>61.742151839430676</v>
      </c>
      <c r="D1098" s="2">
        <f>MACD!E1098</f>
        <v>-7.7590947769018648E-2</v>
      </c>
      <c r="E1098" s="2">
        <f>MACD!F1098</f>
        <v>-6.3549518126095328E-2</v>
      </c>
      <c r="F1098" s="2">
        <f>'Moving Avg'!D1098</f>
        <v>7.9884000000000004</v>
      </c>
      <c r="G1098" s="2">
        <f>'Moving Avg'!F1098</f>
        <v>7.7869650000000004</v>
      </c>
      <c r="H1098" s="2">
        <f>'Moving Avg'!G1098</f>
        <v>7.5388419999999989</v>
      </c>
      <c r="I1098" s="2">
        <f>'Moving Avg'!H1098</f>
        <v>7.6468640000000025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  <c r="M1098" s="8">
        <f t="shared" si="173"/>
        <v>50</v>
      </c>
      <c r="N1098" s="8">
        <f t="shared" si="170"/>
        <v>45</v>
      </c>
      <c r="O1098" s="8">
        <f t="shared" si="171"/>
        <v>50</v>
      </c>
      <c r="P1098" s="8">
        <f t="shared" si="172"/>
        <v>66.5</v>
      </c>
      <c r="Q1098" s="9">
        <f t="shared" si="174"/>
        <v>50.725000000000001</v>
      </c>
      <c r="R1098" s="9">
        <f t="shared" si="175"/>
        <v>53.125</v>
      </c>
      <c r="S1098" s="9">
        <f t="shared" si="176"/>
        <v>56.674999999999997</v>
      </c>
      <c r="T1098" s="9">
        <f t="shared" si="177"/>
        <v>52.875</v>
      </c>
      <c r="U1098" s="8">
        <f t="shared" si="178"/>
        <v>53.508333333333326</v>
      </c>
      <c r="V1098" s="8">
        <f t="shared" si="179"/>
        <v>53.349999999999994</v>
      </c>
    </row>
    <row r="1099" spans="1:22" ht="13.5" x14ac:dyDescent="0.25">
      <c r="A1099" s="3">
        <f>RSI!A1099</f>
        <v>43896</v>
      </c>
      <c r="B1099" s="2">
        <f>RSI!B1099</f>
        <v>7.8307000000000002</v>
      </c>
      <c r="C1099" s="2">
        <f>RSI!I1099</f>
        <v>54.773547846499113</v>
      </c>
      <c r="D1099" s="2">
        <f>MACD!E1099</f>
        <v>-7.4984207894734922E-2</v>
      </c>
      <c r="E1099" s="2">
        <f>MACD!F1099</f>
        <v>-6.5836456079823247E-2</v>
      </c>
      <c r="F1099" s="2">
        <f>'Moving Avg'!D1099</f>
        <v>7.94468</v>
      </c>
      <c r="G1099" s="2">
        <f>'Moving Avg'!F1099</f>
        <v>7.7939950000000007</v>
      </c>
      <c r="H1099" s="2">
        <f>'Moving Avg'!G1099</f>
        <v>7.5472739999999989</v>
      </c>
      <c r="I1099" s="2">
        <f>'Moving Avg'!H1099</f>
        <v>7.6473595000000021</v>
      </c>
      <c r="J1099" s="6" t="str">
        <f>OBV!F1099</f>
        <v>BEARISH</v>
      </c>
      <c r="K1099" s="6" t="str">
        <f>OBV!G1099</f>
        <v>WEAK</v>
      </c>
      <c r="L1099" s="6" t="str">
        <f>OBV!H1099</f>
        <v>CONFIRMED BEARISH</v>
      </c>
      <c r="M1099" s="8">
        <f t="shared" si="173"/>
        <v>50</v>
      </c>
      <c r="N1099" s="8">
        <f t="shared" si="170"/>
        <v>45</v>
      </c>
      <c r="O1099" s="8">
        <f t="shared" si="171"/>
        <v>50</v>
      </c>
      <c r="P1099" s="8">
        <f t="shared" si="172"/>
        <v>0</v>
      </c>
      <c r="Q1099" s="9">
        <f t="shared" si="174"/>
        <v>40.75</v>
      </c>
      <c r="R1099" s="9">
        <f t="shared" si="175"/>
        <v>36.5</v>
      </c>
      <c r="S1099" s="9">
        <f t="shared" si="176"/>
        <v>26.75</v>
      </c>
      <c r="T1099" s="9">
        <f t="shared" si="177"/>
        <v>36.25</v>
      </c>
      <c r="U1099" s="8">
        <f t="shared" si="178"/>
        <v>34.666666666666664</v>
      </c>
      <c r="V1099" s="8">
        <f t="shared" si="179"/>
        <v>35.0625</v>
      </c>
    </row>
    <row r="1100" spans="1:22" ht="13.5" x14ac:dyDescent="0.25">
      <c r="A1100" s="3">
        <f>RSI!A1100</f>
        <v>43899</v>
      </c>
      <c r="B1100" s="2">
        <f>RSI!B1100</f>
        <v>7.7915999999999999</v>
      </c>
      <c r="C1100" s="2">
        <f>RSI!I1100</f>
        <v>52.323598921937389</v>
      </c>
      <c r="D1100" s="2">
        <f>MACD!E1100</f>
        <v>-7.154776830212306E-2</v>
      </c>
      <c r="E1100" s="2">
        <f>MACD!F1100</f>
        <v>-6.6978718524283221E-2</v>
      </c>
      <c r="F1100" s="2">
        <f>'Moving Avg'!D1100</f>
        <v>7.8947000000000003</v>
      </c>
      <c r="G1100" s="2">
        <f>'Moving Avg'!F1100</f>
        <v>7.8014099999999997</v>
      </c>
      <c r="H1100" s="2">
        <f>'Moving Avg'!G1100</f>
        <v>7.5561739999999995</v>
      </c>
      <c r="I1100" s="2">
        <f>'Moving Avg'!H1100</f>
        <v>7.647848500000002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3"/>
        <v>50</v>
      </c>
      <c r="N1100" s="8">
        <f t="shared" si="170"/>
        <v>45</v>
      </c>
      <c r="O1100" s="8">
        <f t="shared" si="171"/>
        <v>50</v>
      </c>
      <c r="P1100" s="8">
        <f t="shared" si="172"/>
        <v>16.5</v>
      </c>
      <c r="Q1100" s="9">
        <f t="shared" si="174"/>
        <v>43.225000000000001</v>
      </c>
      <c r="R1100" s="9">
        <f t="shared" si="175"/>
        <v>40.625</v>
      </c>
      <c r="S1100" s="9">
        <f t="shared" si="176"/>
        <v>34.174999999999997</v>
      </c>
      <c r="T1100" s="9">
        <f t="shared" si="177"/>
        <v>40.375</v>
      </c>
      <c r="U1100" s="8">
        <f t="shared" si="178"/>
        <v>39.341666666666661</v>
      </c>
      <c r="V1100" s="8">
        <f t="shared" si="179"/>
        <v>39.599999999999994</v>
      </c>
    </row>
    <row r="1101" spans="1:22" ht="13.5" x14ac:dyDescent="0.25">
      <c r="A1101" s="3">
        <f>RSI!A1101</f>
        <v>43900</v>
      </c>
      <c r="B1101" s="2">
        <f>RSI!B1101</f>
        <v>7.5730000000000004</v>
      </c>
      <c r="C1101" s="2">
        <f>RSI!I1101</f>
        <v>41.222246344743944</v>
      </c>
      <c r="D1101" s="2">
        <f>MACD!E1101</f>
        <v>-6.8262833939795264E-2</v>
      </c>
      <c r="E1101" s="2">
        <f>MACD!F1101</f>
        <v>-6.7235541607385638E-2</v>
      </c>
      <c r="F1101" s="2">
        <f>'Moving Avg'!D1101</f>
        <v>7.8181800000000008</v>
      </c>
      <c r="G1101" s="2">
        <f>'Moving Avg'!F1101</f>
        <v>7.7959450000000006</v>
      </c>
      <c r="H1101" s="2">
        <f>'Moving Avg'!G1101</f>
        <v>7.563979999999999</v>
      </c>
      <c r="I1101" s="2">
        <f>'Moving Avg'!H1101</f>
        <v>7.6472445000000038</v>
      </c>
      <c r="J1101" s="6" t="str">
        <f>OBV!F1101</f>
        <v>BEARISH</v>
      </c>
      <c r="K1101" s="6" t="str">
        <f>OBV!G1101</f>
        <v>WEAK</v>
      </c>
      <c r="L1101" s="6" t="str">
        <f>OBV!H1101</f>
        <v>CONFIRMED BEARISH</v>
      </c>
      <c r="M1101" s="8">
        <f t="shared" si="173"/>
        <v>50</v>
      </c>
      <c r="N1101" s="8">
        <f t="shared" si="170"/>
        <v>45</v>
      </c>
      <c r="O1101" s="8">
        <f t="shared" si="171"/>
        <v>50</v>
      </c>
      <c r="P1101" s="8">
        <f t="shared" si="172"/>
        <v>0</v>
      </c>
      <c r="Q1101" s="9">
        <f t="shared" si="174"/>
        <v>40.75</v>
      </c>
      <c r="R1101" s="9">
        <f t="shared" si="175"/>
        <v>36.5</v>
      </c>
      <c r="S1101" s="9">
        <f t="shared" si="176"/>
        <v>26.75</v>
      </c>
      <c r="T1101" s="9">
        <f t="shared" si="177"/>
        <v>36.25</v>
      </c>
      <c r="U1101" s="8">
        <f t="shared" si="178"/>
        <v>34.666666666666664</v>
      </c>
      <c r="V1101" s="8">
        <f t="shared" si="179"/>
        <v>35.0625</v>
      </c>
    </row>
    <row r="1102" spans="1:22" ht="13.5" x14ac:dyDescent="0.25">
      <c r="A1102" s="3">
        <f>RSI!A1102</f>
        <v>43901</v>
      </c>
      <c r="B1102" s="2">
        <f>RSI!B1102</f>
        <v>7.5651999999999999</v>
      </c>
      <c r="C1102" s="2">
        <f>RSI!I1102</f>
        <v>40.888886945307206</v>
      </c>
      <c r="D1102" s="2">
        <f>MACD!E1102</f>
        <v>-5.0583608055466911E-2</v>
      </c>
      <c r="E1102" s="2">
        <f>MACD!F1102</f>
        <v>-6.3905154897001895E-2</v>
      </c>
      <c r="F1102" s="2">
        <f>'Moving Avg'!D1102</f>
        <v>7.7385400000000004</v>
      </c>
      <c r="G1102" s="2">
        <f>'Moving Avg'!F1102</f>
        <v>7.7939899999999991</v>
      </c>
      <c r="H1102" s="2">
        <f>'Moving Avg'!G1102</f>
        <v>7.5678839999999994</v>
      </c>
      <c r="I1102" s="2">
        <f>'Moving Avg'!H1102</f>
        <v>7.646639000000004</v>
      </c>
      <c r="J1102" s="6" t="str">
        <f>OBV!F1102</f>
        <v>BEARISH</v>
      </c>
      <c r="K1102" s="6" t="str">
        <f>OBV!G1102</f>
        <v>WEAK</v>
      </c>
      <c r="L1102" s="6" t="str">
        <f>OBV!H1102</f>
        <v>CONFIRMED BEARISH</v>
      </c>
      <c r="M1102" s="8">
        <f t="shared" si="173"/>
        <v>50</v>
      </c>
      <c r="N1102" s="8">
        <f t="shared" si="170"/>
        <v>0</v>
      </c>
      <c r="O1102" s="8">
        <f t="shared" si="171"/>
        <v>50</v>
      </c>
      <c r="P1102" s="8">
        <f t="shared" si="172"/>
        <v>0</v>
      </c>
      <c r="Q1102" s="9">
        <f t="shared" si="174"/>
        <v>25</v>
      </c>
      <c r="R1102" s="9">
        <f t="shared" si="175"/>
        <v>27.5</v>
      </c>
      <c r="S1102" s="9">
        <f t="shared" si="176"/>
        <v>20</v>
      </c>
      <c r="T1102" s="9">
        <f t="shared" si="177"/>
        <v>25</v>
      </c>
      <c r="U1102" s="8">
        <f t="shared" si="178"/>
        <v>24.166666666666668</v>
      </c>
      <c r="V1102" s="8">
        <f t="shared" si="179"/>
        <v>24.375</v>
      </c>
    </row>
    <row r="1103" spans="1:22" ht="13.5" x14ac:dyDescent="0.25">
      <c r="A1103" s="3">
        <f>RSI!A1103</f>
        <v>43902</v>
      </c>
      <c r="B1103" s="2">
        <f>RSI!B1103</f>
        <v>7.4246999999999996</v>
      </c>
      <c r="C1103" s="2">
        <f>RSI!I1103</f>
        <v>35.344326017978261</v>
      </c>
      <c r="D1103" s="2">
        <f>MACD!E1103</f>
        <v>2.7499929125194278E-2</v>
      </c>
      <c r="E1103" s="2">
        <f>MACD!F1103</f>
        <v>-4.5624138092562661E-2</v>
      </c>
      <c r="F1103" s="2">
        <f>'Moving Avg'!D1103</f>
        <v>7.6370400000000007</v>
      </c>
      <c r="G1103" s="2">
        <f>'Moving Avg'!F1103</f>
        <v>7.7830600000000008</v>
      </c>
      <c r="H1103" s="2">
        <f>'Moving Avg'!G1103</f>
        <v>7.5700699999999985</v>
      </c>
      <c r="I1103" s="2">
        <f>'Moving Avg'!H1103</f>
        <v>7.6454445000000035</v>
      </c>
      <c r="J1103" s="6" t="str">
        <f>OBV!F1103</f>
        <v>BEARISH</v>
      </c>
      <c r="K1103" s="6" t="str">
        <f>OBV!G1103</f>
        <v>WEAK</v>
      </c>
      <c r="L1103" s="6" t="str">
        <f>OBV!H1103</f>
        <v>CONFIRMED BEARISH</v>
      </c>
      <c r="M1103" s="8">
        <f t="shared" si="173"/>
        <v>50</v>
      </c>
      <c r="N1103" s="8">
        <f t="shared" si="170"/>
        <v>0</v>
      </c>
      <c r="O1103" s="8">
        <f t="shared" si="171"/>
        <v>0</v>
      </c>
      <c r="P1103" s="8">
        <f t="shared" si="172"/>
        <v>0</v>
      </c>
      <c r="Q1103" s="9">
        <f t="shared" si="174"/>
        <v>17.5</v>
      </c>
      <c r="R1103" s="9">
        <f t="shared" si="175"/>
        <v>10</v>
      </c>
      <c r="S1103" s="9">
        <f t="shared" si="176"/>
        <v>7.5</v>
      </c>
      <c r="T1103" s="9">
        <f t="shared" si="177"/>
        <v>12.5</v>
      </c>
      <c r="U1103" s="8">
        <f t="shared" si="178"/>
        <v>11.666666666666666</v>
      </c>
      <c r="V1103" s="8">
        <f t="shared" si="179"/>
        <v>11.875</v>
      </c>
    </row>
    <row r="1104" spans="1:22" ht="13.5" x14ac:dyDescent="0.25">
      <c r="A1104" s="3">
        <f>RSI!A1104</f>
        <v>43903</v>
      </c>
      <c r="B1104" s="2">
        <f>RSI!B1104</f>
        <v>6.9953000000000003</v>
      </c>
      <c r="C1104" s="2">
        <f>RSI!I1104</f>
        <v>24.437662178523752</v>
      </c>
      <c r="D1104" s="2">
        <f>MACD!E1104</f>
        <v>0.12839956732514057</v>
      </c>
      <c r="E1104" s="2">
        <f>MACD!F1104</f>
        <v>-1.0819397009022017E-2</v>
      </c>
      <c r="F1104" s="2">
        <f>'Moving Avg'!D1104</f>
        <v>7.4699600000000004</v>
      </c>
      <c r="G1104" s="2">
        <f>'Moving Avg'!F1104</f>
        <v>7.7428550000000005</v>
      </c>
      <c r="H1104" s="2">
        <f>'Moving Avg'!G1104</f>
        <v>7.5663219999999978</v>
      </c>
      <c r="I1104" s="2">
        <f>'Moving Avg'!H1104</f>
        <v>7.6417630000000027</v>
      </c>
      <c r="J1104" s="6" t="str">
        <f>OBV!F1104</f>
        <v>BEARISH</v>
      </c>
      <c r="K1104" s="6" t="str">
        <f>OBV!G1104</f>
        <v>WEAK</v>
      </c>
      <c r="L1104" s="6" t="str">
        <f>OBV!H1104</f>
        <v>CONFIRMED BEARISH</v>
      </c>
      <c r="M1104" s="8">
        <f t="shared" si="173"/>
        <v>100</v>
      </c>
      <c r="N1104" s="8">
        <f t="shared" si="170"/>
        <v>0</v>
      </c>
      <c r="O1104" s="8">
        <f t="shared" si="171"/>
        <v>0</v>
      </c>
      <c r="P1104" s="8">
        <f t="shared" si="172"/>
        <v>0</v>
      </c>
      <c r="Q1104" s="9">
        <f t="shared" si="174"/>
        <v>35</v>
      </c>
      <c r="R1104" s="9">
        <f t="shared" si="175"/>
        <v>20</v>
      </c>
      <c r="S1104" s="9">
        <f t="shared" si="176"/>
        <v>15</v>
      </c>
      <c r="T1104" s="9">
        <f t="shared" si="177"/>
        <v>25</v>
      </c>
      <c r="U1104" s="8">
        <f t="shared" si="178"/>
        <v>23.333333333333332</v>
      </c>
      <c r="V1104" s="8">
        <f t="shared" si="179"/>
        <v>23.75</v>
      </c>
    </row>
    <row r="1105" spans="1:22" ht="13.5" x14ac:dyDescent="0.25">
      <c r="A1105" s="3">
        <f>RSI!A1105</f>
        <v>43906</v>
      </c>
      <c r="B1105" s="2">
        <f>RSI!B1105</f>
        <v>6.6752000000000002</v>
      </c>
      <c r="C1105" s="2">
        <f>RSI!I1105</f>
        <v>19.585680016861502</v>
      </c>
      <c r="D1105" s="2">
        <f>MACD!E1105</f>
        <v>0.24051125460629219</v>
      </c>
      <c r="E1105" s="2">
        <f>MACD!F1105</f>
        <v>3.9446733314040833E-2</v>
      </c>
      <c r="F1105" s="2">
        <f>'Moving Avg'!D1105</f>
        <v>7.2466800000000005</v>
      </c>
      <c r="G1105" s="2">
        <f>'Moving Avg'!F1105</f>
        <v>7.6901549999999999</v>
      </c>
      <c r="H1105" s="2">
        <f>'Moving Avg'!G1105</f>
        <v>7.5561719999999983</v>
      </c>
      <c r="I1105" s="2">
        <f>'Moving Avg'!H1105</f>
        <v>7.6368210000000021</v>
      </c>
      <c r="J1105" s="6" t="str">
        <f>OBV!F1105</f>
        <v>BEARISH</v>
      </c>
      <c r="K1105" s="6" t="str">
        <f>OBV!G1105</f>
        <v>WEAK</v>
      </c>
      <c r="L1105" s="6" t="str">
        <f>OBV!H1105</f>
        <v>CONFIRMED BEARISH</v>
      </c>
      <c r="M1105" s="8">
        <f t="shared" si="173"/>
        <v>100</v>
      </c>
      <c r="N1105" s="8">
        <f t="shared" si="170"/>
        <v>0</v>
      </c>
      <c r="O1105" s="8">
        <f t="shared" si="171"/>
        <v>0</v>
      </c>
      <c r="P1105" s="8">
        <f t="shared" si="172"/>
        <v>0</v>
      </c>
      <c r="Q1105" s="9">
        <f t="shared" si="174"/>
        <v>35</v>
      </c>
      <c r="R1105" s="9">
        <f t="shared" si="175"/>
        <v>20</v>
      </c>
      <c r="S1105" s="9">
        <f t="shared" si="176"/>
        <v>15</v>
      </c>
      <c r="T1105" s="9">
        <f t="shared" si="177"/>
        <v>25</v>
      </c>
      <c r="U1105" s="8">
        <f t="shared" si="178"/>
        <v>23.333333333333332</v>
      </c>
      <c r="V1105" s="8">
        <f t="shared" si="179"/>
        <v>23.75</v>
      </c>
    </row>
    <row r="1106" spans="1:22" ht="13.5" x14ac:dyDescent="0.25">
      <c r="A1106" s="3">
        <f>RSI!A1106</f>
        <v>43907</v>
      </c>
      <c r="B1106" s="2">
        <f>RSI!B1106</f>
        <v>6.3784999999999998</v>
      </c>
      <c r="C1106" s="2">
        <f>RSI!I1106</f>
        <v>16.346090448566571</v>
      </c>
      <c r="D1106" s="2">
        <f>MACD!E1106</f>
        <v>0.34993994117008587</v>
      </c>
      <c r="E1106" s="2">
        <f>MACD!F1106</f>
        <v>0.10154537488524984</v>
      </c>
      <c r="F1106" s="2">
        <f>'Moving Avg'!D1106</f>
        <v>7.0077799999999995</v>
      </c>
      <c r="G1106" s="2">
        <f>'Moving Avg'!F1106</f>
        <v>7.6226200000000004</v>
      </c>
      <c r="H1106" s="2">
        <f>'Moving Avg'!G1106</f>
        <v>7.5371219999999983</v>
      </c>
      <c r="I1106" s="2">
        <f>'Moving Avg'!H1106</f>
        <v>7.6298290000000035</v>
      </c>
      <c r="J1106" s="6" t="str">
        <f>OBV!F1106</f>
        <v>BEARISH</v>
      </c>
      <c r="K1106" s="6" t="str">
        <f>OBV!G1106</f>
        <v>WEAK</v>
      </c>
      <c r="L1106" s="6" t="str">
        <f>OBV!H1106</f>
        <v>CONFIRMED BEARISH</v>
      </c>
      <c r="M1106" s="8">
        <f t="shared" si="173"/>
        <v>100</v>
      </c>
      <c r="N1106" s="8">
        <f t="shared" si="170"/>
        <v>0</v>
      </c>
      <c r="O1106" s="8">
        <f t="shared" si="171"/>
        <v>0</v>
      </c>
      <c r="P1106" s="8">
        <f t="shared" si="172"/>
        <v>0</v>
      </c>
      <c r="Q1106" s="9">
        <f t="shared" si="174"/>
        <v>35</v>
      </c>
      <c r="R1106" s="9">
        <f t="shared" si="175"/>
        <v>20</v>
      </c>
      <c r="S1106" s="9">
        <f t="shared" si="176"/>
        <v>15</v>
      </c>
      <c r="T1106" s="9">
        <f t="shared" si="177"/>
        <v>25</v>
      </c>
      <c r="U1106" s="8">
        <f t="shared" si="178"/>
        <v>23.333333333333332</v>
      </c>
      <c r="V1106" s="8">
        <f t="shared" si="179"/>
        <v>23.75</v>
      </c>
    </row>
    <row r="1107" spans="1:22" ht="13.5" x14ac:dyDescent="0.25">
      <c r="A1107" s="3">
        <f>RSI!A1107</f>
        <v>43908</v>
      </c>
      <c r="B1107" s="2">
        <f>RSI!B1107</f>
        <v>6.5190999999999999</v>
      </c>
      <c r="C1107" s="2">
        <f>RSI!I1107</f>
        <v>22.857810977028393</v>
      </c>
      <c r="D1107" s="2">
        <f>MACD!E1107</f>
        <v>0.4404445823107217</v>
      </c>
      <c r="E1107" s="2">
        <f>MACD!F1107</f>
        <v>0.1693252163703442</v>
      </c>
      <c r="F1107" s="2">
        <f>'Moving Avg'!D1107</f>
        <v>6.7985599999999993</v>
      </c>
      <c r="G1107" s="2">
        <f>'Moving Avg'!F1107</f>
        <v>7.5621150000000013</v>
      </c>
      <c r="H1107" s="2">
        <f>'Moving Avg'!G1107</f>
        <v>7.5229139999999974</v>
      </c>
      <c r="I1107" s="2">
        <f>'Moving Avg'!H1107</f>
        <v>7.6229735000000032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  <c r="M1107" s="8">
        <f t="shared" si="173"/>
        <v>100</v>
      </c>
      <c r="N1107" s="8">
        <f t="shared" si="170"/>
        <v>0</v>
      </c>
      <c r="O1107" s="8">
        <f t="shared" si="171"/>
        <v>0</v>
      </c>
      <c r="P1107" s="8">
        <f t="shared" si="172"/>
        <v>0</v>
      </c>
      <c r="Q1107" s="9">
        <f t="shared" si="174"/>
        <v>35</v>
      </c>
      <c r="R1107" s="9">
        <f t="shared" si="175"/>
        <v>20</v>
      </c>
      <c r="S1107" s="9">
        <f t="shared" si="176"/>
        <v>15</v>
      </c>
      <c r="T1107" s="9">
        <f t="shared" si="177"/>
        <v>25</v>
      </c>
      <c r="U1107" s="8">
        <f t="shared" si="178"/>
        <v>23.333333333333332</v>
      </c>
      <c r="V1107" s="8">
        <f t="shared" si="179"/>
        <v>23.75</v>
      </c>
    </row>
    <row r="1108" spans="1:22" ht="13.5" x14ac:dyDescent="0.25">
      <c r="A1108" s="3">
        <f>RSI!A1108</f>
        <v>43909</v>
      </c>
      <c r="B1108" s="2">
        <f>RSI!B1108</f>
        <v>6.48</v>
      </c>
      <c r="C1108" s="2">
        <f>RSI!I1108</f>
        <v>22.337081620688991</v>
      </c>
      <c r="D1108" s="2">
        <f>MACD!E1108</f>
        <v>0.5208890210128061</v>
      </c>
      <c r="E1108" s="2">
        <f>MACD!F1108</f>
        <v>0.2396379772988366</v>
      </c>
      <c r="F1108" s="2">
        <f>'Moving Avg'!D1108</f>
        <v>6.6096200000000014</v>
      </c>
      <c r="G1108" s="2">
        <f>'Moving Avg'!F1108</f>
        <v>7.4996549999999997</v>
      </c>
      <c r="H1108" s="2">
        <f>'Moving Avg'!G1108</f>
        <v>7.5088599999999976</v>
      </c>
      <c r="I1108" s="2">
        <f>'Moving Avg'!H1108</f>
        <v>7.6153565000000025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  <c r="M1108" s="8">
        <f t="shared" si="173"/>
        <v>100</v>
      </c>
      <c r="N1108" s="8">
        <f t="shared" si="170"/>
        <v>0</v>
      </c>
      <c r="O1108" s="8">
        <f t="shared" si="171"/>
        <v>0</v>
      </c>
      <c r="P1108" s="8">
        <f t="shared" si="172"/>
        <v>0</v>
      </c>
      <c r="Q1108" s="9">
        <f t="shared" si="174"/>
        <v>35</v>
      </c>
      <c r="R1108" s="9">
        <f t="shared" si="175"/>
        <v>20</v>
      </c>
      <c r="S1108" s="9">
        <f t="shared" si="176"/>
        <v>15</v>
      </c>
      <c r="T1108" s="9">
        <f t="shared" si="177"/>
        <v>25</v>
      </c>
      <c r="U1108" s="8">
        <f t="shared" si="178"/>
        <v>23.333333333333332</v>
      </c>
      <c r="V1108" s="8">
        <f t="shared" si="179"/>
        <v>23.75</v>
      </c>
    </row>
    <row r="1109" spans="1:22" ht="13.5" x14ac:dyDescent="0.25">
      <c r="A1109" s="3">
        <f>RSI!A1109</f>
        <v>43913</v>
      </c>
      <c r="B1109" s="2">
        <f>RSI!B1109</f>
        <v>6.6673999999999998</v>
      </c>
      <c r="C1109" s="2">
        <f>RSI!I1109</f>
        <v>30.508317781297649</v>
      </c>
      <c r="D1109" s="2">
        <f>MACD!E1109</f>
        <v>0.56503165508409481</v>
      </c>
      <c r="E1109" s="2">
        <f>MACD!F1109</f>
        <v>0.30471671285588825</v>
      </c>
      <c r="F1109" s="2">
        <f>'Moving Avg'!D1109</f>
        <v>6.5440399999999999</v>
      </c>
      <c r="G1109" s="2">
        <f>'Moving Avg'!F1109</f>
        <v>7.4465649999999997</v>
      </c>
      <c r="H1109" s="2">
        <f>'Moving Avg'!G1109</f>
        <v>7.495899999999998</v>
      </c>
      <c r="I1109" s="2">
        <f>'Moving Avg'!H1109</f>
        <v>7.6082990000000015</v>
      </c>
      <c r="J1109" s="6" t="str">
        <f>OBV!F1109</f>
        <v>BULLISH</v>
      </c>
      <c r="K1109" s="6" t="str">
        <f>OBV!G1109</f>
        <v>STRONG</v>
      </c>
      <c r="L1109" s="6" t="str">
        <f>OBV!H1109</f>
        <v>BULLISH DIVERGENCE</v>
      </c>
      <c r="M1109" s="8">
        <f t="shared" si="173"/>
        <v>50</v>
      </c>
      <c r="N1109" s="8">
        <f t="shared" si="170"/>
        <v>0</v>
      </c>
      <c r="O1109" s="8">
        <f t="shared" si="171"/>
        <v>0</v>
      </c>
      <c r="P1109" s="8">
        <f t="shared" si="172"/>
        <v>83</v>
      </c>
      <c r="Q1109" s="9">
        <f t="shared" si="174"/>
        <v>29.95</v>
      </c>
      <c r="R1109" s="9">
        <f t="shared" si="175"/>
        <v>30.75</v>
      </c>
      <c r="S1109" s="9">
        <f t="shared" si="176"/>
        <v>44.85</v>
      </c>
      <c r="T1109" s="9">
        <f t="shared" si="177"/>
        <v>33.25</v>
      </c>
      <c r="U1109" s="8">
        <f t="shared" si="178"/>
        <v>35.183333333333337</v>
      </c>
      <c r="V1109" s="8">
        <f t="shared" si="179"/>
        <v>34.700000000000003</v>
      </c>
    </row>
    <row r="1110" spans="1:22" ht="13.5" x14ac:dyDescent="0.25">
      <c r="A1110" s="3">
        <f>RSI!A1110</f>
        <v>43914</v>
      </c>
      <c r="B1110" s="2">
        <f>RSI!B1110</f>
        <v>6.8625999999999996</v>
      </c>
      <c r="C1110" s="2">
        <f>RSI!I1110</f>
        <v>37.844173968797762</v>
      </c>
      <c r="D1110" s="2">
        <f>MACD!E1110</f>
        <v>0.58595956889967216</v>
      </c>
      <c r="E1110" s="2">
        <f>MACD!F1110</f>
        <v>0.36096528406464501</v>
      </c>
      <c r="F1110" s="2">
        <f>'Moving Avg'!D1110</f>
        <v>6.5815200000000003</v>
      </c>
      <c r="G1110" s="2">
        <f>'Moving Avg'!F1110</f>
        <v>7.4036249999999999</v>
      </c>
      <c r="H1110" s="2">
        <f>'Moving Avg'!G1110</f>
        <v>7.4868439999999978</v>
      </c>
      <c r="I1110" s="2">
        <f>'Moving Avg'!H1110</f>
        <v>7.6025950000000009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  <c r="M1110" s="8">
        <f t="shared" si="173"/>
        <v>50</v>
      </c>
      <c r="N1110" s="8">
        <f t="shared" si="170"/>
        <v>0</v>
      </c>
      <c r="O1110" s="8">
        <f t="shared" si="171"/>
        <v>0</v>
      </c>
      <c r="P1110" s="8">
        <f t="shared" si="172"/>
        <v>100</v>
      </c>
      <c r="Q1110" s="9">
        <f t="shared" si="174"/>
        <v>32.5</v>
      </c>
      <c r="R1110" s="9">
        <f t="shared" si="175"/>
        <v>35</v>
      </c>
      <c r="S1110" s="9">
        <f t="shared" si="176"/>
        <v>52.5</v>
      </c>
      <c r="T1110" s="9">
        <f t="shared" si="177"/>
        <v>37.5</v>
      </c>
      <c r="U1110" s="8">
        <f t="shared" si="178"/>
        <v>40</v>
      </c>
      <c r="V1110" s="8">
        <f t="shared" si="179"/>
        <v>39.375</v>
      </c>
    </row>
    <row r="1111" spans="1:22" ht="13.5" x14ac:dyDescent="0.25">
      <c r="A1111" s="3">
        <f>RSI!A1111</f>
        <v>43915</v>
      </c>
      <c r="B1111" s="2">
        <f>RSI!B1111</f>
        <v>6.8704000000000001</v>
      </c>
      <c r="C1111" s="2">
        <f>RSI!I1111</f>
        <v>38.125254575103966</v>
      </c>
      <c r="D1111" s="2">
        <f>MACD!E1111</f>
        <v>0.5720568282264118</v>
      </c>
      <c r="E1111" s="2">
        <f>MACD!F1111</f>
        <v>0.4031835928969984</v>
      </c>
      <c r="F1111" s="2">
        <f>'Moving Avg'!D1111</f>
        <v>6.6799000000000008</v>
      </c>
      <c r="G1111" s="2">
        <f>'Moving Avg'!F1111</f>
        <v>7.3661499999999993</v>
      </c>
      <c r="H1111" s="2">
        <f>'Moving Avg'!G1111</f>
        <v>7.4774759999999985</v>
      </c>
      <c r="I1111" s="2">
        <f>'Moving Avg'!H1111</f>
        <v>7.5971565000000005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  <c r="M1111" s="8">
        <f t="shared" si="173"/>
        <v>50</v>
      </c>
      <c r="N1111" s="8">
        <f t="shared" si="170"/>
        <v>0</v>
      </c>
      <c r="O1111" s="8">
        <f t="shared" si="171"/>
        <v>0</v>
      </c>
      <c r="P1111" s="8">
        <f t="shared" si="172"/>
        <v>100</v>
      </c>
      <c r="Q1111" s="9">
        <f t="shared" si="174"/>
        <v>32.5</v>
      </c>
      <c r="R1111" s="9">
        <f t="shared" si="175"/>
        <v>35</v>
      </c>
      <c r="S1111" s="9">
        <f t="shared" si="176"/>
        <v>52.5</v>
      </c>
      <c r="T1111" s="9">
        <f t="shared" si="177"/>
        <v>37.5</v>
      </c>
      <c r="U1111" s="8">
        <f t="shared" si="178"/>
        <v>40</v>
      </c>
      <c r="V1111" s="8">
        <f t="shared" si="179"/>
        <v>39.375</v>
      </c>
    </row>
    <row r="1112" spans="1:22" ht="13.5" x14ac:dyDescent="0.25">
      <c r="A1112" s="3">
        <f>RSI!A1112</f>
        <v>43916</v>
      </c>
      <c r="B1112" s="2">
        <f>RSI!B1112</f>
        <v>6.8704000000000001</v>
      </c>
      <c r="C1112" s="2">
        <f>RSI!I1112</f>
        <v>38.125254575103973</v>
      </c>
      <c r="D1112" s="2">
        <f>MACD!E1112</f>
        <v>0.56145203905817098</v>
      </c>
      <c r="E1112" s="2">
        <f>MACD!F1112</f>
        <v>0.43483728212923295</v>
      </c>
      <c r="F1112" s="2">
        <f>'Moving Avg'!D1112</f>
        <v>6.7501599999999993</v>
      </c>
      <c r="G1112" s="2">
        <f>'Moving Avg'!F1112</f>
        <v>7.3243799999999997</v>
      </c>
      <c r="H1112" s="2">
        <f>'Moving Avg'!G1112</f>
        <v>7.4684199999999983</v>
      </c>
      <c r="I1112" s="2">
        <f>'Moving Avg'!H1112</f>
        <v>7.5917555000000014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  <c r="M1112" s="8">
        <f t="shared" si="173"/>
        <v>50</v>
      </c>
      <c r="N1112" s="8">
        <f t="shared" si="170"/>
        <v>0</v>
      </c>
      <c r="O1112" s="8">
        <f t="shared" si="171"/>
        <v>0</v>
      </c>
      <c r="P1112" s="8">
        <f t="shared" si="172"/>
        <v>100</v>
      </c>
      <c r="Q1112" s="9">
        <f t="shared" si="174"/>
        <v>32.5</v>
      </c>
      <c r="R1112" s="9">
        <f t="shared" si="175"/>
        <v>35</v>
      </c>
      <c r="S1112" s="9">
        <f t="shared" si="176"/>
        <v>52.5</v>
      </c>
      <c r="T1112" s="9">
        <f t="shared" si="177"/>
        <v>37.5</v>
      </c>
      <c r="U1112" s="8">
        <f t="shared" si="178"/>
        <v>40</v>
      </c>
      <c r="V1112" s="8">
        <f t="shared" si="179"/>
        <v>39.375</v>
      </c>
    </row>
    <row r="1113" spans="1:22" ht="13.5" x14ac:dyDescent="0.25">
      <c r="A1113" s="3">
        <f>RSI!A1113</f>
        <v>43917</v>
      </c>
      <c r="B1113" s="2">
        <f>RSI!B1113</f>
        <v>6.8704000000000001</v>
      </c>
      <c r="C1113" s="2">
        <f>RSI!I1113</f>
        <v>38.125254575103966</v>
      </c>
      <c r="D1113" s="2">
        <f>MACD!E1113</f>
        <v>0.53304769382313122</v>
      </c>
      <c r="E1113" s="2">
        <f>MACD!F1113</f>
        <v>0.45447936446801263</v>
      </c>
      <c r="F1113" s="2">
        <f>'Moving Avg'!D1113</f>
        <v>6.8282399999999992</v>
      </c>
      <c r="G1113" s="2">
        <f>'Moving Avg'!F1113</f>
        <v>7.2658249999999995</v>
      </c>
      <c r="H1113" s="2">
        <f>'Moving Avg'!G1113</f>
        <v>7.4606139999999979</v>
      </c>
      <c r="I1113" s="2">
        <f>'Moving Avg'!H1113</f>
        <v>7.5870340000000009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  <c r="M1113" s="8">
        <f t="shared" si="173"/>
        <v>50</v>
      </c>
      <c r="N1113" s="8">
        <f t="shared" si="170"/>
        <v>0</v>
      </c>
      <c r="O1113" s="8">
        <f t="shared" si="171"/>
        <v>0</v>
      </c>
      <c r="P1113" s="8">
        <f t="shared" si="172"/>
        <v>100</v>
      </c>
      <c r="Q1113" s="9">
        <f t="shared" si="174"/>
        <v>32.5</v>
      </c>
      <c r="R1113" s="9">
        <f t="shared" si="175"/>
        <v>35</v>
      </c>
      <c r="S1113" s="9">
        <f t="shared" si="176"/>
        <v>52.5</v>
      </c>
      <c r="T1113" s="9">
        <f t="shared" si="177"/>
        <v>37.5</v>
      </c>
      <c r="U1113" s="8">
        <f t="shared" si="178"/>
        <v>40</v>
      </c>
      <c r="V1113" s="8">
        <f t="shared" si="179"/>
        <v>39.375</v>
      </c>
    </row>
    <row r="1114" spans="1:22" ht="13.5" x14ac:dyDescent="0.25">
      <c r="A1114" s="3">
        <f>RSI!A1114</f>
        <v>43920</v>
      </c>
      <c r="B1114" s="2">
        <f>RSI!B1114</f>
        <v>7.0186999999999999</v>
      </c>
      <c r="C1114" s="2">
        <f>RSI!I1114</f>
        <v>44.125428548783766</v>
      </c>
      <c r="D1114" s="2">
        <f>MACD!E1114</f>
        <v>0.4339890450626509</v>
      </c>
      <c r="E1114" s="2">
        <f>MACD!F1114</f>
        <v>0.45038130058694031</v>
      </c>
      <c r="F1114" s="2">
        <f>'Moving Avg'!D1114</f>
        <v>6.8985000000000003</v>
      </c>
      <c r="G1114" s="2">
        <f>'Moving Avg'!F1114</f>
        <v>7.2142949999999999</v>
      </c>
      <c r="H1114" s="2">
        <f>'Moving Avg'!G1114</f>
        <v>7.457959999999999</v>
      </c>
      <c r="I1114" s="2">
        <f>'Moving Avg'!H1114</f>
        <v>7.5832430000000013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  <c r="M1114" s="8">
        <f t="shared" si="173"/>
        <v>50</v>
      </c>
      <c r="N1114" s="8">
        <f t="shared" si="170"/>
        <v>45</v>
      </c>
      <c r="O1114" s="8">
        <f t="shared" si="171"/>
        <v>0</v>
      </c>
      <c r="P1114" s="8">
        <f t="shared" si="172"/>
        <v>100</v>
      </c>
      <c r="Q1114" s="9">
        <f t="shared" si="174"/>
        <v>48.25</v>
      </c>
      <c r="R1114" s="9">
        <f t="shared" si="175"/>
        <v>44</v>
      </c>
      <c r="S1114" s="9">
        <f t="shared" si="176"/>
        <v>59.25</v>
      </c>
      <c r="T1114" s="9">
        <f t="shared" si="177"/>
        <v>48.75</v>
      </c>
      <c r="U1114" s="8">
        <f t="shared" si="178"/>
        <v>50.5</v>
      </c>
      <c r="V1114" s="8">
        <f t="shared" si="179"/>
        <v>50.0625</v>
      </c>
    </row>
    <row r="1115" spans="1:22" ht="13.5" x14ac:dyDescent="0.25">
      <c r="A1115" s="3">
        <f>RSI!A1115</f>
        <v>43921</v>
      </c>
      <c r="B1115" s="2">
        <f>RSI!B1115</f>
        <v>7.0186999999999999</v>
      </c>
      <c r="C1115" s="2">
        <f>RSI!I1115</f>
        <v>44.125428548783773</v>
      </c>
      <c r="D1115" s="2">
        <f>MACD!E1115</f>
        <v>0.30192042799888341</v>
      </c>
      <c r="E1115" s="2">
        <f>MACD!F1115</f>
        <v>0.42068912606932896</v>
      </c>
      <c r="F1115" s="2">
        <f>'Moving Avg'!D1115</f>
        <v>6.9297200000000005</v>
      </c>
      <c r="G1115" s="2">
        <f>'Moving Avg'!F1115</f>
        <v>7.1631550000000006</v>
      </c>
      <c r="H1115" s="2">
        <f>'Moving Avg'!G1115</f>
        <v>7.4546799999999998</v>
      </c>
      <c r="I1115" s="2">
        <f>'Moving Avg'!H1115</f>
        <v>7.5797540000000012</v>
      </c>
      <c r="J1115" s="6" t="str">
        <f>OBV!F1115</f>
        <v>BULLISH</v>
      </c>
      <c r="K1115" s="6" t="str">
        <f>OBV!G1115</f>
        <v>STRONG</v>
      </c>
      <c r="L1115" s="6" t="str">
        <f>OBV!H1115</f>
        <v>CONFIRMED BULLISH</v>
      </c>
      <c r="M1115" s="8">
        <f t="shared" si="173"/>
        <v>50</v>
      </c>
      <c r="N1115" s="8">
        <f t="shared" si="170"/>
        <v>100</v>
      </c>
      <c r="O1115" s="8">
        <f t="shared" si="171"/>
        <v>0</v>
      </c>
      <c r="P1115" s="8">
        <f t="shared" si="172"/>
        <v>100</v>
      </c>
      <c r="Q1115" s="9">
        <f t="shared" si="174"/>
        <v>67.5</v>
      </c>
      <c r="R1115" s="9">
        <f t="shared" si="175"/>
        <v>55</v>
      </c>
      <c r="S1115" s="9">
        <f t="shared" si="176"/>
        <v>67.5</v>
      </c>
      <c r="T1115" s="9">
        <f t="shared" si="177"/>
        <v>62.5</v>
      </c>
      <c r="U1115" s="8">
        <f t="shared" si="178"/>
        <v>63.333333333333336</v>
      </c>
      <c r="V1115" s="8">
        <f t="shared" si="179"/>
        <v>63.125</v>
      </c>
    </row>
    <row r="1116" spans="1:22" ht="13.5" x14ac:dyDescent="0.25">
      <c r="A1116" s="3">
        <f>RSI!A1116</f>
        <v>43922</v>
      </c>
      <c r="B1116" s="2">
        <f>RSI!B1116</f>
        <v>7.1436000000000002</v>
      </c>
      <c r="C1116" s="2">
        <f>RSI!I1116</f>
        <v>48.95993648991552</v>
      </c>
      <c r="D1116" s="2">
        <f>MACD!E1116</f>
        <v>0.13619464052158481</v>
      </c>
      <c r="E1116" s="2">
        <f>MACD!F1116</f>
        <v>0.36379022895978014</v>
      </c>
      <c r="F1116" s="2">
        <f>'Moving Avg'!D1116</f>
        <v>6.9843599999999997</v>
      </c>
      <c r="G1116" s="2">
        <f>'Moving Avg'!F1116</f>
        <v>7.1225550000000002</v>
      </c>
      <c r="H1116" s="2">
        <f>'Moving Avg'!G1116</f>
        <v>7.4524939999999988</v>
      </c>
      <c r="I1116" s="2">
        <f>'Moving Avg'!H1116</f>
        <v>7.5763985000000025</v>
      </c>
      <c r="J1116" s="6" t="str">
        <f>OBV!F1116</f>
        <v>BULLISH</v>
      </c>
      <c r="K1116" s="6" t="str">
        <f>OBV!G1116</f>
        <v>STRONG</v>
      </c>
      <c r="L1116" s="6" t="str">
        <f>OBV!H1116</f>
        <v>CONFIRMED BULLISH</v>
      </c>
      <c r="M1116" s="8">
        <f t="shared" si="173"/>
        <v>50</v>
      </c>
      <c r="N1116" s="8">
        <f t="shared" si="170"/>
        <v>100</v>
      </c>
      <c r="O1116" s="8">
        <f t="shared" si="171"/>
        <v>0</v>
      </c>
      <c r="P1116" s="8">
        <f t="shared" si="172"/>
        <v>100</v>
      </c>
      <c r="Q1116" s="9">
        <f t="shared" si="174"/>
        <v>67.5</v>
      </c>
      <c r="R1116" s="9">
        <f t="shared" si="175"/>
        <v>55</v>
      </c>
      <c r="S1116" s="9">
        <f t="shared" si="176"/>
        <v>67.5</v>
      </c>
      <c r="T1116" s="9">
        <f t="shared" si="177"/>
        <v>62.5</v>
      </c>
      <c r="U1116" s="8">
        <f t="shared" si="178"/>
        <v>63.333333333333336</v>
      </c>
      <c r="V1116" s="8">
        <f t="shared" si="179"/>
        <v>63.125</v>
      </c>
    </row>
    <row r="1117" spans="1:22" ht="13.5" x14ac:dyDescent="0.25">
      <c r="A1117" s="3">
        <f>RSI!A1117</f>
        <v>43923</v>
      </c>
      <c r="B1117" s="2">
        <f>RSI!B1117</f>
        <v>6.9328000000000003</v>
      </c>
      <c r="C1117" s="2">
        <f>RSI!I1117</f>
        <v>42.306605819921899</v>
      </c>
      <c r="D1117" s="2">
        <f>MACD!E1117</f>
        <v>3.3326919386702514E-2</v>
      </c>
      <c r="E1117" s="2">
        <f>MACD!F1117</f>
        <v>0.29769756704516465</v>
      </c>
      <c r="F1117" s="2">
        <f>'Moving Avg'!D1117</f>
        <v>6.9968400000000006</v>
      </c>
      <c r="G1117" s="2">
        <f>'Moving Avg'!F1117</f>
        <v>7.0710250000000006</v>
      </c>
      <c r="H1117" s="2">
        <f>'Moving Avg'!G1117</f>
        <v>7.4471839999999982</v>
      </c>
      <c r="I1117" s="2">
        <f>'Moving Avg'!H1117</f>
        <v>7.5722155000000022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  <c r="M1117" s="8">
        <f t="shared" si="173"/>
        <v>50</v>
      </c>
      <c r="N1117" s="8">
        <f t="shared" si="170"/>
        <v>100</v>
      </c>
      <c r="O1117" s="8">
        <f t="shared" si="171"/>
        <v>0</v>
      </c>
      <c r="P1117" s="8">
        <f t="shared" si="172"/>
        <v>16.5</v>
      </c>
      <c r="Q1117" s="9">
        <f t="shared" si="174"/>
        <v>54.975000000000001</v>
      </c>
      <c r="R1117" s="9">
        <f t="shared" si="175"/>
        <v>34.125</v>
      </c>
      <c r="S1117" s="9">
        <f t="shared" si="176"/>
        <v>29.925000000000001</v>
      </c>
      <c r="T1117" s="9">
        <f t="shared" si="177"/>
        <v>41.625</v>
      </c>
      <c r="U1117" s="8">
        <f t="shared" si="178"/>
        <v>39.674999999999997</v>
      </c>
      <c r="V1117" s="8">
        <f t="shared" si="179"/>
        <v>40.162499999999994</v>
      </c>
    </row>
    <row r="1118" spans="1:22" ht="13.5" x14ac:dyDescent="0.25">
      <c r="A1118" s="3">
        <f>RSI!A1118</f>
        <v>43924</v>
      </c>
      <c r="B1118" s="2">
        <f>RSI!B1118</f>
        <v>6.9328000000000003</v>
      </c>
      <c r="C1118" s="2">
        <f>RSI!I1118</f>
        <v>42.306605819921899</v>
      </c>
      <c r="D1118" s="2">
        <f>MACD!E1118</f>
        <v>-5.8377157506855681E-2</v>
      </c>
      <c r="E1118" s="2">
        <f>MACD!F1118</f>
        <v>0.22648262213476061</v>
      </c>
      <c r="F1118" s="2">
        <f>'Moving Avg'!D1118</f>
        <v>7.0093199999999998</v>
      </c>
      <c r="G1118" s="2">
        <f>'Moving Avg'!F1118</f>
        <v>7.0210550000000014</v>
      </c>
      <c r="H1118" s="2">
        <f>'Moving Avg'!G1118</f>
        <v>7.441405999999998</v>
      </c>
      <c r="I1118" s="2">
        <f>'Moving Avg'!H1118</f>
        <v>7.5678060000000018</v>
      </c>
      <c r="J1118" s="6" t="str">
        <f>OBV!F1118</f>
        <v>BEARISH</v>
      </c>
      <c r="K1118" s="6" t="str">
        <f>OBV!G1118</f>
        <v>NEUTRAL</v>
      </c>
      <c r="L1118" s="6" t="str">
        <f>OBV!H1118</f>
        <v>BEARISH DIVERGENCE</v>
      </c>
      <c r="M1118" s="8">
        <f t="shared" si="173"/>
        <v>50</v>
      </c>
      <c r="N1118" s="8">
        <f t="shared" si="170"/>
        <v>100</v>
      </c>
      <c r="O1118" s="8">
        <f t="shared" si="171"/>
        <v>0</v>
      </c>
      <c r="P1118" s="8">
        <f t="shared" si="172"/>
        <v>16.5</v>
      </c>
      <c r="Q1118" s="9">
        <f t="shared" si="174"/>
        <v>54.975000000000001</v>
      </c>
      <c r="R1118" s="9">
        <f t="shared" si="175"/>
        <v>34.125</v>
      </c>
      <c r="S1118" s="9">
        <f t="shared" si="176"/>
        <v>29.925000000000001</v>
      </c>
      <c r="T1118" s="9">
        <f t="shared" si="177"/>
        <v>41.625</v>
      </c>
      <c r="U1118" s="8">
        <f t="shared" si="178"/>
        <v>39.674999999999997</v>
      </c>
      <c r="V1118" s="8">
        <f t="shared" si="179"/>
        <v>40.162499999999994</v>
      </c>
    </row>
    <row r="1119" spans="1:22" ht="13.5" x14ac:dyDescent="0.25">
      <c r="A1119" s="3">
        <f>RSI!A1119</f>
        <v>43927</v>
      </c>
      <c r="B1119" s="2">
        <f>RSI!B1119</f>
        <v>6.9328000000000003</v>
      </c>
      <c r="C1119" s="2">
        <f>RSI!I1119</f>
        <v>42.306605819921906</v>
      </c>
      <c r="D1119" s="2">
        <f>MACD!E1119</f>
        <v>-0.10588915897608953</v>
      </c>
      <c r="E1119" s="2">
        <f>MACD!F1119</f>
        <v>0.1600082659125906</v>
      </c>
      <c r="F1119" s="2">
        <f>'Moving Avg'!D1119</f>
        <v>6.9921400000000009</v>
      </c>
      <c r="G1119" s="2">
        <f>'Moving Avg'!F1119</f>
        <v>6.9761600000000019</v>
      </c>
      <c r="H1119" s="2">
        <f>'Moving Avg'!G1119</f>
        <v>7.4301620000000002</v>
      </c>
      <c r="I1119" s="2">
        <f>'Moving Avg'!H1119</f>
        <v>7.563208000000003</v>
      </c>
      <c r="J1119" s="6" t="str">
        <f>OBV!F1119</f>
        <v>BEARISH</v>
      </c>
      <c r="K1119" s="6" t="str">
        <f>OBV!G1119</f>
        <v>WEAK</v>
      </c>
      <c r="L1119" s="6" t="str">
        <f>OBV!H1119</f>
        <v>CONFIRMED BEARISH</v>
      </c>
      <c r="M1119" s="8">
        <f t="shared" si="173"/>
        <v>50</v>
      </c>
      <c r="N1119" s="8">
        <f t="shared" si="170"/>
        <v>100</v>
      </c>
      <c r="O1119" s="8">
        <f t="shared" si="171"/>
        <v>0</v>
      </c>
      <c r="P1119" s="8">
        <f t="shared" si="172"/>
        <v>0</v>
      </c>
      <c r="Q1119" s="9">
        <f t="shared" si="174"/>
        <v>52.5</v>
      </c>
      <c r="R1119" s="9">
        <f t="shared" si="175"/>
        <v>30</v>
      </c>
      <c r="S1119" s="9">
        <f t="shared" si="176"/>
        <v>22.5</v>
      </c>
      <c r="T1119" s="9">
        <f t="shared" si="177"/>
        <v>37.5</v>
      </c>
      <c r="U1119" s="8">
        <f t="shared" si="178"/>
        <v>35</v>
      </c>
      <c r="V1119" s="8">
        <f t="shared" si="179"/>
        <v>35.625</v>
      </c>
    </row>
    <row r="1120" spans="1:22" ht="13.5" x14ac:dyDescent="0.25">
      <c r="A1120" s="3">
        <f>RSI!A1120</f>
        <v>43928</v>
      </c>
      <c r="B1120" s="2">
        <f>RSI!B1120</f>
        <v>7.1357999999999997</v>
      </c>
      <c r="C1120" s="2">
        <f>RSI!I1120</f>
        <v>50.411682329072619</v>
      </c>
      <c r="D1120" s="2">
        <f>MACD!E1120</f>
        <v>-0.12993771672006371</v>
      </c>
      <c r="E1120" s="2">
        <f>MACD!F1120</f>
        <v>0.10201906938605976</v>
      </c>
      <c r="F1120" s="2">
        <f>'Moving Avg'!D1120</f>
        <v>7.0155599999999989</v>
      </c>
      <c r="G1120" s="2">
        <f>'Moving Avg'!F1120</f>
        <v>6.9433699999999998</v>
      </c>
      <c r="H1120" s="2">
        <f>'Moving Avg'!G1120</f>
        <v>7.416264</v>
      </c>
      <c r="I1120" s="2">
        <f>'Moving Avg'!H1120</f>
        <v>7.5599270000000027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3"/>
        <v>50</v>
      </c>
      <c r="N1120" s="8">
        <f t="shared" si="170"/>
        <v>100</v>
      </c>
      <c r="O1120" s="8">
        <f t="shared" si="171"/>
        <v>0</v>
      </c>
      <c r="P1120" s="8">
        <f t="shared" si="172"/>
        <v>83.5</v>
      </c>
      <c r="Q1120" s="9">
        <f t="shared" si="174"/>
        <v>65.025000000000006</v>
      </c>
      <c r="R1120" s="9">
        <f t="shared" si="175"/>
        <v>50.875</v>
      </c>
      <c r="S1120" s="9">
        <f t="shared" si="176"/>
        <v>60.075000000000003</v>
      </c>
      <c r="T1120" s="9">
        <f t="shared" si="177"/>
        <v>58.375</v>
      </c>
      <c r="U1120" s="8">
        <f t="shared" si="178"/>
        <v>58.658333333333339</v>
      </c>
      <c r="V1120" s="8">
        <f t="shared" si="179"/>
        <v>58.587500000000006</v>
      </c>
    </row>
    <row r="1121" spans="1:22" ht="13.5" x14ac:dyDescent="0.25">
      <c r="A1121" s="3">
        <f>RSI!A1121</f>
        <v>43929</v>
      </c>
      <c r="B1121" s="2">
        <f>RSI!B1121</f>
        <v>7.1124000000000001</v>
      </c>
      <c r="C1121" s="2">
        <f>RSI!I1121</f>
        <v>49.547594072796535</v>
      </c>
      <c r="D1121" s="2">
        <f>MACD!E1121</f>
        <v>-0.14747846461952996</v>
      </c>
      <c r="E1121" s="2">
        <f>MACD!F1121</f>
        <v>5.2119562584941811E-2</v>
      </c>
      <c r="F1121" s="2">
        <f>'Moving Avg'!D1121</f>
        <v>7.0093199999999998</v>
      </c>
      <c r="G1121" s="2">
        <f>'Moving Avg'!F1121</f>
        <v>6.9203400000000004</v>
      </c>
      <c r="H1121" s="2">
        <f>'Moving Avg'!G1121</f>
        <v>7.4064259999999997</v>
      </c>
      <c r="I1121" s="2">
        <f>'Moving Avg'!H1121</f>
        <v>7.5564155000000008</v>
      </c>
      <c r="J1121" s="6" t="str">
        <f>OBV!F1121</f>
        <v>BEARISH</v>
      </c>
      <c r="K1121" s="6" t="str">
        <f>OBV!G1121</f>
        <v>WEAK</v>
      </c>
      <c r="L1121" s="6" t="str">
        <f>OBV!H1121</f>
        <v>CONFIRMED BEARISH</v>
      </c>
      <c r="M1121" s="8">
        <f t="shared" si="173"/>
        <v>50</v>
      </c>
      <c r="N1121" s="8">
        <f t="shared" si="170"/>
        <v>100</v>
      </c>
      <c r="O1121" s="8">
        <f t="shared" si="171"/>
        <v>0</v>
      </c>
      <c r="P1121" s="8">
        <f t="shared" si="172"/>
        <v>0</v>
      </c>
      <c r="Q1121" s="9">
        <f t="shared" si="174"/>
        <v>52.5</v>
      </c>
      <c r="R1121" s="9">
        <f t="shared" si="175"/>
        <v>30</v>
      </c>
      <c r="S1121" s="9">
        <f t="shared" si="176"/>
        <v>22.5</v>
      </c>
      <c r="T1121" s="9">
        <f t="shared" si="177"/>
        <v>37.5</v>
      </c>
      <c r="U1121" s="8">
        <f t="shared" si="178"/>
        <v>35</v>
      </c>
      <c r="V1121" s="8">
        <f t="shared" si="179"/>
        <v>35.625</v>
      </c>
    </row>
    <row r="1122" spans="1:22" ht="13.5" x14ac:dyDescent="0.25">
      <c r="A1122" s="3">
        <f>RSI!A1122</f>
        <v>43934</v>
      </c>
      <c r="B1122" s="2">
        <f>RSI!B1122</f>
        <v>7.1045999999999996</v>
      </c>
      <c r="C1122" s="2">
        <f>RSI!I1122</f>
        <v>49.244589722351705</v>
      </c>
      <c r="D1122" s="2">
        <f>MACD!E1122</f>
        <v>-0.16172060653940168</v>
      </c>
      <c r="E1122" s="2">
        <f>MACD!F1122</f>
        <v>9.3515287600731134E-3</v>
      </c>
      <c r="F1122" s="2">
        <f>'Moving Avg'!D1122</f>
        <v>7.0436800000000002</v>
      </c>
      <c r="G1122" s="2">
        <f>'Moving Avg'!F1122</f>
        <v>6.8973100000000001</v>
      </c>
      <c r="H1122" s="2">
        <f>'Moving Avg'!G1122</f>
        <v>7.3964320000000008</v>
      </c>
      <c r="I1122" s="2">
        <f>'Moving Avg'!H1122</f>
        <v>7.5531295000000007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  <c r="M1122" s="8">
        <f t="shared" si="173"/>
        <v>50</v>
      </c>
      <c r="N1122" s="8">
        <f t="shared" si="170"/>
        <v>100</v>
      </c>
      <c r="O1122" s="8">
        <f t="shared" si="171"/>
        <v>0</v>
      </c>
      <c r="P1122" s="8">
        <f t="shared" si="172"/>
        <v>83.5</v>
      </c>
      <c r="Q1122" s="9">
        <f t="shared" si="174"/>
        <v>65.025000000000006</v>
      </c>
      <c r="R1122" s="9">
        <f t="shared" si="175"/>
        <v>50.875</v>
      </c>
      <c r="S1122" s="9">
        <f t="shared" si="176"/>
        <v>60.075000000000003</v>
      </c>
      <c r="T1122" s="9">
        <f t="shared" si="177"/>
        <v>58.375</v>
      </c>
      <c r="U1122" s="8">
        <f t="shared" si="178"/>
        <v>58.658333333333339</v>
      </c>
      <c r="V1122" s="8">
        <f t="shared" si="179"/>
        <v>58.587500000000006</v>
      </c>
    </row>
    <row r="1123" spans="1:22" ht="13.5" x14ac:dyDescent="0.25">
      <c r="A1123" s="3">
        <f>RSI!A1123</f>
        <v>43935</v>
      </c>
      <c r="B1123" s="2">
        <f>RSI!B1123</f>
        <v>7.1045999999999996</v>
      </c>
      <c r="C1123" s="2">
        <f>RSI!I1123</f>
        <v>49.244589722351705</v>
      </c>
      <c r="D1123" s="2">
        <f>MACD!E1123</f>
        <v>-0.17370495583230028</v>
      </c>
      <c r="E1123" s="2">
        <f>MACD!F1123</f>
        <v>-2.725976815840157E-2</v>
      </c>
      <c r="F1123" s="2">
        <f>'Moving Avg'!D1123</f>
        <v>7.0780399999999997</v>
      </c>
      <c r="G1123" s="2">
        <f>'Moving Avg'!F1123</f>
        <v>6.8813050000000002</v>
      </c>
      <c r="H1123" s="2">
        <f>'Moving Avg'!G1123</f>
        <v>7.3870640000000014</v>
      </c>
      <c r="I1123" s="2">
        <f>'Moving Avg'!H1123</f>
        <v>7.5501835000000002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  <c r="M1123" s="8">
        <f t="shared" si="173"/>
        <v>50</v>
      </c>
      <c r="N1123" s="8">
        <f t="shared" si="170"/>
        <v>100</v>
      </c>
      <c r="O1123" s="8">
        <f t="shared" si="171"/>
        <v>0</v>
      </c>
      <c r="P1123" s="8">
        <f t="shared" si="172"/>
        <v>83.5</v>
      </c>
      <c r="Q1123" s="9">
        <f t="shared" si="174"/>
        <v>65.025000000000006</v>
      </c>
      <c r="R1123" s="9">
        <f t="shared" si="175"/>
        <v>50.875</v>
      </c>
      <c r="S1123" s="9">
        <f t="shared" si="176"/>
        <v>60.075000000000003</v>
      </c>
      <c r="T1123" s="9">
        <f t="shared" si="177"/>
        <v>58.375</v>
      </c>
      <c r="U1123" s="8">
        <f t="shared" si="178"/>
        <v>58.658333333333339</v>
      </c>
      <c r="V1123" s="8">
        <f t="shared" si="179"/>
        <v>58.587500000000006</v>
      </c>
    </row>
    <row r="1124" spans="1:22" ht="13.5" x14ac:dyDescent="0.25">
      <c r="A1124" s="3">
        <f>RSI!A1124</f>
        <v>43936</v>
      </c>
      <c r="B1124" s="2">
        <f>RSI!B1124</f>
        <v>7.1357999999999997</v>
      </c>
      <c r="C1124" s="2">
        <f>RSI!I1124</f>
        <v>50.644785284334262</v>
      </c>
      <c r="D1124" s="2">
        <f>MACD!E1124</f>
        <v>-0.16327953199246448</v>
      </c>
      <c r="E1124" s="2">
        <f>MACD!F1124</f>
        <v>-5.4463720925214155E-2</v>
      </c>
      <c r="F1124" s="2">
        <f>'Moving Avg'!D1124</f>
        <v>7.1186399999999992</v>
      </c>
      <c r="G1124" s="2">
        <f>'Moving Avg'!F1124</f>
        <v>6.888329999999999</v>
      </c>
      <c r="H1124" s="2">
        <f>'Moving Avg'!G1124</f>
        <v>7.3783200000000022</v>
      </c>
      <c r="I1124" s="2">
        <f>'Moving Avg'!H1124</f>
        <v>7.5477330000000009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  <c r="M1124" s="8">
        <f t="shared" si="173"/>
        <v>50</v>
      </c>
      <c r="N1124" s="8">
        <f t="shared" si="170"/>
        <v>100</v>
      </c>
      <c r="O1124" s="8">
        <f t="shared" si="171"/>
        <v>0</v>
      </c>
      <c r="P1124" s="8">
        <f t="shared" si="172"/>
        <v>100</v>
      </c>
      <c r="Q1124" s="9">
        <f t="shared" si="174"/>
        <v>67.5</v>
      </c>
      <c r="R1124" s="9">
        <f t="shared" si="175"/>
        <v>55</v>
      </c>
      <c r="S1124" s="9">
        <f t="shared" si="176"/>
        <v>67.5</v>
      </c>
      <c r="T1124" s="9">
        <f t="shared" si="177"/>
        <v>62.5</v>
      </c>
      <c r="U1124" s="8">
        <f t="shared" si="178"/>
        <v>63.333333333333336</v>
      </c>
      <c r="V1124" s="8">
        <f t="shared" si="179"/>
        <v>63.125</v>
      </c>
    </row>
    <row r="1125" spans="1:22" ht="13.5" x14ac:dyDescent="0.25">
      <c r="A1125" s="3">
        <f>RSI!A1125</f>
        <v>43937</v>
      </c>
      <c r="B1125" s="2">
        <f>RSI!B1125</f>
        <v>7.1436000000000002</v>
      </c>
      <c r="C1125" s="2">
        <f>RSI!I1125</f>
        <v>51.008658740328578</v>
      </c>
      <c r="D1125" s="2">
        <f>MACD!E1125</f>
        <v>-0.15516298018641184</v>
      </c>
      <c r="E1125" s="2">
        <f>MACD!F1125</f>
        <v>-7.4603572777453692E-2</v>
      </c>
      <c r="F1125" s="2">
        <f>'Moving Avg'!D1125</f>
        <v>7.1201999999999996</v>
      </c>
      <c r="G1125" s="2">
        <f>'Moving Avg'!F1125</f>
        <v>6.9117500000000005</v>
      </c>
      <c r="H1125" s="2">
        <f>'Moving Avg'!G1125</f>
        <v>7.3697320000000017</v>
      </c>
      <c r="I1125" s="2">
        <f>'Moving Avg'!H1125</f>
        <v>7.5451330000000008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  <c r="M1125" s="8">
        <f t="shared" si="173"/>
        <v>50</v>
      </c>
      <c r="N1125" s="8">
        <f t="shared" si="170"/>
        <v>100</v>
      </c>
      <c r="O1125" s="8">
        <f t="shared" si="171"/>
        <v>0</v>
      </c>
      <c r="P1125" s="8">
        <f t="shared" si="172"/>
        <v>16.5</v>
      </c>
      <c r="Q1125" s="9">
        <f t="shared" si="174"/>
        <v>54.975000000000001</v>
      </c>
      <c r="R1125" s="9">
        <f t="shared" si="175"/>
        <v>34.125</v>
      </c>
      <c r="S1125" s="9">
        <f t="shared" si="176"/>
        <v>29.925000000000001</v>
      </c>
      <c r="T1125" s="9">
        <f t="shared" si="177"/>
        <v>41.625</v>
      </c>
      <c r="U1125" s="8">
        <f t="shared" si="178"/>
        <v>39.674999999999997</v>
      </c>
      <c r="V1125" s="8">
        <f t="shared" si="179"/>
        <v>40.162499999999994</v>
      </c>
    </row>
    <row r="1126" spans="1:22" ht="13.5" x14ac:dyDescent="0.25">
      <c r="A1126" s="3">
        <f>RSI!A1126</f>
        <v>43938</v>
      </c>
      <c r="B1126" s="2">
        <f>RSI!B1126</f>
        <v>7.1670999999999996</v>
      </c>
      <c r="C1126" s="2">
        <f>RSI!I1126</f>
        <v>52.153191550580779</v>
      </c>
      <c r="D1126" s="2">
        <f>MACD!E1126</f>
        <v>-0.13098433725931713</v>
      </c>
      <c r="E1126" s="2">
        <f>MACD!F1126</f>
        <v>-8.5879725673826374E-2</v>
      </c>
      <c r="F1126" s="2">
        <f>'Moving Avg'!D1126</f>
        <v>7.1311399999999994</v>
      </c>
      <c r="G1126" s="2">
        <f>'Moving Avg'!F1126</f>
        <v>6.9511800000000026</v>
      </c>
      <c r="H1126" s="2">
        <f>'Moving Avg'!G1126</f>
        <v>7.3620820000000018</v>
      </c>
      <c r="I1126" s="2">
        <f>'Moving Avg'!H1126</f>
        <v>7.5422725000000002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  <c r="M1126" s="8">
        <f t="shared" si="173"/>
        <v>50</v>
      </c>
      <c r="N1126" s="8">
        <f t="shared" si="170"/>
        <v>100</v>
      </c>
      <c r="O1126" s="8">
        <f t="shared" si="171"/>
        <v>0</v>
      </c>
      <c r="P1126" s="8">
        <f t="shared" si="172"/>
        <v>83.5</v>
      </c>
      <c r="Q1126" s="9">
        <f t="shared" si="174"/>
        <v>65.025000000000006</v>
      </c>
      <c r="R1126" s="9">
        <f t="shared" si="175"/>
        <v>50.875</v>
      </c>
      <c r="S1126" s="9">
        <f t="shared" si="176"/>
        <v>60.075000000000003</v>
      </c>
      <c r="T1126" s="9">
        <f t="shared" si="177"/>
        <v>58.375</v>
      </c>
      <c r="U1126" s="8">
        <f t="shared" si="178"/>
        <v>58.658333333333339</v>
      </c>
      <c r="V1126" s="8">
        <f t="shared" si="179"/>
        <v>58.587500000000006</v>
      </c>
    </row>
    <row r="1127" spans="1:22" ht="13.5" x14ac:dyDescent="0.25">
      <c r="A1127" s="3">
        <f>RSI!A1127</f>
        <v>43941</v>
      </c>
      <c r="B1127" s="2">
        <f>RSI!B1127</f>
        <v>7.1982999999999997</v>
      </c>
      <c r="C1127" s="2">
        <f>RSI!I1127</f>
        <v>53.699740801577562</v>
      </c>
      <c r="D1127" s="2">
        <f>MACD!E1127</f>
        <v>-0.14555794365821129</v>
      </c>
      <c r="E1127" s="2">
        <f>MACD!F1127</f>
        <v>-9.7815369270703362E-2</v>
      </c>
      <c r="F1127" s="2">
        <f>'Moving Avg'!D1127</f>
        <v>7.1498799999999987</v>
      </c>
      <c r="G1127" s="2">
        <f>'Moving Avg'!F1127</f>
        <v>6.9851400000000012</v>
      </c>
      <c r="H1127" s="2">
        <f>'Moving Avg'!G1127</f>
        <v>7.3548999999999998</v>
      </c>
      <c r="I1127" s="2">
        <f>'Moving Avg'!H1127</f>
        <v>7.5399459999999996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3"/>
        <v>50</v>
      </c>
      <c r="N1127" s="8">
        <f t="shared" si="170"/>
        <v>100</v>
      </c>
      <c r="O1127" s="8">
        <f t="shared" si="171"/>
        <v>0</v>
      </c>
      <c r="P1127" s="8">
        <f t="shared" si="172"/>
        <v>83.5</v>
      </c>
      <c r="Q1127" s="9">
        <f t="shared" si="174"/>
        <v>65.025000000000006</v>
      </c>
      <c r="R1127" s="9">
        <f t="shared" si="175"/>
        <v>50.875</v>
      </c>
      <c r="S1127" s="9">
        <f t="shared" si="176"/>
        <v>60.075000000000003</v>
      </c>
      <c r="T1127" s="9">
        <f t="shared" si="177"/>
        <v>58.375</v>
      </c>
      <c r="U1127" s="8">
        <f t="shared" si="178"/>
        <v>58.658333333333339</v>
      </c>
      <c r="V1127" s="8">
        <f t="shared" si="179"/>
        <v>58.587500000000006</v>
      </c>
    </row>
    <row r="1128" spans="1:22" ht="13.5" x14ac:dyDescent="0.25">
      <c r="A1128" s="3">
        <f>RSI!A1128</f>
        <v>43942</v>
      </c>
      <c r="B1128" s="2">
        <f>RSI!B1128</f>
        <v>7.1045999999999996</v>
      </c>
      <c r="C1128" s="2">
        <f>RSI!I1128</f>
        <v>48.61731092808165</v>
      </c>
      <c r="D1128" s="2">
        <f>MACD!E1128</f>
        <v>-0.15140213164984395</v>
      </c>
      <c r="E1128" s="2">
        <f>MACD!F1128</f>
        <v>-0.10853272174653149</v>
      </c>
      <c r="F1128" s="2">
        <f>'Moving Avg'!D1128</f>
        <v>7.1498800000000005</v>
      </c>
      <c r="G1128" s="2">
        <f>'Moving Avg'!F1128</f>
        <v>7.016370000000002</v>
      </c>
      <c r="H1128" s="2">
        <f>'Moving Avg'!G1128</f>
        <v>7.3460000000000001</v>
      </c>
      <c r="I1128" s="2">
        <f>'Moving Avg'!H1128</f>
        <v>7.5356404999999986</v>
      </c>
      <c r="J1128" s="6" t="str">
        <f>OBV!F1128</f>
        <v>BULLISH</v>
      </c>
      <c r="K1128" s="6" t="str">
        <f>OBV!G1128</f>
        <v>NEUTRAL</v>
      </c>
      <c r="L1128" s="6" t="str">
        <f>OBV!H1128</f>
        <v>NEUTRAL</v>
      </c>
      <c r="M1128" s="8">
        <f t="shared" si="173"/>
        <v>50</v>
      </c>
      <c r="N1128" s="8">
        <f t="shared" si="170"/>
        <v>100</v>
      </c>
      <c r="O1128" s="8">
        <f t="shared" si="171"/>
        <v>0</v>
      </c>
      <c r="P1128" s="8">
        <f t="shared" si="172"/>
        <v>49.5</v>
      </c>
      <c r="Q1128" s="9">
        <f t="shared" si="174"/>
        <v>59.924999999999997</v>
      </c>
      <c r="R1128" s="9">
        <f t="shared" si="175"/>
        <v>42.375</v>
      </c>
      <c r="S1128" s="9">
        <f t="shared" si="176"/>
        <v>44.775000000000006</v>
      </c>
      <c r="T1128" s="9">
        <f t="shared" si="177"/>
        <v>49.875</v>
      </c>
      <c r="U1128" s="8">
        <f t="shared" si="178"/>
        <v>49.024999999999999</v>
      </c>
      <c r="V1128" s="8">
        <f t="shared" si="179"/>
        <v>49.237499999999997</v>
      </c>
    </row>
    <row r="1129" spans="1:22" ht="13.5" x14ac:dyDescent="0.25">
      <c r="A1129" s="3">
        <f>RSI!A1129</f>
        <v>43943</v>
      </c>
      <c r="B1129" s="2">
        <f>RSI!B1129</f>
        <v>6.9874999999999998</v>
      </c>
      <c r="C1129" s="2">
        <f>RSI!I1129</f>
        <v>43.124156520746233</v>
      </c>
      <c r="D1129" s="2">
        <f>MACD!E1129</f>
        <v>-0.14753929168146573</v>
      </c>
      <c r="E1129" s="2">
        <f>MACD!F1129</f>
        <v>-0.11633403573351835</v>
      </c>
      <c r="F1129" s="2">
        <f>'Moving Avg'!D1129</f>
        <v>7.1202199999999989</v>
      </c>
      <c r="G1129" s="2">
        <f>'Moving Avg'!F1129</f>
        <v>7.0323750000000018</v>
      </c>
      <c r="H1129" s="2">
        <f>'Moving Avg'!G1129</f>
        <v>7.3319479999999997</v>
      </c>
      <c r="I1129" s="2">
        <f>'Moving Avg'!H1129</f>
        <v>7.5304099999999998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3"/>
        <v>50</v>
      </c>
      <c r="N1129" s="8">
        <f t="shared" si="170"/>
        <v>100</v>
      </c>
      <c r="O1129" s="8">
        <f t="shared" si="171"/>
        <v>0</v>
      </c>
      <c r="P1129" s="8">
        <f t="shared" si="172"/>
        <v>16.5</v>
      </c>
      <c r="Q1129" s="9">
        <f t="shared" si="174"/>
        <v>54.975000000000001</v>
      </c>
      <c r="R1129" s="9">
        <f t="shared" si="175"/>
        <v>34.125</v>
      </c>
      <c r="S1129" s="9">
        <f t="shared" si="176"/>
        <v>29.925000000000001</v>
      </c>
      <c r="T1129" s="9">
        <f t="shared" si="177"/>
        <v>41.625</v>
      </c>
      <c r="U1129" s="8">
        <f t="shared" si="178"/>
        <v>39.674999999999997</v>
      </c>
      <c r="V1129" s="8">
        <f t="shared" si="179"/>
        <v>40.162499999999994</v>
      </c>
    </row>
    <row r="1130" spans="1:22" ht="13.5" x14ac:dyDescent="0.25">
      <c r="A1130" s="3">
        <f>RSI!A1130</f>
        <v>43944</v>
      </c>
      <c r="B1130" s="2">
        <f>RSI!B1130</f>
        <v>7.0734000000000004</v>
      </c>
      <c r="C1130" s="2">
        <f>RSI!I1130</f>
        <v>47.784828457411933</v>
      </c>
      <c r="D1130" s="2">
        <f>MACD!E1130</f>
        <v>-0.11858704621699356</v>
      </c>
      <c r="E1130" s="2">
        <f>MACD!F1130</f>
        <v>-0.11678463783021339</v>
      </c>
      <c r="F1130" s="2">
        <f>'Moving Avg'!D1130</f>
        <v>7.1061800000000002</v>
      </c>
      <c r="G1130" s="2">
        <f>'Moving Avg'!F1130</f>
        <v>7.0429150000000007</v>
      </c>
      <c r="H1130" s="2">
        <f>'Moving Avg'!G1130</f>
        <v>7.3205499999999999</v>
      </c>
      <c r="I1130" s="2">
        <f>'Moving Avg'!H1130</f>
        <v>7.526137499999999</v>
      </c>
      <c r="J1130" s="6" t="str">
        <f>OBV!F1130</f>
        <v>BULLISH</v>
      </c>
      <c r="K1130" s="6" t="str">
        <f>OBV!G1130</f>
        <v>NEUTRAL</v>
      </c>
      <c r="L1130" s="6" t="str">
        <f>OBV!H1130</f>
        <v>BULLISH DIVERGENCE</v>
      </c>
      <c r="M1130" s="8">
        <f t="shared" si="173"/>
        <v>50</v>
      </c>
      <c r="N1130" s="8">
        <f t="shared" si="170"/>
        <v>45</v>
      </c>
      <c r="O1130" s="8">
        <f t="shared" si="171"/>
        <v>0</v>
      </c>
      <c r="P1130" s="8">
        <f t="shared" si="172"/>
        <v>66.5</v>
      </c>
      <c r="Q1130" s="9">
        <f t="shared" si="174"/>
        <v>43.225000000000001</v>
      </c>
      <c r="R1130" s="9">
        <f t="shared" si="175"/>
        <v>35.625</v>
      </c>
      <c r="S1130" s="9">
        <f t="shared" si="176"/>
        <v>44.174999999999997</v>
      </c>
      <c r="T1130" s="9">
        <f t="shared" si="177"/>
        <v>40.375</v>
      </c>
      <c r="U1130" s="8">
        <f t="shared" si="178"/>
        <v>41.008333333333333</v>
      </c>
      <c r="V1130" s="8">
        <f t="shared" si="179"/>
        <v>40.849999999999994</v>
      </c>
    </row>
    <row r="1131" spans="1:22" ht="13.5" x14ac:dyDescent="0.25">
      <c r="A1131" s="3">
        <f>RSI!A1131</f>
        <v>43945</v>
      </c>
      <c r="B1131" s="2">
        <f>RSI!B1131</f>
        <v>7.1045999999999996</v>
      </c>
      <c r="C1131" s="2">
        <f>RSI!I1131</f>
        <v>49.406495029049665</v>
      </c>
      <c r="D1131" s="2">
        <f>MACD!E1131</f>
        <v>-9.9752243688224773E-2</v>
      </c>
      <c r="E1131" s="2">
        <f>MACD!F1131</f>
        <v>-0.11337815900181568</v>
      </c>
      <c r="F1131" s="2">
        <f>'Moving Avg'!D1131</f>
        <v>7.0936799999999991</v>
      </c>
      <c r="G1131" s="2">
        <f>'Moving Avg'!F1131</f>
        <v>7.0546250000000015</v>
      </c>
      <c r="H1131" s="2">
        <f>'Moving Avg'!G1131</f>
        <v>7.3089959999999996</v>
      </c>
      <c r="I1131" s="2">
        <f>'Moving Avg'!H1131</f>
        <v>7.5224359999999981</v>
      </c>
      <c r="J1131" s="6" t="str">
        <f>OBV!F1131</f>
        <v>BULLISH</v>
      </c>
      <c r="K1131" s="6" t="str">
        <f>OBV!G1131</f>
        <v>NEUTRAL</v>
      </c>
      <c r="L1131" s="6" t="str">
        <f>OBV!H1131</f>
        <v>BULLISH DIVERGENCE</v>
      </c>
      <c r="M1131" s="8">
        <f t="shared" si="173"/>
        <v>50</v>
      </c>
      <c r="N1131" s="8">
        <f t="shared" si="170"/>
        <v>0</v>
      </c>
      <c r="O1131" s="8">
        <f t="shared" si="171"/>
        <v>0</v>
      </c>
      <c r="P1131" s="8">
        <f t="shared" si="172"/>
        <v>66.5</v>
      </c>
      <c r="Q1131" s="9">
        <f t="shared" si="174"/>
        <v>27.475000000000001</v>
      </c>
      <c r="R1131" s="9">
        <f t="shared" si="175"/>
        <v>26.625</v>
      </c>
      <c r="S1131" s="9">
        <f t="shared" si="176"/>
        <v>37.424999999999997</v>
      </c>
      <c r="T1131" s="9">
        <f t="shared" si="177"/>
        <v>29.125</v>
      </c>
      <c r="U1131" s="8">
        <f t="shared" si="178"/>
        <v>30.508333333333336</v>
      </c>
      <c r="V1131" s="8">
        <f t="shared" si="179"/>
        <v>30.162500000000001</v>
      </c>
    </row>
    <row r="1132" spans="1:22" ht="13.5" x14ac:dyDescent="0.25">
      <c r="A1132" s="3">
        <f>RSI!A1132</f>
        <v>43948</v>
      </c>
      <c r="B1132" s="2">
        <f>RSI!B1132</f>
        <v>7.1045999999999996</v>
      </c>
      <c r="C1132" s="2">
        <f>RSI!I1132</f>
        <v>49.406495029049658</v>
      </c>
      <c r="D1132" s="2">
        <f>MACD!E1132</f>
        <v>-8.496996542564883E-2</v>
      </c>
      <c r="E1132" s="2">
        <f>MACD!F1132</f>
        <v>-0.10769652028658232</v>
      </c>
      <c r="F1132" s="2">
        <f>'Moving Avg'!D1132</f>
        <v>7.0749399999999998</v>
      </c>
      <c r="G1132" s="2">
        <f>'Moving Avg'!F1132</f>
        <v>7.0663350000000023</v>
      </c>
      <c r="H1132" s="2">
        <f>'Moving Avg'!G1132</f>
        <v>7.2990019999999989</v>
      </c>
      <c r="I1132" s="2">
        <f>'Moving Avg'!H1132</f>
        <v>7.5190744999999968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3"/>
        <v>50</v>
      </c>
      <c r="N1132" s="8">
        <f t="shared" si="170"/>
        <v>0</v>
      </c>
      <c r="O1132" s="8">
        <f t="shared" si="171"/>
        <v>0</v>
      </c>
      <c r="P1132" s="8">
        <f t="shared" si="172"/>
        <v>16.5</v>
      </c>
      <c r="Q1132" s="9">
        <f t="shared" si="174"/>
        <v>19.975000000000001</v>
      </c>
      <c r="R1132" s="9">
        <f t="shared" si="175"/>
        <v>14.125</v>
      </c>
      <c r="S1132" s="9">
        <f t="shared" si="176"/>
        <v>14.925000000000001</v>
      </c>
      <c r="T1132" s="9">
        <f t="shared" si="177"/>
        <v>16.625</v>
      </c>
      <c r="U1132" s="8">
        <f t="shared" si="178"/>
        <v>16.341666666666669</v>
      </c>
      <c r="V1132" s="8">
        <f t="shared" si="179"/>
        <v>16.412500000000001</v>
      </c>
    </row>
    <row r="1133" spans="1:22" ht="13.5" x14ac:dyDescent="0.25">
      <c r="A1133" s="3">
        <f>RSI!A1133</f>
        <v>43949</v>
      </c>
      <c r="B1133" s="2">
        <f>RSI!B1133</f>
        <v>7.0265000000000004</v>
      </c>
      <c r="C1133" s="2">
        <f>RSI!I1133</f>
        <v>45.32026248404663</v>
      </c>
      <c r="D1133" s="2">
        <f>MACD!E1133</f>
        <v>-6.6634904502825165E-2</v>
      </c>
      <c r="E1133" s="2">
        <f>MACD!F1133</f>
        <v>-9.9484197129830892E-2</v>
      </c>
      <c r="F1133" s="2">
        <f>'Moving Avg'!D1133</f>
        <v>7.0593199999999996</v>
      </c>
      <c r="G1133" s="2">
        <f>'Moving Avg'!F1133</f>
        <v>7.0741400000000016</v>
      </c>
      <c r="H1133" s="2">
        <f>'Moving Avg'!G1133</f>
        <v>7.2866659999999994</v>
      </c>
      <c r="I1133" s="2">
        <f>'Moving Avg'!H1133</f>
        <v>7.5149449999999964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3"/>
        <v>50</v>
      </c>
      <c r="N1133" s="8">
        <f t="shared" si="170"/>
        <v>0</v>
      </c>
      <c r="O1133" s="8">
        <f t="shared" si="171"/>
        <v>0</v>
      </c>
      <c r="P1133" s="8">
        <f t="shared" si="172"/>
        <v>16.5</v>
      </c>
      <c r="Q1133" s="9">
        <f t="shared" si="174"/>
        <v>19.975000000000001</v>
      </c>
      <c r="R1133" s="9">
        <f t="shared" si="175"/>
        <v>14.125</v>
      </c>
      <c r="S1133" s="9">
        <f t="shared" si="176"/>
        <v>14.925000000000001</v>
      </c>
      <c r="T1133" s="9">
        <f t="shared" si="177"/>
        <v>16.625</v>
      </c>
      <c r="U1133" s="8">
        <f t="shared" si="178"/>
        <v>16.341666666666669</v>
      </c>
      <c r="V1133" s="8">
        <f t="shared" si="179"/>
        <v>16.412500000000001</v>
      </c>
    </row>
    <row r="1134" spans="1:22" ht="13.5" x14ac:dyDescent="0.25">
      <c r="A1134" s="3">
        <f>RSI!A1134</f>
        <v>43950</v>
      </c>
      <c r="B1134" s="2">
        <f>RSI!B1134</f>
        <v>7.1357999999999997</v>
      </c>
      <c r="C1134" s="2">
        <f>RSI!I1134</f>
        <v>51.380669826494724</v>
      </c>
      <c r="D1134" s="2">
        <f>MACD!E1134</f>
        <v>-5.3916723956421109E-2</v>
      </c>
      <c r="E1134" s="2">
        <f>MACD!F1134</f>
        <v>-9.0370702495148933E-2</v>
      </c>
      <c r="F1134" s="2">
        <f>'Moving Avg'!D1134</f>
        <v>7.0889800000000012</v>
      </c>
      <c r="G1134" s="2">
        <f>'Moving Avg'!F1134</f>
        <v>7.0799950000000011</v>
      </c>
      <c r="H1134" s="2">
        <f>'Moving Avg'!G1134</f>
        <v>7.2733939999999997</v>
      </c>
      <c r="I1134" s="2">
        <f>'Moving Avg'!H1134</f>
        <v>7.5113239999999974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3"/>
        <v>50</v>
      </c>
      <c r="N1134" s="8">
        <f t="shared" si="170"/>
        <v>0</v>
      </c>
      <c r="O1134" s="8">
        <f t="shared" si="171"/>
        <v>0</v>
      </c>
      <c r="P1134" s="8">
        <f t="shared" si="172"/>
        <v>83.5</v>
      </c>
      <c r="Q1134" s="9">
        <f t="shared" si="174"/>
        <v>30.024999999999999</v>
      </c>
      <c r="R1134" s="9">
        <f t="shared" si="175"/>
        <v>30.875</v>
      </c>
      <c r="S1134" s="9">
        <f t="shared" si="176"/>
        <v>45.075000000000003</v>
      </c>
      <c r="T1134" s="9">
        <f t="shared" si="177"/>
        <v>33.375</v>
      </c>
      <c r="U1134" s="8">
        <f t="shared" si="178"/>
        <v>35.324999999999996</v>
      </c>
      <c r="V1134" s="8">
        <f t="shared" si="179"/>
        <v>34.837499999999999</v>
      </c>
    </row>
    <row r="1135" spans="1:22" ht="13.5" x14ac:dyDescent="0.25">
      <c r="A1135" s="3">
        <f>RSI!A1135</f>
        <v>43951</v>
      </c>
      <c r="B1135" s="2">
        <f>RSI!B1135</f>
        <v>7.0968</v>
      </c>
      <c r="C1135" s="2">
        <f>RSI!I1135</f>
        <v>49.281774130688603</v>
      </c>
      <c r="D1135" s="2">
        <f>MACD!E1135</f>
        <v>-3.9249012998909372E-2</v>
      </c>
      <c r="E1135" s="2">
        <f>MACD!F1135</f>
        <v>-8.0146364595901035E-2</v>
      </c>
      <c r="F1135" s="2">
        <f>'Moving Avg'!D1135</f>
        <v>7.0936599999999999</v>
      </c>
      <c r="G1135" s="2">
        <f>'Moving Avg'!F1135</f>
        <v>7.0839000000000016</v>
      </c>
      <c r="H1135" s="2">
        <f>'Moving Avg'!G1135</f>
        <v>7.2607459999999993</v>
      </c>
      <c r="I1135" s="2">
        <f>'Moving Avg'!H1135</f>
        <v>7.5075459999999987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3"/>
        <v>50</v>
      </c>
      <c r="N1135" s="8">
        <f t="shared" si="170"/>
        <v>0</v>
      </c>
      <c r="O1135" s="8">
        <f t="shared" si="171"/>
        <v>0</v>
      </c>
      <c r="P1135" s="8">
        <f t="shared" si="172"/>
        <v>83.5</v>
      </c>
      <c r="Q1135" s="9">
        <f t="shared" si="174"/>
        <v>30.024999999999999</v>
      </c>
      <c r="R1135" s="9">
        <f t="shared" si="175"/>
        <v>30.875</v>
      </c>
      <c r="S1135" s="9">
        <f t="shared" si="176"/>
        <v>45.075000000000003</v>
      </c>
      <c r="T1135" s="9">
        <f t="shared" si="177"/>
        <v>33.375</v>
      </c>
      <c r="U1135" s="8">
        <f t="shared" si="178"/>
        <v>35.324999999999996</v>
      </c>
      <c r="V1135" s="8">
        <f t="shared" si="179"/>
        <v>34.837499999999999</v>
      </c>
    </row>
    <row r="1136" spans="1:22" ht="13.5" x14ac:dyDescent="0.25">
      <c r="A1136" s="3">
        <f>RSI!A1136</f>
        <v>43955</v>
      </c>
      <c r="B1136" s="2">
        <f>RSI!B1136</f>
        <v>7.1670999999999996</v>
      </c>
      <c r="C1136" s="2">
        <f>RSI!I1136</f>
        <v>53.008168926110827</v>
      </c>
      <c r="D1136" s="2">
        <f>MACD!E1136</f>
        <v>-2.8368623923947567E-2</v>
      </c>
      <c r="E1136" s="2">
        <f>MACD!F1136</f>
        <v>-6.9790816461510349E-2</v>
      </c>
      <c r="F1136" s="2">
        <f>'Moving Avg'!D1136</f>
        <v>7.10616</v>
      </c>
      <c r="G1136" s="2">
        <f>'Moving Avg'!F1136</f>
        <v>7.0850750000000007</v>
      </c>
      <c r="H1136" s="2">
        <f>'Moving Avg'!G1136</f>
        <v>7.2495039999999991</v>
      </c>
      <c r="I1136" s="2">
        <f>'Moving Avg'!H1136</f>
        <v>7.5041194999999981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  <c r="M1136" s="8">
        <f t="shared" si="173"/>
        <v>50</v>
      </c>
      <c r="N1136" s="8">
        <f t="shared" si="170"/>
        <v>0</v>
      </c>
      <c r="O1136" s="8">
        <f t="shared" si="171"/>
        <v>0</v>
      </c>
      <c r="P1136" s="8">
        <f t="shared" si="172"/>
        <v>16.5</v>
      </c>
      <c r="Q1136" s="9">
        <f t="shared" si="174"/>
        <v>19.975000000000001</v>
      </c>
      <c r="R1136" s="9">
        <f t="shared" si="175"/>
        <v>14.125</v>
      </c>
      <c r="S1136" s="9">
        <f t="shared" si="176"/>
        <v>14.925000000000001</v>
      </c>
      <c r="T1136" s="9">
        <f t="shared" si="177"/>
        <v>16.625</v>
      </c>
      <c r="U1136" s="8">
        <f t="shared" si="178"/>
        <v>16.341666666666669</v>
      </c>
      <c r="V1136" s="8">
        <f t="shared" si="179"/>
        <v>16.412500000000001</v>
      </c>
    </row>
    <row r="1137" spans="1:22" ht="13.5" x14ac:dyDescent="0.25">
      <c r="A1137" s="3">
        <f>RSI!A1137</f>
        <v>43956</v>
      </c>
      <c r="B1137" s="2">
        <f>RSI!B1137</f>
        <v>7.1749000000000001</v>
      </c>
      <c r="C1137" s="2">
        <f>RSI!I1137</f>
        <v>53.417123504790617</v>
      </c>
      <c r="D1137" s="2">
        <f>MACD!E1137</f>
        <v>-1.5298591185171517E-2</v>
      </c>
      <c r="E1137" s="2">
        <f>MACD!F1137</f>
        <v>-5.8892371406242587E-2</v>
      </c>
      <c r="F1137" s="2">
        <f>'Moving Avg'!D1137</f>
        <v>7.1202200000000007</v>
      </c>
      <c r="G1137" s="2">
        <f>'Moving Avg'!F1137</f>
        <v>7.0971800000000016</v>
      </c>
      <c r="H1137" s="2">
        <f>'Moving Avg'!G1137</f>
        <v>7.2384179999999994</v>
      </c>
      <c r="I1137" s="2">
        <f>'Moving Avg'!H1137</f>
        <v>7.5003544999999967</v>
      </c>
      <c r="J1137" s="6" t="str">
        <f>OBV!F1137</f>
        <v>BEARISH</v>
      </c>
      <c r="K1137" s="6" t="str">
        <f>OBV!G1137</f>
        <v>NEUTRAL</v>
      </c>
      <c r="L1137" s="6" t="str">
        <f>OBV!H1137</f>
        <v>BEARISH DIVERGENCE</v>
      </c>
      <c r="M1137" s="8">
        <f t="shared" si="173"/>
        <v>50</v>
      </c>
      <c r="N1137" s="8">
        <f t="shared" si="170"/>
        <v>0</v>
      </c>
      <c r="O1137" s="8">
        <f t="shared" si="171"/>
        <v>0</v>
      </c>
      <c r="P1137" s="8">
        <f t="shared" si="172"/>
        <v>16.5</v>
      </c>
      <c r="Q1137" s="9">
        <f t="shared" si="174"/>
        <v>19.975000000000001</v>
      </c>
      <c r="R1137" s="9">
        <f t="shared" si="175"/>
        <v>14.125</v>
      </c>
      <c r="S1137" s="9">
        <f t="shared" si="176"/>
        <v>14.925000000000001</v>
      </c>
      <c r="T1137" s="9">
        <f t="shared" si="177"/>
        <v>16.625</v>
      </c>
      <c r="U1137" s="8">
        <f t="shared" si="178"/>
        <v>16.341666666666669</v>
      </c>
      <c r="V1137" s="8">
        <f t="shared" si="179"/>
        <v>16.412500000000001</v>
      </c>
    </row>
    <row r="1138" spans="1:22" ht="13.5" x14ac:dyDescent="0.25">
      <c r="A1138" s="3">
        <f>RSI!A1138</f>
        <v>43957</v>
      </c>
      <c r="B1138" s="2">
        <f>RSI!B1138</f>
        <v>7.0265000000000004</v>
      </c>
      <c r="C1138" s="2">
        <f>RSI!I1138</f>
        <v>45.333660161213558</v>
      </c>
      <c r="D1138" s="2">
        <f>MACD!E1138</f>
        <v>-8.0403194817417756E-3</v>
      </c>
      <c r="E1138" s="2">
        <f>MACD!F1138</f>
        <v>-4.8721961021342429E-2</v>
      </c>
      <c r="F1138" s="2">
        <f>'Moving Avg'!D1138</f>
        <v>7.1202200000000007</v>
      </c>
      <c r="G1138" s="2">
        <f>'Moving Avg'!F1138</f>
        <v>7.101865000000001</v>
      </c>
      <c r="H1138" s="2">
        <f>'Moving Avg'!G1138</f>
        <v>7.2243639999999978</v>
      </c>
      <c r="I1138" s="2">
        <f>'Moving Avg'!H1138</f>
        <v>7.4949034999999959</v>
      </c>
      <c r="J1138" s="6" t="str">
        <f>OBV!F1138</f>
        <v>BEARISH</v>
      </c>
      <c r="K1138" s="6" t="str">
        <f>OBV!G1138</f>
        <v>NEUTRAL</v>
      </c>
      <c r="L1138" s="6" t="str">
        <f>OBV!H1138</f>
        <v>NEUTRAL</v>
      </c>
      <c r="M1138" s="8">
        <f t="shared" si="173"/>
        <v>50</v>
      </c>
      <c r="N1138" s="8">
        <f t="shared" si="170"/>
        <v>0</v>
      </c>
      <c r="O1138" s="8">
        <f t="shared" si="171"/>
        <v>0</v>
      </c>
      <c r="P1138" s="8">
        <f t="shared" si="172"/>
        <v>16.5</v>
      </c>
      <c r="Q1138" s="9">
        <f t="shared" si="174"/>
        <v>19.975000000000001</v>
      </c>
      <c r="R1138" s="9">
        <f t="shared" si="175"/>
        <v>14.125</v>
      </c>
      <c r="S1138" s="9">
        <f t="shared" si="176"/>
        <v>14.925000000000001</v>
      </c>
      <c r="T1138" s="9">
        <f t="shared" si="177"/>
        <v>16.625</v>
      </c>
      <c r="U1138" s="8">
        <f t="shared" si="178"/>
        <v>16.341666666666669</v>
      </c>
      <c r="V1138" s="8">
        <f t="shared" si="179"/>
        <v>16.412500000000001</v>
      </c>
    </row>
    <row r="1139" spans="1:22" ht="13.5" x14ac:dyDescent="0.25">
      <c r="A1139" s="3">
        <f>RSI!A1139</f>
        <v>43958</v>
      </c>
      <c r="B1139" s="2">
        <f>RSI!B1139</f>
        <v>7.2294999999999998</v>
      </c>
      <c r="C1139" s="2">
        <f>RSI!I1139</f>
        <v>55.298792125840457</v>
      </c>
      <c r="D1139" s="2">
        <f>MACD!E1139</f>
        <v>-3.4424404962168254E-2</v>
      </c>
      <c r="E1139" s="2">
        <f>MACD!F1139</f>
        <v>-4.5862449809507599E-2</v>
      </c>
      <c r="F1139" s="2">
        <f>'Moving Avg'!D1139</f>
        <v>7.13896</v>
      </c>
      <c r="G1139" s="2">
        <f>'Moving Avg'!F1139</f>
        <v>7.1167000000000016</v>
      </c>
      <c r="H1139" s="2">
        <f>'Moving Avg'!G1139</f>
        <v>7.214369999999998</v>
      </c>
      <c r="I1139" s="2">
        <f>'Moving Avg'!H1139</f>
        <v>7.4911094999999941</v>
      </c>
      <c r="J1139" s="6" t="str">
        <f>OBV!F1139</f>
        <v>BEARISH</v>
      </c>
      <c r="K1139" s="6" t="str">
        <f>OBV!G1139</f>
        <v>NEUTRAL</v>
      </c>
      <c r="L1139" s="6" t="str">
        <f>OBV!H1139</f>
        <v>BEARISH DIVERGENCE</v>
      </c>
      <c r="M1139" s="8">
        <f t="shared" si="173"/>
        <v>50</v>
      </c>
      <c r="N1139" s="8">
        <f t="shared" si="170"/>
        <v>0</v>
      </c>
      <c r="O1139" s="8">
        <f t="shared" si="171"/>
        <v>0</v>
      </c>
      <c r="P1139" s="8">
        <f t="shared" si="172"/>
        <v>16.5</v>
      </c>
      <c r="Q1139" s="9">
        <f t="shared" si="174"/>
        <v>19.975000000000001</v>
      </c>
      <c r="R1139" s="9">
        <f t="shared" si="175"/>
        <v>14.125</v>
      </c>
      <c r="S1139" s="9">
        <f t="shared" si="176"/>
        <v>14.925000000000001</v>
      </c>
      <c r="T1139" s="9">
        <f t="shared" si="177"/>
        <v>16.625</v>
      </c>
      <c r="U1139" s="8">
        <f t="shared" si="178"/>
        <v>16.341666666666669</v>
      </c>
      <c r="V1139" s="8">
        <f t="shared" si="179"/>
        <v>16.412500000000001</v>
      </c>
    </row>
    <row r="1140" spans="1:22" ht="13.5" x14ac:dyDescent="0.25">
      <c r="A1140" s="3">
        <f>RSI!A1140</f>
        <v>43959</v>
      </c>
      <c r="B1140" s="2">
        <f>RSI!B1140</f>
        <v>7.0186999999999999</v>
      </c>
      <c r="C1140" s="2">
        <f>RSI!I1140</f>
        <v>45.934744488979653</v>
      </c>
      <c r="D1140" s="2">
        <f>MACD!E1140</f>
        <v>-2.8631031421622488E-2</v>
      </c>
      <c r="E1140" s="2">
        <f>MACD!F1140</f>
        <v>-4.2416166131930583E-2</v>
      </c>
      <c r="F1140" s="2">
        <f>'Moving Avg'!D1140</f>
        <v>7.1233400000000007</v>
      </c>
      <c r="G1140" s="2">
        <f>'Moving Avg'!F1140</f>
        <v>7.1108450000000003</v>
      </c>
      <c r="H1140" s="2">
        <f>'Moving Avg'!G1140</f>
        <v>7.2003159999999982</v>
      </c>
      <c r="I1140" s="2">
        <f>'Moving Avg'!H1140</f>
        <v>7.485619499999995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3"/>
        <v>50</v>
      </c>
      <c r="N1140" s="8">
        <f t="shared" si="170"/>
        <v>0</v>
      </c>
      <c r="O1140" s="8">
        <f t="shared" si="171"/>
        <v>0</v>
      </c>
      <c r="P1140" s="8">
        <f t="shared" si="172"/>
        <v>16.5</v>
      </c>
      <c r="Q1140" s="9">
        <f t="shared" si="174"/>
        <v>19.975000000000001</v>
      </c>
      <c r="R1140" s="9">
        <f t="shared" si="175"/>
        <v>14.125</v>
      </c>
      <c r="S1140" s="9">
        <f t="shared" si="176"/>
        <v>14.925000000000001</v>
      </c>
      <c r="T1140" s="9">
        <f t="shared" si="177"/>
        <v>16.625</v>
      </c>
      <c r="U1140" s="8">
        <f t="shared" si="178"/>
        <v>16.341666666666669</v>
      </c>
      <c r="V1140" s="8">
        <f t="shared" si="179"/>
        <v>16.412500000000001</v>
      </c>
    </row>
    <row r="1141" spans="1:22" ht="13.5" x14ac:dyDescent="0.25">
      <c r="A1141" s="3">
        <f>RSI!A1141</f>
        <v>43962</v>
      </c>
      <c r="B1141" s="2">
        <f>RSI!B1141</f>
        <v>7.0186999999999999</v>
      </c>
      <c r="C1141" s="2">
        <f>RSI!I1141</f>
        <v>45.934744488979653</v>
      </c>
      <c r="D1141" s="2">
        <f>MACD!E1141</f>
        <v>-1.8342422164254302E-2</v>
      </c>
      <c r="E1141" s="2">
        <f>MACD!F1141</f>
        <v>-3.7601417338395324E-2</v>
      </c>
      <c r="F1141" s="2">
        <f>'Moving Avg'!D1141</f>
        <v>7.0936599999999999</v>
      </c>
      <c r="G1141" s="2">
        <f>'Moving Avg'!F1141</f>
        <v>7.10616</v>
      </c>
      <c r="H1141" s="2">
        <f>'Moving Avg'!G1141</f>
        <v>7.1882919999999979</v>
      </c>
      <c r="I1141" s="2">
        <f>'Moving Avg'!H1141</f>
        <v>7.4802049999999953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3"/>
        <v>50</v>
      </c>
      <c r="N1141" s="8">
        <f t="shared" si="170"/>
        <v>0</v>
      </c>
      <c r="O1141" s="8">
        <f t="shared" si="171"/>
        <v>0</v>
      </c>
      <c r="P1141" s="8">
        <f t="shared" si="172"/>
        <v>16.5</v>
      </c>
      <c r="Q1141" s="9">
        <f t="shared" si="174"/>
        <v>19.975000000000001</v>
      </c>
      <c r="R1141" s="9">
        <f t="shared" si="175"/>
        <v>14.125</v>
      </c>
      <c r="S1141" s="9">
        <f t="shared" si="176"/>
        <v>14.925000000000001</v>
      </c>
      <c r="T1141" s="9">
        <f t="shared" si="177"/>
        <v>16.625</v>
      </c>
      <c r="U1141" s="8">
        <f t="shared" si="178"/>
        <v>16.341666666666669</v>
      </c>
      <c r="V1141" s="8">
        <f t="shared" si="179"/>
        <v>16.412500000000001</v>
      </c>
    </row>
    <row r="1142" spans="1:22" ht="13.5" x14ac:dyDescent="0.25">
      <c r="A1142" s="3">
        <f>RSI!A1142</f>
        <v>43963</v>
      </c>
      <c r="B1142" s="2">
        <f>RSI!B1142</f>
        <v>6.8156999999999996</v>
      </c>
      <c r="C1142" s="2">
        <f>RSI!I1142</f>
        <v>38.629116656491149</v>
      </c>
      <c r="D1142" s="2">
        <f>MACD!E1142</f>
        <v>5.9434389025074807E-3</v>
      </c>
      <c r="E1142" s="2">
        <f>MACD!F1142</f>
        <v>-2.8892446090214761E-2</v>
      </c>
      <c r="F1142" s="2">
        <f>'Moving Avg'!D1142</f>
        <v>7.02182</v>
      </c>
      <c r="G1142" s="2">
        <f>'Moving Avg'!F1142</f>
        <v>7.0917149999999989</v>
      </c>
      <c r="H1142" s="2">
        <f>'Moving Avg'!G1142</f>
        <v>7.1704899999999983</v>
      </c>
      <c r="I1142" s="2">
        <f>'Moving Avg'!H1142</f>
        <v>7.4742664999999953</v>
      </c>
      <c r="J1142" s="6" t="str">
        <f>OBV!F1142</f>
        <v>BEARISH</v>
      </c>
      <c r="K1142" s="6" t="str">
        <f>OBV!G1142</f>
        <v>WEAK</v>
      </c>
      <c r="L1142" s="6" t="str">
        <f>OBV!H1142</f>
        <v>CONFIRMED BEARISH</v>
      </c>
      <c r="M1142" s="8">
        <f t="shared" si="173"/>
        <v>50</v>
      </c>
      <c r="N1142" s="8">
        <f t="shared" si="170"/>
        <v>0</v>
      </c>
      <c r="O1142" s="8">
        <f t="shared" si="171"/>
        <v>0</v>
      </c>
      <c r="P1142" s="8">
        <f t="shared" si="172"/>
        <v>0</v>
      </c>
      <c r="Q1142" s="9">
        <f t="shared" si="174"/>
        <v>17.5</v>
      </c>
      <c r="R1142" s="9">
        <f t="shared" si="175"/>
        <v>10</v>
      </c>
      <c r="S1142" s="9">
        <f t="shared" si="176"/>
        <v>7.5</v>
      </c>
      <c r="T1142" s="9">
        <f t="shared" si="177"/>
        <v>12.5</v>
      </c>
      <c r="U1142" s="8">
        <f t="shared" si="178"/>
        <v>11.666666666666666</v>
      </c>
      <c r="V1142" s="8">
        <f t="shared" si="179"/>
        <v>11.875</v>
      </c>
    </row>
    <row r="1143" spans="1:22" ht="13.5" x14ac:dyDescent="0.25">
      <c r="A1143" s="3">
        <f>RSI!A1143</f>
        <v>43964</v>
      </c>
      <c r="B1143" s="2">
        <f>RSI!B1143</f>
        <v>7.0186999999999999</v>
      </c>
      <c r="C1143" s="2">
        <f>RSI!I1143</f>
        <v>47.603475017326161</v>
      </c>
      <c r="D1143" s="2">
        <f>MACD!E1143</f>
        <v>1.1429774715949748E-3</v>
      </c>
      <c r="E1143" s="2">
        <f>MACD!F1143</f>
        <v>-2.2885361377852818E-2</v>
      </c>
      <c r="F1143" s="2">
        <f>'Moving Avg'!D1143</f>
        <v>7.0202600000000004</v>
      </c>
      <c r="G1143" s="2">
        <f>'Moving Avg'!F1143</f>
        <v>7.0874199999999989</v>
      </c>
      <c r="H1143" s="2">
        <f>'Moving Avg'!G1143</f>
        <v>7.1500339999999998</v>
      </c>
      <c r="I1143" s="2">
        <f>'Moving Avg'!H1143</f>
        <v>7.4693429999999958</v>
      </c>
      <c r="J1143" s="6" t="str">
        <f>OBV!F1143</f>
        <v>BEARISH</v>
      </c>
      <c r="K1143" s="6" t="str">
        <f>OBV!G1143</f>
        <v>WEAK</v>
      </c>
      <c r="L1143" s="6" t="str">
        <f>OBV!H1143</f>
        <v>CONFIRMED BEARISH</v>
      </c>
      <c r="M1143" s="8">
        <f t="shared" si="173"/>
        <v>50</v>
      </c>
      <c r="N1143" s="8">
        <f t="shared" si="170"/>
        <v>0</v>
      </c>
      <c r="O1143" s="8">
        <f t="shared" si="171"/>
        <v>0</v>
      </c>
      <c r="P1143" s="8">
        <f t="shared" si="172"/>
        <v>0</v>
      </c>
      <c r="Q1143" s="9">
        <f t="shared" si="174"/>
        <v>17.5</v>
      </c>
      <c r="R1143" s="9">
        <f t="shared" si="175"/>
        <v>10</v>
      </c>
      <c r="S1143" s="9">
        <f t="shared" si="176"/>
        <v>7.5</v>
      </c>
      <c r="T1143" s="9">
        <f t="shared" si="177"/>
        <v>12.5</v>
      </c>
      <c r="U1143" s="8">
        <f t="shared" si="178"/>
        <v>11.666666666666666</v>
      </c>
      <c r="V1143" s="8">
        <f t="shared" si="179"/>
        <v>11.875</v>
      </c>
    </row>
    <row r="1144" spans="1:22" ht="13.5" x14ac:dyDescent="0.25">
      <c r="A1144" s="3">
        <f>RSI!A1144</f>
        <v>43965</v>
      </c>
      <c r="B1144" s="2">
        <f>RSI!B1144</f>
        <v>7.2217000000000002</v>
      </c>
      <c r="C1144" s="2">
        <f>RSI!I1144</f>
        <v>54.732246012477212</v>
      </c>
      <c r="D1144" s="2">
        <f>MACD!E1144</f>
        <v>-7.6385672609013966E-4</v>
      </c>
      <c r="E1144" s="2">
        <f>MACD!F1144</f>
        <v>-1.8461060447500281E-2</v>
      </c>
      <c r="F1144" s="2">
        <f>'Moving Avg'!D1144</f>
        <v>7.0186999999999999</v>
      </c>
      <c r="G1144" s="2">
        <f>'Moving Avg'!F1144</f>
        <v>7.0917149999999989</v>
      </c>
      <c r="H1144" s="2">
        <f>'Moving Avg'!G1144</f>
        <v>7.133481999999999</v>
      </c>
      <c r="I1144" s="2">
        <f>'Moving Avg'!H1144</f>
        <v>7.4656229999999972</v>
      </c>
      <c r="J1144" s="6" t="str">
        <f>OBV!F1144</f>
        <v>BEARISH</v>
      </c>
      <c r="K1144" s="6" t="str">
        <f>OBV!G1144</f>
        <v>WEAK</v>
      </c>
      <c r="L1144" s="6" t="str">
        <f>OBV!H1144</f>
        <v>CONFIRMED BEARISH</v>
      </c>
      <c r="M1144" s="8">
        <f t="shared" si="173"/>
        <v>50</v>
      </c>
      <c r="N1144" s="8">
        <f t="shared" si="170"/>
        <v>0</v>
      </c>
      <c r="O1144" s="8">
        <f t="shared" si="171"/>
        <v>0</v>
      </c>
      <c r="P1144" s="8">
        <f t="shared" si="172"/>
        <v>0</v>
      </c>
      <c r="Q1144" s="9">
        <f t="shared" si="174"/>
        <v>17.5</v>
      </c>
      <c r="R1144" s="9">
        <f t="shared" si="175"/>
        <v>10</v>
      </c>
      <c r="S1144" s="9">
        <f t="shared" si="176"/>
        <v>7.5</v>
      </c>
      <c r="T1144" s="9">
        <f t="shared" si="177"/>
        <v>12.5</v>
      </c>
      <c r="U1144" s="8">
        <f t="shared" si="178"/>
        <v>11.666666666666666</v>
      </c>
      <c r="V1144" s="8">
        <f t="shared" si="179"/>
        <v>11.875</v>
      </c>
    </row>
    <row r="1145" spans="1:22" ht="13.5" x14ac:dyDescent="0.25">
      <c r="A1145" s="3">
        <f>RSI!A1145</f>
        <v>43966</v>
      </c>
      <c r="B1145" s="2">
        <f>RSI!B1145</f>
        <v>7.3779000000000003</v>
      </c>
      <c r="C1145" s="2">
        <f>RSI!I1145</f>
        <v>59.318696540931249</v>
      </c>
      <c r="D1145" s="2">
        <f>MACD!E1145</f>
        <v>-2.0798397972412452E-2</v>
      </c>
      <c r="E1145" s="2">
        <f>MACD!F1145</f>
        <v>-1.8928527952482718E-2</v>
      </c>
      <c r="F1145" s="2">
        <f>'Moving Avg'!D1145</f>
        <v>7.090539999999999</v>
      </c>
      <c r="G1145" s="2">
        <f>'Moving Avg'!F1145</f>
        <v>7.1034300000000004</v>
      </c>
      <c r="H1145" s="2">
        <f>'Moving Avg'!G1145</f>
        <v>7.1202099999999993</v>
      </c>
      <c r="I1145" s="2">
        <f>'Moving Avg'!H1145</f>
        <v>7.4630239999999972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3"/>
        <v>50</v>
      </c>
      <c r="N1145" s="8">
        <f t="shared" si="170"/>
        <v>45</v>
      </c>
      <c r="O1145" s="8">
        <f t="shared" si="171"/>
        <v>0</v>
      </c>
      <c r="P1145" s="8">
        <f t="shared" si="172"/>
        <v>16.5</v>
      </c>
      <c r="Q1145" s="9">
        <f t="shared" si="174"/>
        <v>35.725000000000001</v>
      </c>
      <c r="R1145" s="9">
        <f t="shared" si="175"/>
        <v>23.125</v>
      </c>
      <c r="S1145" s="9">
        <f t="shared" si="176"/>
        <v>21.675000000000001</v>
      </c>
      <c r="T1145" s="9">
        <f t="shared" si="177"/>
        <v>27.875</v>
      </c>
      <c r="U1145" s="8">
        <f t="shared" si="178"/>
        <v>26.841666666666669</v>
      </c>
      <c r="V1145" s="8">
        <f t="shared" si="179"/>
        <v>27.1</v>
      </c>
    </row>
    <row r="1146" spans="1:22" ht="13.5" x14ac:dyDescent="0.25">
      <c r="A1146" s="3">
        <f>RSI!A1146</f>
        <v>43969</v>
      </c>
      <c r="B1146" s="2">
        <f>RSI!B1146</f>
        <v>7.3388</v>
      </c>
      <c r="C1146" s="2">
        <f>RSI!I1146</f>
        <v>57.741604551952534</v>
      </c>
      <c r="D1146" s="2">
        <f>MACD!E1146</f>
        <v>-2.5749694983378646E-2</v>
      </c>
      <c r="E1146" s="2">
        <f>MACD!F1146</f>
        <v>-2.0292761358661905E-2</v>
      </c>
      <c r="F1146" s="2">
        <f>'Moving Avg'!D1146</f>
        <v>7.1545600000000009</v>
      </c>
      <c r="G1146" s="2">
        <f>'Moving Avg'!F1146</f>
        <v>7.1120149999999995</v>
      </c>
      <c r="H1146" s="2">
        <f>'Moving Avg'!G1146</f>
        <v>7.1078739999999989</v>
      </c>
      <c r="I1146" s="2">
        <f>'Moving Avg'!H1146</f>
        <v>7.4600784999999972</v>
      </c>
      <c r="J1146" s="6" t="str">
        <f>OBV!F1146</f>
        <v>BEARISH</v>
      </c>
      <c r="K1146" s="6" t="str">
        <f>OBV!G1146</f>
        <v>WEAK</v>
      </c>
      <c r="L1146" s="6" t="str">
        <f>OBV!H1146</f>
        <v>BEARISH DIVERGENCE</v>
      </c>
      <c r="M1146" s="8">
        <f t="shared" si="173"/>
        <v>50</v>
      </c>
      <c r="N1146" s="8">
        <f t="shared" si="170"/>
        <v>45</v>
      </c>
      <c r="O1146" s="8">
        <f t="shared" si="171"/>
        <v>0</v>
      </c>
      <c r="P1146" s="8">
        <f t="shared" si="172"/>
        <v>0</v>
      </c>
      <c r="Q1146" s="9">
        <f t="shared" si="174"/>
        <v>33.25</v>
      </c>
      <c r="R1146" s="9">
        <f t="shared" si="175"/>
        <v>19</v>
      </c>
      <c r="S1146" s="9">
        <f t="shared" si="176"/>
        <v>14.25</v>
      </c>
      <c r="T1146" s="9">
        <f t="shared" si="177"/>
        <v>23.75</v>
      </c>
      <c r="U1146" s="8">
        <f t="shared" si="178"/>
        <v>22.166666666666668</v>
      </c>
      <c r="V1146" s="8">
        <f t="shared" si="179"/>
        <v>22.5625</v>
      </c>
    </row>
    <row r="1147" spans="1:22" ht="13.5" x14ac:dyDescent="0.25">
      <c r="A1147" s="3">
        <f>RSI!A1147</f>
        <v>43970</v>
      </c>
      <c r="B1147" s="2">
        <f>RSI!B1147</f>
        <v>7.1357999999999997</v>
      </c>
      <c r="C1147" s="2">
        <f>RSI!I1147</f>
        <v>50.269035411412958</v>
      </c>
      <c r="D1147" s="2">
        <f>MACD!E1147</f>
        <v>-1.5055130590449828E-2</v>
      </c>
      <c r="E1147" s="2">
        <f>MACD!F1147</f>
        <v>-1.924523520501949E-2</v>
      </c>
      <c r="F1147" s="2">
        <f>'Moving Avg'!D1147</f>
        <v>7.2185800000000002</v>
      </c>
      <c r="G1147" s="2">
        <f>'Moving Avg'!F1147</f>
        <v>7.1088899999999979</v>
      </c>
      <c r="H1147" s="2">
        <f>'Moving Avg'!G1147</f>
        <v>7.0913219999999999</v>
      </c>
      <c r="I1147" s="2">
        <f>'Moving Avg'!H1147</f>
        <v>7.4563819999999978</v>
      </c>
      <c r="J1147" s="6" t="str">
        <f>OBV!F1147</f>
        <v>BULLISH</v>
      </c>
      <c r="K1147" s="6" t="str">
        <f>OBV!G1147</f>
        <v>STRONG</v>
      </c>
      <c r="L1147" s="6" t="str">
        <f>OBV!H1147</f>
        <v>CONFIRMED BULLISH</v>
      </c>
      <c r="M1147" s="8">
        <f t="shared" si="173"/>
        <v>50</v>
      </c>
      <c r="N1147" s="8">
        <f t="shared" si="170"/>
        <v>0</v>
      </c>
      <c r="O1147" s="8">
        <f t="shared" si="171"/>
        <v>0</v>
      </c>
      <c r="P1147" s="8">
        <f t="shared" si="172"/>
        <v>100</v>
      </c>
      <c r="Q1147" s="9">
        <f t="shared" si="174"/>
        <v>32.5</v>
      </c>
      <c r="R1147" s="9">
        <f t="shared" si="175"/>
        <v>35</v>
      </c>
      <c r="S1147" s="9">
        <f t="shared" si="176"/>
        <v>52.5</v>
      </c>
      <c r="T1147" s="9">
        <f t="shared" si="177"/>
        <v>37.5</v>
      </c>
      <c r="U1147" s="8">
        <f t="shared" si="178"/>
        <v>40</v>
      </c>
      <c r="V1147" s="8">
        <f t="shared" si="179"/>
        <v>39.375</v>
      </c>
    </row>
    <row r="1148" spans="1:22" ht="13.5" x14ac:dyDescent="0.25">
      <c r="A1148" s="3">
        <f>RSI!A1148</f>
        <v>43971</v>
      </c>
      <c r="B1148" s="2">
        <f>RSI!B1148</f>
        <v>7.3231999999999999</v>
      </c>
      <c r="C1148" s="2">
        <f>RSI!I1148</f>
        <v>55.937997547760567</v>
      </c>
      <c r="D1148" s="2">
        <f>MACD!E1148</f>
        <v>-4.2771296600657038E-2</v>
      </c>
      <c r="E1148" s="2">
        <f>MACD!F1148</f>
        <v>-2.3950447484147E-2</v>
      </c>
      <c r="F1148" s="2">
        <f>'Moving Avg'!D1148</f>
        <v>7.2794800000000013</v>
      </c>
      <c r="G1148" s="2">
        <f>'Moving Avg'!F1148</f>
        <v>7.1198199999999989</v>
      </c>
      <c r="H1148" s="2">
        <f>'Moving Avg'!G1148</f>
        <v>7.0791420000000009</v>
      </c>
      <c r="I1148" s="2">
        <f>'Moving Avg'!H1148</f>
        <v>7.4535094999999965</v>
      </c>
      <c r="J1148" s="6" t="str">
        <f>OBV!F1148</f>
        <v>BULLISH</v>
      </c>
      <c r="K1148" s="6" t="str">
        <f>OBV!G1148</f>
        <v>STRONG</v>
      </c>
      <c r="L1148" s="6" t="str">
        <f>OBV!H1148</f>
        <v>CONFIRMED BULLISH</v>
      </c>
      <c r="M1148" s="8">
        <f t="shared" si="173"/>
        <v>50</v>
      </c>
      <c r="N1148" s="8">
        <f t="shared" si="170"/>
        <v>45</v>
      </c>
      <c r="O1148" s="8">
        <f t="shared" si="171"/>
        <v>0</v>
      </c>
      <c r="P1148" s="8">
        <f t="shared" si="172"/>
        <v>100</v>
      </c>
      <c r="Q1148" s="9">
        <f t="shared" si="174"/>
        <v>48.25</v>
      </c>
      <c r="R1148" s="9">
        <f t="shared" si="175"/>
        <v>44</v>
      </c>
      <c r="S1148" s="9">
        <f t="shared" si="176"/>
        <v>59.25</v>
      </c>
      <c r="T1148" s="9">
        <f t="shared" si="177"/>
        <v>48.75</v>
      </c>
      <c r="U1148" s="8">
        <f t="shared" si="178"/>
        <v>50.5</v>
      </c>
      <c r="V1148" s="8">
        <f t="shared" si="179"/>
        <v>50.0625</v>
      </c>
    </row>
    <row r="1149" spans="1:22" ht="13.5" x14ac:dyDescent="0.25">
      <c r="A1149" s="3">
        <f>RSI!A1149</f>
        <v>43972</v>
      </c>
      <c r="B1149" s="2">
        <f>RSI!B1149</f>
        <v>7.3856999999999999</v>
      </c>
      <c r="C1149" s="2">
        <f>RSI!I1149</f>
        <v>57.671040707300186</v>
      </c>
      <c r="D1149" s="2">
        <f>MACD!E1149</f>
        <v>-4.0778876277022924E-2</v>
      </c>
      <c r="E1149" s="2">
        <f>MACD!F1149</f>
        <v>-2.7316133242722189E-2</v>
      </c>
      <c r="F1149" s="2">
        <f>'Moving Avg'!D1149</f>
        <v>7.3122799999999994</v>
      </c>
      <c r="G1149" s="2">
        <f>'Moving Avg'!F1149</f>
        <v>7.1397299999999975</v>
      </c>
      <c r="H1149" s="2">
        <f>'Moving Avg'!G1149</f>
        <v>7.0702420000000004</v>
      </c>
      <c r="I1149" s="2">
        <f>'Moving Avg'!H1149</f>
        <v>7.4514779999999972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  <c r="M1149" s="8">
        <f t="shared" si="173"/>
        <v>50</v>
      </c>
      <c r="N1149" s="8">
        <f t="shared" si="170"/>
        <v>45</v>
      </c>
      <c r="O1149" s="8">
        <f t="shared" si="171"/>
        <v>0</v>
      </c>
      <c r="P1149" s="8">
        <f t="shared" si="172"/>
        <v>83.5</v>
      </c>
      <c r="Q1149" s="9">
        <f t="shared" si="174"/>
        <v>45.774999999999999</v>
      </c>
      <c r="R1149" s="9">
        <f t="shared" si="175"/>
        <v>39.875</v>
      </c>
      <c r="S1149" s="9">
        <f t="shared" si="176"/>
        <v>51.825000000000003</v>
      </c>
      <c r="T1149" s="9">
        <f t="shared" si="177"/>
        <v>44.625</v>
      </c>
      <c r="U1149" s="8">
        <f t="shared" si="178"/>
        <v>45.82500000000001</v>
      </c>
      <c r="V1149" s="8">
        <f t="shared" si="179"/>
        <v>45.525000000000006</v>
      </c>
    </row>
    <row r="1150" spans="1:22" ht="13.5" x14ac:dyDescent="0.25">
      <c r="A1150" s="3">
        <f>RSI!A1150</f>
        <v>43973</v>
      </c>
      <c r="B1150" s="2">
        <f>RSI!B1150</f>
        <v>7.4169</v>
      </c>
      <c r="C1150" s="2">
        <f>RSI!I1150</f>
        <v>58.547546220090133</v>
      </c>
      <c r="D1150" s="2">
        <f>MACD!E1150</f>
        <v>-7.5275083986118929E-2</v>
      </c>
      <c r="E1150" s="2">
        <f>MACD!F1150</f>
        <v>-3.6907923391401538E-2</v>
      </c>
      <c r="F1150" s="2">
        <f>'Moving Avg'!D1150</f>
        <v>7.3200799999999999</v>
      </c>
      <c r="G1150" s="2">
        <f>'Moving Avg'!F1150</f>
        <v>7.1569050000000001</v>
      </c>
      <c r="H1150" s="2">
        <f>'Moving Avg'!G1150</f>
        <v>7.062748</v>
      </c>
      <c r="I1150" s="2">
        <f>'Moving Avg'!H1150</f>
        <v>7.4491869999999976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  <c r="M1150" s="8">
        <f t="shared" si="173"/>
        <v>50</v>
      </c>
      <c r="N1150" s="8">
        <f t="shared" si="170"/>
        <v>100</v>
      </c>
      <c r="O1150" s="8">
        <f t="shared" si="171"/>
        <v>0</v>
      </c>
      <c r="P1150" s="8">
        <f t="shared" si="172"/>
        <v>16.5</v>
      </c>
      <c r="Q1150" s="9">
        <f t="shared" si="174"/>
        <v>54.975000000000001</v>
      </c>
      <c r="R1150" s="9">
        <f t="shared" si="175"/>
        <v>34.125</v>
      </c>
      <c r="S1150" s="9">
        <f t="shared" si="176"/>
        <v>29.925000000000001</v>
      </c>
      <c r="T1150" s="9">
        <f t="shared" si="177"/>
        <v>41.625</v>
      </c>
      <c r="U1150" s="8">
        <f t="shared" si="178"/>
        <v>39.674999999999997</v>
      </c>
      <c r="V1150" s="8">
        <f t="shared" si="179"/>
        <v>40.162499999999994</v>
      </c>
    </row>
    <row r="1151" spans="1:22" ht="13.5" x14ac:dyDescent="0.25">
      <c r="A1151" s="3">
        <f>RSI!A1151</f>
        <v>43977</v>
      </c>
      <c r="B1151" s="2">
        <f>RSI!B1151</f>
        <v>7.3231999999999999</v>
      </c>
      <c r="C1151" s="2">
        <f>RSI!I1151</f>
        <v>54.872669060758049</v>
      </c>
      <c r="D1151" s="2">
        <f>MACD!E1151</f>
        <v>-9.9041342630155071E-2</v>
      </c>
      <c r="E1151" s="2">
        <f>MACD!F1151</f>
        <v>-4.9334607239152242E-2</v>
      </c>
      <c r="F1151" s="2">
        <f>'Moving Avg'!D1151</f>
        <v>7.3169599999999999</v>
      </c>
      <c r="G1151" s="2">
        <f>'Moving Avg'!F1151</f>
        <v>7.1678349999999993</v>
      </c>
      <c r="H1151" s="2">
        <f>'Moving Avg'!G1151</f>
        <v>7.0577520000000007</v>
      </c>
      <c r="I1151" s="2">
        <f>'Moving Avg'!H1151</f>
        <v>7.4464274999999978</v>
      </c>
      <c r="J1151" s="6" t="str">
        <f>OBV!F1151</f>
        <v>BULLISH</v>
      </c>
      <c r="K1151" s="6" t="str">
        <f>OBV!G1151</f>
        <v>NEUTRAL</v>
      </c>
      <c r="L1151" s="6" t="str">
        <f>OBV!H1151</f>
        <v>BULLISH DIVERGENCE</v>
      </c>
      <c r="M1151" s="8">
        <f t="shared" si="173"/>
        <v>50</v>
      </c>
      <c r="N1151" s="8">
        <f t="shared" si="170"/>
        <v>100</v>
      </c>
      <c r="O1151" s="8">
        <f t="shared" si="171"/>
        <v>0</v>
      </c>
      <c r="P1151" s="8">
        <f t="shared" si="172"/>
        <v>66.5</v>
      </c>
      <c r="Q1151" s="9">
        <f t="shared" si="174"/>
        <v>62.475000000000001</v>
      </c>
      <c r="R1151" s="9">
        <f t="shared" si="175"/>
        <v>46.625</v>
      </c>
      <c r="S1151" s="9">
        <f t="shared" si="176"/>
        <v>52.424999999999997</v>
      </c>
      <c r="T1151" s="9">
        <f t="shared" si="177"/>
        <v>54.125</v>
      </c>
      <c r="U1151" s="8">
        <f t="shared" si="178"/>
        <v>53.841666666666661</v>
      </c>
      <c r="V1151" s="8">
        <f t="shared" si="179"/>
        <v>53.912499999999994</v>
      </c>
    </row>
    <row r="1152" spans="1:22" ht="13.5" x14ac:dyDescent="0.25">
      <c r="A1152" s="3">
        <f>RSI!A1152</f>
        <v>43978</v>
      </c>
      <c r="B1152" s="2">
        <f>RSI!B1152</f>
        <v>7.3388</v>
      </c>
      <c r="C1152" s="2">
        <f>RSI!I1152</f>
        <v>55.374876624092728</v>
      </c>
      <c r="D1152" s="2">
        <f>MACD!E1152</f>
        <v>-0.15238936472870002</v>
      </c>
      <c r="E1152" s="2">
        <f>MACD!F1152</f>
        <v>-6.9945558737061791E-2</v>
      </c>
      <c r="F1152" s="2">
        <f>'Moving Avg'!D1152</f>
        <v>7.3575599999999994</v>
      </c>
      <c r="G1152" s="2">
        <f>'Moving Avg'!F1152</f>
        <v>7.1795450000000018</v>
      </c>
      <c r="H1152" s="2">
        <f>'Moving Avg'!G1152</f>
        <v>7.0532240000000002</v>
      </c>
      <c r="I1152" s="2">
        <f>'Moving Avg'!H1152</f>
        <v>7.4438594999999976</v>
      </c>
      <c r="J1152" s="6" t="str">
        <f>OBV!F1152</f>
        <v>BULLISH</v>
      </c>
      <c r="K1152" s="6" t="str">
        <f>OBV!G1152</f>
        <v>STRONG</v>
      </c>
      <c r="L1152" s="6" t="str">
        <f>OBV!H1152</f>
        <v>CONFIRMED BULLISH</v>
      </c>
      <c r="M1152" s="8">
        <f t="shared" si="173"/>
        <v>50</v>
      </c>
      <c r="N1152" s="8">
        <f t="shared" si="170"/>
        <v>100</v>
      </c>
      <c r="O1152" s="8">
        <f t="shared" si="171"/>
        <v>0</v>
      </c>
      <c r="P1152" s="8">
        <f t="shared" si="172"/>
        <v>100</v>
      </c>
      <c r="Q1152" s="9">
        <f t="shared" si="174"/>
        <v>67.5</v>
      </c>
      <c r="R1152" s="9">
        <f t="shared" si="175"/>
        <v>55</v>
      </c>
      <c r="S1152" s="9">
        <f t="shared" si="176"/>
        <v>67.5</v>
      </c>
      <c r="T1152" s="9">
        <f t="shared" si="177"/>
        <v>62.5</v>
      </c>
      <c r="U1152" s="8">
        <f t="shared" si="178"/>
        <v>63.333333333333336</v>
      </c>
      <c r="V1152" s="8">
        <f t="shared" si="179"/>
        <v>63.125</v>
      </c>
    </row>
    <row r="1153" spans="1:22" ht="13.5" x14ac:dyDescent="0.25">
      <c r="A1153" s="3">
        <f>RSI!A1153</f>
        <v>43979</v>
      </c>
      <c r="B1153" s="2">
        <f>RSI!B1153</f>
        <v>7.2998000000000003</v>
      </c>
      <c r="C1153" s="2">
        <f>RSI!I1153</f>
        <v>53.764008692846552</v>
      </c>
      <c r="D1153" s="2">
        <f>MACD!E1153</f>
        <v>-0.16429121264375901</v>
      </c>
      <c r="E1153" s="2">
        <f>MACD!F1153</f>
        <v>-8.8814689518401241E-2</v>
      </c>
      <c r="F1153" s="2">
        <f>'Moving Avg'!D1153</f>
        <v>7.352879999999999</v>
      </c>
      <c r="G1153" s="2">
        <f>'Moving Avg'!F1153</f>
        <v>7.1932100000000005</v>
      </c>
      <c r="H1153" s="2">
        <f>'Moving Avg'!G1153</f>
        <v>7.0507260000000009</v>
      </c>
      <c r="I1153" s="2">
        <f>'Moving Avg'!H1153</f>
        <v>7.4409454999999971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  <c r="M1153" s="8">
        <f t="shared" si="173"/>
        <v>50</v>
      </c>
      <c r="N1153" s="8">
        <f t="shared" si="170"/>
        <v>100</v>
      </c>
      <c r="O1153" s="8">
        <f t="shared" si="171"/>
        <v>0</v>
      </c>
      <c r="P1153" s="8">
        <f t="shared" si="172"/>
        <v>66.5</v>
      </c>
      <c r="Q1153" s="9">
        <f t="shared" si="174"/>
        <v>62.475000000000001</v>
      </c>
      <c r="R1153" s="9">
        <f t="shared" si="175"/>
        <v>46.625</v>
      </c>
      <c r="S1153" s="9">
        <f t="shared" si="176"/>
        <v>52.424999999999997</v>
      </c>
      <c r="T1153" s="9">
        <f t="shared" si="177"/>
        <v>54.125</v>
      </c>
      <c r="U1153" s="8">
        <f t="shared" si="178"/>
        <v>53.841666666666661</v>
      </c>
      <c r="V1153" s="8">
        <f t="shared" si="179"/>
        <v>53.912499999999994</v>
      </c>
    </row>
    <row r="1154" spans="1:22" ht="13.5" x14ac:dyDescent="0.25">
      <c r="A1154" s="3">
        <f>RSI!A1154</f>
        <v>43980</v>
      </c>
      <c r="B1154" s="2">
        <f>RSI!B1154</f>
        <v>7.1436000000000002</v>
      </c>
      <c r="C1154" s="2">
        <f>RSI!I1154</f>
        <v>47.770169927760165</v>
      </c>
      <c r="D1154" s="2">
        <f>MACD!E1154</f>
        <v>-0.13214603693454485</v>
      </c>
      <c r="E1154" s="2">
        <f>MACD!F1154</f>
        <v>-9.7480959001629966E-2</v>
      </c>
      <c r="F1154" s="2">
        <f>'Moving Avg'!D1154</f>
        <v>7.3044600000000006</v>
      </c>
      <c r="G1154" s="2">
        <f>'Moving Avg'!F1154</f>
        <v>7.1936000000000009</v>
      </c>
      <c r="H1154" s="2">
        <f>'Moving Avg'!G1154</f>
        <v>7.0536919999999999</v>
      </c>
      <c r="I1154" s="2">
        <f>'Moving Avg'!H1154</f>
        <v>7.4368729999999985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  <c r="M1154" s="8">
        <f t="shared" si="173"/>
        <v>50</v>
      </c>
      <c r="N1154" s="8">
        <f t="shared" ref="N1154:N1217" si="180">IF(E1154-D1154&gt;0.02, 100, IF(E1154-D1154&lt;0,0,45))</f>
        <v>100</v>
      </c>
      <c r="O1154" s="8">
        <f t="shared" ref="O1154:O1217" si="181">IF(F1154-I1154&gt;10,100,IF(F1154-I1154&gt;5,75, IF(F1154-I1154&gt;0,50,0)))</f>
        <v>0</v>
      </c>
      <c r="P1154" s="8">
        <f t="shared" ref="P1154:P1217" si="182">IF(L1154="confirmed bullish", 34, IF(L1154="bullish divergence",17, 0))+IF(J1154="bullish",33,IF(J1154="bearish",0,16.5))+IF(K1154="strong",33,IF(K1154="weak",0,16.5))</f>
        <v>66.5</v>
      </c>
      <c r="Q1154" s="9">
        <f t="shared" si="174"/>
        <v>62.475000000000001</v>
      </c>
      <c r="R1154" s="9">
        <f t="shared" si="175"/>
        <v>46.625</v>
      </c>
      <c r="S1154" s="9">
        <f t="shared" si="176"/>
        <v>52.424999999999997</v>
      </c>
      <c r="T1154" s="9">
        <f t="shared" si="177"/>
        <v>54.125</v>
      </c>
      <c r="U1154" s="8">
        <f t="shared" si="178"/>
        <v>53.841666666666661</v>
      </c>
      <c r="V1154" s="8">
        <f t="shared" si="179"/>
        <v>53.912499999999994</v>
      </c>
    </row>
    <row r="1155" spans="1:22" ht="13.5" x14ac:dyDescent="0.25">
      <c r="A1155" s="3">
        <f>RSI!A1155</f>
        <v>43983</v>
      </c>
      <c r="B1155" s="2">
        <f>RSI!B1155</f>
        <v>7.1749000000000001</v>
      </c>
      <c r="C1155" s="2">
        <f>RSI!I1155</f>
        <v>48.997200599754315</v>
      </c>
      <c r="D1155" s="2">
        <f>MACD!E1155</f>
        <v>-8.2852853265678483E-2</v>
      </c>
      <c r="E1155" s="2">
        <f>MACD!F1155</f>
        <v>-9.4555337854439675E-2</v>
      </c>
      <c r="F1155" s="2">
        <f>'Moving Avg'!D1155</f>
        <v>7.2560599999999997</v>
      </c>
      <c r="G1155" s="2">
        <f>'Moving Avg'!F1155</f>
        <v>7.1975050000000014</v>
      </c>
      <c r="H1155" s="2">
        <f>'Moving Avg'!G1155</f>
        <v>7.0636860000000006</v>
      </c>
      <c r="I1155" s="2">
        <f>'Moving Avg'!H1155</f>
        <v>7.4331454999999984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ref="M1155:M1218" si="183">IF(C1155&lt;30,100, IF(C1155&gt;70, 0, 50))</f>
        <v>50</v>
      </c>
      <c r="N1155" s="8">
        <f t="shared" si="180"/>
        <v>0</v>
      </c>
      <c r="O1155" s="8">
        <f t="shared" si="181"/>
        <v>0</v>
      </c>
      <c r="P1155" s="8">
        <f t="shared" si="182"/>
        <v>16.5</v>
      </c>
      <c r="Q1155" s="9">
        <f t="shared" ref="Q1155:Q1218" si="184">0.35*M1155+N1155*0.35+O1155*0.15+P1155*0.15</f>
        <v>19.975000000000001</v>
      </c>
      <c r="R1155" s="9">
        <f t="shared" ref="R1155:R1218" si="185">M1155*0.2+N1155*0.2+O1155*0.35+P1155*0.25</f>
        <v>14.125</v>
      </c>
      <c r="S1155" s="9">
        <f t="shared" ref="S1155:S1218" si="186">M1155*0.15+N1155*0.15+O1155*0.25+P1155*0.45</f>
        <v>14.925000000000001</v>
      </c>
      <c r="T1155" s="9">
        <f t="shared" ref="T1155:T1218" si="187">0.25*SUM(M1155:P1155)</f>
        <v>16.625</v>
      </c>
      <c r="U1155" s="8">
        <f t="shared" ref="U1155:U1218" si="188">SUM(Q1155:S1155)/3</f>
        <v>16.341666666666669</v>
      </c>
      <c r="V1155" s="8">
        <f t="shared" ref="V1155:V1218" si="189">SUM(Q1155:T1155)/4</f>
        <v>16.412500000000001</v>
      </c>
    </row>
    <row r="1156" spans="1:22" ht="13.5" x14ac:dyDescent="0.25">
      <c r="A1156" s="3">
        <f>RSI!A1156</f>
        <v>43984</v>
      </c>
      <c r="B1156" s="2">
        <f>RSI!B1156</f>
        <v>7.3388</v>
      </c>
      <c r="C1156" s="2">
        <f>RSI!I1156</f>
        <v>54.963690386447681</v>
      </c>
      <c r="D1156" s="2">
        <f>MACD!E1156</f>
        <v>-5.9131380553424151E-2</v>
      </c>
      <c r="E1156" s="2">
        <f>MACD!F1156</f>
        <v>-8.7470546394236584E-2</v>
      </c>
      <c r="F1156" s="2">
        <f>'Moving Avg'!D1156</f>
        <v>7.2591800000000006</v>
      </c>
      <c r="G1156" s="2">
        <f>'Moving Avg'!F1156</f>
        <v>7.2060900000000006</v>
      </c>
      <c r="H1156" s="2">
        <f>'Moving Avg'!G1156</f>
        <v>7.0828919999999993</v>
      </c>
      <c r="I1156" s="2">
        <f>'Moving Avg'!H1156</f>
        <v>7.4301999999999984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  <c r="M1156" s="8">
        <f t="shared" si="183"/>
        <v>50</v>
      </c>
      <c r="N1156" s="8">
        <f t="shared" si="180"/>
        <v>0</v>
      </c>
      <c r="O1156" s="8">
        <f t="shared" si="181"/>
        <v>0</v>
      </c>
      <c r="P1156" s="8">
        <f t="shared" si="182"/>
        <v>83.5</v>
      </c>
      <c r="Q1156" s="9">
        <f t="shared" si="184"/>
        <v>30.024999999999999</v>
      </c>
      <c r="R1156" s="9">
        <f t="shared" si="185"/>
        <v>30.875</v>
      </c>
      <c r="S1156" s="9">
        <f t="shared" si="186"/>
        <v>45.075000000000003</v>
      </c>
      <c r="T1156" s="9">
        <f t="shared" si="187"/>
        <v>33.375</v>
      </c>
      <c r="U1156" s="8">
        <f t="shared" si="188"/>
        <v>35.324999999999996</v>
      </c>
      <c r="V1156" s="8">
        <f t="shared" si="189"/>
        <v>34.837499999999999</v>
      </c>
    </row>
    <row r="1157" spans="1:22" ht="13.5" x14ac:dyDescent="0.25">
      <c r="A1157" s="3">
        <f>RSI!A1157</f>
        <v>43985</v>
      </c>
      <c r="B1157" s="2">
        <f>RSI!B1157</f>
        <v>7.5262000000000002</v>
      </c>
      <c r="C1157" s="2">
        <f>RSI!I1157</f>
        <v>60.634167982124076</v>
      </c>
      <c r="D1157" s="2">
        <f>MACD!E1157</f>
        <v>-8.4984569960593781E-2</v>
      </c>
      <c r="E1157" s="2">
        <f>MACD!F1157</f>
        <v>-8.6973351107508035E-2</v>
      </c>
      <c r="F1157" s="2">
        <f>'Moving Avg'!D1157</f>
        <v>7.2966600000000001</v>
      </c>
      <c r="G1157" s="2">
        <f>'Moving Avg'!F1157</f>
        <v>7.2236550000000008</v>
      </c>
      <c r="H1157" s="2">
        <f>'Moving Avg'!G1157</f>
        <v>7.1030340000000001</v>
      </c>
      <c r="I1157" s="2">
        <f>'Moving Avg'!H1157</f>
        <v>7.4281914999999978</v>
      </c>
      <c r="J1157" s="6" t="str">
        <f>OBV!F1157</f>
        <v>BULLISH</v>
      </c>
      <c r="K1157" s="6" t="str">
        <f>OBV!G1157</f>
        <v>STRONG</v>
      </c>
      <c r="L1157" s="6" t="str">
        <f>OBV!H1157</f>
        <v>CONFIRMED BULLISH</v>
      </c>
      <c r="M1157" s="8">
        <f t="shared" si="183"/>
        <v>50</v>
      </c>
      <c r="N1157" s="8">
        <f t="shared" si="180"/>
        <v>0</v>
      </c>
      <c r="O1157" s="8">
        <f t="shared" si="181"/>
        <v>0</v>
      </c>
      <c r="P1157" s="8">
        <f t="shared" si="182"/>
        <v>100</v>
      </c>
      <c r="Q1157" s="9">
        <f t="shared" si="184"/>
        <v>32.5</v>
      </c>
      <c r="R1157" s="9">
        <f t="shared" si="185"/>
        <v>35</v>
      </c>
      <c r="S1157" s="9">
        <f t="shared" si="186"/>
        <v>52.5</v>
      </c>
      <c r="T1157" s="9">
        <f t="shared" si="187"/>
        <v>37.5</v>
      </c>
      <c r="U1157" s="8">
        <f t="shared" si="188"/>
        <v>40</v>
      </c>
      <c r="V1157" s="8">
        <f t="shared" si="189"/>
        <v>39.375</v>
      </c>
    </row>
    <row r="1158" spans="1:22" ht="13.5" x14ac:dyDescent="0.25">
      <c r="A1158" s="3">
        <f>RSI!A1158</f>
        <v>43986</v>
      </c>
      <c r="B1158" s="2">
        <f>RSI!B1158</f>
        <v>7.4246999999999996</v>
      </c>
      <c r="C1158" s="2">
        <f>RSI!I1158</f>
        <v>56.485800069947338</v>
      </c>
      <c r="D1158" s="2">
        <f>MACD!E1158</f>
        <v>-7.237114775868303E-2</v>
      </c>
      <c r="E1158" s="2">
        <f>MACD!F1158</f>
        <v>-8.4052910437743031E-2</v>
      </c>
      <c r="F1158" s="2">
        <f>'Moving Avg'!D1158</f>
        <v>7.3216399999999995</v>
      </c>
      <c r="G1158" s="2">
        <f>'Moving Avg'!F1158</f>
        <v>7.2435649999999994</v>
      </c>
      <c r="H1158" s="2">
        <f>'Moving Avg'!G1158</f>
        <v>7.1219279999999996</v>
      </c>
      <c r="I1158" s="2">
        <f>'Moving Avg'!H1158</f>
        <v>7.4255999999999984</v>
      </c>
      <c r="J1158" s="6" t="str">
        <f>OBV!F1158</f>
        <v>BULLISH</v>
      </c>
      <c r="K1158" s="6" t="str">
        <f>OBV!G1158</f>
        <v>STRONG</v>
      </c>
      <c r="L1158" s="6" t="str">
        <f>OBV!H1158</f>
        <v>CONFIRMED BULLISH</v>
      </c>
      <c r="M1158" s="8">
        <f t="shared" si="183"/>
        <v>50</v>
      </c>
      <c r="N1158" s="8">
        <f t="shared" si="180"/>
        <v>0</v>
      </c>
      <c r="O1158" s="8">
        <f t="shared" si="181"/>
        <v>0</v>
      </c>
      <c r="P1158" s="8">
        <f t="shared" si="182"/>
        <v>100</v>
      </c>
      <c r="Q1158" s="9">
        <f t="shared" si="184"/>
        <v>32.5</v>
      </c>
      <c r="R1158" s="9">
        <f t="shared" si="185"/>
        <v>35</v>
      </c>
      <c r="S1158" s="9">
        <f t="shared" si="186"/>
        <v>52.5</v>
      </c>
      <c r="T1158" s="9">
        <f t="shared" si="187"/>
        <v>37.5</v>
      </c>
      <c r="U1158" s="8">
        <f t="shared" si="188"/>
        <v>40</v>
      </c>
      <c r="V1158" s="8">
        <f t="shared" si="189"/>
        <v>39.375</v>
      </c>
    </row>
    <row r="1159" spans="1:22" ht="13.5" x14ac:dyDescent="0.25">
      <c r="A1159" s="3">
        <f>RSI!A1159</f>
        <v>43987</v>
      </c>
      <c r="B1159" s="2">
        <f>RSI!B1159</f>
        <v>7.6276999999999999</v>
      </c>
      <c r="C1159" s="2">
        <f>RSI!I1159</f>
        <v>62.074444436444708</v>
      </c>
      <c r="D1159" s="2">
        <f>MACD!E1159</f>
        <v>-6.8242442070476805E-2</v>
      </c>
      <c r="E1159" s="2">
        <f>MACD!F1159</f>
        <v>-8.0890816764289802E-2</v>
      </c>
      <c r="F1159" s="2">
        <f>'Moving Avg'!D1159</f>
        <v>7.4184599999999987</v>
      </c>
      <c r="G1159" s="2">
        <f>'Moving Avg'!F1159</f>
        <v>7.2634750000000015</v>
      </c>
      <c r="H1159" s="2">
        <f>'Moving Avg'!G1159</f>
        <v>7.1411339999999992</v>
      </c>
      <c r="I1159" s="2">
        <f>'Moving Avg'!H1159</f>
        <v>7.4240989999999991</v>
      </c>
      <c r="J1159" s="6" t="str">
        <f>OBV!F1159</f>
        <v>BULLISH</v>
      </c>
      <c r="K1159" s="6" t="str">
        <f>OBV!G1159</f>
        <v>STRONG</v>
      </c>
      <c r="L1159" s="6" t="str">
        <f>OBV!H1159</f>
        <v>CONFIRMED BULLISH</v>
      </c>
      <c r="M1159" s="8">
        <f t="shared" si="183"/>
        <v>50</v>
      </c>
      <c r="N1159" s="8">
        <f t="shared" si="180"/>
        <v>0</v>
      </c>
      <c r="O1159" s="8">
        <f t="shared" si="181"/>
        <v>0</v>
      </c>
      <c r="P1159" s="8">
        <f t="shared" si="182"/>
        <v>100</v>
      </c>
      <c r="Q1159" s="9">
        <f t="shared" si="184"/>
        <v>32.5</v>
      </c>
      <c r="R1159" s="9">
        <f t="shared" si="185"/>
        <v>35</v>
      </c>
      <c r="S1159" s="9">
        <f t="shared" si="186"/>
        <v>52.5</v>
      </c>
      <c r="T1159" s="9">
        <f t="shared" si="187"/>
        <v>37.5</v>
      </c>
      <c r="U1159" s="8">
        <f t="shared" si="188"/>
        <v>40</v>
      </c>
      <c r="V1159" s="8">
        <f t="shared" si="189"/>
        <v>39.375</v>
      </c>
    </row>
    <row r="1160" spans="1:22" ht="13.5" x14ac:dyDescent="0.25">
      <c r="A1160" s="3">
        <f>RSI!A1160</f>
        <v>43990</v>
      </c>
      <c r="B1160" s="2">
        <f>RSI!B1160</f>
        <v>7.5808</v>
      </c>
      <c r="C1160" s="2">
        <f>RSI!I1160</f>
        <v>60.152286368286632</v>
      </c>
      <c r="D1160" s="2">
        <f>MACD!E1160</f>
        <v>-5.8713770182903247E-2</v>
      </c>
      <c r="E1160" s="2">
        <f>MACD!F1160</f>
        <v>-7.6455407448012491E-2</v>
      </c>
      <c r="F1160" s="2">
        <f>'Moving Avg'!D1160</f>
        <v>7.4996399999999994</v>
      </c>
      <c r="G1160" s="2">
        <f>'Moving Avg'!F1160</f>
        <v>7.2915800000000006</v>
      </c>
      <c r="H1160" s="2">
        <f>'Moving Avg'!G1160</f>
        <v>7.1554979999999988</v>
      </c>
      <c r="I1160" s="2">
        <f>'Moving Avg'!H1160</f>
        <v>7.4225519999999987</v>
      </c>
      <c r="J1160" s="6" t="str">
        <f>OBV!F1160</f>
        <v>BULLISH</v>
      </c>
      <c r="K1160" s="6" t="str">
        <f>OBV!G1160</f>
        <v>STRONG</v>
      </c>
      <c r="L1160" s="6" t="str">
        <f>OBV!H1160</f>
        <v>CONFIRMED BULLISH</v>
      </c>
      <c r="M1160" s="8">
        <f t="shared" si="183"/>
        <v>50</v>
      </c>
      <c r="N1160" s="8">
        <f t="shared" si="180"/>
        <v>0</v>
      </c>
      <c r="O1160" s="8">
        <f t="shared" si="181"/>
        <v>50</v>
      </c>
      <c r="P1160" s="8">
        <f t="shared" si="182"/>
        <v>100</v>
      </c>
      <c r="Q1160" s="9">
        <f t="shared" si="184"/>
        <v>40</v>
      </c>
      <c r="R1160" s="9">
        <f t="shared" si="185"/>
        <v>52.5</v>
      </c>
      <c r="S1160" s="9">
        <f t="shared" si="186"/>
        <v>65</v>
      </c>
      <c r="T1160" s="9">
        <f t="shared" si="187"/>
        <v>50</v>
      </c>
      <c r="U1160" s="8">
        <f t="shared" si="188"/>
        <v>52.5</v>
      </c>
      <c r="V1160" s="8">
        <f t="shared" si="189"/>
        <v>51.875</v>
      </c>
    </row>
    <row r="1161" spans="1:22" ht="13.5" x14ac:dyDescent="0.25">
      <c r="A1161" s="3">
        <f>RSI!A1161</f>
        <v>43991</v>
      </c>
      <c r="B1161" s="2">
        <f>RSI!B1161</f>
        <v>7.5027999999999997</v>
      </c>
      <c r="C1161" s="2">
        <f>RSI!I1161</f>
        <v>56.991516239850014</v>
      </c>
      <c r="D1161" s="2">
        <f>MACD!E1161</f>
        <v>-6.1084596821609161E-2</v>
      </c>
      <c r="E1161" s="2">
        <f>MACD!F1161</f>
        <v>-7.3381245322731825E-2</v>
      </c>
      <c r="F1161" s="2">
        <f>'Moving Avg'!D1161</f>
        <v>7.5324399999999994</v>
      </c>
      <c r="G1161" s="2">
        <f>'Moving Avg'!F1161</f>
        <v>7.3157850000000026</v>
      </c>
      <c r="H1161" s="2">
        <f>'Moving Avg'!G1161</f>
        <v>7.1681459999999984</v>
      </c>
      <c r="I1161" s="2">
        <f>'Moving Avg'!H1161</f>
        <v>7.4204439999999989</v>
      </c>
      <c r="J1161" s="6" t="str">
        <f>OBV!F1161</f>
        <v>BEARISH</v>
      </c>
      <c r="K1161" s="6" t="str">
        <f>OBV!G1161</f>
        <v>NEUTRAL</v>
      </c>
      <c r="L1161" s="6" t="str">
        <f>OBV!H1161</f>
        <v>BEARISH DIVERGENCE</v>
      </c>
      <c r="M1161" s="8">
        <f t="shared" si="183"/>
        <v>50</v>
      </c>
      <c r="N1161" s="8">
        <f t="shared" si="180"/>
        <v>0</v>
      </c>
      <c r="O1161" s="8">
        <f t="shared" si="181"/>
        <v>50</v>
      </c>
      <c r="P1161" s="8">
        <f t="shared" si="182"/>
        <v>16.5</v>
      </c>
      <c r="Q1161" s="9">
        <f t="shared" si="184"/>
        <v>27.475000000000001</v>
      </c>
      <c r="R1161" s="9">
        <f t="shared" si="185"/>
        <v>31.625</v>
      </c>
      <c r="S1161" s="9">
        <f t="shared" si="186"/>
        <v>27.425000000000001</v>
      </c>
      <c r="T1161" s="9">
        <f t="shared" si="187"/>
        <v>29.125</v>
      </c>
      <c r="U1161" s="8">
        <f t="shared" si="188"/>
        <v>28.841666666666669</v>
      </c>
      <c r="V1161" s="8">
        <f t="shared" si="189"/>
        <v>28.912500000000001</v>
      </c>
    </row>
    <row r="1162" spans="1:22" ht="13.5" x14ac:dyDescent="0.25">
      <c r="A1162" s="3">
        <f>RSI!A1162</f>
        <v>43992</v>
      </c>
      <c r="B1162" s="2">
        <f>RSI!B1162</f>
        <v>7.5651999999999999</v>
      </c>
      <c r="C1162" s="2">
        <f>RSI!I1162</f>
        <v>58.854207491939029</v>
      </c>
      <c r="D1162" s="2">
        <f>MACD!E1162</f>
        <v>-6.6514907187299244E-2</v>
      </c>
      <c r="E1162" s="2">
        <f>MACD!F1162</f>
        <v>-7.2007977695645306E-2</v>
      </c>
      <c r="F1162" s="2">
        <f>'Moving Avg'!D1162</f>
        <v>7.5402399999999998</v>
      </c>
      <c r="G1162" s="2">
        <f>'Moving Avg'!F1162</f>
        <v>7.3532600000000015</v>
      </c>
      <c r="H1162" s="2">
        <f>'Moving Avg'!G1162</f>
        <v>7.1820419999999991</v>
      </c>
      <c r="I1162" s="2">
        <f>'Moving Avg'!H1162</f>
        <v>7.4183749999999984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  <c r="M1162" s="8">
        <f t="shared" si="183"/>
        <v>50</v>
      </c>
      <c r="N1162" s="8">
        <f t="shared" si="180"/>
        <v>0</v>
      </c>
      <c r="O1162" s="8">
        <f t="shared" si="181"/>
        <v>50</v>
      </c>
      <c r="P1162" s="8">
        <f t="shared" si="182"/>
        <v>16.5</v>
      </c>
      <c r="Q1162" s="9">
        <f t="shared" si="184"/>
        <v>27.475000000000001</v>
      </c>
      <c r="R1162" s="9">
        <f t="shared" si="185"/>
        <v>31.625</v>
      </c>
      <c r="S1162" s="9">
        <f t="shared" si="186"/>
        <v>27.425000000000001</v>
      </c>
      <c r="T1162" s="9">
        <f t="shared" si="187"/>
        <v>29.125</v>
      </c>
      <c r="U1162" s="8">
        <f t="shared" si="188"/>
        <v>28.841666666666669</v>
      </c>
      <c r="V1162" s="8">
        <f t="shared" si="189"/>
        <v>28.912500000000001</v>
      </c>
    </row>
    <row r="1163" spans="1:22" ht="13.5" x14ac:dyDescent="0.25">
      <c r="A1163" s="3">
        <f>RSI!A1163</f>
        <v>43993</v>
      </c>
      <c r="B1163" s="2">
        <f>RSI!B1163</f>
        <v>7.5574000000000003</v>
      </c>
      <c r="C1163" s="2">
        <f>RSI!I1163</f>
        <v>58.513066195259753</v>
      </c>
      <c r="D1163" s="2">
        <f>MACD!E1163</f>
        <v>-7.8013698417543687E-2</v>
      </c>
      <c r="E1163" s="2">
        <f>MACD!F1163</f>
        <v>-7.3209121840024982E-2</v>
      </c>
      <c r="F1163" s="2">
        <f>'Moving Avg'!D1163</f>
        <v>7.5667799999999996</v>
      </c>
      <c r="G1163" s="2">
        <f>'Moving Avg'!F1163</f>
        <v>7.3801950000000023</v>
      </c>
      <c r="H1163" s="2">
        <f>'Moving Avg'!G1163</f>
        <v>7.1957819999999977</v>
      </c>
      <c r="I1163" s="2">
        <f>'Moving Avg'!H1163</f>
        <v>7.4164619999999992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  <c r="M1163" s="8">
        <f t="shared" si="183"/>
        <v>50</v>
      </c>
      <c r="N1163" s="8">
        <f t="shared" si="180"/>
        <v>45</v>
      </c>
      <c r="O1163" s="8">
        <f t="shared" si="181"/>
        <v>50</v>
      </c>
      <c r="P1163" s="8">
        <f t="shared" si="182"/>
        <v>16.5</v>
      </c>
      <c r="Q1163" s="9">
        <f t="shared" si="184"/>
        <v>43.225000000000001</v>
      </c>
      <c r="R1163" s="9">
        <f t="shared" si="185"/>
        <v>40.625</v>
      </c>
      <c r="S1163" s="9">
        <f t="shared" si="186"/>
        <v>34.174999999999997</v>
      </c>
      <c r="T1163" s="9">
        <f t="shared" si="187"/>
        <v>40.375</v>
      </c>
      <c r="U1163" s="8">
        <f t="shared" si="188"/>
        <v>39.341666666666661</v>
      </c>
      <c r="V1163" s="8">
        <f t="shared" si="189"/>
        <v>39.599999999999994</v>
      </c>
    </row>
    <row r="1164" spans="1:22" ht="13.5" x14ac:dyDescent="0.25">
      <c r="A1164" s="3">
        <f>RSI!A1164</f>
        <v>43994</v>
      </c>
      <c r="B1164" s="2">
        <f>RSI!B1164</f>
        <v>7.4950000000000001</v>
      </c>
      <c r="C1164" s="2">
        <f>RSI!I1164</f>
        <v>55.730018572091943</v>
      </c>
      <c r="D1164" s="2">
        <f>MACD!E1164</f>
        <v>-0.10847783743363237</v>
      </c>
      <c r="E1164" s="2">
        <f>MACD!F1164</f>
        <v>-8.026286495874646E-2</v>
      </c>
      <c r="F1164" s="2">
        <f>'Moving Avg'!D1164</f>
        <v>7.5402399999999998</v>
      </c>
      <c r="G1164" s="2">
        <f>'Moving Avg'!F1164</f>
        <v>7.393860000000001</v>
      </c>
      <c r="H1164" s="2">
        <f>'Moving Avg'!G1164</f>
        <v>7.2053079999999978</v>
      </c>
      <c r="I1164" s="2">
        <f>'Moving Avg'!H1164</f>
        <v>7.4143149999999967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  <c r="M1164" s="8">
        <f t="shared" si="183"/>
        <v>50</v>
      </c>
      <c r="N1164" s="8">
        <f t="shared" si="180"/>
        <v>100</v>
      </c>
      <c r="O1164" s="8">
        <f t="shared" si="181"/>
        <v>50</v>
      </c>
      <c r="P1164" s="8">
        <f t="shared" si="182"/>
        <v>0</v>
      </c>
      <c r="Q1164" s="9">
        <f t="shared" si="184"/>
        <v>60</v>
      </c>
      <c r="R1164" s="9">
        <f t="shared" si="185"/>
        <v>47.5</v>
      </c>
      <c r="S1164" s="9">
        <f t="shared" si="186"/>
        <v>35</v>
      </c>
      <c r="T1164" s="9">
        <f t="shared" si="187"/>
        <v>50</v>
      </c>
      <c r="U1164" s="8">
        <f t="shared" si="188"/>
        <v>47.5</v>
      </c>
      <c r="V1164" s="8">
        <f t="shared" si="189"/>
        <v>48.125</v>
      </c>
    </row>
    <row r="1165" spans="1:22" ht="13.5" x14ac:dyDescent="0.25">
      <c r="A1165" s="3">
        <f>RSI!A1165</f>
        <v>43997</v>
      </c>
      <c r="B1165" s="2">
        <f>RSI!B1165</f>
        <v>7.4950000000000001</v>
      </c>
      <c r="C1165" s="2">
        <f>RSI!I1165</f>
        <v>55.730018572091943</v>
      </c>
      <c r="D1165" s="2">
        <f>MACD!E1165</f>
        <v>-0.13029871173474294</v>
      </c>
      <c r="E1165" s="2">
        <f>MACD!F1165</f>
        <v>-9.0270034313945757E-2</v>
      </c>
      <c r="F1165" s="2">
        <f>'Moving Avg'!D1165</f>
        <v>7.5230800000000002</v>
      </c>
      <c r="G1165" s="2">
        <f>'Moving Avg'!F1165</f>
        <v>7.3997150000000005</v>
      </c>
      <c r="H1165" s="2">
        <f>'Moving Avg'!G1165</f>
        <v>7.2148339999999989</v>
      </c>
      <c r="I1165" s="2">
        <f>'Moving Avg'!H1165</f>
        <v>7.411972999999997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  <c r="M1165" s="8">
        <f t="shared" si="183"/>
        <v>50</v>
      </c>
      <c r="N1165" s="8">
        <f t="shared" si="180"/>
        <v>100</v>
      </c>
      <c r="O1165" s="8">
        <f t="shared" si="181"/>
        <v>50</v>
      </c>
      <c r="P1165" s="8">
        <f t="shared" si="182"/>
        <v>0</v>
      </c>
      <c r="Q1165" s="9">
        <f t="shared" si="184"/>
        <v>60</v>
      </c>
      <c r="R1165" s="9">
        <f t="shared" si="185"/>
        <v>47.5</v>
      </c>
      <c r="S1165" s="9">
        <f t="shared" si="186"/>
        <v>35</v>
      </c>
      <c r="T1165" s="9">
        <f t="shared" si="187"/>
        <v>50</v>
      </c>
      <c r="U1165" s="8">
        <f t="shared" si="188"/>
        <v>47.5</v>
      </c>
      <c r="V1165" s="8">
        <f t="shared" si="189"/>
        <v>48.125</v>
      </c>
    </row>
    <row r="1166" spans="1:22" ht="13.5" x14ac:dyDescent="0.25">
      <c r="A1166" s="3">
        <f>RSI!A1166</f>
        <v>43998</v>
      </c>
      <c r="B1166" s="2">
        <f>RSI!B1166</f>
        <v>7.4950000000000001</v>
      </c>
      <c r="C1166" s="2">
        <f>RSI!I1166</f>
        <v>55.730018572091943</v>
      </c>
      <c r="D1166" s="2">
        <f>MACD!E1166</f>
        <v>-0.12434243135259671</v>
      </c>
      <c r="E1166" s="2">
        <f>MACD!F1166</f>
        <v>-9.7084513721675952E-2</v>
      </c>
      <c r="F1166" s="2">
        <f>'Moving Avg'!D1166</f>
        <v>7.5215199999999998</v>
      </c>
      <c r="G1166" s="2">
        <f>'Moving Avg'!F1166</f>
        <v>7.4075250000000015</v>
      </c>
      <c r="H1166" s="2">
        <f>'Moving Avg'!G1166</f>
        <v>7.221861999999998</v>
      </c>
      <c r="I1166" s="2">
        <f>'Moving Avg'!H1166</f>
        <v>7.4096699999999949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3"/>
        <v>50</v>
      </c>
      <c r="N1166" s="8">
        <f t="shared" si="180"/>
        <v>100</v>
      </c>
      <c r="O1166" s="8">
        <f t="shared" si="181"/>
        <v>50</v>
      </c>
      <c r="P1166" s="8">
        <f t="shared" si="182"/>
        <v>16.5</v>
      </c>
      <c r="Q1166" s="9">
        <f t="shared" si="184"/>
        <v>62.475000000000001</v>
      </c>
      <c r="R1166" s="9">
        <f t="shared" si="185"/>
        <v>51.625</v>
      </c>
      <c r="S1166" s="9">
        <f t="shared" si="186"/>
        <v>42.424999999999997</v>
      </c>
      <c r="T1166" s="9">
        <f t="shared" si="187"/>
        <v>54.125</v>
      </c>
      <c r="U1166" s="8">
        <f t="shared" si="188"/>
        <v>52.17499999999999</v>
      </c>
      <c r="V1166" s="8">
        <f t="shared" si="189"/>
        <v>52.662499999999994</v>
      </c>
    </row>
    <row r="1167" spans="1:22" ht="13.5" x14ac:dyDescent="0.25">
      <c r="A1167" s="3">
        <f>RSI!A1167</f>
        <v>43999</v>
      </c>
      <c r="B1167" s="2">
        <f>RSI!B1167</f>
        <v>7.4950000000000001</v>
      </c>
      <c r="C1167" s="2">
        <f>RSI!I1167</f>
        <v>55.730018572091943</v>
      </c>
      <c r="D1167" s="2">
        <f>MACD!E1167</f>
        <v>-9.1208109898178513E-2</v>
      </c>
      <c r="E1167" s="2">
        <f>MACD!F1167</f>
        <v>-9.5909232956976467E-2</v>
      </c>
      <c r="F1167" s="2">
        <f>'Moving Avg'!D1167</f>
        <v>7.5074799999999993</v>
      </c>
      <c r="G1167" s="2">
        <f>'Moving Avg'!F1167</f>
        <v>7.4254850000000001</v>
      </c>
      <c r="H1167" s="2">
        <f>'Moving Avg'!G1167</f>
        <v>7.2331059999999976</v>
      </c>
      <c r="I1167" s="2">
        <f>'Moving Avg'!H1167</f>
        <v>7.4076404999999959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3"/>
        <v>50</v>
      </c>
      <c r="N1167" s="8">
        <f t="shared" si="180"/>
        <v>0</v>
      </c>
      <c r="O1167" s="8">
        <f t="shared" si="181"/>
        <v>50</v>
      </c>
      <c r="P1167" s="8">
        <f t="shared" si="182"/>
        <v>16.5</v>
      </c>
      <c r="Q1167" s="9">
        <f t="shared" si="184"/>
        <v>27.475000000000001</v>
      </c>
      <c r="R1167" s="9">
        <f t="shared" si="185"/>
        <v>31.625</v>
      </c>
      <c r="S1167" s="9">
        <f t="shared" si="186"/>
        <v>27.425000000000001</v>
      </c>
      <c r="T1167" s="9">
        <f t="shared" si="187"/>
        <v>29.125</v>
      </c>
      <c r="U1167" s="8">
        <f t="shared" si="188"/>
        <v>28.841666666666669</v>
      </c>
      <c r="V1167" s="8">
        <f t="shared" si="189"/>
        <v>28.912500000000001</v>
      </c>
    </row>
    <row r="1168" spans="1:22" ht="13.5" x14ac:dyDescent="0.25">
      <c r="A1168" s="3">
        <f>RSI!A1168</f>
        <v>44000</v>
      </c>
      <c r="B1168" s="2">
        <f>RSI!B1168</f>
        <v>7.5730000000000004</v>
      </c>
      <c r="C1168" s="2">
        <f>RSI!I1168</f>
        <v>59.008063930848778</v>
      </c>
      <c r="D1168" s="2">
        <f>MACD!E1168</f>
        <v>-8.5246369614538686E-2</v>
      </c>
      <c r="E1168" s="2">
        <f>MACD!F1168</f>
        <v>-9.3776660288488925E-2</v>
      </c>
      <c r="F1168" s="2">
        <f>'Moving Avg'!D1168</f>
        <v>7.5105999999999993</v>
      </c>
      <c r="G1168" s="2">
        <f>'Moving Avg'!F1168</f>
        <v>7.4379749999999998</v>
      </c>
      <c r="H1168" s="2">
        <f>'Moving Avg'!G1168</f>
        <v>7.2459099999999976</v>
      </c>
      <c r="I1168" s="2">
        <f>'Moving Avg'!H1168</f>
        <v>7.4067814999999966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  <c r="M1168" s="8">
        <f t="shared" si="183"/>
        <v>50</v>
      </c>
      <c r="N1168" s="8">
        <f t="shared" si="180"/>
        <v>0</v>
      </c>
      <c r="O1168" s="8">
        <f t="shared" si="181"/>
        <v>50</v>
      </c>
      <c r="P1168" s="8">
        <f t="shared" si="182"/>
        <v>83.5</v>
      </c>
      <c r="Q1168" s="9">
        <f t="shared" si="184"/>
        <v>37.524999999999999</v>
      </c>
      <c r="R1168" s="9">
        <f t="shared" si="185"/>
        <v>48.375</v>
      </c>
      <c r="S1168" s="9">
        <f t="shared" si="186"/>
        <v>57.575000000000003</v>
      </c>
      <c r="T1168" s="9">
        <f t="shared" si="187"/>
        <v>45.875</v>
      </c>
      <c r="U1168" s="8">
        <f t="shared" si="188"/>
        <v>47.82500000000001</v>
      </c>
      <c r="V1168" s="8">
        <f t="shared" si="189"/>
        <v>47.337500000000006</v>
      </c>
    </row>
    <row r="1169" spans="1:22" ht="13.5" x14ac:dyDescent="0.25">
      <c r="A1169" s="3">
        <f>RSI!A1169</f>
        <v>44001</v>
      </c>
      <c r="B1169" s="2">
        <f>RSI!B1169</f>
        <v>7.5730000000000004</v>
      </c>
      <c r="C1169" s="2">
        <f>RSI!I1169</f>
        <v>59.008063930848778</v>
      </c>
      <c r="D1169" s="2">
        <f>MACD!E1169</f>
        <v>-5.0063281134598014E-2</v>
      </c>
      <c r="E1169" s="2">
        <f>MACD!F1169</f>
        <v>-8.5033984457710751E-2</v>
      </c>
      <c r="F1169" s="2">
        <f>'Moving Avg'!D1169</f>
        <v>7.5262000000000002</v>
      </c>
      <c r="G1169" s="2">
        <f>'Moving Avg'!F1169</f>
        <v>7.4473400000000014</v>
      </c>
      <c r="H1169" s="2">
        <f>'Moving Avg'!G1169</f>
        <v>7.2587139999999977</v>
      </c>
      <c r="I1169" s="2">
        <f>'Moving Avg'!H1169</f>
        <v>7.4049464999999968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3"/>
        <v>50</v>
      </c>
      <c r="N1169" s="8">
        <f t="shared" si="180"/>
        <v>0</v>
      </c>
      <c r="O1169" s="8">
        <f t="shared" si="181"/>
        <v>50</v>
      </c>
      <c r="P1169" s="8">
        <f t="shared" si="182"/>
        <v>83.5</v>
      </c>
      <c r="Q1169" s="9">
        <f t="shared" si="184"/>
        <v>37.524999999999999</v>
      </c>
      <c r="R1169" s="9">
        <f t="shared" si="185"/>
        <v>48.375</v>
      </c>
      <c r="S1169" s="9">
        <f t="shared" si="186"/>
        <v>57.575000000000003</v>
      </c>
      <c r="T1169" s="9">
        <f t="shared" si="187"/>
        <v>45.875</v>
      </c>
      <c r="U1169" s="8">
        <f t="shared" si="188"/>
        <v>47.82500000000001</v>
      </c>
      <c r="V1169" s="8">
        <f t="shared" si="189"/>
        <v>47.337500000000006</v>
      </c>
    </row>
    <row r="1170" spans="1:22" ht="13.5" x14ac:dyDescent="0.25">
      <c r="A1170" s="3">
        <f>RSI!A1170</f>
        <v>44004</v>
      </c>
      <c r="B1170" s="2">
        <f>RSI!B1170</f>
        <v>7.5339999999999998</v>
      </c>
      <c r="C1170" s="2">
        <f>RSI!I1170</f>
        <v>56.578671169202323</v>
      </c>
      <c r="D1170" s="2">
        <f>MACD!E1170</f>
        <v>-2.5630795503481352E-2</v>
      </c>
      <c r="E1170" s="2">
        <f>MACD!F1170</f>
        <v>-7.3153346666864877E-2</v>
      </c>
      <c r="F1170" s="2">
        <f>'Moving Avg'!D1170</f>
        <v>7.5340000000000007</v>
      </c>
      <c r="G1170" s="2">
        <f>'Moving Avg'!F1170</f>
        <v>7.4531950000000009</v>
      </c>
      <c r="H1170" s="2">
        <f>'Moving Avg'!G1170</f>
        <v>7.266677999999998</v>
      </c>
      <c r="I1170" s="2">
        <f>'Moving Avg'!H1170</f>
        <v>7.4035799999999981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  <c r="M1170" s="8">
        <f t="shared" si="183"/>
        <v>50</v>
      </c>
      <c r="N1170" s="8">
        <f t="shared" si="180"/>
        <v>0</v>
      </c>
      <c r="O1170" s="8">
        <f t="shared" si="181"/>
        <v>50</v>
      </c>
      <c r="P1170" s="8">
        <f t="shared" si="182"/>
        <v>83.5</v>
      </c>
      <c r="Q1170" s="9">
        <f t="shared" si="184"/>
        <v>37.524999999999999</v>
      </c>
      <c r="R1170" s="9">
        <f t="shared" si="185"/>
        <v>48.375</v>
      </c>
      <c r="S1170" s="9">
        <f t="shared" si="186"/>
        <v>57.575000000000003</v>
      </c>
      <c r="T1170" s="9">
        <f t="shared" si="187"/>
        <v>45.875</v>
      </c>
      <c r="U1170" s="8">
        <f t="shared" si="188"/>
        <v>47.82500000000001</v>
      </c>
      <c r="V1170" s="8">
        <f t="shared" si="189"/>
        <v>47.337500000000006</v>
      </c>
    </row>
    <row r="1171" spans="1:22" ht="13.5" x14ac:dyDescent="0.25">
      <c r="A1171" s="3">
        <f>RSI!A1171</f>
        <v>44005</v>
      </c>
      <c r="B1171" s="2">
        <f>RSI!B1171</f>
        <v>7.6120999999999999</v>
      </c>
      <c r="C1171" s="2">
        <f>RSI!I1171</f>
        <v>60.119598393848676</v>
      </c>
      <c r="D1171" s="2">
        <f>MACD!E1171</f>
        <v>-2.344829769558654E-2</v>
      </c>
      <c r="E1171" s="2">
        <f>MACD!F1171</f>
        <v>-6.3212336872609215E-2</v>
      </c>
      <c r="F1171" s="2">
        <f>'Moving Avg'!D1171</f>
        <v>7.5574200000000005</v>
      </c>
      <c r="G1171" s="2">
        <f>'Moving Avg'!F1171</f>
        <v>7.4676400000000012</v>
      </c>
      <c r="H1171" s="2">
        <f>'Moving Avg'!G1171</f>
        <v>7.276671999999996</v>
      </c>
      <c r="I1171" s="2">
        <f>'Moving Avg'!H1171</f>
        <v>7.4022139999999981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  <c r="M1171" s="8">
        <f t="shared" si="183"/>
        <v>50</v>
      </c>
      <c r="N1171" s="8">
        <f t="shared" si="180"/>
        <v>0</v>
      </c>
      <c r="O1171" s="8">
        <f t="shared" si="181"/>
        <v>50</v>
      </c>
      <c r="P1171" s="8">
        <f t="shared" si="182"/>
        <v>83.5</v>
      </c>
      <c r="Q1171" s="9">
        <f t="shared" si="184"/>
        <v>37.524999999999999</v>
      </c>
      <c r="R1171" s="9">
        <f t="shared" si="185"/>
        <v>48.375</v>
      </c>
      <c r="S1171" s="9">
        <f t="shared" si="186"/>
        <v>57.575000000000003</v>
      </c>
      <c r="T1171" s="9">
        <f t="shared" si="187"/>
        <v>45.875</v>
      </c>
      <c r="U1171" s="8">
        <f t="shared" si="188"/>
        <v>47.82500000000001</v>
      </c>
      <c r="V1171" s="8">
        <f t="shared" si="189"/>
        <v>47.337500000000006</v>
      </c>
    </row>
    <row r="1172" spans="1:22" ht="13.5" x14ac:dyDescent="0.25">
      <c r="A1172" s="3">
        <f>RSI!A1172</f>
        <v>44006</v>
      </c>
      <c r="B1172" s="2">
        <f>RSI!B1172</f>
        <v>7.6120999999999999</v>
      </c>
      <c r="C1172" s="2">
        <f>RSI!I1172</f>
        <v>60.119598393848669</v>
      </c>
      <c r="D1172" s="2">
        <f>MACD!E1172</f>
        <v>-1.3116730493439199E-2</v>
      </c>
      <c r="E1172" s="2">
        <f>MACD!F1172</f>
        <v>-5.3193215596775215E-2</v>
      </c>
      <c r="F1172" s="2">
        <f>'Moving Avg'!D1172</f>
        <v>7.5808399999999994</v>
      </c>
      <c r="G1172" s="2">
        <f>'Moving Avg'!F1172</f>
        <v>7.4813050000000008</v>
      </c>
      <c r="H1172" s="2">
        <f>'Moving Avg'!G1172</f>
        <v>7.2868219999999964</v>
      </c>
      <c r="I1172" s="2">
        <f>'Moving Avg'!H1172</f>
        <v>7.4012379999999984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3"/>
        <v>50</v>
      </c>
      <c r="N1172" s="8">
        <f t="shared" si="180"/>
        <v>0</v>
      </c>
      <c r="O1172" s="8">
        <f t="shared" si="181"/>
        <v>50</v>
      </c>
      <c r="P1172" s="8">
        <f t="shared" si="182"/>
        <v>83.5</v>
      </c>
      <c r="Q1172" s="9">
        <f t="shared" si="184"/>
        <v>37.524999999999999</v>
      </c>
      <c r="R1172" s="9">
        <f t="shared" si="185"/>
        <v>48.375</v>
      </c>
      <c r="S1172" s="9">
        <f t="shared" si="186"/>
        <v>57.575000000000003</v>
      </c>
      <c r="T1172" s="9">
        <f t="shared" si="187"/>
        <v>45.875</v>
      </c>
      <c r="U1172" s="8">
        <f t="shared" si="188"/>
        <v>47.82500000000001</v>
      </c>
      <c r="V1172" s="8">
        <f t="shared" si="189"/>
        <v>47.337500000000006</v>
      </c>
    </row>
    <row r="1173" spans="1:22" ht="13.5" x14ac:dyDescent="0.25">
      <c r="A1173" s="3">
        <f>RSI!A1173</f>
        <v>44007</v>
      </c>
      <c r="B1173" s="2">
        <f>RSI!B1173</f>
        <v>7.5730000000000004</v>
      </c>
      <c r="C1173" s="2">
        <f>RSI!I1173</f>
        <v>57.401696900654613</v>
      </c>
      <c r="D1173" s="2">
        <f>MACD!E1173</f>
        <v>-3.7108960131986279E-3</v>
      </c>
      <c r="E1173" s="2">
        <f>MACD!F1173</f>
        <v>-4.3296751680059899E-2</v>
      </c>
      <c r="F1173" s="2">
        <f>'Moving Avg'!D1173</f>
        <v>7.5808399999999994</v>
      </c>
      <c r="G1173" s="2">
        <f>'Moving Avg'!F1173</f>
        <v>7.4949650000000023</v>
      </c>
      <c r="H1173" s="2">
        <f>'Moving Avg'!G1173</f>
        <v>7.2961899999999957</v>
      </c>
      <c r="I1173" s="2">
        <f>'Moving Avg'!H1173</f>
        <v>7.4000665000000003</v>
      </c>
      <c r="J1173" s="6" t="str">
        <f>OBV!F1173</f>
        <v>BULLISH</v>
      </c>
      <c r="K1173" s="6" t="str">
        <f>OBV!G1173</f>
        <v>NEUTRAL</v>
      </c>
      <c r="L1173" s="6" t="str">
        <f>OBV!H1173</f>
        <v>NEUTRAL</v>
      </c>
      <c r="M1173" s="8">
        <f t="shared" si="183"/>
        <v>50</v>
      </c>
      <c r="N1173" s="8">
        <f t="shared" si="180"/>
        <v>0</v>
      </c>
      <c r="O1173" s="8">
        <f t="shared" si="181"/>
        <v>50</v>
      </c>
      <c r="P1173" s="8">
        <f t="shared" si="182"/>
        <v>49.5</v>
      </c>
      <c r="Q1173" s="9">
        <f t="shared" si="184"/>
        <v>32.424999999999997</v>
      </c>
      <c r="R1173" s="9">
        <f t="shared" si="185"/>
        <v>39.875</v>
      </c>
      <c r="S1173" s="9">
        <f t="shared" si="186"/>
        <v>42.275000000000006</v>
      </c>
      <c r="T1173" s="9">
        <f t="shared" si="187"/>
        <v>37.375</v>
      </c>
      <c r="U1173" s="8">
        <f t="shared" si="188"/>
        <v>38.19166666666667</v>
      </c>
      <c r="V1173" s="8">
        <f t="shared" si="189"/>
        <v>37.987499999999997</v>
      </c>
    </row>
    <row r="1174" spans="1:22" ht="13.5" x14ac:dyDescent="0.25">
      <c r="A1174" s="3">
        <f>RSI!A1174</f>
        <v>44008</v>
      </c>
      <c r="B1174" s="2">
        <f>RSI!B1174</f>
        <v>7.5730000000000004</v>
      </c>
      <c r="C1174" s="2">
        <f>RSI!I1174</f>
        <v>57.401696900654613</v>
      </c>
      <c r="D1174" s="2">
        <f>MACD!E1174</f>
        <v>-6.0771408390714043E-3</v>
      </c>
      <c r="E1174" s="2">
        <f>MACD!F1174</f>
        <v>-3.5852829511862201E-2</v>
      </c>
      <c r="F1174" s="2">
        <f>'Moving Avg'!D1174</f>
        <v>7.5808400000000002</v>
      </c>
      <c r="G1174" s="2">
        <f>'Moving Avg'!F1174</f>
        <v>7.5164350000000031</v>
      </c>
      <c r="H1174" s="2">
        <f>'Moving Avg'!G1174</f>
        <v>7.3049339999999958</v>
      </c>
      <c r="I1174" s="2">
        <f>'Moving Avg'!H1174</f>
        <v>7.3988949999999996</v>
      </c>
      <c r="J1174" s="6" t="str">
        <f>OBV!F1174</f>
        <v>BULLISH</v>
      </c>
      <c r="K1174" s="6" t="str">
        <f>OBV!G1174</f>
        <v>NEUTRAL</v>
      </c>
      <c r="L1174" s="6" t="str">
        <f>OBV!H1174</f>
        <v>NEUTRAL</v>
      </c>
      <c r="M1174" s="8">
        <f t="shared" si="183"/>
        <v>50</v>
      </c>
      <c r="N1174" s="8">
        <f t="shared" si="180"/>
        <v>0</v>
      </c>
      <c r="O1174" s="8">
        <f t="shared" si="181"/>
        <v>50</v>
      </c>
      <c r="P1174" s="8">
        <f t="shared" si="182"/>
        <v>49.5</v>
      </c>
      <c r="Q1174" s="9">
        <f t="shared" si="184"/>
        <v>32.424999999999997</v>
      </c>
      <c r="R1174" s="9">
        <f t="shared" si="185"/>
        <v>39.875</v>
      </c>
      <c r="S1174" s="9">
        <f t="shared" si="186"/>
        <v>42.275000000000006</v>
      </c>
      <c r="T1174" s="9">
        <f t="shared" si="187"/>
        <v>37.375</v>
      </c>
      <c r="U1174" s="8">
        <f t="shared" si="188"/>
        <v>38.19166666666667</v>
      </c>
      <c r="V1174" s="8">
        <f t="shared" si="189"/>
        <v>37.987499999999997</v>
      </c>
    </row>
    <row r="1175" spans="1:22" ht="13.5" x14ac:dyDescent="0.25">
      <c r="A1175" s="3">
        <f>RSI!A1175</f>
        <v>44011</v>
      </c>
      <c r="B1175" s="2">
        <f>RSI!B1175</f>
        <v>7.5730000000000004</v>
      </c>
      <c r="C1175" s="2">
        <f>RSI!I1175</f>
        <v>57.401696900654613</v>
      </c>
      <c r="D1175" s="2">
        <f>MACD!E1175</f>
        <v>-8.7506700805493054E-3</v>
      </c>
      <c r="E1175" s="2">
        <f>MACD!F1175</f>
        <v>-3.0432397625599624E-2</v>
      </c>
      <c r="F1175" s="2">
        <f>'Moving Avg'!D1175</f>
        <v>7.5886400000000007</v>
      </c>
      <c r="G1175" s="2">
        <f>'Moving Avg'!F1175</f>
        <v>7.5363400000000027</v>
      </c>
      <c r="H1175" s="2">
        <f>'Moving Avg'!G1175</f>
        <v>7.3135219999999972</v>
      </c>
      <c r="I1175" s="2">
        <f>'Moving Avg'!H1175</f>
        <v>7.3977235000000006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  <c r="M1175" s="8">
        <f t="shared" si="183"/>
        <v>50</v>
      </c>
      <c r="N1175" s="8">
        <f t="shared" si="180"/>
        <v>0</v>
      </c>
      <c r="O1175" s="8">
        <f t="shared" si="181"/>
        <v>50</v>
      </c>
      <c r="P1175" s="8">
        <f t="shared" si="182"/>
        <v>83.5</v>
      </c>
      <c r="Q1175" s="9">
        <f t="shared" si="184"/>
        <v>37.524999999999999</v>
      </c>
      <c r="R1175" s="9">
        <f t="shared" si="185"/>
        <v>48.375</v>
      </c>
      <c r="S1175" s="9">
        <f t="shared" si="186"/>
        <v>57.575000000000003</v>
      </c>
      <c r="T1175" s="9">
        <f t="shared" si="187"/>
        <v>45.875</v>
      </c>
      <c r="U1175" s="8">
        <f t="shared" si="188"/>
        <v>47.82500000000001</v>
      </c>
      <c r="V1175" s="8">
        <f t="shared" si="189"/>
        <v>47.337500000000006</v>
      </c>
    </row>
    <row r="1176" spans="1:22" ht="13.5" x14ac:dyDescent="0.25">
      <c r="A1176" s="3">
        <f>RSI!A1176</f>
        <v>44012</v>
      </c>
      <c r="B1176" s="2">
        <f>RSI!B1176</f>
        <v>7.5730000000000004</v>
      </c>
      <c r="C1176" s="2">
        <f>RSI!I1176</f>
        <v>57.401696900654613</v>
      </c>
      <c r="D1176" s="2">
        <f>MACD!E1176</f>
        <v>-1.1634481650589557E-2</v>
      </c>
      <c r="E1176" s="2">
        <f>MACD!F1176</f>
        <v>-2.6672814430597613E-2</v>
      </c>
      <c r="F1176" s="2">
        <f>'Moving Avg'!D1176</f>
        <v>7.5808200000000001</v>
      </c>
      <c r="G1176" s="2">
        <f>'Moving Avg'!F1176</f>
        <v>7.5480500000000017</v>
      </c>
      <c r="H1176" s="2">
        <f>'Moving Avg'!G1176</f>
        <v>7.3216399999999968</v>
      </c>
      <c r="I1176" s="2">
        <f>'Moving Avg'!H1176</f>
        <v>7.3967475000000009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3"/>
        <v>50</v>
      </c>
      <c r="N1176" s="8">
        <f t="shared" si="180"/>
        <v>0</v>
      </c>
      <c r="O1176" s="8">
        <f t="shared" si="181"/>
        <v>50</v>
      </c>
      <c r="P1176" s="8">
        <f t="shared" si="182"/>
        <v>16.5</v>
      </c>
      <c r="Q1176" s="9">
        <f t="shared" si="184"/>
        <v>27.475000000000001</v>
      </c>
      <c r="R1176" s="9">
        <f t="shared" si="185"/>
        <v>31.625</v>
      </c>
      <c r="S1176" s="9">
        <f t="shared" si="186"/>
        <v>27.425000000000001</v>
      </c>
      <c r="T1176" s="9">
        <f t="shared" si="187"/>
        <v>29.125</v>
      </c>
      <c r="U1176" s="8">
        <f t="shared" si="188"/>
        <v>28.841666666666669</v>
      </c>
      <c r="V1176" s="8">
        <f t="shared" si="189"/>
        <v>28.912500000000001</v>
      </c>
    </row>
    <row r="1177" spans="1:22" ht="13.5" x14ac:dyDescent="0.25">
      <c r="A1177" s="3">
        <f>RSI!A1177</f>
        <v>44013</v>
      </c>
      <c r="B1177" s="2">
        <f>RSI!B1177</f>
        <v>7.5730000000000004</v>
      </c>
      <c r="C1177" s="2">
        <f>RSI!I1177</f>
        <v>57.401696900654613</v>
      </c>
      <c r="D1177" s="2">
        <f>MACD!E1177</f>
        <v>-1.4650180383235067E-2</v>
      </c>
      <c r="E1177" s="2">
        <f>MACD!F1177</f>
        <v>-2.4268287621125102E-2</v>
      </c>
      <c r="F1177" s="2">
        <f>'Moving Avg'!D1177</f>
        <v>7.5730000000000004</v>
      </c>
      <c r="G1177" s="2">
        <f>'Moving Avg'!F1177</f>
        <v>7.5503900000000019</v>
      </c>
      <c r="H1177" s="2">
        <f>'Moving Avg'!G1177</f>
        <v>7.3291339999999954</v>
      </c>
      <c r="I1177" s="2">
        <f>'Moving Avg'!H1177</f>
        <v>7.395576000000001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3"/>
        <v>50</v>
      </c>
      <c r="N1177" s="8">
        <f t="shared" si="180"/>
        <v>0</v>
      </c>
      <c r="O1177" s="8">
        <f t="shared" si="181"/>
        <v>50</v>
      </c>
      <c r="P1177" s="8">
        <f t="shared" si="182"/>
        <v>16.5</v>
      </c>
      <c r="Q1177" s="9">
        <f t="shared" si="184"/>
        <v>27.475000000000001</v>
      </c>
      <c r="R1177" s="9">
        <f t="shared" si="185"/>
        <v>31.625</v>
      </c>
      <c r="S1177" s="9">
        <f t="shared" si="186"/>
        <v>27.425000000000001</v>
      </c>
      <c r="T1177" s="9">
        <f t="shared" si="187"/>
        <v>29.125</v>
      </c>
      <c r="U1177" s="8">
        <f t="shared" si="188"/>
        <v>28.841666666666669</v>
      </c>
      <c r="V1177" s="8">
        <f t="shared" si="189"/>
        <v>28.912500000000001</v>
      </c>
    </row>
    <row r="1178" spans="1:22" ht="13.5" x14ac:dyDescent="0.25">
      <c r="A1178" s="3">
        <f>RSI!A1178</f>
        <v>44014</v>
      </c>
      <c r="B1178" s="2">
        <f>RSI!B1178</f>
        <v>7.5730000000000004</v>
      </c>
      <c r="C1178" s="2">
        <f>RSI!I1178</f>
        <v>57.401696900654613</v>
      </c>
      <c r="D1178" s="2">
        <f>MACD!E1178</f>
        <v>-5.7348425768095623E-3</v>
      </c>
      <c r="E1178" s="2">
        <f>MACD!F1178</f>
        <v>-2.0561598612261995E-2</v>
      </c>
      <c r="F1178" s="2">
        <f>'Moving Avg'!D1178</f>
        <v>7.5730000000000004</v>
      </c>
      <c r="G1178" s="2">
        <f>'Moving Avg'!F1178</f>
        <v>7.5578050000000019</v>
      </c>
      <c r="H1178" s="2">
        <f>'Moving Avg'!G1178</f>
        <v>7.3385019999999948</v>
      </c>
      <c r="I1178" s="2">
        <f>'Moving Avg'!H1178</f>
        <v>7.3944440000000009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3"/>
        <v>50</v>
      </c>
      <c r="N1178" s="8">
        <f t="shared" si="180"/>
        <v>0</v>
      </c>
      <c r="O1178" s="8">
        <f t="shared" si="181"/>
        <v>50</v>
      </c>
      <c r="P1178" s="8">
        <f t="shared" si="182"/>
        <v>33</v>
      </c>
      <c r="Q1178" s="9">
        <f t="shared" si="184"/>
        <v>29.95</v>
      </c>
      <c r="R1178" s="9">
        <f t="shared" si="185"/>
        <v>35.75</v>
      </c>
      <c r="S1178" s="9">
        <f t="shared" si="186"/>
        <v>34.85</v>
      </c>
      <c r="T1178" s="9">
        <f t="shared" si="187"/>
        <v>33.25</v>
      </c>
      <c r="U1178" s="8">
        <f t="shared" si="188"/>
        <v>33.516666666666673</v>
      </c>
      <c r="V1178" s="8">
        <f t="shared" si="189"/>
        <v>33.450000000000003</v>
      </c>
    </row>
    <row r="1179" spans="1:22" ht="13.5" x14ac:dyDescent="0.25">
      <c r="A1179" s="3">
        <f>RSI!A1179</f>
        <v>44015</v>
      </c>
      <c r="B1179" s="2">
        <f>RSI!B1179</f>
        <v>7.5730000000000004</v>
      </c>
      <c r="C1179" s="2">
        <f>RSI!I1179</f>
        <v>57.401696900654613</v>
      </c>
      <c r="D1179" s="2">
        <f>MACD!E1179</f>
        <v>1.3154630273906065E-3</v>
      </c>
      <c r="E1179" s="2">
        <f>MACD!F1179</f>
        <v>-1.6186186284331473E-2</v>
      </c>
      <c r="F1179" s="2">
        <f>'Moving Avg'!D1179</f>
        <v>7.5730000000000004</v>
      </c>
      <c r="G1179" s="2">
        <f>'Moving Avg'!F1179</f>
        <v>7.5550700000000024</v>
      </c>
      <c r="H1179" s="2">
        <f>'Moving Avg'!G1179</f>
        <v>7.3502119999999946</v>
      </c>
      <c r="I1179" s="2">
        <f>'Moving Avg'!H1179</f>
        <v>7.3935459999999997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3"/>
        <v>50</v>
      </c>
      <c r="N1179" s="8">
        <f t="shared" si="180"/>
        <v>0</v>
      </c>
      <c r="O1179" s="8">
        <f t="shared" si="181"/>
        <v>50</v>
      </c>
      <c r="P1179" s="8">
        <f t="shared" si="182"/>
        <v>33</v>
      </c>
      <c r="Q1179" s="9">
        <f t="shared" si="184"/>
        <v>29.95</v>
      </c>
      <c r="R1179" s="9">
        <f t="shared" si="185"/>
        <v>35.75</v>
      </c>
      <c r="S1179" s="9">
        <f t="shared" si="186"/>
        <v>34.85</v>
      </c>
      <c r="T1179" s="9">
        <f t="shared" si="187"/>
        <v>33.25</v>
      </c>
      <c r="U1179" s="8">
        <f t="shared" si="188"/>
        <v>33.516666666666673</v>
      </c>
      <c r="V1179" s="8">
        <f t="shared" si="189"/>
        <v>33.450000000000003</v>
      </c>
    </row>
    <row r="1180" spans="1:22" ht="13.5" x14ac:dyDescent="0.25">
      <c r="A1180" s="3">
        <f>RSI!A1180</f>
        <v>44018</v>
      </c>
      <c r="B1180" s="2">
        <f>RSI!B1180</f>
        <v>7.6120999999999999</v>
      </c>
      <c r="C1180" s="2">
        <f>RSI!I1180</f>
        <v>60.408547565656662</v>
      </c>
      <c r="D1180" s="2">
        <f>MACD!E1180</f>
        <v>-2.07208059356212E-3</v>
      </c>
      <c r="E1180" s="2">
        <f>MACD!F1180</f>
        <v>-1.3363365146177603E-2</v>
      </c>
      <c r="F1180" s="2">
        <f>'Moving Avg'!D1180</f>
        <v>7.5808200000000001</v>
      </c>
      <c r="G1180" s="2">
        <f>'Moving Avg'!F1180</f>
        <v>7.5566350000000018</v>
      </c>
      <c r="H1180" s="2">
        <f>'Moving Avg'!G1180</f>
        <v>7.360985999999996</v>
      </c>
      <c r="I1180" s="2">
        <f>'Moving Avg'!H1180</f>
        <v>7.3933510000000009</v>
      </c>
      <c r="J1180" s="6" t="str">
        <f>OBV!F1180</f>
        <v>BULLISH</v>
      </c>
      <c r="K1180" s="6" t="str">
        <f>OBV!G1180</f>
        <v>NEUTRAL</v>
      </c>
      <c r="L1180" s="6" t="str">
        <f>OBV!H1180</f>
        <v>CONFIRMED BULLISH</v>
      </c>
      <c r="M1180" s="8">
        <f t="shared" si="183"/>
        <v>50</v>
      </c>
      <c r="N1180" s="8">
        <f t="shared" si="180"/>
        <v>0</v>
      </c>
      <c r="O1180" s="8">
        <f t="shared" si="181"/>
        <v>50</v>
      </c>
      <c r="P1180" s="8">
        <f t="shared" si="182"/>
        <v>83.5</v>
      </c>
      <c r="Q1180" s="9">
        <f t="shared" si="184"/>
        <v>37.524999999999999</v>
      </c>
      <c r="R1180" s="9">
        <f t="shared" si="185"/>
        <v>48.375</v>
      </c>
      <c r="S1180" s="9">
        <f t="shared" si="186"/>
        <v>57.575000000000003</v>
      </c>
      <c r="T1180" s="9">
        <f t="shared" si="187"/>
        <v>45.875</v>
      </c>
      <c r="U1180" s="8">
        <f t="shared" si="188"/>
        <v>47.82500000000001</v>
      </c>
      <c r="V1180" s="8">
        <f t="shared" si="189"/>
        <v>47.337500000000006</v>
      </c>
    </row>
    <row r="1181" spans="1:22" ht="13.5" x14ac:dyDescent="0.25">
      <c r="A1181" s="3">
        <f>RSI!A1181</f>
        <v>44019</v>
      </c>
      <c r="B1181" s="2">
        <f>RSI!B1181</f>
        <v>7.5730000000000004</v>
      </c>
      <c r="C1181" s="2">
        <f>RSI!I1181</f>
        <v>56.140945049494903</v>
      </c>
      <c r="D1181" s="2">
        <f>MACD!E1181</f>
        <v>9.3191268896637425E-3</v>
      </c>
      <c r="E1181" s="2">
        <f>MACD!F1181</f>
        <v>-8.8268667390093338E-3</v>
      </c>
      <c r="F1181" s="2">
        <f>'Moving Avg'!D1181</f>
        <v>7.5808200000000001</v>
      </c>
      <c r="G1181" s="2">
        <f>'Moving Avg'!F1181</f>
        <v>7.560145000000003</v>
      </c>
      <c r="H1181" s="2">
        <f>'Moving Avg'!G1181</f>
        <v>7.3703539999999954</v>
      </c>
      <c r="I1181" s="2">
        <f>'Moving Avg'!H1181</f>
        <v>7.3935460000000024</v>
      </c>
      <c r="J1181" s="6" t="str">
        <f>OBV!F1181</f>
        <v>BEARISH</v>
      </c>
      <c r="K1181" s="6" t="str">
        <f>OBV!G1181</f>
        <v>NEUTRAL</v>
      </c>
      <c r="L1181" s="6" t="str">
        <f>OBV!H1181</f>
        <v>NEUTRAL</v>
      </c>
      <c r="M1181" s="8">
        <f t="shared" si="183"/>
        <v>50</v>
      </c>
      <c r="N1181" s="8">
        <f t="shared" si="180"/>
        <v>0</v>
      </c>
      <c r="O1181" s="8">
        <f t="shared" si="181"/>
        <v>50</v>
      </c>
      <c r="P1181" s="8">
        <f t="shared" si="182"/>
        <v>16.5</v>
      </c>
      <c r="Q1181" s="9">
        <f t="shared" si="184"/>
        <v>27.475000000000001</v>
      </c>
      <c r="R1181" s="9">
        <f t="shared" si="185"/>
        <v>31.625</v>
      </c>
      <c r="S1181" s="9">
        <f t="shared" si="186"/>
        <v>27.425000000000001</v>
      </c>
      <c r="T1181" s="9">
        <f t="shared" si="187"/>
        <v>29.125</v>
      </c>
      <c r="U1181" s="8">
        <f t="shared" si="188"/>
        <v>28.841666666666669</v>
      </c>
      <c r="V1181" s="8">
        <f t="shared" si="189"/>
        <v>28.912500000000001</v>
      </c>
    </row>
    <row r="1182" spans="1:22" ht="13.5" x14ac:dyDescent="0.25">
      <c r="A1182" s="3">
        <f>RSI!A1182</f>
        <v>44020</v>
      </c>
      <c r="B1182" s="2">
        <f>RSI!B1182</f>
        <v>7.5730000000000004</v>
      </c>
      <c r="C1182" s="2">
        <f>RSI!I1182</f>
        <v>56.140945049494903</v>
      </c>
      <c r="D1182" s="2">
        <f>MACD!E1182</f>
        <v>1.858324526666788E-2</v>
      </c>
      <c r="E1182" s="2">
        <f>MACD!F1182</f>
        <v>-3.3448443378738917E-3</v>
      </c>
      <c r="F1182" s="2">
        <f>'Moving Avg'!D1182</f>
        <v>7.5808200000000001</v>
      </c>
      <c r="G1182" s="2">
        <f>'Moving Avg'!F1182</f>
        <v>7.5605350000000033</v>
      </c>
      <c r="H1182" s="2">
        <f>'Moving Avg'!G1182</f>
        <v>7.3797219999999975</v>
      </c>
      <c r="I1182" s="2">
        <f>'Moving Avg'!H1182</f>
        <v>7.3935460000000024</v>
      </c>
      <c r="J1182" s="6" t="str">
        <f>OBV!F1182</f>
        <v>BEARISH</v>
      </c>
      <c r="K1182" s="6" t="str">
        <f>OBV!G1182</f>
        <v>NEUTRAL</v>
      </c>
      <c r="L1182" s="6" t="str">
        <f>OBV!H1182</f>
        <v>NEUTRAL</v>
      </c>
      <c r="M1182" s="8">
        <f t="shared" si="183"/>
        <v>50</v>
      </c>
      <c r="N1182" s="8">
        <f t="shared" si="180"/>
        <v>0</v>
      </c>
      <c r="O1182" s="8">
        <f t="shared" si="181"/>
        <v>50</v>
      </c>
      <c r="P1182" s="8">
        <f t="shared" si="182"/>
        <v>16.5</v>
      </c>
      <c r="Q1182" s="9">
        <f t="shared" si="184"/>
        <v>27.475000000000001</v>
      </c>
      <c r="R1182" s="9">
        <f t="shared" si="185"/>
        <v>31.625</v>
      </c>
      <c r="S1182" s="9">
        <f t="shared" si="186"/>
        <v>27.425000000000001</v>
      </c>
      <c r="T1182" s="9">
        <f t="shared" si="187"/>
        <v>29.125</v>
      </c>
      <c r="U1182" s="8">
        <f t="shared" si="188"/>
        <v>28.841666666666669</v>
      </c>
      <c r="V1182" s="8">
        <f t="shared" si="189"/>
        <v>28.912500000000001</v>
      </c>
    </row>
    <row r="1183" spans="1:22" ht="13.5" x14ac:dyDescent="0.25">
      <c r="A1183" s="3">
        <f>RSI!A1183</f>
        <v>44021</v>
      </c>
      <c r="B1183" s="2">
        <f>RSI!B1183</f>
        <v>7.5730000000000004</v>
      </c>
      <c r="C1183" s="2">
        <f>RSI!I1183</f>
        <v>56.14094504949491</v>
      </c>
      <c r="D1183" s="2">
        <f>MACD!E1183</f>
        <v>2.0059882225669234E-2</v>
      </c>
      <c r="E1183" s="2">
        <f>MACD!F1183</f>
        <v>1.3361009748347336E-3</v>
      </c>
      <c r="F1183" s="2">
        <f>'Moving Avg'!D1183</f>
        <v>7.5808200000000001</v>
      </c>
      <c r="G1183" s="2">
        <f>'Moving Avg'!F1183</f>
        <v>7.5613150000000031</v>
      </c>
      <c r="H1183" s="2">
        <f>'Moving Avg'!G1183</f>
        <v>7.3906519999999967</v>
      </c>
      <c r="I1183" s="2">
        <f>'Moving Avg'!H1183</f>
        <v>7.3928430000000036</v>
      </c>
      <c r="J1183" s="6" t="str">
        <f>OBV!F1183</f>
        <v>BEARISH</v>
      </c>
      <c r="K1183" s="6" t="str">
        <f>OBV!G1183</f>
        <v>NEUTRAL</v>
      </c>
      <c r="L1183" s="6" t="str">
        <f>OBV!H1183</f>
        <v>NEUTRAL</v>
      </c>
      <c r="M1183" s="8">
        <f t="shared" si="183"/>
        <v>50</v>
      </c>
      <c r="N1183" s="8">
        <f t="shared" si="180"/>
        <v>0</v>
      </c>
      <c r="O1183" s="8">
        <f t="shared" si="181"/>
        <v>50</v>
      </c>
      <c r="P1183" s="8">
        <f t="shared" si="182"/>
        <v>16.5</v>
      </c>
      <c r="Q1183" s="9">
        <f t="shared" si="184"/>
        <v>27.475000000000001</v>
      </c>
      <c r="R1183" s="9">
        <f t="shared" si="185"/>
        <v>31.625</v>
      </c>
      <c r="S1183" s="9">
        <f t="shared" si="186"/>
        <v>27.425000000000001</v>
      </c>
      <c r="T1183" s="9">
        <f t="shared" si="187"/>
        <v>29.125</v>
      </c>
      <c r="U1183" s="8">
        <f t="shared" si="188"/>
        <v>28.841666666666669</v>
      </c>
      <c r="V1183" s="8">
        <f t="shared" si="189"/>
        <v>28.912500000000001</v>
      </c>
    </row>
    <row r="1184" spans="1:22" ht="13.5" x14ac:dyDescent="0.25">
      <c r="A1184" s="3">
        <f>RSI!A1184</f>
        <v>44022</v>
      </c>
      <c r="B1184" s="2">
        <f>RSI!B1184</f>
        <v>7.6043000000000003</v>
      </c>
      <c r="C1184" s="2">
        <f>RSI!I1184</f>
        <v>59.034460947476511</v>
      </c>
      <c r="D1184" s="2">
        <f>MACD!E1184</f>
        <v>1.866967035906697E-2</v>
      </c>
      <c r="E1184" s="2">
        <f>MACD!F1184</f>
        <v>4.8028148516811812E-3</v>
      </c>
      <c r="F1184" s="2">
        <f>'Moving Avg'!D1184</f>
        <v>7.5870800000000003</v>
      </c>
      <c r="G1184" s="2">
        <f>'Moving Avg'!F1184</f>
        <v>7.5667800000000032</v>
      </c>
      <c r="H1184" s="2">
        <f>'Moving Avg'!G1184</f>
        <v>7.4000219999999963</v>
      </c>
      <c r="I1184" s="2">
        <f>'Moving Avg'!H1184</f>
        <v>7.3931945000000043</v>
      </c>
      <c r="J1184" s="6" t="str">
        <f>OBV!F1184</f>
        <v>BEARISH</v>
      </c>
      <c r="K1184" s="6" t="str">
        <f>OBV!G1184</f>
        <v>NEUTRAL</v>
      </c>
      <c r="L1184" s="6" t="str">
        <f>OBV!H1184</f>
        <v>BEARISH DIVERGENCE</v>
      </c>
      <c r="M1184" s="8">
        <f t="shared" si="183"/>
        <v>50</v>
      </c>
      <c r="N1184" s="8">
        <f t="shared" si="180"/>
        <v>0</v>
      </c>
      <c r="O1184" s="8">
        <f t="shared" si="181"/>
        <v>50</v>
      </c>
      <c r="P1184" s="8">
        <f t="shared" si="182"/>
        <v>16.5</v>
      </c>
      <c r="Q1184" s="9">
        <f t="shared" si="184"/>
        <v>27.475000000000001</v>
      </c>
      <c r="R1184" s="9">
        <f t="shared" si="185"/>
        <v>31.625</v>
      </c>
      <c r="S1184" s="9">
        <f t="shared" si="186"/>
        <v>27.425000000000001</v>
      </c>
      <c r="T1184" s="9">
        <f t="shared" si="187"/>
        <v>29.125</v>
      </c>
      <c r="U1184" s="8">
        <f t="shared" si="188"/>
        <v>28.841666666666669</v>
      </c>
      <c r="V1184" s="8">
        <f t="shared" si="189"/>
        <v>28.912500000000001</v>
      </c>
    </row>
    <row r="1185" spans="1:22" ht="13.5" x14ac:dyDescent="0.25">
      <c r="A1185" s="3">
        <f>RSI!A1185</f>
        <v>44025</v>
      </c>
      <c r="B1185" s="2">
        <f>RSI!B1185</f>
        <v>7.3856999999999999</v>
      </c>
      <c r="C1185" s="2">
        <f>RSI!I1185</f>
        <v>39.456252714215104</v>
      </c>
      <c r="D1185" s="2">
        <f>MACD!E1185</f>
        <v>3.3203610687409402E-2</v>
      </c>
      <c r="E1185" s="2">
        <f>MACD!F1185</f>
        <v>1.0482974018826826E-2</v>
      </c>
      <c r="F1185" s="2">
        <f>'Moving Avg'!D1185</f>
        <v>7.5418000000000003</v>
      </c>
      <c r="G1185" s="2">
        <f>'Moving Avg'!F1185</f>
        <v>7.5613150000000022</v>
      </c>
      <c r="H1185" s="2">
        <f>'Moving Avg'!G1185</f>
        <v>7.4057999999999966</v>
      </c>
      <c r="I1185" s="2">
        <f>'Moving Avg'!H1185</f>
        <v>7.3918675000000045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3"/>
        <v>50</v>
      </c>
      <c r="N1185" s="8">
        <f t="shared" si="180"/>
        <v>0</v>
      </c>
      <c r="O1185" s="8">
        <f t="shared" si="181"/>
        <v>50</v>
      </c>
      <c r="P1185" s="8">
        <f t="shared" si="182"/>
        <v>16.5</v>
      </c>
      <c r="Q1185" s="9">
        <f t="shared" si="184"/>
        <v>27.475000000000001</v>
      </c>
      <c r="R1185" s="9">
        <f t="shared" si="185"/>
        <v>31.625</v>
      </c>
      <c r="S1185" s="9">
        <f t="shared" si="186"/>
        <v>27.425000000000001</v>
      </c>
      <c r="T1185" s="9">
        <f t="shared" si="187"/>
        <v>29.125</v>
      </c>
      <c r="U1185" s="8">
        <f t="shared" si="188"/>
        <v>28.841666666666669</v>
      </c>
      <c r="V1185" s="8">
        <f t="shared" si="189"/>
        <v>28.912500000000001</v>
      </c>
    </row>
    <row r="1186" spans="1:22" ht="13.5" x14ac:dyDescent="0.25">
      <c r="A1186" s="3">
        <f>RSI!A1186</f>
        <v>44026</v>
      </c>
      <c r="B1186" s="2">
        <f>RSI!B1186</f>
        <v>7.5964999999999998</v>
      </c>
      <c r="C1186" s="2">
        <f>RSI!I1186</f>
        <v>54.966219833527603</v>
      </c>
      <c r="D1186" s="2">
        <f>MACD!E1186</f>
        <v>3.0731870367023184E-2</v>
      </c>
      <c r="E1186" s="2">
        <f>MACD!F1186</f>
        <v>1.4532753288466097E-2</v>
      </c>
      <c r="F1186" s="2">
        <f>'Moving Avg'!D1186</f>
        <v>7.5465</v>
      </c>
      <c r="G1186" s="2">
        <f>'Moving Avg'!F1186</f>
        <v>7.5663900000000011</v>
      </c>
      <c r="H1186" s="2">
        <f>'Moving Avg'!G1186</f>
        <v>7.4143879999999971</v>
      </c>
      <c r="I1186" s="2">
        <f>'Moving Avg'!H1186</f>
        <v>7.3916725000000056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3"/>
        <v>50</v>
      </c>
      <c r="N1186" s="8">
        <f t="shared" si="180"/>
        <v>0</v>
      </c>
      <c r="O1186" s="8">
        <f t="shared" si="181"/>
        <v>50</v>
      </c>
      <c r="P1186" s="8">
        <f t="shared" si="182"/>
        <v>83.5</v>
      </c>
      <c r="Q1186" s="9">
        <f t="shared" si="184"/>
        <v>37.524999999999999</v>
      </c>
      <c r="R1186" s="9">
        <f t="shared" si="185"/>
        <v>48.375</v>
      </c>
      <c r="S1186" s="9">
        <f t="shared" si="186"/>
        <v>57.575000000000003</v>
      </c>
      <c r="T1186" s="9">
        <f t="shared" si="187"/>
        <v>45.875</v>
      </c>
      <c r="U1186" s="8">
        <f t="shared" si="188"/>
        <v>47.82500000000001</v>
      </c>
      <c r="V1186" s="8">
        <f t="shared" si="189"/>
        <v>47.337500000000006</v>
      </c>
    </row>
    <row r="1187" spans="1:22" ht="13.5" x14ac:dyDescent="0.25">
      <c r="A1187" s="3">
        <f>RSI!A1187</f>
        <v>44027</v>
      </c>
      <c r="B1187" s="2">
        <f>RSI!B1187</f>
        <v>7.5651999999999999</v>
      </c>
      <c r="C1187" s="2">
        <f>RSI!I1187</f>
        <v>52.803201268674513</v>
      </c>
      <c r="D1187" s="2">
        <f>MACD!E1187</f>
        <v>3.04958131887485E-2</v>
      </c>
      <c r="E1187" s="2">
        <f>MACD!F1187</f>
        <v>1.7725365268522579E-2</v>
      </c>
      <c r="F1187" s="2">
        <f>'Moving Avg'!D1187</f>
        <v>7.5449399999999995</v>
      </c>
      <c r="G1187" s="2">
        <f>'Moving Avg'!F1187</f>
        <v>7.5699000000000014</v>
      </c>
      <c r="H1187" s="2">
        <f>'Moving Avg'!G1187</f>
        <v>7.4221939999999975</v>
      </c>
      <c r="I1187" s="2">
        <f>'Moving Avg'!H1187</f>
        <v>7.391399000000006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  <c r="M1187" s="8">
        <f t="shared" si="183"/>
        <v>50</v>
      </c>
      <c r="N1187" s="8">
        <f t="shared" si="180"/>
        <v>0</v>
      </c>
      <c r="O1187" s="8">
        <f t="shared" si="181"/>
        <v>50</v>
      </c>
      <c r="P1187" s="8">
        <f t="shared" si="182"/>
        <v>66.5</v>
      </c>
      <c r="Q1187" s="9">
        <f t="shared" si="184"/>
        <v>34.975000000000001</v>
      </c>
      <c r="R1187" s="9">
        <f t="shared" si="185"/>
        <v>44.125</v>
      </c>
      <c r="S1187" s="9">
        <f t="shared" si="186"/>
        <v>49.924999999999997</v>
      </c>
      <c r="T1187" s="9">
        <f t="shared" si="187"/>
        <v>41.625</v>
      </c>
      <c r="U1187" s="8">
        <f t="shared" si="188"/>
        <v>43.008333333333326</v>
      </c>
      <c r="V1187" s="8">
        <f t="shared" si="189"/>
        <v>42.662499999999994</v>
      </c>
    </row>
    <row r="1188" spans="1:22" ht="13.5" x14ac:dyDescent="0.25">
      <c r="A1188" s="3">
        <f>RSI!A1188</f>
        <v>44028</v>
      </c>
      <c r="B1188" s="2">
        <f>RSI!B1188</f>
        <v>7.5651999999999999</v>
      </c>
      <c r="C1188" s="2">
        <f>RSI!I1188</f>
        <v>52.803201268674513</v>
      </c>
      <c r="D1188" s="2">
        <f>MACD!E1188</f>
        <v>3.0052226360314904E-2</v>
      </c>
      <c r="E1188" s="2">
        <f>MACD!F1188</f>
        <v>2.0190737486881043E-2</v>
      </c>
      <c r="F1188" s="2">
        <f>'Moving Avg'!D1188</f>
        <v>7.5433800000000009</v>
      </c>
      <c r="G1188" s="2">
        <f>'Moving Avg'!F1188</f>
        <v>7.5695100000000028</v>
      </c>
      <c r="H1188" s="2">
        <f>'Moving Avg'!G1188</f>
        <v>7.4329679999999971</v>
      </c>
      <c r="I1188" s="2">
        <f>'Moving Avg'!H1188</f>
        <v>7.391633000000005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  <c r="M1188" s="8">
        <f t="shared" si="183"/>
        <v>50</v>
      </c>
      <c r="N1188" s="8">
        <f t="shared" si="180"/>
        <v>0</v>
      </c>
      <c r="O1188" s="8">
        <f t="shared" si="181"/>
        <v>50</v>
      </c>
      <c r="P1188" s="8">
        <f t="shared" si="182"/>
        <v>66.5</v>
      </c>
      <c r="Q1188" s="9">
        <f t="shared" si="184"/>
        <v>34.975000000000001</v>
      </c>
      <c r="R1188" s="9">
        <f t="shared" si="185"/>
        <v>44.125</v>
      </c>
      <c r="S1188" s="9">
        <f t="shared" si="186"/>
        <v>49.924999999999997</v>
      </c>
      <c r="T1188" s="9">
        <f t="shared" si="187"/>
        <v>41.625</v>
      </c>
      <c r="U1188" s="8">
        <f t="shared" si="188"/>
        <v>43.008333333333326</v>
      </c>
      <c r="V1188" s="8">
        <f t="shared" si="189"/>
        <v>42.662499999999994</v>
      </c>
    </row>
    <row r="1189" spans="1:22" ht="13.5" x14ac:dyDescent="0.25">
      <c r="A1189" s="3">
        <f>RSI!A1189</f>
        <v>44029</v>
      </c>
      <c r="B1189" s="2">
        <f>RSI!B1189</f>
        <v>7.5730000000000004</v>
      </c>
      <c r="C1189" s="2">
        <f>RSI!I1189</f>
        <v>53.333945270136589</v>
      </c>
      <c r="D1189" s="2">
        <f>MACD!E1189</f>
        <v>2.8873322419401326E-2</v>
      </c>
      <c r="E1189" s="2">
        <f>MACD!F1189</f>
        <v>2.1927254473385099E-2</v>
      </c>
      <c r="F1189" s="2">
        <f>'Moving Avg'!D1189</f>
        <v>7.5371199999999998</v>
      </c>
      <c r="G1189" s="2">
        <f>'Moving Avg'!F1189</f>
        <v>7.5695100000000028</v>
      </c>
      <c r="H1189" s="2">
        <f>'Moving Avg'!G1189</f>
        <v>7.4398379999999973</v>
      </c>
      <c r="I1189" s="2">
        <f>'Moving Avg'!H1189</f>
        <v>7.3912815000000069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  <c r="M1189" s="8">
        <f t="shared" si="183"/>
        <v>50</v>
      </c>
      <c r="N1189" s="8">
        <f t="shared" si="180"/>
        <v>0</v>
      </c>
      <c r="O1189" s="8">
        <f t="shared" si="181"/>
        <v>50</v>
      </c>
      <c r="P1189" s="8">
        <f t="shared" si="182"/>
        <v>66.5</v>
      </c>
      <c r="Q1189" s="9">
        <f t="shared" si="184"/>
        <v>34.975000000000001</v>
      </c>
      <c r="R1189" s="9">
        <f t="shared" si="185"/>
        <v>44.125</v>
      </c>
      <c r="S1189" s="9">
        <f t="shared" si="186"/>
        <v>49.924999999999997</v>
      </c>
      <c r="T1189" s="9">
        <f t="shared" si="187"/>
        <v>41.625</v>
      </c>
      <c r="U1189" s="8">
        <f t="shared" si="188"/>
        <v>43.008333333333326</v>
      </c>
      <c r="V1189" s="8">
        <f t="shared" si="189"/>
        <v>42.662499999999994</v>
      </c>
    </row>
    <row r="1190" spans="1:22" ht="13.5" x14ac:dyDescent="0.25">
      <c r="A1190" s="3">
        <f>RSI!A1190</f>
        <v>44032</v>
      </c>
      <c r="B1190" s="2">
        <f>RSI!B1190</f>
        <v>7.5651999999999999</v>
      </c>
      <c r="C1190" s="2">
        <f>RSI!I1190</f>
        <v>52.695780134676092</v>
      </c>
      <c r="D1190" s="2">
        <f>MACD!E1190</f>
        <v>3.4213801412481537E-2</v>
      </c>
      <c r="E1190" s="2">
        <f>MACD!F1190</f>
        <v>2.4384563861204387E-2</v>
      </c>
      <c r="F1190" s="2">
        <f>'Moving Avg'!D1190</f>
        <v>7.5730199999999996</v>
      </c>
      <c r="G1190" s="2">
        <f>'Moving Avg'!F1190</f>
        <v>7.5710700000000015</v>
      </c>
      <c r="H1190" s="2">
        <f>'Moving Avg'!G1190</f>
        <v>7.4507679999999983</v>
      </c>
      <c r="I1190" s="2">
        <f>'Moving Avg'!H1190</f>
        <v>7.3916325000000072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3"/>
        <v>50</v>
      </c>
      <c r="N1190" s="8">
        <f t="shared" si="180"/>
        <v>0</v>
      </c>
      <c r="O1190" s="8">
        <f t="shared" si="181"/>
        <v>50</v>
      </c>
      <c r="P1190" s="8">
        <f t="shared" si="182"/>
        <v>83.5</v>
      </c>
      <c r="Q1190" s="9">
        <f t="shared" si="184"/>
        <v>37.524999999999999</v>
      </c>
      <c r="R1190" s="9">
        <f t="shared" si="185"/>
        <v>48.375</v>
      </c>
      <c r="S1190" s="9">
        <f t="shared" si="186"/>
        <v>57.575000000000003</v>
      </c>
      <c r="T1190" s="9">
        <f t="shared" si="187"/>
        <v>45.875</v>
      </c>
      <c r="U1190" s="8">
        <f t="shared" si="188"/>
        <v>47.82500000000001</v>
      </c>
      <c r="V1190" s="8">
        <f t="shared" si="189"/>
        <v>47.337500000000006</v>
      </c>
    </row>
    <row r="1191" spans="1:22" ht="13.5" x14ac:dyDescent="0.25">
      <c r="A1191" s="3">
        <f>RSI!A1191</f>
        <v>44033</v>
      </c>
      <c r="B1191" s="2">
        <f>RSI!B1191</f>
        <v>7.5339999999999998</v>
      </c>
      <c r="C1191" s="2">
        <f>RSI!I1191</f>
        <v>50.112790719737319</v>
      </c>
      <c r="D1191" s="2">
        <f>MACD!E1191</f>
        <v>3.4838235935122697E-2</v>
      </c>
      <c r="E1191" s="2">
        <f>MACD!F1191</f>
        <v>2.647529827598805E-2</v>
      </c>
      <c r="F1191" s="2">
        <f>'Moving Avg'!D1191</f>
        <v>7.5605200000000012</v>
      </c>
      <c r="G1191" s="2">
        <f>'Moving Avg'!F1191</f>
        <v>7.567165000000001</v>
      </c>
      <c r="H1191" s="2">
        <f>'Moving Avg'!G1191</f>
        <v>7.4610739999999991</v>
      </c>
      <c r="I1191" s="2">
        <f>'Moving Avg'!H1191</f>
        <v>7.3914375000000083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  <c r="M1191" s="8">
        <f t="shared" si="183"/>
        <v>50</v>
      </c>
      <c r="N1191" s="8">
        <f t="shared" si="180"/>
        <v>0</v>
      </c>
      <c r="O1191" s="8">
        <f t="shared" si="181"/>
        <v>50</v>
      </c>
      <c r="P1191" s="8">
        <f t="shared" si="182"/>
        <v>16.5</v>
      </c>
      <c r="Q1191" s="9">
        <f t="shared" si="184"/>
        <v>27.475000000000001</v>
      </c>
      <c r="R1191" s="9">
        <f t="shared" si="185"/>
        <v>31.625</v>
      </c>
      <c r="S1191" s="9">
        <f t="shared" si="186"/>
        <v>27.425000000000001</v>
      </c>
      <c r="T1191" s="9">
        <f t="shared" si="187"/>
        <v>29.125</v>
      </c>
      <c r="U1191" s="8">
        <f t="shared" si="188"/>
        <v>28.841666666666669</v>
      </c>
      <c r="V1191" s="8">
        <f t="shared" si="189"/>
        <v>28.912500000000001</v>
      </c>
    </row>
    <row r="1192" spans="1:22" ht="13.5" x14ac:dyDescent="0.25">
      <c r="A1192" s="3">
        <f>RSI!A1192</f>
        <v>44034</v>
      </c>
      <c r="B1192" s="2">
        <f>RSI!B1192</f>
        <v>7.3544</v>
      </c>
      <c r="C1192" s="2">
        <f>RSI!I1192</f>
        <v>38.433981037170625</v>
      </c>
      <c r="D1192" s="2">
        <f>MACD!E1192</f>
        <v>4.8678596476393388E-2</v>
      </c>
      <c r="E1192" s="2">
        <f>MACD!F1192</f>
        <v>3.0915957916069117E-2</v>
      </c>
      <c r="F1192" s="2">
        <f>'Moving Avg'!D1192</f>
        <v>7.5183599999999995</v>
      </c>
      <c r="G1192" s="2">
        <f>'Moving Avg'!F1192</f>
        <v>7.5542800000000012</v>
      </c>
      <c r="H1192" s="2">
        <f>'Moving Avg'!G1192</f>
        <v>7.4718479999999987</v>
      </c>
      <c r="I1192" s="2">
        <f>'Moving Avg'!H1192</f>
        <v>7.3904615000000078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3"/>
        <v>50</v>
      </c>
      <c r="N1192" s="8">
        <f t="shared" si="180"/>
        <v>0</v>
      </c>
      <c r="O1192" s="8">
        <f t="shared" si="181"/>
        <v>50</v>
      </c>
      <c r="P1192" s="8">
        <f t="shared" si="182"/>
        <v>16.5</v>
      </c>
      <c r="Q1192" s="9">
        <f t="shared" si="184"/>
        <v>27.475000000000001</v>
      </c>
      <c r="R1192" s="9">
        <f t="shared" si="185"/>
        <v>31.625</v>
      </c>
      <c r="S1192" s="9">
        <f t="shared" si="186"/>
        <v>27.425000000000001</v>
      </c>
      <c r="T1192" s="9">
        <f t="shared" si="187"/>
        <v>29.125</v>
      </c>
      <c r="U1192" s="8">
        <f t="shared" si="188"/>
        <v>28.841666666666669</v>
      </c>
      <c r="V1192" s="8">
        <f t="shared" si="189"/>
        <v>28.912500000000001</v>
      </c>
    </row>
    <row r="1193" spans="1:22" ht="13.5" x14ac:dyDescent="0.25">
      <c r="A1193" s="3">
        <f>RSI!A1193</f>
        <v>44035</v>
      </c>
      <c r="B1193" s="2">
        <f>RSI!B1193</f>
        <v>7.4793000000000003</v>
      </c>
      <c r="C1193" s="2">
        <f>RSI!I1193</f>
        <v>47.582792222217932</v>
      </c>
      <c r="D1193" s="2">
        <f>MACD!E1193</f>
        <v>5.2206758194182079E-2</v>
      </c>
      <c r="E1193" s="2">
        <f>MACD!F1193</f>
        <v>3.5174117971691711E-2</v>
      </c>
      <c r="F1193" s="2">
        <f>'Moving Avg'!D1193</f>
        <v>7.5011800000000006</v>
      </c>
      <c r="G1193" s="2">
        <f>'Moving Avg'!F1193</f>
        <v>7.5495950000000009</v>
      </c>
      <c r="H1193" s="2">
        <f>'Moving Avg'!G1193</f>
        <v>7.4810600000000003</v>
      </c>
      <c r="I1193" s="2">
        <f>'Moving Avg'!H1193</f>
        <v>7.3903830000000088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  <c r="M1193" s="8">
        <f t="shared" si="183"/>
        <v>50</v>
      </c>
      <c r="N1193" s="8">
        <f t="shared" si="180"/>
        <v>0</v>
      </c>
      <c r="O1193" s="8">
        <f t="shared" si="181"/>
        <v>50</v>
      </c>
      <c r="P1193" s="8">
        <f t="shared" si="182"/>
        <v>66.5</v>
      </c>
      <c r="Q1193" s="9">
        <f t="shared" si="184"/>
        <v>34.975000000000001</v>
      </c>
      <c r="R1193" s="9">
        <f t="shared" si="185"/>
        <v>44.125</v>
      </c>
      <c r="S1193" s="9">
        <f t="shared" si="186"/>
        <v>49.924999999999997</v>
      </c>
      <c r="T1193" s="9">
        <f t="shared" si="187"/>
        <v>41.625</v>
      </c>
      <c r="U1193" s="8">
        <f t="shared" si="188"/>
        <v>43.008333333333326</v>
      </c>
      <c r="V1193" s="8">
        <f t="shared" si="189"/>
        <v>42.662499999999994</v>
      </c>
    </row>
    <row r="1194" spans="1:22" ht="13.5" x14ac:dyDescent="0.25">
      <c r="A1194" s="3">
        <f>RSI!A1194</f>
        <v>44036</v>
      </c>
      <c r="B1194" s="2">
        <f>RSI!B1194</f>
        <v>7.4558999999999997</v>
      </c>
      <c r="C1194" s="2">
        <f>RSI!I1194</f>
        <v>46.197689598917094</v>
      </c>
      <c r="D1194" s="2">
        <f>MACD!E1194</f>
        <v>6.1992562865450296E-2</v>
      </c>
      <c r="E1194" s="2">
        <f>MACD!F1194</f>
        <v>4.0537806950443428E-2</v>
      </c>
      <c r="F1194" s="2">
        <f>'Moving Avg'!D1194</f>
        <v>7.4777600000000009</v>
      </c>
      <c r="G1194" s="2">
        <f>'Moving Avg'!F1194</f>
        <v>7.5437399999999997</v>
      </c>
      <c r="H1194" s="2">
        <f>'Moving Avg'!G1194</f>
        <v>7.4857439999999995</v>
      </c>
      <c r="I1194" s="2">
        <f>'Moving Avg'!H1194</f>
        <v>7.3903830000000088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3"/>
        <v>50</v>
      </c>
      <c r="N1194" s="8">
        <f t="shared" si="180"/>
        <v>0</v>
      </c>
      <c r="O1194" s="8">
        <f t="shared" si="181"/>
        <v>50</v>
      </c>
      <c r="P1194" s="8">
        <f t="shared" si="182"/>
        <v>16.5</v>
      </c>
      <c r="Q1194" s="9">
        <f t="shared" si="184"/>
        <v>27.475000000000001</v>
      </c>
      <c r="R1194" s="9">
        <f t="shared" si="185"/>
        <v>31.625</v>
      </c>
      <c r="S1194" s="9">
        <f t="shared" si="186"/>
        <v>27.425000000000001</v>
      </c>
      <c r="T1194" s="9">
        <f t="shared" si="187"/>
        <v>29.125</v>
      </c>
      <c r="U1194" s="8">
        <f t="shared" si="188"/>
        <v>28.841666666666669</v>
      </c>
      <c r="V1194" s="8">
        <f t="shared" si="189"/>
        <v>28.912500000000001</v>
      </c>
    </row>
    <row r="1195" spans="1:22" ht="13.5" x14ac:dyDescent="0.25">
      <c r="A1195" s="3">
        <f>RSI!A1195</f>
        <v>44039</v>
      </c>
      <c r="B1195" s="2">
        <f>RSI!B1195</f>
        <v>7.4558999999999997</v>
      </c>
      <c r="C1195" s="2">
        <f>RSI!I1195</f>
        <v>46.197689598917094</v>
      </c>
      <c r="D1195" s="2">
        <f>MACD!E1195</f>
        <v>3.7013434754729957E-2</v>
      </c>
      <c r="E1195" s="2">
        <f>MACD!F1195</f>
        <v>3.9832932511300739E-2</v>
      </c>
      <c r="F1195" s="2">
        <f>'Moving Avg'!D1195</f>
        <v>7.4558999999999997</v>
      </c>
      <c r="G1195" s="2">
        <f>'Moving Avg'!F1195</f>
        <v>7.5378850000000002</v>
      </c>
      <c r="H1195" s="2">
        <f>'Moving Avg'!G1195</f>
        <v>7.487304</v>
      </c>
      <c r="I1195" s="2">
        <f>'Moving Avg'!H1195</f>
        <v>7.3897975000000073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3"/>
        <v>50</v>
      </c>
      <c r="N1195" s="8">
        <f t="shared" si="180"/>
        <v>45</v>
      </c>
      <c r="O1195" s="8">
        <f t="shared" si="181"/>
        <v>50</v>
      </c>
      <c r="P1195" s="8">
        <f t="shared" si="182"/>
        <v>16.5</v>
      </c>
      <c r="Q1195" s="9">
        <f t="shared" si="184"/>
        <v>43.225000000000001</v>
      </c>
      <c r="R1195" s="9">
        <f t="shared" si="185"/>
        <v>40.625</v>
      </c>
      <c r="S1195" s="9">
        <f t="shared" si="186"/>
        <v>34.174999999999997</v>
      </c>
      <c r="T1195" s="9">
        <f t="shared" si="187"/>
        <v>40.375</v>
      </c>
      <c r="U1195" s="8">
        <f t="shared" si="188"/>
        <v>39.341666666666661</v>
      </c>
      <c r="V1195" s="8">
        <f t="shared" si="189"/>
        <v>39.599999999999994</v>
      </c>
    </row>
    <row r="1196" spans="1:22" ht="13.5" x14ac:dyDescent="0.25">
      <c r="A1196" s="3">
        <f>RSI!A1196</f>
        <v>44040</v>
      </c>
      <c r="B1196" s="2">
        <f>RSI!B1196</f>
        <v>7.3388</v>
      </c>
      <c r="C1196" s="2">
        <f>RSI!I1196</f>
        <v>39.520879376961524</v>
      </c>
      <c r="D1196" s="2">
        <f>MACD!E1196</f>
        <v>5.7325930568214112E-2</v>
      </c>
      <c r="E1196" s="2">
        <f>MACD!F1196</f>
        <v>4.3331532122683411E-2</v>
      </c>
      <c r="F1196" s="2">
        <f>'Moving Avg'!D1196</f>
        <v>7.4168599999999998</v>
      </c>
      <c r="G1196" s="2">
        <f>'Moving Avg'!F1196</f>
        <v>7.5261750000000003</v>
      </c>
      <c r="H1196" s="2">
        <f>'Moving Avg'!G1196</f>
        <v>7.487304</v>
      </c>
      <c r="I1196" s="2">
        <f>'Moving Avg'!H1196</f>
        <v>7.388626500000008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3"/>
        <v>50</v>
      </c>
      <c r="N1196" s="8">
        <f t="shared" si="180"/>
        <v>0</v>
      </c>
      <c r="O1196" s="8">
        <f t="shared" si="181"/>
        <v>50</v>
      </c>
      <c r="P1196" s="8">
        <f t="shared" si="182"/>
        <v>16.5</v>
      </c>
      <c r="Q1196" s="9">
        <f t="shared" si="184"/>
        <v>27.475000000000001</v>
      </c>
      <c r="R1196" s="9">
        <f t="shared" si="185"/>
        <v>31.625</v>
      </c>
      <c r="S1196" s="9">
        <f t="shared" si="186"/>
        <v>27.425000000000001</v>
      </c>
      <c r="T1196" s="9">
        <f t="shared" si="187"/>
        <v>29.125</v>
      </c>
      <c r="U1196" s="8">
        <f t="shared" si="188"/>
        <v>28.841666666666669</v>
      </c>
      <c r="V1196" s="8">
        <f t="shared" si="189"/>
        <v>28.912500000000001</v>
      </c>
    </row>
    <row r="1197" spans="1:22" ht="13.5" x14ac:dyDescent="0.25">
      <c r="A1197" s="3">
        <f>RSI!A1197</f>
        <v>44041</v>
      </c>
      <c r="B1197" s="2">
        <f>RSI!B1197</f>
        <v>7.4169</v>
      </c>
      <c r="C1197" s="2">
        <f>RSI!I1197</f>
        <v>45.20862063710566</v>
      </c>
      <c r="D1197" s="2">
        <f>MACD!E1197</f>
        <v>6.4923174518171756E-2</v>
      </c>
      <c r="E1197" s="2">
        <f>MACD!F1197</f>
        <v>4.7649860601781079E-2</v>
      </c>
      <c r="F1197" s="2">
        <f>'Moving Avg'!D1197</f>
        <v>7.42936</v>
      </c>
      <c r="G1197" s="2">
        <f>'Moving Avg'!F1197</f>
        <v>7.5183700000000018</v>
      </c>
      <c r="H1197" s="2">
        <f>'Moving Avg'!G1197</f>
        <v>7.4929259999999998</v>
      </c>
      <c r="I1197" s="2">
        <f>'Moving Avg'!H1197</f>
        <v>7.3876115000000082</v>
      </c>
      <c r="J1197" s="6" t="str">
        <f>OBV!F1197</f>
        <v>BEARISH</v>
      </c>
      <c r="K1197" s="6" t="str">
        <f>OBV!G1197</f>
        <v>NEUTRAL</v>
      </c>
      <c r="L1197" s="6" t="str">
        <f>OBV!H1197</f>
        <v>BEARISH DIVERGENCE</v>
      </c>
      <c r="M1197" s="8">
        <f t="shared" si="183"/>
        <v>50</v>
      </c>
      <c r="N1197" s="8">
        <f t="shared" si="180"/>
        <v>0</v>
      </c>
      <c r="O1197" s="8">
        <f t="shared" si="181"/>
        <v>50</v>
      </c>
      <c r="P1197" s="8">
        <f t="shared" si="182"/>
        <v>16.5</v>
      </c>
      <c r="Q1197" s="9">
        <f t="shared" si="184"/>
        <v>27.475000000000001</v>
      </c>
      <c r="R1197" s="9">
        <f t="shared" si="185"/>
        <v>31.625</v>
      </c>
      <c r="S1197" s="9">
        <f t="shared" si="186"/>
        <v>27.425000000000001</v>
      </c>
      <c r="T1197" s="9">
        <f t="shared" si="187"/>
        <v>29.125</v>
      </c>
      <c r="U1197" s="8">
        <f t="shared" si="188"/>
        <v>28.841666666666669</v>
      </c>
      <c r="V1197" s="8">
        <f t="shared" si="189"/>
        <v>28.912500000000001</v>
      </c>
    </row>
    <row r="1198" spans="1:22" ht="13.5" x14ac:dyDescent="0.25">
      <c r="A1198" s="3">
        <f>RSI!A1198</f>
        <v>44042</v>
      </c>
      <c r="B1198" s="2">
        <f>RSI!B1198</f>
        <v>7.5651999999999999</v>
      </c>
      <c r="C1198" s="2">
        <f>RSI!I1198</f>
        <v>54.046153362553888</v>
      </c>
      <c r="D1198" s="2">
        <f>MACD!E1198</f>
        <v>6.0840409242290505E-2</v>
      </c>
      <c r="E1198" s="2">
        <f>MACD!F1198</f>
        <v>5.0287970329882963E-2</v>
      </c>
      <c r="F1198" s="2">
        <f>'Moving Avg'!D1198</f>
        <v>7.4465399999999988</v>
      </c>
      <c r="G1198" s="2">
        <f>'Moving Avg'!F1198</f>
        <v>7.5179799999999997</v>
      </c>
      <c r="H1198" s="2">
        <f>'Moving Avg'!G1198</f>
        <v>7.4977660000000004</v>
      </c>
      <c r="I1198" s="2">
        <f>'Moving Avg'!H1198</f>
        <v>7.3869085000000085</v>
      </c>
      <c r="J1198" s="6" t="str">
        <f>OBV!F1198</f>
        <v>BEARISH</v>
      </c>
      <c r="K1198" s="6" t="str">
        <f>OBV!G1198</f>
        <v>NEUTRAL</v>
      </c>
      <c r="L1198" s="6" t="str">
        <f>OBV!H1198</f>
        <v>BEARISH DIVERGENCE</v>
      </c>
      <c r="M1198" s="8">
        <f t="shared" si="183"/>
        <v>50</v>
      </c>
      <c r="N1198" s="8">
        <f t="shared" si="180"/>
        <v>0</v>
      </c>
      <c r="O1198" s="8">
        <f t="shared" si="181"/>
        <v>50</v>
      </c>
      <c r="P1198" s="8">
        <f t="shared" si="182"/>
        <v>16.5</v>
      </c>
      <c r="Q1198" s="9">
        <f t="shared" si="184"/>
        <v>27.475000000000001</v>
      </c>
      <c r="R1198" s="9">
        <f t="shared" si="185"/>
        <v>31.625</v>
      </c>
      <c r="S1198" s="9">
        <f t="shared" si="186"/>
        <v>27.425000000000001</v>
      </c>
      <c r="T1198" s="9">
        <f t="shared" si="187"/>
        <v>29.125</v>
      </c>
      <c r="U1198" s="8">
        <f t="shared" si="188"/>
        <v>28.841666666666669</v>
      </c>
      <c r="V1198" s="8">
        <f t="shared" si="189"/>
        <v>28.912500000000001</v>
      </c>
    </row>
    <row r="1199" spans="1:22" ht="13.5" x14ac:dyDescent="0.25">
      <c r="A1199" s="3">
        <f>RSI!A1199</f>
        <v>44046</v>
      </c>
      <c r="B1199" s="2">
        <f>RSI!B1199</f>
        <v>7.5339999999999998</v>
      </c>
      <c r="C1199" s="2">
        <f>RSI!I1199</f>
        <v>52.140719211107893</v>
      </c>
      <c r="D1199" s="2">
        <f>MACD!E1199</f>
        <v>6.0459434633068909E-2</v>
      </c>
      <c r="E1199" s="2">
        <f>MACD!F1199</f>
        <v>5.2322263190520156E-2</v>
      </c>
      <c r="F1199" s="2">
        <f>'Moving Avg'!D1199</f>
        <v>7.4621599999999999</v>
      </c>
      <c r="G1199" s="2">
        <f>'Moving Avg'!F1199</f>
        <v>7.5160300000000007</v>
      </c>
      <c r="H1199" s="2">
        <f>'Moving Avg'!G1199</f>
        <v>7.5007320000000002</v>
      </c>
      <c r="I1199" s="2">
        <f>'Moving Avg'!H1199</f>
        <v>7.3863230000000097</v>
      </c>
      <c r="J1199" s="6" t="str">
        <f>OBV!F1199</f>
        <v>BEARISH</v>
      </c>
      <c r="K1199" s="6" t="str">
        <f>OBV!G1199</f>
        <v>NEUTRAL</v>
      </c>
      <c r="L1199" s="6" t="str">
        <f>OBV!H1199</f>
        <v>BEARISH DIVERGENCE</v>
      </c>
      <c r="M1199" s="8">
        <f t="shared" si="183"/>
        <v>50</v>
      </c>
      <c r="N1199" s="8">
        <f t="shared" si="180"/>
        <v>0</v>
      </c>
      <c r="O1199" s="8">
        <f t="shared" si="181"/>
        <v>50</v>
      </c>
      <c r="P1199" s="8">
        <f t="shared" si="182"/>
        <v>16.5</v>
      </c>
      <c r="Q1199" s="9">
        <f t="shared" si="184"/>
        <v>27.475000000000001</v>
      </c>
      <c r="R1199" s="9">
        <f t="shared" si="185"/>
        <v>31.625</v>
      </c>
      <c r="S1199" s="9">
        <f t="shared" si="186"/>
        <v>27.425000000000001</v>
      </c>
      <c r="T1199" s="9">
        <f t="shared" si="187"/>
        <v>29.125</v>
      </c>
      <c r="U1199" s="8">
        <f t="shared" si="188"/>
        <v>28.841666666666669</v>
      </c>
      <c r="V1199" s="8">
        <f t="shared" si="189"/>
        <v>28.912500000000001</v>
      </c>
    </row>
    <row r="1200" spans="1:22" ht="13.5" x14ac:dyDescent="0.25">
      <c r="A1200" s="3">
        <f>RSI!A1200</f>
        <v>44047</v>
      </c>
      <c r="B1200" s="2">
        <f>RSI!B1200</f>
        <v>7.5262000000000002</v>
      </c>
      <c r="C1200" s="2">
        <f>RSI!I1200</f>
        <v>51.650457451130201</v>
      </c>
      <c r="D1200" s="2">
        <f>MACD!E1200</f>
        <v>5.9294176068773297E-2</v>
      </c>
      <c r="E1200" s="2">
        <f>MACD!F1200</f>
        <v>5.3716645766170787E-2</v>
      </c>
      <c r="F1200" s="2">
        <f>'Moving Avg'!D1200</f>
        <v>7.4762200000000005</v>
      </c>
      <c r="G1200" s="2">
        <f>'Moving Avg'!F1200</f>
        <v>7.5117349999999989</v>
      </c>
      <c r="H1200" s="2">
        <f>'Moving Avg'!G1200</f>
        <v>7.5029180000000011</v>
      </c>
      <c r="I1200" s="2">
        <f>'Moving Avg'!H1200</f>
        <v>7.385347000000011</v>
      </c>
      <c r="J1200" s="6" t="str">
        <f>OBV!F1200</f>
        <v>BEARISH</v>
      </c>
      <c r="K1200" s="6" t="str">
        <f>OBV!G1200</f>
        <v>NEUTRAL</v>
      </c>
      <c r="L1200" s="6" t="str">
        <f>OBV!H1200</f>
        <v>BEARISH DIVERGENCE</v>
      </c>
      <c r="M1200" s="8">
        <f t="shared" si="183"/>
        <v>50</v>
      </c>
      <c r="N1200" s="8">
        <f t="shared" si="180"/>
        <v>0</v>
      </c>
      <c r="O1200" s="8">
        <f t="shared" si="181"/>
        <v>50</v>
      </c>
      <c r="P1200" s="8">
        <f t="shared" si="182"/>
        <v>16.5</v>
      </c>
      <c r="Q1200" s="9">
        <f t="shared" si="184"/>
        <v>27.475000000000001</v>
      </c>
      <c r="R1200" s="9">
        <f t="shared" si="185"/>
        <v>31.625</v>
      </c>
      <c r="S1200" s="9">
        <f t="shared" si="186"/>
        <v>27.425000000000001</v>
      </c>
      <c r="T1200" s="9">
        <f t="shared" si="187"/>
        <v>29.125</v>
      </c>
      <c r="U1200" s="8">
        <f t="shared" si="188"/>
        <v>28.841666666666669</v>
      </c>
      <c r="V1200" s="8">
        <f t="shared" si="189"/>
        <v>28.912500000000001</v>
      </c>
    </row>
    <row r="1201" spans="1:22" ht="13.5" x14ac:dyDescent="0.25">
      <c r="A1201" s="3">
        <f>RSI!A1201</f>
        <v>44048</v>
      </c>
      <c r="B1201" s="2">
        <f>RSI!B1201</f>
        <v>7.5574000000000003</v>
      </c>
      <c r="C1201" s="2">
        <f>RSI!I1201</f>
        <v>53.532564753328565</v>
      </c>
      <c r="D1201" s="2">
        <f>MACD!E1201</f>
        <v>5.1038840429295185E-2</v>
      </c>
      <c r="E1201" s="2">
        <f>MACD!F1201</f>
        <v>5.3181084698795664E-2</v>
      </c>
      <c r="F1201" s="2">
        <f>'Moving Avg'!D1201</f>
        <v>7.5199400000000001</v>
      </c>
      <c r="G1201" s="2">
        <f>'Moving Avg'!F1201</f>
        <v>7.510955</v>
      </c>
      <c r="H1201" s="2">
        <f>'Moving Avg'!G1201</f>
        <v>7.5076020000000003</v>
      </c>
      <c r="I1201" s="2">
        <f>'Moving Avg'!H1201</f>
        <v>7.3849565000000101</v>
      </c>
      <c r="J1201" s="6" t="str">
        <f>OBV!F1201</f>
        <v>BEARISH</v>
      </c>
      <c r="K1201" s="6" t="str">
        <f>OBV!G1201</f>
        <v>NEUTRAL</v>
      </c>
      <c r="L1201" s="6" t="str">
        <f>OBV!H1201</f>
        <v>BEARISH DIVERGENCE</v>
      </c>
      <c r="M1201" s="8">
        <f t="shared" si="183"/>
        <v>50</v>
      </c>
      <c r="N1201" s="8">
        <f t="shared" si="180"/>
        <v>45</v>
      </c>
      <c r="O1201" s="8">
        <f t="shared" si="181"/>
        <v>50</v>
      </c>
      <c r="P1201" s="8">
        <f t="shared" si="182"/>
        <v>16.5</v>
      </c>
      <c r="Q1201" s="9">
        <f t="shared" si="184"/>
        <v>43.225000000000001</v>
      </c>
      <c r="R1201" s="9">
        <f t="shared" si="185"/>
        <v>40.625</v>
      </c>
      <c r="S1201" s="9">
        <f t="shared" si="186"/>
        <v>34.174999999999997</v>
      </c>
      <c r="T1201" s="9">
        <f t="shared" si="187"/>
        <v>40.375</v>
      </c>
      <c r="U1201" s="8">
        <f t="shared" si="188"/>
        <v>39.341666666666661</v>
      </c>
      <c r="V1201" s="8">
        <f t="shared" si="189"/>
        <v>39.599999999999994</v>
      </c>
    </row>
    <row r="1202" spans="1:22" ht="13.5" x14ac:dyDescent="0.25">
      <c r="A1202" s="3">
        <f>RSI!A1202</f>
        <v>44049</v>
      </c>
      <c r="B1202" s="2">
        <f>RSI!B1202</f>
        <v>7.5730000000000004</v>
      </c>
      <c r="C1202" s="2">
        <f>RSI!I1202</f>
        <v>54.48656032006307</v>
      </c>
      <c r="D1202" s="2">
        <f>MACD!E1202</f>
        <v>1.493635421113737E-2</v>
      </c>
      <c r="E1202" s="2">
        <f>MACD!F1202</f>
        <v>4.5532138601264011E-2</v>
      </c>
      <c r="F1202" s="2">
        <f>'Moving Avg'!D1202</f>
        <v>7.5511600000000003</v>
      </c>
      <c r="G1202" s="2">
        <f>'Moving Avg'!F1202</f>
        <v>7.510955</v>
      </c>
      <c r="H1202" s="2">
        <f>'Moving Avg'!G1202</f>
        <v>7.5122860000000005</v>
      </c>
      <c r="I1202" s="2">
        <f>'Moving Avg'!H1202</f>
        <v>7.3849565000000101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3"/>
        <v>50</v>
      </c>
      <c r="N1202" s="8">
        <f t="shared" si="180"/>
        <v>100</v>
      </c>
      <c r="O1202" s="8">
        <f t="shared" si="181"/>
        <v>50</v>
      </c>
      <c r="P1202" s="8">
        <f t="shared" si="182"/>
        <v>83.5</v>
      </c>
      <c r="Q1202" s="9">
        <f t="shared" si="184"/>
        <v>72.525000000000006</v>
      </c>
      <c r="R1202" s="9">
        <f t="shared" si="185"/>
        <v>68.375</v>
      </c>
      <c r="S1202" s="9">
        <f t="shared" si="186"/>
        <v>72.575000000000003</v>
      </c>
      <c r="T1202" s="9">
        <f t="shared" si="187"/>
        <v>70.875</v>
      </c>
      <c r="U1202" s="8">
        <f t="shared" si="188"/>
        <v>71.158333333333346</v>
      </c>
      <c r="V1202" s="8">
        <f t="shared" si="189"/>
        <v>71.087500000000006</v>
      </c>
    </row>
    <row r="1203" spans="1:22" ht="13.5" x14ac:dyDescent="0.25">
      <c r="A1203" s="3">
        <f>RSI!A1203</f>
        <v>44050</v>
      </c>
      <c r="B1203" s="2">
        <f>RSI!B1203</f>
        <v>7.6510999999999996</v>
      </c>
      <c r="C1203" s="2">
        <f>RSI!I1203</f>
        <v>59.022377393190624</v>
      </c>
      <c r="D1203" s="2">
        <f>MACD!E1203</f>
        <v>-2.5802529878315994E-3</v>
      </c>
      <c r="E1203" s="2">
        <f>MACD!F1203</f>
        <v>3.5909660283444889E-2</v>
      </c>
      <c r="F1203" s="2">
        <f>'Moving Avg'!D1203</f>
        <v>7.568340000000001</v>
      </c>
      <c r="G1203" s="2">
        <f>'Moving Avg'!F1203</f>
        <v>7.5148600000000014</v>
      </c>
      <c r="H1203" s="2">
        <f>'Moving Avg'!G1203</f>
        <v>7.5193120000000002</v>
      </c>
      <c r="I1203" s="2">
        <f>'Moving Avg'!H1203</f>
        <v>7.3854250000000095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  <c r="M1203" s="8">
        <f t="shared" si="183"/>
        <v>50</v>
      </c>
      <c r="N1203" s="8">
        <f t="shared" si="180"/>
        <v>100</v>
      </c>
      <c r="O1203" s="8">
        <f t="shared" si="181"/>
        <v>50</v>
      </c>
      <c r="P1203" s="8">
        <f t="shared" si="182"/>
        <v>83.5</v>
      </c>
      <c r="Q1203" s="9">
        <f t="shared" si="184"/>
        <v>72.525000000000006</v>
      </c>
      <c r="R1203" s="9">
        <f t="shared" si="185"/>
        <v>68.375</v>
      </c>
      <c r="S1203" s="9">
        <f t="shared" si="186"/>
        <v>72.575000000000003</v>
      </c>
      <c r="T1203" s="9">
        <f t="shared" si="187"/>
        <v>70.875</v>
      </c>
      <c r="U1203" s="8">
        <f t="shared" si="188"/>
        <v>71.158333333333346</v>
      </c>
      <c r="V1203" s="8">
        <f t="shared" si="189"/>
        <v>71.087500000000006</v>
      </c>
    </row>
    <row r="1204" spans="1:22" ht="13.5" x14ac:dyDescent="0.25">
      <c r="A1204" s="3">
        <f>RSI!A1204</f>
        <v>44053</v>
      </c>
      <c r="B1204" s="2">
        <f>RSI!B1204</f>
        <v>7.6433</v>
      </c>
      <c r="C1204" s="2">
        <f>RSI!I1204</f>
        <v>58.396440569920685</v>
      </c>
      <c r="D1204" s="2">
        <f>MACD!E1204</f>
        <v>-2.125474292448537E-2</v>
      </c>
      <c r="E1204" s="2">
        <f>MACD!F1204</f>
        <v>2.4476779641858841E-2</v>
      </c>
      <c r="F1204" s="2">
        <f>'Moving Avg'!D1204</f>
        <v>7.5902000000000003</v>
      </c>
      <c r="G1204" s="2">
        <f>'Moving Avg'!F1204</f>
        <v>7.5168100000000013</v>
      </c>
      <c r="H1204" s="2">
        <f>'Moving Avg'!G1204</f>
        <v>7.5293060000000001</v>
      </c>
      <c r="I1204" s="2">
        <f>'Moving Avg'!H1204</f>
        <v>7.3858545000000086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  <c r="M1204" s="8">
        <f t="shared" si="183"/>
        <v>50</v>
      </c>
      <c r="N1204" s="8">
        <f t="shared" si="180"/>
        <v>100</v>
      </c>
      <c r="O1204" s="8">
        <f t="shared" si="181"/>
        <v>50</v>
      </c>
      <c r="P1204" s="8">
        <f t="shared" si="182"/>
        <v>83.5</v>
      </c>
      <c r="Q1204" s="9">
        <f t="shared" si="184"/>
        <v>72.525000000000006</v>
      </c>
      <c r="R1204" s="9">
        <f t="shared" si="185"/>
        <v>68.375</v>
      </c>
      <c r="S1204" s="9">
        <f t="shared" si="186"/>
        <v>72.575000000000003</v>
      </c>
      <c r="T1204" s="9">
        <f t="shared" si="187"/>
        <v>70.875</v>
      </c>
      <c r="U1204" s="8">
        <f t="shared" si="188"/>
        <v>71.158333333333346</v>
      </c>
      <c r="V1204" s="8">
        <f t="shared" si="189"/>
        <v>71.087500000000006</v>
      </c>
    </row>
    <row r="1205" spans="1:22" ht="13.5" x14ac:dyDescent="0.25">
      <c r="A1205" s="3">
        <f>RSI!A1205</f>
        <v>44054</v>
      </c>
      <c r="B1205" s="2">
        <f>RSI!B1205</f>
        <v>7.5730000000000004</v>
      </c>
      <c r="C1205" s="2">
        <f>RSI!I1205</f>
        <v>52.946446540102329</v>
      </c>
      <c r="D1205" s="2">
        <f>MACD!E1205</f>
        <v>-3.2571739394233745E-2</v>
      </c>
      <c r="E1205" s="2">
        <f>MACD!F1205</f>
        <v>1.3067075834640327E-2</v>
      </c>
      <c r="F1205" s="2">
        <f>'Moving Avg'!D1205</f>
        <v>7.5995599999999994</v>
      </c>
      <c r="G1205" s="2">
        <f>'Moving Avg'!F1205</f>
        <v>7.5261750000000021</v>
      </c>
      <c r="H1205" s="2">
        <f>'Moving Avg'!G1205</f>
        <v>7.5372680000000001</v>
      </c>
      <c r="I1205" s="2">
        <f>'Moving Avg'!H1205</f>
        <v>7.3859715000000099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  <c r="M1205" s="8">
        <f t="shared" si="183"/>
        <v>50</v>
      </c>
      <c r="N1205" s="8">
        <f t="shared" si="180"/>
        <v>100</v>
      </c>
      <c r="O1205" s="8">
        <f t="shared" si="181"/>
        <v>50</v>
      </c>
      <c r="P1205" s="8">
        <f t="shared" si="182"/>
        <v>83.5</v>
      </c>
      <c r="Q1205" s="9">
        <f t="shared" si="184"/>
        <v>72.525000000000006</v>
      </c>
      <c r="R1205" s="9">
        <f t="shared" si="185"/>
        <v>68.375</v>
      </c>
      <c r="S1205" s="9">
        <f t="shared" si="186"/>
        <v>72.575000000000003</v>
      </c>
      <c r="T1205" s="9">
        <f t="shared" si="187"/>
        <v>70.875</v>
      </c>
      <c r="U1205" s="8">
        <f t="shared" si="188"/>
        <v>71.158333333333346</v>
      </c>
      <c r="V1205" s="8">
        <f t="shared" si="189"/>
        <v>71.087500000000006</v>
      </c>
    </row>
    <row r="1206" spans="1:22" ht="13.5" x14ac:dyDescent="0.25">
      <c r="A1206" s="3">
        <f>RSI!A1206</f>
        <v>44055</v>
      </c>
      <c r="B1206" s="2">
        <f>RSI!B1206</f>
        <v>7.5730000000000004</v>
      </c>
      <c r="C1206" s="2">
        <f>RSI!I1206</f>
        <v>52.946446540102329</v>
      </c>
      <c r="D1206" s="2">
        <f>MACD!E1206</f>
        <v>-6.0417001706495554E-2</v>
      </c>
      <c r="E1206" s="2">
        <f>MACD!F1206</f>
        <v>-1.6297396735868493E-3</v>
      </c>
      <c r="F1206" s="2">
        <f>'Moving Avg'!D1206</f>
        <v>7.6026800000000012</v>
      </c>
      <c r="G1206" s="2">
        <f>'Moving Avg'!F1206</f>
        <v>7.5250000000000012</v>
      </c>
      <c r="H1206" s="2">
        <f>'Moving Avg'!G1206</f>
        <v>7.5419519999999984</v>
      </c>
      <c r="I1206" s="2">
        <f>'Moving Avg'!H1206</f>
        <v>7.3863225000000101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  <c r="M1206" s="8">
        <f t="shared" si="183"/>
        <v>50</v>
      </c>
      <c r="N1206" s="8">
        <f t="shared" si="180"/>
        <v>100</v>
      </c>
      <c r="O1206" s="8">
        <f t="shared" si="181"/>
        <v>50</v>
      </c>
      <c r="P1206" s="8">
        <f t="shared" si="182"/>
        <v>83.5</v>
      </c>
      <c r="Q1206" s="9">
        <f t="shared" si="184"/>
        <v>72.525000000000006</v>
      </c>
      <c r="R1206" s="9">
        <f t="shared" si="185"/>
        <v>68.375</v>
      </c>
      <c r="S1206" s="9">
        <f t="shared" si="186"/>
        <v>72.575000000000003</v>
      </c>
      <c r="T1206" s="9">
        <f t="shared" si="187"/>
        <v>70.875</v>
      </c>
      <c r="U1206" s="8">
        <f t="shared" si="188"/>
        <v>71.158333333333346</v>
      </c>
      <c r="V1206" s="8">
        <f t="shared" si="189"/>
        <v>71.087500000000006</v>
      </c>
    </row>
    <row r="1207" spans="1:22" ht="13.5" x14ac:dyDescent="0.25">
      <c r="A1207" s="3">
        <f>RSI!A1207</f>
        <v>44057</v>
      </c>
      <c r="B1207" s="2">
        <f>RSI!B1207</f>
        <v>7.3465999999999996</v>
      </c>
      <c r="C1207" s="2">
        <f>RSI!I1207</f>
        <v>39.260941606864378</v>
      </c>
      <c r="D1207" s="2">
        <f>MACD!E1207</f>
        <v>-5.5427768455913906E-2</v>
      </c>
      <c r="E1207" s="2">
        <f>MACD!F1207</f>
        <v>-1.2389345430052262E-2</v>
      </c>
      <c r="F1207" s="2">
        <f>'Moving Avg'!D1207</f>
        <v>7.5573999999999995</v>
      </c>
      <c r="G1207" s="2">
        <f>'Moving Avg'!F1207</f>
        <v>7.5140700000000011</v>
      </c>
      <c r="H1207" s="2">
        <f>'Moving Avg'!G1207</f>
        <v>7.5383599999999999</v>
      </c>
      <c r="I1207" s="2">
        <f>'Moving Avg'!H1207</f>
        <v>7.3853075000000095</v>
      </c>
      <c r="J1207" s="6" t="str">
        <f>OBV!F1207</f>
        <v>BEARISH</v>
      </c>
      <c r="K1207" s="6" t="str">
        <f>OBV!G1207</f>
        <v>WEAK</v>
      </c>
      <c r="L1207" s="6" t="str">
        <f>OBV!H1207</f>
        <v>CONFIRMED BEARISH</v>
      </c>
      <c r="M1207" s="8">
        <f t="shared" si="183"/>
        <v>50</v>
      </c>
      <c r="N1207" s="8">
        <f t="shared" si="180"/>
        <v>100</v>
      </c>
      <c r="O1207" s="8">
        <f t="shared" si="181"/>
        <v>50</v>
      </c>
      <c r="P1207" s="8">
        <f t="shared" si="182"/>
        <v>0</v>
      </c>
      <c r="Q1207" s="9">
        <f t="shared" si="184"/>
        <v>60</v>
      </c>
      <c r="R1207" s="9">
        <f t="shared" si="185"/>
        <v>47.5</v>
      </c>
      <c r="S1207" s="9">
        <f t="shared" si="186"/>
        <v>35</v>
      </c>
      <c r="T1207" s="9">
        <f t="shared" si="187"/>
        <v>50</v>
      </c>
      <c r="U1207" s="8">
        <f t="shared" si="188"/>
        <v>47.5</v>
      </c>
      <c r="V1207" s="8">
        <f t="shared" si="189"/>
        <v>48.125</v>
      </c>
    </row>
    <row r="1208" spans="1:22" ht="13.5" x14ac:dyDescent="0.25">
      <c r="A1208" s="3">
        <f>RSI!A1208</f>
        <v>44060</v>
      </c>
      <c r="B1208" s="2">
        <f>RSI!B1208</f>
        <v>7.5651999999999999</v>
      </c>
      <c r="C1208" s="2">
        <f>RSI!I1208</f>
        <v>52.12764333576861</v>
      </c>
      <c r="D1208" s="2">
        <f>MACD!E1208</f>
        <v>-4.3463237921059772E-2</v>
      </c>
      <c r="E1208" s="2">
        <f>MACD!F1208</f>
        <v>-1.8604123928253766E-2</v>
      </c>
      <c r="F1208" s="2">
        <f>'Moving Avg'!D1208</f>
        <v>7.5402199999999997</v>
      </c>
      <c r="G1208" s="2">
        <f>'Moving Avg'!F1208</f>
        <v>7.5140700000000011</v>
      </c>
      <c r="H1208" s="2">
        <f>'Moving Avg'!G1208</f>
        <v>7.541170000000001</v>
      </c>
      <c r="I1208" s="2">
        <f>'Moving Avg'!H1208</f>
        <v>7.3855805000000085</v>
      </c>
      <c r="J1208" s="6" t="str">
        <f>OBV!F1208</f>
        <v>BEARISH</v>
      </c>
      <c r="K1208" s="6" t="str">
        <f>OBV!G1208</f>
        <v>WEAK</v>
      </c>
      <c r="L1208" s="6" t="str">
        <f>OBV!H1208</f>
        <v>CONFIRMED BEARISH</v>
      </c>
      <c r="M1208" s="8">
        <f t="shared" si="183"/>
        <v>50</v>
      </c>
      <c r="N1208" s="8">
        <f t="shared" si="180"/>
        <v>100</v>
      </c>
      <c r="O1208" s="8">
        <f t="shared" si="181"/>
        <v>50</v>
      </c>
      <c r="P1208" s="8">
        <f t="shared" si="182"/>
        <v>0</v>
      </c>
      <c r="Q1208" s="9">
        <f t="shared" si="184"/>
        <v>60</v>
      </c>
      <c r="R1208" s="9">
        <f t="shared" si="185"/>
        <v>47.5</v>
      </c>
      <c r="S1208" s="9">
        <f t="shared" si="186"/>
        <v>35</v>
      </c>
      <c r="T1208" s="9">
        <f t="shared" si="187"/>
        <v>50</v>
      </c>
      <c r="U1208" s="8">
        <f t="shared" si="188"/>
        <v>47.5</v>
      </c>
      <c r="V1208" s="8">
        <f t="shared" si="189"/>
        <v>48.125</v>
      </c>
    </row>
    <row r="1209" spans="1:22" ht="13.5" x14ac:dyDescent="0.25">
      <c r="A1209" s="3">
        <f>RSI!A1209</f>
        <v>44061</v>
      </c>
      <c r="B1209" s="2">
        <f>RSI!B1209</f>
        <v>7.5885999999999996</v>
      </c>
      <c r="C1209" s="2">
        <f>RSI!I1209</f>
        <v>53.268828789853245</v>
      </c>
      <c r="D1209" s="2">
        <f>MACD!E1209</f>
        <v>-4.0127343765023582E-2</v>
      </c>
      <c r="E1209" s="2">
        <f>MACD!F1209</f>
        <v>-2.290876789560773E-2</v>
      </c>
      <c r="F1209" s="2">
        <f>'Moving Avg'!D1209</f>
        <v>7.52928</v>
      </c>
      <c r="G1209" s="2">
        <f>'Moving Avg'!F1209</f>
        <v>7.5148500000000009</v>
      </c>
      <c r="H1209" s="2">
        <f>'Moving Avg'!G1209</f>
        <v>7.5403879999999992</v>
      </c>
      <c r="I1209" s="2">
        <f>'Moving Avg'!H1209</f>
        <v>7.38604850000001</v>
      </c>
      <c r="J1209" s="6" t="str">
        <f>OBV!F1209</f>
        <v>BEARISH</v>
      </c>
      <c r="K1209" s="6" t="str">
        <f>OBV!G1209</f>
        <v>WEAK</v>
      </c>
      <c r="L1209" s="6" t="str">
        <f>OBV!H1209</f>
        <v>CONFIRMED BEARISH</v>
      </c>
      <c r="M1209" s="8">
        <f t="shared" si="183"/>
        <v>50</v>
      </c>
      <c r="N1209" s="8">
        <f t="shared" si="180"/>
        <v>45</v>
      </c>
      <c r="O1209" s="8">
        <f t="shared" si="181"/>
        <v>50</v>
      </c>
      <c r="P1209" s="8">
        <f t="shared" si="182"/>
        <v>0</v>
      </c>
      <c r="Q1209" s="9">
        <f t="shared" si="184"/>
        <v>40.75</v>
      </c>
      <c r="R1209" s="9">
        <f t="shared" si="185"/>
        <v>36.5</v>
      </c>
      <c r="S1209" s="9">
        <f t="shared" si="186"/>
        <v>26.75</v>
      </c>
      <c r="T1209" s="9">
        <f t="shared" si="187"/>
        <v>36.25</v>
      </c>
      <c r="U1209" s="8">
        <f t="shared" si="188"/>
        <v>34.666666666666664</v>
      </c>
      <c r="V1209" s="8">
        <f t="shared" si="189"/>
        <v>35.0625</v>
      </c>
    </row>
    <row r="1210" spans="1:22" ht="13.5" x14ac:dyDescent="0.25">
      <c r="A1210" s="3">
        <f>RSI!A1210</f>
        <v>44062</v>
      </c>
      <c r="B1210" s="2">
        <f>RSI!B1210</f>
        <v>7.6120999999999999</v>
      </c>
      <c r="C1210" s="2">
        <f>RSI!I1210</f>
        <v>54.443347429472809</v>
      </c>
      <c r="D1210" s="2">
        <f>MACD!E1210</f>
        <v>-4.0619422773654712E-2</v>
      </c>
      <c r="E1210" s="2">
        <f>MACD!F1210</f>
        <v>-2.6450898871217127E-2</v>
      </c>
      <c r="F1210" s="2">
        <f>'Moving Avg'!D1210</f>
        <v>7.5370999999999997</v>
      </c>
      <c r="G1210" s="2">
        <f>'Moving Avg'!F1210</f>
        <v>7.517195000000001</v>
      </c>
      <c r="H1210" s="2">
        <f>'Moving Avg'!G1210</f>
        <v>7.5410139999999988</v>
      </c>
      <c r="I1210" s="2">
        <f>'Moving Avg'!H1210</f>
        <v>7.3866340000000097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  <c r="M1210" s="8">
        <f t="shared" si="183"/>
        <v>50</v>
      </c>
      <c r="N1210" s="8">
        <f t="shared" si="180"/>
        <v>45</v>
      </c>
      <c r="O1210" s="8">
        <f t="shared" si="181"/>
        <v>50</v>
      </c>
      <c r="P1210" s="8">
        <f t="shared" si="182"/>
        <v>16.5</v>
      </c>
      <c r="Q1210" s="9">
        <f t="shared" si="184"/>
        <v>43.225000000000001</v>
      </c>
      <c r="R1210" s="9">
        <f t="shared" si="185"/>
        <v>40.625</v>
      </c>
      <c r="S1210" s="9">
        <f t="shared" si="186"/>
        <v>34.174999999999997</v>
      </c>
      <c r="T1210" s="9">
        <f t="shared" si="187"/>
        <v>40.375</v>
      </c>
      <c r="U1210" s="8">
        <f t="shared" si="188"/>
        <v>39.341666666666661</v>
      </c>
      <c r="V1210" s="8">
        <f t="shared" si="189"/>
        <v>39.599999999999994</v>
      </c>
    </row>
    <row r="1211" spans="1:22" ht="13.5" x14ac:dyDescent="0.25">
      <c r="A1211" s="3">
        <f>RSI!A1211</f>
        <v>44064</v>
      </c>
      <c r="B1211" s="2">
        <f>RSI!B1211</f>
        <v>7.6199000000000003</v>
      </c>
      <c r="C1211" s="2">
        <f>RSI!I1211</f>
        <v>54.84897946089675</v>
      </c>
      <c r="D1211" s="2">
        <f>MACD!E1211</f>
        <v>-3.7298750512342771E-2</v>
      </c>
      <c r="E1211" s="2">
        <f>MACD!F1211</f>
        <v>-2.8620469199442257E-2</v>
      </c>
      <c r="F1211" s="2">
        <f>'Moving Avg'!D1211</f>
        <v>7.5464799999999999</v>
      </c>
      <c r="G1211" s="2">
        <f>'Moving Avg'!F1211</f>
        <v>7.5214900000000018</v>
      </c>
      <c r="H1211" s="2">
        <f>'Moving Avg'!G1211</f>
        <v>7.5433559999999993</v>
      </c>
      <c r="I1211" s="2">
        <f>'Moving Avg'!H1211</f>
        <v>7.3872585000000095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  <c r="M1211" s="8">
        <f t="shared" si="183"/>
        <v>50</v>
      </c>
      <c r="N1211" s="8">
        <f t="shared" si="180"/>
        <v>45</v>
      </c>
      <c r="O1211" s="8">
        <f t="shared" si="181"/>
        <v>50</v>
      </c>
      <c r="P1211" s="8">
        <f t="shared" si="182"/>
        <v>16.5</v>
      </c>
      <c r="Q1211" s="9">
        <f t="shared" si="184"/>
        <v>43.225000000000001</v>
      </c>
      <c r="R1211" s="9">
        <f t="shared" si="185"/>
        <v>40.625</v>
      </c>
      <c r="S1211" s="9">
        <f t="shared" si="186"/>
        <v>34.174999999999997</v>
      </c>
      <c r="T1211" s="9">
        <f t="shared" si="187"/>
        <v>40.375</v>
      </c>
      <c r="U1211" s="8">
        <f t="shared" si="188"/>
        <v>39.341666666666661</v>
      </c>
      <c r="V1211" s="8">
        <f t="shared" si="189"/>
        <v>39.599999999999994</v>
      </c>
    </row>
    <row r="1212" spans="1:22" ht="13.5" x14ac:dyDescent="0.25">
      <c r="A1212" s="3">
        <f>RSI!A1212</f>
        <v>44067</v>
      </c>
      <c r="B1212" s="2">
        <f>RSI!B1212</f>
        <v>7.6199000000000003</v>
      </c>
      <c r="C1212" s="2">
        <f>RSI!I1212</f>
        <v>54.84897946089675</v>
      </c>
      <c r="D1212" s="2">
        <f>MACD!E1212</f>
        <v>-3.258427793709906E-2</v>
      </c>
      <c r="E1212" s="2">
        <f>MACD!F1212</f>
        <v>-2.941323094697362E-2</v>
      </c>
      <c r="F1212" s="2">
        <f>'Moving Avg'!D1212</f>
        <v>7.6011400000000009</v>
      </c>
      <c r="G1212" s="2">
        <f>'Moving Avg'!F1212</f>
        <v>7.5347650000000019</v>
      </c>
      <c r="H1212" s="2">
        <f>'Moving Avg'!G1212</f>
        <v>7.5444499999999985</v>
      </c>
      <c r="I1212" s="2">
        <f>'Moving Avg'!H1212</f>
        <v>7.3882735000000093</v>
      </c>
      <c r="J1212" s="6" t="str">
        <f>OBV!F1212</f>
        <v>BULLISH</v>
      </c>
      <c r="K1212" s="6" t="str">
        <f>OBV!G1212</f>
        <v>STRONG</v>
      </c>
      <c r="L1212" s="6" t="str">
        <f>OBV!H1212</f>
        <v>CONFIRMED BULLISH</v>
      </c>
      <c r="M1212" s="8">
        <f t="shared" si="183"/>
        <v>50</v>
      </c>
      <c r="N1212" s="8">
        <f t="shared" si="180"/>
        <v>45</v>
      </c>
      <c r="O1212" s="8">
        <f t="shared" si="181"/>
        <v>50</v>
      </c>
      <c r="P1212" s="8">
        <f t="shared" si="182"/>
        <v>100</v>
      </c>
      <c r="Q1212" s="9">
        <f t="shared" si="184"/>
        <v>55.75</v>
      </c>
      <c r="R1212" s="9">
        <f t="shared" si="185"/>
        <v>61.5</v>
      </c>
      <c r="S1212" s="9">
        <f t="shared" si="186"/>
        <v>71.75</v>
      </c>
      <c r="T1212" s="9">
        <f t="shared" si="187"/>
        <v>61.25</v>
      </c>
      <c r="U1212" s="8">
        <f t="shared" si="188"/>
        <v>63</v>
      </c>
      <c r="V1212" s="8">
        <f t="shared" si="189"/>
        <v>62.5625</v>
      </c>
    </row>
    <row r="1213" spans="1:22" ht="13.5" x14ac:dyDescent="0.25">
      <c r="A1213" s="3">
        <f>RSI!A1213</f>
        <v>44068</v>
      </c>
      <c r="B1213" s="2">
        <f>RSI!B1213</f>
        <v>7.6510999999999996</v>
      </c>
      <c r="C1213" s="2">
        <f>RSI!I1213</f>
        <v>56.639994069223917</v>
      </c>
      <c r="D1213" s="2">
        <f>MACD!E1213</f>
        <v>-1.9349471470033741E-2</v>
      </c>
      <c r="E1213" s="2">
        <f>MACD!F1213</f>
        <v>-2.7400479051585644E-2</v>
      </c>
      <c r="F1213" s="2">
        <f>'Moving Avg'!D1213</f>
        <v>7.6183199999999998</v>
      </c>
      <c r="G1213" s="2">
        <f>'Moving Avg'!F1213</f>
        <v>7.543355</v>
      </c>
      <c r="H1213" s="2">
        <f>'Moving Avg'!G1213</f>
        <v>7.5463239999999976</v>
      </c>
      <c r="I1213" s="2">
        <f>'Moving Avg'!H1213</f>
        <v>7.3888590000000089</v>
      </c>
      <c r="J1213" s="6" t="str">
        <f>OBV!F1213</f>
        <v>BULLISH</v>
      </c>
      <c r="K1213" s="6" t="str">
        <f>OBV!G1213</f>
        <v>STRONG</v>
      </c>
      <c r="L1213" s="6" t="str">
        <f>OBV!H1213</f>
        <v>CONFIRMED BULLISH</v>
      </c>
      <c r="M1213" s="8">
        <f t="shared" si="183"/>
        <v>50</v>
      </c>
      <c r="N1213" s="8">
        <f t="shared" si="180"/>
        <v>0</v>
      </c>
      <c r="O1213" s="8">
        <f t="shared" si="181"/>
        <v>50</v>
      </c>
      <c r="P1213" s="8">
        <f t="shared" si="182"/>
        <v>100</v>
      </c>
      <c r="Q1213" s="9">
        <f t="shared" si="184"/>
        <v>40</v>
      </c>
      <c r="R1213" s="9">
        <f t="shared" si="185"/>
        <v>52.5</v>
      </c>
      <c r="S1213" s="9">
        <f t="shared" si="186"/>
        <v>65</v>
      </c>
      <c r="T1213" s="9">
        <f t="shared" si="187"/>
        <v>50</v>
      </c>
      <c r="U1213" s="8">
        <f t="shared" si="188"/>
        <v>52.5</v>
      </c>
      <c r="V1213" s="8">
        <f t="shared" si="189"/>
        <v>51.875</v>
      </c>
    </row>
    <row r="1214" spans="1:22" ht="13.5" x14ac:dyDescent="0.25">
      <c r="A1214" s="3">
        <f>RSI!A1214</f>
        <v>44069</v>
      </c>
      <c r="B1214" s="2">
        <f>RSI!B1214</f>
        <v>7.6510999999999996</v>
      </c>
      <c r="C1214" s="2">
        <f>RSI!I1214</f>
        <v>56.639994069223917</v>
      </c>
      <c r="D1214" s="2">
        <f>MACD!E1214</f>
        <v>-9.9598143067183287E-3</v>
      </c>
      <c r="E1214" s="2">
        <f>MACD!F1214</f>
        <v>-2.3912346102612184E-2</v>
      </c>
      <c r="F1214" s="2">
        <f>'Moving Avg'!D1214</f>
        <v>7.6308199999999999</v>
      </c>
      <c r="G1214" s="2">
        <f>'Moving Avg'!F1214</f>
        <v>7.553115</v>
      </c>
      <c r="H1214" s="2">
        <f>'Moving Avg'!G1214</f>
        <v>7.549445999999997</v>
      </c>
      <c r="I1214" s="2">
        <f>'Moving Avg'!H1214</f>
        <v>7.3900300000000092</v>
      </c>
      <c r="J1214" s="6" t="str">
        <f>OBV!F1214</f>
        <v>BULLISH</v>
      </c>
      <c r="K1214" s="6" t="str">
        <f>OBV!G1214</f>
        <v>STRONG</v>
      </c>
      <c r="L1214" s="6" t="str">
        <f>OBV!H1214</f>
        <v>CONFIRMED BULLISH</v>
      </c>
      <c r="M1214" s="8">
        <f t="shared" si="183"/>
        <v>50</v>
      </c>
      <c r="N1214" s="8">
        <f t="shared" si="180"/>
        <v>0</v>
      </c>
      <c r="O1214" s="8">
        <f t="shared" si="181"/>
        <v>50</v>
      </c>
      <c r="P1214" s="8">
        <f t="shared" si="182"/>
        <v>100</v>
      </c>
      <c r="Q1214" s="9">
        <f t="shared" si="184"/>
        <v>40</v>
      </c>
      <c r="R1214" s="9">
        <f t="shared" si="185"/>
        <v>52.5</v>
      </c>
      <c r="S1214" s="9">
        <f t="shared" si="186"/>
        <v>65</v>
      </c>
      <c r="T1214" s="9">
        <f t="shared" si="187"/>
        <v>50</v>
      </c>
      <c r="U1214" s="8">
        <f t="shared" si="188"/>
        <v>52.5</v>
      </c>
      <c r="V1214" s="8">
        <f t="shared" si="189"/>
        <v>51.875</v>
      </c>
    </row>
    <row r="1215" spans="1:22" ht="13.5" x14ac:dyDescent="0.25">
      <c r="A1215" s="3">
        <f>RSI!A1215</f>
        <v>44070</v>
      </c>
      <c r="B1215" s="2">
        <f>RSI!B1215</f>
        <v>7.6510999999999996</v>
      </c>
      <c r="C1215" s="2">
        <f>RSI!I1215</f>
        <v>56.639994069223917</v>
      </c>
      <c r="D1215" s="2">
        <f>MACD!E1215</f>
        <v>-1.3394016651052887E-2</v>
      </c>
      <c r="E1215" s="2">
        <f>MACD!F1215</f>
        <v>-2.1808680212300327E-2</v>
      </c>
      <c r="F1215" s="2">
        <f>'Moving Avg'!D1215</f>
        <v>7.6386200000000004</v>
      </c>
      <c r="G1215" s="2">
        <f>'Moving Avg'!F1215</f>
        <v>7.562875</v>
      </c>
      <c r="H1215" s="2">
        <f>'Moving Avg'!G1215</f>
        <v>7.5525679999999964</v>
      </c>
      <c r="I1215" s="2">
        <f>'Moving Avg'!H1215</f>
        <v>7.3909670000000096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3"/>
        <v>50</v>
      </c>
      <c r="N1215" s="8">
        <f t="shared" si="180"/>
        <v>0</v>
      </c>
      <c r="O1215" s="8">
        <f t="shared" si="181"/>
        <v>50</v>
      </c>
      <c r="P1215" s="8">
        <f t="shared" si="182"/>
        <v>83.5</v>
      </c>
      <c r="Q1215" s="9">
        <f t="shared" si="184"/>
        <v>37.524999999999999</v>
      </c>
      <c r="R1215" s="9">
        <f t="shared" si="185"/>
        <v>48.375</v>
      </c>
      <c r="S1215" s="9">
        <f t="shared" si="186"/>
        <v>57.575000000000003</v>
      </c>
      <c r="T1215" s="9">
        <f t="shared" si="187"/>
        <v>45.875</v>
      </c>
      <c r="U1215" s="8">
        <f t="shared" si="188"/>
        <v>47.82500000000001</v>
      </c>
      <c r="V1215" s="8">
        <f t="shared" si="189"/>
        <v>47.337500000000006</v>
      </c>
    </row>
    <row r="1216" spans="1:22" ht="13.5" x14ac:dyDescent="0.25">
      <c r="A1216" s="3">
        <f>RSI!A1216</f>
        <v>44071</v>
      </c>
      <c r="B1216" s="2">
        <f>RSI!B1216</f>
        <v>7.6510999999999996</v>
      </c>
      <c r="C1216" s="2">
        <f>RSI!I1216</f>
        <v>56.639994069223917</v>
      </c>
      <c r="D1216" s="2">
        <f>MACD!E1216</f>
        <v>-1.6822021147030242E-2</v>
      </c>
      <c r="E1216" s="2">
        <f>MACD!F1216</f>
        <v>-2.081134839924631E-2</v>
      </c>
      <c r="F1216" s="2">
        <f>'Moving Avg'!D1216</f>
        <v>7.6448599999999995</v>
      </c>
      <c r="G1216" s="2">
        <f>'Moving Avg'!F1216</f>
        <v>7.5784899999999995</v>
      </c>
      <c r="H1216" s="2">
        <f>'Moving Avg'!G1216</f>
        <v>7.5556899999999958</v>
      </c>
      <c r="I1216" s="2">
        <f>'Moving Avg'!H1216</f>
        <v>7.3915915000000094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3"/>
        <v>50</v>
      </c>
      <c r="N1216" s="8">
        <f t="shared" si="180"/>
        <v>0</v>
      </c>
      <c r="O1216" s="8">
        <f t="shared" si="181"/>
        <v>50</v>
      </c>
      <c r="P1216" s="8">
        <f t="shared" si="182"/>
        <v>83.5</v>
      </c>
      <c r="Q1216" s="9">
        <f t="shared" si="184"/>
        <v>37.524999999999999</v>
      </c>
      <c r="R1216" s="9">
        <f t="shared" si="185"/>
        <v>48.375</v>
      </c>
      <c r="S1216" s="9">
        <f t="shared" si="186"/>
        <v>57.575000000000003</v>
      </c>
      <c r="T1216" s="9">
        <f t="shared" si="187"/>
        <v>45.875</v>
      </c>
      <c r="U1216" s="8">
        <f t="shared" si="188"/>
        <v>47.82500000000001</v>
      </c>
      <c r="V1216" s="8">
        <f t="shared" si="189"/>
        <v>47.337500000000006</v>
      </c>
    </row>
    <row r="1217" spans="1:22" ht="13.5" x14ac:dyDescent="0.25">
      <c r="A1217" s="3">
        <f>RSI!A1217</f>
        <v>44074</v>
      </c>
      <c r="B1217" s="2">
        <f>RSI!B1217</f>
        <v>7.6433</v>
      </c>
      <c r="C1217" s="2">
        <f>RSI!I1217</f>
        <v>55.894440400256507</v>
      </c>
      <c r="D1217" s="2">
        <f>MACD!E1217</f>
        <v>-5.4459095653598411E-2</v>
      </c>
      <c r="E1217" s="2">
        <f>MACD!F1217</f>
        <v>-2.7540897850116732E-2</v>
      </c>
      <c r="F1217" s="2">
        <f>'Moving Avg'!D1217</f>
        <v>7.6495399999999991</v>
      </c>
      <c r="G1217" s="2">
        <f>'Moving Avg'!F1217</f>
        <v>7.5898099999999999</v>
      </c>
      <c r="H1217" s="2">
        <f>'Moving Avg'!G1217</f>
        <v>7.5586559999999965</v>
      </c>
      <c r="I1217" s="2">
        <f>'Moving Avg'!H1217</f>
        <v>7.392138000000009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  <c r="M1217" s="8">
        <f t="shared" si="183"/>
        <v>50</v>
      </c>
      <c r="N1217" s="8">
        <f t="shared" si="180"/>
        <v>100</v>
      </c>
      <c r="O1217" s="8">
        <f t="shared" si="181"/>
        <v>50</v>
      </c>
      <c r="P1217" s="8">
        <f t="shared" si="182"/>
        <v>16.5</v>
      </c>
      <c r="Q1217" s="9">
        <f t="shared" si="184"/>
        <v>62.475000000000001</v>
      </c>
      <c r="R1217" s="9">
        <f t="shared" si="185"/>
        <v>51.625</v>
      </c>
      <c r="S1217" s="9">
        <f t="shared" si="186"/>
        <v>42.424999999999997</v>
      </c>
      <c r="T1217" s="9">
        <f t="shared" si="187"/>
        <v>54.125</v>
      </c>
      <c r="U1217" s="8">
        <f t="shared" si="188"/>
        <v>52.17499999999999</v>
      </c>
      <c r="V1217" s="8">
        <f t="shared" si="189"/>
        <v>52.662499999999994</v>
      </c>
    </row>
    <row r="1218" spans="1:22" ht="13.5" x14ac:dyDescent="0.25">
      <c r="A1218" s="3">
        <f>RSI!A1218</f>
        <v>44075</v>
      </c>
      <c r="B1218" s="2">
        <f>RSI!B1218</f>
        <v>7.6120999999999999</v>
      </c>
      <c r="C1218" s="2">
        <f>RSI!I1218</f>
        <v>52.895164882574605</v>
      </c>
      <c r="D1218" s="2">
        <f>MACD!E1218</f>
        <v>-5.0765531855000212E-2</v>
      </c>
      <c r="E1218" s="2">
        <f>MACD!F1218</f>
        <v>-3.2185824651093431E-2</v>
      </c>
      <c r="F1218" s="2">
        <f>'Moving Avg'!D1218</f>
        <v>7.6417400000000004</v>
      </c>
      <c r="G1218" s="2">
        <f>'Moving Avg'!F1218</f>
        <v>7.592155</v>
      </c>
      <c r="H1218" s="2">
        <f>'Moving Avg'!G1218</f>
        <v>7.5594379999999965</v>
      </c>
      <c r="I1218" s="2">
        <f>'Moving Avg'!H1218</f>
        <v>7.3925285000000098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si="183"/>
        <v>50</v>
      </c>
      <c r="N1218" s="8">
        <f t="shared" ref="N1218:N1281" si="190">IF(E1218-D1218&gt;0.02, 100, IF(E1218-D1218&lt;0,0,45))</f>
        <v>45</v>
      </c>
      <c r="O1218" s="8">
        <f t="shared" ref="O1218:O1281" si="191">IF(F1218-I1218&gt;10,100,IF(F1218-I1218&gt;5,75, IF(F1218-I1218&gt;0,50,0)))</f>
        <v>50</v>
      </c>
      <c r="P1218" s="8">
        <f t="shared" ref="P1218:P1281" si="192">IF(L1218="confirmed bullish", 34, IF(L1218="bullish divergence",17, 0))+IF(J1218="bullish",33,IF(J1218="bearish",0,16.5))+IF(K1218="strong",33,IF(K1218="weak",0,16.5))</f>
        <v>16.5</v>
      </c>
      <c r="Q1218" s="9">
        <f t="shared" si="184"/>
        <v>43.225000000000001</v>
      </c>
      <c r="R1218" s="9">
        <f t="shared" si="185"/>
        <v>40.625</v>
      </c>
      <c r="S1218" s="9">
        <f t="shared" si="186"/>
        <v>34.174999999999997</v>
      </c>
      <c r="T1218" s="9">
        <f t="shared" si="187"/>
        <v>40.375</v>
      </c>
      <c r="U1218" s="8">
        <f t="shared" si="188"/>
        <v>39.341666666666661</v>
      </c>
      <c r="V1218" s="8">
        <f t="shared" si="189"/>
        <v>39.599999999999994</v>
      </c>
    </row>
    <row r="1219" spans="1:22" ht="13.5" x14ac:dyDescent="0.25">
      <c r="A1219" s="3">
        <f>RSI!A1219</f>
        <v>44076</v>
      </c>
      <c r="B1219" s="2">
        <f>RSI!B1219</f>
        <v>7.7291999999999996</v>
      </c>
      <c r="C1219" s="2">
        <f>RSI!I1219</f>
        <v>61.290726524940396</v>
      </c>
      <c r="D1219" s="2">
        <f>MACD!E1219</f>
        <v>-5.2901736493079277E-2</v>
      </c>
      <c r="E1219" s="2">
        <f>MACD!F1219</f>
        <v>-3.63290070194906E-2</v>
      </c>
      <c r="F1219" s="2">
        <f>'Moving Avg'!D1219</f>
        <v>7.6573599999999997</v>
      </c>
      <c r="G1219" s="2">
        <f>'Moving Avg'!F1219</f>
        <v>7.601915</v>
      </c>
      <c r="H1219" s="2">
        <f>'Moving Avg'!G1219</f>
        <v>7.562561999999998</v>
      </c>
      <c r="I1219" s="2">
        <f>'Moving Avg'!H1219</f>
        <v>7.3940120000000089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  <c r="M1219" s="8">
        <f t="shared" ref="M1219:M1282" si="193">IF(C1219&lt;30,100, IF(C1219&gt;70, 0, 50))</f>
        <v>50</v>
      </c>
      <c r="N1219" s="8">
        <f t="shared" si="190"/>
        <v>45</v>
      </c>
      <c r="O1219" s="8">
        <f t="shared" si="191"/>
        <v>50</v>
      </c>
      <c r="P1219" s="8">
        <f t="shared" si="192"/>
        <v>16.5</v>
      </c>
      <c r="Q1219" s="9">
        <f t="shared" ref="Q1219:Q1282" si="194">0.35*M1219+N1219*0.35+O1219*0.15+P1219*0.15</f>
        <v>43.225000000000001</v>
      </c>
      <c r="R1219" s="9">
        <f t="shared" ref="R1219:R1282" si="195">M1219*0.2+N1219*0.2+O1219*0.35+P1219*0.25</f>
        <v>40.625</v>
      </c>
      <c r="S1219" s="9">
        <f t="shared" ref="S1219:S1282" si="196">M1219*0.15+N1219*0.15+O1219*0.25+P1219*0.45</f>
        <v>34.174999999999997</v>
      </c>
      <c r="T1219" s="9">
        <f t="shared" ref="T1219:T1282" si="197">0.25*SUM(M1219:P1219)</f>
        <v>40.375</v>
      </c>
      <c r="U1219" s="8">
        <f t="shared" ref="U1219:U1282" si="198">SUM(Q1219:S1219)/3</f>
        <v>39.341666666666661</v>
      </c>
      <c r="V1219" s="8">
        <f t="shared" ref="V1219:V1282" si="199">SUM(Q1219:T1219)/4</f>
        <v>39.599999999999994</v>
      </c>
    </row>
    <row r="1220" spans="1:22" ht="13.5" x14ac:dyDescent="0.25">
      <c r="A1220" s="3">
        <f>RSI!A1220</f>
        <v>44077</v>
      </c>
      <c r="B1220" s="2">
        <f>RSI!B1220</f>
        <v>7.7994000000000003</v>
      </c>
      <c r="C1220" s="2">
        <f>RSI!I1220</f>
        <v>65.285235411472172</v>
      </c>
      <c r="D1220" s="2">
        <f>MACD!E1220</f>
        <v>-5.7159426890513565E-2</v>
      </c>
      <c r="E1220" s="2">
        <f>MACD!F1220</f>
        <v>-4.0495090993695193E-2</v>
      </c>
      <c r="F1220" s="2">
        <f>'Moving Avg'!D1220</f>
        <v>7.6870199999999995</v>
      </c>
      <c r="G1220" s="2">
        <f>'Moving Avg'!F1220</f>
        <v>7.6155749999999998</v>
      </c>
      <c r="H1220" s="2">
        <f>'Moving Avg'!G1220</f>
        <v>7.5678699999999965</v>
      </c>
      <c r="I1220" s="2">
        <f>'Moving Avg'!H1220</f>
        <v>7.3953390000000105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3"/>
        <v>50</v>
      </c>
      <c r="N1220" s="8">
        <f t="shared" si="190"/>
        <v>45</v>
      </c>
      <c r="O1220" s="8">
        <f t="shared" si="191"/>
        <v>50</v>
      </c>
      <c r="P1220" s="8">
        <f t="shared" si="192"/>
        <v>83.5</v>
      </c>
      <c r="Q1220" s="9">
        <f t="shared" si="194"/>
        <v>53.274999999999999</v>
      </c>
      <c r="R1220" s="9">
        <f t="shared" si="195"/>
        <v>57.375</v>
      </c>
      <c r="S1220" s="9">
        <f t="shared" si="196"/>
        <v>64.325000000000003</v>
      </c>
      <c r="T1220" s="9">
        <f t="shared" si="197"/>
        <v>57.125</v>
      </c>
      <c r="U1220" s="8">
        <f t="shared" si="198"/>
        <v>58.32500000000001</v>
      </c>
      <c r="V1220" s="8">
        <f t="shared" si="199"/>
        <v>58.025000000000006</v>
      </c>
    </row>
    <row r="1221" spans="1:22" ht="13.5" x14ac:dyDescent="0.25">
      <c r="A1221" s="3">
        <f>RSI!A1221</f>
        <v>44078</v>
      </c>
      <c r="B1221" s="2">
        <f>RSI!B1221</f>
        <v>8.2600999999999996</v>
      </c>
      <c r="C1221" s="2">
        <f>RSI!I1221</f>
        <v>79.925694280758663</v>
      </c>
      <c r="D1221" s="2">
        <f>MACD!E1221</f>
        <v>-9.490423359060518E-2</v>
      </c>
      <c r="E1221" s="2">
        <f>MACD!F1221</f>
        <v>-5.1376919513077192E-2</v>
      </c>
      <c r="F1221" s="2">
        <f>'Moving Avg'!D1221</f>
        <v>7.8088199999999999</v>
      </c>
      <c r="G1221" s="2">
        <f>'Moving Avg'!F1221</f>
        <v>7.6507099999999992</v>
      </c>
      <c r="H1221" s="2">
        <f>'Moving Avg'!G1221</f>
        <v>7.5808299999999971</v>
      </c>
      <c r="I1221" s="2">
        <f>'Moving Avg'!H1221</f>
        <v>7.3989695000000095</v>
      </c>
      <c r="J1221" s="6" t="str">
        <f>OBV!F1221</f>
        <v>BULLISH</v>
      </c>
      <c r="K1221" s="6" t="str">
        <f>OBV!G1221</f>
        <v>STRONG</v>
      </c>
      <c r="L1221" s="6" t="str">
        <f>OBV!H1221</f>
        <v>CONFIRMED BULLISH</v>
      </c>
      <c r="M1221" s="8">
        <f t="shared" si="193"/>
        <v>0</v>
      </c>
      <c r="N1221" s="8">
        <f t="shared" si="190"/>
        <v>100</v>
      </c>
      <c r="O1221" s="8">
        <f t="shared" si="191"/>
        <v>50</v>
      </c>
      <c r="P1221" s="8">
        <f t="shared" si="192"/>
        <v>100</v>
      </c>
      <c r="Q1221" s="9">
        <f t="shared" si="194"/>
        <v>57.5</v>
      </c>
      <c r="R1221" s="9">
        <f t="shared" si="195"/>
        <v>62.5</v>
      </c>
      <c r="S1221" s="9">
        <f t="shared" si="196"/>
        <v>72.5</v>
      </c>
      <c r="T1221" s="9">
        <f t="shared" si="197"/>
        <v>62.5</v>
      </c>
      <c r="U1221" s="8">
        <f t="shared" si="198"/>
        <v>64.166666666666671</v>
      </c>
      <c r="V1221" s="8">
        <f t="shared" si="199"/>
        <v>63.75</v>
      </c>
    </row>
    <row r="1222" spans="1:22" ht="13.5" x14ac:dyDescent="0.25">
      <c r="A1222" s="3">
        <f>RSI!A1222</f>
        <v>44081</v>
      </c>
      <c r="B1222" s="2">
        <f>RSI!B1222</f>
        <v>8.0805000000000007</v>
      </c>
      <c r="C1222" s="2">
        <f>RSI!I1222</f>
        <v>67.902989978452723</v>
      </c>
      <c r="D1222" s="2">
        <f>MACD!E1222</f>
        <v>-0.1173868686565962</v>
      </c>
      <c r="E1222" s="2">
        <f>MACD!F1222</f>
        <v>-6.4578909341780996E-2</v>
      </c>
      <c r="F1222" s="2">
        <f>'Moving Avg'!D1222</f>
        <v>7.8962600000000007</v>
      </c>
      <c r="G1222" s="2">
        <f>'Moving Avg'!F1222</f>
        <v>7.6760849999999987</v>
      </c>
      <c r="H1222" s="2">
        <f>'Moving Avg'!G1222</f>
        <v>7.5901979999999982</v>
      </c>
      <c r="I1222" s="2">
        <f>'Moving Avg'!H1222</f>
        <v>7.4018970000000088</v>
      </c>
      <c r="J1222" s="6" t="str">
        <f>OBV!F1222</f>
        <v>BULLISH</v>
      </c>
      <c r="K1222" s="6" t="str">
        <f>OBV!G1222</f>
        <v>STRONG</v>
      </c>
      <c r="L1222" s="6" t="str">
        <f>OBV!H1222</f>
        <v>CONFIRMED BULLISH</v>
      </c>
      <c r="M1222" s="8">
        <f t="shared" si="193"/>
        <v>50</v>
      </c>
      <c r="N1222" s="8">
        <f t="shared" si="190"/>
        <v>100</v>
      </c>
      <c r="O1222" s="8">
        <f t="shared" si="191"/>
        <v>50</v>
      </c>
      <c r="P1222" s="8">
        <f t="shared" si="192"/>
        <v>100</v>
      </c>
      <c r="Q1222" s="9">
        <f t="shared" si="194"/>
        <v>75</v>
      </c>
      <c r="R1222" s="9">
        <f t="shared" si="195"/>
        <v>72.5</v>
      </c>
      <c r="S1222" s="9">
        <f t="shared" si="196"/>
        <v>80</v>
      </c>
      <c r="T1222" s="9">
        <f t="shared" si="197"/>
        <v>75</v>
      </c>
      <c r="U1222" s="8">
        <f t="shared" si="198"/>
        <v>75.833333333333329</v>
      </c>
      <c r="V1222" s="8">
        <f t="shared" si="199"/>
        <v>75.625</v>
      </c>
    </row>
    <row r="1223" spans="1:22" ht="13.5" x14ac:dyDescent="0.25">
      <c r="A1223" s="3">
        <f>RSI!A1223</f>
        <v>44082</v>
      </c>
      <c r="B1223" s="2">
        <f>RSI!B1223</f>
        <v>7.9244000000000003</v>
      </c>
      <c r="C1223" s="2">
        <f>RSI!I1223</f>
        <v>59.522351905987549</v>
      </c>
      <c r="D1223" s="2">
        <f>MACD!E1223</f>
        <v>-0.12254976657261007</v>
      </c>
      <c r="E1223" s="2">
        <f>MACD!F1223</f>
        <v>-7.6173080787946823E-2</v>
      </c>
      <c r="F1223" s="2">
        <f>'Moving Avg'!D1223</f>
        <v>7.9587199999999996</v>
      </c>
      <c r="G1223" s="2">
        <f>'Moving Avg'!F1223</f>
        <v>7.6897499999999992</v>
      </c>
      <c r="H1223" s="2">
        <f>'Moving Avg'!G1223</f>
        <v>7.5972259999999983</v>
      </c>
      <c r="I1223" s="2">
        <f>'Moving Avg'!H1223</f>
        <v>7.4040440000000105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  <c r="M1223" s="8">
        <f t="shared" si="193"/>
        <v>50</v>
      </c>
      <c r="N1223" s="8">
        <f t="shared" si="190"/>
        <v>100</v>
      </c>
      <c r="O1223" s="8">
        <f t="shared" si="191"/>
        <v>50</v>
      </c>
      <c r="P1223" s="8">
        <f t="shared" si="192"/>
        <v>100</v>
      </c>
      <c r="Q1223" s="9">
        <f t="shared" si="194"/>
        <v>75</v>
      </c>
      <c r="R1223" s="9">
        <f t="shared" si="195"/>
        <v>72.5</v>
      </c>
      <c r="S1223" s="9">
        <f t="shared" si="196"/>
        <v>80</v>
      </c>
      <c r="T1223" s="9">
        <f t="shared" si="197"/>
        <v>75</v>
      </c>
      <c r="U1223" s="8">
        <f t="shared" si="198"/>
        <v>75.833333333333329</v>
      </c>
      <c r="V1223" s="8">
        <f t="shared" si="199"/>
        <v>75.625</v>
      </c>
    </row>
    <row r="1224" spans="1:22" ht="13.5" x14ac:dyDescent="0.25">
      <c r="A1224" s="3">
        <f>RSI!A1224</f>
        <v>44083</v>
      </c>
      <c r="B1224" s="2">
        <f>RSI!B1224</f>
        <v>8.2757000000000005</v>
      </c>
      <c r="C1224" s="2">
        <f>RSI!I1224</f>
        <v>68.842300254696198</v>
      </c>
      <c r="D1224" s="2">
        <f>MACD!E1224</f>
        <v>-0.15433494566267658</v>
      </c>
      <c r="E1224" s="2">
        <f>MACD!F1224</f>
        <v>-9.1805453762892772E-2</v>
      </c>
      <c r="F1224" s="2">
        <f>'Moving Avg'!D1224</f>
        <v>8.0680200000000006</v>
      </c>
      <c r="G1224" s="2">
        <f>'Moving Avg'!F1224</f>
        <v>7.7213700000000003</v>
      </c>
      <c r="H1224" s="2">
        <f>'Moving Avg'!G1224</f>
        <v>7.6112799999999972</v>
      </c>
      <c r="I1224" s="2">
        <f>'Moving Avg'!H1224</f>
        <v>7.4079865000000105</v>
      </c>
      <c r="J1224" s="6" t="str">
        <f>OBV!F1224</f>
        <v>BULLISH</v>
      </c>
      <c r="K1224" s="6" t="str">
        <f>OBV!G1224</f>
        <v>STRONG</v>
      </c>
      <c r="L1224" s="6" t="str">
        <f>OBV!H1224</f>
        <v>CONFIRMED BULLISH</v>
      </c>
      <c r="M1224" s="8">
        <f t="shared" si="193"/>
        <v>50</v>
      </c>
      <c r="N1224" s="8">
        <f t="shared" si="190"/>
        <v>100</v>
      </c>
      <c r="O1224" s="8">
        <f t="shared" si="191"/>
        <v>50</v>
      </c>
      <c r="P1224" s="8">
        <f t="shared" si="192"/>
        <v>100</v>
      </c>
      <c r="Q1224" s="9">
        <f t="shared" si="194"/>
        <v>75</v>
      </c>
      <c r="R1224" s="9">
        <f t="shared" si="195"/>
        <v>72.5</v>
      </c>
      <c r="S1224" s="9">
        <f t="shared" si="196"/>
        <v>80</v>
      </c>
      <c r="T1224" s="9">
        <f t="shared" si="197"/>
        <v>75</v>
      </c>
      <c r="U1224" s="8">
        <f t="shared" si="198"/>
        <v>75.833333333333329</v>
      </c>
      <c r="V1224" s="8">
        <f t="shared" si="199"/>
        <v>75.625</v>
      </c>
    </row>
    <row r="1225" spans="1:22" ht="13.5" x14ac:dyDescent="0.25">
      <c r="A1225" s="3">
        <f>RSI!A1225</f>
        <v>44084</v>
      </c>
      <c r="B1225" s="2">
        <f>RSI!B1225</f>
        <v>8.3302999999999994</v>
      </c>
      <c r="C1225" s="2">
        <f>RSI!I1225</f>
        <v>69.998519254062188</v>
      </c>
      <c r="D1225" s="2">
        <f>MACD!E1225</f>
        <v>-0.18864145411600219</v>
      </c>
      <c r="E1225" s="2">
        <f>MACD!F1225</f>
        <v>-0.11117265383351466</v>
      </c>
      <c r="F1225" s="2">
        <f>'Moving Avg'!D1225</f>
        <v>8.1742000000000008</v>
      </c>
      <c r="G1225" s="2">
        <f>'Moving Avg'!F1225</f>
        <v>7.7592349999999985</v>
      </c>
      <c r="H1225" s="2">
        <f>'Moving Avg'!G1225</f>
        <v>7.6264260000000004</v>
      </c>
      <c r="I1225" s="2">
        <f>'Moving Avg'!H1225</f>
        <v>7.412553500000012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  <c r="M1225" s="8">
        <f t="shared" si="193"/>
        <v>50</v>
      </c>
      <c r="N1225" s="8">
        <f t="shared" si="190"/>
        <v>100</v>
      </c>
      <c r="O1225" s="8">
        <f t="shared" si="191"/>
        <v>50</v>
      </c>
      <c r="P1225" s="8">
        <f t="shared" si="192"/>
        <v>100</v>
      </c>
      <c r="Q1225" s="9">
        <f t="shared" si="194"/>
        <v>75</v>
      </c>
      <c r="R1225" s="9">
        <f t="shared" si="195"/>
        <v>72.5</v>
      </c>
      <c r="S1225" s="9">
        <f t="shared" si="196"/>
        <v>80</v>
      </c>
      <c r="T1225" s="9">
        <f t="shared" si="197"/>
        <v>75</v>
      </c>
      <c r="U1225" s="8">
        <f t="shared" si="198"/>
        <v>75.833333333333329</v>
      </c>
      <c r="V1225" s="8">
        <f t="shared" si="199"/>
        <v>75.625</v>
      </c>
    </row>
    <row r="1226" spans="1:22" ht="13.5" x14ac:dyDescent="0.25">
      <c r="A1226" s="3">
        <f>RSI!A1226</f>
        <v>44085</v>
      </c>
      <c r="B1226" s="2">
        <f>RSI!B1226</f>
        <v>8.3381000000000007</v>
      </c>
      <c r="C1226" s="2">
        <f>RSI!I1226</f>
        <v>70.168825942055321</v>
      </c>
      <c r="D1226" s="2">
        <f>MACD!E1226</f>
        <v>-0.22168796126187384</v>
      </c>
      <c r="E1226" s="2">
        <f>MACD!F1226</f>
        <v>-0.1332757153191865</v>
      </c>
      <c r="F1226" s="2">
        <f>'Moving Avg'!D1226</f>
        <v>8.1898</v>
      </c>
      <c r="G1226" s="2">
        <f>'Moving Avg'!F1226</f>
        <v>7.7974899999999989</v>
      </c>
      <c r="H1226" s="2">
        <f>'Moving Avg'!G1226</f>
        <v>7.6417280000000005</v>
      </c>
      <c r="I1226" s="2">
        <f>'Moving Avg'!H1226</f>
        <v>7.4171595000000119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  <c r="M1226" s="8">
        <f t="shared" si="193"/>
        <v>0</v>
      </c>
      <c r="N1226" s="8">
        <f t="shared" si="190"/>
        <v>100</v>
      </c>
      <c r="O1226" s="8">
        <f t="shared" si="191"/>
        <v>50</v>
      </c>
      <c r="P1226" s="8">
        <f t="shared" si="192"/>
        <v>100</v>
      </c>
      <c r="Q1226" s="9">
        <f t="shared" si="194"/>
        <v>57.5</v>
      </c>
      <c r="R1226" s="9">
        <f t="shared" si="195"/>
        <v>62.5</v>
      </c>
      <c r="S1226" s="9">
        <f t="shared" si="196"/>
        <v>72.5</v>
      </c>
      <c r="T1226" s="9">
        <f t="shared" si="197"/>
        <v>62.5</v>
      </c>
      <c r="U1226" s="8">
        <f t="shared" si="198"/>
        <v>64.166666666666671</v>
      </c>
      <c r="V1226" s="8">
        <f t="shared" si="199"/>
        <v>63.75</v>
      </c>
    </row>
    <row r="1227" spans="1:22" ht="13.5" x14ac:dyDescent="0.25">
      <c r="A1227" s="3">
        <f>RSI!A1227</f>
        <v>44088</v>
      </c>
      <c r="B1227" s="2">
        <f>RSI!B1227</f>
        <v>8.2445000000000004</v>
      </c>
      <c r="C1227" s="2">
        <f>RSI!I1227</f>
        <v>65.373103442987087</v>
      </c>
      <c r="D1227" s="2">
        <f>MACD!E1227</f>
        <v>-0.24714846730195106</v>
      </c>
      <c r="E1227" s="2">
        <f>MACD!F1227</f>
        <v>-0.15605026571573943</v>
      </c>
      <c r="F1227" s="2">
        <f>'Moving Avg'!D1227</f>
        <v>8.2225999999999999</v>
      </c>
      <c r="G1227" s="2">
        <f>'Moving Avg'!F1227</f>
        <v>7.8423849999999984</v>
      </c>
      <c r="H1227" s="2">
        <f>'Moving Avg'!G1227</f>
        <v>7.655158000000001</v>
      </c>
      <c r="I1227" s="2">
        <f>'Moving Avg'!H1227</f>
        <v>7.4214925000000118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  <c r="M1227" s="8">
        <f t="shared" si="193"/>
        <v>50</v>
      </c>
      <c r="N1227" s="8">
        <f t="shared" si="190"/>
        <v>100</v>
      </c>
      <c r="O1227" s="8">
        <f t="shared" si="191"/>
        <v>50</v>
      </c>
      <c r="P1227" s="8">
        <f t="shared" si="192"/>
        <v>100</v>
      </c>
      <c r="Q1227" s="9">
        <f t="shared" si="194"/>
        <v>75</v>
      </c>
      <c r="R1227" s="9">
        <f t="shared" si="195"/>
        <v>72.5</v>
      </c>
      <c r="S1227" s="9">
        <f t="shared" si="196"/>
        <v>80</v>
      </c>
      <c r="T1227" s="9">
        <f t="shared" si="197"/>
        <v>75</v>
      </c>
      <c r="U1227" s="8">
        <f t="shared" si="198"/>
        <v>75.833333333333329</v>
      </c>
      <c r="V1227" s="8">
        <f t="shared" si="199"/>
        <v>75.625</v>
      </c>
    </row>
    <row r="1228" spans="1:22" ht="13.5" x14ac:dyDescent="0.25">
      <c r="A1228" s="3">
        <f>RSI!A1228</f>
        <v>44089</v>
      </c>
      <c r="B1228" s="2">
        <f>RSI!B1228</f>
        <v>8.2365999999999993</v>
      </c>
      <c r="C1228" s="2">
        <f>RSI!I1228</f>
        <v>64.969499609288192</v>
      </c>
      <c r="D1228" s="2">
        <f>MACD!E1228</f>
        <v>-0.27534574733560824</v>
      </c>
      <c r="E1228" s="2">
        <f>MACD!F1228</f>
        <v>-0.17990936203971319</v>
      </c>
      <c r="F1228" s="2">
        <f>'Moving Avg'!D1228</f>
        <v>8.2850400000000004</v>
      </c>
      <c r="G1228" s="2">
        <f>'Moving Avg'!F1228</f>
        <v>7.8759550000000003</v>
      </c>
      <c r="H1228" s="2">
        <f>'Moving Avg'!G1228</f>
        <v>7.6684300000000016</v>
      </c>
      <c r="I1228" s="2">
        <f>'Moving Avg'!H1228</f>
        <v>7.4256690000000125</v>
      </c>
      <c r="J1228" s="6" t="str">
        <f>OBV!F1228</f>
        <v>BULLISH</v>
      </c>
      <c r="K1228" s="6" t="str">
        <f>OBV!G1228</f>
        <v>STRONG</v>
      </c>
      <c r="L1228" s="6" t="str">
        <f>OBV!H1228</f>
        <v>CONFIRMED BULLISH</v>
      </c>
      <c r="M1228" s="8">
        <f t="shared" si="193"/>
        <v>50</v>
      </c>
      <c r="N1228" s="8">
        <f t="shared" si="190"/>
        <v>100</v>
      </c>
      <c r="O1228" s="8">
        <f t="shared" si="191"/>
        <v>50</v>
      </c>
      <c r="P1228" s="8">
        <f t="shared" si="192"/>
        <v>100</v>
      </c>
      <c r="Q1228" s="9">
        <f t="shared" si="194"/>
        <v>75</v>
      </c>
      <c r="R1228" s="9">
        <f t="shared" si="195"/>
        <v>72.5</v>
      </c>
      <c r="S1228" s="9">
        <f t="shared" si="196"/>
        <v>80</v>
      </c>
      <c r="T1228" s="9">
        <f t="shared" si="197"/>
        <v>75</v>
      </c>
      <c r="U1228" s="8">
        <f t="shared" si="198"/>
        <v>75.833333333333329</v>
      </c>
      <c r="V1228" s="8">
        <f t="shared" si="199"/>
        <v>75.625</v>
      </c>
    </row>
    <row r="1229" spans="1:22" ht="13.5" x14ac:dyDescent="0.25">
      <c r="A1229" s="3">
        <f>RSI!A1229</f>
        <v>44090</v>
      </c>
      <c r="B1229" s="2">
        <f>RSI!B1229</f>
        <v>8.1975999999999996</v>
      </c>
      <c r="C1229" s="2">
        <f>RSI!I1229</f>
        <v>62.904775651582469</v>
      </c>
      <c r="D1229" s="2">
        <f>MACD!E1229</f>
        <v>-0.28051232573991847</v>
      </c>
      <c r="E1229" s="2">
        <f>MACD!F1229</f>
        <v>-0.20002995477975427</v>
      </c>
      <c r="F1229" s="2">
        <f>'Moving Avg'!D1229</f>
        <v>8.2694200000000002</v>
      </c>
      <c r="G1229" s="2">
        <f>'Moving Avg'!F1229</f>
        <v>7.9064049999999995</v>
      </c>
      <c r="H1229" s="2">
        <f>'Moving Avg'!G1229</f>
        <v>7.6809220000000025</v>
      </c>
      <c r="I1229" s="2">
        <f>'Moving Avg'!H1229</f>
        <v>7.4296895000000118</v>
      </c>
      <c r="J1229" s="6" t="str">
        <f>OBV!F1229</f>
        <v>BULLISH</v>
      </c>
      <c r="K1229" s="6" t="str">
        <f>OBV!G1229</f>
        <v>STRONG</v>
      </c>
      <c r="L1229" s="6" t="str">
        <f>OBV!H1229</f>
        <v>BULLISH DIVERGENCE</v>
      </c>
      <c r="M1229" s="8">
        <f t="shared" si="193"/>
        <v>50</v>
      </c>
      <c r="N1229" s="8">
        <f t="shared" si="190"/>
        <v>100</v>
      </c>
      <c r="O1229" s="8">
        <f t="shared" si="191"/>
        <v>50</v>
      </c>
      <c r="P1229" s="8">
        <f t="shared" si="192"/>
        <v>83</v>
      </c>
      <c r="Q1229" s="9">
        <f t="shared" si="194"/>
        <v>72.45</v>
      </c>
      <c r="R1229" s="9">
        <f t="shared" si="195"/>
        <v>68.25</v>
      </c>
      <c r="S1229" s="9">
        <f t="shared" si="196"/>
        <v>72.349999999999994</v>
      </c>
      <c r="T1229" s="9">
        <f t="shared" si="197"/>
        <v>70.75</v>
      </c>
      <c r="U1229" s="8">
        <f t="shared" si="198"/>
        <v>71.016666666666666</v>
      </c>
      <c r="V1229" s="8">
        <f t="shared" si="199"/>
        <v>70.949999999999989</v>
      </c>
    </row>
    <row r="1230" spans="1:22" ht="13.5" x14ac:dyDescent="0.25">
      <c r="A1230" s="3">
        <f>RSI!A1230</f>
        <v>44091</v>
      </c>
      <c r="B1230" s="2">
        <f>RSI!B1230</f>
        <v>8.2678999999999991</v>
      </c>
      <c r="C1230" s="2">
        <f>RSI!I1230</f>
        <v>65.060272490198614</v>
      </c>
      <c r="D1230" s="2">
        <f>MACD!E1230</f>
        <v>-0.28110879228757124</v>
      </c>
      <c r="E1230" s="2">
        <f>MACD!F1230</f>
        <v>-0.21624572228131769</v>
      </c>
      <c r="F1230" s="2">
        <f>'Moving Avg'!D1230</f>
        <v>8.2569399999999984</v>
      </c>
      <c r="G1230" s="2">
        <f>'Moving Avg'!F1230</f>
        <v>7.9391949999999998</v>
      </c>
      <c r="H1230" s="2">
        <f>'Moving Avg'!G1230</f>
        <v>7.6940380000000017</v>
      </c>
      <c r="I1230" s="2">
        <f>'Moving Avg'!H1230</f>
        <v>7.4343740000000116</v>
      </c>
      <c r="J1230" s="6" t="str">
        <f>OBV!F1230</f>
        <v>BULLISH</v>
      </c>
      <c r="K1230" s="6" t="str">
        <f>OBV!G1230</f>
        <v>STRONG</v>
      </c>
      <c r="L1230" s="6" t="str">
        <f>OBV!H1230</f>
        <v>BULLISH DIVERGENCE</v>
      </c>
      <c r="M1230" s="8">
        <f t="shared" si="193"/>
        <v>50</v>
      </c>
      <c r="N1230" s="8">
        <f t="shared" si="190"/>
        <v>100</v>
      </c>
      <c r="O1230" s="8">
        <f t="shared" si="191"/>
        <v>50</v>
      </c>
      <c r="P1230" s="8">
        <f t="shared" si="192"/>
        <v>83</v>
      </c>
      <c r="Q1230" s="9">
        <f t="shared" si="194"/>
        <v>72.45</v>
      </c>
      <c r="R1230" s="9">
        <f t="shared" si="195"/>
        <v>68.25</v>
      </c>
      <c r="S1230" s="9">
        <f t="shared" si="196"/>
        <v>72.349999999999994</v>
      </c>
      <c r="T1230" s="9">
        <f t="shared" si="197"/>
        <v>70.75</v>
      </c>
      <c r="U1230" s="8">
        <f t="shared" si="198"/>
        <v>71.016666666666666</v>
      </c>
      <c r="V1230" s="8">
        <f t="shared" si="199"/>
        <v>70.949999999999989</v>
      </c>
    </row>
    <row r="1231" spans="1:22" ht="13.5" x14ac:dyDescent="0.25">
      <c r="A1231" s="3">
        <f>RSI!A1231</f>
        <v>44092</v>
      </c>
      <c r="B1231" s="2">
        <f>RSI!B1231</f>
        <v>8.2365999999999993</v>
      </c>
      <c r="C1231" s="2">
        <f>RSI!I1231</f>
        <v>63.296736200219932</v>
      </c>
      <c r="D1231" s="2">
        <f>MACD!E1231</f>
        <v>-0.21051618012647211</v>
      </c>
      <c r="E1231" s="2">
        <f>MACD!F1231</f>
        <v>-0.2150998138503486</v>
      </c>
      <c r="F1231" s="2">
        <f>'Moving Avg'!D1231</f>
        <v>8.2366399999999995</v>
      </c>
      <c r="G1231" s="2">
        <f>'Moving Avg'!F1231</f>
        <v>7.9700299999999995</v>
      </c>
      <c r="H1231" s="2">
        <f>'Moving Avg'!G1231</f>
        <v>7.7073100000000023</v>
      </c>
      <c r="I1231" s="2">
        <f>'Moving Avg'!H1231</f>
        <v>7.4385505000000105</v>
      </c>
      <c r="J1231" s="6" t="str">
        <f>OBV!F1231</f>
        <v>BULLISH</v>
      </c>
      <c r="K1231" s="6" t="str">
        <f>OBV!G1231</f>
        <v>STRONG</v>
      </c>
      <c r="L1231" s="6" t="str">
        <f>OBV!H1231</f>
        <v>BULLISH DIVERGENCE</v>
      </c>
      <c r="M1231" s="8">
        <f t="shared" si="193"/>
        <v>50</v>
      </c>
      <c r="N1231" s="8">
        <f t="shared" si="190"/>
        <v>0</v>
      </c>
      <c r="O1231" s="8">
        <f t="shared" si="191"/>
        <v>50</v>
      </c>
      <c r="P1231" s="8">
        <f t="shared" si="192"/>
        <v>83</v>
      </c>
      <c r="Q1231" s="9">
        <f t="shared" si="194"/>
        <v>37.450000000000003</v>
      </c>
      <c r="R1231" s="9">
        <f t="shared" si="195"/>
        <v>48.25</v>
      </c>
      <c r="S1231" s="9">
        <f t="shared" si="196"/>
        <v>57.35</v>
      </c>
      <c r="T1231" s="9">
        <f t="shared" si="197"/>
        <v>45.75</v>
      </c>
      <c r="U1231" s="8">
        <f t="shared" si="198"/>
        <v>47.683333333333337</v>
      </c>
      <c r="V1231" s="8">
        <f t="shared" si="199"/>
        <v>47.2</v>
      </c>
    </row>
    <row r="1232" spans="1:22" ht="13.5" x14ac:dyDescent="0.25">
      <c r="A1232" s="3">
        <f>RSI!A1232</f>
        <v>44095</v>
      </c>
      <c r="B1232" s="2">
        <f>RSI!B1232</f>
        <v>8.0414999999999992</v>
      </c>
      <c r="C1232" s="2">
        <f>RSI!I1232</f>
        <v>53.552536342948329</v>
      </c>
      <c r="D1232" s="2">
        <f>MACD!E1232</f>
        <v>-0.1657206443292969</v>
      </c>
      <c r="E1232" s="2">
        <f>MACD!F1232</f>
        <v>-0.20522397994613828</v>
      </c>
      <c r="F1232" s="2">
        <f>'Moving Avg'!D1232</f>
        <v>8.19604</v>
      </c>
      <c r="G1232" s="2">
        <f>'Moving Avg'!F1232</f>
        <v>7.9911100000000008</v>
      </c>
      <c r="H1232" s="2">
        <f>'Moving Avg'!G1232</f>
        <v>7.716680000000002</v>
      </c>
      <c r="I1232" s="2">
        <f>'Moving Avg'!H1232</f>
        <v>7.4416735000000109</v>
      </c>
      <c r="J1232" s="6" t="str">
        <f>OBV!F1232</f>
        <v>BULLISH</v>
      </c>
      <c r="K1232" s="6" t="str">
        <f>OBV!G1232</f>
        <v>STRONG</v>
      </c>
      <c r="L1232" s="6" t="str">
        <f>OBV!H1232</f>
        <v>BULLISH DIVERGENCE</v>
      </c>
      <c r="M1232" s="8">
        <f t="shared" si="193"/>
        <v>50</v>
      </c>
      <c r="N1232" s="8">
        <f t="shared" si="190"/>
        <v>0</v>
      </c>
      <c r="O1232" s="8">
        <f t="shared" si="191"/>
        <v>50</v>
      </c>
      <c r="P1232" s="8">
        <f t="shared" si="192"/>
        <v>83</v>
      </c>
      <c r="Q1232" s="9">
        <f t="shared" si="194"/>
        <v>37.450000000000003</v>
      </c>
      <c r="R1232" s="9">
        <f t="shared" si="195"/>
        <v>48.25</v>
      </c>
      <c r="S1232" s="9">
        <f t="shared" si="196"/>
        <v>57.35</v>
      </c>
      <c r="T1232" s="9">
        <f t="shared" si="197"/>
        <v>45.75</v>
      </c>
      <c r="U1232" s="8">
        <f t="shared" si="198"/>
        <v>47.683333333333337</v>
      </c>
      <c r="V1232" s="8">
        <f t="shared" si="199"/>
        <v>47.2</v>
      </c>
    </row>
    <row r="1233" spans="1:22" ht="13.5" x14ac:dyDescent="0.25">
      <c r="A1233" s="3">
        <f>RSI!A1233</f>
        <v>44096</v>
      </c>
      <c r="B1233" s="2">
        <f>RSI!B1233</f>
        <v>8.0493000000000006</v>
      </c>
      <c r="C1233" s="2">
        <f>RSI!I1233</f>
        <v>53.85836617839707</v>
      </c>
      <c r="D1233" s="2">
        <f>MACD!E1233</f>
        <v>-0.15288459042177482</v>
      </c>
      <c r="E1233" s="2">
        <f>MACD!F1233</f>
        <v>-0.19475610204126562</v>
      </c>
      <c r="F1233" s="2">
        <f>'Moving Avg'!D1233</f>
        <v>8.1585800000000006</v>
      </c>
      <c r="G1233" s="2">
        <f>'Moving Avg'!F1233</f>
        <v>8.0110200000000003</v>
      </c>
      <c r="H1233" s="2">
        <f>'Moving Avg'!G1233</f>
        <v>7.726206000000003</v>
      </c>
      <c r="I1233" s="2">
        <f>'Moving Avg'!H1233</f>
        <v>7.4459285000000106</v>
      </c>
      <c r="J1233" s="6" t="str">
        <f>OBV!F1233</f>
        <v>BULLISH</v>
      </c>
      <c r="K1233" s="6" t="str">
        <f>OBV!G1233</f>
        <v>STRONG</v>
      </c>
      <c r="L1233" s="6" t="str">
        <f>OBV!H1233</f>
        <v>BULLISH DIVERGENCE</v>
      </c>
      <c r="M1233" s="8">
        <f t="shared" si="193"/>
        <v>50</v>
      </c>
      <c r="N1233" s="8">
        <f t="shared" si="190"/>
        <v>0</v>
      </c>
      <c r="O1233" s="8">
        <f t="shared" si="191"/>
        <v>50</v>
      </c>
      <c r="P1233" s="8">
        <f t="shared" si="192"/>
        <v>83</v>
      </c>
      <c r="Q1233" s="9">
        <f t="shared" si="194"/>
        <v>37.450000000000003</v>
      </c>
      <c r="R1233" s="9">
        <f t="shared" si="195"/>
        <v>48.25</v>
      </c>
      <c r="S1233" s="9">
        <f t="shared" si="196"/>
        <v>57.35</v>
      </c>
      <c r="T1233" s="9">
        <f t="shared" si="197"/>
        <v>45.75</v>
      </c>
      <c r="U1233" s="8">
        <f t="shared" si="198"/>
        <v>47.683333333333337</v>
      </c>
      <c r="V1233" s="8">
        <f t="shared" si="199"/>
        <v>47.2</v>
      </c>
    </row>
    <row r="1234" spans="1:22" ht="13.5" x14ac:dyDescent="0.25">
      <c r="A1234" s="3">
        <f>RSI!A1234</f>
        <v>44097</v>
      </c>
      <c r="B1234" s="2">
        <f>RSI!B1234</f>
        <v>8.0493000000000006</v>
      </c>
      <c r="C1234" s="2">
        <f>RSI!I1234</f>
        <v>53.85836617839707</v>
      </c>
      <c r="D1234" s="2">
        <f>MACD!E1234</f>
        <v>-8.8462786472328858E-2</v>
      </c>
      <c r="E1234" s="2">
        <f>MACD!F1234</f>
        <v>-0.17349743892747829</v>
      </c>
      <c r="F1234" s="2">
        <f>'Moving Avg'!D1234</f>
        <v>8.1289200000000008</v>
      </c>
      <c r="G1234" s="2">
        <f>'Moving Avg'!F1234</f>
        <v>8.0309299999999979</v>
      </c>
      <c r="H1234" s="2">
        <f>'Moving Avg'!G1234</f>
        <v>7.7351060000000018</v>
      </c>
      <c r="I1234" s="2">
        <f>'Moving Avg'!H1234</f>
        <v>7.4499495000000096</v>
      </c>
      <c r="J1234" s="6" t="str">
        <f>OBV!F1234</f>
        <v>BULLISH</v>
      </c>
      <c r="K1234" s="6" t="str">
        <f>OBV!G1234</f>
        <v>STRONG</v>
      </c>
      <c r="L1234" s="6" t="str">
        <f>OBV!H1234</f>
        <v>BULLISH DIVERGENCE</v>
      </c>
      <c r="M1234" s="8">
        <f t="shared" si="193"/>
        <v>50</v>
      </c>
      <c r="N1234" s="8">
        <f t="shared" si="190"/>
        <v>0</v>
      </c>
      <c r="O1234" s="8">
        <f t="shared" si="191"/>
        <v>50</v>
      </c>
      <c r="P1234" s="8">
        <f t="shared" si="192"/>
        <v>83</v>
      </c>
      <c r="Q1234" s="9">
        <f t="shared" si="194"/>
        <v>37.450000000000003</v>
      </c>
      <c r="R1234" s="9">
        <f t="shared" si="195"/>
        <v>48.25</v>
      </c>
      <c r="S1234" s="9">
        <f t="shared" si="196"/>
        <v>57.35</v>
      </c>
      <c r="T1234" s="9">
        <f t="shared" si="197"/>
        <v>45.75</v>
      </c>
      <c r="U1234" s="8">
        <f t="shared" si="198"/>
        <v>47.683333333333337</v>
      </c>
      <c r="V1234" s="8">
        <f t="shared" si="199"/>
        <v>47.2</v>
      </c>
    </row>
    <row r="1235" spans="1:22" ht="13.5" x14ac:dyDescent="0.25">
      <c r="A1235" s="3">
        <f>RSI!A1235</f>
        <v>44098</v>
      </c>
      <c r="B1235" s="2">
        <f>RSI!B1235</f>
        <v>8.0414999999999992</v>
      </c>
      <c r="C1235" s="2">
        <f>RSI!I1235</f>
        <v>53.450200435032599</v>
      </c>
      <c r="D1235" s="2">
        <f>MACD!E1235</f>
        <v>-2.5423905469517116E-2</v>
      </c>
      <c r="E1235" s="2">
        <f>MACD!F1235</f>
        <v>-0.14388273223588607</v>
      </c>
      <c r="F1235" s="2">
        <f>'Moving Avg'!D1235</f>
        <v>8.083639999999999</v>
      </c>
      <c r="G1235" s="2">
        <f>'Moving Avg'!F1235</f>
        <v>8.0504499999999979</v>
      </c>
      <c r="H1235" s="2">
        <f>'Moving Avg'!G1235</f>
        <v>7.7482220000000028</v>
      </c>
      <c r="I1235" s="2">
        <f>'Moving Avg'!H1235</f>
        <v>7.4537360000000081</v>
      </c>
      <c r="J1235" s="6" t="str">
        <f>OBV!F1235</f>
        <v>BEARISH</v>
      </c>
      <c r="K1235" s="6" t="str">
        <f>OBV!G1235</f>
        <v>WEAK</v>
      </c>
      <c r="L1235" s="6" t="str">
        <f>OBV!H1235</f>
        <v>CONFIRMED BEARISH</v>
      </c>
      <c r="M1235" s="8">
        <f t="shared" si="193"/>
        <v>50</v>
      </c>
      <c r="N1235" s="8">
        <f t="shared" si="190"/>
        <v>0</v>
      </c>
      <c r="O1235" s="8">
        <f t="shared" si="191"/>
        <v>50</v>
      </c>
      <c r="P1235" s="8">
        <f t="shared" si="192"/>
        <v>0</v>
      </c>
      <c r="Q1235" s="9">
        <f t="shared" si="194"/>
        <v>25</v>
      </c>
      <c r="R1235" s="9">
        <f t="shared" si="195"/>
        <v>27.5</v>
      </c>
      <c r="S1235" s="9">
        <f t="shared" si="196"/>
        <v>20</v>
      </c>
      <c r="T1235" s="9">
        <f t="shared" si="197"/>
        <v>25</v>
      </c>
      <c r="U1235" s="8">
        <f t="shared" si="198"/>
        <v>24.166666666666668</v>
      </c>
      <c r="V1235" s="8">
        <f t="shared" si="199"/>
        <v>24.375</v>
      </c>
    </row>
    <row r="1236" spans="1:22" ht="13.5" x14ac:dyDescent="0.25">
      <c r="A1236" s="3">
        <f>RSI!A1236</f>
        <v>44099</v>
      </c>
      <c r="B1236" s="2">
        <f>RSI!B1236</f>
        <v>7.9711999999999996</v>
      </c>
      <c r="C1236" s="2">
        <f>RSI!I1236</f>
        <v>49.787910813642164</v>
      </c>
      <c r="D1236" s="2">
        <f>MACD!E1236</f>
        <v>3.395383782863437E-2</v>
      </c>
      <c r="E1236" s="2">
        <f>MACD!F1236</f>
        <v>-0.10831541822298199</v>
      </c>
      <c r="F1236" s="2">
        <f>'Moving Avg'!D1236</f>
        <v>8.0305599999999995</v>
      </c>
      <c r="G1236" s="2">
        <f>'Moving Avg'!F1236</f>
        <v>8.0664549999999995</v>
      </c>
      <c r="H1236" s="2">
        <f>'Moving Avg'!G1236</f>
        <v>7.7557160000000014</v>
      </c>
      <c r="I1236" s="2">
        <f>'Moving Avg'!H1236</f>
        <v>7.4570930000000066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  <c r="M1236" s="8">
        <f t="shared" si="193"/>
        <v>50</v>
      </c>
      <c r="N1236" s="8">
        <f t="shared" si="190"/>
        <v>0</v>
      </c>
      <c r="O1236" s="8">
        <f t="shared" si="191"/>
        <v>50</v>
      </c>
      <c r="P1236" s="8">
        <f t="shared" si="192"/>
        <v>16.5</v>
      </c>
      <c r="Q1236" s="9">
        <f t="shared" si="194"/>
        <v>27.475000000000001</v>
      </c>
      <c r="R1236" s="9">
        <f t="shared" si="195"/>
        <v>31.625</v>
      </c>
      <c r="S1236" s="9">
        <f t="shared" si="196"/>
        <v>27.425000000000001</v>
      </c>
      <c r="T1236" s="9">
        <f t="shared" si="197"/>
        <v>29.125</v>
      </c>
      <c r="U1236" s="8">
        <f t="shared" si="198"/>
        <v>28.841666666666669</v>
      </c>
      <c r="V1236" s="8">
        <f t="shared" si="199"/>
        <v>28.912500000000001</v>
      </c>
    </row>
    <row r="1237" spans="1:22" ht="13.5" x14ac:dyDescent="0.25">
      <c r="A1237" s="3">
        <f>RSI!A1237</f>
        <v>44102</v>
      </c>
      <c r="B1237" s="2">
        <f>RSI!B1237</f>
        <v>7.9478</v>
      </c>
      <c r="C1237" s="2">
        <f>RSI!I1237</f>
        <v>48.594377388560716</v>
      </c>
      <c r="D1237" s="2">
        <f>MACD!E1237</f>
        <v>7.1602453371873764E-2</v>
      </c>
      <c r="E1237" s="2">
        <f>MACD!F1237</f>
        <v>-7.2331843904010845E-2</v>
      </c>
      <c r="F1237" s="2">
        <f>'Moving Avg'!D1237</f>
        <v>8.0118200000000002</v>
      </c>
      <c r="G1237" s="2">
        <f>'Moving Avg'!F1237</f>
        <v>8.0816799999999986</v>
      </c>
      <c r="H1237" s="2">
        <f>'Moving Avg'!G1237</f>
        <v>7.7633680000000007</v>
      </c>
      <c r="I1237" s="2">
        <f>'Moving Avg'!H1237</f>
        <v>7.4601380000000059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  <c r="M1237" s="8">
        <f t="shared" si="193"/>
        <v>50</v>
      </c>
      <c r="N1237" s="8">
        <f t="shared" si="190"/>
        <v>0</v>
      </c>
      <c r="O1237" s="8">
        <f t="shared" si="191"/>
        <v>50</v>
      </c>
      <c r="P1237" s="8">
        <f t="shared" si="192"/>
        <v>16.5</v>
      </c>
      <c r="Q1237" s="9">
        <f t="shared" si="194"/>
        <v>27.475000000000001</v>
      </c>
      <c r="R1237" s="9">
        <f t="shared" si="195"/>
        <v>31.625</v>
      </c>
      <c r="S1237" s="9">
        <f t="shared" si="196"/>
        <v>27.425000000000001</v>
      </c>
      <c r="T1237" s="9">
        <f t="shared" si="197"/>
        <v>29.125</v>
      </c>
      <c r="U1237" s="8">
        <f t="shared" si="198"/>
        <v>28.841666666666669</v>
      </c>
      <c r="V1237" s="8">
        <f t="shared" si="199"/>
        <v>28.912500000000001</v>
      </c>
    </row>
    <row r="1238" spans="1:22" ht="13.5" x14ac:dyDescent="0.25">
      <c r="A1238" s="3">
        <f>RSI!A1238</f>
        <v>44103</v>
      </c>
      <c r="B1238" s="2">
        <f>RSI!B1238</f>
        <v>8.0805000000000007</v>
      </c>
      <c r="C1238" s="2">
        <f>RSI!I1238</f>
        <v>55.15921039846792</v>
      </c>
      <c r="D1238" s="2">
        <f>MACD!E1238</f>
        <v>9.261943189296673E-2</v>
      </c>
      <c r="E1238" s="2">
        <f>MACD!F1238</f>
        <v>-3.9341588744615331E-2</v>
      </c>
      <c r="F1238" s="2">
        <f>'Moving Avg'!D1238</f>
        <v>8.0180600000000002</v>
      </c>
      <c r="G1238" s="2">
        <f>'Moving Avg'!F1238</f>
        <v>8.1050999999999984</v>
      </c>
      <c r="H1238" s="2">
        <f>'Moving Avg'!G1238</f>
        <v>7.7736740000000006</v>
      </c>
      <c r="I1238" s="2">
        <f>'Moving Avg'!H1238</f>
        <v>7.4639635000000055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  <c r="M1238" s="8">
        <f t="shared" si="193"/>
        <v>50</v>
      </c>
      <c r="N1238" s="8">
        <f t="shared" si="190"/>
        <v>0</v>
      </c>
      <c r="O1238" s="8">
        <f t="shared" si="191"/>
        <v>50</v>
      </c>
      <c r="P1238" s="8">
        <f t="shared" si="192"/>
        <v>16.5</v>
      </c>
      <c r="Q1238" s="9">
        <f t="shared" si="194"/>
        <v>27.475000000000001</v>
      </c>
      <c r="R1238" s="9">
        <f t="shared" si="195"/>
        <v>31.625</v>
      </c>
      <c r="S1238" s="9">
        <f t="shared" si="196"/>
        <v>27.425000000000001</v>
      </c>
      <c r="T1238" s="9">
        <f t="shared" si="197"/>
        <v>29.125</v>
      </c>
      <c r="U1238" s="8">
        <f t="shared" si="198"/>
        <v>28.841666666666669</v>
      </c>
      <c r="V1238" s="8">
        <f t="shared" si="199"/>
        <v>28.912500000000001</v>
      </c>
    </row>
    <row r="1239" spans="1:22" ht="13.5" x14ac:dyDescent="0.25">
      <c r="A1239" s="3">
        <f>RSI!A1239</f>
        <v>44104</v>
      </c>
      <c r="B1239" s="2">
        <f>RSI!B1239</f>
        <v>8.0414999999999992</v>
      </c>
      <c r="C1239" s="2">
        <f>RSI!I1239</f>
        <v>53.01631503292154</v>
      </c>
      <c r="D1239" s="2">
        <f>MACD!E1239</f>
        <v>0.10669803977253522</v>
      </c>
      <c r="E1239" s="2">
        <f>MACD!F1239</f>
        <v>-1.0133663041185223E-2</v>
      </c>
      <c r="F1239" s="2">
        <f>'Moving Avg'!D1239</f>
        <v>8.0164999999999988</v>
      </c>
      <c r="G1239" s="2">
        <f>'Moving Avg'!F1239</f>
        <v>8.1207149999999988</v>
      </c>
      <c r="H1239" s="2">
        <f>'Moving Avg'!G1239</f>
        <v>7.7830440000000012</v>
      </c>
      <c r="I1239" s="2">
        <f>'Moving Avg'!H1239</f>
        <v>7.4679065000000051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  <c r="M1239" s="8">
        <f t="shared" si="193"/>
        <v>50</v>
      </c>
      <c r="N1239" s="8">
        <f t="shared" si="190"/>
        <v>0</v>
      </c>
      <c r="O1239" s="8">
        <f t="shared" si="191"/>
        <v>50</v>
      </c>
      <c r="P1239" s="8">
        <f t="shared" si="192"/>
        <v>16.5</v>
      </c>
      <c r="Q1239" s="9">
        <f t="shared" si="194"/>
        <v>27.475000000000001</v>
      </c>
      <c r="R1239" s="9">
        <f t="shared" si="195"/>
        <v>31.625</v>
      </c>
      <c r="S1239" s="9">
        <f t="shared" si="196"/>
        <v>27.425000000000001</v>
      </c>
      <c r="T1239" s="9">
        <f t="shared" si="197"/>
        <v>29.125</v>
      </c>
      <c r="U1239" s="8">
        <f t="shared" si="198"/>
        <v>28.841666666666669</v>
      </c>
      <c r="V1239" s="8">
        <f t="shared" si="199"/>
        <v>28.912500000000001</v>
      </c>
    </row>
    <row r="1240" spans="1:22" ht="13.5" x14ac:dyDescent="0.25">
      <c r="A1240" s="3">
        <f>RSI!A1240</f>
        <v>44105</v>
      </c>
      <c r="B1240" s="2">
        <f>RSI!B1240</f>
        <v>7.8540999999999999</v>
      </c>
      <c r="C1240" s="2">
        <f>RSI!I1240</f>
        <v>44.142174345519422</v>
      </c>
      <c r="D1240" s="2">
        <f>MACD!E1240</f>
        <v>0.14298813950983291</v>
      </c>
      <c r="E1240" s="2">
        <f>MACD!F1240</f>
        <v>2.0490697469018406E-2</v>
      </c>
      <c r="F1240" s="2">
        <f>'Moving Avg'!D1240</f>
        <v>7.9790200000000002</v>
      </c>
      <c r="G1240" s="2">
        <f>'Moving Avg'!F1240</f>
        <v>8.1234499999999983</v>
      </c>
      <c r="H1240" s="2">
        <f>'Moving Avg'!G1240</f>
        <v>7.7888220000000015</v>
      </c>
      <c r="I1240" s="2">
        <f>'Moving Avg'!H1240</f>
        <v>7.4709125000000052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  <c r="M1240" s="8">
        <f t="shared" si="193"/>
        <v>50</v>
      </c>
      <c r="N1240" s="8">
        <f t="shared" si="190"/>
        <v>0</v>
      </c>
      <c r="O1240" s="8">
        <f t="shared" si="191"/>
        <v>50</v>
      </c>
      <c r="P1240" s="8">
        <f t="shared" si="192"/>
        <v>0</v>
      </c>
      <c r="Q1240" s="9">
        <f t="shared" si="194"/>
        <v>25</v>
      </c>
      <c r="R1240" s="9">
        <f t="shared" si="195"/>
        <v>27.5</v>
      </c>
      <c r="S1240" s="9">
        <f t="shared" si="196"/>
        <v>20</v>
      </c>
      <c r="T1240" s="9">
        <f t="shared" si="197"/>
        <v>25</v>
      </c>
      <c r="U1240" s="8">
        <f t="shared" si="198"/>
        <v>24.166666666666668</v>
      </c>
      <c r="V1240" s="8">
        <f t="shared" si="199"/>
        <v>24.375</v>
      </c>
    </row>
    <row r="1241" spans="1:22" ht="13.5" x14ac:dyDescent="0.25">
      <c r="A1241" s="3">
        <f>RSI!A1241</f>
        <v>44106</v>
      </c>
      <c r="B1241" s="2">
        <f>RSI!B1241</f>
        <v>7.7994000000000003</v>
      </c>
      <c r="C1241" s="2">
        <f>RSI!I1241</f>
        <v>41.935679684932623</v>
      </c>
      <c r="D1241" s="2">
        <f>MACD!E1241</f>
        <v>0.17374319611871503</v>
      </c>
      <c r="E1241" s="2">
        <f>MACD!F1241</f>
        <v>5.1141197198957739E-2</v>
      </c>
      <c r="F1241" s="2">
        <f>'Moving Avg'!D1241</f>
        <v>7.9446600000000007</v>
      </c>
      <c r="G1241" s="2">
        <f>'Moving Avg'!F1241</f>
        <v>8.1004149999999964</v>
      </c>
      <c r="H1241" s="2">
        <f>'Moving Avg'!G1241</f>
        <v>7.7941299999999991</v>
      </c>
      <c r="I1241" s="2">
        <f>'Moving Avg'!H1241</f>
        <v>7.4737230000000041</v>
      </c>
      <c r="J1241" s="6" t="str">
        <f>OBV!F1241</f>
        <v>BEARISH</v>
      </c>
      <c r="K1241" s="6" t="str">
        <f>OBV!G1241</f>
        <v>WEAK</v>
      </c>
      <c r="L1241" s="6" t="str">
        <f>OBV!H1241</f>
        <v>CONFIRMED BEARISH</v>
      </c>
      <c r="M1241" s="8">
        <f t="shared" si="193"/>
        <v>50</v>
      </c>
      <c r="N1241" s="8">
        <f t="shared" si="190"/>
        <v>0</v>
      </c>
      <c r="O1241" s="8">
        <f t="shared" si="191"/>
        <v>50</v>
      </c>
      <c r="P1241" s="8">
        <f t="shared" si="192"/>
        <v>0</v>
      </c>
      <c r="Q1241" s="9">
        <f t="shared" si="194"/>
        <v>25</v>
      </c>
      <c r="R1241" s="9">
        <f t="shared" si="195"/>
        <v>27.5</v>
      </c>
      <c r="S1241" s="9">
        <f t="shared" si="196"/>
        <v>20</v>
      </c>
      <c r="T1241" s="9">
        <f t="shared" si="197"/>
        <v>25</v>
      </c>
      <c r="U1241" s="8">
        <f t="shared" si="198"/>
        <v>24.166666666666668</v>
      </c>
      <c r="V1241" s="8">
        <f t="shared" si="199"/>
        <v>24.375</v>
      </c>
    </row>
    <row r="1242" spans="1:22" ht="13.5" x14ac:dyDescent="0.25">
      <c r="A1242" s="3">
        <f>RSI!A1242</f>
        <v>44109</v>
      </c>
      <c r="B1242" s="2">
        <f>RSI!B1242</f>
        <v>7.9555999999999996</v>
      </c>
      <c r="C1242" s="2">
        <f>RSI!I1242</f>
        <v>49.672042844426578</v>
      </c>
      <c r="D1242" s="2">
        <f>MACD!E1242</f>
        <v>0.15925563994483394</v>
      </c>
      <c r="E1242" s="2">
        <f>MACD!F1242</f>
        <v>7.2764085748132978E-2</v>
      </c>
      <c r="F1242" s="2">
        <f>'Moving Avg'!D1242</f>
        <v>7.9462199999999994</v>
      </c>
      <c r="G1242" s="2">
        <f>'Moving Avg'!F1242</f>
        <v>8.0941699999999983</v>
      </c>
      <c r="H1242" s="2">
        <f>'Moving Avg'!G1242</f>
        <v>7.8061540000000003</v>
      </c>
      <c r="I1242" s="2">
        <f>'Moving Avg'!H1242</f>
        <v>7.4768070000000044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  <c r="M1242" s="8">
        <f t="shared" si="193"/>
        <v>50</v>
      </c>
      <c r="N1242" s="8">
        <f t="shared" si="190"/>
        <v>0</v>
      </c>
      <c r="O1242" s="8">
        <f t="shared" si="191"/>
        <v>50</v>
      </c>
      <c r="P1242" s="8">
        <f t="shared" si="192"/>
        <v>16.5</v>
      </c>
      <c r="Q1242" s="9">
        <f t="shared" si="194"/>
        <v>27.475000000000001</v>
      </c>
      <c r="R1242" s="9">
        <f t="shared" si="195"/>
        <v>31.625</v>
      </c>
      <c r="S1242" s="9">
        <f t="shared" si="196"/>
        <v>27.425000000000001</v>
      </c>
      <c r="T1242" s="9">
        <f t="shared" si="197"/>
        <v>29.125</v>
      </c>
      <c r="U1242" s="8">
        <f t="shared" si="198"/>
        <v>28.841666666666669</v>
      </c>
      <c r="V1242" s="8">
        <f t="shared" si="199"/>
        <v>28.912500000000001</v>
      </c>
    </row>
    <row r="1243" spans="1:22" ht="13.5" x14ac:dyDescent="0.25">
      <c r="A1243" s="3">
        <f>RSI!A1243</f>
        <v>44110</v>
      </c>
      <c r="B1243" s="2">
        <f>RSI!B1243</f>
        <v>8.1585999999999999</v>
      </c>
      <c r="C1243" s="2">
        <f>RSI!I1243</f>
        <v>57.582049887956394</v>
      </c>
      <c r="D1243" s="2">
        <f>MACD!E1243</f>
        <v>0.13323199177504286</v>
      </c>
      <c r="E1243" s="2">
        <f>MACD!F1243</f>
        <v>8.485766695351496E-2</v>
      </c>
      <c r="F1243" s="2">
        <f>'Moving Avg'!D1243</f>
        <v>7.9618400000000005</v>
      </c>
      <c r="G1243" s="2">
        <f>'Moving Avg'!F1243</f>
        <v>8.1058799999999991</v>
      </c>
      <c r="H1243" s="2">
        <f>'Moving Avg'!G1243</f>
        <v>7.8197399999999986</v>
      </c>
      <c r="I1243" s="2">
        <f>'Moving Avg'!H1243</f>
        <v>7.4809060000000036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  <c r="M1243" s="8">
        <f t="shared" si="193"/>
        <v>50</v>
      </c>
      <c r="N1243" s="8">
        <f t="shared" si="190"/>
        <v>0</v>
      </c>
      <c r="O1243" s="8">
        <f t="shared" si="191"/>
        <v>50</v>
      </c>
      <c r="P1243" s="8">
        <f t="shared" si="192"/>
        <v>83.5</v>
      </c>
      <c r="Q1243" s="9">
        <f t="shared" si="194"/>
        <v>37.524999999999999</v>
      </c>
      <c r="R1243" s="9">
        <f t="shared" si="195"/>
        <v>48.375</v>
      </c>
      <c r="S1243" s="9">
        <f t="shared" si="196"/>
        <v>57.575000000000003</v>
      </c>
      <c r="T1243" s="9">
        <f t="shared" si="197"/>
        <v>45.875</v>
      </c>
      <c r="U1243" s="8">
        <f t="shared" si="198"/>
        <v>47.82500000000001</v>
      </c>
      <c r="V1243" s="8">
        <f t="shared" si="199"/>
        <v>47.337500000000006</v>
      </c>
    </row>
    <row r="1244" spans="1:22" ht="13.5" x14ac:dyDescent="0.25">
      <c r="A1244" s="3">
        <f>RSI!A1244</f>
        <v>44111</v>
      </c>
      <c r="B1244" s="2">
        <f>RSI!B1244</f>
        <v>8.1195000000000004</v>
      </c>
      <c r="C1244" s="2">
        <f>RSI!I1244</f>
        <v>55.764076648662616</v>
      </c>
      <c r="D1244" s="2">
        <f>MACD!E1244</f>
        <v>0.11297549259044715</v>
      </c>
      <c r="E1244" s="2">
        <f>MACD!F1244</f>
        <v>9.0481232080901391E-2</v>
      </c>
      <c r="F1244" s="2">
        <f>'Moving Avg'!D1244</f>
        <v>7.9774399999999996</v>
      </c>
      <c r="G1244" s="2">
        <f>'Moving Avg'!F1244</f>
        <v>8.0980699999999999</v>
      </c>
      <c r="H1244" s="2">
        <f>'Moving Avg'!G1244</f>
        <v>7.8330119999999974</v>
      </c>
      <c r="I1244" s="2">
        <f>'Moving Avg'!H1244</f>
        <v>7.4848095000000043</v>
      </c>
      <c r="J1244" s="6" t="str">
        <f>OBV!F1244</f>
        <v>BULLISH</v>
      </c>
      <c r="K1244" s="6" t="str">
        <f>OBV!G1244</f>
        <v>NEUTRAL</v>
      </c>
      <c r="L1244" s="6" t="str">
        <f>OBV!H1244</f>
        <v>CONFIRMED BULLISH</v>
      </c>
      <c r="M1244" s="8">
        <f t="shared" si="193"/>
        <v>50</v>
      </c>
      <c r="N1244" s="8">
        <f t="shared" si="190"/>
        <v>0</v>
      </c>
      <c r="O1244" s="8">
        <f t="shared" si="191"/>
        <v>50</v>
      </c>
      <c r="P1244" s="8">
        <f t="shared" si="192"/>
        <v>83.5</v>
      </c>
      <c r="Q1244" s="9">
        <f t="shared" si="194"/>
        <v>37.524999999999999</v>
      </c>
      <c r="R1244" s="9">
        <f t="shared" si="195"/>
        <v>48.375</v>
      </c>
      <c r="S1244" s="9">
        <f t="shared" si="196"/>
        <v>57.575000000000003</v>
      </c>
      <c r="T1244" s="9">
        <f t="shared" si="197"/>
        <v>45.875</v>
      </c>
      <c r="U1244" s="8">
        <f t="shared" si="198"/>
        <v>47.82500000000001</v>
      </c>
      <c r="V1244" s="8">
        <f t="shared" si="199"/>
        <v>47.337500000000006</v>
      </c>
    </row>
    <row r="1245" spans="1:22" ht="13.5" x14ac:dyDescent="0.25">
      <c r="A1245" s="3">
        <f>RSI!A1245</f>
        <v>44112</v>
      </c>
      <c r="B1245" s="2">
        <f>RSI!B1245</f>
        <v>8.1585999999999999</v>
      </c>
      <c r="C1245" s="2">
        <f>RSI!I1245</f>
        <v>57.218662652803125</v>
      </c>
      <c r="D1245" s="2">
        <f>MACD!E1245</f>
        <v>9.0921249723992403E-2</v>
      </c>
      <c r="E1245" s="2">
        <f>MACD!F1245</f>
        <v>9.0569235609519599E-2</v>
      </c>
      <c r="F1245" s="2">
        <f>'Moving Avg'!D1245</f>
        <v>8.0383399999999998</v>
      </c>
      <c r="G1245" s="2">
        <f>'Moving Avg'!F1245</f>
        <v>8.0894849999999998</v>
      </c>
      <c r="H1245" s="2">
        <f>'Moving Avg'!G1245</f>
        <v>7.847065999999999</v>
      </c>
      <c r="I1245" s="2">
        <f>'Moving Avg'!H1245</f>
        <v>7.4889475000000036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  <c r="M1245" s="8">
        <f t="shared" si="193"/>
        <v>50</v>
      </c>
      <c r="N1245" s="8">
        <f t="shared" si="190"/>
        <v>0</v>
      </c>
      <c r="O1245" s="8">
        <f t="shared" si="191"/>
        <v>50</v>
      </c>
      <c r="P1245" s="8">
        <f t="shared" si="192"/>
        <v>100</v>
      </c>
      <c r="Q1245" s="9">
        <f t="shared" si="194"/>
        <v>40</v>
      </c>
      <c r="R1245" s="9">
        <f t="shared" si="195"/>
        <v>52.5</v>
      </c>
      <c r="S1245" s="9">
        <f t="shared" si="196"/>
        <v>65</v>
      </c>
      <c r="T1245" s="9">
        <f t="shared" si="197"/>
        <v>50</v>
      </c>
      <c r="U1245" s="8">
        <f t="shared" si="198"/>
        <v>52.5</v>
      </c>
      <c r="V1245" s="8">
        <f t="shared" si="199"/>
        <v>51.875</v>
      </c>
    </row>
    <row r="1246" spans="1:22" ht="13.5" x14ac:dyDescent="0.25">
      <c r="A1246" s="3">
        <f>RSI!A1246</f>
        <v>44113</v>
      </c>
      <c r="B1246" s="2">
        <f>RSI!B1246</f>
        <v>8.1195000000000004</v>
      </c>
      <c r="C1246" s="2">
        <f>RSI!I1246</f>
        <v>55.261740497458497</v>
      </c>
      <c r="D1246" s="2">
        <f>MACD!E1246</f>
        <v>6.3352583663675688E-2</v>
      </c>
      <c r="E1246" s="2">
        <f>MACD!F1246</f>
        <v>8.5125905220350823E-2</v>
      </c>
      <c r="F1246" s="2">
        <f>'Moving Avg'!D1246</f>
        <v>8.1023600000000009</v>
      </c>
      <c r="G1246" s="2">
        <f>'Moving Avg'!F1246</f>
        <v>8.0785549999999997</v>
      </c>
      <c r="H1246" s="2">
        <f>'Moving Avg'!G1246</f>
        <v>7.8626799999999992</v>
      </c>
      <c r="I1246" s="2">
        <f>'Moving Avg'!H1246</f>
        <v>7.4928510000000044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  <c r="M1246" s="8">
        <f t="shared" si="193"/>
        <v>50</v>
      </c>
      <c r="N1246" s="8">
        <f t="shared" si="190"/>
        <v>100</v>
      </c>
      <c r="O1246" s="8">
        <f t="shared" si="191"/>
        <v>50</v>
      </c>
      <c r="P1246" s="8">
        <f t="shared" si="192"/>
        <v>100</v>
      </c>
      <c r="Q1246" s="9">
        <f t="shared" si="194"/>
        <v>75</v>
      </c>
      <c r="R1246" s="9">
        <f t="shared" si="195"/>
        <v>72.5</v>
      </c>
      <c r="S1246" s="9">
        <f t="shared" si="196"/>
        <v>80</v>
      </c>
      <c r="T1246" s="9">
        <f t="shared" si="197"/>
        <v>75</v>
      </c>
      <c r="U1246" s="8">
        <f t="shared" si="198"/>
        <v>75.833333333333329</v>
      </c>
      <c r="V1246" s="8">
        <f t="shared" si="199"/>
        <v>75.625</v>
      </c>
    </row>
    <row r="1247" spans="1:22" ht="13.5" x14ac:dyDescent="0.25">
      <c r="A1247" s="3">
        <f>RSI!A1247</f>
        <v>44116</v>
      </c>
      <c r="B1247" s="2">
        <f>RSI!B1247</f>
        <v>8.1195000000000004</v>
      </c>
      <c r="C1247" s="2">
        <f>RSI!I1247</f>
        <v>55.261740497458497</v>
      </c>
      <c r="D1247" s="2">
        <f>MACD!E1247</f>
        <v>3.5741206167260842E-2</v>
      </c>
      <c r="E1247" s="2">
        <f>MACD!F1247</f>
        <v>7.5248965409732832E-2</v>
      </c>
      <c r="F1247" s="2">
        <f>'Moving Avg'!D1247</f>
        <v>8.1351400000000016</v>
      </c>
      <c r="G1247" s="2">
        <f>'Moving Avg'!F1247</f>
        <v>8.0723049999999983</v>
      </c>
      <c r="H1247" s="2">
        <f>'Moving Avg'!G1247</f>
        <v>7.8767319999999987</v>
      </c>
      <c r="I1247" s="2">
        <f>'Moving Avg'!H1247</f>
        <v>7.496949500000003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  <c r="M1247" s="8">
        <f t="shared" si="193"/>
        <v>50</v>
      </c>
      <c r="N1247" s="8">
        <f t="shared" si="190"/>
        <v>100</v>
      </c>
      <c r="O1247" s="8">
        <f t="shared" si="191"/>
        <v>50</v>
      </c>
      <c r="P1247" s="8">
        <f t="shared" si="192"/>
        <v>100</v>
      </c>
      <c r="Q1247" s="9">
        <f t="shared" si="194"/>
        <v>75</v>
      </c>
      <c r="R1247" s="9">
        <f t="shared" si="195"/>
        <v>72.5</v>
      </c>
      <c r="S1247" s="9">
        <f t="shared" si="196"/>
        <v>80</v>
      </c>
      <c r="T1247" s="9">
        <f t="shared" si="197"/>
        <v>75</v>
      </c>
      <c r="U1247" s="8">
        <f t="shared" si="198"/>
        <v>75.833333333333329</v>
      </c>
      <c r="V1247" s="8">
        <f t="shared" si="199"/>
        <v>75.625</v>
      </c>
    </row>
    <row r="1248" spans="1:22" ht="13.5" x14ac:dyDescent="0.25">
      <c r="A1248" s="3">
        <f>RSI!A1248</f>
        <v>44117</v>
      </c>
      <c r="B1248" s="2">
        <f>RSI!B1248</f>
        <v>8.0805000000000007</v>
      </c>
      <c r="C1248" s="2">
        <f>RSI!I1248</f>
        <v>53.15860786275104</v>
      </c>
      <c r="D1248" s="2">
        <f>MACD!E1248</f>
        <v>3.5048631705199895E-2</v>
      </c>
      <c r="E1248" s="2">
        <f>MACD!F1248</f>
        <v>6.7208898668826247E-2</v>
      </c>
      <c r="F1248" s="2">
        <f>'Moving Avg'!D1248</f>
        <v>8.1195200000000014</v>
      </c>
      <c r="G1248" s="2">
        <f>'Moving Avg'!F1248</f>
        <v>8.0644999999999989</v>
      </c>
      <c r="H1248" s="2">
        <f>'Moving Avg'!G1248</f>
        <v>7.8870379999999978</v>
      </c>
      <c r="I1248" s="2">
        <f>'Moving Avg'!H1248</f>
        <v>7.5006970000000024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3"/>
        <v>50</v>
      </c>
      <c r="N1248" s="8">
        <f t="shared" si="190"/>
        <v>100</v>
      </c>
      <c r="O1248" s="8">
        <f t="shared" si="191"/>
        <v>50</v>
      </c>
      <c r="P1248" s="8">
        <f t="shared" si="192"/>
        <v>16.5</v>
      </c>
      <c r="Q1248" s="9">
        <f t="shared" si="194"/>
        <v>62.475000000000001</v>
      </c>
      <c r="R1248" s="9">
        <f t="shared" si="195"/>
        <v>51.625</v>
      </c>
      <c r="S1248" s="9">
        <f t="shared" si="196"/>
        <v>42.424999999999997</v>
      </c>
      <c r="T1248" s="9">
        <f t="shared" si="197"/>
        <v>54.125</v>
      </c>
      <c r="U1248" s="8">
        <f t="shared" si="198"/>
        <v>52.17499999999999</v>
      </c>
      <c r="V1248" s="8">
        <f t="shared" si="199"/>
        <v>52.662499999999994</v>
      </c>
    </row>
    <row r="1249" spans="1:22" ht="13.5" x14ac:dyDescent="0.25">
      <c r="A1249" s="3">
        <f>RSI!A1249</f>
        <v>44118</v>
      </c>
      <c r="B1249" s="2">
        <f>RSI!B1249</f>
        <v>8.0805000000000007</v>
      </c>
      <c r="C1249" s="2">
        <f>RSI!I1249</f>
        <v>53.15860786275104</v>
      </c>
      <c r="D1249" s="2">
        <f>MACD!E1249</f>
        <v>2.8106601779596119E-2</v>
      </c>
      <c r="E1249" s="2">
        <f>MACD!F1249</f>
        <v>5.9388439290980227E-2</v>
      </c>
      <c r="F1249" s="2">
        <f>'Moving Avg'!D1249</f>
        <v>8.1117200000000018</v>
      </c>
      <c r="G1249" s="2">
        <f>'Moving Avg'!F1249</f>
        <v>8.0586450000000003</v>
      </c>
      <c r="H1249" s="2">
        <f>'Moving Avg'!G1249</f>
        <v>7.8979679999999988</v>
      </c>
      <c r="I1249" s="2">
        <f>'Moving Avg'!H1249</f>
        <v>7.5040540000000036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  <c r="M1249" s="8">
        <f t="shared" si="193"/>
        <v>50</v>
      </c>
      <c r="N1249" s="8">
        <f t="shared" si="190"/>
        <v>100</v>
      </c>
      <c r="O1249" s="8">
        <f t="shared" si="191"/>
        <v>50</v>
      </c>
      <c r="P1249" s="8">
        <f t="shared" si="192"/>
        <v>16.5</v>
      </c>
      <c r="Q1249" s="9">
        <f t="shared" si="194"/>
        <v>62.475000000000001</v>
      </c>
      <c r="R1249" s="9">
        <f t="shared" si="195"/>
        <v>51.625</v>
      </c>
      <c r="S1249" s="9">
        <f t="shared" si="196"/>
        <v>42.424999999999997</v>
      </c>
      <c r="T1249" s="9">
        <f t="shared" si="197"/>
        <v>54.125</v>
      </c>
      <c r="U1249" s="8">
        <f t="shared" si="198"/>
        <v>52.17499999999999</v>
      </c>
      <c r="V1249" s="8">
        <f t="shared" si="199"/>
        <v>52.662499999999994</v>
      </c>
    </row>
    <row r="1250" spans="1:22" ht="13.5" x14ac:dyDescent="0.25">
      <c r="A1250" s="3">
        <f>RSI!A1250</f>
        <v>44120</v>
      </c>
      <c r="B1250" s="2">
        <f>RSI!B1250</f>
        <v>7.9711999999999996</v>
      </c>
      <c r="C1250" s="2">
        <f>RSI!I1250</f>
        <v>47.30679354060215</v>
      </c>
      <c r="D1250" s="2">
        <f>MACD!E1250</f>
        <v>1.1684689116204794E-3</v>
      </c>
      <c r="E1250" s="2">
        <f>MACD!F1250</f>
        <v>4.7744445215108282E-2</v>
      </c>
      <c r="F1250" s="2">
        <f>'Moving Avg'!D1250</f>
        <v>8.0742399999999996</v>
      </c>
      <c r="G1250" s="2">
        <f>'Moving Avg'!F1250</f>
        <v>8.0438099999999988</v>
      </c>
      <c r="H1250" s="2">
        <f>'Moving Avg'!G1250</f>
        <v>7.9068680000000002</v>
      </c>
      <c r="I1250" s="2">
        <f>'Moving Avg'!H1250</f>
        <v>7.5071770000000013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3"/>
        <v>50</v>
      </c>
      <c r="N1250" s="8">
        <f t="shared" si="190"/>
        <v>100</v>
      </c>
      <c r="O1250" s="8">
        <f t="shared" si="191"/>
        <v>50</v>
      </c>
      <c r="P1250" s="8">
        <f t="shared" si="192"/>
        <v>16.5</v>
      </c>
      <c r="Q1250" s="9">
        <f t="shared" si="194"/>
        <v>62.475000000000001</v>
      </c>
      <c r="R1250" s="9">
        <f t="shared" si="195"/>
        <v>51.625</v>
      </c>
      <c r="S1250" s="9">
        <f t="shared" si="196"/>
        <v>42.424999999999997</v>
      </c>
      <c r="T1250" s="9">
        <f t="shared" si="197"/>
        <v>54.125</v>
      </c>
      <c r="U1250" s="8">
        <f t="shared" si="198"/>
        <v>52.17499999999999</v>
      </c>
      <c r="V1250" s="8">
        <f t="shared" si="199"/>
        <v>52.662499999999994</v>
      </c>
    </row>
    <row r="1251" spans="1:22" ht="13.5" x14ac:dyDescent="0.25">
      <c r="A1251" s="3">
        <f>RSI!A1251</f>
        <v>44123</v>
      </c>
      <c r="B1251" s="2">
        <f>RSI!B1251</f>
        <v>8.1898</v>
      </c>
      <c r="C1251" s="2">
        <f>RSI!I1251</f>
        <v>57.40586453815957</v>
      </c>
      <c r="D1251" s="2">
        <f>MACD!E1251</f>
        <v>-4.5892671869974144E-2</v>
      </c>
      <c r="E1251" s="2">
        <f>MACD!F1251</f>
        <v>2.9017021798091798E-2</v>
      </c>
      <c r="F1251" s="2">
        <f>'Moving Avg'!D1251</f>
        <v>8.0883000000000003</v>
      </c>
      <c r="G1251" s="2">
        <f>'Moving Avg'!F1251</f>
        <v>8.0414700000000003</v>
      </c>
      <c r="H1251" s="2">
        <f>'Moving Avg'!G1251</f>
        <v>7.919515999999998</v>
      </c>
      <c r="I1251" s="2">
        <f>'Moving Avg'!H1251</f>
        <v>7.5122125000000031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3"/>
        <v>50</v>
      </c>
      <c r="N1251" s="8">
        <f t="shared" si="190"/>
        <v>100</v>
      </c>
      <c r="O1251" s="8">
        <f t="shared" si="191"/>
        <v>50</v>
      </c>
      <c r="P1251" s="8">
        <f t="shared" si="192"/>
        <v>83.5</v>
      </c>
      <c r="Q1251" s="9">
        <f t="shared" si="194"/>
        <v>72.525000000000006</v>
      </c>
      <c r="R1251" s="9">
        <f t="shared" si="195"/>
        <v>68.375</v>
      </c>
      <c r="S1251" s="9">
        <f t="shared" si="196"/>
        <v>72.575000000000003</v>
      </c>
      <c r="T1251" s="9">
        <f t="shared" si="197"/>
        <v>70.875</v>
      </c>
      <c r="U1251" s="8">
        <f t="shared" si="198"/>
        <v>71.158333333333346</v>
      </c>
      <c r="V1251" s="8">
        <f t="shared" si="199"/>
        <v>71.087500000000006</v>
      </c>
    </row>
    <row r="1252" spans="1:22" ht="13.5" x14ac:dyDescent="0.25">
      <c r="A1252" s="3">
        <f>RSI!A1252</f>
        <v>44124</v>
      </c>
      <c r="B1252" s="2">
        <f>RSI!B1252</f>
        <v>8.1898</v>
      </c>
      <c r="C1252" s="2">
        <f>RSI!I1252</f>
        <v>57.40586453815957</v>
      </c>
      <c r="D1252" s="2">
        <f>MACD!E1252</f>
        <v>-6.2659176221709245E-2</v>
      </c>
      <c r="E1252" s="2">
        <f>MACD!F1252</f>
        <v>1.068178219413159E-2</v>
      </c>
      <c r="F1252" s="2">
        <f>'Moving Avg'!D1252</f>
        <v>8.1023600000000009</v>
      </c>
      <c r="G1252" s="2">
        <f>'Moving Avg'!F1252</f>
        <v>8.0488850000000003</v>
      </c>
      <c r="H1252" s="2">
        <f>'Moving Avg'!G1252</f>
        <v>7.9318519999999975</v>
      </c>
      <c r="I1252" s="2">
        <f>'Moving Avg'!H1252</f>
        <v>7.5163115000000031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3"/>
        <v>50</v>
      </c>
      <c r="N1252" s="8">
        <f t="shared" si="190"/>
        <v>100</v>
      </c>
      <c r="O1252" s="8">
        <f t="shared" si="191"/>
        <v>50</v>
      </c>
      <c r="P1252" s="8">
        <f t="shared" si="192"/>
        <v>83.5</v>
      </c>
      <c r="Q1252" s="9">
        <f t="shared" si="194"/>
        <v>72.525000000000006</v>
      </c>
      <c r="R1252" s="9">
        <f t="shared" si="195"/>
        <v>68.375</v>
      </c>
      <c r="S1252" s="9">
        <f t="shared" si="196"/>
        <v>72.575000000000003</v>
      </c>
      <c r="T1252" s="9">
        <f t="shared" si="197"/>
        <v>70.875</v>
      </c>
      <c r="U1252" s="8">
        <f t="shared" si="198"/>
        <v>71.158333333333346</v>
      </c>
      <c r="V1252" s="8">
        <f t="shared" si="199"/>
        <v>71.087500000000006</v>
      </c>
    </row>
    <row r="1253" spans="1:22" ht="13.5" x14ac:dyDescent="0.25">
      <c r="A1253" s="3">
        <f>RSI!A1253</f>
        <v>44125</v>
      </c>
      <c r="B1253" s="2">
        <f>RSI!B1253</f>
        <v>8.0805000000000007</v>
      </c>
      <c r="C1253" s="2">
        <f>RSI!I1253</f>
        <v>51.663985068994435</v>
      </c>
      <c r="D1253" s="2">
        <f>MACD!E1253</f>
        <v>-3.842314201042818E-2</v>
      </c>
      <c r="E1253" s="2">
        <f>MACD!F1253</f>
        <v>8.6079735321963578E-4</v>
      </c>
      <c r="F1253" s="2">
        <f>'Moving Avg'!D1253</f>
        <v>8.1023600000000009</v>
      </c>
      <c r="G1253" s="2">
        <f>'Moving Avg'!F1253</f>
        <v>8.0504449999999999</v>
      </c>
      <c r="H1253" s="2">
        <f>'Moving Avg'!G1253</f>
        <v>7.9404399999999988</v>
      </c>
      <c r="I1253" s="2">
        <f>'Moving Avg'!H1253</f>
        <v>7.5201370000000027</v>
      </c>
      <c r="J1253" s="6" t="str">
        <f>OBV!F1253</f>
        <v>BULLISH</v>
      </c>
      <c r="K1253" s="6" t="str">
        <f>OBV!G1253</f>
        <v>NEUTRAL</v>
      </c>
      <c r="L1253" s="6" t="str">
        <f>OBV!H1253</f>
        <v>NEUTRAL</v>
      </c>
      <c r="M1253" s="8">
        <f t="shared" si="193"/>
        <v>50</v>
      </c>
      <c r="N1253" s="8">
        <f t="shared" si="190"/>
        <v>100</v>
      </c>
      <c r="O1253" s="8">
        <f t="shared" si="191"/>
        <v>50</v>
      </c>
      <c r="P1253" s="8">
        <f t="shared" si="192"/>
        <v>49.5</v>
      </c>
      <c r="Q1253" s="9">
        <f t="shared" si="194"/>
        <v>67.424999999999997</v>
      </c>
      <c r="R1253" s="9">
        <f t="shared" si="195"/>
        <v>59.875</v>
      </c>
      <c r="S1253" s="9">
        <f t="shared" si="196"/>
        <v>57.275000000000006</v>
      </c>
      <c r="T1253" s="9">
        <f t="shared" si="197"/>
        <v>62.375</v>
      </c>
      <c r="U1253" s="8">
        <f t="shared" si="198"/>
        <v>61.524999999999999</v>
      </c>
      <c r="V1253" s="8">
        <f t="shared" si="199"/>
        <v>61.737499999999997</v>
      </c>
    </row>
    <row r="1254" spans="1:22" ht="13.5" x14ac:dyDescent="0.25">
      <c r="A1254" s="3">
        <f>RSI!A1254</f>
        <v>44126</v>
      </c>
      <c r="B1254" s="2">
        <f>RSI!B1254</f>
        <v>8.2990999999999993</v>
      </c>
      <c r="C1254" s="2">
        <f>RSI!I1254</f>
        <v>60.231448539147586</v>
      </c>
      <c r="D1254" s="2">
        <f>MACD!E1254</f>
        <v>-4.0314874272125323E-2</v>
      </c>
      <c r="E1254" s="2">
        <f>MACD!F1254</f>
        <v>-7.3743369718493558E-3</v>
      </c>
      <c r="F1254" s="2">
        <f>'Moving Avg'!D1254</f>
        <v>8.1460800000000013</v>
      </c>
      <c r="G1254" s="2">
        <f>'Moving Avg'!F1254</f>
        <v>8.0629349999999995</v>
      </c>
      <c r="H1254" s="2">
        <f>'Moving Avg'!G1254</f>
        <v>7.9535559999999972</v>
      </c>
      <c r="I1254" s="2">
        <f>'Moving Avg'!H1254</f>
        <v>7.525719000000004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3"/>
        <v>50</v>
      </c>
      <c r="N1254" s="8">
        <f t="shared" si="190"/>
        <v>100</v>
      </c>
      <c r="O1254" s="8">
        <f t="shared" si="191"/>
        <v>50</v>
      </c>
      <c r="P1254" s="8">
        <f t="shared" si="192"/>
        <v>83.5</v>
      </c>
      <c r="Q1254" s="9">
        <f t="shared" si="194"/>
        <v>72.525000000000006</v>
      </c>
      <c r="R1254" s="9">
        <f t="shared" si="195"/>
        <v>68.375</v>
      </c>
      <c r="S1254" s="9">
        <f t="shared" si="196"/>
        <v>72.575000000000003</v>
      </c>
      <c r="T1254" s="9">
        <f t="shared" si="197"/>
        <v>70.875</v>
      </c>
      <c r="U1254" s="8">
        <f t="shared" si="198"/>
        <v>71.158333333333346</v>
      </c>
      <c r="V1254" s="8">
        <f t="shared" si="199"/>
        <v>71.087500000000006</v>
      </c>
    </row>
    <row r="1255" spans="1:22" ht="13.5" x14ac:dyDescent="0.25">
      <c r="A1255" s="3">
        <f>RSI!A1255</f>
        <v>44127</v>
      </c>
      <c r="B1255" s="2">
        <f>RSI!B1255</f>
        <v>8.3224999999999998</v>
      </c>
      <c r="C1255" s="2">
        <f>RSI!I1255</f>
        <v>61.027767554934471</v>
      </c>
      <c r="D1255" s="2">
        <f>MACD!E1255</f>
        <v>-3.9102244286024046E-2</v>
      </c>
      <c r="E1255" s="2">
        <f>MACD!F1255</f>
        <v>-1.3719918434684295E-2</v>
      </c>
      <c r="F1255" s="2">
        <f>'Moving Avg'!D1255</f>
        <v>8.2163399999999989</v>
      </c>
      <c r="G1255" s="2">
        <f>'Moving Avg'!F1255</f>
        <v>8.0769849999999987</v>
      </c>
      <c r="H1255" s="2">
        <f>'Moving Avg'!G1255</f>
        <v>7.9685459999999981</v>
      </c>
      <c r="I1255" s="2">
        <f>'Moving Avg'!H1255</f>
        <v>7.5314180000000031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  <c r="M1255" s="8">
        <f t="shared" si="193"/>
        <v>50</v>
      </c>
      <c r="N1255" s="8">
        <f t="shared" si="190"/>
        <v>100</v>
      </c>
      <c r="O1255" s="8">
        <f t="shared" si="191"/>
        <v>50</v>
      </c>
      <c r="P1255" s="8">
        <f t="shared" si="192"/>
        <v>100</v>
      </c>
      <c r="Q1255" s="9">
        <f t="shared" si="194"/>
        <v>75</v>
      </c>
      <c r="R1255" s="9">
        <f t="shared" si="195"/>
        <v>72.5</v>
      </c>
      <c r="S1255" s="9">
        <f t="shared" si="196"/>
        <v>80</v>
      </c>
      <c r="T1255" s="9">
        <f t="shared" si="197"/>
        <v>75</v>
      </c>
      <c r="U1255" s="8">
        <f t="shared" si="198"/>
        <v>75.833333333333329</v>
      </c>
      <c r="V1255" s="8">
        <f t="shared" si="199"/>
        <v>75.625</v>
      </c>
    </row>
    <row r="1256" spans="1:22" ht="13.5" x14ac:dyDescent="0.25">
      <c r="A1256" s="3">
        <f>RSI!A1256</f>
        <v>44130</v>
      </c>
      <c r="B1256" s="2">
        <f>RSI!B1256</f>
        <v>8.2757000000000005</v>
      </c>
      <c r="C1256" s="2">
        <f>RSI!I1256</f>
        <v>58.504567049222651</v>
      </c>
      <c r="D1256" s="2">
        <f>MACD!E1256</f>
        <v>-4.2123092652627037E-2</v>
      </c>
      <c r="E1256" s="2">
        <f>MACD!F1256</f>
        <v>-1.9400553278272843E-2</v>
      </c>
      <c r="F1256" s="2">
        <f>'Moving Avg'!D1256</f>
        <v>8.2335200000000004</v>
      </c>
      <c r="G1256" s="2">
        <f>'Moving Avg'!F1256</f>
        <v>8.0922099999999997</v>
      </c>
      <c r="H1256" s="2">
        <f>'Moving Avg'!G1256</f>
        <v>7.9825999999999979</v>
      </c>
      <c r="I1256" s="2">
        <f>'Moving Avg'!H1256</f>
        <v>7.5361415000000029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  <c r="M1256" s="8">
        <f t="shared" si="193"/>
        <v>50</v>
      </c>
      <c r="N1256" s="8">
        <f t="shared" si="190"/>
        <v>100</v>
      </c>
      <c r="O1256" s="8">
        <f t="shared" si="191"/>
        <v>50</v>
      </c>
      <c r="P1256" s="8">
        <f t="shared" si="192"/>
        <v>100</v>
      </c>
      <c r="Q1256" s="9">
        <f t="shared" si="194"/>
        <v>75</v>
      </c>
      <c r="R1256" s="9">
        <f t="shared" si="195"/>
        <v>72.5</v>
      </c>
      <c r="S1256" s="9">
        <f t="shared" si="196"/>
        <v>80</v>
      </c>
      <c r="T1256" s="9">
        <f t="shared" si="197"/>
        <v>75</v>
      </c>
      <c r="U1256" s="8">
        <f t="shared" si="198"/>
        <v>75.833333333333329</v>
      </c>
      <c r="V1256" s="8">
        <f t="shared" si="199"/>
        <v>75.625</v>
      </c>
    </row>
    <row r="1257" spans="1:22" ht="13.5" x14ac:dyDescent="0.25">
      <c r="A1257" s="3">
        <f>RSI!A1257</f>
        <v>44131</v>
      </c>
      <c r="B1257" s="2">
        <f>RSI!B1257</f>
        <v>8.2600999999999996</v>
      </c>
      <c r="C1257" s="2">
        <f>RSI!I1257</f>
        <v>57.648950621150291</v>
      </c>
      <c r="D1257" s="2">
        <f>MACD!E1257</f>
        <v>-4.4634320374012049E-2</v>
      </c>
      <c r="E1257" s="2">
        <f>MACD!F1257</f>
        <v>-2.4447306697420686E-2</v>
      </c>
      <c r="F1257" s="2">
        <f>'Moving Avg'!D1257</f>
        <v>8.247580000000001</v>
      </c>
      <c r="G1257" s="2">
        <f>'Moving Avg'!F1257</f>
        <v>8.1078250000000001</v>
      </c>
      <c r="H1257" s="2">
        <f>'Moving Avg'!G1257</f>
        <v>8.000869999999999</v>
      </c>
      <c r="I1257" s="2">
        <f>'Moving Avg'!H1257</f>
        <v>7.5412945000000038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  <c r="M1257" s="8">
        <f t="shared" si="193"/>
        <v>50</v>
      </c>
      <c r="N1257" s="8">
        <f t="shared" si="190"/>
        <v>100</v>
      </c>
      <c r="O1257" s="8">
        <f t="shared" si="191"/>
        <v>50</v>
      </c>
      <c r="P1257" s="8">
        <f t="shared" si="192"/>
        <v>83.5</v>
      </c>
      <c r="Q1257" s="9">
        <f t="shared" si="194"/>
        <v>72.525000000000006</v>
      </c>
      <c r="R1257" s="9">
        <f t="shared" si="195"/>
        <v>68.375</v>
      </c>
      <c r="S1257" s="9">
        <f t="shared" si="196"/>
        <v>72.575000000000003</v>
      </c>
      <c r="T1257" s="9">
        <f t="shared" si="197"/>
        <v>70.875</v>
      </c>
      <c r="U1257" s="8">
        <f t="shared" si="198"/>
        <v>71.158333333333346</v>
      </c>
      <c r="V1257" s="8">
        <f t="shared" si="199"/>
        <v>71.087500000000006</v>
      </c>
    </row>
    <row r="1258" spans="1:22" ht="13.5" x14ac:dyDescent="0.25">
      <c r="A1258" s="3">
        <f>RSI!A1258</f>
        <v>44132</v>
      </c>
      <c r="B1258" s="2">
        <f>RSI!B1258</f>
        <v>8.1820000000000004</v>
      </c>
      <c r="C1258" s="2">
        <f>RSI!I1258</f>
        <v>53.435568052174574</v>
      </c>
      <c r="D1258" s="2">
        <f>MACD!E1258</f>
        <v>-4.7910247273968309E-2</v>
      </c>
      <c r="E1258" s="2">
        <f>MACD!F1258</f>
        <v>-2.9139894812730213E-2</v>
      </c>
      <c r="F1258" s="2">
        <f>'Moving Avg'!D1258</f>
        <v>8.2678800000000017</v>
      </c>
      <c r="G1258" s="2">
        <f>'Moving Avg'!F1258</f>
        <v>8.1128999999999998</v>
      </c>
      <c r="H1258" s="2">
        <f>'Moving Avg'!G1258</f>
        <v>8.0132059999999985</v>
      </c>
      <c r="I1258" s="2">
        <f>'Moving Avg'!H1258</f>
        <v>7.5462910000000036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  <c r="M1258" s="8">
        <f t="shared" si="193"/>
        <v>50</v>
      </c>
      <c r="N1258" s="8">
        <f t="shared" si="190"/>
        <v>45</v>
      </c>
      <c r="O1258" s="8">
        <f t="shared" si="191"/>
        <v>50</v>
      </c>
      <c r="P1258" s="8">
        <f t="shared" si="192"/>
        <v>100</v>
      </c>
      <c r="Q1258" s="9">
        <f t="shared" si="194"/>
        <v>55.75</v>
      </c>
      <c r="R1258" s="9">
        <f t="shared" si="195"/>
        <v>61.5</v>
      </c>
      <c r="S1258" s="9">
        <f t="shared" si="196"/>
        <v>71.75</v>
      </c>
      <c r="T1258" s="9">
        <f t="shared" si="197"/>
        <v>61.25</v>
      </c>
      <c r="U1258" s="8">
        <f t="shared" si="198"/>
        <v>63</v>
      </c>
      <c r="V1258" s="8">
        <f t="shared" si="199"/>
        <v>62.5625</v>
      </c>
    </row>
    <row r="1259" spans="1:22" ht="13.5" x14ac:dyDescent="0.25">
      <c r="A1259" s="3">
        <f>RSI!A1259</f>
        <v>44134</v>
      </c>
      <c r="B1259" s="2">
        <f>RSI!B1259</f>
        <v>8.1195000000000004</v>
      </c>
      <c r="C1259" s="2">
        <f>RSI!I1259</f>
        <v>50.269242979776131</v>
      </c>
      <c r="D1259" s="2">
        <f>MACD!E1259</f>
        <v>-4.6457936471664851E-2</v>
      </c>
      <c r="E1259" s="2">
        <f>MACD!F1259</f>
        <v>-3.260350314451714E-2</v>
      </c>
      <c r="F1259" s="2">
        <f>'Moving Avg'!D1259</f>
        <v>8.2319600000000008</v>
      </c>
      <c r="G1259" s="2">
        <f>'Moving Avg'!F1259</f>
        <v>8.1167999999999996</v>
      </c>
      <c r="H1259" s="2">
        <f>'Moving Avg'!G1259</f>
        <v>8.0238239999999976</v>
      </c>
      <c r="I1259" s="2">
        <f>'Moving Avg'!H1259</f>
        <v>7.5503115000000047</v>
      </c>
      <c r="J1259" s="6" t="str">
        <f>OBV!F1259</f>
        <v>BULLISH</v>
      </c>
      <c r="K1259" s="6" t="str">
        <f>OBV!G1259</f>
        <v>NEUTRAL</v>
      </c>
      <c r="L1259" s="6" t="str">
        <f>OBV!H1259</f>
        <v>BULLISH DIVERGENCE</v>
      </c>
      <c r="M1259" s="8">
        <f t="shared" si="193"/>
        <v>50</v>
      </c>
      <c r="N1259" s="8">
        <f t="shared" si="190"/>
        <v>45</v>
      </c>
      <c r="O1259" s="8">
        <f t="shared" si="191"/>
        <v>50</v>
      </c>
      <c r="P1259" s="8">
        <f t="shared" si="192"/>
        <v>66.5</v>
      </c>
      <c r="Q1259" s="9">
        <f t="shared" si="194"/>
        <v>50.725000000000001</v>
      </c>
      <c r="R1259" s="9">
        <f t="shared" si="195"/>
        <v>53.125</v>
      </c>
      <c r="S1259" s="9">
        <f t="shared" si="196"/>
        <v>56.674999999999997</v>
      </c>
      <c r="T1259" s="9">
        <f t="shared" si="197"/>
        <v>52.875</v>
      </c>
      <c r="U1259" s="8">
        <f t="shared" si="198"/>
        <v>53.508333333333326</v>
      </c>
      <c r="V1259" s="8">
        <f t="shared" si="199"/>
        <v>53.349999999999994</v>
      </c>
    </row>
    <row r="1260" spans="1:22" ht="13.5" x14ac:dyDescent="0.25">
      <c r="A1260" s="3">
        <f>RSI!A1260</f>
        <v>44137</v>
      </c>
      <c r="B1260" s="2">
        <f>RSI!B1260</f>
        <v>8.1975999999999996</v>
      </c>
      <c r="C1260" s="2">
        <f>RSI!I1260</f>
        <v>53.94195024294568</v>
      </c>
      <c r="D1260" s="2">
        <f>MACD!E1260</f>
        <v>-6.7835665199529771E-2</v>
      </c>
      <c r="E1260" s="2">
        <f>MACD!F1260</f>
        <v>-3.9649935555519669E-2</v>
      </c>
      <c r="F1260" s="2">
        <f>'Moving Avg'!D1260</f>
        <v>8.2069800000000015</v>
      </c>
      <c r="G1260" s="2">
        <f>'Moving Avg'!F1260</f>
        <v>8.1339749999999977</v>
      </c>
      <c r="H1260" s="2">
        <f>'Moving Avg'!G1260</f>
        <v>8.0355340000000002</v>
      </c>
      <c r="I1260" s="2">
        <f>'Moving Avg'!H1260</f>
        <v>7.5547225000000049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3"/>
        <v>50</v>
      </c>
      <c r="N1260" s="8">
        <f t="shared" si="190"/>
        <v>100</v>
      </c>
      <c r="O1260" s="8">
        <f t="shared" si="191"/>
        <v>50</v>
      </c>
      <c r="P1260" s="8">
        <f t="shared" si="192"/>
        <v>16.5</v>
      </c>
      <c r="Q1260" s="9">
        <f t="shared" si="194"/>
        <v>62.475000000000001</v>
      </c>
      <c r="R1260" s="9">
        <f t="shared" si="195"/>
        <v>51.625</v>
      </c>
      <c r="S1260" s="9">
        <f t="shared" si="196"/>
        <v>42.424999999999997</v>
      </c>
      <c r="T1260" s="9">
        <f t="shared" si="197"/>
        <v>54.125</v>
      </c>
      <c r="U1260" s="8">
        <f t="shared" si="198"/>
        <v>52.17499999999999</v>
      </c>
      <c r="V1260" s="8">
        <f t="shared" si="199"/>
        <v>52.662499999999994</v>
      </c>
    </row>
    <row r="1261" spans="1:22" ht="13.5" x14ac:dyDescent="0.25">
      <c r="A1261" s="3">
        <f>RSI!A1261</f>
        <v>44138</v>
      </c>
      <c r="B1261" s="2">
        <f>RSI!B1261</f>
        <v>8.2757000000000005</v>
      </c>
      <c r="C1261" s="2">
        <f>RSI!I1261</f>
        <v>57.335198656693414</v>
      </c>
      <c r="D1261" s="2">
        <f>MACD!E1261</f>
        <v>-5.8546014884329978E-2</v>
      </c>
      <c r="E1261" s="2">
        <f>MACD!F1261</f>
        <v>-4.3429151421281731E-2</v>
      </c>
      <c r="F1261" s="2">
        <f>'Moving Avg'!D1261</f>
        <v>8.2069799999999997</v>
      </c>
      <c r="G1261" s="2">
        <f>'Moving Avg'!F1261</f>
        <v>8.1577900000000003</v>
      </c>
      <c r="H1261" s="2">
        <f>'Moving Avg'!G1261</f>
        <v>8.0486500000000003</v>
      </c>
      <c r="I1261" s="2">
        <f>'Moving Avg'!H1261</f>
        <v>7.5594070000000038</v>
      </c>
      <c r="J1261" s="6" t="str">
        <f>OBV!F1261</f>
        <v>BULLISH</v>
      </c>
      <c r="K1261" s="6" t="str">
        <f>OBV!G1261</f>
        <v>NEUTRAL</v>
      </c>
      <c r="L1261" s="6" t="str">
        <f>OBV!H1261</f>
        <v>NEUTRAL</v>
      </c>
      <c r="M1261" s="8">
        <f t="shared" si="193"/>
        <v>50</v>
      </c>
      <c r="N1261" s="8">
        <f t="shared" si="190"/>
        <v>45</v>
      </c>
      <c r="O1261" s="8">
        <f t="shared" si="191"/>
        <v>50</v>
      </c>
      <c r="P1261" s="8">
        <f t="shared" si="192"/>
        <v>49.5</v>
      </c>
      <c r="Q1261" s="9">
        <f t="shared" si="194"/>
        <v>48.174999999999997</v>
      </c>
      <c r="R1261" s="9">
        <f t="shared" si="195"/>
        <v>48.875</v>
      </c>
      <c r="S1261" s="9">
        <f t="shared" si="196"/>
        <v>49.025000000000006</v>
      </c>
      <c r="T1261" s="9">
        <f t="shared" si="197"/>
        <v>48.625</v>
      </c>
      <c r="U1261" s="8">
        <f t="shared" si="198"/>
        <v>48.691666666666663</v>
      </c>
      <c r="V1261" s="8">
        <f t="shared" si="199"/>
        <v>48.674999999999997</v>
      </c>
    </row>
    <row r="1262" spans="1:22" ht="13.5" x14ac:dyDescent="0.25">
      <c r="A1262" s="3">
        <f>RSI!A1262</f>
        <v>44139</v>
      </c>
      <c r="B1262" s="2">
        <f>RSI!B1262</f>
        <v>8.5176999999999996</v>
      </c>
      <c r="C1262" s="2">
        <f>RSI!I1262</f>
        <v>65.754291226390194</v>
      </c>
      <c r="D1262" s="2">
        <f>MACD!E1262</f>
        <v>-6.9505451077443325E-2</v>
      </c>
      <c r="E1262" s="2">
        <f>MACD!F1262</f>
        <v>-4.8644411352514051E-2</v>
      </c>
      <c r="F1262" s="2">
        <f>'Moving Avg'!D1262</f>
        <v>8.2584999999999997</v>
      </c>
      <c r="G1262" s="2">
        <f>'Moving Avg'!F1262</f>
        <v>8.1858949999999986</v>
      </c>
      <c r="H1262" s="2">
        <f>'Moving Avg'!G1262</f>
        <v>8.0666060000000019</v>
      </c>
      <c r="I1262" s="2">
        <f>'Moving Avg'!H1262</f>
        <v>7.565379500000005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3"/>
        <v>50</v>
      </c>
      <c r="N1262" s="8">
        <f t="shared" si="190"/>
        <v>100</v>
      </c>
      <c r="O1262" s="8">
        <f t="shared" si="191"/>
        <v>50</v>
      </c>
      <c r="P1262" s="8">
        <f t="shared" si="192"/>
        <v>83.5</v>
      </c>
      <c r="Q1262" s="9">
        <f t="shared" si="194"/>
        <v>72.525000000000006</v>
      </c>
      <c r="R1262" s="9">
        <f t="shared" si="195"/>
        <v>68.375</v>
      </c>
      <c r="S1262" s="9">
        <f t="shared" si="196"/>
        <v>72.575000000000003</v>
      </c>
      <c r="T1262" s="9">
        <f t="shared" si="197"/>
        <v>70.875</v>
      </c>
      <c r="U1262" s="8">
        <f t="shared" si="198"/>
        <v>71.158333333333346</v>
      </c>
      <c r="V1262" s="8">
        <f t="shared" si="199"/>
        <v>71.087500000000006</v>
      </c>
    </row>
    <row r="1263" spans="1:22" ht="13.5" x14ac:dyDescent="0.25">
      <c r="A1263" s="3">
        <f>RSI!A1263</f>
        <v>44140</v>
      </c>
      <c r="B1263" s="2">
        <f>RSI!B1263</f>
        <v>8.5099</v>
      </c>
      <c r="C1263" s="2">
        <f>RSI!I1263</f>
        <v>65.306970506723815</v>
      </c>
      <c r="D1263" s="2">
        <f>MACD!E1263</f>
        <v>-9.7274177997089595E-2</v>
      </c>
      <c r="E1263" s="2">
        <f>MACD!F1263</f>
        <v>-5.8370364681429164E-2</v>
      </c>
      <c r="F1263" s="2">
        <f>'Moving Avg'!D1263</f>
        <v>8.3240800000000004</v>
      </c>
      <c r="G1263" s="2">
        <f>'Moving Avg'!F1263</f>
        <v>8.2034599999999998</v>
      </c>
      <c r="H1263" s="2">
        <f>'Moving Avg'!G1263</f>
        <v>8.0837820000000011</v>
      </c>
      <c r="I1263" s="2">
        <f>'Moving Avg'!H1263</f>
        <v>7.571625500000005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  <c r="M1263" s="8">
        <f t="shared" si="193"/>
        <v>50</v>
      </c>
      <c r="N1263" s="8">
        <f t="shared" si="190"/>
        <v>100</v>
      </c>
      <c r="O1263" s="8">
        <f t="shared" si="191"/>
        <v>50</v>
      </c>
      <c r="P1263" s="8">
        <f t="shared" si="192"/>
        <v>83.5</v>
      </c>
      <c r="Q1263" s="9">
        <f t="shared" si="194"/>
        <v>72.525000000000006</v>
      </c>
      <c r="R1263" s="9">
        <f t="shared" si="195"/>
        <v>68.375</v>
      </c>
      <c r="S1263" s="9">
        <f t="shared" si="196"/>
        <v>72.575000000000003</v>
      </c>
      <c r="T1263" s="9">
        <f t="shared" si="197"/>
        <v>70.875</v>
      </c>
      <c r="U1263" s="8">
        <f t="shared" si="198"/>
        <v>71.158333333333346</v>
      </c>
      <c r="V1263" s="8">
        <f t="shared" si="199"/>
        <v>71.087500000000006</v>
      </c>
    </row>
    <row r="1264" spans="1:22" ht="13.5" x14ac:dyDescent="0.25">
      <c r="A1264" s="3">
        <f>RSI!A1264</f>
        <v>44141</v>
      </c>
      <c r="B1264" s="2">
        <f>RSI!B1264</f>
        <v>8.1975999999999996</v>
      </c>
      <c r="C1264" s="2">
        <f>RSI!I1264</f>
        <v>50.495197330408025</v>
      </c>
      <c r="D1264" s="2">
        <f>MACD!E1264</f>
        <v>-6.6051110164938365E-2</v>
      </c>
      <c r="E1264" s="2">
        <f>MACD!F1264</f>
        <v>-5.9906513778131013E-2</v>
      </c>
      <c r="F1264" s="2">
        <f>'Moving Avg'!D1264</f>
        <v>8.3397000000000006</v>
      </c>
      <c r="G1264" s="2">
        <f>'Moving Avg'!F1264</f>
        <v>8.2073649999999994</v>
      </c>
      <c r="H1264" s="2">
        <f>'Moving Avg'!G1264</f>
        <v>8.0947120000000012</v>
      </c>
      <c r="I1264" s="2">
        <f>'Moving Avg'!H1264</f>
        <v>7.5768565000000034</v>
      </c>
      <c r="J1264" s="6" t="str">
        <f>OBV!F1264</f>
        <v>BEARISH</v>
      </c>
      <c r="K1264" s="6" t="str">
        <f>OBV!G1264</f>
        <v>WEAK</v>
      </c>
      <c r="L1264" s="6" t="str">
        <f>OBV!H1264</f>
        <v>BEARISH DIVERGENCE</v>
      </c>
      <c r="M1264" s="8">
        <f t="shared" si="193"/>
        <v>50</v>
      </c>
      <c r="N1264" s="8">
        <f t="shared" si="190"/>
        <v>45</v>
      </c>
      <c r="O1264" s="8">
        <f t="shared" si="191"/>
        <v>50</v>
      </c>
      <c r="P1264" s="8">
        <f t="shared" si="192"/>
        <v>0</v>
      </c>
      <c r="Q1264" s="9">
        <f t="shared" si="194"/>
        <v>40.75</v>
      </c>
      <c r="R1264" s="9">
        <f t="shared" si="195"/>
        <v>36.5</v>
      </c>
      <c r="S1264" s="9">
        <f t="shared" si="196"/>
        <v>26.75</v>
      </c>
      <c r="T1264" s="9">
        <f t="shared" si="197"/>
        <v>36.25</v>
      </c>
      <c r="U1264" s="8">
        <f t="shared" si="198"/>
        <v>34.666666666666664</v>
      </c>
      <c r="V1264" s="8">
        <f t="shared" si="199"/>
        <v>35.0625</v>
      </c>
    </row>
    <row r="1265" spans="1:22" ht="13.5" x14ac:dyDescent="0.25">
      <c r="A1265" s="3">
        <f>RSI!A1265</f>
        <v>44144</v>
      </c>
      <c r="B1265" s="2">
        <f>RSI!B1265</f>
        <v>8.0883000000000003</v>
      </c>
      <c r="C1265" s="2">
        <f>RSI!I1265</f>
        <v>46.518638842854791</v>
      </c>
      <c r="D1265" s="2">
        <f>MACD!E1265</f>
        <v>-2.7982881975475493E-2</v>
      </c>
      <c r="E1265" s="2">
        <f>MACD!F1265</f>
        <v>-5.3521787417599914E-2</v>
      </c>
      <c r="F1265" s="2">
        <f>'Moving Avg'!D1265</f>
        <v>8.3178400000000003</v>
      </c>
      <c r="G1265" s="2">
        <f>'Moving Avg'!F1265</f>
        <v>8.2038499999999992</v>
      </c>
      <c r="H1265" s="2">
        <f>'Moving Avg'!G1265</f>
        <v>8.1034559999999995</v>
      </c>
      <c r="I1265" s="2">
        <f>'Moving Avg'!H1265</f>
        <v>7.581384500000004</v>
      </c>
      <c r="J1265" s="6" t="str">
        <f>OBV!F1265</f>
        <v>BEARISH</v>
      </c>
      <c r="K1265" s="6" t="str">
        <f>OBV!G1265</f>
        <v>WEAK</v>
      </c>
      <c r="L1265" s="6" t="str">
        <f>OBV!H1265</f>
        <v>CONFIRMED BEARISH</v>
      </c>
      <c r="M1265" s="8">
        <f t="shared" si="193"/>
        <v>50</v>
      </c>
      <c r="N1265" s="8">
        <f t="shared" si="190"/>
        <v>0</v>
      </c>
      <c r="O1265" s="8">
        <f t="shared" si="191"/>
        <v>50</v>
      </c>
      <c r="P1265" s="8">
        <f t="shared" si="192"/>
        <v>0</v>
      </c>
      <c r="Q1265" s="9">
        <f t="shared" si="194"/>
        <v>25</v>
      </c>
      <c r="R1265" s="9">
        <f t="shared" si="195"/>
        <v>27.5</v>
      </c>
      <c r="S1265" s="9">
        <f t="shared" si="196"/>
        <v>20</v>
      </c>
      <c r="T1265" s="9">
        <f t="shared" si="197"/>
        <v>25</v>
      </c>
      <c r="U1265" s="8">
        <f t="shared" si="198"/>
        <v>24.166666666666668</v>
      </c>
      <c r="V1265" s="8">
        <f t="shared" si="199"/>
        <v>24.375</v>
      </c>
    </row>
    <row r="1266" spans="1:22" ht="13.5" x14ac:dyDescent="0.25">
      <c r="A1266" s="3">
        <f>RSI!A1266</f>
        <v>44145</v>
      </c>
      <c r="B1266" s="2">
        <f>RSI!B1266</f>
        <v>8.0726999999999993</v>
      </c>
      <c r="C1266" s="2">
        <f>RSI!I1266</f>
        <v>45.962288873461908</v>
      </c>
      <c r="D1266" s="2">
        <f>MACD!E1266</f>
        <v>-1.2139524028143001E-3</v>
      </c>
      <c r="E1266" s="2">
        <f>MACD!F1266</f>
        <v>-4.3060220414642796E-2</v>
      </c>
      <c r="F1266" s="2">
        <f>'Moving Avg'!D1266</f>
        <v>8.2772400000000008</v>
      </c>
      <c r="G1266" s="2">
        <f>'Moving Avg'!F1266</f>
        <v>8.201509999999999</v>
      </c>
      <c r="H1266" s="2">
        <f>'Moving Avg'!G1266</f>
        <v>8.1118880000000004</v>
      </c>
      <c r="I1266" s="2">
        <f>'Moving Avg'!H1266</f>
        <v>7.5854835000000023</v>
      </c>
      <c r="J1266" s="6" t="str">
        <f>OBV!F1266</f>
        <v>BEARISH</v>
      </c>
      <c r="K1266" s="6" t="str">
        <f>OBV!G1266</f>
        <v>WEAK</v>
      </c>
      <c r="L1266" s="6" t="str">
        <f>OBV!H1266</f>
        <v>CONFIRMED BEARISH</v>
      </c>
      <c r="M1266" s="8">
        <f t="shared" si="193"/>
        <v>50</v>
      </c>
      <c r="N1266" s="8">
        <f t="shared" si="190"/>
        <v>0</v>
      </c>
      <c r="O1266" s="8">
        <f t="shared" si="191"/>
        <v>50</v>
      </c>
      <c r="P1266" s="8">
        <f t="shared" si="192"/>
        <v>0</v>
      </c>
      <c r="Q1266" s="9">
        <f t="shared" si="194"/>
        <v>25</v>
      </c>
      <c r="R1266" s="9">
        <f t="shared" si="195"/>
        <v>27.5</v>
      </c>
      <c r="S1266" s="9">
        <f t="shared" si="196"/>
        <v>20</v>
      </c>
      <c r="T1266" s="9">
        <f t="shared" si="197"/>
        <v>25</v>
      </c>
      <c r="U1266" s="8">
        <f t="shared" si="198"/>
        <v>24.166666666666668</v>
      </c>
      <c r="V1266" s="8">
        <f t="shared" si="199"/>
        <v>24.375</v>
      </c>
    </row>
    <row r="1267" spans="1:22" ht="13.5" x14ac:dyDescent="0.25">
      <c r="A1267" s="3">
        <f>RSI!A1267</f>
        <v>44146</v>
      </c>
      <c r="B1267" s="2">
        <f>RSI!B1267</f>
        <v>8.0726999999999993</v>
      </c>
      <c r="C1267" s="2">
        <f>RSI!I1267</f>
        <v>45.962288873461908</v>
      </c>
      <c r="D1267" s="2">
        <f>MACD!E1267</f>
        <v>1.9686080195743472E-2</v>
      </c>
      <c r="E1267" s="2">
        <f>MACD!F1267</f>
        <v>-3.0510960292565541E-2</v>
      </c>
      <c r="F1267" s="2">
        <f>'Moving Avg'!D1267</f>
        <v>8.1882399999999986</v>
      </c>
      <c r="G1267" s="2">
        <f>'Moving Avg'!F1267</f>
        <v>8.1991699999999987</v>
      </c>
      <c r="H1267" s="2">
        <f>'Moving Avg'!G1267</f>
        <v>8.120476</v>
      </c>
      <c r="I1267" s="2">
        <f>'Moving Avg'!H1267</f>
        <v>7.5898555000000014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  <c r="M1267" s="8">
        <f t="shared" si="193"/>
        <v>50</v>
      </c>
      <c r="N1267" s="8">
        <f t="shared" si="190"/>
        <v>0</v>
      </c>
      <c r="O1267" s="8">
        <f t="shared" si="191"/>
        <v>50</v>
      </c>
      <c r="P1267" s="8">
        <f t="shared" si="192"/>
        <v>0</v>
      </c>
      <c r="Q1267" s="9">
        <f t="shared" si="194"/>
        <v>25</v>
      </c>
      <c r="R1267" s="9">
        <f t="shared" si="195"/>
        <v>27.5</v>
      </c>
      <c r="S1267" s="9">
        <f t="shared" si="196"/>
        <v>20</v>
      </c>
      <c r="T1267" s="9">
        <f t="shared" si="197"/>
        <v>25</v>
      </c>
      <c r="U1267" s="8">
        <f t="shared" si="198"/>
        <v>24.166666666666668</v>
      </c>
      <c r="V1267" s="8">
        <f t="shared" si="199"/>
        <v>24.375</v>
      </c>
    </row>
    <row r="1268" spans="1:22" ht="13.5" x14ac:dyDescent="0.25">
      <c r="A1268" s="3">
        <f>RSI!A1268</f>
        <v>44147</v>
      </c>
      <c r="B1268" s="2">
        <f>RSI!B1268</f>
        <v>8.0336999999999996</v>
      </c>
      <c r="C1268" s="2">
        <f>RSI!I1268</f>
        <v>44.421909589886873</v>
      </c>
      <c r="D1268" s="2">
        <f>MACD!E1268</f>
        <v>2.8845523625431468E-2</v>
      </c>
      <c r="E1268" s="2">
        <f>MACD!F1268</f>
        <v>-1.8639663508966141E-2</v>
      </c>
      <c r="F1268" s="2">
        <f>'Moving Avg'!D1268</f>
        <v>8.0929999999999982</v>
      </c>
      <c r="G1268" s="2">
        <f>'Moving Avg'!F1268</f>
        <v>8.1968300000000003</v>
      </c>
      <c r="H1268" s="2">
        <f>'Moving Avg'!G1268</f>
        <v>8.1289080000000009</v>
      </c>
      <c r="I1268" s="2">
        <f>'Moving Avg'!H1268</f>
        <v>7.5939155000000005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  <c r="M1268" s="8">
        <f t="shared" si="193"/>
        <v>50</v>
      </c>
      <c r="N1268" s="8">
        <f t="shared" si="190"/>
        <v>0</v>
      </c>
      <c r="O1268" s="8">
        <f t="shared" si="191"/>
        <v>50</v>
      </c>
      <c r="P1268" s="8">
        <f t="shared" si="192"/>
        <v>0</v>
      </c>
      <c r="Q1268" s="9">
        <f t="shared" si="194"/>
        <v>25</v>
      </c>
      <c r="R1268" s="9">
        <f t="shared" si="195"/>
        <v>27.5</v>
      </c>
      <c r="S1268" s="9">
        <f t="shared" si="196"/>
        <v>20</v>
      </c>
      <c r="T1268" s="9">
        <f t="shared" si="197"/>
        <v>25</v>
      </c>
      <c r="U1268" s="8">
        <f t="shared" si="198"/>
        <v>24.166666666666668</v>
      </c>
      <c r="V1268" s="8">
        <f t="shared" si="199"/>
        <v>24.375</v>
      </c>
    </row>
    <row r="1269" spans="1:22" ht="13.5" x14ac:dyDescent="0.25">
      <c r="A1269" s="3">
        <f>RSI!A1269</f>
        <v>44148</v>
      </c>
      <c r="B1269" s="2">
        <f>RSI!B1269</f>
        <v>8.0023999999999997</v>
      </c>
      <c r="C1269" s="2">
        <f>RSI!I1269</f>
        <v>43.171401284135861</v>
      </c>
      <c r="D1269" s="2">
        <f>MACD!E1269</f>
        <v>3.0086164219911282E-2</v>
      </c>
      <c r="E1269" s="2">
        <f>MACD!F1269</f>
        <v>-8.8944979631906569E-3</v>
      </c>
      <c r="F1269" s="2">
        <f>'Moving Avg'!D1269</f>
        <v>8.05396</v>
      </c>
      <c r="G1269" s="2">
        <f>'Moving Avg'!F1269</f>
        <v>8.1929249999999989</v>
      </c>
      <c r="H1269" s="2">
        <f>'Moving Avg'!G1269</f>
        <v>8.1343720000000026</v>
      </c>
      <c r="I1269" s="2">
        <f>'Moving Avg'!H1269</f>
        <v>7.5964525000000007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  <c r="M1269" s="8">
        <f t="shared" si="193"/>
        <v>50</v>
      </c>
      <c r="N1269" s="8">
        <f t="shared" si="190"/>
        <v>0</v>
      </c>
      <c r="O1269" s="8">
        <f t="shared" si="191"/>
        <v>50</v>
      </c>
      <c r="P1269" s="8">
        <f t="shared" si="192"/>
        <v>0</v>
      </c>
      <c r="Q1269" s="9">
        <f t="shared" si="194"/>
        <v>25</v>
      </c>
      <c r="R1269" s="9">
        <f t="shared" si="195"/>
        <v>27.5</v>
      </c>
      <c r="S1269" s="9">
        <f t="shared" si="196"/>
        <v>20</v>
      </c>
      <c r="T1269" s="9">
        <f t="shared" si="197"/>
        <v>25</v>
      </c>
      <c r="U1269" s="8">
        <f t="shared" si="198"/>
        <v>24.166666666666668</v>
      </c>
      <c r="V1269" s="8">
        <f t="shared" si="199"/>
        <v>24.375</v>
      </c>
    </row>
    <row r="1270" spans="1:22" ht="13.5" x14ac:dyDescent="0.25">
      <c r="A1270" s="3">
        <f>RSI!A1270</f>
        <v>44151</v>
      </c>
      <c r="B1270" s="2">
        <f>RSI!B1270</f>
        <v>7.8930999999999996</v>
      </c>
      <c r="C1270" s="2">
        <f>RSI!I1270</f>
        <v>39.038603653986989</v>
      </c>
      <c r="D1270" s="2">
        <f>MACD!E1270</f>
        <v>5.2161467657523275E-2</v>
      </c>
      <c r="E1270" s="2">
        <f>MACD!F1270</f>
        <v>3.3166951609521289E-3</v>
      </c>
      <c r="F1270" s="2">
        <f>'Moving Avg'!D1270</f>
        <v>8.01492</v>
      </c>
      <c r="G1270" s="2">
        <f>'Moving Avg'!F1270</f>
        <v>8.1890200000000011</v>
      </c>
      <c r="H1270" s="2">
        <f>'Moving Avg'!G1270</f>
        <v>8.1362460000000016</v>
      </c>
      <c r="I1270" s="2">
        <f>'Moving Avg'!H1270</f>
        <v>7.5967645000000008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  <c r="M1270" s="8">
        <f t="shared" si="193"/>
        <v>50</v>
      </c>
      <c r="N1270" s="8">
        <f t="shared" si="190"/>
        <v>0</v>
      </c>
      <c r="O1270" s="8">
        <f t="shared" si="191"/>
        <v>50</v>
      </c>
      <c r="P1270" s="8">
        <f t="shared" si="192"/>
        <v>0</v>
      </c>
      <c r="Q1270" s="9">
        <f t="shared" si="194"/>
        <v>25</v>
      </c>
      <c r="R1270" s="9">
        <f t="shared" si="195"/>
        <v>27.5</v>
      </c>
      <c r="S1270" s="9">
        <f t="shared" si="196"/>
        <v>20</v>
      </c>
      <c r="T1270" s="9">
        <f t="shared" si="197"/>
        <v>25</v>
      </c>
      <c r="U1270" s="8">
        <f t="shared" si="198"/>
        <v>24.166666666666668</v>
      </c>
      <c r="V1270" s="8">
        <f t="shared" si="199"/>
        <v>24.375</v>
      </c>
    </row>
    <row r="1271" spans="1:22" ht="13.5" x14ac:dyDescent="0.25">
      <c r="A1271" s="3">
        <f>RSI!A1271</f>
        <v>44152</v>
      </c>
      <c r="B1271" s="2">
        <f>RSI!B1271</f>
        <v>7.9634</v>
      </c>
      <c r="C1271" s="2">
        <f>RSI!I1271</f>
        <v>42.82948298523403</v>
      </c>
      <c r="D1271" s="2">
        <f>MACD!E1271</f>
        <v>7.9140563311975498E-2</v>
      </c>
      <c r="E1271" s="2">
        <f>MACD!F1271</f>
        <v>1.8481468791156801E-2</v>
      </c>
      <c r="F1271" s="2">
        <f>'Moving Avg'!D1271</f>
        <v>7.9930599999999998</v>
      </c>
      <c r="G1271" s="2">
        <f>'Moving Avg'!F1271</f>
        <v>8.1777000000000015</v>
      </c>
      <c r="H1271" s="2">
        <f>'Moving Avg'!G1271</f>
        <v>8.130312</v>
      </c>
      <c r="I1271" s="2">
        <f>'Moving Avg'!H1271</f>
        <v>7.5985600000000009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3"/>
        <v>50</v>
      </c>
      <c r="N1271" s="8">
        <f t="shared" si="190"/>
        <v>0</v>
      </c>
      <c r="O1271" s="8">
        <f t="shared" si="191"/>
        <v>50</v>
      </c>
      <c r="P1271" s="8">
        <f t="shared" si="192"/>
        <v>16.5</v>
      </c>
      <c r="Q1271" s="9">
        <f t="shared" si="194"/>
        <v>27.475000000000001</v>
      </c>
      <c r="R1271" s="9">
        <f t="shared" si="195"/>
        <v>31.625</v>
      </c>
      <c r="S1271" s="9">
        <f t="shared" si="196"/>
        <v>27.425000000000001</v>
      </c>
      <c r="T1271" s="9">
        <f t="shared" si="197"/>
        <v>29.125</v>
      </c>
      <c r="U1271" s="8">
        <f t="shared" si="198"/>
        <v>28.841666666666669</v>
      </c>
      <c r="V1271" s="8">
        <f t="shared" si="199"/>
        <v>28.912500000000001</v>
      </c>
    </row>
    <row r="1272" spans="1:22" ht="13.5" x14ac:dyDescent="0.25">
      <c r="A1272" s="3">
        <f>RSI!A1272</f>
        <v>44153</v>
      </c>
      <c r="B1272" s="2">
        <f>RSI!B1272</f>
        <v>7.8853</v>
      </c>
      <c r="C1272" s="2">
        <f>RSI!I1272</f>
        <v>39.863676589827733</v>
      </c>
      <c r="D1272" s="2">
        <f>MACD!E1272</f>
        <v>0.14595107343085623</v>
      </c>
      <c r="E1272" s="2">
        <f>MACD!F1272</f>
        <v>4.3975389719096689E-2</v>
      </c>
      <c r="F1272" s="2">
        <f>'Moving Avg'!D1272</f>
        <v>7.9555799999999994</v>
      </c>
      <c r="G1272" s="2">
        <f>'Moving Avg'!F1272</f>
        <v>8.1624750000000006</v>
      </c>
      <c r="H1272" s="2">
        <f>'Moving Avg'!G1272</f>
        <v>8.1264080000000014</v>
      </c>
      <c r="I1272" s="2">
        <f>'Moving Avg'!H1272</f>
        <v>7.5999650000000019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3"/>
        <v>50</v>
      </c>
      <c r="N1272" s="8">
        <f t="shared" si="190"/>
        <v>0</v>
      </c>
      <c r="O1272" s="8">
        <f t="shared" si="191"/>
        <v>50</v>
      </c>
      <c r="P1272" s="8">
        <f t="shared" si="192"/>
        <v>16.5</v>
      </c>
      <c r="Q1272" s="9">
        <f t="shared" si="194"/>
        <v>27.475000000000001</v>
      </c>
      <c r="R1272" s="9">
        <f t="shared" si="195"/>
        <v>31.625</v>
      </c>
      <c r="S1272" s="9">
        <f t="shared" si="196"/>
        <v>27.425000000000001</v>
      </c>
      <c r="T1272" s="9">
        <f t="shared" si="197"/>
        <v>29.125</v>
      </c>
      <c r="U1272" s="8">
        <f t="shared" si="198"/>
        <v>28.841666666666669</v>
      </c>
      <c r="V1272" s="8">
        <f t="shared" si="199"/>
        <v>28.912500000000001</v>
      </c>
    </row>
    <row r="1273" spans="1:22" ht="13.5" x14ac:dyDescent="0.25">
      <c r="A1273" s="3">
        <f>RSI!A1273</f>
        <v>44154</v>
      </c>
      <c r="B1273" s="2">
        <f>RSI!B1273</f>
        <v>7.8619000000000003</v>
      </c>
      <c r="C1273" s="2">
        <f>RSI!I1273</f>
        <v>38.992452208067377</v>
      </c>
      <c r="D1273" s="2">
        <f>MACD!E1273</f>
        <v>0.20437240103475496</v>
      </c>
      <c r="E1273" s="2">
        <f>MACD!F1273</f>
        <v>7.6054791982228351E-2</v>
      </c>
      <c r="F1273" s="2">
        <f>'Moving Avg'!D1273</f>
        <v>7.9212199999999999</v>
      </c>
      <c r="G1273" s="2">
        <f>'Moving Avg'!F1273</f>
        <v>8.1515450000000005</v>
      </c>
      <c r="H1273" s="2">
        <f>'Moving Avg'!G1273</f>
        <v>8.1251580000000008</v>
      </c>
      <c r="I1273" s="2">
        <f>'Moving Avg'!H1273</f>
        <v>7.6014095000000035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  <c r="M1273" s="8">
        <f t="shared" si="193"/>
        <v>50</v>
      </c>
      <c r="N1273" s="8">
        <f t="shared" si="190"/>
        <v>0</v>
      </c>
      <c r="O1273" s="8">
        <f t="shared" si="191"/>
        <v>50</v>
      </c>
      <c r="P1273" s="8">
        <f t="shared" si="192"/>
        <v>0</v>
      </c>
      <c r="Q1273" s="9">
        <f t="shared" si="194"/>
        <v>25</v>
      </c>
      <c r="R1273" s="9">
        <f t="shared" si="195"/>
        <v>27.5</v>
      </c>
      <c r="S1273" s="9">
        <f t="shared" si="196"/>
        <v>20</v>
      </c>
      <c r="T1273" s="9">
        <f t="shared" si="197"/>
        <v>25</v>
      </c>
      <c r="U1273" s="8">
        <f t="shared" si="198"/>
        <v>24.166666666666668</v>
      </c>
      <c r="V1273" s="8">
        <f t="shared" si="199"/>
        <v>24.375</v>
      </c>
    </row>
    <row r="1274" spans="1:22" ht="13.5" x14ac:dyDescent="0.25">
      <c r="A1274" s="3">
        <f>RSI!A1274</f>
        <v>44155</v>
      </c>
      <c r="B1274" s="2">
        <f>RSI!B1274</f>
        <v>7.8619000000000003</v>
      </c>
      <c r="C1274" s="2">
        <f>RSI!I1274</f>
        <v>38.992452208067377</v>
      </c>
      <c r="D1274" s="2">
        <f>MACD!E1274</f>
        <v>0.20715352777815355</v>
      </c>
      <c r="E1274" s="2">
        <f>MACD!F1274</f>
        <v>0.10227453914141341</v>
      </c>
      <c r="F1274" s="2">
        <f>'Moving Avg'!D1274</f>
        <v>7.8931200000000006</v>
      </c>
      <c r="G1274" s="2">
        <f>'Moving Avg'!F1274</f>
        <v>8.1296849999999985</v>
      </c>
      <c r="H1274" s="2">
        <f>'Moving Avg'!G1274</f>
        <v>8.1168820000000004</v>
      </c>
      <c r="I1274" s="2">
        <f>'Moving Avg'!H1274</f>
        <v>7.6028540000000033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  <c r="M1274" s="8">
        <f t="shared" si="193"/>
        <v>50</v>
      </c>
      <c r="N1274" s="8">
        <f t="shared" si="190"/>
        <v>0</v>
      </c>
      <c r="O1274" s="8">
        <f t="shared" si="191"/>
        <v>50</v>
      </c>
      <c r="P1274" s="8">
        <f t="shared" si="192"/>
        <v>0</v>
      </c>
      <c r="Q1274" s="9">
        <f t="shared" si="194"/>
        <v>25</v>
      </c>
      <c r="R1274" s="9">
        <f t="shared" si="195"/>
        <v>27.5</v>
      </c>
      <c r="S1274" s="9">
        <f t="shared" si="196"/>
        <v>20</v>
      </c>
      <c r="T1274" s="9">
        <f t="shared" si="197"/>
        <v>25</v>
      </c>
      <c r="U1274" s="8">
        <f t="shared" si="198"/>
        <v>24.166666666666668</v>
      </c>
      <c r="V1274" s="8">
        <f t="shared" si="199"/>
        <v>24.375</v>
      </c>
    </row>
    <row r="1275" spans="1:22" ht="13.5" x14ac:dyDescent="0.25">
      <c r="A1275" s="3">
        <f>RSI!A1275</f>
        <v>44158</v>
      </c>
      <c r="B1275" s="2">
        <f>RSI!B1275</f>
        <v>7.7838000000000003</v>
      </c>
      <c r="C1275" s="2">
        <f>RSI!I1275</f>
        <v>35.951082700480598</v>
      </c>
      <c r="D1275" s="2">
        <f>MACD!E1275</f>
        <v>0.19976719086454331</v>
      </c>
      <c r="E1275" s="2">
        <f>MACD!F1275</f>
        <v>0.1217730694860394</v>
      </c>
      <c r="F1275" s="2">
        <f>'Moving Avg'!D1275</f>
        <v>7.8712599999999995</v>
      </c>
      <c r="G1275" s="2">
        <f>'Moving Avg'!F1275</f>
        <v>8.1027499999999986</v>
      </c>
      <c r="H1275" s="2">
        <f>'Moving Avg'!G1275</f>
        <v>8.1059520000000003</v>
      </c>
      <c r="I1275" s="2">
        <f>'Moving Avg'!H1275</f>
        <v>7.6039080000000032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  <c r="M1275" s="8">
        <f t="shared" si="193"/>
        <v>50</v>
      </c>
      <c r="N1275" s="8">
        <f t="shared" si="190"/>
        <v>0</v>
      </c>
      <c r="O1275" s="8">
        <f t="shared" si="191"/>
        <v>50</v>
      </c>
      <c r="P1275" s="8">
        <f t="shared" si="192"/>
        <v>0</v>
      </c>
      <c r="Q1275" s="9">
        <f t="shared" si="194"/>
        <v>25</v>
      </c>
      <c r="R1275" s="9">
        <f t="shared" si="195"/>
        <v>27.5</v>
      </c>
      <c r="S1275" s="9">
        <f t="shared" si="196"/>
        <v>20</v>
      </c>
      <c r="T1275" s="9">
        <f t="shared" si="197"/>
        <v>25</v>
      </c>
      <c r="U1275" s="8">
        <f t="shared" si="198"/>
        <v>24.166666666666668</v>
      </c>
      <c r="V1275" s="8">
        <f t="shared" si="199"/>
        <v>24.375</v>
      </c>
    </row>
    <row r="1276" spans="1:22" ht="13.5" x14ac:dyDescent="0.25">
      <c r="A1276" s="3">
        <f>RSI!A1276</f>
        <v>44159</v>
      </c>
      <c r="B1276" s="2">
        <f>RSI!B1276</f>
        <v>7.7682000000000002</v>
      </c>
      <c r="C1276" s="2">
        <f>RSI!I1276</f>
        <v>35.357839718107925</v>
      </c>
      <c r="D1276" s="2">
        <f>MACD!E1276</f>
        <v>0.19392926660613696</v>
      </c>
      <c r="E1276" s="2">
        <f>MACD!F1276</f>
        <v>0.13620430891005891</v>
      </c>
      <c r="F1276" s="2">
        <f>'Moving Avg'!D1276</f>
        <v>7.8322199999999995</v>
      </c>
      <c r="G1276" s="2">
        <f>'Moving Avg'!F1276</f>
        <v>8.077375</v>
      </c>
      <c r="H1276" s="2">
        <f>'Moving Avg'!G1276</f>
        <v>8.0945539999999987</v>
      </c>
      <c r="I1276" s="2">
        <f>'Moving Avg'!H1276</f>
        <v>7.6050010000000032</v>
      </c>
      <c r="J1276" s="6" t="str">
        <f>OBV!F1276</f>
        <v>BEARISH</v>
      </c>
      <c r="K1276" s="6" t="str">
        <f>OBV!G1276</f>
        <v>WEAK</v>
      </c>
      <c r="L1276" s="6" t="str">
        <f>OBV!H1276</f>
        <v>CONFIRMED BEARISH</v>
      </c>
      <c r="M1276" s="8">
        <f t="shared" si="193"/>
        <v>50</v>
      </c>
      <c r="N1276" s="8">
        <f t="shared" si="190"/>
        <v>0</v>
      </c>
      <c r="O1276" s="8">
        <f t="shared" si="191"/>
        <v>50</v>
      </c>
      <c r="P1276" s="8">
        <f t="shared" si="192"/>
        <v>0</v>
      </c>
      <c r="Q1276" s="9">
        <f t="shared" si="194"/>
        <v>25</v>
      </c>
      <c r="R1276" s="9">
        <f t="shared" si="195"/>
        <v>27.5</v>
      </c>
      <c r="S1276" s="9">
        <f t="shared" si="196"/>
        <v>20</v>
      </c>
      <c r="T1276" s="9">
        <f t="shared" si="197"/>
        <v>25</v>
      </c>
      <c r="U1276" s="8">
        <f t="shared" si="198"/>
        <v>24.166666666666668</v>
      </c>
      <c r="V1276" s="8">
        <f t="shared" si="199"/>
        <v>24.375</v>
      </c>
    </row>
    <row r="1277" spans="1:22" ht="13.5" x14ac:dyDescent="0.25">
      <c r="A1277" s="3">
        <f>RSI!A1277</f>
        <v>44160</v>
      </c>
      <c r="B1277" s="2">
        <f>RSI!B1277</f>
        <v>7.7682000000000002</v>
      </c>
      <c r="C1277" s="2">
        <f>RSI!I1277</f>
        <v>35.357839718107925</v>
      </c>
      <c r="D1277" s="2">
        <f>MACD!E1277</f>
        <v>0.19061545966173021</v>
      </c>
      <c r="E1277" s="2">
        <f>MACD!F1277</f>
        <v>0.14708653906039318</v>
      </c>
      <c r="F1277" s="2">
        <f>'Moving Avg'!D1277</f>
        <v>7.8087999999999997</v>
      </c>
      <c r="G1277" s="2">
        <f>'Moving Avg'!F1277</f>
        <v>8.0527800000000003</v>
      </c>
      <c r="H1277" s="2">
        <f>'Moving Avg'!G1277</f>
        <v>8.0850279999999994</v>
      </c>
      <c r="I1277" s="2">
        <f>'Moving Avg'!H1277</f>
        <v>7.6060550000000022</v>
      </c>
      <c r="J1277" s="6" t="str">
        <f>OBV!F1277</f>
        <v>BEARISH</v>
      </c>
      <c r="K1277" s="6" t="str">
        <f>OBV!G1277</f>
        <v>WEAK</v>
      </c>
      <c r="L1277" s="6" t="str">
        <f>OBV!H1277</f>
        <v>CONFIRMED BEARISH</v>
      </c>
      <c r="M1277" s="8">
        <f t="shared" si="193"/>
        <v>50</v>
      </c>
      <c r="N1277" s="8">
        <f t="shared" si="190"/>
        <v>0</v>
      </c>
      <c r="O1277" s="8">
        <f t="shared" si="191"/>
        <v>50</v>
      </c>
      <c r="P1277" s="8">
        <f t="shared" si="192"/>
        <v>0</v>
      </c>
      <c r="Q1277" s="9">
        <f t="shared" si="194"/>
        <v>25</v>
      </c>
      <c r="R1277" s="9">
        <f t="shared" si="195"/>
        <v>27.5</v>
      </c>
      <c r="S1277" s="9">
        <f t="shared" si="196"/>
        <v>20</v>
      </c>
      <c r="T1277" s="9">
        <f t="shared" si="197"/>
        <v>25</v>
      </c>
      <c r="U1277" s="8">
        <f t="shared" si="198"/>
        <v>24.166666666666668</v>
      </c>
      <c r="V1277" s="8">
        <f t="shared" si="199"/>
        <v>24.375</v>
      </c>
    </row>
    <row r="1278" spans="1:22" ht="13.5" x14ac:dyDescent="0.25">
      <c r="A1278" s="3">
        <f>RSI!A1278</f>
        <v>44161</v>
      </c>
      <c r="B1278" s="2">
        <f>RSI!B1278</f>
        <v>7.7682000000000002</v>
      </c>
      <c r="C1278" s="2">
        <f>RSI!I1278</f>
        <v>35.357839718107925</v>
      </c>
      <c r="D1278" s="2">
        <f>MACD!E1278</f>
        <v>0.18331700168919784</v>
      </c>
      <c r="E1278" s="2">
        <f>MACD!F1278</f>
        <v>0.15433263158615412</v>
      </c>
      <c r="F1278" s="2">
        <f>'Moving Avg'!D1278</f>
        <v>7.7900599999999995</v>
      </c>
      <c r="G1278" s="2">
        <f>'Moving Avg'!F1278</f>
        <v>8.032090000000002</v>
      </c>
      <c r="H1278" s="2">
        <f>'Moving Avg'!G1278</f>
        <v>8.0756599999999974</v>
      </c>
      <c r="I1278" s="2">
        <f>'Moving Avg'!H1278</f>
        <v>7.6071480000000031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3"/>
        <v>50</v>
      </c>
      <c r="N1278" s="8">
        <f t="shared" si="190"/>
        <v>0</v>
      </c>
      <c r="O1278" s="8">
        <f t="shared" si="191"/>
        <v>50</v>
      </c>
      <c r="P1278" s="8">
        <f t="shared" si="192"/>
        <v>16.5</v>
      </c>
      <c r="Q1278" s="9">
        <f t="shared" si="194"/>
        <v>27.475000000000001</v>
      </c>
      <c r="R1278" s="9">
        <f t="shared" si="195"/>
        <v>31.625</v>
      </c>
      <c r="S1278" s="9">
        <f t="shared" si="196"/>
        <v>27.425000000000001</v>
      </c>
      <c r="T1278" s="9">
        <f t="shared" si="197"/>
        <v>29.125</v>
      </c>
      <c r="U1278" s="8">
        <f t="shared" si="198"/>
        <v>28.841666666666669</v>
      </c>
      <c r="V1278" s="8">
        <f t="shared" si="199"/>
        <v>28.912500000000001</v>
      </c>
    </row>
    <row r="1279" spans="1:22" ht="13.5" x14ac:dyDescent="0.25">
      <c r="A1279" s="3">
        <f>RSI!A1279</f>
        <v>44162</v>
      </c>
      <c r="B1279" s="2">
        <f>RSI!B1279</f>
        <v>7.7291999999999996</v>
      </c>
      <c r="C1279" s="2">
        <f>RSI!I1279</f>
        <v>33.625308868260603</v>
      </c>
      <c r="D1279" s="2">
        <f>MACD!E1279</f>
        <v>0.17660889926981582</v>
      </c>
      <c r="E1279" s="2">
        <f>MACD!F1279</f>
        <v>0.15878788512288647</v>
      </c>
      <c r="F1279" s="2">
        <f>'Moving Avg'!D1279</f>
        <v>7.7635199999999998</v>
      </c>
      <c r="G1279" s="2">
        <f>'Moving Avg'!F1279</f>
        <v>8.0125750000000018</v>
      </c>
      <c r="H1279" s="2">
        <f>'Moving Avg'!G1279</f>
        <v>8.0662919999999971</v>
      </c>
      <c r="I1279" s="2">
        <f>'Moving Avg'!H1279</f>
        <v>7.6073435000000016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3"/>
        <v>50</v>
      </c>
      <c r="N1279" s="8">
        <f t="shared" si="190"/>
        <v>0</v>
      </c>
      <c r="O1279" s="8">
        <f t="shared" si="191"/>
        <v>50</v>
      </c>
      <c r="P1279" s="8">
        <f t="shared" si="192"/>
        <v>16.5</v>
      </c>
      <c r="Q1279" s="9">
        <f t="shared" si="194"/>
        <v>27.475000000000001</v>
      </c>
      <c r="R1279" s="9">
        <f t="shared" si="195"/>
        <v>31.625</v>
      </c>
      <c r="S1279" s="9">
        <f t="shared" si="196"/>
        <v>27.425000000000001</v>
      </c>
      <c r="T1279" s="9">
        <f t="shared" si="197"/>
        <v>29.125</v>
      </c>
      <c r="U1279" s="8">
        <f t="shared" si="198"/>
        <v>28.841666666666669</v>
      </c>
      <c r="V1279" s="8">
        <f t="shared" si="199"/>
        <v>28.912500000000001</v>
      </c>
    </row>
    <row r="1280" spans="1:22" ht="13.5" x14ac:dyDescent="0.25">
      <c r="A1280" s="3">
        <f>RSI!A1280</f>
        <v>44165</v>
      </c>
      <c r="B1280" s="2">
        <f>RSI!B1280</f>
        <v>7.7291999999999996</v>
      </c>
      <c r="C1280" s="2">
        <f>RSI!I1280</f>
        <v>33.625308868260603</v>
      </c>
      <c r="D1280" s="2">
        <f>MACD!E1280</f>
        <v>0.15563863214044371</v>
      </c>
      <c r="E1280" s="2">
        <f>MACD!F1280</f>
        <v>0.15815803452639793</v>
      </c>
      <c r="F1280" s="2">
        <f>'Moving Avg'!D1280</f>
        <v>7.7525999999999993</v>
      </c>
      <c r="G1280" s="2">
        <f>'Moving Avg'!F1280</f>
        <v>7.9891549999999993</v>
      </c>
      <c r="H1280" s="2">
        <f>'Moving Avg'!G1280</f>
        <v>8.0555179999999975</v>
      </c>
      <c r="I1280" s="2">
        <f>'Moving Avg'!H1280</f>
        <v>7.6077730000000017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3"/>
        <v>50</v>
      </c>
      <c r="N1280" s="8">
        <f t="shared" si="190"/>
        <v>45</v>
      </c>
      <c r="O1280" s="8">
        <f t="shared" si="191"/>
        <v>50</v>
      </c>
      <c r="P1280" s="8">
        <f t="shared" si="192"/>
        <v>16.5</v>
      </c>
      <c r="Q1280" s="9">
        <f t="shared" si="194"/>
        <v>43.225000000000001</v>
      </c>
      <c r="R1280" s="9">
        <f t="shared" si="195"/>
        <v>40.625</v>
      </c>
      <c r="S1280" s="9">
        <f t="shared" si="196"/>
        <v>34.174999999999997</v>
      </c>
      <c r="T1280" s="9">
        <f t="shared" si="197"/>
        <v>40.375</v>
      </c>
      <c r="U1280" s="8">
        <f t="shared" si="198"/>
        <v>39.341666666666661</v>
      </c>
      <c r="V1280" s="8">
        <f t="shared" si="199"/>
        <v>39.599999999999994</v>
      </c>
    </row>
    <row r="1281" spans="1:22" ht="13.5" x14ac:dyDescent="0.25">
      <c r="A1281" s="3">
        <f>RSI!A1281</f>
        <v>44166</v>
      </c>
      <c r="B1281" s="2">
        <f>RSI!B1281</f>
        <v>7.7214</v>
      </c>
      <c r="C1281" s="2">
        <f>RSI!I1281</f>
        <v>33.247429922162794</v>
      </c>
      <c r="D1281" s="2">
        <f>MACD!E1281</f>
        <v>0.15069624470699861</v>
      </c>
      <c r="E1281" s="2">
        <f>MACD!F1281</f>
        <v>0.15666567656251806</v>
      </c>
      <c r="F1281" s="2">
        <f>'Moving Avg'!D1281</f>
        <v>7.7432400000000001</v>
      </c>
      <c r="G1281" s="2">
        <f>'Moving Avg'!F1281</f>
        <v>7.9614399999999987</v>
      </c>
      <c r="H1281" s="2">
        <f>'Moving Avg'!G1281</f>
        <v>8.0452139999999979</v>
      </c>
      <c r="I1281" s="2">
        <f>'Moving Avg'!H1281</f>
        <v>7.607968500000001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3"/>
        <v>50</v>
      </c>
      <c r="N1281" s="8">
        <f t="shared" si="190"/>
        <v>45</v>
      </c>
      <c r="O1281" s="8">
        <f t="shared" si="191"/>
        <v>50</v>
      </c>
      <c r="P1281" s="8">
        <f t="shared" si="192"/>
        <v>16.5</v>
      </c>
      <c r="Q1281" s="9">
        <f t="shared" si="194"/>
        <v>43.225000000000001</v>
      </c>
      <c r="R1281" s="9">
        <f t="shared" si="195"/>
        <v>40.625</v>
      </c>
      <c r="S1281" s="9">
        <f t="shared" si="196"/>
        <v>34.174999999999997</v>
      </c>
      <c r="T1281" s="9">
        <f t="shared" si="197"/>
        <v>40.375</v>
      </c>
      <c r="U1281" s="8">
        <f t="shared" si="198"/>
        <v>39.341666666666661</v>
      </c>
      <c r="V1281" s="8">
        <f t="shared" si="199"/>
        <v>39.599999999999994</v>
      </c>
    </row>
    <row r="1282" spans="1:22" ht="13.5" x14ac:dyDescent="0.25">
      <c r="A1282" s="3">
        <f>RSI!A1282</f>
        <v>44167</v>
      </c>
      <c r="B1282" s="2">
        <f>RSI!B1282</f>
        <v>7.6120999999999999</v>
      </c>
      <c r="C1282" s="2">
        <f>RSI!I1282</f>
        <v>28.426602236970851</v>
      </c>
      <c r="D1282" s="2">
        <f>MACD!E1282</f>
        <v>0.14394541415706819</v>
      </c>
      <c r="E1282" s="2">
        <f>MACD!F1282</f>
        <v>0.1541216240814281</v>
      </c>
      <c r="F1282" s="2">
        <f>'Moving Avg'!D1282</f>
        <v>7.7120199999999999</v>
      </c>
      <c r="G1282" s="2">
        <f>'Moving Avg'!F1282</f>
        <v>7.9161599999999996</v>
      </c>
      <c r="H1282" s="2">
        <f>'Moving Avg'!G1282</f>
        <v>8.0366259999999965</v>
      </c>
      <c r="I1282" s="2">
        <f>'Moving Avg'!H1282</f>
        <v>7.6080075000000011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si="193"/>
        <v>100</v>
      </c>
      <c r="N1282" s="8">
        <f t="shared" ref="N1282:N1345" si="200">IF(E1282-D1282&gt;0.02, 100, IF(E1282-D1282&lt;0,0,45))</f>
        <v>45</v>
      </c>
      <c r="O1282" s="8">
        <f t="shared" ref="O1282:O1345" si="201">IF(F1282-I1282&gt;10,100,IF(F1282-I1282&gt;5,75, IF(F1282-I1282&gt;0,50,0)))</f>
        <v>50</v>
      </c>
      <c r="P1282" s="8">
        <f t="shared" ref="P1282:P1345" si="202">IF(L1282="confirmed bullish", 34, IF(L1282="bullish divergence",17, 0))+IF(J1282="bullish",33,IF(J1282="bearish",0,16.5))+IF(K1282="strong",33,IF(K1282="weak",0,16.5))</f>
        <v>16.5</v>
      </c>
      <c r="Q1282" s="9">
        <f t="shared" si="194"/>
        <v>60.725000000000001</v>
      </c>
      <c r="R1282" s="9">
        <f t="shared" si="195"/>
        <v>50.625</v>
      </c>
      <c r="S1282" s="9">
        <f t="shared" si="196"/>
        <v>41.674999999999997</v>
      </c>
      <c r="T1282" s="9">
        <f t="shared" si="197"/>
        <v>52.875</v>
      </c>
      <c r="U1282" s="8">
        <f t="shared" si="198"/>
        <v>51.008333333333326</v>
      </c>
      <c r="V1282" s="8">
        <f t="shared" si="199"/>
        <v>51.474999999999994</v>
      </c>
    </row>
    <row r="1283" spans="1:22" ht="13.5" x14ac:dyDescent="0.25">
      <c r="A1283" s="3">
        <f>RSI!A1283</f>
        <v>44168</v>
      </c>
      <c r="B1283" s="2">
        <f>RSI!B1283</f>
        <v>7.6120999999999999</v>
      </c>
      <c r="C1283" s="2">
        <f>RSI!I1283</f>
        <v>28.426602236970851</v>
      </c>
      <c r="D1283" s="2">
        <f>MACD!E1283</f>
        <v>0.13652928863610292</v>
      </c>
      <c r="E1283" s="2">
        <f>MACD!F1283</f>
        <v>0.15060315699236307</v>
      </c>
      <c r="F1283" s="2">
        <f>'Moving Avg'!D1283</f>
        <v>7.6807999999999996</v>
      </c>
      <c r="G1283" s="2">
        <f>'Moving Avg'!F1283</f>
        <v>7.87127</v>
      </c>
      <c r="H1283" s="2">
        <f>'Moving Avg'!G1283</f>
        <v>8.0278819999999964</v>
      </c>
      <c r="I1283" s="2">
        <f>'Moving Avg'!H1283</f>
        <v>7.6078515000000007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ref="M1283:M1346" si="203">IF(C1283&lt;30,100, IF(C1283&gt;70, 0, 50))</f>
        <v>100</v>
      </c>
      <c r="N1283" s="8">
        <f t="shared" si="200"/>
        <v>45</v>
      </c>
      <c r="O1283" s="8">
        <f t="shared" si="201"/>
        <v>50</v>
      </c>
      <c r="P1283" s="8">
        <f t="shared" si="202"/>
        <v>16.5</v>
      </c>
      <c r="Q1283" s="9">
        <f t="shared" ref="Q1283:Q1346" si="204">0.35*M1283+N1283*0.35+O1283*0.15+P1283*0.15</f>
        <v>60.725000000000001</v>
      </c>
      <c r="R1283" s="9">
        <f t="shared" ref="R1283:R1346" si="205">M1283*0.2+N1283*0.2+O1283*0.35+P1283*0.25</f>
        <v>50.625</v>
      </c>
      <c r="S1283" s="9">
        <f t="shared" ref="S1283:S1346" si="206">M1283*0.15+N1283*0.15+O1283*0.25+P1283*0.45</f>
        <v>41.674999999999997</v>
      </c>
      <c r="T1283" s="9">
        <f t="shared" ref="T1283:T1346" si="207">0.25*SUM(M1283:P1283)</f>
        <v>52.875</v>
      </c>
      <c r="U1283" s="8">
        <f t="shared" ref="U1283:U1346" si="208">SUM(Q1283:S1283)/3</f>
        <v>51.008333333333326</v>
      </c>
      <c r="V1283" s="8">
        <f t="shared" ref="V1283:V1346" si="209">SUM(Q1283:T1283)/4</f>
        <v>51.474999999999994</v>
      </c>
    </row>
    <row r="1284" spans="1:22" ht="13.5" x14ac:dyDescent="0.25">
      <c r="A1284" s="3">
        <f>RSI!A1284</f>
        <v>44169</v>
      </c>
      <c r="B1284" s="2">
        <f>RSI!B1284</f>
        <v>7.6120999999999999</v>
      </c>
      <c r="C1284" s="2">
        <f>RSI!I1284</f>
        <v>28.426602236970851</v>
      </c>
      <c r="D1284" s="2">
        <f>MACD!E1284</f>
        <v>0.13200976820074839</v>
      </c>
      <c r="E1284" s="2">
        <f>MACD!F1284</f>
        <v>0.14688447923404013</v>
      </c>
      <c r="F1284" s="2">
        <f>'Moving Avg'!D1284</f>
        <v>7.657379999999999</v>
      </c>
      <c r="G1284" s="2">
        <f>'Moving Avg'!F1284</f>
        <v>7.8419949999999998</v>
      </c>
      <c r="H1284" s="2">
        <f>'Moving Avg'!G1284</f>
        <v>8.0191379999999963</v>
      </c>
      <c r="I1284" s="2">
        <f>'Moving Avg'!H1284</f>
        <v>7.6069150000000016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3"/>
        <v>100</v>
      </c>
      <c r="N1284" s="8">
        <f t="shared" si="200"/>
        <v>45</v>
      </c>
      <c r="O1284" s="8">
        <f t="shared" si="201"/>
        <v>50</v>
      </c>
      <c r="P1284" s="8">
        <f t="shared" si="202"/>
        <v>16.5</v>
      </c>
      <c r="Q1284" s="9">
        <f t="shared" si="204"/>
        <v>60.725000000000001</v>
      </c>
      <c r="R1284" s="9">
        <f t="shared" si="205"/>
        <v>50.625</v>
      </c>
      <c r="S1284" s="9">
        <f t="shared" si="206"/>
        <v>41.674999999999997</v>
      </c>
      <c r="T1284" s="9">
        <f t="shared" si="207"/>
        <v>52.875</v>
      </c>
      <c r="U1284" s="8">
        <f t="shared" si="208"/>
        <v>51.008333333333326</v>
      </c>
      <c r="V1284" s="8">
        <f t="shared" si="209"/>
        <v>51.474999999999994</v>
      </c>
    </row>
    <row r="1285" spans="1:22" ht="13.5" x14ac:dyDescent="0.25">
      <c r="A1285" s="3">
        <f>RSI!A1285</f>
        <v>44172</v>
      </c>
      <c r="B1285" s="2">
        <f>RSI!B1285</f>
        <v>7.5964999999999998</v>
      </c>
      <c r="C1285" s="2">
        <f>RSI!I1285</f>
        <v>27.710353158229466</v>
      </c>
      <c r="D1285" s="2">
        <f>MACD!E1285</f>
        <v>0.11895134315081712</v>
      </c>
      <c r="E1285" s="2">
        <f>MACD!F1285</f>
        <v>0.14129785201739553</v>
      </c>
      <c r="F1285" s="2">
        <f>'Moving Avg'!D1285</f>
        <v>7.6308399999999992</v>
      </c>
      <c r="G1285" s="2">
        <f>'Moving Avg'!F1285</f>
        <v>7.8174050000000008</v>
      </c>
      <c r="H1285" s="2">
        <f>'Moving Avg'!G1285</f>
        <v>8.0102379999999958</v>
      </c>
      <c r="I1285" s="2">
        <f>'Moving Avg'!H1285</f>
        <v>7.6062515000000017</v>
      </c>
      <c r="J1285" s="6" t="str">
        <f>OBV!F1285</f>
        <v>BEARISH</v>
      </c>
      <c r="K1285" s="6" t="str">
        <f>OBV!G1285</f>
        <v>WEAK</v>
      </c>
      <c r="L1285" s="6" t="str">
        <f>OBV!H1285</f>
        <v>CONFIRMED BEARISH</v>
      </c>
      <c r="M1285" s="8">
        <f t="shared" si="203"/>
        <v>100</v>
      </c>
      <c r="N1285" s="8">
        <f t="shared" si="200"/>
        <v>100</v>
      </c>
      <c r="O1285" s="8">
        <f t="shared" si="201"/>
        <v>50</v>
      </c>
      <c r="P1285" s="8">
        <f t="shared" si="202"/>
        <v>0</v>
      </c>
      <c r="Q1285" s="9">
        <f t="shared" si="204"/>
        <v>77.5</v>
      </c>
      <c r="R1285" s="9">
        <f t="shared" si="205"/>
        <v>57.5</v>
      </c>
      <c r="S1285" s="9">
        <f t="shared" si="206"/>
        <v>42.5</v>
      </c>
      <c r="T1285" s="9">
        <f t="shared" si="207"/>
        <v>62.5</v>
      </c>
      <c r="U1285" s="8">
        <f t="shared" si="208"/>
        <v>59.166666666666664</v>
      </c>
      <c r="V1285" s="8">
        <f t="shared" si="209"/>
        <v>60</v>
      </c>
    </row>
    <row r="1286" spans="1:22" ht="13.5" x14ac:dyDescent="0.25">
      <c r="A1286" s="3">
        <f>RSI!A1286</f>
        <v>44173</v>
      </c>
      <c r="B1286" s="2">
        <f>RSI!B1286</f>
        <v>7.5339999999999998</v>
      </c>
      <c r="C1286" s="2">
        <f>RSI!I1286</f>
        <v>24.99327351853151</v>
      </c>
      <c r="D1286" s="2">
        <f>MACD!E1286</f>
        <v>0.11172891505584737</v>
      </c>
      <c r="E1286" s="2">
        <f>MACD!F1286</f>
        <v>0.1353840646250859</v>
      </c>
      <c r="F1286" s="2">
        <f>'Moving Avg'!D1286</f>
        <v>7.5933599999999997</v>
      </c>
      <c r="G1286" s="2">
        <f>'Moving Avg'!F1286</f>
        <v>7.7904700000000009</v>
      </c>
      <c r="H1286" s="2">
        <f>'Moving Avg'!G1286</f>
        <v>8.0014939999999957</v>
      </c>
      <c r="I1286" s="2">
        <f>'Moving Avg'!H1286</f>
        <v>7.6052755000000012</v>
      </c>
      <c r="J1286" s="6" t="str">
        <f>OBV!F1286</f>
        <v>BEARISH</v>
      </c>
      <c r="K1286" s="6" t="str">
        <f>OBV!G1286</f>
        <v>WEAK</v>
      </c>
      <c r="L1286" s="6" t="str">
        <f>OBV!H1286</f>
        <v>CONFIRMED BEARISH</v>
      </c>
      <c r="M1286" s="8">
        <f t="shared" si="203"/>
        <v>100</v>
      </c>
      <c r="N1286" s="8">
        <f t="shared" si="200"/>
        <v>100</v>
      </c>
      <c r="O1286" s="8">
        <f t="shared" si="201"/>
        <v>0</v>
      </c>
      <c r="P1286" s="8">
        <f t="shared" si="202"/>
        <v>0</v>
      </c>
      <c r="Q1286" s="9">
        <f t="shared" si="204"/>
        <v>70</v>
      </c>
      <c r="R1286" s="9">
        <f t="shared" si="205"/>
        <v>40</v>
      </c>
      <c r="S1286" s="9">
        <f t="shared" si="206"/>
        <v>30</v>
      </c>
      <c r="T1286" s="9">
        <f t="shared" si="207"/>
        <v>50</v>
      </c>
      <c r="U1286" s="8">
        <f t="shared" si="208"/>
        <v>46.666666666666664</v>
      </c>
      <c r="V1286" s="8">
        <f t="shared" si="209"/>
        <v>47.5</v>
      </c>
    </row>
    <row r="1287" spans="1:22" ht="13.5" x14ac:dyDescent="0.25">
      <c r="A1287" s="3">
        <f>RSI!A1287</f>
        <v>44174</v>
      </c>
      <c r="B1287" s="2">
        <f>RSI!B1287</f>
        <v>7.4950000000000001</v>
      </c>
      <c r="C1287" s="2">
        <f>RSI!I1287</f>
        <v>23.448233573656154</v>
      </c>
      <c r="D1287" s="2">
        <f>MACD!E1287</f>
        <v>0.11035488831413787</v>
      </c>
      <c r="E1287" s="2">
        <f>MACD!F1287</f>
        <v>0.13037822936289628</v>
      </c>
      <c r="F1287" s="2">
        <f>'Moving Avg'!D1287</f>
        <v>7.5699399999999999</v>
      </c>
      <c r="G1287" s="2">
        <f>'Moving Avg'!F1287</f>
        <v>7.7615850000000011</v>
      </c>
      <c r="H1287" s="2">
        <f>'Moving Avg'!G1287</f>
        <v>7.9924379999999964</v>
      </c>
      <c r="I1287" s="2">
        <f>'Moving Avg'!H1287</f>
        <v>7.6041045000000009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  <c r="M1287" s="8">
        <f t="shared" si="203"/>
        <v>100</v>
      </c>
      <c r="N1287" s="8">
        <f t="shared" si="200"/>
        <v>100</v>
      </c>
      <c r="O1287" s="8">
        <f t="shared" si="201"/>
        <v>0</v>
      </c>
      <c r="P1287" s="8">
        <f t="shared" si="202"/>
        <v>0</v>
      </c>
      <c r="Q1287" s="9">
        <f t="shared" si="204"/>
        <v>70</v>
      </c>
      <c r="R1287" s="9">
        <f t="shared" si="205"/>
        <v>40</v>
      </c>
      <c r="S1287" s="9">
        <f t="shared" si="206"/>
        <v>30</v>
      </c>
      <c r="T1287" s="9">
        <f t="shared" si="207"/>
        <v>50</v>
      </c>
      <c r="U1287" s="8">
        <f t="shared" si="208"/>
        <v>46.666666666666664</v>
      </c>
      <c r="V1287" s="8">
        <f t="shared" si="209"/>
        <v>47.5</v>
      </c>
    </row>
    <row r="1288" spans="1:22" ht="13.5" x14ac:dyDescent="0.25">
      <c r="A1288" s="3">
        <f>RSI!A1288</f>
        <v>44175</v>
      </c>
      <c r="B1288" s="2">
        <f>RSI!B1288</f>
        <v>7.4558999999999997</v>
      </c>
      <c r="C1288" s="2">
        <f>RSI!I1288</f>
        <v>21.981121628581306</v>
      </c>
      <c r="D1288" s="2">
        <f>MACD!E1288</f>
        <v>0.11403045268101319</v>
      </c>
      <c r="E1288" s="2">
        <f>MACD!F1288</f>
        <v>0.12710867402651965</v>
      </c>
      <c r="F1288" s="2">
        <f>'Moving Avg'!D1288</f>
        <v>7.5387000000000004</v>
      </c>
      <c r="G1288" s="2">
        <f>'Moving Avg'!F1288</f>
        <v>7.7326950000000014</v>
      </c>
      <c r="H1288" s="2">
        <f>'Moving Avg'!G1288</f>
        <v>7.9799459999999955</v>
      </c>
      <c r="I1288" s="2">
        <f>'Moving Avg'!H1288</f>
        <v>7.6027380000000004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  <c r="M1288" s="8">
        <f t="shared" si="203"/>
        <v>100</v>
      </c>
      <c r="N1288" s="8">
        <f t="shared" si="200"/>
        <v>45</v>
      </c>
      <c r="O1288" s="8">
        <f t="shared" si="201"/>
        <v>0</v>
      </c>
      <c r="P1288" s="8">
        <f t="shared" si="202"/>
        <v>0</v>
      </c>
      <c r="Q1288" s="9">
        <f t="shared" si="204"/>
        <v>50.75</v>
      </c>
      <c r="R1288" s="9">
        <f t="shared" si="205"/>
        <v>29</v>
      </c>
      <c r="S1288" s="9">
        <f t="shared" si="206"/>
        <v>21.75</v>
      </c>
      <c r="T1288" s="9">
        <f t="shared" si="207"/>
        <v>36.25</v>
      </c>
      <c r="U1288" s="8">
        <f t="shared" si="208"/>
        <v>33.833333333333336</v>
      </c>
      <c r="V1288" s="8">
        <f t="shared" si="209"/>
        <v>34.4375</v>
      </c>
    </row>
    <row r="1289" spans="1:22" ht="13.5" x14ac:dyDescent="0.25">
      <c r="A1289" s="3">
        <f>RSI!A1289</f>
        <v>44176</v>
      </c>
      <c r="B1289" s="2">
        <f>RSI!B1289</f>
        <v>7.4871999999999996</v>
      </c>
      <c r="C1289" s="2">
        <f>RSI!I1289</f>
        <v>25.974031288734949</v>
      </c>
      <c r="D1289" s="2">
        <f>MACD!E1289</f>
        <v>0.11085113185527806</v>
      </c>
      <c r="E1289" s="2">
        <f>MACD!F1289</f>
        <v>0.12385716559227135</v>
      </c>
      <c r="F1289" s="2">
        <f>'Moving Avg'!D1289</f>
        <v>7.5137199999999993</v>
      </c>
      <c r="G1289" s="2">
        <f>'Moving Avg'!F1289</f>
        <v>7.7069349999999996</v>
      </c>
      <c r="H1289" s="2">
        <f>'Moving Avg'!G1289</f>
        <v>7.9688599999999949</v>
      </c>
      <c r="I1289" s="2">
        <f>'Moving Avg'!H1289</f>
        <v>7.601528000000001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  <c r="M1289" s="8">
        <f t="shared" si="203"/>
        <v>100</v>
      </c>
      <c r="N1289" s="8">
        <f t="shared" si="200"/>
        <v>45</v>
      </c>
      <c r="O1289" s="8">
        <f t="shared" si="201"/>
        <v>0</v>
      </c>
      <c r="P1289" s="8">
        <f t="shared" si="202"/>
        <v>0</v>
      </c>
      <c r="Q1289" s="9">
        <f t="shared" si="204"/>
        <v>50.75</v>
      </c>
      <c r="R1289" s="9">
        <f t="shared" si="205"/>
        <v>29</v>
      </c>
      <c r="S1289" s="9">
        <f t="shared" si="206"/>
        <v>21.75</v>
      </c>
      <c r="T1289" s="9">
        <f t="shared" si="207"/>
        <v>36.25</v>
      </c>
      <c r="U1289" s="8">
        <f t="shared" si="208"/>
        <v>33.833333333333336</v>
      </c>
      <c r="V1289" s="8">
        <f t="shared" si="209"/>
        <v>34.4375</v>
      </c>
    </row>
    <row r="1290" spans="1:22" ht="13.5" x14ac:dyDescent="0.25">
      <c r="A1290" s="3">
        <f>RSI!A1290</f>
        <v>44179</v>
      </c>
      <c r="B1290" s="2">
        <f>RSI!B1290</f>
        <v>7.4950000000000001</v>
      </c>
      <c r="C1290" s="2">
        <f>RSI!I1290</f>
        <v>26.976993203420307</v>
      </c>
      <c r="D1290" s="2">
        <f>MACD!E1290</f>
        <v>0.10927700719858624</v>
      </c>
      <c r="E1290" s="2">
        <f>MACD!F1290</f>
        <v>0.12094113391353432</v>
      </c>
      <c r="F1290" s="2">
        <f>'Moving Avg'!D1290</f>
        <v>7.4934199999999986</v>
      </c>
      <c r="G1290" s="2">
        <f>'Moving Avg'!F1290</f>
        <v>7.68703</v>
      </c>
      <c r="H1290" s="2">
        <f>'Moving Avg'!G1290</f>
        <v>7.9616779999999956</v>
      </c>
      <c r="I1290" s="2">
        <f>'Moving Avg'!H1290</f>
        <v>7.6003960000000008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  <c r="M1290" s="8">
        <f t="shared" si="203"/>
        <v>100</v>
      </c>
      <c r="N1290" s="8">
        <f t="shared" si="200"/>
        <v>45</v>
      </c>
      <c r="O1290" s="8">
        <f t="shared" si="201"/>
        <v>0</v>
      </c>
      <c r="P1290" s="8">
        <f t="shared" si="202"/>
        <v>0</v>
      </c>
      <c r="Q1290" s="9">
        <f t="shared" si="204"/>
        <v>50.75</v>
      </c>
      <c r="R1290" s="9">
        <f t="shared" si="205"/>
        <v>29</v>
      </c>
      <c r="S1290" s="9">
        <f t="shared" si="206"/>
        <v>21.75</v>
      </c>
      <c r="T1290" s="9">
        <f t="shared" si="207"/>
        <v>36.25</v>
      </c>
      <c r="U1290" s="8">
        <f t="shared" si="208"/>
        <v>33.833333333333336</v>
      </c>
      <c r="V1290" s="8">
        <f t="shared" si="209"/>
        <v>34.4375</v>
      </c>
    </row>
    <row r="1291" spans="1:22" ht="13.5" x14ac:dyDescent="0.25">
      <c r="A1291" s="3">
        <f>RSI!A1291</f>
        <v>44180</v>
      </c>
      <c r="B1291" s="2">
        <f>RSI!B1291</f>
        <v>7.4950000000000001</v>
      </c>
      <c r="C1291" s="2">
        <f>RSI!I1291</f>
        <v>26.976993203420321</v>
      </c>
      <c r="D1291" s="2">
        <f>MACD!E1291</f>
        <v>0.10826734249948533</v>
      </c>
      <c r="E1291" s="2">
        <f>MACD!F1291</f>
        <v>0.11840637563072452</v>
      </c>
      <c r="F1291" s="2">
        <f>'Moving Avg'!D1291</f>
        <v>7.4856199999999999</v>
      </c>
      <c r="G1291" s="2">
        <f>'Moving Avg'!F1291</f>
        <v>7.6636100000000011</v>
      </c>
      <c r="H1291" s="2">
        <f>'Moving Avg'!G1291</f>
        <v>7.9555899999999973</v>
      </c>
      <c r="I1291" s="2">
        <f>'Moving Avg'!H1291</f>
        <v>7.5997715000000001</v>
      </c>
      <c r="J1291" s="6" t="str">
        <f>OBV!F1291</f>
        <v>BEARISH</v>
      </c>
      <c r="K1291" s="6" t="str">
        <f>OBV!G1291</f>
        <v>WEAK</v>
      </c>
      <c r="L1291" s="6" t="str">
        <f>OBV!H1291</f>
        <v>CONFIRMED BEARISH</v>
      </c>
      <c r="M1291" s="8">
        <f t="shared" si="203"/>
        <v>100</v>
      </c>
      <c r="N1291" s="8">
        <f t="shared" si="200"/>
        <v>45</v>
      </c>
      <c r="O1291" s="8">
        <f t="shared" si="201"/>
        <v>0</v>
      </c>
      <c r="P1291" s="8">
        <f t="shared" si="202"/>
        <v>0</v>
      </c>
      <c r="Q1291" s="9">
        <f t="shared" si="204"/>
        <v>50.75</v>
      </c>
      <c r="R1291" s="9">
        <f t="shared" si="205"/>
        <v>29</v>
      </c>
      <c r="S1291" s="9">
        <f t="shared" si="206"/>
        <v>21.75</v>
      </c>
      <c r="T1291" s="9">
        <f t="shared" si="207"/>
        <v>36.25</v>
      </c>
      <c r="U1291" s="8">
        <f t="shared" si="208"/>
        <v>33.833333333333336</v>
      </c>
      <c r="V1291" s="8">
        <f t="shared" si="209"/>
        <v>34.4375</v>
      </c>
    </row>
    <row r="1292" spans="1:22" ht="13.5" x14ac:dyDescent="0.25">
      <c r="A1292" s="3">
        <f>RSI!A1292</f>
        <v>44181</v>
      </c>
      <c r="B1292" s="2">
        <f>RSI!B1292</f>
        <v>7.4950000000000001</v>
      </c>
      <c r="C1292" s="2">
        <f>RSI!I1292</f>
        <v>26.976993203420307</v>
      </c>
      <c r="D1292" s="2">
        <f>MACD!E1292</f>
        <v>9.2007151154042788E-2</v>
      </c>
      <c r="E1292" s="2">
        <f>MACD!F1292</f>
        <v>0.11312653073538818</v>
      </c>
      <c r="F1292" s="2">
        <f>'Moving Avg'!D1292</f>
        <v>7.4856199999999999</v>
      </c>
      <c r="G1292" s="2">
        <f>'Moving Avg'!F1292</f>
        <v>7.6440950000000001</v>
      </c>
      <c r="H1292" s="2">
        <f>'Moving Avg'!G1292</f>
        <v>7.9463779999999975</v>
      </c>
      <c r="I1292" s="2">
        <f>'Moving Avg'!H1292</f>
        <v>7.5987174999999993</v>
      </c>
      <c r="J1292" s="6" t="str">
        <f>OBV!F1292</f>
        <v>BEARISH</v>
      </c>
      <c r="K1292" s="6" t="str">
        <f>OBV!G1292</f>
        <v>NEUTRAL</v>
      </c>
      <c r="L1292" s="6" t="str">
        <f>OBV!H1292</f>
        <v>NEUTRAL</v>
      </c>
      <c r="M1292" s="8">
        <f t="shared" si="203"/>
        <v>100</v>
      </c>
      <c r="N1292" s="8">
        <f t="shared" si="200"/>
        <v>100</v>
      </c>
      <c r="O1292" s="8">
        <f t="shared" si="201"/>
        <v>0</v>
      </c>
      <c r="P1292" s="8">
        <f t="shared" si="202"/>
        <v>16.5</v>
      </c>
      <c r="Q1292" s="9">
        <f t="shared" si="204"/>
        <v>72.474999999999994</v>
      </c>
      <c r="R1292" s="9">
        <f t="shared" si="205"/>
        <v>44.125</v>
      </c>
      <c r="S1292" s="9">
        <f t="shared" si="206"/>
        <v>37.424999999999997</v>
      </c>
      <c r="T1292" s="9">
        <f t="shared" si="207"/>
        <v>54.125</v>
      </c>
      <c r="U1292" s="8">
        <f t="shared" si="208"/>
        <v>51.341666666666661</v>
      </c>
      <c r="V1292" s="8">
        <f t="shared" si="209"/>
        <v>52.037499999999994</v>
      </c>
    </row>
    <row r="1293" spans="1:22" ht="13.5" x14ac:dyDescent="0.25">
      <c r="A1293" s="3">
        <f>RSI!A1293</f>
        <v>44182</v>
      </c>
      <c r="B1293" s="2">
        <f>RSI!B1293</f>
        <v>7.4871999999999996</v>
      </c>
      <c r="C1293" s="2">
        <f>RSI!I1293</f>
        <v>26.528082203426422</v>
      </c>
      <c r="D1293" s="2">
        <f>MACD!E1293</f>
        <v>8.0131421169390649E-2</v>
      </c>
      <c r="E1293" s="2">
        <f>MACD!F1293</f>
        <v>0.10652750882218869</v>
      </c>
      <c r="F1293" s="2">
        <f>'Moving Avg'!D1293</f>
        <v>7.4918800000000001</v>
      </c>
      <c r="G1293" s="2">
        <f>'Moving Avg'!F1293</f>
        <v>7.6253600000000006</v>
      </c>
      <c r="H1293" s="2">
        <f>'Moving Avg'!G1293</f>
        <v>7.9329499999999973</v>
      </c>
      <c r="I1293" s="2">
        <f>'Moving Avg'!H1293</f>
        <v>7.5959460000000005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  <c r="M1293" s="8">
        <f t="shared" si="203"/>
        <v>100</v>
      </c>
      <c r="N1293" s="8">
        <f t="shared" si="200"/>
        <v>100</v>
      </c>
      <c r="O1293" s="8">
        <f t="shared" si="201"/>
        <v>0</v>
      </c>
      <c r="P1293" s="8">
        <f t="shared" si="202"/>
        <v>16.5</v>
      </c>
      <c r="Q1293" s="9">
        <f t="shared" si="204"/>
        <v>72.474999999999994</v>
      </c>
      <c r="R1293" s="9">
        <f t="shared" si="205"/>
        <v>44.125</v>
      </c>
      <c r="S1293" s="9">
        <f t="shared" si="206"/>
        <v>37.424999999999997</v>
      </c>
      <c r="T1293" s="9">
        <f t="shared" si="207"/>
        <v>54.125</v>
      </c>
      <c r="U1293" s="8">
        <f t="shared" si="208"/>
        <v>51.341666666666661</v>
      </c>
      <c r="V1293" s="8">
        <f t="shared" si="209"/>
        <v>52.037499999999994</v>
      </c>
    </row>
    <row r="1294" spans="1:22" ht="13.5" x14ac:dyDescent="0.25">
      <c r="A1294" s="3">
        <f>RSI!A1294</f>
        <v>44183</v>
      </c>
      <c r="B1294" s="2">
        <f>RSI!B1294</f>
        <v>7.4871999999999996</v>
      </c>
      <c r="C1294" s="2">
        <f>RSI!I1294</f>
        <v>26.528082203426422</v>
      </c>
      <c r="D1294" s="2">
        <f>MACD!E1294</f>
        <v>7.1337257549854982E-2</v>
      </c>
      <c r="E1294" s="2">
        <f>MACD!F1294</f>
        <v>9.9489458567721956E-2</v>
      </c>
      <c r="F1294" s="2">
        <f>'Moving Avg'!D1294</f>
        <v>7.4918800000000001</v>
      </c>
      <c r="G1294" s="2">
        <f>'Moving Avg'!F1294</f>
        <v>7.6066250000000011</v>
      </c>
      <c r="H1294" s="2">
        <f>'Moving Avg'!G1294</f>
        <v>7.9203039999999962</v>
      </c>
      <c r="I1294" s="2">
        <f>'Moving Avg'!H1294</f>
        <v>7.5931354999999998</v>
      </c>
      <c r="J1294" s="6" t="str">
        <f>OBV!F1294</f>
        <v>BEARISH</v>
      </c>
      <c r="K1294" s="6" t="str">
        <f>OBV!G1294</f>
        <v>NEUTRAL</v>
      </c>
      <c r="L1294" s="6" t="str">
        <f>OBV!H1294</f>
        <v>NEUTRAL</v>
      </c>
      <c r="M1294" s="8">
        <f t="shared" si="203"/>
        <v>100</v>
      </c>
      <c r="N1294" s="8">
        <f t="shared" si="200"/>
        <v>100</v>
      </c>
      <c r="O1294" s="8">
        <f t="shared" si="201"/>
        <v>0</v>
      </c>
      <c r="P1294" s="8">
        <f t="shared" si="202"/>
        <v>16.5</v>
      </c>
      <c r="Q1294" s="9">
        <f t="shared" si="204"/>
        <v>72.474999999999994</v>
      </c>
      <c r="R1294" s="9">
        <f t="shared" si="205"/>
        <v>44.125</v>
      </c>
      <c r="S1294" s="9">
        <f t="shared" si="206"/>
        <v>37.424999999999997</v>
      </c>
      <c r="T1294" s="9">
        <f t="shared" si="207"/>
        <v>54.125</v>
      </c>
      <c r="U1294" s="8">
        <f t="shared" si="208"/>
        <v>51.341666666666661</v>
      </c>
      <c r="V1294" s="8">
        <f t="shared" si="209"/>
        <v>52.037499999999994</v>
      </c>
    </row>
    <row r="1295" spans="1:22" ht="13.5" x14ac:dyDescent="0.25">
      <c r="A1295" s="3">
        <f>RSI!A1295</f>
        <v>44186</v>
      </c>
      <c r="B1295" s="2">
        <f>RSI!B1295</f>
        <v>7.4325000000000001</v>
      </c>
      <c r="C1295" s="2">
        <f>RSI!I1295</f>
        <v>23.36574339260423</v>
      </c>
      <c r="D1295" s="2">
        <f>MACD!E1295</f>
        <v>6.6709496793240675E-2</v>
      </c>
      <c r="E1295" s="2">
        <f>MACD!F1295</f>
        <v>9.2933466212825694E-2</v>
      </c>
      <c r="F1295" s="2">
        <f>'Moving Avg'!D1295</f>
        <v>7.479379999999999</v>
      </c>
      <c r="G1295" s="2">
        <f>'Moving Avg'!F1295</f>
        <v>7.5890600000000017</v>
      </c>
      <c r="H1295" s="2">
        <f>'Moving Avg'!G1295</f>
        <v>7.9057819999999968</v>
      </c>
      <c r="I1295" s="2">
        <f>'Moving Avg'!H1295</f>
        <v>7.5900904999999987</v>
      </c>
      <c r="J1295" s="6" t="str">
        <f>OBV!F1295</f>
        <v>BEARISH</v>
      </c>
      <c r="K1295" s="6" t="str">
        <f>OBV!G1295</f>
        <v>WEAK</v>
      </c>
      <c r="L1295" s="6" t="str">
        <f>OBV!H1295</f>
        <v>CONFIRMED BEARISH</v>
      </c>
      <c r="M1295" s="8">
        <f t="shared" si="203"/>
        <v>100</v>
      </c>
      <c r="N1295" s="8">
        <f t="shared" si="200"/>
        <v>100</v>
      </c>
      <c r="O1295" s="8">
        <f t="shared" si="201"/>
        <v>0</v>
      </c>
      <c r="P1295" s="8">
        <f t="shared" si="202"/>
        <v>0</v>
      </c>
      <c r="Q1295" s="9">
        <f t="shared" si="204"/>
        <v>70</v>
      </c>
      <c r="R1295" s="9">
        <f t="shared" si="205"/>
        <v>40</v>
      </c>
      <c r="S1295" s="9">
        <f t="shared" si="206"/>
        <v>30</v>
      </c>
      <c r="T1295" s="9">
        <f t="shared" si="207"/>
        <v>50</v>
      </c>
      <c r="U1295" s="8">
        <f t="shared" si="208"/>
        <v>46.666666666666664</v>
      </c>
      <c r="V1295" s="8">
        <f t="shared" si="209"/>
        <v>47.5</v>
      </c>
    </row>
    <row r="1296" spans="1:22" ht="13.5" x14ac:dyDescent="0.25">
      <c r="A1296" s="3">
        <f>RSI!A1296</f>
        <v>44187</v>
      </c>
      <c r="B1296" s="2">
        <f>RSI!B1296</f>
        <v>7.4325000000000001</v>
      </c>
      <c r="C1296" s="2">
        <f>RSI!I1296</f>
        <v>23.36574339260423</v>
      </c>
      <c r="D1296" s="2">
        <f>MACD!E1296</f>
        <v>5.457709737659755E-2</v>
      </c>
      <c r="E1296" s="2">
        <f>MACD!F1296</f>
        <v>8.5262192445580073E-2</v>
      </c>
      <c r="F1296" s="2">
        <f>'Moving Avg'!D1296</f>
        <v>7.4668800000000006</v>
      </c>
      <c r="G1296" s="2">
        <f>'Moving Avg'!F1296</f>
        <v>7.5722750000000021</v>
      </c>
      <c r="H1296" s="2">
        <f>'Moving Avg'!G1296</f>
        <v>7.8920419999999982</v>
      </c>
      <c r="I1296" s="2">
        <f>'Moving Avg'!H1296</f>
        <v>7.5874749999999995</v>
      </c>
      <c r="J1296" s="6" t="str">
        <f>OBV!F1296</f>
        <v>BEARISH</v>
      </c>
      <c r="K1296" s="6" t="str">
        <f>OBV!G1296</f>
        <v>WEAK</v>
      </c>
      <c r="L1296" s="6" t="str">
        <f>OBV!H1296</f>
        <v>CONFIRMED BEARISH</v>
      </c>
      <c r="M1296" s="8">
        <f t="shared" si="203"/>
        <v>100</v>
      </c>
      <c r="N1296" s="8">
        <f t="shared" si="200"/>
        <v>100</v>
      </c>
      <c r="O1296" s="8">
        <f t="shared" si="201"/>
        <v>0</v>
      </c>
      <c r="P1296" s="8">
        <f t="shared" si="202"/>
        <v>0</v>
      </c>
      <c r="Q1296" s="9">
        <f t="shared" si="204"/>
        <v>70</v>
      </c>
      <c r="R1296" s="9">
        <f t="shared" si="205"/>
        <v>40</v>
      </c>
      <c r="S1296" s="9">
        <f t="shared" si="206"/>
        <v>30</v>
      </c>
      <c r="T1296" s="9">
        <f t="shared" si="207"/>
        <v>50</v>
      </c>
      <c r="U1296" s="8">
        <f t="shared" si="208"/>
        <v>46.666666666666664</v>
      </c>
      <c r="V1296" s="8">
        <f t="shared" si="209"/>
        <v>47.5</v>
      </c>
    </row>
    <row r="1297" spans="1:22" ht="13.5" x14ac:dyDescent="0.25">
      <c r="A1297" s="3">
        <f>RSI!A1297</f>
        <v>44188</v>
      </c>
      <c r="B1297" s="2">
        <f>RSI!B1297</f>
        <v>7.4950000000000001</v>
      </c>
      <c r="C1297" s="2">
        <f>RSI!I1297</f>
        <v>33.819962749562961</v>
      </c>
      <c r="D1297" s="2">
        <f>MACD!E1297</f>
        <v>3.4976760541601593E-2</v>
      </c>
      <c r="E1297" s="2">
        <f>MACD!F1297</f>
        <v>7.520510606478438E-2</v>
      </c>
      <c r="F1297" s="2">
        <f>'Moving Avg'!D1297</f>
        <v>7.4668800000000006</v>
      </c>
      <c r="G1297" s="2">
        <f>'Moving Avg'!F1297</f>
        <v>7.5586150000000014</v>
      </c>
      <c r="H1297" s="2">
        <f>'Moving Avg'!G1297</f>
        <v>7.8795519999999986</v>
      </c>
      <c r="I1297" s="2">
        <f>'Moving Avg'!H1297</f>
        <v>7.5851329999999999</v>
      </c>
      <c r="J1297" s="6" t="str">
        <f>OBV!F1297</f>
        <v>BULLISH</v>
      </c>
      <c r="K1297" s="6" t="str">
        <f>OBV!G1297</f>
        <v>STRONG</v>
      </c>
      <c r="L1297" s="6" t="str">
        <f>OBV!H1297</f>
        <v>NEUTRAL</v>
      </c>
      <c r="M1297" s="8">
        <f t="shared" si="203"/>
        <v>50</v>
      </c>
      <c r="N1297" s="8">
        <f t="shared" si="200"/>
        <v>100</v>
      </c>
      <c r="O1297" s="8">
        <f t="shared" si="201"/>
        <v>0</v>
      </c>
      <c r="P1297" s="8">
        <f t="shared" si="202"/>
        <v>66</v>
      </c>
      <c r="Q1297" s="9">
        <f t="shared" si="204"/>
        <v>62.4</v>
      </c>
      <c r="R1297" s="9">
        <f t="shared" si="205"/>
        <v>46.5</v>
      </c>
      <c r="S1297" s="9">
        <f t="shared" si="206"/>
        <v>52.2</v>
      </c>
      <c r="T1297" s="9">
        <f t="shared" si="207"/>
        <v>54</v>
      </c>
      <c r="U1297" s="8">
        <f t="shared" si="208"/>
        <v>53.70000000000001</v>
      </c>
      <c r="V1297" s="8">
        <f t="shared" si="209"/>
        <v>53.775000000000006</v>
      </c>
    </row>
    <row r="1298" spans="1:22" ht="13.5" x14ac:dyDescent="0.25">
      <c r="A1298" s="3">
        <f>RSI!A1298</f>
        <v>44189</v>
      </c>
      <c r="B1298" s="2">
        <f>RSI!B1298</f>
        <v>7.4950000000000001</v>
      </c>
      <c r="C1298" s="2">
        <f>RSI!I1298</f>
        <v>33.819962749562947</v>
      </c>
      <c r="D1298" s="2">
        <f>MACD!E1298</f>
        <v>1.3206391106302284E-2</v>
      </c>
      <c r="E1298" s="2">
        <f>MACD!F1298</f>
        <v>6.2805363073087955E-2</v>
      </c>
      <c r="F1298" s="2">
        <f>'Moving Avg'!D1298</f>
        <v>7.4684399999999993</v>
      </c>
      <c r="G1298" s="2">
        <f>'Moving Avg'!F1298</f>
        <v>7.5449550000000016</v>
      </c>
      <c r="H1298" s="2">
        <f>'Moving Avg'!G1298</f>
        <v>7.8678419999999996</v>
      </c>
      <c r="I1298" s="2">
        <f>'Moving Avg'!H1298</f>
        <v>7.582946999999999</v>
      </c>
      <c r="J1298" s="6" t="str">
        <f>OBV!F1298</f>
        <v>BULLISH</v>
      </c>
      <c r="K1298" s="6" t="str">
        <f>OBV!G1298</f>
        <v>STRONG</v>
      </c>
      <c r="L1298" s="6" t="str">
        <f>OBV!H1298</f>
        <v>CONFIRMED BULLISH</v>
      </c>
      <c r="M1298" s="8">
        <f t="shared" si="203"/>
        <v>50</v>
      </c>
      <c r="N1298" s="8">
        <f t="shared" si="200"/>
        <v>100</v>
      </c>
      <c r="O1298" s="8">
        <f t="shared" si="201"/>
        <v>0</v>
      </c>
      <c r="P1298" s="8">
        <f t="shared" si="202"/>
        <v>100</v>
      </c>
      <c r="Q1298" s="9">
        <f t="shared" si="204"/>
        <v>67.5</v>
      </c>
      <c r="R1298" s="9">
        <f t="shared" si="205"/>
        <v>55</v>
      </c>
      <c r="S1298" s="9">
        <f t="shared" si="206"/>
        <v>67.5</v>
      </c>
      <c r="T1298" s="9">
        <f t="shared" si="207"/>
        <v>62.5</v>
      </c>
      <c r="U1298" s="8">
        <f t="shared" si="208"/>
        <v>63.333333333333336</v>
      </c>
      <c r="V1298" s="8">
        <f t="shared" si="209"/>
        <v>63.125</v>
      </c>
    </row>
    <row r="1299" spans="1:22" ht="13.5" x14ac:dyDescent="0.25">
      <c r="A1299" s="3">
        <f>RSI!A1299</f>
        <v>44190</v>
      </c>
      <c r="B1299" s="2">
        <f>RSI!B1299</f>
        <v>7.6822999999999997</v>
      </c>
      <c r="C1299" s="2">
        <f>RSI!I1299</f>
        <v>55.105643271824995</v>
      </c>
      <c r="D1299" s="2">
        <f>MACD!E1299</f>
        <v>-1.3504939831398666E-2</v>
      </c>
      <c r="E1299" s="2">
        <f>MACD!F1299</f>
        <v>4.7543302492190638E-2</v>
      </c>
      <c r="F1299" s="2">
        <f>'Moving Avg'!D1299</f>
        <v>7.50746</v>
      </c>
      <c r="G1299" s="2">
        <f>'Moving Avg'!F1299</f>
        <v>7.5426100000000007</v>
      </c>
      <c r="H1299" s="2">
        <f>'Moving Avg'!G1299</f>
        <v>7.8598779999999984</v>
      </c>
      <c r="I1299" s="2">
        <f>'Moving Avg'!H1299</f>
        <v>7.5822049999999992</v>
      </c>
      <c r="J1299" s="6" t="str">
        <f>OBV!F1299</f>
        <v>BULLISH</v>
      </c>
      <c r="K1299" s="6" t="str">
        <f>OBV!G1299</f>
        <v>STRONG</v>
      </c>
      <c r="L1299" s="6" t="str">
        <f>OBV!H1299</f>
        <v>CONFIRMED BULLISH</v>
      </c>
      <c r="M1299" s="8">
        <f t="shared" si="203"/>
        <v>50</v>
      </c>
      <c r="N1299" s="8">
        <f t="shared" si="200"/>
        <v>100</v>
      </c>
      <c r="O1299" s="8">
        <f t="shared" si="201"/>
        <v>0</v>
      </c>
      <c r="P1299" s="8">
        <f t="shared" si="202"/>
        <v>100</v>
      </c>
      <c r="Q1299" s="9">
        <f t="shared" si="204"/>
        <v>67.5</v>
      </c>
      <c r="R1299" s="9">
        <f t="shared" si="205"/>
        <v>55</v>
      </c>
      <c r="S1299" s="9">
        <f t="shared" si="206"/>
        <v>67.5</v>
      </c>
      <c r="T1299" s="9">
        <f t="shared" si="207"/>
        <v>62.5</v>
      </c>
      <c r="U1299" s="8">
        <f t="shared" si="208"/>
        <v>63.333333333333336</v>
      </c>
      <c r="V1299" s="8">
        <f t="shared" si="209"/>
        <v>63.125</v>
      </c>
    </row>
    <row r="1300" spans="1:22" ht="13.5" x14ac:dyDescent="0.25">
      <c r="A1300" s="3">
        <f>RSI!A1300</f>
        <v>44193</v>
      </c>
      <c r="B1300" s="2">
        <f>RSI!B1300</f>
        <v>7.5339999999999998</v>
      </c>
      <c r="C1300" s="2">
        <f>RSI!I1300</f>
        <v>43.245509073492258</v>
      </c>
      <c r="D1300" s="2">
        <f>MACD!E1300</f>
        <v>-2.4316894955449975E-2</v>
      </c>
      <c r="E1300" s="2">
        <f>MACD!F1300</f>
        <v>3.3171263002662515E-2</v>
      </c>
      <c r="F1300" s="2">
        <f>'Moving Avg'!D1300</f>
        <v>7.5277599999999989</v>
      </c>
      <c r="G1300" s="2">
        <f>'Moving Avg'!F1300</f>
        <v>7.5328500000000007</v>
      </c>
      <c r="H1300" s="2">
        <f>'Moving Avg'!G1300</f>
        <v>7.8511339999999983</v>
      </c>
      <c r="I1300" s="2">
        <f>'Moving Avg'!H1300</f>
        <v>7.5809169999999995</v>
      </c>
      <c r="J1300" s="6" t="str">
        <f>OBV!F1300</f>
        <v>BULLISH</v>
      </c>
      <c r="K1300" s="6" t="str">
        <f>OBV!G1300</f>
        <v>STRONG</v>
      </c>
      <c r="L1300" s="6" t="str">
        <f>OBV!H1300</f>
        <v>CONFIRMED BULLISH</v>
      </c>
      <c r="M1300" s="8">
        <f t="shared" si="203"/>
        <v>50</v>
      </c>
      <c r="N1300" s="8">
        <f t="shared" si="200"/>
        <v>100</v>
      </c>
      <c r="O1300" s="8">
        <f t="shared" si="201"/>
        <v>0</v>
      </c>
      <c r="P1300" s="8">
        <f t="shared" si="202"/>
        <v>100</v>
      </c>
      <c r="Q1300" s="9">
        <f t="shared" si="204"/>
        <v>67.5</v>
      </c>
      <c r="R1300" s="9">
        <f t="shared" si="205"/>
        <v>55</v>
      </c>
      <c r="S1300" s="9">
        <f t="shared" si="206"/>
        <v>67.5</v>
      </c>
      <c r="T1300" s="9">
        <f t="shared" si="207"/>
        <v>62.5</v>
      </c>
      <c r="U1300" s="8">
        <f t="shared" si="208"/>
        <v>63.333333333333336</v>
      </c>
      <c r="V1300" s="8">
        <f t="shared" si="209"/>
        <v>63.125</v>
      </c>
    </row>
    <row r="1301" spans="1:22" ht="13.5" x14ac:dyDescent="0.25">
      <c r="A1301" s="3">
        <f>RSI!A1301</f>
        <v>44194</v>
      </c>
      <c r="B1301" s="2">
        <f>RSI!B1301</f>
        <v>7.6510999999999996</v>
      </c>
      <c r="C1301" s="2">
        <f>RSI!I1301</f>
        <v>52.025676773419249</v>
      </c>
      <c r="D1301" s="2">
        <f>MACD!E1301</f>
        <v>-4.162920287366223E-2</v>
      </c>
      <c r="E1301" s="2">
        <f>MACD!F1301</f>
        <v>1.8211169827397566E-2</v>
      </c>
      <c r="F1301" s="2">
        <f>'Moving Avg'!D1301</f>
        <v>7.5714799999999993</v>
      </c>
      <c r="G1301" s="2">
        <f>'Moving Avg'!F1301</f>
        <v>7.5293350000000006</v>
      </c>
      <c r="H1301" s="2">
        <f>'Moving Avg'!G1301</f>
        <v>7.8403599999999987</v>
      </c>
      <c r="I1301" s="2">
        <f>'Moving Avg'!H1301</f>
        <v>7.5813074999999994</v>
      </c>
      <c r="J1301" s="6" t="str">
        <f>OBV!F1301</f>
        <v>BULLISH</v>
      </c>
      <c r="K1301" s="6" t="str">
        <f>OBV!G1301</f>
        <v>STRONG</v>
      </c>
      <c r="L1301" s="6" t="str">
        <f>OBV!H1301</f>
        <v>CONFIRMED BULLISH</v>
      </c>
      <c r="M1301" s="8">
        <f t="shared" si="203"/>
        <v>50</v>
      </c>
      <c r="N1301" s="8">
        <f t="shared" si="200"/>
        <v>100</v>
      </c>
      <c r="O1301" s="8">
        <f t="shared" si="201"/>
        <v>0</v>
      </c>
      <c r="P1301" s="8">
        <f t="shared" si="202"/>
        <v>100</v>
      </c>
      <c r="Q1301" s="9">
        <f t="shared" si="204"/>
        <v>67.5</v>
      </c>
      <c r="R1301" s="9">
        <f t="shared" si="205"/>
        <v>55</v>
      </c>
      <c r="S1301" s="9">
        <f t="shared" si="206"/>
        <v>67.5</v>
      </c>
      <c r="T1301" s="9">
        <f t="shared" si="207"/>
        <v>62.5</v>
      </c>
      <c r="U1301" s="8">
        <f t="shared" si="208"/>
        <v>63.333333333333336</v>
      </c>
      <c r="V1301" s="8">
        <f t="shared" si="209"/>
        <v>63.125</v>
      </c>
    </row>
    <row r="1302" spans="1:22" ht="13.5" x14ac:dyDescent="0.25">
      <c r="A1302" s="3">
        <f>RSI!A1302</f>
        <v>44195</v>
      </c>
      <c r="B1302" s="2">
        <f>RSI!B1302</f>
        <v>7.6120999999999999</v>
      </c>
      <c r="C1302" s="2">
        <f>RSI!I1302</f>
        <v>49.29066230904985</v>
      </c>
      <c r="D1302" s="2">
        <f>MACD!E1302</f>
        <v>-5.3608598503330107E-2</v>
      </c>
      <c r="E1302" s="2">
        <f>MACD!F1302</f>
        <v>3.8472161612520313E-3</v>
      </c>
      <c r="F1302" s="2">
        <f>'Moving Avg'!D1302</f>
        <v>7.5949</v>
      </c>
      <c r="G1302" s="2">
        <f>'Moving Avg'!F1302</f>
        <v>7.5293350000000006</v>
      </c>
      <c r="H1302" s="2">
        <f>'Moving Avg'!G1302</f>
        <v>7.8288059999999984</v>
      </c>
      <c r="I1302" s="2">
        <f>'Moving Avg'!H1302</f>
        <v>7.5815419999999998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  <c r="M1302" s="8">
        <f t="shared" si="203"/>
        <v>50</v>
      </c>
      <c r="N1302" s="8">
        <f t="shared" si="200"/>
        <v>100</v>
      </c>
      <c r="O1302" s="8">
        <f t="shared" si="201"/>
        <v>50</v>
      </c>
      <c r="P1302" s="8">
        <f t="shared" si="202"/>
        <v>83.5</v>
      </c>
      <c r="Q1302" s="9">
        <f t="shared" si="204"/>
        <v>72.525000000000006</v>
      </c>
      <c r="R1302" s="9">
        <f t="shared" si="205"/>
        <v>68.375</v>
      </c>
      <c r="S1302" s="9">
        <f t="shared" si="206"/>
        <v>72.575000000000003</v>
      </c>
      <c r="T1302" s="9">
        <f t="shared" si="207"/>
        <v>70.875</v>
      </c>
      <c r="U1302" s="8">
        <f t="shared" si="208"/>
        <v>71.158333333333346</v>
      </c>
      <c r="V1302" s="8">
        <f t="shared" si="209"/>
        <v>71.087500000000006</v>
      </c>
    </row>
    <row r="1303" spans="1:22" ht="13.5" x14ac:dyDescent="0.25">
      <c r="A1303" s="3">
        <f>RSI!A1303</f>
        <v>44196</v>
      </c>
      <c r="B1303" s="2">
        <f>RSI!B1303</f>
        <v>7.6120999999999999</v>
      </c>
      <c r="C1303" s="2">
        <f>RSI!I1303</f>
        <v>49.29066230904985</v>
      </c>
      <c r="D1303" s="2">
        <f>MACD!E1303</f>
        <v>-6.4917713614855543E-2</v>
      </c>
      <c r="E1303" s="2">
        <f>MACD!F1303</f>
        <v>-9.9057697939694839E-3</v>
      </c>
      <c r="F1303" s="2">
        <f>'Moving Avg'!D1303</f>
        <v>7.6183199999999998</v>
      </c>
      <c r="G1303" s="2">
        <f>'Moving Avg'!F1303</f>
        <v>7.5293350000000006</v>
      </c>
      <c r="H1303" s="2">
        <f>'Moving Avg'!G1303</f>
        <v>7.8194379999999981</v>
      </c>
      <c r="I1303" s="2">
        <f>'Moving Avg'!H1303</f>
        <v>7.5824789999999993</v>
      </c>
      <c r="J1303" s="6" t="str">
        <f>OBV!F1303</f>
        <v>BULLISH</v>
      </c>
      <c r="K1303" s="6" t="str">
        <f>OBV!G1303</f>
        <v>NEUTRAL</v>
      </c>
      <c r="L1303" s="6" t="str">
        <f>OBV!H1303</f>
        <v>CONFIRMED BULLISH</v>
      </c>
      <c r="M1303" s="8">
        <f t="shared" si="203"/>
        <v>50</v>
      </c>
      <c r="N1303" s="8">
        <f t="shared" si="200"/>
        <v>100</v>
      </c>
      <c r="O1303" s="8">
        <f t="shared" si="201"/>
        <v>50</v>
      </c>
      <c r="P1303" s="8">
        <f t="shared" si="202"/>
        <v>83.5</v>
      </c>
      <c r="Q1303" s="9">
        <f t="shared" si="204"/>
        <v>72.525000000000006</v>
      </c>
      <c r="R1303" s="9">
        <f t="shared" si="205"/>
        <v>68.375</v>
      </c>
      <c r="S1303" s="9">
        <f t="shared" si="206"/>
        <v>72.575000000000003</v>
      </c>
      <c r="T1303" s="9">
        <f t="shared" si="207"/>
        <v>70.875</v>
      </c>
      <c r="U1303" s="8">
        <f t="shared" si="208"/>
        <v>71.158333333333346</v>
      </c>
      <c r="V1303" s="8">
        <f t="shared" si="209"/>
        <v>71.087500000000006</v>
      </c>
    </row>
    <row r="1304" spans="1:22" ht="13.5" x14ac:dyDescent="0.25">
      <c r="A1304" s="3">
        <f>RSI!A1304</f>
        <v>44200</v>
      </c>
      <c r="B1304" s="2">
        <f>RSI!B1304</f>
        <v>7.4558999999999997</v>
      </c>
      <c r="C1304" s="2">
        <f>RSI!I1304</f>
        <v>39.616671639535092</v>
      </c>
      <c r="D1304" s="2">
        <f>MACD!E1304</f>
        <v>-6.2891319886108299E-2</v>
      </c>
      <c r="E1304" s="2">
        <f>MACD!F1304</f>
        <v>-2.0502879812397248E-2</v>
      </c>
      <c r="F1304" s="2">
        <f>'Moving Avg'!D1304</f>
        <v>7.5730399999999989</v>
      </c>
      <c r="G1304" s="2">
        <f>'Moving Avg'!F1304</f>
        <v>7.5215249999999996</v>
      </c>
      <c r="H1304" s="2">
        <f>'Moving Avg'!G1304</f>
        <v>7.8025739999999972</v>
      </c>
      <c r="I1304" s="2">
        <f>'Moving Avg'!H1304</f>
        <v>7.5847819999999988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3"/>
        <v>50</v>
      </c>
      <c r="N1304" s="8">
        <f t="shared" si="200"/>
        <v>100</v>
      </c>
      <c r="O1304" s="8">
        <f t="shared" si="201"/>
        <v>0</v>
      </c>
      <c r="P1304" s="8">
        <f t="shared" si="202"/>
        <v>16.5</v>
      </c>
      <c r="Q1304" s="9">
        <f t="shared" si="204"/>
        <v>54.975000000000001</v>
      </c>
      <c r="R1304" s="9">
        <f t="shared" si="205"/>
        <v>34.125</v>
      </c>
      <c r="S1304" s="9">
        <f t="shared" si="206"/>
        <v>29.925000000000001</v>
      </c>
      <c r="T1304" s="9">
        <f t="shared" si="207"/>
        <v>41.625</v>
      </c>
      <c r="U1304" s="8">
        <f t="shared" si="208"/>
        <v>39.674999999999997</v>
      </c>
      <c r="V1304" s="8">
        <f t="shared" si="209"/>
        <v>40.162499999999994</v>
      </c>
    </row>
    <row r="1305" spans="1:22" ht="13.5" x14ac:dyDescent="0.25">
      <c r="A1305" s="3">
        <f>RSI!A1305</f>
        <v>44201</v>
      </c>
      <c r="B1305" s="2">
        <f>RSI!B1305</f>
        <v>7.3544</v>
      </c>
      <c r="C1305" s="2">
        <f>RSI!I1305</f>
        <v>34.83261041468856</v>
      </c>
      <c r="D1305" s="2">
        <f>MACD!E1305</f>
        <v>-6.1127150213886594E-2</v>
      </c>
      <c r="E1305" s="2">
        <f>MACD!F1305</f>
        <v>-2.8627733892695118E-2</v>
      </c>
      <c r="F1305" s="2">
        <f>'Moving Avg'!D1305</f>
        <v>7.5371199999999998</v>
      </c>
      <c r="G1305" s="2">
        <f>'Moving Avg'!F1305</f>
        <v>7.5094200000000004</v>
      </c>
      <c r="H1305" s="2">
        <f>'Moving Avg'!G1305</f>
        <v>7.7832119999999971</v>
      </c>
      <c r="I1305" s="2">
        <f>'Moving Avg'!H1305</f>
        <v>7.5881779999999992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3"/>
        <v>50</v>
      </c>
      <c r="N1305" s="8">
        <f t="shared" si="200"/>
        <v>100</v>
      </c>
      <c r="O1305" s="8">
        <f t="shared" si="201"/>
        <v>0</v>
      </c>
      <c r="P1305" s="8">
        <f t="shared" si="202"/>
        <v>16.5</v>
      </c>
      <c r="Q1305" s="9">
        <f t="shared" si="204"/>
        <v>54.975000000000001</v>
      </c>
      <c r="R1305" s="9">
        <f t="shared" si="205"/>
        <v>34.125</v>
      </c>
      <c r="S1305" s="9">
        <f t="shared" si="206"/>
        <v>29.925000000000001</v>
      </c>
      <c r="T1305" s="9">
        <f t="shared" si="207"/>
        <v>41.625</v>
      </c>
      <c r="U1305" s="8">
        <f t="shared" si="208"/>
        <v>39.674999999999997</v>
      </c>
      <c r="V1305" s="8">
        <f t="shared" si="209"/>
        <v>40.162499999999994</v>
      </c>
    </row>
    <row r="1306" spans="1:22" ht="13.5" x14ac:dyDescent="0.25">
      <c r="A1306" s="3">
        <f>RSI!A1306</f>
        <v>44202</v>
      </c>
      <c r="B1306" s="2">
        <f>RSI!B1306</f>
        <v>7.3388</v>
      </c>
      <c r="C1306" s="2">
        <f>RSI!I1306</f>
        <v>34.150031156849735</v>
      </c>
      <c r="D1306" s="2">
        <f>MACD!E1306</f>
        <v>-5.7002776251731113E-2</v>
      </c>
      <c r="E1306" s="2">
        <f>MACD!F1306</f>
        <v>-3.4302742364502314E-2</v>
      </c>
      <c r="F1306" s="2">
        <f>'Moving Avg'!D1306</f>
        <v>7.4746600000000001</v>
      </c>
      <c r="G1306" s="2">
        <f>'Moving Avg'!F1306</f>
        <v>7.4996600000000004</v>
      </c>
      <c r="H1306" s="2">
        <f>'Moving Avg'!G1306</f>
        <v>7.7644739999999963</v>
      </c>
      <c r="I1306" s="2">
        <f>'Moving Avg'!H1306</f>
        <v>7.5929794999999993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  <c r="M1306" s="8">
        <f t="shared" si="203"/>
        <v>50</v>
      </c>
      <c r="N1306" s="8">
        <f t="shared" si="200"/>
        <v>100</v>
      </c>
      <c r="O1306" s="8">
        <f t="shared" si="201"/>
        <v>0</v>
      </c>
      <c r="P1306" s="8">
        <f t="shared" si="202"/>
        <v>0</v>
      </c>
      <c r="Q1306" s="9">
        <f t="shared" si="204"/>
        <v>52.5</v>
      </c>
      <c r="R1306" s="9">
        <f t="shared" si="205"/>
        <v>30</v>
      </c>
      <c r="S1306" s="9">
        <f t="shared" si="206"/>
        <v>22.5</v>
      </c>
      <c r="T1306" s="9">
        <f t="shared" si="207"/>
        <v>37.5</v>
      </c>
      <c r="U1306" s="8">
        <f t="shared" si="208"/>
        <v>35</v>
      </c>
      <c r="V1306" s="8">
        <f t="shared" si="209"/>
        <v>35.625</v>
      </c>
    </row>
    <row r="1307" spans="1:22" ht="13.5" x14ac:dyDescent="0.25">
      <c r="A1307" s="3">
        <f>RSI!A1307</f>
        <v>44203</v>
      </c>
      <c r="B1307" s="2">
        <f>RSI!B1307</f>
        <v>7.3388</v>
      </c>
      <c r="C1307" s="2">
        <f>RSI!I1307</f>
        <v>34.150031156849735</v>
      </c>
      <c r="D1307" s="2">
        <f>MACD!E1307</f>
        <v>-4.2438633959424266E-2</v>
      </c>
      <c r="E1307" s="2">
        <f>MACD!F1307</f>
        <v>-3.5929920683486702E-2</v>
      </c>
      <c r="F1307" s="2">
        <f>'Moving Avg'!D1307</f>
        <v>7.42</v>
      </c>
      <c r="G1307" s="2">
        <f>'Moving Avg'!F1307</f>
        <v>7.4918499999999995</v>
      </c>
      <c r="H1307" s="2">
        <f>'Moving Avg'!G1307</f>
        <v>7.7460479999999974</v>
      </c>
      <c r="I1307" s="2">
        <f>'Moving Avg'!H1307</f>
        <v>7.5970779999999989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  <c r="M1307" s="8">
        <f t="shared" si="203"/>
        <v>50</v>
      </c>
      <c r="N1307" s="8">
        <f t="shared" si="200"/>
        <v>45</v>
      </c>
      <c r="O1307" s="8">
        <f t="shared" si="201"/>
        <v>0</v>
      </c>
      <c r="P1307" s="8">
        <f t="shared" si="202"/>
        <v>0</v>
      </c>
      <c r="Q1307" s="9">
        <f t="shared" si="204"/>
        <v>33.25</v>
      </c>
      <c r="R1307" s="9">
        <f t="shared" si="205"/>
        <v>19</v>
      </c>
      <c r="S1307" s="9">
        <f t="shared" si="206"/>
        <v>14.25</v>
      </c>
      <c r="T1307" s="9">
        <f t="shared" si="207"/>
        <v>23.75</v>
      </c>
      <c r="U1307" s="8">
        <f t="shared" si="208"/>
        <v>22.166666666666668</v>
      </c>
      <c r="V1307" s="8">
        <f t="shared" si="209"/>
        <v>22.5625</v>
      </c>
    </row>
    <row r="1308" spans="1:22" ht="13.5" x14ac:dyDescent="0.25">
      <c r="A1308" s="3">
        <f>RSI!A1308</f>
        <v>44204</v>
      </c>
      <c r="B1308" s="2">
        <f>RSI!B1308</f>
        <v>7.4013</v>
      </c>
      <c r="C1308" s="2">
        <f>RSI!I1308</f>
        <v>39.645462383753809</v>
      </c>
      <c r="D1308" s="2">
        <f>MACD!E1308</f>
        <v>-3.3393922659646691E-2</v>
      </c>
      <c r="E1308" s="2">
        <f>MACD!F1308</f>
        <v>-3.5422721078718702E-2</v>
      </c>
      <c r="F1308" s="2">
        <f>'Moving Avg'!D1308</f>
        <v>7.3778400000000008</v>
      </c>
      <c r="G1308" s="2">
        <f>'Moving Avg'!F1308</f>
        <v>7.4891199999999998</v>
      </c>
      <c r="H1308" s="2">
        <f>'Moving Avg'!G1308</f>
        <v>7.730433999999998</v>
      </c>
      <c r="I1308" s="2">
        <f>'Moving Avg'!H1308</f>
        <v>7.6016844999999993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  <c r="M1308" s="8">
        <f t="shared" si="203"/>
        <v>50</v>
      </c>
      <c r="N1308" s="8">
        <f t="shared" si="200"/>
        <v>0</v>
      </c>
      <c r="O1308" s="8">
        <f t="shared" si="201"/>
        <v>0</v>
      </c>
      <c r="P1308" s="8">
        <f t="shared" si="202"/>
        <v>16.5</v>
      </c>
      <c r="Q1308" s="9">
        <f t="shared" si="204"/>
        <v>19.975000000000001</v>
      </c>
      <c r="R1308" s="9">
        <f t="shared" si="205"/>
        <v>14.125</v>
      </c>
      <c r="S1308" s="9">
        <f t="shared" si="206"/>
        <v>14.925000000000001</v>
      </c>
      <c r="T1308" s="9">
        <f t="shared" si="207"/>
        <v>16.625</v>
      </c>
      <c r="U1308" s="8">
        <f t="shared" si="208"/>
        <v>16.341666666666669</v>
      </c>
      <c r="V1308" s="8">
        <f t="shared" si="209"/>
        <v>16.412500000000001</v>
      </c>
    </row>
    <row r="1309" spans="1:22" ht="13.5" x14ac:dyDescent="0.25">
      <c r="A1309" s="3">
        <f>RSI!A1309</f>
        <v>44207</v>
      </c>
      <c r="B1309" s="2">
        <f>RSI!B1309</f>
        <v>7.4013</v>
      </c>
      <c r="C1309" s="2">
        <f>RSI!I1309</f>
        <v>39.645462383753809</v>
      </c>
      <c r="D1309" s="2">
        <f>MACD!E1309</f>
        <v>3.9561380186370343E-3</v>
      </c>
      <c r="E1309" s="2">
        <f>MACD!F1309</f>
        <v>-2.7546949259247555E-2</v>
      </c>
      <c r="F1309" s="2">
        <f>'Moving Avg'!D1309</f>
        <v>7.3669200000000004</v>
      </c>
      <c r="G1309" s="2">
        <f>'Moving Avg'!F1309</f>
        <v>7.484824999999999</v>
      </c>
      <c r="H1309" s="2">
        <f>'Moving Avg'!G1309</f>
        <v>7.7160699999999975</v>
      </c>
      <c r="I1309" s="2">
        <f>'Moving Avg'!H1309</f>
        <v>7.6053539999999984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  <c r="M1309" s="8">
        <f t="shared" si="203"/>
        <v>50</v>
      </c>
      <c r="N1309" s="8">
        <f t="shared" si="200"/>
        <v>0</v>
      </c>
      <c r="O1309" s="8">
        <f t="shared" si="201"/>
        <v>0</v>
      </c>
      <c r="P1309" s="8">
        <f t="shared" si="202"/>
        <v>66.5</v>
      </c>
      <c r="Q1309" s="9">
        <f t="shared" si="204"/>
        <v>27.475000000000001</v>
      </c>
      <c r="R1309" s="9">
        <f t="shared" si="205"/>
        <v>26.625</v>
      </c>
      <c r="S1309" s="9">
        <f t="shared" si="206"/>
        <v>37.424999999999997</v>
      </c>
      <c r="T1309" s="9">
        <f t="shared" si="207"/>
        <v>29.125</v>
      </c>
      <c r="U1309" s="8">
        <f t="shared" si="208"/>
        <v>30.508333333333336</v>
      </c>
      <c r="V1309" s="8">
        <f t="shared" si="209"/>
        <v>30.162500000000001</v>
      </c>
    </row>
    <row r="1310" spans="1:22" ht="13.5" x14ac:dyDescent="0.25">
      <c r="A1310" s="3">
        <f>RSI!A1310</f>
        <v>44208</v>
      </c>
      <c r="B1310" s="2">
        <f>RSI!B1310</f>
        <v>7.3779000000000003</v>
      </c>
      <c r="C1310" s="2">
        <f>RSI!I1310</f>
        <v>38.259071061789378</v>
      </c>
      <c r="D1310" s="2">
        <f>MACD!E1310</f>
        <v>1.5294149797706602E-2</v>
      </c>
      <c r="E1310" s="2">
        <f>MACD!F1310</f>
        <v>-1.8978729447856724E-2</v>
      </c>
      <c r="F1310" s="2">
        <f>'Moving Avg'!D1310</f>
        <v>7.3716200000000001</v>
      </c>
      <c r="G1310" s="2">
        <f>'Moving Avg'!F1310</f>
        <v>7.4789699999999995</v>
      </c>
      <c r="H1310" s="2">
        <f>'Moving Avg'!G1310</f>
        <v>7.6996759999999984</v>
      </c>
      <c r="I1310" s="2">
        <f>'Moving Avg'!H1310</f>
        <v>7.6079304999999975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3"/>
        <v>50</v>
      </c>
      <c r="N1310" s="8">
        <f t="shared" si="200"/>
        <v>0</v>
      </c>
      <c r="O1310" s="8">
        <f t="shared" si="201"/>
        <v>0</v>
      </c>
      <c r="P1310" s="8">
        <f t="shared" si="202"/>
        <v>83.5</v>
      </c>
      <c r="Q1310" s="9">
        <f t="shared" si="204"/>
        <v>30.024999999999999</v>
      </c>
      <c r="R1310" s="9">
        <f t="shared" si="205"/>
        <v>30.875</v>
      </c>
      <c r="S1310" s="9">
        <f t="shared" si="206"/>
        <v>45.075000000000003</v>
      </c>
      <c r="T1310" s="9">
        <f t="shared" si="207"/>
        <v>33.375</v>
      </c>
      <c r="U1310" s="8">
        <f t="shared" si="208"/>
        <v>35.324999999999996</v>
      </c>
      <c r="V1310" s="8">
        <f t="shared" si="209"/>
        <v>34.837499999999999</v>
      </c>
    </row>
    <row r="1311" spans="1:22" ht="13.5" x14ac:dyDescent="0.25">
      <c r="A1311" s="3">
        <f>RSI!A1311</f>
        <v>44209</v>
      </c>
      <c r="B1311" s="2">
        <f>RSI!B1311</f>
        <v>7.3779000000000003</v>
      </c>
      <c r="C1311" s="2">
        <f>RSI!I1311</f>
        <v>38.259071061789378</v>
      </c>
      <c r="D1311" s="2">
        <f>MACD!E1311</f>
        <v>4.3797217148285661E-2</v>
      </c>
      <c r="E1311" s="2">
        <f>MACD!F1311</f>
        <v>-6.4235401286282471E-3</v>
      </c>
      <c r="F1311" s="2">
        <f>'Moving Avg'!D1311</f>
        <v>7.3794399999999998</v>
      </c>
      <c r="G1311" s="2">
        <f>'Moving Avg'!F1311</f>
        <v>7.4731150000000017</v>
      </c>
      <c r="H1311" s="2">
        <f>'Moving Avg'!G1311</f>
        <v>7.6817199999999977</v>
      </c>
      <c r="I1311" s="2">
        <f>'Moving Avg'!H1311</f>
        <v>7.6104679999999973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  <c r="M1311" s="8">
        <f t="shared" si="203"/>
        <v>50</v>
      </c>
      <c r="N1311" s="8">
        <f t="shared" si="200"/>
        <v>0</v>
      </c>
      <c r="O1311" s="8">
        <f t="shared" si="201"/>
        <v>0</v>
      </c>
      <c r="P1311" s="8">
        <f t="shared" si="202"/>
        <v>100</v>
      </c>
      <c r="Q1311" s="9">
        <f t="shared" si="204"/>
        <v>32.5</v>
      </c>
      <c r="R1311" s="9">
        <f t="shared" si="205"/>
        <v>35</v>
      </c>
      <c r="S1311" s="9">
        <f t="shared" si="206"/>
        <v>52.5</v>
      </c>
      <c r="T1311" s="9">
        <f t="shared" si="207"/>
        <v>37.5</v>
      </c>
      <c r="U1311" s="8">
        <f t="shared" si="208"/>
        <v>40</v>
      </c>
      <c r="V1311" s="8">
        <f t="shared" si="209"/>
        <v>39.375</v>
      </c>
    </row>
    <row r="1312" spans="1:22" ht="13.5" x14ac:dyDescent="0.25">
      <c r="A1312" s="3">
        <f>RSI!A1312</f>
        <v>44211</v>
      </c>
      <c r="B1312" s="2">
        <f>RSI!B1312</f>
        <v>7.3388</v>
      </c>
      <c r="C1312" s="2">
        <f>RSI!I1312</f>
        <v>35.830894509748049</v>
      </c>
      <c r="D1312" s="2">
        <f>MACD!E1312</f>
        <v>6.5639253196195568E-2</v>
      </c>
      <c r="E1312" s="2">
        <f>MACD!F1312</f>
        <v>7.9890185363365174E-3</v>
      </c>
      <c r="F1312" s="2">
        <f>'Moving Avg'!D1312</f>
        <v>7.3794400000000007</v>
      </c>
      <c r="G1312" s="2">
        <f>'Moving Avg'!F1312</f>
        <v>7.4653050000000007</v>
      </c>
      <c r="H1312" s="2">
        <f>'Moving Avg'!G1312</f>
        <v>7.658141999999998</v>
      </c>
      <c r="I1312" s="2">
        <f>'Moving Avg'!H1312</f>
        <v>7.612809999999997</v>
      </c>
      <c r="J1312" s="6" t="str">
        <f>OBV!F1312</f>
        <v>BULLISH</v>
      </c>
      <c r="K1312" s="6" t="str">
        <f>OBV!G1312</f>
        <v>STRONG</v>
      </c>
      <c r="L1312" s="6" t="str">
        <f>OBV!H1312</f>
        <v>NEUTRAL</v>
      </c>
      <c r="M1312" s="8">
        <f t="shared" si="203"/>
        <v>50</v>
      </c>
      <c r="N1312" s="8">
        <f t="shared" si="200"/>
        <v>0</v>
      </c>
      <c r="O1312" s="8">
        <f t="shared" si="201"/>
        <v>0</v>
      </c>
      <c r="P1312" s="8">
        <f t="shared" si="202"/>
        <v>66</v>
      </c>
      <c r="Q1312" s="9">
        <f t="shared" si="204"/>
        <v>27.4</v>
      </c>
      <c r="R1312" s="9">
        <f t="shared" si="205"/>
        <v>26.5</v>
      </c>
      <c r="S1312" s="9">
        <f t="shared" si="206"/>
        <v>37.200000000000003</v>
      </c>
      <c r="T1312" s="9">
        <f t="shared" si="207"/>
        <v>29</v>
      </c>
      <c r="U1312" s="8">
        <f t="shared" si="208"/>
        <v>30.366666666666664</v>
      </c>
      <c r="V1312" s="8">
        <f t="shared" si="209"/>
        <v>30.024999999999999</v>
      </c>
    </row>
    <row r="1313" spans="1:22" ht="13.5" x14ac:dyDescent="0.25">
      <c r="A1313" s="3">
        <f>RSI!A1313</f>
        <v>44214</v>
      </c>
      <c r="B1313" s="2">
        <f>RSI!B1313</f>
        <v>7.4558999999999997</v>
      </c>
      <c r="C1313" s="2">
        <f>RSI!I1313</f>
        <v>46.734219478634863</v>
      </c>
      <c r="D1313" s="2">
        <f>MACD!E1313</f>
        <v>7.6444389664543699E-2</v>
      </c>
      <c r="E1313" s="2">
        <f>MACD!F1313</f>
        <v>2.1680092761977954E-2</v>
      </c>
      <c r="F1313" s="2">
        <f>'Moving Avg'!D1313</f>
        <v>7.3903599999999994</v>
      </c>
      <c r="G1313" s="2">
        <f>'Moving Avg'!F1313</f>
        <v>7.4637400000000014</v>
      </c>
      <c r="H1313" s="2">
        <f>'Moving Avg'!G1313</f>
        <v>7.6370619999999985</v>
      </c>
      <c r="I1313" s="2">
        <f>'Moving Avg'!H1313</f>
        <v>7.6157374999999972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3"/>
        <v>50</v>
      </c>
      <c r="N1313" s="8">
        <f t="shared" si="200"/>
        <v>0</v>
      </c>
      <c r="O1313" s="8">
        <f t="shared" si="201"/>
        <v>0</v>
      </c>
      <c r="P1313" s="8">
        <f t="shared" si="202"/>
        <v>83.5</v>
      </c>
      <c r="Q1313" s="9">
        <f t="shared" si="204"/>
        <v>30.024999999999999</v>
      </c>
      <c r="R1313" s="9">
        <f t="shared" si="205"/>
        <v>30.875</v>
      </c>
      <c r="S1313" s="9">
        <f t="shared" si="206"/>
        <v>45.075000000000003</v>
      </c>
      <c r="T1313" s="9">
        <f t="shared" si="207"/>
        <v>33.375</v>
      </c>
      <c r="U1313" s="8">
        <f t="shared" si="208"/>
        <v>35.324999999999996</v>
      </c>
      <c r="V1313" s="8">
        <f t="shared" si="209"/>
        <v>34.837499999999999</v>
      </c>
    </row>
    <row r="1314" spans="1:22" ht="13.5" x14ac:dyDescent="0.25">
      <c r="A1314" s="3">
        <f>RSI!A1314</f>
        <v>44215</v>
      </c>
      <c r="B1314" s="2">
        <f>RSI!B1314</f>
        <v>7.5339999999999998</v>
      </c>
      <c r="C1314" s="2">
        <f>RSI!I1314</f>
        <v>52.527848798575114</v>
      </c>
      <c r="D1314" s="2">
        <f>MACD!E1314</f>
        <v>5.6002893852969748E-2</v>
      </c>
      <c r="E1314" s="2">
        <f>MACD!F1314</f>
        <v>2.8544652980176312E-2</v>
      </c>
      <c r="F1314" s="2">
        <f>'Moving Avg'!D1314</f>
        <v>7.4169</v>
      </c>
      <c r="G1314" s="2">
        <f>'Moving Avg'!F1314</f>
        <v>7.4660799999999998</v>
      </c>
      <c r="H1314" s="2">
        <f>'Moving Avg'!G1314</f>
        <v>7.6237899999999978</v>
      </c>
      <c r="I1314" s="2">
        <f>'Moving Avg'!H1314</f>
        <v>7.618313999999998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3"/>
        <v>50</v>
      </c>
      <c r="N1314" s="8">
        <f t="shared" si="200"/>
        <v>0</v>
      </c>
      <c r="O1314" s="8">
        <f t="shared" si="201"/>
        <v>0</v>
      </c>
      <c r="P1314" s="8">
        <f t="shared" si="202"/>
        <v>83.5</v>
      </c>
      <c r="Q1314" s="9">
        <f t="shared" si="204"/>
        <v>30.024999999999999</v>
      </c>
      <c r="R1314" s="9">
        <f t="shared" si="205"/>
        <v>30.875</v>
      </c>
      <c r="S1314" s="9">
        <f t="shared" si="206"/>
        <v>45.075000000000003</v>
      </c>
      <c r="T1314" s="9">
        <f t="shared" si="207"/>
        <v>33.375</v>
      </c>
      <c r="U1314" s="8">
        <f t="shared" si="208"/>
        <v>35.324999999999996</v>
      </c>
      <c r="V1314" s="8">
        <f t="shared" si="209"/>
        <v>34.837499999999999</v>
      </c>
    </row>
    <row r="1315" spans="1:22" ht="13.5" x14ac:dyDescent="0.25">
      <c r="A1315" s="3">
        <f>RSI!A1315</f>
        <v>44216</v>
      </c>
      <c r="B1315" s="2">
        <f>RSI!B1315</f>
        <v>7.5262000000000002</v>
      </c>
      <c r="C1315" s="2">
        <f>RSI!I1315</f>
        <v>51.920456661036425</v>
      </c>
      <c r="D1315" s="2">
        <f>MACD!E1315</f>
        <v>2.3421631962386336E-2</v>
      </c>
      <c r="E1315" s="2">
        <f>MACD!F1315</f>
        <v>2.752004877661832E-2</v>
      </c>
      <c r="F1315" s="2">
        <f>'Moving Avg'!D1315</f>
        <v>7.4465599999999998</v>
      </c>
      <c r="G1315" s="2">
        <f>'Moving Avg'!F1315</f>
        <v>7.4707650000000001</v>
      </c>
      <c r="H1315" s="2">
        <f>'Moving Avg'!G1315</f>
        <v>7.6125480000000003</v>
      </c>
      <c r="I1315" s="2">
        <f>'Moving Avg'!H1315</f>
        <v>7.6208514999999979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  <c r="M1315" s="8">
        <f t="shared" si="203"/>
        <v>50</v>
      </c>
      <c r="N1315" s="8">
        <f t="shared" si="200"/>
        <v>45</v>
      </c>
      <c r="O1315" s="8">
        <f t="shared" si="201"/>
        <v>0</v>
      </c>
      <c r="P1315" s="8">
        <f t="shared" si="202"/>
        <v>16.5</v>
      </c>
      <c r="Q1315" s="9">
        <f t="shared" si="204"/>
        <v>35.725000000000001</v>
      </c>
      <c r="R1315" s="9">
        <f t="shared" si="205"/>
        <v>23.125</v>
      </c>
      <c r="S1315" s="9">
        <f t="shared" si="206"/>
        <v>21.675000000000001</v>
      </c>
      <c r="T1315" s="9">
        <f t="shared" si="207"/>
        <v>27.875</v>
      </c>
      <c r="U1315" s="8">
        <f t="shared" si="208"/>
        <v>26.841666666666669</v>
      </c>
      <c r="V1315" s="8">
        <f t="shared" si="209"/>
        <v>27.1</v>
      </c>
    </row>
    <row r="1316" spans="1:22" ht="13.5" x14ac:dyDescent="0.25">
      <c r="A1316" s="3">
        <f>RSI!A1316</f>
        <v>44217</v>
      </c>
      <c r="B1316" s="2">
        <f>RSI!B1316</f>
        <v>7.4169</v>
      </c>
      <c r="C1316" s="2">
        <f>RSI!I1316</f>
        <v>44.206519204338598</v>
      </c>
      <c r="D1316" s="2">
        <f>MACD!E1316</f>
        <v>1.3665506297373398E-3</v>
      </c>
      <c r="E1316" s="2">
        <f>MACD!F1316</f>
        <v>2.2289349147242125E-2</v>
      </c>
      <c r="F1316" s="2">
        <f>'Moving Avg'!D1316</f>
        <v>7.4543599999999994</v>
      </c>
      <c r="G1316" s="2">
        <f>'Moving Avg'!F1316</f>
        <v>7.4699849999999994</v>
      </c>
      <c r="H1316" s="2">
        <f>'Moving Avg'!G1316</f>
        <v>7.5994320000000002</v>
      </c>
      <c r="I1316" s="2">
        <f>'Moving Avg'!H1316</f>
        <v>7.6222179999999966</v>
      </c>
      <c r="J1316" s="6" t="str">
        <f>OBV!F1316</f>
        <v>BEARISH</v>
      </c>
      <c r="K1316" s="6" t="str">
        <f>OBV!G1316</f>
        <v>NEUTRAL</v>
      </c>
      <c r="L1316" s="6" t="str">
        <f>OBV!H1316</f>
        <v>BEARISH DIVERGENCE</v>
      </c>
      <c r="M1316" s="8">
        <f t="shared" si="203"/>
        <v>50</v>
      </c>
      <c r="N1316" s="8">
        <f t="shared" si="200"/>
        <v>100</v>
      </c>
      <c r="O1316" s="8">
        <f t="shared" si="201"/>
        <v>0</v>
      </c>
      <c r="P1316" s="8">
        <f t="shared" si="202"/>
        <v>16.5</v>
      </c>
      <c r="Q1316" s="9">
        <f t="shared" si="204"/>
        <v>54.975000000000001</v>
      </c>
      <c r="R1316" s="9">
        <f t="shared" si="205"/>
        <v>34.125</v>
      </c>
      <c r="S1316" s="9">
        <f t="shared" si="206"/>
        <v>29.925000000000001</v>
      </c>
      <c r="T1316" s="9">
        <f t="shared" si="207"/>
        <v>41.625</v>
      </c>
      <c r="U1316" s="8">
        <f t="shared" si="208"/>
        <v>39.674999999999997</v>
      </c>
      <c r="V1316" s="8">
        <f t="shared" si="209"/>
        <v>40.162499999999994</v>
      </c>
    </row>
    <row r="1317" spans="1:22" ht="13.5" x14ac:dyDescent="0.25">
      <c r="A1317" s="3">
        <f>RSI!A1317</f>
        <v>44218</v>
      </c>
      <c r="B1317" s="2">
        <f>RSI!B1317</f>
        <v>7.4169</v>
      </c>
      <c r="C1317" s="2">
        <f>RSI!I1317</f>
        <v>44.206519204338598</v>
      </c>
      <c r="D1317" s="2">
        <f>MACD!E1317</f>
        <v>-1.6818673213561119E-2</v>
      </c>
      <c r="E1317" s="2">
        <f>MACD!F1317</f>
        <v>1.4467744675081478E-2</v>
      </c>
      <c r="F1317" s="2">
        <f>'Moving Avg'!D1317</f>
        <v>7.4699799999999996</v>
      </c>
      <c r="G1317" s="2">
        <f>'Moving Avg'!F1317</f>
        <v>7.4660800000000007</v>
      </c>
      <c r="H1317" s="2">
        <f>'Moving Avg'!G1317</f>
        <v>7.5863160000000001</v>
      </c>
      <c r="I1317" s="2">
        <f>'Moving Avg'!H1317</f>
        <v>7.6246384999999952</v>
      </c>
      <c r="J1317" s="6" t="str">
        <f>OBV!F1317</f>
        <v>BEARISH</v>
      </c>
      <c r="K1317" s="6" t="str">
        <f>OBV!G1317</f>
        <v>NEUTRAL</v>
      </c>
      <c r="L1317" s="6" t="str">
        <f>OBV!H1317</f>
        <v>BEARISH DIVERGENCE</v>
      </c>
      <c r="M1317" s="8">
        <f t="shared" si="203"/>
        <v>50</v>
      </c>
      <c r="N1317" s="8">
        <f t="shared" si="200"/>
        <v>100</v>
      </c>
      <c r="O1317" s="8">
        <f t="shared" si="201"/>
        <v>0</v>
      </c>
      <c r="P1317" s="8">
        <f t="shared" si="202"/>
        <v>16.5</v>
      </c>
      <c r="Q1317" s="9">
        <f t="shared" si="204"/>
        <v>54.975000000000001</v>
      </c>
      <c r="R1317" s="9">
        <f t="shared" si="205"/>
        <v>34.125</v>
      </c>
      <c r="S1317" s="9">
        <f t="shared" si="206"/>
        <v>29.925000000000001</v>
      </c>
      <c r="T1317" s="9">
        <f t="shared" si="207"/>
        <v>41.625</v>
      </c>
      <c r="U1317" s="8">
        <f t="shared" si="208"/>
        <v>39.674999999999997</v>
      </c>
      <c r="V1317" s="8">
        <f t="shared" si="209"/>
        <v>40.162499999999994</v>
      </c>
    </row>
    <row r="1318" spans="1:22" ht="13.5" x14ac:dyDescent="0.25">
      <c r="A1318" s="3">
        <f>RSI!A1318</f>
        <v>44221</v>
      </c>
      <c r="B1318" s="2">
        <f>RSI!B1318</f>
        <v>7.4090999999999996</v>
      </c>
      <c r="C1318" s="2">
        <f>RSI!I1318</f>
        <v>43.669536864080108</v>
      </c>
      <c r="D1318" s="2">
        <f>MACD!E1318</f>
        <v>-2.15715560171299E-2</v>
      </c>
      <c r="E1318" s="2">
        <f>MACD!F1318</f>
        <v>7.259884536639203E-3</v>
      </c>
      <c r="F1318" s="2">
        <f>'Moving Avg'!D1318</f>
        <v>7.4606200000000005</v>
      </c>
      <c r="G1318" s="2">
        <f>'Moving Avg'!F1318</f>
        <v>7.4617850000000008</v>
      </c>
      <c r="H1318" s="2">
        <f>'Moving Avg'!G1318</f>
        <v>7.573824000000001</v>
      </c>
      <c r="I1318" s="2">
        <f>'Moving Avg'!H1318</f>
        <v>7.6270199999999964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3"/>
        <v>50</v>
      </c>
      <c r="N1318" s="8">
        <f t="shared" si="200"/>
        <v>100</v>
      </c>
      <c r="O1318" s="8">
        <f t="shared" si="201"/>
        <v>0</v>
      </c>
      <c r="P1318" s="8">
        <f t="shared" si="202"/>
        <v>16.5</v>
      </c>
      <c r="Q1318" s="9">
        <f t="shared" si="204"/>
        <v>54.975000000000001</v>
      </c>
      <c r="R1318" s="9">
        <f t="shared" si="205"/>
        <v>34.125</v>
      </c>
      <c r="S1318" s="9">
        <f t="shared" si="206"/>
        <v>29.925000000000001</v>
      </c>
      <c r="T1318" s="9">
        <f t="shared" si="207"/>
        <v>41.625</v>
      </c>
      <c r="U1318" s="8">
        <f t="shared" si="208"/>
        <v>39.674999999999997</v>
      </c>
      <c r="V1318" s="8">
        <f t="shared" si="209"/>
        <v>40.162499999999994</v>
      </c>
    </row>
    <row r="1319" spans="1:22" ht="13.5" x14ac:dyDescent="0.25">
      <c r="A1319" s="3">
        <f>RSI!A1319</f>
        <v>44222</v>
      </c>
      <c r="B1319" s="2">
        <f>RSI!B1319</f>
        <v>7.3856999999999999</v>
      </c>
      <c r="C1319" s="2">
        <f>RSI!I1319</f>
        <v>42.020461736188061</v>
      </c>
      <c r="D1319" s="2">
        <f>MACD!E1319</f>
        <v>-2.3405050452779186E-2</v>
      </c>
      <c r="E1319" s="2">
        <f>MACD!F1319</f>
        <v>1.1268975387555254E-3</v>
      </c>
      <c r="F1319" s="2">
        <f>'Moving Avg'!D1319</f>
        <v>7.4309599999999989</v>
      </c>
      <c r="G1319" s="2">
        <f>'Moving Avg'!F1319</f>
        <v>7.446955</v>
      </c>
      <c r="H1319" s="2">
        <f>'Moving Avg'!G1319</f>
        <v>7.56149</v>
      </c>
      <c r="I1319" s="2">
        <f>'Moving Avg'!H1319</f>
        <v>7.629284499999998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3"/>
        <v>50</v>
      </c>
      <c r="N1319" s="8">
        <f t="shared" si="200"/>
        <v>100</v>
      </c>
      <c r="O1319" s="8">
        <f t="shared" si="201"/>
        <v>0</v>
      </c>
      <c r="P1319" s="8">
        <f t="shared" si="202"/>
        <v>16.5</v>
      </c>
      <c r="Q1319" s="9">
        <f t="shared" si="204"/>
        <v>54.975000000000001</v>
      </c>
      <c r="R1319" s="9">
        <f t="shared" si="205"/>
        <v>34.125</v>
      </c>
      <c r="S1319" s="9">
        <f t="shared" si="206"/>
        <v>29.925000000000001</v>
      </c>
      <c r="T1319" s="9">
        <f t="shared" si="207"/>
        <v>41.625</v>
      </c>
      <c r="U1319" s="8">
        <f t="shared" si="208"/>
        <v>39.674999999999997</v>
      </c>
      <c r="V1319" s="8">
        <f t="shared" si="209"/>
        <v>40.162499999999994</v>
      </c>
    </row>
    <row r="1320" spans="1:22" ht="13.5" x14ac:dyDescent="0.25">
      <c r="A1320" s="3">
        <f>RSI!A1320</f>
        <v>44223</v>
      </c>
      <c r="B1320" s="2">
        <f>RSI!B1320</f>
        <v>7.3075999999999999</v>
      </c>
      <c r="C1320" s="2">
        <f>RSI!I1320</f>
        <v>36.998577041979168</v>
      </c>
      <c r="D1320" s="2">
        <f>MACD!E1320</f>
        <v>-2.2211861757599927E-2</v>
      </c>
      <c r="E1320" s="2">
        <f>MACD!F1320</f>
        <v>-3.5408543205155654E-3</v>
      </c>
      <c r="F1320" s="2">
        <f>'Moving Avg'!D1320</f>
        <v>7.3872400000000003</v>
      </c>
      <c r="G1320" s="2">
        <f>'Moving Avg'!F1320</f>
        <v>7.4356350000000004</v>
      </c>
      <c r="H1320" s="2">
        <f>'Moving Avg'!G1320</f>
        <v>7.5497799999999993</v>
      </c>
      <c r="I1320" s="2">
        <f>'Moving Avg'!H1320</f>
        <v>7.6301434999999982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3"/>
        <v>50</v>
      </c>
      <c r="N1320" s="8">
        <f t="shared" si="200"/>
        <v>45</v>
      </c>
      <c r="O1320" s="8">
        <f t="shared" si="201"/>
        <v>0</v>
      </c>
      <c r="P1320" s="8">
        <f t="shared" si="202"/>
        <v>16.5</v>
      </c>
      <c r="Q1320" s="9">
        <f t="shared" si="204"/>
        <v>35.725000000000001</v>
      </c>
      <c r="R1320" s="9">
        <f t="shared" si="205"/>
        <v>23.125</v>
      </c>
      <c r="S1320" s="9">
        <f t="shared" si="206"/>
        <v>21.675000000000001</v>
      </c>
      <c r="T1320" s="9">
        <f t="shared" si="207"/>
        <v>27.875</v>
      </c>
      <c r="U1320" s="8">
        <f t="shared" si="208"/>
        <v>26.841666666666669</v>
      </c>
      <c r="V1320" s="8">
        <f t="shared" si="209"/>
        <v>27.1</v>
      </c>
    </row>
    <row r="1321" spans="1:22" ht="13.5" x14ac:dyDescent="0.25">
      <c r="A1321" s="3">
        <f>RSI!A1321</f>
        <v>44224</v>
      </c>
      <c r="B1321" s="2">
        <f>RSI!B1321</f>
        <v>7.3154000000000003</v>
      </c>
      <c r="C1321" s="2">
        <f>RSI!I1321</f>
        <v>37.798112506228058</v>
      </c>
      <c r="D1321" s="2">
        <f>MACD!E1321</f>
        <v>-2.0800538856732942E-2</v>
      </c>
      <c r="E1321" s="2">
        <f>MACD!F1321</f>
        <v>-6.9927912277590407E-3</v>
      </c>
      <c r="F1321" s="2">
        <f>'Moving Avg'!D1321</f>
        <v>7.3669399999999996</v>
      </c>
      <c r="G1321" s="2">
        <f>'Moving Avg'!F1321</f>
        <v>7.4188500000000017</v>
      </c>
      <c r="H1321" s="2">
        <f>'Moving Avg'!G1321</f>
        <v>7.5368200000000005</v>
      </c>
      <c r="I1321" s="2">
        <f>'Moving Avg'!H1321</f>
        <v>7.6311584999999971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3"/>
        <v>50</v>
      </c>
      <c r="N1321" s="8">
        <f t="shared" si="200"/>
        <v>45</v>
      </c>
      <c r="O1321" s="8">
        <f t="shared" si="201"/>
        <v>0</v>
      </c>
      <c r="P1321" s="8">
        <f t="shared" si="202"/>
        <v>16.5</v>
      </c>
      <c r="Q1321" s="9">
        <f t="shared" si="204"/>
        <v>35.725000000000001</v>
      </c>
      <c r="R1321" s="9">
        <f t="shared" si="205"/>
        <v>23.125</v>
      </c>
      <c r="S1321" s="9">
        <f t="shared" si="206"/>
        <v>21.675000000000001</v>
      </c>
      <c r="T1321" s="9">
        <f t="shared" si="207"/>
        <v>27.875</v>
      </c>
      <c r="U1321" s="8">
        <f t="shared" si="208"/>
        <v>26.841666666666669</v>
      </c>
      <c r="V1321" s="8">
        <f t="shared" si="209"/>
        <v>27.1</v>
      </c>
    </row>
    <row r="1322" spans="1:22" ht="13.5" x14ac:dyDescent="0.25">
      <c r="A1322" s="3">
        <f>RSI!A1322</f>
        <v>44225</v>
      </c>
      <c r="B1322" s="2">
        <f>RSI!B1322</f>
        <v>7.2606999999999999</v>
      </c>
      <c r="C1322" s="2">
        <f>RSI!I1322</f>
        <v>34.492239449860222</v>
      </c>
      <c r="D1322" s="2">
        <f>MACD!E1322</f>
        <v>-2.0709040414666369E-2</v>
      </c>
      <c r="E1322" s="2">
        <f>MACD!F1322</f>
        <v>-9.7360410651405084E-3</v>
      </c>
      <c r="F1322" s="2">
        <f>'Moving Avg'!D1322</f>
        <v>7.3357000000000001</v>
      </c>
      <c r="G1322" s="2">
        <f>'Moving Avg'!F1322</f>
        <v>7.4012799999999999</v>
      </c>
      <c r="H1322" s="2">
        <f>'Moving Avg'!G1322</f>
        <v>7.5243279999999997</v>
      </c>
      <c r="I1322" s="2">
        <f>'Moving Avg'!H1322</f>
        <v>7.6319389999999974</v>
      </c>
      <c r="J1322" s="6" t="str">
        <f>OBV!F1322</f>
        <v>BEARISH</v>
      </c>
      <c r="K1322" s="6" t="str">
        <f>OBV!G1322</f>
        <v>WEAK</v>
      </c>
      <c r="L1322" s="6" t="str">
        <f>OBV!H1322</f>
        <v>CONFIRMED BEARISH</v>
      </c>
      <c r="M1322" s="8">
        <f t="shared" si="203"/>
        <v>50</v>
      </c>
      <c r="N1322" s="8">
        <f t="shared" si="200"/>
        <v>45</v>
      </c>
      <c r="O1322" s="8">
        <f t="shared" si="201"/>
        <v>0</v>
      </c>
      <c r="P1322" s="8">
        <f t="shared" si="202"/>
        <v>0</v>
      </c>
      <c r="Q1322" s="9">
        <f t="shared" si="204"/>
        <v>33.25</v>
      </c>
      <c r="R1322" s="9">
        <f t="shared" si="205"/>
        <v>19</v>
      </c>
      <c r="S1322" s="9">
        <f t="shared" si="206"/>
        <v>14.25</v>
      </c>
      <c r="T1322" s="9">
        <f t="shared" si="207"/>
        <v>23.75</v>
      </c>
      <c r="U1322" s="8">
        <f t="shared" si="208"/>
        <v>22.166666666666668</v>
      </c>
      <c r="V1322" s="8">
        <f t="shared" si="209"/>
        <v>22.5625</v>
      </c>
    </row>
    <row r="1323" spans="1:22" ht="13.5" x14ac:dyDescent="0.25">
      <c r="A1323" s="3">
        <f>RSI!A1323</f>
        <v>44228</v>
      </c>
      <c r="B1323" s="2">
        <f>RSI!B1323</f>
        <v>7.2606999999999999</v>
      </c>
      <c r="C1323" s="2">
        <f>RSI!I1323</f>
        <v>34.492239449860222</v>
      </c>
      <c r="D1323" s="2">
        <f>MACD!E1323</f>
        <v>-1.4959400351024499E-3</v>
      </c>
      <c r="E1323" s="2">
        <f>MACD!F1323</f>
        <v>-8.0880208591328981E-3</v>
      </c>
      <c r="F1323" s="2">
        <f>'Moving Avg'!D1323</f>
        <v>7.3060200000000011</v>
      </c>
      <c r="G1323" s="2">
        <f>'Moving Avg'!F1323</f>
        <v>7.3837099999999989</v>
      </c>
      <c r="H1323" s="2">
        <f>'Moving Avg'!G1323</f>
        <v>7.5123039999999994</v>
      </c>
      <c r="I1323" s="2">
        <f>'Moving Avg'!H1323</f>
        <v>7.6327194999999968</v>
      </c>
      <c r="J1323" s="6" t="str">
        <f>OBV!F1323</f>
        <v>BEARISH</v>
      </c>
      <c r="K1323" s="6" t="str">
        <f>OBV!G1323</f>
        <v>WEAK</v>
      </c>
      <c r="L1323" s="6" t="str">
        <f>OBV!H1323</f>
        <v>CONFIRMED BEARISH</v>
      </c>
      <c r="M1323" s="8">
        <f t="shared" si="203"/>
        <v>50</v>
      </c>
      <c r="N1323" s="8">
        <f t="shared" si="200"/>
        <v>0</v>
      </c>
      <c r="O1323" s="8">
        <f t="shared" si="201"/>
        <v>0</v>
      </c>
      <c r="P1323" s="8">
        <f t="shared" si="202"/>
        <v>0</v>
      </c>
      <c r="Q1323" s="9">
        <f t="shared" si="204"/>
        <v>17.5</v>
      </c>
      <c r="R1323" s="9">
        <f t="shared" si="205"/>
        <v>10</v>
      </c>
      <c r="S1323" s="9">
        <f t="shared" si="206"/>
        <v>7.5</v>
      </c>
      <c r="T1323" s="9">
        <f t="shared" si="207"/>
        <v>12.5</v>
      </c>
      <c r="U1323" s="8">
        <f t="shared" si="208"/>
        <v>11.666666666666666</v>
      </c>
      <c r="V1323" s="8">
        <f t="shared" si="209"/>
        <v>11.875</v>
      </c>
    </row>
    <row r="1324" spans="1:22" ht="13.5" x14ac:dyDescent="0.25">
      <c r="A1324" s="3">
        <f>RSI!A1324</f>
        <v>44229</v>
      </c>
      <c r="B1324" s="2">
        <f>RSI!B1324</f>
        <v>7.1826999999999996</v>
      </c>
      <c r="C1324" s="2">
        <f>RSI!I1324</f>
        <v>30.133663335808606</v>
      </c>
      <c r="D1324" s="2">
        <f>MACD!E1324</f>
        <v>3.3591770405127619E-2</v>
      </c>
      <c r="E1324" s="2">
        <f>MACD!F1324</f>
        <v>2.4793739371920497E-4</v>
      </c>
      <c r="F1324" s="2">
        <f>'Moving Avg'!D1324</f>
        <v>7.2654200000000007</v>
      </c>
      <c r="G1324" s="2">
        <f>'Moving Avg'!F1324</f>
        <v>7.3700500000000009</v>
      </c>
      <c r="H1324" s="2">
        <f>'Moving Avg'!G1324</f>
        <v>7.4987199999999996</v>
      </c>
      <c r="I1324" s="2">
        <f>'Moving Avg'!H1324</f>
        <v>7.6329539999999971</v>
      </c>
      <c r="J1324" s="6" t="str">
        <f>OBV!F1324</f>
        <v>BEARISH</v>
      </c>
      <c r="K1324" s="6" t="str">
        <f>OBV!G1324</f>
        <v>WEAK</v>
      </c>
      <c r="L1324" s="6" t="str">
        <f>OBV!H1324</f>
        <v>CONFIRMED BEARISH</v>
      </c>
      <c r="M1324" s="8">
        <f t="shared" si="203"/>
        <v>50</v>
      </c>
      <c r="N1324" s="8">
        <f t="shared" si="200"/>
        <v>0</v>
      </c>
      <c r="O1324" s="8">
        <f t="shared" si="201"/>
        <v>0</v>
      </c>
      <c r="P1324" s="8">
        <f t="shared" si="202"/>
        <v>0</v>
      </c>
      <c r="Q1324" s="9">
        <f t="shared" si="204"/>
        <v>17.5</v>
      </c>
      <c r="R1324" s="9">
        <f t="shared" si="205"/>
        <v>10</v>
      </c>
      <c r="S1324" s="9">
        <f t="shared" si="206"/>
        <v>7.5</v>
      </c>
      <c r="T1324" s="9">
        <f t="shared" si="207"/>
        <v>12.5</v>
      </c>
      <c r="U1324" s="8">
        <f t="shared" si="208"/>
        <v>11.666666666666666</v>
      </c>
      <c r="V1324" s="8">
        <f t="shared" si="209"/>
        <v>11.875</v>
      </c>
    </row>
    <row r="1325" spans="1:22" ht="13.5" x14ac:dyDescent="0.25">
      <c r="A1325" s="3">
        <f>RSI!A1325</f>
        <v>44230</v>
      </c>
      <c r="B1325" s="2">
        <f>RSI!B1325</f>
        <v>7.1826999999999996</v>
      </c>
      <c r="C1325" s="2">
        <f>RSI!I1325</f>
        <v>30.133663335808606</v>
      </c>
      <c r="D1325" s="2">
        <f>MACD!E1325</f>
        <v>6.3502748437727519E-2</v>
      </c>
      <c r="E1325" s="2">
        <f>MACD!F1325</f>
        <v>1.2898899602520868E-2</v>
      </c>
      <c r="F1325" s="2">
        <f>'Moving Avg'!D1325</f>
        <v>7.2404399999999995</v>
      </c>
      <c r="G1325" s="2">
        <f>'Moving Avg'!F1325</f>
        <v>7.3614650000000008</v>
      </c>
      <c r="H1325" s="2">
        <f>'Moving Avg'!G1325</f>
        <v>7.4866980000000005</v>
      </c>
      <c r="I1325" s="2">
        <f>'Moving Avg'!H1325</f>
        <v>7.6331494999999983</v>
      </c>
      <c r="J1325" s="6" t="str">
        <f>OBV!F1325</f>
        <v>BEARISH</v>
      </c>
      <c r="K1325" s="6" t="str">
        <f>OBV!G1325</f>
        <v>WEAK</v>
      </c>
      <c r="L1325" s="6" t="str">
        <f>OBV!H1325</f>
        <v>CONFIRMED BEARISH</v>
      </c>
      <c r="M1325" s="8">
        <f t="shared" si="203"/>
        <v>50</v>
      </c>
      <c r="N1325" s="8">
        <f t="shared" si="200"/>
        <v>0</v>
      </c>
      <c r="O1325" s="8">
        <f t="shared" si="201"/>
        <v>0</v>
      </c>
      <c r="P1325" s="8">
        <f t="shared" si="202"/>
        <v>0</v>
      </c>
      <c r="Q1325" s="9">
        <f t="shared" si="204"/>
        <v>17.5</v>
      </c>
      <c r="R1325" s="9">
        <f t="shared" si="205"/>
        <v>10</v>
      </c>
      <c r="S1325" s="9">
        <f t="shared" si="206"/>
        <v>7.5</v>
      </c>
      <c r="T1325" s="9">
        <f t="shared" si="207"/>
        <v>12.5</v>
      </c>
      <c r="U1325" s="8">
        <f t="shared" si="208"/>
        <v>11.666666666666666</v>
      </c>
      <c r="V1325" s="8">
        <f t="shared" si="209"/>
        <v>11.875</v>
      </c>
    </row>
    <row r="1326" spans="1:22" ht="13.5" x14ac:dyDescent="0.25">
      <c r="A1326" s="3">
        <f>RSI!A1326</f>
        <v>44231</v>
      </c>
      <c r="B1326" s="2">
        <f>RSI!B1326</f>
        <v>6.9874999999999998</v>
      </c>
      <c r="C1326" s="2">
        <f>RSI!I1326</f>
        <v>22.04757272906528</v>
      </c>
      <c r="D1326" s="2">
        <f>MACD!E1326</f>
        <v>8.7772001899876884E-2</v>
      </c>
      <c r="E1326" s="2">
        <f>MACD!F1326</f>
        <v>2.7873520061992074E-2</v>
      </c>
      <c r="F1326" s="2">
        <f>'Moving Avg'!D1326</f>
        <v>7.1748599999999998</v>
      </c>
      <c r="G1326" s="2">
        <f>'Moving Avg'!F1326</f>
        <v>7.3439000000000005</v>
      </c>
      <c r="H1326" s="2">
        <f>'Moving Avg'!G1326</f>
        <v>7.4710839999999994</v>
      </c>
      <c r="I1326" s="2">
        <f>'Moving Avg'!H1326</f>
        <v>7.6322514999999989</v>
      </c>
      <c r="J1326" s="6" t="str">
        <f>OBV!F1326</f>
        <v>BEARISH</v>
      </c>
      <c r="K1326" s="6" t="str">
        <f>OBV!G1326</f>
        <v>WEAK</v>
      </c>
      <c r="L1326" s="6" t="str">
        <f>OBV!H1326</f>
        <v>CONFIRMED BEARISH</v>
      </c>
      <c r="M1326" s="8">
        <f t="shared" si="203"/>
        <v>100</v>
      </c>
      <c r="N1326" s="8">
        <f t="shared" si="200"/>
        <v>0</v>
      </c>
      <c r="O1326" s="8">
        <f t="shared" si="201"/>
        <v>0</v>
      </c>
      <c r="P1326" s="8">
        <f t="shared" si="202"/>
        <v>0</v>
      </c>
      <c r="Q1326" s="9">
        <f t="shared" si="204"/>
        <v>35</v>
      </c>
      <c r="R1326" s="9">
        <f t="shared" si="205"/>
        <v>20</v>
      </c>
      <c r="S1326" s="9">
        <f t="shared" si="206"/>
        <v>15</v>
      </c>
      <c r="T1326" s="9">
        <f t="shared" si="207"/>
        <v>25</v>
      </c>
      <c r="U1326" s="8">
        <f t="shared" si="208"/>
        <v>23.333333333333332</v>
      </c>
      <c r="V1326" s="8">
        <f t="shared" si="209"/>
        <v>23.75</v>
      </c>
    </row>
    <row r="1327" spans="1:22" ht="13.5" x14ac:dyDescent="0.25">
      <c r="A1327" s="3">
        <f>RSI!A1327</f>
        <v>44232</v>
      </c>
      <c r="B1327" s="2">
        <f>RSI!B1327</f>
        <v>7.0265000000000004</v>
      </c>
      <c r="C1327" s="2">
        <f>RSI!I1327</f>
        <v>26.30265527327164</v>
      </c>
      <c r="D1327" s="2">
        <f>MACD!E1327</f>
        <v>0.1077906819411627</v>
      </c>
      <c r="E1327" s="2">
        <f>MACD!F1327</f>
        <v>4.3856952437826204E-2</v>
      </c>
      <c r="F1327" s="2">
        <f>'Moving Avg'!D1327</f>
        <v>7.1280200000000011</v>
      </c>
      <c r="G1327" s="2">
        <f>'Moving Avg'!F1327</f>
        <v>7.3282849999999993</v>
      </c>
      <c r="H1327" s="2">
        <f>'Moving Avg'!G1327</f>
        <v>7.4562499999999998</v>
      </c>
      <c r="I1327" s="2">
        <f>'Moving Avg'!H1327</f>
        <v>7.6313924999999987</v>
      </c>
      <c r="J1327" s="6" t="str">
        <f>OBV!F1327</f>
        <v>BEARISH</v>
      </c>
      <c r="K1327" s="6" t="str">
        <f>OBV!G1327</f>
        <v>WEAK</v>
      </c>
      <c r="L1327" s="6" t="str">
        <f>OBV!H1327</f>
        <v>CONFIRMED BEARISH</v>
      </c>
      <c r="M1327" s="8">
        <f t="shared" si="203"/>
        <v>100</v>
      </c>
      <c r="N1327" s="8">
        <f t="shared" si="200"/>
        <v>0</v>
      </c>
      <c r="O1327" s="8">
        <f t="shared" si="201"/>
        <v>0</v>
      </c>
      <c r="P1327" s="8">
        <f t="shared" si="202"/>
        <v>0</v>
      </c>
      <c r="Q1327" s="9">
        <f t="shared" si="204"/>
        <v>35</v>
      </c>
      <c r="R1327" s="9">
        <f t="shared" si="205"/>
        <v>20</v>
      </c>
      <c r="S1327" s="9">
        <f t="shared" si="206"/>
        <v>15</v>
      </c>
      <c r="T1327" s="9">
        <f t="shared" si="207"/>
        <v>25</v>
      </c>
      <c r="U1327" s="8">
        <f t="shared" si="208"/>
        <v>23.333333333333332</v>
      </c>
      <c r="V1327" s="8">
        <f t="shared" si="209"/>
        <v>23.75</v>
      </c>
    </row>
    <row r="1328" spans="1:22" ht="13.5" x14ac:dyDescent="0.25">
      <c r="A1328" s="3">
        <f>RSI!A1328</f>
        <v>44235</v>
      </c>
      <c r="B1328" s="2">
        <f>RSI!B1328</f>
        <v>6.9485000000000001</v>
      </c>
      <c r="C1328" s="2">
        <f>RSI!I1328</f>
        <v>23.535597345670865</v>
      </c>
      <c r="D1328" s="2">
        <f>MACD!E1328</f>
        <v>0.13127322975765487</v>
      </c>
      <c r="E1328" s="2">
        <f>MACD!F1328</f>
        <v>6.134020790179194E-2</v>
      </c>
      <c r="F1328" s="2">
        <f>'Moving Avg'!D1328</f>
        <v>7.0655799999999997</v>
      </c>
      <c r="G1328" s="2">
        <f>'Moving Avg'!F1328</f>
        <v>7.3056449999999984</v>
      </c>
      <c r="H1328" s="2">
        <f>'Moving Avg'!G1328</f>
        <v>7.4398559999999998</v>
      </c>
      <c r="I1328" s="2">
        <f>'Moving Avg'!H1328</f>
        <v>7.6306119999999975</v>
      </c>
      <c r="J1328" s="6" t="str">
        <f>OBV!F1328</f>
        <v>BEARISH</v>
      </c>
      <c r="K1328" s="6" t="str">
        <f>OBV!G1328</f>
        <v>WEAK</v>
      </c>
      <c r="L1328" s="6" t="str">
        <f>OBV!H1328</f>
        <v>CONFIRMED BEARISH</v>
      </c>
      <c r="M1328" s="8">
        <f t="shared" si="203"/>
        <v>100</v>
      </c>
      <c r="N1328" s="8">
        <f t="shared" si="200"/>
        <v>0</v>
      </c>
      <c r="O1328" s="8">
        <f t="shared" si="201"/>
        <v>0</v>
      </c>
      <c r="P1328" s="8">
        <f t="shared" si="202"/>
        <v>0</v>
      </c>
      <c r="Q1328" s="9">
        <f t="shared" si="204"/>
        <v>35</v>
      </c>
      <c r="R1328" s="9">
        <f t="shared" si="205"/>
        <v>20</v>
      </c>
      <c r="S1328" s="9">
        <f t="shared" si="206"/>
        <v>15</v>
      </c>
      <c r="T1328" s="9">
        <f t="shared" si="207"/>
        <v>25</v>
      </c>
      <c r="U1328" s="8">
        <f t="shared" si="208"/>
        <v>23.333333333333332</v>
      </c>
      <c r="V1328" s="8">
        <f t="shared" si="209"/>
        <v>23.75</v>
      </c>
    </row>
    <row r="1329" spans="1:22" ht="13.5" x14ac:dyDescent="0.25">
      <c r="A1329" s="3">
        <f>RSI!A1329</f>
        <v>44236</v>
      </c>
      <c r="B1329" s="2">
        <f>RSI!B1329</f>
        <v>6.9328000000000003</v>
      </c>
      <c r="C1329" s="2">
        <f>RSI!I1329</f>
        <v>23.010860865770013</v>
      </c>
      <c r="D1329" s="2">
        <f>MACD!E1329</f>
        <v>0.15098721189584552</v>
      </c>
      <c r="E1329" s="2">
        <f>MACD!F1329</f>
        <v>7.9269608700602651E-2</v>
      </c>
      <c r="F1329" s="2">
        <f>'Moving Avg'!D1329</f>
        <v>7.0156000000000009</v>
      </c>
      <c r="G1329" s="2">
        <f>'Moving Avg'!F1329</f>
        <v>7.2822199999999979</v>
      </c>
      <c r="H1329" s="2">
        <f>'Moving Avg'!G1329</f>
        <v>7.4239280000000001</v>
      </c>
      <c r="I1329" s="2">
        <f>'Moving Avg'!H1329</f>
        <v>7.630338499999997</v>
      </c>
      <c r="J1329" s="6" t="str">
        <f>OBV!F1329</f>
        <v>BEARISH</v>
      </c>
      <c r="K1329" s="6" t="str">
        <f>OBV!G1329</f>
        <v>WEAK</v>
      </c>
      <c r="L1329" s="6" t="str">
        <f>OBV!H1329</f>
        <v>CONFIRMED BEARISH</v>
      </c>
      <c r="M1329" s="8">
        <f t="shared" si="203"/>
        <v>100</v>
      </c>
      <c r="N1329" s="8">
        <f t="shared" si="200"/>
        <v>0</v>
      </c>
      <c r="O1329" s="8">
        <f t="shared" si="201"/>
        <v>0</v>
      </c>
      <c r="P1329" s="8">
        <f t="shared" si="202"/>
        <v>0</v>
      </c>
      <c r="Q1329" s="9">
        <f t="shared" si="204"/>
        <v>35</v>
      </c>
      <c r="R1329" s="9">
        <f t="shared" si="205"/>
        <v>20</v>
      </c>
      <c r="S1329" s="9">
        <f t="shared" si="206"/>
        <v>15</v>
      </c>
      <c r="T1329" s="9">
        <f t="shared" si="207"/>
        <v>25</v>
      </c>
      <c r="U1329" s="8">
        <f t="shared" si="208"/>
        <v>23.333333333333332</v>
      </c>
      <c r="V1329" s="8">
        <f t="shared" si="209"/>
        <v>23.75</v>
      </c>
    </row>
    <row r="1330" spans="1:22" ht="13.5" x14ac:dyDescent="0.25">
      <c r="A1330" s="3">
        <f>RSI!A1330</f>
        <v>44237</v>
      </c>
      <c r="B1330" s="2">
        <f>RSI!B1330</f>
        <v>7.1280000000000001</v>
      </c>
      <c r="C1330" s="2">
        <f>RSI!I1330</f>
        <v>40.710319610335027</v>
      </c>
      <c r="D1330" s="2">
        <f>MACD!E1330</f>
        <v>0.14339859719618442</v>
      </c>
      <c r="E1330" s="2">
        <f>MACD!F1330</f>
        <v>9.2095406399719013E-2</v>
      </c>
      <c r="F1330" s="2">
        <f>'Moving Avg'!D1330</f>
        <v>7.0046599999999994</v>
      </c>
      <c r="G1330" s="2">
        <f>'Moving Avg'!F1330</f>
        <v>7.2697249999999993</v>
      </c>
      <c r="H1330" s="2">
        <f>'Moving Avg'!G1330</f>
        <v>7.4119039999999998</v>
      </c>
      <c r="I1330" s="2">
        <f>'Moving Avg'!H1330</f>
        <v>7.6306114999999979</v>
      </c>
      <c r="J1330" s="6" t="str">
        <f>OBV!F1330</f>
        <v>BEARISH</v>
      </c>
      <c r="K1330" s="6" t="str">
        <f>OBV!G1330</f>
        <v>WEAK</v>
      </c>
      <c r="L1330" s="6" t="str">
        <f>OBV!H1330</f>
        <v>CONFIRMED BEARISH</v>
      </c>
      <c r="M1330" s="8">
        <f t="shared" si="203"/>
        <v>50</v>
      </c>
      <c r="N1330" s="8">
        <f t="shared" si="200"/>
        <v>0</v>
      </c>
      <c r="O1330" s="8">
        <f t="shared" si="201"/>
        <v>0</v>
      </c>
      <c r="P1330" s="8">
        <f t="shared" si="202"/>
        <v>0</v>
      </c>
      <c r="Q1330" s="9">
        <f t="shared" si="204"/>
        <v>17.5</v>
      </c>
      <c r="R1330" s="9">
        <f t="shared" si="205"/>
        <v>10</v>
      </c>
      <c r="S1330" s="9">
        <f t="shared" si="206"/>
        <v>7.5</v>
      </c>
      <c r="T1330" s="9">
        <f t="shared" si="207"/>
        <v>12.5</v>
      </c>
      <c r="U1330" s="8">
        <f t="shared" si="208"/>
        <v>11.666666666666666</v>
      </c>
      <c r="V1330" s="8">
        <f t="shared" si="209"/>
        <v>11.875</v>
      </c>
    </row>
    <row r="1331" spans="1:22" ht="13.5" x14ac:dyDescent="0.25">
      <c r="A1331" s="3">
        <f>RSI!A1331</f>
        <v>44238</v>
      </c>
      <c r="B1331" s="2">
        <f>RSI!B1331</f>
        <v>6.8704000000000001</v>
      </c>
      <c r="C1331" s="2">
        <f>RSI!I1331</f>
        <v>30.684840767075514</v>
      </c>
      <c r="D1331" s="2">
        <f>MACD!E1331</f>
        <v>0.15814713442925665</v>
      </c>
      <c r="E1331" s="2">
        <f>MACD!F1331</f>
        <v>0.10530575200562656</v>
      </c>
      <c r="F1331" s="2">
        <f>'Moving Avg'!D1331</f>
        <v>6.9812399999999997</v>
      </c>
      <c r="G1331" s="2">
        <f>'Moving Avg'!F1331</f>
        <v>7.244349999999999</v>
      </c>
      <c r="H1331" s="2">
        <f>'Moving Avg'!G1331</f>
        <v>7.3948839999999993</v>
      </c>
      <c r="I1331" s="2">
        <f>'Moving Avg'!H1331</f>
        <v>7.6294404999999976</v>
      </c>
      <c r="J1331" s="6" t="str">
        <f>OBV!F1331</f>
        <v>BEARISH</v>
      </c>
      <c r="K1331" s="6" t="str">
        <f>OBV!G1331</f>
        <v>WEAK</v>
      </c>
      <c r="L1331" s="6" t="str">
        <f>OBV!H1331</f>
        <v>CONFIRMED BEARISH</v>
      </c>
      <c r="M1331" s="8">
        <f t="shared" si="203"/>
        <v>50</v>
      </c>
      <c r="N1331" s="8">
        <f t="shared" si="200"/>
        <v>0</v>
      </c>
      <c r="O1331" s="8">
        <f t="shared" si="201"/>
        <v>0</v>
      </c>
      <c r="P1331" s="8">
        <f t="shared" si="202"/>
        <v>0</v>
      </c>
      <c r="Q1331" s="9">
        <f t="shared" si="204"/>
        <v>17.5</v>
      </c>
      <c r="R1331" s="9">
        <f t="shared" si="205"/>
        <v>10</v>
      </c>
      <c r="S1331" s="9">
        <f t="shared" si="206"/>
        <v>7.5</v>
      </c>
      <c r="T1331" s="9">
        <f t="shared" si="207"/>
        <v>12.5</v>
      </c>
      <c r="U1331" s="8">
        <f t="shared" si="208"/>
        <v>11.666666666666666</v>
      </c>
      <c r="V1331" s="8">
        <f t="shared" si="209"/>
        <v>11.875</v>
      </c>
    </row>
    <row r="1332" spans="1:22" ht="13.5" x14ac:dyDescent="0.25">
      <c r="A1332" s="3">
        <f>RSI!A1332</f>
        <v>44239</v>
      </c>
      <c r="B1332" s="2">
        <f>RSI!B1332</f>
        <v>6.7141999999999999</v>
      </c>
      <c r="C1332" s="2">
        <f>RSI!I1332</f>
        <v>26.433928194554028</v>
      </c>
      <c r="D1332" s="2">
        <f>MACD!E1332</f>
        <v>0.17612622047306825</v>
      </c>
      <c r="E1332" s="2">
        <f>MACD!F1332</f>
        <v>0.11946984569911491</v>
      </c>
      <c r="F1332" s="2">
        <f>'Moving Avg'!D1332</f>
        <v>6.9187799999999999</v>
      </c>
      <c r="G1332" s="2">
        <f>'Moving Avg'!F1332</f>
        <v>7.2131199999999991</v>
      </c>
      <c r="H1332" s="2">
        <f>'Moving Avg'!G1332</f>
        <v>7.3769260000000001</v>
      </c>
      <c r="I1332" s="2">
        <f>'Moving Avg'!H1332</f>
        <v>7.6274884999999983</v>
      </c>
      <c r="J1332" s="6" t="str">
        <f>OBV!F1332</f>
        <v>BEARISH</v>
      </c>
      <c r="K1332" s="6" t="str">
        <f>OBV!G1332</f>
        <v>WEAK</v>
      </c>
      <c r="L1332" s="6" t="str">
        <f>OBV!H1332</f>
        <v>CONFIRMED BEARISH</v>
      </c>
      <c r="M1332" s="8">
        <f t="shared" si="203"/>
        <v>100</v>
      </c>
      <c r="N1332" s="8">
        <f t="shared" si="200"/>
        <v>0</v>
      </c>
      <c r="O1332" s="8">
        <f t="shared" si="201"/>
        <v>0</v>
      </c>
      <c r="P1332" s="8">
        <f t="shared" si="202"/>
        <v>0</v>
      </c>
      <c r="Q1332" s="9">
        <f t="shared" si="204"/>
        <v>35</v>
      </c>
      <c r="R1332" s="9">
        <f t="shared" si="205"/>
        <v>20</v>
      </c>
      <c r="S1332" s="9">
        <f t="shared" si="206"/>
        <v>15</v>
      </c>
      <c r="T1332" s="9">
        <f t="shared" si="207"/>
        <v>25</v>
      </c>
      <c r="U1332" s="8">
        <f t="shared" si="208"/>
        <v>23.333333333333332</v>
      </c>
      <c r="V1332" s="8">
        <f t="shared" si="209"/>
        <v>23.75</v>
      </c>
    </row>
    <row r="1333" spans="1:22" ht="13.5" x14ac:dyDescent="0.25">
      <c r="A1333" s="3">
        <f>RSI!A1333</f>
        <v>44242</v>
      </c>
      <c r="B1333" s="2">
        <f>RSI!B1333</f>
        <v>6.7141999999999999</v>
      </c>
      <c r="C1333" s="2">
        <f>RSI!I1333</f>
        <v>26.433928194554028</v>
      </c>
      <c r="D1333" s="2">
        <f>MACD!E1333</f>
        <v>0.19443318280969457</v>
      </c>
      <c r="E1333" s="2">
        <f>MACD!F1333</f>
        <v>0.13446251312123086</v>
      </c>
      <c r="F1333" s="2">
        <f>'Moving Avg'!D1333</f>
        <v>6.8719200000000003</v>
      </c>
      <c r="G1333" s="2">
        <f>'Moving Avg'!F1333</f>
        <v>7.1760350000000006</v>
      </c>
      <c r="H1333" s="2">
        <f>'Moving Avg'!G1333</f>
        <v>7.3589679999999991</v>
      </c>
      <c r="I1333" s="2">
        <f>'Moving Avg'!H1333</f>
        <v>7.6259269999999981</v>
      </c>
      <c r="J1333" s="6" t="str">
        <f>OBV!F1333</f>
        <v>BEARISH</v>
      </c>
      <c r="K1333" s="6" t="str">
        <f>OBV!G1333</f>
        <v>WEAK</v>
      </c>
      <c r="L1333" s="6" t="str">
        <f>OBV!H1333</f>
        <v>CONFIRMED BEARISH</v>
      </c>
      <c r="M1333" s="8">
        <f t="shared" si="203"/>
        <v>100</v>
      </c>
      <c r="N1333" s="8">
        <f t="shared" si="200"/>
        <v>0</v>
      </c>
      <c r="O1333" s="8">
        <f t="shared" si="201"/>
        <v>0</v>
      </c>
      <c r="P1333" s="8">
        <f t="shared" si="202"/>
        <v>0</v>
      </c>
      <c r="Q1333" s="9">
        <f t="shared" si="204"/>
        <v>35</v>
      </c>
      <c r="R1333" s="9">
        <f t="shared" si="205"/>
        <v>20</v>
      </c>
      <c r="S1333" s="9">
        <f t="shared" si="206"/>
        <v>15</v>
      </c>
      <c r="T1333" s="9">
        <f t="shared" si="207"/>
        <v>25</v>
      </c>
      <c r="U1333" s="8">
        <f t="shared" si="208"/>
        <v>23.333333333333332</v>
      </c>
      <c r="V1333" s="8">
        <f t="shared" si="209"/>
        <v>23.75</v>
      </c>
    </row>
    <row r="1334" spans="1:22" ht="13.5" x14ac:dyDescent="0.25">
      <c r="A1334" s="3">
        <f>RSI!A1334</f>
        <v>44243</v>
      </c>
      <c r="B1334" s="2">
        <f>RSI!B1334</f>
        <v>6.7141999999999999</v>
      </c>
      <c r="C1334" s="2">
        <f>RSI!I1334</f>
        <v>26.433928194554028</v>
      </c>
      <c r="D1334" s="2">
        <f>MACD!E1334</f>
        <v>0.20078840193030256</v>
      </c>
      <c r="E1334" s="2">
        <f>MACD!F1334</f>
        <v>0.14772769088304522</v>
      </c>
      <c r="F1334" s="2">
        <f>'Moving Avg'!D1334</f>
        <v>6.8281999999999998</v>
      </c>
      <c r="G1334" s="2">
        <f>'Moving Avg'!F1334</f>
        <v>7.1350449999999999</v>
      </c>
      <c r="H1334" s="2">
        <f>'Moving Avg'!G1334</f>
        <v>7.3410099999999989</v>
      </c>
      <c r="I1334" s="2">
        <f>'Moving Avg'!H1334</f>
        <v>7.6238189999999975</v>
      </c>
      <c r="J1334" s="6" t="str">
        <f>OBV!F1334</f>
        <v>BEARISH</v>
      </c>
      <c r="K1334" s="6" t="str">
        <f>OBV!G1334</f>
        <v>WEAK</v>
      </c>
      <c r="L1334" s="6" t="str">
        <f>OBV!H1334</f>
        <v>CONFIRMED BEARISH</v>
      </c>
      <c r="M1334" s="8">
        <f t="shared" si="203"/>
        <v>100</v>
      </c>
      <c r="N1334" s="8">
        <f t="shared" si="200"/>
        <v>0</v>
      </c>
      <c r="O1334" s="8">
        <f t="shared" si="201"/>
        <v>0</v>
      </c>
      <c r="P1334" s="8">
        <f t="shared" si="202"/>
        <v>0</v>
      </c>
      <c r="Q1334" s="9">
        <f t="shared" si="204"/>
        <v>35</v>
      </c>
      <c r="R1334" s="9">
        <f t="shared" si="205"/>
        <v>20</v>
      </c>
      <c r="S1334" s="9">
        <f t="shared" si="206"/>
        <v>15</v>
      </c>
      <c r="T1334" s="9">
        <f t="shared" si="207"/>
        <v>25</v>
      </c>
      <c r="U1334" s="8">
        <f t="shared" si="208"/>
        <v>23.333333333333332</v>
      </c>
      <c r="V1334" s="8">
        <f t="shared" si="209"/>
        <v>23.75</v>
      </c>
    </row>
    <row r="1335" spans="1:22" ht="13.5" x14ac:dyDescent="0.25">
      <c r="A1335" s="3">
        <f>RSI!A1335</f>
        <v>44244</v>
      </c>
      <c r="B1335" s="2">
        <f>RSI!B1335</f>
        <v>6.7141999999999999</v>
      </c>
      <c r="C1335" s="2">
        <f>RSI!I1335</f>
        <v>26.433928194554028</v>
      </c>
      <c r="D1335" s="2">
        <f>MACD!E1335</f>
        <v>0.20881840663242812</v>
      </c>
      <c r="E1335" s="2">
        <f>MACD!F1335</f>
        <v>0.15994583403292179</v>
      </c>
      <c r="F1335" s="2">
        <f>'Moving Avg'!D1335</f>
        <v>6.7454399999999994</v>
      </c>
      <c r="G1335" s="2">
        <f>'Moving Avg'!F1335</f>
        <v>7.0944450000000003</v>
      </c>
      <c r="H1335" s="2">
        <f>'Moving Avg'!G1335</f>
        <v>7.3233639999999989</v>
      </c>
      <c r="I1335" s="2">
        <f>'Moving Avg'!H1335</f>
        <v>7.6219059999999983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  <c r="M1335" s="8">
        <f t="shared" si="203"/>
        <v>100</v>
      </c>
      <c r="N1335" s="8">
        <f t="shared" si="200"/>
        <v>0</v>
      </c>
      <c r="O1335" s="8">
        <f t="shared" si="201"/>
        <v>0</v>
      </c>
      <c r="P1335" s="8">
        <f t="shared" si="202"/>
        <v>0</v>
      </c>
      <c r="Q1335" s="9">
        <f t="shared" si="204"/>
        <v>35</v>
      </c>
      <c r="R1335" s="9">
        <f t="shared" si="205"/>
        <v>20</v>
      </c>
      <c r="S1335" s="9">
        <f t="shared" si="206"/>
        <v>15</v>
      </c>
      <c r="T1335" s="9">
        <f t="shared" si="207"/>
        <v>25</v>
      </c>
      <c r="U1335" s="8">
        <f t="shared" si="208"/>
        <v>23.333333333333332</v>
      </c>
      <c r="V1335" s="8">
        <f t="shared" si="209"/>
        <v>23.75</v>
      </c>
    </row>
    <row r="1336" spans="1:22" ht="13.5" x14ac:dyDescent="0.25">
      <c r="A1336" s="3">
        <f>RSI!A1336</f>
        <v>44245</v>
      </c>
      <c r="B1336" s="2">
        <f>RSI!B1336</f>
        <v>6.7141999999999999</v>
      </c>
      <c r="C1336" s="2">
        <f>RSI!I1336</f>
        <v>26.433928194554028</v>
      </c>
      <c r="D1336" s="2">
        <f>MACD!E1336</f>
        <v>0.18803828602432304</v>
      </c>
      <c r="E1336" s="2">
        <f>MACD!F1336</f>
        <v>0.16556432443120206</v>
      </c>
      <c r="F1336" s="2">
        <f>'Moving Avg'!D1336</f>
        <v>6.7141999999999999</v>
      </c>
      <c r="G1336" s="2">
        <f>'Moving Avg'!F1336</f>
        <v>7.0593100000000009</v>
      </c>
      <c r="H1336" s="2">
        <f>'Moving Avg'!G1336</f>
        <v>7.3069679999999995</v>
      </c>
      <c r="I1336" s="2">
        <f>'Moving Avg'!H1336</f>
        <v>7.6196414999999966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  <c r="M1336" s="8">
        <f t="shared" si="203"/>
        <v>100</v>
      </c>
      <c r="N1336" s="8">
        <f t="shared" si="200"/>
        <v>0</v>
      </c>
      <c r="O1336" s="8">
        <f t="shared" si="201"/>
        <v>0</v>
      </c>
      <c r="P1336" s="8">
        <f t="shared" si="202"/>
        <v>0</v>
      </c>
      <c r="Q1336" s="9">
        <f t="shared" si="204"/>
        <v>35</v>
      </c>
      <c r="R1336" s="9">
        <f t="shared" si="205"/>
        <v>20</v>
      </c>
      <c r="S1336" s="9">
        <f t="shared" si="206"/>
        <v>15</v>
      </c>
      <c r="T1336" s="9">
        <f t="shared" si="207"/>
        <v>25</v>
      </c>
      <c r="U1336" s="8">
        <f t="shared" si="208"/>
        <v>23.333333333333332</v>
      </c>
      <c r="V1336" s="8">
        <f t="shared" si="209"/>
        <v>23.75</v>
      </c>
    </row>
    <row r="1337" spans="1:22" ht="13.5" x14ac:dyDescent="0.25">
      <c r="A1337" s="3">
        <f>RSI!A1337</f>
        <v>44246</v>
      </c>
      <c r="B1337" s="2">
        <f>RSI!B1337</f>
        <v>6.7141999999999999</v>
      </c>
      <c r="C1337" s="2">
        <f>RSI!I1337</f>
        <v>26.433928194554028</v>
      </c>
      <c r="D1337" s="2">
        <f>MACD!E1337</f>
        <v>0.17872920821427662</v>
      </c>
      <c r="E1337" s="2">
        <f>MACD!F1337</f>
        <v>0.16819730118781698</v>
      </c>
      <c r="F1337" s="2">
        <f>'Moving Avg'!D1337</f>
        <v>6.7141999999999999</v>
      </c>
      <c r="G1337" s="2">
        <f>'Moving Avg'!F1337</f>
        <v>7.0241750000000014</v>
      </c>
      <c r="H1337" s="2">
        <f>'Moving Avg'!G1337</f>
        <v>7.2913520000000007</v>
      </c>
      <c r="I1337" s="2">
        <f>'Moving Avg'!H1337</f>
        <v>7.6173379999999948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3"/>
        <v>100</v>
      </c>
      <c r="N1337" s="8">
        <f t="shared" si="200"/>
        <v>0</v>
      </c>
      <c r="O1337" s="8">
        <f t="shared" si="201"/>
        <v>0</v>
      </c>
      <c r="P1337" s="8">
        <f t="shared" si="202"/>
        <v>33</v>
      </c>
      <c r="Q1337" s="9">
        <f t="shared" si="204"/>
        <v>39.950000000000003</v>
      </c>
      <c r="R1337" s="9">
        <f t="shared" si="205"/>
        <v>28.25</v>
      </c>
      <c r="S1337" s="9">
        <f t="shared" si="206"/>
        <v>29.85</v>
      </c>
      <c r="T1337" s="9">
        <f t="shared" si="207"/>
        <v>33.25</v>
      </c>
      <c r="U1337" s="8">
        <f t="shared" si="208"/>
        <v>32.683333333333337</v>
      </c>
      <c r="V1337" s="8">
        <f t="shared" si="209"/>
        <v>32.825000000000003</v>
      </c>
    </row>
    <row r="1338" spans="1:22" ht="13.5" x14ac:dyDescent="0.25">
      <c r="A1338" s="3">
        <f>RSI!A1338</f>
        <v>44249</v>
      </c>
      <c r="B1338" s="2">
        <f>RSI!B1338</f>
        <v>6.7141999999999999</v>
      </c>
      <c r="C1338" s="2">
        <f>RSI!I1338</f>
        <v>26.433928194554028</v>
      </c>
      <c r="D1338" s="2">
        <f>MACD!E1338</f>
        <v>0.16095794544897757</v>
      </c>
      <c r="E1338" s="2">
        <f>MACD!F1338</f>
        <v>0.16674943004004911</v>
      </c>
      <c r="F1338" s="2">
        <f>'Moving Avg'!D1338</f>
        <v>6.7141999999999999</v>
      </c>
      <c r="G1338" s="2">
        <f>'Moving Avg'!F1338</f>
        <v>6.9894300000000014</v>
      </c>
      <c r="H1338" s="2">
        <f>'Moving Avg'!G1338</f>
        <v>7.2765180000000012</v>
      </c>
      <c r="I1338" s="2">
        <f>'Moving Avg'!H1338</f>
        <v>7.6157764999999946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3"/>
        <v>100</v>
      </c>
      <c r="N1338" s="8">
        <f t="shared" si="200"/>
        <v>45</v>
      </c>
      <c r="O1338" s="8">
        <f t="shared" si="201"/>
        <v>0</v>
      </c>
      <c r="P1338" s="8">
        <f t="shared" si="202"/>
        <v>33</v>
      </c>
      <c r="Q1338" s="9">
        <f t="shared" si="204"/>
        <v>55.7</v>
      </c>
      <c r="R1338" s="9">
        <f t="shared" si="205"/>
        <v>37.25</v>
      </c>
      <c r="S1338" s="9">
        <f t="shared" si="206"/>
        <v>36.6</v>
      </c>
      <c r="T1338" s="9">
        <f t="shared" si="207"/>
        <v>44.5</v>
      </c>
      <c r="U1338" s="8">
        <f t="shared" si="208"/>
        <v>43.183333333333337</v>
      </c>
      <c r="V1338" s="8">
        <f t="shared" si="209"/>
        <v>43.512500000000003</v>
      </c>
    </row>
    <row r="1339" spans="1:22" ht="13.5" x14ac:dyDescent="0.25">
      <c r="A1339" s="3">
        <f>RSI!A1339</f>
        <v>44250</v>
      </c>
      <c r="B1339" s="2">
        <f>RSI!B1339</f>
        <v>6.8312999999999997</v>
      </c>
      <c r="C1339" s="2">
        <f>RSI!I1339</f>
        <v>37.362456159903971</v>
      </c>
      <c r="D1339" s="2">
        <f>MACD!E1339</f>
        <v>0.13678093963059368</v>
      </c>
      <c r="E1339" s="2">
        <f>MACD!F1339</f>
        <v>0.16075573195815804</v>
      </c>
      <c r="F1339" s="2">
        <f>'Moving Avg'!D1339</f>
        <v>6.7376199999999997</v>
      </c>
      <c r="G1339" s="2">
        <f>'Moving Avg'!F1339</f>
        <v>6.961710000000001</v>
      </c>
      <c r="H1339" s="2">
        <f>'Moving Avg'!G1339</f>
        <v>7.2634000000000016</v>
      </c>
      <c r="I1339" s="2">
        <f>'Moving Avg'!H1339</f>
        <v>7.6137854999999952</v>
      </c>
      <c r="J1339" s="6" t="str">
        <f>OBV!F1339</f>
        <v>BULLISH</v>
      </c>
      <c r="K1339" s="6" t="str">
        <f>OBV!G1339</f>
        <v>STRONG</v>
      </c>
      <c r="L1339" s="6" t="str">
        <f>OBV!H1339</f>
        <v>CONFIRMED BULLISH</v>
      </c>
      <c r="M1339" s="8">
        <f t="shared" si="203"/>
        <v>50</v>
      </c>
      <c r="N1339" s="8">
        <f t="shared" si="200"/>
        <v>100</v>
      </c>
      <c r="O1339" s="8">
        <f t="shared" si="201"/>
        <v>0</v>
      </c>
      <c r="P1339" s="8">
        <f t="shared" si="202"/>
        <v>100</v>
      </c>
      <c r="Q1339" s="9">
        <f t="shared" si="204"/>
        <v>67.5</v>
      </c>
      <c r="R1339" s="9">
        <f t="shared" si="205"/>
        <v>55</v>
      </c>
      <c r="S1339" s="9">
        <f t="shared" si="206"/>
        <v>67.5</v>
      </c>
      <c r="T1339" s="9">
        <f t="shared" si="207"/>
        <v>62.5</v>
      </c>
      <c r="U1339" s="8">
        <f t="shared" si="208"/>
        <v>63.333333333333336</v>
      </c>
      <c r="V1339" s="8">
        <f t="shared" si="209"/>
        <v>63.125</v>
      </c>
    </row>
    <row r="1340" spans="1:22" ht="13.5" x14ac:dyDescent="0.25">
      <c r="A1340" s="3">
        <f>RSI!A1340</f>
        <v>44251</v>
      </c>
      <c r="B1340" s="2">
        <f>RSI!B1340</f>
        <v>6.8312999999999997</v>
      </c>
      <c r="C1340" s="2">
        <f>RSI!I1340</f>
        <v>37.362456159903964</v>
      </c>
      <c r="D1340" s="2">
        <f>MACD!E1340</f>
        <v>0.14746754829561226</v>
      </c>
      <c r="E1340" s="2">
        <f>MACD!F1340</f>
        <v>0.15809809522564888</v>
      </c>
      <c r="F1340" s="2">
        <f>'Moving Avg'!D1340</f>
        <v>6.7610399999999995</v>
      </c>
      <c r="G1340" s="2">
        <f>'Moving Avg'!F1340</f>
        <v>6.9378950000000019</v>
      </c>
      <c r="H1340" s="2">
        <f>'Moving Avg'!G1340</f>
        <v>7.2501260000000016</v>
      </c>
      <c r="I1340" s="2">
        <f>'Moving Avg'!H1340</f>
        <v>7.6128484999999957</v>
      </c>
      <c r="J1340" s="6" t="str">
        <f>OBV!F1340</f>
        <v>BULLISH</v>
      </c>
      <c r="K1340" s="6" t="str">
        <f>OBV!G1340</f>
        <v>STRONG</v>
      </c>
      <c r="L1340" s="6" t="str">
        <f>OBV!H1340</f>
        <v>CONFIRMED BULLISH</v>
      </c>
      <c r="M1340" s="8">
        <f t="shared" si="203"/>
        <v>50</v>
      </c>
      <c r="N1340" s="8">
        <f t="shared" si="200"/>
        <v>45</v>
      </c>
      <c r="O1340" s="8">
        <f t="shared" si="201"/>
        <v>0</v>
      </c>
      <c r="P1340" s="8">
        <f t="shared" si="202"/>
        <v>100</v>
      </c>
      <c r="Q1340" s="9">
        <f t="shared" si="204"/>
        <v>48.25</v>
      </c>
      <c r="R1340" s="9">
        <f t="shared" si="205"/>
        <v>44</v>
      </c>
      <c r="S1340" s="9">
        <f t="shared" si="206"/>
        <v>59.25</v>
      </c>
      <c r="T1340" s="9">
        <f t="shared" si="207"/>
        <v>48.75</v>
      </c>
      <c r="U1340" s="8">
        <f t="shared" si="208"/>
        <v>50.5</v>
      </c>
      <c r="V1340" s="8">
        <f t="shared" si="209"/>
        <v>50.0625</v>
      </c>
    </row>
    <row r="1341" spans="1:22" ht="13.5" x14ac:dyDescent="0.25">
      <c r="A1341" s="3">
        <f>RSI!A1341</f>
        <v>44252</v>
      </c>
      <c r="B1341" s="2">
        <f>RSI!B1341</f>
        <v>6.8235000000000001</v>
      </c>
      <c r="C1341" s="2">
        <f>RSI!I1341</f>
        <v>36.938548753613134</v>
      </c>
      <c r="D1341" s="2">
        <f>MACD!E1341</f>
        <v>0.11848791065942255</v>
      </c>
      <c r="E1341" s="2">
        <f>MACD!F1341</f>
        <v>0.1501760583124036</v>
      </c>
      <c r="F1341" s="2">
        <f>'Moving Avg'!D1341</f>
        <v>6.7828999999999997</v>
      </c>
      <c r="G1341" s="2">
        <f>'Moving Avg'!F1341</f>
        <v>6.9133000000000022</v>
      </c>
      <c r="H1341" s="2">
        <f>'Moving Avg'!G1341</f>
        <v>7.236696000000002</v>
      </c>
      <c r="I1341" s="2">
        <f>'Moving Avg'!H1341</f>
        <v>7.6118724999999952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3"/>
        <v>50</v>
      </c>
      <c r="N1341" s="8">
        <f t="shared" si="200"/>
        <v>100</v>
      </c>
      <c r="O1341" s="8">
        <f t="shared" si="201"/>
        <v>0</v>
      </c>
      <c r="P1341" s="8">
        <f t="shared" si="202"/>
        <v>83.5</v>
      </c>
      <c r="Q1341" s="9">
        <f t="shared" si="204"/>
        <v>65.025000000000006</v>
      </c>
      <c r="R1341" s="9">
        <f t="shared" si="205"/>
        <v>50.875</v>
      </c>
      <c r="S1341" s="9">
        <f t="shared" si="206"/>
        <v>60.075000000000003</v>
      </c>
      <c r="T1341" s="9">
        <f t="shared" si="207"/>
        <v>58.375</v>
      </c>
      <c r="U1341" s="8">
        <f t="shared" si="208"/>
        <v>58.658333333333339</v>
      </c>
      <c r="V1341" s="8">
        <f t="shared" si="209"/>
        <v>58.587500000000006</v>
      </c>
    </row>
    <row r="1342" spans="1:22" ht="13.5" x14ac:dyDescent="0.25">
      <c r="A1342" s="3">
        <f>RSI!A1342</f>
        <v>44253</v>
      </c>
      <c r="B1342" s="2">
        <f>RSI!B1342</f>
        <v>6.8235000000000001</v>
      </c>
      <c r="C1342" s="2">
        <f>RSI!I1342</f>
        <v>36.938548753613134</v>
      </c>
      <c r="D1342" s="2">
        <f>MACD!E1342</f>
        <v>7.0936480481104347E-2</v>
      </c>
      <c r="E1342" s="2">
        <f>MACD!F1342</f>
        <v>0.13432814274614377</v>
      </c>
      <c r="F1342" s="2">
        <f>'Moving Avg'!D1342</f>
        <v>6.8047599999999999</v>
      </c>
      <c r="G1342" s="2">
        <f>'Moving Avg'!F1342</f>
        <v>6.8914400000000011</v>
      </c>
      <c r="H1342" s="2">
        <f>'Moving Avg'!G1342</f>
        <v>7.2232660000000024</v>
      </c>
      <c r="I1342" s="2">
        <f>'Moving Avg'!H1342</f>
        <v>7.6119114999999944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3"/>
        <v>50</v>
      </c>
      <c r="N1342" s="8">
        <f t="shared" si="200"/>
        <v>100</v>
      </c>
      <c r="O1342" s="8">
        <f t="shared" si="201"/>
        <v>0</v>
      </c>
      <c r="P1342" s="8">
        <f t="shared" si="202"/>
        <v>83.5</v>
      </c>
      <c r="Q1342" s="9">
        <f t="shared" si="204"/>
        <v>65.025000000000006</v>
      </c>
      <c r="R1342" s="9">
        <f t="shared" si="205"/>
        <v>50.875</v>
      </c>
      <c r="S1342" s="9">
        <f t="shared" si="206"/>
        <v>60.075000000000003</v>
      </c>
      <c r="T1342" s="9">
        <f t="shared" si="207"/>
        <v>58.375</v>
      </c>
      <c r="U1342" s="8">
        <f t="shared" si="208"/>
        <v>58.658333333333339</v>
      </c>
      <c r="V1342" s="8">
        <f t="shared" si="209"/>
        <v>58.587500000000006</v>
      </c>
    </row>
    <row r="1343" spans="1:22" ht="13.5" x14ac:dyDescent="0.25">
      <c r="A1343" s="3">
        <f>RSI!A1343</f>
        <v>44256</v>
      </c>
      <c r="B1343" s="2">
        <f>RSI!B1343</f>
        <v>6.8079000000000001</v>
      </c>
      <c r="C1343" s="2">
        <f>RSI!I1343</f>
        <v>35.991367069843278</v>
      </c>
      <c r="D1343" s="2">
        <f>MACD!E1343</f>
        <v>3.2782665036767966E-2</v>
      </c>
      <c r="E1343" s="2">
        <f>MACD!F1343</f>
        <v>0.11401904720426861</v>
      </c>
      <c r="F1343" s="2">
        <f>'Moving Avg'!D1343</f>
        <v>6.8235000000000001</v>
      </c>
      <c r="G1343" s="2">
        <f>'Moving Avg'!F1343</f>
        <v>6.8688000000000002</v>
      </c>
      <c r="H1343" s="2">
        <f>'Moving Avg'!G1343</f>
        <v>7.2096800000000032</v>
      </c>
      <c r="I1343" s="2">
        <f>'Moving Avg'!H1343</f>
        <v>7.6108574999999954</v>
      </c>
      <c r="J1343" s="6" t="str">
        <f>OBV!F1343</f>
        <v>BEARISH</v>
      </c>
      <c r="K1343" s="6" t="str">
        <f>OBV!G1343</f>
        <v>NEUTRAL</v>
      </c>
      <c r="L1343" s="6" t="str">
        <f>OBV!H1343</f>
        <v>BEARISH DIVERGENCE</v>
      </c>
      <c r="M1343" s="8">
        <f t="shared" si="203"/>
        <v>50</v>
      </c>
      <c r="N1343" s="8">
        <f t="shared" si="200"/>
        <v>100</v>
      </c>
      <c r="O1343" s="8">
        <f t="shared" si="201"/>
        <v>0</v>
      </c>
      <c r="P1343" s="8">
        <f t="shared" si="202"/>
        <v>16.5</v>
      </c>
      <c r="Q1343" s="9">
        <f t="shared" si="204"/>
        <v>54.975000000000001</v>
      </c>
      <c r="R1343" s="9">
        <f t="shared" si="205"/>
        <v>34.125</v>
      </c>
      <c r="S1343" s="9">
        <f t="shared" si="206"/>
        <v>29.925000000000001</v>
      </c>
      <c r="T1343" s="9">
        <f t="shared" si="207"/>
        <v>41.625</v>
      </c>
      <c r="U1343" s="8">
        <f t="shared" si="208"/>
        <v>39.674999999999997</v>
      </c>
      <c r="V1343" s="8">
        <f t="shared" si="209"/>
        <v>40.162499999999994</v>
      </c>
    </row>
    <row r="1344" spans="1:22" ht="13.5" x14ac:dyDescent="0.25">
      <c r="A1344" s="3">
        <f>RSI!A1344</f>
        <v>44257</v>
      </c>
      <c r="B1344" s="2">
        <f>RSI!B1344</f>
        <v>6.8079000000000001</v>
      </c>
      <c r="C1344" s="2">
        <f>RSI!I1344</f>
        <v>35.991367069843278</v>
      </c>
      <c r="D1344" s="2">
        <f>MACD!E1344</f>
        <v>1.4486766967696241E-3</v>
      </c>
      <c r="E1344" s="2">
        <f>MACD!F1344</f>
        <v>9.1504973102768811E-2</v>
      </c>
      <c r="F1344" s="2">
        <f>'Moving Avg'!D1344</f>
        <v>6.8188199999999997</v>
      </c>
      <c r="G1344" s="2">
        <f>'Moving Avg'!F1344</f>
        <v>6.8500600000000009</v>
      </c>
      <c r="H1344" s="2">
        <f>'Moving Avg'!G1344</f>
        <v>7.1960940000000031</v>
      </c>
      <c r="I1344" s="2">
        <f>'Moving Avg'!H1344</f>
        <v>7.6087884999999948</v>
      </c>
      <c r="J1344" s="6" t="str">
        <f>OBV!F1344</f>
        <v>BEARISH</v>
      </c>
      <c r="K1344" s="6" t="str">
        <f>OBV!G1344</f>
        <v>WEAK</v>
      </c>
      <c r="L1344" s="6" t="str">
        <f>OBV!H1344</f>
        <v>CONFIRMED BEARISH</v>
      </c>
      <c r="M1344" s="8">
        <f t="shared" si="203"/>
        <v>50</v>
      </c>
      <c r="N1344" s="8">
        <f t="shared" si="200"/>
        <v>100</v>
      </c>
      <c r="O1344" s="8">
        <f t="shared" si="201"/>
        <v>0</v>
      </c>
      <c r="P1344" s="8">
        <f t="shared" si="202"/>
        <v>0</v>
      </c>
      <c r="Q1344" s="9">
        <f t="shared" si="204"/>
        <v>52.5</v>
      </c>
      <c r="R1344" s="9">
        <f t="shared" si="205"/>
        <v>30</v>
      </c>
      <c r="S1344" s="9">
        <f t="shared" si="206"/>
        <v>22.5</v>
      </c>
      <c r="T1344" s="9">
        <f t="shared" si="207"/>
        <v>37.5</v>
      </c>
      <c r="U1344" s="8">
        <f t="shared" si="208"/>
        <v>35</v>
      </c>
      <c r="V1344" s="8">
        <f t="shared" si="209"/>
        <v>35.625</v>
      </c>
    </row>
    <row r="1345" spans="1:22" ht="13.5" x14ac:dyDescent="0.25">
      <c r="A1345" s="3">
        <f>RSI!A1345</f>
        <v>44258</v>
      </c>
      <c r="B1345" s="2">
        <f>RSI!B1345</f>
        <v>6.7923</v>
      </c>
      <c r="C1345" s="2">
        <f>RSI!I1345</f>
        <v>34.951939785349509</v>
      </c>
      <c r="D1345" s="2">
        <f>MACD!E1345</f>
        <v>-2.3029504215728025E-2</v>
      </c>
      <c r="E1345" s="2">
        <f>MACD!F1345</f>
        <v>6.8598077639069444E-2</v>
      </c>
      <c r="F1345" s="2">
        <f>'Moving Avg'!D1345</f>
        <v>6.811020000000001</v>
      </c>
      <c r="G1345" s="2">
        <f>'Moving Avg'!F1345</f>
        <v>6.8305400000000009</v>
      </c>
      <c r="H1345" s="2">
        <f>'Moving Avg'!G1345</f>
        <v>7.1832900000000039</v>
      </c>
      <c r="I1345" s="2">
        <f>'Moving Avg'!H1345</f>
        <v>7.605860499999995</v>
      </c>
      <c r="J1345" s="6" t="str">
        <f>OBV!F1345</f>
        <v>BEARISH</v>
      </c>
      <c r="K1345" s="6" t="str">
        <f>OBV!G1345</f>
        <v>WEAK</v>
      </c>
      <c r="L1345" s="6" t="str">
        <f>OBV!H1345</f>
        <v>CONFIRMED BEARISH</v>
      </c>
      <c r="M1345" s="8">
        <f t="shared" si="203"/>
        <v>50</v>
      </c>
      <c r="N1345" s="8">
        <f t="shared" si="200"/>
        <v>100</v>
      </c>
      <c r="O1345" s="8">
        <f t="shared" si="201"/>
        <v>0</v>
      </c>
      <c r="P1345" s="8">
        <f t="shared" si="202"/>
        <v>0</v>
      </c>
      <c r="Q1345" s="9">
        <f t="shared" si="204"/>
        <v>52.5</v>
      </c>
      <c r="R1345" s="9">
        <f t="shared" si="205"/>
        <v>30</v>
      </c>
      <c r="S1345" s="9">
        <f t="shared" si="206"/>
        <v>22.5</v>
      </c>
      <c r="T1345" s="9">
        <f t="shared" si="207"/>
        <v>37.5</v>
      </c>
      <c r="U1345" s="8">
        <f t="shared" si="208"/>
        <v>35</v>
      </c>
      <c r="V1345" s="8">
        <f t="shared" si="209"/>
        <v>35.625</v>
      </c>
    </row>
    <row r="1346" spans="1:22" ht="13.5" x14ac:dyDescent="0.25">
      <c r="A1346" s="3">
        <f>RSI!A1346</f>
        <v>44259</v>
      </c>
      <c r="B1346" s="2">
        <f>RSI!B1346</f>
        <v>6.9485000000000001</v>
      </c>
      <c r="C1346" s="2">
        <f>RSI!I1346</f>
        <v>50.398497634683139</v>
      </c>
      <c r="D1346" s="2">
        <f>MACD!E1346</f>
        <v>-5.4405520552121445E-2</v>
      </c>
      <c r="E1346" s="2">
        <f>MACD!F1346</f>
        <v>4.3997358000831266E-2</v>
      </c>
      <c r="F1346" s="2">
        <f>'Moving Avg'!D1346</f>
        <v>6.8360200000000004</v>
      </c>
      <c r="G1346" s="2">
        <f>'Moving Avg'!F1346</f>
        <v>6.8285900000000002</v>
      </c>
      <c r="H1346" s="2">
        <f>'Moving Avg'!G1346</f>
        <v>7.1736100000000045</v>
      </c>
      <c r="I1346" s="2">
        <f>'Moving Avg'!H1346</f>
        <v>7.6039089999999954</v>
      </c>
      <c r="J1346" s="6" t="str">
        <f>OBV!F1346</f>
        <v>BEARISH</v>
      </c>
      <c r="K1346" s="6" t="str">
        <f>OBV!G1346</f>
        <v>WEAK</v>
      </c>
      <c r="L1346" s="6" t="str">
        <f>OBV!H1346</f>
        <v>BEARISH DIVERGENCE</v>
      </c>
      <c r="M1346" s="8">
        <f t="shared" si="203"/>
        <v>50</v>
      </c>
      <c r="N1346" s="8">
        <f t="shared" ref="N1346:N1409" si="210">IF(E1346-D1346&gt;0.02, 100, IF(E1346-D1346&lt;0,0,45))</f>
        <v>100</v>
      </c>
      <c r="O1346" s="8">
        <f t="shared" ref="O1346:O1409" si="211">IF(F1346-I1346&gt;10,100,IF(F1346-I1346&gt;5,75, IF(F1346-I1346&gt;0,50,0)))</f>
        <v>0</v>
      </c>
      <c r="P1346" s="8">
        <f t="shared" ref="P1346:P1409" si="212">IF(L1346="confirmed bullish", 34, IF(L1346="bullish divergence",17, 0))+IF(J1346="bullish",33,IF(J1346="bearish",0,16.5))+IF(K1346="strong",33,IF(K1346="weak",0,16.5))</f>
        <v>0</v>
      </c>
      <c r="Q1346" s="9">
        <f t="shared" si="204"/>
        <v>52.5</v>
      </c>
      <c r="R1346" s="9">
        <f t="shared" si="205"/>
        <v>30</v>
      </c>
      <c r="S1346" s="9">
        <f t="shared" si="206"/>
        <v>22.5</v>
      </c>
      <c r="T1346" s="9">
        <f t="shared" si="207"/>
        <v>37.5</v>
      </c>
      <c r="U1346" s="8">
        <f t="shared" si="208"/>
        <v>35</v>
      </c>
      <c r="V1346" s="8">
        <f t="shared" si="209"/>
        <v>35.625</v>
      </c>
    </row>
    <row r="1347" spans="1:22" ht="13.5" x14ac:dyDescent="0.25">
      <c r="A1347" s="3">
        <f>RSI!A1347</f>
        <v>44260</v>
      </c>
      <c r="B1347" s="2">
        <f>RSI!B1347</f>
        <v>6.8312999999999997</v>
      </c>
      <c r="C1347" s="2">
        <f>RSI!I1347</f>
        <v>42.284892602522525</v>
      </c>
      <c r="D1347" s="2">
        <f>MACD!E1347</f>
        <v>-7.2356467590010354E-2</v>
      </c>
      <c r="E1347" s="2">
        <f>MACD!F1347</f>
        <v>2.0726592882662941E-2</v>
      </c>
      <c r="F1347" s="2">
        <f>'Moving Avg'!D1347</f>
        <v>6.83758</v>
      </c>
      <c r="G1347" s="2">
        <f>'Moving Avg'!F1347</f>
        <v>6.8188300000000002</v>
      </c>
      <c r="H1347" s="2">
        <f>'Moving Avg'!G1347</f>
        <v>7.1603360000000036</v>
      </c>
      <c r="I1347" s="2">
        <f>'Moving Avg'!H1347</f>
        <v>7.6023864999999944</v>
      </c>
      <c r="J1347" s="6" t="str">
        <f>OBV!F1347</f>
        <v>BEARISH</v>
      </c>
      <c r="K1347" s="6" t="str">
        <f>OBV!G1347</f>
        <v>WEAK</v>
      </c>
      <c r="L1347" s="6" t="str">
        <f>OBV!H1347</f>
        <v>BEARISH DIVERGENCE</v>
      </c>
      <c r="M1347" s="8">
        <f t="shared" ref="M1347:M1410" si="213">IF(C1347&lt;30,100, IF(C1347&gt;70, 0, 50))</f>
        <v>50</v>
      </c>
      <c r="N1347" s="8">
        <f t="shared" si="210"/>
        <v>100</v>
      </c>
      <c r="O1347" s="8">
        <f t="shared" si="211"/>
        <v>0</v>
      </c>
      <c r="P1347" s="8">
        <f t="shared" si="212"/>
        <v>0</v>
      </c>
      <c r="Q1347" s="9">
        <f t="shared" ref="Q1347:Q1410" si="214">0.35*M1347+N1347*0.35+O1347*0.15+P1347*0.15</f>
        <v>52.5</v>
      </c>
      <c r="R1347" s="9">
        <f t="shared" ref="R1347:R1410" si="215">M1347*0.2+N1347*0.2+O1347*0.35+P1347*0.25</f>
        <v>30</v>
      </c>
      <c r="S1347" s="9">
        <f t="shared" ref="S1347:S1410" si="216">M1347*0.15+N1347*0.15+O1347*0.25+P1347*0.45</f>
        <v>22.5</v>
      </c>
      <c r="T1347" s="9">
        <f t="shared" ref="T1347:T1410" si="217">0.25*SUM(M1347:P1347)</f>
        <v>37.5</v>
      </c>
      <c r="U1347" s="8">
        <f t="shared" ref="U1347:U1410" si="218">SUM(Q1347:S1347)/3</f>
        <v>35</v>
      </c>
      <c r="V1347" s="8">
        <f t="shared" ref="V1347:V1410" si="219">SUM(Q1347:T1347)/4</f>
        <v>35.625</v>
      </c>
    </row>
    <row r="1348" spans="1:22" ht="13.5" x14ac:dyDescent="0.25">
      <c r="A1348" s="3">
        <f>RSI!A1348</f>
        <v>44263</v>
      </c>
      <c r="B1348" s="2">
        <f>RSI!B1348</f>
        <v>6.7141999999999999</v>
      </c>
      <c r="C1348" s="2">
        <f>RSI!I1348</f>
        <v>36.04159250159443</v>
      </c>
      <c r="D1348" s="2">
        <f>MACD!E1348</f>
        <v>-7.8256423615822968E-2</v>
      </c>
      <c r="E1348" s="2">
        <f>MACD!F1348</f>
        <v>9.2998958296575812E-4</v>
      </c>
      <c r="F1348" s="2">
        <f>'Moving Avg'!D1348</f>
        <v>6.8188399999999998</v>
      </c>
      <c r="G1348" s="2">
        <f>'Moving Avg'!F1348</f>
        <v>6.8071150000000005</v>
      </c>
      <c r="H1348" s="2">
        <f>'Moving Avg'!G1348</f>
        <v>7.1447200000000031</v>
      </c>
      <c r="I1348" s="2">
        <f>'Moving Avg'!H1348</f>
        <v>7.5993414999999951</v>
      </c>
      <c r="J1348" s="6" t="str">
        <f>OBV!F1348</f>
        <v>BEARISH</v>
      </c>
      <c r="K1348" s="6" t="str">
        <f>OBV!G1348</f>
        <v>WEAK</v>
      </c>
      <c r="L1348" s="6" t="str">
        <f>OBV!H1348</f>
        <v>CONFIRMED BEARISH</v>
      </c>
      <c r="M1348" s="8">
        <f t="shared" si="213"/>
        <v>50</v>
      </c>
      <c r="N1348" s="8">
        <f t="shared" si="210"/>
        <v>100</v>
      </c>
      <c r="O1348" s="8">
        <f t="shared" si="211"/>
        <v>0</v>
      </c>
      <c r="P1348" s="8">
        <f t="shared" si="212"/>
        <v>0</v>
      </c>
      <c r="Q1348" s="9">
        <f t="shared" si="214"/>
        <v>52.5</v>
      </c>
      <c r="R1348" s="9">
        <f t="shared" si="215"/>
        <v>30</v>
      </c>
      <c r="S1348" s="9">
        <f t="shared" si="216"/>
        <v>22.5</v>
      </c>
      <c r="T1348" s="9">
        <f t="shared" si="217"/>
        <v>37.5</v>
      </c>
      <c r="U1348" s="8">
        <f t="shared" si="218"/>
        <v>35</v>
      </c>
      <c r="V1348" s="8">
        <f t="shared" si="219"/>
        <v>35.625</v>
      </c>
    </row>
    <row r="1349" spans="1:22" ht="13.5" x14ac:dyDescent="0.25">
      <c r="A1349" s="3">
        <f>RSI!A1349</f>
        <v>44264</v>
      </c>
      <c r="B1349" s="2">
        <f>RSI!B1349</f>
        <v>6.7141999999999999</v>
      </c>
      <c r="C1349" s="2">
        <f>RSI!I1349</f>
        <v>36.04159250159443</v>
      </c>
      <c r="D1349" s="2">
        <f>MACD!E1349</f>
        <v>-6.3971700574897206E-2</v>
      </c>
      <c r="E1349" s="2">
        <f>MACD!F1349</f>
        <v>-1.2050348448606836E-2</v>
      </c>
      <c r="F1349" s="2">
        <f>'Moving Avg'!D1349</f>
        <v>6.8000999999999987</v>
      </c>
      <c r="G1349" s="2">
        <f>'Moving Avg'!F1349</f>
        <v>6.7961849999999995</v>
      </c>
      <c r="H1349" s="2">
        <f>'Moving Avg'!G1349</f>
        <v>7.125358000000003</v>
      </c>
      <c r="I1349" s="2">
        <f>'Moving Avg'!H1349</f>
        <v>7.5959839999999943</v>
      </c>
      <c r="J1349" s="6" t="str">
        <f>OBV!F1349</f>
        <v>BEARISH</v>
      </c>
      <c r="K1349" s="6" t="str">
        <f>OBV!G1349</f>
        <v>WEAK</v>
      </c>
      <c r="L1349" s="6" t="str">
        <f>OBV!H1349</f>
        <v>CONFIRMED BEARISH</v>
      </c>
      <c r="M1349" s="8">
        <f t="shared" si="213"/>
        <v>50</v>
      </c>
      <c r="N1349" s="8">
        <f t="shared" si="210"/>
        <v>100</v>
      </c>
      <c r="O1349" s="8">
        <f t="shared" si="211"/>
        <v>0</v>
      </c>
      <c r="P1349" s="8">
        <f t="shared" si="212"/>
        <v>0</v>
      </c>
      <c r="Q1349" s="9">
        <f t="shared" si="214"/>
        <v>52.5</v>
      </c>
      <c r="R1349" s="9">
        <f t="shared" si="215"/>
        <v>30</v>
      </c>
      <c r="S1349" s="9">
        <f t="shared" si="216"/>
        <v>22.5</v>
      </c>
      <c r="T1349" s="9">
        <f t="shared" si="217"/>
        <v>37.5</v>
      </c>
      <c r="U1349" s="8">
        <f t="shared" si="218"/>
        <v>35</v>
      </c>
      <c r="V1349" s="8">
        <f t="shared" si="219"/>
        <v>35.625</v>
      </c>
    </row>
    <row r="1350" spans="1:22" ht="13.5" x14ac:dyDescent="0.25">
      <c r="A1350" s="3">
        <f>RSI!A1350</f>
        <v>44265</v>
      </c>
      <c r="B1350" s="2">
        <f>RSI!B1350</f>
        <v>6.7923</v>
      </c>
      <c r="C1350" s="2">
        <f>RSI!I1350</f>
        <v>42.597370950137893</v>
      </c>
      <c r="D1350" s="2">
        <f>MACD!E1350</f>
        <v>-5.650165602061108E-2</v>
      </c>
      <c r="E1350" s="2">
        <f>MACD!F1350</f>
        <v>-2.0940609963007686E-2</v>
      </c>
      <c r="F1350" s="2">
        <f>'Moving Avg'!D1350</f>
        <v>6.8000999999999987</v>
      </c>
      <c r="G1350" s="2">
        <f>'Moving Avg'!F1350</f>
        <v>6.7793999999999999</v>
      </c>
      <c r="H1350" s="2">
        <f>'Moving Avg'!G1350</f>
        <v>7.1105240000000034</v>
      </c>
      <c r="I1350" s="2">
        <f>'Moving Avg'!H1350</f>
        <v>7.5928609999999948</v>
      </c>
      <c r="J1350" s="6" t="str">
        <f>OBV!F1350</f>
        <v>BEARISH</v>
      </c>
      <c r="K1350" s="6" t="str">
        <f>OBV!G1350</f>
        <v>WEAK</v>
      </c>
      <c r="L1350" s="6" t="str">
        <f>OBV!H1350</f>
        <v>NEUTRAL</v>
      </c>
      <c r="M1350" s="8">
        <f t="shared" si="213"/>
        <v>50</v>
      </c>
      <c r="N1350" s="8">
        <f t="shared" si="210"/>
        <v>100</v>
      </c>
      <c r="O1350" s="8">
        <f t="shared" si="211"/>
        <v>0</v>
      </c>
      <c r="P1350" s="8">
        <f t="shared" si="212"/>
        <v>0</v>
      </c>
      <c r="Q1350" s="9">
        <f t="shared" si="214"/>
        <v>52.5</v>
      </c>
      <c r="R1350" s="9">
        <f t="shared" si="215"/>
        <v>30</v>
      </c>
      <c r="S1350" s="9">
        <f t="shared" si="216"/>
        <v>22.5</v>
      </c>
      <c r="T1350" s="9">
        <f t="shared" si="217"/>
        <v>37.5</v>
      </c>
      <c r="U1350" s="8">
        <f t="shared" si="218"/>
        <v>35</v>
      </c>
      <c r="V1350" s="8">
        <f t="shared" si="219"/>
        <v>35.625</v>
      </c>
    </row>
    <row r="1351" spans="1:22" ht="13.5" x14ac:dyDescent="0.25">
      <c r="A1351" s="3">
        <f>RSI!A1351</f>
        <v>44266</v>
      </c>
      <c r="B1351" s="2">
        <f>RSI!B1351</f>
        <v>6.7923</v>
      </c>
      <c r="C1351" s="2">
        <f>RSI!I1351</f>
        <v>42.597370950137893</v>
      </c>
      <c r="D1351" s="2">
        <f>MACD!E1351</f>
        <v>-5.0760719050494174E-2</v>
      </c>
      <c r="E1351" s="2">
        <f>MACD!F1351</f>
        <v>-2.6904631780504985E-2</v>
      </c>
      <c r="F1351" s="2">
        <f>'Moving Avg'!D1351</f>
        <v>6.768860000000001</v>
      </c>
      <c r="G1351" s="2">
        <f>'Moving Avg'!F1351</f>
        <v>6.7754950000000012</v>
      </c>
      <c r="H1351" s="2">
        <f>'Moving Avg'!G1351</f>
        <v>7.0933480000000042</v>
      </c>
      <c r="I1351" s="2">
        <f>'Moving Avg'!H1351</f>
        <v>7.5902064999999945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  <c r="M1351" s="8">
        <f t="shared" si="213"/>
        <v>50</v>
      </c>
      <c r="N1351" s="8">
        <f t="shared" si="210"/>
        <v>100</v>
      </c>
      <c r="O1351" s="8">
        <f t="shared" si="211"/>
        <v>0</v>
      </c>
      <c r="P1351" s="8">
        <f t="shared" si="212"/>
        <v>0</v>
      </c>
      <c r="Q1351" s="9">
        <f t="shared" si="214"/>
        <v>52.5</v>
      </c>
      <c r="R1351" s="9">
        <f t="shared" si="215"/>
        <v>30</v>
      </c>
      <c r="S1351" s="9">
        <f t="shared" si="216"/>
        <v>22.5</v>
      </c>
      <c r="T1351" s="9">
        <f t="shared" si="217"/>
        <v>37.5</v>
      </c>
      <c r="U1351" s="8">
        <f t="shared" si="218"/>
        <v>35</v>
      </c>
      <c r="V1351" s="8">
        <f t="shared" si="219"/>
        <v>35.625</v>
      </c>
    </row>
    <row r="1352" spans="1:22" ht="13.5" x14ac:dyDescent="0.25">
      <c r="A1352" s="3">
        <f>RSI!A1352</f>
        <v>44267</v>
      </c>
      <c r="B1352" s="2">
        <f>RSI!B1352</f>
        <v>6.7141999999999999</v>
      </c>
      <c r="C1352" s="2">
        <f>RSI!I1352</f>
        <v>38.071557606293894</v>
      </c>
      <c r="D1352" s="2">
        <f>MACD!E1352</f>
        <v>-3.9543623486435919E-2</v>
      </c>
      <c r="E1352" s="2">
        <f>MACD!F1352</f>
        <v>-2.9432430121691174E-2</v>
      </c>
      <c r="F1352" s="2">
        <f>'Moving Avg'!D1352</f>
        <v>6.7454400000000003</v>
      </c>
      <c r="G1352" s="2">
        <f>'Moving Avg'!F1352</f>
        <v>6.7754950000000012</v>
      </c>
      <c r="H1352" s="2">
        <f>'Moving Avg'!G1352</f>
        <v>7.0753900000000032</v>
      </c>
      <c r="I1352" s="2">
        <f>'Moving Avg'!H1352</f>
        <v>7.5870834999999941</v>
      </c>
      <c r="J1352" s="6" t="str">
        <f>OBV!F1352</f>
        <v>BEARISH</v>
      </c>
      <c r="K1352" s="6" t="str">
        <f>OBV!G1352</f>
        <v>WEAK</v>
      </c>
      <c r="L1352" s="6" t="str">
        <f>OBV!H1352</f>
        <v>CONFIRMED BEARISH</v>
      </c>
      <c r="M1352" s="8">
        <f t="shared" si="213"/>
        <v>50</v>
      </c>
      <c r="N1352" s="8">
        <f t="shared" si="210"/>
        <v>45</v>
      </c>
      <c r="O1352" s="8">
        <f t="shared" si="211"/>
        <v>0</v>
      </c>
      <c r="P1352" s="8">
        <f t="shared" si="212"/>
        <v>0</v>
      </c>
      <c r="Q1352" s="9">
        <f t="shared" si="214"/>
        <v>33.25</v>
      </c>
      <c r="R1352" s="9">
        <f t="shared" si="215"/>
        <v>19</v>
      </c>
      <c r="S1352" s="9">
        <f t="shared" si="216"/>
        <v>14.25</v>
      </c>
      <c r="T1352" s="9">
        <f t="shared" si="217"/>
        <v>23.75</v>
      </c>
      <c r="U1352" s="8">
        <f t="shared" si="218"/>
        <v>22.166666666666668</v>
      </c>
      <c r="V1352" s="8">
        <f t="shared" si="219"/>
        <v>22.5625</v>
      </c>
    </row>
    <row r="1353" spans="1:22" ht="13.5" x14ac:dyDescent="0.25">
      <c r="A1353" s="3">
        <f>RSI!A1353</f>
        <v>44270</v>
      </c>
      <c r="B1353" s="2">
        <f>RSI!B1353</f>
        <v>6.7766999999999999</v>
      </c>
      <c r="C1353" s="2">
        <f>RSI!I1353</f>
        <v>43.266350423769417</v>
      </c>
      <c r="D1353" s="2">
        <f>MACD!E1353</f>
        <v>-3.6088706751217892E-2</v>
      </c>
      <c r="E1353" s="2">
        <f>MACD!F1353</f>
        <v>-3.0763685447596521E-2</v>
      </c>
      <c r="F1353" s="2">
        <f>'Moving Avg'!D1353</f>
        <v>6.7579399999999996</v>
      </c>
      <c r="G1353" s="2">
        <f>'Moving Avg'!F1353</f>
        <v>6.778620000000001</v>
      </c>
      <c r="H1353" s="2">
        <f>'Moving Avg'!G1353</f>
        <v>7.0586820000000046</v>
      </c>
      <c r="I1353" s="2">
        <f>'Moving Avg'!H1353</f>
        <v>7.584467999999994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3"/>
        <v>50</v>
      </c>
      <c r="N1353" s="8">
        <f t="shared" si="210"/>
        <v>45</v>
      </c>
      <c r="O1353" s="8">
        <f t="shared" si="211"/>
        <v>0</v>
      </c>
      <c r="P1353" s="8">
        <f t="shared" si="212"/>
        <v>83.5</v>
      </c>
      <c r="Q1353" s="9">
        <f t="shared" si="214"/>
        <v>45.774999999999999</v>
      </c>
      <c r="R1353" s="9">
        <f t="shared" si="215"/>
        <v>39.875</v>
      </c>
      <c r="S1353" s="9">
        <f t="shared" si="216"/>
        <v>51.825000000000003</v>
      </c>
      <c r="T1353" s="9">
        <f t="shared" si="217"/>
        <v>44.625</v>
      </c>
      <c r="U1353" s="8">
        <f t="shared" si="218"/>
        <v>45.82500000000001</v>
      </c>
      <c r="V1353" s="8">
        <f t="shared" si="219"/>
        <v>45.525000000000006</v>
      </c>
    </row>
    <row r="1354" spans="1:22" ht="13.5" x14ac:dyDescent="0.25">
      <c r="A1354" s="3">
        <f>RSI!A1354</f>
        <v>44271</v>
      </c>
      <c r="B1354" s="2">
        <f>RSI!B1354</f>
        <v>6.8860000000000001</v>
      </c>
      <c r="C1354" s="2">
        <f>RSI!I1354</f>
        <v>51.006377101739126</v>
      </c>
      <c r="D1354" s="2">
        <f>MACD!E1354</f>
        <v>-4.0711336582585744E-2</v>
      </c>
      <c r="E1354" s="2">
        <f>MACD!F1354</f>
        <v>-3.2753215674594369E-2</v>
      </c>
      <c r="F1354" s="2">
        <f>'Moving Avg'!D1354</f>
        <v>6.7923</v>
      </c>
      <c r="G1354" s="2">
        <f>'Moving Avg'!F1354</f>
        <v>6.78721</v>
      </c>
      <c r="H1354" s="2">
        <f>'Moving Avg'!G1354</f>
        <v>7.0472840000000057</v>
      </c>
      <c r="I1354" s="2">
        <f>'Moving Avg'!H1354</f>
        <v>7.5831799999999934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3"/>
        <v>50</v>
      </c>
      <c r="N1354" s="8">
        <f t="shared" si="210"/>
        <v>45</v>
      </c>
      <c r="O1354" s="8">
        <f t="shared" si="211"/>
        <v>0</v>
      </c>
      <c r="P1354" s="8">
        <f t="shared" si="212"/>
        <v>83.5</v>
      </c>
      <c r="Q1354" s="9">
        <f t="shared" si="214"/>
        <v>45.774999999999999</v>
      </c>
      <c r="R1354" s="9">
        <f t="shared" si="215"/>
        <v>39.875</v>
      </c>
      <c r="S1354" s="9">
        <f t="shared" si="216"/>
        <v>51.825000000000003</v>
      </c>
      <c r="T1354" s="9">
        <f t="shared" si="217"/>
        <v>44.625</v>
      </c>
      <c r="U1354" s="8">
        <f t="shared" si="218"/>
        <v>45.82500000000001</v>
      </c>
      <c r="V1354" s="8">
        <f t="shared" si="219"/>
        <v>45.525000000000006</v>
      </c>
    </row>
    <row r="1355" spans="1:22" ht="13.5" x14ac:dyDescent="0.25">
      <c r="A1355" s="3">
        <f>RSI!A1355</f>
        <v>44272</v>
      </c>
      <c r="B1355" s="2">
        <f>RSI!B1355</f>
        <v>6.8704000000000001</v>
      </c>
      <c r="C1355" s="2">
        <f>RSI!I1355</f>
        <v>49.958760173590569</v>
      </c>
      <c r="D1355" s="2">
        <f>MACD!E1355</f>
        <v>-4.6003581190265486E-2</v>
      </c>
      <c r="E1355" s="2">
        <f>MACD!F1355</f>
        <v>-3.5403288777728595E-2</v>
      </c>
      <c r="F1355" s="2">
        <f>'Moving Avg'!D1355</f>
        <v>6.8079200000000002</v>
      </c>
      <c r="G1355" s="2">
        <f>'Moving Avg'!F1355</f>
        <v>6.7950200000000009</v>
      </c>
      <c r="H1355" s="2">
        <f>'Moving Avg'!G1355</f>
        <v>7.0376040000000044</v>
      </c>
      <c r="I1355" s="2">
        <f>'Moving Avg'!H1355</f>
        <v>7.5816574999999933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  <c r="M1355" s="8">
        <f t="shared" si="213"/>
        <v>50</v>
      </c>
      <c r="N1355" s="8">
        <f t="shared" si="210"/>
        <v>45</v>
      </c>
      <c r="O1355" s="8">
        <f t="shared" si="211"/>
        <v>0</v>
      </c>
      <c r="P1355" s="8">
        <f t="shared" si="212"/>
        <v>16.5</v>
      </c>
      <c r="Q1355" s="9">
        <f t="shared" si="214"/>
        <v>35.725000000000001</v>
      </c>
      <c r="R1355" s="9">
        <f t="shared" si="215"/>
        <v>23.125</v>
      </c>
      <c r="S1355" s="9">
        <f t="shared" si="216"/>
        <v>21.675000000000001</v>
      </c>
      <c r="T1355" s="9">
        <f t="shared" si="217"/>
        <v>27.875</v>
      </c>
      <c r="U1355" s="8">
        <f t="shared" si="218"/>
        <v>26.841666666666669</v>
      </c>
      <c r="V1355" s="8">
        <f t="shared" si="219"/>
        <v>27.1</v>
      </c>
    </row>
    <row r="1356" spans="1:22" ht="13.5" x14ac:dyDescent="0.25">
      <c r="A1356" s="3">
        <f>RSI!A1356</f>
        <v>44273</v>
      </c>
      <c r="B1356" s="2">
        <f>RSI!B1356</f>
        <v>6.6985999999999999</v>
      </c>
      <c r="C1356" s="2">
        <f>RSI!I1356</f>
        <v>40.172982400750193</v>
      </c>
      <c r="D1356" s="2">
        <f>MACD!E1356</f>
        <v>-1.375900267844532E-2</v>
      </c>
      <c r="E1356" s="2">
        <f>MACD!F1356</f>
        <v>-3.1074431557871943E-2</v>
      </c>
      <c r="F1356" s="2">
        <f>'Moving Avg'!D1356</f>
        <v>6.78918</v>
      </c>
      <c r="G1356" s="2">
        <f>'Moving Avg'!F1356</f>
        <v>6.7942400000000003</v>
      </c>
      <c r="H1356" s="2">
        <f>'Moving Avg'!G1356</f>
        <v>7.0248000000000035</v>
      </c>
      <c r="I1356" s="2">
        <f>'Moving Avg'!H1356</f>
        <v>7.5784564999999926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  <c r="M1356" s="8">
        <f t="shared" si="213"/>
        <v>50</v>
      </c>
      <c r="N1356" s="8">
        <f t="shared" si="210"/>
        <v>0</v>
      </c>
      <c r="O1356" s="8">
        <f t="shared" si="211"/>
        <v>0</v>
      </c>
      <c r="P1356" s="8">
        <f t="shared" si="212"/>
        <v>16.5</v>
      </c>
      <c r="Q1356" s="9">
        <f t="shared" si="214"/>
        <v>19.975000000000001</v>
      </c>
      <c r="R1356" s="9">
        <f t="shared" si="215"/>
        <v>14.125</v>
      </c>
      <c r="S1356" s="9">
        <f t="shared" si="216"/>
        <v>14.925000000000001</v>
      </c>
      <c r="T1356" s="9">
        <f t="shared" si="217"/>
        <v>16.625</v>
      </c>
      <c r="U1356" s="8">
        <f t="shared" si="218"/>
        <v>16.341666666666669</v>
      </c>
      <c r="V1356" s="8">
        <f t="shared" si="219"/>
        <v>16.412500000000001</v>
      </c>
    </row>
    <row r="1357" spans="1:22" ht="13.5" x14ac:dyDescent="0.25">
      <c r="A1357" s="3">
        <f>RSI!A1357</f>
        <v>44274</v>
      </c>
      <c r="B1357" s="2">
        <f>RSI!B1357</f>
        <v>6.7923</v>
      </c>
      <c r="C1357" s="2">
        <f>RSI!I1357</f>
        <v>46.345864901101585</v>
      </c>
      <c r="D1357" s="2">
        <f>MACD!E1357</f>
        <v>-1.046300523837651E-2</v>
      </c>
      <c r="E1357" s="2">
        <f>MACD!F1357</f>
        <v>-2.6952146293972856E-2</v>
      </c>
      <c r="F1357" s="2">
        <f>'Moving Avg'!D1357</f>
        <v>6.8048000000000002</v>
      </c>
      <c r="G1357" s="2">
        <f>'Moving Avg'!F1357</f>
        <v>6.7981450000000025</v>
      </c>
      <c r="H1357" s="2">
        <f>'Moving Avg'!G1357</f>
        <v>7.0138700000000025</v>
      </c>
      <c r="I1357" s="2">
        <f>'Moving Avg'!H1357</f>
        <v>7.5747869999999935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  <c r="M1357" s="8">
        <f t="shared" si="213"/>
        <v>50</v>
      </c>
      <c r="N1357" s="8">
        <f t="shared" si="210"/>
        <v>0</v>
      </c>
      <c r="O1357" s="8">
        <f t="shared" si="211"/>
        <v>0</v>
      </c>
      <c r="P1357" s="8">
        <f t="shared" si="212"/>
        <v>83.5</v>
      </c>
      <c r="Q1357" s="9">
        <f t="shared" si="214"/>
        <v>30.024999999999999</v>
      </c>
      <c r="R1357" s="9">
        <f t="shared" si="215"/>
        <v>30.875</v>
      </c>
      <c r="S1357" s="9">
        <f t="shared" si="216"/>
        <v>45.075000000000003</v>
      </c>
      <c r="T1357" s="9">
        <f t="shared" si="217"/>
        <v>33.375</v>
      </c>
      <c r="U1357" s="8">
        <f t="shared" si="218"/>
        <v>35.324999999999996</v>
      </c>
      <c r="V1357" s="8">
        <f t="shared" si="219"/>
        <v>34.837499999999999</v>
      </c>
    </row>
    <row r="1358" spans="1:22" ht="13.5" x14ac:dyDescent="0.25">
      <c r="A1358" s="3">
        <f>RSI!A1358</f>
        <v>44277</v>
      </c>
      <c r="B1358" s="2">
        <f>RSI!B1358</f>
        <v>6.7298999999999998</v>
      </c>
      <c r="C1358" s="2">
        <f>RSI!I1358</f>
        <v>43.152652310623331</v>
      </c>
      <c r="D1358" s="2">
        <f>MACD!E1358</f>
        <v>-2.0710152483468747E-2</v>
      </c>
      <c r="E1358" s="2">
        <f>MACD!F1358</f>
        <v>-2.5703747531872035E-2</v>
      </c>
      <c r="F1358" s="2">
        <f>'Moving Avg'!D1358</f>
        <v>6.7954399999999993</v>
      </c>
      <c r="G1358" s="2">
        <f>'Moving Avg'!F1358</f>
        <v>6.7989300000000004</v>
      </c>
      <c r="H1358" s="2">
        <f>'Moving Avg'!G1358</f>
        <v>7.0004420000000005</v>
      </c>
      <c r="I1358" s="2">
        <f>'Moving Avg'!H1358</f>
        <v>7.5713129999999946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3"/>
        <v>50</v>
      </c>
      <c r="N1358" s="8">
        <f t="shared" si="210"/>
        <v>0</v>
      </c>
      <c r="O1358" s="8">
        <f t="shared" si="211"/>
        <v>0</v>
      </c>
      <c r="P1358" s="8">
        <f t="shared" si="212"/>
        <v>16.5</v>
      </c>
      <c r="Q1358" s="9">
        <f t="shared" si="214"/>
        <v>19.975000000000001</v>
      </c>
      <c r="R1358" s="9">
        <f t="shared" si="215"/>
        <v>14.125</v>
      </c>
      <c r="S1358" s="9">
        <f t="shared" si="216"/>
        <v>14.925000000000001</v>
      </c>
      <c r="T1358" s="9">
        <f t="shared" si="217"/>
        <v>16.625</v>
      </c>
      <c r="U1358" s="8">
        <f t="shared" si="218"/>
        <v>16.341666666666669</v>
      </c>
      <c r="V1358" s="8">
        <f t="shared" si="219"/>
        <v>16.412500000000001</v>
      </c>
    </row>
    <row r="1359" spans="1:22" ht="13.5" x14ac:dyDescent="0.25">
      <c r="A1359" s="3">
        <f>RSI!A1359</f>
        <v>44278</v>
      </c>
      <c r="B1359" s="2">
        <f>RSI!B1359</f>
        <v>6.7845000000000004</v>
      </c>
      <c r="C1359" s="2">
        <f>RSI!I1359</f>
        <v>46.618431641237535</v>
      </c>
      <c r="D1359" s="2">
        <f>MACD!E1359</f>
        <v>-3.2725892889355457E-2</v>
      </c>
      <c r="E1359" s="2">
        <f>MACD!F1359</f>
        <v>-2.7108176603368721E-2</v>
      </c>
      <c r="F1359" s="2">
        <f>'Moving Avg'!D1359</f>
        <v>6.7751400000000004</v>
      </c>
      <c r="G1359" s="2">
        <f>'Moving Avg'!F1359</f>
        <v>6.7965900000000001</v>
      </c>
      <c r="H1359" s="2">
        <f>'Moving Avg'!G1359</f>
        <v>6.9881060000000002</v>
      </c>
      <c r="I1359" s="2">
        <f>'Moving Avg'!H1359</f>
        <v>7.5670969999999942</v>
      </c>
      <c r="J1359" s="6" t="str">
        <f>OBV!F1359</f>
        <v>BULLISH</v>
      </c>
      <c r="K1359" s="6" t="str">
        <f>OBV!G1359</f>
        <v>NEUTRAL</v>
      </c>
      <c r="L1359" s="6" t="str">
        <f>OBV!H1359</f>
        <v>BULLISH DIVERGENCE</v>
      </c>
      <c r="M1359" s="8">
        <f t="shared" si="213"/>
        <v>50</v>
      </c>
      <c r="N1359" s="8">
        <f t="shared" si="210"/>
        <v>45</v>
      </c>
      <c r="O1359" s="8">
        <f t="shared" si="211"/>
        <v>0</v>
      </c>
      <c r="P1359" s="8">
        <f t="shared" si="212"/>
        <v>66.5</v>
      </c>
      <c r="Q1359" s="9">
        <f t="shared" si="214"/>
        <v>43.225000000000001</v>
      </c>
      <c r="R1359" s="9">
        <f t="shared" si="215"/>
        <v>35.625</v>
      </c>
      <c r="S1359" s="9">
        <f t="shared" si="216"/>
        <v>44.174999999999997</v>
      </c>
      <c r="T1359" s="9">
        <f t="shared" si="217"/>
        <v>40.375</v>
      </c>
      <c r="U1359" s="8">
        <f t="shared" si="218"/>
        <v>41.008333333333333</v>
      </c>
      <c r="V1359" s="8">
        <f t="shared" si="219"/>
        <v>40.849999999999994</v>
      </c>
    </row>
    <row r="1360" spans="1:22" ht="13.5" x14ac:dyDescent="0.25">
      <c r="A1360" s="3">
        <f>RSI!A1360</f>
        <v>44279</v>
      </c>
      <c r="B1360" s="2">
        <f>RSI!B1360</f>
        <v>6.7141999999999999</v>
      </c>
      <c r="C1360" s="2">
        <f>RSI!I1360</f>
        <v>42.984706822005002</v>
      </c>
      <c r="D1360" s="2">
        <f>MACD!E1360</f>
        <v>-2.5345337447935989E-2</v>
      </c>
      <c r="E1360" s="2">
        <f>MACD!F1360</f>
        <v>-2.6755608772282176E-2</v>
      </c>
      <c r="F1360" s="2">
        <f>'Moving Avg'!D1360</f>
        <v>6.7439000000000009</v>
      </c>
      <c r="G1360" s="2">
        <f>'Moving Avg'!F1360</f>
        <v>6.7907350000000006</v>
      </c>
      <c r="H1360" s="2">
        <f>'Moving Avg'!G1360</f>
        <v>6.974832000000001</v>
      </c>
      <c r="I1360" s="2">
        <f>'Moving Avg'!H1360</f>
        <v>7.5627639999999952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3"/>
        <v>50</v>
      </c>
      <c r="N1360" s="8">
        <f t="shared" si="210"/>
        <v>0</v>
      </c>
      <c r="O1360" s="8">
        <f t="shared" si="211"/>
        <v>0</v>
      </c>
      <c r="P1360" s="8">
        <f t="shared" si="212"/>
        <v>16.5</v>
      </c>
      <c r="Q1360" s="9">
        <f t="shared" si="214"/>
        <v>19.975000000000001</v>
      </c>
      <c r="R1360" s="9">
        <f t="shared" si="215"/>
        <v>14.125</v>
      </c>
      <c r="S1360" s="9">
        <f t="shared" si="216"/>
        <v>14.925000000000001</v>
      </c>
      <c r="T1360" s="9">
        <f t="shared" si="217"/>
        <v>16.625</v>
      </c>
      <c r="U1360" s="8">
        <f t="shared" si="218"/>
        <v>16.341666666666669</v>
      </c>
      <c r="V1360" s="8">
        <f t="shared" si="219"/>
        <v>16.412500000000001</v>
      </c>
    </row>
    <row r="1361" spans="1:22" ht="13.5" x14ac:dyDescent="0.25">
      <c r="A1361" s="3">
        <f>RSI!A1361</f>
        <v>44280</v>
      </c>
      <c r="B1361" s="2">
        <f>RSI!B1361</f>
        <v>6.7533000000000003</v>
      </c>
      <c r="C1361" s="2">
        <f>RSI!I1361</f>
        <v>45.527873485730176</v>
      </c>
      <c r="D1361" s="2">
        <f>MACD!E1361</f>
        <v>-2.1280283042857562E-2</v>
      </c>
      <c r="E1361" s="2">
        <f>MACD!F1361</f>
        <v>-2.5660543626397254E-2</v>
      </c>
      <c r="F1361" s="2">
        <f>'Moving Avg'!D1361</f>
        <v>6.7548399999999997</v>
      </c>
      <c r="G1361" s="2">
        <f>'Moving Avg'!F1361</f>
        <v>6.7872249999999994</v>
      </c>
      <c r="H1361" s="2">
        <f>'Moving Avg'!G1361</f>
        <v>6.9623400000000011</v>
      </c>
      <c r="I1361" s="2">
        <f>'Moving Avg'!H1361</f>
        <v>7.5590164999999958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  <c r="M1361" s="8">
        <f t="shared" si="213"/>
        <v>50</v>
      </c>
      <c r="N1361" s="8">
        <f t="shared" si="210"/>
        <v>0</v>
      </c>
      <c r="O1361" s="8">
        <f t="shared" si="211"/>
        <v>0</v>
      </c>
      <c r="P1361" s="8">
        <f t="shared" si="212"/>
        <v>83.5</v>
      </c>
      <c r="Q1361" s="9">
        <f t="shared" si="214"/>
        <v>30.024999999999999</v>
      </c>
      <c r="R1361" s="9">
        <f t="shared" si="215"/>
        <v>30.875</v>
      </c>
      <c r="S1361" s="9">
        <f t="shared" si="216"/>
        <v>45.075000000000003</v>
      </c>
      <c r="T1361" s="9">
        <f t="shared" si="217"/>
        <v>33.375</v>
      </c>
      <c r="U1361" s="8">
        <f t="shared" si="218"/>
        <v>35.324999999999996</v>
      </c>
      <c r="V1361" s="8">
        <f t="shared" si="219"/>
        <v>34.837499999999999</v>
      </c>
    </row>
    <row r="1362" spans="1:22" ht="13.5" x14ac:dyDescent="0.25">
      <c r="A1362" s="3">
        <f>RSI!A1362</f>
        <v>44281</v>
      </c>
      <c r="B1362" s="2">
        <f>RSI!B1362</f>
        <v>6.6204999999999998</v>
      </c>
      <c r="C1362" s="2">
        <f>RSI!I1362</f>
        <v>39.141846230308289</v>
      </c>
      <c r="D1362" s="2">
        <f>MACD!E1362</f>
        <v>-1.9586804143804315E-2</v>
      </c>
      <c r="E1362" s="2">
        <f>MACD!F1362</f>
        <v>-2.4445795729878667E-2</v>
      </c>
      <c r="F1362" s="2">
        <f>'Moving Avg'!D1362</f>
        <v>6.7204800000000002</v>
      </c>
      <c r="G1362" s="2">
        <f>'Moving Avg'!F1362</f>
        <v>6.7770749999999991</v>
      </c>
      <c r="H1362" s="2">
        <f>'Moving Avg'!G1362</f>
        <v>6.9479740000000012</v>
      </c>
      <c r="I1362" s="2">
        <f>'Moving Avg'!H1362</f>
        <v>7.5542929999999959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  <c r="M1362" s="8">
        <f t="shared" si="213"/>
        <v>50</v>
      </c>
      <c r="N1362" s="8">
        <f t="shared" si="210"/>
        <v>0</v>
      </c>
      <c r="O1362" s="8">
        <f t="shared" si="211"/>
        <v>0</v>
      </c>
      <c r="P1362" s="8">
        <f t="shared" si="212"/>
        <v>0</v>
      </c>
      <c r="Q1362" s="9">
        <f t="shared" si="214"/>
        <v>17.5</v>
      </c>
      <c r="R1362" s="9">
        <f t="shared" si="215"/>
        <v>10</v>
      </c>
      <c r="S1362" s="9">
        <f t="shared" si="216"/>
        <v>7.5</v>
      </c>
      <c r="T1362" s="9">
        <f t="shared" si="217"/>
        <v>12.5</v>
      </c>
      <c r="U1362" s="8">
        <f t="shared" si="218"/>
        <v>11.666666666666666</v>
      </c>
      <c r="V1362" s="8">
        <f t="shared" si="219"/>
        <v>11.875</v>
      </c>
    </row>
    <row r="1363" spans="1:22" ht="13.5" x14ac:dyDescent="0.25">
      <c r="A1363" s="3">
        <f>RSI!A1363</f>
        <v>44284</v>
      </c>
      <c r="B1363" s="2">
        <f>RSI!B1363</f>
        <v>6.6361999999999997</v>
      </c>
      <c r="C1363" s="2">
        <f>RSI!I1363</f>
        <v>40.209600019921197</v>
      </c>
      <c r="D1363" s="2">
        <f>MACD!E1363</f>
        <v>-8.5165650731067188E-3</v>
      </c>
      <c r="E1363" s="2">
        <f>MACD!F1363</f>
        <v>-2.1259949598524279E-2</v>
      </c>
      <c r="F1363" s="2">
        <f>'Moving Avg'!D1363</f>
        <v>6.7017399999999991</v>
      </c>
      <c r="G1363" s="2">
        <f>'Moving Avg'!F1363</f>
        <v>6.7684899999999999</v>
      </c>
      <c r="H1363" s="2">
        <f>'Moving Avg'!G1363</f>
        <v>6.9315800000000012</v>
      </c>
      <c r="I1363" s="2">
        <f>'Moving Avg'!H1363</f>
        <v>7.5496869999999952</v>
      </c>
      <c r="J1363" s="6" t="str">
        <f>OBV!F1363</f>
        <v>BEARISH</v>
      </c>
      <c r="K1363" s="6" t="str">
        <f>OBV!G1363</f>
        <v>WEAK</v>
      </c>
      <c r="L1363" s="6" t="str">
        <f>OBV!H1363</f>
        <v>CONFIRMED BEARISH</v>
      </c>
      <c r="M1363" s="8">
        <f t="shared" si="213"/>
        <v>50</v>
      </c>
      <c r="N1363" s="8">
        <f t="shared" si="210"/>
        <v>0</v>
      </c>
      <c r="O1363" s="8">
        <f t="shared" si="211"/>
        <v>0</v>
      </c>
      <c r="P1363" s="8">
        <f t="shared" si="212"/>
        <v>0</v>
      </c>
      <c r="Q1363" s="9">
        <f t="shared" si="214"/>
        <v>17.5</v>
      </c>
      <c r="R1363" s="9">
        <f t="shared" si="215"/>
        <v>10</v>
      </c>
      <c r="S1363" s="9">
        <f t="shared" si="216"/>
        <v>7.5</v>
      </c>
      <c r="T1363" s="9">
        <f t="shared" si="217"/>
        <v>12.5</v>
      </c>
      <c r="U1363" s="8">
        <f t="shared" si="218"/>
        <v>11.666666666666666</v>
      </c>
      <c r="V1363" s="8">
        <f t="shared" si="219"/>
        <v>11.875</v>
      </c>
    </row>
    <row r="1364" spans="1:22" ht="13.5" x14ac:dyDescent="0.25">
      <c r="A1364" s="3">
        <f>RSI!A1364</f>
        <v>44285</v>
      </c>
      <c r="B1364" s="2">
        <f>RSI!B1364</f>
        <v>6.7064000000000004</v>
      </c>
      <c r="C1364" s="2">
        <f>RSI!I1364</f>
        <v>44.867421070071494</v>
      </c>
      <c r="D1364" s="2">
        <f>MACD!E1364</f>
        <v>1.3470278245224065E-2</v>
      </c>
      <c r="E1364" s="2">
        <f>MACD!F1364</f>
        <v>-1.431390402977461E-2</v>
      </c>
      <c r="F1364" s="2">
        <f>'Moving Avg'!D1364</f>
        <v>6.6861199999999998</v>
      </c>
      <c r="G1364" s="2">
        <f>'Moving Avg'!F1364</f>
        <v>6.7634149999999993</v>
      </c>
      <c r="H1364" s="2">
        <f>'Moving Avg'!G1364</f>
        <v>6.9150279999999995</v>
      </c>
      <c r="I1364" s="2">
        <f>'Moving Avg'!H1364</f>
        <v>7.5457439999999965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  <c r="M1364" s="8">
        <f t="shared" si="213"/>
        <v>50</v>
      </c>
      <c r="N1364" s="8">
        <f t="shared" si="210"/>
        <v>0</v>
      </c>
      <c r="O1364" s="8">
        <f t="shared" si="211"/>
        <v>0</v>
      </c>
      <c r="P1364" s="8">
        <f t="shared" si="212"/>
        <v>0</v>
      </c>
      <c r="Q1364" s="9">
        <f t="shared" si="214"/>
        <v>17.5</v>
      </c>
      <c r="R1364" s="9">
        <f t="shared" si="215"/>
        <v>10</v>
      </c>
      <c r="S1364" s="9">
        <f t="shared" si="216"/>
        <v>7.5</v>
      </c>
      <c r="T1364" s="9">
        <f t="shared" si="217"/>
        <v>12.5</v>
      </c>
      <c r="U1364" s="8">
        <f t="shared" si="218"/>
        <v>11.666666666666666</v>
      </c>
      <c r="V1364" s="8">
        <f t="shared" si="219"/>
        <v>11.875</v>
      </c>
    </row>
    <row r="1365" spans="1:22" ht="13.5" x14ac:dyDescent="0.25">
      <c r="A1365" s="3">
        <f>RSI!A1365</f>
        <v>44286</v>
      </c>
      <c r="B1365" s="2">
        <f>RSI!B1365</f>
        <v>6.6985999999999999</v>
      </c>
      <c r="C1365" s="2">
        <f>RSI!I1365</f>
        <v>44.453044657437609</v>
      </c>
      <c r="D1365" s="2">
        <f>MACD!E1365</f>
        <v>3.0767431520324351E-2</v>
      </c>
      <c r="E1365" s="2">
        <f>MACD!F1365</f>
        <v>-5.2976369197548188E-3</v>
      </c>
      <c r="F1365" s="2">
        <f>'Moving Avg'!D1365</f>
        <v>6.6829999999999998</v>
      </c>
      <c r="G1365" s="2">
        <f>'Moving Avg'!F1365</f>
        <v>6.7587299999999999</v>
      </c>
      <c r="H1365" s="2">
        <f>'Moving Avg'!G1365</f>
        <v>6.8984760000000005</v>
      </c>
      <c r="I1365" s="2">
        <f>'Moving Avg'!H1365</f>
        <v>7.5417619999999967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  <c r="M1365" s="8">
        <f t="shared" si="213"/>
        <v>50</v>
      </c>
      <c r="N1365" s="8">
        <f t="shared" si="210"/>
        <v>0</v>
      </c>
      <c r="O1365" s="8">
        <f t="shared" si="211"/>
        <v>0</v>
      </c>
      <c r="P1365" s="8">
        <f t="shared" si="212"/>
        <v>0</v>
      </c>
      <c r="Q1365" s="9">
        <f t="shared" si="214"/>
        <v>17.5</v>
      </c>
      <c r="R1365" s="9">
        <f t="shared" si="215"/>
        <v>10</v>
      </c>
      <c r="S1365" s="9">
        <f t="shared" si="216"/>
        <v>7.5</v>
      </c>
      <c r="T1365" s="9">
        <f t="shared" si="217"/>
        <v>12.5</v>
      </c>
      <c r="U1365" s="8">
        <f t="shared" si="218"/>
        <v>11.666666666666666</v>
      </c>
      <c r="V1365" s="8">
        <f t="shared" si="219"/>
        <v>11.875</v>
      </c>
    </row>
    <row r="1366" spans="1:22" ht="13.5" x14ac:dyDescent="0.25">
      <c r="A1366" s="3">
        <f>RSI!A1366</f>
        <v>44287</v>
      </c>
      <c r="B1366" s="2">
        <f>RSI!B1366</f>
        <v>6.5580999999999996</v>
      </c>
      <c r="C1366" s="2">
        <f>RSI!I1366</f>
        <v>37.699049772203594</v>
      </c>
      <c r="D1366" s="2">
        <f>MACD!E1366</f>
        <v>2.9903179168674576E-2</v>
      </c>
      <c r="E1366" s="2">
        <f>MACD!F1366</f>
        <v>1.7425262979310603E-3</v>
      </c>
      <c r="F1366" s="2">
        <f>'Moving Avg'!D1366</f>
        <v>6.6439599999999981</v>
      </c>
      <c r="G1366" s="2">
        <f>'Moving Avg'!F1366</f>
        <v>6.7392099999999999</v>
      </c>
      <c r="H1366" s="2">
        <f>'Moving Avg'!G1366</f>
        <v>6.8813000000000013</v>
      </c>
      <c r="I1366" s="2">
        <f>'Moving Avg'!H1366</f>
        <v>7.537077499999997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  <c r="M1366" s="8">
        <f t="shared" si="213"/>
        <v>50</v>
      </c>
      <c r="N1366" s="8">
        <f t="shared" si="210"/>
        <v>0</v>
      </c>
      <c r="O1366" s="8">
        <f t="shared" si="211"/>
        <v>0</v>
      </c>
      <c r="P1366" s="8">
        <f t="shared" si="212"/>
        <v>0</v>
      </c>
      <c r="Q1366" s="9">
        <f t="shared" si="214"/>
        <v>17.5</v>
      </c>
      <c r="R1366" s="9">
        <f t="shared" si="215"/>
        <v>10</v>
      </c>
      <c r="S1366" s="9">
        <f t="shared" si="216"/>
        <v>7.5</v>
      </c>
      <c r="T1366" s="9">
        <f t="shared" si="217"/>
        <v>12.5</v>
      </c>
      <c r="U1366" s="8">
        <f t="shared" si="218"/>
        <v>11.666666666666666</v>
      </c>
      <c r="V1366" s="8">
        <f t="shared" si="219"/>
        <v>11.875</v>
      </c>
    </row>
    <row r="1367" spans="1:22" ht="13.5" x14ac:dyDescent="0.25">
      <c r="A1367" s="3">
        <f>RSI!A1367</f>
        <v>44288</v>
      </c>
      <c r="B1367" s="2">
        <f>RSI!B1367</f>
        <v>6.5580999999999996</v>
      </c>
      <c r="C1367" s="2">
        <f>RSI!I1367</f>
        <v>37.699049772203594</v>
      </c>
      <c r="D1367" s="2">
        <f>MACD!E1367</f>
        <v>4.4901805626286873E-2</v>
      </c>
      <c r="E1367" s="2">
        <f>MACD!F1367</f>
        <v>1.0374382163602223E-2</v>
      </c>
      <c r="F1367" s="2">
        <f>'Moving Avg'!D1367</f>
        <v>6.6314799999999989</v>
      </c>
      <c r="G1367" s="2">
        <f>'Moving Avg'!F1367</f>
        <v>6.7255500000000001</v>
      </c>
      <c r="H1367" s="2">
        <f>'Moving Avg'!G1367</f>
        <v>6.8641240000000012</v>
      </c>
      <c r="I1367" s="2">
        <f>'Moving Avg'!H1367</f>
        <v>7.5323929999999972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3"/>
        <v>50</v>
      </c>
      <c r="N1367" s="8">
        <f t="shared" si="210"/>
        <v>0</v>
      </c>
      <c r="O1367" s="8">
        <f t="shared" si="211"/>
        <v>0</v>
      </c>
      <c r="P1367" s="8">
        <f t="shared" si="212"/>
        <v>16.5</v>
      </c>
      <c r="Q1367" s="9">
        <f t="shared" si="214"/>
        <v>19.975000000000001</v>
      </c>
      <c r="R1367" s="9">
        <f t="shared" si="215"/>
        <v>14.125</v>
      </c>
      <c r="S1367" s="9">
        <f t="shared" si="216"/>
        <v>14.925000000000001</v>
      </c>
      <c r="T1367" s="9">
        <f t="shared" si="217"/>
        <v>16.625</v>
      </c>
      <c r="U1367" s="8">
        <f t="shared" si="218"/>
        <v>16.341666666666669</v>
      </c>
      <c r="V1367" s="8">
        <f t="shared" si="219"/>
        <v>16.412500000000001</v>
      </c>
    </row>
    <row r="1368" spans="1:22" ht="13.5" x14ac:dyDescent="0.25">
      <c r="A1368" s="3">
        <f>RSI!A1368</f>
        <v>44291</v>
      </c>
      <c r="B1368" s="2">
        <f>RSI!B1368</f>
        <v>6.5503</v>
      </c>
      <c r="C1368" s="2">
        <f>RSI!I1368</f>
        <v>37.333834059804651</v>
      </c>
      <c r="D1368" s="2">
        <f>MACD!E1368</f>
        <v>4.9787888399330349E-2</v>
      </c>
      <c r="E1368" s="2">
        <f>MACD!F1368</f>
        <v>1.8257083410747849E-2</v>
      </c>
      <c r="F1368" s="2">
        <f>'Moving Avg'!D1368</f>
        <v>6.6143000000000001</v>
      </c>
      <c r="G1368" s="2">
        <f>'Moving Avg'!F1368</f>
        <v>6.7173549999999995</v>
      </c>
      <c r="H1368" s="2">
        <f>'Moving Avg'!G1368</f>
        <v>6.8469480000000011</v>
      </c>
      <c r="I1368" s="2">
        <f>'Moving Avg'!H1368</f>
        <v>7.527279499999997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  <c r="M1368" s="8">
        <f t="shared" si="213"/>
        <v>50</v>
      </c>
      <c r="N1368" s="8">
        <f t="shared" si="210"/>
        <v>0</v>
      </c>
      <c r="O1368" s="8">
        <f t="shared" si="211"/>
        <v>0</v>
      </c>
      <c r="P1368" s="8">
        <f t="shared" si="212"/>
        <v>0</v>
      </c>
      <c r="Q1368" s="9">
        <f t="shared" si="214"/>
        <v>17.5</v>
      </c>
      <c r="R1368" s="9">
        <f t="shared" si="215"/>
        <v>10</v>
      </c>
      <c r="S1368" s="9">
        <f t="shared" si="216"/>
        <v>7.5</v>
      </c>
      <c r="T1368" s="9">
        <f t="shared" si="217"/>
        <v>12.5</v>
      </c>
      <c r="U1368" s="8">
        <f t="shared" si="218"/>
        <v>11.666666666666666</v>
      </c>
      <c r="V1368" s="8">
        <f t="shared" si="219"/>
        <v>11.875</v>
      </c>
    </row>
    <row r="1369" spans="1:22" ht="13.5" x14ac:dyDescent="0.25">
      <c r="A1369" s="3">
        <f>RSI!A1369</f>
        <v>44292</v>
      </c>
      <c r="B1369" s="2">
        <f>RSI!B1369</f>
        <v>6.3551000000000002</v>
      </c>
      <c r="C1369" s="2">
        <f>RSI!I1369</f>
        <v>29.604435128147131</v>
      </c>
      <c r="D1369" s="2">
        <f>MACD!E1369</f>
        <v>7.7954615490468449E-2</v>
      </c>
      <c r="E1369" s="2">
        <f>MACD!F1369</f>
        <v>3.0196589826691971E-2</v>
      </c>
      <c r="F1369" s="2">
        <f>'Moving Avg'!D1369</f>
        <v>6.5440399999999999</v>
      </c>
      <c r="G1369" s="2">
        <f>'Moving Avg'!F1369</f>
        <v>6.6993999999999989</v>
      </c>
      <c r="H1369" s="2">
        <f>'Moving Avg'!G1369</f>
        <v>6.8263360000000004</v>
      </c>
      <c r="I1369" s="2">
        <f>'Moving Avg'!H1369</f>
        <v>7.5211899999999972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  <c r="M1369" s="8">
        <f t="shared" si="213"/>
        <v>100</v>
      </c>
      <c r="N1369" s="8">
        <f t="shared" si="210"/>
        <v>0</v>
      </c>
      <c r="O1369" s="8">
        <f t="shared" si="211"/>
        <v>0</v>
      </c>
      <c r="P1369" s="8">
        <f t="shared" si="212"/>
        <v>0</v>
      </c>
      <c r="Q1369" s="9">
        <f t="shared" si="214"/>
        <v>35</v>
      </c>
      <c r="R1369" s="9">
        <f t="shared" si="215"/>
        <v>20</v>
      </c>
      <c r="S1369" s="9">
        <f t="shared" si="216"/>
        <v>15</v>
      </c>
      <c r="T1369" s="9">
        <f t="shared" si="217"/>
        <v>25</v>
      </c>
      <c r="U1369" s="8">
        <f t="shared" si="218"/>
        <v>23.333333333333332</v>
      </c>
      <c r="V1369" s="8">
        <f t="shared" si="219"/>
        <v>23.75</v>
      </c>
    </row>
    <row r="1370" spans="1:22" ht="13.5" x14ac:dyDescent="0.25">
      <c r="A1370" s="3">
        <f>RSI!A1370</f>
        <v>44293</v>
      </c>
      <c r="B1370" s="2">
        <f>RSI!B1370</f>
        <v>6.2458</v>
      </c>
      <c r="C1370" s="2">
        <f>RSI!I1370</f>
        <v>26.31869969870381</v>
      </c>
      <c r="D1370" s="2">
        <f>MACD!E1370</f>
        <v>0.10130855135400552</v>
      </c>
      <c r="E1370" s="2">
        <f>MACD!F1370</f>
        <v>4.4418982132154686E-2</v>
      </c>
      <c r="F1370" s="2">
        <f>'Moving Avg'!D1370</f>
        <v>6.4534800000000008</v>
      </c>
      <c r="G1370" s="2">
        <f>'Moving Avg'!F1370</f>
        <v>6.6720749999999995</v>
      </c>
      <c r="H1370" s="2">
        <f>'Moving Avg'!G1370</f>
        <v>6.8050999999999995</v>
      </c>
      <c r="I1370" s="2">
        <f>'Moving Avg'!H1370</f>
        <v>7.5147489999999975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  <c r="M1370" s="8">
        <f t="shared" si="213"/>
        <v>100</v>
      </c>
      <c r="N1370" s="8">
        <f t="shared" si="210"/>
        <v>0</v>
      </c>
      <c r="O1370" s="8">
        <f t="shared" si="211"/>
        <v>0</v>
      </c>
      <c r="P1370" s="8">
        <f t="shared" si="212"/>
        <v>0</v>
      </c>
      <c r="Q1370" s="9">
        <f t="shared" si="214"/>
        <v>35</v>
      </c>
      <c r="R1370" s="9">
        <f t="shared" si="215"/>
        <v>20</v>
      </c>
      <c r="S1370" s="9">
        <f t="shared" si="216"/>
        <v>15</v>
      </c>
      <c r="T1370" s="9">
        <f t="shared" si="217"/>
        <v>25</v>
      </c>
      <c r="U1370" s="8">
        <f t="shared" si="218"/>
        <v>23.333333333333332</v>
      </c>
      <c r="V1370" s="8">
        <f t="shared" si="219"/>
        <v>23.75</v>
      </c>
    </row>
    <row r="1371" spans="1:22" ht="13.5" x14ac:dyDescent="0.25">
      <c r="A1371" s="3">
        <f>RSI!A1371</f>
        <v>44294</v>
      </c>
      <c r="B1371" s="2">
        <f>RSI!B1371</f>
        <v>6.3316999999999997</v>
      </c>
      <c r="C1371" s="2">
        <f>RSI!I1371</f>
        <v>32.645712903231086</v>
      </c>
      <c r="D1371" s="2">
        <f>MACD!E1371</f>
        <v>0.12344159453650239</v>
      </c>
      <c r="E1371" s="2">
        <f>MACD!F1371</f>
        <v>6.0223504613024226E-2</v>
      </c>
      <c r="F1371" s="2">
        <f>'Moving Avg'!D1371</f>
        <v>6.408199999999999</v>
      </c>
      <c r="G1371" s="2">
        <f>'Moving Avg'!F1371</f>
        <v>6.6490449999999992</v>
      </c>
      <c r="H1371" s="2">
        <f>'Moving Avg'!G1371</f>
        <v>6.7854260000000011</v>
      </c>
      <c r="I1371" s="2">
        <f>'Moving Avg'!H1371</f>
        <v>7.508346999999997</v>
      </c>
      <c r="J1371" s="6" t="str">
        <f>OBV!F1371</f>
        <v>BEARISH</v>
      </c>
      <c r="K1371" s="6" t="str">
        <f>OBV!G1371</f>
        <v>WEAK</v>
      </c>
      <c r="L1371" s="6" t="str">
        <f>OBV!H1371</f>
        <v>CONFIRMED BEARISH</v>
      </c>
      <c r="M1371" s="8">
        <f t="shared" si="213"/>
        <v>50</v>
      </c>
      <c r="N1371" s="8">
        <f t="shared" si="210"/>
        <v>0</v>
      </c>
      <c r="O1371" s="8">
        <f t="shared" si="211"/>
        <v>0</v>
      </c>
      <c r="P1371" s="8">
        <f t="shared" si="212"/>
        <v>0</v>
      </c>
      <c r="Q1371" s="9">
        <f t="shared" si="214"/>
        <v>17.5</v>
      </c>
      <c r="R1371" s="9">
        <f t="shared" si="215"/>
        <v>10</v>
      </c>
      <c r="S1371" s="9">
        <f t="shared" si="216"/>
        <v>7.5</v>
      </c>
      <c r="T1371" s="9">
        <f t="shared" si="217"/>
        <v>12.5</v>
      </c>
      <c r="U1371" s="8">
        <f t="shared" si="218"/>
        <v>11.666666666666666</v>
      </c>
      <c r="V1371" s="8">
        <f t="shared" si="219"/>
        <v>11.875</v>
      </c>
    </row>
    <row r="1372" spans="1:22" ht="13.5" x14ac:dyDescent="0.25">
      <c r="A1372" s="3">
        <f>RSI!A1372</f>
        <v>44298</v>
      </c>
      <c r="B1372" s="2">
        <f>RSI!B1372</f>
        <v>6.1443000000000003</v>
      </c>
      <c r="C1372" s="2">
        <f>RSI!I1372</f>
        <v>27.165260194392403</v>
      </c>
      <c r="D1372" s="2">
        <f>MACD!E1372</f>
        <v>0.13763082672180271</v>
      </c>
      <c r="E1372" s="2">
        <f>MACD!F1372</f>
        <v>7.5704969034779926E-2</v>
      </c>
      <c r="F1372" s="2">
        <f>'Moving Avg'!D1372</f>
        <v>6.3254400000000004</v>
      </c>
      <c r="G1372" s="2">
        <f>'Moving Avg'!F1372</f>
        <v>6.6205499999999997</v>
      </c>
      <c r="H1372" s="2">
        <f>'Moving Avg'!G1372</f>
        <v>6.7630980000000003</v>
      </c>
      <c r="I1372" s="2">
        <f>'Moving Avg'!H1372</f>
        <v>7.501007999999997</v>
      </c>
      <c r="J1372" s="6" t="str">
        <f>OBV!F1372</f>
        <v>BEARISH</v>
      </c>
      <c r="K1372" s="6" t="str">
        <f>OBV!G1372</f>
        <v>WEAK</v>
      </c>
      <c r="L1372" s="6" t="str">
        <f>OBV!H1372</f>
        <v>CONFIRMED BEARISH</v>
      </c>
      <c r="M1372" s="8">
        <f t="shared" si="213"/>
        <v>100</v>
      </c>
      <c r="N1372" s="8">
        <f t="shared" si="210"/>
        <v>0</v>
      </c>
      <c r="O1372" s="8">
        <f t="shared" si="211"/>
        <v>0</v>
      </c>
      <c r="P1372" s="8">
        <f t="shared" si="212"/>
        <v>0</v>
      </c>
      <c r="Q1372" s="9">
        <f t="shared" si="214"/>
        <v>35</v>
      </c>
      <c r="R1372" s="9">
        <f t="shared" si="215"/>
        <v>20</v>
      </c>
      <c r="S1372" s="9">
        <f t="shared" si="216"/>
        <v>15</v>
      </c>
      <c r="T1372" s="9">
        <f t="shared" si="217"/>
        <v>25</v>
      </c>
      <c r="U1372" s="8">
        <f t="shared" si="218"/>
        <v>23.333333333333332</v>
      </c>
      <c r="V1372" s="8">
        <f t="shared" si="219"/>
        <v>23.75</v>
      </c>
    </row>
    <row r="1373" spans="1:22" ht="13.5" x14ac:dyDescent="0.25">
      <c r="A1373" s="3">
        <f>RSI!A1373</f>
        <v>44299</v>
      </c>
      <c r="B1373" s="2">
        <f>RSI!B1373</f>
        <v>6.2458</v>
      </c>
      <c r="C1373" s="2">
        <f>RSI!I1373</f>
        <v>33.66115962126689</v>
      </c>
      <c r="D1373" s="2">
        <f>MACD!E1373</f>
        <v>0.14750295077898379</v>
      </c>
      <c r="E1373" s="2">
        <f>MACD!F1373</f>
        <v>9.0064565383620704E-2</v>
      </c>
      <c r="F1373" s="2">
        <f>'Moving Avg'!D1373</f>
        <v>6.2645400000000002</v>
      </c>
      <c r="G1373" s="2">
        <f>'Moving Avg'!F1373</f>
        <v>6.5940050000000001</v>
      </c>
      <c r="H1373" s="2">
        <f>'Moving Avg'!G1373</f>
        <v>6.7427999999999999</v>
      </c>
      <c r="I1373" s="2">
        <f>'Moving Avg'!H1373</f>
        <v>7.4943719999999958</v>
      </c>
      <c r="J1373" s="6" t="str">
        <f>OBV!F1373</f>
        <v>BEARISH</v>
      </c>
      <c r="K1373" s="6" t="str">
        <f>OBV!G1373</f>
        <v>WEAK</v>
      </c>
      <c r="L1373" s="6" t="str">
        <f>OBV!H1373</f>
        <v>CONFIRMED BEARISH</v>
      </c>
      <c r="M1373" s="8">
        <f t="shared" si="213"/>
        <v>50</v>
      </c>
      <c r="N1373" s="8">
        <f t="shared" si="210"/>
        <v>0</v>
      </c>
      <c r="O1373" s="8">
        <f t="shared" si="211"/>
        <v>0</v>
      </c>
      <c r="P1373" s="8">
        <f t="shared" si="212"/>
        <v>0</v>
      </c>
      <c r="Q1373" s="9">
        <f t="shared" si="214"/>
        <v>17.5</v>
      </c>
      <c r="R1373" s="9">
        <f t="shared" si="215"/>
        <v>10</v>
      </c>
      <c r="S1373" s="9">
        <f t="shared" si="216"/>
        <v>7.5</v>
      </c>
      <c r="T1373" s="9">
        <f t="shared" si="217"/>
        <v>12.5</v>
      </c>
      <c r="U1373" s="8">
        <f t="shared" si="218"/>
        <v>11.666666666666666</v>
      </c>
      <c r="V1373" s="8">
        <f t="shared" si="219"/>
        <v>11.875</v>
      </c>
    </row>
    <row r="1374" spans="1:22" ht="13.5" x14ac:dyDescent="0.25">
      <c r="A1374" s="3">
        <f>RSI!A1374</f>
        <v>44300</v>
      </c>
      <c r="B1374" s="2">
        <f>RSI!B1374</f>
        <v>6.2458</v>
      </c>
      <c r="C1374" s="2">
        <f>RSI!I1374</f>
        <v>33.66115962126689</v>
      </c>
      <c r="D1374" s="2">
        <f>MACD!E1374</f>
        <v>0.16880557845023514</v>
      </c>
      <c r="E1374" s="2">
        <f>MACD!F1374</f>
        <v>0.1058127679969436</v>
      </c>
      <c r="F1374" s="2">
        <f>'Moving Avg'!D1374</f>
        <v>6.24268</v>
      </c>
      <c r="G1374" s="2">
        <f>'Moving Avg'!F1374</f>
        <v>6.5619950000000005</v>
      </c>
      <c r="H1374" s="2">
        <f>'Moving Avg'!G1374</f>
        <v>6.7240619999999991</v>
      </c>
      <c r="I1374" s="2">
        <f>'Moving Avg'!H1374</f>
        <v>7.4877359999999964</v>
      </c>
      <c r="J1374" s="6" t="str">
        <f>OBV!F1374</f>
        <v>BEARISH</v>
      </c>
      <c r="K1374" s="6" t="str">
        <f>OBV!G1374</f>
        <v>WEAK</v>
      </c>
      <c r="L1374" s="6" t="str">
        <f>OBV!H1374</f>
        <v>CONFIRMED BEARISH</v>
      </c>
      <c r="M1374" s="8">
        <f t="shared" si="213"/>
        <v>50</v>
      </c>
      <c r="N1374" s="8">
        <f t="shared" si="210"/>
        <v>0</v>
      </c>
      <c r="O1374" s="8">
        <f t="shared" si="211"/>
        <v>0</v>
      </c>
      <c r="P1374" s="8">
        <f t="shared" si="212"/>
        <v>0</v>
      </c>
      <c r="Q1374" s="9">
        <f t="shared" si="214"/>
        <v>17.5</v>
      </c>
      <c r="R1374" s="9">
        <f t="shared" si="215"/>
        <v>10</v>
      </c>
      <c r="S1374" s="9">
        <f t="shared" si="216"/>
        <v>7.5</v>
      </c>
      <c r="T1374" s="9">
        <f t="shared" si="217"/>
        <v>12.5</v>
      </c>
      <c r="U1374" s="8">
        <f t="shared" si="218"/>
        <v>11.666666666666666</v>
      </c>
      <c r="V1374" s="8">
        <f t="shared" si="219"/>
        <v>11.875</v>
      </c>
    </row>
    <row r="1375" spans="1:22" ht="13.5" x14ac:dyDescent="0.25">
      <c r="A1375" s="3">
        <f>RSI!A1375</f>
        <v>44301</v>
      </c>
      <c r="B1375" s="2">
        <f>RSI!B1375</f>
        <v>6.2380000000000004</v>
      </c>
      <c r="C1375" s="2">
        <f>RSI!I1375</f>
        <v>33.39570562330826</v>
      </c>
      <c r="D1375" s="2">
        <f>MACD!E1375</f>
        <v>0.1881987416861115</v>
      </c>
      <c r="E1375" s="2">
        <f>MACD!F1375</f>
        <v>0.12228996273477719</v>
      </c>
      <c r="F1375" s="2">
        <f>'Moving Avg'!D1375</f>
        <v>6.2411199999999996</v>
      </c>
      <c r="G1375" s="2">
        <f>'Moving Avg'!F1375</f>
        <v>6.5303750000000012</v>
      </c>
      <c r="H1375" s="2">
        <f>'Moving Avg'!G1375</f>
        <v>6.7051679999999987</v>
      </c>
      <c r="I1375" s="2">
        <f>'Moving Avg'!H1375</f>
        <v>7.4810609999999977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3"/>
        <v>50</v>
      </c>
      <c r="N1375" s="8">
        <f t="shared" si="210"/>
        <v>0</v>
      </c>
      <c r="O1375" s="8">
        <f t="shared" si="211"/>
        <v>0</v>
      </c>
      <c r="P1375" s="8">
        <f t="shared" si="212"/>
        <v>16.5</v>
      </c>
      <c r="Q1375" s="9">
        <f t="shared" si="214"/>
        <v>19.975000000000001</v>
      </c>
      <c r="R1375" s="9">
        <f t="shared" si="215"/>
        <v>14.125</v>
      </c>
      <c r="S1375" s="9">
        <f t="shared" si="216"/>
        <v>14.925000000000001</v>
      </c>
      <c r="T1375" s="9">
        <f t="shared" si="217"/>
        <v>16.625</v>
      </c>
      <c r="U1375" s="8">
        <f t="shared" si="218"/>
        <v>16.341666666666669</v>
      </c>
      <c r="V1375" s="8">
        <f t="shared" si="219"/>
        <v>16.412500000000001</v>
      </c>
    </row>
    <row r="1376" spans="1:22" ht="13.5" x14ac:dyDescent="0.25">
      <c r="A1376" s="3">
        <f>RSI!A1376</f>
        <v>44302</v>
      </c>
      <c r="B1376" s="2">
        <f>RSI!B1376</f>
        <v>6.0271999999999997</v>
      </c>
      <c r="C1376" s="2">
        <f>RSI!I1376</f>
        <v>27.161575744647649</v>
      </c>
      <c r="D1376" s="2">
        <f>MACD!E1376</f>
        <v>0.20049653348987739</v>
      </c>
      <c r="E1376" s="2">
        <f>MACD!F1376</f>
        <v>0.13793127688579723</v>
      </c>
      <c r="F1376" s="2">
        <f>'Moving Avg'!D1376</f>
        <v>6.1802200000000003</v>
      </c>
      <c r="G1376" s="2">
        <f>'Moving Avg'!F1376</f>
        <v>6.4968049999999993</v>
      </c>
      <c r="H1376" s="2">
        <f>'Moving Avg'!G1376</f>
        <v>6.685962</v>
      </c>
      <c r="I1376" s="2">
        <f>'Moving Avg'!H1376</f>
        <v>7.4733319999999983</v>
      </c>
      <c r="J1376" s="6" t="str">
        <f>OBV!F1376</f>
        <v>BEARISH</v>
      </c>
      <c r="K1376" s="6" t="str">
        <f>OBV!G1376</f>
        <v>WEAK</v>
      </c>
      <c r="L1376" s="6" t="str">
        <f>OBV!H1376</f>
        <v>CONFIRMED BEARISH</v>
      </c>
      <c r="M1376" s="8">
        <f t="shared" si="213"/>
        <v>100</v>
      </c>
      <c r="N1376" s="8">
        <f t="shared" si="210"/>
        <v>0</v>
      </c>
      <c r="O1376" s="8">
        <f t="shared" si="211"/>
        <v>0</v>
      </c>
      <c r="P1376" s="8">
        <f t="shared" si="212"/>
        <v>0</v>
      </c>
      <c r="Q1376" s="9">
        <f t="shared" si="214"/>
        <v>35</v>
      </c>
      <c r="R1376" s="9">
        <f t="shared" si="215"/>
        <v>20</v>
      </c>
      <c r="S1376" s="9">
        <f t="shared" si="216"/>
        <v>15</v>
      </c>
      <c r="T1376" s="9">
        <f t="shared" si="217"/>
        <v>25</v>
      </c>
      <c r="U1376" s="8">
        <f t="shared" si="218"/>
        <v>23.333333333333332</v>
      </c>
      <c r="V1376" s="8">
        <f t="shared" si="219"/>
        <v>23.75</v>
      </c>
    </row>
    <row r="1377" spans="1:22" ht="13.5" x14ac:dyDescent="0.25">
      <c r="A1377" s="3">
        <f>RSI!A1377</f>
        <v>44305</v>
      </c>
      <c r="B1377" s="2">
        <f>RSI!B1377</f>
        <v>6.0115999999999996</v>
      </c>
      <c r="C1377" s="2">
        <f>RSI!I1377</f>
        <v>26.763408689652451</v>
      </c>
      <c r="D1377" s="2">
        <f>MACD!E1377</f>
        <v>0.21505239278354171</v>
      </c>
      <c r="E1377" s="2">
        <f>MACD!F1377</f>
        <v>0.15335550006534612</v>
      </c>
      <c r="F1377" s="2">
        <f>'Moving Avg'!D1377</f>
        <v>6.1536799999999996</v>
      </c>
      <c r="G1377" s="2">
        <f>'Moving Avg'!F1377</f>
        <v>6.4577699999999991</v>
      </c>
      <c r="H1377" s="2">
        <f>'Moving Avg'!G1377</f>
        <v>6.6656639999999996</v>
      </c>
      <c r="I1377" s="2">
        <f>'Moving Avg'!H1377</f>
        <v>7.4655249999999977</v>
      </c>
      <c r="J1377" s="6" t="str">
        <f>OBV!F1377</f>
        <v>BEARISH</v>
      </c>
      <c r="K1377" s="6" t="str">
        <f>OBV!G1377</f>
        <v>WEAK</v>
      </c>
      <c r="L1377" s="6" t="str">
        <f>OBV!H1377</f>
        <v>CONFIRMED BEARISH</v>
      </c>
      <c r="M1377" s="8">
        <f t="shared" si="213"/>
        <v>100</v>
      </c>
      <c r="N1377" s="8">
        <f t="shared" si="210"/>
        <v>0</v>
      </c>
      <c r="O1377" s="8">
        <f t="shared" si="211"/>
        <v>0</v>
      </c>
      <c r="P1377" s="8">
        <f t="shared" si="212"/>
        <v>0</v>
      </c>
      <c r="Q1377" s="9">
        <f t="shared" si="214"/>
        <v>35</v>
      </c>
      <c r="R1377" s="9">
        <f t="shared" si="215"/>
        <v>20</v>
      </c>
      <c r="S1377" s="9">
        <f t="shared" si="216"/>
        <v>15</v>
      </c>
      <c r="T1377" s="9">
        <f t="shared" si="217"/>
        <v>25</v>
      </c>
      <c r="U1377" s="8">
        <f t="shared" si="218"/>
        <v>23.333333333333332</v>
      </c>
      <c r="V1377" s="8">
        <f t="shared" si="219"/>
        <v>23.75</v>
      </c>
    </row>
    <row r="1378" spans="1:22" ht="13.5" x14ac:dyDescent="0.25">
      <c r="A1378" s="3">
        <f>RSI!A1378</f>
        <v>44306</v>
      </c>
      <c r="B1378" s="2">
        <f>RSI!B1378</f>
        <v>6.1677</v>
      </c>
      <c r="C1378" s="2">
        <f>RSI!I1378</f>
        <v>36.754302363038597</v>
      </c>
      <c r="D1378" s="2">
        <f>MACD!E1378</f>
        <v>0.21747077379386504</v>
      </c>
      <c r="E1378" s="2">
        <f>MACD!F1378</f>
        <v>0.16617855481104993</v>
      </c>
      <c r="F1378" s="2">
        <f>'Moving Avg'!D1378</f>
        <v>6.1380599999999994</v>
      </c>
      <c r="G1378" s="2">
        <f>'Moving Avg'!F1378</f>
        <v>6.4296600000000002</v>
      </c>
      <c r="H1378" s="2">
        <f>'Moving Avg'!G1378</f>
        <v>6.6500479999999991</v>
      </c>
      <c r="I1378" s="2">
        <f>'Moving Avg'!H1378</f>
        <v>7.4584984999999975</v>
      </c>
      <c r="J1378" s="6" t="str">
        <f>OBV!F1378</f>
        <v>BEARISH</v>
      </c>
      <c r="K1378" s="6" t="str">
        <f>OBV!G1378</f>
        <v>WEAK</v>
      </c>
      <c r="L1378" s="6" t="str">
        <f>OBV!H1378</f>
        <v>CONFIRMED BEARISH</v>
      </c>
      <c r="M1378" s="8">
        <f t="shared" si="213"/>
        <v>50</v>
      </c>
      <c r="N1378" s="8">
        <f t="shared" si="210"/>
        <v>0</v>
      </c>
      <c r="O1378" s="8">
        <f t="shared" si="211"/>
        <v>0</v>
      </c>
      <c r="P1378" s="8">
        <f t="shared" si="212"/>
        <v>0</v>
      </c>
      <c r="Q1378" s="9">
        <f t="shared" si="214"/>
        <v>17.5</v>
      </c>
      <c r="R1378" s="9">
        <f t="shared" si="215"/>
        <v>10</v>
      </c>
      <c r="S1378" s="9">
        <f t="shared" si="216"/>
        <v>7.5</v>
      </c>
      <c r="T1378" s="9">
        <f t="shared" si="217"/>
        <v>12.5</v>
      </c>
      <c r="U1378" s="8">
        <f t="shared" si="218"/>
        <v>11.666666666666666</v>
      </c>
      <c r="V1378" s="8">
        <f t="shared" si="219"/>
        <v>11.875</v>
      </c>
    </row>
    <row r="1379" spans="1:22" ht="13.5" x14ac:dyDescent="0.25">
      <c r="A1379" s="3">
        <f>RSI!A1379</f>
        <v>44307</v>
      </c>
      <c r="B1379" s="2">
        <f>RSI!B1379</f>
        <v>6.1677</v>
      </c>
      <c r="C1379" s="2">
        <f>RSI!I1379</f>
        <v>36.754302363038597</v>
      </c>
      <c r="D1379" s="2">
        <f>MACD!E1379</f>
        <v>0.19121656206356175</v>
      </c>
      <c r="E1379" s="2">
        <f>MACD!F1379</f>
        <v>0.17118615626155231</v>
      </c>
      <c r="F1379" s="2">
        <f>'Moving Avg'!D1379</f>
        <v>6.1224400000000001</v>
      </c>
      <c r="G1379" s="2">
        <f>'Moving Avg'!F1379</f>
        <v>6.3988199999999988</v>
      </c>
      <c r="H1379" s="2">
        <f>'Moving Avg'!G1379</f>
        <v>6.6347459999999989</v>
      </c>
      <c r="I1379" s="2">
        <f>'Moving Avg'!H1379</f>
        <v>7.4514719999999981</v>
      </c>
      <c r="J1379" s="6" t="str">
        <f>OBV!F1379</f>
        <v>BEARISH</v>
      </c>
      <c r="K1379" s="6" t="str">
        <f>OBV!G1379</f>
        <v>WEAK</v>
      </c>
      <c r="L1379" s="6" t="str">
        <f>OBV!H1379</f>
        <v>CONFIRMED BEARISH</v>
      </c>
      <c r="M1379" s="8">
        <f t="shared" si="213"/>
        <v>50</v>
      </c>
      <c r="N1379" s="8">
        <f t="shared" si="210"/>
        <v>0</v>
      </c>
      <c r="O1379" s="8">
        <f t="shared" si="211"/>
        <v>0</v>
      </c>
      <c r="P1379" s="8">
        <f t="shared" si="212"/>
        <v>0</v>
      </c>
      <c r="Q1379" s="9">
        <f t="shared" si="214"/>
        <v>17.5</v>
      </c>
      <c r="R1379" s="9">
        <f t="shared" si="215"/>
        <v>10</v>
      </c>
      <c r="S1379" s="9">
        <f t="shared" si="216"/>
        <v>7.5</v>
      </c>
      <c r="T1379" s="9">
        <f t="shared" si="217"/>
        <v>12.5</v>
      </c>
      <c r="U1379" s="8">
        <f t="shared" si="218"/>
        <v>11.666666666666666</v>
      </c>
      <c r="V1379" s="8">
        <f t="shared" si="219"/>
        <v>11.875</v>
      </c>
    </row>
    <row r="1380" spans="1:22" ht="13.5" x14ac:dyDescent="0.25">
      <c r="A1380" s="3">
        <f>RSI!A1380</f>
        <v>44308</v>
      </c>
      <c r="B1380" s="2">
        <f>RSI!B1380</f>
        <v>5.9882</v>
      </c>
      <c r="C1380" s="2">
        <f>RSI!I1380</f>
        <v>31.096821077508352</v>
      </c>
      <c r="D1380" s="2">
        <f>MACD!E1380</f>
        <v>0.16708444105476516</v>
      </c>
      <c r="E1380" s="2">
        <f>MACD!F1380</f>
        <v>0.17036581322019489</v>
      </c>
      <c r="F1380" s="2">
        <f>'Moving Avg'!D1380</f>
        <v>6.0724799999999997</v>
      </c>
      <c r="G1380" s="2">
        <f>'Moving Avg'!F1380</f>
        <v>6.36252</v>
      </c>
      <c r="H1380" s="2">
        <f>'Moving Avg'!G1380</f>
        <v>6.6119499999999993</v>
      </c>
      <c r="I1380" s="2">
        <f>'Moving Avg'!H1380</f>
        <v>7.4433524999999978</v>
      </c>
      <c r="J1380" s="6" t="str">
        <f>OBV!F1380</f>
        <v>BEARISH</v>
      </c>
      <c r="K1380" s="6" t="str">
        <f>OBV!G1380</f>
        <v>WEAK</v>
      </c>
      <c r="L1380" s="6" t="str">
        <f>OBV!H1380</f>
        <v>CONFIRMED BEARISH</v>
      </c>
      <c r="M1380" s="8">
        <f t="shared" si="213"/>
        <v>50</v>
      </c>
      <c r="N1380" s="8">
        <f t="shared" si="210"/>
        <v>45</v>
      </c>
      <c r="O1380" s="8">
        <f t="shared" si="211"/>
        <v>0</v>
      </c>
      <c r="P1380" s="8">
        <f t="shared" si="212"/>
        <v>0</v>
      </c>
      <c r="Q1380" s="9">
        <f t="shared" si="214"/>
        <v>33.25</v>
      </c>
      <c r="R1380" s="9">
        <f t="shared" si="215"/>
        <v>19</v>
      </c>
      <c r="S1380" s="9">
        <f t="shared" si="216"/>
        <v>14.25</v>
      </c>
      <c r="T1380" s="9">
        <f t="shared" si="217"/>
        <v>23.75</v>
      </c>
      <c r="U1380" s="8">
        <f t="shared" si="218"/>
        <v>22.166666666666668</v>
      </c>
      <c r="V1380" s="8">
        <f t="shared" si="219"/>
        <v>22.5625</v>
      </c>
    </row>
    <row r="1381" spans="1:22" ht="13.5" x14ac:dyDescent="0.25">
      <c r="A1381" s="3">
        <f>RSI!A1381</f>
        <v>44309</v>
      </c>
      <c r="B1381" s="2">
        <f>RSI!B1381</f>
        <v>5.8242000000000003</v>
      </c>
      <c r="C1381" s="2">
        <f>RSI!I1381</f>
        <v>27.006582410909644</v>
      </c>
      <c r="D1381" s="2">
        <f>MACD!E1381</f>
        <v>0.17457255774525393</v>
      </c>
      <c r="E1381" s="2">
        <f>MACD!F1381</f>
        <v>0.1712071621252067</v>
      </c>
      <c r="F1381" s="2">
        <f>'Moving Avg'!D1381</f>
        <v>6.0318800000000001</v>
      </c>
      <c r="G1381" s="2">
        <f>'Moving Avg'!F1381</f>
        <v>6.316065</v>
      </c>
      <c r="H1381" s="2">
        <f>'Moving Avg'!G1381</f>
        <v>6.5910259999999994</v>
      </c>
      <c r="I1381" s="2">
        <f>'Moving Avg'!H1381</f>
        <v>7.4346084999999968</v>
      </c>
      <c r="J1381" s="6" t="str">
        <f>OBV!F1381</f>
        <v>BEARISH</v>
      </c>
      <c r="K1381" s="6" t="str">
        <f>OBV!G1381</f>
        <v>WEAK</v>
      </c>
      <c r="L1381" s="6" t="str">
        <f>OBV!H1381</f>
        <v>CONFIRMED BEARISH</v>
      </c>
      <c r="M1381" s="8">
        <f t="shared" si="213"/>
        <v>100</v>
      </c>
      <c r="N1381" s="8">
        <f t="shared" si="210"/>
        <v>0</v>
      </c>
      <c r="O1381" s="8">
        <f t="shared" si="211"/>
        <v>0</v>
      </c>
      <c r="P1381" s="8">
        <f t="shared" si="212"/>
        <v>0</v>
      </c>
      <c r="Q1381" s="9">
        <f t="shared" si="214"/>
        <v>35</v>
      </c>
      <c r="R1381" s="9">
        <f t="shared" si="215"/>
        <v>20</v>
      </c>
      <c r="S1381" s="9">
        <f t="shared" si="216"/>
        <v>15</v>
      </c>
      <c r="T1381" s="9">
        <f t="shared" si="217"/>
        <v>25</v>
      </c>
      <c r="U1381" s="8">
        <f t="shared" si="218"/>
        <v>23.333333333333332</v>
      </c>
      <c r="V1381" s="8">
        <f t="shared" si="219"/>
        <v>23.75</v>
      </c>
    </row>
    <row r="1382" spans="1:22" ht="13.5" x14ac:dyDescent="0.25">
      <c r="A1382" s="3">
        <f>RSI!A1382</f>
        <v>44312</v>
      </c>
      <c r="B1382" s="2">
        <f>RSI!B1382</f>
        <v>5.7070999999999996</v>
      </c>
      <c r="C1382" s="2">
        <f>RSI!I1382</f>
        <v>24.525982106893807</v>
      </c>
      <c r="D1382" s="2">
        <f>MACD!E1382</f>
        <v>0.16407666560537759</v>
      </c>
      <c r="E1382" s="2">
        <f>MACD!F1382</f>
        <v>0.16978106282124089</v>
      </c>
      <c r="F1382" s="2">
        <f>'Moving Avg'!D1382</f>
        <v>5.97098</v>
      </c>
      <c r="G1382" s="2">
        <f>'Moving Avg'!F1382</f>
        <v>6.2703949999999997</v>
      </c>
      <c r="H1382" s="2">
        <f>'Moving Avg'!G1382</f>
        <v>6.5708839999999995</v>
      </c>
      <c r="I1382" s="2">
        <f>'Moving Avg'!H1382</f>
        <v>7.425278999999998</v>
      </c>
      <c r="J1382" s="6" t="str">
        <f>OBV!F1382</f>
        <v>BEARISH</v>
      </c>
      <c r="K1382" s="6" t="str">
        <f>OBV!G1382</f>
        <v>WEAK</v>
      </c>
      <c r="L1382" s="6" t="str">
        <f>OBV!H1382</f>
        <v>CONFIRMED BEARISH</v>
      </c>
      <c r="M1382" s="8">
        <f t="shared" si="213"/>
        <v>100</v>
      </c>
      <c r="N1382" s="8">
        <f t="shared" si="210"/>
        <v>45</v>
      </c>
      <c r="O1382" s="8">
        <f t="shared" si="211"/>
        <v>0</v>
      </c>
      <c r="P1382" s="8">
        <f t="shared" si="212"/>
        <v>0</v>
      </c>
      <c r="Q1382" s="9">
        <f t="shared" si="214"/>
        <v>50.75</v>
      </c>
      <c r="R1382" s="9">
        <f t="shared" si="215"/>
        <v>29</v>
      </c>
      <c r="S1382" s="9">
        <f t="shared" si="216"/>
        <v>21.75</v>
      </c>
      <c r="T1382" s="9">
        <f t="shared" si="217"/>
        <v>36.25</v>
      </c>
      <c r="U1382" s="8">
        <f t="shared" si="218"/>
        <v>33.833333333333336</v>
      </c>
      <c r="V1382" s="8">
        <f t="shared" si="219"/>
        <v>34.4375</v>
      </c>
    </row>
    <row r="1383" spans="1:22" ht="13.5" x14ac:dyDescent="0.25">
      <c r="A1383" s="3">
        <f>RSI!A1383</f>
        <v>44313</v>
      </c>
      <c r="B1383" s="2">
        <f>RSI!B1383</f>
        <v>5.5430999999999999</v>
      </c>
      <c r="C1383" s="2">
        <f>RSI!I1383</f>
        <v>21.541706650205938</v>
      </c>
      <c r="D1383" s="2">
        <f>MACD!E1383</f>
        <v>0.18672943768262229</v>
      </c>
      <c r="E1383" s="2">
        <f>MACD!F1383</f>
        <v>0.17317073779351719</v>
      </c>
      <c r="F1383" s="2">
        <f>'Moving Avg'!D1383</f>
        <v>5.8460599999999996</v>
      </c>
      <c r="G1383" s="2">
        <f>'Moving Avg'!F1383</f>
        <v>6.2157399999999994</v>
      </c>
      <c r="H1383" s="2">
        <f>'Moving Avg'!G1383</f>
        <v>6.5474620000000003</v>
      </c>
      <c r="I1383" s="2">
        <f>'Moving Avg'!H1383</f>
        <v>7.4151294999999982</v>
      </c>
      <c r="J1383" s="6" t="str">
        <f>OBV!F1383</f>
        <v>BEARISH</v>
      </c>
      <c r="K1383" s="6" t="str">
        <f>OBV!G1383</f>
        <v>WEAK</v>
      </c>
      <c r="L1383" s="6" t="str">
        <f>OBV!H1383</f>
        <v>CONFIRMED BEARISH</v>
      </c>
      <c r="M1383" s="8">
        <f t="shared" si="213"/>
        <v>100</v>
      </c>
      <c r="N1383" s="8">
        <f t="shared" si="210"/>
        <v>0</v>
      </c>
      <c r="O1383" s="8">
        <f t="shared" si="211"/>
        <v>0</v>
      </c>
      <c r="P1383" s="8">
        <f t="shared" si="212"/>
        <v>0</v>
      </c>
      <c r="Q1383" s="9">
        <f t="shared" si="214"/>
        <v>35</v>
      </c>
      <c r="R1383" s="9">
        <f t="shared" si="215"/>
        <v>20</v>
      </c>
      <c r="S1383" s="9">
        <f t="shared" si="216"/>
        <v>15</v>
      </c>
      <c r="T1383" s="9">
        <f t="shared" si="217"/>
        <v>25</v>
      </c>
      <c r="U1383" s="8">
        <f t="shared" si="218"/>
        <v>23.333333333333332</v>
      </c>
      <c r="V1383" s="8">
        <f t="shared" si="219"/>
        <v>23.75</v>
      </c>
    </row>
    <row r="1384" spans="1:22" ht="13.5" x14ac:dyDescent="0.25">
      <c r="A1384" s="3">
        <f>RSI!A1384</f>
        <v>44314</v>
      </c>
      <c r="B1384" s="2">
        <f>RSI!B1384</f>
        <v>5.3167</v>
      </c>
      <c r="C1384" s="2">
        <f>RSI!I1384</f>
        <v>18.24182706675758</v>
      </c>
      <c r="D1384" s="2">
        <f>MACD!E1384</f>
        <v>0.22712771281228417</v>
      </c>
      <c r="E1384" s="2">
        <f>MACD!F1384</f>
        <v>0.18396213279727061</v>
      </c>
      <c r="F1384" s="2">
        <f>'Moving Avg'!D1384</f>
        <v>5.6758600000000001</v>
      </c>
      <c r="G1384" s="2">
        <f>'Moving Avg'!F1384</f>
        <v>6.146255</v>
      </c>
      <c r="H1384" s="2">
        <f>'Moving Avg'!G1384</f>
        <v>6.5195120000000006</v>
      </c>
      <c r="I1384" s="2">
        <f>'Moving Avg'!H1384</f>
        <v>7.403691499999999</v>
      </c>
      <c r="J1384" s="6" t="str">
        <f>OBV!F1384</f>
        <v>BEARISH</v>
      </c>
      <c r="K1384" s="6" t="str">
        <f>OBV!G1384</f>
        <v>WEAK</v>
      </c>
      <c r="L1384" s="6" t="str">
        <f>OBV!H1384</f>
        <v>CONFIRMED BEARISH</v>
      </c>
      <c r="M1384" s="8">
        <f t="shared" si="213"/>
        <v>100</v>
      </c>
      <c r="N1384" s="8">
        <f t="shared" si="210"/>
        <v>0</v>
      </c>
      <c r="O1384" s="8">
        <f t="shared" si="211"/>
        <v>0</v>
      </c>
      <c r="P1384" s="8">
        <f t="shared" si="212"/>
        <v>0</v>
      </c>
      <c r="Q1384" s="9">
        <f t="shared" si="214"/>
        <v>35</v>
      </c>
      <c r="R1384" s="9">
        <f t="shared" si="215"/>
        <v>20</v>
      </c>
      <c r="S1384" s="9">
        <f t="shared" si="216"/>
        <v>15</v>
      </c>
      <c r="T1384" s="9">
        <f t="shared" si="217"/>
        <v>25</v>
      </c>
      <c r="U1384" s="8">
        <f t="shared" si="218"/>
        <v>23.333333333333332</v>
      </c>
      <c r="V1384" s="8">
        <f t="shared" si="219"/>
        <v>23.75</v>
      </c>
    </row>
    <row r="1385" spans="1:22" ht="13.5" x14ac:dyDescent="0.25">
      <c r="A1385" s="3">
        <f>RSI!A1385</f>
        <v>44315</v>
      </c>
      <c r="B1385" s="2">
        <f>RSI!B1385</f>
        <v>5.6368</v>
      </c>
      <c r="C1385" s="2">
        <f>RSI!I1385</f>
        <v>33.704829136772531</v>
      </c>
      <c r="D1385" s="2">
        <f>MACD!E1385</f>
        <v>0.24186735614393129</v>
      </c>
      <c r="E1385" s="2">
        <f>MACD!F1385</f>
        <v>0.19554317746660277</v>
      </c>
      <c r="F1385" s="2">
        <f>'Moving Avg'!D1385</f>
        <v>5.6055800000000007</v>
      </c>
      <c r="G1385" s="2">
        <f>'Moving Avg'!F1385</f>
        <v>6.0931649999999999</v>
      </c>
      <c r="H1385" s="2">
        <f>'Moving Avg'!G1385</f>
        <v>6.4979640000000014</v>
      </c>
      <c r="I1385" s="2">
        <f>'Moving Avg'!H1385</f>
        <v>7.3949469999999993</v>
      </c>
      <c r="J1385" s="6" t="str">
        <f>OBV!F1385</f>
        <v>BEARISH</v>
      </c>
      <c r="K1385" s="6" t="str">
        <f>OBV!G1385</f>
        <v>WEAK</v>
      </c>
      <c r="L1385" s="6" t="str">
        <f>OBV!H1385</f>
        <v>CONFIRMED BEARISH</v>
      </c>
      <c r="M1385" s="8">
        <f t="shared" si="213"/>
        <v>50</v>
      </c>
      <c r="N1385" s="8">
        <f t="shared" si="210"/>
        <v>0</v>
      </c>
      <c r="O1385" s="8">
        <f t="shared" si="211"/>
        <v>0</v>
      </c>
      <c r="P1385" s="8">
        <f t="shared" si="212"/>
        <v>0</v>
      </c>
      <c r="Q1385" s="9">
        <f t="shared" si="214"/>
        <v>17.5</v>
      </c>
      <c r="R1385" s="9">
        <f t="shared" si="215"/>
        <v>10</v>
      </c>
      <c r="S1385" s="9">
        <f t="shared" si="216"/>
        <v>7.5</v>
      </c>
      <c r="T1385" s="9">
        <f t="shared" si="217"/>
        <v>12.5</v>
      </c>
      <c r="U1385" s="8">
        <f t="shared" si="218"/>
        <v>11.666666666666666</v>
      </c>
      <c r="V1385" s="8">
        <f t="shared" si="219"/>
        <v>11.875</v>
      </c>
    </row>
    <row r="1386" spans="1:22" ht="13.5" x14ac:dyDescent="0.25">
      <c r="A1386" s="3">
        <f>RSI!A1386</f>
        <v>44316</v>
      </c>
      <c r="B1386" s="2">
        <f>RSI!B1386</f>
        <v>5.8398000000000003</v>
      </c>
      <c r="C1386" s="2">
        <f>RSI!I1386</f>
        <v>41.288521397483947</v>
      </c>
      <c r="D1386" s="2">
        <f>MACD!E1386</f>
        <v>0.21004266238788283</v>
      </c>
      <c r="E1386" s="2">
        <f>MACD!F1386</f>
        <v>0.19844307445085879</v>
      </c>
      <c r="F1386" s="2">
        <f>'Moving Avg'!D1386</f>
        <v>5.6087000000000007</v>
      </c>
      <c r="G1386" s="2">
        <f>'Moving Avg'!F1386</f>
        <v>6.0572499999999989</v>
      </c>
      <c r="H1386" s="2">
        <f>'Moving Avg'!G1386</f>
        <v>6.4804760000000021</v>
      </c>
      <c r="I1386" s="2">
        <f>'Moving Avg'!H1386</f>
        <v>7.3861634999999985</v>
      </c>
      <c r="J1386" s="6" t="str">
        <f>OBV!F1386</f>
        <v>BEARISH</v>
      </c>
      <c r="K1386" s="6" t="str">
        <f>OBV!G1386</f>
        <v>WEAK</v>
      </c>
      <c r="L1386" s="6" t="str">
        <f>OBV!H1386</f>
        <v>BEARISH DIVERGENCE</v>
      </c>
      <c r="M1386" s="8">
        <f t="shared" si="213"/>
        <v>50</v>
      </c>
      <c r="N1386" s="8">
        <f t="shared" si="210"/>
        <v>0</v>
      </c>
      <c r="O1386" s="8">
        <f t="shared" si="211"/>
        <v>0</v>
      </c>
      <c r="P1386" s="8">
        <f t="shared" si="212"/>
        <v>0</v>
      </c>
      <c r="Q1386" s="9">
        <f t="shared" si="214"/>
        <v>17.5</v>
      </c>
      <c r="R1386" s="9">
        <f t="shared" si="215"/>
        <v>10</v>
      </c>
      <c r="S1386" s="9">
        <f t="shared" si="216"/>
        <v>7.5</v>
      </c>
      <c r="T1386" s="9">
        <f t="shared" si="217"/>
        <v>12.5</v>
      </c>
      <c r="U1386" s="8">
        <f t="shared" si="218"/>
        <v>11.666666666666666</v>
      </c>
      <c r="V1386" s="8">
        <f t="shared" si="219"/>
        <v>11.875</v>
      </c>
    </row>
    <row r="1387" spans="1:22" ht="13.5" x14ac:dyDescent="0.25">
      <c r="A1387" s="3">
        <f>RSI!A1387</f>
        <v>44319</v>
      </c>
      <c r="B1387" s="2">
        <f>RSI!B1387</f>
        <v>5.8398000000000003</v>
      </c>
      <c r="C1387" s="2">
        <f>RSI!I1387</f>
        <v>41.288521397483947</v>
      </c>
      <c r="D1387" s="2">
        <f>MACD!E1387</f>
        <v>0.18245074947487794</v>
      </c>
      <c r="E1387" s="2">
        <f>MACD!F1387</f>
        <v>0.19524460945566263</v>
      </c>
      <c r="F1387" s="2">
        <f>'Moving Avg'!D1387</f>
        <v>5.6352400000000005</v>
      </c>
      <c r="G1387" s="2">
        <f>'Moving Avg'!F1387</f>
        <v>6.0213349999999997</v>
      </c>
      <c r="H1387" s="2">
        <f>'Moving Avg'!G1387</f>
        <v>6.4629880000000037</v>
      </c>
      <c r="I1387" s="2">
        <f>'Moving Avg'!H1387</f>
        <v>7.3775364999999979</v>
      </c>
      <c r="J1387" s="6" t="str">
        <f>OBV!F1387</f>
        <v>BEARISH</v>
      </c>
      <c r="K1387" s="6" t="str">
        <f>OBV!G1387</f>
        <v>WEAK</v>
      </c>
      <c r="L1387" s="6" t="str">
        <f>OBV!H1387</f>
        <v>BEARISH DIVERGENCE</v>
      </c>
      <c r="M1387" s="8">
        <f t="shared" si="213"/>
        <v>50</v>
      </c>
      <c r="N1387" s="8">
        <f t="shared" si="210"/>
        <v>45</v>
      </c>
      <c r="O1387" s="8">
        <f t="shared" si="211"/>
        <v>0</v>
      </c>
      <c r="P1387" s="8">
        <f t="shared" si="212"/>
        <v>0</v>
      </c>
      <c r="Q1387" s="9">
        <f t="shared" si="214"/>
        <v>33.25</v>
      </c>
      <c r="R1387" s="9">
        <f t="shared" si="215"/>
        <v>19</v>
      </c>
      <c r="S1387" s="9">
        <f t="shared" si="216"/>
        <v>14.25</v>
      </c>
      <c r="T1387" s="9">
        <f t="shared" si="217"/>
        <v>23.75</v>
      </c>
      <c r="U1387" s="8">
        <f t="shared" si="218"/>
        <v>22.166666666666668</v>
      </c>
      <c r="V1387" s="8">
        <f t="shared" si="219"/>
        <v>22.5625</v>
      </c>
    </row>
    <row r="1388" spans="1:22" ht="13.5" x14ac:dyDescent="0.25">
      <c r="A1388" s="3">
        <f>RSI!A1388</f>
        <v>44320</v>
      </c>
      <c r="B1388" s="2">
        <f>RSI!B1388</f>
        <v>5.7226999999999997</v>
      </c>
      <c r="C1388" s="2">
        <f>RSI!I1388</f>
        <v>38.3533571062409</v>
      </c>
      <c r="D1388" s="2">
        <f>MACD!E1388</f>
        <v>0.19340123651483232</v>
      </c>
      <c r="E1388" s="2">
        <f>MACD!F1388</f>
        <v>0.19487593486749658</v>
      </c>
      <c r="F1388" s="2">
        <f>'Moving Avg'!D1388</f>
        <v>5.6711600000000004</v>
      </c>
      <c r="G1388" s="2">
        <f>'Moving Avg'!F1388</f>
        <v>5.9799549999999995</v>
      </c>
      <c r="H1388" s="2">
        <f>'Moving Avg'!G1388</f>
        <v>6.4431580000000022</v>
      </c>
      <c r="I1388" s="2">
        <f>'Moving Avg'!H1388</f>
        <v>7.3683239999999977</v>
      </c>
      <c r="J1388" s="6" t="str">
        <f>OBV!F1388</f>
        <v>BEARISH</v>
      </c>
      <c r="K1388" s="6" t="str">
        <f>OBV!G1388</f>
        <v>WEAK</v>
      </c>
      <c r="L1388" s="6" t="str">
        <f>OBV!H1388</f>
        <v>BEARISH DIVERGENCE</v>
      </c>
      <c r="M1388" s="8">
        <f t="shared" si="213"/>
        <v>50</v>
      </c>
      <c r="N1388" s="8">
        <f t="shared" si="210"/>
        <v>45</v>
      </c>
      <c r="O1388" s="8">
        <f t="shared" si="211"/>
        <v>0</v>
      </c>
      <c r="P1388" s="8">
        <f t="shared" si="212"/>
        <v>0</v>
      </c>
      <c r="Q1388" s="9">
        <f t="shared" si="214"/>
        <v>33.25</v>
      </c>
      <c r="R1388" s="9">
        <f t="shared" si="215"/>
        <v>19</v>
      </c>
      <c r="S1388" s="9">
        <f t="shared" si="216"/>
        <v>14.25</v>
      </c>
      <c r="T1388" s="9">
        <f t="shared" si="217"/>
        <v>23.75</v>
      </c>
      <c r="U1388" s="8">
        <f t="shared" si="218"/>
        <v>22.166666666666668</v>
      </c>
      <c r="V1388" s="8">
        <f t="shared" si="219"/>
        <v>22.5625</v>
      </c>
    </row>
    <row r="1389" spans="1:22" ht="13.5" x14ac:dyDescent="0.25">
      <c r="A1389" s="3">
        <f>RSI!A1389</f>
        <v>44321</v>
      </c>
      <c r="B1389" s="2">
        <f>RSI!B1389</f>
        <v>5.7930000000000001</v>
      </c>
      <c r="C1389" s="2">
        <f>RSI!I1389</f>
        <v>41.062177942294014</v>
      </c>
      <c r="D1389" s="2">
        <f>MACD!E1389</f>
        <v>0.19964049289639441</v>
      </c>
      <c r="E1389" s="2">
        <f>MACD!F1389</f>
        <v>0.19582884647327614</v>
      </c>
      <c r="F1389" s="2">
        <f>'Moving Avg'!D1389</f>
        <v>5.7664200000000001</v>
      </c>
      <c r="G1389" s="2">
        <f>'Moving Avg'!F1389</f>
        <v>5.9518499999999994</v>
      </c>
      <c r="H1389" s="2">
        <f>'Moving Avg'!G1389</f>
        <v>6.4223920000000021</v>
      </c>
      <c r="I1389" s="2">
        <f>'Moving Avg'!H1389</f>
        <v>7.359423999999998</v>
      </c>
      <c r="J1389" s="6" t="str">
        <f>OBV!F1389</f>
        <v>BULLISH</v>
      </c>
      <c r="K1389" s="6" t="str">
        <f>OBV!G1389</f>
        <v>STRONG</v>
      </c>
      <c r="L1389" s="6" t="str">
        <f>OBV!H1389</f>
        <v>CONFIRMED BULLISH</v>
      </c>
      <c r="M1389" s="8">
        <f t="shared" si="213"/>
        <v>50</v>
      </c>
      <c r="N1389" s="8">
        <f t="shared" si="210"/>
        <v>0</v>
      </c>
      <c r="O1389" s="8">
        <f t="shared" si="211"/>
        <v>0</v>
      </c>
      <c r="P1389" s="8">
        <f t="shared" si="212"/>
        <v>100</v>
      </c>
      <c r="Q1389" s="9">
        <f t="shared" si="214"/>
        <v>32.5</v>
      </c>
      <c r="R1389" s="9">
        <f t="shared" si="215"/>
        <v>35</v>
      </c>
      <c r="S1389" s="9">
        <f t="shared" si="216"/>
        <v>52.5</v>
      </c>
      <c r="T1389" s="9">
        <f t="shared" si="217"/>
        <v>37.5</v>
      </c>
      <c r="U1389" s="8">
        <f t="shared" si="218"/>
        <v>40</v>
      </c>
      <c r="V1389" s="8">
        <f t="shared" si="219"/>
        <v>39.375</v>
      </c>
    </row>
    <row r="1390" spans="1:22" ht="13.5" x14ac:dyDescent="0.25">
      <c r="A1390" s="3">
        <f>RSI!A1390</f>
        <v>44322</v>
      </c>
      <c r="B1390" s="2">
        <f>RSI!B1390</f>
        <v>5.8319999999999999</v>
      </c>
      <c r="C1390" s="2">
        <f>RSI!I1390</f>
        <v>42.569842829533243</v>
      </c>
      <c r="D1390" s="2">
        <f>MACD!E1390</f>
        <v>0.17601950581190362</v>
      </c>
      <c r="E1390" s="2">
        <f>MACD!F1390</f>
        <v>0.19186697834100166</v>
      </c>
      <c r="F1390" s="2">
        <f>'Moving Avg'!D1390</f>
        <v>5.8054600000000001</v>
      </c>
      <c r="G1390" s="2">
        <f>'Moving Avg'!F1390</f>
        <v>5.9311599999999984</v>
      </c>
      <c r="H1390" s="2">
        <f>'Moving Avg'!G1390</f>
        <v>6.4024060000000009</v>
      </c>
      <c r="I1390" s="2">
        <f>'Moving Avg'!H1390</f>
        <v>7.3507579999999972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  <c r="M1390" s="8">
        <f t="shared" si="213"/>
        <v>50</v>
      </c>
      <c r="N1390" s="8">
        <f t="shared" si="210"/>
        <v>45</v>
      </c>
      <c r="O1390" s="8">
        <f t="shared" si="211"/>
        <v>0</v>
      </c>
      <c r="P1390" s="8">
        <f t="shared" si="212"/>
        <v>100</v>
      </c>
      <c r="Q1390" s="9">
        <f t="shared" si="214"/>
        <v>48.25</v>
      </c>
      <c r="R1390" s="9">
        <f t="shared" si="215"/>
        <v>44</v>
      </c>
      <c r="S1390" s="9">
        <f t="shared" si="216"/>
        <v>59.25</v>
      </c>
      <c r="T1390" s="9">
        <f t="shared" si="217"/>
        <v>48.75</v>
      </c>
      <c r="U1390" s="8">
        <f t="shared" si="218"/>
        <v>50.5</v>
      </c>
      <c r="V1390" s="8">
        <f t="shared" si="219"/>
        <v>50.0625</v>
      </c>
    </row>
    <row r="1391" spans="1:22" ht="13.5" x14ac:dyDescent="0.25">
      <c r="A1391" s="3">
        <f>RSI!A1391</f>
        <v>44323</v>
      </c>
      <c r="B1391" s="2">
        <f>RSI!B1391</f>
        <v>5.6603000000000003</v>
      </c>
      <c r="C1391" s="2">
        <f>RSI!I1391</f>
        <v>37.965286499577438</v>
      </c>
      <c r="D1391" s="2">
        <f>MACD!E1391</f>
        <v>0.14477492042306572</v>
      </c>
      <c r="E1391" s="2">
        <f>MACD!F1391</f>
        <v>0.18244856675741447</v>
      </c>
      <c r="F1391" s="2">
        <f>'Moving Avg'!D1391</f>
        <v>5.7695600000000002</v>
      </c>
      <c r="G1391" s="2">
        <f>'Moving Avg'!F1391</f>
        <v>5.8975899999999992</v>
      </c>
      <c r="H1391" s="2">
        <f>'Moving Avg'!G1391</f>
        <v>6.3791420000000008</v>
      </c>
      <c r="I1391" s="2">
        <f>'Moving Avg'!H1391</f>
        <v>7.3413894999999965</v>
      </c>
      <c r="J1391" s="6" t="str">
        <f>OBV!F1391</f>
        <v>BEARISH</v>
      </c>
      <c r="K1391" s="6" t="str">
        <f>OBV!G1391</f>
        <v>WEAK</v>
      </c>
      <c r="L1391" s="6" t="str">
        <f>OBV!H1391</f>
        <v>CONFIRMED BEARISH</v>
      </c>
      <c r="M1391" s="8">
        <f t="shared" si="213"/>
        <v>50</v>
      </c>
      <c r="N1391" s="8">
        <f t="shared" si="210"/>
        <v>100</v>
      </c>
      <c r="O1391" s="8">
        <f t="shared" si="211"/>
        <v>0</v>
      </c>
      <c r="P1391" s="8">
        <f t="shared" si="212"/>
        <v>0</v>
      </c>
      <c r="Q1391" s="9">
        <f t="shared" si="214"/>
        <v>52.5</v>
      </c>
      <c r="R1391" s="9">
        <f t="shared" si="215"/>
        <v>30</v>
      </c>
      <c r="S1391" s="9">
        <f t="shared" si="216"/>
        <v>22.5</v>
      </c>
      <c r="T1391" s="9">
        <f t="shared" si="217"/>
        <v>37.5</v>
      </c>
      <c r="U1391" s="8">
        <f t="shared" si="218"/>
        <v>35</v>
      </c>
      <c r="V1391" s="8">
        <f t="shared" si="219"/>
        <v>35.625</v>
      </c>
    </row>
    <row r="1392" spans="1:22" ht="13.5" x14ac:dyDescent="0.25">
      <c r="A1392" s="3">
        <f>RSI!A1392</f>
        <v>44326</v>
      </c>
      <c r="B1392" s="2">
        <f>RSI!B1392</f>
        <v>5.6993</v>
      </c>
      <c r="C1392" s="2">
        <f>RSI!I1392</f>
        <v>39.564322113785018</v>
      </c>
      <c r="D1392" s="2">
        <f>MACD!E1392</f>
        <v>9.9609220526703623E-2</v>
      </c>
      <c r="E1392" s="2">
        <f>MACD!F1392</f>
        <v>0.16588069751127232</v>
      </c>
      <c r="F1392" s="2">
        <f>'Moving Avg'!D1392</f>
        <v>5.74146</v>
      </c>
      <c r="G1392" s="2">
        <f>'Moving Avg'!F1392</f>
        <v>5.8753399999999987</v>
      </c>
      <c r="H1392" s="2">
        <f>'Moving Avg'!G1392</f>
        <v>6.3566579999999995</v>
      </c>
      <c r="I1392" s="2">
        <f>'Moving Avg'!H1392</f>
        <v>7.3331139999999975</v>
      </c>
      <c r="J1392" s="6" t="str">
        <f>OBV!F1392</f>
        <v>BULLISH</v>
      </c>
      <c r="K1392" s="6" t="str">
        <f>OBV!G1392</f>
        <v>STRONG</v>
      </c>
      <c r="L1392" s="6" t="str">
        <f>OBV!H1392</f>
        <v>BULLISH DIVERGENCE</v>
      </c>
      <c r="M1392" s="8">
        <f t="shared" si="213"/>
        <v>50</v>
      </c>
      <c r="N1392" s="8">
        <f t="shared" si="210"/>
        <v>100</v>
      </c>
      <c r="O1392" s="8">
        <f t="shared" si="211"/>
        <v>0</v>
      </c>
      <c r="P1392" s="8">
        <f t="shared" si="212"/>
        <v>83</v>
      </c>
      <c r="Q1392" s="9">
        <f t="shared" si="214"/>
        <v>64.95</v>
      </c>
      <c r="R1392" s="9">
        <f t="shared" si="215"/>
        <v>50.75</v>
      </c>
      <c r="S1392" s="9">
        <f t="shared" si="216"/>
        <v>59.85</v>
      </c>
      <c r="T1392" s="9">
        <f t="shared" si="217"/>
        <v>58.25</v>
      </c>
      <c r="U1392" s="8">
        <f t="shared" si="218"/>
        <v>58.516666666666673</v>
      </c>
      <c r="V1392" s="8">
        <f t="shared" si="219"/>
        <v>58.45</v>
      </c>
    </row>
    <row r="1393" spans="1:22" ht="13.5" x14ac:dyDescent="0.25">
      <c r="A1393" s="3">
        <f>RSI!A1393</f>
        <v>44327</v>
      </c>
      <c r="B1393" s="2">
        <f>RSI!B1393</f>
        <v>5.6445999999999996</v>
      </c>
      <c r="C1393" s="2">
        <f>RSI!I1393</f>
        <v>38.081645411833662</v>
      </c>
      <c r="D1393" s="2">
        <f>MACD!E1393</f>
        <v>4.1997812111870481E-2</v>
      </c>
      <c r="E1393" s="2">
        <f>MACD!F1393</f>
        <v>0.14110412043139198</v>
      </c>
      <c r="F1393" s="2">
        <f>'Moving Avg'!D1393</f>
        <v>5.7258399999999998</v>
      </c>
      <c r="G1393" s="2">
        <f>'Moving Avg'!F1393</f>
        <v>5.8452799999999989</v>
      </c>
      <c r="H1393" s="2">
        <f>'Moving Avg'!G1393</f>
        <v>6.3333919999999999</v>
      </c>
      <c r="I1393" s="2">
        <f>'Moving Avg'!H1393</f>
        <v>7.3239404999999964</v>
      </c>
      <c r="J1393" s="6" t="str">
        <f>OBV!F1393</f>
        <v>BULLISH</v>
      </c>
      <c r="K1393" s="6" t="str">
        <f>OBV!G1393</f>
        <v>STRONG</v>
      </c>
      <c r="L1393" s="6" t="str">
        <f>OBV!H1393</f>
        <v>BULLISH DIVERGENCE</v>
      </c>
      <c r="M1393" s="8">
        <f t="shared" si="213"/>
        <v>50</v>
      </c>
      <c r="N1393" s="8">
        <f t="shared" si="210"/>
        <v>100</v>
      </c>
      <c r="O1393" s="8">
        <f t="shared" si="211"/>
        <v>0</v>
      </c>
      <c r="P1393" s="8">
        <f t="shared" si="212"/>
        <v>83</v>
      </c>
      <c r="Q1393" s="9">
        <f t="shared" si="214"/>
        <v>64.95</v>
      </c>
      <c r="R1393" s="9">
        <f t="shared" si="215"/>
        <v>50.75</v>
      </c>
      <c r="S1393" s="9">
        <f t="shared" si="216"/>
        <v>59.85</v>
      </c>
      <c r="T1393" s="9">
        <f t="shared" si="217"/>
        <v>58.25</v>
      </c>
      <c r="U1393" s="8">
        <f t="shared" si="218"/>
        <v>58.516666666666673</v>
      </c>
      <c r="V1393" s="8">
        <f t="shared" si="219"/>
        <v>58.45</v>
      </c>
    </row>
    <row r="1394" spans="1:22" ht="13.5" x14ac:dyDescent="0.25">
      <c r="A1394" s="3">
        <f>RSI!A1394</f>
        <v>44333</v>
      </c>
      <c r="B1394" s="2">
        <f>RSI!B1394</f>
        <v>5.6368</v>
      </c>
      <c r="C1394" s="2">
        <f>RSI!I1394</f>
        <v>37.863744895438231</v>
      </c>
      <c r="D1394" s="2">
        <f>MACD!E1394</f>
        <v>-3.9027625388205145E-2</v>
      </c>
      <c r="E1394" s="2">
        <f>MACD!F1394</f>
        <v>0.10507777126747256</v>
      </c>
      <c r="F1394" s="2">
        <f>'Moving Avg'!D1394</f>
        <v>5.6946000000000003</v>
      </c>
      <c r="G1394" s="2">
        <f>'Moving Avg'!F1394</f>
        <v>5.8148299999999988</v>
      </c>
      <c r="H1394" s="2">
        <f>'Moving Avg'!G1394</f>
        <v>6.3099699999999999</v>
      </c>
      <c r="I1394" s="2">
        <f>'Moving Avg'!H1394</f>
        <v>7.3148449999999965</v>
      </c>
      <c r="J1394" s="6" t="str">
        <f>OBV!F1394</f>
        <v>BULLISH</v>
      </c>
      <c r="K1394" s="6" t="str">
        <f>OBV!G1394</f>
        <v>STRONG</v>
      </c>
      <c r="L1394" s="6" t="str">
        <f>OBV!H1394</f>
        <v>BULLISH DIVERGENCE</v>
      </c>
      <c r="M1394" s="8">
        <f t="shared" si="213"/>
        <v>50</v>
      </c>
      <c r="N1394" s="8">
        <f t="shared" si="210"/>
        <v>100</v>
      </c>
      <c r="O1394" s="8">
        <f t="shared" si="211"/>
        <v>0</v>
      </c>
      <c r="P1394" s="8">
        <f t="shared" si="212"/>
        <v>83</v>
      </c>
      <c r="Q1394" s="9">
        <f t="shared" si="214"/>
        <v>64.95</v>
      </c>
      <c r="R1394" s="9">
        <f t="shared" si="215"/>
        <v>50.75</v>
      </c>
      <c r="S1394" s="9">
        <f t="shared" si="216"/>
        <v>59.85</v>
      </c>
      <c r="T1394" s="9">
        <f t="shared" si="217"/>
        <v>58.25</v>
      </c>
      <c r="U1394" s="8">
        <f t="shared" si="218"/>
        <v>58.516666666666673</v>
      </c>
      <c r="V1394" s="8">
        <f t="shared" si="219"/>
        <v>58.45</v>
      </c>
    </row>
    <row r="1395" spans="1:22" ht="13.5" x14ac:dyDescent="0.25">
      <c r="A1395" s="3">
        <f>RSI!A1395</f>
        <v>44334</v>
      </c>
      <c r="B1395" s="2">
        <f>RSI!B1395</f>
        <v>5.4729000000000001</v>
      </c>
      <c r="C1395" s="2">
        <f>RSI!I1395</f>
        <v>33.523086696690726</v>
      </c>
      <c r="D1395" s="2">
        <f>MACD!E1395</f>
        <v>-4.4325302912329612E-2</v>
      </c>
      <c r="E1395" s="2">
        <f>MACD!F1395</f>
        <v>7.5197156431512133E-2</v>
      </c>
      <c r="F1395" s="2">
        <f>'Moving Avg'!D1395</f>
        <v>5.6227800000000006</v>
      </c>
      <c r="G1395" s="2">
        <f>'Moving Avg'!F1395</f>
        <v>5.7765749999999993</v>
      </c>
      <c r="H1395" s="2">
        <f>'Moving Avg'!G1395</f>
        <v>6.283582</v>
      </c>
      <c r="I1395" s="2">
        <f>'Moving Avg'!H1395</f>
        <v>7.304929999999997</v>
      </c>
      <c r="J1395" s="6" t="str">
        <f>OBV!F1395</f>
        <v>BEARISH</v>
      </c>
      <c r="K1395" s="6" t="str">
        <f>OBV!G1395</f>
        <v>WEAK</v>
      </c>
      <c r="L1395" s="6" t="str">
        <f>OBV!H1395</f>
        <v>CONFIRMED BEARISH</v>
      </c>
      <c r="M1395" s="8">
        <f t="shared" si="213"/>
        <v>50</v>
      </c>
      <c r="N1395" s="8">
        <f t="shared" si="210"/>
        <v>100</v>
      </c>
      <c r="O1395" s="8">
        <f t="shared" si="211"/>
        <v>0</v>
      </c>
      <c r="P1395" s="8">
        <f t="shared" si="212"/>
        <v>0</v>
      </c>
      <c r="Q1395" s="9">
        <f t="shared" si="214"/>
        <v>52.5</v>
      </c>
      <c r="R1395" s="9">
        <f t="shared" si="215"/>
        <v>30</v>
      </c>
      <c r="S1395" s="9">
        <f t="shared" si="216"/>
        <v>22.5</v>
      </c>
      <c r="T1395" s="9">
        <f t="shared" si="217"/>
        <v>37.5</v>
      </c>
      <c r="U1395" s="8">
        <f t="shared" si="218"/>
        <v>35</v>
      </c>
      <c r="V1395" s="8">
        <f t="shared" si="219"/>
        <v>35.625</v>
      </c>
    </row>
    <row r="1396" spans="1:22" ht="13.5" x14ac:dyDescent="0.25">
      <c r="A1396" s="3">
        <f>RSI!A1396</f>
        <v>44335</v>
      </c>
      <c r="B1396" s="2">
        <f>RSI!B1396</f>
        <v>5.6055999999999999</v>
      </c>
      <c r="C1396" s="2">
        <f>RSI!I1396</f>
        <v>39.564022583351395</v>
      </c>
      <c r="D1396" s="2">
        <f>MACD!E1396</f>
        <v>-2.4701827435078982E-2</v>
      </c>
      <c r="E1396" s="2">
        <f>MACD!F1396</f>
        <v>5.521735965819391E-2</v>
      </c>
      <c r="F1396" s="2">
        <f>'Moving Avg'!D1396</f>
        <v>5.6118399999999991</v>
      </c>
      <c r="G1396" s="2">
        <f>'Moving Avg'!F1396</f>
        <v>5.7554949999999989</v>
      </c>
      <c r="H1396" s="2">
        <f>'Moving Avg'!G1396</f>
        <v>6.2567239999999984</v>
      </c>
      <c r="I1396" s="2">
        <f>'Moving Avg'!H1396</f>
        <v>7.2962639999999972</v>
      </c>
      <c r="J1396" s="6" t="str">
        <f>OBV!F1396</f>
        <v>BEARISH</v>
      </c>
      <c r="K1396" s="6" t="str">
        <f>OBV!G1396</f>
        <v>WEAK</v>
      </c>
      <c r="L1396" s="6" t="str">
        <f>OBV!H1396</f>
        <v>CONFIRMED BEARISH</v>
      </c>
      <c r="M1396" s="8">
        <f t="shared" si="213"/>
        <v>50</v>
      </c>
      <c r="N1396" s="8">
        <f t="shared" si="210"/>
        <v>100</v>
      </c>
      <c r="O1396" s="8">
        <f t="shared" si="211"/>
        <v>0</v>
      </c>
      <c r="P1396" s="8">
        <f t="shared" si="212"/>
        <v>0</v>
      </c>
      <c r="Q1396" s="9">
        <f t="shared" si="214"/>
        <v>52.5</v>
      </c>
      <c r="R1396" s="9">
        <f t="shared" si="215"/>
        <v>30</v>
      </c>
      <c r="S1396" s="9">
        <f t="shared" si="216"/>
        <v>22.5</v>
      </c>
      <c r="T1396" s="9">
        <f t="shared" si="217"/>
        <v>37.5</v>
      </c>
      <c r="U1396" s="8">
        <f t="shared" si="218"/>
        <v>35</v>
      </c>
      <c r="V1396" s="8">
        <f t="shared" si="219"/>
        <v>35.625</v>
      </c>
    </row>
    <row r="1397" spans="1:22" ht="13.5" x14ac:dyDescent="0.25">
      <c r="A1397" s="3">
        <f>RSI!A1397</f>
        <v>44336</v>
      </c>
      <c r="B1397" s="2">
        <f>RSI!B1397</f>
        <v>5.5743999999999998</v>
      </c>
      <c r="C1397" s="2">
        <f>RSI!I1397</f>
        <v>38.674160643378109</v>
      </c>
      <c r="D1397" s="2">
        <f>MACD!E1397</f>
        <v>-4.0657503240133508E-3</v>
      </c>
      <c r="E1397" s="2">
        <f>MACD!F1397</f>
        <v>4.3360737661752462E-2</v>
      </c>
      <c r="F1397" s="2">
        <f>'Moving Avg'!D1397</f>
        <v>5.5868599999999997</v>
      </c>
      <c r="G1397" s="2">
        <f>'Moving Avg'!F1397</f>
        <v>5.7336349999999987</v>
      </c>
      <c r="H1397" s="2">
        <f>'Moving Avg'!G1397</f>
        <v>6.2315859999999983</v>
      </c>
      <c r="I1397" s="2">
        <f>'Moving Avg'!H1397</f>
        <v>7.2870514999999978</v>
      </c>
      <c r="J1397" s="6" t="str">
        <f>OBV!F1397</f>
        <v>BEARISH</v>
      </c>
      <c r="K1397" s="6" t="str">
        <f>OBV!G1397</f>
        <v>WEAK</v>
      </c>
      <c r="L1397" s="6" t="str">
        <f>OBV!H1397</f>
        <v>CONFIRMED BEARISH</v>
      </c>
      <c r="M1397" s="8">
        <f t="shared" si="213"/>
        <v>50</v>
      </c>
      <c r="N1397" s="8">
        <f t="shared" si="210"/>
        <v>100</v>
      </c>
      <c r="O1397" s="8">
        <f t="shared" si="211"/>
        <v>0</v>
      </c>
      <c r="P1397" s="8">
        <f t="shared" si="212"/>
        <v>0</v>
      </c>
      <c r="Q1397" s="9">
        <f t="shared" si="214"/>
        <v>52.5</v>
      </c>
      <c r="R1397" s="9">
        <f t="shared" si="215"/>
        <v>30</v>
      </c>
      <c r="S1397" s="9">
        <f t="shared" si="216"/>
        <v>22.5</v>
      </c>
      <c r="T1397" s="9">
        <f t="shared" si="217"/>
        <v>37.5</v>
      </c>
      <c r="U1397" s="8">
        <f t="shared" si="218"/>
        <v>35</v>
      </c>
      <c r="V1397" s="8">
        <f t="shared" si="219"/>
        <v>35.625</v>
      </c>
    </row>
    <row r="1398" spans="1:22" ht="13.5" x14ac:dyDescent="0.25">
      <c r="A1398" s="3">
        <f>RSI!A1398</f>
        <v>44337</v>
      </c>
      <c r="B1398" s="2">
        <f>RSI!B1398</f>
        <v>5.5353000000000003</v>
      </c>
      <c r="C1398" s="2">
        <f>RSI!I1398</f>
        <v>37.534795085344172</v>
      </c>
      <c r="D1398" s="2">
        <f>MACD!E1398</f>
        <v>5.3862800885262629E-5</v>
      </c>
      <c r="E1398" s="2">
        <f>MACD!F1398</f>
        <v>3.4699362689579023E-2</v>
      </c>
      <c r="F1398" s="2">
        <f>'Moving Avg'!D1398</f>
        <v>5.5649999999999995</v>
      </c>
      <c r="G1398" s="2">
        <f>'Moving Avg'!F1398</f>
        <v>5.7020149999999994</v>
      </c>
      <c r="H1398" s="2">
        <f>'Moving Avg'!G1398</f>
        <v>6.2080079999999986</v>
      </c>
      <c r="I1398" s="2">
        <f>'Moving Avg'!H1398</f>
        <v>7.276901999999998</v>
      </c>
      <c r="J1398" s="6" t="str">
        <f>OBV!F1398</f>
        <v>BEARISH</v>
      </c>
      <c r="K1398" s="6" t="str">
        <f>OBV!G1398</f>
        <v>WEAK</v>
      </c>
      <c r="L1398" s="6" t="str">
        <f>OBV!H1398</f>
        <v>CONFIRMED BEARISH</v>
      </c>
      <c r="M1398" s="8">
        <f t="shared" si="213"/>
        <v>50</v>
      </c>
      <c r="N1398" s="8">
        <f t="shared" si="210"/>
        <v>100</v>
      </c>
      <c r="O1398" s="8">
        <f t="shared" si="211"/>
        <v>0</v>
      </c>
      <c r="P1398" s="8">
        <f t="shared" si="212"/>
        <v>0</v>
      </c>
      <c r="Q1398" s="9">
        <f t="shared" si="214"/>
        <v>52.5</v>
      </c>
      <c r="R1398" s="9">
        <f t="shared" si="215"/>
        <v>30</v>
      </c>
      <c r="S1398" s="9">
        <f t="shared" si="216"/>
        <v>22.5</v>
      </c>
      <c r="T1398" s="9">
        <f t="shared" si="217"/>
        <v>37.5</v>
      </c>
      <c r="U1398" s="8">
        <f t="shared" si="218"/>
        <v>35</v>
      </c>
      <c r="V1398" s="8">
        <f t="shared" si="219"/>
        <v>35.625</v>
      </c>
    </row>
    <row r="1399" spans="1:22" ht="13.5" x14ac:dyDescent="0.25">
      <c r="A1399" s="3">
        <f>RSI!A1399</f>
        <v>44340</v>
      </c>
      <c r="B1399" s="2">
        <f>RSI!B1399</f>
        <v>5.6212</v>
      </c>
      <c r="C1399" s="2">
        <f>RSI!I1399</f>
        <v>41.605023378541048</v>
      </c>
      <c r="D1399" s="2">
        <f>MACD!E1399</f>
        <v>9.8689002884722044E-3</v>
      </c>
      <c r="E1399" s="2">
        <f>MACD!F1399</f>
        <v>2.9733270209357662E-2</v>
      </c>
      <c r="F1399" s="2">
        <f>'Moving Avg'!D1399</f>
        <v>5.5618799999999995</v>
      </c>
      <c r="G1399" s="2">
        <f>'Moving Avg'!F1399</f>
        <v>5.67469</v>
      </c>
      <c r="H1399" s="2">
        <f>'Moving Avg'!G1399</f>
        <v>6.1861479999999993</v>
      </c>
      <c r="I1399" s="2">
        <f>'Moving Avg'!H1399</f>
        <v>7.2673379999999987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  <c r="M1399" s="8">
        <f t="shared" si="213"/>
        <v>50</v>
      </c>
      <c r="N1399" s="8">
        <f t="shared" si="210"/>
        <v>45</v>
      </c>
      <c r="O1399" s="8">
        <f t="shared" si="211"/>
        <v>0</v>
      </c>
      <c r="P1399" s="8">
        <f t="shared" si="212"/>
        <v>0</v>
      </c>
      <c r="Q1399" s="9">
        <f t="shared" si="214"/>
        <v>33.25</v>
      </c>
      <c r="R1399" s="9">
        <f t="shared" si="215"/>
        <v>19</v>
      </c>
      <c r="S1399" s="9">
        <f t="shared" si="216"/>
        <v>14.25</v>
      </c>
      <c r="T1399" s="9">
        <f t="shared" si="217"/>
        <v>23.75</v>
      </c>
      <c r="U1399" s="8">
        <f t="shared" si="218"/>
        <v>22.166666666666668</v>
      </c>
      <c r="V1399" s="8">
        <f t="shared" si="219"/>
        <v>22.5625</v>
      </c>
    </row>
    <row r="1400" spans="1:22" ht="13.5" x14ac:dyDescent="0.25">
      <c r="A1400" s="3">
        <f>RSI!A1400</f>
        <v>44341</v>
      </c>
      <c r="B1400" s="2">
        <f>RSI!B1400</f>
        <v>5.6212</v>
      </c>
      <c r="C1400" s="2">
        <f>RSI!I1400</f>
        <v>41.605023378541048</v>
      </c>
      <c r="D1400" s="2">
        <f>MACD!E1400</f>
        <v>2.5404113131585859E-2</v>
      </c>
      <c r="E1400" s="2">
        <f>MACD!F1400</f>
        <v>2.8867438793803303E-2</v>
      </c>
      <c r="F1400" s="2">
        <f>'Moving Avg'!D1400</f>
        <v>5.5915400000000002</v>
      </c>
      <c r="G1400" s="2">
        <f>'Moving Avg'!F1400</f>
        <v>5.6563399999999993</v>
      </c>
      <c r="H1400" s="2">
        <f>'Moving Avg'!G1400</f>
        <v>6.1627259999999993</v>
      </c>
      <c r="I1400" s="2">
        <f>'Moving Avg'!H1400</f>
        <v>7.2578129999999996</v>
      </c>
      <c r="J1400" s="6" t="str">
        <f>OBV!F1400</f>
        <v>BULLISH</v>
      </c>
      <c r="K1400" s="6" t="str">
        <f>OBV!G1400</f>
        <v>STRONG</v>
      </c>
      <c r="L1400" s="6" t="str">
        <f>OBV!H1400</f>
        <v>CONFIRMED BULLISH</v>
      </c>
      <c r="M1400" s="8">
        <f t="shared" si="213"/>
        <v>50</v>
      </c>
      <c r="N1400" s="8">
        <f t="shared" si="210"/>
        <v>45</v>
      </c>
      <c r="O1400" s="8">
        <f t="shared" si="211"/>
        <v>0</v>
      </c>
      <c r="P1400" s="8">
        <f t="shared" si="212"/>
        <v>100</v>
      </c>
      <c r="Q1400" s="9">
        <f t="shared" si="214"/>
        <v>48.25</v>
      </c>
      <c r="R1400" s="9">
        <f t="shared" si="215"/>
        <v>44</v>
      </c>
      <c r="S1400" s="9">
        <f t="shared" si="216"/>
        <v>59.25</v>
      </c>
      <c r="T1400" s="9">
        <f t="shared" si="217"/>
        <v>48.75</v>
      </c>
      <c r="U1400" s="8">
        <f t="shared" si="218"/>
        <v>50.5</v>
      </c>
      <c r="V1400" s="8">
        <f t="shared" si="219"/>
        <v>50.0625</v>
      </c>
    </row>
    <row r="1401" spans="1:22" ht="13.5" x14ac:dyDescent="0.25">
      <c r="A1401" s="3">
        <f>RSI!A1401</f>
        <v>44342</v>
      </c>
      <c r="B1401" s="2">
        <f>RSI!B1401</f>
        <v>5.5197000000000003</v>
      </c>
      <c r="C1401" s="2">
        <f>RSI!I1401</f>
        <v>38.194480944199924</v>
      </c>
      <c r="D1401" s="2">
        <f>MACD!E1401</f>
        <v>2.0791483727967908E-2</v>
      </c>
      <c r="E1401" s="2">
        <f>MACD!F1401</f>
        <v>2.7252247780636226E-2</v>
      </c>
      <c r="F1401" s="2">
        <f>'Moving Avg'!D1401</f>
        <v>5.5743600000000004</v>
      </c>
      <c r="G1401" s="2">
        <f>'Moving Avg'!F1401</f>
        <v>5.6411150000000001</v>
      </c>
      <c r="H1401" s="2">
        <f>'Moving Avg'!G1401</f>
        <v>6.1372739999999988</v>
      </c>
      <c r="I1401" s="2">
        <f>'Moving Avg'!H1401</f>
        <v>7.2476245000000006</v>
      </c>
      <c r="J1401" s="6" t="str">
        <f>OBV!F1401</f>
        <v>BEARISH</v>
      </c>
      <c r="K1401" s="6" t="str">
        <f>OBV!G1401</f>
        <v>WEAK</v>
      </c>
      <c r="L1401" s="6" t="str">
        <f>OBV!H1401</f>
        <v>CONFIRMED BEARISH</v>
      </c>
      <c r="M1401" s="8">
        <f t="shared" si="213"/>
        <v>50</v>
      </c>
      <c r="N1401" s="8">
        <f t="shared" si="210"/>
        <v>45</v>
      </c>
      <c r="O1401" s="8">
        <f t="shared" si="211"/>
        <v>0</v>
      </c>
      <c r="P1401" s="8">
        <f t="shared" si="212"/>
        <v>0</v>
      </c>
      <c r="Q1401" s="9">
        <f t="shared" si="214"/>
        <v>33.25</v>
      </c>
      <c r="R1401" s="9">
        <f t="shared" si="215"/>
        <v>19</v>
      </c>
      <c r="S1401" s="9">
        <f t="shared" si="216"/>
        <v>14.25</v>
      </c>
      <c r="T1401" s="9">
        <f t="shared" si="217"/>
        <v>23.75</v>
      </c>
      <c r="U1401" s="8">
        <f t="shared" si="218"/>
        <v>22.166666666666668</v>
      </c>
      <c r="V1401" s="8">
        <f t="shared" si="219"/>
        <v>22.5625</v>
      </c>
    </row>
    <row r="1402" spans="1:22" ht="13.5" x14ac:dyDescent="0.25">
      <c r="A1402" s="3">
        <f>RSI!A1402</f>
        <v>44343</v>
      </c>
      <c r="B1402" s="2">
        <f>RSI!B1402</f>
        <v>5.6055999999999999</v>
      </c>
      <c r="C1402" s="2">
        <f>RSI!I1402</f>
        <v>42.491078850183243</v>
      </c>
      <c r="D1402" s="2">
        <f>MACD!E1402</f>
        <v>1.8179976545897425E-2</v>
      </c>
      <c r="E1402" s="2">
        <f>MACD!F1402</f>
        <v>2.5437793533688469E-2</v>
      </c>
      <c r="F1402" s="2">
        <f>'Moving Avg'!D1402</f>
        <v>5.5806000000000004</v>
      </c>
      <c r="G1402" s="2">
        <f>'Moving Avg'!F1402</f>
        <v>5.6360399999999995</v>
      </c>
      <c r="H1402" s="2">
        <f>'Moving Avg'!G1402</f>
        <v>6.1151019999999985</v>
      </c>
      <c r="I1402" s="2">
        <f>'Moving Avg'!H1402</f>
        <v>7.2377875000000014</v>
      </c>
      <c r="J1402" s="6" t="str">
        <f>OBV!F1402</f>
        <v>BEARISH</v>
      </c>
      <c r="K1402" s="6" t="str">
        <f>OBV!G1402</f>
        <v>WEAK</v>
      </c>
      <c r="L1402" s="6" t="str">
        <f>OBV!H1402</f>
        <v>BEARISH DIVERGENCE</v>
      </c>
      <c r="M1402" s="8">
        <f t="shared" si="213"/>
        <v>50</v>
      </c>
      <c r="N1402" s="8">
        <f t="shared" si="210"/>
        <v>45</v>
      </c>
      <c r="O1402" s="8">
        <f t="shared" si="211"/>
        <v>0</v>
      </c>
      <c r="P1402" s="8">
        <f t="shared" si="212"/>
        <v>0</v>
      </c>
      <c r="Q1402" s="9">
        <f t="shared" si="214"/>
        <v>33.25</v>
      </c>
      <c r="R1402" s="9">
        <f t="shared" si="215"/>
        <v>19</v>
      </c>
      <c r="S1402" s="9">
        <f t="shared" si="216"/>
        <v>14.25</v>
      </c>
      <c r="T1402" s="9">
        <f t="shared" si="217"/>
        <v>23.75</v>
      </c>
      <c r="U1402" s="8">
        <f t="shared" si="218"/>
        <v>22.166666666666668</v>
      </c>
      <c r="V1402" s="8">
        <f t="shared" si="219"/>
        <v>22.5625</v>
      </c>
    </row>
    <row r="1403" spans="1:22" ht="13.5" x14ac:dyDescent="0.25">
      <c r="A1403" s="3">
        <f>RSI!A1403</f>
        <v>44344</v>
      </c>
      <c r="B1403" s="2">
        <f>RSI!B1403</f>
        <v>5.5822000000000003</v>
      </c>
      <c r="C1403" s="2">
        <f>RSI!I1403</f>
        <v>41.64183063119394</v>
      </c>
      <c r="D1403" s="2">
        <f>MACD!E1403</f>
        <v>1.0312499676230935E-2</v>
      </c>
      <c r="E1403" s="2">
        <f>MACD!F1403</f>
        <v>2.2412734762196965E-2</v>
      </c>
      <c r="F1403" s="2">
        <f>'Moving Avg'!D1403</f>
        <v>5.5899799999999997</v>
      </c>
      <c r="G1403" s="2">
        <f>'Moving Avg'!F1403</f>
        <v>5.6379950000000001</v>
      </c>
      <c r="H1403" s="2">
        <f>'Moving Avg'!G1403</f>
        <v>6.0912119999999979</v>
      </c>
      <c r="I1403" s="2">
        <f>'Moving Avg'!H1403</f>
        <v>7.2274430000000027</v>
      </c>
      <c r="J1403" s="6" t="str">
        <f>OBV!F1403</f>
        <v>BEARISH</v>
      </c>
      <c r="K1403" s="6" t="str">
        <f>OBV!G1403</f>
        <v>WEAK</v>
      </c>
      <c r="L1403" s="6" t="str">
        <f>OBV!H1403</f>
        <v>BEARISH DIVERGENCE</v>
      </c>
      <c r="M1403" s="8">
        <f t="shared" si="213"/>
        <v>50</v>
      </c>
      <c r="N1403" s="8">
        <f t="shared" si="210"/>
        <v>45</v>
      </c>
      <c r="O1403" s="8">
        <f t="shared" si="211"/>
        <v>0</v>
      </c>
      <c r="P1403" s="8">
        <f t="shared" si="212"/>
        <v>0</v>
      </c>
      <c r="Q1403" s="9">
        <f t="shared" si="214"/>
        <v>33.25</v>
      </c>
      <c r="R1403" s="9">
        <f t="shared" si="215"/>
        <v>19</v>
      </c>
      <c r="S1403" s="9">
        <f t="shared" si="216"/>
        <v>14.25</v>
      </c>
      <c r="T1403" s="9">
        <f t="shared" si="217"/>
        <v>23.75</v>
      </c>
      <c r="U1403" s="8">
        <f t="shared" si="218"/>
        <v>22.166666666666668</v>
      </c>
      <c r="V1403" s="8">
        <f t="shared" si="219"/>
        <v>22.5625</v>
      </c>
    </row>
    <row r="1404" spans="1:22" ht="13.5" x14ac:dyDescent="0.25">
      <c r="A1404" s="3">
        <f>RSI!A1404</f>
        <v>44347</v>
      </c>
      <c r="B1404" s="2">
        <f>RSI!B1404</f>
        <v>5.5743999999999998</v>
      </c>
      <c r="C1404" s="2">
        <f>RSI!I1404</f>
        <v>41.345193614026911</v>
      </c>
      <c r="D1404" s="2">
        <f>MACD!E1404</f>
        <v>4.1198895968479476E-3</v>
      </c>
      <c r="E1404" s="2">
        <f>MACD!F1404</f>
        <v>1.8754165729127165E-2</v>
      </c>
      <c r="F1404" s="2">
        <f>'Moving Avg'!D1404</f>
        <v>5.5806200000000006</v>
      </c>
      <c r="G1404" s="2">
        <f>'Moving Avg'!F1404</f>
        <v>5.6508799999999999</v>
      </c>
      <c r="H1404" s="2">
        <f>'Moving Avg'!G1404</f>
        <v>6.0649799999999994</v>
      </c>
      <c r="I1404" s="2">
        <f>'Moving Avg'!H1404</f>
        <v>7.2170985000000032</v>
      </c>
      <c r="J1404" s="6" t="str">
        <f>OBV!F1404</f>
        <v>BEARISH</v>
      </c>
      <c r="K1404" s="6" t="str">
        <f>OBV!G1404</f>
        <v>WEAK</v>
      </c>
      <c r="L1404" s="6" t="str">
        <f>OBV!H1404</f>
        <v>CONFIRMED BEARISH</v>
      </c>
      <c r="M1404" s="8">
        <f t="shared" si="213"/>
        <v>50</v>
      </c>
      <c r="N1404" s="8">
        <f t="shared" si="210"/>
        <v>45</v>
      </c>
      <c r="O1404" s="8">
        <f t="shared" si="211"/>
        <v>0</v>
      </c>
      <c r="P1404" s="8">
        <f t="shared" si="212"/>
        <v>0</v>
      </c>
      <c r="Q1404" s="9">
        <f t="shared" si="214"/>
        <v>33.25</v>
      </c>
      <c r="R1404" s="9">
        <f t="shared" si="215"/>
        <v>19</v>
      </c>
      <c r="S1404" s="9">
        <f t="shared" si="216"/>
        <v>14.25</v>
      </c>
      <c r="T1404" s="9">
        <f t="shared" si="217"/>
        <v>23.75</v>
      </c>
      <c r="U1404" s="8">
        <f t="shared" si="218"/>
        <v>22.166666666666668</v>
      </c>
      <c r="V1404" s="8">
        <f t="shared" si="219"/>
        <v>22.5625</v>
      </c>
    </row>
    <row r="1405" spans="1:22" ht="13.5" x14ac:dyDescent="0.25">
      <c r="A1405" s="3">
        <f>RSI!A1405</f>
        <v>44348</v>
      </c>
      <c r="B1405" s="2">
        <f>RSI!B1405</f>
        <v>5.5041000000000002</v>
      </c>
      <c r="C1405" s="2">
        <f>RSI!I1405</f>
        <v>38.671383007266186</v>
      </c>
      <c r="D1405" s="2">
        <f>MACD!E1405</f>
        <v>-2.0075686842519147E-2</v>
      </c>
      <c r="E1405" s="2">
        <f>MACD!F1405</f>
        <v>1.0988195214797904E-2</v>
      </c>
      <c r="F1405" s="2">
        <f>'Moving Avg'!D1405</f>
        <v>5.5571999999999999</v>
      </c>
      <c r="G1405" s="2">
        <f>'Moving Avg'!F1405</f>
        <v>5.6442449999999997</v>
      </c>
      <c r="H1405" s="2">
        <f>'Moving Avg'!G1405</f>
        <v>6.0376539999999999</v>
      </c>
      <c r="I1405" s="2">
        <f>'Moving Avg'!H1405</f>
        <v>7.2067540000000045</v>
      </c>
      <c r="J1405" s="6" t="str">
        <f>OBV!F1405</f>
        <v>BEARISH</v>
      </c>
      <c r="K1405" s="6" t="str">
        <f>OBV!G1405</f>
        <v>WEAK</v>
      </c>
      <c r="L1405" s="6" t="str">
        <f>OBV!H1405</f>
        <v>CONFIRMED BEARISH</v>
      </c>
      <c r="M1405" s="8">
        <f t="shared" si="213"/>
        <v>50</v>
      </c>
      <c r="N1405" s="8">
        <f t="shared" si="210"/>
        <v>100</v>
      </c>
      <c r="O1405" s="8">
        <f t="shared" si="211"/>
        <v>0</v>
      </c>
      <c r="P1405" s="8">
        <f t="shared" si="212"/>
        <v>0</v>
      </c>
      <c r="Q1405" s="9">
        <f t="shared" si="214"/>
        <v>52.5</v>
      </c>
      <c r="R1405" s="9">
        <f t="shared" si="215"/>
        <v>30</v>
      </c>
      <c r="S1405" s="9">
        <f t="shared" si="216"/>
        <v>22.5</v>
      </c>
      <c r="T1405" s="9">
        <f t="shared" si="217"/>
        <v>37.5</v>
      </c>
      <c r="U1405" s="8">
        <f t="shared" si="218"/>
        <v>35</v>
      </c>
      <c r="V1405" s="8">
        <f t="shared" si="219"/>
        <v>35.625</v>
      </c>
    </row>
    <row r="1406" spans="1:22" ht="13.5" x14ac:dyDescent="0.25">
      <c r="A1406" s="3">
        <f>RSI!A1406</f>
        <v>44349</v>
      </c>
      <c r="B1406" s="2">
        <f>RSI!B1406</f>
        <v>5.4650999999999996</v>
      </c>
      <c r="C1406" s="2">
        <f>RSI!I1406</f>
        <v>37.23283078040825</v>
      </c>
      <c r="D1406" s="2">
        <f>MACD!E1406</f>
        <v>-1.5854834345242708E-2</v>
      </c>
      <c r="E1406" s="2">
        <f>MACD!F1406</f>
        <v>5.6195893027897823E-3</v>
      </c>
      <c r="F1406" s="2">
        <f>'Moving Avg'!D1406</f>
        <v>5.5462800000000003</v>
      </c>
      <c r="G1406" s="2">
        <f>'Moving Avg'!F1406</f>
        <v>5.6255100000000002</v>
      </c>
      <c r="H1406" s="2">
        <f>'Moving Avg'!G1406</f>
        <v>6.0129839999999994</v>
      </c>
      <c r="I1406" s="2">
        <f>'Moving Avg'!H1406</f>
        <v>7.1962145000000035</v>
      </c>
      <c r="J1406" s="6" t="str">
        <f>OBV!F1406</f>
        <v>BEARISH</v>
      </c>
      <c r="K1406" s="6" t="str">
        <f>OBV!G1406</f>
        <v>WEAK</v>
      </c>
      <c r="L1406" s="6" t="str">
        <f>OBV!H1406</f>
        <v>CONFIRMED BEARISH</v>
      </c>
      <c r="M1406" s="8">
        <f t="shared" si="213"/>
        <v>50</v>
      </c>
      <c r="N1406" s="8">
        <f t="shared" si="210"/>
        <v>100</v>
      </c>
      <c r="O1406" s="8">
        <f t="shared" si="211"/>
        <v>0</v>
      </c>
      <c r="P1406" s="8">
        <f t="shared" si="212"/>
        <v>0</v>
      </c>
      <c r="Q1406" s="9">
        <f t="shared" si="214"/>
        <v>52.5</v>
      </c>
      <c r="R1406" s="9">
        <f t="shared" si="215"/>
        <v>30</v>
      </c>
      <c r="S1406" s="9">
        <f t="shared" si="216"/>
        <v>22.5</v>
      </c>
      <c r="T1406" s="9">
        <f t="shared" si="217"/>
        <v>37.5</v>
      </c>
      <c r="U1406" s="8">
        <f t="shared" si="218"/>
        <v>35</v>
      </c>
      <c r="V1406" s="8">
        <f t="shared" si="219"/>
        <v>35.625</v>
      </c>
    </row>
    <row r="1407" spans="1:22" ht="13.5" x14ac:dyDescent="0.25">
      <c r="A1407" s="3">
        <f>RSI!A1407</f>
        <v>44350</v>
      </c>
      <c r="B1407" s="2">
        <f>RSI!B1407</f>
        <v>5.4650999999999996</v>
      </c>
      <c r="C1407" s="2">
        <f>RSI!I1407</f>
        <v>37.23283078040825</v>
      </c>
      <c r="D1407" s="2">
        <f>MACD!E1407</f>
        <v>-1.5566077153983393E-2</v>
      </c>
      <c r="E1407" s="2">
        <f>MACD!F1407</f>
        <v>1.3824560114351478E-3</v>
      </c>
      <c r="F1407" s="2">
        <f>'Moving Avg'!D1407</f>
        <v>5.5181800000000001</v>
      </c>
      <c r="G1407" s="2">
        <f>'Moving Avg'!F1407</f>
        <v>5.6067750000000007</v>
      </c>
      <c r="H1407" s="2">
        <f>'Moving Avg'!G1407</f>
        <v>5.98644</v>
      </c>
      <c r="I1407" s="2">
        <f>'Moving Avg'!H1407</f>
        <v>7.1868070000000044</v>
      </c>
      <c r="J1407" s="6" t="str">
        <f>OBV!F1407</f>
        <v>BEARISH</v>
      </c>
      <c r="K1407" s="6" t="str">
        <f>OBV!G1407</f>
        <v>WEAK</v>
      </c>
      <c r="L1407" s="6" t="str">
        <f>OBV!H1407</f>
        <v>CONFIRMED BEARISH</v>
      </c>
      <c r="M1407" s="8">
        <f t="shared" si="213"/>
        <v>50</v>
      </c>
      <c r="N1407" s="8">
        <f t="shared" si="210"/>
        <v>45</v>
      </c>
      <c r="O1407" s="8">
        <f t="shared" si="211"/>
        <v>0</v>
      </c>
      <c r="P1407" s="8">
        <f t="shared" si="212"/>
        <v>0</v>
      </c>
      <c r="Q1407" s="9">
        <f t="shared" si="214"/>
        <v>33.25</v>
      </c>
      <c r="R1407" s="9">
        <f t="shared" si="215"/>
        <v>19</v>
      </c>
      <c r="S1407" s="9">
        <f t="shared" si="216"/>
        <v>14.25</v>
      </c>
      <c r="T1407" s="9">
        <f t="shared" si="217"/>
        <v>23.75</v>
      </c>
      <c r="U1407" s="8">
        <f t="shared" si="218"/>
        <v>22.166666666666668</v>
      </c>
      <c r="V1407" s="8">
        <f t="shared" si="219"/>
        <v>22.5625</v>
      </c>
    </row>
    <row r="1408" spans="1:22" ht="13.5" x14ac:dyDescent="0.25">
      <c r="A1408" s="3">
        <f>RSI!A1408</f>
        <v>44351</v>
      </c>
      <c r="B1408" s="2">
        <f>RSI!B1408</f>
        <v>5.5430999999999999</v>
      </c>
      <c r="C1408" s="2">
        <f>RSI!I1408</f>
        <v>42.218506790585657</v>
      </c>
      <c r="D1408" s="2">
        <f>MACD!E1408</f>
        <v>-2.5710030042266574E-2</v>
      </c>
      <c r="E1408" s="2">
        <f>MACD!F1408</f>
        <v>-4.0360411993051971E-3</v>
      </c>
      <c r="F1408" s="2">
        <f>'Moving Avg'!D1408</f>
        <v>5.5103599999999995</v>
      </c>
      <c r="G1408" s="2">
        <f>'Moving Avg'!F1408</f>
        <v>5.5977949999999996</v>
      </c>
      <c r="H1408" s="2">
        <f>'Moving Avg'!G1408</f>
        <v>5.9627039999999987</v>
      </c>
      <c r="I1408" s="2">
        <f>'Moving Avg'!H1408</f>
        <v>7.1766965000000038</v>
      </c>
      <c r="J1408" s="6" t="str">
        <f>OBV!F1408</f>
        <v>BEARISH</v>
      </c>
      <c r="K1408" s="6" t="str">
        <f>OBV!G1408</f>
        <v>WEAK</v>
      </c>
      <c r="L1408" s="6" t="str">
        <f>OBV!H1408</f>
        <v>CONFIRMED BEARISH</v>
      </c>
      <c r="M1408" s="8">
        <f t="shared" si="213"/>
        <v>50</v>
      </c>
      <c r="N1408" s="8">
        <f t="shared" si="210"/>
        <v>100</v>
      </c>
      <c r="O1408" s="8">
        <f t="shared" si="211"/>
        <v>0</v>
      </c>
      <c r="P1408" s="8">
        <f t="shared" si="212"/>
        <v>0</v>
      </c>
      <c r="Q1408" s="9">
        <f t="shared" si="214"/>
        <v>52.5</v>
      </c>
      <c r="R1408" s="9">
        <f t="shared" si="215"/>
        <v>30</v>
      </c>
      <c r="S1408" s="9">
        <f t="shared" si="216"/>
        <v>22.5</v>
      </c>
      <c r="T1408" s="9">
        <f t="shared" si="217"/>
        <v>37.5</v>
      </c>
      <c r="U1408" s="8">
        <f t="shared" si="218"/>
        <v>35</v>
      </c>
      <c r="V1408" s="8">
        <f t="shared" si="219"/>
        <v>35.625</v>
      </c>
    </row>
    <row r="1409" spans="1:22" ht="13.5" x14ac:dyDescent="0.25">
      <c r="A1409" s="3">
        <f>RSI!A1409</f>
        <v>44354</v>
      </c>
      <c r="B1409" s="2">
        <f>RSI!B1409</f>
        <v>5.5430999999999999</v>
      </c>
      <c r="C1409" s="2">
        <f>RSI!I1409</f>
        <v>42.218506790585657</v>
      </c>
      <c r="D1409" s="2">
        <f>MACD!E1409</f>
        <v>-2.0238083957106134E-2</v>
      </c>
      <c r="E1409" s="2">
        <f>MACD!F1409</f>
        <v>-7.2764497508653846E-3</v>
      </c>
      <c r="F1409" s="2">
        <f>'Moving Avg'!D1409</f>
        <v>5.5040999999999993</v>
      </c>
      <c r="G1409" s="2">
        <f>'Moving Avg'!F1409</f>
        <v>5.5852999999999993</v>
      </c>
      <c r="H1409" s="2">
        <f>'Moving Avg'!G1409</f>
        <v>5.9378759999999993</v>
      </c>
      <c r="I1409" s="2">
        <f>'Moving Avg'!H1409</f>
        <v>7.1664690000000038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  <c r="M1409" s="8">
        <f t="shared" si="213"/>
        <v>50</v>
      </c>
      <c r="N1409" s="8">
        <f t="shared" si="210"/>
        <v>45</v>
      </c>
      <c r="O1409" s="8">
        <f t="shared" si="211"/>
        <v>0</v>
      </c>
      <c r="P1409" s="8">
        <f t="shared" si="212"/>
        <v>0</v>
      </c>
      <c r="Q1409" s="9">
        <f t="shared" si="214"/>
        <v>33.25</v>
      </c>
      <c r="R1409" s="9">
        <f t="shared" si="215"/>
        <v>19</v>
      </c>
      <c r="S1409" s="9">
        <f t="shared" si="216"/>
        <v>14.25</v>
      </c>
      <c r="T1409" s="9">
        <f t="shared" si="217"/>
        <v>23.75</v>
      </c>
      <c r="U1409" s="8">
        <f t="shared" si="218"/>
        <v>22.166666666666668</v>
      </c>
      <c r="V1409" s="8">
        <f t="shared" si="219"/>
        <v>22.5625</v>
      </c>
    </row>
    <row r="1410" spans="1:22" ht="13.5" x14ac:dyDescent="0.25">
      <c r="A1410" s="3">
        <f>RSI!A1410</f>
        <v>44355</v>
      </c>
      <c r="B1410" s="2">
        <f>RSI!B1410</f>
        <v>5.4650999999999996</v>
      </c>
      <c r="C1410" s="2">
        <f>RSI!I1410</f>
        <v>38.657336025571254</v>
      </c>
      <c r="D1410" s="2">
        <f>MACD!E1410</f>
        <v>-9.0525070076834524E-3</v>
      </c>
      <c r="E1410" s="2">
        <f>MACD!F1410</f>
        <v>-7.6316612022289988E-3</v>
      </c>
      <c r="F1410" s="2">
        <f>'Moving Avg'!D1410</f>
        <v>5.4962999999999997</v>
      </c>
      <c r="G1410" s="2">
        <f>'Moving Avg'!F1410</f>
        <v>5.5669550000000001</v>
      </c>
      <c r="H1410" s="2">
        <f>'Moving Avg'!G1410</f>
        <v>5.9128939999999997</v>
      </c>
      <c r="I1410" s="2">
        <f>'Moving Avg'!H1410</f>
        <v>7.1557340000000034</v>
      </c>
      <c r="J1410" s="6" t="str">
        <f>OBV!F1410</f>
        <v>BEARISH</v>
      </c>
      <c r="K1410" s="6" t="str">
        <f>OBV!G1410</f>
        <v>WEAK</v>
      </c>
      <c r="L1410" s="6" t="str">
        <f>OBV!H1410</f>
        <v>CONFIRMED BEARISH</v>
      </c>
      <c r="M1410" s="8">
        <f t="shared" si="213"/>
        <v>50</v>
      </c>
      <c r="N1410" s="8">
        <f t="shared" ref="N1410:N1473" si="220">IF(E1410-D1410&gt;0.02, 100, IF(E1410-D1410&lt;0,0,45))</f>
        <v>45</v>
      </c>
      <c r="O1410" s="8">
        <f t="shared" ref="O1410:O1473" si="221">IF(F1410-I1410&gt;10,100,IF(F1410-I1410&gt;5,75, IF(F1410-I1410&gt;0,50,0)))</f>
        <v>0</v>
      </c>
      <c r="P1410" s="8">
        <f t="shared" ref="P1410:P1473" si="222">IF(L1410="confirmed bullish", 34, IF(L1410="bullish divergence",17, 0))+IF(J1410="bullish",33,IF(J1410="bearish",0,16.5))+IF(K1410="strong",33,IF(K1410="weak",0,16.5))</f>
        <v>0</v>
      </c>
      <c r="Q1410" s="9">
        <f t="shared" si="214"/>
        <v>33.25</v>
      </c>
      <c r="R1410" s="9">
        <f t="shared" si="215"/>
        <v>19</v>
      </c>
      <c r="S1410" s="9">
        <f t="shared" si="216"/>
        <v>14.25</v>
      </c>
      <c r="T1410" s="9">
        <f t="shared" si="217"/>
        <v>23.75</v>
      </c>
      <c r="U1410" s="8">
        <f t="shared" si="218"/>
        <v>22.166666666666668</v>
      </c>
      <c r="V1410" s="8">
        <f t="shared" si="219"/>
        <v>22.5625</v>
      </c>
    </row>
    <row r="1411" spans="1:22" ht="13.5" x14ac:dyDescent="0.25">
      <c r="A1411" s="3">
        <f>RSI!A1411</f>
        <v>44356</v>
      </c>
      <c r="B1411" s="2">
        <f>RSI!B1411</f>
        <v>5.5353000000000003</v>
      </c>
      <c r="C1411" s="2">
        <f>RSI!I1411</f>
        <v>43.293412945490154</v>
      </c>
      <c r="D1411" s="2">
        <f>MACD!E1411</f>
        <v>-1.9222183107051372E-2</v>
      </c>
      <c r="E1411" s="2">
        <f>MACD!F1411</f>
        <v>-9.9497655831934737E-3</v>
      </c>
      <c r="F1411" s="2">
        <f>'Moving Avg'!D1411</f>
        <v>5.5103399999999993</v>
      </c>
      <c r="G1411" s="2">
        <f>'Moving Avg'!F1411</f>
        <v>5.5607050000000005</v>
      </c>
      <c r="H1411" s="2">
        <f>'Moving Avg'!G1411</f>
        <v>5.8885339999999999</v>
      </c>
      <c r="I1411" s="2">
        <f>'Moving Avg'!H1411</f>
        <v>7.145311000000004</v>
      </c>
      <c r="J1411" s="6" t="str">
        <f>OBV!F1411</f>
        <v>BULLISH</v>
      </c>
      <c r="K1411" s="6" t="str">
        <f>OBV!G1411</f>
        <v>STRONG</v>
      </c>
      <c r="L1411" s="6" t="str">
        <f>OBV!H1411</f>
        <v>CONFIRMED BULLISH</v>
      </c>
      <c r="M1411" s="8">
        <f t="shared" ref="M1411:M1474" si="223">IF(C1411&lt;30,100, IF(C1411&gt;70, 0, 50))</f>
        <v>50</v>
      </c>
      <c r="N1411" s="8">
        <f t="shared" si="220"/>
        <v>45</v>
      </c>
      <c r="O1411" s="8">
        <f t="shared" si="221"/>
        <v>0</v>
      </c>
      <c r="P1411" s="8">
        <f t="shared" si="222"/>
        <v>100</v>
      </c>
      <c r="Q1411" s="9">
        <f t="shared" ref="Q1411:Q1474" si="224">0.35*M1411+N1411*0.35+O1411*0.15+P1411*0.15</f>
        <v>48.25</v>
      </c>
      <c r="R1411" s="9">
        <f t="shared" ref="R1411:R1474" si="225">M1411*0.2+N1411*0.2+O1411*0.35+P1411*0.25</f>
        <v>44</v>
      </c>
      <c r="S1411" s="9">
        <f t="shared" ref="S1411:S1474" si="226">M1411*0.15+N1411*0.15+O1411*0.25+P1411*0.45</f>
        <v>59.25</v>
      </c>
      <c r="T1411" s="9">
        <f t="shared" ref="T1411:T1474" si="227">0.25*SUM(M1411:P1411)</f>
        <v>48.75</v>
      </c>
      <c r="U1411" s="8">
        <f t="shared" ref="U1411:U1474" si="228">SUM(Q1411:S1411)/3</f>
        <v>50.5</v>
      </c>
      <c r="V1411" s="8">
        <f t="shared" ref="V1411:V1474" si="229">SUM(Q1411:T1411)/4</f>
        <v>50.0625</v>
      </c>
    </row>
    <row r="1412" spans="1:22" ht="13.5" x14ac:dyDescent="0.25">
      <c r="A1412" s="3">
        <f>RSI!A1412</f>
        <v>44357</v>
      </c>
      <c r="B1412" s="2">
        <f>RSI!B1412</f>
        <v>5.6055999999999999</v>
      </c>
      <c r="C1412" s="2">
        <f>RSI!I1412</f>
        <v>47.567027738409827</v>
      </c>
      <c r="D1412" s="2">
        <f>MACD!E1412</f>
        <v>-1.9140622408754915E-2</v>
      </c>
      <c r="E1412" s="2">
        <f>MACD!F1412</f>
        <v>-1.1787936948305763E-2</v>
      </c>
      <c r="F1412" s="2">
        <f>'Moving Avg'!D1412</f>
        <v>5.5384399999999996</v>
      </c>
      <c r="G1412" s="2">
        <f>'Moving Avg'!F1412</f>
        <v>5.5560200000000002</v>
      </c>
      <c r="H1412" s="2">
        <f>'Moving Avg'!G1412</f>
        <v>5.8682359999999987</v>
      </c>
      <c r="I1412" s="2">
        <f>'Moving Avg'!H1412</f>
        <v>7.1352395000000044</v>
      </c>
      <c r="J1412" s="6" t="str">
        <f>OBV!F1412</f>
        <v>BULLISH</v>
      </c>
      <c r="K1412" s="6" t="str">
        <f>OBV!G1412</f>
        <v>STRONG</v>
      </c>
      <c r="L1412" s="6" t="str">
        <f>OBV!H1412</f>
        <v>CONFIRMED BULLISH</v>
      </c>
      <c r="M1412" s="8">
        <f t="shared" si="223"/>
        <v>50</v>
      </c>
      <c r="N1412" s="8">
        <f t="shared" si="220"/>
        <v>45</v>
      </c>
      <c r="O1412" s="8">
        <f t="shared" si="221"/>
        <v>0</v>
      </c>
      <c r="P1412" s="8">
        <f t="shared" si="222"/>
        <v>100</v>
      </c>
      <c r="Q1412" s="9">
        <f t="shared" si="224"/>
        <v>48.25</v>
      </c>
      <c r="R1412" s="9">
        <f t="shared" si="225"/>
        <v>44</v>
      </c>
      <c r="S1412" s="9">
        <f t="shared" si="226"/>
        <v>59.25</v>
      </c>
      <c r="T1412" s="9">
        <f t="shared" si="227"/>
        <v>48.75</v>
      </c>
      <c r="U1412" s="8">
        <f t="shared" si="228"/>
        <v>50.5</v>
      </c>
      <c r="V1412" s="8">
        <f t="shared" si="229"/>
        <v>50.0625</v>
      </c>
    </row>
    <row r="1413" spans="1:22" ht="13.5" x14ac:dyDescent="0.25">
      <c r="A1413" s="3">
        <f>RSI!A1413</f>
        <v>44358</v>
      </c>
      <c r="B1413" s="2">
        <f>RSI!B1413</f>
        <v>5.7149000000000001</v>
      </c>
      <c r="C1413" s="2">
        <f>RSI!I1413</f>
        <v>53.441998560986697</v>
      </c>
      <c r="D1413" s="2">
        <f>MACD!E1413</f>
        <v>-3.0554891121954419E-2</v>
      </c>
      <c r="E1413" s="2">
        <f>MACD!F1413</f>
        <v>-1.5541327783035495E-2</v>
      </c>
      <c r="F1413" s="2">
        <f>'Moving Avg'!D1413</f>
        <v>5.5727999999999991</v>
      </c>
      <c r="G1413" s="2">
        <f>'Moving Avg'!F1413</f>
        <v>5.5595350000000003</v>
      </c>
      <c r="H1413" s="2">
        <f>'Moving Avg'!G1413</f>
        <v>5.8498099999999988</v>
      </c>
      <c r="I1413" s="2">
        <f>'Moving Avg'!H1413</f>
        <v>7.125558500000003</v>
      </c>
      <c r="J1413" s="6" t="str">
        <f>OBV!F1413</f>
        <v>BULLISH</v>
      </c>
      <c r="K1413" s="6" t="str">
        <f>OBV!G1413</f>
        <v>STRONG</v>
      </c>
      <c r="L1413" s="6" t="str">
        <f>OBV!H1413</f>
        <v>CONFIRMED BULLISH</v>
      </c>
      <c r="M1413" s="8">
        <f t="shared" si="223"/>
        <v>50</v>
      </c>
      <c r="N1413" s="8">
        <f t="shared" si="220"/>
        <v>45</v>
      </c>
      <c r="O1413" s="8">
        <f t="shared" si="221"/>
        <v>0</v>
      </c>
      <c r="P1413" s="8">
        <f t="shared" si="222"/>
        <v>100</v>
      </c>
      <c r="Q1413" s="9">
        <f t="shared" si="224"/>
        <v>48.25</v>
      </c>
      <c r="R1413" s="9">
        <f t="shared" si="225"/>
        <v>44</v>
      </c>
      <c r="S1413" s="9">
        <f t="shared" si="226"/>
        <v>59.25</v>
      </c>
      <c r="T1413" s="9">
        <f t="shared" si="227"/>
        <v>48.75</v>
      </c>
      <c r="U1413" s="8">
        <f t="shared" si="228"/>
        <v>50.5</v>
      </c>
      <c r="V1413" s="8">
        <f t="shared" si="229"/>
        <v>50.0625</v>
      </c>
    </row>
    <row r="1414" spans="1:22" ht="13.5" x14ac:dyDescent="0.25">
      <c r="A1414" s="3">
        <f>RSI!A1414</f>
        <v>44361</v>
      </c>
      <c r="B1414" s="2">
        <f>RSI!B1414</f>
        <v>5.8554000000000004</v>
      </c>
      <c r="C1414" s="2">
        <f>RSI!I1414</f>
        <v>59.693909194902631</v>
      </c>
      <c r="D1414" s="2">
        <f>MACD!E1414</f>
        <v>-5.2269148477061655E-2</v>
      </c>
      <c r="E1414" s="2">
        <f>MACD!F1414</f>
        <v>-2.2886891921840728E-2</v>
      </c>
      <c r="F1414" s="2">
        <f>'Moving Avg'!D1414</f>
        <v>5.6352599999999997</v>
      </c>
      <c r="G1414" s="2">
        <f>'Moving Avg'!F1414</f>
        <v>5.5704650000000004</v>
      </c>
      <c r="H1414" s="2">
        <f>'Moving Avg'!G1414</f>
        <v>5.8327899999999993</v>
      </c>
      <c r="I1414" s="2">
        <f>'Moving Avg'!H1414</f>
        <v>7.1165800000000035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  <c r="M1414" s="8">
        <f t="shared" si="223"/>
        <v>50</v>
      </c>
      <c r="N1414" s="8">
        <f t="shared" si="220"/>
        <v>100</v>
      </c>
      <c r="O1414" s="8">
        <f t="shared" si="221"/>
        <v>0</v>
      </c>
      <c r="P1414" s="8">
        <f t="shared" si="222"/>
        <v>100</v>
      </c>
      <c r="Q1414" s="9">
        <f t="shared" si="224"/>
        <v>67.5</v>
      </c>
      <c r="R1414" s="9">
        <f t="shared" si="225"/>
        <v>55</v>
      </c>
      <c r="S1414" s="9">
        <f t="shared" si="226"/>
        <v>67.5</v>
      </c>
      <c r="T1414" s="9">
        <f t="shared" si="227"/>
        <v>62.5</v>
      </c>
      <c r="U1414" s="8">
        <f t="shared" si="228"/>
        <v>63.333333333333336</v>
      </c>
      <c r="V1414" s="8">
        <f t="shared" si="229"/>
        <v>63.125</v>
      </c>
    </row>
    <row r="1415" spans="1:22" ht="13.5" x14ac:dyDescent="0.25">
      <c r="A1415" s="3">
        <f>RSI!A1415</f>
        <v>44362</v>
      </c>
      <c r="B1415" s="2">
        <f>RSI!B1415</f>
        <v>5.7695999999999996</v>
      </c>
      <c r="C1415" s="2">
        <f>RSI!I1415</f>
        <v>54.850054133824948</v>
      </c>
      <c r="D1415" s="2">
        <f>MACD!E1415</f>
        <v>-7.6348191721351988E-2</v>
      </c>
      <c r="E1415" s="2">
        <f>MACD!F1415</f>
        <v>-3.3579151881742986E-2</v>
      </c>
      <c r="F1415" s="2">
        <f>'Moving Avg'!D1415</f>
        <v>5.6961600000000008</v>
      </c>
      <c r="G1415" s="2">
        <f>'Moving Avg'!F1415</f>
        <v>5.5853000000000002</v>
      </c>
      <c r="H1415" s="2">
        <f>'Moving Avg'!G1415</f>
        <v>5.8142100000000001</v>
      </c>
      <c r="I1415" s="2">
        <f>'Moving Avg'!H1415</f>
        <v>7.1071725000000034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  <c r="M1415" s="8">
        <f t="shared" si="223"/>
        <v>50</v>
      </c>
      <c r="N1415" s="8">
        <f t="shared" si="220"/>
        <v>100</v>
      </c>
      <c r="O1415" s="8">
        <f t="shared" si="221"/>
        <v>0</v>
      </c>
      <c r="P1415" s="8">
        <f t="shared" si="222"/>
        <v>100</v>
      </c>
      <c r="Q1415" s="9">
        <f t="shared" si="224"/>
        <v>67.5</v>
      </c>
      <c r="R1415" s="9">
        <f t="shared" si="225"/>
        <v>55</v>
      </c>
      <c r="S1415" s="9">
        <f t="shared" si="226"/>
        <v>67.5</v>
      </c>
      <c r="T1415" s="9">
        <f t="shared" si="227"/>
        <v>62.5</v>
      </c>
      <c r="U1415" s="8">
        <f t="shared" si="228"/>
        <v>63.333333333333336</v>
      </c>
      <c r="V1415" s="8">
        <f t="shared" si="229"/>
        <v>63.125</v>
      </c>
    </row>
    <row r="1416" spans="1:22" ht="13.5" x14ac:dyDescent="0.25">
      <c r="A1416" s="3">
        <f>RSI!A1416</f>
        <v>44363</v>
      </c>
      <c r="B1416" s="2">
        <f>RSI!B1416</f>
        <v>5.7149000000000001</v>
      </c>
      <c r="C1416" s="2">
        <f>RSI!I1416</f>
        <v>51.955527188561739</v>
      </c>
      <c r="D1416" s="2">
        <f>MACD!E1416</f>
        <v>-9.9317263303387193E-2</v>
      </c>
      <c r="E1416" s="2">
        <f>MACD!F1416</f>
        <v>-4.6726774166071829E-2</v>
      </c>
      <c r="F1416" s="2">
        <f>'Moving Avg'!D1416</f>
        <v>5.7320799999999998</v>
      </c>
      <c r="G1416" s="2">
        <f>'Moving Avg'!F1416</f>
        <v>5.5907649999999993</v>
      </c>
      <c r="H1416" s="2">
        <f>'Moving Avg'!G1416</f>
        <v>5.7973460000000001</v>
      </c>
      <c r="I1416" s="2">
        <f>'Moving Avg'!H1416</f>
        <v>7.097491500000003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  <c r="M1416" s="8">
        <f t="shared" si="223"/>
        <v>50</v>
      </c>
      <c r="N1416" s="8">
        <f t="shared" si="220"/>
        <v>100</v>
      </c>
      <c r="O1416" s="8">
        <f t="shared" si="221"/>
        <v>0</v>
      </c>
      <c r="P1416" s="8">
        <f t="shared" si="222"/>
        <v>100</v>
      </c>
      <c r="Q1416" s="9">
        <f t="shared" si="224"/>
        <v>67.5</v>
      </c>
      <c r="R1416" s="9">
        <f t="shared" si="225"/>
        <v>55</v>
      </c>
      <c r="S1416" s="9">
        <f t="shared" si="226"/>
        <v>67.5</v>
      </c>
      <c r="T1416" s="9">
        <f t="shared" si="227"/>
        <v>62.5</v>
      </c>
      <c r="U1416" s="8">
        <f t="shared" si="228"/>
        <v>63.333333333333336</v>
      </c>
      <c r="V1416" s="8">
        <f t="shared" si="229"/>
        <v>63.125</v>
      </c>
    </row>
    <row r="1417" spans="1:22" ht="13.5" x14ac:dyDescent="0.25">
      <c r="A1417" s="3">
        <f>RSI!A1417</f>
        <v>44364</v>
      </c>
      <c r="B1417" s="2">
        <f>RSI!B1417</f>
        <v>5.7382999999999997</v>
      </c>
      <c r="C1417" s="2">
        <f>RSI!I1417</f>
        <v>53.095842844528505</v>
      </c>
      <c r="D1417" s="2">
        <f>MACD!E1417</f>
        <v>-0.12076121097246517</v>
      </c>
      <c r="E1417" s="2">
        <f>MACD!F1417</f>
        <v>-6.15336615273505E-2</v>
      </c>
      <c r="F1417" s="2">
        <f>'Moving Avg'!D1417</f>
        <v>5.7586199999999996</v>
      </c>
      <c r="G1417" s="2">
        <f>'Moving Avg'!F1417</f>
        <v>5.5989599999999999</v>
      </c>
      <c r="H1417" s="2">
        <f>'Moving Avg'!G1417</f>
        <v>5.7809500000000007</v>
      </c>
      <c r="I1417" s="2">
        <f>'Moving Avg'!H1417</f>
        <v>7.0879665000000021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  <c r="M1417" s="8">
        <f t="shared" si="223"/>
        <v>50</v>
      </c>
      <c r="N1417" s="8">
        <f t="shared" si="220"/>
        <v>100</v>
      </c>
      <c r="O1417" s="8">
        <f t="shared" si="221"/>
        <v>0</v>
      </c>
      <c r="P1417" s="8">
        <f t="shared" si="222"/>
        <v>100</v>
      </c>
      <c r="Q1417" s="9">
        <f t="shared" si="224"/>
        <v>67.5</v>
      </c>
      <c r="R1417" s="9">
        <f t="shared" si="225"/>
        <v>55</v>
      </c>
      <c r="S1417" s="9">
        <f t="shared" si="226"/>
        <v>67.5</v>
      </c>
      <c r="T1417" s="9">
        <f t="shared" si="227"/>
        <v>62.5</v>
      </c>
      <c r="U1417" s="8">
        <f t="shared" si="228"/>
        <v>63.333333333333336</v>
      </c>
      <c r="V1417" s="8">
        <f t="shared" si="229"/>
        <v>63.125</v>
      </c>
    </row>
    <row r="1418" spans="1:22" ht="13.5" x14ac:dyDescent="0.25">
      <c r="A1418" s="3">
        <f>RSI!A1418</f>
        <v>44365</v>
      </c>
      <c r="B1418" s="2">
        <f>RSI!B1418</f>
        <v>5.6993</v>
      </c>
      <c r="C1418" s="2">
        <f>RSI!I1418</f>
        <v>50.926352797421863</v>
      </c>
      <c r="D1418" s="2">
        <f>MACD!E1418</f>
        <v>-0.12441032996137302</v>
      </c>
      <c r="E1418" s="2">
        <f>MACD!F1418</f>
        <v>-7.410899521415501E-2</v>
      </c>
      <c r="F1418" s="2">
        <f>'Moving Avg'!D1418</f>
        <v>5.7554999999999996</v>
      </c>
      <c r="G1418" s="2">
        <f>'Moving Avg'!F1418</f>
        <v>5.6071599999999995</v>
      </c>
      <c r="H1418" s="2">
        <f>'Moving Avg'!G1418</f>
        <v>5.7639300000000002</v>
      </c>
      <c r="I1418" s="2">
        <f>'Moving Avg'!H1418</f>
        <v>7.0784025000000028</v>
      </c>
      <c r="J1418" s="6" t="str">
        <f>OBV!F1418</f>
        <v>BULLISH</v>
      </c>
      <c r="K1418" s="6" t="str">
        <f>OBV!G1418</f>
        <v>STRONG</v>
      </c>
      <c r="L1418" s="6" t="str">
        <f>OBV!H1418</f>
        <v>BULLISH DIVERGENCE</v>
      </c>
      <c r="M1418" s="8">
        <f t="shared" si="223"/>
        <v>50</v>
      </c>
      <c r="N1418" s="8">
        <f t="shared" si="220"/>
        <v>100</v>
      </c>
      <c r="O1418" s="8">
        <f t="shared" si="221"/>
        <v>0</v>
      </c>
      <c r="P1418" s="8">
        <f t="shared" si="222"/>
        <v>83</v>
      </c>
      <c r="Q1418" s="9">
        <f t="shared" si="224"/>
        <v>64.95</v>
      </c>
      <c r="R1418" s="9">
        <f t="shared" si="225"/>
        <v>50.75</v>
      </c>
      <c r="S1418" s="9">
        <f t="shared" si="226"/>
        <v>59.85</v>
      </c>
      <c r="T1418" s="9">
        <f t="shared" si="227"/>
        <v>58.25</v>
      </c>
      <c r="U1418" s="8">
        <f t="shared" si="228"/>
        <v>58.516666666666673</v>
      </c>
      <c r="V1418" s="8">
        <f t="shared" si="229"/>
        <v>58.45</v>
      </c>
    </row>
    <row r="1419" spans="1:22" ht="13.5" x14ac:dyDescent="0.25">
      <c r="A1419" s="3">
        <f>RSI!A1419</f>
        <v>44368</v>
      </c>
      <c r="B1419" s="2">
        <f>RSI!B1419</f>
        <v>5.8554000000000004</v>
      </c>
      <c r="C1419" s="2">
        <f>RSI!I1419</f>
        <v>58.275130485251353</v>
      </c>
      <c r="D1419" s="2">
        <f>MACD!E1419</f>
        <v>-0.13919456472520242</v>
      </c>
      <c r="E1419" s="2">
        <f>MACD!F1419</f>
        <v>-8.7126109116364495E-2</v>
      </c>
      <c r="F1419" s="2">
        <f>'Moving Avg'!D1419</f>
        <v>5.7554999999999996</v>
      </c>
      <c r="G1419" s="2">
        <f>'Moving Avg'!F1419</f>
        <v>5.6188699999999994</v>
      </c>
      <c r="H1419" s="2">
        <f>'Moving Avg'!G1419</f>
        <v>5.7539359999999995</v>
      </c>
      <c r="I1419" s="2">
        <f>'Moving Avg'!H1419</f>
        <v>7.0690335000000042</v>
      </c>
      <c r="J1419" s="6" t="str">
        <f>OBV!F1419</f>
        <v>BEARISH</v>
      </c>
      <c r="K1419" s="6" t="str">
        <f>OBV!G1419</f>
        <v>WEAK</v>
      </c>
      <c r="L1419" s="6" t="str">
        <f>OBV!H1419</f>
        <v>NEUTRAL</v>
      </c>
      <c r="M1419" s="8">
        <f t="shared" si="223"/>
        <v>50</v>
      </c>
      <c r="N1419" s="8">
        <f t="shared" si="220"/>
        <v>100</v>
      </c>
      <c r="O1419" s="8">
        <f t="shared" si="221"/>
        <v>0</v>
      </c>
      <c r="P1419" s="8">
        <f t="shared" si="222"/>
        <v>0</v>
      </c>
      <c r="Q1419" s="9">
        <f t="shared" si="224"/>
        <v>52.5</v>
      </c>
      <c r="R1419" s="9">
        <f t="shared" si="225"/>
        <v>30</v>
      </c>
      <c r="S1419" s="9">
        <f t="shared" si="226"/>
        <v>22.5</v>
      </c>
      <c r="T1419" s="9">
        <f t="shared" si="227"/>
        <v>37.5</v>
      </c>
      <c r="U1419" s="8">
        <f t="shared" si="228"/>
        <v>35</v>
      </c>
      <c r="V1419" s="8">
        <f t="shared" si="229"/>
        <v>35.625</v>
      </c>
    </row>
    <row r="1420" spans="1:22" ht="13.5" x14ac:dyDescent="0.25">
      <c r="A1420" s="3">
        <f>RSI!A1420</f>
        <v>44369</v>
      </c>
      <c r="B1420" s="2">
        <f>RSI!B1420</f>
        <v>5.7774000000000001</v>
      </c>
      <c r="C1420" s="2">
        <f>RSI!I1420</f>
        <v>53.92934484602651</v>
      </c>
      <c r="D1420" s="2">
        <f>MACD!E1420</f>
        <v>-0.15897258837520845</v>
      </c>
      <c r="E1420" s="2">
        <f>MACD!F1420</f>
        <v>-0.10149540496813328</v>
      </c>
      <c r="F1420" s="2">
        <f>'Moving Avg'!D1420</f>
        <v>5.7570600000000001</v>
      </c>
      <c r="G1420" s="2">
        <f>'Moving Avg'!F1420</f>
        <v>5.6266799999999995</v>
      </c>
      <c r="H1420" s="2">
        <f>'Moving Avg'!G1420</f>
        <v>5.7445679999999992</v>
      </c>
      <c r="I1420" s="2">
        <f>'Moving Avg'!H1420</f>
        <v>7.0589235000000023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  <c r="M1420" s="8">
        <f t="shared" si="223"/>
        <v>50</v>
      </c>
      <c r="N1420" s="8">
        <f t="shared" si="220"/>
        <v>100</v>
      </c>
      <c r="O1420" s="8">
        <f t="shared" si="221"/>
        <v>0</v>
      </c>
      <c r="P1420" s="8">
        <f t="shared" si="222"/>
        <v>100</v>
      </c>
      <c r="Q1420" s="9">
        <f t="shared" si="224"/>
        <v>67.5</v>
      </c>
      <c r="R1420" s="9">
        <f t="shared" si="225"/>
        <v>55</v>
      </c>
      <c r="S1420" s="9">
        <f t="shared" si="226"/>
        <v>67.5</v>
      </c>
      <c r="T1420" s="9">
        <f t="shared" si="227"/>
        <v>62.5</v>
      </c>
      <c r="U1420" s="8">
        <f t="shared" si="228"/>
        <v>63.333333333333336</v>
      </c>
      <c r="V1420" s="8">
        <f t="shared" si="229"/>
        <v>63.125</v>
      </c>
    </row>
    <row r="1421" spans="1:22" ht="13.5" x14ac:dyDescent="0.25">
      <c r="A1421" s="3">
        <f>RSI!A1421</f>
        <v>44370</v>
      </c>
      <c r="B1421" s="2">
        <f>RSI!B1421</f>
        <v>5.6603000000000003</v>
      </c>
      <c r="C1421" s="2">
        <f>RSI!I1421</f>
        <v>48.126794016203696</v>
      </c>
      <c r="D1421" s="2">
        <f>MACD!E1421</f>
        <v>-0.15674143780612315</v>
      </c>
      <c r="E1421" s="2">
        <f>MACD!F1421</f>
        <v>-0.11254461153573125</v>
      </c>
      <c r="F1421" s="2">
        <f>'Moving Avg'!D1421</f>
        <v>5.7461399999999996</v>
      </c>
      <c r="G1421" s="2">
        <f>'Moving Avg'!F1421</f>
        <v>5.6337099999999998</v>
      </c>
      <c r="H1421" s="2">
        <f>'Moving Avg'!G1421</f>
        <v>5.7311399999999999</v>
      </c>
      <c r="I1421" s="2">
        <f>'Moving Avg'!H1421</f>
        <v>7.0459245000000017</v>
      </c>
      <c r="J1421" s="6" t="str">
        <f>OBV!F1421</f>
        <v>BULLISH</v>
      </c>
      <c r="K1421" s="6" t="str">
        <f>OBV!G1421</f>
        <v>STRONG</v>
      </c>
      <c r="L1421" s="6" t="str">
        <f>OBV!H1421</f>
        <v>BULLISH DIVERGENCE</v>
      </c>
      <c r="M1421" s="8">
        <f t="shared" si="223"/>
        <v>50</v>
      </c>
      <c r="N1421" s="8">
        <f t="shared" si="220"/>
        <v>100</v>
      </c>
      <c r="O1421" s="8">
        <f t="shared" si="221"/>
        <v>0</v>
      </c>
      <c r="P1421" s="8">
        <f t="shared" si="222"/>
        <v>83</v>
      </c>
      <c r="Q1421" s="9">
        <f t="shared" si="224"/>
        <v>64.95</v>
      </c>
      <c r="R1421" s="9">
        <f t="shared" si="225"/>
        <v>50.75</v>
      </c>
      <c r="S1421" s="9">
        <f t="shared" si="226"/>
        <v>59.85</v>
      </c>
      <c r="T1421" s="9">
        <f t="shared" si="227"/>
        <v>58.25</v>
      </c>
      <c r="U1421" s="8">
        <f t="shared" si="228"/>
        <v>58.516666666666673</v>
      </c>
      <c r="V1421" s="8">
        <f t="shared" si="229"/>
        <v>58.45</v>
      </c>
    </row>
    <row r="1422" spans="1:22" ht="13.5" x14ac:dyDescent="0.25">
      <c r="A1422" s="3">
        <f>RSI!A1422</f>
        <v>44371</v>
      </c>
      <c r="B1422" s="2">
        <f>RSI!B1422</f>
        <v>5.7695999999999996</v>
      </c>
      <c r="C1422" s="2">
        <f>RSI!I1422</f>
        <v>53.18952454151578</v>
      </c>
      <c r="D1422" s="2">
        <f>MACD!E1422</f>
        <v>-0.15191257125990365</v>
      </c>
      <c r="E1422" s="2">
        <f>MACD!F1422</f>
        <v>-0.12041820348056574</v>
      </c>
      <c r="F1422" s="2">
        <f>'Moving Avg'!D1422</f>
        <v>5.7523999999999997</v>
      </c>
      <c r="G1422" s="2">
        <f>'Moving Avg'!F1422</f>
        <v>5.6419100000000002</v>
      </c>
      <c r="H1422" s="2">
        <f>'Moving Avg'!G1422</f>
        <v>5.7236459999999996</v>
      </c>
      <c r="I1422" s="2">
        <f>'Moving Avg'!H1422</f>
        <v>7.0343700000000027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  <c r="M1422" s="8">
        <f t="shared" si="223"/>
        <v>50</v>
      </c>
      <c r="N1422" s="8">
        <f t="shared" si="220"/>
        <v>100</v>
      </c>
      <c r="O1422" s="8">
        <f t="shared" si="221"/>
        <v>0</v>
      </c>
      <c r="P1422" s="8">
        <f t="shared" si="222"/>
        <v>100</v>
      </c>
      <c r="Q1422" s="9">
        <f t="shared" si="224"/>
        <v>67.5</v>
      </c>
      <c r="R1422" s="9">
        <f t="shared" si="225"/>
        <v>55</v>
      </c>
      <c r="S1422" s="9">
        <f t="shared" si="226"/>
        <v>67.5</v>
      </c>
      <c r="T1422" s="9">
        <f t="shared" si="227"/>
        <v>62.5</v>
      </c>
      <c r="U1422" s="8">
        <f t="shared" si="228"/>
        <v>63.333333333333336</v>
      </c>
      <c r="V1422" s="8">
        <f t="shared" si="229"/>
        <v>63.125</v>
      </c>
    </row>
    <row r="1423" spans="1:22" ht="13.5" x14ac:dyDescent="0.25">
      <c r="A1423" s="3">
        <f>RSI!A1423</f>
        <v>44372</v>
      </c>
      <c r="B1423" s="2">
        <f>RSI!B1423</f>
        <v>5.7305000000000001</v>
      </c>
      <c r="C1423" s="2">
        <f>RSI!I1423</f>
        <v>51.262091404753576</v>
      </c>
      <c r="D1423" s="2">
        <f>MACD!E1423</f>
        <v>-0.12855533882329429</v>
      </c>
      <c r="E1423" s="2">
        <f>MACD!F1423</f>
        <v>-0.12204563054911145</v>
      </c>
      <c r="F1423" s="2">
        <f>'Moving Avg'!D1423</f>
        <v>5.7586399999999998</v>
      </c>
      <c r="G1423" s="2">
        <f>'Moving Avg'!F1423</f>
        <v>5.6493250000000002</v>
      </c>
      <c r="H1423" s="2">
        <f>'Moving Avg'!G1423</f>
        <v>5.7133400000000005</v>
      </c>
      <c r="I1423" s="2">
        <f>'Moving Avg'!H1423</f>
        <v>7.0234005000000028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  <c r="M1423" s="8">
        <f t="shared" si="223"/>
        <v>50</v>
      </c>
      <c r="N1423" s="8">
        <f t="shared" si="220"/>
        <v>45</v>
      </c>
      <c r="O1423" s="8">
        <f t="shared" si="221"/>
        <v>0</v>
      </c>
      <c r="P1423" s="8">
        <f t="shared" si="222"/>
        <v>100</v>
      </c>
      <c r="Q1423" s="9">
        <f t="shared" si="224"/>
        <v>48.25</v>
      </c>
      <c r="R1423" s="9">
        <f t="shared" si="225"/>
        <v>44</v>
      </c>
      <c r="S1423" s="9">
        <f t="shared" si="226"/>
        <v>59.25</v>
      </c>
      <c r="T1423" s="9">
        <f t="shared" si="227"/>
        <v>48.75</v>
      </c>
      <c r="U1423" s="8">
        <f t="shared" si="228"/>
        <v>50.5</v>
      </c>
      <c r="V1423" s="8">
        <f t="shared" si="229"/>
        <v>50.0625</v>
      </c>
    </row>
    <row r="1424" spans="1:22" ht="13.5" x14ac:dyDescent="0.25">
      <c r="A1424" s="3">
        <f>RSI!A1424</f>
        <v>44375</v>
      </c>
      <c r="B1424" s="2">
        <f>RSI!B1424</f>
        <v>5.7382999999999997</v>
      </c>
      <c r="C1424" s="2">
        <f>RSI!I1424</f>
        <v>51.63858254704364</v>
      </c>
      <c r="D1424" s="2">
        <f>MACD!E1424</f>
        <v>-8.7930665674118558E-2</v>
      </c>
      <c r="E1424" s="2">
        <f>MACD!F1424</f>
        <v>-0.11522263757411288</v>
      </c>
      <c r="F1424" s="2">
        <f>'Moving Avg'!D1424</f>
        <v>5.73522</v>
      </c>
      <c r="G1424" s="2">
        <f>'Moving Avg'!F1424</f>
        <v>5.6575199999999999</v>
      </c>
      <c r="H1424" s="2">
        <f>'Moving Avg'!G1424</f>
        <v>5.7031900000000011</v>
      </c>
      <c r="I1424" s="2">
        <f>'Moving Avg'!H1424</f>
        <v>7.0107135000000032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3"/>
        <v>50</v>
      </c>
      <c r="N1424" s="8">
        <f t="shared" si="220"/>
        <v>0</v>
      </c>
      <c r="O1424" s="8">
        <f t="shared" si="221"/>
        <v>0</v>
      </c>
      <c r="P1424" s="8">
        <f t="shared" si="222"/>
        <v>16.5</v>
      </c>
      <c r="Q1424" s="9">
        <f t="shared" si="224"/>
        <v>19.975000000000001</v>
      </c>
      <c r="R1424" s="9">
        <f t="shared" si="225"/>
        <v>14.125</v>
      </c>
      <c r="S1424" s="9">
        <f t="shared" si="226"/>
        <v>14.925000000000001</v>
      </c>
      <c r="T1424" s="9">
        <f t="shared" si="227"/>
        <v>16.625</v>
      </c>
      <c r="U1424" s="8">
        <f t="shared" si="228"/>
        <v>16.341666666666669</v>
      </c>
      <c r="V1424" s="8">
        <f t="shared" si="229"/>
        <v>16.412500000000001</v>
      </c>
    </row>
    <row r="1425" spans="1:22" ht="13.5" x14ac:dyDescent="0.25">
      <c r="A1425" s="3">
        <f>RSI!A1425</f>
        <v>44376</v>
      </c>
      <c r="B1425" s="2">
        <f>RSI!B1425</f>
        <v>5.7382999999999997</v>
      </c>
      <c r="C1425" s="2">
        <f>RSI!I1425</f>
        <v>51.63858254704364</v>
      </c>
      <c r="D1425" s="2">
        <f>MACD!E1425</f>
        <v>-6.6965686247566047E-2</v>
      </c>
      <c r="E1425" s="2">
        <f>MACD!F1425</f>
        <v>-0.10557124730880353</v>
      </c>
      <c r="F1425" s="2">
        <f>'Moving Avg'!D1425</f>
        <v>5.7273999999999994</v>
      </c>
      <c r="G1425" s="2">
        <f>'Moving Avg'!F1425</f>
        <v>5.6692299999999998</v>
      </c>
      <c r="H1425" s="2">
        <f>'Moving Avg'!G1425</f>
        <v>5.6931960000000004</v>
      </c>
      <c r="I1425" s="2">
        <f>'Moving Avg'!H1425</f>
        <v>6.9977535000000026</v>
      </c>
      <c r="J1425" s="6" t="str">
        <f>OBV!F1425</f>
        <v>BULLISH</v>
      </c>
      <c r="K1425" s="6" t="str">
        <f>OBV!G1425</f>
        <v>NEUTRAL</v>
      </c>
      <c r="L1425" s="6" t="str">
        <f>OBV!H1425</f>
        <v>BULLISH DIVERGENCE</v>
      </c>
      <c r="M1425" s="8">
        <f t="shared" si="223"/>
        <v>50</v>
      </c>
      <c r="N1425" s="8">
        <f t="shared" si="220"/>
        <v>0</v>
      </c>
      <c r="O1425" s="8">
        <f t="shared" si="221"/>
        <v>0</v>
      </c>
      <c r="P1425" s="8">
        <f t="shared" si="222"/>
        <v>66.5</v>
      </c>
      <c r="Q1425" s="9">
        <f t="shared" si="224"/>
        <v>27.475000000000001</v>
      </c>
      <c r="R1425" s="9">
        <f t="shared" si="225"/>
        <v>26.625</v>
      </c>
      <c r="S1425" s="9">
        <f t="shared" si="226"/>
        <v>37.424999999999997</v>
      </c>
      <c r="T1425" s="9">
        <f t="shared" si="227"/>
        <v>29.125</v>
      </c>
      <c r="U1425" s="8">
        <f t="shared" si="228"/>
        <v>30.508333333333336</v>
      </c>
      <c r="V1425" s="8">
        <f t="shared" si="229"/>
        <v>30.162500000000001</v>
      </c>
    </row>
    <row r="1426" spans="1:22" ht="13.5" x14ac:dyDescent="0.25">
      <c r="A1426" s="3">
        <f>RSI!A1426</f>
        <v>44377</v>
      </c>
      <c r="B1426" s="2">
        <f>RSI!B1426</f>
        <v>6.0465999999999998</v>
      </c>
      <c r="C1426" s="2">
        <f>RSI!I1426</f>
        <v>64.285415122311846</v>
      </c>
      <c r="D1426" s="2">
        <f>MACD!E1426</f>
        <v>-8.0672717337901823E-2</v>
      </c>
      <c r="E1426" s="2">
        <f>MACD!F1426</f>
        <v>-0.1005915413146232</v>
      </c>
      <c r="F1426" s="2">
        <f>'Moving Avg'!D1426</f>
        <v>5.8046600000000002</v>
      </c>
      <c r="G1426" s="2">
        <f>'Moving Avg'!F1426</f>
        <v>5.6983049999999995</v>
      </c>
      <c r="H1426" s="2">
        <f>'Moving Avg'!G1426</f>
        <v>5.6935840000000004</v>
      </c>
      <c r="I1426" s="2">
        <f>'Moving Avg'!H1426</f>
        <v>6.9862960000000012</v>
      </c>
      <c r="J1426" s="6" t="str">
        <f>OBV!F1426</f>
        <v>BEARISH</v>
      </c>
      <c r="K1426" s="6" t="str">
        <f>OBV!G1426</f>
        <v>NEUTRAL</v>
      </c>
      <c r="L1426" s="6" t="str">
        <f>OBV!H1426</f>
        <v>NEUTRAL</v>
      </c>
      <c r="M1426" s="8">
        <f t="shared" si="223"/>
        <v>50</v>
      </c>
      <c r="N1426" s="8">
        <f t="shared" si="220"/>
        <v>0</v>
      </c>
      <c r="O1426" s="8">
        <f t="shared" si="221"/>
        <v>0</v>
      </c>
      <c r="P1426" s="8">
        <f t="shared" si="222"/>
        <v>16.5</v>
      </c>
      <c r="Q1426" s="9">
        <f t="shared" si="224"/>
        <v>19.975000000000001</v>
      </c>
      <c r="R1426" s="9">
        <f t="shared" si="225"/>
        <v>14.125</v>
      </c>
      <c r="S1426" s="9">
        <f t="shared" si="226"/>
        <v>14.925000000000001</v>
      </c>
      <c r="T1426" s="9">
        <f t="shared" si="227"/>
        <v>16.625</v>
      </c>
      <c r="U1426" s="8">
        <f t="shared" si="228"/>
        <v>16.341666666666669</v>
      </c>
      <c r="V1426" s="8">
        <f t="shared" si="229"/>
        <v>16.412500000000001</v>
      </c>
    </row>
    <row r="1427" spans="1:22" ht="13.5" x14ac:dyDescent="0.25">
      <c r="A1427" s="3">
        <f>RSI!A1427</f>
        <v>44378</v>
      </c>
      <c r="B1427" s="2">
        <f>RSI!B1427</f>
        <v>6.0382999999999996</v>
      </c>
      <c r="C1427" s="2">
        <f>RSI!I1427</f>
        <v>63.801683877648443</v>
      </c>
      <c r="D1427" s="2">
        <f>MACD!E1427</f>
        <v>-9.0057739219640887E-2</v>
      </c>
      <c r="E1427" s="2">
        <f>MACD!F1427</f>
        <v>-9.8484780895626747E-2</v>
      </c>
      <c r="F1427" s="2">
        <f>'Moving Avg'!D1427</f>
        <v>5.8584000000000005</v>
      </c>
      <c r="G1427" s="2">
        <f>'Moving Avg'!F1427</f>
        <v>5.7269649999999999</v>
      </c>
      <c r="H1427" s="2">
        <f>'Moving Avg'!G1427</f>
        <v>5.6941179999999996</v>
      </c>
      <c r="I1427" s="2">
        <f>'Moving Avg'!H1427</f>
        <v>6.9752650000000003</v>
      </c>
      <c r="J1427" s="6" t="str">
        <f>OBV!F1427</f>
        <v>BEARISH</v>
      </c>
      <c r="K1427" s="6" t="str">
        <f>OBV!G1427</f>
        <v>WEAK</v>
      </c>
      <c r="L1427" s="6" t="str">
        <f>OBV!H1427</f>
        <v>CONFIRMED BEARISH</v>
      </c>
      <c r="M1427" s="8">
        <f t="shared" si="223"/>
        <v>50</v>
      </c>
      <c r="N1427" s="8">
        <f t="shared" si="220"/>
        <v>0</v>
      </c>
      <c r="O1427" s="8">
        <f t="shared" si="221"/>
        <v>0</v>
      </c>
      <c r="P1427" s="8">
        <f t="shared" si="222"/>
        <v>0</v>
      </c>
      <c r="Q1427" s="9">
        <f t="shared" si="224"/>
        <v>17.5</v>
      </c>
      <c r="R1427" s="9">
        <f t="shared" si="225"/>
        <v>10</v>
      </c>
      <c r="S1427" s="9">
        <f t="shared" si="226"/>
        <v>7.5</v>
      </c>
      <c r="T1427" s="9">
        <f t="shared" si="227"/>
        <v>12.5</v>
      </c>
      <c r="U1427" s="8">
        <f t="shared" si="228"/>
        <v>11.666666666666666</v>
      </c>
      <c r="V1427" s="8">
        <f t="shared" si="229"/>
        <v>11.875</v>
      </c>
    </row>
    <row r="1428" spans="1:22" ht="13.5" x14ac:dyDescent="0.25">
      <c r="A1428" s="3">
        <f>RSI!A1428</f>
        <v>44379</v>
      </c>
      <c r="B1428" s="2">
        <f>RSI!B1428</f>
        <v>6.03</v>
      </c>
      <c r="C1428" s="2">
        <f>RSI!I1428</f>
        <v>63.288818527186315</v>
      </c>
      <c r="D1428" s="2">
        <f>MACD!E1428</f>
        <v>-0.10518836617291694</v>
      </c>
      <c r="E1428" s="2">
        <f>MACD!F1428</f>
        <v>-9.9825497951084793E-2</v>
      </c>
      <c r="F1428" s="2">
        <f>'Moving Avg'!D1428</f>
        <v>5.9183000000000003</v>
      </c>
      <c r="G1428" s="2">
        <f>'Moving Avg'!F1428</f>
        <v>5.751310000000001</v>
      </c>
      <c r="H1428" s="2">
        <f>'Moving Avg'!G1428</f>
        <v>5.6913640000000001</v>
      </c>
      <c r="I1428" s="2">
        <f>'Moving Avg'!H1428</f>
        <v>6.9642320000000009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  <c r="M1428" s="8">
        <f t="shared" si="223"/>
        <v>50</v>
      </c>
      <c r="N1428" s="8">
        <f t="shared" si="220"/>
        <v>45</v>
      </c>
      <c r="O1428" s="8">
        <f t="shared" si="221"/>
        <v>0</v>
      </c>
      <c r="P1428" s="8">
        <f t="shared" si="222"/>
        <v>66.5</v>
      </c>
      <c r="Q1428" s="9">
        <f t="shared" si="224"/>
        <v>43.225000000000001</v>
      </c>
      <c r="R1428" s="9">
        <f t="shared" si="225"/>
        <v>35.625</v>
      </c>
      <c r="S1428" s="9">
        <f t="shared" si="226"/>
        <v>44.174999999999997</v>
      </c>
      <c r="T1428" s="9">
        <f t="shared" si="227"/>
        <v>40.375</v>
      </c>
      <c r="U1428" s="8">
        <f t="shared" si="228"/>
        <v>41.008333333333333</v>
      </c>
      <c r="V1428" s="8">
        <f t="shared" si="229"/>
        <v>40.849999999999994</v>
      </c>
    </row>
    <row r="1429" spans="1:22" ht="13.5" x14ac:dyDescent="0.25">
      <c r="A1429" s="3">
        <f>RSI!A1429</f>
        <v>44382</v>
      </c>
      <c r="B1429" s="2">
        <f>RSI!B1429</f>
        <v>6.03</v>
      </c>
      <c r="C1429" s="2">
        <f>RSI!I1429</f>
        <v>63.288818527186315</v>
      </c>
      <c r="D1429" s="2">
        <f>MACD!E1429</f>
        <v>-9.5597394513257328E-2</v>
      </c>
      <c r="E1429" s="2">
        <f>MACD!F1429</f>
        <v>-9.8979877263519297E-2</v>
      </c>
      <c r="F1429" s="2">
        <f>'Moving Avg'!D1429</f>
        <v>5.9766400000000006</v>
      </c>
      <c r="G1429" s="2">
        <f>'Moving Avg'!F1429</f>
        <v>5.7756550000000004</v>
      </c>
      <c r="H1429" s="2">
        <f>'Moving Avg'!G1429</f>
        <v>5.6886099999999997</v>
      </c>
      <c r="I1429" s="2">
        <f>'Moving Avg'!H1429</f>
        <v>6.9533940000000003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  <c r="M1429" s="8">
        <f t="shared" si="223"/>
        <v>50</v>
      </c>
      <c r="N1429" s="8">
        <f t="shared" si="220"/>
        <v>0</v>
      </c>
      <c r="O1429" s="8">
        <f t="shared" si="221"/>
        <v>0</v>
      </c>
      <c r="P1429" s="8">
        <f t="shared" si="222"/>
        <v>0</v>
      </c>
      <c r="Q1429" s="9">
        <f t="shared" si="224"/>
        <v>17.5</v>
      </c>
      <c r="R1429" s="9">
        <f t="shared" si="225"/>
        <v>10</v>
      </c>
      <c r="S1429" s="9">
        <f t="shared" si="226"/>
        <v>7.5</v>
      </c>
      <c r="T1429" s="9">
        <f t="shared" si="227"/>
        <v>12.5</v>
      </c>
      <c r="U1429" s="8">
        <f t="shared" si="228"/>
        <v>11.666666666666666</v>
      </c>
      <c r="V1429" s="8">
        <f t="shared" si="229"/>
        <v>11.875</v>
      </c>
    </row>
    <row r="1430" spans="1:22" ht="13.5" x14ac:dyDescent="0.25">
      <c r="A1430" s="3">
        <f>RSI!A1430</f>
        <v>44383</v>
      </c>
      <c r="B1430" s="2">
        <f>RSI!B1430</f>
        <v>6.03</v>
      </c>
      <c r="C1430" s="2">
        <f>RSI!I1430</f>
        <v>63.288818527186315</v>
      </c>
      <c r="D1430" s="2">
        <f>MACD!E1430</f>
        <v>-0.10098341507035169</v>
      </c>
      <c r="E1430" s="2">
        <f>MACD!F1430</f>
        <v>-9.9380584824885779E-2</v>
      </c>
      <c r="F1430" s="2">
        <f>'Moving Avg'!D1430</f>
        <v>6.03498</v>
      </c>
      <c r="G1430" s="2">
        <f>'Moving Avg'!F1430</f>
        <v>5.8039000000000005</v>
      </c>
      <c r="H1430" s="2">
        <f>'Moving Avg'!G1430</f>
        <v>5.6894459999999993</v>
      </c>
      <c r="I1430" s="2">
        <f>'Moving Avg'!H1430</f>
        <v>6.9422044999999999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  <c r="M1430" s="8">
        <f t="shared" si="223"/>
        <v>50</v>
      </c>
      <c r="N1430" s="8">
        <f t="shared" si="220"/>
        <v>45</v>
      </c>
      <c r="O1430" s="8">
        <f t="shared" si="221"/>
        <v>0</v>
      </c>
      <c r="P1430" s="8">
        <f t="shared" si="222"/>
        <v>0</v>
      </c>
      <c r="Q1430" s="9">
        <f t="shared" si="224"/>
        <v>33.25</v>
      </c>
      <c r="R1430" s="9">
        <f t="shared" si="225"/>
        <v>19</v>
      </c>
      <c r="S1430" s="9">
        <f t="shared" si="226"/>
        <v>14.25</v>
      </c>
      <c r="T1430" s="9">
        <f t="shared" si="227"/>
        <v>23.75</v>
      </c>
      <c r="U1430" s="8">
        <f t="shared" si="228"/>
        <v>22.166666666666668</v>
      </c>
      <c r="V1430" s="8">
        <f t="shared" si="229"/>
        <v>22.5625</v>
      </c>
    </row>
    <row r="1431" spans="1:22" ht="13.5" x14ac:dyDescent="0.25">
      <c r="A1431" s="3">
        <f>RSI!A1431</f>
        <v>44384</v>
      </c>
      <c r="B1431" s="2">
        <f>RSI!B1431</f>
        <v>6.0216000000000003</v>
      </c>
      <c r="C1431" s="2">
        <f>RSI!I1431</f>
        <v>62.652223923071936</v>
      </c>
      <c r="D1431" s="2">
        <f>MACD!E1431</f>
        <v>-0.12432421846898389</v>
      </c>
      <c r="E1431" s="2">
        <f>MACD!F1431</f>
        <v>-0.10436931155370541</v>
      </c>
      <c r="F1431" s="2">
        <f>'Moving Avg'!D1431</f>
        <v>6.0299800000000001</v>
      </c>
      <c r="G1431" s="2">
        <f>'Moving Avg'!F1431</f>
        <v>5.8282150000000001</v>
      </c>
      <c r="H1431" s="2">
        <f>'Moving Avg'!G1431</f>
        <v>5.6933939999999996</v>
      </c>
      <c r="I1431" s="2">
        <f>'Moving Avg'!H1431</f>
        <v>6.9311295000000008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  <c r="M1431" s="8">
        <f t="shared" si="223"/>
        <v>50</v>
      </c>
      <c r="N1431" s="8">
        <f t="shared" si="220"/>
        <v>45</v>
      </c>
      <c r="O1431" s="8">
        <f t="shared" si="221"/>
        <v>0</v>
      </c>
      <c r="P1431" s="8">
        <f t="shared" si="222"/>
        <v>0</v>
      </c>
      <c r="Q1431" s="9">
        <f t="shared" si="224"/>
        <v>33.25</v>
      </c>
      <c r="R1431" s="9">
        <f t="shared" si="225"/>
        <v>19</v>
      </c>
      <c r="S1431" s="9">
        <f t="shared" si="226"/>
        <v>14.25</v>
      </c>
      <c r="T1431" s="9">
        <f t="shared" si="227"/>
        <v>23.75</v>
      </c>
      <c r="U1431" s="8">
        <f t="shared" si="228"/>
        <v>22.166666666666668</v>
      </c>
      <c r="V1431" s="8">
        <f t="shared" si="229"/>
        <v>22.5625</v>
      </c>
    </row>
    <row r="1432" spans="1:22" ht="13.5" x14ac:dyDescent="0.25">
      <c r="A1432" s="3">
        <f>RSI!A1432</f>
        <v>44385</v>
      </c>
      <c r="B1432" s="2">
        <f>RSI!B1432</f>
        <v>6.0049000000000001</v>
      </c>
      <c r="C1432" s="2">
        <f>RSI!I1432</f>
        <v>61.331412548126103</v>
      </c>
      <c r="D1432" s="2">
        <f>MACD!E1432</f>
        <v>-0.12725932975316567</v>
      </c>
      <c r="E1432" s="2">
        <f>MACD!F1432</f>
        <v>-0.10894731519359746</v>
      </c>
      <c r="F1432" s="2">
        <f>'Moving Avg'!D1432</f>
        <v>6.0232999999999999</v>
      </c>
      <c r="G1432" s="2">
        <f>'Moving Avg'!F1432</f>
        <v>5.8481800000000002</v>
      </c>
      <c r="H1432" s="2">
        <f>'Moving Avg'!G1432</f>
        <v>5.6993500000000008</v>
      </c>
      <c r="I1432" s="2">
        <f>'Moving Avg'!H1432</f>
        <v>6.9209465000000003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  <c r="M1432" s="8">
        <f t="shared" si="223"/>
        <v>50</v>
      </c>
      <c r="N1432" s="8">
        <f t="shared" si="220"/>
        <v>45</v>
      </c>
      <c r="O1432" s="8">
        <f t="shared" si="221"/>
        <v>0</v>
      </c>
      <c r="P1432" s="8">
        <f t="shared" si="222"/>
        <v>16.5</v>
      </c>
      <c r="Q1432" s="9">
        <f t="shared" si="224"/>
        <v>35.725000000000001</v>
      </c>
      <c r="R1432" s="9">
        <f t="shared" si="225"/>
        <v>23.125</v>
      </c>
      <c r="S1432" s="9">
        <f t="shared" si="226"/>
        <v>21.675000000000001</v>
      </c>
      <c r="T1432" s="9">
        <f t="shared" si="227"/>
        <v>27.875</v>
      </c>
      <c r="U1432" s="8">
        <f t="shared" si="228"/>
        <v>26.841666666666669</v>
      </c>
      <c r="V1432" s="8">
        <f t="shared" si="229"/>
        <v>27.1</v>
      </c>
    </row>
    <row r="1433" spans="1:22" ht="13.5" x14ac:dyDescent="0.25">
      <c r="A1433" s="3">
        <f>RSI!A1433</f>
        <v>44386</v>
      </c>
      <c r="B1433" s="2">
        <f>RSI!B1433</f>
        <v>5.9965999999999999</v>
      </c>
      <c r="C1433" s="2">
        <f>RSI!I1433</f>
        <v>60.647090419584039</v>
      </c>
      <c r="D1433" s="2">
        <f>MACD!E1433</f>
        <v>-0.13619072087606465</v>
      </c>
      <c r="E1433" s="2">
        <f>MACD!F1433</f>
        <v>-0.11439599633009091</v>
      </c>
      <c r="F1433" s="2">
        <f>'Moving Avg'!D1433</f>
        <v>6.0166200000000005</v>
      </c>
      <c r="G1433" s="2">
        <f>'Moving Avg'!F1433</f>
        <v>5.8622649999999998</v>
      </c>
      <c r="H1433" s="2">
        <f>'Moving Avg'!G1433</f>
        <v>5.7084200000000012</v>
      </c>
      <c r="I1433" s="2">
        <f>'Moving Avg'!H1433</f>
        <v>6.9106830000000006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  <c r="M1433" s="8">
        <f t="shared" si="223"/>
        <v>50</v>
      </c>
      <c r="N1433" s="8">
        <f t="shared" si="220"/>
        <v>100</v>
      </c>
      <c r="O1433" s="8">
        <f t="shared" si="221"/>
        <v>0</v>
      </c>
      <c r="P1433" s="8">
        <f t="shared" si="222"/>
        <v>0</v>
      </c>
      <c r="Q1433" s="9">
        <f t="shared" si="224"/>
        <v>52.5</v>
      </c>
      <c r="R1433" s="9">
        <f t="shared" si="225"/>
        <v>30</v>
      </c>
      <c r="S1433" s="9">
        <f t="shared" si="226"/>
        <v>22.5</v>
      </c>
      <c r="T1433" s="9">
        <f t="shared" si="227"/>
        <v>37.5</v>
      </c>
      <c r="U1433" s="8">
        <f t="shared" si="228"/>
        <v>35</v>
      </c>
      <c r="V1433" s="8">
        <f t="shared" si="229"/>
        <v>35.625</v>
      </c>
    </row>
    <row r="1434" spans="1:22" ht="13.5" x14ac:dyDescent="0.25">
      <c r="A1434" s="3">
        <f>RSI!A1434</f>
        <v>44389</v>
      </c>
      <c r="B1434" s="2">
        <f>RSI!B1434</f>
        <v>6.0049000000000001</v>
      </c>
      <c r="C1434" s="2">
        <f>RSI!I1434</f>
        <v>61.114343034570147</v>
      </c>
      <c r="D1434" s="2">
        <f>MACD!E1434</f>
        <v>-0.14408351197376401</v>
      </c>
      <c r="E1434" s="2">
        <f>MACD!F1434</f>
        <v>-0.12033349945882553</v>
      </c>
      <c r="F1434" s="2">
        <f>'Moving Avg'!D1434</f>
        <v>6.0115999999999996</v>
      </c>
      <c r="G1434" s="2">
        <f>'Moving Avg'!F1434</f>
        <v>5.869740000000002</v>
      </c>
      <c r="H1434" s="2">
        <f>'Moving Avg'!G1434</f>
        <v>5.7221840000000013</v>
      </c>
      <c r="I1434" s="2">
        <f>'Moving Avg'!H1434</f>
        <v>6.900461</v>
      </c>
      <c r="J1434" s="6" t="str">
        <f>OBV!F1434</f>
        <v>BEARISH</v>
      </c>
      <c r="K1434" s="6" t="str">
        <f>OBV!G1434</f>
        <v>WEAK</v>
      </c>
      <c r="L1434" s="6" t="str">
        <f>OBV!H1434</f>
        <v>CONFIRMED BEARISH</v>
      </c>
      <c r="M1434" s="8">
        <f t="shared" si="223"/>
        <v>50</v>
      </c>
      <c r="N1434" s="8">
        <f t="shared" si="220"/>
        <v>100</v>
      </c>
      <c r="O1434" s="8">
        <f t="shared" si="221"/>
        <v>0</v>
      </c>
      <c r="P1434" s="8">
        <f t="shared" si="222"/>
        <v>0</v>
      </c>
      <c r="Q1434" s="9">
        <f t="shared" si="224"/>
        <v>52.5</v>
      </c>
      <c r="R1434" s="9">
        <f t="shared" si="225"/>
        <v>30</v>
      </c>
      <c r="S1434" s="9">
        <f t="shared" si="226"/>
        <v>22.5</v>
      </c>
      <c r="T1434" s="9">
        <f t="shared" si="227"/>
        <v>37.5</v>
      </c>
      <c r="U1434" s="8">
        <f t="shared" si="228"/>
        <v>35</v>
      </c>
      <c r="V1434" s="8">
        <f t="shared" si="229"/>
        <v>35.625</v>
      </c>
    </row>
    <row r="1435" spans="1:22" ht="13.5" x14ac:dyDescent="0.25">
      <c r="A1435" s="3">
        <f>RSI!A1435</f>
        <v>44390</v>
      </c>
      <c r="B1435" s="2">
        <f>RSI!B1435</f>
        <v>5.9215</v>
      </c>
      <c r="C1435" s="2">
        <f>RSI!I1435</f>
        <v>54.156166409754505</v>
      </c>
      <c r="D1435" s="2">
        <f>MACD!E1435</f>
        <v>-0.14548574417881444</v>
      </c>
      <c r="E1435" s="2">
        <f>MACD!F1435</f>
        <v>-0.12536394840282331</v>
      </c>
      <c r="F1435" s="2">
        <f>'Moving Avg'!D1435</f>
        <v>5.9899000000000004</v>
      </c>
      <c r="G1435" s="2">
        <f>'Moving Avg'!F1435</f>
        <v>5.8773350000000004</v>
      </c>
      <c r="H1435" s="2">
        <f>'Moving Avg'!G1435</f>
        <v>5.7278780000000014</v>
      </c>
      <c r="I1435" s="2">
        <f>'Moving Avg'!H1435</f>
        <v>6.8898609999999998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  <c r="M1435" s="8">
        <f t="shared" si="223"/>
        <v>50</v>
      </c>
      <c r="N1435" s="8">
        <f t="shared" si="220"/>
        <v>100</v>
      </c>
      <c r="O1435" s="8">
        <f t="shared" si="221"/>
        <v>0</v>
      </c>
      <c r="P1435" s="8">
        <f t="shared" si="222"/>
        <v>0</v>
      </c>
      <c r="Q1435" s="9">
        <f t="shared" si="224"/>
        <v>52.5</v>
      </c>
      <c r="R1435" s="9">
        <f t="shared" si="225"/>
        <v>30</v>
      </c>
      <c r="S1435" s="9">
        <f t="shared" si="226"/>
        <v>22.5</v>
      </c>
      <c r="T1435" s="9">
        <f t="shared" si="227"/>
        <v>37.5</v>
      </c>
      <c r="U1435" s="8">
        <f t="shared" si="228"/>
        <v>35</v>
      </c>
      <c r="V1435" s="8">
        <f t="shared" si="229"/>
        <v>35.625</v>
      </c>
    </row>
    <row r="1436" spans="1:22" ht="13.5" x14ac:dyDescent="0.25">
      <c r="A1436" s="3">
        <f>RSI!A1436</f>
        <v>44391</v>
      </c>
      <c r="B1436" s="2">
        <f>RSI!B1436</f>
        <v>6.0049000000000001</v>
      </c>
      <c r="C1436" s="2">
        <f>RSI!I1436</f>
        <v>59.163284035379569</v>
      </c>
      <c r="D1436" s="2">
        <f>MACD!E1436</f>
        <v>-0.10576115979041933</v>
      </c>
      <c r="E1436" s="2">
        <f>MACD!F1436</f>
        <v>-0.12144339068034252</v>
      </c>
      <c r="F1436" s="2">
        <f>'Moving Avg'!D1436</f>
        <v>5.9865599999999999</v>
      </c>
      <c r="G1436" s="2">
        <f>'Moving Avg'!F1436</f>
        <v>5.8918350000000013</v>
      </c>
      <c r="H1436" s="2">
        <f>'Moving Avg'!G1436</f>
        <v>5.7311800000000019</v>
      </c>
      <c r="I1436" s="2">
        <f>'Moving Avg'!H1436</f>
        <v>6.8800294999999991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  <c r="M1436" s="8">
        <f t="shared" si="223"/>
        <v>50</v>
      </c>
      <c r="N1436" s="8">
        <f t="shared" si="220"/>
        <v>0</v>
      </c>
      <c r="O1436" s="8">
        <f t="shared" si="221"/>
        <v>0</v>
      </c>
      <c r="P1436" s="8">
        <f t="shared" si="222"/>
        <v>0</v>
      </c>
      <c r="Q1436" s="9">
        <f t="shared" si="224"/>
        <v>17.5</v>
      </c>
      <c r="R1436" s="9">
        <f t="shared" si="225"/>
        <v>10</v>
      </c>
      <c r="S1436" s="9">
        <f t="shared" si="226"/>
        <v>7.5</v>
      </c>
      <c r="T1436" s="9">
        <f t="shared" si="227"/>
        <v>12.5</v>
      </c>
      <c r="U1436" s="8">
        <f t="shared" si="228"/>
        <v>11.666666666666666</v>
      </c>
      <c r="V1436" s="8">
        <f t="shared" si="229"/>
        <v>11.875</v>
      </c>
    </row>
    <row r="1437" spans="1:22" ht="13.5" x14ac:dyDescent="0.25">
      <c r="A1437" s="3">
        <f>RSI!A1437</f>
        <v>44392</v>
      </c>
      <c r="B1437" s="2">
        <f>RSI!B1437</f>
        <v>5.9965999999999999</v>
      </c>
      <c r="C1437" s="2">
        <f>RSI!I1437</f>
        <v>58.478739676772676</v>
      </c>
      <c r="D1437" s="2">
        <f>MACD!E1437</f>
        <v>-7.3619549118140171E-2</v>
      </c>
      <c r="E1437" s="2">
        <f>MACD!F1437</f>
        <v>-0.11187862236790205</v>
      </c>
      <c r="F1437" s="2">
        <f>'Moving Avg'!D1437</f>
        <v>5.9849000000000006</v>
      </c>
      <c r="G1437" s="2">
        <f>'Moving Avg'!F1437</f>
        <v>5.9047500000000017</v>
      </c>
      <c r="H1437" s="2">
        <f>'Moving Avg'!G1437</f>
        <v>5.7343160000000024</v>
      </c>
      <c r="I1437" s="2">
        <f>'Moving Avg'!H1437</f>
        <v>6.8702734999999988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  <c r="M1437" s="8">
        <f t="shared" si="223"/>
        <v>50</v>
      </c>
      <c r="N1437" s="8">
        <f t="shared" si="220"/>
        <v>0</v>
      </c>
      <c r="O1437" s="8">
        <f t="shared" si="221"/>
        <v>0</v>
      </c>
      <c r="P1437" s="8">
        <f t="shared" si="222"/>
        <v>0</v>
      </c>
      <c r="Q1437" s="9">
        <f t="shared" si="224"/>
        <v>17.5</v>
      </c>
      <c r="R1437" s="9">
        <f t="shared" si="225"/>
        <v>10</v>
      </c>
      <c r="S1437" s="9">
        <f t="shared" si="226"/>
        <v>7.5</v>
      </c>
      <c r="T1437" s="9">
        <f t="shared" si="227"/>
        <v>12.5</v>
      </c>
      <c r="U1437" s="8">
        <f t="shared" si="228"/>
        <v>11.666666666666666</v>
      </c>
      <c r="V1437" s="8">
        <f t="shared" si="229"/>
        <v>11.875</v>
      </c>
    </row>
    <row r="1438" spans="1:22" ht="13.5" x14ac:dyDescent="0.25">
      <c r="A1438" s="3">
        <f>RSI!A1438</f>
        <v>44393</v>
      </c>
      <c r="B1438" s="2">
        <f>RSI!B1438</f>
        <v>5.9965999999999999</v>
      </c>
      <c r="C1438" s="2">
        <f>RSI!I1438</f>
        <v>58.478739676772676</v>
      </c>
      <c r="D1438" s="2">
        <f>MACD!E1438</f>
        <v>-4.8400115695492296E-2</v>
      </c>
      <c r="E1438" s="2">
        <f>MACD!F1438</f>
        <v>-9.9182921033420107E-2</v>
      </c>
      <c r="F1438" s="2">
        <f>'Moving Avg'!D1438</f>
        <v>5.9849000000000006</v>
      </c>
      <c r="G1438" s="2">
        <f>'Moving Avg'!F1438</f>
        <v>5.9196150000000012</v>
      </c>
      <c r="H1438" s="2">
        <f>'Moving Avg'!G1438</f>
        <v>5.7397940000000016</v>
      </c>
      <c r="I1438" s="2">
        <f>'Moving Avg'!H1438</f>
        <v>6.8598539999999977</v>
      </c>
      <c r="J1438" s="6" t="str">
        <f>OBV!F1438</f>
        <v>BEARISH</v>
      </c>
      <c r="K1438" s="6" t="str">
        <f>OBV!G1438</f>
        <v>WEAK</v>
      </c>
      <c r="L1438" s="6" t="str">
        <f>OBV!H1438</f>
        <v>NEUTRAL</v>
      </c>
      <c r="M1438" s="8">
        <f t="shared" si="223"/>
        <v>50</v>
      </c>
      <c r="N1438" s="8">
        <f t="shared" si="220"/>
        <v>0</v>
      </c>
      <c r="O1438" s="8">
        <f t="shared" si="221"/>
        <v>0</v>
      </c>
      <c r="P1438" s="8">
        <f t="shared" si="222"/>
        <v>0</v>
      </c>
      <c r="Q1438" s="9">
        <f t="shared" si="224"/>
        <v>17.5</v>
      </c>
      <c r="R1438" s="9">
        <f t="shared" si="225"/>
        <v>10</v>
      </c>
      <c r="S1438" s="9">
        <f t="shared" si="226"/>
        <v>7.5</v>
      </c>
      <c r="T1438" s="9">
        <f t="shared" si="227"/>
        <v>12.5</v>
      </c>
      <c r="U1438" s="8">
        <f t="shared" si="228"/>
        <v>11.666666666666666</v>
      </c>
      <c r="V1438" s="8">
        <f t="shared" si="229"/>
        <v>11.875</v>
      </c>
    </row>
    <row r="1439" spans="1:22" ht="13.5" x14ac:dyDescent="0.25">
      <c r="A1439" s="3">
        <f>RSI!A1439</f>
        <v>44396</v>
      </c>
      <c r="B1439" s="2">
        <f>RSI!B1439</f>
        <v>5.9882999999999997</v>
      </c>
      <c r="C1439" s="2">
        <f>RSI!I1439</f>
        <v>57.704406850114125</v>
      </c>
      <c r="D1439" s="2">
        <f>MACD!E1439</f>
        <v>-2.7094290470391691E-2</v>
      </c>
      <c r="E1439" s="2">
        <f>MACD!F1439</f>
        <v>-8.4765194920814427E-2</v>
      </c>
      <c r="F1439" s="2">
        <f>'Moving Avg'!D1439</f>
        <v>5.9815800000000001</v>
      </c>
      <c r="G1439" s="2">
        <f>'Moving Avg'!F1439</f>
        <v>5.926260000000001</v>
      </c>
      <c r="H1439" s="2">
        <f>'Moving Avg'!G1439</f>
        <v>5.7437000000000014</v>
      </c>
      <c r="I1439" s="2">
        <f>'Moving Avg'!H1439</f>
        <v>6.849587999999998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3"/>
        <v>50</v>
      </c>
      <c r="N1439" s="8">
        <f t="shared" si="220"/>
        <v>0</v>
      </c>
      <c r="O1439" s="8">
        <f t="shared" si="221"/>
        <v>0</v>
      </c>
      <c r="P1439" s="8">
        <f t="shared" si="222"/>
        <v>0</v>
      </c>
      <c r="Q1439" s="9">
        <f t="shared" si="224"/>
        <v>17.5</v>
      </c>
      <c r="R1439" s="9">
        <f t="shared" si="225"/>
        <v>10</v>
      </c>
      <c r="S1439" s="9">
        <f t="shared" si="226"/>
        <v>7.5</v>
      </c>
      <c r="T1439" s="9">
        <f t="shared" si="227"/>
        <v>12.5</v>
      </c>
      <c r="U1439" s="8">
        <f t="shared" si="228"/>
        <v>11.666666666666666</v>
      </c>
      <c r="V1439" s="8">
        <f t="shared" si="229"/>
        <v>11.875</v>
      </c>
    </row>
    <row r="1440" spans="1:22" ht="13.5" x14ac:dyDescent="0.25">
      <c r="A1440" s="3">
        <f>RSI!A1440</f>
        <v>44399</v>
      </c>
      <c r="B1440" s="2">
        <f>RSI!B1440</f>
        <v>5.9798999999999998</v>
      </c>
      <c r="C1440" s="2">
        <f>RSI!I1440</f>
        <v>56.883485140968766</v>
      </c>
      <c r="D1440" s="2">
        <f>MACD!E1440</f>
        <v>-8.9954896191546396E-3</v>
      </c>
      <c r="E1440" s="2">
        <f>MACD!F1440</f>
        <v>-6.9611253860482475E-2</v>
      </c>
      <c r="F1440" s="2">
        <f>'Moving Avg'!D1440</f>
        <v>5.9932600000000003</v>
      </c>
      <c r="G1440" s="2">
        <f>'Moving Avg'!F1440</f>
        <v>5.9363850000000005</v>
      </c>
      <c r="H1440" s="2">
        <f>'Moving Avg'!G1440</f>
        <v>5.7466580000000009</v>
      </c>
      <c r="I1440" s="2">
        <f>'Moving Avg'!H1440</f>
        <v>6.8402169999999982</v>
      </c>
      <c r="J1440" s="6" t="str">
        <f>OBV!F1440</f>
        <v>BEARISH</v>
      </c>
      <c r="K1440" s="6" t="str">
        <f>OBV!G1440</f>
        <v>WEAK</v>
      </c>
      <c r="L1440" s="6" t="str">
        <f>OBV!H1440</f>
        <v>BEARISH DIVERGENCE</v>
      </c>
      <c r="M1440" s="8">
        <f t="shared" si="223"/>
        <v>50</v>
      </c>
      <c r="N1440" s="8">
        <f t="shared" si="220"/>
        <v>0</v>
      </c>
      <c r="O1440" s="8">
        <f t="shared" si="221"/>
        <v>0</v>
      </c>
      <c r="P1440" s="8">
        <f t="shared" si="222"/>
        <v>0</v>
      </c>
      <c r="Q1440" s="9">
        <f t="shared" si="224"/>
        <v>17.5</v>
      </c>
      <c r="R1440" s="9">
        <f t="shared" si="225"/>
        <v>10</v>
      </c>
      <c r="S1440" s="9">
        <f t="shared" si="226"/>
        <v>7.5</v>
      </c>
      <c r="T1440" s="9">
        <f t="shared" si="227"/>
        <v>12.5</v>
      </c>
      <c r="U1440" s="8">
        <f t="shared" si="228"/>
        <v>11.666666666666666</v>
      </c>
      <c r="V1440" s="8">
        <f t="shared" si="229"/>
        <v>11.875</v>
      </c>
    </row>
    <row r="1441" spans="1:22" ht="13.5" x14ac:dyDescent="0.25">
      <c r="A1441" s="3">
        <f>RSI!A1441</f>
        <v>44400</v>
      </c>
      <c r="B1441" s="2">
        <f>RSI!B1441</f>
        <v>5.9215</v>
      </c>
      <c r="C1441" s="2">
        <f>RSI!I1441</f>
        <v>51.407782283874276</v>
      </c>
      <c r="D1441" s="2">
        <f>MACD!E1441</f>
        <v>8.8915536645108872E-3</v>
      </c>
      <c r="E1441" s="2">
        <f>MACD!F1441</f>
        <v>-5.3910692355483805E-2</v>
      </c>
      <c r="F1441" s="2">
        <f>'Moving Avg'!D1441</f>
        <v>5.9765800000000002</v>
      </c>
      <c r="G1441" s="2">
        <f>'Moving Avg'!F1441</f>
        <v>5.9494449999999999</v>
      </c>
      <c r="H1441" s="2">
        <f>'Moving Avg'!G1441</f>
        <v>5.7518819999999993</v>
      </c>
      <c r="I1441" s="2">
        <f>'Moving Avg'!H1441</f>
        <v>6.8308274999999981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  <c r="M1441" s="8">
        <f t="shared" si="223"/>
        <v>50</v>
      </c>
      <c r="N1441" s="8">
        <f t="shared" si="220"/>
        <v>0</v>
      </c>
      <c r="O1441" s="8">
        <f t="shared" si="221"/>
        <v>0</v>
      </c>
      <c r="P1441" s="8">
        <f t="shared" si="222"/>
        <v>0</v>
      </c>
      <c r="Q1441" s="9">
        <f t="shared" si="224"/>
        <v>17.5</v>
      </c>
      <c r="R1441" s="9">
        <f t="shared" si="225"/>
        <v>10</v>
      </c>
      <c r="S1441" s="9">
        <f t="shared" si="226"/>
        <v>7.5</v>
      </c>
      <c r="T1441" s="9">
        <f t="shared" si="227"/>
        <v>12.5</v>
      </c>
      <c r="U1441" s="8">
        <f t="shared" si="228"/>
        <v>11.666666666666666</v>
      </c>
      <c r="V1441" s="8">
        <f t="shared" si="229"/>
        <v>11.875</v>
      </c>
    </row>
    <row r="1442" spans="1:22" ht="13.5" x14ac:dyDescent="0.25">
      <c r="A1442" s="3">
        <f>RSI!A1442</f>
        <v>44403</v>
      </c>
      <c r="B1442" s="2">
        <f>RSI!B1442</f>
        <v>5.9215</v>
      </c>
      <c r="C1442" s="2">
        <f>RSI!I1442</f>
        <v>51.407782283874276</v>
      </c>
      <c r="D1442" s="2">
        <f>MACD!E1442</f>
        <v>2.1375800639867215E-2</v>
      </c>
      <c r="E1442" s="2">
        <f>MACD!F1442</f>
        <v>-3.8853393756413605E-2</v>
      </c>
      <c r="F1442" s="2">
        <f>'Moving Avg'!D1442</f>
        <v>5.9615600000000004</v>
      </c>
      <c r="G1442" s="2">
        <f>'Moving Avg'!F1442</f>
        <v>5.9570400000000001</v>
      </c>
      <c r="H1442" s="2">
        <f>'Moving Avg'!G1442</f>
        <v>5.7563259999999987</v>
      </c>
      <c r="I1442" s="2">
        <f>'Moving Avg'!H1442</f>
        <v>6.8206569999999962</v>
      </c>
      <c r="J1442" s="6" t="str">
        <f>OBV!F1442</f>
        <v>BEARISH</v>
      </c>
      <c r="K1442" s="6" t="str">
        <f>OBV!G1442</f>
        <v>WEAK</v>
      </c>
      <c r="L1442" s="6" t="str">
        <f>OBV!H1442</f>
        <v>CONFIRMED BEARISH</v>
      </c>
      <c r="M1442" s="8">
        <f t="shared" si="223"/>
        <v>50</v>
      </c>
      <c r="N1442" s="8">
        <f t="shared" si="220"/>
        <v>0</v>
      </c>
      <c r="O1442" s="8">
        <f t="shared" si="221"/>
        <v>0</v>
      </c>
      <c r="P1442" s="8">
        <f t="shared" si="222"/>
        <v>0</v>
      </c>
      <c r="Q1442" s="9">
        <f t="shared" si="224"/>
        <v>17.5</v>
      </c>
      <c r="R1442" s="9">
        <f t="shared" si="225"/>
        <v>10</v>
      </c>
      <c r="S1442" s="9">
        <f t="shared" si="226"/>
        <v>7.5</v>
      </c>
      <c r="T1442" s="9">
        <f t="shared" si="227"/>
        <v>12.5</v>
      </c>
      <c r="U1442" s="8">
        <f t="shared" si="228"/>
        <v>11.666666666666666</v>
      </c>
      <c r="V1442" s="8">
        <f t="shared" si="229"/>
        <v>11.875</v>
      </c>
    </row>
    <row r="1443" spans="1:22" ht="13.5" x14ac:dyDescent="0.25">
      <c r="A1443" s="3">
        <f>RSI!A1443</f>
        <v>44404</v>
      </c>
      <c r="B1443" s="2">
        <f>RSI!B1443</f>
        <v>5.9215</v>
      </c>
      <c r="C1443" s="2">
        <f>RSI!I1443</f>
        <v>51.407782283874276</v>
      </c>
      <c r="D1443" s="2">
        <f>MACD!E1443</f>
        <v>3.0586811225802535E-2</v>
      </c>
      <c r="E1443" s="2">
        <f>MACD!F1443</f>
        <v>-2.4965352759970378E-2</v>
      </c>
      <c r="F1443" s="2">
        <f>'Moving Avg'!D1443</f>
        <v>5.9465400000000006</v>
      </c>
      <c r="G1443" s="2">
        <f>'Moving Avg'!F1443</f>
        <v>5.9665899999999992</v>
      </c>
      <c r="H1443" s="2">
        <f>'Moving Avg'!G1443</f>
        <v>5.7618639999999983</v>
      </c>
      <c r="I1443" s="2">
        <f>'Moving Avg'!H1443</f>
        <v>6.8094714999999963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  <c r="M1443" s="8">
        <f t="shared" si="223"/>
        <v>50</v>
      </c>
      <c r="N1443" s="8">
        <f t="shared" si="220"/>
        <v>0</v>
      </c>
      <c r="O1443" s="8">
        <f t="shared" si="221"/>
        <v>0</v>
      </c>
      <c r="P1443" s="8">
        <f t="shared" si="222"/>
        <v>0</v>
      </c>
      <c r="Q1443" s="9">
        <f t="shared" si="224"/>
        <v>17.5</v>
      </c>
      <c r="R1443" s="9">
        <f t="shared" si="225"/>
        <v>10</v>
      </c>
      <c r="S1443" s="9">
        <f t="shared" si="226"/>
        <v>7.5</v>
      </c>
      <c r="T1443" s="9">
        <f t="shared" si="227"/>
        <v>12.5</v>
      </c>
      <c r="U1443" s="8">
        <f t="shared" si="228"/>
        <v>11.666666666666666</v>
      </c>
      <c r="V1443" s="8">
        <f t="shared" si="229"/>
        <v>11.875</v>
      </c>
    </row>
    <row r="1444" spans="1:22" ht="13.5" x14ac:dyDescent="0.25">
      <c r="A1444" s="3">
        <f>RSI!A1444</f>
        <v>44405</v>
      </c>
      <c r="B1444" s="2">
        <f>RSI!B1444</f>
        <v>5.9215</v>
      </c>
      <c r="C1444" s="2">
        <f>RSI!I1444</f>
        <v>51.407782283874276</v>
      </c>
      <c r="D1444" s="2">
        <f>MACD!E1444</f>
        <v>3.9587610844689536E-2</v>
      </c>
      <c r="E1444" s="2">
        <f>MACD!F1444</f>
        <v>-1.2054760039038397E-2</v>
      </c>
      <c r="F1444" s="2">
        <f>'Moving Avg'!D1444</f>
        <v>5.9331800000000001</v>
      </c>
      <c r="G1444" s="2">
        <f>'Moving Avg'!F1444</f>
        <v>5.9757499999999997</v>
      </c>
      <c r="H1444" s="2">
        <f>'Moving Avg'!G1444</f>
        <v>5.7675579999999993</v>
      </c>
      <c r="I1444" s="2">
        <f>'Moving Avg'!H1444</f>
        <v>6.7984814999999958</v>
      </c>
      <c r="J1444" s="6" t="str">
        <f>OBV!F1444</f>
        <v>BEARISH</v>
      </c>
      <c r="K1444" s="6" t="str">
        <f>OBV!G1444</f>
        <v>WEAK</v>
      </c>
      <c r="L1444" s="6" t="str">
        <f>OBV!H1444</f>
        <v>CONFIRMED BEARISH</v>
      </c>
      <c r="M1444" s="8">
        <f t="shared" si="223"/>
        <v>50</v>
      </c>
      <c r="N1444" s="8">
        <f t="shared" si="220"/>
        <v>0</v>
      </c>
      <c r="O1444" s="8">
        <f t="shared" si="221"/>
        <v>0</v>
      </c>
      <c r="P1444" s="8">
        <f t="shared" si="222"/>
        <v>0</v>
      </c>
      <c r="Q1444" s="9">
        <f t="shared" si="224"/>
        <v>17.5</v>
      </c>
      <c r="R1444" s="9">
        <f t="shared" si="225"/>
        <v>10</v>
      </c>
      <c r="S1444" s="9">
        <f t="shared" si="226"/>
        <v>7.5</v>
      </c>
      <c r="T1444" s="9">
        <f t="shared" si="227"/>
        <v>12.5</v>
      </c>
      <c r="U1444" s="8">
        <f t="shared" si="228"/>
        <v>11.666666666666666</v>
      </c>
      <c r="V1444" s="8">
        <f t="shared" si="229"/>
        <v>11.875</v>
      </c>
    </row>
    <row r="1445" spans="1:22" ht="13.5" x14ac:dyDescent="0.25">
      <c r="A1445" s="3">
        <f>RSI!A1445</f>
        <v>44406</v>
      </c>
      <c r="B1445" s="2">
        <f>RSI!B1445</f>
        <v>5.9215</v>
      </c>
      <c r="C1445" s="2">
        <f>RSI!I1445</f>
        <v>51.407782283874276</v>
      </c>
      <c r="D1445" s="2">
        <f>MACD!E1445</f>
        <v>3.4308036633336592E-2</v>
      </c>
      <c r="E1445" s="2">
        <f>MACD!F1445</f>
        <v>-2.7822007045633992E-3</v>
      </c>
      <c r="F1445" s="2">
        <f>'Moving Avg'!D1445</f>
        <v>5.9215</v>
      </c>
      <c r="G1445" s="2">
        <f>'Moving Avg'!F1445</f>
        <v>5.9849099999999984</v>
      </c>
      <c r="H1445" s="2">
        <f>'Moving Avg'!G1445</f>
        <v>5.7765299999999993</v>
      </c>
      <c r="I1445" s="2">
        <f>'Moving Avg'!H1445</f>
        <v>6.7872959999999951</v>
      </c>
      <c r="J1445" s="6" t="str">
        <f>OBV!F1445</f>
        <v>BEARISH</v>
      </c>
      <c r="K1445" s="6" t="str">
        <f>OBV!G1445</f>
        <v>WEAK</v>
      </c>
      <c r="L1445" s="6" t="str">
        <f>OBV!H1445</f>
        <v>CONFIRMED BEARISH</v>
      </c>
      <c r="M1445" s="8">
        <f t="shared" si="223"/>
        <v>50</v>
      </c>
      <c r="N1445" s="8">
        <f t="shared" si="220"/>
        <v>0</v>
      </c>
      <c r="O1445" s="8">
        <f t="shared" si="221"/>
        <v>0</v>
      </c>
      <c r="P1445" s="8">
        <f t="shared" si="222"/>
        <v>0</v>
      </c>
      <c r="Q1445" s="9">
        <f t="shared" si="224"/>
        <v>17.5</v>
      </c>
      <c r="R1445" s="9">
        <f t="shared" si="225"/>
        <v>10</v>
      </c>
      <c r="S1445" s="9">
        <f t="shared" si="226"/>
        <v>7.5</v>
      </c>
      <c r="T1445" s="9">
        <f t="shared" si="227"/>
        <v>12.5</v>
      </c>
      <c r="U1445" s="8">
        <f t="shared" si="228"/>
        <v>11.666666666666666</v>
      </c>
      <c r="V1445" s="8">
        <f t="shared" si="229"/>
        <v>11.875</v>
      </c>
    </row>
    <row r="1446" spans="1:22" ht="13.5" x14ac:dyDescent="0.25">
      <c r="A1446" s="3">
        <f>RSI!A1446</f>
        <v>44407</v>
      </c>
      <c r="B1446" s="2">
        <f>RSI!B1446</f>
        <v>5.9215</v>
      </c>
      <c r="C1446" s="2">
        <f>RSI!I1446</f>
        <v>51.407782283874276</v>
      </c>
      <c r="D1446" s="2">
        <f>MACD!E1446</f>
        <v>4.2611412545999094E-2</v>
      </c>
      <c r="E1446" s="2">
        <f>MACD!F1446</f>
        <v>6.2965219455490985E-3</v>
      </c>
      <c r="F1446" s="2">
        <f>'Moving Avg'!D1446</f>
        <v>5.9215</v>
      </c>
      <c r="G1446" s="2">
        <f>'Moving Avg'!F1446</f>
        <v>5.9786549999999981</v>
      </c>
      <c r="H1446" s="2">
        <f>'Moving Avg'!G1446</f>
        <v>5.7828479999999978</v>
      </c>
      <c r="I1446" s="2">
        <f>'Moving Avg'!H1446</f>
        <v>6.7763059999999964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3"/>
        <v>50</v>
      </c>
      <c r="N1446" s="8">
        <f t="shared" si="220"/>
        <v>0</v>
      </c>
      <c r="O1446" s="8">
        <f t="shared" si="221"/>
        <v>0</v>
      </c>
      <c r="P1446" s="8">
        <f t="shared" si="222"/>
        <v>33</v>
      </c>
      <c r="Q1446" s="9">
        <f t="shared" si="224"/>
        <v>22.45</v>
      </c>
      <c r="R1446" s="9">
        <f t="shared" si="225"/>
        <v>18.25</v>
      </c>
      <c r="S1446" s="9">
        <f t="shared" si="226"/>
        <v>22.35</v>
      </c>
      <c r="T1446" s="9">
        <f t="shared" si="227"/>
        <v>20.75</v>
      </c>
      <c r="U1446" s="8">
        <f t="shared" si="228"/>
        <v>21.016666666666669</v>
      </c>
      <c r="V1446" s="8">
        <f t="shared" si="229"/>
        <v>20.950000000000003</v>
      </c>
    </row>
    <row r="1447" spans="1:22" ht="13.5" x14ac:dyDescent="0.25">
      <c r="A1447" s="3">
        <f>RSI!A1447</f>
        <v>44410</v>
      </c>
      <c r="B1447" s="2">
        <f>RSI!B1447</f>
        <v>5.8380999999999998</v>
      </c>
      <c r="C1447" s="2">
        <f>RSI!I1447</f>
        <v>42.330284234313311</v>
      </c>
      <c r="D1447" s="2">
        <f>MACD!E1447</f>
        <v>5.4482588402974486E-2</v>
      </c>
      <c r="E1447" s="2">
        <f>MACD!F1447</f>
        <v>1.5933735237034178E-2</v>
      </c>
      <c r="F1447" s="2">
        <f>'Moving Avg'!D1447</f>
        <v>5.90482</v>
      </c>
      <c r="G1447" s="2">
        <f>'Moving Avg'!F1447</f>
        <v>5.9686449999999978</v>
      </c>
      <c r="H1447" s="2">
        <f>'Moving Avg'!G1447</f>
        <v>5.7881219999999987</v>
      </c>
      <c r="I1447" s="2">
        <f>'Moving Avg'!H1447</f>
        <v>6.7648989999999962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  <c r="M1447" s="8">
        <f t="shared" si="223"/>
        <v>50</v>
      </c>
      <c r="N1447" s="8">
        <f t="shared" si="220"/>
        <v>0</v>
      </c>
      <c r="O1447" s="8">
        <f t="shared" si="221"/>
        <v>0</v>
      </c>
      <c r="P1447" s="8">
        <f t="shared" si="222"/>
        <v>0</v>
      </c>
      <c r="Q1447" s="9">
        <f t="shared" si="224"/>
        <v>17.5</v>
      </c>
      <c r="R1447" s="9">
        <f t="shared" si="225"/>
        <v>10</v>
      </c>
      <c r="S1447" s="9">
        <f t="shared" si="226"/>
        <v>7.5</v>
      </c>
      <c r="T1447" s="9">
        <f t="shared" si="227"/>
        <v>12.5</v>
      </c>
      <c r="U1447" s="8">
        <f t="shared" si="228"/>
        <v>11.666666666666666</v>
      </c>
      <c r="V1447" s="8">
        <f t="shared" si="229"/>
        <v>11.875</v>
      </c>
    </row>
    <row r="1448" spans="1:22" ht="13.5" x14ac:dyDescent="0.25">
      <c r="A1448" s="3">
        <f>RSI!A1448</f>
        <v>44411</v>
      </c>
      <c r="B1448" s="2">
        <f>RSI!B1448</f>
        <v>5.8380999999999998</v>
      </c>
      <c r="C1448" s="2">
        <f>RSI!I1448</f>
        <v>42.330284234313311</v>
      </c>
      <c r="D1448" s="2">
        <f>MACD!E1448</f>
        <v>6.496875081624065E-2</v>
      </c>
      <c r="E1448" s="2">
        <f>MACD!F1448</f>
        <v>2.5740738352875471E-2</v>
      </c>
      <c r="F1448" s="2">
        <f>'Moving Avg'!D1448</f>
        <v>5.8881399999999999</v>
      </c>
      <c r="G1448" s="2">
        <f>'Moving Avg'!F1448</f>
        <v>5.9590499999999986</v>
      </c>
      <c r="H1448" s="2">
        <f>'Moving Avg'!G1448</f>
        <v>5.7941779999999996</v>
      </c>
      <c r="I1448" s="2">
        <f>'Moving Avg'!H1448</f>
        <v>6.7536869999999958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  <c r="M1448" s="8">
        <f t="shared" si="223"/>
        <v>50</v>
      </c>
      <c r="N1448" s="8">
        <f t="shared" si="220"/>
        <v>0</v>
      </c>
      <c r="O1448" s="8">
        <f t="shared" si="221"/>
        <v>0</v>
      </c>
      <c r="P1448" s="8">
        <f t="shared" si="222"/>
        <v>0</v>
      </c>
      <c r="Q1448" s="9">
        <f t="shared" si="224"/>
        <v>17.5</v>
      </c>
      <c r="R1448" s="9">
        <f t="shared" si="225"/>
        <v>10</v>
      </c>
      <c r="S1448" s="9">
        <f t="shared" si="226"/>
        <v>7.5</v>
      </c>
      <c r="T1448" s="9">
        <f t="shared" si="227"/>
        <v>12.5</v>
      </c>
      <c r="U1448" s="8">
        <f t="shared" si="228"/>
        <v>11.666666666666666</v>
      </c>
      <c r="V1448" s="8">
        <f t="shared" si="229"/>
        <v>11.875</v>
      </c>
    </row>
    <row r="1449" spans="1:22" ht="13.5" x14ac:dyDescent="0.25">
      <c r="A1449" s="3">
        <f>RSI!A1449</f>
        <v>44412</v>
      </c>
      <c r="B1449" s="2">
        <f>RSI!B1449</f>
        <v>5.8048000000000002</v>
      </c>
      <c r="C1449" s="2">
        <f>RSI!I1449</f>
        <v>39.130639292949787</v>
      </c>
      <c r="D1449" s="2">
        <f>MACD!E1449</f>
        <v>7.5440031899953297E-2</v>
      </c>
      <c r="E1449" s="2">
        <f>MACD!F1449</f>
        <v>3.5680597062291035E-2</v>
      </c>
      <c r="F1449" s="2">
        <f>'Moving Avg'!D1449</f>
        <v>5.8648000000000007</v>
      </c>
      <c r="G1449" s="2">
        <f>'Moving Avg'!F1449</f>
        <v>5.9477899999999986</v>
      </c>
      <c r="H1449" s="2">
        <f>'Moving Avg'!G1449</f>
        <v>5.7978499999999995</v>
      </c>
      <c r="I1449" s="2">
        <f>'Moving Avg'!H1449</f>
        <v>6.7423084999999947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  <c r="M1449" s="8">
        <f t="shared" si="223"/>
        <v>50</v>
      </c>
      <c r="N1449" s="8">
        <f t="shared" si="220"/>
        <v>0</v>
      </c>
      <c r="O1449" s="8">
        <f t="shared" si="221"/>
        <v>0</v>
      </c>
      <c r="P1449" s="8">
        <f t="shared" si="222"/>
        <v>0</v>
      </c>
      <c r="Q1449" s="9">
        <f t="shared" si="224"/>
        <v>17.5</v>
      </c>
      <c r="R1449" s="9">
        <f t="shared" si="225"/>
        <v>10</v>
      </c>
      <c r="S1449" s="9">
        <f t="shared" si="226"/>
        <v>7.5</v>
      </c>
      <c r="T1449" s="9">
        <f t="shared" si="227"/>
        <v>12.5</v>
      </c>
      <c r="U1449" s="8">
        <f t="shared" si="228"/>
        <v>11.666666666666666</v>
      </c>
      <c r="V1449" s="8">
        <f t="shared" si="229"/>
        <v>11.875</v>
      </c>
    </row>
    <row r="1450" spans="1:22" ht="13.5" x14ac:dyDescent="0.25">
      <c r="A1450" s="3">
        <f>RSI!A1450</f>
        <v>44413</v>
      </c>
      <c r="B1450" s="2">
        <f>RSI!B1450</f>
        <v>5.8380999999999998</v>
      </c>
      <c r="C1450" s="2">
        <f>RSI!I1450</f>
        <v>43.712552338832253</v>
      </c>
      <c r="D1450" s="2">
        <f>MACD!E1450</f>
        <v>8.1116505319957177E-2</v>
      </c>
      <c r="E1450" s="2">
        <f>MACD!F1450</f>
        <v>4.4767778713824265E-2</v>
      </c>
      <c r="F1450" s="2">
        <f>'Moving Avg'!D1450</f>
        <v>5.8481199999999998</v>
      </c>
      <c r="G1450" s="2">
        <f>'Moving Avg'!F1450</f>
        <v>5.9381949999999986</v>
      </c>
      <c r="H1450" s="2">
        <f>'Moving Avg'!G1450</f>
        <v>5.8021880000000001</v>
      </c>
      <c r="I1450" s="2">
        <f>'Moving Avg'!H1450</f>
        <v>6.7316429999999947</v>
      </c>
      <c r="J1450" s="6" t="str">
        <f>OBV!F1450</f>
        <v>BULLISH</v>
      </c>
      <c r="K1450" s="6" t="str">
        <f>OBV!G1450</f>
        <v>STRONG</v>
      </c>
      <c r="L1450" s="6" t="str">
        <f>OBV!H1450</f>
        <v>BULLISH DIVERGENCE</v>
      </c>
      <c r="M1450" s="8">
        <f t="shared" si="223"/>
        <v>50</v>
      </c>
      <c r="N1450" s="8">
        <f t="shared" si="220"/>
        <v>0</v>
      </c>
      <c r="O1450" s="8">
        <f t="shared" si="221"/>
        <v>0</v>
      </c>
      <c r="P1450" s="8">
        <f t="shared" si="222"/>
        <v>83</v>
      </c>
      <c r="Q1450" s="9">
        <f t="shared" si="224"/>
        <v>29.95</v>
      </c>
      <c r="R1450" s="9">
        <f t="shared" si="225"/>
        <v>30.75</v>
      </c>
      <c r="S1450" s="9">
        <f t="shared" si="226"/>
        <v>44.85</v>
      </c>
      <c r="T1450" s="9">
        <f t="shared" si="227"/>
        <v>33.25</v>
      </c>
      <c r="U1450" s="8">
        <f t="shared" si="228"/>
        <v>35.183333333333337</v>
      </c>
      <c r="V1450" s="8">
        <f t="shared" si="229"/>
        <v>34.700000000000003</v>
      </c>
    </row>
    <row r="1451" spans="1:22" ht="13.5" x14ac:dyDescent="0.25">
      <c r="A1451" s="3">
        <f>RSI!A1451</f>
        <v>44414</v>
      </c>
      <c r="B1451" s="2">
        <f>RSI!B1451</f>
        <v>5.8215000000000003</v>
      </c>
      <c r="C1451" s="2">
        <f>RSI!I1451</f>
        <v>42.014707552515468</v>
      </c>
      <c r="D1451" s="2">
        <f>MACD!E1451</f>
        <v>7.850044882201157E-2</v>
      </c>
      <c r="E1451" s="2">
        <f>MACD!F1451</f>
        <v>5.1514312735461726E-2</v>
      </c>
      <c r="F1451" s="2">
        <f>'Moving Avg'!D1451</f>
        <v>5.8281200000000002</v>
      </c>
      <c r="G1451" s="2">
        <f>'Moving Avg'!F1451</f>
        <v>5.928189999999999</v>
      </c>
      <c r="H1451" s="2">
        <f>'Moving Avg'!G1451</f>
        <v>5.8082240000000009</v>
      </c>
      <c r="I1451" s="2">
        <f>'Moving Avg'!H1451</f>
        <v>6.7198014999999938</v>
      </c>
      <c r="J1451" s="6" t="str">
        <f>OBV!F1451</f>
        <v>BULLISH</v>
      </c>
      <c r="K1451" s="6" t="str">
        <f>OBV!G1451</f>
        <v>STRONG</v>
      </c>
      <c r="L1451" s="6" t="str">
        <f>OBV!H1451</f>
        <v>BULLISH DIVERGENCE</v>
      </c>
      <c r="M1451" s="8">
        <f t="shared" si="223"/>
        <v>50</v>
      </c>
      <c r="N1451" s="8">
        <f t="shared" si="220"/>
        <v>0</v>
      </c>
      <c r="O1451" s="8">
        <f t="shared" si="221"/>
        <v>0</v>
      </c>
      <c r="P1451" s="8">
        <f t="shared" si="222"/>
        <v>83</v>
      </c>
      <c r="Q1451" s="9">
        <f t="shared" si="224"/>
        <v>29.95</v>
      </c>
      <c r="R1451" s="9">
        <f t="shared" si="225"/>
        <v>30.75</v>
      </c>
      <c r="S1451" s="9">
        <f t="shared" si="226"/>
        <v>44.85</v>
      </c>
      <c r="T1451" s="9">
        <f t="shared" si="227"/>
        <v>33.25</v>
      </c>
      <c r="U1451" s="8">
        <f t="shared" si="228"/>
        <v>35.183333333333337</v>
      </c>
      <c r="V1451" s="8">
        <f t="shared" si="229"/>
        <v>34.700000000000003</v>
      </c>
    </row>
    <row r="1452" spans="1:22" ht="13.5" x14ac:dyDescent="0.25">
      <c r="A1452" s="3">
        <f>RSI!A1452</f>
        <v>44417</v>
      </c>
      <c r="B1452" s="2">
        <f>RSI!B1452</f>
        <v>5.9131999999999998</v>
      </c>
      <c r="C1452" s="2">
        <f>RSI!I1452</f>
        <v>52.898341984964418</v>
      </c>
      <c r="D1452" s="2">
        <f>MACD!E1452</f>
        <v>6.9903248445307931E-2</v>
      </c>
      <c r="E1452" s="2">
        <f>MACD!F1452</f>
        <v>5.519209987743097E-2</v>
      </c>
      <c r="F1452" s="2">
        <f>'Moving Avg'!D1452</f>
        <v>5.84314</v>
      </c>
      <c r="G1452" s="2">
        <f>'Moving Avg'!F1452</f>
        <v>5.9236049999999993</v>
      </c>
      <c r="H1452" s="2">
        <f>'Moving Avg'!G1452</f>
        <v>5.814376000000002</v>
      </c>
      <c r="I1452" s="2">
        <f>'Moving Avg'!H1452</f>
        <v>6.7084184999999934</v>
      </c>
      <c r="J1452" s="6" t="str">
        <f>OBV!F1452</f>
        <v>BULLISH</v>
      </c>
      <c r="K1452" s="6" t="str">
        <f>OBV!G1452</f>
        <v>STRONG</v>
      </c>
      <c r="L1452" s="6" t="str">
        <f>OBV!H1452</f>
        <v>CONFIRMED BULLISH</v>
      </c>
      <c r="M1452" s="8">
        <f t="shared" si="223"/>
        <v>50</v>
      </c>
      <c r="N1452" s="8">
        <f t="shared" si="220"/>
        <v>0</v>
      </c>
      <c r="O1452" s="8">
        <f t="shared" si="221"/>
        <v>0</v>
      </c>
      <c r="P1452" s="8">
        <f t="shared" si="222"/>
        <v>100</v>
      </c>
      <c r="Q1452" s="9">
        <f t="shared" si="224"/>
        <v>32.5</v>
      </c>
      <c r="R1452" s="9">
        <f t="shared" si="225"/>
        <v>35</v>
      </c>
      <c r="S1452" s="9">
        <f t="shared" si="226"/>
        <v>52.5</v>
      </c>
      <c r="T1452" s="9">
        <f t="shared" si="227"/>
        <v>37.5</v>
      </c>
      <c r="U1452" s="8">
        <f t="shared" si="228"/>
        <v>40</v>
      </c>
      <c r="V1452" s="8">
        <f t="shared" si="229"/>
        <v>39.375</v>
      </c>
    </row>
    <row r="1453" spans="1:22" ht="13.5" x14ac:dyDescent="0.25">
      <c r="A1453" s="3">
        <f>RSI!A1453</f>
        <v>44419</v>
      </c>
      <c r="B1453" s="2">
        <f>RSI!B1453</f>
        <v>5.9215</v>
      </c>
      <c r="C1453" s="2">
        <f>RSI!I1453</f>
        <v>53.744617566993377</v>
      </c>
      <c r="D1453" s="2">
        <f>MACD!E1453</f>
        <v>6.1850704008342028E-2</v>
      </c>
      <c r="E1453" s="2">
        <f>MACD!F1453</f>
        <v>5.6523820703613184E-2</v>
      </c>
      <c r="F1453" s="2">
        <f>'Moving Avg'!D1453</f>
        <v>5.8598200000000009</v>
      </c>
      <c r="G1453" s="2">
        <f>'Moving Avg'!F1453</f>
        <v>5.9198499999999994</v>
      </c>
      <c r="H1453" s="2">
        <f>'Moving Avg'!G1453</f>
        <v>5.8211620000000019</v>
      </c>
      <c r="I1453" s="2">
        <f>'Moving Avg'!H1453</f>
        <v>6.6976234999999926</v>
      </c>
      <c r="J1453" s="6" t="str">
        <f>OBV!F1453</f>
        <v>BULLISH</v>
      </c>
      <c r="K1453" s="6" t="str">
        <f>OBV!G1453</f>
        <v>STRONG</v>
      </c>
      <c r="L1453" s="6" t="str">
        <f>OBV!H1453</f>
        <v>CONFIRMED BULLISH</v>
      </c>
      <c r="M1453" s="8">
        <f t="shared" si="223"/>
        <v>50</v>
      </c>
      <c r="N1453" s="8">
        <f t="shared" si="220"/>
        <v>0</v>
      </c>
      <c r="O1453" s="8">
        <f t="shared" si="221"/>
        <v>0</v>
      </c>
      <c r="P1453" s="8">
        <f t="shared" si="222"/>
        <v>100</v>
      </c>
      <c r="Q1453" s="9">
        <f t="shared" si="224"/>
        <v>32.5</v>
      </c>
      <c r="R1453" s="9">
        <f t="shared" si="225"/>
        <v>35</v>
      </c>
      <c r="S1453" s="9">
        <f t="shared" si="226"/>
        <v>52.5</v>
      </c>
      <c r="T1453" s="9">
        <f t="shared" si="227"/>
        <v>37.5</v>
      </c>
      <c r="U1453" s="8">
        <f t="shared" si="228"/>
        <v>40</v>
      </c>
      <c r="V1453" s="8">
        <f t="shared" si="229"/>
        <v>39.375</v>
      </c>
    </row>
    <row r="1454" spans="1:22" ht="13.5" x14ac:dyDescent="0.25">
      <c r="A1454" s="3">
        <f>RSI!A1454</f>
        <v>44420</v>
      </c>
      <c r="B1454" s="2">
        <f>RSI!B1454</f>
        <v>5.8380999999999998</v>
      </c>
      <c r="C1454" s="2">
        <f>RSI!I1454</f>
        <v>44.996291215970757</v>
      </c>
      <c r="D1454" s="2">
        <f>MACD!E1454</f>
        <v>6.1014656896664299E-2</v>
      </c>
      <c r="E1454" s="2">
        <f>MACD!F1454</f>
        <v>5.7421987942223404E-2</v>
      </c>
      <c r="F1454" s="2">
        <f>'Moving Avg'!D1454</f>
        <v>5.866480000000001</v>
      </c>
      <c r="G1454" s="2">
        <f>'Moving Avg'!F1454</f>
        <v>5.9115099999999989</v>
      </c>
      <c r="H1454" s="2">
        <f>'Moving Avg'!G1454</f>
        <v>5.8264360000000011</v>
      </c>
      <c r="I1454" s="2">
        <f>'Moving Avg'!H1454</f>
        <v>6.6853184999999913</v>
      </c>
      <c r="J1454" s="6" t="str">
        <f>OBV!F1454</f>
        <v>BULLISH</v>
      </c>
      <c r="K1454" s="6" t="str">
        <f>OBV!G1454</f>
        <v>STRONG</v>
      </c>
      <c r="L1454" s="6" t="str">
        <f>OBV!H1454</f>
        <v>CONFIRMED BULLISH</v>
      </c>
      <c r="M1454" s="8">
        <f t="shared" si="223"/>
        <v>50</v>
      </c>
      <c r="N1454" s="8">
        <f t="shared" si="220"/>
        <v>0</v>
      </c>
      <c r="O1454" s="8">
        <f t="shared" si="221"/>
        <v>0</v>
      </c>
      <c r="P1454" s="8">
        <f t="shared" si="222"/>
        <v>100</v>
      </c>
      <c r="Q1454" s="9">
        <f t="shared" si="224"/>
        <v>32.5</v>
      </c>
      <c r="R1454" s="9">
        <f t="shared" si="225"/>
        <v>35</v>
      </c>
      <c r="S1454" s="9">
        <f t="shared" si="226"/>
        <v>52.5</v>
      </c>
      <c r="T1454" s="9">
        <f t="shared" si="227"/>
        <v>37.5</v>
      </c>
      <c r="U1454" s="8">
        <f t="shared" si="228"/>
        <v>40</v>
      </c>
      <c r="V1454" s="8">
        <f t="shared" si="229"/>
        <v>39.375</v>
      </c>
    </row>
    <row r="1455" spans="1:22" ht="13.5" x14ac:dyDescent="0.25">
      <c r="A1455" s="3">
        <f>RSI!A1455</f>
        <v>44424</v>
      </c>
      <c r="B1455" s="2">
        <f>RSI!B1455</f>
        <v>5.9549000000000003</v>
      </c>
      <c r="C1455" s="2">
        <f>RSI!I1455</f>
        <v>55.838049509804812</v>
      </c>
      <c r="D1455" s="2">
        <f>MACD!E1455</f>
        <v>5.1962886004077724E-2</v>
      </c>
      <c r="E1455" s="2">
        <f>MACD!F1455</f>
        <v>5.6330167554594274E-2</v>
      </c>
      <c r="F1455" s="2">
        <f>'Moving Avg'!D1455</f>
        <v>5.8898399999999995</v>
      </c>
      <c r="G1455" s="2">
        <f>'Moving Avg'!F1455</f>
        <v>5.9131799999999988</v>
      </c>
      <c r="H1455" s="2">
        <f>'Moving Avg'!G1455</f>
        <v>5.835452000000001</v>
      </c>
      <c r="I1455" s="2">
        <f>'Moving Avg'!H1455</f>
        <v>6.6734804999999904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  <c r="M1455" s="8">
        <f t="shared" si="223"/>
        <v>50</v>
      </c>
      <c r="N1455" s="8">
        <f t="shared" si="220"/>
        <v>45</v>
      </c>
      <c r="O1455" s="8">
        <f t="shared" si="221"/>
        <v>0</v>
      </c>
      <c r="P1455" s="8">
        <f t="shared" si="222"/>
        <v>83.5</v>
      </c>
      <c r="Q1455" s="9">
        <f t="shared" si="224"/>
        <v>45.774999999999999</v>
      </c>
      <c r="R1455" s="9">
        <f t="shared" si="225"/>
        <v>39.875</v>
      </c>
      <c r="S1455" s="9">
        <f t="shared" si="226"/>
        <v>51.825000000000003</v>
      </c>
      <c r="T1455" s="9">
        <f t="shared" si="227"/>
        <v>44.625</v>
      </c>
      <c r="U1455" s="8">
        <f t="shared" si="228"/>
        <v>45.82500000000001</v>
      </c>
      <c r="V1455" s="8">
        <f t="shared" si="229"/>
        <v>45.525000000000006</v>
      </c>
    </row>
    <row r="1456" spans="1:22" ht="13.5" x14ac:dyDescent="0.25">
      <c r="A1456" s="3">
        <f>RSI!A1456</f>
        <v>44425</v>
      </c>
      <c r="B1456" s="2">
        <f>RSI!B1456</f>
        <v>5.7797999999999998</v>
      </c>
      <c r="C1456" s="2">
        <f>RSI!I1456</f>
        <v>42.358478155080284</v>
      </c>
      <c r="D1456" s="2">
        <f>MACD!E1456</f>
        <v>5.6868616660836757E-2</v>
      </c>
      <c r="E1456" s="2">
        <f>MACD!F1456</f>
        <v>5.6437857375842775E-2</v>
      </c>
      <c r="F1456" s="2">
        <f>'Moving Avg'!D1456</f>
        <v>5.8815</v>
      </c>
      <c r="G1456" s="2">
        <f>'Moving Avg'!F1456</f>
        <v>5.9019249999999994</v>
      </c>
      <c r="H1456" s="2">
        <f>'Moving Avg'!G1456</f>
        <v>5.8417460000000014</v>
      </c>
      <c r="I1456" s="2">
        <f>'Moving Avg'!H1456</f>
        <v>6.66100099999999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3"/>
        <v>50</v>
      </c>
      <c r="N1456" s="8">
        <f t="shared" si="220"/>
        <v>0</v>
      </c>
      <c r="O1456" s="8">
        <f t="shared" si="221"/>
        <v>0</v>
      </c>
      <c r="P1456" s="8">
        <f t="shared" si="222"/>
        <v>16.5</v>
      </c>
      <c r="Q1456" s="9">
        <f t="shared" si="224"/>
        <v>19.975000000000001</v>
      </c>
      <c r="R1456" s="9">
        <f t="shared" si="225"/>
        <v>14.125</v>
      </c>
      <c r="S1456" s="9">
        <f t="shared" si="226"/>
        <v>14.925000000000001</v>
      </c>
      <c r="T1456" s="9">
        <f t="shared" si="227"/>
        <v>16.625</v>
      </c>
      <c r="U1456" s="8">
        <f t="shared" si="228"/>
        <v>16.341666666666669</v>
      </c>
      <c r="V1456" s="8">
        <f t="shared" si="229"/>
        <v>16.412500000000001</v>
      </c>
    </row>
    <row r="1457" spans="1:22" ht="13.5" x14ac:dyDescent="0.25">
      <c r="A1457" s="3">
        <f>RSI!A1457</f>
        <v>44426</v>
      </c>
      <c r="B1457" s="2">
        <f>RSI!B1457</f>
        <v>5.6962999999999999</v>
      </c>
      <c r="C1457" s="2">
        <f>RSI!I1457</f>
        <v>37.686348222777433</v>
      </c>
      <c r="D1457" s="2">
        <f>MACD!E1457</f>
        <v>5.5033293196349753E-2</v>
      </c>
      <c r="E1457" s="2">
        <f>MACD!F1457</f>
        <v>5.6156944539944173E-2</v>
      </c>
      <c r="F1457" s="2">
        <f>'Moving Avg'!D1457</f>
        <v>5.8381200000000009</v>
      </c>
      <c r="G1457" s="2">
        <f>'Moving Avg'!F1457</f>
        <v>5.8869099999999985</v>
      </c>
      <c r="H1457" s="2">
        <f>'Moving Avg'!G1457</f>
        <v>5.8463700000000021</v>
      </c>
      <c r="I1457" s="2">
        <f>'Moving Avg'!H1457</f>
        <v>6.6481819999999905</v>
      </c>
      <c r="J1457" s="6" t="str">
        <f>OBV!F1457</f>
        <v>BEARISH</v>
      </c>
      <c r="K1457" s="6" t="str">
        <f>OBV!G1457</f>
        <v>WEAK</v>
      </c>
      <c r="L1457" s="6" t="str">
        <f>OBV!H1457</f>
        <v>CONFIRMED BEARISH</v>
      </c>
      <c r="M1457" s="8">
        <f t="shared" si="223"/>
        <v>50</v>
      </c>
      <c r="N1457" s="8">
        <f t="shared" si="220"/>
        <v>45</v>
      </c>
      <c r="O1457" s="8">
        <f t="shared" si="221"/>
        <v>0</v>
      </c>
      <c r="P1457" s="8">
        <f t="shared" si="222"/>
        <v>0</v>
      </c>
      <c r="Q1457" s="9">
        <f t="shared" si="224"/>
        <v>33.25</v>
      </c>
      <c r="R1457" s="9">
        <f t="shared" si="225"/>
        <v>19</v>
      </c>
      <c r="S1457" s="9">
        <f t="shared" si="226"/>
        <v>14.25</v>
      </c>
      <c r="T1457" s="9">
        <f t="shared" si="227"/>
        <v>23.75</v>
      </c>
      <c r="U1457" s="8">
        <f t="shared" si="228"/>
        <v>22.166666666666668</v>
      </c>
      <c r="V1457" s="8">
        <f t="shared" si="229"/>
        <v>22.5625</v>
      </c>
    </row>
    <row r="1458" spans="1:22" ht="13.5" x14ac:dyDescent="0.25">
      <c r="A1458" s="3">
        <f>RSI!A1458</f>
        <v>44427</v>
      </c>
      <c r="B1458" s="2">
        <f>RSI!B1458</f>
        <v>5.8548</v>
      </c>
      <c r="C1458" s="2">
        <f>RSI!I1458</f>
        <v>49.151508092487283</v>
      </c>
      <c r="D1458" s="2">
        <f>MACD!E1458</f>
        <v>4.2843415345867442E-2</v>
      </c>
      <c r="E1458" s="2">
        <f>MACD!F1458</f>
        <v>5.3494238701128828E-2</v>
      </c>
      <c r="F1458" s="2">
        <f>'Moving Avg'!D1458</f>
        <v>5.8247800000000005</v>
      </c>
      <c r="G1458" s="2">
        <f>'Moving Avg'!F1458</f>
        <v>5.8798199999999987</v>
      </c>
      <c r="H1458" s="2">
        <f>'Moving Avg'!G1458</f>
        <v>5.8526040000000021</v>
      </c>
      <c r="I1458" s="2">
        <f>'Moving Avg'!H1458</f>
        <v>6.6365459999999921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3"/>
        <v>50</v>
      </c>
      <c r="N1458" s="8">
        <f t="shared" si="220"/>
        <v>45</v>
      </c>
      <c r="O1458" s="8">
        <f t="shared" si="221"/>
        <v>0</v>
      </c>
      <c r="P1458" s="8">
        <f t="shared" si="222"/>
        <v>16.5</v>
      </c>
      <c r="Q1458" s="9">
        <f t="shared" si="224"/>
        <v>35.725000000000001</v>
      </c>
      <c r="R1458" s="9">
        <f t="shared" si="225"/>
        <v>23.125</v>
      </c>
      <c r="S1458" s="9">
        <f t="shared" si="226"/>
        <v>21.675000000000001</v>
      </c>
      <c r="T1458" s="9">
        <f t="shared" si="227"/>
        <v>27.875</v>
      </c>
      <c r="U1458" s="8">
        <f t="shared" si="228"/>
        <v>26.841666666666669</v>
      </c>
      <c r="V1458" s="8">
        <f t="shared" si="229"/>
        <v>27.1</v>
      </c>
    </row>
    <row r="1459" spans="1:22" ht="13.5" x14ac:dyDescent="0.25">
      <c r="A1459" s="3">
        <f>RSI!A1459</f>
        <v>44428</v>
      </c>
      <c r="B1459" s="2">
        <f>RSI!B1459</f>
        <v>5.8380999999999998</v>
      </c>
      <c r="C1459" s="2">
        <f>RSI!I1459</f>
        <v>48.146354999126643</v>
      </c>
      <c r="D1459" s="2">
        <f>MACD!E1459</f>
        <v>2.8728343920607635E-2</v>
      </c>
      <c r="E1459" s="2">
        <f>MACD!F1459</f>
        <v>4.8541059745024595E-2</v>
      </c>
      <c r="F1459" s="2">
        <f>'Moving Avg'!D1459</f>
        <v>5.8247800000000005</v>
      </c>
      <c r="G1459" s="2">
        <f>'Moving Avg'!F1459</f>
        <v>5.8723099999999988</v>
      </c>
      <c r="H1459" s="2">
        <f>'Moving Avg'!G1459</f>
        <v>5.8585040000000017</v>
      </c>
      <c r="I1459" s="2">
        <f>'Moving Avg'!H1459</f>
        <v>6.6251389999999901</v>
      </c>
      <c r="J1459" s="6" t="str">
        <f>OBV!F1459</f>
        <v>BEARISH</v>
      </c>
      <c r="K1459" s="6" t="str">
        <f>OBV!G1459</f>
        <v>WEAK</v>
      </c>
      <c r="L1459" s="6" t="str">
        <f>OBV!H1459</f>
        <v>NEUTRAL</v>
      </c>
      <c r="M1459" s="8">
        <f t="shared" si="223"/>
        <v>50</v>
      </c>
      <c r="N1459" s="8">
        <f t="shared" si="220"/>
        <v>45</v>
      </c>
      <c r="O1459" s="8">
        <f t="shared" si="221"/>
        <v>0</v>
      </c>
      <c r="P1459" s="8">
        <f t="shared" si="222"/>
        <v>0</v>
      </c>
      <c r="Q1459" s="9">
        <f t="shared" si="224"/>
        <v>33.25</v>
      </c>
      <c r="R1459" s="9">
        <f t="shared" si="225"/>
        <v>19</v>
      </c>
      <c r="S1459" s="9">
        <f t="shared" si="226"/>
        <v>14.25</v>
      </c>
      <c r="T1459" s="9">
        <f t="shared" si="227"/>
        <v>23.75</v>
      </c>
      <c r="U1459" s="8">
        <f t="shared" si="228"/>
        <v>22.166666666666668</v>
      </c>
      <c r="V1459" s="8">
        <f t="shared" si="229"/>
        <v>22.5625</v>
      </c>
    </row>
    <row r="1460" spans="1:22" ht="13.5" x14ac:dyDescent="0.25">
      <c r="A1460" s="3">
        <f>RSI!A1460</f>
        <v>44431</v>
      </c>
      <c r="B1460" s="2">
        <f>RSI!B1460</f>
        <v>5.8380999999999998</v>
      </c>
      <c r="C1460" s="2">
        <f>RSI!I1460</f>
        <v>48.146354999126643</v>
      </c>
      <c r="D1460" s="2">
        <f>MACD!E1460</f>
        <v>2.2085728485768286E-2</v>
      </c>
      <c r="E1460" s="2">
        <f>MACD!F1460</f>
        <v>4.3249993493173336E-2</v>
      </c>
      <c r="F1460" s="2">
        <f>'Moving Avg'!D1460</f>
        <v>5.8014200000000002</v>
      </c>
      <c r="G1460" s="2">
        <f>'Moving Avg'!F1460</f>
        <v>5.865219999999999</v>
      </c>
      <c r="H1460" s="2">
        <f>'Moving Avg'!G1460</f>
        <v>5.8659640000000017</v>
      </c>
      <c r="I1460" s="2">
        <f>'Moving Avg'!H1460</f>
        <v>6.61334149999999</v>
      </c>
      <c r="J1460" s="6" t="str">
        <f>OBV!F1460</f>
        <v>BEARISH</v>
      </c>
      <c r="K1460" s="6" t="str">
        <f>OBV!G1460</f>
        <v>WEAK</v>
      </c>
      <c r="L1460" s="6" t="str">
        <f>OBV!H1460</f>
        <v>CONFIRMED BEARISH</v>
      </c>
      <c r="M1460" s="8">
        <f t="shared" si="223"/>
        <v>50</v>
      </c>
      <c r="N1460" s="8">
        <f t="shared" si="220"/>
        <v>100</v>
      </c>
      <c r="O1460" s="8">
        <f t="shared" si="221"/>
        <v>0</v>
      </c>
      <c r="P1460" s="8">
        <f t="shared" si="222"/>
        <v>0</v>
      </c>
      <c r="Q1460" s="9">
        <f t="shared" si="224"/>
        <v>52.5</v>
      </c>
      <c r="R1460" s="9">
        <f t="shared" si="225"/>
        <v>30</v>
      </c>
      <c r="S1460" s="9">
        <f t="shared" si="226"/>
        <v>22.5</v>
      </c>
      <c r="T1460" s="9">
        <f t="shared" si="227"/>
        <v>37.5</v>
      </c>
      <c r="U1460" s="8">
        <f t="shared" si="228"/>
        <v>35</v>
      </c>
      <c r="V1460" s="8">
        <f t="shared" si="229"/>
        <v>35.625</v>
      </c>
    </row>
    <row r="1461" spans="1:22" ht="13.5" x14ac:dyDescent="0.25">
      <c r="A1461" s="3">
        <f>RSI!A1461</f>
        <v>44432</v>
      </c>
      <c r="B1461" s="2">
        <f>RSI!B1461</f>
        <v>5.7546999999999997</v>
      </c>
      <c r="C1461" s="2">
        <f>RSI!I1461</f>
        <v>43.047609325680583</v>
      </c>
      <c r="D1461" s="2">
        <f>MACD!E1461</f>
        <v>2.0253642564046714E-2</v>
      </c>
      <c r="E1461" s="2">
        <f>MACD!F1461</f>
        <v>3.8650723307348013E-2</v>
      </c>
      <c r="F1461" s="2">
        <f>'Moving Avg'!D1461</f>
        <v>5.7964000000000002</v>
      </c>
      <c r="G1461" s="2">
        <f>'Moving Avg'!F1461</f>
        <v>5.8568799999999985</v>
      </c>
      <c r="H1461" s="2">
        <f>'Moving Avg'!G1461</f>
        <v>5.8703520000000013</v>
      </c>
      <c r="I1461" s="2">
        <f>'Moving Avg'!H1461</f>
        <v>6.6007364999999911</v>
      </c>
      <c r="J1461" s="6" t="str">
        <f>OBV!F1461</f>
        <v>BEARISH</v>
      </c>
      <c r="K1461" s="6" t="str">
        <f>OBV!G1461</f>
        <v>WEAK</v>
      </c>
      <c r="L1461" s="6" t="str">
        <f>OBV!H1461</f>
        <v>CONFIRMED BEARISH</v>
      </c>
      <c r="M1461" s="8">
        <f t="shared" si="223"/>
        <v>50</v>
      </c>
      <c r="N1461" s="8">
        <f t="shared" si="220"/>
        <v>45</v>
      </c>
      <c r="O1461" s="8">
        <f t="shared" si="221"/>
        <v>0</v>
      </c>
      <c r="P1461" s="8">
        <f t="shared" si="222"/>
        <v>0</v>
      </c>
      <c r="Q1461" s="9">
        <f t="shared" si="224"/>
        <v>33.25</v>
      </c>
      <c r="R1461" s="9">
        <f t="shared" si="225"/>
        <v>19</v>
      </c>
      <c r="S1461" s="9">
        <f t="shared" si="226"/>
        <v>14.25</v>
      </c>
      <c r="T1461" s="9">
        <f t="shared" si="227"/>
        <v>23.75</v>
      </c>
      <c r="U1461" s="8">
        <f t="shared" si="228"/>
        <v>22.166666666666668</v>
      </c>
      <c r="V1461" s="8">
        <f t="shared" si="229"/>
        <v>22.5625</v>
      </c>
    </row>
    <row r="1462" spans="1:22" ht="13.5" x14ac:dyDescent="0.25">
      <c r="A1462" s="3">
        <f>RSI!A1462</f>
        <v>44433</v>
      </c>
      <c r="B1462" s="2">
        <f>RSI!B1462</f>
        <v>5.8380999999999998</v>
      </c>
      <c r="C1462" s="2">
        <f>RSI!I1462</f>
        <v>48.877937326906796</v>
      </c>
      <c r="D1462" s="2">
        <f>MACD!E1462</f>
        <v>2.7278604960829789E-2</v>
      </c>
      <c r="E1462" s="2">
        <f>MACD!F1462</f>
        <v>3.6376299638044368E-2</v>
      </c>
      <c r="F1462" s="2">
        <f>'Moving Avg'!D1462</f>
        <v>5.8247599999999995</v>
      </c>
      <c r="G1462" s="2">
        <f>'Moving Avg'!F1462</f>
        <v>5.8527099999999983</v>
      </c>
      <c r="H1462" s="2">
        <f>'Moving Avg'!G1462</f>
        <v>5.8750020000000021</v>
      </c>
      <c r="I1462" s="2">
        <f>'Moving Avg'!H1462</f>
        <v>6.5873384999999898</v>
      </c>
      <c r="J1462" s="6" t="str">
        <f>OBV!F1462</f>
        <v>BULLISH</v>
      </c>
      <c r="K1462" s="6" t="str">
        <f>OBV!G1462</f>
        <v>STRONG</v>
      </c>
      <c r="L1462" s="6" t="str">
        <f>OBV!H1462</f>
        <v>CONFIRMED BULLISH</v>
      </c>
      <c r="M1462" s="8">
        <f t="shared" si="223"/>
        <v>50</v>
      </c>
      <c r="N1462" s="8">
        <f t="shared" si="220"/>
        <v>45</v>
      </c>
      <c r="O1462" s="8">
        <f t="shared" si="221"/>
        <v>0</v>
      </c>
      <c r="P1462" s="8">
        <f t="shared" si="222"/>
        <v>100</v>
      </c>
      <c r="Q1462" s="9">
        <f t="shared" si="224"/>
        <v>48.25</v>
      </c>
      <c r="R1462" s="9">
        <f t="shared" si="225"/>
        <v>44</v>
      </c>
      <c r="S1462" s="9">
        <f t="shared" si="226"/>
        <v>59.25</v>
      </c>
      <c r="T1462" s="9">
        <f t="shared" si="227"/>
        <v>48.75</v>
      </c>
      <c r="U1462" s="8">
        <f t="shared" si="228"/>
        <v>50.5</v>
      </c>
      <c r="V1462" s="8">
        <f t="shared" si="229"/>
        <v>50.0625</v>
      </c>
    </row>
    <row r="1463" spans="1:22" ht="13.5" x14ac:dyDescent="0.25">
      <c r="A1463" s="3">
        <f>RSI!A1463</f>
        <v>44434</v>
      </c>
      <c r="B1463" s="2">
        <f>RSI!B1463</f>
        <v>5.7546999999999997</v>
      </c>
      <c r="C1463" s="2">
        <f>RSI!I1463</f>
        <v>44.024392108480804</v>
      </c>
      <c r="D1463" s="2">
        <f>MACD!E1463</f>
        <v>4.0782166896077499E-2</v>
      </c>
      <c r="E1463" s="2">
        <f>MACD!F1463</f>
        <v>3.7257473089650994E-2</v>
      </c>
      <c r="F1463" s="2">
        <f>'Moving Avg'!D1463</f>
        <v>5.8047400000000007</v>
      </c>
      <c r="G1463" s="2">
        <f>'Moving Avg'!F1463</f>
        <v>5.8443699999999987</v>
      </c>
      <c r="H1463" s="2">
        <f>'Moving Avg'!G1463</f>
        <v>5.8757980000000005</v>
      </c>
      <c r="I1463" s="2">
        <f>'Moving Avg'!H1463</f>
        <v>6.5735624999999889</v>
      </c>
      <c r="J1463" s="6" t="str">
        <f>OBV!F1463</f>
        <v>BEARISH</v>
      </c>
      <c r="K1463" s="6" t="str">
        <f>OBV!G1463</f>
        <v>WEAK</v>
      </c>
      <c r="L1463" s="6" t="str">
        <f>OBV!H1463</f>
        <v>CONFIRMED BEARISH</v>
      </c>
      <c r="M1463" s="8">
        <f t="shared" si="223"/>
        <v>50</v>
      </c>
      <c r="N1463" s="8">
        <f t="shared" si="220"/>
        <v>0</v>
      </c>
      <c r="O1463" s="8">
        <f t="shared" si="221"/>
        <v>0</v>
      </c>
      <c r="P1463" s="8">
        <f t="shared" si="222"/>
        <v>0</v>
      </c>
      <c r="Q1463" s="9">
        <f t="shared" si="224"/>
        <v>17.5</v>
      </c>
      <c r="R1463" s="9">
        <f t="shared" si="225"/>
        <v>10</v>
      </c>
      <c r="S1463" s="9">
        <f t="shared" si="226"/>
        <v>7.5</v>
      </c>
      <c r="T1463" s="9">
        <f t="shared" si="227"/>
        <v>12.5</v>
      </c>
      <c r="U1463" s="8">
        <f t="shared" si="228"/>
        <v>11.666666666666666</v>
      </c>
      <c r="V1463" s="8">
        <f t="shared" si="229"/>
        <v>11.875</v>
      </c>
    </row>
    <row r="1464" spans="1:22" ht="13.5" x14ac:dyDescent="0.25">
      <c r="A1464" s="3">
        <f>RSI!A1464</f>
        <v>44435</v>
      </c>
      <c r="B1464" s="2">
        <f>RSI!B1464</f>
        <v>5.8215000000000003</v>
      </c>
      <c r="C1464" s="2">
        <f>RSI!I1464</f>
        <v>48.440596726189597</v>
      </c>
      <c r="D1464" s="2">
        <f>MACD!E1464</f>
        <v>3.5019063946244877E-2</v>
      </c>
      <c r="E1464" s="2">
        <f>MACD!F1464</f>
        <v>3.6809791260969775E-2</v>
      </c>
      <c r="F1464" s="2">
        <f>'Moving Avg'!D1464</f>
        <v>5.8014200000000002</v>
      </c>
      <c r="G1464" s="2">
        <f>'Moving Avg'!F1464</f>
        <v>5.8393699999999988</v>
      </c>
      <c r="H1464" s="2">
        <f>'Moving Avg'!G1464</f>
        <v>5.8751200000000017</v>
      </c>
      <c r="I1464" s="2">
        <f>'Moving Avg'!H1464</f>
        <v>6.5616819999999896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3"/>
        <v>50</v>
      </c>
      <c r="N1464" s="8">
        <f t="shared" si="220"/>
        <v>45</v>
      </c>
      <c r="O1464" s="8">
        <f t="shared" si="221"/>
        <v>0</v>
      </c>
      <c r="P1464" s="8">
        <f t="shared" si="222"/>
        <v>16.5</v>
      </c>
      <c r="Q1464" s="9">
        <f t="shared" si="224"/>
        <v>35.725000000000001</v>
      </c>
      <c r="R1464" s="9">
        <f t="shared" si="225"/>
        <v>23.125</v>
      </c>
      <c r="S1464" s="9">
        <f t="shared" si="226"/>
        <v>21.675000000000001</v>
      </c>
      <c r="T1464" s="9">
        <f t="shared" si="227"/>
        <v>27.875</v>
      </c>
      <c r="U1464" s="8">
        <f t="shared" si="228"/>
        <v>26.841666666666669</v>
      </c>
      <c r="V1464" s="8">
        <f t="shared" si="229"/>
        <v>27.1</v>
      </c>
    </row>
    <row r="1465" spans="1:22" ht="13.5" x14ac:dyDescent="0.25">
      <c r="A1465" s="3">
        <f>RSI!A1465</f>
        <v>44438</v>
      </c>
      <c r="B1465" s="2">
        <f>RSI!B1465</f>
        <v>5.8215000000000003</v>
      </c>
      <c r="C1465" s="2">
        <f>RSI!I1465</f>
        <v>48.440596726189597</v>
      </c>
      <c r="D1465" s="2">
        <f>MACD!E1465</f>
        <v>4.8263139253969634E-2</v>
      </c>
      <c r="E1465" s="2">
        <f>MACD!F1465</f>
        <v>3.9100460859569745E-2</v>
      </c>
      <c r="F1465" s="2">
        <f>'Moving Avg'!D1465</f>
        <v>5.7980999999999998</v>
      </c>
      <c r="G1465" s="2">
        <f>'Moving Avg'!F1465</f>
        <v>5.8343699999999989</v>
      </c>
      <c r="H1465" s="2">
        <f>'Moving Avg'!G1465</f>
        <v>5.8761580000000029</v>
      </c>
      <c r="I1465" s="2">
        <f>'Moving Avg'!H1465</f>
        <v>6.5503479999999898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  <c r="M1465" s="8">
        <f t="shared" si="223"/>
        <v>50</v>
      </c>
      <c r="N1465" s="8">
        <f t="shared" si="220"/>
        <v>0</v>
      </c>
      <c r="O1465" s="8">
        <f t="shared" si="221"/>
        <v>0</v>
      </c>
      <c r="P1465" s="8">
        <f t="shared" si="222"/>
        <v>16.5</v>
      </c>
      <c r="Q1465" s="9">
        <f t="shared" si="224"/>
        <v>19.975000000000001</v>
      </c>
      <c r="R1465" s="9">
        <f t="shared" si="225"/>
        <v>14.125</v>
      </c>
      <c r="S1465" s="9">
        <f t="shared" si="226"/>
        <v>14.925000000000001</v>
      </c>
      <c r="T1465" s="9">
        <f t="shared" si="227"/>
        <v>16.625</v>
      </c>
      <c r="U1465" s="8">
        <f t="shared" si="228"/>
        <v>16.341666666666669</v>
      </c>
      <c r="V1465" s="8">
        <f t="shared" si="229"/>
        <v>16.412500000000001</v>
      </c>
    </row>
    <row r="1466" spans="1:22" ht="13.5" x14ac:dyDescent="0.25">
      <c r="A1466" s="3">
        <f>RSI!A1466</f>
        <v>44439</v>
      </c>
      <c r="B1466" s="2">
        <f>RSI!B1466</f>
        <v>5.7130000000000001</v>
      </c>
      <c r="C1466" s="2">
        <f>RSI!I1466</f>
        <v>42.172918806578181</v>
      </c>
      <c r="D1466" s="2">
        <f>MACD!E1466</f>
        <v>4.0708347665957767E-2</v>
      </c>
      <c r="E1466" s="2">
        <f>MACD!F1466</f>
        <v>3.9422038220847347E-2</v>
      </c>
      <c r="F1466" s="2">
        <f>'Moving Avg'!D1466</f>
        <v>5.7897600000000002</v>
      </c>
      <c r="G1466" s="2">
        <f>'Moving Avg'!F1466</f>
        <v>5.8239449999999993</v>
      </c>
      <c r="H1466" s="2">
        <f>'Moving Avg'!G1466</f>
        <v>5.8761200000000029</v>
      </c>
      <c r="I1466" s="2">
        <f>'Moving Avg'!H1466</f>
        <v>6.5385494999999914</v>
      </c>
      <c r="J1466" s="6" t="str">
        <f>OBV!F1466</f>
        <v>BULLISH</v>
      </c>
      <c r="K1466" s="6" t="str">
        <f>OBV!G1466</f>
        <v>NEUTRAL</v>
      </c>
      <c r="L1466" s="6" t="str">
        <f>OBV!H1466</f>
        <v>BULLISH DIVERGENCE</v>
      </c>
      <c r="M1466" s="8">
        <f t="shared" si="223"/>
        <v>50</v>
      </c>
      <c r="N1466" s="8">
        <f t="shared" si="220"/>
        <v>0</v>
      </c>
      <c r="O1466" s="8">
        <f t="shared" si="221"/>
        <v>0</v>
      </c>
      <c r="P1466" s="8">
        <f t="shared" si="222"/>
        <v>66.5</v>
      </c>
      <c r="Q1466" s="9">
        <f t="shared" si="224"/>
        <v>27.475000000000001</v>
      </c>
      <c r="R1466" s="9">
        <f t="shared" si="225"/>
        <v>26.625</v>
      </c>
      <c r="S1466" s="9">
        <f t="shared" si="226"/>
        <v>37.424999999999997</v>
      </c>
      <c r="T1466" s="9">
        <f t="shared" si="227"/>
        <v>29.125</v>
      </c>
      <c r="U1466" s="8">
        <f t="shared" si="228"/>
        <v>30.508333333333336</v>
      </c>
      <c r="V1466" s="8">
        <f t="shared" si="229"/>
        <v>30.162500000000001</v>
      </c>
    </row>
    <row r="1467" spans="1:22" ht="13.5" x14ac:dyDescent="0.25">
      <c r="A1467" s="3">
        <f>RSI!A1467</f>
        <v>44440</v>
      </c>
      <c r="B1467" s="2">
        <f>RSI!B1467</f>
        <v>5.8215000000000003</v>
      </c>
      <c r="C1467" s="2">
        <f>RSI!I1467</f>
        <v>49.245192437255781</v>
      </c>
      <c r="D1467" s="2">
        <f>MACD!E1467</f>
        <v>1.4203501291693676E-2</v>
      </c>
      <c r="E1467" s="2">
        <f>MACD!F1467</f>
        <v>3.437833083501661E-2</v>
      </c>
      <c r="F1467" s="2">
        <f>'Moving Avg'!D1467</f>
        <v>5.7864400000000007</v>
      </c>
      <c r="G1467" s="2">
        <f>'Moving Avg'!F1467</f>
        <v>5.8231149999999996</v>
      </c>
      <c r="H1467" s="2">
        <f>'Moving Avg'!G1467</f>
        <v>5.8777840000000028</v>
      </c>
      <c r="I1467" s="2">
        <f>'Moving Avg'!H1467</f>
        <v>6.5272934999999901</v>
      </c>
      <c r="J1467" s="6" t="str">
        <f>OBV!F1467</f>
        <v>BEARISH</v>
      </c>
      <c r="K1467" s="6" t="str">
        <f>OBV!G1467</f>
        <v>WEAK</v>
      </c>
      <c r="L1467" s="6" t="str">
        <f>OBV!H1467</f>
        <v>CONFIRMED BEARISH</v>
      </c>
      <c r="M1467" s="8">
        <f t="shared" si="223"/>
        <v>50</v>
      </c>
      <c r="N1467" s="8">
        <f t="shared" si="220"/>
        <v>100</v>
      </c>
      <c r="O1467" s="8">
        <f t="shared" si="221"/>
        <v>0</v>
      </c>
      <c r="P1467" s="8">
        <f t="shared" si="222"/>
        <v>0</v>
      </c>
      <c r="Q1467" s="9">
        <f t="shared" si="224"/>
        <v>52.5</v>
      </c>
      <c r="R1467" s="9">
        <f t="shared" si="225"/>
        <v>30</v>
      </c>
      <c r="S1467" s="9">
        <f t="shared" si="226"/>
        <v>22.5</v>
      </c>
      <c r="T1467" s="9">
        <f t="shared" si="227"/>
        <v>37.5</v>
      </c>
      <c r="U1467" s="8">
        <f t="shared" si="228"/>
        <v>35</v>
      </c>
      <c r="V1467" s="8">
        <f t="shared" si="229"/>
        <v>35.625</v>
      </c>
    </row>
    <row r="1468" spans="1:22" ht="13.5" x14ac:dyDescent="0.25">
      <c r="A1468" s="3">
        <f>RSI!A1468</f>
        <v>44441</v>
      </c>
      <c r="B1468" s="2">
        <f>RSI!B1468</f>
        <v>5.8215000000000003</v>
      </c>
      <c r="C1468" s="2">
        <f>RSI!I1468</f>
        <v>49.245192437255781</v>
      </c>
      <c r="D1468" s="2">
        <f>MACD!E1468</f>
        <v>1.6233567507962121E-2</v>
      </c>
      <c r="E1468" s="2">
        <f>MACD!F1468</f>
        <v>3.0749378169605716E-2</v>
      </c>
      <c r="F1468" s="2">
        <f>'Moving Avg'!D1468</f>
        <v>5.7998000000000003</v>
      </c>
      <c r="G1468" s="2">
        <f>'Moving Avg'!F1468</f>
        <v>5.822284999999999</v>
      </c>
      <c r="H1468" s="2">
        <f>'Moving Avg'!G1468</f>
        <v>5.8802280000000033</v>
      </c>
      <c r="I1468" s="2">
        <f>'Moving Avg'!H1468</f>
        <v>6.5162324999999903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  <c r="M1468" s="8">
        <f t="shared" si="223"/>
        <v>50</v>
      </c>
      <c r="N1468" s="8">
        <f t="shared" si="220"/>
        <v>45</v>
      </c>
      <c r="O1468" s="8">
        <f t="shared" si="221"/>
        <v>0</v>
      </c>
      <c r="P1468" s="8">
        <f t="shared" si="222"/>
        <v>100</v>
      </c>
      <c r="Q1468" s="9">
        <f t="shared" si="224"/>
        <v>48.25</v>
      </c>
      <c r="R1468" s="9">
        <f t="shared" si="225"/>
        <v>44</v>
      </c>
      <c r="S1468" s="9">
        <f t="shared" si="226"/>
        <v>59.25</v>
      </c>
      <c r="T1468" s="9">
        <f t="shared" si="227"/>
        <v>48.75</v>
      </c>
      <c r="U1468" s="8">
        <f t="shared" si="228"/>
        <v>50.5</v>
      </c>
      <c r="V1468" s="8">
        <f t="shared" si="229"/>
        <v>50.0625</v>
      </c>
    </row>
    <row r="1469" spans="1:22" ht="13.5" x14ac:dyDescent="0.25">
      <c r="A1469" s="3">
        <f>RSI!A1469</f>
        <v>44442</v>
      </c>
      <c r="B1469" s="2">
        <f>RSI!B1469</f>
        <v>5.7464000000000004</v>
      </c>
      <c r="C1469" s="2">
        <f>RSI!I1469</f>
        <v>44.842695529966022</v>
      </c>
      <c r="D1469" s="2">
        <f>MACD!E1469</f>
        <v>2.1012296680162024E-2</v>
      </c>
      <c r="E1469" s="2">
        <f>MACD!F1469</f>
        <v>2.8801961871716981E-2</v>
      </c>
      <c r="F1469" s="2">
        <f>'Moving Avg'!D1469</f>
        <v>5.7847800000000005</v>
      </c>
      <c r="G1469" s="2">
        <f>'Moving Avg'!F1469</f>
        <v>5.8193649999999995</v>
      </c>
      <c r="H1469" s="2">
        <f>'Moving Avg'!G1469</f>
        <v>5.8780480000000024</v>
      </c>
      <c r="I1469" s="2">
        <f>'Moving Avg'!H1469</f>
        <v>6.504952499999991</v>
      </c>
      <c r="J1469" s="6" t="str">
        <f>OBV!F1469</f>
        <v>BULLISH</v>
      </c>
      <c r="K1469" s="6" t="str">
        <f>OBV!G1469</f>
        <v>NEUTRAL</v>
      </c>
      <c r="L1469" s="6" t="str">
        <f>OBV!H1469</f>
        <v>BULLISH DIVERGENCE</v>
      </c>
      <c r="M1469" s="8">
        <f t="shared" si="223"/>
        <v>50</v>
      </c>
      <c r="N1469" s="8">
        <f t="shared" si="220"/>
        <v>45</v>
      </c>
      <c r="O1469" s="8">
        <f t="shared" si="221"/>
        <v>0</v>
      </c>
      <c r="P1469" s="8">
        <f t="shared" si="222"/>
        <v>66.5</v>
      </c>
      <c r="Q1469" s="9">
        <f t="shared" si="224"/>
        <v>43.225000000000001</v>
      </c>
      <c r="R1469" s="9">
        <f t="shared" si="225"/>
        <v>35.625</v>
      </c>
      <c r="S1469" s="9">
        <f t="shared" si="226"/>
        <v>44.174999999999997</v>
      </c>
      <c r="T1469" s="9">
        <f t="shared" si="227"/>
        <v>40.375</v>
      </c>
      <c r="U1469" s="8">
        <f t="shared" si="228"/>
        <v>41.008333333333333</v>
      </c>
      <c r="V1469" s="8">
        <f t="shared" si="229"/>
        <v>40.849999999999994</v>
      </c>
    </row>
    <row r="1470" spans="1:22" ht="13.5" x14ac:dyDescent="0.25">
      <c r="A1470" s="3">
        <f>RSI!A1470</f>
        <v>44445</v>
      </c>
      <c r="B1470" s="2">
        <f>RSI!B1470</f>
        <v>5.8380999999999998</v>
      </c>
      <c r="C1470" s="2">
        <f>RSI!I1470</f>
        <v>50.644760246278125</v>
      </c>
      <c r="D1470" s="2">
        <f>MACD!E1470</f>
        <v>1.8769280542367817E-2</v>
      </c>
      <c r="E1470" s="2">
        <f>MACD!F1470</f>
        <v>2.6795425605847148E-2</v>
      </c>
      <c r="F1470" s="2">
        <f>'Moving Avg'!D1470</f>
        <v>5.7881000000000009</v>
      </c>
      <c r="G1470" s="2">
        <f>'Moving Avg'!F1470</f>
        <v>5.8193649999999986</v>
      </c>
      <c r="H1470" s="2">
        <f>'Moving Avg'!G1470</f>
        <v>5.8792620000000024</v>
      </c>
      <c r="I1470" s="2">
        <f>'Moving Avg'!H1470</f>
        <v>6.4946774999999901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  <c r="M1470" s="8">
        <f t="shared" si="223"/>
        <v>50</v>
      </c>
      <c r="N1470" s="8">
        <f t="shared" si="220"/>
        <v>45</v>
      </c>
      <c r="O1470" s="8">
        <f t="shared" si="221"/>
        <v>0</v>
      </c>
      <c r="P1470" s="8">
        <f t="shared" si="222"/>
        <v>100</v>
      </c>
      <c r="Q1470" s="9">
        <f t="shared" si="224"/>
        <v>48.25</v>
      </c>
      <c r="R1470" s="9">
        <f t="shared" si="225"/>
        <v>44</v>
      </c>
      <c r="S1470" s="9">
        <f t="shared" si="226"/>
        <v>59.25</v>
      </c>
      <c r="T1470" s="9">
        <f t="shared" si="227"/>
        <v>48.75</v>
      </c>
      <c r="U1470" s="8">
        <f t="shared" si="228"/>
        <v>50.5</v>
      </c>
      <c r="V1470" s="8">
        <f t="shared" si="229"/>
        <v>50.0625</v>
      </c>
    </row>
    <row r="1471" spans="1:22" ht="13.5" x14ac:dyDescent="0.25">
      <c r="A1471" s="3">
        <f>RSI!A1471</f>
        <v>44446</v>
      </c>
      <c r="B1471" s="2">
        <f>RSI!B1471</f>
        <v>5.6797000000000004</v>
      </c>
      <c r="C1471" s="2">
        <f>RSI!I1471</f>
        <v>42.356392315991449</v>
      </c>
      <c r="D1471" s="2">
        <f>MACD!E1471</f>
        <v>1.570060088406855E-2</v>
      </c>
      <c r="E1471" s="2">
        <f>MACD!F1471</f>
        <v>2.4576460661491429E-2</v>
      </c>
      <c r="F1471" s="2">
        <f>'Moving Avg'!D1471</f>
        <v>5.7814400000000008</v>
      </c>
      <c r="G1471" s="2">
        <f>'Moving Avg'!F1471</f>
        <v>5.8122749999999987</v>
      </c>
      <c r="H1471" s="2">
        <f>'Moving Avg'!G1471</f>
        <v>5.8796500000000025</v>
      </c>
      <c r="I1471" s="2">
        <f>'Moving Avg'!H1471</f>
        <v>6.4832589999999914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3"/>
        <v>50</v>
      </c>
      <c r="N1471" s="8">
        <f t="shared" si="220"/>
        <v>45</v>
      </c>
      <c r="O1471" s="8">
        <f t="shared" si="221"/>
        <v>0</v>
      </c>
      <c r="P1471" s="8">
        <f t="shared" si="222"/>
        <v>66.5</v>
      </c>
      <c r="Q1471" s="9">
        <f t="shared" si="224"/>
        <v>43.225000000000001</v>
      </c>
      <c r="R1471" s="9">
        <f t="shared" si="225"/>
        <v>35.625</v>
      </c>
      <c r="S1471" s="9">
        <f t="shared" si="226"/>
        <v>44.174999999999997</v>
      </c>
      <c r="T1471" s="9">
        <f t="shared" si="227"/>
        <v>40.375</v>
      </c>
      <c r="U1471" s="8">
        <f t="shared" si="228"/>
        <v>41.008333333333333</v>
      </c>
      <c r="V1471" s="8">
        <f t="shared" si="229"/>
        <v>40.849999999999994</v>
      </c>
    </row>
    <row r="1472" spans="1:22" ht="13.5" x14ac:dyDescent="0.25">
      <c r="A1472" s="3">
        <f>RSI!A1472</f>
        <v>44447</v>
      </c>
      <c r="B1472" s="2">
        <f>RSI!B1472</f>
        <v>5.7464000000000004</v>
      </c>
      <c r="C1472" s="2">
        <f>RSI!I1472</f>
        <v>46.338838459049988</v>
      </c>
      <c r="D1472" s="2">
        <f>MACD!E1472</f>
        <v>2.18621698026773E-2</v>
      </c>
      <c r="E1472" s="2">
        <f>MACD!F1472</f>
        <v>2.4033602489728606E-2</v>
      </c>
      <c r="F1472" s="2">
        <f>'Moving Avg'!D1472</f>
        <v>5.766420000000001</v>
      </c>
      <c r="G1472" s="2">
        <f>'Moving Avg'!F1472</f>
        <v>5.8039349999999983</v>
      </c>
      <c r="H1472" s="2">
        <f>'Moving Avg'!G1472</f>
        <v>5.8791860000000016</v>
      </c>
      <c r="I1472" s="2">
        <f>'Moving Avg'!H1472</f>
        <v>6.4725644999999918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  <c r="M1472" s="8">
        <f t="shared" si="223"/>
        <v>50</v>
      </c>
      <c r="N1472" s="8">
        <f t="shared" si="220"/>
        <v>45</v>
      </c>
      <c r="O1472" s="8">
        <f t="shared" si="221"/>
        <v>0</v>
      </c>
      <c r="P1472" s="8">
        <f t="shared" si="222"/>
        <v>66.5</v>
      </c>
      <c r="Q1472" s="9">
        <f t="shared" si="224"/>
        <v>43.225000000000001</v>
      </c>
      <c r="R1472" s="9">
        <f t="shared" si="225"/>
        <v>35.625</v>
      </c>
      <c r="S1472" s="9">
        <f t="shared" si="226"/>
        <v>44.174999999999997</v>
      </c>
      <c r="T1472" s="9">
        <f t="shared" si="227"/>
        <v>40.375</v>
      </c>
      <c r="U1472" s="8">
        <f t="shared" si="228"/>
        <v>41.008333333333333</v>
      </c>
      <c r="V1472" s="8">
        <f t="shared" si="229"/>
        <v>40.849999999999994</v>
      </c>
    </row>
    <row r="1473" spans="1:22" ht="13.5" x14ac:dyDescent="0.25">
      <c r="A1473" s="3">
        <f>RSI!A1473</f>
        <v>44448</v>
      </c>
      <c r="B1473" s="2">
        <f>RSI!B1473</f>
        <v>5.6712999999999996</v>
      </c>
      <c r="C1473" s="2">
        <f>RSI!I1473</f>
        <v>42.757009325882017</v>
      </c>
      <c r="D1473" s="2">
        <f>MACD!E1473</f>
        <v>2.0217676279619567E-2</v>
      </c>
      <c r="E1473" s="2">
        <f>MACD!F1473</f>
        <v>2.3270417247706801E-2</v>
      </c>
      <c r="F1473" s="2">
        <f>'Moving Avg'!D1473</f>
        <v>5.7363800000000005</v>
      </c>
      <c r="G1473" s="2">
        <f>'Moving Avg'!F1473</f>
        <v>5.7914249999999985</v>
      </c>
      <c r="H1473" s="2">
        <f>'Moving Avg'!G1473</f>
        <v>5.8780020000000004</v>
      </c>
      <c r="I1473" s="2">
        <f>'Moving Avg'!H1473</f>
        <v>6.4616114999999921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3"/>
        <v>50</v>
      </c>
      <c r="N1473" s="8">
        <f t="shared" si="220"/>
        <v>45</v>
      </c>
      <c r="O1473" s="8">
        <f t="shared" si="221"/>
        <v>0</v>
      </c>
      <c r="P1473" s="8">
        <f t="shared" si="222"/>
        <v>16.5</v>
      </c>
      <c r="Q1473" s="9">
        <f t="shared" si="224"/>
        <v>35.725000000000001</v>
      </c>
      <c r="R1473" s="9">
        <f t="shared" si="225"/>
        <v>23.125</v>
      </c>
      <c r="S1473" s="9">
        <f t="shared" si="226"/>
        <v>21.675000000000001</v>
      </c>
      <c r="T1473" s="9">
        <f t="shared" si="227"/>
        <v>27.875</v>
      </c>
      <c r="U1473" s="8">
        <f t="shared" si="228"/>
        <v>26.841666666666669</v>
      </c>
      <c r="V1473" s="8">
        <f t="shared" si="229"/>
        <v>27.1</v>
      </c>
    </row>
    <row r="1474" spans="1:22" ht="13.5" x14ac:dyDescent="0.25">
      <c r="A1474" s="3">
        <f>RSI!A1474</f>
        <v>44449</v>
      </c>
      <c r="B1474" s="2">
        <f>RSI!B1474</f>
        <v>5.7130000000000001</v>
      </c>
      <c r="C1474" s="2">
        <f>RSI!I1474</f>
        <v>45.285954140575143</v>
      </c>
      <c r="D1474" s="2">
        <f>MACD!E1474</f>
        <v>2.6837316097398478E-2</v>
      </c>
      <c r="E1474" s="2">
        <f>MACD!F1474</f>
        <v>2.3983797017645136E-2</v>
      </c>
      <c r="F1474" s="2">
        <f>'Moving Avg'!D1474</f>
        <v>5.7297000000000002</v>
      </c>
      <c r="G1474" s="2">
        <f>'Moving Avg'!F1474</f>
        <v>5.785169999999999</v>
      </c>
      <c r="H1474" s="2">
        <f>'Moving Avg'!G1474</f>
        <v>5.8774959999999998</v>
      </c>
      <c r="I1474" s="2">
        <f>'Moving Avg'!H1474</f>
        <v>6.4508669999999926</v>
      </c>
      <c r="J1474" s="6" t="str">
        <f>OBV!F1474</f>
        <v>BULLISH</v>
      </c>
      <c r="K1474" s="6" t="str">
        <f>OBV!G1474</f>
        <v>STRONG</v>
      </c>
      <c r="L1474" s="6" t="str">
        <f>OBV!H1474</f>
        <v>BULLISH DIVERGENCE</v>
      </c>
      <c r="M1474" s="8">
        <f t="shared" si="223"/>
        <v>50</v>
      </c>
      <c r="N1474" s="8">
        <f t="shared" ref="N1474:N1537" si="230">IF(E1474-D1474&gt;0.02, 100, IF(E1474-D1474&lt;0,0,45))</f>
        <v>0</v>
      </c>
      <c r="O1474" s="8">
        <f t="shared" ref="O1474:O1537" si="231">IF(F1474-I1474&gt;10,100,IF(F1474-I1474&gt;5,75, IF(F1474-I1474&gt;0,50,0)))</f>
        <v>0</v>
      </c>
      <c r="P1474" s="8">
        <f t="shared" ref="P1474:P1537" si="232">IF(L1474="confirmed bullish", 34, IF(L1474="bullish divergence",17, 0))+IF(J1474="bullish",33,IF(J1474="bearish",0,16.5))+IF(K1474="strong",33,IF(K1474="weak",0,16.5))</f>
        <v>83</v>
      </c>
      <c r="Q1474" s="9">
        <f t="shared" si="224"/>
        <v>29.95</v>
      </c>
      <c r="R1474" s="9">
        <f t="shared" si="225"/>
        <v>30.75</v>
      </c>
      <c r="S1474" s="9">
        <f t="shared" si="226"/>
        <v>44.85</v>
      </c>
      <c r="T1474" s="9">
        <f t="shared" si="227"/>
        <v>33.25</v>
      </c>
      <c r="U1474" s="8">
        <f t="shared" si="228"/>
        <v>35.183333333333337</v>
      </c>
      <c r="V1474" s="8">
        <f t="shared" si="229"/>
        <v>34.700000000000003</v>
      </c>
    </row>
    <row r="1475" spans="1:22" ht="13.5" x14ac:dyDescent="0.25">
      <c r="A1475" s="3">
        <f>RSI!A1475</f>
        <v>44452</v>
      </c>
      <c r="B1475" s="2">
        <f>RSI!B1475</f>
        <v>5.6712999999999996</v>
      </c>
      <c r="C1475" s="2">
        <f>RSI!I1475</f>
        <v>43.229215647944677</v>
      </c>
      <c r="D1475" s="2">
        <f>MACD!E1475</f>
        <v>3.6043161355233444E-2</v>
      </c>
      <c r="E1475" s="2">
        <f>MACD!F1475</f>
        <v>2.6395669885162797E-2</v>
      </c>
      <c r="F1475" s="2">
        <f>'Moving Avg'!D1475</f>
        <v>5.6963400000000002</v>
      </c>
      <c r="G1475" s="2">
        <f>'Moving Avg'!F1475</f>
        <v>5.7709899999999994</v>
      </c>
      <c r="H1475" s="2">
        <f>'Moving Avg'!G1475</f>
        <v>5.8761559999999999</v>
      </c>
      <c r="I1475" s="2">
        <f>'Moving Avg'!H1475</f>
        <v>6.4403044999999919</v>
      </c>
      <c r="J1475" s="6" t="str">
        <f>OBV!F1475</f>
        <v>BULLISH</v>
      </c>
      <c r="K1475" s="6" t="str">
        <f>OBV!G1475</f>
        <v>STRONG</v>
      </c>
      <c r="L1475" s="6" t="str">
        <f>OBV!H1475</f>
        <v>BULLISH DIVERGENCE</v>
      </c>
      <c r="M1475" s="8">
        <f t="shared" ref="M1475:M1538" si="233">IF(C1475&lt;30,100, IF(C1475&gt;70, 0, 50))</f>
        <v>50</v>
      </c>
      <c r="N1475" s="8">
        <f t="shared" si="230"/>
        <v>0</v>
      </c>
      <c r="O1475" s="8">
        <f t="shared" si="231"/>
        <v>0</v>
      </c>
      <c r="P1475" s="8">
        <f t="shared" si="232"/>
        <v>83</v>
      </c>
      <c r="Q1475" s="9">
        <f t="shared" ref="Q1475:Q1538" si="234">0.35*M1475+N1475*0.35+O1475*0.15+P1475*0.15</f>
        <v>29.95</v>
      </c>
      <c r="R1475" s="9">
        <f t="shared" ref="R1475:R1538" si="235">M1475*0.2+N1475*0.2+O1475*0.35+P1475*0.25</f>
        <v>30.75</v>
      </c>
      <c r="S1475" s="9">
        <f t="shared" ref="S1475:S1538" si="236">M1475*0.15+N1475*0.15+O1475*0.25+P1475*0.45</f>
        <v>44.85</v>
      </c>
      <c r="T1475" s="9">
        <f t="shared" ref="T1475:T1538" si="237">0.25*SUM(M1475:P1475)</f>
        <v>33.25</v>
      </c>
      <c r="U1475" s="8">
        <f t="shared" ref="U1475:U1538" si="238">SUM(Q1475:S1475)/3</f>
        <v>35.183333333333337</v>
      </c>
      <c r="V1475" s="8">
        <f t="shared" ref="V1475:V1538" si="239">SUM(Q1475:T1475)/4</f>
        <v>34.700000000000003</v>
      </c>
    </row>
    <row r="1476" spans="1:22" ht="13.5" x14ac:dyDescent="0.25">
      <c r="A1476" s="3">
        <f>RSI!A1476</f>
        <v>44453</v>
      </c>
      <c r="B1476" s="2">
        <f>RSI!B1476</f>
        <v>5.6712999999999996</v>
      </c>
      <c r="C1476" s="2">
        <f>RSI!I1476</f>
        <v>43.22921564794467</v>
      </c>
      <c r="D1476" s="2">
        <f>MACD!E1476</f>
        <v>2.786434312299324E-2</v>
      </c>
      <c r="E1476" s="2">
        <f>MACD!F1476</f>
        <v>2.6689404532728889E-2</v>
      </c>
      <c r="F1476" s="2">
        <f>'Moving Avg'!D1476</f>
        <v>5.6946599999999998</v>
      </c>
      <c r="G1476" s="2">
        <f>'Moving Avg'!F1476</f>
        <v>5.7655649999999996</v>
      </c>
      <c r="H1476" s="2">
        <f>'Moving Avg'!G1476</f>
        <v>5.8686499999999988</v>
      </c>
      <c r="I1476" s="2">
        <f>'Moving Avg'!H1476</f>
        <v>6.4298199999999914</v>
      </c>
      <c r="J1476" s="6" t="str">
        <f>OBV!F1476</f>
        <v>BULLISH</v>
      </c>
      <c r="K1476" s="6" t="str">
        <f>OBV!G1476</f>
        <v>STRONG</v>
      </c>
      <c r="L1476" s="6" t="str">
        <f>OBV!H1476</f>
        <v>BULLISH DIVERGENCE</v>
      </c>
      <c r="M1476" s="8">
        <f t="shared" si="233"/>
        <v>50</v>
      </c>
      <c r="N1476" s="8">
        <f t="shared" si="230"/>
        <v>0</v>
      </c>
      <c r="O1476" s="8">
        <f t="shared" si="231"/>
        <v>0</v>
      </c>
      <c r="P1476" s="8">
        <f t="shared" si="232"/>
        <v>83</v>
      </c>
      <c r="Q1476" s="9">
        <f t="shared" si="234"/>
        <v>29.95</v>
      </c>
      <c r="R1476" s="9">
        <f t="shared" si="235"/>
        <v>30.75</v>
      </c>
      <c r="S1476" s="9">
        <f t="shared" si="236"/>
        <v>44.85</v>
      </c>
      <c r="T1476" s="9">
        <f t="shared" si="237"/>
        <v>33.25</v>
      </c>
      <c r="U1476" s="8">
        <f t="shared" si="238"/>
        <v>35.183333333333337</v>
      </c>
      <c r="V1476" s="8">
        <f t="shared" si="239"/>
        <v>34.700000000000003</v>
      </c>
    </row>
    <row r="1477" spans="1:22" ht="13.5" x14ac:dyDescent="0.25">
      <c r="A1477" s="3">
        <f>RSI!A1477</f>
        <v>44454</v>
      </c>
      <c r="B1477" s="2">
        <f>RSI!B1477</f>
        <v>5.6295999999999999</v>
      </c>
      <c r="C1477" s="2">
        <f>RSI!I1477</f>
        <v>41.066153741020401</v>
      </c>
      <c r="D1477" s="2">
        <f>MACD!E1477</f>
        <v>4.1395304985219816E-2</v>
      </c>
      <c r="E1477" s="2">
        <f>MACD!F1477</f>
        <v>2.9630584623227076E-2</v>
      </c>
      <c r="F1477" s="2">
        <f>'Moving Avg'!D1477</f>
        <v>5.6712999999999996</v>
      </c>
      <c r="G1477" s="2">
        <f>'Moving Avg'!F1477</f>
        <v>5.7622299999999997</v>
      </c>
      <c r="H1477" s="2">
        <f>'Moving Avg'!G1477</f>
        <v>5.8604759999999985</v>
      </c>
      <c r="I1477" s="2">
        <f>'Moving Avg'!H1477</f>
        <v>6.4191269999999916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  <c r="M1477" s="8">
        <f t="shared" si="233"/>
        <v>50</v>
      </c>
      <c r="N1477" s="8">
        <f t="shared" si="230"/>
        <v>0</v>
      </c>
      <c r="O1477" s="8">
        <f t="shared" si="231"/>
        <v>0</v>
      </c>
      <c r="P1477" s="8">
        <f t="shared" si="232"/>
        <v>66.5</v>
      </c>
      <c r="Q1477" s="9">
        <f t="shared" si="234"/>
        <v>27.475000000000001</v>
      </c>
      <c r="R1477" s="9">
        <f t="shared" si="235"/>
        <v>26.625</v>
      </c>
      <c r="S1477" s="9">
        <f t="shared" si="236"/>
        <v>37.424999999999997</v>
      </c>
      <c r="T1477" s="9">
        <f t="shared" si="237"/>
        <v>29.125</v>
      </c>
      <c r="U1477" s="8">
        <f t="shared" si="238"/>
        <v>30.508333333333336</v>
      </c>
      <c r="V1477" s="8">
        <f t="shared" si="239"/>
        <v>30.162500000000001</v>
      </c>
    </row>
    <row r="1478" spans="1:22" ht="13.5" x14ac:dyDescent="0.25">
      <c r="A1478" s="3">
        <f>RSI!A1478</f>
        <v>44455</v>
      </c>
      <c r="B1478" s="2">
        <f>RSI!B1478</f>
        <v>5.6045999999999996</v>
      </c>
      <c r="C1478" s="2">
        <f>RSI!I1478</f>
        <v>39.780997587082318</v>
      </c>
      <c r="D1478" s="2">
        <f>MACD!E1478</f>
        <v>5.5563491002802223E-2</v>
      </c>
      <c r="E1478" s="2">
        <f>MACD!F1478</f>
        <v>3.4817165899142105E-2</v>
      </c>
      <c r="F1478" s="2">
        <f>'Moving Avg'!D1478</f>
        <v>5.6579600000000001</v>
      </c>
      <c r="G1478" s="2">
        <f>'Moving Avg'!F1478</f>
        <v>5.7497199999999999</v>
      </c>
      <c r="H1478" s="2">
        <f>'Moving Avg'!G1478</f>
        <v>5.8519679999999994</v>
      </c>
      <c r="I1478" s="2">
        <f>'Moving Avg'!H1478</f>
        <v>6.4083089999999912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3"/>
        <v>50</v>
      </c>
      <c r="N1478" s="8">
        <f t="shared" si="230"/>
        <v>0</v>
      </c>
      <c r="O1478" s="8">
        <f t="shared" si="231"/>
        <v>0</v>
      </c>
      <c r="P1478" s="8">
        <f t="shared" si="232"/>
        <v>16.5</v>
      </c>
      <c r="Q1478" s="9">
        <f t="shared" si="234"/>
        <v>19.975000000000001</v>
      </c>
      <c r="R1478" s="9">
        <f t="shared" si="235"/>
        <v>14.125</v>
      </c>
      <c r="S1478" s="9">
        <f t="shared" si="236"/>
        <v>14.925000000000001</v>
      </c>
      <c r="T1478" s="9">
        <f t="shared" si="237"/>
        <v>16.625</v>
      </c>
      <c r="U1478" s="8">
        <f t="shared" si="238"/>
        <v>16.341666666666669</v>
      </c>
      <c r="V1478" s="8">
        <f t="shared" si="239"/>
        <v>16.412500000000001</v>
      </c>
    </row>
    <row r="1479" spans="1:22" ht="13.5" x14ac:dyDescent="0.25">
      <c r="A1479" s="3">
        <f>RSI!A1479</f>
        <v>44456</v>
      </c>
      <c r="B1479" s="2">
        <f>RSI!B1479</f>
        <v>5.6212999999999997</v>
      </c>
      <c r="C1479" s="2">
        <f>RSI!I1479</f>
        <v>41.106857816236058</v>
      </c>
      <c r="D1479" s="2">
        <f>MACD!E1479</f>
        <v>5.5711631147599583E-2</v>
      </c>
      <c r="E1479" s="2">
        <f>MACD!F1479</f>
        <v>3.8996058948833602E-2</v>
      </c>
      <c r="F1479" s="2">
        <f>'Moving Avg'!D1479</f>
        <v>5.639619999999999</v>
      </c>
      <c r="G1479" s="2">
        <f>'Moving Avg'!F1479</f>
        <v>5.73888</v>
      </c>
      <c r="H1479" s="2">
        <f>'Moving Avg'!G1479</f>
        <v>5.843793999999999</v>
      </c>
      <c r="I1479" s="2">
        <f>'Moving Avg'!H1479</f>
        <v>6.3977694999999928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3"/>
        <v>50</v>
      </c>
      <c r="N1479" s="8">
        <f t="shared" si="230"/>
        <v>0</v>
      </c>
      <c r="O1479" s="8">
        <f t="shared" si="231"/>
        <v>0</v>
      </c>
      <c r="P1479" s="8">
        <f t="shared" si="232"/>
        <v>16.5</v>
      </c>
      <c r="Q1479" s="9">
        <f t="shared" si="234"/>
        <v>19.975000000000001</v>
      </c>
      <c r="R1479" s="9">
        <f t="shared" si="235"/>
        <v>14.125</v>
      </c>
      <c r="S1479" s="9">
        <f t="shared" si="236"/>
        <v>14.925000000000001</v>
      </c>
      <c r="T1479" s="9">
        <f t="shared" si="237"/>
        <v>16.625</v>
      </c>
      <c r="U1479" s="8">
        <f t="shared" si="238"/>
        <v>16.341666666666669</v>
      </c>
      <c r="V1479" s="8">
        <f t="shared" si="239"/>
        <v>16.412500000000001</v>
      </c>
    </row>
    <row r="1480" spans="1:22" ht="13.5" x14ac:dyDescent="0.25">
      <c r="A1480" s="3">
        <f>RSI!A1480</f>
        <v>44459</v>
      </c>
      <c r="B1480" s="2">
        <f>RSI!B1480</f>
        <v>5.7130000000000001</v>
      </c>
      <c r="C1480" s="2">
        <f>RSI!I1480</f>
        <v>47.89126997212189</v>
      </c>
      <c r="D1480" s="2">
        <f>MACD!E1480</f>
        <v>6.3933545720900931E-2</v>
      </c>
      <c r="E1480" s="2">
        <f>MACD!F1480</f>
        <v>4.3983556303247073E-2</v>
      </c>
      <c r="F1480" s="2">
        <f>'Moving Avg'!D1480</f>
        <v>5.6479599999999994</v>
      </c>
      <c r="G1480" s="2">
        <f>'Moving Avg'!F1480</f>
        <v>5.7326249999999996</v>
      </c>
      <c r="H1480" s="2">
        <f>'Moving Avg'!G1480</f>
        <v>5.8374540000000001</v>
      </c>
      <c r="I1480" s="2">
        <f>'Moving Avg'!H1480</f>
        <v>6.3876884999999932</v>
      </c>
      <c r="J1480" s="6" t="str">
        <f>OBV!F1480</f>
        <v>BULLISH</v>
      </c>
      <c r="K1480" s="6" t="str">
        <f>OBV!G1480</f>
        <v>STRONG</v>
      </c>
      <c r="L1480" s="6" t="str">
        <f>OBV!H1480</f>
        <v>CONFIRMED BULLISH</v>
      </c>
      <c r="M1480" s="8">
        <f t="shared" si="233"/>
        <v>50</v>
      </c>
      <c r="N1480" s="8">
        <f t="shared" si="230"/>
        <v>0</v>
      </c>
      <c r="O1480" s="8">
        <f t="shared" si="231"/>
        <v>0</v>
      </c>
      <c r="P1480" s="8">
        <f t="shared" si="232"/>
        <v>100</v>
      </c>
      <c r="Q1480" s="9">
        <f t="shared" si="234"/>
        <v>32.5</v>
      </c>
      <c r="R1480" s="9">
        <f t="shared" si="235"/>
        <v>35</v>
      </c>
      <c r="S1480" s="9">
        <f t="shared" si="236"/>
        <v>52.5</v>
      </c>
      <c r="T1480" s="9">
        <f t="shared" si="237"/>
        <v>37.5</v>
      </c>
      <c r="U1480" s="8">
        <f t="shared" si="238"/>
        <v>40</v>
      </c>
      <c r="V1480" s="8">
        <f t="shared" si="239"/>
        <v>39.375</v>
      </c>
    </row>
    <row r="1481" spans="1:22" ht="13.5" x14ac:dyDescent="0.25">
      <c r="A1481" s="3">
        <f>RSI!A1481</f>
        <v>44460</v>
      </c>
      <c r="B1481" s="2">
        <f>RSI!B1481</f>
        <v>5.7297000000000002</v>
      </c>
      <c r="C1481" s="2">
        <f>RSI!I1481</f>
        <v>49.042565638498132</v>
      </c>
      <c r="D1481" s="2">
        <f>MACD!E1481</f>
        <v>4.5466002486640456E-2</v>
      </c>
      <c r="E1481" s="2">
        <f>MACD!F1481</f>
        <v>4.4280045539925754E-2</v>
      </c>
      <c r="F1481" s="2">
        <f>'Moving Avg'!D1481</f>
        <v>5.6596400000000004</v>
      </c>
      <c r="G1481" s="2">
        <f>'Moving Avg'!F1481</f>
        <v>5.7313749999999999</v>
      </c>
      <c r="H1481" s="2">
        <f>'Moving Avg'!G1481</f>
        <v>5.8316160000000004</v>
      </c>
      <c r="I1481" s="2">
        <f>'Moving Avg'!H1481</f>
        <v>6.3777299999999943</v>
      </c>
      <c r="J1481" s="6" t="str">
        <f>OBV!F1481</f>
        <v>BULLISH</v>
      </c>
      <c r="K1481" s="6" t="str">
        <f>OBV!G1481</f>
        <v>STRONG</v>
      </c>
      <c r="L1481" s="6" t="str">
        <f>OBV!H1481</f>
        <v>CONFIRMED BULLISH</v>
      </c>
      <c r="M1481" s="8">
        <f t="shared" si="233"/>
        <v>50</v>
      </c>
      <c r="N1481" s="8">
        <f t="shared" si="230"/>
        <v>0</v>
      </c>
      <c r="O1481" s="8">
        <f t="shared" si="231"/>
        <v>0</v>
      </c>
      <c r="P1481" s="8">
        <f t="shared" si="232"/>
        <v>100</v>
      </c>
      <c r="Q1481" s="9">
        <f t="shared" si="234"/>
        <v>32.5</v>
      </c>
      <c r="R1481" s="9">
        <f t="shared" si="235"/>
        <v>35</v>
      </c>
      <c r="S1481" s="9">
        <f t="shared" si="236"/>
        <v>52.5</v>
      </c>
      <c r="T1481" s="9">
        <f t="shared" si="237"/>
        <v>37.5</v>
      </c>
      <c r="U1481" s="8">
        <f t="shared" si="238"/>
        <v>40</v>
      </c>
      <c r="V1481" s="8">
        <f t="shared" si="239"/>
        <v>39.375</v>
      </c>
    </row>
    <row r="1482" spans="1:22" ht="13.5" x14ac:dyDescent="0.25">
      <c r="A1482" s="3">
        <f>RSI!A1482</f>
        <v>44461</v>
      </c>
      <c r="B1482" s="2">
        <f>RSI!B1482</f>
        <v>5.7046999999999999</v>
      </c>
      <c r="C1482" s="2">
        <f>RSI!I1482</f>
        <v>47.355788620060196</v>
      </c>
      <c r="D1482" s="2">
        <f>MACD!E1482</f>
        <v>4.2022588243425751E-2</v>
      </c>
      <c r="E1482" s="2">
        <f>MACD!F1482</f>
        <v>4.3828554080625762E-2</v>
      </c>
      <c r="F1482" s="2">
        <f>'Moving Avg'!D1482</f>
        <v>5.6746600000000003</v>
      </c>
      <c r="G1482" s="2">
        <f>'Moving Avg'!F1482</f>
        <v>5.7247050000000002</v>
      </c>
      <c r="H1482" s="2">
        <f>'Moving Avg'!G1482</f>
        <v>5.8256119999999996</v>
      </c>
      <c r="I1482" s="2">
        <f>'Moving Avg'!H1482</f>
        <v>6.3681929999999936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3"/>
        <v>50</v>
      </c>
      <c r="N1482" s="8">
        <f t="shared" si="230"/>
        <v>45</v>
      </c>
      <c r="O1482" s="8">
        <f t="shared" si="231"/>
        <v>0</v>
      </c>
      <c r="P1482" s="8">
        <f t="shared" si="232"/>
        <v>83.5</v>
      </c>
      <c r="Q1482" s="9">
        <f t="shared" si="234"/>
        <v>45.774999999999999</v>
      </c>
      <c r="R1482" s="9">
        <f t="shared" si="235"/>
        <v>39.875</v>
      </c>
      <c r="S1482" s="9">
        <f t="shared" si="236"/>
        <v>51.825000000000003</v>
      </c>
      <c r="T1482" s="9">
        <f t="shared" si="237"/>
        <v>44.625</v>
      </c>
      <c r="U1482" s="8">
        <f t="shared" si="238"/>
        <v>45.82500000000001</v>
      </c>
      <c r="V1482" s="8">
        <f t="shared" si="239"/>
        <v>45.525000000000006</v>
      </c>
    </row>
    <row r="1483" spans="1:22" ht="13.5" x14ac:dyDescent="0.25">
      <c r="A1483" s="3">
        <f>RSI!A1483</f>
        <v>44462</v>
      </c>
      <c r="B1483" s="2">
        <f>RSI!B1483</f>
        <v>5.6045999999999996</v>
      </c>
      <c r="C1483" s="2">
        <f>RSI!I1483</f>
        <v>41.239639007870636</v>
      </c>
      <c r="D1483" s="2">
        <f>MACD!E1483</f>
        <v>3.5182049013062766E-2</v>
      </c>
      <c r="E1483" s="2">
        <f>MACD!F1483</f>
        <v>4.2099253067113165E-2</v>
      </c>
      <c r="F1483" s="2">
        <f>'Moving Avg'!D1483</f>
        <v>5.6746600000000003</v>
      </c>
      <c r="G1483" s="2">
        <f>'Moving Avg'!F1483</f>
        <v>5.7172000000000001</v>
      </c>
      <c r="H1483" s="2">
        <f>'Moving Avg'!G1483</f>
        <v>5.8177720000000015</v>
      </c>
      <c r="I1483" s="2">
        <f>'Moving Avg'!H1483</f>
        <v>6.3581554999999934</v>
      </c>
      <c r="J1483" s="6" t="str">
        <f>OBV!F1483</f>
        <v>BULLISH</v>
      </c>
      <c r="K1483" s="6" t="str">
        <f>OBV!G1483</f>
        <v>NEUTRAL</v>
      </c>
      <c r="L1483" s="6" t="str">
        <f>OBV!H1483</f>
        <v>NEUTRAL</v>
      </c>
      <c r="M1483" s="8">
        <f t="shared" si="233"/>
        <v>50</v>
      </c>
      <c r="N1483" s="8">
        <f t="shared" si="230"/>
        <v>45</v>
      </c>
      <c r="O1483" s="8">
        <f t="shared" si="231"/>
        <v>0</v>
      </c>
      <c r="P1483" s="8">
        <f t="shared" si="232"/>
        <v>49.5</v>
      </c>
      <c r="Q1483" s="9">
        <f t="shared" si="234"/>
        <v>40.674999999999997</v>
      </c>
      <c r="R1483" s="9">
        <f t="shared" si="235"/>
        <v>31.375</v>
      </c>
      <c r="S1483" s="9">
        <f t="shared" si="236"/>
        <v>36.525000000000006</v>
      </c>
      <c r="T1483" s="9">
        <f t="shared" si="237"/>
        <v>36.125</v>
      </c>
      <c r="U1483" s="8">
        <f t="shared" si="238"/>
        <v>36.19166666666667</v>
      </c>
      <c r="V1483" s="8">
        <f t="shared" si="239"/>
        <v>36.174999999999997</v>
      </c>
    </row>
    <row r="1484" spans="1:22" ht="13.5" x14ac:dyDescent="0.25">
      <c r="A1484" s="3">
        <f>RSI!A1484</f>
        <v>44463</v>
      </c>
      <c r="B1484" s="2">
        <f>RSI!B1484</f>
        <v>5.6712999999999996</v>
      </c>
      <c r="C1484" s="2">
        <f>RSI!I1484</f>
        <v>46.223584854117732</v>
      </c>
      <c r="D1484" s="2">
        <f>MACD!E1484</f>
        <v>3.1656474983426719E-2</v>
      </c>
      <c r="E1484" s="2">
        <f>MACD!F1484</f>
        <v>4.001069745037588E-2</v>
      </c>
      <c r="F1484" s="2">
        <f>'Moving Avg'!D1484</f>
        <v>5.68466</v>
      </c>
      <c r="G1484" s="2">
        <f>'Moving Avg'!F1484</f>
        <v>5.7096900000000002</v>
      </c>
      <c r="H1484" s="2">
        <f>'Moving Avg'!G1484</f>
        <v>5.8110999999999997</v>
      </c>
      <c r="I1484" s="2">
        <f>'Moving Avg'!H1484</f>
        <v>6.3484514999999941</v>
      </c>
      <c r="J1484" s="6" t="str">
        <f>OBV!F1484</f>
        <v>BEARISH</v>
      </c>
      <c r="K1484" s="6" t="str">
        <f>OBV!G1484</f>
        <v>WEAK</v>
      </c>
      <c r="L1484" s="6" t="str">
        <f>OBV!H1484</f>
        <v>BEARISH DIVERGENCE</v>
      </c>
      <c r="M1484" s="8">
        <f t="shared" si="233"/>
        <v>50</v>
      </c>
      <c r="N1484" s="8">
        <f t="shared" si="230"/>
        <v>45</v>
      </c>
      <c r="O1484" s="8">
        <f t="shared" si="231"/>
        <v>0</v>
      </c>
      <c r="P1484" s="8">
        <f t="shared" si="232"/>
        <v>0</v>
      </c>
      <c r="Q1484" s="9">
        <f t="shared" si="234"/>
        <v>33.25</v>
      </c>
      <c r="R1484" s="9">
        <f t="shared" si="235"/>
        <v>19</v>
      </c>
      <c r="S1484" s="9">
        <f t="shared" si="236"/>
        <v>14.25</v>
      </c>
      <c r="T1484" s="9">
        <f t="shared" si="237"/>
        <v>23.75</v>
      </c>
      <c r="U1484" s="8">
        <f t="shared" si="238"/>
        <v>22.166666666666668</v>
      </c>
      <c r="V1484" s="8">
        <f t="shared" si="239"/>
        <v>22.5625</v>
      </c>
    </row>
    <row r="1485" spans="1:22" ht="13.5" x14ac:dyDescent="0.25">
      <c r="A1485" s="3">
        <f>RSI!A1485</f>
        <v>44466</v>
      </c>
      <c r="B1485" s="2">
        <f>RSI!B1485</f>
        <v>5.6630000000000003</v>
      </c>
      <c r="C1485" s="2">
        <f>RSI!I1485</f>
        <v>45.704090452166582</v>
      </c>
      <c r="D1485" s="2">
        <f>MACD!E1485</f>
        <v>2.3208159433330877E-2</v>
      </c>
      <c r="E1485" s="2">
        <f>MACD!F1485</f>
        <v>3.6650189846966885E-2</v>
      </c>
      <c r="F1485" s="2">
        <f>'Moving Avg'!D1485</f>
        <v>5.6746600000000003</v>
      </c>
      <c r="G1485" s="2">
        <f>'Moving Avg'!F1485</f>
        <v>5.7017650000000009</v>
      </c>
      <c r="H1485" s="2">
        <f>'Moving Avg'!G1485</f>
        <v>5.8059300000000009</v>
      </c>
      <c r="I1485" s="2">
        <f>'Moving Avg'!H1485</f>
        <v>6.3387839999999933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  <c r="M1485" s="8">
        <f t="shared" si="233"/>
        <v>50</v>
      </c>
      <c r="N1485" s="8">
        <f t="shared" si="230"/>
        <v>45</v>
      </c>
      <c r="O1485" s="8">
        <f t="shared" si="231"/>
        <v>0</v>
      </c>
      <c r="P1485" s="8">
        <f t="shared" si="232"/>
        <v>0</v>
      </c>
      <c r="Q1485" s="9">
        <f t="shared" si="234"/>
        <v>33.25</v>
      </c>
      <c r="R1485" s="9">
        <f t="shared" si="235"/>
        <v>19</v>
      </c>
      <c r="S1485" s="9">
        <f t="shared" si="236"/>
        <v>14.25</v>
      </c>
      <c r="T1485" s="9">
        <f t="shared" si="237"/>
        <v>23.75</v>
      </c>
      <c r="U1485" s="8">
        <f t="shared" si="238"/>
        <v>22.166666666666668</v>
      </c>
      <c r="V1485" s="8">
        <f t="shared" si="239"/>
        <v>22.5625</v>
      </c>
    </row>
    <row r="1486" spans="1:22" ht="13.5" x14ac:dyDescent="0.25">
      <c r="A1486" s="3">
        <f>RSI!A1486</f>
        <v>44467</v>
      </c>
      <c r="B1486" s="2">
        <f>RSI!B1486</f>
        <v>5.6712999999999996</v>
      </c>
      <c r="C1486" s="2">
        <f>RSI!I1486</f>
        <v>46.353388691859863</v>
      </c>
      <c r="D1486" s="2">
        <f>MACD!E1486</f>
        <v>1.580440041905895E-2</v>
      </c>
      <c r="E1486" s="2">
        <f>MACD!F1486</f>
        <v>3.2481031961385298E-2</v>
      </c>
      <c r="F1486" s="2">
        <f>'Moving Avg'!D1486</f>
        <v>5.6629799999999992</v>
      </c>
      <c r="G1486" s="2">
        <f>'Moving Avg'!F1486</f>
        <v>5.6996800000000007</v>
      </c>
      <c r="H1486" s="2">
        <f>'Moving Avg'!G1486</f>
        <v>5.7992579999999982</v>
      </c>
      <c r="I1486" s="2">
        <f>'Moving Avg'!H1486</f>
        <v>6.3294704999999958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  <c r="M1486" s="8">
        <f t="shared" si="233"/>
        <v>50</v>
      </c>
      <c r="N1486" s="8">
        <f t="shared" si="230"/>
        <v>45</v>
      </c>
      <c r="O1486" s="8">
        <f t="shared" si="231"/>
        <v>0</v>
      </c>
      <c r="P1486" s="8">
        <f t="shared" si="232"/>
        <v>0</v>
      </c>
      <c r="Q1486" s="9">
        <f t="shared" si="234"/>
        <v>33.25</v>
      </c>
      <c r="R1486" s="9">
        <f t="shared" si="235"/>
        <v>19</v>
      </c>
      <c r="S1486" s="9">
        <f t="shared" si="236"/>
        <v>14.25</v>
      </c>
      <c r="T1486" s="9">
        <f t="shared" si="237"/>
        <v>23.75</v>
      </c>
      <c r="U1486" s="8">
        <f t="shared" si="238"/>
        <v>22.166666666666668</v>
      </c>
      <c r="V1486" s="8">
        <f t="shared" si="239"/>
        <v>22.5625</v>
      </c>
    </row>
    <row r="1487" spans="1:22" ht="13.5" x14ac:dyDescent="0.25">
      <c r="A1487" s="3">
        <f>RSI!A1487</f>
        <v>44468</v>
      </c>
      <c r="B1487" s="2">
        <f>RSI!B1487</f>
        <v>5.7297000000000002</v>
      </c>
      <c r="C1487" s="2">
        <f>RSI!I1487</f>
        <v>50.810645663116183</v>
      </c>
      <c r="D1487" s="2">
        <f>MACD!E1487</f>
        <v>-9.1768314390705541E-4</v>
      </c>
      <c r="E1487" s="2">
        <f>MACD!F1487</f>
        <v>2.5801288940326829E-2</v>
      </c>
      <c r="F1487" s="2">
        <f>'Moving Avg'!D1487</f>
        <v>5.66798</v>
      </c>
      <c r="G1487" s="2">
        <f>'Moving Avg'!F1487</f>
        <v>5.6950899999999995</v>
      </c>
      <c r="H1487" s="2">
        <f>'Moving Avg'!G1487</f>
        <v>5.7939199999999982</v>
      </c>
      <c r="I1487" s="2">
        <f>'Moving Avg'!H1487</f>
        <v>6.3206439999999962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  <c r="M1487" s="8">
        <f t="shared" si="233"/>
        <v>50</v>
      </c>
      <c r="N1487" s="8">
        <f t="shared" si="230"/>
        <v>100</v>
      </c>
      <c r="O1487" s="8">
        <f t="shared" si="231"/>
        <v>0</v>
      </c>
      <c r="P1487" s="8">
        <f t="shared" si="232"/>
        <v>83.5</v>
      </c>
      <c r="Q1487" s="9">
        <f t="shared" si="234"/>
        <v>65.025000000000006</v>
      </c>
      <c r="R1487" s="9">
        <f t="shared" si="235"/>
        <v>50.875</v>
      </c>
      <c r="S1487" s="9">
        <f t="shared" si="236"/>
        <v>60.075000000000003</v>
      </c>
      <c r="T1487" s="9">
        <f t="shared" si="237"/>
        <v>58.375</v>
      </c>
      <c r="U1487" s="8">
        <f t="shared" si="238"/>
        <v>58.658333333333339</v>
      </c>
      <c r="V1487" s="8">
        <f t="shared" si="239"/>
        <v>58.587500000000006</v>
      </c>
    </row>
    <row r="1488" spans="1:22" ht="13.5" x14ac:dyDescent="0.25">
      <c r="A1488" s="3">
        <f>RSI!A1488</f>
        <v>44469</v>
      </c>
      <c r="B1488" s="2">
        <f>RSI!B1488</f>
        <v>5.7381000000000002</v>
      </c>
      <c r="C1488" s="2">
        <f>RSI!I1488</f>
        <v>51.43566570129007</v>
      </c>
      <c r="D1488" s="2">
        <f>MACD!E1488</f>
        <v>-1.9617689546301165E-2</v>
      </c>
      <c r="E1488" s="2">
        <f>MACD!F1488</f>
        <v>1.671749324300123E-2</v>
      </c>
      <c r="F1488" s="2">
        <f>'Moving Avg'!D1488</f>
        <v>5.69468</v>
      </c>
      <c r="G1488" s="2">
        <f>'Moving Avg'!F1488</f>
        <v>5.6909200000000002</v>
      </c>
      <c r="H1488" s="2">
        <f>'Moving Avg'!G1488</f>
        <v>5.7887499999999976</v>
      </c>
      <c r="I1488" s="2">
        <f>'Moving Avg'!H1488</f>
        <v>6.3120549999999973</v>
      </c>
      <c r="J1488" s="6" t="str">
        <f>OBV!F1488</f>
        <v>BULLISH</v>
      </c>
      <c r="K1488" s="6" t="str">
        <f>OBV!G1488</f>
        <v>STRONG</v>
      </c>
      <c r="L1488" s="6" t="str">
        <f>OBV!H1488</f>
        <v>CONFIRMED BULLISH</v>
      </c>
      <c r="M1488" s="8">
        <f t="shared" si="233"/>
        <v>50</v>
      </c>
      <c r="N1488" s="8">
        <f t="shared" si="230"/>
        <v>100</v>
      </c>
      <c r="O1488" s="8">
        <f t="shared" si="231"/>
        <v>0</v>
      </c>
      <c r="P1488" s="8">
        <f t="shared" si="232"/>
        <v>100</v>
      </c>
      <c r="Q1488" s="9">
        <f t="shared" si="234"/>
        <v>67.5</v>
      </c>
      <c r="R1488" s="9">
        <f t="shared" si="235"/>
        <v>55</v>
      </c>
      <c r="S1488" s="9">
        <f t="shared" si="236"/>
        <v>67.5</v>
      </c>
      <c r="T1488" s="9">
        <f t="shared" si="237"/>
        <v>62.5</v>
      </c>
      <c r="U1488" s="8">
        <f t="shared" si="238"/>
        <v>63.333333333333336</v>
      </c>
      <c r="V1488" s="8">
        <f t="shared" si="239"/>
        <v>63.125</v>
      </c>
    </row>
    <row r="1489" spans="1:22" ht="13.5" x14ac:dyDescent="0.25">
      <c r="A1489" s="3">
        <f>RSI!A1489</f>
        <v>44470</v>
      </c>
      <c r="B1489" s="2">
        <f>RSI!B1489</f>
        <v>6.0465999999999998</v>
      </c>
      <c r="C1489" s="2">
        <f>RSI!I1489</f>
        <v>67.678825545144718</v>
      </c>
      <c r="D1489" s="2">
        <f>MACD!E1489</f>
        <v>-5.5849116903774032E-2</v>
      </c>
      <c r="E1489" s="2">
        <f>MACD!F1489</f>
        <v>2.2041712136461784E-3</v>
      </c>
      <c r="F1489" s="2">
        <f>'Moving Avg'!D1489</f>
        <v>5.7697400000000005</v>
      </c>
      <c r="G1489" s="2">
        <f>'Moving Avg'!F1489</f>
        <v>5.7059300000000004</v>
      </c>
      <c r="H1489" s="2">
        <f>'Moving Avg'!G1489</f>
        <v>5.7899159999999998</v>
      </c>
      <c r="I1489" s="2">
        <f>'Moving Avg'!H1489</f>
        <v>6.3048519999999986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  <c r="M1489" s="8">
        <f t="shared" si="233"/>
        <v>50</v>
      </c>
      <c r="N1489" s="8">
        <f t="shared" si="230"/>
        <v>100</v>
      </c>
      <c r="O1489" s="8">
        <f t="shared" si="231"/>
        <v>0</v>
      </c>
      <c r="P1489" s="8">
        <f t="shared" si="232"/>
        <v>100</v>
      </c>
      <c r="Q1489" s="9">
        <f t="shared" si="234"/>
        <v>67.5</v>
      </c>
      <c r="R1489" s="9">
        <f t="shared" si="235"/>
        <v>55</v>
      </c>
      <c r="S1489" s="9">
        <f t="shared" si="236"/>
        <v>67.5</v>
      </c>
      <c r="T1489" s="9">
        <f t="shared" si="237"/>
        <v>62.5</v>
      </c>
      <c r="U1489" s="8">
        <f t="shared" si="238"/>
        <v>63.333333333333336</v>
      </c>
      <c r="V1489" s="8">
        <f t="shared" si="239"/>
        <v>63.125</v>
      </c>
    </row>
    <row r="1490" spans="1:22" ht="13.5" x14ac:dyDescent="0.25">
      <c r="A1490" s="3">
        <f>RSI!A1490</f>
        <v>44473</v>
      </c>
      <c r="B1490" s="2">
        <f>RSI!B1490</f>
        <v>5.9965999999999999</v>
      </c>
      <c r="C1490" s="2">
        <f>RSI!I1490</f>
        <v>63.945770269915087</v>
      </c>
      <c r="D1490" s="2">
        <f>MACD!E1490</f>
        <v>-7.063443330175101E-2</v>
      </c>
      <c r="E1490" s="2">
        <f>MACD!F1490</f>
        <v>-1.236354968943326E-2</v>
      </c>
      <c r="F1490" s="2">
        <f>'Moving Avg'!D1490</f>
        <v>5.8364599999999998</v>
      </c>
      <c r="G1490" s="2">
        <f>'Moving Avg'!F1490</f>
        <v>5.7138550000000006</v>
      </c>
      <c r="H1490" s="2">
        <f>'Moving Avg'!G1490</f>
        <v>5.7902499999999986</v>
      </c>
      <c r="I1490" s="2">
        <f>'Moving Avg'!H1490</f>
        <v>6.2973599999999985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  <c r="M1490" s="8">
        <f t="shared" si="233"/>
        <v>50</v>
      </c>
      <c r="N1490" s="8">
        <f t="shared" si="230"/>
        <v>100</v>
      </c>
      <c r="O1490" s="8">
        <f t="shared" si="231"/>
        <v>0</v>
      </c>
      <c r="P1490" s="8">
        <f t="shared" si="232"/>
        <v>100</v>
      </c>
      <c r="Q1490" s="9">
        <f t="shared" si="234"/>
        <v>67.5</v>
      </c>
      <c r="R1490" s="9">
        <f t="shared" si="235"/>
        <v>55</v>
      </c>
      <c r="S1490" s="9">
        <f t="shared" si="236"/>
        <v>67.5</v>
      </c>
      <c r="T1490" s="9">
        <f t="shared" si="237"/>
        <v>62.5</v>
      </c>
      <c r="U1490" s="8">
        <f t="shared" si="238"/>
        <v>63.333333333333336</v>
      </c>
      <c r="V1490" s="8">
        <f t="shared" si="239"/>
        <v>63.125</v>
      </c>
    </row>
    <row r="1491" spans="1:22" ht="13.5" x14ac:dyDescent="0.25">
      <c r="A1491" s="3">
        <f>RSI!A1491</f>
        <v>44474</v>
      </c>
      <c r="B1491" s="2">
        <f>RSI!B1491</f>
        <v>5.9882999999999997</v>
      </c>
      <c r="C1491" s="2">
        <f>RSI!I1491</f>
        <v>63.321381960703157</v>
      </c>
      <c r="D1491" s="2">
        <f>MACD!E1491</f>
        <v>-8.1461283091599057E-2</v>
      </c>
      <c r="E1491" s="2">
        <f>MACD!F1491</f>
        <v>-2.6183096369866422E-2</v>
      </c>
      <c r="F1491" s="2">
        <f>'Moving Avg'!D1491</f>
        <v>5.8998600000000003</v>
      </c>
      <c r="G1491" s="2">
        <f>'Moving Avg'!F1491</f>
        <v>5.7292849999999991</v>
      </c>
      <c r="H1491" s="2">
        <f>'Moving Avg'!G1491</f>
        <v>5.7915859999999988</v>
      </c>
      <c r="I1491" s="2">
        <f>'Moving Avg'!H1491</f>
        <v>6.2898264999999984</v>
      </c>
      <c r="J1491" s="6" t="str">
        <f>OBV!F1491</f>
        <v>BEARISH</v>
      </c>
      <c r="K1491" s="6" t="str">
        <f>OBV!G1491</f>
        <v>WEAK</v>
      </c>
      <c r="L1491" s="6" t="str">
        <f>OBV!H1491</f>
        <v>BEARISH DIVERGENCE</v>
      </c>
      <c r="M1491" s="8">
        <f t="shared" si="233"/>
        <v>50</v>
      </c>
      <c r="N1491" s="8">
        <f t="shared" si="230"/>
        <v>100</v>
      </c>
      <c r="O1491" s="8">
        <f t="shared" si="231"/>
        <v>0</v>
      </c>
      <c r="P1491" s="8">
        <f t="shared" si="232"/>
        <v>0</v>
      </c>
      <c r="Q1491" s="9">
        <f t="shared" si="234"/>
        <v>52.5</v>
      </c>
      <c r="R1491" s="9">
        <f t="shared" si="235"/>
        <v>30</v>
      </c>
      <c r="S1491" s="9">
        <f t="shared" si="236"/>
        <v>22.5</v>
      </c>
      <c r="T1491" s="9">
        <f t="shared" si="237"/>
        <v>37.5</v>
      </c>
      <c r="U1491" s="8">
        <f t="shared" si="238"/>
        <v>35</v>
      </c>
      <c r="V1491" s="8">
        <f t="shared" si="239"/>
        <v>35.625</v>
      </c>
    </row>
    <row r="1492" spans="1:22" ht="13.5" x14ac:dyDescent="0.25">
      <c r="A1492" s="3">
        <f>RSI!A1492</f>
        <v>44475</v>
      </c>
      <c r="B1492" s="2">
        <f>RSI!B1492</f>
        <v>6.0465999999999998</v>
      </c>
      <c r="C1492" s="2">
        <f>RSI!I1492</f>
        <v>65.844181714512203</v>
      </c>
      <c r="D1492" s="2">
        <f>MACD!E1492</f>
        <v>-0.10012720491450988</v>
      </c>
      <c r="E1492" s="2">
        <f>MACD!F1492</f>
        <v>-4.0971918078795119E-2</v>
      </c>
      <c r="F1492" s="2">
        <f>'Moving Avg'!D1492</f>
        <v>5.9632400000000008</v>
      </c>
      <c r="G1492" s="2">
        <f>'Moving Avg'!F1492</f>
        <v>5.7442949999999993</v>
      </c>
      <c r="H1492" s="2">
        <f>'Moving Avg'!G1492</f>
        <v>5.7940879999999995</v>
      </c>
      <c r="I1492" s="2">
        <f>'Moving Avg'!H1492</f>
        <v>6.2825844999999969</v>
      </c>
      <c r="J1492" s="6" t="str">
        <f>OBV!F1492</f>
        <v>BULLISH</v>
      </c>
      <c r="K1492" s="6" t="str">
        <f>OBV!G1492</f>
        <v>STRONG</v>
      </c>
      <c r="L1492" s="6" t="str">
        <f>OBV!H1492</f>
        <v>CONFIRMED BULLISH</v>
      </c>
      <c r="M1492" s="8">
        <f t="shared" si="233"/>
        <v>50</v>
      </c>
      <c r="N1492" s="8">
        <f t="shared" si="230"/>
        <v>100</v>
      </c>
      <c r="O1492" s="8">
        <f t="shared" si="231"/>
        <v>0</v>
      </c>
      <c r="P1492" s="8">
        <f t="shared" si="232"/>
        <v>100</v>
      </c>
      <c r="Q1492" s="9">
        <f t="shared" si="234"/>
        <v>67.5</v>
      </c>
      <c r="R1492" s="9">
        <f t="shared" si="235"/>
        <v>55</v>
      </c>
      <c r="S1492" s="9">
        <f t="shared" si="236"/>
        <v>67.5</v>
      </c>
      <c r="T1492" s="9">
        <f t="shared" si="237"/>
        <v>62.5</v>
      </c>
      <c r="U1492" s="8">
        <f t="shared" si="238"/>
        <v>63.333333333333336</v>
      </c>
      <c r="V1492" s="8">
        <f t="shared" si="239"/>
        <v>63.125</v>
      </c>
    </row>
    <row r="1493" spans="1:22" ht="13.5" x14ac:dyDescent="0.25">
      <c r="A1493" s="3">
        <f>RSI!A1493</f>
        <v>44476</v>
      </c>
      <c r="B1493" s="2">
        <f>RSI!B1493</f>
        <v>6.08</v>
      </c>
      <c r="C1493" s="2">
        <f>RSI!I1493</f>
        <v>67.234607416495066</v>
      </c>
      <c r="D1493" s="2">
        <f>MACD!E1493</f>
        <v>-0.13538082224112724</v>
      </c>
      <c r="E1493" s="2">
        <f>MACD!F1493</f>
        <v>-5.9853698911261549E-2</v>
      </c>
      <c r="F1493" s="2">
        <f>'Moving Avg'!D1493</f>
        <v>6.0316199999999993</v>
      </c>
      <c r="G1493" s="2">
        <f>'Moving Avg'!F1493</f>
        <v>5.7647299999999992</v>
      </c>
      <c r="H1493" s="2">
        <f>'Moving Avg'!G1493</f>
        <v>5.7972579999999994</v>
      </c>
      <c r="I1493" s="2">
        <f>'Moving Avg'!H1493</f>
        <v>6.2755484999999984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3"/>
        <v>50</v>
      </c>
      <c r="N1493" s="8">
        <f t="shared" si="230"/>
        <v>100</v>
      </c>
      <c r="O1493" s="8">
        <f t="shared" si="231"/>
        <v>0</v>
      </c>
      <c r="P1493" s="8">
        <f t="shared" si="232"/>
        <v>83.5</v>
      </c>
      <c r="Q1493" s="9">
        <f t="shared" si="234"/>
        <v>65.025000000000006</v>
      </c>
      <c r="R1493" s="9">
        <f t="shared" si="235"/>
        <v>50.875</v>
      </c>
      <c r="S1493" s="9">
        <f t="shared" si="236"/>
        <v>60.075000000000003</v>
      </c>
      <c r="T1493" s="9">
        <f t="shared" si="237"/>
        <v>58.375</v>
      </c>
      <c r="U1493" s="8">
        <f t="shared" si="238"/>
        <v>58.658333333333339</v>
      </c>
      <c r="V1493" s="8">
        <f t="shared" si="239"/>
        <v>58.587500000000006</v>
      </c>
    </row>
    <row r="1494" spans="1:22" ht="13.5" x14ac:dyDescent="0.25">
      <c r="A1494" s="3">
        <f>RSI!A1494</f>
        <v>44477</v>
      </c>
      <c r="B1494" s="2">
        <f>RSI!B1494</f>
        <v>6.2134</v>
      </c>
      <c r="C1494" s="2">
        <f>RSI!I1494</f>
        <v>72.116846360645752</v>
      </c>
      <c r="D1494" s="2">
        <f>MACD!E1494</f>
        <v>-0.16649598314099912</v>
      </c>
      <c r="E1494" s="2">
        <f>MACD!F1494</f>
        <v>-8.1182155757209065E-2</v>
      </c>
      <c r="F1494" s="2">
        <f>'Moving Avg'!D1494</f>
        <v>6.0649800000000003</v>
      </c>
      <c r="G1494" s="2">
        <f>'Moving Avg'!F1494</f>
        <v>5.7897499999999997</v>
      </c>
      <c r="H1494" s="2">
        <f>'Moving Avg'!G1494</f>
        <v>5.8030959999999991</v>
      </c>
      <c r="I1494" s="2">
        <f>'Moving Avg'!H1494</f>
        <v>6.269179499999999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  <c r="M1494" s="8">
        <f t="shared" si="233"/>
        <v>0</v>
      </c>
      <c r="N1494" s="8">
        <f t="shared" si="230"/>
        <v>100</v>
      </c>
      <c r="O1494" s="8">
        <f t="shared" si="231"/>
        <v>0</v>
      </c>
      <c r="P1494" s="8">
        <f t="shared" si="232"/>
        <v>100</v>
      </c>
      <c r="Q1494" s="9">
        <f t="shared" si="234"/>
        <v>50</v>
      </c>
      <c r="R1494" s="9">
        <f t="shared" si="235"/>
        <v>45</v>
      </c>
      <c r="S1494" s="9">
        <f t="shared" si="236"/>
        <v>60</v>
      </c>
      <c r="T1494" s="9">
        <f t="shared" si="237"/>
        <v>50</v>
      </c>
      <c r="U1494" s="8">
        <f t="shared" si="238"/>
        <v>51.666666666666664</v>
      </c>
      <c r="V1494" s="8">
        <f t="shared" si="239"/>
        <v>51.25</v>
      </c>
    </row>
    <row r="1495" spans="1:22" ht="13.5" x14ac:dyDescent="0.25">
      <c r="A1495" s="3">
        <f>RSI!A1495</f>
        <v>44480</v>
      </c>
      <c r="B1495" s="2">
        <f>RSI!B1495</f>
        <v>6.2301000000000002</v>
      </c>
      <c r="C1495" s="2">
        <f>RSI!I1495</f>
        <v>72.665948316871834</v>
      </c>
      <c r="D1495" s="2">
        <f>MACD!E1495</f>
        <v>-0.19766830597547447</v>
      </c>
      <c r="E1495" s="2">
        <f>MACD!F1495</f>
        <v>-0.10447938580086215</v>
      </c>
      <c r="F1495" s="2">
        <f>'Moving Avg'!D1495</f>
        <v>6.1116799999999998</v>
      </c>
      <c r="G1495" s="2">
        <f>'Moving Avg'!F1495</f>
        <v>5.8176899999999989</v>
      </c>
      <c r="H1495" s="2">
        <f>'Moving Avg'!G1495</f>
        <v>5.8092679999999985</v>
      </c>
      <c r="I1495" s="2">
        <f>'Moving Avg'!H1495</f>
        <v>6.2631674999999998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  <c r="M1495" s="8">
        <f t="shared" si="233"/>
        <v>0</v>
      </c>
      <c r="N1495" s="8">
        <f t="shared" si="230"/>
        <v>100</v>
      </c>
      <c r="O1495" s="8">
        <f t="shared" si="231"/>
        <v>0</v>
      </c>
      <c r="P1495" s="8">
        <f t="shared" si="232"/>
        <v>100</v>
      </c>
      <c r="Q1495" s="9">
        <f t="shared" si="234"/>
        <v>50</v>
      </c>
      <c r="R1495" s="9">
        <f t="shared" si="235"/>
        <v>45</v>
      </c>
      <c r="S1495" s="9">
        <f t="shared" si="236"/>
        <v>60</v>
      </c>
      <c r="T1495" s="9">
        <f t="shared" si="237"/>
        <v>50</v>
      </c>
      <c r="U1495" s="8">
        <f t="shared" si="238"/>
        <v>51.666666666666664</v>
      </c>
      <c r="V1495" s="8">
        <f t="shared" si="239"/>
        <v>51.25</v>
      </c>
    </row>
    <row r="1496" spans="1:22" ht="13.5" x14ac:dyDescent="0.25">
      <c r="A1496" s="3">
        <f>RSI!A1496</f>
        <v>44481</v>
      </c>
      <c r="B1496" s="2">
        <f>RSI!B1496</f>
        <v>6.4218999999999999</v>
      </c>
      <c r="C1496" s="2">
        <f>RSI!I1496</f>
        <v>78.01973277150941</v>
      </c>
      <c r="D1496" s="2">
        <f>MACD!E1496</f>
        <v>-0.23923159815661066</v>
      </c>
      <c r="E1496" s="2">
        <f>MACD!F1496</f>
        <v>-0.13142982827201186</v>
      </c>
      <c r="F1496" s="2">
        <f>'Moving Avg'!D1496</f>
        <v>6.1984000000000004</v>
      </c>
      <c r="G1496" s="2">
        <f>'Moving Avg'!F1496</f>
        <v>5.8552199999999983</v>
      </c>
      <c r="H1496" s="2">
        <f>'Moving Avg'!G1496</f>
        <v>5.8192759999999994</v>
      </c>
      <c r="I1496" s="2">
        <f>'Moving Avg'!H1496</f>
        <v>6.2581144999999996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  <c r="M1496" s="8">
        <f t="shared" si="233"/>
        <v>0</v>
      </c>
      <c r="N1496" s="8">
        <f t="shared" si="230"/>
        <v>100</v>
      </c>
      <c r="O1496" s="8">
        <f t="shared" si="231"/>
        <v>0</v>
      </c>
      <c r="P1496" s="8">
        <f t="shared" si="232"/>
        <v>100</v>
      </c>
      <c r="Q1496" s="9">
        <f t="shared" si="234"/>
        <v>50</v>
      </c>
      <c r="R1496" s="9">
        <f t="shared" si="235"/>
        <v>45</v>
      </c>
      <c r="S1496" s="9">
        <f t="shared" si="236"/>
        <v>60</v>
      </c>
      <c r="T1496" s="9">
        <f t="shared" si="237"/>
        <v>50</v>
      </c>
      <c r="U1496" s="8">
        <f t="shared" si="238"/>
        <v>51.666666666666664</v>
      </c>
      <c r="V1496" s="8">
        <f t="shared" si="239"/>
        <v>51.25</v>
      </c>
    </row>
    <row r="1497" spans="1:22" ht="13.5" x14ac:dyDescent="0.25">
      <c r="A1497" s="3">
        <f>RSI!A1497</f>
        <v>44482</v>
      </c>
      <c r="B1497" s="2">
        <f>RSI!B1497</f>
        <v>6.4302999999999999</v>
      </c>
      <c r="C1497" s="2">
        <f>RSI!I1497</f>
        <v>78.220925214399642</v>
      </c>
      <c r="D1497" s="2">
        <f>MACD!E1497</f>
        <v>-0.26926059803463342</v>
      </c>
      <c r="E1497" s="2">
        <f>MACD!F1497</f>
        <v>-0.15899598222453618</v>
      </c>
      <c r="F1497" s="2">
        <f>'Moving Avg'!D1497</f>
        <v>6.2751399999999995</v>
      </c>
      <c r="G1497" s="2">
        <f>'Moving Avg'!F1497</f>
        <v>5.8952549999999997</v>
      </c>
      <c r="H1497" s="2">
        <f>'Moving Avg'!G1497</f>
        <v>5.8311199999999994</v>
      </c>
      <c r="I1497" s="2">
        <f>'Moving Avg'!H1497</f>
        <v>6.2527909999999975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  <c r="M1497" s="8">
        <f t="shared" si="233"/>
        <v>0</v>
      </c>
      <c r="N1497" s="8">
        <f t="shared" si="230"/>
        <v>100</v>
      </c>
      <c r="O1497" s="8">
        <f t="shared" si="231"/>
        <v>50</v>
      </c>
      <c r="P1497" s="8">
        <f t="shared" si="232"/>
        <v>100</v>
      </c>
      <c r="Q1497" s="9">
        <f t="shared" si="234"/>
        <v>57.5</v>
      </c>
      <c r="R1497" s="9">
        <f t="shared" si="235"/>
        <v>62.5</v>
      </c>
      <c r="S1497" s="9">
        <f t="shared" si="236"/>
        <v>72.5</v>
      </c>
      <c r="T1497" s="9">
        <f t="shared" si="237"/>
        <v>62.5</v>
      </c>
      <c r="U1497" s="8">
        <f t="shared" si="238"/>
        <v>64.166666666666671</v>
      </c>
      <c r="V1497" s="8">
        <f t="shared" si="239"/>
        <v>63.75</v>
      </c>
    </row>
    <row r="1498" spans="1:22" ht="13.5" x14ac:dyDescent="0.25">
      <c r="A1498" s="3">
        <f>RSI!A1498</f>
        <v>44483</v>
      </c>
      <c r="B1498" s="2">
        <f>RSI!B1498</f>
        <v>6.3384999999999998</v>
      </c>
      <c r="C1498" s="2">
        <f>RSI!I1498</f>
        <v>70.613866529637789</v>
      </c>
      <c r="D1498" s="2">
        <f>MACD!E1498</f>
        <v>-0.28961083328909965</v>
      </c>
      <c r="E1498" s="2">
        <f>MACD!F1498</f>
        <v>-0.18511895243744889</v>
      </c>
      <c r="F1498" s="2">
        <f>'Moving Avg'!D1498</f>
        <v>6.3268399999999998</v>
      </c>
      <c r="G1498" s="2">
        <f>'Moving Avg'!F1498</f>
        <v>5.9319499999999987</v>
      </c>
      <c r="H1498" s="2">
        <f>'Moving Avg'!G1498</f>
        <v>5.8411280000000003</v>
      </c>
      <c r="I1498" s="2">
        <f>'Moving Avg'!H1498</f>
        <v>6.2470084999999997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  <c r="M1498" s="8">
        <f t="shared" si="233"/>
        <v>0</v>
      </c>
      <c r="N1498" s="8">
        <f t="shared" si="230"/>
        <v>100</v>
      </c>
      <c r="O1498" s="8">
        <f t="shared" si="231"/>
        <v>50</v>
      </c>
      <c r="P1498" s="8">
        <f t="shared" si="232"/>
        <v>100</v>
      </c>
      <c r="Q1498" s="9">
        <f t="shared" si="234"/>
        <v>57.5</v>
      </c>
      <c r="R1498" s="9">
        <f t="shared" si="235"/>
        <v>62.5</v>
      </c>
      <c r="S1498" s="9">
        <f t="shared" si="236"/>
        <v>72.5</v>
      </c>
      <c r="T1498" s="9">
        <f t="shared" si="237"/>
        <v>62.5</v>
      </c>
      <c r="U1498" s="8">
        <f t="shared" si="238"/>
        <v>64.166666666666671</v>
      </c>
      <c r="V1498" s="8">
        <f t="shared" si="239"/>
        <v>63.75</v>
      </c>
    </row>
    <row r="1499" spans="1:22" ht="13.5" x14ac:dyDescent="0.25">
      <c r="A1499" s="3">
        <f>RSI!A1499</f>
        <v>44488</v>
      </c>
      <c r="B1499" s="2">
        <f>RSI!B1499</f>
        <v>6.3384999999999998</v>
      </c>
      <c r="C1499" s="2">
        <f>RSI!I1499</f>
        <v>70.613866529637789</v>
      </c>
      <c r="D1499" s="2">
        <f>MACD!E1499</f>
        <v>-0.2616349682230652</v>
      </c>
      <c r="E1499" s="2">
        <f>MACD!F1499</f>
        <v>-0.20042215559457216</v>
      </c>
      <c r="F1499" s="2">
        <f>'Moving Avg'!D1499</f>
        <v>6.3518600000000003</v>
      </c>
      <c r="G1499" s="2">
        <f>'Moving Avg'!F1499</f>
        <v>5.9678099999999992</v>
      </c>
      <c r="H1499" s="2">
        <f>'Moving Avg'!G1499</f>
        <v>5.8518020000000011</v>
      </c>
      <c r="I1499" s="2">
        <f>'Moving Avg'!H1499</f>
        <v>6.2402894999999994</v>
      </c>
      <c r="J1499" s="6" t="str">
        <f>OBV!F1499</f>
        <v>BULLISH</v>
      </c>
      <c r="K1499" s="6" t="str">
        <f>OBV!G1499</f>
        <v>STRONG</v>
      </c>
      <c r="L1499" s="6" t="str">
        <f>OBV!H1499</f>
        <v>CONFIRMED BULLISH</v>
      </c>
      <c r="M1499" s="8">
        <f t="shared" si="233"/>
        <v>0</v>
      </c>
      <c r="N1499" s="8">
        <f t="shared" si="230"/>
        <v>100</v>
      </c>
      <c r="O1499" s="8">
        <f t="shared" si="231"/>
        <v>50</v>
      </c>
      <c r="P1499" s="8">
        <f t="shared" si="232"/>
        <v>100</v>
      </c>
      <c r="Q1499" s="9">
        <f t="shared" si="234"/>
        <v>57.5</v>
      </c>
      <c r="R1499" s="9">
        <f t="shared" si="235"/>
        <v>62.5</v>
      </c>
      <c r="S1499" s="9">
        <f t="shared" si="236"/>
        <v>72.5</v>
      </c>
      <c r="T1499" s="9">
        <f t="shared" si="237"/>
        <v>62.5</v>
      </c>
      <c r="U1499" s="8">
        <f t="shared" si="238"/>
        <v>64.166666666666671</v>
      </c>
      <c r="V1499" s="8">
        <f t="shared" si="239"/>
        <v>63.75</v>
      </c>
    </row>
    <row r="1500" spans="1:22" ht="13.5" x14ac:dyDescent="0.25">
      <c r="A1500" s="3">
        <f>RSI!A1500</f>
        <v>44489</v>
      </c>
      <c r="B1500" s="2">
        <f>RSI!B1500</f>
        <v>6.3384999999999998</v>
      </c>
      <c r="C1500" s="2">
        <f>RSI!I1500</f>
        <v>70.613866529637775</v>
      </c>
      <c r="D1500" s="2">
        <f>MACD!E1500</f>
        <v>-0.24775376376137892</v>
      </c>
      <c r="E1500" s="2">
        <f>MACD!F1500</f>
        <v>-0.20988847722793352</v>
      </c>
      <c r="F1500" s="2">
        <f>'Moving Avg'!D1500</f>
        <v>6.3735400000000002</v>
      </c>
      <c r="G1500" s="2">
        <f>'Moving Avg'!F1500</f>
        <v>5.9990849999999991</v>
      </c>
      <c r="H1500" s="2">
        <f>'Moving Avg'!G1500</f>
        <v>5.861810000000002</v>
      </c>
      <c r="I1500" s="2">
        <f>'Moving Avg'!H1500</f>
        <v>6.234312000000001</v>
      </c>
      <c r="J1500" s="6" t="str">
        <f>OBV!F1500</f>
        <v>BULLISH</v>
      </c>
      <c r="K1500" s="6" t="str">
        <f>OBV!G1500</f>
        <v>STRONG</v>
      </c>
      <c r="L1500" s="6" t="str">
        <f>OBV!H1500</f>
        <v>CONFIRMED BULLISH</v>
      </c>
      <c r="M1500" s="8">
        <f t="shared" si="233"/>
        <v>0</v>
      </c>
      <c r="N1500" s="8">
        <f t="shared" si="230"/>
        <v>100</v>
      </c>
      <c r="O1500" s="8">
        <f t="shared" si="231"/>
        <v>50</v>
      </c>
      <c r="P1500" s="8">
        <f t="shared" si="232"/>
        <v>100</v>
      </c>
      <c r="Q1500" s="9">
        <f t="shared" si="234"/>
        <v>57.5</v>
      </c>
      <c r="R1500" s="9">
        <f t="shared" si="235"/>
        <v>62.5</v>
      </c>
      <c r="S1500" s="9">
        <f t="shared" si="236"/>
        <v>72.5</v>
      </c>
      <c r="T1500" s="9">
        <f t="shared" si="237"/>
        <v>62.5</v>
      </c>
      <c r="U1500" s="8">
        <f t="shared" si="238"/>
        <v>64.166666666666671</v>
      </c>
      <c r="V1500" s="8">
        <f t="shared" si="239"/>
        <v>63.75</v>
      </c>
    </row>
    <row r="1501" spans="1:22" ht="13.5" x14ac:dyDescent="0.25">
      <c r="A1501" s="3">
        <f>RSI!A1501</f>
        <v>44490</v>
      </c>
      <c r="B1501" s="2">
        <f>RSI!B1501</f>
        <v>6.3135000000000003</v>
      </c>
      <c r="C1501" s="2">
        <f>RSI!I1501</f>
        <v>68.35285964729043</v>
      </c>
      <c r="D1501" s="2">
        <f>MACD!E1501</f>
        <v>-0.23737613902631072</v>
      </c>
      <c r="E1501" s="2">
        <f>MACD!F1501</f>
        <v>-0.21538600958760898</v>
      </c>
      <c r="F1501" s="2">
        <f>'Moving Avg'!D1501</f>
        <v>6.3518600000000003</v>
      </c>
      <c r="G1501" s="2">
        <f>'Moving Avg'!F1501</f>
        <v>6.0282749999999989</v>
      </c>
      <c r="H1501" s="2">
        <f>'Moving Avg'!G1501</f>
        <v>5.8716500000000016</v>
      </c>
      <c r="I1501" s="2">
        <f>'Moving Avg'!H1501</f>
        <v>6.2276239999999996</v>
      </c>
      <c r="J1501" s="6" t="str">
        <f>OBV!F1501</f>
        <v>BULLISH</v>
      </c>
      <c r="K1501" s="6" t="str">
        <f>OBV!G1501</f>
        <v>STRONG</v>
      </c>
      <c r="L1501" s="6" t="str">
        <f>OBV!H1501</f>
        <v>BULLISH DIVERGENCE</v>
      </c>
      <c r="M1501" s="8">
        <f t="shared" si="233"/>
        <v>50</v>
      </c>
      <c r="N1501" s="8">
        <f t="shared" si="230"/>
        <v>100</v>
      </c>
      <c r="O1501" s="8">
        <f t="shared" si="231"/>
        <v>50</v>
      </c>
      <c r="P1501" s="8">
        <f t="shared" si="232"/>
        <v>83</v>
      </c>
      <c r="Q1501" s="9">
        <f t="shared" si="234"/>
        <v>72.45</v>
      </c>
      <c r="R1501" s="9">
        <f t="shared" si="235"/>
        <v>68.25</v>
      </c>
      <c r="S1501" s="9">
        <f t="shared" si="236"/>
        <v>72.349999999999994</v>
      </c>
      <c r="T1501" s="9">
        <f t="shared" si="237"/>
        <v>70.75</v>
      </c>
      <c r="U1501" s="8">
        <f t="shared" si="238"/>
        <v>71.016666666666666</v>
      </c>
      <c r="V1501" s="8">
        <f t="shared" si="239"/>
        <v>70.949999999999989</v>
      </c>
    </row>
    <row r="1502" spans="1:22" ht="13.5" x14ac:dyDescent="0.25">
      <c r="A1502" s="3">
        <f>RSI!A1502</f>
        <v>44491</v>
      </c>
      <c r="B1502" s="2">
        <f>RSI!B1502</f>
        <v>6.2134</v>
      </c>
      <c r="C1502" s="2">
        <f>RSI!I1502</f>
        <v>60.060475540051875</v>
      </c>
      <c r="D1502" s="2">
        <f>MACD!E1502</f>
        <v>-0.21386231749283713</v>
      </c>
      <c r="E1502" s="2">
        <f>MACD!F1502</f>
        <v>-0.21508127116865461</v>
      </c>
      <c r="F1502" s="2">
        <f>'Moving Avg'!D1502</f>
        <v>6.3084800000000003</v>
      </c>
      <c r="G1502" s="2">
        <f>'Moving Avg'!F1502</f>
        <v>6.0537099999999997</v>
      </c>
      <c r="H1502" s="2">
        <f>'Moving Avg'!G1502</f>
        <v>5.8776540000000015</v>
      </c>
      <c r="I1502" s="2">
        <f>'Moving Avg'!H1502</f>
        <v>6.2206304999999986</v>
      </c>
      <c r="J1502" s="6" t="str">
        <f>OBV!F1502</f>
        <v>BEARISH</v>
      </c>
      <c r="K1502" s="6" t="str">
        <f>OBV!G1502</f>
        <v>WEAK</v>
      </c>
      <c r="L1502" s="6" t="str">
        <f>OBV!H1502</f>
        <v>CONFIRMED BEARISH</v>
      </c>
      <c r="M1502" s="8">
        <f t="shared" si="233"/>
        <v>50</v>
      </c>
      <c r="N1502" s="8">
        <f t="shared" si="230"/>
        <v>0</v>
      </c>
      <c r="O1502" s="8">
        <f t="shared" si="231"/>
        <v>50</v>
      </c>
      <c r="P1502" s="8">
        <f t="shared" si="232"/>
        <v>0</v>
      </c>
      <c r="Q1502" s="9">
        <f t="shared" si="234"/>
        <v>25</v>
      </c>
      <c r="R1502" s="9">
        <f t="shared" si="235"/>
        <v>27.5</v>
      </c>
      <c r="S1502" s="9">
        <f t="shared" si="236"/>
        <v>20</v>
      </c>
      <c r="T1502" s="9">
        <f t="shared" si="237"/>
        <v>25</v>
      </c>
      <c r="U1502" s="8">
        <f t="shared" si="238"/>
        <v>24.166666666666668</v>
      </c>
      <c r="V1502" s="8">
        <f t="shared" si="239"/>
        <v>24.375</v>
      </c>
    </row>
    <row r="1503" spans="1:22" ht="13.5" x14ac:dyDescent="0.25">
      <c r="A1503" s="3">
        <f>RSI!A1503</f>
        <v>44494</v>
      </c>
      <c r="B1503" s="2">
        <f>RSI!B1503</f>
        <v>6.1967999999999996</v>
      </c>
      <c r="C1503" s="2">
        <f>RSI!I1503</f>
        <v>58.786793031036837</v>
      </c>
      <c r="D1503" s="2">
        <f>MACD!E1503</f>
        <v>-0.18853539386982732</v>
      </c>
      <c r="E1503" s="2">
        <f>MACD!F1503</f>
        <v>-0.20977209570888916</v>
      </c>
      <c r="F1503" s="2">
        <f>'Moving Avg'!D1503</f>
        <v>6.2801400000000003</v>
      </c>
      <c r="G1503" s="2">
        <f>'Moving Avg'!F1503</f>
        <v>6.0833199999999987</v>
      </c>
      <c r="H1503" s="2">
        <f>'Moving Avg'!G1503</f>
        <v>5.8831600000000002</v>
      </c>
      <c r="I1503" s="2">
        <f>'Moving Avg'!H1503</f>
        <v>6.2135540000000002</v>
      </c>
      <c r="J1503" s="6" t="str">
        <f>OBV!F1503</f>
        <v>BEARISH</v>
      </c>
      <c r="K1503" s="6" t="str">
        <f>OBV!G1503</f>
        <v>WEAK</v>
      </c>
      <c r="L1503" s="6" t="str">
        <f>OBV!H1503</f>
        <v>CONFIRMED BEARISH</v>
      </c>
      <c r="M1503" s="8">
        <f t="shared" si="233"/>
        <v>50</v>
      </c>
      <c r="N1503" s="8">
        <f t="shared" si="230"/>
        <v>0</v>
      </c>
      <c r="O1503" s="8">
        <f t="shared" si="231"/>
        <v>50</v>
      </c>
      <c r="P1503" s="8">
        <f t="shared" si="232"/>
        <v>0</v>
      </c>
      <c r="Q1503" s="9">
        <f t="shared" si="234"/>
        <v>25</v>
      </c>
      <c r="R1503" s="9">
        <f t="shared" si="235"/>
        <v>27.5</v>
      </c>
      <c r="S1503" s="9">
        <f t="shared" si="236"/>
        <v>20</v>
      </c>
      <c r="T1503" s="9">
        <f t="shared" si="237"/>
        <v>25</v>
      </c>
      <c r="U1503" s="8">
        <f t="shared" si="238"/>
        <v>24.166666666666668</v>
      </c>
      <c r="V1503" s="8">
        <f t="shared" si="239"/>
        <v>24.375</v>
      </c>
    </row>
    <row r="1504" spans="1:22" ht="13.5" x14ac:dyDescent="0.25">
      <c r="A1504" s="3">
        <f>RSI!A1504</f>
        <v>44495</v>
      </c>
      <c r="B1504" s="2">
        <f>RSI!B1504</f>
        <v>6.0632999999999999</v>
      </c>
      <c r="C1504" s="2">
        <f>RSI!I1504</f>
        <v>49.664991036844803</v>
      </c>
      <c r="D1504" s="2">
        <f>MACD!E1504</f>
        <v>-0.13746289936325429</v>
      </c>
      <c r="E1504" s="2">
        <f>MACD!F1504</f>
        <v>-0.19531025643976219</v>
      </c>
      <c r="F1504" s="2">
        <f>'Moving Avg'!D1504</f>
        <v>6.2251000000000003</v>
      </c>
      <c r="G1504" s="2">
        <f>'Moving Avg'!F1504</f>
        <v>6.1029199999999992</v>
      </c>
      <c r="H1504" s="2">
        <f>'Moving Avg'!G1504</f>
        <v>5.8876640000000009</v>
      </c>
      <c r="I1504" s="2">
        <f>'Moving Avg'!H1504</f>
        <v>6.2065909999999995</v>
      </c>
      <c r="J1504" s="6" t="str">
        <f>OBV!F1504</f>
        <v>BEARISH</v>
      </c>
      <c r="K1504" s="6" t="str">
        <f>OBV!G1504</f>
        <v>WEAK</v>
      </c>
      <c r="L1504" s="6" t="str">
        <f>OBV!H1504</f>
        <v>CONFIRMED BEARISH</v>
      </c>
      <c r="M1504" s="8">
        <f t="shared" si="233"/>
        <v>50</v>
      </c>
      <c r="N1504" s="8">
        <f t="shared" si="230"/>
        <v>0</v>
      </c>
      <c r="O1504" s="8">
        <f t="shared" si="231"/>
        <v>50</v>
      </c>
      <c r="P1504" s="8">
        <f t="shared" si="232"/>
        <v>0</v>
      </c>
      <c r="Q1504" s="9">
        <f t="shared" si="234"/>
        <v>25</v>
      </c>
      <c r="R1504" s="9">
        <f t="shared" si="235"/>
        <v>27.5</v>
      </c>
      <c r="S1504" s="9">
        <f t="shared" si="236"/>
        <v>20</v>
      </c>
      <c r="T1504" s="9">
        <f t="shared" si="237"/>
        <v>25</v>
      </c>
      <c r="U1504" s="8">
        <f t="shared" si="238"/>
        <v>24.166666666666668</v>
      </c>
      <c r="V1504" s="8">
        <f t="shared" si="239"/>
        <v>24.375</v>
      </c>
    </row>
    <row r="1505" spans="1:22" ht="13.5" x14ac:dyDescent="0.25">
      <c r="A1505" s="3">
        <f>RSI!A1505</f>
        <v>44496</v>
      </c>
      <c r="B1505" s="2">
        <f>RSI!B1505</f>
        <v>6.0883000000000003</v>
      </c>
      <c r="C1505" s="2">
        <f>RSI!I1505</f>
        <v>51.192319574885225</v>
      </c>
      <c r="D1505" s="2">
        <f>MACD!E1505</f>
        <v>-9.3454387720060872E-2</v>
      </c>
      <c r="E1505" s="2">
        <f>MACD!F1505</f>
        <v>-0.17493908269582192</v>
      </c>
      <c r="F1505" s="2">
        <f>'Moving Avg'!D1505</f>
        <v>6.1750600000000002</v>
      </c>
      <c r="G1505" s="2">
        <f>'Moving Avg'!F1505</f>
        <v>6.1241849999999998</v>
      </c>
      <c r="H1505" s="2">
        <f>'Moving Avg'!G1505</f>
        <v>5.8903320000000008</v>
      </c>
      <c r="I1505" s="2">
        <f>'Moving Avg'!H1505</f>
        <v>6.2002604999999997</v>
      </c>
      <c r="J1505" s="6" t="str">
        <f>OBV!F1505</f>
        <v>BEARISH</v>
      </c>
      <c r="K1505" s="6" t="str">
        <f>OBV!G1505</f>
        <v>WEAK</v>
      </c>
      <c r="L1505" s="6" t="str">
        <f>OBV!H1505</f>
        <v>CONFIRMED BEARISH</v>
      </c>
      <c r="M1505" s="8">
        <f t="shared" si="233"/>
        <v>50</v>
      </c>
      <c r="N1505" s="8">
        <f t="shared" si="230"/>
        <v>0</v>
      </c>
      <c r="O1505" s="8">
        <f t="shared" si="231"/>
        <v>0</v>
      </c>
      <c r="P1505" s="8">
        <f t="shared" si="232"/>
        <v>0</v>
      </c>
      <c r="Q1505" s="9">
        <f t="shared" si="234"/>
        <v>17.5</v>
      </c>
      <c r="R1505" s="9">
        <f t="shared" si="235"/>
        <v>10</v>
      </c>
      <c r="S1505" s="9">
        <f t="shared" si="236"/>
        <v>7.5</v>
      </c>
      <c r="T1505" s="9">
        <f t="shared" si="237"/>
        <v>12.5</v>
      </c>
      <c r="U1505" s="8">
        <f t="shared" si="238"/>
        <v>11.666666666666666</v>
      </c>
      <c r="V1505" s="8">
        <f t="shared" si="239"/>
        <v>11.875</v>
      </c>
    </row>
    <row r="1506" spans="1:22" ht="13.5" x14ac:dyDescent="0.25">
      <c r="A1506" s="3">
        <f>RSI!A1506</f>
        <v>44497</v>
      </c>
      <c r="B1506" s="2">
        <f>RSI!B1506</f>
        <v>6.0883000000000003</v>
      </c>
      <c r="C1506" s="2">
        <f>RSI!I1506</f>
        <v>51.192319574885225</v>
      </c>
      <c r="D1506" s="2">
        <f>MACD!E1506</f>
        <v>-2.678613058969681E-2</v>
      </c>
      <c r="E1506" s="2">
        <f>MACD!F1506</f>
        <v>-0.14530849227459691</v>
      </c>
      <c r="F1506" s="2">
        <f>'Moving Avg'!D1506</f>
        <v>6.13002</v>
      </c>
      <c r="G1506" s="2">
        <f>'Moving Avg'!F1506</f>
        <v>6.145035</v>
      </c>
      <c r="H1506" s="2">
        <f>'Moving Avg'!G1506</f>
        <v>5.8965020000000017</v>
      </c>
      <c r="I1506" s="2">
        <f>'Moving Avg'!H1506</f>
        <v>6.1940079999999993</v>
      </c>
      <c r="J1506" s="6" t="str">
        <f>OBV!F1506</f>
        <v>BEARISH</v>
      </c>
      <c r="K1506" s="6" t="str">
        <f>OBV!G1506</f>
        <v>WEAK</v>
      </c>
      <c r="L1506" s="6" t="str">
        <f>OBV!H1506</f>
        <v>CONFIRMED BEARISH</v>
      </c>
      <c r="M1506" s="8">
        <f t="shared" si="233"/>
        <v>50</v>
      </c>
      <c r="N1506" s="8">
        <f t="shared" si="230"/>
        <v>0</v>
      </c>
      <c r="O1506" s="8">
        <f t="shared" si="231"/>
        <v>0</v>
      </c>
      <c r="P1506" s="8">
        <f t="shared" si="232"/>
        <v>0</v>
      </c>
      <c r="Q1506" s="9">
        <f t="shared" si="234"/>
        <v>17.5</v>
      </c>
      <c r="R1506" s="9">
        <f t="shared" si="235"/>
        <v>10</v>
      </c>
      <c r="S1506" s="9">
        <f t="shared" si="236"/>
        <v>7.5</v>
      </c>
      <c r="T1506" s="9">
        <f t="shared" si="237"/>
        <v>12.5</v>
      </c>
      <c r="U1506" s="8">
        <f t="shared" si="238"/>
        <v>11.666666666666666</v>
      </c>
      <c r="V1506" s="8">
        <f t="shared" si="239"/>
        <v>11.875</v>
      </c>
    </row>
    <row r="1507" spans="1:22" ht="13.5" x14ac:dyDescent="0.25">
      <c r="A1507" s="3">
        <f>RSI!A1507</f>
        <v>44498</v>
      </c>
      <c r="B1507" s="2">
        <f>RSI!B1507</f>
        <v>6.0883000000000003</v>
      </c>
      <c r="C1507" s="2">
        <f>RSI!I1507</f>
        <v>51.192319574885225</v>
      </c>
      <c r="D1507" s="2">
        <f>MACD!E1507</f>
        <v>3.0846106541952523E-2</v>
      </c>
      <c r="E1507" s="2">
        <f>MACD!F1507</f>
        <v>-0.11007757251128703</v>
      </c>
      <c r="F1507" s="2">
        <f>'Moving Avg'!D1507</f>
        <v>6.1049999999999995</v>
      </c>
      <c r="G1507" s="2">
        <f>'Moving Avg'!F1507</f>
        <v>6.1629649999999998</v>
      </c>
      <c r="H1507" s="2">
        <f>'Moving Avg'!G1507</f>
        <v>5.9043420000000024</v>
      </c>
      <c r="I1507" s="2">
        <f>'Moving Avg'!H1507</f>
        <v>6.1877554999999997</v>
      </c>
      <c r="J1507" s="6" t="str">
        <f>OBV!F1507</f>
        <v>BEARISH</v>
      </c>
      <c r="K1507" s="6" t="str">
        <f>OBV!G1507</f>
        <v>WEAK</v>
      </c>
      <c r="L1507" s="6" t="str">
        <f>OBV!H1507</f>
        <v>CONFIRMED BEARISH</v>
      </c>
      <c r="M1507" s="8">
        <f t="shared" si="233"/>
        <v>50</v>
      </c>
      <c r="N1507" s="8">
        <f t="shared" si="230"/>
        <v>0</v>
      </c>
      <c r="O1507" s="8">
        <f t="shared" si="231"/>
        <v>0</v>
      </c>
      <c r="P1507" s="8">
        <f t="shared" si="232"/>
        <v>0</v>
      </c>
      <c r="Q1507" s="9">
        <f t="shared" si="234"/>
        <v>17.5</v>
      </c>
      <c r="R1507" s="9">
        <f t="shared" si="235"/>
        <v>10</v>
      </c>
      <c r="S1507" s="9">
        <f t="shared" si="236"/>
        <v>7.5</v>
      </c>
      <c r="T1507" s="9">
        <f t="shared" si="237"/>
        <v>12.5</v>
      </c>
      <c r="U1507" s="8">
        <f t="shared" si="238"/>
        <v>11.666666666666666</v>
      </c>
      <c r="V1507" s="8">
        <f t="shared" si="239"/>
        <v>11.875</v>
      </c>
    </row>
    <row r="1508" spans="1:22" ht="13.5" x14ac:dyDescent="0.25">
      <c r="A1508" s="3">
        <f>RSI!A1508</f>
        <v>44501</v>
      </c>
      <c r="B1508" s="2">
        <f>RSI!B1508</f>
        <v>6.1634000000000002</v>
      </c>
      <c r="C1508" s="2">
        <f>RSI!I1508</f>
        <v>56.180928564629475</v>
      </c>
      <c r="D1508" s="2">
        <f>MACD!E1508</f>
        <v>5.9859442111856787E-2</v>
      </c>
      <c r="E1508" s="2">
        <f>MACD!F1508</f>
        <v>-7.6090169586658263E-2</v>
      </c>
      <c r="F1508" s="2">
        <f>'Moving Avg'!D1508</f>
        <v>6.0983199999999993</v>
      </c>
      <c r="G1508" s="2">
        <f>'Moving Avg'!F1508</f>
        <v>6.1842299999999994</v>
      </c>
      <c r="H1508" s="2">
        <f>'Moving Avg'!G1508</f>
        <v>5.9105140000000027</v>
      </c>
      <c r="I1508" s="2">
        <f>'Moving Avg'!H1508</f>
        <v>6.1815659999999992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3"/>
        <v>50</v>
      </c>
      <c r="N1508" s="8">
        <f t="shared" si="230"/>
        <v>0</v>
      </c>
      <c r="O1508" s="8">
        <f t="shared" si="231"/>
        <v>0</v>
      </c>
      <c r="P1508" s="8">
        <f t="shared" si="232"/>
        <v>16.5</v>
      </c>
      <c r="Q1508" s="9">
        <f t="shared" si="234"/>
        <v>19.975000000000001</v>
      </c>
      <c r="R1508" s="9">
        <f t="shared" si="235"/>
        <v>14.125</v>
      </c>
      <c r="S1508" s="9">
        <f t="shared" si="236"/>
        <v>14.925000000000001</v>
      </c>
      <c r="T1508" s="9">
        <f t="shared" si="237"/>
        <v>16.625</v>
      </c>
      <c r="U1508" s="8">
        <f t="shared" si="238"/>
        <v>16.341666666666669</v>
      </c>
      <c r="V1508" s="8">
        <f t="shared" si="239"/>
        <v>16.412500000000001</v>
      </c>
    </row>
    <row r="1509" spans="1:22" ht="13.5" x14ac:dyDescent="0.25">
      <c r="A1509" s="3">
        <f>RSI!A1509</f>
        <v>44502</v>
      </c>
      <c r="B1509" s="2">
        <f>RSI!B1509</f>
        <v>5.9882999999999997</v>
      </c>
      <c r="C1509" s="2">
        <f>RSI!I1509</f>
        <v>44.70730325699374</v>
      </c>
      <c r="D1509" s="2">
        <f>MACD!E1509</f>
        <v>9.6874341010078524E-2</v>
      </c>
      <c r="E1509" s="2">
        <f>MACD!F1509</f>
        <v>-4.149726746731091E-2</v>
      </c>
      <c r="F1509" s="2">
        <f>'Moving Avg'!D1509</f>
        <v>6.0833199999999996</v>
      </c>
      <c r="G1509" s="2">
        <f>'Moving Avg'!F1509</f>
        <v>6.1813149999999997</v>
      </c>
      <c r="H1509" s="2">
        <f>'Moving Avg'!G1509</f>
        <v>5.9135180000000025</v>
      </c>
      <c r="I1509" s="2">
        <f>'Moving Avg'!H1509</f>
        <v>6.1745009999999994</v>
      </c>
      <c r="J1509" s="6" t="str">
        <f>OBV!F1509</f>
        <v>BEARISH</v>
      </c>
      <c r="K1509" s="6" t="str">
        <f>OBV!G1509</f>
        <v>WEAK</v>
      </c>
      <c r="L1509" s="6" t="str">
        <f>OBV!H1509</f>
        <v>CONFIRMED BEARISH</v>
      </c>
      <c r="M1509" s="8">
        <f t="shared" si="233"/>
        <v>50</v>
      </c>
      <c r="N1509" s="8">
        <f t="shared" si="230"/>
        <v>0</v>
      </c>
      <c r="O1509" s="8">
        <f t="shared" si="231"/>
        <v>0</v>
      </c>
      <c r="P1509" s="8">
        <f t="shared" si="232"/>
        <v>0</v>
      </c>
      <c r="Q1509" s="9">
        <f t="shared" si="234"/>
        <v>17.5</v>
      </c>
      <c r="R1509" s="9">
        <f t="shared" si="235"/>
        <v>10</v>
      </c>
      <c r="S1509" s="9">
        <f t="shared" si="236"/>
        <v>7.5</v>
      </c>
      <c r="T1509" s="9">
        <f t="shared" si="237"/>
        <v>12.5</v>
      </c>
      <c r="U1509" s="8">
        <f t="shared" si="238"/>
        <v>11.666666666666666</v>
      </c>
      <c r="V1509" s="8">
        <f t="shared" si="239"/>
        <v>11.875</v>
      </c>
    </row>
    <row r="1510" spans="1:22" ht="13.5" x14ac:dyDescent="0.25">
      <c r="A1510" s="3">
        <f>RSI!A1510</f>
        <v>44503</v>
      </c>
      <c r="B1510" s="2">
        <f>RSI!B1510</f>
        <v>6.0049000000000001</v>
      </c>
      <c r="C1510" s="2">
        <f>RSI!I1510</f>
        <v>45.836641311980266</v>
      </c>
      <c r="D1510" s="2">
        <f>MACD!E1510</f>
        <v>0.12753189039176149</v>
      </c>
      <c r="E1510" s="2">
        <f>MACD!F1510</f>
        <v>-7.6914358954964304E-3</v>
      </c>
      <c r="F1510" s="2">
        <f>'Moving Avg'!D1510</f>
        <v>6.0666399999999996</v>
      </c>
      <c r="G1510" s="2">
        <f>'Moving Avg'!F1510</f>
        <v>6.1817299999999999</v>
      </c>
      <c r="H1510" s="2">
        <f>'Moving Avg'!G1510</f>
        <v>5.9168540000000034</v>
      </c>
      <c r="I1510" s="2">
        <f>'Moving Avg'!H1510</f>
        <v>6.167635999999999</v>
      </c>
      <c r="J1510" s="6" t="str">
        <f>OBV!F1510</f>
        <v>BEARISH</v>
      </c>
      <c r="K1510" s="6" t="str">
        <f>OBV!G1510</f>
        <v>WEAK</v>
      </c>
      <c r="L1510" s="6" t="str">
        <f>OBV!H1510</f>
        <v>CONFIRMED BEARISH</v>
      </c>
      <c r="M1510" s="8">
        <f t="shared" si="233"/>
        <v>50</v>
      </c>
      <c r="N1510" s="8">
        <f t="shared" si="230"/>
        <v>0</v>
      </c>
      <c r="O1510" s="8">
        <f t="shared" si="231"/>
        <v>0</v>
      </c>
      <c r="P1510" s="8">
        <f t="shared" si="232"/>
        <v>0</v>
      </c>
      <c r="Q1510" s="9">
        <f t="shared" si="234"/>
        <v>17.5</v>
      </c>
      <c r="R1510" s="9">
        <f t="shared" si="235"/>
        <v>10</v>
      </c>
      <c r="S1510" s="9">
        <f t="shared" si="236"/>
        <v>7.5</v>
      </c>
      <c r="T1510" s="9">
        <f t="shared" si="237"/>
        <v>12.5</v>
      </c>
      <c r="U1510" s="8">
        <f t="shared" si="238"/>
        <v>11.666666666666666</v>
      </c>
      <c r="V1510" s="8">
        <f t="shared" si="239"/>
        <v>11.875</v>
      </c>
    </row>
    <row r="1511" spans="1:22" ht="13.5" x14ac:dyDescent="0.25">
      <c r="A1511" s="3">
        <f>RSI!A1511</f>
        <v>44504</v>
      </c>
      <c r="B1511" s="2">
        <f>RSI!B1511</f>
        <v>6.0049000000000001</v>
      </c>
      <c r="C1511" s="2">
        <f>RSI!I1511</f>
        <v>45.836641311980266</v>
      </c>
      <c r="D1511" s="2">
        <f>MACD!E1511</f>
        <v>0.15005353859231985</v>
      </c>
      <c r="E1511" s="2">
        <f>MACD!F1511</f>
        <v>2.3857559002066826E-2</v>
      </c>
      <c r="F1511" s="2">
        <f>'Moving Avg'!D1511</f>
        <v>6.0499599999999996</v>
      </c>
      <c r="G1511" s="2">
        <f>'Moving Avg'!F1511</f>
        <v>6.1825600000000005</v>
      </c>
      <c r="H1511" s="2">
        <f>'Moving Avg'!G1511</f>
        <v>5.921858000000003</v>
      </c>
      <c r="I1511" s="2">
        <f>'Moving Avg'!H1511</f>
        <v>6.1607709999999987</v>
      </c>
      <c r="J1511" s="6" t="str">
        <f>OBV!F1511</f>
        <v>BEARISH</v>
      </c>
      <c r="K1511" s="6" t="str">
        <f>OBV!G1511</f>
        <v>WEAK</v>
      </c>
      <c r="L1511" s="6" t="str">
        <f>OBV!H1511</f>
        <v>CONFIRMED BEARISH</v>
      </c>
      <c r="M1511" s="8">
        <f t="shared" si="233"/>
        <v>50</v>
      </c>
      <c r="N1511" s="8">
        <f t="shared" si="230"/>
        <v>0</v>
      </c>
      <c r="O1511" s="8">
        <f t="shared" si="231"/>
        <v>0</v>
      </c>
      <c r="P1511" s="8">
        <f t="shared" si="232"/>
        <v>0</v>
      </c>
      <c r="Q1511" s="9">
        <f t="shared" si="234"/>
        <v>17.5</v>
      </c>
      <c r="R1511" s="9">
        <f t="shared" si="235"/>
        <v>10</v>
      </c>
      <c r="S1511" s="9">
        <f t="shared" si="236"/>
        <v>7.5</v>
      </c>
      <c r="T1511" s="9">
        <f t="shared" si="237"/>
        <v>12.5</v>
      </c>
      <c r="U1511" s="8">
        <f t="shared" si="238"/>
        <v>11.666666666666666</v>
      </c>
      <c r="V1511" s="8">
        <f t="shared" si="239"/>
        <v>11.875</v>
      </c>
    </row>
    <row r="1512" spans="1:22" ht="13.5" x14ac:dyDescent="0.25">
      <c r="A1512" s="3">
        <f>RSI!A1512</f>
        <v>44505</v>
      </c>
      <c r="B1512" s="2">
        <f>RSI!B1512</f>
        <v>6.0632999999999999</v>
      </c>
      <c r="C1512" s="2">
        <f>RSI!I1512</f>
        <v>50.003155913358967</v>
      </c>
      <c r="D1512" s="2">
        <f>MACD!E1512</f>
        <v>0.14977957591649194</v>
      </c>
      <c r="E1512" s="2">
        <f>MACD!F1512</f>
        <v>4.9041962384951857E-2</v>
      </c>
      <c r="F1512" s="2">
        <f>'Moving Avg'!D1512</f>
        <v>6.0449600000000006</v>
      </c>
      <c r="G1512" s="2">
        <f>'Moving Avg'!F1512</f>
        <v>6.183395</v>
      </c>
      <c r="H1512" s="2">
        <f>'Moving Avg'!G1512</f>
        <v>5.9263620000000037</v>
      </c>
      <c r="I1512" s="2">
        <f>'Moving Avg'!H1512</f>
        <v>6.1543934999999985</v>
      </c>
      <c r="J1512" s="6" t="str">
        <f>OBV!F1512</f>
        <v>BEARISH</v>
      </c>
      <c r="K1512" s="6" t="str">
        <f>OBV!G1512</f>
        <v>WEAK</v>
      </c>
      <c r="L1512" s="6" t="str">
        <f>OBV!H1512</f>
        <v>CONFIRMED BEARISH</v>
      </c>
      <c r="M1512" s="8">
        <f t="shared" si="233"/>
        <v>50</v>
      </c>
      <c r="N1512" s="8">
        <f t="shared" si="230"/>
        <v>0</v>
      </c>
      <c r="O1512" s="8">
        <f t="shared" si="231"/>
        <v>0</v>
      </c>
      <c r="P1512" s="8">
        <f t="shared" si="232"/>
        <v>0</v>
      </c>
      <c r="Q1512" s="9">
        <f t="shared" si="234"/>
        <v>17.5</v>
      </c>
      <c r="R1512" s="9">
        <f t="shared" si="235"/>
        <v>10</v>
      </c>
      <c r="S1512" s="9">
        <f t="shared" si="236"/>
        <v>7.5</v>
      </c>
      <c r="T1512" s="9">
        <f t="shared" si="237"/>
        <v>12.5</v>
      </c>
      <c r="U1512" s="8">
        <f t="shared" si="238"/>
        <v>11.666666666666666</v>
      </c>
      <c r="V1512" s="8">
        <f t="shared" si="239"/>
        <v>11.875</v>
      </c>
    </row>
    <row r="1513" spans="1:22" ht="13.5" x14ac:dyDescent="0.25">
      <c r="A1513" s="3">
        <f>RSI!A1513</f>
        <v>44508</v>
      </c>
      <c r="B1513" s="2">
        <f>RSI!B1513</f>
        <v>6.4218999999999999</v>
      </c>
      <c r="C1513" s="2">
        <f>RSI!I1513</f>
        <v>66.860660605328263</v>
      </c>
      <c r="D1513" s="2">
        <f>MACD!E1513</f>
        <v>0.12045177523410189</v>
      </c>
      <c r="E1513" s="2">
        <f>MACD!F1513</f>
        <v>6.3323924954781868E-2</v>
      </c>
      <c r="F1513" s="2">
        <f>'Moving Avg'!D1513</f>
        <v>6.09666</v>
      </c>
      <c r="G1513" s="2">
        <f>'Moving Avg'!F1513</f>
        <v>6.2004900000000003</v>
      </c>
      <c r="H1513" s="2">
        <f>'Moving Avg'!G1513</f>
        <v>5.9397060000000037</v>
      </c>
      <c r="I1513" s="2">
        <f>'Moving Avg'!H1513</f>
        <v>6.1492234999999997</v>
      </c>
      <c r="J1513" s="6" t="str">
        <f>OBV!F1513</f>
        <v>BEARISH</v>
      </c>
      <c r="K1513" s="6" t="str">
        <f>OBV!G1513</f>
        <v>WEAK</v>
      </c>
      <c r="L1513" s="6" t="str">
        <f>OBV!H1513</f>
        <v>BEARISH DIVERGENCE</v>
      </c>
      <c r="M1513" s="8">
        <f t="shared" si="233"/>
        <v>50</v>
      </c>
      <c r="N1513" s="8">
        <f t="shared" si="230"/>
        <v>0</v>
      </c>
      <c r="O1513" s="8">
        <f t="shared" si="231"/>
        <v>0</v>
      </c>
      <c r="P1513" s="8">
        <f t="shared" si="232"/>
        <v>0</v>
      </c>
      <c r="Q1513" s="9">
        <f t="shared" si="234"/>
        <v>17.5</v>
      </c>
      <c r="R1513" s="9">
        <f t="shared" si="235"/>
        <v>10</v>
      </c>
      <c r="S1513" s="9">
        <f t="shared" si="236"/>
        <v>7.5</v>
      </c>
      <c r="T1513" s="9">
        <f t="shared" si="237"/>
        <v>12.5</v>
      </c>
      <c r="U1513" s="8">
        <f t="shared" si="238"/>
        <v>11.666666666666666</v>
      </c>
      <c r="V1513" s="8">
        <f t="shared" si="239"/>
        <v>11.875</v>
      </c>
    </row>
    <row r="1514" spans="1:22" ht="13.5" x14ac:dyDescent="0.25">
      <c r="A1514" s="3">
        <f>RSI!A1514</f>
        <v>44509</v>
      </c>
      <c r="B1514" s="2">
        <f>RSI!B1514</f>
        <v>6.3384999999999998</v>
      </c>
      <c r="C1514" s="2">
        <f>RSI!I1514</f>
        <v>61.654075889916633</v>
      </c>
      <c r="D1514" s="2">
        <f>MACD!E1514</f>
        <v>7.9175557887681158E-2</v>
      </c>
      <c r="E1514" s="2">
        <f>MACD!F1514</f>
        <v>6.6494251541361737E-2</v>
      </c>
      <c r="F1514" s="2">
        <f>'Moving Avg'!D1514</f>
        <v>6.1667000000000005</v>
      </c>
      <c r="G1514" s="2">
        <f>'Moving Avg'!F1514</f>
        <v>6.2067449999999997</v>
      </c>
      <c r="H1514" s="2">
        <f>'Moving Avg'!G1514</f>
        <v>5.9500460000000031</v>
      </c>
      <c r="I1514" s="2">
        <f>'Moving Avg'!H1514</f>
        <v>6.1432459999999995</v>
      </c>
      <c r="J1514" s="6" t="str">
        <f>OBV!F1514</f>
        <v>BULLISH</v>
      </c>
      <c r="K1514" s="6" t="str">
        <f>OBV!G1514</f>
        <v>STRONG</v>
      </c>
      <c r="L1514" s="6" t="str">
        <f>OBV!H1514</f>
        <v>CONFIRMED BULLISH</v>
      </c>
      <c r="M1514" s="8">
        <f t="shared" si="233"/>
        <v>50</v>
      </c>
      <c r="N1514" s="8">
        <f t="shared" si="230"/>
        <v>0</v>
      </c>
      <c r="O1514" s="8">
        <f t="shared" si="231"/>
        <v>50</v>
      </c>
      <c r="P1514" s="8">
        <f t="shared" si="232"/>
        <v>100</v>
      </c>
      <c r="Q1514" s="9">
        <f t="shared" si="234"/>
        <v>40</v>
      </c>
      <c r="R1514" s="9">
        <f t="shared" si="235"/>
        <v>52.5</v>
      </c>
      <c r="S1514" s="9">
        <f t="shared" si="236"/>
        <v>65</v>
      </c>
      <c r="T1514" s="9">
        <f t="shared" si="237"/>
        <v>50</v>
      </c>
      <c r="U1514" s="8">
        <f t="shared" si="238"/>
        <v>52.5</v>
      </c>
      <c r="V1514" s="8">
        <f t="shared" si="239"/>
        <v>51.875</v>
      </c>
    </row>
    <row r="1515" spans="1:22" ht="13.5" x14ac:dyDescent="0.25">
      <c r="A1515" s="3">
        <f>RSI!A1515</f>
        <v>44510</v>
      </c>
      <c r="B1515" s="2">
        <f>RSI!B1515</f>
        <v>6.5804</v>
      </c>
      <c r="C1515" s="2">
        <f>RSI!I1515</f>
        <v>69.156483605368834</v>
      </c>
      <c r="D1515" s="2">
        <f>MACD!E1515</f>
        <v>2.8725808594756153E-2</v>
      </c>
      <c r="E1515" s="2">
        <f>MACD!F1515</f>
        <v>5.8940562952040622E-2</v>
      </c>
      <c r="F1515" s="2">
        <f>'Moving Avg'!D1515</f>
        <v>6.2818000000000005</v>
      </c>
      <c r="G1515" s="2">
        <f>'Moving Avg'!F1515</f>
        <v>6.2242599999999992</v>
      </c>
      <c r="H1515" s="2">
        <f>'Moving Avg'!G1515</f>
        <v>5.9652240000000027</v>
      </c>
      <c r="I1515" s="2">
        <f>'Moving Avg'!H1515</f>
        <v>6.1385169999999984</v>
      </c>
      <c r="J1515" s="6" t="str">
        <f>OBV!F1515</f>
        <v>BULLISH</v>
      </c>
      <c r="K1515" s="6" t="str">
        <f>OBV!G1515</f>
        <v>STRONG</v>
      </c>
      <c r="L1515" s="6" t="str">
        <f>OBV!H1515</f>
        <v>CONFIRMED BULLISH</v>
      </c>
      <c r="M1515" s="8">
        <f t="shared" si="233"/>
        <v>50</v>
      </c>
      <c r="N1515" s="8">
        <f t="shared" si="230"/>
        <v>100</v>
      </c>
      <c r="O1515" s="8">
        <f t="shared" si="231"/>
        <v>50</v>
      </c>
      <c r="P1515" s="8">
        <f t="shared" si="232"/>
        <v>100</v>
      </c>
      <c r="Q1515" s="9">
        <f t="shared" si="234"/>
        <v>75</v>
      </c>
      <c r="R1515" s="9">
        <f t="shared" si="235"/>
        <v>72.5</v>
      </c>
      <c r="S1515" s="9">
        <f t="shared" si="236"/>
        <v>80</v>
      </c>
      <c r="T1515" s="9">
        <f t="shared" si="237"/>
        <v>75</v>
      </c>
      <c r="U1515" s="8">
        <f t="shared" si="238"/>
        <v>75.833333333333329</v>
      </c>
      <c r="V1515" s="8">
        <f t="shared" si="239"/>
        <v>75.625</v>
      </c>
    </row>
    <row r="1516" spans="1:22" ht="13.5" x14ac:dyDescent="0.25">
      <c r="A1516" s="3">
        <f>RSI!A1516</f>
        <v>44511</v>
      </c>
      <c r="B1516" s="2">
        <f>RSI!B1516</f>
        <v>6.6138000000000003</v>
      </c>
      <c r="C1516" s="2">
        <f>RSI!I1516</f>
        <v>70.028423059096895</v>
      </c>
      <c r="D1516" s="2">
        <f>MACD!E1516</f>
        <v>-1.9209759182831299E-2</v>
      </c>
      <c r="E1516" s="2">
        <f>MACD!F1516</f>
        <v>4.3310498525066243E-2</v>
      </c>
      <c r="F1516" s="2">
        <f>'Moving Avg'!D1516</f>
        <v>6.4035799999999998</v>
      </c>
      <c r="G1516" s="2">
        <f>'Moving Avg'!F1516</f>
        <v>6.2338550000000001</v>
      </c>
      <c r="H1516" s="2">
        <f>'Moving Avg'!G1516</f>
        <v>5.983240000000003</v>
      </c>
      <c r="I1516" s="2">
        <f>'Moving Avg'!H1516</f>
        <v>6.1345014999999998</v>
      </c>
      <c r="J1516" s="6" t="str">
        <f>OBV!F1516</f>
        <v>BULLISH</v>
      </c>
      <c r="K1516" s="6" t="str">
        <f>OBV!G1516</f>
        <v>STRONG</v>
      </c>
      <c r="L1516" s="6" t="str">
        <f>OBV!H1516</f>
        <v>CONFIRMED BULLISH</v>
      </c>
      <c r="M1516" s="8">
        <f t="shared" si="233"/>
        <v>0</v>
      </c>
      <c r="N1516" s="8">
        <f t="shared" si="230"/>
        <v>100</v>
      </c>
      <c r="O1516" s="8">
        <f t="shared" si="231"/>
        <v>50</v>
      </c>
      <c r="P1516" s="8">
        <f t="shared" si="232"/>
        <v>100</v>
      </c>
      <c r="Q1516" s="9">
        <f t="shared" si="234"/>
        <v>57.5</v>
      </c>
      <c r="R1516" s="9">
        <f t="shared" si="235"/>
        <v>62.5</v>
      </c>
      <c r="S1516" s="9">
        <f t="shared" si="236"/>
        <v>72.5</v>
      </c>
      <c r="T1516" s="9">
        <f t="shared" si="237"/>
        <v>62.5</v>
      </c>
      <c r="U1516" s="8">
        <f t="shared" si="238"/>
        <v>64.166666666666671</v>
      </c>
      <c r="V1516" s="8">
        <f t="shared" si="239"/>
        <v>63.75</v>
      </c>
    </row>
    <row r="1517" spans="1:22" ht="13.5" x14ac:dyDescent="0.25">
      <c r="A1517" s="3">
        <f>RSI!A1517</f>
        <v>44512</v>
      </c>
      <c r="B1517" s="2">
        <f>RSI!B1517</f>
        <v>6.6555</v>
      </c>
      <c r="C1517" s="2">
        <f>RSI!I1517</f>
        <v>71.125923780045881</v>
      </c>
      <c r="D1517" s="2">
        <f>MACD!E1517</f>
        <v>-6.5624693946664259E-2</v>
      </c>
      <c r="E1517" s="2">
        <f>MACD!F1517</f>
        <v>2.1523460030720143E-2</v>
      </c>
      <c r="F1517" s="2">
        <f>'Moving Avg'!D1517</f>
        <v>6.5220200000000004</v>
      </c>
      <c r="G1517" s="2">
        <f>'Moving Avg'!F1517</f>
        <v>6.2451150000000002</v>
      </c>
      <c r="H1517" s="2">
        <f>'Moving Avg'!G1517</f>
        <v>5.999920000000003</v>
      </c>
      <c r="I1517" s="2">
        <f>'Moving Avg'!H1517</f>
        <v>6.1306945000000006</v>
      </c>
      <c r="J1517" s="6" t="str">
        <f>OBV!F1517</f>
        <v>BULLISH</v>
      </c>
      <c r="K1517" s="6" t="str">
        <f>OBV!G1517</f>
        <v>STRONG</v>
      </c>
      <c r="L1517" s="6" t="str">
        <f>OBV!H1517</f>
        <v>CONFIRMED BULLISH</v>
      </c>
      <c r="M1517" s="8">
        <f t="shared" si="233"/>
        <v>0</v>
      </c>
      <c r="N1517" s="8">
        <f t="shared" si="230"/>
        <v>100</v>
      </c>
      <c r="O1517" s="8">
        <f t="shared" si="231"/>
        <v>50</v>
      </c>
      <c r="P1517" s="8">
        <f t="shared" si="232"/>
        <v>100</v>
      </c>
      <c r="Q1517" s="9">
        <f t="shared" si="234"/>
        <v>57.5</v>
      </c>
      <c r="R1517" s="9">
        <f t="shared" si="235"/>
        <v>62.5</v>
      </c>
      <c r="S1517" s="9">
        <f t="shared" si="236"/>
        <v>72.5</v>
      </c>
      <c r="T1517" s="9">
        <f t="shared" si="237"/>
        <v>62.5</v>
      </c>
      <c r="U1517" s="8">
        <f t="shared" si="238"/>
        <v>64.166666666666671</v>
      </c>
      <c r="V1517" s="8">
        <f t="shared" si="239"/>
        <v>63.75</v>
      </c>
    </row>
    <row r="1518" spans="1:22" ht="13.5" x14ac:dyDescent="0.25">
      <c r="A1518" s="3">
        <f>RSI!A1518</f>
        <v>44515</v>
      </c>
      <c r="B1518" s="2">
        <f>RSI!B1518</f>
        <v>6.6138000000000003</v>
      </c>
      <c r="C1518" s="2">
        <f>RSI!I1518</f>
        <v>68.427497479226844</v>
      </c>
      <c r="D1518" s="2">
        <f>MACD!E1518</f>
        <v>-9.3062894186742184E-2</v>
      </c>
      <c r="E1518" s="2">
        <f>MACD!F1518</f>
        <v>-1.3938108127723239E-3</v>
      </c>
      <c r="F1518" s="2">
        <f>'Moving Avg'!D1518</f>
        <v>6.5603999999999996</v>
      </c>
      <c r="G1518" s="2">
        <f>'Moving Avg'!F1518</f>
        <v>6.2588800000000004</v>
      </c>
      <c r="H1518" s="2">
        <f>'Moving Avg'!G1518</f>
        <v>6.0157660000000019</v>
      </c>
      <c r="I1518" s="2">
        <f>'Moving Avg'!H1518</f>
        <v>6.1267180000000003</v>
      </c>
      <c r="J1518" s="6" t="str">
        <f>OBV!F1518</f>
        <v>BULLISH</v>
      </c>
      <c r="K1518" s="6" t="str">
        <f>OBV!G1518</f>
        <v>STRONG</v>
      </c>
      <c r="L1518" s="6" t="str">
        <f>OBV!H1518</f>
        <v>CONFIRMED BULLISH</v>
      </c>
      <c r="M1518" s="8">
        <f t="shared" si="233"/>
        <v>50</v>
      </c>
      <c r="N1518" s="8">
        <f t="shared" si="230"/>
        <v>100</v>
      </c>
      <c r="O1518" s="8">
        <f t="shared" si="231"/>
        <v>50</v>
      </c>
      <c r="P1518" s="8">
        <f t="shared" si="232"/>
        <v>100</v>
      </c>
      <c r="Q1518" s="9">
        <f t="shared" si="234"/>
        <v>75</v>
      </c>
      <c r="R1518" s="9">
        <f t="shared" si="235"/>
        <v>72.5</v>
      </c>
      <c r="S1518" s="9">
        <f t="shared" si="236"/>
        <v>80</v>
      </c>
      <c r="T1518" s="9">
        <f t="shared" si="237"/>
        <v>75</v>
      </c>
      <c r="U1518" s="8">
        <f t="shared" si="238"/>
        <v>75.833333333333329</v>
      </c>
      <c r="V1518" s="8">
        <f t="shared" si="239"/>
        <v>75.625</v>
      </c>
    </row>
    <row r="1519" spans="1:22" ht="13.5" x14ac:dyDescent="0.25">
      <c r="A1519" s="3">
        <f>RSI!A1519</f>
        <v>44516</v>
      </c>
      <c r="B1519" s="2">
        <f>RSI!B1519</f>
        <v>6.5804</v>
      </c>
      <c r="C1519" s="2">
        <f>RSI!I1519</f>
        <v>66.259175540264408</v>
      </c>
      <c r="D1519" s="2">
        <f>MACD!E1519</f>
        <v>-0.14309666481145555</v>
      </c>
      <c r="E1519" s="2">
        <f>MACD!F1519</f>
        <v>-2.9734381612508971E-2</v>
      </c>
      <c r="F1519" s="2">
        <f>'Moving Avg'!D1519</f>
        <v>6.6087800000000003</v>
      </c>
      <c r="G1519" s="2">
        <f>'Moving Avg'!F1519</f>
        <v>6.2709750000000009</v>
      </c>
      <c r="H1519" s="2">
        <f>'Moving Avg'!G1519</f>
        <v>6.032446000000002</v>
      </c>
      <c r="I1519" s="2">
        <f>'Moving Avg'!H1519</f>
        <v>6.1226915000000011</v>
      </c>
      <c r="J1519" s="6" t="str">
        <f>OBV!F1519</f>
        <v>BULLISH</v>
      </c>
      <c r="K1519" s="6" t="str">
        <f>OBV!G1519</f>
        <v>STRONG</v>
      </c>
      <c r="L1519" s="6" t="str">
        <f>OBV!H1519</f>
        <v>CONFIRMED BULLISH</v>
      </c>
      <c r="M1519" s="8">
        <f t="shared" si="233"/>
        <v>50</v>
      </c>
      <c r="N1519" s="8">
        <f t="shared" si="230"/>
        <v>100</v>
      </c>
      <c r="O1519" s="8">
        <f t="shared" si="231"/>
        <v>50</v>
      </c>
      <c r="P1519" s="8">
        <f t="shared" si="232"/>
        <v>100</v>
      </c>
      <c r="Q1519" s="9">
        <f t="shared" si="234"/>
        <v>75</v>
      </c>
      <c r="R1519" s="9">
        <f t="shared" si="235"/>
        <v>72.5</v>
      </c>
      <c r="S1519" s="9">
        <f t="shared" si="236"/>
        <v>80</v>
      </c>
      <c r="T1519" s="9">
        <f t="shared" si="237"/>
        <v>75</v>
      </c>
      <c r="U1519" s="8">
        <f t="shared" si="238"/>
        <v>75.833333333333329</v>
      </c>
      <c r="V1519" s="8">
        <f t="shared" si="239"/>
        <v>75.625</v>
      </c>
    </row>
    <row r="1520" spans="1:22" ht="13.5" x14ac:dyDescent="0.25">
      <c r="A1520" s="3">
        <f>RSI!A1520</f>
        <v>44517</v>
      </c>
      <c r="B1520" s="2">
        <f>RSI!B1520</f>
        <v>6.5720999999999998</v>
      </c>
      <c r="C1520" s="2">
        <f>RSI!I1520</f>
        <v>65.702005136125536</v>
      </c>
      <c r="D1520" s="2">
        <f>MACD!E1520</f>
        <v>-0.18424509860789495</v>
      </c>
      <c r="E1520" s="2">
        <f>MACD!F1520</f>
        <v>-6.0636525011586173E-2</v>
      </c>
      <c r="F1520" s="2">
        <f>'Moving Avg'!D1520</f>
        <v>6.6071200000000001</v>
      </c>
      <c r="G1520" s="2">
        <f>'Moving Avg'!F1520</f>
        <v>6.2826550000000001</v>
      </c>
      <c r="H1520" s="2">
        <f>'Moving Avg'!G1520</f>
        <v>6.0471260000000022</v>
      </c>
      <c r="I1520" s="2">
        <f>'Moving Avg'!H1520</f>
        <v>6.1190140000000017</v>
      </c>
      <c r="J1520" s="6" t="str">
        <f>OBV!F1520</f>
        <v>BULLISH</v>
      </c>
      <c r="K1520" s="6" t="str">
        <f>OBV!G1520</f>
        <v>STRONG</v>
      </c>
      <c r="L1520" s="6" t="str">
        <f>OBV!H1520</f>
        <v>BULLISH DIVERGENCE</v>
      </c>
      <c r="M1520" s="8">
        <f t="shared" si="233"/>
        <v>50</v>
      </c>
      <c r="N1520" s="8">
        <f t="shared" si="230"/>
        <v>100</v>
      </c>
      <c r="O1520" s="8">
        <f t="shared" si="231"/>
        <v>50</v>
      </c>
      <c r="P1520" s="8">
        <f t="shared" si="232"/>
        <v>83</v>
      </c>
      <c r="Q1520" s="9">
        <f t="shared" si="234"/>
        <v>72.45</v>
      </c>
      <c r="R1520" s="9">
        <f t="shared" si="235"/>
        <v>68.25</v>
      </c>
      <c r="S1520" s="9">
        <f t="shared" si="236"/>
        <v>72.349999999999994</v>
      </c>
      <c r="T1520" s="9">
        <f t="shared" si="237"/>
        <v>70.75</v>
      </c>
      <c r="U1520" s="8">
        <f t="shared" si="238"/>
        <v>71.016666666666666</v>
      </c>
      <c r="V1520" s="8">
        <f t="shared" si="239"/>
        <v>70.949999999999989</v>
      </c>
    </row>
    <row r="1521" spans="1:22" ht="13.5" x14ac:dyDescent="0.25">
      <c r="A1521" s="3">
        <f>RSI!A1521</f>
        <v>44518</v>
      </c>
      <c r="B1521" s="2">
        <f>RSI!B1521</f>
        <v>6.6220999999999997</v>
      </c>
      <c r="C1521" s="2">
        <f>RSI!I1521</f>
        <v>67.476271944568339</v>
      </c>
      <c r="D1521" s="2">
        <f>MACD!E1521</f>
        <v>-0.22455176213948835</v>
      </c>
      <c r="E1521" s="2">
        <f>MACD!F1521</f>
        <v>-9.3419572437166615E-2</v>
      </c>
      <c r="F1521" s="2">
        <f>'Moving Avg'!D1521</f>
        <v>6.6087800000000003</v>
      </c>
      <c r="G1521" s="2">
        <f>'Moving Avg'!F1521</f>
        <v>6.2980849999999995</v>
      </c>
      <c r="H1521" s="2">
        <f>'Moving Avg'!G1521</f>
        <v>6.0659739999999998</v>
      </c>
      <c r="I1521" s="2">
        <f>'Moving Avg'!H1521</f>
        <v>6.1155475000000026</v>
      </c>
      <c r="J1521" s="6" t="str">
        <f>OBV!F1521</f>
        <v>BEARISH</v>
      </c>
      <c r="K1521" s="6" t="str">
        <f>OBV!G1521</f>
        <v>WEAK</v>
      </c>
      <c r="L1521" s="6" t="str">
        <f>OBV!H1521</f>
        <v>BEARISH DIVERGENCE</v>
      </c>
      <c r="M1521" s="8">
        <f t="shared" si="233"/>
        <v>50</v>
      </c>
      <c r="N1521" s="8">
        <f t="shared" si="230"/>
        <v>100</v>
      </c>
      <c r="O1521" s="8">
        <f t="shared" si="231"/>
        <v>50</v>
      </c>
      <c r="P1521" s="8">
        <f t="shared" si="232"/>
        <v>0</v>
      </c>
      <c r="Q1521" s="9">
        <f t="shared" si="234"/>
        <v>60</v>
      </c>
      <c r="R1521" s="9">
        <f t="shared" si="235"/>
        <v>47.5</v>
      </c>
      <c r="S1521" s="9">
        <f t="shared" si="236"/>
        <v>35</v>
      </c>
      <c r="T1521" s="9">
        <f t="shared" si="237"/>
        <v>50</v>
      </c>
      <c r="U1521" s="8">
        <f t="shared" si="238"/>
        <v>47.5</v>
      </c>
      <c r="V1521" s="8">
        <f t="shared" si="239"/>
        <v>48.125</v>
      </c>
    </row>
    <row r="1522" spans="1:22" ht="13.5" x14ac:dyDescent="0.25">
      <c r="A1522" s="3">
        <f>RSI!A1522</f>
        <v>44519</v>
      </c>
      <c r="B1522" s="2">
        <f>RSI!B1522</f>
        <v>6.5887000000000002</v>
      </c>
      <c r="C1522" s="2">
        <f>RSI!I1522</f>
        <v>65.055277048929923</v>
      </c>
      <c r="D1522" s="2">
        <f>MACD!E1522</f>
        <v>-0.2491469912637907</v>
      </c>
      <c r="E1522" s="2">
        <f>MACD!F1522</f>
        <v>-0.12456505620249143</v>
      </c>
      <c r="F1522" s="2">
        <f>'Moving Avg'!D1522</f>
        <v>6.5954199999999998</v>
      </c>
      <c r="G1522" s="2">
        <f>'Moving Avg'!F1522</f>
        <v>6.3168500000000005</v>
      </c>
      <c r="H1522" s="2">
        <f>'Moving Avg'!G1522</f>
        <v>6.0828200000000017</v>
      </c>
      <c r="I1522" s="2">
        <f>'Moving Avg'!H1522</f>
        <v>6.1121875000000019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  <c r="M1522" s="8">
        <f t="shared" si="233"/>
        <v>50</v>
      </c>
      <c r="N1522" s="8">
        <f t="shared" si="230"/>
        <v>100</v>
      </c>
      <c r="O1522" s="8">
        <f t="shared" si="231"/>
        <v>50</v>
      </c>
      <c r="P1522" s="8">
        <f t="shared" si="232"/>
        <v>0</v>
      </c>
      <c r="Q1522" s="9">
        <f t="shared" si="234"/>
        <v>60</v>
      </c>
      <c r="R1522" s="9">
        <f t="shared" si="235"/>
        <v>47.5</v>
      </c>
      <c r="S1522" s="9">
        <f t="shared" si="236"/>
        <v>35</v>
      </c>
      <c r="T1522" s="9">
        <f t="shared" si="237"/>
        <v>50</v>
      </c>
      <c r="U1522" s="8">
        <f t="shared" si="238"/>
        <v>47.5</v>
      </c>
      <c r="V1522" s="8">
        <f t="shared" si="239"/>
        <v>48.125</v>
      </c>
    </row>
    <row r="1523" spans="1:22" ht="13.5" x14ac:dyDescent="0.25">
      <c r="A1523" s="3">
        <f>RSI!A1523</f>
        <v>44522</v>
      </c>
      <c r="B1523" s="2">
        <f>RSI!B1523</f>
        <v>6.7389000000000001</v>
      </c>
      <c r="C1523" s="2">
        <f>RSI!I1523</f>
        <v>70.22840322673909</v>
      </c>
      <c r="D1523" s="2">
        <f>MACD!E1523</f>
        <v>-0.22752163526415536</v>
      </c>
      <c r="E1523" s="2">
        <f>MACD!F1523</f>
        <v>-0.14515637201482423</v>
      </c>
      <c r="F1523" s="2">
        <f>'Moving Avg'!D1523</f>
        <v>6.6204399999999994</v>
      </c>
      <c r="G1523" s="2">
        <f>'Moving Avg'!F1523</f>
        <v>6.3439550000000002</v>
      </c>
      <c r="H1523" s="2">
        <f>'Moving Avg'!G1523</f>
        <v>6.104172000000001</v>
      </c>
      <c r="I1523" s="2">
        <f>'Moving Avg'!H1523</f>
        <v>6.1095785000000022</v>
      </c>
      <c r="J1523" s="6" t="str">
        <f>OBV!F1523</f>
        <v>BEARISH</v>
      </c>
      <c r="K1523" s="6" t="str">
        <f>OBV!G1523</f>
        <v>WEAK</v>
      </c>
      <c r="L1523" s="6" t="str">
        <f>OBV!H1523</f>
        <v>BEARISH DIVERGENCE</v>
      </c>
      <c r="M1523" s="8">
        <f t="shared" si="233"/>
        <v>0</v>
      </c>
      <c r="N1523" s="8">
        <f t="shared" si="230"/>
        <v>100</v>
      </c>
      <c r="O1523" s="8">
        <f t="shared" si="231"/>
        <v>50</v>
      </c>
      <c r="P1523" s="8">
        <f t="shared" si="232"/>
        <v>0</v>
      </c>
      <c r="Q1523" s="9">
        <f t="shared" si="234"/>
        <v>42.5</v>
      </c>
      <c r="R1523" s="9">
        <f t="shared" si="235"/>
        <v>37.5</v>
      </c>
      <c r="S1523" s="9">
        <f t="shared" si="236"/>
        <v>27.5</v>
      </c>
      <c r="T1523" s="9">
        <f t="shared" si="237"/>
        <v>37.5</v>
      </c>
      <c r="U1523" s="8">
        <f t="shared" si="238"/>
        <v>35.833333333333336</v>
      </c>
      <c r="V1523" s="8">
        <f t="shared" si="239"/>
        <v>36.25</v>
      </c>
    </row>
    <row r="1524" spans="1:22" ht="13.5" x14ac:dyDescent="0.25">
      <c r="A1524" s="3">
        <f>RSI!A1524</f>
        <v>44523</v>
      </c>
      <c r="B1524" s="2">
        <f>RSI!B1524</f>
        <v>6.8223000000000003</v>
      </c>
      <c r="C1524" s="2">
        <f>RSI!I1524</f>
        <v>72.649527616826617</v>
      </c>
      <c r="D1524" s="2">
        <f>MACD!E1524</f>
        <v>-0.23060693600217252</v>
      </c>
      <c r="E1524" s="2">
        <f>MACD!F1524</f>
        <v>-0.1622464848122939</v>
      </c>
      <c r="F1524" s="2">
        <f>'Moving Avg'!D1524</f>
        <v>6.6688199999999993</v>
      </c>
      <c r="G1524" s="2">
        <f>'Moving Avg'!F1524</f>
        <v>6.3819050000000006</v>
      </c>
      <c r="H1524" s="2">
        <f>'Moving Avg'!G1524</f>
        <v>6.1263579999999997</v>
      </c>
      <c r="I1524" s="2">
        <f>'Moving Avg'!H1524</f>
        <v>6.1077765000000035</v>
      </c>
      <c r="J1524" s="6" t="str">
        <f>OBV!F1524</f>
        <v>BEARISH</v>
      </c>
      <c r="K1524" s="6" t="str">
        <f>OBV!G1524</f>
        <v>WEAK</v>
      </c>
      <c r="L1524" s="6" t="str">
        <f>OBV!H1524</f>
        <v>BEARISH DIVERGENCE</v>
      </c>
      <c r="M1524" s="8">
        <f t="shared" si="233"/>
        <v>0</v>
      </c>
      <c r="N1524" s="8">
        <f t="shared" si="230"/>
        <v>100</v>
      </c>
      <c r="O1524" s="8">
        <f t="shared" si="231"/>
        <v>50</v>
      </c>
      <c r="P1524" s="8">
        <f t="shared" si="232"/>
        <v>0</v>
      </c>
      <c r="Q1524" s="9">
        <f t="shared" si="234"/>
        <v>42.5</v>
      </c>
      <c r="R1524" s="9">
        <f t="shared" si="235"/>
        <v>37.5</v>
      </c>
      <c r="S1524" s="9">
        <f t="shared" si="236"/>
        <v>27.5</v>
      </c>
      <c r="T1524" s="9">
        <f t="shared" si="237"/>
        <v>37.5</v>
      </c>
      <c r="U1524" s="8">
        <f t="shared" si="238"/>
        <v>35.833333333333336</v>
      </c>
      <c r="V1524" s="8">
        <f t="shared" si="239"/>
        <v>36.25</v>
      </c>
    </row>
    <row r="1525" spans="1:22" ht="13.5" x14ac:dyDescent="0.25">
      <c r="A1525" s="3">
        <f>RSI!A1525</f>
        <v>44524</v>
      </c>
      <c r="B1525" s="2">
        <f>RSI!B1525</f>
        <v>6.7888999999999999</v>
      </c>
      <c r="C1525" s="2">
        <f>RSI!I1525</f>
        <v>70.187790656806044</v>
      </c>
      <c r="D1525" s="2">
        <f>MACD!E1525</f>
        <v>-0.1962201267684005</v>
      </c>
      <c r="E1525" s="2">
        <f>MACD!F1525</f>
        <v>-0.16904121320351523</v>
      </c>
      <c r="F1525" s="2">
        <f>'Moving Avg'!D1525</f>
        <v>6.7121799999999991</v>
      </c>
      <c r="G1525" s="2">
        <f>'Moving Avg'!F1525</f>
        <v>6.4169350000000005</v>
      </c>
      <c r="H1525" s="2">
        <f>'Moving Avg'!G1525</f>
        <v>6.1487099999999995</v>
      </c>
      <c r="I1525" s="2">
        <f>'Moving Avg'!H1525</f>
        <v>6.1058075000000027</v>
      </c>
      <c r="J1525" s="6" t="str">
        <f>OBV!F1525</f>
        <v>BEARISH</v>
      </c>
      <c r="K1525" s="6" t="str">
        <f>OBV!G1525</f>
        <v>WEAK</v>
      </c>
      <c r="L1525" s="6" t="str">
        <f>OBV!H1525</f>
        <v>BEARISH DIVERGENCE</v>
      </c>
      <c r="M1525" s="8">
        <f t="shared" si="233"/>
        <v>0</v>
      </c>
      <c r="N1525" s="8">
        <f t="shared" si="230"/>
        <v>100</v>
      </c>
      <c r="O1525" s="8">
        <f t="shared" si="231"/>
        <v>50</v>
      </c>
      <c r="P1525" s="8">
        <f t="shared" si="232"/>
        <v>0</v>
      </c>
      <c r="Q1525" s="9">
        <f t="shared" si="234"/>
        <v>42.5</v>
      </c>
      <c r="R1525" s="9">
        <f t="shared" si="235"/>
        <v>37.5</v>
      </c>
      <c r="S1525" s="9">
        <f t="shared" si="236"/>
        <v>27.5</v>
      </c>
      <c r="T1525" s="9">
        <f t="shared" si="237"/>
        <v>37.5</v>
      </c>
      <c r="U1525" s="8">
        <f t="shared" si="238"/>
        <v>35.833333333333336</v>
      </c>
      <c r="V1525" s="8">
        <f t="shared" si="239"/>
        <v>36.25</v>
      </c>
    </row>
    <row r="1526" spans="1:22" ht="13.5" x14ac:dyDescent="0.25">
      <c r="A1526" s="3">
        <f>RSI!A1526</f>
        <v>44525</v>
      </c>
      <c r="B1526" s="2">
        <f>RSI!B1526</f>
        <v>6.7556000000000003</v>
      </c>
      <c r="C1526" s="2">
        <f>RSI!I1526</f>
        <v>67.723835237138914</v>
      </c>
      <c r="D1526" s="2">
        <f>MACD!E1526</f>
        <v>-0.16181370783289939</v>
      </c>
      <c r="E1526" s="2">
        <f>MACD!F1526</f>
        <v>-0.16759571212939206</v>
      </c>
      <c r="F1526" s="2">
        <f>'Moving Avg'!D1526</f>
        <v>6.73888</v>
      </c>
      <c r="G1526" s="2">
        <f>'Moving Avg'!F1526</f>
        <v>6.4503000000000004</v>
      </c>
      <c r="H1526" s="2">
        <f>'Moving Avg'!G1526</f>
        <v>6.1703959999999993</v>
      </c>
      <c r="I1526" s="2">
        <f>'Moving Avg'!H1526</f>
        <v>6.1046480000000027</v>
      </c>
      <c r="J1526" s="6" t="str">
        <f>OBV!F1526</f>
        <v>BEARISH</v>
      </c>
      <c r="K1526" s="6" t="str">
        <f>OBV!G1526</f>
        <v>WEAK</v>
      </c>
      <c r="L1526" s="6" t="str">
        <f>OBV!H1526</f>
        <v>BEARISH DIVERGENCE</v>
      </c>
      <c r="M1526" s="8">
        <f t="shared" si="233"/>
        <v>50</v>
      </c>
      <c r="N1526" s="8">
        <f t="shared" si="230"/>
        <v>0</v>
      </c>
      <c r="O1526" s="8">
        <f t="shared" si="231"/>
        <v>50</v>
      </c>
      <c r="P1526" s="8">
        <f t="shared" si="232"/>
        <v>0</v>
      </c>
      <c r="Q1526" s="9">
        <f t="shared" si="234"/>
        <v>25</v>
      </c>
      <c r="R1526" s="9">
        <f t="shared" si="235"/>
        <v>27.5</v>
      </c>
      <c r="S1526" s="9">
        <f t="shared" si="236"/>
        <v>20</v>
      </c>
      <c r="T1526" s="9">
        <f t="shared" si="237"/>
        <v>25</v>
      </c>
      <c r="U1526" s="8">
        <f t="shared" si="238"/>
        <v>24.166666666666668</v>
      </c>
      <c r="V1526" s="8">
        <f t="shared" si="239"/>
        <v>24.375</v>
      </c>
    </row>
    <row r="1527" spans="1:22" ht="13.5" x14ac:dyDescent="0.25">
      <c r="A1527" s="3">
        <f>RSI!A1527</f>
        <v>44526</v>
      </c>
      <c r="B1527" s="2">
        <f>RSI!B1527</f>
        <v>6.7389000000000001</v>
      </c>
      <c r="C1527" s="2">
        <f>RSI!I1527</f>
        <v>66.463712661782381</v>
      </c>
      <c r="D1527" s="2">
        <f>MACD!E1527</f>
        <v>-0.12697661370584878</v>
      </c>
      <c r="E1527" s="2">
        <f>MACD!F1527</f>
        <v>-0.15947189244468341</v>
      </c>
      <c r="F1527" s="2">
        <f>'Moving Avg'!D1527</f>
        <v>6.7689199999999996</v>
      </c>
      <c r="G1527" s="2">
        <f>'Moving Avg'!F1527</f>
        <v>6.4828299999999999</v>
      </c>
      <c r="H1527" s="2">
        <f>'Moving Avg'!G1527</f>
        <v>6.1925819999999998</v>
      </c>
      <c r="I1527" s="2">
        <f>'Moving Avg'!H1527</f>
        <v>6.1032100000000034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  <c r="M1527" s="8">
        <f t="shared" si="233"/>
        <v>50</v>
      </c>
      <c r="N1527" s="8">
        <f t="shared" si="230"/>
        <v>0</v>
      </c>
      <c r="O1527" s="8">
        <f t="shared" si="231"/>
        <v>50</v>
      </c>
      <c r="P1527" s="8">
        <f t="shared" si="232"/>
        <v>100</v>
      </c>
      <c r="Q1527" s="9">
        <f t="shared" si="234"/>
        <v>40</v>
      </c>
      <c r="R1527" s="9">
        <f t="shared" si="235"/>
        <v>52.5</v>
      </c>
      <c r="S1527" s="9">
        <f t="shared" si="236"/>
        <v>65</v>
      </c>
      <c r="T1527" s="9">
        <f t="shared" si="237"/>
        <v>50</v>
      </c>
      <c r="U1527" s="8">
        <f t="shared" si="238"/>
        <v>52.5</v>
      </c>
      <c r="V1527" s="8">
        <f t="shared" si="239"/>
        <v>51.875</v>
      </c>
    </row>
    <row r="1528" spans="1:22" ht="13.5" x14ac:dyDescent="0.25">
      <c r="A1528" s="3">
        <f>RSI!A1528</f>
        <v>44529</v>
      </c>
      <c r="B1528" s="2">
        <f>RSI!B1528</f>
        <v>6.6220999999999997</v>
      </c>
      <c r="C1528" s="2">
        <f>RSI!I1528</f>
        <v>58.294010277087629</v>
      </c>
      <c r="D1528" s="2">
        <f>MACD!E1528</f>
        <v>-9.6949527267780056E-2</v>
      </c>
      <c r="E1528" s="2">
        <f>MACD!F1528</f>
        <v>-0.14696741940930275</v>
      </c>
      <c r="F1528" s="2">
        <f>'Moving Avg'!D1528</f>
        <v>6.7455600000000002</v>
      </c>
      <c r="G1528" s="2">
        <f>'Moving Avg'!F1528</f>
        <v>6.5057649999999994</v>
      </c>
      <c r="H1528" s="2">
        <f>'Moving Avg'!G1528</f>
        <v>6.2129319999999995</v>
      </c>
      <c r="I1528" s="2">
        <f>'Moving Avg'!H1528</f>
        <v>6.1015780000000026</v>
      </c>
      <c r="J1528" s="6" t="str">
        <f>OBV!F1528</f>
        <v>BEARISH</v>
      </c>
      <c r="K1528" s="6" t="str">
        <f>OBV!G1528</f>
        <v>WEAK</v>
      </c>
      <c r="L1528" s="6" t="str">
        <f>OBV!H1528</f>
        <v>CONFIRMED BEARISH</v>
      </c>
      <c r="M1528" s="8">
        <f t="shared" si="233"/>
        <v>50</v>
      </c>
      <c r="N1528" s="8">
        <f t="shared" si="230"/>
        <v>0</v>
      </c>
      <c r="O1528" s="8">
        <f t="shared" si="231"/>
        <v>50</v>
      </c>
      <c r="P1528" s="8">
        <f t="shared" si="232"/>
        <v>0</v>
      </c>
      <c r="Q1528" s="9">
        <f t="shared" si="234"/>
        <v>25</v>
      </c>
      <c r="R1528" s="9">
        <f t="shared" si="235"/>
        <v>27.5</v>
      </c>
      <c r="S1528" s="9">
        <f t="shared" si="236"/>
        <v>20</v>
      </c>
      <c r="T1528" s="9">
        <f t="shared" si="237"/>
        <v>25</v>
      </c>
      <c r="U1528" s="8">
        <f t="shared" si="238"/>
        <v>24.166666666666668</v>
      </c>
      <c r="V1528" s="8">
        <f t="shared" si="239"/>
        <v>24.375</v>
      </c>
    </row>
    <row r="1529" spans="1:22" ht="13.5" x14ac:dyDescent="0.25">
      <c r="A1529" s="3">
        <f>RSI!A1529</f>
        <v>44530</v>
      </c>
      <c r="B1529" s="2">
        <f>RSI!B1529</f>
        <v>6.7972999999999999</v>
      </c>
      <c r="C1529" s="2">
        <f>RSI!I1529</f>
        <v>65.203329677161179</v>
      </c>
      <c r="D1529" s="2">
        <f>MACD!E1529</f>
        <v>-9.0530020488463592E-2</v>
      </c>
      <c r="E1529" s="2">
        <f>MACD!F1529</f>
        <v>-0.13567993962513492</v>
      </c>
      <c r="F1529" s="2">
        <f>'Moving Avg'!D1529</f>
        <v>6.7405599999999994</v>
      </c>
      <c r="G1529" s="2">
        <f>'Moving Avg'!F1529</f>
        <v>6.546215000000001</v>
      </c>
      <c r="H1529" s="2">
        <f>'Moving Avg'!G1529</f>
        <v>6.2364520000000008</v>
      </c>
      <c r="I1529" s="2">
        <f>'Moving Avg'!H1529</f>
        <v>6.1009005000000025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  <c r="M1529" s="8">
        <f t="shared" si="233"/>
        <v>50</v>
      </c>
      <c r="N1529" s="8">
        <f t="shared" si="230"/>
        <v>0</v>
      </c>
      <c r="O1529" s="8">
        <f t="shared" si="231"/>
        <v>50</v>
      </c>
      <c r="P1529" s="8">
        <f t="shared" si="232"/>
        <v>0</v>
      </c>
      <c r="Q1529" s="9">
        <f t="shared" si="234"/>
        <v>25</v>
      </c>
      <c r="R1529" s="9">
        <f t="shared" si="235"/>
        <v>27.5</v>
      </c>
      <c r="S1529" s="9">
        <f t="shared" si="236"/>
        <v>20</v>
      </c>
      <c r="T1529" s="9">
        <f t="shared" si="237"/>
        <v>25</v>
      </c>
      <c r="U1529" s="8">
        <f t="shared" si="238"/>
        <v>24.166666666666668</v>
      </c>
      <c r="V1529" s="8">
        <f t="shared" si="239"/>
        <v>24.375</v>
      </c>
    </row>
    <row r="1530" spans="1:22" ht="13.5" x14ac:dyDescent="0.25">
      <c r="A1530" s="3">
        <f>RSI!A1530</f>
        <v>44531</v>
      </c>
      <c r="B1530" s="2">
        <f>RSI!B1530</f>
        <v>6.6138000000000003</v>
      </c>
      <c r="C1530" s="2">
        <f>RSI!I1530</f>
        <v>54.937533347139194</v>
      </c>
      <c r="D1530" s="2">
        <f>MACD!E1530</f>
        <v>-7.4624936595967917E-2</v>
      </c>
      <c r="E1530" s="2">
        <f>MACD!F1530</f>
        <v>-0.12346893901930153</v>
      </c>
      <c r="F1530" s="2">
        <f>'Moving Avg'!D1530</f>
        <v>6.7055399999999992</v>
      </c>
      <c r="G1530" s="2">
        <f>'Moving Avg'!F1530</f>
        <v>6.5766600000000013</v>
      </c>
      <c r="H1530" s="2">
        <f>'Moving Avg'!G1530</f>
        <v>6.2544680000000001</v>
      </c>
      <c r="I1530" s="2">
        <f>'Moving Avg'!H1530</f>
        <v>6.098329500000002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  <c r="M1530" s="8">
        <f t="shared" si="233"/>
        <v>50</v>
      </c>
      <c r="N1530" s="8">
        <f t="shared" si="230"/>
        <v>0</v>
      </c>
      <c r="O1530" s="8">
        <f t="shared" si="231"/>
        <v>50</v>
      </c>
      <c r="P1530" s="8">
        <f t="shared" si="232"/>
        <v>0</v>
      </c>
      <c r="Q1530" s="9">
        <f t="shared" si="234"/>
        <v>25</v>
      </c>
      <c r="R1530" s="9">
        <f t="shared" si="235"/>
        <v>27.5</v>
      </c>
      <c r="S1530" s="9">
        <f t="shared" si="236"/>
        <v>20</v>
      </c>
      <c r="T1530" s="9">
        <f t="shared" si="237"/>
        <v>25</v>
      </c>
      <c r="U1530" s="8">
        <f t="shared" si="238"/>
        <v>24.166666666666668</v>
      </c>
      <c r="V1530" s="8">
        <f t="shared" si="239"/>
        <v>24.375</v>
      </c>
    </row>
    <row r="1531" spans="1:22" ht="13.5" x14ac:dyDescent="0.25">
      <c r="A1531" s="3">
        <f>RSI!A1531</f>
        <v>44532</v>
      </c>
      <c r="B1531" s="2">
        <f>RSI!B1531</f>
        <v>6.5887000000000002</v>
      </c>
      <c r="C1531" s="2">
        <f>RSI!I1531</f>
        <v>53.692281864708129</v>
      </c>
      <c r="D1531" s="2">
        <f>MACD!E1531</f>
        <v>-5.2236908627818934E-2</v>
      </c>
      <c r="E1531" s="2">
        <f>MACD!F1531</f>
        <v>-0.10922253294100501</v>
      </c>
      <c r="F1531" s="2">
        <f>'Moving Avg'!D1531</f>
        <v>6.6721600000000008</v>
      </c>
      <c r="G1531" s="2">
        <f>'Moving Avg'!F1531</f>
        <v>6.6058499999999993</v>
      </c>
      <c r="H1531" s="2">
        <f>'Moving Avg'!G1531</f>
        <v>6.2716479999999999</v>
      </c>
      <c r="I1531" s="2">
        <f>'Moving Avg'!H1531</f>
        <v>6.0969210000000018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  <c r="M1531" s="8">
        <f t="shared" si="233"/>
        <v>50</v>
      </c>
      <c r="N1531" s="8">
        <f t="shared" si="230"/>
        <v>0</v>
      </c>
      <c r="O1531" s="8">
        <f t="shared" si="231"/>
        <v>50</v>
      </c>
      <c r="P1531" s="8">
        <f t="shared" si="232"/>
        <v>0</v>
      </c>
      <c r="Q1531" s="9">
        <f t="shared" si="234"/>
        <v>25</v>
      </c>
      <c r="R1531" s="9">
        <f t="shared" si="235"/>
        <v>27.5</v>
      </c>
      <c r="S1531" s="9">
        <f t="shared" si="236"/>
        <v>20</v>
      </c>
      <c r="T1531" s="9">
        <f t="shared" si="237"/>
        <v>25</v>
      </c>
      <c r="U1531" s="8">
        <f t="shared" si="238"/>
        <v>24.166666666666668</v>
      </c>
      <c r="V1531" s="8">
        <f t="shared" si="239"/>
        <v>24.375</v>
      </c>
    </row>
    <row r="1532" spans="1:22" ht="13.5" x14ac:dyDescent="0.25">
      <c r="A1532" s="3">
        <f>RSI!A1532</f>
        <v>44533</v>
      </c>
      <c r="B1532" s="2">
        <f>RSI!B1532</f>
        <v>6.5220000000000002</v>
      </c>
      <c r="C1532" s="2">
        <f>RSI!I1532</f>
        <v>50.421578591527918</v>
      </c>
      <c r="D1532" s="2">
        <f>MACD!E1532</f>
        <v>-3.3918232486074729E-2</v>
      </c>
      <c r="E1532" s="2">
        <f>MACD!F1532</f>
        <v>-9.4161672850018946E-2</v>
      </c>
      <c r="F1532" s="2">
        <f>'Moving Avg'!D1532</f>
        <v>6.6287800000000008</v>
      </c>
      <c r="G1532" s="2">
        <f>'Moving Avg'!F1532</f>
        <v>6.6287850000000006</v>
      </c>
      <c r="H1532" s="2">
        <f>'Moving Avg'!G1532</f>
        <v>6.2879940000000003</v>
      </c>
      <c r="I1532" s="2">
        <f>'Moving Avg'!H1532</f>
        <v>6.0959600000000016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  <c r="M1532" s="8">
        <f t="shared" si="233"/>
        <v>50</v>
      </c>
      <c r="N1532" s="8">
        <f t="shared" si="230"/>
        <v>0</v>
      </c>
      <c r="O1532" s="8">
        <f t="shared" si="231"/>
        <v>50</v>
      </c>
      <c r="P1532" s="8">
        <f t="shared" si="232"/>
        <v>0</v>
      </c>
      <c r="Q1532" s="9">
        <f t="shared" si="234"/>
        <v>25</v>
      </c>
      <c r="R1532" s="9">
        <f t="shared" si="235"/>
        <v>27.5</v>
      </c>
      <c r="S1532" s="9">
        <f t="shared" si="236"/>
        <v>20</v>
      </c>
      <c r="T1532" s="9">
        <f t="shared" si="237"/>
        <v>25</v>
      </c>
      <c r="U1532" s="8">
        <f t="shared" si="238"/>
        <v>24.166666666666668</v>
      </c>
      <c r="V1532" s="8">
        <f t="shared" si="239"/>
        <v>24.375</v>
      </c>
    </row>
    <row r="1533" spans="1:22" ht="13.5" x14ac:dyDescent="0.25">
      <c r="A1533" s="3">
        <f>RSI!A1533</f>
        <v>44536</v>
      </c>
      <c r="B1533" s="2">
        <f>RSI!B1533</f>
        <v>6.5053000000000001</v>
      </c>
      <c r="C1533" s="2">
        <f>RSI!I1533</f>
        <v>49.606788540860968</v>
      </c>
      <c r="D1533" s="2">
        <f>MACD!E1533</f>
        <v>5.9253825251035508E-3</v>
      </c>
      <c r="E1533" s="2">
        <f>MACD!F1533</f>
        <v>-7.4144261774994447E-2</v>
      </c>
      <c r="F1533" s="2">
        <f>'Moving Avg'!D1533</f>
        <v>6.6054199999999996</v>
      </c>
      <c r="G1533" s="2">
        <f>'Moving Avg'!F1533</f>
        <v>6.6329550000000008</v>
      </c>
      <c r="H1533" s="2">
        <f>'Moving Avg'!G1533</f>
        <v>6.3060079999999994</v>
      </c>
      <c r="I1533" s="2">
        <f>'Moving Avg'!H1533</f>
        <v>6.0949155000000017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  <c r="M1533" s="8">
        <f t="shared" si="233"/>
        <v>50</v>
      </c>
      <c r="N1533" s="8">
        <f t="shared" si="230"/>
        <v>0</v>
      </c>
      <c r="O1533" s="8">
        <f t="shared" si="231"/>
        <v>50</v>
      </c>
      <c r="P1533" s="8">
        <f t="shared" si="232"/>
        <v>0</v>
      </c>
      <c r="Q1533" s="9">
        <f t="shared" si="234"/>
        <v>25</v>
      </c>
      <c r="R1533" s="9">
        <f t="shared" si="235"/>
        <v>27.5</v>
      </c>
      <c r="S1533" s="9">
        <f t="shared" si="236"/>
        <v>20</v>
      </c>
      <c r="T1533" s="9">
        <f t="shared" si="237"/>
        <v>25</v>
      </c>
      <c r="U1533" s="8">
        <f t="shared" si="238"/>
        <v>24.166666666666668</v>
      </c>
      <c r="V1533" s="8">
        <f t="shared" si="239"/>
        <v>24.375</v>
      </c>
    </row>
    <row r="1534" spans="1:22" ht="13.5" x14ac:dyDescent="0.25">
      <c r="A1534" s="3">
        <f>RSI!A1534</f>
        <v>44537</v>
      </c>
      <c r="B1534" s="2">
        <f>RSI!B1534</f>
        <v>6.5304000000000002</v>
      </c>
      <c r="C1534" s="2">
        <f>RSI!I1534</f>
        <v>50.891275982751644</v>
      </c>
      <c r="D1534" s="2">
        <f>MACD!E1534</f>
        <v>5.0707982519330841E-2</v>
      </c>
      <c r="E1534" s="2">
        <f>MACD!F1534</f>
        <v>-4.9173812916129392E-2</v>
      </c>
      <c r="F1534" s="2">
        <f>'Moving Avg'!D1534</f>
        <v>6.5520399999999999</v>
      </c>
      <c r="G1534" s="2">
        <f>'Moving Avg'!F1534</f>
        <v>6.64255</v>
      </c>
      <c r="H1534" s="2">
        <f>'Moving Avg'!G1534</f>
        <v>6.3231899999999994</v>
      </c>
      <c r="I1534" s="2">
        <f>'Moving Avg'!H1534</f>
        <v>6.0939965000000029</v>
      </c>
      <c r="J1534" s="6" t="str">
        <f>OBV!F1534</f>
        <v>BEARISH</v>
      </c>
      <c r="K1534" s="6" t="str">
        <f>OBV!G1534</f>
        <v>WEAK</v>
      </c>
      <c r="L1534" s="6" t="str">
        <f>OBV!H1534</f>
        <v>CONFIRMED BEARISH</v>
      </c>
      <c r="M1534" s="8">
        <f t="shared" si="233"/>
        <v>50</v>
      </c>
      <c r="N1534" s="8">
        <f t="shared" si="230"/>
        <v>0</v>
      </c>
      <c r="O1534" s="8">
        <f t="shared" si="231"/>
        <v>50</v>
      </c>
      <c r="P1534" s="8">
        <f t="shared" si="232"/>
        <v>0</v>
      </c>
      <c r="Q1534" s="9">
        <f t="shared" si="234"/>
        <v>25</v>
      </c>
      <c r="R1534" s="9">
        <f t="shared" si="235"/>
        <v>27.5</v>
      </c>
      <c r="S1534" s="9">
        <f t="shared" si="236"/>
        <v>20</v>
      </c>
      <c r="T1534" s="9">
        <f t="shared" si="237"/>
        <v>25</v>
      </c>
      <c r="U1534" s="8">
        <f t="shared" si="238"/>
        <v>24.166666666666668</v>
      </c>
      <c r="V1534" s="8">
        <f t="shared" si="239"/>
        <v>24.375</v>
      </c>
    </row>
    <row r="1535" spans="1:22" ht="13.5" x14ac:dyDescent="0.25">
      <c r="A1535" s="3">
        <f>RSI!A1535</f>
        <v>44538</v>
      </c>
      <c r="B1535" s="2">
        <f>RSI!B1535</f>
        <v>6.4553000000000003</v>
      </c>
      <c r="C1535" s="2">
        <f>RSI!I1535</f>
        <v>47.028743858478066</v>
      </c>
      <c r="D1535" s="2">
        <f>MACD!E1535</f>
        <v>8.8967193540229417E-2</v>
      </c>
      <c r="E1535" s="2">
        <f>MACD!F1535</f>
        <v>-2.1545611624857634E-2</v>
      </c>
      <c r="F1535" s="2">
        <f>'Moving Avg'!D1535</f>
        <v>6.52034</v>
      </c>
      <c r="G1535" s="2">
        <f>'Moving Avg'!F1535</f>
        <v>6.6362950000000014</v>
      </c>
      <c r="H1535" s="2">
        <f>'Moving Avg'!G1535</f>
        <v>6.3390360000000001</v>
      </c>
      <c r="I1535" s="2">
        <f>'Moving Avg'!H1535</f>
        <v>6.0927020000000027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  <c r="M1535" s="8">
        <f t="shared" si="233"/>
        <v>50</v>
      </c>
      <c r="N1535" s="8">
        <f t="shared" si="230"/>
        <v>0</v>
      </c>
      <c r="O1535" s="8">
        <f t="shared" si="231"/>
        <v>50</v>
      </c>
      <c r="P1535" s="8">
        <f t="shared" si="232"/>
        <v>0</v>
      </c>
      <c r="Q1535" s="9">
        <f t="shared" si="234"/>
        <v>25</v>
      </c>
      <c r="R1535" s="9">
        <f t="shared" si="235"/>
        <v>27.5</v>
      </c>
      <c r="S1535" s="9">
        <f t="shared" si="236"/>
        <v>20</v>
      </c>
      <c r="T1535" s="9">
        <f t="shared" si="237"/>
        <v>25</v>
      </c>
      <c r="U1535" s="8">
        <f t="shared" si="238"/>
        <v>24.166666666666668</v>
      </c>
      <c r="V1535" s="8">
        <f t="shared" si="239"/>
        <v>24.375</v>
      </c>
    </row>
    <row r="1536" spans="1:22" ht="13.5" x14ac:dyDescent="0.25">
      <c r="A1536" s="3">
        <f>RSI!A1536</f>
        <v>44539</v>
      </c>
      <c r="B1536" s="2">
        <f>RSI!B1536</f>
        <v>6.4553000000000003</v>
      </c>
      <c r="C1536" s="2">
        <f>RSI!I1536</f>
        <v>47.028743858478059</v>
      </c>
      <c r="D1536" s="2">
        <f>MACD!E1536</f>
        <v>0.11660712019716968</v>
      </c>
      <c r="E1536" s="2">
        <f>MACD!F1536</f>
        <v>6.0849347395478294E-3</v>
      </c>
      <c r="F1536" s="2">
        <f>'Moving Avg'!D1536</f>
        <v>6.4936600000000002</v>
      </c>
      <c r="G1536" s="2">
        <f>'Moving Avg'!F1536</f>
        <v>6.6283700000000012</v>
      </c>
      <c r="H1536" s="2">
        <f>'Moving Avg'!G1536</f>
        <v>6.3547159999999998</v>
      </c>
      <c r="I1536" s="2">
        <f>'Moving Avg'!H1536</f>
        <v>6.0914075000000052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3"/>
        <v>50</v>
      </c>
      <c r="N1536" s="8">
        <f t="shared" si="230"/>
        <v>0</v>
      </c>
      <c r="O1536" s="8">
        <f t="shared" si="231"/>
        <v>50</v>
      </c>
      <c r="P1536" s="8">
        <f t="shared" si="232"/>
        <v>16.5</v>
      </c>
      <c r="Q1536" s="9">
        <f t="shared" si="234"/>
        <v>27.475000000000001</v>
      </c>
      <c r="R1536" s="9">
        <f t="shared" si="235"/>
        <v>31.625</v>
      </c>
      <c r="S1536" s="9">
        <f t="shared" si="236"/>
        <v>27.425000000000001</v>
      </c>
      <c r="T1536" s="9">
        <f t="shared" si="237"/>
        <v>29.125</v>
      </c>
      <c r="U1536" s="8">
        <f t="shared" si="238"/>
        <v>28.841666666666669</v>
      </c>
      <c r="V1536" s="8">
        <f t="shared" si="239"/>
        <v>28.912500000000001</v>
      </c>
    </row>
    <row r="1537" spans="1:22" ht="13.5" x14ac:dyDescent="0.25">
      <c r="A1537" s="3">
        <f>RSI!A1537</f>
        <v>44540</v>
      </c>
      <c r="B1537" s="2">
        <f>RSI!B1537</f>
        <v>6.4635999999999996</v>
      </c>
      <c r="C1537" s="2">
        <f>RSI!I1537</f>
        <v>47.539098461618089</v>
      </c>
      <c r="D1537" s="2">
        <f>MACD!E1537</f>
        <v>0.13717165395748321</v>
      </c>
      <c r="E1537" s="2">
        <f>MACD!F1537</f>
        <v>3.2302278583134905E-2</v>
      </c>
      <c r="F1537" s="2">
        <f>'Moving Avg'!D1537</f>
        <v>6.4819800000000001</v>
      </c>
      <c r="G1537" s="2">
        <f>'Moving Avg'!F1537</f>
        <v>6.6187749999999994</v>
      </c>
      <c r="H1537" s="2">
        <f>'Moving Avg'!G1537</f>
        <v>6.3693939999999998</v>
      </c>
      <c r="I1537" s="2">
        <f>'Moving Avg'!H1537</f>
        <v>6.0901545000000059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  <c r="M1537" s="8">
        <f t="shared" si="233"/>
        <v>50</v>
      </c>
      <c r="N1537" s="8">
        <f t="shared" si="230"/>
        <v>0</v>
      </c>
      <c r="O1537" s="8">
        <f t="shared" si="231"/>
        <v>50</v>
      </c>
      <c r="P1537" s="8">
        <f t="shared" si="232"/>
        <v>66.5</v>
      </c>
      <c r="Q1537" s="9">
        <f t="shared" si="234"/>
        <v>34.975000000000001</v>
      </c>
      <c r="R1537" s="9">
        <f t="shared" si="235"/>
        <v>44.125</v>
      </c>
      <c r="S1537" s="9">
        <f t="shared" si="236"/>
        <v>49.924999999999997</v>
      </c>
      <c r="T1537" s="9">
        <f t="shared" si="237"/>
        <v>41.625</v>
      </c>
      <c r="U1537" s="8">
        <f t="shared" si="238"/>
        <v>43.008333333333326</v>
      </c>
      <c r="V1537" s="8">
        <f t="shared" si="239"/>
        <v>42.662499999999994</v>
      </c>
    </row>
    <row r="1538" spans="1:22" ht="13.5" x14ac:dyDescent="0.25">
      <c r="A1538" s="3">
        <f>RSI!A1538</f>
        <v>44543</v>
      </c>
      <c r="B1538" s="2">
        <f>RSI!B1538</f>
        <v>6.4218999999999999</v>
      </c>
      <c r="C1538" s="2">
        <f>RSI!I1538</f>
        <v>45.183742192108454</v>
      </c>
      <c r="D1538" s="2">
        <f>MACD!E1538</f>
        <v>0.13997723848242938</v>
      </c>
      <c r="E1538" s="2">
        <f>MACD!F1538</f>
        <v>5.3837270562993797E-2</v>
      </c>
      <c r="F1538" s="2">
        <f>'Moving Avg'!D1538</f>
        <v>6.4653000000000009</v>
      </c>
      <c r="G1538" s="2">
        <f>'Moving Avg'!F1538</f>
        <v>6.6091799999999994</v>
      </c>
      <c r="H1538" s="2">
        <f>'Moving Avg'!G1538</f>
        <v>6.3830699999999991</v>
      </c>
      <c r="I1538" s="2">
        <f>'Moving Avg'!H1538</f>
        <v>6.0886930000000064</v>
      </c>
      <c r="J1538" s="6" t="str">
        <f>OBV!F1538</f>
        <v>BEARISH</v>
      </c>
      <c r="K1538" s="6" t="str">
        <f>OBV!G1538</f>
        <v>WEAK</v>
      </c>
      <c r="L1538" s="6" t="str">
        <f>OBV!H1538</f>
        <v>CONFIRMED BEARISH</v>
      </c>
      <c r="M1538" s="8">
        <f t="shared" si="233"/>
        <v>50</v>
      </c>
      <c r="N1538" s="8">
        <f t="shared" ref="N1538:N1601" si="240">IF(E1538-D1538&gt;0.02, 100, IF(E1538-D1538&lt;0,0,45))</f>
        <v>0</v>
      </c>
      <c r="O1538" s="8">
        <f t="shared" ref="O1538:O1601" si="241">IF(F1538-I1538&gt;10,100,IF(F1538-I1538&gt;5,75, IF(F1538-I1538&gt;0,50,0)))</f>
        <v>50</v>
      </c>
      <c r="P1538" s="8">
        <f t="shared" ref="P1538:P1601" si="242">IF(L1538="confirmed bullish", 34, IF(L1538="bullish divergence",17, 0))+IF(J1538="bullish",33,IF(J1538="bearish",0,16.5))+IF(K1538="strong",33,IF(K1538="weak",0,16.5))</f>
        <v>0</v>
      </c>
      <c r="Q1538" s="9">
        <f t="shared" si="234"/>
        <v>25</v>
      </c>
      <c r="R1538" s="9">
        <f t="shared" si="235"/>
        <v>27.5</v>
      </c>
      <c r="S1538" s="9">
        <f t="shared" si="236"/>
        <v>20</v>
      </c>
      <c r="T1538" s="9">
        <f t="shared" si="237"/>
        <v>25</v>
      </c>
      <c r="U1538" s="8">
        <f t="shared" si="238"/>
        <v>24.166666666666668</v>
      </c>
      <c r="V1538" s="8">
        <f t="shared" si="239"/>
        <v>24.375</v>
      </c>
    </row>
    <row r="1539" spans="1:22" ht="13.5" x14ac:dyDescent="0.25">
      <c r="A1539" s="3">
        <f>RSI!A1539</f>
        <v>44544</v>
      </c>
      <c r="B1539" s="2">
        <f>RSI!B1539</f>
        <v>6.3384999999999998</v>
      </c>
      <c r="C1539" s="2">
        <f>RSI!I1539</f>
        <v>40.826946044843517</v>
      </c>
      <c r="D1539" s="2">
        <f>MACD!E1539</f>
        <v>0.17599326922439662</v>
      </c>
      <c r="E1539" s="2">
        <f>MACD!F1539</f>
        <v>7.8268470295274367E-2</v>
      </c>
      <c r="F1539" s="2">
        <f>'Moving Avg'!D1539</f>
        <v>6.4269200000000009</v>
      </c>
      <c r="G1539" s="2">
        <f>'Moving Avg'!F1539</f>
        <v>6.5970849999999999</v>
      </c>
      <c r="H1539" s="2">
        <f>'Moving Avg'!G1539</f>
        <v>6.3889079999999998</v>
      </c>
      <c r="I1539" s="2">
        <f>'Moving Avg'!H1539</f>
        <v>6.0862290000000066</v>
      </c>
      <c r="J1539" s="6" t="str">
        <f>OBV!F1539</f>
        <v>BEARISH</v>
      </c>
      <c r="K1539" s="6" t="str">
        <f>OBV!G1539</f>
        <v>WEAK</v>
      </c>
      <c r="L1539" s="6" t="str">
        <f>OBV!H1539</f>
        <v>CONFIRMED BEARISH</v>
      </c>
      <c r="M1539" s="8">
        <f t="shared" ref="M1539:M1602" si="243">IF(C1539&lt;30,100, IF(C1539&gt;70, 0, 50))</f>
        <v>50</v>
      </c>
      <c r="N1539" s="8">
        <f t="shared" si="240"/>
        <v>0</v>
      </c>
      <c r="O1539" s="8">
        <f t="shared" si="241"/>
        <v>50</v>
      </c>
      <c r="P1539" s="8">
        <f t="shared" si="242"/>
        <v>0</v>
      </c>
      <c r="Q1539" s="9">
        <f t="shared" ref="Q1539:Q1602" si="244">0.35*M1539+N1539*0.35+O1539*0.15+P1539*0.15</f>
        <v>25</v>
      </c>
      <c r="R1539" s="9">
        <f t="shared" ref="R1539:R1602" si="245">M1539*0.2+N1539*0.2+O1539*0.35+P1539*0.25</f>
        <v>27.5</v>
      </c>
      <c r="S1539" s="9">
        <f t="shared" ref="S1539:S1602" si="246">M1539*0.15+N1539*0.15+O1539*0.25+P1539*0.45</f>
        <v>20</v>
      </c>
      <c r="T1539" s="9">
        <f t="shared" ref="T1539:T1602" si="247">0.25*SUM(M1539:P1539)</f>
        <v>25</v>
      </c>
      <c r="U1539" s="8">
        <f t="shared" ref="U1539:U1602" si="248">SUM(Q1539:S1539)/3</f>
        <v>24.166666666666668</v>
      </c>
      <c r="V1539" s="8">
        <f t="shared" ref="V1539:V1602" si="249">SUM(Q1539:T1539)/4</f>
        <v>24.375</v>
      </c>
    </row>
    <row r="1540" spans="1:22" ht="13.5" x14ac:dyDescent="0.25">
      <c r="A1540" s="3">
        <f>RSI!A1540</f>
        <v>44545</v>
      </c>
      <c r="B1540" s="2">
        <f>RSI!B1540</f>
        <v>6.3802000000000003</v>
      </c>
      <c r="C1540" s="2">
        <f>RSI!I1540</f>
        <v>43.747604366035027</v>
      </c>
      <c r="D1540" s="2">
        <f>MACD!E1540</f>
        <v>0.17611416773477639</v>
      </c>
      <c r="E1540" s="2">
        <f>MACD!F1540</f>
        <v>9.7837609783174781E-2</v>
      </c>
      <c r="F1540" s="2">
        <f>'Moving Avg'!D1540</f>
        <v>6.4119000000000002</v>
      </c>
      <c r="G1540" s="2">
        <f>'Moving Avg'!F1540</f>
        <v>6.5874899999999998</v>
      </c>
      <c r="H1540" s="2">
        <f>'Moving Avg'!G1540</f>
        <v>6.3965799999999993</v>
      </c>
      <c r="I1540" s="2">
        <f>'Moving Avg'!H1540</f>
        <v>6.0839735000000079</v>
      </c>
      <c r="J1540" s="6" t="str">
        <f>OBV!F1540</f>
        <v>BEARISH</v>
      </c>
      <c r="K1540" s="6" t="str">
        <f>OBV!G1540</f>
        <v>WEAK</v>
      </c>
      <c r="L1540" s="6" t="str">
        <f>OBV!H1540</f>
        <v>CONFIRMED BEARISH</v>
      </c>
      <c r="M1540" s="8">
        <f t="shared" si="243"/>
        <v>50</v>
      </c>
      <c r="N1540" s="8">
        <f t="shared" si="240"/>
        <v>0</v>
      </c>
      <c r="O1540" s="8">
        <f t="shared" si="241"/>
        <v>50</v>
      </c>
      <c r="P1540" s="8">
        <f t="shared" si="242"/>
        <v>0</v>
      </c>
      <c r="Q1540" s="9">
        <f t="shared" si="244"/>
        <v>25</v>
      </c>
      <c r="R1540" s="9">
        <f t="shared" si="245"/>
        <v>27.5</v>
      </c>
      <c r="S1540" s="9">
        <f t="shared" si="246"/>
        <v>20</v>
      </c>
      <c r="T1540" s="9">
        <f t="shared" si="247"/>
        <v>25</v>
      </c>
      <c r="U1540" s="8">
        <f t="shared" si="248"/>
        <v>24.166666666666668</v>
      </c>
      <c r="V1540" s="8">
        <f t="shared" si="249"/>
        <v>24.375</v>
      </c>
    </row>
    <row r="1541" spans="1:22" ht="13.5" x14ac:dyDescent="0.25">
      <c r="A1541" s="3">
        <f>RSI!A1541</f>
        <v>44546</v>
      </c>
      <c r="B1541" s="2">
        <f>RSI!B1541</f>
        <v>6.3301999999999996</v>
      </c>
      <c r="C1541" s="2">
        <f>RSI!I1541</f>
        <v>41.126427153007711</v>
      </c>
      <c r="D1541" s="2">
        <f>MACD!E1541</f>
        <v>0.17670616323168709</v>
      </c>
      <c r="E1541" s="2">
        <f>MACD!F1541</f>
        <v>0.11361132047287725</v>
      </c>
      <c r="F1541" s="2">
        <f>'Moving Avg'!D1541</f>
        <v>6.3868799999999997</v>
      </c>
      <c r="G1541" s="2">
        <f>'Moving Avg'!F1541</f>
        <v>6.5728949999999999</v>
      </c>
      <c r="H1541" s="2">
        <f>'Moving Avg'!G1541</f>
        <v>6.4034179999999994</v>
      </c>
      <c r="I1541" s="2">
        <f>'Moving Avg'!H1541</f>
        <v>6.0815070000000073</v>
      </c>
      <c r="J1541" s="6" t="str">
        <f>OBV!F1541</f>
        <v>BEARISH</v>
      </c>
      <c r="K1541" s="6" t="str">
        <f>OBV!G1541</f>
        <v>WEAK</v>
      </c>
      <c r="L1541" s="6" t="str">
        <f>OBV!H1541</f>
        <v>CONFIRMED BEARISH</v>
      </c>
      <c r="M1541" s="8">
        <f t="shared" si="243"/>
        <v>50</v>
      </c>
      <c r="N1541" s="8">
        <f t="shared" si="240"/>
        <v>0</v>
      </c>
      <c r="O1541" s="8">
        <f t="shared" si="241"/>
        <v>50</v>
      </c>
      <c r="P1541" s="8">
        <f t="shared" si="242"/>
        <v>0</v>
      </c>
      <c r="Q1541" s="9">
        <f t="shared" si="244"/>
        <v>25</v>
      </c>
      <c r="R1541" s="9">
        <f t="shared" si="245"/>
        <v>27.5</v>
      </c>
      <c r="S1541" s="9">
        <f t="shared" si="246"/>
        <v>20</v>
      </c>
      <c r="T1541" s="9">
        <f t="shared" si="247"/>
        <v>25</v>
      </c>
      <c r="U1541" s="8">
        <f t="shared" si="248"/>
        <v>24.166666666666668</v>
      </c>
      <c r="V1541" s="8">
        <f t="shared" si="249"/>
        <v>24.375</v>
      </c>
    </row>
    <row r="1542" spans="1:22" ht="13.5" x14ac:dyDescent="0.25">
      <c r="A1542" s="3">
        <f>RSI!A1542</f>
        <v>44550</v>
      </c>
      <c r="B1542" s="2">
        <f>RSI!B1542</f>
        <v>6.2550999999999997</v>
      </c>
      <c r="C1542" s="2">
        <f>RSI!I1542</f>
        <v>37.492767682961059</v>
      </c>
      <c r="D1542" s="2">
        <f>MACD!E1542</f>
        <v>0.17340352536480275</v>
      </c>
      <c r="E1542" s="2">
        <f>MACD!F1542</f>
        <v>0.12556976145126236</v>
      </c>
      <c r="F1542" s="2">
        <f>'Moving Avg'!D1542</f>
        <v>6.3451799999999992</v>
      </c>
      <c r="G1542" s="2">
        <f>'Moving Avg'!F1542</f>
        <v>6.5562149999999999</v>
      </c>
      <c r="H1542" s="2">
        <f>'Moving Avg'!G1542</f>
        <v>6.4075879999999996</v>
      </c>
      <c r="I1542" s="2">
        <f>'Moving Avg'!H1542</f>
        <v>6.078665000000008</v>
      </c>
      <c r="J1542" s="6" t="str">
        <f>OBV!F1542</f>
        <v>BEARISH</v>
      </c>
      <c r="K1542" s="6" t="str">
        <f>OBV!G1542</f>
        <v>WEAK</v>
      </c>
      <c r="L1542" s="6" t="str">
        <f>OBV!H1542</f>
        <v>CONFIRMED BEARISH</v>
      </c>
      <c r="M1542" s="8">
        <f t="shared" si="243"/>
        <v>50</v>
      </c>
      <c r="N1542" s="8">
        <f t="shared" si="240"/>
        <v>0</v>
      </c>
      <c r="O1542" s="8">
        <f t="shared" si="241"/>
        <v>50</v>
      </c>
      <c r="P1542" s="8">
        <f t="shared" si="242"/>
        <v>0</v>
      </c>
      <c r="Q1542" s="9">
        <f t="shared" si="244"/>
        <v>25</v>
      </c>
      <c r="R1542" s="9">
        <f t="shared" si="245"/>
        <v>27.5</v>
      </c>
      <c r="S1542" s="9">
        <f t="shared" si="246"/>
        <v>20</v>
      </c>
      <c r="T1542" s="9">
        <f t="shared" si="247"/>
        <v>25</v>
      </c>
      <c r="U1542" s="8">
        <f t="shared" si="248"/>
        <v>24.166666666666668</v>
      </c>
      <c r="V1542" s="8">
        <f t="shared" si="249"/>
        <v>24.375</v>
      </c>
    </row>
    <row r="1543" spans="1:22" ht="13.5" x14ac:dyDescent="0.25">
      <c r="A1543" s="3">
        <f>RSI!A1543</f>
        <v>44551</v>
      </c>
      <c r="B1543" s="2">
        <f>RSI!B1543</f>
        <v>6.3384999999999998</v>
      </c>
      <c r="C1543" s="2">
        <f>RSI!I1543</f>
        <v>43.466427291241068</v>
      </c>
      <c r="D1543" s="2">
        <f>MACD!E1543</f>
        <v>0.16313446691792954</v>
      </c>
      <c r="E1543" s="2">
        <f>MACD!F1543</f>
        <v>0.13308270254459581</v>
      </c>
      <c r="F1543" s="2">
        <f>'Moving Avg'!D1543</f>
        <v>6.3285</v>
      </c>
      <c r="G1543" s="2">
        <f>'Moving Avg'!F1543</f>
        <v>6.5361949999999993</v>
      </c>
      <c r="H1543" s="2">
        <f>'Moving Avg'!G1543</f>
        <v>6.4127580000000002</v>
      </c>
      <c r="I1543" s="2">
        <f>'Moving Avg'!H1543</f>
        <v>6.0763180000000077</v>
      </c>
      <c r="J1543" s="6" t="str">
        <f>OBV!F1543</f>
        <v>BEARISH</v>
      </c>
      <c r="K1543" s="6" t="str">
        <f>OBV!G1543</f>
        <v>WEAK</v>
      </c>
      <c r="L1543" s="6" t="str">
        <f>OBV!H1543</f>
        <v>CONFIRMED BEARISH</v>
      </c>
      <c r="M1543" s="8">
        <f t="shared" si="243"/>
        <v>50</v>
      </c>
      <c r="N1543" s="8">
        <f t="shared" si="240"/>
        <v>0</v>
      </c>
      <c r="O1543" s="8">
        <f t="shared" si="241"/>
        <v>50</v>
      </c>
      <c r="P1543" s="8">
        <f t="shared" si="242"/>
        <v>0</v>
      </c>
      <c r="Q1543" s="9">
        <f t="shared" si="244"/>
        <v>25</v>
      </c>
      <c r="R1543" s="9">
        <f t="shared" si="245"/>
        <v>27.5</v>
      </c>
      <c r="S1543" s="9">
        <f t="shared" si="246"/>
        <v>20</v>
      </c>
      <c r="T1543" s="9">
        <f t="shared" si="247"/>
        <v>25</v>
      </c>
      <c r="U1543" s="8">
        <f t="shared" si="248"/>
        <v>24.166666666666668</v>
      </c>
      <c r="V1543" s="8">
        <f t="shared" si="249"/>
        <v>24.375</v>
      </c>
    </row>
    <row r="1544" spans="1:22" ht="13.5" x14ac:dyDescent="0.25">
      <c r="A1544" s="3">
        <f>RSI!A1544</f>
        <v>44552</v>
      </c>
      <c r="B1544" s="2">
        <f>RSI!B1544</f>
        <v>6.2050999999999998</v>
      </c>
      <c r="C1544" s="2">
        <f>RSI!I1544</f>
        <v>37.322386741007463</v>
      </c>
      <c r="D1544" s="2">
        <f>MACD!E1544</f>
        <v>0.168873700705503</v>
      </c>
      <c r="E1544" s="2">
        <f>MACD!F1544</f>
        <v>0.14024090217677726</v>
      </c>
      <c r="F1544" s="2">
        <f>'Moving Avg'!D1544</f>
        <v>6.3018199999999993</v>
      </c>
      <c r="G1544" s="2">
        <f>'Moving Avg'!F1544</f>
        <v>6.5053349999999979</v>
      </c>
      <c r="H1544" s="2">
        <f>'Moving Avg'!G1544</f>
        <v>6.412592000000001</v>
      </c>
      <c r="I1544" s="2">
        <f>'Moving Avg'!H1544</f>
        <v>6.0733040000000074</v>
      </c>
      <c r="J1544" s="6" t="str">
        <f>OBV!F1544</f>
        <v>BEARISH</v>
      </c>
      <c r="K1544" s="6" t="str">
        <f>OBV!G1544</f>
        <v>WEAK</v>
      </c>
      <c r="L1544" s="6" t="str">
        <f>OBV!H1544</f>
        <v>CONFIRMED BEARISH</v>
      </c>
      <c r="M1544" s="8">
        <f t="shared" si="243"/>
        <v>50</v>
      </c>
      <c r="N1544" s="8">
        <f t="shared" si="240"/>
        <v>0</v>
      </c>
      <c r="O1544" s="8">
        <f t="shared" si="241"/>
        <v>50</v>
      </c>
      <c r="P1544" s="8">
        <f t="shared" si="242"/>
        <v>0</v>
      </c>
      <c r="Q1544" s="9">
        <f t="shared" si="244"/>
        <v>25</v>
      </c>
      <c r="R1544" s="9">
        <f t="shared" si="245"/>
        <v>27.5</v>
      </c>
      <c r="S1544" s="9">
        <f t="shared" si="246"/>
        <v>20</v>
      </c>
      <c r="T1544" s="9">
        <f t="shared" si="247"/>
        <v>25</v>
      </c>
      <c r="U1544" s="8">
        <f t="shared" si="248"/>
        <v>24.166666666666668</v>
      </c>
      <c r="V1544" s="8">
        <f t="shared" si="249"/>
        <v>24.375</v>
      </c>
    </row>
    <row r="1545" spans="1:22" ht="13.5" x14ac:dyDescent="0.25">
      <c r="A1545" s="3">
        <f>RSI!A1545</f>
        <v>44553</v>
      </c>
      <c r="B1545" s="2">
        <f>RSI!B1545</f>
        <v>6.0883000000000003</v>
      </c>
      <c r="C1545" s="2">
        <f>RSI!I1545</f>
        <v>32.933006495536119</v>
      </c>
      <c r="D1545" s="2">
        <f>MACD!E1545</f>
        <v>0.17225089298117346</v>
      </c>
      <c r="E1545" s="2">
        <f>MACD!F1545</f>
        <v>0.14664290033765651</v>
      </c>
      <c r="F1545" s="2">
        <f>'Moving Avg'!D1545</f>
        <v>6.2434400000000005</v>
      </c>
      <c r="G1545" s="2">
        <f>'Moving Avg'!F1545</f>
        <v>6.4703049999999989</v>
      </c>
      <c r="H1545" s="2">
        <f>'Moving Avg'!G1545</f>
        <v>6.4097560000000007</v>
      </c>
      <c r="I1545" s="2">
        <f>'Moving Avg'!H1545</f>
        <v>6.0697840000000065</v>
      </c>
      <c r="J1545" s="6" t="str">
        <f>OBV!F1545</f>
        <v>BEARISH</v>
      </c>
      <c r="K1545" s="6" t="str">
        <f>OBV!G1545</f>
        <v>WEAK</v>
      </c>
      <c r="L1545" s="6" t="str">
        <f>OBV!H1545</f>
        <v>CONFIRMED BEARISH</v>
      </c>
      <c r="M1545" s="8">
        <f t="shared" si="243"/>
        <v>50</v>
      </c>
      <c r="N1545" s="8">
        <f t="shared" si="240"/>
        <v>0</v>
      </c>
      <c r="O1545" s="8">
        <f t="shared" si="241"/>
        <v>50</v>
      </c>
      <c r="P1545" s="8">
        <f t="shared" si="242"/>
        <v>0</v>
      </c>
      <c r="Q1545" s="9">
        <f t="shared" si="244"/>
        <v>25</v>
      </c>
      <c r="R1545" s="9">
        <f t="shared" si="245"/>
        <v>27.5</v>
      </c>
      <c r="S1545" s="9">
        <f t="shared" si="246"/>
        <v>20</v>
      </c>
      <c r="T1545" s="9">
        <f t="shared" si="247"/>
        <v>25</v>
      </c>
      <c r="U1545" s="8">
        <f t="shared" si="248"/>
        <v>24.166666666666668</v>
      </c>
      <c r="V1545" s="8">
        <f t="shared" si="249"/>
        <v>24.375</v>
      </c>
    </row>
    <row r="1546" spans="1:22" ht="13.5" x14ac:dyDescent="0.25">
      <c r="A1546" s="3">
        <f>RSI!A1546</f>
        <v>44554</v>
      </c>
      <c r="B1546" s="2">
        <f>RSI!B1546</f>
        <v>6.2301000000000002</v>
      </c>
      <c r="C1546" s="2">
        <f>RSI!I1546</f>
        <v>41.871083561165122</v>
      </c>
      <c r="D1546" s="2">
        <f>MACD!E1546</f>
        <v>0.16661250068454958</v>
      </c>
      <c r="E1546" s="2">
        <f>MACD!F1546</f>
        <v>0.15063682040703513</v>
      </c>
      <c r="F1546" s="2">
        <f>'Moving Avg'!D1546</f>
        <v>6.2234199999999991</v>
      </c>
      <c r="G1546" s="2">
        <f>'Moving Avg'!F1546</f>
        <v>6.4440299999999997</v>
      </c>
      <c r="H1546" s="2">
        <f>'Moving Avg'!G1546</f>
        <v>6.4059200000000001</v>
      </c>
      <c r="I1546" s="2">
        <f>'Moving Avg'!H1546</f>
        <v>6.0661920000000054</v>
      </c>
      <c r="J1546" s="6" t="str">
        <f>OBV!F1546</f>
        <v>BULLISH</v>
      </c>
      <c r="K1546" s="6" t="str">
        <f>OBV!G1546</f>
        <v>STRONG</v>
      </c>
      <c r="L1546" s="6" t="str">
        <f>OBV!H1546</f>
        <v>BULLISH DIVERGENCE</v>
      </c>
      <c r="M1546" s="8">
        <f t="shared" si="243"/>
        <v>50</v>
      </c>
      <c r="N1546" s="8">
        <f t="shared" si="240"/>
        <v>0</v>
      </c>
      <c r="O1546" s="8">
        <f t="shared" si="241"/>
        <v>50</v>
      </c>
      <c r="P1546" s="8">
        <f t="shared" si="242"/>
        <v>83</v>
      </c>
      <c r="Q1546" s="9">
        <f t="shared" si="244"/>
        <v>37.450000000000003</v>
      </c>
      <c r="R1546" s="9">
        <f t="shared" si="245"/>
        <v>48.25</v>
      </c>
      <c r="S1546" s="9">
        <f t="shared" si="246"/>
        <v>57.35</v>
      </c>
      <c r="T1546" s="9">
        <f t="shared" si="247"/>
        <v>45.75</v>
      </c>
      <c r="U1546" s="8">
        <f t="shared" si="248"/>
        <v>47.683333333333337</v>
      </c>
      <c r="V1546" s="8">
        <f t="shared" si="249"/>
        <v>47.2</v>
      </c>
    </row>
    <row r="1547" spans="1:22" ht="13.5" x14ac:dyDescent="0.25">
      <c r="A1547" s="3">
        <f>RSI!A1547</f>
        <v>44557</v>
      </c>
      <c r="B1547" s="2">
        <f>RSI!B1547</f>
        <v>6.1717000000000004</v>
      </c>
      <c r="C1547" s="2">
        <f>RSI!I1547</f>
        <v>39.534238419517948</v>
      </c>
      <c r="D1547" s="2">
        <f>MACD!E1547</f>
        <v>0.16846546967511955</v>
      </c>
      <c r="E1547" s="2">
        <f>MACD!F1547</f>
        <v>0.15420255026065202</v>
      </c>
      <c r="F1547" s="2">
        <f>'Moving Avg'!D1547</f>
        <v>6.2067400000000008</v>
      </c>
      <c r="G1547" s="2">
        <f>'Moving Avg'!F1547</f>
        <v>6.4156699999999987</v>
      </c>
      <c r="H1547" s="2">
        <f>'Moving Avg'!G1547</f>
        <v>6.4007480000000001</v>
      </c>
      <c r="I1547" s="2">
        <f>'Moving Avg'!H1547</f>
        <v>6.0628940000000053</v>
      </c>
      <c r="J1547" s="6" t="str">
        <f>OBV!F1547</f>
        <v>BULLISH</v>
      </c>
      <c r="K1547" s="6" t="str">
        <f>OBV!G1547</f>
        <v>STRONG</v>
      </c>
      <c r="L1547" s="6" t="str">
        <f>OBV!H1547</f>
        <v>BULLISH DIVERGENCE</v>
      </c>
      <c r="M1547" s="8">
        <f t="shared" si="243"/>
        <v>50</v>
      </c>
      <c r="N1547" s="8">
        <f t="shared" si="240"/>
        <v>0</v>
      </c>
      <c r="O1547" s="8">
        <f t="shared" si="241"/>
        <v>50</v>
      </c>
      <c r="P1547" s="8">
        <f t="shared" si="242"/>
        <v>83</v>
      </c>
      <c r="Q1547" s="9">
        <f t="shared" si="244"/>
        <v>37.450000000000003</v>
      </c>
      <c r="R1547" s="9">
        <f t="shared" si="245"/>
        <v>48.25</v>
      </c>
      <c r="S1547" s="9">
        <f t="shared" si="246"/>
        <v>57.35</v>
      </c>
      <c r="T1547" s="9">
        <f t="shared" si="247"/>
        <v>45.75</v>
      </c>
      <c r="U1547" s="8">
        <f t="shared" si="248"/>
        <v>47.683333333333337</v>
      </c>
      <c r="V1547" s="8">
        <f t="shared" si="249"/>
        <v>47.2</v>
      </c>
    </row>
    <row r="1548" spans="1:22" ht="13.5" x14ac:dyDescent="0.25">
      <c r="A1548" s="3">
        <f>RSI!A1548</f>
        <v>44558</v>
      </c>
      <c r="B1548" s="2">
        <f>RSI!B1548</f>
        <v>6.1967999999999996</v>
      </c>
      <c r="C1548" s="2">
        <f>RSI!I1548</f>
        <v>41.056868811278292</v>
      </c>
      <c r="D1548" s="2">
        <f>MACD!E1548</f>
        <v>0.16304924344636262</v>
      </c>
      <c r="E1548" s="2">
        <f>MACD!F1548</f>
        <v>0.15597188889779415</v>
      </c>
      <c r="F1548" s="2">
        <f>'Moving Avg'!D1548</f>
        <v>6.1783999999999999</v>
      </c>
      <c r="G1548" s="2">
        <f>'Moving Avg'!F1548</f>
        <v>6.3944049999999999</v>
      </c>
      <c r="H1548" s="2">
        <f>'Moving Avg'!G1548</f>
        <v>6.3979139999999992</v>
      </c>
      <c r="I1548" s="2">
        <f>'Moving Avg'!H1548</f>
        <v>6.0603070000000052</v>
      </c>
      <c r="J1548" s="6" t="str">
        <f>OBV!F1548</f>
        <v>BULLISH</v>
      </c>
      <c r="K1548" s="6" t="str">
        <f>OBV!G1548</f>
        <v>STRONG</v>
      </c>
      <c r="L1548" s="6" t="str">
        <f>OBV!H1548</f>
        <v>BULLISH DIVERGENCE</v>
      </c>
      <c r="M1548" s="8">
        <f t="shared" si="243"/>
        <v>50</v>
      </c>
      <c r="N1548" s="8">
        <f t="shared" si="240"/>
        <v>0</v>
      </c>
      <c r="O1548" s="8">
        <f t="shared" si="241"/>
        <v>50</v>
      </c>
      <c r="P1548" s="8">
        <f t="shared" si="242"/>
        <v>83</v>
      </c>
      <c r="Q1548" s="9">
        <f t="shared" si="244"/>
        <v>37.450000000000003</v>
      </c>
      <c r="R1548" s="9">
        <f t="shared" si="245"/>
        <v>48.25</v>
      </c>
      <c r="S1548" s="9">
        <f t="shared" si="246"/>
        <v>57.35</v>
      </c>
      <c r="T1548" s="9">
        <f t="shared" si="247"/>
        <v>45.75</v>
      </c>
      <c r="U1548" s="8">
        <f t="shared" si="248"/>
        <v>47.683333333333337</v>
      </c>
      <c r="V1548" s="8">
        <f t="shared" si="249"/>
        <v>47.2</v>
      </c>
    </row>
    <row r="1549" spans="1:22" ht="13.5" x14ac:dyDescent="0.25">
      <c r="A1549" s="3">
        <f>RSI!A1549</f>
        <v>44559</v>
      </c>
      <c r="B1549" s="2">
        <f>RSI!B1549</f>
        <v>6.2301000000000002</v>
      </c>
      <c r="C1549" s="2">
        <f>RSI!I1549</f>
        <v>43.103891814071474</v>
      </c>
      <c r="D1549" s="2">
        <f>MACD!E1549</f>
        <v>0.14421545658968604</v>
      </c>
      <c r="E1549" s="2">
        <f>MACD!F1549</f>
        <v>0.15362060243617254</v>
      </c>
      <c r="F1549" s="2">
        <f>'Moving Avg'!D1549</f>
        <v>6.1834000000000007</v>
      </c>
      <c r="G1549" s="2">
        <f>'Moving Avg'!F1549</f>
        <v>6.3660450000000015</v>
      </c>
      <c r="H1549" s="2">
        <f>'Moving Avg'!G1549</f>
        <v>6.395745999999999</v>
      </c>
      <c r="I1549" s="2">
        <f>'Moving Avg'!H1549</f>
        <v>6.0578865000000039</v>
      </c>
      <c r="J1549" s="6" t="str">
        <f>OBV!F1549</f>
        <v>BULLISH</v>
      </c>
      <c r="K1549" s="6" t="str">
        <f>OBV!G1549</f>
        <v>STRONG</v>
      </c>
      <c r="L1549" s="6" t="str">
        <f>OBV!H1549</f>
        <v>CONFIRMED BULLISH</v>
      </c>
      <c r="M1549" s="8">
        <f t="shared" si="243"/>
        <v>50</v>
      </c>
      <c r="N1549" s="8">
        <f t="shared" si="240"/>
        <v>45</v>
      </c>
      <c r="O1549" s="8">
        <f t="shared" si="241"/>
        <v>50</v>
      </c>
      <c r="P1549" s="8">
        <f t="shared" si="242"/>
        <v>100</v>
      </c>
      <c r="Q1549" s="9">
        <f t="shared" si="244"/>
        <v>55.75</v>
      </c>
      <c r="R1549" s="9">
        <f t="shared" si="245"/>
        <v>61.5</v>
      </c>
      <c r="S1549" s="9">
        <f t="shared" si="246"/>
        <v>71.75</v>
      </c>
      <c r="T1549" s="9">
        <f t="shared" si="247"/>
        <v>61.25</v>
      </c>
      <c r="U1549" s="8">
        <f t="shared" si="248"/>
        <v>63</v>
      </c>
      <c r="V1549" s="8">
        <f t="shared" si="249"/>
        <v>62.5625</v>
      </c>
    </row>
    <row r="1550" spans="1:22" ht="13.5" x14ac:dyDescent="0.25">
      <c r="A1550" s="3">
        <f>RSI!A1550</f>
        <v>44560</v>
      </c>
      <c r="B1550" s="2">
        <f>RSI!B1550</f>
        <v>6.1717000000000004</v>
      </c>
      <c r="C1550" s="2">
        <f>RSI!I1550</f>
        <v>40.450698796573263</v>
      </c>
      <c r="D1550" s="2">
        <f>MACD!E1550</f>
        <v>0.13979279786619614</v>
      </c>
      <c r="E1550" s="2">
        <f>MACD!F1550</f>
        <v>0.15085504152217727</v>
      </c>
      <c r="F1550" s="2">
        <f>'Moving Avg'!D1550</f>
        <v>6.2000800000000007</v>
      </c>
      <c r="G1550" s="2">
        <f>'Moving Avg'!F1550</f>
        <v>6.3439400000000017</v>
      </c>
      <c r="H1550" s="2">
        <f>'Moving Avg'!G1550</f>
        <v>6.392409999999999</v>
      </c>
      <c r="I1550" s="2">
        <f>'Moving Avg'!H1550</f>
        <v>6.0547835000000045</v>
      </c>
      <c r="J1550" s="6" t="str">
        <f>OBV!F1550</f>
        <v>BULLISH</v>
      </c>
      <c r="K1550" s="6" t="str">
        <f>OBV!G1550</f>
        <v>STRONG</v>
      </c>
      <c r="L1550" s="6" t="str">
        <f>OBV!H1550</f>
        <v>CONFIRMED BULLISH</v>
      </c>
      <c r="M1550" s="8">
        <f t="shared" si="243"/>
        <v>50</v>
      </c>
      <c r="N1550" s="8">
        <f t="shared" si="240"/>
        <v>45</v>
      </c>
      <c r="O1550" s="8">
        <f t="shared" si="241"/>
        <v>50</v>
      </c>
      <c r="P1550" s="8">
        <f t="shared" si="242"/>
        <v>100</v>
      </c>
      <c r="Q1550" s="9">
        <f t="shared" si="244"/>
        <v>55.75</v>
      </c>
      <c r="R1550" s="9">
        <f t="shared" si="245"/>
        <v>61.5</v>
      </c>
      <c r="S1550" s="9">
        <f t="shared" si="246"/>
        <v>71.75</v>
      </c>
      <c r="T1550" s="9">
        <f t="shared" si="247"/>
        <v>61.25</v>
      </c>
      <c r="U1550" s="8">
        <f t="shared" si="248"/>
        <v>63</v>
      </c>
      <c r="V1550" s="8">
        <f t="shared" si="249"/>
        <v>62.5625</v>
      </c>
    </row>
    <row r="1551" spans="1:22" ht="13.5" x14ac:dyDescent="0.25">
      <c r="A1551" s="3">
        <f>RSI!A1551</f>
        <v>44561</v>
      </c>
      <c r="B1551" s="2">
        <f>RSI!B1551</f>
        <v>6.1801000000000004</v>
      </c>
      <c r="C1551" s="2">
        <f>RSI!I1551</f>
        <v>41.013116439286719</v>
      </c>
      <c r="D1551" s="2">
        <f>MACD!E1551</f>
        <v>0.12879621000173991</v>
      </c>
      <c r="E1551" s="2">
        <f>MACD!F1551</f>
        <v>0.14644327521808981</v>
      </c>
      <c r="F1551" s="2">
        <f>'Moving Avg'!D1551</f>
        <v>6.19008</v>
      </c>
      <c r="G1551" s="2">
        <f>'Moving Avg'!F1551</f>
        <v>6.3235100000000006</v>
      </c>
      <c r="H1551" s="2">
        <f>'Moving Avg'!G1551</f>
        <v>6.3897419999999991</v>
      </c>
      <c r="I1551" s="2">
        <f>'Moving Avg'!H1551</f>
        <v>6.0517225000000039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3"/>
        <v>50</v>
      </c>
      <c r="N1551" s="8">
        <f t="shared" si="240"/>
        <v>45</v>
      </c>
      <c r="O1551" s="8">
        <f t="shared" si="241"/>
        <v>50</v>
      </c>
      <c r="P1551" s="8">
        <f t="shared" si="242"/>
        <v>16.5</v>
      </c>
      <c r="Q1551" s="9">
        <f t="shared" si="244"/>
        <v>43.225000000000001</v>
      </c>
      <c r="R1551" s="9">
        <f t="shared" si="245"/>
        <v>40.625</v>
      </c>
      <c r="S1551" s="9">
        <f t="shared" si="246"/>
        <v>34.174999999999997</v>
      </c>
      <c r="T1551" s="9">
        <f t="shared" si="247"/>
        <v>40.375</v>
      </c>
      <c r="U1551" s="8">
        <f t="shared" si="248"/>
        <v>39.341666666666661</v>
      </c>
      <c r="V1551" s="8">
        <f t="shared" si="249"/>
        <v>39.599999999999994</v>
      </c>
    </row>
    <row r="1552" spans="1:22" ht="13.5" x14ac:dyDescent="0.25">
      <c r="A1552" s="3">
        <f>RSI!A1552</f>
        <v>44564</v>
      </c>
      <c r="B1552" s="2">
        <f>RSI!B1552</f>
        <v>6.08</v>
      </c>
      <c r="C1552" s="2">
        <f>RSI!I1552</f>
        <v>36.579487369346161</v>
      </c>
      <c r="D1552" s="2">
        <f>MACD!E1552</f>
        <v>0.11628439660364176</v>
      </c>
      <c r="E1552" s="2">
        <f>MACD!F1552</f>
        <v>0.14041149949520021</v>
      </c>
      <c r="F1552" s="2">
        <f>'Moving Avg'!D1552</f>
        <v>6.1717399999999998</v>
      </c>
      <c r="G1552" s="2">
        <f>'Moving Avg'!F1552</f>
        <v>6.3014100000000006</v>
      </c>
      <c r="H1552" s="2">
        <f>'Moving Avg'!G1552</f>
        <v>6.3870739999999993</v>
      </c>
      <c r="I1552" s="2">
        <f>'Moving Avg'!H1552</f>
        <v>6.0485515000000047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  <c r="M1552" s="8">
        <f t="shared" si="243"/>
        <v>50</v>
      </c>
      <c r="N1552" s="8">
        <f t="shared" si="240"/>
        <v>100</v>
      </c>
      <c r="O1552" s="8">
        <f t="shared" si="241"/>
        <v>50</v>
      </c>
      <c r="P1552" s="8">
        <f t="shared" si="242"/>
        <v>0</v>
      </c>
      <c r="Q1552" s="9">
        <f t="shared" si="244"/>
        <v>60</v>
      </c>
      <c r="R1552" s="9">
        <f t="shared" si="245"/>
        <v>47.5</v>
      </c>
      <c r="S1552" s="9">
        <f t="shared" si="246"/>
        <v>35</v>
      </c>
      <c r="T1552" s="9">
        <f t="shared" si="247"/>
        <v>50</v>
      </c>
      <c r="U1552" s="8">
        <f t="shared" si="248"/>
        <v>47.5</v>
      </c>
      <c r="V1552" s="8">
        <f t="shared" si="249"/>
        <v>48.125</v>
      </c>
    </row>
    <row r="1553" spans="1:22" ht="13.5" x14ac:dyDescent="0.25">
      <c r="A1553" s="3">
        <f>RSI!A1553</f>
        <v>44565</v>
      </c>
      <c r="B1553" s="2">
        <f>RSI!B1553</f>
        <v>6.0465999999999998</v>
      </c>
      <c r="C1553" s="2">
        <f>RSI!I1553</f>
        <v>35.211693749430651</v>
      </c>
      <c r="D1553" s="2">
        <f>MACD!E1553</f>
        <v>0.12245680039027462</v>
      </c>
      <c r="E1553" s="2">
        <f>MACD!F1553</f>
        <v>0.13682055967421508</v>
      </c>
      <c r="F1553" s="2">
        <f>'Moving Avg'!D1553</f>
        <v>6.1417000000000002</v>
      </c>
      <c r="G1553" s="2">
        <f>'Moving Avg'!F1553</f>
        <v>6.2784750000000003</v>
      </c>
      <c r="H1553" s="2">
        <f>'Moving Avg'!G1553</f>
        <v>6.3840699999999977</v>
      </c>
      <c r="I1553" s="2">
        <f>'Moving Avg'!H1553</f>
        <v>6.044901000000003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  <c r="M1553" s="8">
        <f t="shared" si="243"/>
        <v>50</v>
      </c>
      <c r="N1553" s="8">
        <f t="shared" si="240"/>
        <v>45</v>
      </c>
      <c r="O1553" s="8">
        <f t="shared" si="241"/>
        <v>50</v>
      </c>
      <c r="P1553" s="8">
        <f t="shared" si="242"/>
        <v>0</v>
      </c>
      <c r="Q1553" s="9">
        <f t="shared" si="244"/>
        <v>40.75</v>
      </c>
      <c r="R1553" s="9">
        <f t="shared" si="245"/>
        <v>36.5</v>
      </c>
      <c r="S1553" s="9">
        <f t="shared" si="246"/>
        <v>26.75</v>
      </c>
      <c r="T1553" s="9">
        <f t="shared" si="247"/>
        <v>36.25</v>
      </c>
      <c r="U1553" s="8">
        <f t="shared" si="248"/>
        <v>34.666666666666664</v>
      </c>
      <c r="V1553" s="8">
        <f t="shared" si="249"/>
        <v>35.0625</v>
      </c>
    </row>
    <row r="1554" spans="1:22" ht="13.5" x14ac:dyDescent="0.25">
      <c r="A1554" s="3">
        <f>RSI!A1554</f>
        <v>44566</v>
      </c>
      <c r="B1554" s="2">
        <f>RSI!B1554</f>
        <v>6.1717000000000004</v>
      </c>
      <c r="C1554" s="2">
        <f>RSI!I1554</f>
        <v>43.702817073381496</v>
      </c>
      <c r="D1554" s="2">
        <f>MACD!E1554</f>
        <v>9.9433962326921588E-2</v>
      </c>
      <c r="E1554" s="2">
        <f>MACD!F1554</f>
        <v>0.1293432402047564</v>
      </c>
      <c r="F1554" s="2">
        <f>'Moving Avg'!D1554</f>
        <v>6.13002</v>
      </c>
      <c r="G1554" s="2">
        <f>'Moving Avg'!F1554</f>
        <v>6.2605400000000007</v>
      </c>
      <c r="H1554" s="2">
        <f>'Moving Avg'!G1554</f>
        <v>6.386237999999997</v>
      </c>
      <c r="I1554" s="2">
        <f>'Moving Avg'!H1554</f>
        <v>6.0413295000000051</v>
      </c>
      <c r="J1554" s="6" t="str">
        <f>OBV!F1554</f>
        <v>BEARISH</v>
      </c>
      <c r="K1554" s="6" t="str">
        <f>OBV!G1554</f>
        <v>WEAK</v>
      </c>
      <c r="L1554" s="6" t="str">
        <f>OBV!H1554</f>
        <v>CONFIRMED BEARISH</v>
      </c>
      <c r="M1554" s="8">
        <f t="shared" si="243"/>
        <v>50</v>
      </c>
      <c r="N1554" s="8">
        <f t="shared" si="240"/>
        <v>100</v>
      </c>
      <c r="O1554" s="8">
        <f t="shared" si="241"/>
        <v>50</v>
      </c>
      <c r="P1554" s="8">
        <f t="shared" si="242"/>
        <v>0</v>
      </c>
      <c r="Q1554" s="9">
        <f t="shared" si="244"/>
        <v>60</v>
      </c>
      <c r="R1554" s="9">
        <f t="shared" si="245"/>
        <v>47.5</v>
      </c>
      <c r="S1554" s="9">
        <f t="shared" si="246"/>
        <v>35</v>
      </c>
      <c r="T1554" s="9">
        <f t="shared" si="247"/>
        <v>50</v>
      </c>
      <c r="U1554" s="8">
        <f t="shared" si="248"/>
        <v>47.5</v>
      </c>
      <c r="V1554" s="8">
        <f t="shared" si="249"/>
        <v>48.125</v>
      </c>
    </row>
    <row r="1555" spans="1:22" ht="13.5" x14ac:dyDescent="0.25">
      <c r="A1555" s="3">
        <f>RSI!A1555</f>
        <v>44567</v>
      </c>
      <c r="B1555" s="2">
        <f>RSI!B1555</f>
        <v>6.0465999999999998</v>
      </c>
      <c r="C1555" s="2">
        <f>RSI!I1555</f>
        <v>38.297473214817025</v>
      </c>
      <c r="D1555" s="2">
        <f>MACD!E1555</f>
        <v>7.19410383476351E-2</v>
      </c>
      <c r="E1555" s="2">
        <f>MACD!F1555</f>
        <v>0.11786279983333214</v>
      </c>
      <c r="F1555" s="2">
        <f>'Moving Avg'!D1555</f>
        <v>6.1049999999999995</v>
      </c>
      <c r="G1555" s="2">
        <f>'Moving Avg'!F1555</f>
        <v>6.2401049999999998</v>
      </c>
      <c r="H1555" s="2">
        <f>'Moving Avg'!G1555</f>
        <v>6.3854039999999976</v>
      </c>
      <c r="I1555" s="2">
        <f>'Moving Avg'!H1555</f>
        <v>6.0372105000000031</v>
      </c>
      <c r="J1555" s="6" t="str">
        <f>OBV!F1555</f>
        <v>BEARISH</v>
      </c>
      <c r="K1555" s="6" t="str">
        <f>OBV!G1555</f>
        <v>WEAK</v>
      </c>
      <c r="L1555" s="6" t="str">
        <f>OBV!H1555</f>
        <v>CONFIRMED BEARISH</v>
      </c>
      <c r="M1555" s="8">
        <f t="shared" si="243"/>
        <v>50</v>
      </c>
      <c r="N1555" s="8">
        <f t="shared" si="240"/>
        <v>100</v>
      </c>
      <c r="O1555" s="8">
        <f t="shared" si="241"/>
        <v>50</v>
      </c>
      <c r="P1555" s="8">
        <f t="shared" si="242"/>
        <v>0</v>
      </c>
      <c r="Q1555" s="9">
        <f t="shared" si="244"/>
        <v>60</v>
      </c>
      <c r="R1555" s="9">
        <f t="shared" si="245"/>
        <v>47.5</v>
      </c>
      <c r="S1555" s="9">
        <f t="shared" si="246"/>
        <v>35</v>
      </c>
      <c r="T1555" s="9">
        <f t="shared" si="247"/>
        <v>50</v>
      </c>
      <c r="U1555" s="8">
        <f t="shared" si="248"/>
        <v>47.5</v>
      </c>
      <c r="V1555" s="8">
        <f t="shared" si="249"/>
        <v>48.125</v>
      </c>
    </row>
    <row r="1556" spans="1:22" ht="13.5" x14ac:dyDescent="0.25">
      <c r="A1556" s="3">
        <f>RSI!A1556</f>
        <v>44568</v>
      </c>
      <c r="B1556" s="2">
        <f>RSI!B1556</f>
        <v>6.13</v>
      </c>
      <c r="C1556" s="2">
        <f>RSI!I1556</f>
        <v>43.329727937878829</v>
      </c>
      <c r="D1556" s="2">
        <f>MACD!E1556</f>
        <v>6.5693977812892435E-2</v>
      </c>
      <c r="E1556" s="2">
        <f>MACD!F1556</f>
        <v>0.10742903542924422</v>
      </c>
      <c r="F1556" s="2">
        <f>'Moving Avg'!D1556</f>
        <v>6.0949800000000005</v>
      </c>
      <c r="G1556" s="2">
        <f>'Moving Avg'!F1556</f>
        <v>6.2238399999999983</v>
      </c>
      <c r="H1556" s="2">
        <f>'Moving Avg'!G1556</f>
        <v>6.386237999999997</v>
      </c>
      <c r="I1556" s="2">
        <f>'Moving Avg'!H1556</f>
        <v>6.0343675000000028</v>
      </c>
      <c r="J1556" s="6" t="str">
        <f>OBV!F1556</f>
        <v>BEARISH</v>
      </c>
      <c r="K1556" s="6" t="str">
        <f>OBV!G1556</f>
        <v>WEAK</v>
      </c>
      <c r="L1556" s="6" t="str">
        <f>OBV!H1556</f>
        <v>CONFIRMED BEARISH</v>
      </c>
      <c r="M1556" s="8">
        <f t="shared" si="243"/>
        <v>50</v>
      </c>
      <c r="N1556" s="8">
        <f t="shared" si="240"/>
        <v>100</v>
      </c>
      <c r="O1556" s="8">
        <f t="shared" si="241"/>
        <v>50</v>
      </c>
      <c r="P1556" s="8">
        <f t="shared" si="242"/>
        <v>0</v>
      </c>
      <c r="Q1556" s="9">
        <f t="shared" si="244"/>
        <v>60</v>
      </c>
      <c r="R1556" s="9">
        <f t="shared" si="245"/>
        <v>47.5</v>
      </c>
      <c r="S1556" s="9">
        <f t="shared" si="246"/>
        <v>35</v>
      </c>
      <c r="T1556" s="9">
        <f t="shared" si="247"/>
        <v>50</v>
      </c>
      <c r="U1556" s="8">
        <f t="shared" si="248"/>
        <v>47.5</v>
      </c>
      <c r="V1556" s="8">
        <f t="shared" si="249"/>
        <v>48.125</v>
      </c>
    </row>
    <row r="1557" spans="1:22" ht="13.5" x14ac:dyDescent="0.25">
      <c r="A1557" s="3">
        <f>RSI!A1557</f>
        <v>44571</v>
      </c>
      <c r="B1557" s="2">
        <f>RSI!B1557</f>
        <v>6.0465999999999998</v>
      </c>
      <c r="C1557" s="2">
        <f>RSI!I1557</f>
        <v>39.831330369954927</v>
      </c>
      <c r="D1557" s="2">
        <f>MACD!E1557</f>
        <v>5.8384810980112611E-2</v>
      </c>
      <c r="E1557" s="2">
        <f>MACD!F1557</f>
        <v>9.7620190539417895E-2</v>
      </c>
      <c r="F1557" s="2">
        <f>'Moving Avg'!D1557</f>
        <v>6.0882999999999994</v>
      </c>
      <c r="G1557" s="2">
        <f>'Moving Avg'!F1557</f>
        <v>6.2029899999999989</v>
      </c>
      <c r="H1557" s="2">
        <f>'Moving Avg'!G1557</f>
        <v>6.3854039999999976</v>
      </c>
      <c r="I1557" s="2">
        <f>'Moving Avg'!H1557</f>
        <v>6.0306390000000025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3"/>
        <v>50</v>
      </c>
      <c r="N1557" s="8">
        <f t="shared" si="240"/>
        <v>100</v>
      </c>
      <c r="O1557" s="8">
        <f t="shared" si="241"/>
        <v>50</v>
      </c>
      <c r="P1557" s="8">
        <f t="shared" si="242"/>
        <v>16.5</v>
      </c>
      <c r="Q1557" s="9">
        <f t="shared" si="244"/>
        <v>62.475000000000001</v>
      </c>
      <c r="R1557" s="9">
        <f t="shared" si="245"/>
        <v>51.625</v>
      </c>
      <c r="S1557" s="9">
        <f t="shared" si="246"/>
        <v>42.424999999999997</v>
      </c>
      <c r="T1557" s="9">
        <f t="shared" si="247"/>
        <v>54.125</v>
      </c>
      <c r="U1557" s="8">
        <f t="shared" si="248"/>
        <v>52.17499999999999</v>
      </c>
      <c r="V1557" s="8">
        <f t="shared" si="249"/>
        <v>52.662499999999994</v>
      </c>
    </row>
    <row r="1558" spans="1:22" ht="13.5" x14ac:dyDescent="0.25">
      <c r="A1558" s="3">
        <f>RSI!A1558</f>
        <v>44572</v>
      </c>
      <c r="B1558" s="2">
        <f>RSI!B1558</f>
        <v>6.0049000000000001</v>
      </c>
      <c r="C1558" s="2">
        <f>RSI!I1558</f>
        <v>38.171817126732471</v>
      </c>
      <c r="D1558" s="2">
        <f>MACD!E1558</f>
        <v>6.0368970174030423E-2</v>
      </c>
      <c r="E1558" s="2">
        <f>MACD!F1558</f>
        <v>9.0169946466340412E-2</v>
      </c>
      <c r="F1558" s="2">
        <f>'Moving Avg'!D1558</f>
        <v>6.0799599999999998</v>
      </c>
      <c r="G1558" s="2">
        <f>'Moving Avg'!F1558</f>
        <v>6.1821399999999995</v>
      </c>
      <c r="H1558" s="2">
        <f>'Moving Avg'!G1558</f>
        <v>6.3822339999999986</v>
      </c>
      <c r="I1558" s="2">
        <f>'Moving Avg'!H1558</f>
        <v>6.0270140000000012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3"/>
        <v>50</v>
      </c>
      <c r="N1558" s="8">
        <f t="shared" si="240"/>
        <v>100</v>
      </c>
      <c r="O1558" s="8">
        <f t="shared" si="241"/>
        <v>50</v>
      </c>
      <c r="P1558" s="8">
        <f t="shared" si="242"/>
        <v>16.5</v>
      </c>
      <c r="Q1558" s="9">
        <f t="shared" si="244"/>
        <v>62.475000000000001</v>
      </c>
      <c r="R1558" s="9">
        <f t="shared" si="245"/>
        <v>51.625</v>
      </c>
      <c r="S1558" s="9">
        <f t="shared" si="246"/>
        <v>42.424999999999997</v>
      </c>
      <c r="T1558" s="9">
        <f t="shared" si="247"/>
        <v>54.125</v>
      </c>
      <c r="U1558" s="8">
        <f t="shared" si="248"/>
        <v>52.17499999999999</v>
      </c>
      <c r="V1558" s="8">
        <f t="shared" si="249"/>
        <v>52.662499999999994</v>
      </c>
    </row>
    <row r="1559" spans="1:22" ht="13.5" x14ac:dyDescent="0.25">
      <c r="A1559" s="3">
        <f>RSI!A1559</f>
        <v>44573</v>
      </c>
      <c r="B1559" s="2">
        <f>RSI!B1559</f>
        <v>6.0716999999999999</v>
      </c>
      <c r="C1559" s="2">
        <f>RSI!I1559</f>
        <v>42.317758261210862</v>
      </c>
      <c r="D1559" s="2">
        <f>MACD!E1559</f>
        <v>6.3597368742779992E-2</v>
      </c>
      <c r="E1559" s="2">
        <f>MACD!F1559</f>
        <v>8.4855430921628339E-2</v>
      </c>
      <c r="F1559" s="2">
        <f>'Moving Avg'!D1559</f>
        <v>6.0599599999999993</v>
      </c>
      <c r="G1559" s="2">
        <f>'Moving Avg'!F1559</f>
        <v>6.1687999999999992</v>
      </c>
      <c r="H1559" s="2">
        <f>'Moving Avg'!G1559</f>
        <v>6.3839019999999991</v>
      </c>
      <c r="I1559" s="2">
        <f>'Moving Avg'!H1559</f>
        <v>6.0234500000000004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3"/>
        <v>50</v>
      </c>
      <c r="N1559" s="8">
        <f t="shared" si="240"/>
        <v>100</v>
      </c>
      <c r="O1559" s="8">
        <f t="shared" si="241"/>
        <v>50</v>
      </c>
      <c r="P1559" s="8">
        <f t="shared" si="242"/>
        <v>16.5</v>
      </c>
      <c r="Q1559" s="9">
        <f t="shared" si="244"/>
        <v>62.475000000000001</v>
      </c>
      <c r="R1559" s="9">
        <f t="shared" si="245"/>
        <v>51.625</v>
      </c>
      <c r="S1559" s="9">
        <f t="shared" si="246"/>
        <v>42.424999999999997</v>
      </c>
      <c r="T1559" s="9">
        <f t="shared" si="247"/>
        <v>54.125</v>
      </c>
      <c r="U1559" s="8">
        <f t="shared" si="248"/>
        <v>52.17499999999999</v>
      </c>
      <c r="V1559" s="8">
        <f t="shared" si="249"/>
        <v>52.662499999999994</v>
      </c>
    </row>
    <row r="1560" spans="1:22" ht="13.5" x14ac:dyDescent="0.25">
      <c r="A1560" s="3">
        <f>RSI!A1560</f>
        <v>44574</v>
      </c>
      <c r="B1560" s="2">
        <f>RSI!B1560</f>
        <v>6.0632999999999999</v>
      </c>
      <c r="C1560" s="2">
        <f>RSI!I1560</f>
        <v>41.936937281656903</v>
      </c>
      <c r="D1560" s="2">
        <f>MACD!E1560</f>
        <v>5.8844719544589807E-2</v>
      </c>
      <c r="E1560" s="2">
        <f>MACD!F1560</f>
        <v>7.9653288646220635E-2</v>
      </c>
      <c r="F1560" s="2">
        <f>'Moving Avg'!D1560</f>
        <v>6.0632999999999999</v>
      </c>
      <c r="G1560" s="2">
        <f>'Moving Avg'!F1560</f>
        <v>6.1529550000000004</v>
      </c>
      <c r="H1560" s="2">
        <f>'Moving Avg'!G1560</f>
        <v>6.3850699999999998</v>
      </c>
      <c r="I1560" s="2">
        <f>'Moving Avg'!H1560</f>
        <v>6.0201955000000007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  <c r="M1560" s="8">
        <f t="shared" si="243"/>
        <v>50</v>
      </c>
      <c r="N1560" s="8">
        <f t="shared" si="240"/>
        <v>100</v>
      </c>
      <c r="O1560" s="8">
        <f t="shared" si="241"/>
        <v>50</v>
      </c>
      <c r="P1560" s="8">
        <f t="shared" si="242"/>
        <v>100</v>
      </c>
      <c r="Q1560" s="9">
        <f t="shared" si="244"/>
        <v>75</v>
      </c>
      <c r="R1560" s="9">
        <f t="shared" si="245"/>
        <v>72.5</v>
      </c>
      <c r="S1560" s="9">
        <f t="shared" si="246"/>
        <v>80</v>
      </c>
      <c r="T1560" s="9">
        <f t="shared" si="247"/>
        <v>75</v>
      </c>
      <c r="U1560" s="8">
        <f t="shared" si="248"/>
        <v>75.833333333333329</v>
      </c>
      <c r="V1560" s="8">
        <f t="shared" si="249"/>
        <v>75.625</v>
      </c>
    </row>
    <row r="1561" spans="1:22" ht="13.5" x14ac:dyDescent="0.25">
      <c r="A1561" s="3">
        <f>RSI!A1561</f>
        <v>44575</v>
      </c>
      <c r="B1561" s="2">
        <f>RSI!B1561</f>
        <v>6.0382999999999996</v>
      </c>
      <c r="C1561" s="2">
        <f>RSI!I1561</f>
        <v>40.761251862641288</v>
      </c>
      <c r="D1561" s="2">
        <f>MACD!E1561</f>
        <v>5.8830026075413322E-2</v>
      </c>
      <c r="E1561" s="2">
        <f>MACD!F1561</f>
        <v>7.5488636132059181E-2</v>
      </c>
      <c r="F1561" s="2">
        <f>'Moving Avg'!D1561</f>
        <v>6.0449600000000006</v>
      </c>
      <c r="G1561" s="2">
        <f>'Moving Avg'!F1561</f>
        <v>6.1383599999999987</v>
      </c>
      <c r="H1561" s="2">
        <f>'Moving Avg'!G1561</f>
        <v>6.385737999999999</v>
      </c>
      <c r="I1561" s="2">
        <f>'Moving Avg'!H1561</f>
        <v>6.0166205000000001</v>
      </c>
      <c r="J1561" s="6" t="str">
        <f>OBV!F1561</f>
        <v>BEARISH</v>
      </c>
      <c r="K1561" s="6" t="str">
        <f>OBV!G1561</f>
        <v>WEAK</v>
      </c>
      <c r="L1561" s="6" t="str">
        <f>OBV!H1561</f>
        <v>CONFIRMED BEARISH</v>
      </c>
      <c r="M1561" s="8">
        <f t="shared" si="243"/>
        <v>50</v>
      </c>
      <c r="N1561" s="8">
        <f t="shared" si="240"/>
        <v>45</v>
      </c>
      <c r="O1561" s="8">
        <f t="shared" si="241"/>
        <v>50</v>
      </c>
      <c r="P1561" s="8">
        <f t="shared" si="242"/>
        <v>0</v>
      </c>
      <c r="Q1561" s="9">
        <f t="shared" si="244"/>
        <v>40.75</v>
      </c>
      <c r="R1561" s="9">
        <f t="shared" si="245"/>
        <v>36.5</v>
      </c>
      <c r="S1561" s="9">
        <f t="shared" si="246"/>
        <v>26.75</v>
      </c>
      <c r="T1561" s="9">
        <f t="shared" si="247"/>
        <v>36.25</v>
      </c>
      <c r="U1561" s="8">
        <f t="shared" si="248"/>
        <v>34.666666666666664</v>
      </c>
      <c r="V1561" s="8">
        <f t="shared" si="249"/>
        <v>35.0625</v>
      </c>
    </row>
    <row r="1562" spans="1:22" ht="13.5" x14ac:dyDescent="0.25">
      <c r="A1562" s="3">
        <f>RSI!A1562</f>
        <v>44578</v>
      </c>
      <c r="B1562" s="2">
        <f>RSI!B1562</f>
        <v>5.9215</v>
      </c>
      <c r="C1562" s="2">
        <f>RSI!I1562</f>
        <v>35.722491737158066</v>
      </c>
      <c r="D1562" s="2">
        <f>MACD!E1562</f>
        <v>5.3015892718360824E-2</v>
      </c>
      <c r="E1562" s="2">
        <f>MACD!F1562</f>
        <v>7.099408744931951E-2</v>
      </c>
      <c r="F1562" s="2">
        <f>'Moving Avg'!D1562</f>
        <v>6.0199400000000001</v>
      </c>
      <c r="G1562" s="2">
        <f>'Moving Avg'!F1562</f>
        <v>6.1216799999999996</v>
      </c>
      <c r="H1562" s="2">
        <f>'Moving Avg'!G1562</f>
        <v>6.3829020000000005</v>
      </c>
      <c r="I1562" s="2">
        <f>'Moving Avg'!H1562</f>
        <v>6.0131254999999983</v>
      </c>
      <c r="J1562" s="6" t="str">
        <f>OBV!F1562</f>
        <v>BEARISH</v>
      </c>
      <c r="K1562" s="6" t="str">
        <f>OBV!G1562</f>
        <v>WEAK</v>
      </c>
      <c r="L1562" s="6" t="str">
        <f>OBV!H1562</f>
        <v>CONFIRMED BEARISH</v>
      </c>
      <c r="M1562" s="8">
        <f t="shared" si="243"/>
        <v>50</v>
      </c>
      <c r="N1562" s="8">
        <f t="shared" si="240"/>
        <v>45</v>
      </c>
      <c r="O1562" s="8">
        <f t="shared" si="241"/>
        <v>50</v>
      </c>
      <c r="P1562" s="8">
        <f t="shared" si="242"/>
        <v>0</v>
      </c>
      <c r="Q1562" s="9">
        <f t="shared" si="244"/>
        <v>40.75</v>
      </c>
      <c r="R1562" s="9">
        <f t="shared" si="245"/>
        <v>36.5</v>
      </c>
      <c r="S1562" s="9">
        <f t="shared" si="246"/>
        <v>26.75</v>
      </c>
      <c r="T1562" s="9">
        <f t="shared" si="247"/>
        <v>36.25</v>
      </c>
      <c r="U1562" s="8">
        <f t="shared" si="248"/>
        <v>34.666666666666664</v>
      </c>
      <c r="V1562" s="8">
        <f t="shared" si="249"/>
        <v>35.0625</v>
      </c>
    </row>
    <row r="1563" spans="1:22" ht="13.5" x14ac:dyDescent="0.25">
      <c r="A1563" s="3">
        <f>RSI!A1563</f>
        <v>44579</v>
      </c>
      <c r="B1563" s="2">
        <f>RSI!B1563</f>
        <v>6.0216000000000003</v>
      </c>
      <c r="C1563" s="2">
        <f>RSI!I1563</f>
        <v>42.304984396701094</v>
      </c>
      <c r="D1563" s="2">
        <f>MACD!E1563</f>
        <v>3.7109481766615993E-2</v>
      </c>
      <c r="E1563" s="2">
        <f>MACD!F1563</f>
        <v>6.4217166312778809E-2</v>
      </c>
      <c r="F1563" s="2">
        <f>'Moving Avg'!D1563</f>
        <v>6.0232799999999997</v>
      </c>
      <c r="G1563" s="2">
        <f>'Moving Avg'!F1563</f>
        <v>6.1058349999999999</v>
      </c>
      <c r="H1563" s="2">
        <f>'Moving Avg'!G1563</f>
        <v>6.3748959999999997</v>
      </c>
      <c r="I1563" s="2">
        <f>'Moving Avg'!H1563</f>
        <v>6.0100524999999978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  <c r="M1563" s="8">
        <f t="shared" si="243"/>
        <v>50</v>
      </c>
      <c r="N1563" s="8">
        <f t="shared" si="240"/>
        <v>100</v>
      </c>
      <c r="O1563" s="8">
        <f t="shared" si="241"/>
        <v>50</v>
      </c>
      <c r="P1563" s="8">
        <f t="shared" si="242"/>
        <v>100</v>
      </c>
      <c r="Q1563" s="9">
        <f t="shared" si="244"/>
        <v>75</v>
      </c>
      <c r="R1563" s="9">
        <f t="shared" si="245"/>
        <v>72.5</v>
      </c>
      <c r="S1563" s="9">
        <f t="shared" si="246"/>
        <v>80</v>
      </c>
      <c r="T1563" s="9">
        <f t="shared" si="247"/>
        <v>75</v>
      </c>
      <c r="U1563" s="8">
        <f t="shared" si="248"/>
        <v>75.833333333333329</v>
      </c>
      <c r="V1563" s="8">
        <f t="shared" si="249"/>
        <v>75.625</v>
      </c>
    </row>
    <row r="1564" spans="1:22" ht="13.5" x14ac:dyDescent="0.25">
      <c r="A1564" s="3">
        <f>RSI!A1564</f>
        <v>44580</v>
      </c>
      <c r="B1564" s="2">
        <f>RSI!B1564</f>
        <v>6.2050999999999998</v>
      </c>
      <c r="C1564" s="2">
        <f>RSI!I1564</f>
        <v>52.007630994827664</v>
      </c>
      <c r="D1564" s="2">
        <f>MACD!E1564</f>
        <v>3.0162755445259037E-2</v>
      </c>
      <c r="E1564" s="2">
        <f>MACD!F1564</f>
        <v>5.7406284139274857E-2</v>
      </c>
      <c r="F1564" s="2">
        <f>'Moving Avg'!D1564</f>
        <v>6.0499600000000004</v>
      </c>
      <c r="G1564" s="2">
        <f>'Moving Avg'!F1564</f>
        <v>6.1058350000000008</v>
      </c>
      <c r="H1564" s="2">
        <f>'Moving Avg'!G1564</f>
        <v>6.3722279999999998</v>
      </c>
      <c r="I1564" s="2">
        <f>'Moving Avg'!H1564</f>
        <v>6.0075459999999978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  <c r="M1564" s="8">
        <f t="shared" si="243"/>
        <v>50</v>
      </c>
      <c r="N1564" s="8">
        <f t="shared" si="240"/>
        <v>100</v>
      </c>
      <c r="O1564" s="8">
        <f t="shared" si="241"/>
        <v>50</v>
      </c>
      <c r="P1564" s="8">
        <f t="shared" si="242"/>
        <v>100</v>
      </c>
      <c r="Q1564" s="9">
        <f t="shared" si="244"/>
        <v>75</v>
      </c>
      <c r="R1564" s="9">
        <f t="shared" si="245"/>
        <v>72.5</v>
      </c>
      <c r="S1564" s="9">
        <f t="shared" si="246"/>
        <v>80</v>
      </c>
      <c r="T1564" s="9">
        <f t="shared" si="247"/>
        <v>75</v>
      </c>
      <c r="U1564" s="8">
        <f t="shared" si="248"/>
        <v>75.833333333333329</v>
      </c>
      <c r="V1564" s="8">
        <f t="shared" si="249"/>
        <v>75.625</v>
      </c>
    </row>
    <row r="1565" spans="1:22" ht="13.5" x14ac:dyDescent="0.25">
      <c r="A1565" s="3">
        <f>RSI!A1565</f>
        <v>44581</v>
      </c>
      <c r="B1565" s="2">
        <f>RSI!B1565</f>
        <v>6.2134</v>
      </c>
      <c r="C1565" s="2">
        <f>RSI!I1565</f>
        <v>52.397579857854055</v>
      </c>
      <c r="D1565" s="2">
        <f>MACD!E1565</f>
        <v>4.134833051657516E-3</v>
      </c>
      <c r="E1565" s="2">
        <f>MACD!F1565</f>
        <v>4.6751993921751396E-2</v>
      </c>
      <c r="F1565" s="2">
        <f>'Moving Avg'!D1565</f>
        <v>6.0799800000000008</v>
      </c>
      <c r="G1565" s="2">
        <f>'Moving Avg'!F1565</f>
        <v>6.1120900000000002</v>
      </c>
      <c r="H1565" s="2">
        <f>'Moving Avg'!G1565</f>
        <v>6.3648880000000005</v>
      </c>
      <c r="I1565" s="2">
        <f>'Moving Avg'!H1565</f>
        <v>6.005119999999998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  <c r="M1565" s="8">
        <f t="shared" si="243"/>
        <v>50</v>
      </c>
      <c r="N1565" s="8">
        <f t="shared" si="240"/>
        <v>100</v>
      </c>
      <c r="O1565" s="8">
        <f t="shared" si="241"/>
        <v>50</v>
      </c>
      <c r="P1565" s="8">
        <f t="shared" si="242"/>
        <v>100</v>
      </c>
      <c r="Q1565" s="9">
        <f t="shared" si="244"/>
        <v>75</v>
      </c>
      <c r="R1565" s="9">
        <f t="shared" si="245"/>
        <v>72.5</v>
      </c>
      <c r="S1565" s="9">
        <f t="shared" si="246"/>
        <v>80</v>
      </c>
      <c r="T1565" s="9">
        <f t="shared" si="247"/>
        <v>75</v>
      </c>
      <c r="U1565" s="8">
        <f t="shared" si="248"/>
        <v>75.833333333333329</v>
      </c>
      <c r="V1565" s="8">
        <f t="shared" si="249"/>
        <v>75.625</v>
      </c>
    </row>
    <row r="1566" spans="1:22" ht="13.5" x14ac:dyDescent="0.25">
      <c r="A1566" s="3">
        <f>RSI!A1566</f>
        <v>44582</v>
      </c>
      <c r="B1566" s="2">
        <f>RSI!B1566</f>
        <v>6.2550999999999997</v>
      </c>
      <c r="C1566" s="2">
        <f>RSI!I1566</f>
        <v>54.402155413892288</v>
      </c>
      <c r="D1566" s="2">
        <f>MACD!E1566</f>
        <v>-8.4635088014684001E-3</v>
      </c>
      <c r="E1566" s="2">
        <f>MACD!F1566</f>
        <v>3.5708893377107441E-2</v>
      </c>
      <c r="F1566" s="2">
        <f>'Moving Avg'!D1566</f>
        <v>6.1233400000000007</v>
      </c>
      <c r="G1566" s="2">
        <f>'Moving Avg'!F1566</f>
        <v>6.1133400000000009</v>
      </c>
      <c r="H1566" s="2">
        <f>'Moving Avg'!G1566</f>
        <v>6.3577140000000005</v>
      </c>
      <c r="I1566" s="2">
        <f>'Moving Avg'!H1566</f>
        <v>6.0036049999999976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  <c r="M1566" s="8">
        <f t="shared" si="243"/>
        <v>50</v>
      </c>
      <c r="N1566" s="8">
        <f t="shared" si="240"/>
        <v>100</v>
      </c>
      <c r="O1566" s="8">
        <f t="shared" si="241"/>
        <v>50</v>
      </c>
      <c r="P1566" s="8">
        <f t="shared" si="242"/>
        <v>100</v>
      </c>
      <c r="Q1566" s="9">
        <f t="shared" si="244"/>
        <v>75</v>
      </c>
      <c r="R1566" s="9">
        <f t="shared" si="245"/>
        <v>72.5</v>
      </c>
      <c r="S1566" s="9">
        <f t="shared" si="246"/>
        <v>80</v>
      </c>
      <c r="T1566" s="9">
        <f t="shared" si="247"/>
        <v>75</v>
      </c>
      <c r="U1566" s="8">
        <f t="shared" si="248"/>
        <v>75.833333333333329</v>
      </c>
      <c r="V1566" s="8">
        <f t="shared" si="249"/>
        <v>75.625</v>
      </c>
    </row>
    <row r="1567" spans="1:22" ht="13.5" x14ac:dyDescent="0.25">
      <c r="A1567" s="3">
        <f>RSI!A1567</f>
        <v>44585</v>
      </c>
      <c r="B1567" s="2">
        <f>RSI!B1567</f>
        <v>6.0465999999999998</v>
      </c>
      <c r="C1567" s="2">
        <f>RSI!I1567</f>
        <v>44.34655565014917</v>
      </c>
      <c r="D1567" s="2">
        <f>MACD!E1567</f>
        <v>-1.7049520124555961E-2</v>
      </c>
      <c r="E1567" s="2">
        <f>MACD!F1567</f>
        <v>2.5157210676774761E-2</v>
      </c>
      <c r="F1567" s="2">
        <f>'Moving Avg'!D1567</f>
        <v>6.1483599999999994</v>
      </c>
      <c r="G1567" s="2">
        <f>'Moving Avg'!F1567</f>
        <v>6.1070849999999997</v>
      </c>
      <c r="H1567" s="2">
        <f>'Moving Avg'!G1567</f>
        <v>6.345536000000001</v>
      </c>
      <c r="I1567" s="2">
        <f>'Moving Avg'!H1567</f>
        <v>6.0010474999999976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  <c r="M1567" s="8">
        <f t="shared" si="243"/>
        <v>50</v>
      </c>
      <c r="N1567" s="8">
        <f t="shared" si="240"/>
        <v>100</v>
      </c>
      <c r="O1567" s="8">
        <f t="shared" si="241"/>
        <v>50</v>
      </c>
      <c r="P1567" s="8">
        <f t="shared" si="242"/>
        <v>100</v>
      </c>
      <c r="Q1567" s="9">
        <f t="shared" si="244"/>
        <v>75</v>
      </c>
      <c r="R1567" s="9">
        <f t="shared" si="245"/>
        <v>72.5</v>
      </c>
      <c r="S1567" s="9">
        <f t="shared" si="246"/>
        <v>80</v>
      </c>
      <c r="T1567" s="9">
        <f t="shared" si="247"/>
        <v>75</v>
      </c>
      <c r="U1567" s="8">
        <f t="shared" si="248"/>
        <v>75.833333333333329</v>
      </c>
      <c r="V1567" s="8">
        <f t="shared" si="249"/>
        <v>75.625</v>
      </c>
    </row>
    <row r="1568" spans="1:22" ht="13.5" x14ac:dyDescent="0.25">
      <c r="A1568" s="3">
        <f>RSI!A1568</f>
        <v>44586</v>
      </c>
      <c r="B1568" s="2">
        <f>RSI!B1568</f>
        <v>6.2550999999999997</v>
      </c>
      <c r="C1568" s="2">
        <f>RSI!I1568</f>
        <v>53.585639822441962</v>
      </c>
      <c r="D1568" s="2">
        <f>MACD!E1568</f>
        <v>-4.544198460703619E-2</v>
      </c>
      <c r="E1568" s="2">
        <f>MACD!F1568</f>
        <v>1.1037371620012571E-2</v>
      </c>
      <c r="F1568" s="2">
        <f>'Moving Avg'!D1568</f>
        <v>6.1950599999999998</v>
      </c>
      <c r="G1568" s="2">
        <f>'Moving Avg'!F1568</f>
        <v>6.11</v>
      </c>
      <c r="H1568" s="2">
        <f>'Moving Avg'!G1568</f>
        <v>6.3383620000000009</v>
      </c>
      <c r="I1568" s="2">
        <f>'Moving Avg'!H1568</f>
        <v>5.9995714999999974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  <c r="M1568" s="8">
        <f t="shared" si="243"/>
        <v>50</v>
      </c>
      <c r="N1568" s="8">
        <f t="shared" si="240"/>
        <v>100</v>
      </c>
      <c r="O1568" s="8">
        <f t="shared" si="241"/>
        <v>50</v>
      </c>
      <c r="P1568" s="8">
        <f t="shared" si="242"/>
        <v>100</v>
      </c>
      <c r="Q1568" s="9">
        <f t="shared" si="244"/>
        <v>75</v>
      </c>
      <c r="R1568" s="9">
        <f t="shared" si="245"/>
        <v>72.5</v>
      </c>
      <c r="S1568" s="9">
        <f t="shared" si="246"/>
        <v>80</v>
      </c>
      <c r="T1568" s="9">
        <f t="shared" si="247"/>
        <v>75</v>
      </c>
      <c r="U1568" s="8">
        <f t="shared" si="248"/>
        <v>75.833333333333329</v>
      </c>
      <c r="V1568" s="8">
        <f t="shared" si="249"/>
        <v>75.625</v>
      </c>
    </row>
    <row r="1569" spans="1:22" ht="13.5" x14ac:dyDescent="0.25">
      <c r="A1569" s="3">
        <f>RSI!A1569</f>
        <v>44587</v>
      </c>
      <c r="B1569" s="2">
        <f>RSI!B1569</f>
        <v>6.2301000000000002</v>
      </c>
      <c r="C1569" s="2">
        <f>RSI!I1569</f>
        <v>52.4610542116299</v>
      </c>
      <c r="D1569" s="2">
        <f>MACD!E1569</f>
        <v>-5.7891442710324981E-2</v>
      </c>
      <c r="E1569" s="2">
        <f>MACD!F1569</f>
        <v>-2.7483912460549379E-3</v>
      </c>
      <c r="F1569" s="2">
        <f>'Moving Avg'!D1569</f>
        <v>6.2000599999999988</v>
      </c>
      <c r="G1569" s="2">
        <f>'Moving Avg'!F1569</f>
        <v>6.1100000000000012</v>
      </c>
      <c r="H1569" s="2">
        <f>'Moving Avg'!G1569</f>
        <v>6.3313559999999995</v>
      </c>
      <c r="I1569" s="2">
        <f>'Moving Avg'!H1569</f>
        <v>5.9989464999999971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  <c r="M1569" s="8">
        <f t="shared" si="243"/>
        <v>50</v>
      </c>
      <c r="N1569" s="8">
        <f t="shared" si="240"/>
        <v>100</v>
      </c>
      <c r="O1569" s="8">
        <f t="shared" si="241"/>
        <v>50</v>
      </c>
      <c r="P1569" s="8">
        <f t="shared" si="242"/>
        <v>100</v>
      </c>
      <c r="Q1569" s="9">
        <f t="shared" si="244"/>
        <v>75</v>
      </c>
      <c r="R1569" s="9">
        <f t="shared" si="245"/>
        <v>72.5</v>
      </c>
      <c r="S1569" s="9">
        <f t="shared" si="246"/>
        <v>80</v>
      </c>
      <c r="T1569" s="9">
        <f t="shared" si="247"/>
        <v>75</v>
      </c>
      <c r="U1569" s="8">
        <f t="shared" si="248"/>
        <v>75.833333333333329</v>
      </c>
      <c r="V1569" s="8">
        <f t="shared" si="249"/>
        <v>75.625</v>
      </c>
    </row>
    <row r="1570" spans="1:22" ht="13.5" x14ac:dyDescent="0.25">
      <c r="A1570" s="3">
        <f>RSI!A1570</f>
        <v>44588</v>
      </c>
      <c r="B1570" s="2">
        <f>RSI!B1570</f>
        <v>6.1717000000000004</v>
      </c>
      <c r="C1570" s="2">
        <f>RSI!I1570</f>
        <v>49.83021454933985</v>
      </c>
      <c r="D1570" s="2">
        <f>MACD!E1570</f>
        <v>-6.5757070082299585E-2</v>
      </c>
      <c r="E1570" s="2">
        <f>MACD!F1570</f>
        <v>-1.5350127013303867E-2</v>
      </c>
      <c r="F1570" s="2">
        <f>'Moving Avg'!D1570</f>
        <v>6.1917200000000001</v>
      </c>
      <c r="G1570" s="2">
        <f>'Moving Avg'!F1570</f>
        <v>6.11</v>
      </c>
      <c r="H1570" s="2">
        <f>'Moving Avg'!G1570</f>
        <v>6.3233479999999993</v>
      </c>
      <c r="I1570" s="2">
        <f>'Moving Avg'!H1570</f>
        <v>5.9985759999999972</v>
      </c>
      <c r="J1570" s="6" t="str">
        <f>OBV!F1570</f>
        <v>BULLISH</v>
      </c>
      <c r="K1570" s="6" t="str">
        <f>OBV!G1570</f>
        <v>STRONG</v>
      </c>
      <c r="L1570" s="6" t="str">
        <f>OBV!H1570</f>
        <v>BULLISH DIVERGENCE</v>
      </c>
      <c r="M1570" s="8">
        <f t="shared" si="243"/>
        <v>50</v>
      </c>
      <c r="N1570" s="8">
        <f t="shared" si="240"/>
        <v>100</v>
      </c>
      <c r="O1570" s="8">
        <f t="shared" si="241"/>
        <v>50</v>
      </c>
      <c r="P1570" s="8">
        <f t="shared" si="242"/>
        <v>83</v>
      </c>
      <c r="Q1570" s="9">
        <f t="shared" si="244"/>
        <v>72.45</v>
      </c>
      <c r="R1570" s="9">
        <f t="shared" si="245"/>
        <v>68.25</v>
      </c>
      <c r="S1570" s="9">
        <f t="shared" si="246"/>
        <v>72.349999999999994</v>
      </c>
      <c r="T1570" s="9">
        <f t="shared" si="247"/>
        <v>70.75</v>
      </c>
      <c r="U1570" s="8">
        <f t="shared" si="248"/>
        <v>71.016666666666666</v>
      </c>
      <c r="V1570" s="8">
        <f t="shared" si="249"/>
        <v>70.949999999999989</v>
      </c>
    </row>
    <row r="1571" spans="1:22" ht="13.5" x14ac:dyDescent="0.25">
      <c r="A1571" s="3">
        <f>RSI!A1571</f>
        <v>44589</v>
      </c>
      <c r="B1571" s="2">
        <f>RSI!B1571</f>
        <v>6.0216000000000003</v>
      </c>
      <c r="C1571" s="2">
        <f>RSI!I1571</f>
        <v>43.756523398495268</v>
      </c>
      <c r="D1571" s="2">
        <f>MACD!E1571</f>
        <v>-6.5133193293022806E-2</v>
      </c>
      <c r="E1571" s="2">
        <f>MACD!F1571</f>
        <v>-2.5306740269247653E-2</v>
      </c>
      <c r="F1571" s="2">
        <f>'Moving Avg'!D1571</f>
        <v>6.1450200000000006</v>
      </c>
      <c r="G1571" s="2">
        <f>'Moving Avg'!F1571</f>
        <v>6.102075000000001</v>
      </c>
      <c r="H1571" s="2">
        <f>'Moving Avg'!G1571</f>
        <v>6.3113379999999992</v>
      </c>
      <c r="I1571" s="2">
        <f>'Moving Avg'!H1571</f>
        <v>5.9970254999999977</v>
      </c>
      <c r="J1571" s="6" t="str">
        <f>OBV!F1571</f>
        <v>BEARISH</v>
      </c>
      <c r="K1571" s="6" t="str">
        <f>OBV!G1571</f>
        <v>WEAK</v>
      </c>
      <c r="L1571" s="6" t="str">
        <f>OBV!H1571</f>
        <v>CONFIRMED BEARISH</v>
      </c>
      <c r="M1571" s="8">
        <f t="shared" si="243"/>
        <v>50</v>
      </c>
      <c r="N1571" s="8">
        <f t="shared" si="240"/>
        <v>100</v>
      </c>
      <c r="O1571" s="8">
        <f t="shared" si="241"/>
        <v>50</v>
      </c>
      <c r="P1571" s="8">
        <f t="shared" si="242"/>
        <v>0</v>
      </c>
      <c r="Q1571" s="9">
        <f t="shared" si="244"/>
        <v>60</v>
      </c>
      <c r="R1571" s="9">
        <f t="shared" si="245"/>
        <v>47.5</v>
      </c>
      <c r="S1571" s="9">
        <f t="shared" si="246"/>
        <v>35</v>
      </c>
      <c r="T1571" s="9">
        <f t="shared" si="247"/>
        <v>50</v>
      </c>
      <c r="U1571" s="8">
        <f t="shared" si="248"/>
        <v>47.5</v>
      </c>
      <c r="V1571" s="8">
        <f t="shared" si="249"/>
        <v>48.125</v>
      </c>
    </row>
    <row r="1572" spans="1:22" ht="13.5" x14ac:dyDescent="0.25">
      <c r="A1572" s="3">
        <f>RSI!A1572</f>
        <v>44592</v>
      </c>
      <c r="B1572" s="2">
        <f>RSI!B1572</f>
        <v>6.1050000000000004</v>
      </c>
      <c r="C1572" s="2">
        <f>RSI!I1572</f>
        <v>47.57974210167361</v>
      </c>
      <c r="D1572" s="2">
        <f>MACD!E1572</f>
        <v>-8.7858837480419893E-2</v>
      </c>
      <c r="E1572" s="2">
        <f>MACD!F1572</f>
        <v>-3.7817159711482098E-2</v>
      </c>
      <c r="F1572" s="2">
        <f>'Moving Avg'!D1572</f>
        <v>6.1566999999999998</v>
      </c>
      <c r="G1572" s="2">
        <f>'Moving Avg'!F1572</f>
        <v>6.1033250000000008</v>
      </c>
      <c r="H1572" s="2">
        <f>'Moving Avg'!G1572</f>
        <v>6.3016640000000006</v>
      </c>
      <c r="I1572" s="2">
        <f>'Moving Avg'!H1572</f>
        <v>5.9968289999999964</v>
      </c>
      <c r="J1572" s="6" t="str">
        <f>OBV!F1572</f>
        <v>BEARISH</v>
      </c>
      <c r="K1572" s="6" t="str">
        <f>OBV!G1572</f>
        <v>WEAK</v>
      </c>
      <c r="L1572" s="6" t="str">
        <f>OBV!H1572</f>
        <v>BEARISH DIVERGENCE</v>
      </c>
      <c r="M1572" s="8">
        <f t="shared" si="243"/>
        <v>50</v>
      </c>
      <c r="N1572" s="8">
        <f t="shared" si="240"/>
        <v>100</v>
      </c>
      <c r="O1572" s="8">
        <f t="shared" si="241"/>
        <v>50</v>
      </c>
      <c r="P1572" s="8">
        <f t="shared" si="242"/>
        <v>0</v>
      </c>
      <c r="Q1572" s="9">
        <f t="shared" si="244"/>
        <v>60</v>
      </c>
      <c r="R1572" s="9">
        <f t="shared" si="245"/>
        <v>47.5</v>
      </c>
      <c r="S1572" s="9">
        <f t="shared" si="246"/>
        <v>35</v>
      </c>
      <c r="T1572" s="9">
        <f t="shared" si="247"/>
        <v>50</v>
      </c>
      <c r="U1572" s="8">
        <f t="shared" si="248"/>
        <v>47.5</v>
      </c>
      <c r="V1572" s="8">
        <f t="shared" si="249"/>
        <v>48.125</v>
      </c>
    </row>
    <row r="1573" spans="1:22" ht="13.5" x14ac:dyDescent="0.25">
      <c r="A1573" s="3">
        <f>RSI!A1573</f>
        <v>44593</v>
      </c>
      <c r="B1573" s="2">
        <f>RSI!B1573</f>
        <v>6.08</v>
      </c>
      <c r="C1573" s="2">
        <f>RSI!I1573</f>
        <v>46.558072164080919</v>
      </c>
      <c r="D1573" s="2">
        <f>MACD!E1573</f>
        <v>-8.9501905291282213E-2</v>
      </c>
      <c r="E1573" s="2">
        <f>MACD!F1573</f>
        <v>-4.815410882744213E-2</v>
      </c>
      <c r="F1573" s="2">
        <f>'Moving Avg'!D1573</f>
        <v>6.1216800000000005</v>
      </c>
      <c r="G1573" s="2">
        <f>'Moving Avg'!F1573</f>
        <v>6.1049950000000006</v>
      </c>
      <c r="H1573" s="2">
        <f>'Moving Avg'!G1573</f>
        <v>6.2884859999999989</v>
      </c>
      <c r="I1573" s="2">
        <f>'Moving Avg'!H1573</f>
        <v>5.9959999999999969</v>
      </c>
      <c r="J1573" s="6" t="str">
        <f>OBV!F1573</f>
        <v>BEARISH</v>
      </c>
      <c r="K1573" s="6" t="str">
        <f>OBV!G1573</f>
        <v>WEAK</v>
      </c>
      <c r="L1573" s="6" t="str">
        <f>OBV!H1573</f>
        <v>CONFIRMED BEARISH</v>
      </c>
      <c r="M1573" s="8">
        <f t="shared" si="243"/>
        <v>50</v>
      </c>
      <c r="N1573" s="8">
        <f t="shared" si="240"/>
        <v>100</v>
      </c>
      <c r="O1573" s="8">
        <f t="shared" si="241"/>
        <v>50</v>
      </c>
      <c r="P1573" s="8">
        <f t="shared" si="242"/>
        <v>0</v>
      </c>
      <c r="Q1573" s="9">
        <f t="shared" si="244"/>
        <v>60</v>
      </c>
      <c r="R1573" s="9">
        <f t="shared" si="245"/>
        <v>47.5</v>
      </c>
      <c r="S1573" s="9">
        <f t="shared" si="246"/>
        <v>35</v>
      </c>
      <c r="T1573" s="9">
        <f t="shared" si="247"/>
        <v>50</v>
      </c>
      <c r="U1573" s="8">
        <f t="shared" si="248"/>
        <v>47.5</v>
      </c>
      <c r="V1573" s="8">
        <f t="shared" si="249"/>
        <v>48.125</v>
      </c>
    </row>
    <row r="1574" spans="1:22" ht="13.5" x14ac:dyDescent="0.25">
      <c r="A1574" s="3">
        <f>RSI!A1574</f>
        <v>44594</v>
      </c>
      <c r="B1574" s="2">
        <f>RSI!B1574</f>
        <v>6.08</v>
      </c>
      <c r="C1574" s="2">
        <f>RSI!I1574</f>
        <v>46.558072164080919</v>
      </c>
      <c r="D1574" s="2">
        <f>MACD!E1574</f>
        <v>-6.2204002233795741E-2</v>
      </c>
      <c r="E1574" s="2">
        <f>MACD!F1574</f>
        <v>-5.0964087508712855E-2</v>
      </c>
      <c r="F1574" s="2">
        <f>'Moving Avg'!D1574</f>
        <v>6.0916600000000001</v>
      </c>
      <c r="G1574" s="2">
        <f>'Moving Avg'!F1574</f>
        <v>6.100410000000001</v>
      </c>
      <c r="H1574" s="2">
        <f>'Moving Avg'!G1574</f>
        <v>6.2736399999999994</v>
      </c>
      <c r="I1574" s="2">
        <f>'Moving Avg'!H1574</f>
        <v>5.9951709999999983</v>
      </c>
      <c r="J1574" s="6" t="str">
        <f>OBV!F1574</f>
        <v>BEARISH</v>
      </c>
      <c r="K1574" s="6" t="str">
        <f>OBV!G1574</f>
        <v>WEAK</v>
      </c>
      <c r="L1574" s="6" t="str">
        <f>OBV!H1574</f>
        <v>CONFIRMED BEARISH</v>
      </c>
      <c r="M1574" s="8">
        <f t="shared" si="243"/>
        <v>50</v>
      </c>
      <c r="N1574" s="8">
        <f t="shared" si="240"/>
        <v>45</v>
      </c>
      <c r="O1574" s="8">
        <f t="shared" si="241"/>
        <v>50</v>
      </c>
      <c r="P1574" s="8">
        <f t="shared" si="242"/>
        <v>0</v>
      </c>
      <c r="Q1574" s="9">
        <f t="shared" si="244"/>
        <v>40.75</v>
      </c>
      <c r="R1574" s="9">
        <f t="shared" si="245"/>
        <v>36.5</v>
      </c>
      <c r="S1574" s="9">
        <f t="shared" si="246"/>
        <v>26.75</v>
      </c>
      <c r="T1574" s="9">
        <f t="shared" si="247"/>
        <v>36.25</v>
      </c>
      <c r="U1574" s="8">
        <f t="shared" si="248"/>
        <v>34.666666666666664</v>
      </c>
      <c r="V1574" s="8">
        <f t="shared" si="249"/>
        <v>35.0625</v>
      </c>
    </row>
    <row r="1575" spans="1:22" ht="13.5" x14ac:dyDescent="0.25">
      <c r="A1575" s="3">
        <f>RSI!A1575</f>
        <v>44595</v>
      </c>
      <c r="B1575" s="2">
        <f>RSI!B1575</f>
        <v>6.0216000000000003</v>
      </c>
      <c r="C1575" s="2">
        <f>RSI!I1575</f>
        <v>43.998493158723079</v>
      </c>
      <c r="D1575" s="2">
        <f>MACD!E1575</f>
        <v>-3.3079388701761303E-2</v>
      </c>
      <c r="E1575" s="2">
        <f>MACD!F1575</f>
        <v>-4.7387147747322542E-2</v>
      </c>
      <c r="F1575" s="2">
        <f>'Moving Avg'!D1575</f>
        <v>6.0616399999999997</v>
      </c>
      <c r="G1575" s="2">
        <f>'Moving Avg'!F1575</f>
        <v>6.0991600000000004</v>
      </c>
      <c r="H1575" s="2">
        <f>'Moving Avg'!G1575</f>
        <v>6.2582939999999985</v>
      </c>
      <c r="I1575" s="2">
        <f>'Moving Avg'!H1575</f>
        <v>5.9940889999999971</v>
      </c>
      <c r="J1575" s="6" t="str">
        <f>OBV!F1575</f>
        <v>BEARISH</v>
      </c>
      <c r="K1575" s="6" t="str">
        <f>OBV!G1575</f>
        <v>WEAK</v>
      </c>
      <c r="L1575" s="6" t="str">
        <f>OBV!H1575</f>
        <v>CONFIRMED BEARISH</v>
      </c>
      <c r="M1575" s="8">
        <f t="shared" si="243"/>
        <v>50</v>
      </c>
      <c r="N1575" s="8">
        <f t="shared" si="240"/>
        <v>0</v>
      </c>
      <c r="O1575" s="8">
        <f t="shared" si="241"/>
        <v>50</v>
      </c>
      <c r="P1575" s="8">
        <f t="shared" si="242"/>
        <v>0</v>
      </c>
      <c r="Q1575" s="9">
        <f t="shared" si="244"/>
        <v>25</v>
      </c>
      <c r="R1575" s="9">
        <f t="shared" si="245"/>
        <v>27.5</v>
      </c>
      <c r="S1575" s="9">
        <f t="shared" si="246"/>
        <v>20</v>
      </c>
      <c r="T1575" s="9">
        <f t="shared" si="247"/>
        <v>25</v>
      </c>
      <c r="U1575" s="8">
        <f t="shared" si="248"/>
        <v>24.166666666666668</v>
      </c>
      <c r="V1575" s="8">
        <f t="shared" si="249"/>
        <v>24.375</v>
      </c>
    </row>
    <row r="1576" spans="1:22" ht="13.5" x14ac:dyDescent="0.25">
      <c r="A1576" s="3">
        <f>RSI!A1576</f>
        <v>44596</v>
      </c>
      <c r="B1576" s="2">
        <f>RSI!B1576</f>
        <v>6.1216999999999997</v>
      </c>
      <c r="C1576" s="2">
        <f>RSI!I1576</f>
        <v>49.157934181191408</v>
      </c>
      <c r="D1576" s="2">
        <f>MACD!E1576</f>
        <v>-8.6976614193776669E-3</v>
      </c>
      <c r="E1576" s="2">
        <f>MACD!F1576</f>
        <v>-3.9649250481733574E-2</v>
      </c>
      <c r="F1576" s="2">
        <f>'Moving Avg'!D1576</f>
        <v>6.0816600000000003</v>
      </c>
      <c r="G1576" s="2">
        <f>'Moving Avg'!F1576</f>
        <v>6.098745000000001</v>
      </c>
      <c r="H1576" s="2">
        <f>'Moving Avg'!G1576</f>
        <v>6.2456159999999974</v>
      </c>
      <c r="I1576" s="2">
        <f>'Moving Avg'!H1576</f>
        <v>5.9945614999999961</v>
      </c>
      <c r="J1576" s="6" t="str">
        <f>OBV!F1576</f>
        <v>BEARISH</v>
      </c>
      <c r="K1576" s="6" t="str">
        <f>OBV!G1576</f>
        <v>WEAK</v>
      </c>
      <c r="L1576" s="6" t="str">
        <f>OBV!H1576</f>
        <v>BEARISH DIVERGENCE</v>
      </c>
      <c r="M1576" s="8">
        <f t="shared" si="243"/>
        <v>50</v>
      </c>
      <c r="N1576" s="8">
        <f t="shared" si="240"/>
        <v>0</v>
      </c>
      <c r="O1576" s="8">
        <f t="shared" si="241"/>
        <v>50</v>
      </c>
      <c r="P1576" s="8">
        <f t="shared" si="242"/>
        <v>0</v>
      </c>
      <c r="Q1576" s="9">
        <f t="shared" si="244"/>
        <v>25</v>
      </c>
      <c r="R1576" s="9">
        <f t="shared" si="245"/>
        <v>27.5</v>
      </c>
      <c r="S1576" s="9">
        <f t="shared" si="246"/>
        <v>20</v>
      </c>
      <c r="T1576" s="9">
        <f t="shared" si="247"/>
        <v>25</v>
      </c>
      <c r="U1576" s="8">
        <f t="shared" si="248"/>
        <v>24.166666666666668</v>
      </c>
      <c r="V1576" s="8">
        <f t="shared" si="249"/>
        <v>24.375</v>
      </c>
    </row>
    <row r="1577" spans="1:22" ht="13.5" x14ac:dyDescent="0.25">
      <c r="A1577" s="3">
        <f>RSI!A1577</f>
        <v>44599</v>
      </c>
      <c r="B1577" s="2">
        <f>RSI!B1577</f>
        <v>6.1551</v>
      </c>
      <c r="C1577" s="2">
        <f>RSI!I1577</f>
        <v>50.787149675398815</v>
      </c>
      <c r="D1577" s="2">
        <f>MACD!E1577</f>
        <v>-2.2526819116435171E-2</v>
      </c>
      <c r="E1577" s="2">
        <f>MACD!F1577</f>
        <v>-3.6224764208673897E-2</v>
      </c>
      <c r="F1577" s="2">
        <f>'Moving Avg'!D1577</f>
        <v>6.0916800000000002</v>
      </c>
      <c r="G1577" s="2">
        <f>'Moving Avg'!F1577</f>
        <v>6.1041700000000008</v>
      </c>
      <c r="H1577" s="2">
        <f>'Moving Avg'!G1577</f>
        <v>6.2339399999999978</v>
      </c>
      <c r="I1577" s="2">
        <f>'Moving Avg'!H1577</f>
        <v>5.9952789999999974</v>
      </c>
      <c r="J1577" s="6" t="str">
        <f>OBV!F1577</f>
        <v>BEARISH</v>
      </c>
      <c r="K1577" s="6" t="str">
        <f>OBV!G1577</f>
        <v>WEAK</v>
      </c>
      <c r="L1577" s="6" t="str">
        <f>OBV!H1577</f>
        <v>BEARISH DIVERGENCE</v>
      </c>
      <c r="M1577" s="8">
        <f t="shared" si="243"/>
        <v>50</v>
      </c>
      <c r="N1577" s="8">
        <f t="shared" si="240"/>
        <v>0</v>
      </c>
      <c r="O1577" s="8">
        <f t="shared" si="241"/>
        <v>50</v>
      </c>
      <c r="P1577" s="8">
        <f t="shared" si="242"/>
        <v>0</v>
      </c>
      <c r="Q1577" s="9">
        <f t="shared" si="244"/>
        <v>25</v>
      </c>
      <c r="R1577" s="9">
        <f t="shared" si="245"/>
        <v>27.5</v>
      </c>
      <c r="S1577" s="9">
        <f t="shared" si="246"/>
        <v>20</v>
      </c>
      <c r="T1577" s="9">
        <f t="shared" si="247"/>
        <v>25</v>
      </c>
      <c r="U1577" s="8">
        <f t="shared" si="248"/>
        <v>24.166666666666668</v>
      </c>
      <c r="V1577" s="8">
        <f t="shared" si="249"/>
        <v>24.375</v>
      </c>
    </row>
    <row r="1578" spans="1:22" ht="13.5" x14ac:dyDescent="0.25">
      <c r="A1578" s="3">
        <f>RSI!A1578</f>
        <v>44600</v>
      </c>
      <c r="B1578" s="2">
        <f>RSI!B1578</f>
        <v>6.1717000000000004</v>
      </c>
      <c r="C1578" s="2">
        <f>RSI!I1578</f>
        <v>51.616989992744877</v>
      </c>
      <c r="D1578" s="2">
        <f>MACD!E1578</f>
        <v>-3.4940871797539685E-3</v>
      </c>
      <c r="E1578" s="2">
        <f>MACD!F1578</f>
        <v>-2.9678628802889913E-2</v>
      </c>
      <c r="F1578" s="2">
        <f>'Moving Avg'!D1578</f>
        <v>6.1100200000000005</v>
      </c>
      <c r="G1578" s="2">
        <f>'Moving Avg'!F1578</f>
        <v>6.1125100000000012</v>
      </c>
      <c r="H1578" s="2">
        <f>'Moving Avg'!G1578</f>
        <v>6.224931999999999</v>
      </c>
      <c r="I1578" s="2">
        <f>'Moving Avg'!H1578</f>
        <v>5.9952989999999975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  <c r="M1578" s="8">
        <f t="shared" si="243"/>
        <v>50</v>
      </c>
      <c r="N1578" s="8">
        <f t="shared" si="240"/>
        <v>0</v>
      </c>
      <c r="O1578" s="8">
        <f t="shared" si="241"/>
        <v>50</v>
      </c>
      <c r="P1578" s="8">
        <f t="shared" si="242"/>
        <v>100</v>
      </c>
      <c r="Q1578" s="9">
        <f t="shared" si="244"/>
        <v>40</v>
      </c>
      <c r="R1578" s="9">
        <f t="shared" si="245"/>
        <v>52.5</v>
      </c>
      <c r="S1578" s="9">
        <f t="shared" si="246"/>
        <v>65</v>
      </c>
      <c r="T1578" s="9">
        <f t="shared" si="247"/>
        <v>50</v>
      </c>
      <c r="U1578" s="8">
        <f t="shared" si="248"/>
        <v>52.5</v>
      </c>
      <c r="V1578" s="8">
        <f t="shared" si="249"/>
        <v>51.875</v>
      </c>
    </row>
    <row r="1579" spans="1:22" ht="13.5" x14ac:dyDescent="0.25">
      <c r="A1579" s="3">
        <f>RSI!A1579</f>
        <v>44601</v>
      </c>
      <c r="B1579" s="2">
        <f>RSI!B1579</f>
        <v>6.1551</v>
      </c>
      <c r="C1579" s="2">
        <f>RSI!I1579</f>
        <v>50.696375919767895</v>
      </c>
      <c r="D1579" s="2">
        <f>MACD!E1579</f>
        <v>9.7913191772436292E-3</v>
      </c>
      <c r="E1579" s="2">
        <f>MACD!F1579</f>
        <v>-2.1784639206863205E-2</v>
      </c>
      <c r="F1579" s="2">
        <f>'Moving Avg'!D1579</f>
        <v>6.1250400000000003</v>
      </c>
      <c r="G1579" s="2">
        <f>'Moving Avg'!F1579</f>
        <v>6.1166800000000006</v>
      </c>
      <c r="H1579" s="2">
        <f>'Moving Avg'!G1579</f>
        <v>6.2120879999999987</v>
      </c>
      <c r="I1579" s="2">
        <f>'Moving Avg'!H1579</f>
        <v>5.9952359999999967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3"/>
        <v>50</v>
      </c>
      <c r="N1579" s="8">
        <f t="shared" si="240"/>
        <v>0</v>
      </c>
      <c r="O1579" s="8">
        <f t="shared" si="241"/>
        <v>50</v>
      </c>
      <c r="P1579" s="8">
        <f t="shared" si="242"/>
        <v>83.5</v>
      </c>
      <c r="Q1579" s="9">
        <f t="shared" si="244"/>
        <v>37.524999999999999</v>
      </c>
      <c r="R1579" s="9">
        <f t="shared" si="245"/>
        <v>48.375</v>
      </c>
      <c r="S1579" s="9">
        <f t="shared" si="246"/>
        <v>57.575000000000003</v>
      </c>
      <c r="T1579" s="9">
        <f t="shared" si="247"/>
        <v>45.875</v>
      </c>
      <c r="U1579" s="8">
        <f t="shared" si="248"/>
        <v>47.82500000000001</v>
      </c>
      <c r="V1579" s="8">
        <f t="shared" si="249"/>
        <v>47.337500000000006</v>
      </c>
    </row>
    <row r="1580" spans="1:22" ht="13.5" x14ac:dyDescent="0.25">
      <c r="A1580" s="3">
        <f>RSI!A1580</f>
        <v>44602</v>
      </c>
      <c r="B1580" s="2">
        <f>RSI!B1580</f>
        <v>6.1551</v>
      </c>
      <c r="C1580" s="2">
        <f>RSI!I1580</f>
        <v>50.696375919767895</v>
      </c>
      <c r="D1580" s="2">
        <f>MACD!E1580</f>
        <v>1.1958616816746037E-2</v>
      </c>
      <c r="E1580" s="2">
        <f>MACD!F1580</f>
        <v>-1.5035988002141357E-2</v>
      </c>
      <c r="F1580" s="2">
        <f>'Moving Avg'!D1580</f>
        <v>6.1517400000000002</v>
      </c>
      <c r="G1580" s="2">
        <f>'Moving Avg'!F1580</f>
        <v>6.1212700000000009</v>
      </c>
      <c r="H1580" s="2">
        <f>'Moving Avg'!G1580</f>
        <v>6.2029139999999998</v>
      </c>
      <c r="I1580" s="2">
        <f>'Moving Avg'!H1580</f>
        <v>5.9960704999999974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  <c r="M1580" s="8">
        <f t="shared" si="243"/>
        <v>50</v>
      </c>
      <c r="N1580" s="8">
        <f t="shared" si="240"/>
        <v>0</v>
      </c>
      <c r="O1580" s="8">
        <f t="shared" si="241"/>
        <v>50</v>
      </c>
      <c r="P1580" s="8">
        <f t="shared" si="242"/>
        <v>100</v>
      </c>
      <c r="Q1580" s="9">
        <f t="shared" si="244"/>
        <v>40</v>
      </c>
      <c r="R1580" s="9">
        <f t="shared" si="245"/>
        <v>52.5</v>
      </c>
      <c r="S1580" s="9">
        <f t="shared" si="246"/>
        <v>65</v>
      </c>
      <c r="T1580" s="9">
        <f t="shared" si="247"/>
        <v>50</v>
      </c>
      <c r="U1580" s="8">
        <f t="shared" si="248"/>
        <v>52.5</v>
      </c>
      <c r="V1580" s="8">
        <f t="shared" si="249"/>
        <v>51.875</v>
      </c>
    </row>
    <row r="1581" spans="1:22" ht="13.5" x14ac:dyDescent="0.25">
      <c r="A1581" s="3">
        <f>RSI!A1581</f>
        <v>44603</v>
      </c>
      <c r="B1581" s="2">
        <f>RSI!B1581</f>
        <v>6.1634000000000002</v>
      </c>
      <c r="C1581" s="2">
        <f>RSI!I1581</f>
        <v>51.201077354317718</v>
      </c>
      <c r="D1581" s="2">
        <f>MACD!E1581</f>
        <v>-9.9975872185922299E-3</v>
      </c>
      <c r="E1581" s="2">
        <f>MACD!F1581</f>
        <v>-1.4028307845431532E-2</v>
      </c>
      <c r="F1581" s="2">
        <f>'Moving Avg'!D1581</f>
        <v>6.1600799999999998</v>
      </c>
      <c r="G1581" s="2">
        <f>'Moving Avg'!F1581</f>
        <v>6.1275250000000003</v>
      </c>
      <c r="H1581" s="2">
        <f>'Moving Avg'!G1581</f>
        <v>6.1944079999999992</v>
      </c>
      <c r="I1581" s="2">
        <f>'Moving Avg'!H1581</f>
        <v>5.9977664999999964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  <c r="M1581" s="8">
        <f t="shared" si="243"/>
        <v>50</v>
      </c>
      <c r="N1581" s="8">
        <f t="shared" si="240"/>
        <v>0</v>
      </c>
      <c r="O1581" s="8">
        <f t="shared" si="241"/>
        <v>50</v>
      </c>
      <c r="P1581" s="8">
        <f t="shared" si="242"/>
        <v>100</v>
      </c>
      <c r="Q1581" s="9">
        <f t="shared" si="244"/>
        <v>40</v>
      </c>
      <c r="R1581" s="9">
        <f t="shared" si="245"/>
        <v>52.5</v>
      </c>
      <c r="S1581" s="9">
        <f t="shared" si="246"/>
        <v>65</v>
      </c>
      <c r="T1581" s="9">
        <f t="shared" si="247"/>
        <v>50</v>
      </c>
      <c r="U1581" s="8">
        <f t="shared" si="248"/>
        <v>52.5</v>
      </c>
      <c r="V1581" s="8">
        <f t="shared" si="249"/>
        <v>51.875</v>
      </c>
    </row>
    <row r="1582" spans="1:22" ht="13.5" x14ac:dyDescent="0.25">
      <c r="A1582" s="3">
        <f>RSI!A1582</f>
        <v>44606</v>
      </c>
      <c r="B1582" s="2">
        <f>RSI!B1582</f>
        <v>6.13</v>
      </c>
      <c r="C1582" s="2">
        <f>RSI!I1582</f>
        <v>49.026189379393706</v>
      </c>
      <c r="D1582" s="2">
        <f>MACD!E1582</f>
        <v>-1.3396919870569235E-2</v>
      </c>
      <c r="E1582" s="2">
        <f>MACD!F1582</f>
        <v>-1.3902030250459075E-2</v>
      </c>
      <c r="F1582" s="2">
        <f>'Moving Avg'!D1582</f>
        <v>6.1550599999999998</v>
      </c>
      <c r="G1582" s="2">
        <f>'Moving Avg'!F1582</f>
        <v>6.1379500000000009</v>
      </c>
      <c r="H1582" s="2">
        <f>'Moving Avg'!G1582</f>
        <v>6.1865679999999994</v>
      </c>
      <c r="I1582" s="2">
        <f>'Moving Avg'!H1582</f>
        <v>5.9998809999999985</v>
      </c>
      <c r="J1582" s="6" t="str">
        <f>OBV!F1582</f>
        <v>BULLISH</v>
      </c>
      <c r="K1582" s="6" t="str">
        <f>OBV!G1582</f>
        <v>STRONG</v>
      </c>
      <c r="L1582" s="6" t="str">
        <f>OBV!H1582</f>
        <v>BULLISH DIVERGENCE</v>
      </c>
      <c r="M1582" s="8">
        <f t="shared" si="243"/>
        <v>50</v>
      </c>
      <c r="N1582" s="8">
        <f t="shared" si="240"/>
        <v>0</v>
      </c>
      <c r="O1582" s="8">
        <f t="shared" si="241"/>
        <v>50</v>
      </c>
      <c r="P1582" s="8">
        <f t="shared" si="242"/>
        <v>83</v>
      </c>
      <c r="Q1582" s="9">
        <f t="shared" si="244"/>
        <v>37.450000000000003</v>
      </c>
      <c r="R1582" s="9">
        <f t="shared" si="245"/>
        <v>48.25</v>
      </c>
      <c r="S1582" s="9">
        <f t="shared" si="246"/>
        <v>57.35</v>
      </c>
      <c r="T1582" s="9">
        <f t="shared" si="247"/>
        <v>45.75</v>
      </c>
      <c r="U1582" s="8">
        <f t="shared" si="248"/>
        <v>47.683333333333337</v>
      </c>
      <c r="V1582" s="8">
        <f t="shared" si="249"/>
        <v>47.2</v>
      </c>
    </row>
    <row r="1583" spans="1:22" ht="13.5" x14ac:dyDescent="0.25">
      <c r="A1583" s="3">
        <f>RSI!A1583</f>
        <v>44607</v>
      </c>
      <c r="B1583" s="2">
        <f>RSI!B1583</f>
        <v>6.1717000000000004</v>
      </c>
      <c r="C1583" s="2">
        <f>RSI!I1583</f>
        <v>51.780151160057166</v>
      </c>
      <c r="D1583" s="2">
        <f>MACD!E1583</f>
        <v>-2.3127486251797613E-2</v>
      </c>
      <c r="E1583" s="2">
        <f>MACD!F1583</f>
        <v>-1.5747121450726785E-2</v>
      </c>
      <c r="F1583" s="2">
        <f>'Moving Avg'!D1583</f>
        <v>6.1550600000000006</v>
      </c>
      <c r="G1583" s="2">
        <f>'Moving Avg'!F1583</f>
        <v>6.1454550000000001</v>
      </c>
      <c r="H1583" s="2">
        <f>'Moving Avg'!G1583</f>
        <v>6.1798960000000003</v>
      </c>
      <c r="I1583" s="2">
        <f>'Moving Avg'!H1583</f>
        <v>6.0030239999999981</v>
      </c>
      <c r="J1583" s="6" t="str">
        <f>OBV!F1583</f>
        <v>BULLISH</v>
      </c>
      <c r="K1583" s="6" t="str">
        <f>OBV!G1583</f>
        <v>NEUTRAL</v>
      </c>
      <c r="L1583" s="6" t="str">
        <f>OBV!H1583</f>
        <v>NEUTRAL</v>
      </c>
      <c r="M1583" s="8">
        <f t="shared" si="243"/>
        <v>50</v>
      </c>
      <c r="N1583" s="8">
        <f t="shared" si="240"/>
        <v>45</v>
      </c>
      <c r="O1583" s="8">
        <f t="shared" si="241"/>
        <v>50</v>
      </c>
      <c r="P1583" s="8">
        <f t="shared" si="242"/>
        <v>49.5</v>
      </c>
      <c r="Q1583" s="9">
        <f t="shared" si="244"/>
        <v>48.174999999999997</v>
      </c>
      <c r="R1583" s="9">
        <f t="shared" si="245"/>
        <v>48.875</v>
      </c>
      <c r="S1583" s="9">
        <f t="shared" si="246"/>
        <v>49.025000000000006</v>
      </c>
      <c r="T1583" s="9">
        <f t="shared" si="247"/>
        <v>48.625</v>
      </c>
      <c r="U1583" s="8">
        <f t="shared" si="248"/>
        <v>48.691666666666663</v>
      </c>
      <c r="V1583" s="8">
        <f t="shared" si="249"/>
        <v>48.674999999999997</v>
      </c>
    </row>
    <row r="1584" spans="1:22" ht="13.5" x14ac:dyDescent="0.25">
      <c r="A1584" s="3">
        <f>RSI!A1584</f>
        <v>44608</v>
      </c>
      <c r="B1584" s="2">
        <f>RSI!B1584</f>
        <v>6.2550999999999997</v>
      </c>
      <c r="C1584" s="2">
        <f>RSI!I1584</f>
        <v>56.806409361618115</v>
      </c>
      <c r="D1584" s="2">
        <f>MACD!E1584</f>
        <v>-3.7710380296899437E-2</v>
      </c>
      <c r="E1584" s="2">
        <f>MACD!F1584</f>
        <v>-2.0139773219961316E-2</v>
      </c>
      <c r="F1584" s="2">
        <f>'Moving Avg'!D1584</f>
        <v>6.1750600000000002</v>
      </c>
      <c r="G1584" s="2">
        <f>'Moving Avg'!F1584</f>
        <v>6.1479550000000005</v>
      </c>
      <c r="H1584" s="2">
        <f>'Moving Avg'!G1584</f>
        <v>6.1743900000000007</v>
      </c>
      <c r="I1584" s="2">
        <f>'Moving Avg'!H1584</f>
        <v>6.0077159999999994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  <c r="M1584" s="8">
        <f t="shared" si="243"/>
        <v>50</v>
      </c>
      <c r="N1584" s="8">
        <f t="shared" si="240"/>
        <v>45</v>
      </c>
      <c r="O1584" s="8">
        <f t="shared" si="241"/>
        <v>50</v>
      </c>
      <c r="P1584" s="8">
        <f t="shared" si="242"/>
        <v>100</v>
      </c>
      <c r="Q1584" s="9">
        <f t="shared" si="244"/>
        <v>55.75</v>
      </c>
      <c r="R1584" s="9">
        <f t="shared" si="245"/>
        <v>61.5</v>
      </c>
      <c r="S1584" s="9">
        <f t="shared" si="246"/>
        <v>71.75</v>
      </c>
      <c r="T1584" s="9">
        <f t="shared" si="247"/>
        <v>61.25</v>
      </c>
      <c r="U1584" s="8">
        <f t="shared" si="248"/>
        <v>63</v>
      </c>
      <c r="V1584" s="8">
        <f t="shared" si="249"/>
        <v>62.5625</v>
      </c>
    </row>
    <row r="1585" spans="1:22" ht="13.5" x14ac:dyDescent="0.25">
      <c r="A1585" s="3">
        <f>RSI!A1585</f>
        <v>44609</v>
      </c>
      <c r="B1585" s="2">
        <f>RSI!B1585</f>
        <v>6.3552</v>
      </c>
      <c r="C1585" s="2">
        <f>RSI!I1585</f>
        <v>61.934994372211946</v>
      </c>
      <c r="D1585" s="2">
        <f>MACD!E1585</f>
        <v>-6.7100848505489807E-2</v>
      </c>
      <c r="E1585" s="2">
        <f>MACD!F1585</f>
        <v>-2.9531988277067017E-2</v>
      </c>
      <c r="F1585" s="2">
        <f>'Moving Avg'!D1585</f>
        <v>6.2150799999999995</v>
      </c>
      <c r="G1585" s="2">
        <f>'Moving Avg'!F1585</f>
        <v>6.1550449999999994</v>
      </c>
      <c r="H1585" s="2">
        <f>'Moving Avg'!G1585</f>
        <v>6.1723880000000007</v>
      </c>
      <c r="I1585" s="2">
        <f>'Moving Avg'!H1585</f>
        <v>6.0113079999999988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  <c r="M1585" s="8">
        <f t="shared" si="243"/>
        <v>50</v>
      </c>
      <c r="N1585" s="8">
        <f t="shared" si="240"/>
        <v>100</v>
      </c>
      <c r="O1585" s="8">
        <f t="shared" si="241"/>
        <v>50</v>
      </c>
      <c r="P1585" s="8">
        <f t="shared" si="242"/>
        <v>100</v>
      </c>
      <c r="Q1585" s="9">
        <f t="shared" si="244"/>
        <v>75</v>
      </c>
      <c r="R1585" s="9">
        <f t="shared" si="245"/>
        <v>72.5</v>
      </c>
      <c r="S1585" s="9">
        <f t="shared" si="246"/>
        <v>80</v>
      </c>
      <c r="T1585" s="9">
        <f t="shared" si="247"/>
        <v>75</v>
      </c>
      <c r="U1585" s="8">
        <f t="shared" si="248"/>
        <v>75.833333333333329</v>
      </c>
      <c r="V1585" s="8">
        <f t="shared" si="249"/>
        <v>75.625</v>
      </c>
    </row>
    <row r="1586" spans="1:22" ht="13.5" x14ac:dyDescent="0.25">
      <c r="A1586" s="3">
        <f>RSI!A1586</f>
        <v>44610</v>
      </c>
      <c r="B1586" s="2">
        <f>RSI!B1586</f>
        <v>6.3301999999999996</v>
      </c>
      <c r="C1586" s="2">
        <f>RSI!I1586</f>
        <v>60.018301336075169</v>
      </c>
      <c r="D1586" s="2">
        <f>MACD!E1586</f>
        <v>-7.5912744127542453E-2</v>
      </c>
      <c r="E1586" s="2">
        <f>MACD!F1586</f>
        <v>-3.8808139447162104E-2</v>
      </c>
      <c r="F1586" s="2">
        <f>'Moving Avg'!D1586</f>
        <v>6.2484399999999996</v>
      </c>
      <c r="G1586" s="2">
        <f>'Moving Avg'!F1586</f>
        <v>6.1588000000000003</v>
      </c>
      <c r="H1586" s="2">
        <f>'Moving Avg'!G1586</f>
        <v>6.1698860000000018</v>
      </c>
      <c r="I1586" s="2">
        <f>'Moving Avg'!H1586</f>
        <v>6.0137599999999996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  <c r="M1586" s="8">
        <f t="shared" si="243"/>
        <v>50</v>
      </c>
      <c r="N1586" s="8">
        <f t="shared" si="240"/>
        <v>100</v>
      </c>
      <c r="O1586" s="8">
        <f t="shared" si="241"/>
        <v>50</v>
      </c>
      <c r="P1586" s="8">
        <f t="shared" si="242"/>
        <v>100</v>
      </c>
      <c r="Q1586" s="9">
        <f t="shared" si="244"/>
        <v>75</v>
      </c>
      <c r="R1586" s="9">
        <f t="shared" si="245"/>
        <v>72.5</v>
      </c>
      <c r="S1586" s="9">
        <f t="shared" si="246"/>
        <v>80</v>
      </c>
      <c r="T1586" s="9">
        <f t="shared" si="247"/>
        <v>75</v>
      </c>
      <c r="U1586" s="8">
        <f t="shared" si="248"/>
        <v>75.833333333333329</v>
      </c>
      <c r="V1586" s="8">
        <f t="shared" si="249"/>
        <v>75.625</v>
      </c>
    </row>
    <row r="1587" spans="1:22" ht="13.5" x14ac:dyDescent="0.25">
      <c r="A1587" s="3">
        <f>RSI!A1587</f>
        <v>44613</v>
      </c>
      <c r="B1587" s="2">
        <f>RSI!B1587</f>
        <v>6.2885</v>
      </c>
      <c r="C1587" s="2">
        <f>RSI!I1587</f>
        <v>56.857584445996146</v>
      </c>
      <c r="D1587" s="2">
        <f>MACD!E1587</f>
        <v>-7.610026640547396E-2</v>
      </c>
      <c r="E1587" s="2">
        <f>MACD!F1587</f>
        <v>-4.6266564838824478E-2</v>
      </c>
      <c r="F1587" s="2">
        <f>'Moving Avg'!D1587</f>
        <v>6.2801400000000003</v>
      </c>
      <c r="G1587" s="2">
        <f>'Moving Avg'!F1587</f>
        <v>6.1708949999999998</v>
      </c>
      <c r="H1587" s="2">
        <f>'Moving Avg'!G1587</f>
        <v>6.1663840000000008</v>
      </c>
      <c r="I1587" s="2">
        <f>'Moving Avg'!H1587</f>
        <v>6.0160035000000001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  <c r="M1587" s="8">
        <f t="shared" si="243"/>
        <v>50</v>
      </c>
      <c r="N1587" s="8">
        <f t="shared" si="240"/>
        <v>100</v>
      </c>
      <c r="O1587" s="8">
        <f t="shared" si="241"/>
        <v>50</v>
      </c>
      <c r="P1587" s="8">
        <f t="shared" si="242"/>
        <v>100</v>
      </c>
      <c r="Q1587" s="9">
        <f t="shared" si="244"/>
        <v>75</v>
      </c>
      <c r="R1587" s="9">
        <f t="shared" si="245"/>
        <v>72.5</v>
      </c>
      <c r="S1587" s="9">
        <f t="shared" si="246"/>
        <v>80</v>
      </c>
      <c r="T1587" s="9">
        <f t="shared" si="247"/>
        <v>75</v>
      </c>
      <c r="U1587" s="8">
        <f t="shared" si="248"/>
        <v>75.833333333333329</v>
      </c>
      <c r="V1587" s="8">
        <f t="shared" si="249"/>
        <v>75.625</v>
      </c>
    </row>
    <row r="1588" spans="1:22" ht="13.5" x14ac:dyDescent="0.25">
      <c r="A1588" s="3">
        <f>RSI!A1588</f>
        <v>44614</v>
      </c>
      <c r="B1588" s="2">
        <f>RSI!B1588</f>
        <v>6.2885</v>
      </c>
      <c r="C1588" s="2">
        <f>RSI!I1588</f>
        <v>56.857584445996146</v>
      </c>
      <c r="D1588" s="2">
        <f>MACD!E1588</f>
        <v>-7.4346327832281567E-2</v>
      </c>
      <c r="E1588" s="2">
        <f>MACD!F1588</f>
        <v>-5.1882517437515895E-2</v>
      </c>
      <c r="F1588" s="2">
        <f>'Moving Avg'!D1588</f>
        <v>6.3034999999999997</v>
      </c>
      <c r="G1588" s="2">
        <f>'Moving Avg'!F1588</f>
        <v>6.1725649999999996</v>
      </c>
      <c r="H1588" s="2">
        <f>'Moving Avg'!G1588</f>
        <v>6.1637160000000009</v>
      </c>
      <c r="I1588" s="2">
        <f>'Moving Avg'!H1588</f>
        <v>6.018832500000002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  <c r="M1588" s="8">
        <f t="shared" si="243"/>
        <v>50</v>
      </c>
      <c r="N1588" s="8">
        <f t="shared" si="240"/>
        <v>100</v>
      </c>
      <c r="O1588" s="8">
        <f t="shared" si="241"/>
        <v>50</v>
      </c>
      <c r="P1588" s="8">
        <f t="shared" si="242"/>
        <v>100</v>
      </c>
      <c r="Q1588" s="9">
        <f t="shared" si="244"/>
        <v>75</v>
      </c>
      <c r="R1588" s="9">
        <f t="shared" si="245"/>
        <v>72.5</v>
      </c>
      <c r="S1588" s="9">
        <f t="shared" si="246"/>
        <v>80</v>
      </c>
      <c r="T1588" s="9">
        <f t="shared" si="247"/>
        <v>75</v>
      </c>
      <c r="U1588" s="8">
        <f t="shared" si="248"/>
        <v>75.833333333333329</v>
      </c>
      <c r="V1588" s="8">
        <f t="shared" si="249"/>
        <v>75.625</v>
      </c>
    </row>
    <row r="1589" spans="1:22" ht="13.5" x14ac:dyDescent="0.25">
      <c r="A1589" s="3">
        <f>RSI!A1589</f>
        <v>44615</v>
      </c>
      <c r="B1589" s="2">
        <f>RSI!B1589</f>
        <v>6.2550999999999997</v>
      </c>
      <c r="C1589" s="2">
        <f>RSI!I1589</f>
        <v>54.205862777557527</v>
      </c>
      <c r="D1589" s="2">
        <f>MACD!E1589</f>
        <v>-7.3535734046078716E-2</v>
      </c>
      <c r="E1589" s="2">
        <f>MACD!F1589</f>
        <v>-5.6213160759228456E-2</v>
      </c>
      <c r="F1589" s="2">
        <f>'Moving Avg'!D1589</f>
        <v>6.3034999999999997</v>
      </c>
      <c r="G1589" s="2">
        <f>'Moving Avg'!F1589</f>
        <v>6.1738149999999994</v>
      </c>
      <c r="H1589" s="2">
        <f>'Moving Avg'!G1589</f>
        <v>6.1620480000000013</v>
      </c>
      <c r="I1589" s="2">
        <f>'Moving Avg'!H1589</f>
        <v>6.0211430000000021</v>
      </c>
      <c r="J1589" s="6" t="str">
        <f>OBV!F1589</f>
        <v>BULLISH</v>
      </c>
      <c r="K1589" s="6" t="str">
        <f>OBV!G1589</f>
        <v>STRONG</v>
      </c>
      <c r="L1589" s="6" t="str">
        <f>OBV!H1589</f>
        <v>NEUTRAL</v>
      </c>
      <c r="M1589" s="8">
        <f t="shared" si="243"/>
        <v>50</v>
      </c>
      <c r="N1589" s="8">
        <f t="shared" si="240"/>
        <v>45</v>
      </c>
      <c r="O1589" s="8">
        <f t="shared" si="241"/>
        <v>50</v>
      </c>
      <c r="P1589" s="8">
        <f t="shared" si="242"/>
        <v>66</v>
      </c>
      <c r="Q1589" s="9">
        <f t="shared" si="244"/>
        <v>50.65</v>
      </c>
      <c r="R1589" s="9">
        <f t="shared" si="245"/>
        <v>53</v>
      </c>
      <c r="S1589" s="9">
        <f t="shared" si="246"/>
        <v>56.45</v>
      </c>
      <c r="T1589" s="9">
        <f t="shared" si="247"/>
        <v>52.75</v>
      </c>
      <c r="U1589" s="8">
        <f t="shared" si="248"/>
        <v>53.366666666666674</v>
      </c>
      <c r="V1589" s="8">
        <f t="shared" si="249"/>
        <v>53.212500000000006</v>
      </c>
    </row>
    <row r="1590" spans="1:22" ht="13.5" x14ac:dyDescent="0.25">
      <c r="A1590" s="3">
        <f>RSI!A1590</f>
        <v>44616</v>
      </c>
      <c r="B1590" s="2">
        <f>RSI!B1590</f>
        <v>6.2050999999999998</v>
      </c>
      <c r="C1590" s="2">
        <f>RSI!I1590</f>
        <v>50.415247920196798</v>
      </c>
      <c r="D1590" s="2">
        <f>MACD!E1590</f>
        <v>-6.9498536817047984E-2</v>
      </c>
      <c r="E1590" s="2">
        <f>MACD!F1590</f>
        <v>-5.8870235970792363E-2</v>
      </c>
      <c r="F1590" s="2">
        <f>'Moving Avg'!D1590</f>
        <v>6.2734799999999993</v>
      </c>
      <c r="G1590" s="2">
        <f>'Moving Avg'!F1590</f>
        <v>6.1754849999999992</v>
      </c>
      <c r="H1590" s="2">
        <f>'Moving Avg'!G1590</f>
        <v>6.1585460000000021</v>
      </c>
      <c r="I1590" s="2">
        <f>'Moving Avg'!H1590</f>
        <v>6.0230085000000022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  <c r="M1590" s="8">
        <f t="shared" si="243"/>
        <v>50</v>
      </c>
      <c r="N1590" s="8">
        <f t="shared" si="240"/>
        <v>45</v>
      </c>
      <c r="O1590" s="8">
        <f t="shared" si="241"/>
        <v>50</v>
      </c>
      <c r="P1590" s="8">
        <f t="shared" si="242"/>
        <v>0</v>
      </c>
      <c r="Q1590" s="9">
        <f t="shared" si="244"/>
        <v>40.75</v>
      </c>
      <c r="R1590" s="9">
        <f t="shared" si="245"/>
        <v>36.5</v>
      </c>
      <c r="S1590" s="9">
        <f t="shared" si="246"/>
        <v>26.75</v>
      </c>
      <c r="T1590" s="9">
        <f t="shared" si="247"/>
        <v>36.25</v>
      </c>
      <c r="U1590" s="8">
        <f t="shared" si="248"/>
        <v>34.666666666666664</v>
      </c>
      <c r="V1590" s="8">
        <f t="shared" si="249"/>
        <v>35.0625</v>
      </c>
    </row>
    <row r="1591" spans="1:22" ht="13.5" x14ac:dyDescent="0.25">
      <c r="A1591" s="3">
        <f>RSI!A1591</f>
        <v>44617</v>
      </c>
      <c r="B1591" s="2">
        <f>RSI!B1591</f>
        <v>6.1634000000000002</v>
      </c>
      <c r="C1591" s="2">
        <f>RSI!I1591</f>
        <v>47.435899637854128</v>
      </c>
      <c r="D1591" s="2">
        <f>MACD!E1591</f>
        <v>-6.1747473041402046E-2</v>
      </c>
      <c r="E1591" s="2">
        <f>MACD!F1591</f>
        <v>-5.9445683384914301E-2</v>
      </c>
      <c r="F1591" s="2">
        <f>'Moving Avg'!D1591</f>
        <v>6.2401199999999992</v>
      </c>
      <c r="G1591" s="2">
        <f>'Moving Avg'!F1591</f>
        <v>6.1825749999999999</v>
      </c>
      <c r="H1591" s="2">
        <f>'Moving Avg'!G1591</f>
        <v>6.1552100000000021</v>
      </c>
      <c r="I1591" s="2">
        <f>'Moving Avg'!H1591</f>
        <v>6.0255240000000017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  <c r="M1591" s="8">
        <f t="shared" si="243"/>
        <v>50</v>
      </c>
      <c r="N1591" s="8">
        <f t="shared" si="240"/>
        <v>45</v>
      </c>
      <c r="O1591" s="8">
        <f t="shared" si="241"/>
        <v>50</v>
      </c>
      <c r="P1591" s="8">
        <f t="shared" si="242"/>
        <v>0</v>
      </c>
      <c r="Q1591" s="9">
        <f t="shared" si="244"/>
        <v>40.75</v>
      </c>
      <c r="R1591" s="9">
        <f t="shared" si="245"/>
        <v>36.5</v>
      </c>
      <c r="S1591" s="9">
        <f t="shared" si="246"/>
        <v>26.75</v>
      </c>
      <c r="T1591" s="9">
        <f t="shared" si="247"/>
        <v>36.25</v>
      </c>
      <c r="U1591" s="8">
        <f t="shared" si="248"/>
        <v>34.666666666666664</v>
      </c>
      <c r="V1591" s="8">
        <f t="shared" si="249"/>
        <v>35.0625</v>
      </c>
    </row>
    <row r="1592" spans="1:22" ht="13.5" x14ac:dyDescent="0.25">
      <c r="A1592" s="3">
        <f>RSI!A1592</f>
        <v>44620</v>
      </c>
      <c r="B1592" s="2">
        <f>RSI!B1592</f>
        <v>6.0883000000000003</v>
      </c>
      <c r="C1592" s="2">
        <f>RSI!I1592</f>
        <v>42.558037459198339</v>
      </c>
      <c r="D1592" s="2">
        <f>MACD!E1592</f>
        <v>-5.4546525946050473E-2</v>
      </c>
      <c r="E1592" s="2">
        <f>MACD!F1592</f>
        <v>-5.8465851897141534E-2</v>
      </c>
      <c r="F1592" s="2">
        <f>'Moving Avg'!D1592</f>
        <v>6.2000799999999998</v>
      </c>
      <c r="G1592" s="2">
        <f>'Moving Avg'!F1592</f>
        <v>6.1817399999999996</v>
      </c>
      <c r="H1592" s="2">
        <f>'Moving Avg'!G1592</f>
        <v>6.1518740000000012</v>
      </c>
      <c r="I1592" s="2">
        <f>'Moving Avg'!H1592</f>
        <v>6.0274690000000009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  <c r="M1592" s="8">
        <f t="shared" si="243"/>
        <v>50</v>
      </c>
      <c r="N1592" s="8">
        <f t="shared" si="240"/>
        <v>0</v>
      </c>
      <c r="O1592" s="8">
        <f t="shared" si="241"/>
        <v>50</v>
      </c>
      <c r="P1592" s="8">
        <f t="shared" si="242"/>
        <v>0</v>
      </c>
      <c r="Q1592" s="9">
        <f t="shared" si="244"/>
        <v>25</v>
      </c>
      <c r="R1592" s="9">
        <f t="shared" si="245"/>
        <v>27.5</v>
      </c>
      <c r="S1592" s="9">
        <f t="shared" si="246"/>
        <v>20</v>
      </c>
      <c r="T1592" s="9">
        <f t="shared" si="247"/>
        <v>25</v>
      </c>
      <c r="U1592" s="8">
        <f t="shared" si="248"/>
        <v>24.166666666666668</v>
      </c>
      <c r="V1592" s="8">
        <f t="shared" si="249"/>
        <v>24.375</v>
      </c>
    </row>
    <row r="1593" spans="1:22" ht="13.5" x14ac:dyDescent="0.25">
      <c r="A1593" s="3">
        <f>RSI!A1593</f>
        <v>44621</v>
      </c>
      <c r="B1593" s="2">
        <f>RSI!B1593</f>
        <v>6.0883000000000003</v>
      </c>
      <c r="C1593" s="2">
        <f>RSI!I1593</f>
        <v>42.558037459198339</v>
      </c>
      <c r="D1593" s="2">
        <f>MACD!E1593</f>
        <v>-4.139254715686036E-2</v>
      </c>
      <c r="E1593" s="2">
        <f>MACD!F1593</f>
        <v>-5.5051190949085303E-2</v>
      </c>
      <c r="F1593" s="2">
        <f>'Moving Avg'!D1593</f>
        <v>6.1600400000000004</v>
      </c>
      <c r="G1593" s="2">
        <f>'Moving Avg'!F1593</f>
        <v>6.1821550000000007</v>
      </c>
      <c r="H1593" s="2">
        <f>'Moving Avg'!G1593</f>
        <v>6.1468700000000016</v>
      </c>
      <c r="I1593" s="2">
        <f>'Moving Avg'!H1593</f>
        <v>6.0296875000000014</v>
      </c>
      <c r="J1593" s="6" t="str">
        <f>OBV!F1593</f>
        <v>BEARISH</v>
      </c>
      <c r="K1593" s="6" t="str">
        <f>OBV!G1593</f>
        <v>WEAK</v>
      </c>
      <c r="L1593" s="6" t="str">
        <f>OBV!H1593</f>
        <v>CONFIRMED BEARISH</v>
      </c>
      <c r="M1593" s="8">
        <f t="shared" si="243"/>
        <v>50</v>
      </c>
      <c r="N1593" s="8">
        <f t="shared" si="240"/>
        <v>0</v>
      </c>
      <c r="O1593" s="8">
        <f t="shared" si="241"/>
        <v>50</v>
      </c>
      <c r="P1593" s="8">
        <f t="shared" si="242"/>
        <v>0</v>
      </c>
      <c r="Q1593" s="9">
        <f t="shared" si="244"/>
        <v>25</v>
      </c>
      <c r="R1593" s="9">
        <f t="shared" si="245"/>
        <v>27.5</v>
      </c>
      <c r="S1593" s="9">
        <f t="shared" si="246"/>
        <v>20</v>
      </c>
      <c r="T1593" s="9">
        <f t="shared" si="247"/>
        <v>25</v>
      </c>
      <c r="U1593" s="8">
        <f t="shared" si="248"/>
        <v>24.166666666666668</v>
      </c>
      <c r="V1593" s="8">
        <f t="shared" si="249"/>
        <v>24.375</v>
      </c>
    </row>
    <row r="1594" spans="1:22" ht="13.5" x14ac:dyDescent="0.25">
      <c r="A1594" s="3">
        <f>RSI!A1594</f>
        <v>44622</v>
      </c>
      <c r="B1594" s="2">
        <f>RSI!B1594</f>
        <v>6.2550999999999997</v>
      </c>
      <c r="C1594" s="2">
        <f>RSI!I1594</f>
        <v>54.586997371200972</v>
      </c>
      <c r="D1594" s="2">
        <f>MACD!E1594</f>
        <v>-2.9189372354424314E-2</v>
      </c>
      <c r="E1594" s="2">
        <f>MACD!F1594</f>
        <v>-4.9878827230153112E-2</v>
      </c>
      <c r="F1594" s="2">
        <f>'Moving Avg'!D1594</f>
        <v>6.1600400000000004</v>
      </c>
      <c r="G1594" s="2">
        <f>'Moving Avg'!F1594</f>
        <v>6.1909100000000006</v>
      </c>
      <c r="H1594" s="2">
        <f>'Moving Avg'!G1594</f>
        <v>6.1478700000000028</v>
      </c>
      <c r="I1594" s="2">
        <f>'Moving Avg'!H1594</f>
        <v>6.0327790000000014</v>
      </c>
      <c r="J1594" s="6" t="str">
        <f>OBV!F1594</f>
        <v>BEARISH</v>
      </c>
      <c r="K1594" s="6" t="str">
        <f>OBV!G1594</f>
        <v>WEAK</v>
      </c>
      <c r="L1594" s="6" t="str">
        <f>OBV!H1594</f>
        <v>NEUTRAL</v>
      </c>
      <c r="M1594" s="8">
        <f t="shared" si="243"/>
        <v>50</v>
      </c>
      <c r="N1594" s="8">
        <f t="shared" si="240"/>
        <v>0</v>
      </c>
      <c r="O1594" s="8">
        <f t="shared" si="241"/>
        <v>50</v>
      </c>
      <c r="P1594" s="8">
        <f t="shared" si="242"/>
        <v>0</v>
      </c>
      <c r="Q1594" s="9">
        <f t="shared" si="244"/>
        <v>25</v>
      </c>
      <c r="R1594" s="9">
        <f t="shared" si="245"/>
        <v>27.5</v>
      </c>
      <c r="S1594" s="9">
        <f t="shared" si="246"/>
        <v>20</v>
      </c>
      <c r="T1594" s="9">
        <f t="shared" si="247"/>
        <v>25</v>
      </c>
      <c r="U1594" s="8">
        <f t="shared" si="248"/>
        <v>24.166666666666668</v>
      </c>
      <c r="V1594" s="8">
        <f t="shared" si="249"/>
        <v>24.375</v>
      </c>
    </row>
    <row r="1595" spans="1:22" ht="13.5" x14ac:dyDescent="0.25">
      <c r="A1595" s="3">
        <f>RSI!A1595</f>
        <v>44623</v>
      </c>
      <c r="B1595" s="2">
        <f>RSI!B1595</f>
        <v>6.3802000000000003</v>
      </c>
      <c r="C1595" s="2">
        <f>RSI!I1595</f>
        <v>61.156896179891291</v>
      </c>
      <c r="D1595" s="2">
        <f>MACD!E1595</f>
        <v>-1.3162504661868191E-2</v>
      </c>
      <c r="E1595" s="2">
        <f>MACD!F1595</f>
        <v>-4.2535562716496132E-2</v>
      </c>
      <c r="F1595" s="2">
        <f>'Moving Avg'!D1595</f>
        <v>6.1950599999999998</v>
      </c>
      <c r="G1595" s="2">
        <f>'Moving Avg'!F1595</f>
        <v>6.2088400000000004</v>
      </c>
      <c r="H1595" s="2">
        <f>'Moving Avg'!G1595</f>
        <v>6.1537080000000026</v>
      </c>
      <c r="I1595" s="2">
        <f>'Moving Avg'!H1595</f>
        <v>6.0373155000000018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  <c r="M1595" s="8">
        <f t="shared" si="243"/>
        <v>50</v>
      </c>
      <c r="N1595" s="8">
        <f t="shared" si="240"/>
        <v>0</v>
      </c>
      <c r="O1595" s="8">
        <f t="shared" si="241"/>
        <v>50</v>
      </c>
      <c r="P1595" s="8">
        <f t="shared" si="242"/>
        <v>83.5</v>
      </c>
      <c r="Q1595" s="9">
        <f t="shared" si="244"/>
        <v>37.524999999999999</v>
      </c>
      <c r="R1595" s="9">
        <f t="shared" si="245"/>
        <v>48.375</v>
      </c>
      <c r="S1595" s="9">
        <f t="shared" si="246"/>
        <v>57.575000000000003</v>
      </c>
      <c r="T1595" s="9">
        <f t="shared" si="247"/>
        <v>45.875</v>
      </c>
      <c r="U1595" s="8">
        <f t="shared" si="248"/>
        <v>47.82500000000001</v>
      </c>
      <c r="V1595" s="8">
        <f t="shared" si="249"/>
        <v>47.337500000000006</v>
      </c>
    </row>
    <row r="1596" spans="1:22" ht="13.5" x14ac:dyDescent="0.25">
      <c r="A1596" s="3">
        <f>RSI!A1596</f>
        <v>44624</v>
      </c>
      <c r="B1596" s="2">
        <f>RSI!B1596</f>
        <v>6.2550999999999997</v>
      </c>
      <c r="C1596" s="2">
        <f>RSI!I1596</f>
        <v>52.913114672133538</v>
      </c>
      <c r="D1596" s="2">
        <f>MACD!E1596</f>
        <v>4.6797706489591917E-3</v>
      </c>
      <c r="E1596" s="2">
        <f>MACD!F1596</f>
        <v>-3.309249604340507E-2</v>
      </c>
      <c r="F1596" s="2">
        <f>'Moving Avg'!D1596</f>
        <v>6.2134</v>
      </c>
      <c r="G1596" s="2">
        <f>'Moving Avg'!F1596</f>
        <v>6.2155100000000001</v>
      </c>
      <c r="H1596" s="2">
        <f>'Moving Avg'!G1596</f>
        <v>6.1542080000000032</v>
      </c>
      <c r="I1596" s="2">
        <f>'Moving Avg'!H1596</f>
        <v>6.0405630000000023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  <c r="M1596" s="8">
        <f t="shared" si="243"/>
        <v>50</v>
      </c>
      <c r="N1596" s="8">
        <f t="shared" si="240"/>
        <v>0</v>
      </c>
      <c r="O1596" s="8">
        <f t="shared" si="241"/>
        <v>50</v>
      </c>
      <c r="P1596" s="8">
        <f t="shared" si="242"/>
        <v>100</v>
      </c>
      <c r="Q1596" s="9">
        <f t="shared" si="244"/>
        <v>40</v>
      </c>
      <c r="R1596" s="9">
        <f t="shared" si="245"/>
        <v>52.5</v>
      </c>
      <c r="S1596" s="9">
        <f t="shared" si="246"/>
        <v>65</v>
      </c>
      <c r="T1596" s="9">
        <f t="shared" si="247"/>
        <v>50</v>
      </c>
      <c r="U1596" s="8">
        <f t="shared" si="248"/>
        <v>52.5</v>
      </c>
      <c r="V1596" s="8">
        <f t="shared" si="249"/>
        <v>51.875</v>
      </c>
    </row>
    <row r="1597" spans="1:22" ht="13.5" x14ac:dyDescent="0.25">
      <c r="A1597" s="3">
        <f>RSI!A1597</f>
        <v>44627</v>
      </c>
      <c r="B1597" s="2">
        <f>RSI!B1597</f>
        <v>6.1717000000000004</v>
      </c>
      <c r="C1597" s="2">
        <f>RSI!I1597</f>
        <v>48.244164386985048</v>
      </c>
      <c r="D1597" s="2">
        <f>MACD!E1597</f>
        <v>1.9223664175687993E-2</v>
      </c>
      <c r="E1597" s="2">
        <f>MACD!F1597</f>
        <v>-2.2629263999586459E-2</v>
      </c>
      <c r="F1597" s="2">
        <f>'Moving Avg'!D1597</f>
        <v>6.2300799999999992</v>
      </c>
      <c r="G1597" s="2">
        <f>'Moving Avg'!F1597</f>
        <v>6.2163400000000006</v>
      </c>
      <c r="H1597" s="2">
        <f>'Moving Avg'!G1597</f>
        <v>6.1542080000000023</v>
      </c>
      <c r="I1597" s="2">
        <f>'Moving Avg'!H1597</f>
        <v>6.0435495000000028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  <c r="M1597" s="8">
        <f t="shared" si="243"/>
        <v>50</v>
      </c>
      <c r="N1597" s="8">
        <f t="shared" si="240"/>
        <v>0</v>
      </c>
      <c r="O1597" s="8">
        <f t="shared" si="241"/>
        <v>50</v>
      </c>
      <c r="P1597" s="8">
        <f t="shared" si="242"/>
        <v>100</v>
      </c>
      <c r="Q1597" s="9">
        <f t="shared" si="244"/>
        <v>40</v>
      </c>
      <c r="R1597" s="9">
        <f t="shared" si="245"/>
        <v>52.5</v>
      </c>
      <c r="S1597" s="9">
        <f t="shared" si="246"/>
        <v>65</v>
      </c>
      <c r="T1597" s="9">
        <f t="shared" si="247"/>
        <v>50</v>
      </c>
      <c r="U1597" s="8">
        <f t="shared" si="248"/>
        <v>52.5</v>
      </c>
      <c r="V1597" s="8">
        <f t="shared" si="249"/>
        <v>51.875</v>
      </c>
    </row>
    <row r="1598" spans="1:22" ht="13.5" x14ac:dyDescent="0.25">
      <c r="A1598" s="3">
        <f>RSI!A1598</f>
        <v>44628</v>
      </c>
      <c r="B1598" s="2">
        <f>RSI!B1598</f>
        <v>6.2468000000000004</v>
      </c>
      <c r="C1598" s="2">
        <f>RSI!I1598</f>
        <v>52.323754583287638</v>
      </c>
      <c r="D1598" s="2">
        <f>MACD!E1598</f>
        <v>2.6167470623401634E-2</v>
      </c>
      <c r="E1598" s="2">
        <f>MACD!F1598</f>
        <v>-1.286991707498884E-2</v>
      </c>
      <c r="F1598" s="2">
        <f>'Moving Avg'!D1598</f>
        <v>6.2617799999999999</v>
      </c>
      <c r="G1598" s="2">
        <f>'Moving Avg'!F1598</f>
        <v>6.2200950000000006</v>
      </c>
      <c r="H1598" s="2">
        <f>'Moving Avg'!G1598</f>
        <v>6.1552080000000009</v>
      </c>
      <c r="I1598" s="2">
        <f>'Moving Avg'!H1598</f>
        <v>6.0471070000000022</v>
      </c>
      <c r="J1598" s="6" t="str">
        <f>OBV!F1598</f>
        <v>BULLISH</v>
      </c>
      <c r="K1598" s="6" t="str">
        <f>OBV!G1598</f>
        <v>STRONG</v>
      </c>
      <c r="L1598" s="6" t="str">
        <f>OBV!H1598</f>
        <v>CONFIRMED BULLISH</v>
      </c>
      <c r="M1598" s="8">
        <f t="shared" si="243"/>
        <v>50</v>
      </c>
      <c r="N1598" s="8">
        <f t="shared" si="240"/>
        <v>0</v>
      </c>
      <c r="O1598" s="8">
        <f t="shared" si="241"/>
        <v>50</v>
      </c>
      <c r="P1598" s="8">
        <f t="shared" si="242"/>
        <v>100</v>
      </c>
      <c r="Q1598" s="9">
        <f t="shared" si="244"/>
        <v>40</v>
      </c>
      <c r="R1598" s="9">
        <f t="shared" si="245"/>
        <v>52.5</v>
      </c>
      <c r="S1598" s="9">
        <f t="shared" si="246"/>
        <v>65</v>
      </c>
      <c r="T1598" s="9">
        <f t="shared" si="247"/>
        <v>50</v>
      </c>
      <c r="U1598" s="8">
        <f t="shared" si="248"/>
        <v>52.5</v>
      </c>
      <c r="V1598" s="8">
        <f t="shared" si="249"/>
        <v>51.875</v>
      </c>
    </row>
    <row r="1599" spans="1:22" ht="13.5" x14ac:dyDescent="0.25">
      <c r="A1599" s="3">
        <f>RSI!A1599</f>
        <v>44629</v>
      </c>
      <c r="B1599" s="2">
        <f>RSI!B1599</f>
        <v>6.2134</v>
      </c>
      <c r="C1599" s="2">
        <f>RSI!I1599</f>
        <v>50.420252129869695</v>
      </c>
      <c r="D1599" s="2">
        <f>MACD!E1599</f>
        <v>2.9120396237725998E-2</v>
      </c>
      <c r="E1599" s="2">
        <f>MACD!F1599</f>
        <v>-4.4718544124458725E-3</v>
      </c>
      <c r="F1599" s="2">
        <f>'Moving Avg'!D1599</f>
        <v>6.2534400000000003</v>
      </c>
      <c r="G1599" s="2">
        <f>'Moving Avg'!F1599</f>
        <v>6.2230100000000004</v>
      </c>
      <c r="H1599" s="2">
        <f>'Moving Avg'!G1599</f>
        <v>6.1548740000000013</v>
      </c>
      <c r="I1599" s="2">
        <f>'Moving Avg'!H1599</f>
        <v>6.0500680000000022</v>
      </c>
      <c r="J1599" s="6" t="str">
        <f>OBV!F1599</f>
        <v>BULLISH</v>
      </c>
      <c r="K1599" s="6" t="str">
        <f>OBV!G1599</f>
        <v>STRONG</v>
      </c>
      <c r="L1599" s="6" t="str">
        <f>OBV!H1599</f>
        <v>BULLISH DIVERGENCE</v>
      </c>
      <c r="M1599" s="8">
        <f t="shared" si="243"/>
        <v>50</v>
      </c>
      <c r="N1599" s="8">
        <f t="shared" si="240"/>
        <v>0</v>
      </c>
      <c r="O1599" s="8">
        <f t="shared" si="241"/>
        <v>50</v>
      </c>
      <c r="P1599" s="8">
        <f t="shared" si="242"/>
        <v>83</v>
      </c>
      <c r="Q1599" s="9">
        <f t="shared" si="244"/>
        <v>37.450000000000003</v>
      </c>
      <c r="R1599" s="9">
        <f t="shared" si="245"/>
        <v>48.25</v>
      </c>
      <c r="S1599" s="9">
        <f t="shared" si="246"/>
        <v>57.35</v>
      </c>
      <c r="T1599" s="9">
        <f t="shared" si="247"/>
        <v>45.75</v>
      </c>
      <c r="U1599" s="8">
        <f t="shared" si="248"/>
        <v>47.683333333333337</v>
      </c>
      <c r="V1599" s="8">
        <f t="shared" si="249"/>
        <v>47.2</v>
      </c>
    </row>
    <row r="1600" spans="1:22" ht="13.5" x14ac:dyDescent="0.25">
      <c r="A1600" s="3">
        <f>RSI!A1600</f>
        <v>44630</v>
      </c>
      <c r="B1600" s="2">
        <f>RSI!B1600</f>
        <v>6.1467000000000001</v>
      </c>
      <c r="C1600" s="2">
        <f>RSI!I1600</f>
        <v>46.761702850419347</v>
      </c>
      <c r="D1600" s="2">
        <f>MACD!E1600</f>
        <v>2.8825732303220164E-2</v>
      </c>
      <c r="E1600" s="2">
        <f>MACD!F1600</f>
        <v>2.1876629306873349E-3</v>
      </c>
      <c r="F1600" s="2">
        <f>'Moving Avg'!D1600</f>
        <v>6.2067399999999999</v>
      </c>
      <c r="G1600" s="2">
        <f>'Moving Avg'!F1600</f>
        <v>6.2225900000000003</v>
      </c>
      <c r="H1600" s="2">
        <f>'Moving Avg'!G1600</f>
        <v>6.1543740000000007</v>
      </c>
      <c r="I1600" s="2">
        <f>'Moving Avg'!H1600</f>
        <v>6.0526955000000022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3"/>
        <v>50</v>
      </c>
      <c r="N1600" s="8">
        <f t="shared" si="240"/>
        <v>0</v>
      </c>
      <c r="O1600" s="8">
        <f t="shared" si="241"/>
        <v>50</v>
      </c>
      <c r="P1600" s="8">
        <f t="shared" si="242"/>
        <v>16.5</v>
      </c>
      <c r="Q1600" s="9">
        <f t="shared" si="244"/>
        <v>27.475000000000001</v>
      </c>
      <c r="R1600" s="9">
        <f t="shared" si="245"/>
        <v>31.625</v>
      </c>
      <c r="S1600" s="9">
        <f t="shared" si="246"/>
        <v>27.425000000000001</v>
      </c>
      <c r="T1600" s="9">
        <f t="shared" si="247"/>
        <v>29.125</v>
      </c>
      <c r="U1600" s="8">
        <f t="shared" si="248"/>
        <v>28.841666666666669</v>
      </c>
      <c r="V1600" s="8">
        <f t="shared" si="249"/>
        <v>28.912500000000001</v>
      </c>
    </row>
    <row r="1601" spans="1:22" ht="13.5" x14ac:dyDescent="0.25">
      <c r="A1601" s="3">
        <f>RSI!A1601</f>
        <v>44631</v>
      </c>
      <c r="B1601" s="2">
        <f>RSI!B1601</f>
        <v>6.1967999999999996</v>
      </c>
      <c r="C1601" s="2">
        <f>RSI!I1601</f>
        <v>49.713277697057919</v>
      </c>
      <c r="D1601" s="2">
        <f>MACD!E1601</f>
        <v>1.880540321147528E-2</v>
      </c>
      <c r="E1601" s="2">
        <f>MACD!F1601</f>
        <v>5.5112109868449242E-3</v>
      </c>
      <c r="F1601" s="2">
        <f>'Moving Avg'!D1601</f>
        <v>6.1950799999999999</v>
      </c>
      <c r="G1601" s="2">
        <f>'Moving Avg'!F1601</f>
        <v>6.2242600000000001</v>
      </c>
      <c r="H1601" s="2">
        <f>'Moving Avg'!G1601</f>
        <v>6.1547080000000003</v>
      </c>
      <c r="I1601" s="2">
        <f>'Moving Avg'!H1601</f>
        <v>6.0560810000000016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3"/>
        <v>50</v>
      </c>
      <c r="N1601" s="8">
        <f t="shared" si="240"/>
        <v>0</v>
      </c>
      <c r="O1601" s="8">
        <f t="shared" si="241"/>
        <v>50</v>
      </c>
      <c r="P1601" s="8">
        <f t="shared" si="242"/>
        <v>16.5</v>
      </c>
      <c r="Q1601" s="9">
        <f t="shared" si="244"/>
        <v>27.475000000000001</v>
      </c>
      <c r="R1601" s="9">
        <f t="shared" si="245"/>
        <v>31.625</v>
      </c>
      <c r="S1601" s="9">
        <f t="shared" si="246"/>
        <v>27.425000000000001</v>
      </c>
      <c r="T1601" s="9">
        <f t="shared" si="247"/>
        <v>29.125</v>
      </c>
      <c r="U1601" s="8">
        <f t="shared" si="248"/>
        <v>28.841666666666669</v>
      </c>
      <c r="V1601" s="8">
        <f t="shared" si="249"/>
        <v>28.912500000000001</v>
      </c>
    </row>
    <row r="1602" spans="1:22" ht="13.5" x14ac:dyDescent="0.25">
      <c r="A1602" s="3">
        <f>RSI!A1602</f>
        <v>44634</v>
      </c>
      <c r="B1602" s="2">
        <f>RSI!B1602</f>
        <v>6.1717000000000004</v>
      </c>
      <c r="C1602" s="2">
        <f>RSI!I1602</f>
        <v>48.269426418250916</v>
      </c>
      <c r="D1602" s="2">
        <f>MACD!E1602</f>
        <v>6.6519776111739759E-4</v>
      </c>
      <c r="E1602" s="2">
        <f>MACD!F1602</f>
        <v>4.5420083416994189E-3</v>
      </c>
      <c r="F1602" s="2">
        <f>'Moving Avg'!D1602</f>
        <v>6.1950799999999999</v>
      </c>
      <c r="G1602" s="2">
        <f>'Moving Avg'!F1602</f>
        <v>6.2263450000000002</v>
      </c>
      <c r="H1602" s="2">
        <f>'Moving Avg'!G1602</f>
        <v>6.1565420000000008</v>
      </c>
      <c r="I1602" s="2">
        <f>'Moving Avg'!H1602</f>
        <v>6.0589115000000024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si="243"/>
        <v>50</v>
      </c>
      <c r="N1602" s="8">
        <f t="shared" ref="N1602:N1665" si="250">IF(E1602-D1602&gt;0.02, 100, IF(E1602-D1602&lt;0,0,45))</f>
        <v>45</v>
      </c>
      <c r="O1602" s="8">
        <f t="shared" ref="O1602:O1665" si="251">IF(F1602-I1602&gt;10,100,IF(F1602-I1602&gt;5,75, IF(F1602-I1602&gt;0,50,0)))</f>
        <v>50</v>
      </c>
      <c r="P1602" s="8">
        <f t="shared" ref="P1602:P1665" si="252">IF(L1602="confirmed bullish", 34, IF(L1602="bullish divergence",17, 0))+IF(J1602="bullish",33,IF(J1602="bearish",0,16.5))+IF(K1602="strong",33,IF(K1602="weak",0,16.5))</f>
        <v>16.5</v>
      </c>
      <c r="Q1602" s="9">
        <f t="shared" si="244"/>
        <v>43.225000000000001</v>
      </c>
      <c r="R1602" s="9">
        <f t="shared" si="245"/>
        <v>40.625</v>
      </c>
      <c r="S1602" s="9">
        <f t="shared" si="246"/>
        <v>34.174999999999997</v>
      </c>
      <c r="T1602" s="9">
        <f t="shared" si="247"/>
        <v>40.375</v>
      </c>
      <c r="U1602" s="8">
        <f t="shared" si="248"/>
        <v>39.341666666666661</v>
      </c>
      <c r="V1602" s="8">
        <f t="shared" si="249"/>
        <v>39.599999999999994</v>
      </c>
    </row>
    <row r="1603" spans="1:22" ht="13.5" x14ac:dyDescent="0.25">
      <c r="A1603" s="3">
        <f>RSI!A1603</f>
        <v>44635</v>
      </c>
      <c r="B1603" s="2">
        <f>RSI!B1603</f>
        <v>6.2050999999999998</v>
      </c>
      <c r="C1603" s="2">
        <f>RSI!I1603</f>
        <v>50.336449183717782</v>
      </c>
      <c r="D1603" s="2">
        <f>MACD!E1603</f>
        <v>-1.6979295942281425E-2</v>
      </c>
      <c r="E1603" s="2">
        <f>MACD!F1603</f>
        <v>2.3774748490325032E-4</v>
      </c>
      <c r="F1603" s="2">
        <f>'Moving Avg'!D1603</f>
        <v>6.1867400000000004</v>
      </c>
      <c r="G1603" s="2">
        <f>'Moving Avg'!F1603</f>
        <v>6.2280150000000001</v>
      </c>
      <c r="H1603" s="2">
        <f>'Moving Avg'!G1603</f>
        <v>6.1597119999999999</v>
      </c>
      <c r="I1603" s="2">
        <f>'Moving Avg'!H1603</f>
        <v>6.0620260000000021</v>
      </c>
      <c r="J1603" s="6" t="str">
        <f>OBV!F1603</f>
        <v>BULLISH</v>
      </c>
      <c r="K1603" s="6" t="str">
        <f>OBV!G1603</f>
        <v>STRONG</v>
      </c>
      <c r="L1603" s="6" t="str">
        <f>OBV!H1603</f>
        <v>BULLISH DIVERGENCE</v>
      </c>
      <c r="M1603" s="8">
        <f t="shared" ref="M1603:M1666" si="253">IF(C1603&lt;30,100, IF(C1603&gt;70, 0, 50))</f>
        <v>50</v>
      </c>
      <c r="N1603" s="8">
        <f t="shared" si="250"/>
        <v>45</v>
      </c>
      <c r="O1603" s="8">
        <f t="shared" si="251"/>
        <v>50</v>
      </c>
      <c r="P1603" s="8">
        <f t="shared" si="252"/>
        <v>83</v>
      </c>
      <c r="Q1603" s="9">
        <f t="shared" ref="Q1603:Q1666" si="254">0.35*M1603+N1603*0.35+O1603*0.15+P1603*0.15</f>
        <v>53.2</v>
      </c>
      <c r="R1603" s="9">
        <f t="shared" ref="R1603:R1666" si="255">M1603*0.2+N1603*0.2+O1603*0.35+P1603*0.25</f>
        <v>57.25</v>
      </c>
      <c r="S1603" s="9">
        <f t="shared" ref="S1603:S1666" si="256">M1603*0.15+N1603*0.15+O1603*0.25+P1603*0.45</f>
        <v>64.099999999999994</v>
      </c>
      <c r="T1603" s="9">
        <f t="shared" ref="T1603:T1666" si="257">0.25*SUM(M1603:P1603)</f>
        <v>57</v>
      </c>
      <c r="U1603" s="8">
        <f t="shared" ref="U1603:U1666" si="258">SUM(Q1603:S1603)/3</f>
        <v>58.183333333333337</v>
      </c>
      <c r="V1603" s="8">
        <f t="shared" ref="V1603:V1666" si="259">SUM(Q1603:T1603)/4</f>
        <v>57.887500000000003</v>
      </c>
    </row>
    <row r="1604" spans="1:22" ht="13.5" x14ac:dyDescent="0.25">
      <c r="A1604" s="3">
        <f>RSI!A1604</f>
        <v>44636</v>
      </c>
      <c r="B1604" s="2">
        <f>RSI!B1604</f>
        <v>6.2385000000000002</v>
      </c>
      <c r="C1604" s="2">
        <f>RSI!I1604</f>
        <v>52.385360449391797</v>
      </c>
      <c r="D1604" s="2">
        <f>MACD!E1604</f>
        <v>-8.7534229641192951E-3</v>
      </c>
      <c r="E1604" s="2">
        <f>MACD!F1604</f>
        <v>-1.5604866049012589E-3</v>
      </c>
      <c r="F1604" s="2">
        <f>'Moving Avg'!D1604</f>
        <v>6.1917600000000004</v>
      </c>
      <c r="G1604" s="2">
        <f>'Moving Avg'!F1604</f>
        <v>6.2271850000000004</v>
      </c>
      <c r="H1604" s="2">
        <f>'Moving Avg'!G1604</f>
        <v>6.1610479999999992</v>
      </c>
      <c r="I1604" s="2">
        <f>'Moving Avg'!H1604</f>
        <v>6.0653465000000031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  <c r="M1604" s="8">
        <f t="shared" si="253"/>
        <v>50</v>
      </c>
      <c r="N1604" s="8">
        <f t="shared" si="250"/>
        <v>45</v>
      </c>
      <c r="O1604" s="8">
        <f t="shared" si="251"/>
        <v>50</v>
      </c>
      <c r="P1604" s="8">
        <f t="shared" si="252"/>
        <v>100</v>
      </c>
      <c r="Q1604" s="9">
        <f t="shared" si="254"/>
        <v>55.75</v>
      </c>
      <c r="R1604" s="9">
        <f t="shared" si="255"/>
        <v>61.5</v>
      </c>
      <c r="S1604" s="9">
        <f t="shared" si="256"/>
        <v>71.75</v>
      </c>
      <c r="T1604" s="9">
        <f t="shared" si="257"/>
        <v>61.25</v>
      </c>
      <c r="U1604" s="8">
        <f t="shared" si="258"/>
        <v>63</v>
      </c>
      <c r="V1604" s="8">
        <f t="shared" si="259"/>
        <v>62.5625</v>
      </c>
    </row>
    <row r="1605" spans="1:22" ht="13.5" x14ac:dyDescent="0.25">
      <c r="A1605" s="3">
        <f>RSI!A1605</f>
        <v>44637</v>
      </c>
      <c r="B1605" s="2">
        <f>RSI!B1605</f>
        <v>6.1717000000000004</v>
      </c>
      <c r="C1605" s="2">
        <f>RSI!I1605</f>
        <v>48.110337362541138</v>
      </c>
      <c r="D1605" s="2">
        <f>MACD!E1605</f>
        <v>2.2174579203546152E-2</v>
      </c>
      <c r="E1605" s="2">
        <f>MACD!F1605</f>
        <v>3.1865265567882235E-3</v>
      </c>
      <c r="F1605" s="2">
        <f>'Moving Avg'!D1605</f>
        <v>6.1967600000000003</v>
      </c>
      <c r="G1605" s="2">
        <f>'Moving Avg'!F1605</f>
        <v>6.2180100000000005</v>
      </c>
      <c r="H1605" s="2">
        <f>'Moving Avg'!G1605</f>
        <v>6.163549999999999</v>
      </c>
      <c r="I1605" s="2">
        <f>'Moving Avg'!H1605</f>
        <v>6.0686845000000025</v>
      </c>
      <c r="J1605" s="6" t="str">
        <f>OBV!F1605</f>
        <v>BULLISH</v>
      </c>
      <c r="K1605" s="6" t="str">
        <f>OBV!G1605</f>
        <v>STRONG</v>
      </c>
      <c r="L1605" s="6" t="str">
        <f>OBV!H1605</f>
        <v>CONFIRMED BULLISH</v>
      </c>
      <c r="M1605" s="8">
        <f t="shared" si="253"/>
        <v>50</v>
      </c>
      <c r="N1605" s="8">
        <f t="shared" si="250"/>
        <v>0</v>
      </c>
      <c r="O1605" s="8">
        <f t="shared" si="251"/>
        <v>50</v>
      </c>
      <c r="P1605" s="8">
        <f t="shared" si="252"/>
        <v>100</v>
      </c>
      <c r="Q1605" s="9">
        <f t="shared" si="254"/>
        <v>40</v>
      </c>
      <c r="R1605" s="9">
        <f t="shared" si="255"/>
        <v>52.5</v>
      </c>
      <c r="S1605" s="9">
        <f t="shared" si="256"/>
        <v>65</v>
      </c>
      <c r="T1605" s="9">
        <f t="shared" si="257"/>
        <v>50</v>
      </c>
      <c r="U1605" s="8">
        <f t="shared" si="258"/>
        <v>52.5</v>
      </c>
      <c r="V1605" s="8">
        <f t="shared" si="259"/>
        <v>51.875</v>
      </c>
    </row>
    <row r="1606" spans="1:22" ht="13.5" x14ac:dyDescent="0.25">
      <c r="A1606" s="3">
        <f>RSI!A1606</f>
        <v>44638</v>
      </c>
      <c r="B1606" s="2">
        <f>RSI!B1606</f>
        <v>6.2468000000000004</v>
      </c>
      <c r="C1606" s="2">
        <f>RSI!I1606</f>
        <v>52.776255415945243</v>
      </c>
      <c r="D1606" s="2">
        <f>MACD!E1606</f>
        <v>2.372016974284552E-2</v>
      </c>
      <c r="E1606" s="2">
        <f>MACD!F1606</f>
        <v>7.2932551939996829E-3</v>
      </c>
      <c r="F1606" s="2">
        <f>'Moving Avg'!D1606</f>
        <v>6.2067600000000001</v>
      </c>
      <c r="G1606" s="2">
        <f>'Moving Avg'!F1606</f>
        <v>6.2138400000000003</v>
      </c>
      <c r="H1606" s="2">
        <f>'Moving Avg'!G1606</f>
        <v>6.1658859999999978</v>
      </c>
      <c r="I1606" s="2">
        <f>'Moving Avg'!H1606</f>
        <v>6.072593000000003</v>
      </c>
      <c r="J1606" s="6" t="str">
        <f>OBV!F1606</f>
        <v>BULLISH</v>
      </c>
      <c r="K1606" s="6" t="str">
        <f>OBV!G1606</f>
        <v>STRONG</v>
      </c>
      <c r="L1606" s="6" t="str">
        <f>OBV!H1606</f>
        <v>CONFIRMED BULLISH</v>
      </c>
      <c r="M1606" s="8">
        <f t="shared" si="253"/>
        <v>50</v>
      </c>
      <c r="N1606" s="8">
        <f t="shared" si="250"/>
        <v>0</v>
      </c>
      <c r="O1606" s="8">
        <f t="shared" si="251"/>
        <v>50</v>
      </c>
      <c r="P1606" s="8">
        <f t="shared" si="252"/>
        <v>100</v>
      </c>
      <c r="Q1606" s="9">
        <f t="shared" si="254"/>
        <v>40</v>
      </c>
      <c r="R1606" s="9">
        <f t="shared" si="255"/>
        <v>52.5</v>
      </c>
      <c r="S1606" s="9">
        <f t="shared" si="256"/>
        <v>65</v>
      </c>
      <c r="T1606" s="9">
        <f t="shared" si="257"/>
        <v>50</v>
      </c>
      <c r="U1606" s="8">
        <f t="shared" si="258"/>
        <v>52.5</v>
      </c>
      <c r="V1606" s="8">
        <f t="shared" si="259"/>
        <v>51.875</v>
      </c>
    </row>
    <row r="1607" spans="1:22" ht="13.5" x14ac:dyDescent="0.25">
      <c r="A1607" s="3">
        <f>RSI!A1607</f>
        <v>44641</v>
      </c>
      <c r="B1607" s="2">
        <f>RSI!B1607</f>
        <v>6.13</v>
      </c>
      <c r="C1607" s="2">
        <f>RSI!I1607</f>
        <v>45.868203679619448</v>
      </c>
      <c r="D1607" s="2">
        <f>MACD!E1607</f>
        <v>2.0576456692520395E-2</v>
      </c>
      <c r="E1607" s="2">
        <f>MACD!F1607</f>
        <v>9.9498954937038246E-3</v>
      </c>
      <c r="F1607" s="2">
        <f>'Moving Avg'!D1607</f>
        <v>6.1984200000000005</v>
      </c>
      <c r="G1607" s="2">
        <f>'Moving Avg'!F1607</f>
        <v>6.2059150000000001</v>
      </c>
      <c r="H1607" s="2">
        <f>'Moving Avg'!G1607</f>
        <v>6.1675539999999991</v>
      </c>
      <c r="I1607" s="2">
        <f>'Moving Avg'!H1607</f>
        <v>6.0759175000000036</v>
      </c>
      <c r="J1607" s="6" t="str">
        <f>OBV!F1607</f>
        <v>BULLISH</v>
      </c>
      <c r="K1607" s="6" t="str">
        <f>OBV!G1607</f>
        <v>STRONG</v>
      </c>
      <c r="L1607" s="6" t="str">
        <f>OBV!H1607</f>
        <v>BULLISH DIVERGENCE</v>
      </c>
      <c r="M1607" s="8">
        <f t="shared" si="253"/>
        <v>50</v>
      </c>
      <c r="N1607" s="8">
        <f t="shared" si="250"/>
        <v>0</v>
      </c>
      <c r="O1607" s="8">
        <f t="shared" si="251"/>
        <v>50</v>
      </c>
      <c r="P1607" s="8">
        <f t="shared" si="252"/>
        <v>83</v>
      </c>
      <c r="Q1607" s="9">
        <f t="shared" si="254"/>
        <v>37.450000000000003</v>
      </c>
      <c r="R1607" s="9">
        <f t="shared" si="255"/>
        <v>48.25</v>
      </c>
      <c r="S1607" s="9">
        <f t="shared" si="256"/>
        <v>57.35</v>
      </c>
      <c r="T1607" s="9">
        <f t="shared" si="257"/>
        <v>45.75</v>
      </c>
      <c r="U1607" s="8">
        <f t="shared" si="258"/>
        <v>47.683333333333337</v>
      </c>
      <c r="V1607" s="8">
        <f t="shared" si="259"/>
        <v>47.2</v>
      </c>
    </row>
    <row r="1608" spans="1:22" ht="13.5" x14ac:dyDescent="0.25">
      <c r="A1608" s="3">
        <f>RSI!A1608</f>
        <v>44642</v>
      </c>
      <c r="B1608" s="2">
        <f>RSI!B1608</f>
        <v>6.0883000000000003</v>
      </c>
      <c r="C1608" s="2">
        <f>RSI!I1608</f>
        <v>43.670432869868506</v>
      </c>
      <c r="D1608" s="2">
        <f>MACD!E1608</f>
        <v>3.2996892830385427E-2</v>
      </c>
      <c r="E1608" s="2">
        <f>MACD!F1608</f>
        <v>1.4559294961040145E-2</v>
      </c>
      <c r="F1608" s="2">
        <f>'Moving Avg'!D1608</f>
        <v>6.1750600000000002</v>
      </c>
      <c r="G1608" s="2">
        <f>'Moving Avg'!F1608</f>
        <v>6.1959050000000007</v>
      </c>
      <c r="H1608" s="2">
        <f>'Moving Avg'!G1608</f>
        <v>6.1692219999999987</v>
      </c>
      <c r="I1608" s="2">
        <f>'Moving Avg'!H1608</f>
        <v>6.0786435000000028</v>
      </c>
      <c r="J1608" s="6" t="str">
        <f>OBV!F1608</f>
        <v>BEARISH</v>
      </c>
      <c r="K1608" s="6" t="str">
        <f>OBV!G1608</f>
        <v>WEAK</v>
      </c>
      <c r="L1608" s="6" t="str">
        <f>OBV!H1608</f>
        <v>CONFIRMED BEARISH</v>
      </c>
      <c r="M1608" s="8">
        <f t="shared" si="253"/>
        <v>50</v>
      </c>
      <c r="N1608" s="8">
        <f t="shared" si="250"/>
        <v>0</v>
      </c>
      <c r="O1608" s="8">
        <f t="shared" si="251"/>
        <v>50</v>
      </c>
      <c r="P1608" s="8">
        <f t="shared" si="252"/>
        <v>0</v>
      </c>
      <c r="Q1608" s="9">
        <f t="shared" si="254"/>
        <v>25</v>
      </c>
      <c r="R1608" s="9">
        <f t="shared" si="255"/>
        <v>27.5</v>
      </c>
      <c r="S1608" s="9">
        <f t="shared" si="256"/>
        <v>20</v>
      </c>
      <c r="T1608" s="9">
        <f t="shared" si="257"/>
        <v>25</v>
      </c>
      <c r="U1608" s="8">
        <f t="shared" si="258"/>
        <v>24.166666666666668</v>
      </c>
      <c r="V1608" s="8">
        <f t="shared" si="259"/>
        <v>24.375</v>
      </c>
    </row>
    <row r="1609" spans="1:22" ht="13.5" x14ac:dyDescent="0.25">
      <c r="A1609" s="3">
        <f>RSI!A1609</f>
        <v>44643</v>
      </c>
      <c r="B1609" s="2">
        <f>RSI!B1609</f>
        <v>6.13</v>
      </c>
      <c r="C1609" s="2">
        <f>RSI!I1609</f>
        <v>46.434451150920232</v>
      </c>
      <c r="D1609" s="2">
        <f>MACD!E1609</f>
        <v>3.5930888176799236E-2</v>
      </c>
      <c r="E1609" s="2">
        <f>MACD!F1609</f>
        <v>1.8833613604191963E-2</v>
      </c>
      <c r="F1609" s="2">
        <f>'Moving Avg'!D1609</f>
        <v>6.1533600000000002</v>
      </c>
      <c r="G1609" s="2">
        <f>'Moving Avg'!F1609</f>
        <v>6.1896500000000003</v>
      </c>
      <c r="H1609" s="2">
        <f>'Moving Avg'!G1609</f>
        <v>6.1703879999999991</v>
      </c>
      <c r="I1609" s="2">
        <f>'Moving Avg'!H1609</f>
        <v>6.081578000000003</v>
      </c>
      <c r="J1609" s="6" t="str">
        <f>OBV!F1609</f>
        <v>BULLISH</v>
      </c>
      <c r="K1609" s="6" t="str">
        <f>OBV!G1609</f>
        <v>NEUTRAL</v>
      </c>
      <c r="L1609" s="6" t="str">
        <f>OBV!H1609</f>
        <v>BULLISH DIVERGENCE</v>
      </c>
      <c r="M1609" s="8">
        <f t="shared" si="253"/>
        <v>50</v>
      </c>
      <c r="N1609" s="8">
        <f t="shared" si="250"/>
        <v>0</v>
      </c>
      <c r="O1609" s="8">
        <f t="shared" si="251"/>
        <v>50</v>
      </c>
      <c r="P1609" s="8">
        <f t="shared" si="252"/>
        <v>66.5</v>
      </c>
      <c r="Q1609" s="9">
        <f t="shared" si="254"/>
        <v>34.975000000000001</v>
      </c>
      <c r="R1609" s="9">
        <f t="shared" si="255"/>
        <v>44.125</v>
      </c>
      <c r="S1609" s="9">
        <f t="shared" si="256"/>
        <v>49.924999999999997</v>
      </c>
      <c r="T1609" s="9">
        <f t="shared" si="257"/>
        <v>41.625</v>
      </c>
      <c r="U1609" s="8">
        <f t="shared" si="258"/>
        <v>43.008333333333326</v>
      </c>
      <c r="V1609" s="8">
        <f t="shared" si="259"/>
        <v>42.662499999999994</v>
      </c>
    </row>
    <row r="1610" spans="1:22" ht="13.5" x14ac:dyDescent="0.25">
      <c r="A1610" s="3">
        <f>RSI!A1610</f>
        <v>44644</v>
      </c>
      <c r="B1610" s="2">
        <f>RSI!B1610</f>
        <v>6.13</v>
      </c>
      <c r="C1610" s="2">
        <f>RSI!I1610</f>
        <v>46.434451150920225</v>
      </c>
      <c r="D1610" s="2">
        <f>MACD!E1610</f>
        <v>2.8509022557302366E-2</v>
      </c>
      <c r="E1610" s="2">
        <f>MACD!F1610</f>
        <v>2.0768695394814043E-2</v>
      </c>
      <c r="F1610" s="2">
        <f>'Moving Avg'!D1610</f>
        <v>6.1450199999999997</v>
      </c>
      <c r="G1610" s="2">
        <f>'Moving Avg'!F1610</f>
        <v>6.1858949999999995</v>
      </c>
      <c r="H1610" s="2">
        <f>'Moving Avg'!G1610</f>
        <v>6.1717219999999999</v>
      </c>
      <c r="I1610" s="2">
        <f>'Moving Avg'!H1610</f>
        <v>6.0849025000000037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  <c r="M1610" s="8">
        <f t="shared" si="253"/>
        <v>50</v>
      </c>
      <c r="N1610" s="8">
        <f t="shared" si="250"/>
        <v>0</v>
      </c>
      <c r="O1610" s="8">
        <f t="shared" si="251"/>
        <v>50</v>
      </c>
      <c r="P1610" s="8">
        <f t="shared" si="252"/>
        <v>66.5</v>
      </c>
      <c r="Q1610" s="9">
        <f t="shared" si="254"/>
        <v>34.975000000000001</v>
      </c>
      <c r="R1610" s="9">
        <f t="shared" si="255"/>
        <v>44.125</v>
      </c>
      <c r="S1610" s="9">
        <f t="shared" si="256"/>
        <v>49.924999999999997</v>
      </c>
      <c r="T1610" s="9">
        <f t="shared" si="257"/>
        <v>41.625</v>
      </c>
      <c r="U1610" s="8">
        <f t="shared" si="258"/>
        <v>43.008333333333326</v>
      </c>
      <c r="V1610" s="8">
        <f t="shared" si="259"/>
        <v>42.662499999999994</v>
      </c>
    </row>
    <row r="1611" spans="1:22" ht="13.5" x14ac:dyDescent="0.25">
      <c r="A1611" s="3">
        <f>RSI!A1611</f>
        <v>44645</v>
      </c>
      <c r="B1611" s="2">
        <f>RSI!B1611</f>
        <v>6.2550999999999997</v>
      </c>
      <c r="C1611" s="2">
        <f>RSI!I1611</f>
        <v>54.245800789990952</v>
      </c>
      <c r="D1611" s="2">
        <f>MACD!E1611</f>
        <v>2.1000620461602004E-2</v>
      </c>
      <c r="E1611" s="2">
        <f>MACD!F1611</f>
        <v>2.0815080408171635E-2</v>
      </c>
      <c r="F1611" s="2">
        <f>'Moving Avg'!D1611</f>
        <v>6.146679999999999</v>
      </c>
      <c r="G1611" s="2">
        <f>'Moving Avg'!F1611</f>
        <v>6.1904799999999991</v>
      </c>
      <c r="H1611" s="2">
        <f>'Moving Avg'!G1611</f>
        <v>6.1760579999999994</v>
      </c>
      <c r="I1611" s="2">
        <f>'Moving Avg'!H1611</f>
        <v>6.088501500000004</v>
      </c>
      <c r="J1611" s="6" t="str">
        <f>OBV!F1611</f>
        <v>BULLISH</v>
      </c>
      <c r="K1611" s="6" t="str">
        <f>OBV!G1611</f>
        <v>STRONG</v>
      </c>
      <c r="L1611" s="6" t="str">
        <f>OBV!H1611</f>
        <v>CONFIRMED BULLISH</v>
      </c>
      <c r="M1611" s="8">
        <f t="shared" si="253"/>
        <v>50</v>
      </c>
      <c r="N1611" s="8">
        <f t="shared" si="250"/>
        <v>0</v>
      </c>
      <c r="O1611" s="8">
        <f t="shared" si="251"/>
        <v>50</v>
      </c>
      <c r="P1611" s="8">
        <f t="shared" si="252"/>
        <v>100</v>
      </c>
      <c r="Q1611" s="9">
        <f t="shared" si="254"/>
        <v>40</v>
      </c>
      <c r="R1611" s="9">
        <f t="shared" si="255"/>
        <v>52.5</v>
      </c>
      <c r="S1611" s="9">
        <f t="shared" si="256"/>
        <v>65</v>
      </c>
      <c r="T1611" s="9">
        <f t="shared" si="257"/>
        <v>50</v>
      </c>
      <c r="U1611" s="8">
        <f t="shared" si="258"/>
        <v>52.5</v>
      </c>
      <c r="V1611" s="8">
        <f t="shared" si="259"/>
        <v>51.875</v>
      </c>
    </row>
    <row r="1612" spans="1:22" ht="13.5" x14ac:dyDescent="0.25">
      <c r="A1612" s="3">
        <f>RSI!A1612</f>
        <v>44648</v>
      </c>
      <c r="B1612" s="2">
        <f>RSI!B1612</f>
        <v>6.0382999999999996</v>
      </c>
      <c r="C1612" s="2">
        <f>RSI!I1612</f>
        <v>42.640645834178684</v>
      </c>
      <c r="D1612" s="2">
        <f>MACD!E1612</f>
        <v>2.6411979270251074E-2</v>
      </c>
      <c r="E1612" s="2">
        <f>MACD!F1612</f>
        <v>2.1934460180587523E-2</v>
      </c>
      <c r="F1612" s="2">
        <f>'Moving Avg'!D1612</f>
        <v>6.1283399999999997</v>
      </c>
      <c r="G1612" s="2">
        <f>'Moving Avg'!F1612</f>
        <v>6.1879799999999987</v>
      </c>
      <c r="H1612" s="2">
        <f>'Moving Avg'!G1612</f>
        <v>6.1783939999999999</v>
      </c>
      <c r="I1612" s="2">
        <f>'Moving Avg'!H1612</f>
        <v>6.0906650000000049</v>
      </c>
      <c r="J1612" s="6" t="str">
        <f>OBV!F1612</f>
        <v>BULLISH</v>
      </c>
      <c r="K1612" s="6" t="str">
        <f>OBV!G1612</f>
        <v>NEUTRAL</v>
      </c>
      <c r="L1612" s="6" t="str">
        <f>OBV!H1612</f>
        <v>BULLISH DIVERGENCE</v>
      </c>
      <c r="M1612" s="8">
        <f t="shared" si="253"/>
        <v>50</v>
      </c>
      <c r="N1612" s="8">
        <f t="shared" si="250"/>
        <v>0</v>
      </c>
      <c r="O1612" s="8">
        <f t="shared" si="251"/>
        <v>50</v>
      </c>
      <c r="P1612" s="8">
        <f t="shared" si="252"/>
        <v>66.5</v>
      </c>
      <c r="Q1612" s="9">
        <f t="shared" si="254"/>
        <v>34.975000000000001</v>
      </c>
      <c r="R1612" s="9">
        <f t="shared" si="255"/>
        <v>44.125</v>
      </c>
      <c r="S1612" s="9">
        <f t="shared" si="256"/>
        <v>49.924999999999997</v>
      </c>
      <c r="T1612" s="9">
        <f t="shared" si="257"/>
        <v>41.625</v>
      </c>
      <c r="U1612" s="8">
        <f t="shared" si="258"/>
        <v>43.008333333333326</v>
      </c>
      <c r="V1612" s="8">
        <f t="shared" si="259"/>
        <v>42.662499999999994</v>
      </c>
    </row>
    <row r="1613" spans="1:22" ht="13.5" x14ac:dyDescent="0.25">
      <c r="A1613" s="3">
        <f>RSI!A1613</f>
        <v>44649</v>
      </c>
      <c r="B1613" s="2">
        <f>RSI!B1613</f>
        <v>6.0465999999999998</v>
      </c>
      <c r="C1613" s="2">
        <f>RSI!I1613</f>
        <v>43.142154813695008</v>
      </c>
      <c r="D1613" s="2">
        <f>MACD!E1613</f>
        <v>3.6394531279646536E-2</v>
      </c>
      <c r="E1613" s="2">
        <f>MACD!F1613</f>
        <v>2.4826474400399326E-2</v>
      </c>
      <c r="F1613" s="2">
        <f>'Moving Avg'!D1613</f>
        <v>6.12</v>
      </c>
      <c r="G1613" s="2">
        <f>'Moving Avg'!F1613</f>
        <v>6.1858950000000004</v>
      </c>
      <c r="H1613" s="2">
        <f>'Moving Avg'!G1613</f>
        <v>6.1788940000000006</v>
      </c>
      <c r="I1613" s="2">
        <f>'Moving Avg'!H1613</f>
        <v>6.0923235000000036</v>
      </c>
      <c r="J1613" s="6" t="str">
        <f>OBV!F1613</f>
        <v>BULLISH</v>
      </c>
      <c r="K1613" s="6" t="str">
        <f>OBV!G1613</f>
        <v>STRONG</v>
      </c>
      <c r="L1613" s="6" t="str">
        <f>OBV!H1613</f>
        <v>BULLISH DIVERGENCE</v>
      </c>
      <c r="M1613" s="8">
        <f t="shared" si="253"/>
        <v>50</v>
      </c>
      <c r="N1613" s="8">
        <f t="shared" si="250"/>
        <v>0</v>
      </c>
      <c r="O1613" s="8">
        <f t="shared" si="251"/>
        <v>50</v>
      </c>
      <c r="P1613" s="8">
        <f t="shared" si="252"/>
        <v>83</v>
      </c>
      <c r="Q1613" s="9">
        <f t="shared" si="254"/>
        <v>37.450000000000003</v>
      </c>
      <c r="R1613" s="9">
        <f t="shared" si="255"/>
        <v>48.25</v>
      </c>
      <c r="S1613" s="9">
        <f t="shared" si="256"/>
        <v>57.35</v>
      </c>
      <c r="T1613" s="9">
        <f t="shared" si="257"/>
        <v>45.75</v>
      </c>
      <c r="U1613" s="8">
        <f t="shared" si="258"/>
        <v>47.683333333333337</v>
      </c>
      <c r="V1613" s="8">
        <f t="shared" si="259"/>
        <v>47.2</v>
      </c>
    </row>
    <row r="1614" spans="1:22" ht="13.5" x14ac:dyDescent="0.25">
      <c r="A1614" s="3">
        <f>RSI!A1614</f>
        <v>44650</v>
      </c>
      <c r="B1614" s="2">
        <f>RSI!B1614</f>
        <v>6.2301000000000002</v>
      </c>
      <c r="C1614" s="2">
        <f>RSI!I1614</f>
        <v>52.938851122899578</v>
      </c>
      <c r="D1614" s="2">
        <f>MACD!E1614</f>
        <v>3.7153003295216536E-2</v>
      </c>
      <c r="E1614" s="2">
        <f>MACD!F1614</f>
        <v>2.7291780179362769E-2</v>
      </c>
      <c r="F1614" s="2">
        <f>'Moving Avg'!D1614</f>
        <v>6.1400199999999998</v>
      </c>
      <c r="G1614" s="2">
        <f>'Moving Avg'!F1614</f>
        <v>6.1846450000000006</v>
      </c>
      <c r="H1614" s="2">
        <f>'Moving Avg'!G1614</f>
        <v>6.1793939999999985</v>
      </c>
      <c r="I1614" s="2">
        <f>'Moving Avg'!H1614</f>
        <v>6.0941970000000039</v>
      </c>
      <c r="J1614" s="6" t="str">
        <f>OBV!F1614</f>
        <v>BULLISH</v>
      </c>
      <c r="K1614" s="6" t="str">
        <f>OBV!G1614</f>
        <v>STRONG</v>
      </c>
      <c r="L1614" s="6" t="str">
        <f>OBV!H1614</f>
        <v>CONFIRMED BULLISH</v>
      </c>
      <c r="M1614" s="8">
        <f t="shared" si="253"/>
        <v>50</v>
      </c>
      <c r="N1614" s="8">
        <f t="shared" si="250"/>
        <v>0</v>
      </c>
      <c r="O1614" s="8">
        <f t="shared" si="251"/>
        <v>50</v>
      </c>
      <c r="P1614" s="8">
        <f t="shared" si="252"/>
        <v>100</v>
      </c>
      <c r="Q1614" s="9">
        <f t="shared" si="254"/>
        <v>40</v>
      </c>
      <c r="R1614" s="9">
        <f t="shared" si="255"/>
        <v>52.5</v>
      </c>
      <c r="S1614" s="9">
        <f t="shared" si="256"/>
        <v>65</v>
      </c>
      <c r="T1614" s="9">
        <f t="shared" si="257"/>
        <v>50</v>
      </c>
      <c r="U1614" s="8">
        <f t="shared" si="258"/>
        <v>52.5</v>
      </c>
      <c r="V1614" s="8">
        <f t="shared" si="259"/>
        <v>51.875</v>
      </c>
    </row>
    <row r="1615" spans="1:22" ht="13.5" x14ac:dyDescent="0.25">
      <c r="A1615" s="3">
        <f>RSI!A1615</f>
        <v>44651</v>
      </c>
      <c r="B1615" s="2">
        <f>RSI!B1615</f>
        <v>6.2301000000000002</v>
      </c>
      <c r="C1615" s="2">
        <f>RSI!I1615</f>
        <v>52.938851122899578</v>
      </c>
      <c r="D1615" s="2">
        <f>MACD!E1615</f>
        <v>2.7142655121713766E-2</v>
      </c>
      <c r="E1615" s="2">
        <f>MACD!F1615</f>
        <v>2.7261955167832971E-2</v>
      </c>
      <c r="F1615" s="2">
        <f>'Moving Avg'!D1615</f>
        <v>6.1600399999999995</v>
      </c>
      <c r="G1615" s="2">
        <f>'Moving Avg'!F1615</f>
        <v>6.1771399999999996</v>
      </c>
      <c r="H1615" s="2">
        <f>'Moving Avg'!G1615</f>
        <v>6.179727999999999</v>
      </c>
      <c r="I1615" s="2">
        <f>'Moving Avg'!H1615</f>
        <v>6.096499500000002</v>
      </c>
      <c r="J1615" s="6" t="str">
        <f>OBV!F1615</f>
        <v>BULLISH</v>
      </c>
      <c r="K1615" s="6" t="str">
        <f>OBV!G1615</f>
        <v>STRONG</v>
      </c>
      <c r="L1615" s="6" t="str">
        <f>OBV!H1615</f>
        <v>CONFIRMED BULLISH</v>
      </c>
      <c r="M1615" s="8">
        <f t="shared" si="253"/>
        <v>50</v>
      </c>
      <c r="N1615" s="8">
        <f t="shared" si="250"/>
        <v>45</v>
      </c>
      <c r="O1615" s="8">
        <f t="shared" si="251"/>
        <v>50</v>
      </c>
      <c r="P1615" s="8">
        <f t="shared" si="252"/>
        <v>100</v>
      </c>
      <c r="Q1615" s="9">
        <f t="shared" si="254"/>
        <v>55.75</v>
      </c>
      <c r="R1615" s="9">
        <f t="shared" si="255"/>
        <v>61.5</v>
      </c>
      <c r="S1615" s="9">
        <f t="shared" si="256"/>
        <v>71.75</v>
      </c>
      <c r="T1615" s="9">
        <f t="shared" si="257"/>
        <v>61.25</v>
      </c>
      <c r="U1615" s="8">
        <f t="shared" si="258"/>
        <v>63</v>
      </c>
      <c r="V1615" s="8">
        <f t="shared" si="259"/>
        <v>62.5625</v>
      </c>
    </row>
    <row r="1616" spans="1:22" ht="13.5" x14ac:dyDescent="0.25">
      <c r="A1616" s="3">
        <f>RSI!A1616</f>
        <v>44652</v>
      </c>
      <c r="B1616" s="2">
        <f>RSI!B1616</f>
        <v>6.1551</v>
      </c>
      <c r="C1616" s="2">
        <f>RSI!I1616</f>
        <v>48.941595402209913</v>
      </c>
      <c r="D1616" s="2">
        <f>MACD!E1616</f>
        <v>3.5434346380403881E-2</v>
      </c>
      <c r="E1616" s="2">
        <f>MACD!F1616</f>
        <v>2.8896433410347155E-2</v>
      </c>
      <c r="F1616" s="2">
        <f>'Moving Avg'!D1616</f>
        <v>6.1400399999999999</v>
      </c>
      <c r="G1616" s="2">
        <f>'Moving Avg'!F1616</f>
        <v>6.1721400000000006</v>
      </c>
      <c r="H1616" s="2">
        <f>'Moving Avg'!G1616</f>
        <v>6.1777279999999992</v>
      </c>
      <c r="I1616" s="2">
        <f>'Moving Avg'!H1616</f>
        <v>6.0987005000000023</v>
      </c>
      <c r="J1616" s="6" t="str">
        <f>OBV!F1616</f>
        <v>BULLISH</v>
      </c>
      <c r="K1616" s="6" t="str">
        <f>OBV!G1616</f>
        <v>STRONG</v>
      </c>
      <c r="L1616" s="6" t="str">
        <f>OBV!H1616</f>
        <v>BULLISH DIVERGENCE</v>
      </c>
      <c r="M1616" s="8">
        <f t="shared" si="253"/>
        <v>50</v>
      </c>
      <c r="N1616" s="8">
        <f t="shared" si="250"/>
        <v>0</v>
      </c>
      <c r="O1616" s="8">
        <f t="shared" si="251"/>
        <v>50</v>
      </c>
      <c r="P1616" s="8">
        <f t="shared" si="252"/>
        <v>83</v>
      </c>
      <c r="Q1616" s="9">
        <f t="shared" si="254"/>
        <v>37.450000000000003</v>
      </c>
      <c r="R1616" s="9">
        <f t="shared" si="255"/>
        <v>48.25</v>
      </c>
      <c r="S1616" s="9">
        <f t="shared" si="256"/>
        <v>57.35</v>
      </c>
      <c r="T1616" s="9">
        <f t="shared" si="257"/>
        <v>45.75</v>
      </c>
      <c r="U1616" s="8">
        <f t="shared" si="258"/>
        <v>47.683333333333337</v>
      </c>
      <c r="V1616" s="8">
        <f t="shared" si="259"/>
        <v>47.2</v>
      </c>
    </row>
    <row r="1617" spans="1:22" ht="13.5" x14ac:dyDescent="0.25">
      <c r="A1617" s="3">
        <f>RSI!A1617</f>
        <v>44655</v>
      </c>
      <c r="B1617" s="2">
        <f>RSI!B1617</f>
        <v>6.0382999999999996</v>
      </c>
      <c r="C1617" s="2">
        <f>RSI!I1617</f>
        <v>43.440507621879057</v>
      </c>
      <c r="D1617" s="2">
        <f>MACD!E1617</f>
        <v>3.3254510798118808E-2</v>
      </c>
      <c r="E1617" s="2">
        <f>MACD!F1617</f>
        <v>2.9768048887901487E-2</v>
      </c>
      <c r="F1617" s="2">
        <f>'Moving Avg'!D1617</f>
        <v>6.1400399999999999</v>
      </c>
      <c r="G1617" s="2">
        <f>'Moving Avg'!F1617</f>
        <v>6.1654699999999991</v>
      </c>
      <c r="H1617" s="2">
        <f>'Moving Avg'!G1617</f>
        <v>6.1775619999999991</v>
      </c>
      <c r="I1617" s="2">
        <f>'Moving Avg'!H1617</f>
        <v>6.1002005000000006</v>
      </c>
      <c r="J1617" s="6" t="str">
        <f>OBV!F1617</f>
        <v>BULLISH</v>
      </c>
      <c r="K1617" s="6" t="str">
        <f>OBV!G1617</f>
        <v>STRONG</v>
      </c>
      <c r="L1617" s="6" t="str">
        <f>OBV!H1617</f>
        <v>NEUTRAL</v>
      </c>
      <c r="M1617" s="8">
        <f t="shared" si="253"/>
        <v>50</v>
      </c>
      <c r="N1617" s="8">
        <f t="shared" si="250"/>
        <v>0</v>
      </c>
      <c r="O1617" s="8">
        <f t="shared" si="251"/>
        <v>50</v>
      </c>
      <c r="P1617" s="8">
        <f t="shared" si="252"/>
        <v>66</v>
      </c>
      <c r="Q1617" s="9">
        <f t="shared" si="254"/>
        <v>34.9</v>
      </c>
      <c r="R1617" s="9">
        <f t="shared" si="255"/>
        <v>44</v>
      </c>
      <c r="S1617" s="9">
        <f t="shared" si="256"/>
        <v>49.7</v>
      </c>
      <c r="T1617" s="9">
        <f t="shared" si="257"/>
        <v>41.5</v>
      </c>
      <c r="U1617" s="8">
        <f t="shared" si="258"/>
        <v>42.866666666666674</v>
      </c>
      <c r="V1617" s="8">
        <f t="shared" si="259"/>
        <v>42.525000000000006</v>
      </c>
    </row>
    <row r="1618" spans="1:22" ht="13.5" x14ac:dyDescent="0.25">
      <c r="A1618" s="3">
        <f>RSI!A1618</f>
        <v>44656</v>
      </c>
      <c r="B1618" s="2">
        <f>RSI!B1618</f>
        <v>6.13</v>
      </c>
      <c r="C1618" s="2">
        <f>RSI!I1618</f>
        <v>48.349126356383195</v>
      </c>
      <c r="D1618" s="2">
        <f>MACD!E1618</f>
        <v>1.9004730660452829E-2</v>
      </c>
      <c r="E1618" s="2">
        <f>MACD!F1618</f>
        <v>2.7615385242411757E-2</v>
      </c>
      <c r="F1618" s="2">
        <f>'Moving Avg'!D1618</f>
        <v>6.15672</v>
      </c>
      <c r="G1618" s="2">
        <f>'Moving Avg'!F1618</f>
        <v>6.1596299999999999</v>
      </c>
      <c r="H1618" s="2">
        <f>'Moving Avg'!G1618</f>
        <v>6.1750599999999993</v>
      </c>
      <c r="I1618" s="2">
        <f>'Moving Avg'!H1618</f>
        <v>6.1023540000000018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  <c r="M1618" s="8">
        <f t="shared" si="253"/>
        <v>50</v>
      </c>
      <c r="N1618" s="8">
        <f t="shared" si="250"/>
        <v>45</v>
      </c>
      <c r="O1618" s="8">
        <f t="shared" si="251"/>
        <v>50</v>
      </c>
      <c r="P1618" s="8">
        <f t="shared" si="252"/>
        <v>16.5</v>
      </c>
      <c r="Q1618" s="9">
        <f t="shared" si="254"/>
        <v>43.225000000000001</v>
      </c>
      <c r="R1618" s="9">
        <f t="shared" si="255"/>
        <v>40.625</v>
      </c>
      <c r="S1618" s="9">
        <f t="shared" si="256"/>
        <v>34.174999999999997</v>
      </c>
      <c r="T1618" s="9">
        <f t="shared" si="257"/>
        <v>40.375</v>
      </c>
      <c r="U1618" s="8">
        <f t="shared" si="258"/>
        <v>39.341666666666661</v>
      </c>
      <c r="V1618" s="8">
        <f t="shared" si="259"/>
        <v>39.599999999999994</v>
      </c>
    </row>
    <row r="1619" spans="1:22" ht="13.5" x14ac:dyDescent="0.25">
      <c r="A1619" s="3">
        <f>RSI!A1619</f>
        <v>44657</v>
      </c>
      <c r="B1619" s="2">
        <f>RSI!B1619</f>
        <v>6.0549999999999997</v>
      </c>
      <c r="C1619" s="2">
        <f>RSI!I1619</f>
        <v>44.915693797816871</v>
      </c>
      <c r="D1619" s="2">
        <f>MACD!E1619</f>
        <v>1.9119521371278481E-2</v>
      </c>
      <c r="E1619" s="2">
        <f>MACD!F1619</f>
        <v>2.5916212468185103E-2</v>
      </c>
      <c r="F1619" s="2">
        <f>'Moving Avg'!D1619</f>
        <v>6.1216999999999997</v>
      </c>
      <c r="G1619" s="2">
        <f>'Moving Avg'!F1619</f>
        <v>6.1517099999999996</v>
      </c>
      <c r="H1619" s="2">
        <f>'Moving Avg'!G1619</f>
        <v>6.1715579999999992</v>
      </c>
      <c r="I1619" s="2">
        <f>'Moving Avg'!H1619</f>
        <v>6.103352000000001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3"/>
        <v>50</v>
      </c>
      <c r="N1619" s="8">
        <f t="shared" si="250"/>
        <v>45</v>
      </c>
      <c r="O1619" s="8">
        <f t="shared" si="251"/>
        <v>50</v>
      </c>
      <c r="P1619" s="8">
        <f t="shared" si="252"/>
        <v>16.5</v>
      </c>
      <c r="Q1619" s="9">
        <f t="shared" si="254"/>
        <v>43.225000000000001</v>
      </c>
      <c r="R1619" s="9">
        <f t="shared" si="255"/>
        <v>40.625</v>
      </c>
      <c r="S1619" s="9">
        <f t="shared" si="256"/>
        <v>34.174999999999997</v>
      </c>
      <c r="T1619" s="9">
        <f t="shared" si="257"/>
        <v>40.375</v>
      </c>
      <c r="U1619" s="8">
        <f t="shared" si="258"/>
        <v>39.341666666666661</v>
      </c>
      <c r="V1619" s="8">
        <f t="shared" si="259"/>
        <v>39.599999999999994</v>
      </c>
    </row>
    <row r="1620" spans="1:22" ht="13.5" x14ac:dyDescent="0.25">
      <c r="A1620" s="3">
        <f>RSI!A1620</f>
        <v>44658</v>
      </c>
      <c r="B1620" s="2">
        <f>RSI!B1620</f>
        <v>6.0465999999999998</v>
      </c>
      <c r="C1620" s="2">
        <f>RSI!I1620</f>
        <v>44.534244617087538</v>
      </c>
      <c r="D1620" s="2">
        <f>MACD!E1620</f>
        <v>2.0468493906868446E-2</v>
      </c>
      <c r="E1620" s="2">
        <f>MACD!F1620</f>
        <v>2.4826668755921773E-2</v>
      </c>
      <c r="F1620" s="2">
        <f>'Moving Avg'!D1620</f>
        <v>6.0849999999999991</v>
      </c>
      <c r="G1620" s="2">
        <f>'Moving Avg'!F1620</f>
        <v>6.1467050000000008</v>
      </c>
      <c r="H1620" s="2">
        <f>'Moving Avg'!G1620</f>
        <v>6.1690559999999994</v>
      </c>
      <c r="I1620" s="2">
        <f>'Moving Avg'!H1620</f>
        <v>6.104698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3"/>
        <v>50</v>
      </c>
      <c r="N1620" s="8">
        <f t="shared" si="250"/>
        <v>45</v>
      </c>
      <c r="O1620" s="8">
        <f t="shared" si="251"/>
        <v>0</v>
      </c>
      <c r="P1620" s="8">
        <f t="shared" si="252"/>
        <v>16.5</v>
      </c>
      <c r="Q1620" s="9">
        <f t="shared" si="254"/>
        <v>35.725000000000001</v>
      </c>
      <c r="R1620" s="9">
        <f t="shared" si="255"/>
        <v>23.125</v>
      </c>
      <c r="S1620" s="9">
        <f t="shared" si="256"/>
        <v>21.675000000000001</v>
      </c>
      <c r="T1620" s="9">
        <f t="shared" si="257"/>
        <v>27.875</v>
      </c>
      <c r="U1620" s="8">
        <f t="shared" si="258"/>
        <v>26.841666666666669</v>
      </c>
      <c r="V1620" s="8">
        <f t="shared" si="259"/>
        <v>27.1</v>
      </c>
    </row>
    <row r="1621" spans="1:22" ht="13.5" x14ac:dyDescent="0.25">
      <c r="A1621" s="3">
        <f>RSI!A1621</f>
        <v>44659</v>
      </c>
      <c r="B1621" s="2">
        <f>RSI!B1621</f>
        <v>6.0465999999999998</v>
      </c>
      <c r="C1621" s="2">
        <f>RSI!I1621</f>
        <v>44.534244617087538</v>
      </c>
      <c r="D1621" s="2">
        <f>MACD!E1621</f>
        <v>4.1488703227837043E-2</v>
      </c>
      <c r="E1621" s="2">
        <f>MACD!F1621</f>
        <v>2.815907565030483E-2</v>
      </c>
      <c r="F1621" s="2">
        <f>'Moving Avg'!D1621</f>
        <v>6.0632999999999999</v>
      </c>
      <c r="G1621" s="2">
        <f>'Moving Avg'!F1621</f>
        <v>6.1391949999999991</v>
      </c>
      <c r="H1621" s="2">
        <f>'Moving Avg'!G1621</f>
        <v>6.1695559999999992</v>
      </c>
      <c r="I1621" s="2">
        <f>'Moving Avg'!H1621</f>
        <v>6.1066294999999995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3"/>
        <v>50</v>
      </c>
      <c r="N1621" s="8">
        <f t="shared" si="250"/>
        <v>0</v>
      </c>
      <c r="O1621" s="8">
        <f t="shared" si="251"/>
        <v>0</v>
      </c>
      <c r="P1621" s="8">
        <f t="shared" si="252"/>
        <v>16.5</v>
      </c>
      <c r="Q1621" s="9">
        <f t="shared" si="254"/>
        <v>19.975000000000001</v>
      </c>
      <c r="R1621" s="9">
        <f t="shared" si="255"/>
        <v>14.125</v>
      </c>
      <c r="S1621" s="9">
        <f t="shared" si="256"/>
        <v>14.925000000000001</v>
      </c>
      <c r="T1621" s="9">
        <f t="shared" si="257"/>
        <v>16.625</v>
      </c>
      <c r="U1621" s="8">
        <f t="shared" si="258"/>
        <v>16.341666666666669</v>
      </c>
      <c r="V1621" s="8">
        <f t="shared" si="259"/>
        <v>16.412500000000001</v>
      </c>
    </row>
    <row r="1622" spans="1:22" ht="13.5" x14ac:dyDescent="0.25">
      <c r="A1622" s="3">
        <f>RSI!A1622</f>
        <v>44662</v>
      </c>
      <c r="B1622" s="2">
        <f>RSI!B1622</f>
        <v>6.1551</v>
      </c>
      <c r="C1622" s="2">
        <f>RSI!I1622</f>
        <v>50.794244142898656</v>
      </c>
      <c r="D1622" s="2">
        <f>MACD!E1622</f>
        <v>1.8469907644802497E-2</v>
      </c>
      <c r="E1622" s="2">
        <f>MACD!F1622</f>
        <v>2.6221242049204365E-2</v>
      </c>
      <c r="F1622" s="2">
        <f>'Moving Avg'!D1622</f>
        <v>6.0866600000000002</v>
      </c>
      <c r="G1622" s="2">
        <f>'Moving Avg'!F1622</f>
        <v>6.1383650000000003</v>
      </c>
      <c r="H1622" s="2">
        <f>'Moving Avg'!G1622</f>
        <v>6.1705579999999998</v>
      </c>
      <c r="I1622" s="2">
        <f>'Moving Avg'!H1622</f>
        <v>6.1085569999999985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3"/>
        <v>50</v>
      </c>
      <c r="N1622" s="8">
        <f t="shared" si="250"/>
        <v>45</v>
      </c>
      <c r="O1622" s="8">
        <f t="shared" si="251"/>
        <v>0</v>
      </c>
      <c r="P1622" s="8">
        <f t="shared" si="252"/>
        <v>83.5</v>
      </c>
      <c r="Q1622" s="9">
        <f t="shared" si="254"/>
        <v>45.774999999999999</v>
      </c>
      <c r="R1622" s="9">
        <f t="shared" si="255"/>
        <v>39.875</v>
      </c>
      <c r="S1622" s="9">
        <f t="shared" si="256"/>
        <v>51.825000000000003</v>
      </c>
      <c r="T1622" s="9">
        <f t="shared" si="257"/>
        <v>44.625</v>
      </c>
      <c r="U1622" s="8">
        <f t="shared" si="258"/>
        <v>45.82500000000001</v>
      </c>
      <c r="V1622" s="8">
        <f t="shared" si="259"/>
        <v>45.525000000000006</v>
      </c>
    </row>
    <row r="1623" spans="1:22" ht="13.5" x14ac:dyDescent="0.25">
      <c r="A1623" s="3">
        <f>RSI!A1623</f>
        <v>44663</v>
      </c>
      <c r="B1623" s="2">
        <f>RSI!B1623</f>
        <v>6.1551</v>
      </c>
      <c r="C1623" s="2">
        <f>RSI!I1623</f>
        <v>50.794244142898656</v>
      </c>
      <c r="D1623" s="2">
        <f>MACD!E1623</f>
        <v>1.7062440858062189E-4</v>
      </c>
      <c r="E1623" s="2">
        <f>MACD!F1623</f>
        <v>2.1011118521079616E-2</v>
      </c>
      <c r="F1623" s="2">
        <f>'Moving Avg'!D1623</f>
        <v>6.0916800000000002</v>
      </c>
      <c r="G1623" s="2">
        <f>'Moving Avg'!F1623</f>
        <v>6.1358649999999999</v>
      </c>
      <c r="H1623" s="2">
        <f>'Moving Avg'!G1623</f>
        <v>6.1720600000000001</v>
      </c>
      <c r="I1623" s="2">
        <f>'Moving Avg'!H1623</f>
        <v>6.1106799999999986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3"/>
        <v>50</v>
      </c>
      <c r="N1623" s="8">
        <f t="shared" si="250"/>
        <v>100</v>
      </c>
      <c r="O1623" s="8">
        <f t="shared" si="251"/>
        <v>0</v>
      </c>
      <c r="P1623" s="8">
        <f t="shared" si="252"/>
        <v>83.5</v>
      </c>
      <c r="Q1623" s="9">
        <f t="shared" si="254"/>
        <v>65.025000000000006</v>
      </c>
      <c r="R1623" s="9">
        <f t="shared" si="255"/>
        <v>50.875</v>
      </c>
      <c r="S1623" s="9">
        <f t="shared" si="256"/>
        <v>60.075000000000003</v>
      </c>
      <c r="T1623" s="9">
        <f t="shared" si="257"/>
        <v>58.375</v>
      </c>
      <c r="U1623" s="8">
        <f t="shared" si="258"/>
        <v>58.658333333333339</v>
      </c>
      <c r="V1623" s="8">
        <f t="shared" si="259"/>
        <v>58.587500000000006</v>
      </c>
    </row>
    <row r="1624" spans="1:22" ht="13.5" x14ac:dyDescent="0.25">
      <c r="A1624" s="3">
        <f>RSI!A1624</f>
        <v>44664</v>
      </c>
      <c r="B1624" s="2">
        <f>RSI!B1624</f>
        <v>6.0049000000000001</v>
      </c>
      <c r="C1624" s="2">
        <f>RSI!I1624</f>
        <v>43.002227339869272</v>
      </c>
      <c r="D1624" s="2">
        <f>MACD!E1624</f>
        <v>2.3951862620560149E-2</v>
      </c>
      <c r="E1624" s="2">
        <f>MACD!F1624</f>
        <v>2.1599267340975722E-2</v>
      </c>
      <c r="F1624" s="2">
        <f>'Moving Avg'!D1624</f>
        <v>6.0816600000000003</v>
      </c>
      <c r="G1624" s="2">
        <f>'Moving Avg'!F1624</f>
        <v>6.1241850000000007</v>
      </c>
      <c r="H1624" s="2">
        <f>'Moving Avg'!G1624</f>
        <v>6.1705579999999998</v>
      </c>
      <c r="I1624" s="2">
        <f>'Moving Avg'!H1624</f>
        <v>6.1120129999999984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  <c r="M1624" s="8">
        <f t="shared" si="253"/>
        <v>50</v>
      </c>
      <c r="N1624" s="8">
        <f t="shared" si="250"/>
        <v>0</v>
      </c>
      <c r="O1624" s="8">
        <f t="shared" si="251"/>
        <v>0</v>
      </c>
      <c r="P1624" s="8">
        <f t="shared" si="252"/>
        <v>66.5</v>
      </c>
      <c r="Q1624" s="9">
        <f t="shared" si="254"/>
        <v>27.475000000000001</v>
      </c>
      <c r="R1624" s="9">
        <f t="shared" si="255"/>
        <v>26.625</v>
      </c>
      <c r="S1624" s="9">
        <f t="shared" si="256"/>
        <v>37.424999999999997</v>
      </c>
      <c r="T1624" s="9">
        <f t="shared" si="257"/>
        <v>29.125</v>
      </c>
      <c r="U1624" s="8">
        <f t="shared" si="258"/>
        <v>30.508333333333336</v>
      </c>
      <c r="V1624" s="8">
        <f t="shared" si="259"/>
        <v>30.162500000000001</v>
      </c>
    </row>
    <row r="1625" spans="1:22" ht="13.5" x14ac:dyDescent="0.25">
      <c r="A1625" s="3">
        <f>RSI!A1625</f>
        <v>44665</v>
      </c>
      <c r="B1625" s="2">
        <f>RSI!B1625</f>
        <v>6.13</v>
      </c>
      <c r="C1625" s="2">
        <f>RSI!I1625</f>
        <v>49.896319266591966</v>
      </c>
      <c r="D1625" s="2">
        <f>MACD!E1625</f>
        <v>3.561064626105015E-2</v>
      </c>
      <c r="E1625" s="2">
        <f>MACD!F1625</f>
        <v>2.4401543124990606E-2</v>
      </c>
      <c r="F1625" s="2">
        <f>'Moving Avg'!D1625</f>
        <v>6.0983399999999994</v>
      </c>
      <c r="G1625" s="2">
        <f>'Moving Avg'!F1625</f>
        <v>6.1220999999999997</v>
      </c>
      <c r="H1625" s="2">
        <f>'Moving Avg'!G1625</f>
        <v>6.1727259999999999</v>
      </c>
      <c r="I1625" s="2">
        <f>'Moving Avg'!H1625</f>
        <v>6.1139714999999999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3"/>
        <v>50</v>
      </c>
      <c r="N1625" s="8">
        <f t="shared" si="250"/>
        <v>0</v>
      </c>
      <c r="O1625" s="8">
        <f t="shared" si="251"/>
        <v>0</v>
      </c>
      <c r="P1625" s="8">
        <f t="shared" si="252"/>
        <v>83.5</v>
      </c>
      <c r="Q1625" s="9">
        <f t="shared" si="254"/>
        <v>30.024999999999999</v>
      </c>
      <c r="R1625" s="9">
        <f t="shared" si="255"/>
        <v>30.875</v>
      </c>
      <c r="S1625" s="9">
        <f t="shared" si="256"/>
        <v>45.075000000000003</v>
      </c>
      <c r="T1625" s="9">
        <f t="shared" si="257"/>
        <v>33.375</v>
      </c>
      <c r="U1625" s="8">
        <f t="shared" si="258"/>
        <v>35.324999999999996</v>
      </c>
      <c r="V1625" s="8">
        <f t="shared" si="259"/>
        <v>34.837499999999999</v>
      </c>
    </row>
    <row r="1626" spans="1:22" ht="13.5" x14ac:dyDescent="0.25">
      <c r="A1626" s="3">
        <f>RSI!A1626</f>
        <v>44666</v>
      </c>
      <c r="B1626" s="2">
        <f>RSI!B1626</f>
        <v>6.0883000000000003</v>
      </c>
      <c r="C1626" s="2">
        <f>RSI!I1626</f>
        <v>47.820008926524721</v>
      </c>
      <c r="D1626" s="2">
        <f>MACD!E1626</f>
        <v>3.7030369668715757E-2</v>
      </c>
      <c r="E1626" s="2">
        <f>MACD!F1626</f>
        <v>2.6927308433735638E-2</v>
      </c>
      <c r="F1626" s="2">
        <f>'Moving Avg'!D1626</f>
        <v>6.1066799999999999</v>
      </c>
      <c r="G1626" s="2">
        <f>'Moving Avg'!F1626</f>
        <v>6.1141749999999995</v>
      </c>
      <c r="H1626" s="2">
        <f>'Moving Avg'!G1626</f>
        <v>6.1720580000000007</v>
      </c>
      <c r="I1626" s="2">
        <f>'Moving Avg'!H1626</f>
        <v>6.1141799999999993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3"/>
        <v>50</v>
      </c>
      <c r="N1626" s="8">
        <f t="shared" si="250"/>
        <v>0</v>
      </c>
      <c r="O1626" s="8">
        <f t="shared" si="251"/>
        <v>0</v>
      </c>
      <c r="P1626" s="8">
        <f t="shared" si="252"/>
        <v>83.5</v>
      </c>
      <c r="Q1626" s="9">
        <f t="shared" si="254"/>
        <v>30.024999999999999</v>
      </c>
      <c r="R1626" s="9">
        <f t="shared" si="255"/>
        <v>30.875</v>
      </c>
      <c r="S1626" s="9">
        <f t="shared" si="256"/>
        <v>45.075000000000003</v>
      </c>
      <c r="T1626" s="9">
        <f t="shared" si="257"/>
        <v>33.375</v>
      </c>
      <c r="U1626" s="8">
        <f t="shared" si="258"/>
        <v>35.324999999999996</v>
      </c>
      <c r="V1626" s="8">
        <f t="shared" si="259"/>
        <v>34.837499999999999</v>
      </c>
    </row>
    <row r="1627" spans="1:22" ht="13.5" x14ac:dyDescent="0.25">
      <c r="A1627" s="3">
        <f>RSI!A1627</f>
        <v>44669</v>
      </c>
      <c r="B1627" s="2">
        <f>RSI!B1627</f>
        <v>6.0883000000000003</v>
      </c>
      <c r="C1627" s="2">
        <f>RSI!I1627</f>
        <v>47.820008926524721</v>
      </c>
      <c r="D1627" s="2">
        <f>MACD!E1627</f>
        <v>2.0512712855135007E-2</v>
      </c>
      <c r="E1627" s="2">
        <f>MACD!F1627</f>
        <v>2.5644389318015513E-2</v>
      </c>
      <c r="F1627" s="2">
        <f>'Moving Avg'!D1627</f>
        <v>6.0933200000000003</v>
      </c>
      <c r="G1627" s="2">
        <f>'Moving Avg'!F1627</f>
        <v>6.1120900000000002</v>
      </c>
      <c r="H1627" s="2">
        <f>'Moving Avg'!G1627</f>
        <v>6.1707219999999996</v>
      </c>
      <c r="I1627" s="2">
        <f>'Moving Avg'!H1627</f>
        <v>6.1144299999999978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  <c r="M1627" s="8">
        <f t="shared" si="253"/>
        <v>50</v>
      </c>
      <c r="N1627" s="8">
        <f t="shared" si="250"/>
        <v>45</v>
      </c>
      <c r="O1627" s="8">
        <f t="shared" si="251"/>
        <v>0</v>
      </c>
      <c r="P1627" s="8">
        <f t="shared" si="252"/>
        <v>16.5</v>
      </c>
      <c r="Q1627" s="9">
        <f t="shared" si="254"/>
        <v>35.725000000000001</v>
      </c>
      <c r="R1627" s="9">
        <f t="shared" si="255"/>
        <v>23.125</v>
      </c>
      <c r="S1627" s="9">
        <f t="shared" si="256"/>
        <v>21.675000000000001</v>
      </c>
      <c r="T1627" s="9">
        <f t="shared" si="257"/>
        <v>27.875</v>
      </c>
      <c r="U1627" s="8">
        <f t="shared" si="258"/>
        <v>26.841666666666669</v>
      </c>
      <c r="V1627" s="8">
        <f t="shared" si="259"/>
        <v>27.1</v>
      </c>
    </row>
    <row r="1628" spans="1:22" ht="13.5" x14ac:dyDescent="0.25">
      <c r="A1628" s="3">
        <f>RSI!A1628</f>
        <v>44670</v>
      </c>
      <c r="B1628" s="2">
        <f>RSI!B1628</f>
        <v>6.1216999999999997</v>
      </c>
      <c r="C1628" s="2">
        <f>RSI!I1628</f>
        <v>49.761951126899639</v>
      </c>
      <c r="D1628" s="2">
        <f>MACD!E1628</f>
        <v>1.8401583296287605E-2</v>
      </c>
      <c r="E1628" s="2">
        <f>MACD!F1628</f>
        <v>2.419582811366993E-2</v>
      </c>
      <c r="F1628" s="2">
        <f>'Moving Avg'!D1628</f>
        <v>6.0866400000000001</v>
      </c>
      <c r="G1628" s="2">
        <f>'Moving Avg'!F1628</f>
        <v>6.113760000000001</v>
      </c>
      <c r="H1628" s="2">
        <f>'Moving Avg'!G1628</f>
        <v>6.1697219999999993</v>
      </c>
      <c r="I1628" s="2">
        <f>'Moving Avg'!H1628</f>
        <v>6.1148884999999975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  <c r="M1628" s="8">
        <f t="shared" si="253"/>
        <v>50</v>
      </c>
      <c r="N1628" s="8">
        <f t="shared" si="250"/>
        <v>45</v>
      </c>
      <c r="O1628" s="8">
        <f t="shared" si="251"/>
        <v>0</v>
      </c>
      <c r="P1628" s="8">
        <f t="shared" si="252"/>
        <v>66.5</v>
      </c>
      <c r="Q1628" s="9">
        <f t="shared" si="254"/>
        <v>43.225000000000001</v>
      </c>
      <c r="R1628" s="9">
        <f t="shared" si="255"/>
        <v>35.625</v>
      </c>
      <c r="S1628" s="9">
        <f t="shared" si="256"/>
        <v>44.174999999999997</v>
      </c>
      <c r="T1628" s="9">
        <f t="shared" si="257"/>
        <v>40.375</v>
      </c>
      <c r="U1628" s="8">
        <f t="shared" si="258"/>
        <v>41.008333333333333</v>
      </c>
      <c r="V1628" s="8">
        <f t="shared" si="259"/>
        <v>40.849999999999994</v>
      </c>
    </row>
    <row r="1629" spans="1:22" ht="13.5" x14ac:dyDescent="0.25">
      <c r="A1629" s="3">
        <f>RSI!A1629</f>
        <v>44671</v>
      </c>
      <c r="B1629" s="2">
        <f>RSI!B1629</f>
        <v>6.0465999999999998</v>
      </c>
      <c r="C1629" s="2">
        <f>RSI!I1629</f>
        <v>45.648233927468652</v>
      </c>
      <c r="D1629" s="2">
        <f>MACD!E1629</f>
        <v>1.0656948077290451E-2</v>
      </c>
      <c r="E1629" s="2">
        <f>MACD!F1629</f>
        <v>2.1488052106394036E-2</v>
      </c>
      <c r="F1629" s="2">
        <f>'Moving Avg'!D1629</f>
        <v>6.0949799999999996</v>
      </c>
      <c r="G1629" s="2">
        <f>'Moving Avg'!F1629</f>
        <v>6.1095900000000007</v>
      </c>
      <c r="H1629" s="2">
        <f>'Moving Avg'!G1629</f>
        <v>6.1675519999999997</v>
      </c>
      <c r="I1629" s="2">
        <f>'Moving Avg'!H1629</f>
        <v>6.1149714999999958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3"/>
        <v>50</v>
      </c>
      <c r="N1629" s="8">
        <f t="shared" si="250"/>
        <v>45</v>
      </c>
      <c r="O1629" s="8">
        <f t="shared" si="251"/>
        <v>0</v>
      </c>
      <c r="P1629" s="8">
        <f t="shared" si="252"/>
        <v>83.5</v>
      </c>
      <c r="Q1629" s="9">
        <f t="shared" si="254"/>
        <v>45.774999999999999</v>
      </c>
      <c r="R1629" s="9">
        <f t="shared" si="255"/>
        <v>39.875</v>
      </c>
      <c r="S1629" s="9">
        <f t="shared" si="256"/>
        <v>51.825000000000003</v>
      </c>
      <c r="T1629" s="9">
        <f t="shared" si="257"/>
        <v>44.625</v>
      </c>
      <c r="U1629" s="8">
        <f t="shared" si="258"/>
        <v>45.82500000000001</v>
      </c>
      <c r="V1629" s="8">
        <f t="shared" si="259"/>
        <v>45.525000000000006</v>
      </c>
    </row>
    <row r="1630" spans="1:22" ht="13.5" x14ac:dyDescent="0.25">
      <c r="A1630" s="3">
        <f>RSI!A1630</f>
        <v>44672</v>
      </c>
      <c r="B1630" s="2">
        <f>RSI!B1630</f>
        <v>6.0049000000000001</v>
      </c>
      <c r="C1630" s="2">
        <f>RSI!I1630</f>
        <v>43.497993336906411</v>
      </c>
      <c r="D1630" s="2">
        <f>MACD!E1630</f>
        <v>6.3600749219254737E-3</v>
      </c>
      <c r="E1630" s="2">
        <f>MACD!F1630</f>
        <v>1.8462456669500325E-2</v>
      </c>
      <c r="F1630" s="2">
        <f>'Moving Avg'!D1630</f>
        <v>6.06996</v>
      </c>
      <c r="G1630" s="2">
        <f>'Moving Avg'!F1630</f>
        <v>6.1033350000000013</v>
      </c>
      <c r="H1630" s="2">
        <f>'Moving Avg'!G1630</f>
        <v>6.1645479999999999</v>
      </c>
      <c r="I1630" s="2">
        <f>'Moving Avg'!H1630</f>
        <v>6.1148459999999956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3"/>
        <v>50</v>
      </c>
      <c r="N1630" s="8">
        <f t="shared" si="250"/>
        <v>45</v>
      </c>
      <c r="O1630" s="8">
        <f t="shared" si="251"/>
        <v>0</v>
      </c>
      <c r="P1630" s="8">
        <f t="shared" si="252"/>
        <v>16.5</v>
      </c>
      <c r="Q1630" s="9">
        <f t="shared" si="254"/>
        <v>35.725000000000001</v>
      </c>
      <c r="R1630" s="9">
        <f t="shared" si="255"/>
        <v>23.125</v>
      </c>
      <c r="S1630" s="9">
        <f t="shared" si="256"/>
        <v>21.675000000000001</v>
      </c>
      <c r="T1630" s="9">
        <f t="shared" si="257"/>
        <v>27.875</v>
      </c>
      <c r="U1630" s="8">
        <f t="shared" si="258"/>
        <v>26.841666666666669</v>
      </c>
      <c r="V1630" s="8">
        <f t="shared" si="259"/>
        <v>27.1</v>
      </c>
    </row>
    <row r="1631" spans="1:22" ht="13.5" x14ac:dyDescent="0.25">
      <c r="A1631" s="3">
        <f>RSI!A1631</f>
        <v>44673</v>
      </c>
      <c r="B1631" s="2">
        <f>RSI!B1631</f>
        <v>5.9631999999999996</v>
      </c>
      <c r="C1631" s="2">
        <f>RSI!I1631</f>
        <v>41.397957648587806</v>
      </c>
      <c r="D1631" s="2">
        <f>MACD!E1631</f>
        <v>6.4852019378420778E-3</v>
      </c>
      <c r="E1631" s="2">
        <f>MACD!F1631</f>
        <v>1.6067005723168677E-2</v>
      </c>
      <c r="F1631" s="2">
        <f>'Moving Avg'!D1631</f>
        <v>6.0449399999999995</v>
      </c>
      <c r="G1631" s="2">
        <f>'Moving Avg'!F1631</f>
        <v>6.0887400000000014</v>
      </c>
      <c r="H1631" s="2">
        <f>'Moving Avg'!G1631</f>
        <v>6.1605439999999998</v>
      </c>
      <c r="I1631" s="2">
        <f>'Moving Avg'!H1631</f>
        <v>6.1145539999999956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3"/>
        <v>50</v>
      </c>
      <c r="N1631" s="8">
        <f t="shared" si="250"/>
        <v>45</v>
      </c>
      <c r="O1631" s="8">
        <f t="shared" si="251"/>
        <v>0</v>
      </c>
      <c r="P1631" s="8">
        <f t="shared" si="252"/>
        <v>16.5</v>
      </c>
      <c r="Q1631" s="9">
        <f t="shared" si="254"/>
        <v>35.725000000000001</v>
      </c>
      <c r="R1631" s="9">
        <f t="shared" si="255"/>
        <v>23.125</v>
      </c>
      <c r="S1631" s="9">
        <f t="shared" si="256"/>
        <v>21.675000000000001</v>
      </c>
      <c r="T1631" s="9">
        <f t="shared" si="257"/>
        <v>27.875</v>
      </c>
      <c r="U1631" s="8">
        <f t="shared" si="258"/>
        <v>26.841666666666669</v>
      </c>
      <c r="V1631" s="8">
        <f t="shared" si="259"/>
        <v>27.1</v>
      </c>
    </row>
    <row r="1632" spans="1:22" ht="13.5" x14ac:dyDescent="0.25">
      <c r="A1632" s="3">
        <f>RSI!A1632</f>
        <v>44676</v>
      </c>
      <c r="B1632" s="2">
        <f>RSI!B1632</f>
        <v>5.9631999999999996</v>
      </c>
      <c r="C1632" s="2">
        <f>RSI!I1632</f>
        <v>41.397957648587813</v>
      </c>
      <c r="D1632" s="2">
        <f>MACD!E1632</f>
        <v>2.4152065532216938E-2</v>
      </c>
      <c r="E1632" s="2">
        <f>MACD!F1632</f>
        <v>1.7684017684978327E-2</v>
      </c>
      <c r="F1632" s="2">
        <f>'Moving Avg'!D1632</f>
        <v>6.0199199999999999</v>
      </c>
      <c r="G1632" s="2">
        <f>'Moving Avg'!F1632</f>
        <v>6.0849850000000005</v>
      </c>
      <c r="H1632" s="2">
        <f>'Moving Avg'!G1632</f>
        <v>6.1572079999999998</v>
      </c>
      <c r="I1632" s="2">
        <f>'Moving Avg'!H1632</f>
        <v>6.1143454999999953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3"/>
        <v>50</v>
      </c>
      <c r="N1632" s="8">
        <f t="shared" si="250"/>
        <v>0</v>
      </c>
      <c r="O1632" s="8">
        <f t="shared" si="251"/>
        <v>0</v>
      </c>
      <c r="P1632" s="8">
        <f t="shared" si="252"/>
        <v>16.5</v>
      </c>
      <c r="Q1632" s="9">
        <f t="shared" si="254"/>
        <v>19.975000000000001</v>
      </c>
      <c r="R1632" s="9">
        <f t="shared" si="255"/>
        <v>14.125</v>
      </c>
      <c r="S1632" s="9">
        <f t="shared" si="256"/>
        <v>14.925000000000001</v>
      </c>
      <c r="T1632" s="9">
        <f t="shared" si="257"/>
        <v>16.625</v>
      </c>
      <c r="U1632" s="8">
        <f t="shared" si="258"/>
        <v>16.341666666666669</v>
      </c>
      <c r="V1632" s="8">
        <f t="shared" si="259"/>
        <v>16.412500000000001</v>
      </c>
    </row>
    <row r="1633" spans="1:22" ht="13.5" x14ac:dyDescent="0.25">
      <c r="A1633" s="3">
        <f>RSI!A1633</f>
        <v>44677</v>
      </c>
      <c r="B1633" s="2">
        <f>RSI!B1633</f>
        <v>6.0216000000000003</v>
      </c>
      <c r="C1633" s="2">
        <f>RSI!I1633</f>
        <v>45.659139994526072</v>
      </c>
      <c r="D1633" s="2">
        <f>MACD!E1633</f>
        <v>3.5579356775306437E-2</v>
      </c>
      <c r="E1633" s="2">
        <f>MACD!F1633</f>
        <v>2.1263085503043951E-2</v>
      </c>
      <c r="F1633" s="2">
        <f>'Moving Avg'!D1633</f>
        <v>5.9999000000000002</v>
      </c>
      <c r="G1633" s="2">
        <f>'Moving Avg'!F1633</f>
        <v>6.0837350000000008</v>
      </c>
      <c r="H1633" s="2">
        <f>'Moving Avg'!G1633</f>
        <v>6.1542059999999994</v>
      </c>
      <c r="I1633" s="2">
        <f>'Moving Avg'!H1633</f>
        <v>6.114470499999995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  <c r="M1633" s="8">
        <f t="shared" si="253"/>
        <v>50</v>
      </c>
      <c r="N1633" s="8">
        <f t="shared" si="250"/>
        <v>0</v>
      </c>
      <c r="O1633" s="8">
        <f t="shared" si="251"/>
        <v>0</v>
      </c>
      <c r="P1633" s="8">
        <f t="shared" si="252"/>
        <v>66.5</v>
      </c>
      <c r="Q1633" s="9">
        <f t="shared" si="254"/>
        <v>27.475000000000001</v>
      </c>
      <c r="R1633" s="9">
        <f t="shared" si="255"/>
        <v>26.625</v>
      </c>
      <c r="S1633" s="9">
        <f t="shared" si="256"/>
        <v>37.424999999999997</v>
      </c>
      <c r="T1633" s="9">
        <f t="shared" si="257"/>
        <v>29.125</v>
      </c>
      <c r="U1633" s="8">
        <f t="shared" si="258"/>
        <v>30.508333333333336</v>
      </c>
      <c r="V1633" s="8">
        <f t="shared" si="259"/>
        <v>30.162500000000001</v>
      </c>
    </row>
    <row r="1634" spans="1:22" ht="13.5" x14ac:dyDescent="0.25">
      <c r="A1634" s="3">
        <f>RSI!A1634</f>
        <v>44678</v>
      </c>
      <c r="B1634" s="2">
        <f>RSI!B1634</f>
        <v>5.9215</v>
      </c>
      <c r="C1634" s="2">
        <f>RSI!I1634</f>
        <v>40.255915756992231</v>
      </c>
      <c r="D1634" s="2">
        <f>MACD!E1634</f>
        <v>2.9955390008207239E-2</v>
      </c>
      <c r="E1634" s="2">
        <f>MACD!F1634</f>
        <v>2.300154640407661E-2</v>
      </c>
      <c r="F1634" s="2">
        <f>'Moving Avg'!D1634</f>
        <v>5.9748800000000006</v>
      </c>
      <c r="G1634" s="2">
        <f>'Moving Avg'!F1634</f>
        <v>6.0683050000000005</v>
      </c>
      <c r="H1634" s="2">
        <f>'Moving Avg'!G1634</f>
        <v>6.1475339999999985</v>
      </c>
      <c r="I1634" s="2">
        <f>'Moving Avg'!H1634</f>
        <v>6.1140534999999954</v>
      </c>
      <c r="J1634" s="6" t="str">
        <f>OBV!F1634</f>
        <v>BULLISH</v>
      </c>
      <c r="K1634" s="6" t="str">
        <f>OBV!G1634</f>
        <v>NEUTRAL</v>
      </c>
      <c r="L1634" s="6" t="str">
        <f>OBV!H1634</f>
        <v>BULLISH DIVERGENCE</v>
      </c>
      <c r="M1634" s="8">
        <f t="shared" si="253"/>
        <v>50</v>
      </c>
      <c r="N1634" s="8">
        <f t="shared" si="250"/>
        <v>0</v>
      </c>
      <c r="O1634" s="8">
        <f t="shared" si="251"/>
        <v>0</v>
      </c>
      <c r="P1634" s="8">
        <f t="shared" si="252"/>
        <v>66.5</v>
      </c>
      <c r="Q1634" s="9">
        <f t="shared" si="254"/>
        <v>27.475000000000001</v>
      </c>
      <c r="R1634" s="9">
        <f t="shared" si="255"/>
        <v>26.625</v>
      </c>
      <c r="S1634" s="9">
        <f t="shared" si="256"/>
        <v>37.424999999999997</v>
      </c>
      <c r="T1634" s="9">
        <f t="shared" si="257"/>
        <v>29.125</v>
      </c>
      <c r="U1634" s="8">
        <f t="shared" si="258"/>
        <v>30.508333333333336</v>
      </c>
      <c r="V1634" s="8">
        <f t="shared" si="259"/>
        <v>30.162500000000001</v>
      </c>
    </row>
    <row r="1635" spans="1:22" ht="13.5" x14ac:dyDescent="0.25">
      <c r="A1635" s="3">
        <f>RSI!A1635</f>
        <v>44679</v>
      </c>
      <c r="B1635" s="2">
        <f>RSI!B1635</f>
        <v>6.0049000000000001</v>
      </c>
      <c r="C1635" s="2">
        <f>RSI!I1635</f>
        <v>45.990621047914367</v>
      </c>
      <c r="D1635" s="2">
        <f>MACD!E1635</f>
        <v>3.9226579692010155E-2</v>
      </c>
      <c r="E1635" s="2">
        <f>MACD!F1635</f>
        <v>2.6246553061663319E-2</v>
      </c>
      <c r="F1635" s="2">
        <f>'Moving Avg'!D1635</f>
        <v>5.9748800000000006</v>
      </c>
      <c r="G1635" s="2">
        <f>'Moving Avg'!F1635</f>
        <v>6.0570450000000005</v>
      </c>
      <c r="H1635" s="2">
        <f>'Moving Avg'!G1635</f>
        <v>6.140527999999998</v>
      </c>
      <c r="I1635" s="2">
        <f>'Moving Avg'!H1635</f>
        <v>6.1144704999999941</v>
      </c>
      <c r="J1635" s="6" t="str">
        <f>OBV!F1635</f>
        <v>BULLISH</v>
      </c>
      <c r="K1635" s="6" t="str">
        <f>OBV!G1635</f>
        <v>STRONG</v>
      </c>
      <c r="L1635" s="6" t="str">
        <f>OBV!H1635</f>
        <v>NEUTRAL</v>
      </c>
      <c r="M1635" s="8">
        <f t="shared" si="253"/>
        <v>50</v>
      </c>
      <c r="N1635" s="8">
        <f t="shared" si="250"/>
        <v>0</v>
      </c>
      <c r="O1635" s="8">
        <f t="shared" si="251"/>
        <v>0</v>
      </c>
      <c r="P1635" s="8">
        <f t="shared" si="252"/>
        <v>66</v>
      </c>
      <c r="Q1635" s="9">
        <f t="shared" si="254"/>
        <v>27.4</v>
      </c>
      <c r="R1635" s="9">
        <f t="shared" si="255"/>
        <v>26.5</v>
      </c>
      <c r="S1635" s="9">
        <f t="shared" si="256"/>
        <v>37.200000000000003</v>
      </c>
      <c r="T1635" s="9">
        <f t="shared" si="257"/>
        <v>29</v>
      </c>
      <c r="U1635" s="8">
        <f t="shared" si="258"/>
        <v>30.366666666666664</v>
      </c>
      <c r="V1635" s="8">
        <f t="shared" si="259"/>
        <v>30.024999999999999</v>
      </c>
    </row>
    <row r="1636" spans="1:22" ht="13.5" x14ac:dyDescent="0.25">
      <c r="A1636" s="3">
        <f>RSI!A1636</f>
        <v>44680</v>
      </c>
      <c r="B1636" s="2">
        <f>RSI!B1636</f>
        <v>6.0049000000000001</v>
      </c>
      <c r="C1636" s="2">
        <f>RSI!I1636</f>
        <v>45.99062104791436</v>
      </c>
      <c r="D1636" s="2">
        <f>MACD!E1636</f>
        <v>4.1053562154340639E-2</v>
      </c>
      <c r="E1636" s="2">
        <f>MACD!F1636</f>
        <v>2.9207954880198783E-2</v>
      </c>
      <c r="F1636" s="2">
        <f>'Moving Avg'!D1636</f>
        <v>5.9832200000000002</v>
      </c>
      <c r="G1636" s="2">
        <f>'Moving Avg'!F1636</f>
        <v>6.0495350000000006</v>
      </c>
      <c r="H1636" s="2">
        <f>'Moving Avg'!G1636</f>
        <v>6.1340219999999999</v>
      </c>
      <c r="I1636" s="2">
        <f>'Moving Avg'!H1636</f>
        <v>6.1144704999999941</v>
      </c>
      <c r="J1636" s="6" t="str">
        <f>OBV!F1636</f>
        <v>BULLISH</v>
      </c>
      <c r="K1636" s="6" t="str">
        <f>OBV!G1636</f>
        <v>STRONG</v>
      </c>
      <c r="L1636" s="6" t="str">
        <f>OBV!H1636</f>
        <v>CONFIRMED BULLISH</v>
      </c>
      <c r="M1636" s="8">
        <f t="shared" si="253"/>
        <v>50</v>
      </c>
      <c r="N1636" s="8">
        <f t="shared" si="250"/>
        <v>0</v>
      </c>
      <c r="O1636" s="8">
        <f t="shared" si="251"/>
        <v>0</v>
      </c>
      <c r="P1636" s="8">
        <f t="shared" si="252"/>
        <v>100</v>
      </c>
      <c r="Q1636" s="9">
        <f t="shared" si="254"/>
        <v>32.5</v>
      </c>
      <c r="R1636" s="9">
        <f t="shared" si="255"/>
        <v>35</v>
      </c>
      <c r="S1636" s="9">
        <f t="shared" si="256"/>
        <v>52.5</v>
      </c>
      <c r="T1636" s="9">
        <f t="shared" si="257"/>
        <v>37.5</v>
      </c>
      <c r="U1636" s="8">
        <f t="shared" si="258"/>
        <v>40</v>
      </c>
      <c r="V1636" s="8">
        <f t="shared" si="259"/>
        <v>39.375</v>
      </c>
    </row>
    <row r="1637" spans="1:22" ht="13.5" x14ac:dyDescent="0.25">
      <c r="A1637" s="3">
        <f>RSI!A1637</f>
        <v>44685</v>
      </c>
      <c r="B1637" s="2">
        <f>RSI!B1637</f>
        <v>5.9631999999999996</v>
      </c>
      <c r="C1637" s="2">
        <f>RSI!I1637</f>
        <v>43.565685930501502</v>
      </c>
      <c r="D1637" s="2">
        <f>MACD!E1637</f>
        <v>4.6056428047569931E-2</v>
      </c>
      <c r="E1637" s="2">
        <f>MACD!F1637</f>
        <v>3.2577649513673014E-2</v>
      </c>
      <c r="F1637" s="2">
        <f>'Moving Avg'!D1637</f>
        <v>5.9832200000000002</v>
      </c>
      <c r="G1637" s="2">
        <f>'Moving Avg'!F1637</f>
        <v>6.0457800000000015</v>
      </c>
      <c r="H1637" s="2">
        <f>'Moving Avg'!G1637</f>
        <v>6.1275159999999991</v>
      </c>
      <c r="I1637" s="2">
        <f>'Moving Avg'!H1637</f>
        <v>6.1143034999999939</v>
      </c>
      <c r="J1637" s="6" t="str">
        <f>OBV!F1637</f>
        <v>BULLISH</v>
      </c>
      <c r="K1637" s="6" t="str">
        <f>OBV!G1637</f>
        <v>STRONG</v>
      </c>
      <c r="L1637" s="6" t="str">
        <f>OBV!H1637</f>
        <v>NEUTRAL</v>
      </c>
      <c r="M1637" s="8">
        <f t="shared" si="253"/>
        <v>50</v>
      </c>
      <c r="N1637" s="8">
        <f t="shared" si="250"/>
        <v>0</v>
      </c>
      <c r="O1637" s="8">
        <f t="shared" si="251"/>
        <v>0</v>
      </c>
      <c r="P1637" s="8">
        <f t="shared" si="252"/>
        <v>66</v>
      </c>
      <c r="Q1637" s="9">
        <f t="shared" si="254"/>
        <v>27.4</v>
      </c>
      <c r="R1637" s="9">
        <f t="shared" si="255"/>
        <v>26.5</v>
      </c>
      <c r="S1637" s="9">
        <f t="shared" si="256"/>
        <v>37.200000000000003</v>
      </c>
      <c r="T1637" s="9">
        <f t="shared" si="257"/>
        <v>29</v>
      </c>
      <c r="U1637" s="8">
        <f t="shared" si="258"/>
        <v>30.366666666666664</v>
      </c>
      <c r="V1637" s="8">
        <f t="shared" si="259"/>
        <v>30.024999999999999</v>
      </c>
    </row>
    <row r="1638" spans="1:22" ht="13.5" x14ac:dyDescent="0.25">
      <c r="A1638" s="3">
        <f>RSI!A1638</f>
        <v>44686</v>
      </c>
      <c r="B1638" s="2">
        <f>RSI!B1638</f>
        <v>5.9215</v>
      </c>
      <c r="C1638" s="2">
        <f>RSI!I1638</f>
        <v>41.224831428694074</v>
      </c>
      <c r="D1638" s="2">
        <f>MACD!E1638</f>
        <v>5.9104184196993259E-2</v>
      </c>
      <c r="E1638" s="2">
        <f>MACD!F1638</f>
        <v>3.7882956450337069E-2</v>
      </c>
      <c r="F1638" s="2">
        <f>'Moving Avg'!D1638</f>
        <v>5.9632000000000005</v>
      </c>
      <c r="G1638" s="2">
        <f>'Moving Avg'!F1638</f>
        <v>6.0353550000000009</v>
      </c>
      <c r="H1638" s="2">
        <f>'Moving Avg'!G1638</f>
        <v>6.120175999999999</v>
      </c>
      <c r="I1638" s="2">
        <f>'Moving Avg'!H1638</f>
        <v>6.1139279999999943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  <c r="M1638" s="8">
        <f t="shared" si="253"/>
        <v>50</v>
      </c>
      <c r="N1638" s="8">
        <f t="shared" si="250"/>
        <v>0</v>
      </c>
      <c r="O1638" s="8">
        <f t="shared" si="251"/>
        <v>0</v>
      </c>
      <c r="P1638" s="8">
        <f t="shared" si="252"/>
        <v>66.5</v>
      </c>
      <c r="Q1638" s="9">
        <f t="shared" si="254"/>
        <v>27.475000000000001</v>
      </c>
      <c r="R1638" s="9">
        <f t="shared" si="255"/>
        <v>26.625</v>
      </c>
      <c r="S1638" s="9">
        <f t="shared" si="256"/>
        <v>37.424999999999997</v>
      </c>
      <c r="T1638" s="9">
        <f t="shared" si="257"/>
        <v>29.125</v>
      </c>
      <c r="U1638" s="8">
        <f t="shared" si="258"/>
        <v>30.508333333333336</v>
      </c>
      <c r="V1638" s="8">
        <f t="shared" si="259"/>
        <v>30.162500000000001</v>
      </c>
    </row>
    <row r="1639" spans="1:22" ht="13.5" x14ac:dyDescent="0.25">
      <c r="A1639" s="3">
        <f>RSI!A1639</f>
        <v>44687</v>
      </c>
      <c r="B1639" s="2">
        <f>RSI!B1639</f>
        <v>5.9215</v>
      </c>
      <c r="C1639" s="2">
        <f>RSI!I1639</f>
        <v>41.224831428694074</v>
      </c>
      <c r="D1639" s="2">
        <f>MACD!E1639</f>
        <v>5.9380868539737897E-2</v>
      </c>
      <c r="E1639" s="2">
        <f>MACD!F1639</f>
        <v>4.218253886821724E-2</v>
      </c>
      <c r="F1639" s="2">
        <f>'Moving Avg'!D1639</f>
        <v>5.9632000000000005</v>
      </c>
      <c r="G1639" s="2">
        <f>'Moving Avg'!F1639</f>
        <v>6.0286799999999996</v>
      </c>
      <c r="H1639" s="2">
        <f>'Moving Avg'!G1639</f>
        <v>6.1135039999999981</v>
      </c>
      <c r="I1639" s="2">
        <f>'Moving Avg'!H1639</f>
        <v>6.1135939999999938</v>
      </c>
      <c r="J1639" s="6" t="str">
        <f>OBV!F1639</f>
        <v>BULLISH</v>
      </c>
      <c r="K1639" s="6" t="str">
        <f>OBV!G1639</f>
        <v>NEUTRAL</v>
      </c>
      <c r="L1639" s="6" t="str">
        <f>OBV!H1639</f>
        <v>NEUTRAL</v>
      </c>
      <c r="M1639" s="8">
        <f t="shared" si="253"/>
        <v>50</v>
      </c>
      <c r="N1639" s="8">
        <f t="shared" si="250"/>
        <v>0</v>
      </c>
      <c r="O1639" s="8">
        <f t="shared" si="251"/>
        <v>0</v>
      </c>
      <c r="P1639" s="8">
        <f t="shared" si="252"/>
        <v>49.5</v>
      </c>
      <c r="Q1639" s="9">
        <f t="shared" si="254"/>
        <v>24.925000000000001</v>
      </c>
      <c r="R1639" s="9">
        <f t="shared" si="255"/>
        <v>22.375</v>
      </c>
      <c r="S1639" s="9">
        <f t="shared" si="256"/>
        <v>29.775000000000002</v>
      </c>
      <c r="T1639" s="9">
        <f t="shared" si="257"/>
        <v>24.875</v>
      </c>
      <c r="U1639" s="8">
        <f t="shared" si="258"/>
        <v>25.691666666666666</v>
      </c>
      <c r="V1639" s="8">
        <f t="shared" si="259"/>
        <v>25.487500000000001</v>
      </c>
    </row>
    <row r="1640" spans="1:22" ht="13.5" x14ac:dyDescent="0.25">
      <c r="A1640" s="3">
        <f>RSI!A1640</f>
        <v>44690</v>
      </c>
      <c r="B1640" s="2">
        <f>RSI!B1640</f>
        <v>5.8380999999999998</v>
      </c>
      <c r="C1640" s="2">
        <f>RSI!I1640</f>
        <v>36.656288439843415</v>
      </c>
      <c r="D1640" s="2">
        <f>MACD!E1640</f>
        <v>6.0108973155396761E-2</v>
      </c>
      <c r="E1640" s="2">
        <f>MACD!F1640</f>
        <v>4.5767825725653147E-2</v>
      </c>
      <c r="F1640" s="2">
        <f>'Moving Avg'!D1640</f>
        <v>5.9298400000000004</v>
      </c>
      <c r="G1640" s="2">
        <f>'Moving Avg'!F1640</f>
        <v>6.0182549999999999</v>
      </c>
      <c r="H1640" s="2">
        <f>'Moving Avg'!G1640</f>
        <v>6.1061639999999988</v>
      </c>
      <c r="I1640" s="2">
        <f>'Moving Avg'!H1640</f>
        <v>6.1128849999999932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3"/>
        <v>50</v>
      </c>
      <c r="N1640" s="8">
        <f t="shared" si="250"/>
        <v>0</v>
      </c>
      <c r="O1640" s="8">
        <f t="shared" si="251"/>
        <v>0</v>
      </c>
      <c r="P1640" s="8">
        <f t="shared" si="252"/>
        <v>16.5</v>
      </c>
      <c r="Q1640" s="9">
        <f t="shared" si="254"/>
        <v>19.975000000000001</v>
      </c>
      <c r="R1640" s="9">
        <f t="shared" si="255"/>
        <v>14.125</v>
      </c>
      <c r="S1640" s="9">
        <f t="shared" si="256"/>
        <v>14.925000000000001</v>
      </c>
      <c r="T1640" s="9">
        <f t="shared" si="257"/>
        <v>16.625</v>
      </c>
      <c r="U1640" s="8">
        <f t="shared" si="258"/>
        <v>16.341666666666669</v>
      </c>
      <c r="V1640" s="8">
        <f t="shared" si="259"/>
        <v>16.412500000000001</v>
      </c>
    </row>
    <row r="1641" spans="1:22" ht="13.5" x14ac:dyDescent="0.25">
      <c r="A1641" s="3">
        <f>RSI!A1641</f>
        <v>44691</v>
      </c>
      <c r="B1641" s="2">
        <f>RSI!B1641</f>
        <v>5.8380999999999998</v>
      </c>
      <c r="C1641" s="2">
        <f>RSI!I1641</f>
        <v>36.656288439843415</v>
      </c>
      <c r="D1641" s="2">
        <f>MACD!E1641</f>
        <v>5.5479893031991523E-2</v>
      </c>
      <c r="E1641" s="2">
        <f>MACD!F1641</f>
        <v>4.7710239186920828E-2</v>
      </c>
      <c r="F1641" s="2">
        <f>'Moving Avg'!D1641</f>
        <v>5.8964799999999995</v>
      </c>
      <c r="G1641" s="2">
        <f>'Moving Avg'!F1641</f>
        <v>6.0078300000000002</v>
      </c>
      <c r="H1641" s="2">
        <f>'Moving Avg'!G1641</f>
        <v>6.0996579999999998</v>
      </c>
      <c r="I1641" s="2">
        <f>'Moving Avg'!H1641</f>
        <v>6.1124679999999936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3"/>
        <v>50</v>
      </c>
      <c r="N1641" s="8">
        <f t="shared" si="250"/>
        <v>0</v>
      </c>
      <c r="O1641" s="8">
        <f t="shared" si="251"/>
        <v>0</v>
      </c>
      <c r="P1641" s="8">
        <f t="shared" si="252"/>
        <v>16.5</v>
      </c>
      <c r="Q1641" s="9">
        <f t="shared" si="254"/>
        <v>19.975000000000001</v>
      </c>
      <c r="R1641" s="9">
        <f t="shared" si="255"/>
        <v>14.125</v>
      </c>
      <c r="S1641" s="9">
        <f t="shared" si="256"/>
        <v>14.925000000000001</v>
      </c>
      <c r="T1641" s="9">
        <f t="shared" si="257"/>
        <v>16.625</v>
      </c>
      <c r="U1641" s="8">
        <f t="shared" si="258"/>
        <v>16.341666666666669</v>
      </c>
      <c r="V1641" s="8">
        <f t="shared" si="259"/>
        <v>16.412500000000001</v>
      </c>
    </row>
    <row r="1642" spans="1:22" ht="13.5" x14ac:dyDescent="0.25">
      <c r="A1642" s="3">
        <f>RSI!A1642</f>
        <v>44692</v>
      </c>
      <c r="B1642" s="2">
        <f>RSI!B1642</f>
        <v>5.8380999999999998</v>
      </c>
      <c r="C1642" s="2">
        <f>RSI!I1642</f>
        <v>36.656288439843415</v>
      </c>
      <c r="D1642" s="2">
        <f>MACD!E1642</f>
        <v>5.2646512387933164E-2</v>
      </c>
      <c r="E1642" s="2">
        <f>MACD!F1642</f>
        <v>4.8697493827123302E-2</v>
      </c>
      <c r="F1642" s="2">
        <f>'Moving Avg'!D1642</f>
        <v>5.8714600000000008</v>
      </c>
      <c r="G1642" s="2">
        <f>'Moving Avg'!F1642</f>
        <v>5.9919799999999999</v>
      </c>
      <c r="H1642" s="2">
        <f>'Moving Avg'!G1642</f>
        <v>6.0946539999999993</v>
      </c>
      <c r="I1642" s="2">
        <f>'Moving Avg'!H1642</f>
        <v>6.1120509999999921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3"/>
        <v>50</v>
      </c>
      <c r="N1642" s="8">
        <f t="shared" si="250"/>
        <v>0</v>
      </c>
      <c r="O1642" s="8">
        <f t="shared" si="251"/>
        <v>0</v>
      </c>
      <c r="P1642" s="8">
        <f t="shared" si="252"/>
        <v>16.5</v>
      </c>
      <c r="Q1642" s="9">
        <f t="shared" si="254"/>
        <v>19.975000000000001</v>
      </c>
      <c r="R1642" s="9">
        <f t="shared" si="255"/>
        <v>14.125</v>
      </c>
      <c r="S1642" s="9">
        <f t="shared" si="256"/>
        <v>14.925000000000001</v>
      </c>
      <c r="T1642" s="9">
        <f t="shared" si="257"/>
        <v>16.625</v>
      </c>
      <c r="U1642" s="8">
        <f t="shared" si="258"/>
        <v>16.341666666666669</v>
      </c>
      <c r="V1642" s="8">
        <f t="shared" si="259"/>
        <v>16.412500000000001</v>
      </c>
    </row>
    <row r="1643" spans="1:22" ht="13.5" x14ac:dyDescent="0.25">
      <c r="A1643" s="3">
        <f>RSI!A1643</f>
        <v>44693</v>
      </c>
      <c r="B1643" s="2">
        <f>RSI!B1643</f>
        <v>5.9882999999999997</v>
      </c>
      <c r="C1643" s="2">
        <f>RSI!I1643</f>
        <v>49.295576427461242</v>
      </c>
      <c r="D1643" s="2">
        <f>MACD!E1643</f>
        <v>4.911099749714154E-2</v>
      </c>
      <c r="E1643" s="2">
        <f>MACD!F1643</f>
        <v>4.8780194561126949E-2</v>
      </c>
      <c r="F1643" s="2">
        <f>'Moving Avg'!D1643</f>
        <v>5.8848199999999995</v>
      </c>
      <c r="G1643" s="2">
        <f>'Moving Avg'!F1643</f>
        <v>5.9836399999999994</v>
      </c>
      <c r="H1643" s="2">
        <f>'Moving Avg'!G1643</f>
        <v>6.0926539999999996</v>
      </c>
      <c r="I1643" s="2">
        <f>'Moving Avg'!H1643</f>
        <v>6.1123849999999917</v>
      </c>
      <c r="J1643" s="6" t="str">
        <f>OBV!F1643</f>
        <v>BEARISH</v>
      </c>
      <c r="K1643" s="6" t="str">
        <f>OBV!G1643</f>
        <v>NEUTRAL</v>
      </c>
      <c r="L1643" s="6" t="str">
        <f>OBV!H1643</f>
        <v>BEARISH DIVERGENCE</v>
      </c>
      <c r="M1643" s="8">
        <f t="shared" si="253"/>
        <v>50</v>
      </c>
      <c r="N1643" s="8">
        <f t="shared" si="250"/>
        <v>0</v>
      </c>
      <c r="O1643" s="8">
        <f t="shared" si="251"/>
        <v>0</v>
      </c>
      <c r="P1643" s="8">
        <f t="shared" si="252"/>
        <v>16.5</v>
      </c>
      <c r="Q1643" s="9">
        <f t="shared" si="254"/>
        <v>19.975000000000001</v>
      </c>
      <c r="R1643" s="9">
        <f t="shared" si="255"/>
        <v>14.125</v>
      </c>
      <c r="S1643" s="9">
        <f t="shared" si="256"/>
        <v>14.925000000000001</v>
      </c>
      <c r="T1643" s="9">
        <f t="shared" si="257"/>
        <v>16.625</v>
      </c>
      <c r="U1643" s="8">
        <f t="shared" si="258"/>
        <v>16.341666666666669</v>
      </c>
      <c r="V1643" s="8">
        <f t="shared" si="259"/>
        <v>16.412500000000001</v>
      </c>
    </row>
    <row r="1644" spans="1:22" ht="13.5" x14ac:dyDescent="0.25">
      <c r="A1644" s="3">
        <f>RSI!A1644</f>
        <v>44694</v>
      </c>
      <c r="B1644" s="2">
        <f>RSI!B1644</f>
        <v>5.9215</v>
      </c>
      <c r="C1644" s="2">
        <f>RSI!I1644</f>
        <v>44.995470868726116</v>
      </c>
      <c r="D1644" s="2">
        <f>MACD!E1644</f>
        <v>3.5708973038575564E-2</v>
      </c>
      <c r="E1644" s="2">
        <f>MACD!F1644</f>
        <v>4.6165950256616677E-2</v>
      </c>
      <c r="F1644" s="2">
        <f>'Moving Avg'!D1644</f>
        <v>5.8848199999999995</v>
      </c>
      <c r="G1644" s="2">
        <f>'Moving Avg'!F1644</f>
        <v>5.9794699999999992</v>
      </c>
      <c r="H1644" s="2">
        <f>'Moving Avg'!G1644</f>
        <v>6.0859819999999987</v>
      </c>
      <c r="I1644" s="2">
        <f>'Moving Avg'!H1644</f>
        <v>6.1123849999999917</v>
      </c>
      <c r="J1644" s="6" t="str">
        <f>OBV!F1644</f>
        <v>BEARISH</v>
      </c>
      <c r="K1644" s="6" t="str">
        <f>OBV!G1644</f>
        <v>NEUTRAL</v>
      </c>
      <c r="L1644" s="6" t="str">
        <f>OBV!H1644</f>
        <v>NEUTRAL</v>
      </c>
      <c r="M1644" s="8">
        <f t="shared" si="253"/>
        <v>50</v>
      </c>
      <c r="N1644" s="8">
        <f t="shared" si="250"/>
        <v>45</v>
      </c>
      <c r="O1644" s="8">
        <f t="shared" si="251"/>
        <v>0</v>
      </c>
      <c r="P1644" s="8">
        <f t="shared" si="252"/>
        <v>16.5</v>
      </c>
      <c r="Q1644" s="9">
        <f t="shared" si="254"/>
        <v>35.725000000000001</v>
      </c>
      <c r="R1644" s="9">
        <f t="shared" si="255"/>
        <v>23.125</v>
      </c>
      <c r="S1644" s="9">
        <f t="shared" si="256"/>
        <v>21.675000000000001</v>
      </c>
      <c r="T1644" s="9">
        <f t="shared" si="257"/>
        <v>27.875</v>
      </c>
      <c r="U1644" s="8">
        <f t="shared" si="258"/>
        <v>26.841666666666669</v>
      </c>
      <c r="V1644" s="8">
        <f t="shared" si="259"/>
        <v>27.1</v>
      </c>
    </row>
    <row r="1645" spans="1:22" ht="13.5" x14ac:dyDescent="0.25">
      <c r="A1645" s="3">
        <f>RSI!A1645</f>
        <v>44697</v>
      </c>
      <c r="B1645" s="2">
        <f>RSI!B1645</f>
        <v>5.8380999999999998</v>
      </c>
      <c r="C1645" s="2">
        <f>RSI!I1645</f>
        <v>40.272122692394667</v>
      </c>
      <c r="D1645" s="2">
        <f>MACD!E1645</f>
        <v>4.3810418570599197E-2</v>
      </c>
      <c r="E1645" s="2">
        <f>MACD!F1645</f>
        <v>4.5694843919413183E-2</v>
      </c>
      <c r="F1645" s="2">
        <f>'Moving Avg'!D1645</f>
        <v>5.8848199999999995</v>
      </c>
      <c r="G1645" s="2">
        <f>'Moving Avg'!F1645</f>
        <v>5.9648749999999984</v>
      </c>
      <c r="H1645" s="2">
        <f>'Moving Avg'!G1645</f>
        <v>6.0751399999999993</v>
      </c>
      <c r="I1645" s="2">
        <f>'Moving Avg'!H1645</f>
        <v>6.1119679999999912</v>
      </c>
      <c r="J1645" s="6" t="str">
        <f>OBV!F1645</f>
        <v>BEARISH</v>
      </c>
      <c r="K1645" s="6" t="str">
        <f>OBV!G1645</f>
        <v>NEUTRAL</v>
      </c>
      <c r="L1645" s="6" t="str">
        <f>OBV!H1645</f>
        <v>NEUTRAL</v>
      </c>
      <c r="M1645" s="8">
        <f t="shared" si="253"/>
        <v>50</v>
      </c>
      <c r="N1645" s="8">
        <f t="shared" si="250"/>
        <v>45</v>
      </c>
      <c r="O1645" s="8">
        <f t="shared" si="251"/>
        <v>0</v>
      </c>
      <c r="P1645" s="8">
        <f t="shared" si="252"/>
        <v>16.5</v>
      </c>
      <c r="Q1645" s="9">
        <f t="shared" si="254"/>
        <v>35.725000000000001</v>
      </c>
      <c r="R1645" s="9">
        <f t="shared" si="255"/>
        <v>23.125</v>
      </c>
      <c r="S1645" s="9">
        <f t="shared" si="256"/>
        <v>21.675000000000001</v>
      </c>
      <c r="T1645" s="9">
        <f t="shared" si="257"/>
        <v>27.875</v>
      </c>
      <c r="U1645" s="8">
        <f t="shared" si="258"/>
        <v>26.841666666666669</v>
      </c>
      <c r="V1645" s="8">
        <f t="shared" si="259"/>
        <v>27.1</v>
      </c>
    </row>
    <row r="1646" spans="1:22" ht="13.5" x14ac:dyDescent="0.25">
      <c r="A1646" s="3">
        <f>RSI!A1646</f>
        <v>44698</v>
      </c>
      <c r="B1646" s="2">
        <f>RSI!B1646</f>
        <v>5.8131000000000004</v>
      </c>
      <c r="C1646" s="2">
        <f>RSI!I1646</f>
        <v>38.95213151467734</v>
      </c>
      <c r="D1646" s="2">
        <f>MACD!E1646</f>
        <v>5.3411147479500265E-2</v>
      </c>
      <c r="E1646" s="2">
        <f>MACD!F1646</f>
        <v>4.7238104631430598E-2</v>
      </c>
      <c r="F1646" s="2">
        <f>'Moving Avg'!D1646</f>
        <v>5.8798200000000005</v>
      </c>
      <c r="G1646" s="2">
        <f>'Moving Avg'!F1646</f>
        <v>5.9511149999999988</v>
      </c>
      <c r="H1646" s="2">
        <f>'Moving Avg'!G1646</f>
        <v>6.0663</v>
      </c>
      <c r="I1646" s="2">
        <f>'Moving Avg'!H1646</f>
        <v>6.1114259999999936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3"/>
        <v>50</v>
      </c>
      <c r="N1646" s="8">
        <f t="shared" si="250"/>
        <v>0</v>
      </c>
      <c r="O1646" s="8">
        <f t="shared" si="251"/>
        <v>0</v>
      </c>
      <c r="P1646" s="8">
        <f t="shared" si="252"/>
        <v>16.5</v>
      </c>
      <c r="Q1646" s="9">
        <f t="shared" si="254"/>
        <v>19.975000000000001</v>
      </c>
      <c r="R1646" s="9">
        <f t="shared" si="255"/>
        <v>14.125</v>
      </c>
      <c r="S1646" s="9">
        <f t="shared" si="256"/>
        <v>14.925000000000001</v>
      </c>
      <c r="T1646" s="9">
        <f t="shared" si="257"/>
        <v>16.625</v>
      </c>
      <c r="U1646" s="8">
        <f t="shared" si="258"/>
        <v>16.341666666666669</v>
      </c>
      <c r="V1646" s="8">
        <f t="shared" si="259"/>
        <v>16.412500000000001</v>
      </c>
    </row>
    <row r="1647" spans="1:22" ht="13.5" x14ac:dyDescent="0.25">
      <c r="A1647" s="3">
        <f>RSI!A1647</f>
        <v>44699</v>
      </c>
      <c r="B1647" s="2">
        <f>RSI!B1647</f>
        <v>5.8380999999999998</v>
      </c>
      <c r="C1647" s="2">
        <f>RSI!I1647</f>
        <v>41.033535028050174</v>
      </c>
      <c r="D1647" s="2">
        <f>MACD!E1647</f>
        <v>5.4242930556508639E-2</v>
      </c>
      <c r="E1647" s="2">
        <f>MACD!F1647</f>
        <v>4.8639069816446209E-2</v>
      </c>
      <c r="F1647" s="2">
        <f>'Moving Avg'!D1647</f>
        <v>5.8798200000000005</v>
      </c>
      <c r="G1647" s="2">
        <f>'Moving Avg'!F1647</f>
        <v>5.938604999999999</v>
      </c>
      <c r="H1647" s="2">
        <f>'Moving Avg'!G1647</f>
        <v>6.059628</v>
      </c>
      <c r="I1647" s="2">
        <f>'Moving Avg'!H1647</f>
        <v>6.1114259999999936</v>
      </c>
      <c r="J1647" s="6" t="str">
        <f>OBV!F1647</f>
        <v>BEARISH</v>
      </c>
      <c r="K1647" s="6" t="str">
        <f>OBV!G1647</f>
        <v>NEUTRAL</v>
      </c>
      <c r="L1647" s="6" t="str">
        <f>OBV!H1647</f>
        <v>NEUTRAL</v>
      </c>
      <c r="M1647" s="8">
        <f t="shared" si="253"/>
        <v>50</v>
      </c>
      <c r="N1647" s="8">
        <f t="shared" si="250"/>
        <v>0</v>
      </c>
      <c r="O1647" s="8">
        <f t="shared" si="251"/>
        <v>0</v>
      </c>
      <c r="P1647" s="8">
        <f t="shared" si="252"/>
        <v>16.5</v>
      </c>
      <c r="Q1647" s="9">
        <f t="shared" si="254"/>
        <v>19.975000000000001</v>
      </c>
      <c r="R1647" s="9">
        <f t="shared" si="255"/>
        <v>14.125</v>
      </c>
      <c r="S1647" s="9">
        <f t="shared" si="256"/>
        <v>14.925000000000001</v>
      </c>
      <c r="T1647" s="9">
        <f t="shared" si="257"/>
        <v>16.625</v>
      </c>
      <c r="U1647" s="8">
        <f t="shared" si="258"/>
        <v>16.341666666666669</v>
      </c>
      <c r="V1647" s="8">
        <f t="shared" si="259"/>
        <v>16.412500000000001</v>
      </c>
    </row>
    <row r="1648" spans="1:22" ht="13.5" x14ac:dyDescent="0.25">
      <c r="A1648" s="3">
        <f>RSI!A1648</f>
        <v>44700</v>
      </c>
      <c r="B1648" s="2">
        <f>RSI!B1648</f>
        <v>5.9215</v>
      </c>
      <c r="C1648" s="2">
        <f>RSI!I1648</f>
        <v>47.46810557154415</v>
      </c>
      <c r="D1648" s="2">
        <f>MACD!E1648</f>
        <v>4.3108938032151656E-2</v>
      </c>
      <c r="E1648" s="2">
        <f>MACD!F1648</f>
        <v>4.7533043459587296E-2</v>
      </c>
      <c r="F1648" s="2">
        <f>'Moving Avg'!D1648</f>
        <v>5.8664599999999991</v>
      </c>
      <c r="G1648" s="2">
        <f>'Moving Avg'!F1648</f>
        <v>5.9285949999999987</v>
      </c>
      <c r="H1648" s="2">
        <f>'Moving Avg'!G1648</f>
        <v>6.053122000000001</v>
      </c>
      <c r="I1648" s="2">
        <f>'Moving Avg'!H1648</f>
        <v>6.1118429999999924</v>
      </c>
      <c r="J1648" s="6" t="str">
        <f>OBV!F1648</f>
        <v>BEARISH</v>
      </c>
      <c r="K1648" s="6" t="str">
        <f>OBV!G1648</f>
        <v>WEAK</v>
      </c>
      <c r="L1648" s="6" t="str">
        <f>OBV!H1648</f>
        <v>CONFIRMED BEARISH</v>
      </c>
      <c r="M1648" s="8">
        <f t="shared" si="253"/>
        <v>50</v>
      </c>
      <c r="N1648" s="8">
        <f t="shared" si="250"/>
        <v>45</v>
      </c>
      <c r="O1648" s="8">
        <f t="shared" si="251"/>
        <v>0</v>
      </c>
      <c r="P1648" s="8">
        <f t="shared" si="252"/>
        <v>0</v>
      </c>
      <c r="Q1648" s="9">
        <f t="shared" si="254"/>
        <v>33.25</v>
      </c>
      <c r="R1648" s="9">
        <f t="shared" si="255"/>
        <v>19</v>
      </c>
      <c r="S1648" s="9">
        <f t="shared" si="256"/>
        <v>14.25</v>
      </c>
      <c r="T1648" s="9">
        <f t="shared" si="257"/>
        <v>23.75</v>
      </c>
      <c r="U1648" s="8">
        <f t="shared" si="258"/>
        <v>22.166666666666668</v>
      </c>
      <c r="V1648" s="8">
        <f t="shared" si="259"/>
        <v>22.5625</v>
      </c>
    </row>
    <row r="1649" spans="1:22" ht="13.5" x14ac:dyDescent="0.25">
      <c r="A1649" s="3">
        <f>RSI!A1649</f>
        <v>44701</v>
      </c>
      <c r="B1649" s="2">
        <f>RSI!B1649</f>
        <v>5.9215</v>
      </c>
      <c r="C1649" s="2">
        <f>RSI!I1649</f>
        <v>47.468105571544143</v>
      </c>
      <c r="D1649" s="2">
        <f>MACD!E1649</f>
        <v>3.3894454566834042E-2</v>
      </c>
      <c r="E1649" s="2">
        <f>MACD!F1649</f>
        <v>4.4805325681036651E-2</v>
      </c>
      <c r="F1649" s="2">
        <f>'Moving Avg'!D1649</f>
        <v>5.8664600000000009</v>
      </c>
      <c r="G1649" s="2">
        <f>'Moving Avg'!F1649</f>
        <v>5.9223399999999993</v>
      </c>
      <c r="H1649" s="2">
        <f>'Moving Avg'!G1649</f>
        <v>6.0472839999999994</v>
      </c>
      <c r="I1649" s="2">
        <f>'Moving Avg'!H1649</f>
        <v>6.1124264999999927</v>
      </c>
      <c r="J1649" s="6" t="str">
        <f>OBV!F1649</f>
        <v>BEARISH</v>
      </c>
      <c r="K1649" s="6" t="str">
        <f>OBV!G1649</f>
        <v>WEAK</v>
      </c>
      <c r="L1649" s="6" t="str">
        <f>OBV!H1649</f>
        <v>NEUTRAL</v>
      </c>
      <c r="M1649" s="8">
        <f t="shared" si="253"/>
        <v>50</v>
      </c>
      <c r="N1649" s="8">
        <f t="shared" si="250"/>
        <v>45</v>
      </c>
      <c r="O1649" s="8">
        <f t="shared" si="251"/>
        <v>0</v>
      </c>
      <c r="P1649" s="8">
        <f t="shared" si="252"/>
        <v>0</v>
      </c>
      <c r="Q1649" s="9">
        <f t="shared" si="254"/>
        <v>33.25</v>
      </c>
      <c r="R1649" s="9">
        <f t="shared" si="255"/>
        <v>19</v>
      </c>
      <c r="S1649" s="9">
        <f t="shared" si="256"/>
        <v>14.25</v>
      </c>
      <c r="T1649" s="9">
        <f t="shared" si="257"/>
        <v>23.75</v>
      </c>
      <c r="U1649" s="8">
        <f t="shared" si="258"/>
        <v>22.166666666666668</v>
      </c>
      <c r="V1649" s="8">
        <f t="shared" si="259"/>
        <v>22.5625</v>
      </c>
    </row>
    <row r="1650" spans="1:22" ht="13.5" x14ac:dyDescent="0.25">
      <c r="A1650" s="3">
        <f>RSI!A1650</f>
        <v>44704</v>
      </c>
      <c r="B1650" s="2">
        <f>RSI!B1650</f>
        <v>5.7964000000000002</v>
      </c>
      <c r="C1650" s="2">
        <f>RSI!I1650</f>
        <v>39.894713360432789</v>
      </c>
      <c r="D1650" s="2">
        <f>MACD!E1650</f>
        <v>2.2724765759911669E-2</v>
      </c>
      <c r="E1650" s="2">
        <f>MACD!F1650</f>
        <v>4.0389213696811657E-2</v>
      </c>
      <c r="F1650" s="2">
        <f>'Moving Avg'!D1650</f>
        <v>5.8581199999999995</v>
      </c>
      <c r="G1650" s="2">
        <f>'Moving Avg'!F1650</f>
        <v>5.9119149999999987</v>
      </c>
      <c r="H1650" s="2">
        <f>'Moving Avg'!G1650</f>
        <v>6.0402779999999998</v>
      </c>
      <c r="I1650" s="2">
        <f>'Moving Avg'!H1650</f>
        <v>6.1122179999999924</v>
      </c>
      <c r="J1650" s="6" t="str">
        <f>OBV!F1650</f>
        <v>BEARISH</v>
      </c>
      <c r="K1650" s="6" t="str">
        <f>OBV!G1650</f>
        <v>WEAK</v>
      </c>
      <c r="L1650" s="6" t="str">
        <f>OBV!H1650</f>
        <v>CONFIRMED BEARISH</v>
      </c>
      <c r="M1650" s="8">
        <f t="shared" si="253"/>
        <v>50</v>
      </c>
      <c r="N1650" s="8">
        <f t="shared" si="250"/>
        <v>45</v>
      </c>
      <c r="O1650" s="8">
        <f t="shared" si="251"/>
        <v>0</v>
      </c>
      <c r="P1650" s="8">
        <f t="shared" si="252"/>
        <v>0</v>
      </c>
      <c r="Q1650" s="9">
        <f t="shared" si="254"/>
        <v>33.25</v>
      </c>
      <c r="R1650" s="9">
        <f t="shared" si="255"/>
        <v>19</v>
      </c>
      <c r="S1650" s="9">
        <f t="shared" si="256"/>
        <v>14.25</v>
      </c>
      <c r="T1650" s="9">
        <f t="shared" si="257"/>
        <v>23.75</v>
      </c>
      <c r="U1650" s="8">
        <f t="shared" si="258"/>
        <v>22.166666666666668</v>
      </c>
      <c r="V1650" s="8">
        <f t="shared" si="259"/>
        <v>22.5625</v>
      </c>
    </row>
    <row r="1651" spans="1:22" ht="13.5" x14ac:dyDescent="0.25">
      <c r="A1651" s="3">
        <f>RSI!A1651</f>
        <v>44705</v>
      </c>
      <c r="B1651" s="2">
        <f>RSI!B1651</f>
        <v>5.8380999999999998</v>
      </c>
      <c r="C1651" s="2">
        <f>RSI!I1651</f>
        <v>43.150660893386174</v>
      </c>
      <c r="D1651" s="2">
        <f>MACD!E1651</f>
        <v>1.1100938167480479E-2</v>
      </c>
      <c r="E1651" s="2">
        <f>MACD!F1651</f>
        <v>3.4531558590945421E-2</v>
      </c>
      <c r="F1651" s="2">
        <f>'Moving Avg'!D1651</f>
        <v>5.8631200000000003</v>
      </c>
      <c r="G1651" s="2">
        <f>'Moving Avg'!F1651</f>
        <v>5.9056599999999992</v>
      </c>
      <c r="H1651" s="2">
        <f>'Moving Avg'!G1651</f>
        <v>6.0331039999999998</v>
      </c>
      <c r="I1651" s="2">
        <f>'Moving Avg'!H1651</f>
        <v>6.1123009999999915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  <c r="M1651" s="8">
        <f t="shared" si="253"/>
        <v>50</v>
      </c>
      <c r="N1651" s="8">
        <f t="shared" si="250"/>
        <v>100</v>
      </c>
      <c r="O1651" s="8">
        <f t="shared" si="251"/>
        <v>0</v>
      </c>
      <c r="P1651" s="8">
        <f t="shared" si="252"/>
        <v>16.5</v>
      </c>
      <c r="Q1651" s="9">
        <f t="shared" si="254"/>
        <v>54.975000000000001</v>
      </c>
      <c r="R1651" s="9">
        <f t="shared" si="255"/>
        <v>34.125</v>
      </c>
      <c r="S1651" s="9">
        <f t="shared" si="256"/>
        <v>29.925000000000001</v>
      </c>
      <c r="T1651" s="9">
        <f t="shared" si="257"/>
        <v>41.625</v>
      </c>
      <c r="U1651" s="8">
        <f t="shared" si="258"/>
        <v>39.674999999999997</v>
      </c>
      <c r="V1651" s="8">
        <f t="shared" si="259"/>
        <v>40.162499999999994</v>
      </c>
    </row>
    <row r="1652" spans="1:22" ht="13.5" x14ac:dyDescent="0.25">
      <c r="A1652" s="3">
        <f>RSI!A1652</f>
        <v>44706</v>
      </c>
      <c r="B1652" s="2">
        <f>RSI!B1652</f>
        <v>5.8215000000000003</v>
      </c>
      <c r="C1652" s="2">
        <f>RSI!I1652</f>
        <v>42.171309537220182</v>
      </c>
      <c r="D1652" s="2">
        <f>MACD!E1652</f>
        <v>3.09707394927905E-3</v>
      </c>
      <c r="E1652" s="2">
        <f>MACD!F1652</f>
        <v>2.824466166261215E-2</v>
      </c>
      <c r="F1652" s="2">
        <f>'Moving Avg'!D1652</f>
        <v>5.8598000000000008</v>
      </c>
      <c r="G1652" s="2">
        <f>'Moving Avg'!F1652</f>
        <v>5.8985749999999992</v>
      </c>
      <c r="H1652" s="2">
        <f>'Moving Avg'!G1652</f>
        <v>6.0261000000000013</v>
      </c>
      <c r="I1652" s="2">
        <f>'Moving Avg'!H1652</f>
        <v>6.111842499999991</v>
      </c>
      <c r="J1652" s="6" t="str">
        <f>OBV!F1652</f>
        <v>BEARISH</v>
      </c>
      <c r="K1652" s="6" t="str">
        <f>OBV!G1652</f>
        <v>WEAK</v>
      </c>
      <c r="L1652" s="6" t="str">
        <f>OBV!H1652</f>
        <v>CONFIRMED BEARISH</v>
      </c>
      <c r="M1652" s="8">
        <f t="shared" si="253"/>
        <v>50</v>
      </c>
      <c r="N1652" s="8">
        <f t="shared" si="250"/>
        <v>100</v>
      </c>
      <c r="O1652" s="8">
        <f t="shared" si="251"/>
        <v>0</v>
      </c>
      <c r="P1652" s="8">
        <f t="shared" si="252"/>
        <v>0</v>
      </c>
      <c r="Q1652" s="9">
        <f t="shared" si="254"/>
        <v>52.5</v>
      </c>
      <c r="R1652" s="9">
        <f t="shared" si="255"/>
        <v>30</v>
      </c>
      <c r="S1652" s="9">
        <f t="shared" si="256"/>
        <v>22.5</v>
      </c>
      <c r="T1652" s="9">
        <f t="shared" si="257"/>
        <v>37.5</v>
      </c>
      <c r="U1652" s="8">
        <f t="shared" si="258"/>
        <v>35</v>
      </c>
      <c r="V1652" s="8">
        <f t="shared" si="259"/>
        <v>35.625</v>
      </c>
    </row>
    <row r="1653" spans="1:22" ht="13.5" x14ac:dyDescent="0.25">
      <c r="A1653" s="3">
        <f>RSI!A1653</f>
        <v>44707</v>
      </c>
      <c r="B1653" s="2">
        <f>RSI!B1653</f>
        <v>5.7297000000000002</v>
      </c>
      <c r="C1653" s="2">
        <f>RSI!I1653</f>
        <v>37.149875964094136</v>
      </c>
      <c r="D1653" s="2">
        <f>MACD!E1653</f>
        <v>2.6887811966936681E-2</v>
      </c>
      <c r="E1653" s="2">
        <f>MACD!F1653</f>
        <v>2.7973291723477057E-2</v>
      </c>
      <c r="F1653" s="2">
        <f>'Moving Avg'!D1653</f>
        <v>5.8214400000000008</v>
      </c>
      <c r="G1653" s="2">
        <f>'Moving Avg'!F1653</f>
        <v>5.8839799999999993</v>
      </c>
      <c r="H1653" s="2">
        <f>'Moving Avg'!G1653</f>
        <v>6.0165919999999993</v>
      </c>
      <c r="I1653" s="2">
        <f>'Moving Avg'!H1653</f>
        <v>6.1108834999999919</v>
      </c>
      <c r="J1653" s="6" t="str">
        <f>OBV!F1653</f>
        <v>BEARISH</v>
      </c>
      <c r="K1653" s="6" t="str">
        <f>OBV!G1653</f>
        <v>WEAK</v>
      </c>
      <c r="L1653" s="6" t="str">
        <f>OBV!H1653</f>
        <v>CONFIRMED BEARISH</v>
      </c>
      <c r="M1653" s="8">
        <f t="shared" si="253"/>
        <v>50</v>
      </c>
      <c r="N1653" s="8">
        <f t="shared" si="250"/>
        <v>45</v>
      </c>
      <c r="O1653" s="8">
        <f t="shared" si="251"/>
        <v>0</v>
      </c>
      <c r="P1653" s="8">
        <f t="shared" si="252"/>
        <v>0</v>
      </c>
      <c r="Q1653" s="9">
        <f t="shared" si="254"/>
        <v>33.25</v>
      </c>
      <c r="R1653" s="9">
        <f t="shared" si="255"/>
        <v>19</v>
      </c>
      <c r="S1653" s="9">
        <f t="shared" si="256"/>
        <v>14.25</v>
      </c>
      <c r="T1653" s="9">
        <f t="shared" si="257"/>
        <v>23.75</v>
      </c>
      <c r="U1653" s="8">
        <f t="shared" si="258"/>
        <v>22.166666666666668</v>
      </c>
      <c r="V1653" s="8">
        <f t="shared" si="259"/>
        <v>22.5625</v>
      </c>
    </row>
    <row r="1654" spans="1:22" ht="13.5" x14ac:dyDescent="0.25">
      <c r="A1654" s="3">
        <f>RSI!A1654</f>
        <v>44708</v>
      </c>
      <c r="B1654" s="2">
        <f>RSI!B1654</f>
        <v>5.7630999999999997</v>
      </c>
      <c r="C1654" s="2">
        <f>RSI!I1654</f>
        <v>39.951447070414126</v>
      </c>
      <c r="D1654" s="2">
        <f>MACD!E1654</f>
        <v>3.5416876659210672E-2</v>
      </c>
      <c r="E1654" s="2">
        <f>MACD!F1654</f>
        <v>2.946200871062378E-2</v>
      </c>
      <c r="F1654" s="2">
        <f>'Moving Avg'!D1654</f>
        <v>5.7897599999999994</v>
      </c>
      <c r="G1654" s="2">
        <f>'Moving Avg'!F1654</f>
        <v>5.876059999999999</v>
      </c>
      <c r="H1654" s="2">
        <f>'Moving Avg'!G1654</f>
        <v>6.0070840000000008</v>
      </c>
      <c r="I1654" s="2">
        <f>'Moving Avg'!H1654</f>
        <v>6.1105084999999919</v>
      </c>
      <c r="J1654" s="6" t="str">
        <f>OBV!F1654</f>
        <v>BEARISH</v>
      </c>
      <c r="K1654" s="6" t="str">
        <f>OBV!G1654</f>
        <v>WEAK</v>
      </c>
      <c r="L1654" s="6" t="str">
        <f>OBV!H1654</f>
        <v>CONFIRMED BEARISH</v>
      </c>
      <c r="M1654" s="8">
        <f t="shared" si="253"/>
        <v>50</v>
      </c>
      <c r="N1654" s="8">
        <f t="shared" si="250"/>
        <v>0</v>
      </c>
      <c r="O1654" s="8">
        <f t="shared" si="251"/>
        <v>0</v>
      </c>
      <c r="P1654" s="8">
        <f t="shared" si="252"/>
        <v>0</v>
      </c>
      <c r="Q1654" s="9">
        <f t="shared" si="254"/>
        <v>17.5</v>
      </c>
      <c r="R1654" s="9">
        <f t="shared" si="255"/>
        <v>10</v>
      </c>
      <c r="S1654" s="9">
        <f t="shared" si="256"/>
        <v>7.5</v>
      </c>
      <c r="T1654" s="9">
        <f t="shared" si="257"/>
        <v>12.5</v>
      </c>
      <c r="U1654" s="8">
        <f t="shared" si="258"/>
        <v>11.666666666666666</v>
      </c>
      <c r="V1654" s="8">
        <f t="shared" si="259"/>
        <v>11.875</v>
      </c>
    </row>
    <row r="1655" spans="1:22" ht="13.5" x14ac:dyDescent="0.25">
      <c r="A1655" s="3">
        <f>RSI!A1655</f>
        <v>44711</v>
      </c>
      <c r="B1655" s="2">
        <f>RSI!B1655</f>
        <v>5.8297999999999996</v>
      </c>
      <c r="C1655" s="2">
        <f>RSI!I1655</f>
        <v>45.204419189363044</v>
      </c>
      <c r="D1655" s="2">
        <f>MACD!E1655</f>
        <v>2.5729199404903369E-2</v>
      </c>
      <c r="E1655" s="2">
        <f>MACD!F1655</f>
        <v>2.8715446849479697E-2</v>
      </c>
      <c r="F1655" s="2">
        <f>'Moving Avg'!D1655</f>
        <v>5.7964399999999996</v>
      </c>
      <c r="G1655" s="2">
        <f>'Moving Avg'!F1655</f>
        <v>5.867305</v>
      </c>
      <c r="H1655" s="2">
        <f>'Moving Avg'!G1655</f>
        <v>6.0002459999999997</v>
      </c>
      <c r="I1655" s="2">
        <f>'Moving Avg'!H1655</f>
        <v>6.109882999999992</v>
      </c>
      <c r="J1655" s="6" t="str">
        <f>OBV!F1655</f>
        <v>BULLISH</v>
      </c>
      <c r="K1655" s="6" t="str">
        <f>OBV!G1655</f>
        <v>STRONG</v>
      </c>
      <c r="L1655" s="6" t="str">
        <f>OBV!H1655</f>
        <v>CONFIRMED BULLISH</v>
      </c>
      <c r="M1655" s="8">
        <f t="shared" si="253"/>
        <v>50</v>
      </c>
      <c r="N1655" s="8">
        <f t="shared" si="250"/>
        <v>45</v>
      </c>
      <c r="O1655" s="8">
        <f t="shared" si="251"/>
        <v>0</v>
      </c>
      <c r="P1655" s="8">
        <f t="shared" si="252"/>
        <v>100</v>
      </c>
      <c r="Q1655" s="9">
        <f t="shared" si="254"/>
        <v>48.25</v>
      </c>
      <c r="R1655" s="9">
        <f t="shared" si="255"/>
        <v>44</v>
      </c>
      <c r="S1655" s="9">
        <f t="shared" si="256"/>
        <v>59.25</v>
      </c>
      <c r="T1655" s="9">
        <f t="shared" si="257"/>
        <v>48.75</v>
      </c>
      <c r="U1655" s="8">
        <f t="shared" si="258"/>
        <v>50.5</v>
      </c>
      <c r="V1655" s="8">
        <f t="shared" si="259"/>
        <v>50.0625</v>
      </c>
    </row>
    <row r="1656" spans="1:22" ht="13.5" x14ac:dyDescent="0.25">
      <c r="A1656" s="3">
        <f>RSI!A1656</f>
        <v>44712</v>
      </c>
      <c r="B1656" s="2">
        <f>RSI!B1656</f>
        <v>5.8380999999999998</v>
      </c>
      <c r="C1656" s="2">
        <f>RSI!I1656</f>
        <v>45.839345602941293</v>
      </c>
      <c r="D1656" s="2">
        <f>MACD!E1656</f>
        <v>1.347954686201458E-2</v>
      </c>
      <c r="E1656" s="2">
        <f>MACD!F1656</f>
        <v>2.5668266851986678E-2</v>
      </c>
      <c r="F1656" s="2">
        <f>'Moving Avg'!D1656</f>
        <v>5.7964400000000005</v>
      </c>
      <c r="G1656" s="2">
        <f>'Moving Avg'!F1656</f>
        <v>5.8589649999999995</v>
      </c>
      <c r="H1656" s="2">
        <f>'Moving Avg'!G1656</f>
        <v>5.9920719999999994</v>
      </c>
      <c r="I1656" s="2">
        <f>'Moving Avg'!H1656</f>
        <v>6.1101744999999923</v>
      </c>
      <c r="J1656" s="6" t="str">
        <f>OBV!F1656</f>
        <v>BULLISH</v>
      </c>
      <c r="K1656" s="6" t="str">
        <f>OBV!G1656</f>
        <v>STRONG</v>
      </c>
      <c r="L1656" s="6" t="str">
        <f>OBV!H1656</f>
        <v>NEUTRAL</v>
      </c>
      <c r="M1656" s="8">
        <f t="shared" si="253"/>
        <v>50</v>
      </c>
      <c r="N1656" s="8">
        <f t="shared" si="250"/>
        <v>45</v>
      </c>
      <c r="O1656" s="8">
        <f t="shared" si="251"/>
        <v>0</v>
      </c>
      <c r="P1656" s="8">
        <f t="shared" si="252"/>
        <v>66</v>
      </c>
      <c r="Q1656" s="9">
        <f t="shared" si="254"/>
        <v>43.15</v>
      </c>
      <c r="R1656" s="9">
        <f t="shared" si="255"/>
        <v>35.5</v>
      </c>
      <c r="S1656" s="9">
        <f t="shared" si="256"/>
        <v>43.95</v>
      </c>
      <c r="T1656" s="9">
        <f t="shared" si="257"/>
        <v>40.25</v>
      </c>
      <c r="U1656" s="8">
        <f t="shared" si="258"/>
        <v>40.866666666666667</v>
      </c>
      <c r="V1656" s="8">
        <f t="shared" si="259"/>
        <v>40.712500000000006</v>
      </c>
    </row>
    <row r="1657" spans="1:22" ht="13.5" x14ac:dyDescent="0.25">
      <c r="A1657" s="3">
        <f>RSI!A1657</f>
        <v>44713</v>
      </c>
      <c r="B1657" s="2">
        <f>RSI!B1657</f>
        <v>5.7964000000000002</v>
      </c>
      <c r="C1657" s="2">
        <f>RSI!I1657</f>
        <v>43.135069631394934</v>
      </c>
      <c r="D1657" s="2">
        <f>MACD!E1657</f>
        <v>1.0378770119158887E-2</v>
      </c>
      <c r="E1657" s="2">
        <f>MACD!F1657</f>
        <v>2.2610367505421121E-2</v>
      </c>
      <c r="F1657" s="2">
        <f>'Moving Avg'!D1657</f>
        <v>5.7914199999999996</v>
      </c>
      <c r="G1657" s="2">
        <f>'Moving Avg'!F1657</f>
        <v>5.8506249999999991</v>
      </c>
      <c r="H1657" s="2">
        <f>'Moving Avg'!G1657</f>
        <v>5.9853999999999994</v>
      </c>
      <c r="I1657" s="2">
        <f>'Moving Avg'!H1657</f>
        <v>6.1106749999999916</v>
      </c>
      <c r="J1657" s="6" t="str">
        <f>OBV!F1657</f>
        <v>BULLISH</v>
      </c>
      <c r="K1657" s="6" t="str">
        <f>OBV!G1657</f>
        <v>STRONG</v>
      </c>
      <c r="L1657" s="6" t="str">
        <f>OBV!H1657</f>
        <v>BULLISH DIVERGENCE</v>
      </c>
      <c r="M1657" s="8">
        <f t="shared" si="253"/>
        <v>50</v>
      </c>
      <c r="N1657" s="8">
        <f t="shared" si="250"/>
        <v>45</v>
      </c>
      <c r="O1657" s="8">
        <f t="shared" si="251"/>
        <v>0</v>
      </c>
      <c r="P1657" s="8">
        <f t="shared" si="252"/>
        <v>83</v>
      </c>
      <c r="Q1657" s="9">
        <f t="shared" si="254"/>
        <v>45.7</v>
      </c>
      <c r="R1657" s="9">
        <f t="shared" si="255"/>
        <v>39.75</v>
      </c>
      <c r="S1657" s="9">
        <f t="shared" si="256"/>
        <v>51.6</v>
      </c>
      <c r="T1657" s="9">
        <f t="shared" si="257"/>
        <v>44.5</v>
      </c>
      <c r="U1657" s="8">
        <f t="shared" si="258"/>
        <v>45.683333333333337</v>
      </c>
      <c r="V1657" s="8">
        <f t="shared" si="259"/>
        <v>45.387500000000003</v>
      </c>
    </row>
    <row r="1658" spans="1:22" ht="13.5" x14ac:dyDescent="0.25">
      <c r="A1658" s="3">
        <f>RSI!A1658</f>
        <v>44714</v>
      </c>
      <c r="B1658" s="2">
        <f>RSI!B1658</f>
        <v>5.7964000000000002</v>
      </c>
      <c r="C1658" s="2">
        <f>RSI!I1658</f>
        <v>43.135069631394934</v>
      </c>
      <c r="D1658" s="2">
        <f>MACD!E1658</f>
        <v>2.1137092954595538E-2</v>
      </c>
      <c r="E1658" s="2">
        <f>MACD!F1658</f>
        <v>2.2315712595256006E-2</v>
      </c>
      <c r="F1658" s="2">
        <f>'Moving Avg'!D1658</f>
        <v>5.8047599999999999</v>
      </c>
      <c r="G1658" s="2">
        <f>'Moving Avg'!F1658</f>
        <v>5.8443699999999996</v>
      </c>
      <c r="H1658" s="2">
        <f>'Moving Avg'!G1658</f>
        <v>5.9795620000000005</v>
      </c>
      <c r="I1658" s="2">
        <f>'Moving Avg'!H1658</f>
        <v>6.1103829999999926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  <c r="M1658" s="8">
        <f t="shared" si="253"/>
        <v>50</v>
      </c>
      <c r="N1658" s="8">
        <f t="shared" si="250"/>
        <v>45</v>
      </c>
      <c r="O1658" s="8">
        <f t="shared" si="251"/>
        <v>0</v>
      </c>
      <c r="P1658" s="8">
        <f t="shared" si="252"/>
        <v>100</v>
      </c>
      <c r="Q1658" s="9">
        <f t="shared" si="254"/>
        <v>48.25</v>
      </c>
      <c r="R1658" s="9">
        <f t="shared" si="255"/>
        <v>44</v>
      </c>
      <c r="S1658" s="9">
        <f t="shared" si="256"/>
        <v>59.25</v>
      </c>
      <c r="T1658" s="9">
        <f t="shared" si="257"/>
        <v>48.75</v>
      </c>
      <c r="U1658" s="8">
        <f t="shared" si="258"/>
        <v>50.5</v>
      </c>
      <c r="V1658" s="8">
        <f t="shared" si="259"/>
        <v>50.0625</v>
      </c>
    </row>
    <row r="1659" spans="1:22" ht="13.5" x14ac:dyDescent="0.25">
      <c r="A1659" s="3">
        <f>RSI!A1659</f>
        <v>44715</v>
      </c>
      <c r="B1659" s="2">
        <f>RSI!B1659</f>
        <v>5.8215000000000003</v>
      </c>
      <c r="C1659" s="2">
        <f>RSI!I1659</f>
        <v>45.384315913364247</v>
      </c>
      <c r="D1659" s="2">
        <f>MACD!E1659</f>
        <v>2.8891481581166722E-2</v>
      </c>
      <c r="E1659" s="2">
        <f>MACD!F1659</f>
        <v>2.3630866392438148E-2</v>
      </c>
      <c r="F1659" s="2">
        <f>'Moving Avg'!D1659</f>
        <v>5.8164400000000001</v>
      </c>
      <c r="G1659" s="2">
        <f>'Moving Avg'!F1659</f>
        <v>5.8393699999999997</v>
      </c>
      <c r="H1659" s="2">
        <f>'Moving Avg'!G1659</f>
        <v>5.9733920000000014</v>
      </c>
      <c r="I1659" s="2">
        <f>'Moving Avg'!H1659</f>
        <v>6.1102999999999925</v>
      </c>
      <c r="J1659" s="6" t="str">
        <f>OBV!F1659</f>
        <v>BULLISH</v>
      </c>
      <c r="K1659" s="6" t="str">
        <f>OBV!G1659</f>
        <v>STRONG</v>
      </c>
      <c r="L1659" s="6" t="str">
        <f>OBV!H1659</f>
        <v>CONFIRMED BULLISH</v>
      </c>
      <c r="M1659" s="8">
        <f t="shared" si="253"/>
        <v>50</v>
      </c>
      <c r="N1659" s="8">
        <f t="shared" si="250"/>
        <v>0</v>
      </c>
      <c r="O1659" s="8">
        <f t="shared" si="251"/>
        <v>0</v>
      </c>
      <c r="P1659" s="8">
        <f t="shared" si="252"/>
        <v>100</v>
      </c>
      <c r="Q1659" s="9">
        <f t="shared" si="254"/>
        <v>32.5</v>
      </c>
      <c r="R1659" s="9">
        <f t="shared" si="255"/>
        <v>35</v>
      </c>
      <c r="S1659" s="9">
        <f t="shared" si="256"/>
        <v>52.5</v>
      </c>
      <c r="T1659" s="9">
        <f t="shared" si="257"/>
        <v>37.5</v>
      </c>
      <c r="U1659" s="8">
        <f t="shared" si="258"/>
        <v>40</v>
      </c>
      <c r="V1659" s="8">
        <f t="shared" si="259"/>
        <v>39.375</v>
      </c>
    </row>
    <row r="1660" spans="1:22" ht="13.5" x14ac:dyDescent="0.25">
      <c r="A1660" s="3">
        <f>RSI!A1660</f>
        <v>44718</v>
      </c>
      <c r="B1660" s="2">
        <f>RSI!B1660</f>
        <v>5.7297000000000002</v>
      </c>
      <c r="C1660" s="2">
        <f>RSI!I1660</f>
        <v>39.26684210327398</v>
      </c>
      <c r="D1660" s="2">
        <f>MACD!E1660</f>
        <v>2.3331056925846028E-2</v>
      </c>
      <c r="E1660" s="2">
        <f>MACD!F1660</f>
        <v>2.3570904499119725E-2</v>
      </c>
      <c r="F1660" s="2">
        <f>'Moving Avg'!D1660</f>
        <v>5.7964200000000003</v>
      </c>
      <c r="G1660" s="2">
        <f>'Moving Avg'!F1660</f>
        <v>5.8339499999999997</v>
      </c>
      <c r="H1660" s="2">
        <f>'Moving Avg'!G1660</f>
        <v>5.9653860000000005</v>
      </c>
      <c r="I1660" s="2">
        <f>'Moving Avg'!H1660</f>
        <v>6.109757999999994</v>
      </c>
      <c r="J1660" s="6" t="str">
        <f>OBV!F1660</f>
        <v>BULLISH</v>
      </c>
      <c r="K1660" s="6" t="str">
        <f>OBV!G1660</f>
        <v>NEUTRAL</v>
      </c>
      <c r="L1660" s="6" t="str">
        <f>OBV!H1660</f>
        <v>BULLISH DIVERGENCE</v>
      </c>
      <c r="M1660" s="8">
        <f t="shared" si="253"/>
        <v>50</v>
      </c>
      <c r="N1660" s="8">
        <f t="shared" si="250"/>
        <v>45</v>
      </c>
      <c r="O1660" s="8">
        <f t="shared" si="251"/>
        <v>0</v>
      </c>
      <c r="P1660" s="8">
        <f t="shared" si="252"/>
        <v>66.5</v>
      </c>
      <c r="Q1660" s="9">
        <f t="shared" si="254"/>
        <v>43.225000000000001</v>
      </c>
      <c r="R1660" s="9">
        <f t="shared" si="255"/>
        <v>35.625</v>
      </c>
      <c r="S1660" s="9">
        <f t="shared" si="256"/>
        <v>44.174999999999997</v>
      </c>
      <c r="T1660" s="9">
        <f t="shared" si="257"/>
        <v>40.375</v>
      </c>
      <c r="U1660" s="8">
        <f t="shared" si="258"/>
        <v>41.008333333333333</v>
      </c>
      <c r="V1660" s="8">
        <f t="shared" si="259"/>
        <v>40.849999999999994</v>
      </c>
    </row>
    <row r="1661" spans="1:22" ht="13.5" x14ac:dyDescent="0.25">
      <c r="A1661" s="3">
        <f>RSI!A1661</f>
        <v>44719</v>
      </c>
      <c r="B1661" s="2">
        <f>RSI!B1661</f>
        <v>5.8297999999999996</v>
      </c>
      <c r="C1661" s="2">
        <f>RSI!I1661</f>
        <v>47.566352525279726</v>
      </c>
      <c r="D1661" s="2">
        <f>MACD!E1661</f>
        <v>1.8469401632636107E-2</v>
      </c>
      <c r="E1661" s="2">
        <f>MACD!F1661</f>
        <v>2.2550603925823004E-2</v>
      </c>
      <c r="F1661" s="2">
        <f>'Moving Avg'!D1661</f>
        <v>5.7947600000000001</v>
      </c>
      <c r="G1661" s="2">
        <f>'Moving Avg'!F1661</f>
        <v>5.8335350000000004</v>
      </c>
      <c r="H1661" s="2">
        <f>'Moving Avg'!G1661</f>
        <v>5.95688</v>
      </c>
      <c r="I1661" s="2">
        <f>'Moving Avg'!H1661</f>
        <v>6.1101334999999937</v>
      </c>
      <c r="J1661" s="6" t="str">
        <f>OBV!F1661</f>
        <v>BULLISH</v>
      </c>
      <c r="K1661" s="6" t="str">
        <f>OBV!G1661</f>
        <v>NEUTRAL</v>
      </c>
      <c r="L1661" s="6" t="str">
        <f>OBV!H1661</f>
        <v>BULLISH DIVERGENCE</v>
      </c>
      <c r="M1661" s="8">
        <f t="shared" si="253"/>
        <v>50</v>
      </c>
      <c r="N1661" s="8">
        <f t="shared" si="250"/>
        <v>45</v>
      </c>
      <c r="O1661" s="8">
        <f t="shared" si="251"/>
        <v>0</v>
      </c>
      <c r="P1661" s="8">
        <f t="shared" si="252"/>
        <v>66.5</v>
      </c>
      <c r="Q1661" s="9">
        <f t="shared" si="254"/>
        <v>43.225000000000001</v>
      </c>
      <c r="R1661" s="9">
        <f t="shared" si="255"/>
        <v>35.625</v>
      </c>
      <c r="S1661" s="9">
        <f t="shared" si="256"/>
        <v>44.174999999999997</v>
      </c>
      <c r="T1661" s="9">
        <f t="shared" si="257"/>
        <v>40.375</v>
      </c>
      <c r="U1661" s="8">
        <f t="shared" si="258"/>
        <v>41.008333333333333</v>
      </c>
      <c r="V1661" s="8">
        <f t="shared" si="259"/>
        <v>40.849999999999994</v>
      </c>
    </row>
    <row r="1662" spans="1:22" ht="13.5" x14ac:dyDescent="0.25">
      <c r="A1662" s="3">
        <f>RSI!A1662</f>
        <v>44720</v>
      </c>
      <c r="B1662" s="2">
        <f>RSI!B1662</f>
        <v>5.6712999999999996</v>
      </c>
      <c r="C1662" s="2">
        <f>RSI!I1662</f>
        <v>38.576890502650116</v>
      </c>
      <c r="D1662" s="2">
        <f>MACD!E1662</f>
        <v>2.373141641279819E-2</v>
      </c>
      <c r="E1662" s="2">
        <f>MACD!F1662</f>
        <v>2.2786766423218044E-2</v>
      </c>
      <c r="F1662" s="2">
        <f>'Moving Avg'!D1662</f>
        <v>5.7697399999999996</v>
      </c>
      <c r="G1662" s="2">
        <f>'Moving Avg'!F1662</f>
        <v>5.8251949999999999</v>
      </c>
      <c r="H1662" s="2">
        <f>'Moving Avg'!G1662</f>
        <v>5.9495400000000007</v>
      </c>
      <c r="I1662" s="2">
        <f>'Moving Avg'!H1662</f>
        <v>6.1092994999999952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3"/>
        <v>50</v>
      </c>
      <c r="N1662" s="8">
        <f t="shared" si="250"/>
        <v>0</v>
      </c>
      <c r="O1662" s="8">
        <f t="shared" si="251"/>
        <v>0</v>
      </c>
      <c r="P1662" s="8">
        <f t="shared" si="252"/>
        <v>16.5</v>
      </c>
      <c r="Q1662" s="9">
        <f t="shared" si="254"/>
        <v>19.975000000000001</v>
      </c>
      <c r="R1662" s="9">
        <f t="shared" si="255"/>
        <v>14.125</v>
      </c>
      <c r="S1662" s="9">
        <f t="shared" si="256"/>
        <v>14.925000000000001</v>
      </c>
      <c r="T1662" s="9">
        <f t="shared" si="257"/>
        <v>16.625</v>
      </c>
      <c r="U1662" s="8">
        <f t="shared" si="258"/>
        <v>16.341666666666669</v>
      </c>
      <c r="V1662" s="8">
        <f t="shared" si="259"/>
        <v>16.412500000000001</v>
      </c>
    </row>
    <row r="1663" spans="1:22" ht="13.5" x14ac:dyDescent="0.25">
      <c r="A1663" s="3">
        <f>RSI!A1663</f>
        <v>44721</v>
      </c>
      <c r="B1663" s="2">
        <f>RSI!B1663</f>
        <v>5.7464000000000004</v>
      </c>
      <c r="C1663" s="2">
        <f>RSI!I1663</f>
        <v>43.97918923167704</v>
      </c>
      <c r="D1663" s="2">
        <f>MACD!E1663</f>
        <v>9.6092750991036979E-3</v>
      </c>
      <c r="E1663" s="2">
        <f>MACD!F1663</f>
        <v>2.0151268158395175E-2</v>
      </c>
      <c r="F1663" s="2">
        <f>'Moving Avg'!D1663</f>
        <v>5.7597399999999999</v>
      </c>
      <c r="G1663" s="2">
        <f>'Moving Avg'!F1663</f>
        <v>5.8131000000000004</v>
      </c>
      <c r="H1663" s="2">
        <f>'Moving Avg'!G1663</f>
        <v>5.9435359999999999</v>
      </c>
      <c r="I1663" s="2">
        <f>'Moving Avg'!H1663</f>
        <v>6.1092579999999952</v>
      </c>
      <c r="J1663" s="6" t="str">
        <f>OBV!F1663</f>
        <v>BULLISH</v>
      </c>
      <c r="K1663" s="6" t="str">
        <f>OBV!G1663</f>
        <v>STRONG</v>
      </c>
      <c r="L1663" s="6" t="str">
        <f>OBV!H1663</f>
        <v>BULLISH DIVERGENCE</v>
      </c>
      <c r="M1663" s="8">
        <f t="shared" si="253"/>
        <v>50</v>
      </c>
      <c r="N1663" s="8">
        <f t="shared" si="250"/>
        <v>45</v>
      </c>
      <c r="O1663" s="8">
        <f t="shared" si="251"/>
        <v>0</v>
      </c>
      <c r="P1663" s="8">
        <f t="shared" si="252"/>
        <v>83</v>
      </c>
      <c r="Q1663" s="9">
        <f t="shared" si="254"/>
        <v>45.7</v>
      </c>
      <c r="R1663" s="9">
        <f t="shared" si="255"/>
        <v>39.75</v>
      </c>
      <c r="S1663" s="9">
        <f t="shared" si="256"/>
        <v>51.6</v>
      </c>
      <c r="T1663" s="9">
        <f t="shared" si="257"/>
        <v>44.5</v>
      </c>
      <c r="U1663" s="8">
        <f t="shared" si="258"/>
        <v>45.683333333333337</v>
      </c>
      <c r="V1663" s="8">
        <f t="shared" si="259"/>
        <v>45.387500000000003</v>
      </c>
    </row>
    <row r="1664" spans="1:22" ht="13.5" x14ac:dyDescent="0.25">
      <c r="A1664" s="3">
        <f>RSI!A1664</f>
        <v>44722</v>
      </c>
      <c r="B1664" s="2">
        <f>RSI!B1664</f>
        <v>5.7464000000000004</v>
      </c>
      <c r="C1664" s="2">
        <f>RSI!I1664</f>
        <v>43.97918923167704</v>
      </c>
      <c r="D1664" s="2">
        <f>MACD!E1664</f>
        <v>3.3835601086131817E-3</v>
      </c>
      <c r="E1664" s="2">
        <f>MACD!F1664</f>
        <v>1.6797726548438779E-2</v>
      </c>
      <c r="F1664" s="2">
        <f>'Moving Avg'!D1664</f>
        <v>5.74472</v>
      </c>
      <c r="G1664" s="2">
        <f>'Moving Avg'!F1664</f>
        <v>5.8043449999999996</v>
      </c>
      <c r="H1664" s="2">
        <f>'Moving Avg'!G1664</f>
        <v>5.9338620000000004</v>
      </c>
      <c r="I1664" s="2">
        <f>'Moving Avg'!H1664</f>
        <v>6.1088824999999956</v>
      </c>
      <c r="J1664" s="6" t="str">
        <f>OBV!F1664</f>
        <v>BULLISH</v>
      </c>
      <c r="K1664" s="6" t="str">
        <f>OBV!G1664</f>
        <v>STRONG</v>
      </c>
      <c r="L1664" s="6" t="str">
        <f>OBV!H1664</f>
        <v>BULLISH DIVERGENCE</v>
      </c>
      <c r="M1664" s="8">
        <f t="shared" si="253"/>
        <v>50</v>
      </c>
      <c r="N1664" s="8">
        <f t="shared" si="250"/>
        <v>45</v>
      </c>
      <c r="O1664" s="8">
        <f t="shared" si="251"/>
        <v>0</v>
      </c>
      <c r="P1664" s="8">
        <f t="shared" si="252"/>
        <v>83</v>
      </c>
      <c r="Q1664" s="9">
        <f t="shared" si="254"/>
        <v>45.7</v>
      </c>
      <c r="R1664" s="9">
        <f t="shared" si="255"/>
        <v>39.75</v>
      </c>
      <c r="S1664" s="9">
        <f t="shared" si="256"/>
        <v>51.6</v>
      </c>
      <c r="T1664" s="9">
        <f t="shared" si="257"/>
        <v>44.5</v>
      </c>
      <c r="U1664" s="8">
        <f t="shared" si="258"/>
        <v>45.683333333333337</v>
      </c>
      <c r="V1664" s="8">
        <f t="shared" si="259"/>
        <v>45.387500000000003</v>
      </c>
    </row>
    <row r="1665" spans="1:22" ht="13.5" x14ac:dyDescent="0.25">
      <c r="A1665" s="3">
        <f>RSI!A1665</f>
        <v>44725</v>
      </c>
      <c r="B1665" s="2">
        <f>RSI!B1665</f>
        <v>5.6463000000000001</v>
      </c>
      <c r="C1665" s="2">
        <f>RSI!I1665</f>
        <v>38.715447334111296</v>
      </c>
      <c r="D1665" s="2">
        <f>MACD!E1665</f>
        <v>1.633397075585119E-2</v>
      </c>
      <c r="E1665" s="2">
        <f>MACD!F1665</f>
        <v>1.6704975389921262E-2</v>
      </c>
      <c r="F1665" s="2">
        <f>'Moving Avg'!D1665</f>
        <v>5.72804</v>
      </c>
      <c r="G1665" s="2">
        <f>'Moving Avg'!F1665</f>
        <v>5.7947550000000003</v>
      </c>
      <c r="H1665" s="2">
        <f>'Moving Avg'!G1665</f>
        <v>5.922186</v>
      </c>
      <c r="I1665" s="2">
        <f>'Moving Avg'!H1665</f>
        <v>6.1080064999999966</v>
      </c>
      <c r="J1665" s="6" t="str">
        <f>OBV!F1665</f>
        <v>BULLISH</v>
      </c>
      <c r="K1665" s="6" t="str">
        <f>OBV!G1665</f>
        <v>STRONG</v>
      </c>
      <c r="L1665" s="6" t="str">
        <f>OBV!H1665</f>
        <v>BULLISH DIVERGENCE</v>
      </c>
      <c r="M1665" s="8">
        <f t="shared" si="253"/>
        <v>50</v>
      </c>
      <c r="N1665" s="8">
        <f t="shared" si="250"/>
        <v>45</v>
      </c>
      <c r="O1665" s="8">
        <f t="shared" si="251"/>
        <v>0</v>
      </c>
      <c r="P1665" s="8">
        <f t="shared" si="252"/>
        <v>83</v>
      </c>
      <c r="Q1665" s="9">
        <f t="shared" si="254"/>
        <v>45.7</v>
      </c>
      <c r="R1665" s="9">
        <f t="shared" si="255"/>
        <v>39.75</v>
      </c>
      <c r="S1665" s="9">
        <f t="shared" si="256"/>
        <v>51.6</v>
      </c>
      <c r="T1665" s="9">
        <f t="shared" si="257"/>
        <v>44.5</v>
      </c>
      <c r="U1665" s="8">
        <f t="shared" si="258"/>
        <v>45.683333333333337</v>
      </c>
      <c r="V1665" s="8">
        <f t="shared" si="259"/>
        <v>45.387500000000003</v>
      </c>
    </row>
    <row r="1666" spans="1:22" ht="13.5" x14ac:dyDescent="0.25">
      <c r="A1666" s="3">
        <f>RSI!A1666</f>
        <v>44726</v>
      </c>
      <c r="B1666" s="2">
        <f>RSI!B1666</f>
        <v>5.7881</v>
      </c>
      <c r="C1666" s="2">
        <f>RSI!I1666</f>
        <v>48.177632706048897</v>
      </c>
      <c r="D1666" s="2">
        <f>MACD!E1666</f>
        <v>1.9158549231540256E-2</v>
      </c>
      <c r="E1666" s="2">
        <f>MACD!F1666</f>
        <v>1.7195690158245062E-2</v>
      </c>
      <c r="F1666" s="2">
        <f>'Moving Avg'!D1666</f>
        <v>5.7197000000000005</v>
      </c>
      <c r="G1666" s="2">
        <f>'Moving Avg'!F1666</f>
        <v>5.7935049999999997</v>
      </c>
      <c r="H1666" s="2">
        <f>'Moving Avg'!G1666</f>
        <v>5.9148459999999998</v>
      </c>
      <c r="I1666" s="2">
        <f>'Moving Avg'!H1666</f>
        <v>6.1083819999999953</v>
      </c>
      <c r="J1666" s="6" t="str">
        <f>OBV!F1666</f>
        <v>BULLISH</v>
      </c>
      <c r="K1666" s="6" t="str">
        <f>OBV!G1666</f>
        <v>STRONG</v>
      </c>
      <c r="L1666" s="6" t="str">
        <f>OBV!H1666</f>
        <v>BULLISH DIVERGENCE</v>
      </c>
      <c r="M1666" s="8">
        <f t="shared" si="253"/>
        <v>50</v>
      </c>
      <c r="N1666" s="8">
        <f t="shared" ref="N1666:N1729" si="260">IF(E1666-D1666&gt;0.02, 100, IF(E1666-D1666&lt;0,0,45))</f>
        <v>0</v>
      </c>
      <c r="O1666" s="8">
        <f t="shared" ref="O1666:O1729" si="261">IF(F1666-I1666&gt;10,100,IF(F1666-I1666&gt;5,75, IF(F1666-I1666&gt;0,50,0)))</f>
        <v>0</v>
      </c>
      <c r="P1666" s="8">
        <f t="shared" ref="P1666:P1729" si="262">IF(L1666="confirmed bullish", 34, IF(L1666="bullish divergence",17, 0))+IF(J1666="bullish",33,IF(J1666="bearish",0,16.5))+IF(K1666="strong",33,IF(K1666="weak",0,16.5))</f>
        <v>83</v>
      </c>
      <c r="Q1666" s="9">
        <f t="shared" si="254"/>
        <v>29.95</v>
      </c>
      <c r="R1666" s="9">
        <f t="shared" si="255"/>
        <v>30.75</v>
      </c>
      <c r="S1666" s="9">
        <f t="shared" si="256"/>
        <v>44.85</v>
      </c>
      <c r="T1666" s="9">
        <f t="shared" si="257"/>
        <v>33.25</v>
      </c>
      <c r="U1666" s="8">
        <f t="shared" si="258"/>
        <v>35.183333333333337</v>
      </c>
      <c r="V1666" s="8">
        <f t="shared" si="259"/>
        <v>34.700000000000003</v>
      </c>
    </row>
    <row r="1667" spans="1:22" ht="13.5" x14ac:dyDescent="0.25">
      <c r="A1667" s="3">
        <f>RSI!A1667</f>
        <v>44727</v>
      </c>
      <c r="B1667" s="2">
        <f>RSI!B1667</f>
        <v>5.8297999999999996</v>
      </c>
      <c r="C1667" s="2">
        <f>RSI!I1667</f>
        <v>50.593478541864961</v>
      </c>
      <c r="D1667" s="2">
        <f>MACD!E1667</f>
        <v>1.2218734085923444E-2</v>
      </c>
      <c r="E1667" s="2">
        <f>MACD!F1667</f>
        <v>1.6200298943780739E-2</v>
      </c>
      <c r="F1667" s="2">
        <f>'Moving Avg'!D1667</f>
        <v>5.7513999999999994</v>
      </c>
      <c r="G1667" s="2">
        <f>'Moving Avg'!F1667</f>
        <v>5.7930899999999994</v>
      </c>
      <c r="H1667" s="2">
        <f>'Moving Avg'!G1667</f>
        <v>5.9106760000000005</v>
      </c>
      <c r="I1667" s="2">
        <f>'Moving Avg'!H1667</f>
        <v>6.1084234999999971</v>
      </c>
      <c r="J1667" s="6" t="str">
        <f>OBV!F1667</f>
        <v>BULLISH</v>
      </c>
      <c r="K1667" s="6" t="str">
        <f>OBV!G1667</f>
        <v>STRONG</v>
      </c>
      <c r="L1667" s="6" t="str">
        <f>OBV!H1667</f>
        <v>CONFIRMED BULLISH</v>
      </c>
      <c r="M1667" s="8">
        <f t="shared" ref="M1667:M1730" si="263">IF(C1667&lt;30,100, IF(C1667&gt;70, 0, 50))</f>
        <v>50</v>
      </c>
      <c r="N1667" s="8">
        <f t="shared" si="260"/>
        <v>45</v>
      </c>
      <c r="O1667" s="8">
        <f t="shared" si="261"/>
        <v>0</v>
      </c>
      <c r="P1667" s="8">
        <f t="shared" si="262"/>
        <v>100</v>
      </c>
      <c r="Q1667" s="9">
        <f t="shared" ref="Q1667:Q1730" si="264">0.35*M1667+N1667*0.35+O1667*0.15+P1667*0.15</f>
        <v>48.25</v>
      </c>
      <c r="R1667" s="9">
        <f t="shared" ref="R1667:R1730" si="265">M1667*0.2+N1667*0.2+O1667*0.35+P1667*0.25</f>
        <v>44</v>
      </c>
      <c r="S1667" s="9">
        <f t="shared" ref="S1667:S1730" si="266">M1667*0.15+N1667*0.15+O1667*0.25+P1667*0.45</f>
        <v>59.25</v>
      </c>
      <c r="T1667" s="9">
        <f t="shared" ref="T1667:T1730" si="267">0.25*SUM(M1667:P1667)</f>
        <v>48.75</v>
      </c>
      <c r="U1667" s="8">
        <f t="shared" ref="U1667:U1730" si="268">SUM(Q1667:S1667)/3</f>
        <v>50.5</v>
      </c>
      <c r="V1667" s="8">
        <f t="shared" ref="V1667:V1730" si="269">SUM(Q1667:T1667)/4</f>
        <v>50.0625</v>
      </c>
    </row>
    <row r="1668" spans="1:22" ht="13.5" x14ac:dyDescent="0.25">
      <c r="A1668" s="3">
        <f>RSI!A1668</f>
        <v>44728</v>
      </c>
      <c r="B1668" s="2">
        <f>RSI!B1668</f>
        <v>5.7546999999999997</v>
      </c>
      <c r="C1668" s="2">
        <f>RSI!I1668</f>
        <v>46.398369503757877</v>
      </c>
      <c r="D1668" s="2">
        <f>MACD!E1668</f>
        <v>1.1824648326982157E-2</v>
      </c>
      <c r="E1668" s="2">
        <f>MACD!F1668</f>
        <v>1.5325168820421023E-2</v>
      </c>
      <c r="F1668" s="2">
        <f>'Moving Avg'!D1668</f>
        <v>5.7530599999999996</v>
      </c>
      <c r="G1668" s="2">
        <f>'Moving Avg'!F1668</f>
        <v>5.7847499999999998</v>
      </c>
      <c r="H1668" s="2">
        <f>'Moving Avg'!G1668</f>
        <v>5.9031700000000011</v>
      </c>
      <c r="I1668" s="2">
        <f>'Moving Avg'!H1668</f>
        <v>6.1080894999999966</v>
      </c>
      <c r="J1668" s="6" t="str">
        <f>OBV!F1668</f>
        <v>BULLISH</v>
      </c>
      <c r="K1668" s="6" t="str">
        <f>OBV!G1668</f>
        <v>STRONG</v>
      </c>
      <c r="L1668" s="6" t="str">
        <f>OBV!H1668</f>
        <v>CONFIRMED BULLISH</v>
      </c>
      <c r="M1668" s="8">
        <f t="shared" si="263"/>
        <v>50</v>
      </c>
      <c r="N1668" s="8">
        <f t="shared" si="260"/>
        <v>45</v>
      </c>
      <c r="O1668" s="8">
        <f t="shared" si="261"/>
        <v>0</v>
      </c>
      <c r="P1668" s="8">
        <f t="shared" si="262"/>
        <v>100</v>
      </c>
      <c r="Q1668" s="9">
        <f t="shared" si="264"/>
        <v>48.25</v>
      </c>
      <c r="R1668" s="9">
        <f t="shared" si="265"/>
        <v>44</v>
      </c>
      <c r="S1668" s="9">
        <f t="shared" si="266"/>
        <v>59.25</v>
      </c>
      <c r="T1668" s="9">
        <f t="shared" si="267"/>
        <v>48.75</v>
      </c>
      <c r="U1668" s="8">
        <f t="shared" si="268"/>
        <v>50.5</v>
      </c>
      <c r="V1668" s="8">
        <f t="shared" si="269"/>
        <v>50.0625</v>
      </c>
    </row>
    <row r="1669" spans="1:22" ht="13.5" x14ac:dyDescent="0.25">
      <c r="A1669" s="3">
        <f>RSI!A1669</f>
        <v>44729</v>
      </c>
      <c r="B1669" s="2">
        <f>RSI!B1669</f>
        <v>5.7546999999999997</v>
      </c>
      <c r="C1669" s="2">
        <f>RSI!I1669</f>
        <v>46.398369503757877</v>
      </c>
      <c r="D1669" s="2">
        <f>MACD!E1669</f>
        <v>1.5717889987903355E-2</v>
      </c>
      <c r="E1669" s="2">
        <f>MACD!F1669</f>
        <v>1.540371305391749E-2</v>
      </c>
      <c r="F1669" s="2">
        <f>'Moving Avg'!D1669</f>
        <v>5.7547199999999998</v>
      </c>
      <c r="G1669" s="2">
        <f>'Moving Avg'!F1669</f>
        <v>5.7764099999999994</v>
      </c>
      <c r="H1669" s="2">
        <f>'Moving Avg'!G1669</f>
        <v>5.897164000000001</v>
      </c>
      <c r="I1669" s="2">
        <f>'Moving Avg'!H1669</f>
        <v>6.1081309999999966</v>
      </c>
      <c r="J1669" s="6" t="str">
        <f>OBV!F1669</f>
        <v>BULLISH</v>
      </c>
      <c r="K1669" s="6" t="str">
        <f>OBV!G1669</f>
        <v>STRONG</v>
      </c>
      <c r="L1669" s="6" t="str">
        <f>OBV!H1669</f>
        <v>CONFIRMED BULLISH</v>
      </c>
      <c r="M1669" s="8">
        <f t="shared" si="263"/>
        <v>50</v>
      </c>
      <c r="N1669" s="8">
        <f t="shared" si="260"/>
        <v>0</v>
      </c>
      <c r="O1669" s="8">
        <f t="shared" si="261"/>
        <v>0</v>
      </c>
      <c r="P1669" s="8">
        <f t="shared" si="262"/>
        <v>100</v>
      </c>
      <c r="Q1669" s="9">
        <f t="shared" si="264"/>
        <v>32.5</v>
      </c>
      <c r="R1669" s="9">
        <f t="shared" si="265"/>
        <v>35</v>
      </c>
      <c r="S1669" s="9">
        <f t="shared" si="266"/>
        <v>52.5</v>
      </c>
      <c r="T1669" s="9">
        <f t="shared" si="267"/>
        <v>37.5</v>
      </c>
      <c r="U1669" s="8">
        <f t="shared" si="268"/>
        <v>40</v>
      </c>
      <c r="V1669" s="8">
        <f t="shared" si="269"/>
        <v>39.375</v>
      </c>
    </row>
    <row r="1670" spans="1:22" ht="13.5" x14ac:dyDescent="0.25">
      <c r="A1670" s="3">
        <f>RSI!A1670</f>
        <v>44732</v>
      </c>
      <c r="B1670" s="2">
        <f>RSI!B1670</f>
        <v>6.0049000000000001</v>
      </c>
      <c r="C1670" s="2">
        <f>RSI!I1670</f>
        <v>59.404391945058613</v>
      </c>
      <c r="D1670" s="2">
        <f>MACD!E1670</f>
        <v>-1.3306127400126044E-2</v>
      </c>
      <c r="E1670" s="2">
        <f>MACD!F1670</f>
        <v>9.6617449631087836E-3</v>
      </c>
      <c r="F1670" s="2">
        <f>'Moving Avg'!D1670</f>
        <v>5.8264399999999998</v>
      </c>
      <c r="G1670" s="2">
        <f>'Moving Avg'!F1670</f>
        <v>5.7868349999999991</v>
      </c>
      <c r="H1670" s="2">
        <f>'Moving Avg'!G1670</f>
        <v>5.8963300000000025</v>
      </c>
      <c r="I1670" s="2">
        <f>'Moving Avg'!H1670</f>
        <v>6.108964999999996</v>
      </c>
      <c r="J1670" s="6" t="str">
        <f>OBV!F1670</f>
        <v>BULLISH</v>
      </c>
      <c r="K1670" s="6" t="str">
        <f>OBV!G1670</f>
        <v>STRONG</v>
      </c>
      <c r="L1670" s="6" t="str">
        <f>OBV!H1670</f>
        <v>CONFIRMED BULLISH</v>
      </c>
      <c r="M1670" s="8">
        <f t="shared" si="263"/>
        <v>50</v>
      </c>
      <c r="N1670" s="8">
        <f t="shared" si="260"/>
        <v>100</v>
      </c>
      <c r="O1670" s="8">
        <f t="shared" si="261"/>
        <v>0</v>
      </c>
      <c r="P1670" s="8">
        <f t="shared" si="262"/>
        <v>100</v>
      </c>
      <c r="Q1670" s="9">
        <f t="shared" si="264"/>
        <v>67.5</v>
      </c>
      <c r="R1670" s="9">
        <f t="shared" si="265"/>
        <v>55</v>
      </c>
      <c r="S1670" s="9">
        <f t="shared" si="266"/>
        <v>67.5</v>
      </c>
      <c r="T1670" s="9">
        <f t="shared" si="267"/>
        <v>62.5</v>
      </c>
      <c r="U1670" s="8">
        <f t="shared" si="268"/>
        <v>63.333333333333336</v>
      </c>
      <c r="V1670" s="8">
        <f t="shared" si="269"/>
        <v>63.125</v>
      </c>
    </row>
    <row r="1671" spans="1:22" ht="13.5" x14ac:dyDescent="0.25">
      <c r="A1671" s="3">
        <f>RSI!A1671</f>
        <v>44733</v>
      </c>
      <c r="B1671" s="2">
        <f>RSI!B1671</f>
        <v>6.1216999999999997</v>
      </c>
      <c r="C1671" s="2">
        <f>RSI!I1671</f>
        <v>63.818050044277804</v>
      </c>
      <c r="D1671" s="2">
        <f>MACD!E1671</f>
        <v>-3.2282139571373492E-2</v>
      </c>
      <c r="E1671" s="2">
        <f>MACD!F1671</f>
        <v>1.2729680562123293E-3</v>
      </c>
      <c r="F1671" s="2">
        <f>'Moving Avg'!D1671</f>
        <v>5.89316</v>
      </c>
      <c r="G1671" s="2">
        <f>'Moving Avg'!F1671</f>
        <v>5.8010150000000005</v>
      </c>
      <c r="H1671" s="2">
        <f>'Moving Avg'!G1671</f>
        <v>5.897832000000002</v>
      </c>
      <c r="I1671" s="2">
        <f>'Moving Avg'!H1671</f>
        <v>6.1111749999999958</v>
      </c>
      <c r="J1671" s="6" t="str">
        <f>OBV!F1671</f>
        <v>BULLISH</v>
      </c>
      <c r="K1671" s="6" t="str">
        <f>OBV!G1671</f>
        <v>STRONG</v>
      </c>
      <c r="L1671" s="6" t="str">
        <f>OBV!H1671</f>
        <v>CONFIRMED BULLISH</v>
      </c>
      <c r="M1671" s="8">
        <f t="shared" si="263"/>
        <v>50</v>
      </c>
      <c r="N1671" s="8">
        <f t="shared" si="260"/>
        <v>100</v>
      </c>
      <c r="O1671" s="8">
        <f t="shared" si="261"/>
        <v>0</v>
      </c>
      <c r="P1671" s="8">
        <f t="shared" si="262"/>
        <v>100</v>
      </c>
      <c r="Q1671" s="9">
        <f t="shared" si="264"/>
        <v>67.5</v>
      </c>
      <c r="R1671" s="9">
        <f t="shared" si="265"/>
        <v>55</v>
      </c>
      <c r="S1671" s="9">
        <f t="shared" si="266"/>
        <v>67.5</v>
      </c>
      <c r="T1671" s="9">
        <f t="shared" si="267"/>
        <v>62.5</v>
      </c>
      <c r="U1671" s="8">
        <f t="shared" si="268"/>
        <v>63.333333333333336</v>
      </c>
      <c r="V1671" s="8">
        <f t="shared" si="269"/>
        <v>63.125</v>
      </c>
    </row>
    <row r="1672" spans="1:22" ht="13.5" x14ac:dyDescent="0.25">
      <c r="A1672" s="3">
        <f>RSI!A1672</f>
        <v>44734</v>
      </c>
      <c r="B1672" s="2">
        <f>RSI!B1672</f>
        <v>6.1634000000000002</v>
      </c>
      <c r="C1672" s="2">
        <f>RSI!I1672</f>
        <v>65.269841698350717</v>
      </c>
      <c r="D1672" s="2">
        <f>MACD!E1672</f>
        <v>-7.7581497944043676E-2</v>
      </c>
      <c r="E1672" s="2">
        <f>MACD!F1672</f>
        <v>-1.4497925143838871E-2</v>
      </c>
      <c r="F1672" s="2">
        <f>'Moving Avg'!D1672</f>
        <v>5.9598800000000001</v>
      </c>
      <c r="G1672" s="2">
        <f>'Moving Avg'!F1672</f>
        <v>5.8181099999999999</v>
      </c>
      <c r="H1672" s="2">
        <f>'Moving Avg'!G1672</f>
        <v>5.8979980000000012</v>
      </c>
      <c r="I1672" s="2">
        <f>'Moving Avg'!H1672</f>
        <v>6.1132599999999959</v>
      </c>
      <c r="J1672" s="6" t="str">
        <f>OBV!F1672</f>
        <v>BULLISH</v>
      </c>
      <c r="K1672" s="6" t="str">
        <f>OBV!G1672</f>
        <v>STRONG</v>
      </c>
      <c r="L1672" s="6" t="str">
        <f>OBV!H1672</f>
        <v>CONFIRMED BULLISH</v>
      </c>
      <c r="M1672" s="8">
        <f t="shared" si="263"/>
        <v>50</v>
      </c>
      <c r="N1672" s="8">
        <f t="shared" si="260"/>
        <v>100</v>
      </c>
      <c r="O1672" s="8">
        <f t="shared" si="261"/>
        <v>0</v>
      </c>
      <c r="P1672" s="8">
        <f t="shared" si="262"/>
        <v>100</v>
      </c>
      <c r="Q1672" s="9">
        <f t="shared" si="264"/>
        <v>67.5</v>
      </c>
      <c r="R1672" s="9">
        <f t="shared" si="265"/>
        <v>55</v>
      </c>
      <c r="S1672" s="9">
        <f t="shared" si="266"/>
        <v>67.5</v>
      </c>
      <c r="T1672" s="9">
        <f t="shared" si="267"/>
        <v>62.5</v>
      </c>
      <c r="U1672" s="8">
        <f t="shared" si="268"/>
        <v>63.333333333333336</v>
      </c>
      <c r="V1672" s="8">
        <f t="shared" si="269"/>
        <v>63.125</v>
      </c>
    </row>
    <row r="1673" spans="1:22" ht="13.5" x14ac:dyDescent="0.25">
      <c r="A1673" s="3">
        <f>RSI!A1673</f>
        <v>44735</v>
      </c>
      <c r="B1673" s="2">
        <f>RSI!B1673</f>
        <v>6.2050999999999998</v>
      </c>
      <c r="C1673" s="2">
        <f>RSI!I1673</f>
        <v>66.708413369340832</v>
      </c>
      <c r="D1673" s="2">
        <f>MACD!E1673</f>
        <v>-0.10933134854435167</v>
      </c>
      <c r="E1673" s="2">
        <f>MACD!F1673</f>
        <v>-3.3464609823941435E-2</v>
      </c>
      <c r="F1673" s="2">
        <f>'Moving Avg'!D1673</f>
        <v>6.0499600000000004</v>
      </c>
      <c r="G1673" s="2">
        <f>'Moving Avg'!F1673</f>
        <v>5.8418800000000015</v>
      </c>
      <c r="H1673" s="2">
        <f>'Moving Avg'!G1673</f>
        <v>5.8989980000000015</v>
      </c>
      <c r="I1673" s="2">
        <f>'Moving Avg'!H1673</f>
        <v>6.1159289999999968</v>
      </c>
      <c r="J1673" s="6" t="str">
        <f>OBV!F1673</f>
        <v>BULLISH</v>
      </c>
      <c r="K1673" s="6" t="str">
        <f>OBV!G1673</f>
        <v>STRONG</v>
      </c>
      <c r="L1673" s="6" t="str">
        <f>OBV!H1673</f>
        <v>CONFIRMED BULLISH</v>
      </c>
      <c r="M1673" s="8">
        <f t="shared" si="263"/>
        <v>50</v>
      </c>
      <c r="N1673" s="8">
        <f t="shared" si="260"/>
        <v>100</v>
      </c>
      <c r="O1673" s="8">
        <f t="shared" si="261"/>
        <v>0</v>
      </c>
      <c r="P1673" s="8">
        <f t="shared" si="262"/>
        <v>100</v>
      </c>
      <c r="Q1673" s="9">
        <f t="shared" si="264"/>
        <v>67.5</v>
      </c>
      <c r="R1673" s="9">
        <f t="shared" si="265"/>
        <v>55</v>
      </c>
      <c r="S1673" s="9">
        <f t="shared" si="266"/>
        <v>67.5</v>
      </c>
      <c r="T1673" s="9">
        <f t="shared" si="267"/>
        <v>62.5</v>
      </c>
      <c r="U1673" s="8">
        <f t="shared" si="268"/>
        <v>63.333333333333336</v>
      </c>
      <c r="V1673" s="8">
        <f t="shared" si="269"/>
        <v>63.125</v>
      </c>
    </row>
    <row r="1674" spans="1:22" ht="13.5" x14ac:dyDescent="0.25">
      <c r="A1674" s="3">
        <f>RSI!A1674</f>
        <v>44736</v>
      </c>
      <c r="B1674" s="2">
        <f>RSI!B1674</f>
        <v>6.08</v>
      </c>
      <c r="C1674" s="2">
        <f>RSI!I1674</f>
        <v>58.8349459007798</v>
      </c>
      <c r="D1674" s="2">
        <f>MACD!E1674</f>
        <v>-0.12892133008539908</v>
      </c>
      <c r="E1674" s="2">
        <f>MACD!F1674</f>
        <v>-5.2555953876232964E-2</v>
      </c>
      <c r="F1674" s="2">
        <f>'Moving Avg'!D1674</f>
        <v>6.1150199999999995</v>
      </c>
      <c r="G1674" s="2">
        <f>'Moving Avg'!F1674</f>
        <v>5.8577250000000003</v>
      </c>
      <c r="H1674" s="2">
        <f>'Moving Avg'!G1674</f>
        <v>5.9005000000000019</v>
      </c>
      <c r="I1674" s="2">
        <f>'Moving Avg'!H1674</f>
        <v>6.1177639999999966</v>
      </c>
      <c r="J1674" s="6" t="str">
        <f>OBV!F1674</f>
        <v>BULLISH</v>
      </c>
      <c r="K1674" s="6" t="str">
        <f>OBV!G1674</f>
        <v>STRONG</v>
      </c>
      <c r="L1674" s="6" t="str">
        <f>OBV!H1674</f>
        <v>CONFIRMED BULLISH</v>
      </c>
      <c r="M1674" s="8">
        <f t="shared" si="263"/>
        <v>50</v>
      </c>
      <c r="N1674" s="8">
        <f t="shared" si="260"/>
        <v>100</v>
      </c>
      <c r="O1674" s="8">
        <f t="shared" si="261"/>
        <v>0</v>
      </c>
      <c r="P1674" s="8">
        <f t="shared" si="262"/>
        <v>100</v>
      </c>
      <c r="Q1674" s="9">
        <f t="shared" si="264"/>
        <v>67.5</v>
      </c>
      <c r="R1674" s="9">
        <f t="shared" si="265"/>
        <v>55</v>
      </c>
      <c r="S1674" s="9">
        <f t="shared" si="266"/>
        <v>67.5</v>
      </c>
      <c r="T1674" s="9">
        <f t="shared" si="267"/>
        <v>62.5</v>
      </c>
      <c r="U1674" s="8">
        <f t="shared" si="268"/>
        <v>63.333333333333336</v>
      </c>
      <c r="V1674" s="8">
        <f t="shared" si="269"/>
        <v>63.125</v>
      </c>
    </row>
    <row r="1675" spans="1:22" ht="13.5" x14ac:dyDescent="0.25">
      <c r="A1675" s="3">
        <f>RSI!A1675</f>
        <v>44739</v>
      </c>
      <c r="B1675" s="2">
        <f>RSI!B1675</f>
        <v>6.0632999999999999</v>
      </c>
      <c r="C1675" s="2">
        <f>RSI!I1675</f>
        <v>57.853294332071798</v>
      </c>
      <c r="D1675" s="2">
        <f>MACD!E1675</f>
        <v>-0.1607650896393773</v>
      </c>
      <c r="E1675" s="2">
        <f>MACD!F1675</f>
        <v>-7.4197781028861834E-2</v>
      </c>
      <c r="F1675" s="2">
        <f>'Moving Avg'!D1675</f>
        <v>6.1266999999999996</v>
      </c>
      <c r="G1675" s="2">
        <f>'Moving Avg'!F1675</f>
        <v>5.8694000000000006</v>
      </c>
      <c r="H1675" s="2">
        <f>'Moving Avg'!G1675</f>
        <v>5.8991660000000028</v>
      </c>
      <c r="I1675" s="2">
        <f>'Moving Avg'!H1675</f>
        <v>6.1197239999999962</v>
      </c>
      <c r="J1675" s="6" t="str">
        <f>OBV!F1675</f>
        <v>BULLISH</v>
      </c>
      <c r="K1675" s="6" t="str">
        <f>OBV!G1675</f>
        <v>STRONG</v>
      </c>
      <c r="L1675" s="6" t="str">
        <f>OBV!H1675</f>
        <v>CONFIRMED BULLISH</v>
      </c>
      <c r="M1675" s="8">
        <f t="shared" si="263"/>
        <v>50</v>
      </c>
      <c r="N1675" s="8">
        <f t="shared" si="260"/>
        <v>100</v>
      </c>
      <c r="O1675" s="8">
        <f t="shared" si="261"/>
        <v>50</v>
      </c>
      <c r="P1675" s="8">
        <f t="shared" si="262"/>
        <v>100</v>
      </c>
      <c r="Q1675" s="9">
        <f t="shared" si="264"/>
        <v>75</v>
      </c>
      <c r="R1675" s="9">
        <f t="shared" si="265"/>
        <v>72.5</v>
      </c>
      <c r="S1675" s="9">
        <f t="shared" si="266"/>
        <v>80</v>
      </c>
      <c r="T1675" s="9">
        <f t="shared" si="267"/>
        <v>75</v>
      </c>
      <c r="U1675" s="8">
        <f t="shared" si="268"/>
        <v>75.833333333333329</v>
      </c>
      <c r="V1675" s="8">
        <f t="shared" si="269"/>
        <v>75.625</v>
      </c>
    </row>
    <row r="1676" spans="1:22" ht="13.5" x14ac:dyDescent="0.25">
      <c r="A1676" s="3">
        <f>RSI!A1676</f>
        <v>44740</v>
      </c>
      <c r="B1676" s="2">
        <f>RSI!B1676</f>
        <v>5.9965999999999999</v>
      </c>
      <c r="C1676" s="2">
        <f>RSI!I1676</f>
        <v>53.979430500786421</v>
      </c>
      <c r="D1676" s="2">
        <f>MACD!E1676</f>
        <v>-0.16187783470714567</v>
      </c>
      <c r="E1676" s="2">
        <f>MACD!F1676</f>
        <v>-9.173379176451861E-2</v>
      </c>
      <c r="F1676" s="2">
        <f>'Moving Avg'!D1676</f>
        <v>6.10168</v>
      </c>
      <c r="G1676" s="2">
        <f>'Moving Avg'!F1676</f>
        <v>5.8773250000000008</v>
      </c>
      <c r="H1676" s="2">
        <f>'Moving Avg'!G1676</f>
        <v>5.8973320000000022</v>
      </c>
      <c r="I1676" s="2">
        <f>'Moving Avg'!H1676</f>
        <v>6.1213504999999966</v>
      </c>
      <c r="J1676" s="6" t="str">
        <f>OBV!F1676</f>
        <v>BULLISH</v>
      </c>
      <c r="K1676" s="6" t="str">
        <f>OBV!G1676</f>
        <v>STRONG</v>
      </c>
      <c r="L1676" s="6" t="str">
        <f>OBV!H1676</f>
        <v>BULLISH DIVERGENCE</v>
      </c>
      <c r="M1676" s="8">
        <f t="shared" si="263"/>
        <v>50</v>
      </c>
      <c r="N1676" s="8">
        <f t="shared" si="260"/>
        <v>100</v>
      </c>
      <c r="O1676" s="8">
        <f t="shared" si="261"/>
        <v>0</v>
      </c>
      <c r="P1676" s="8">
        <f t="shared" si="262"/>
        <v>83</v>
      </c>
      <c r="Q1676" s="9">
        <f t="shared" si="264"/>
        <v>64.95</v>
      </c>
      <c r="R1676" s="9">
        <f t="shared" si="265"/>
        <v>50.75</v>
      </c>
      <c r="S1676" s="9">
        <f t="shared" si="266"/>
        <v>59.85</v>
      </c>
      <c r="T1676" s="9">
        <f t="shared" si="267"/>
        <v>58.25</v>
      </c>
      <c r="U1676" s="8">
        <f t="shared" si="268"/>
        <v>58.516666666666673</v>
      </c>
      <c r="V1676" s="8">
        <f t="shared" si="269"/>
        <v>58.45</v>
      </c>
    </row>
    <row r="1677" spans="1:22" ht="13.5" x14ac:dyDescent="0.25">
      <c r="A1677" s="3">
        <f>RSI!A1677</f>
        <v>44741</v>
      </c>
      <c r="B1677" s="2">
        <f>RSI!B1677</f>
        <v>5.9798999999999998</v>
      </c>
      <c r="C1677" s="2">
        <f>RSI!I1677</f>
        <v>53.02212900044001</v>
      </c>
      <c r="D1677" s="2">
        <f>MACD!E1677</f>
        <v>-0.15562852859548659</v>
      </c>
      <c r="E1677" s="2">
        <f>MACD!F1677</f>
        <v>-0.10451273913071221</v>
      </c>
      <c r="F1677" s="2">
        <f>'Moving Avg'!D1677</f>
        <v>6.0649800000000003</v>
      </c>
      <c r="G1677" s="2">
        <f>'Moving Avg'!F1677</f>
        <v>5.8864999999999998</v>
      </c>
      <c r="H1677" s="2">
        <f>'Moving Avg'!G1677</f>
        <v>5.8951640000000021</v>
      </c>
      <c r="I1677" s="2">
        <f>'Moving Avg'!H1677</f>
        <v>6.1231019999999976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  <c r="M1677" s="8">
        <f t="shared" si="263"/>
        <v>50</v>
      </c>
      <c r="N1677" s="8">
        <f t="shared" si="260"/>
        <v>100</v>
      </c>
      <c r="O1677" s="8">
        <f t="shared" si="261"/>
        <v>0</v>
      </c>
      <c r="P1677" s="8">
        <f t="shared" si="262"/>
        <v>16.5</v>
      </c>
      <c r="Q1677" s="9">
        <f t="shared" si="264"/>
        <v>54.975000000000001</v>
      </c>
      <c r="R1677" s="9">
        <f t="shared" si="265"/>
        <v>34.125</v>
      </c>
      <c r="S1677" s="9">
        <f t="shared" si="266"/>
        <v>29.925000000000001</v>
      </c>
      <c r="T1677" s="9">
        <f t="shared" si="267"/>
        <v>41.625</v>
      </c>
      <c r="U1677" s="8">
        <f t="shared" si="268"/>
        <v>39.674999999999997</v>
      </c>
      <c r="V1677" s="8">
        <f t="shared" si="269"/>
        <v>40.162499999999994</v>
      </c>
    </row>
    <row r="1678" spans="1:22" ht="13.5" x14ac:dyDescent="0.25">
      <c r="A1678" s="3">
        <f>RSI!A1678</f>
        <v>44742</v>
      </c>
      <c r="B1678" s="2">
        <f>RSI!B1678</f>
        <v>5.9549000000000003</v>
      </c>
      <c r="C1678" s="2">
        <f>RSI!I1678</f>
        <v>51.548313488558712</v>
      </c>
      <c r="D1678" s="2">
        <f>MACD!E1678</f>
        <v>-0.16037133972059081</v>
      </c>
      <c r="E1678" s="2">
        <f>MACD!F1678</f>
        <v>-0.11568445924868793</v>
      </c>
      <c r="F1678" s="2">
        <f>'Moving Avg'!D1678</f>
        <v>6.0149400000000002</v>
      </c>
      <c r="G1678" s="2">
        <f>'Moving Avg'!F1678</f>
        <v>5.894425</v>
      </c>
      <c r="H1678" s="2">
        <f>'Moving Avg'!G1678</f>
        <v>5.8918280000000012</v>
      </c>
      <c r="I1678" s="2">
        <f>'Moving Avg'!H1678</f>
        <v>6.1248534999999968</v>
      </c>
      <c r="J1678" s="6" t="str">
        <f>OBV!F1678</f>
        <v>BEARISH</v>
      </c>
      <c r="K1678" s="6" t="str">
        <f>OBV!G1678</f>
        <v>WEAK</v>
      </c>
      <c r="L1678" s="6" t="str">
        <f>OBV!H1678</f>
        <v>CONFIRMED BEARISH</v>
      </c>
      <c r="M1678" s="8">
        <f t="shared" si="263"/>
        <v>50</v>
      </c>
      <c r="N1678" s="8">
        <f t="shared" si="260"/>
        <v>100</v>
      </c>
      <c r="O1678" s="8">
        <f t="shared" si="261"/>
        <v>0</v>
      </c>
      <c r="P1678" s="8">
        <f t="shared" si="262"/>
        <v>0</v>
      </c>
      <c r="Q1678" s="9">
        <f t="shared" si="264"/>
        <v>52.5</v>
      </c>
      <c r="R1678" s="9">
        <f t="shared" si="265"/>
        <v>30</v>
      </c>
      <c r="S1678" s="9">
        <f t="shared" si="266"/>
        <v>22.5</v>
      </c>
      <c r="T1678" s="9">
        <f t="shared" si="267"/>
        <v>37.5</v>
      </c>
      <c r="U1678" s="8">
        <f t="shared" si="268"/>
        <v>35</v>
      </c>
      <c r="V1678" s="8">
        <f t="shared" si="269"/>
        <v>35.625</v>
      </c>
    </row>
    <row r="1679" spans="1:22" ht="13.5" x14ac:dyDescent="0.25">
      <c r="A1679" s="3">
        <f>RSI!A1679</f>
        <v>44743</v>
      </c>
      <c r="B1679" s="2">
        <f>RSI!B1679</f>
        <v>6.0716999999999999</v>
      </c>
      <c r="C1679" s="2">
        <f>RSI!I1679</f>
        <v>57.493059758942799</v>
      </c>
      <c r="D1679" s="2">
        <f>MACD!E1679</f>
        <v>-0.17319295710099336</v>
      </c>
      <c r="E1679" s="2">
        <f>MACD!F1679</f>
        <v>-0.12718615881914902</v>
      </c>
      <c r="F1679" s="2">
        <f>'Moving Avg'!D1679</f>
        <v>6.01328</v>
      </c>
      <c r="G1679" s="2">
        <f>'Moving Avg'!F1679</f>
        <v>5.9069349999999998</v>
      </c>
      <c r="H1679" s="2">
        <f>'Moving Avg'!G1679</f>
        <v>5.8923300000000021</v>
      </c>
      <c r="I1679" s="2">
        <f>'Moving Avg'!H1679</f>
        <v>6.1271054999999981</v>
      </c>
      <c r="J1679" s="6" t="str">
        <f>OBV!F1679</f>
        <v>BEARISH</v>
      </c>
      <c r="K1679" s="6" t="str">
        <f>OBV!G1679</f>
        <v>WEAK</v>
      </c>
      <c r="L1679" s="6" t="str">
        <f>OBV!H1679</f>
        <v>CONFIRMED BEARISH</v>
      </c>
      <c r="M1679" s="8">
        <f t="shared" si="263"/>
        <v>50</v>
      </c>
      <c r="N1679" s="8">
        <f t="shared" si="260"/>
        <v>100</v>
      </c>
      <c r="O1679" s="8">
        <f t="shared" si="261"/>
        <v>0</v>
      </c>
      <c r="P1679" s="8">
        <f t="shared" si="262"/>
        <v>0</v>
      </c>
      <c r="Q1679" s="9">
        <f t="shared" si="264"/>
        <v>52.5</v>
      </c>
      <c r="R1679" s="9">
        <f t="shared" si="265"/>
        <v>30</v>
      </c>
      <c r="S1679" s="9">
        <f t="shared" si="266"/>
        <v>22.5</v>
      </c>
      <c r="T1679" s="9">
        <f t="shared" si="267"/>
        <v>37.5</v>
      </c>
      <c r="U1679" s="8">
        <f t="shared" si="268"/>
        <v>35</v>
      </c>
      <c r="V1679" s="8">
        <f t="shared" si="269"/>
        <v>35.625</v>
      </c>
    </row>
    <row r="1680" spans="1:22" ht="13.5" x14ac:dyDescent="0.25">
      <c r="A1680" s="3">
        <f>RSI!A1680</f>
        <v>44746</v>
      </c>
      <c r="B1680" s="2">
        <f>RSI!B1680</f>
        <v>6.0716999999999999</v>
      </c>
      <c r="C1680" s="2">
        <f>RSI!I1680</f>
        <v>57.493059758942799</v>
      </c>
      <c r="D1680" s="2">
        <f>MACD!E1680</f>
        <v>-0.14638490283092676</v>
      </c>
      <c r="E1680" s="2">
        <f>MACD!F1680</f>
        <v>-0.13102590762150457</v>
      </c>
      <c r="F1680" s="2">
        <f>'Moving Avg'!D1680</f>
        <v>6.0149600000000003</v>
      </c>
      <c r="G1680" s="2">
        <f>'Moving Avg'!F1680</f>
        <v>5.9240349999999991</v>
      </c>
      <c r="H1680" s="2">
        <f>'Moving Avg'!G1680</f>
        <v>5.8936660000000014</v>
      </c>
      <c r="I1680" s="2">
        <f>'Moving Avg'!H1680</f>
        <v>6.1288989999999979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3"/>
        <v>50</v>
      </c>
      <c r="N1680" s="8">
        <f t="shared" si="260"/>
        <v>45</v>
      </c>
      <c r="O1680" s="8">
        <f t="shared" si="261"/>
        <v>0</v>
      </c>
      <c r="P1680" s="8">
        <f t="shared" si="262"/>
        <v>16.5</v>
      </c>
      <c r="Q1680" s="9">
        <f t="shared" si="264"/>
        <v>35.725000000000001</v>
      </c>
      <c r="R1680" s="9">
        <f t="shared" si="265"/>
        <v>23.125</v>
      </c>
      <c r="S1680" s="9">
        <f t="shared" si="266"/>
        <v>21.675000000000001</v>
      </c>
      <c r="T1680" s="9">
        <f t="shared" si="267"/>
        <v>27.875</v>
      </c>
      <c r="U1680" s="8">
        <f t="shared" si="268"/>
        <v>26.841666666666669</v>
      </c>
      <c r="V1680" s="8">
        <f t="shared" si="269"/>
        <v>27.1</v>
      </c>
    </row>
    <row r="1681" spans="1:22" ht="13.5" x14ac:dyDescent="0.25">
      <c r="A1681" s="3">
        <f>RSI!A1681</f>
        <v>44747</v>
      </c>
      <c r="B1681" s="2">
        <f>RSI!B1681</f>
        <v>6.0716999999999999</v>
      </c>
      <c r="C1681" s="2">
        <f>RSI!I1681</f>
        <v>57.493059758942806</v>
      </c>
      <c r="D1681" s="2">
        <f>MACD!E1681</f>
        <v>-0.10650526027938323</v>
      </c>
      <c r="E1681" s="2">
        <f>MACD!F1681</f>
        <v>-0.12612177815308032</v>
      </c>
      <c r="F1681" s="2">
        <f>'Moving Avg'!D1681</f>
        <v>6.0299800000000001</v>
      </c>
      <c r="G1681" s="2">
        <f>'Moving Avg'!F1681</f>
        <v>5.9361299999999986</v>
      </c>
      <c r="H1681" s="2">
        <f>'Moving Avg'!G1681</f>
        <v>5.8958360000000019</v>
      </c>
      <c r="I1681" s="2">
        <f>'Moving Avg'!H1681</f>
        <v>6.1306089999999971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  <c r="M1681" s="8">
        <f t="shared" si="263"/>
        <v>50</v>
      </c>
      <c r="N1681" s="8">
        <f t="shared" si="260"/>
        <v>0</v>
      </c>
      <c r="O1681" s="8">
        <f t="shared" si="261"/>
        <v>0</v>
      </c>
      <c r="P1681" s="8">
        <f t="shared" si="262"/>
        <v>16.5</v>
      </c>
      <c r="Q1681" s="9">
        <f t="shared" si="264"/>
        <v>19.975000000000001</v>
      </c>
      <c r="R1681" s="9">
        <f t="shared" si="265"/>
        <v>14.125</v>
      </c>
      <c r="S1681" s="9">
        <f t="shared" si="266"/>
        <v>14.925000000000001</v>
      </c>
      <c r="T1681" s="9">
        <f t="shared" si="267"/>
        <v>16.625</v>
      </c>
      <c r="U1681" s="8">
        <f t="shared" si="268"/>
        <v>16.341666666666669</v>
      </c>
      <c r="V1681" s="8">
        <f t="shared" si="269"/>
        <v>16.412500000000001</v>
      </c>
    </row>
    <row r="1682" spans="1:22" ht="13.5" x14ac:dyDescent="0.25">
      <c r="A1682" s="3">
        <f>RSI!A1682</f>
        <v>44748</v>
      </c>
      <c r="B1682" s="2">
        <f>RSI!B1682</f>
        <v>6.1832000000000003</v>
      </c>
      <c r="C1682" s="2">
        <f>RSI!I1682</f>
        <v>62.917767787908979</v>
      </c>
      <c r="D1682" s="2">
        <f>MACD!E1682</f>
        <v>-7.5320865000773729E-2</v>
      </c>
      <c r="E1682" s="2">
        <f>MACD!F1682</f>
        <v>-0.115961595522619</v>
      </c>
      <c r="F1682" s="2">
        <f>'Moving Avg'!D1682</f>
        <v>6.07064</v>
      </c>
      <c r="G1682" s="2">
        <f>'Moving Avg'!F1682</f>
        <v>5.9617249999999986</v>
      </c>
      <c r="H1682" s="2">
        <f>'Moving Avg'!G1682</f>
        <v>5.9002360000000014</v>
      </c>
      <c r="I1682" s="2">
        <f>'Moving Avg'!H1682</f>
        <v>6.1330014999999971</v>
      </c>
      <c r="J1682" s="6" t="str">
        <f>OBV!F1682</f>
        <v>BEARISH</v>
      </c>
      <c r="K1682" s="6" t="str">
        <f>OBV!G1682</f>
        <v>WEAK</v>
      </c>
      <c r="L1682" s="6" t="str">
        <f>OBV!H1682</f>
        <v>CONFIRMED BEARISH</v>
      </c>
      <c r="M1682" s="8">
        <f t="shared" si="263"/>
        <v>50</v>
      </c>
      <c r="N1682" s="8">
        <f t="shared" si="260"/>
        <v>0</v>
      </c>
      <c r="O1682" s="8">
        <f t="shared" si="261"/>
        <v>0</v>
      </c>
      <c r="P1682" s="8">
        <f t="shared" si="262"/>
        <v>0</v>
      </c>
      <c r="Q1682" s="9">
        <f t="shared" si="264"/>
        <v>17.5</v>
      </c>
      <c r="R1682" s="9">
        <f t="shared" si="265"/>
        <v>10</v>
      </c>
      <c r="S1682" s="9">
        <f t="shared" si="266"/>
        <v>7.5</v>
      </c>
      <c r="T1682" s="9">
        <f t="shared" si="267"/>
        <v>12.5</v>
      </c>
      <c r="U1682" s="8">
        <f t="shared" si="268"/>
        <v>11.666666666666666</v>
      </c>
      <c r="V1682" s="8">
        <f t="shared" si="269"/>
        <v>11.875</v>
      </c>
    </row>
    <row r="1683" spans="1:22" ht="13.5" x14ac:dyDescent="0.25">
      <c r="A1683" s="3">
        <f>RSI!A1683</f>
        <v>44749</v>
      </c>
      <c r="B1683" s="2">
        <f>RSI!B1683</f>
        <v>6.2272999999999996</v>
      </c>
      <c r="C1683" s="2">
        <f>RSI!I1683</f>
        <v>64.829568529051755</v>
      </c>
      <c r="D1683" s="2">
        <f>MACD!E1683</f>
        <v>-4.7107212118661757E-2</v>
      </c>
      <c r="E1683" s="2">
        <f>MACD!F1683</f>
        <v>-0.10219071884182757</v>
      </c>
      <c r="F1683" s="2">
        <f>'Moving Avg'!D1683</f>
        <v>6.1251199999999999</v>
      </c>
      <c r="G1683" s="2">
        <f>'Moving Avg'!F1683</f>
        <v>5.9857699999999987</v>
      </c>
      <c r="H1683" s="2">
        <f>'Moving Avg'!G1683</f>
        <v>5.9043500000000018</v>
      </c>
      <c r="I1683" s="2">
        <f>'Moving Avg'!H1683</f>
        <v>6.1361149999999975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3"/>
        <v>50</v>
      </c>
      <c r="N1683" s="8">
        <f t="shared" si="260"/>
        <v>0</v>
      </c>
      <c r="O1683" s="8">
        <f t="shared" si="261"/>
        <v>0</v>
      </c>
      <c r="P1683" s="8">
        <f t="shared" si="262"/>
        <v>16.5</v>
      </c>
      <c r="Q1683" s="9">
        <f t="shared" si="264"/>
        <v>19.975000000000001</v>
      </c>
      <c r="R1683" s="9">
        <f t="shared" si="265"/>
        <v>14.125</v>
      </c>
      <c r="S1683" s="9">
        <f t="shared" si="266"/>
        <v>14.925000000000001</v>
      </c>
      <c r="T1683" s="9">
        <f t="shared" si="267"/>
        <v>16.625</v>
      </c>
      <c r="U1683" s="8">
        <f t="shared" si="268"/>
        <v>16.341666666666669</v>
      </c>
      <c r="V1683" s="8">
        <f t="shared" si="269"/>
        <v>16.412500000000001</v>
      </c>
    </row>
    <row r="1684" spans="1:22" ht="13.5" x14ac:dyDescent="0.25">
      <c r="A1684" s="3">
        <f>RSI!A1684</f>
        <v>44750</v>
      </c>
      <c r="B1684" s="2">
        <f>RSI!B1684</f>
        <v>6.2272999999999996</v>
      </c>
      <c r="C1684" s="2">
        <f>RSI!I1684</f>
        <v>64.829568529051755</v>
      </c>
      <c r="D1684" s="2">
        <f>MACD!E1684</f>
        <v>-4.3964809295142793E-2</v>
      </c>
      <c r="E1684" s="2">
        <f>MACD!F1684</f>
        <v>-9.0545536932490622E-2</v>
      </c>
      <c r="F1684" s="2">
        <f>'Moving Avg'!D1684</f>
        <v>6.1562399999999995</v>
      </c>
      <c r="G1684" s="2">
        <f>'Moving Avg'!F1684</f>
        <v>6.0098149999999988</v>
      </c>
      <c r="H1684" s="2">
        <f>'Moving Avg'!G1684</f>
        <v>5.9104660000000022</v>
      </c>
      <c r="I1684" s="2">
        <f>'Moving Avg'!H1684</f>
        <v>6.1388949999999989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3"/>
        <v>50</v>
      </c>
      <c r="N1684" s="8">
        <f t="shared" si="260"/>
        <v>0</v>
      </c>
      <c r="O1684" s="8">
        <f t="shared" si="261"/>
        <v>50</v>
      </c>
      <c r="P1684" s="8">
        <f t="shared" si="262"/>
        <v>16.5</v>
      </c>
      <c r="Q1684" s="9">
        <f t="shared" si="264"/>
        <v>27.475000000000001</v>
      </c>
      <c r="R1684" s="9">
        <f t="shared" si="265"/>
        <v>31.625</v>
      </c>
      <c r="S1684" s="9">
        <f t="shared" si="266"/>
        <v>27.425000000000001</v>
      </c>
      <c r="T1684" s="9">
        <f t="shared" si="267"/>
        <v>29.125</v>
      </c>
      <c r="U1684" s="8">
        <f t="shared" si="268"/>
        <v>28.841666666666669</v>
      </c>
      <c r="V1684" s="8">
        <f t="shared" si="269"/>
        <v>28.912500000000001</v>
      </c>
    </row>
    <row r="1685" spans="1:22" ht="13.5" x14ac:dyDescent="0.25">
      <c r="A1685" s="3">
        <f>RSI!A1685</f>
        <v>44753</v>
      </c>
      <c r="B1685" s="2">
        <f>RSI!B1685</f>
        <v>6.4039999999999999</v>
      </c>
      <c r="C1685" s="2">
        <f>RSI!I1685</f>
        <v>71.627056863159325</v>
      </c>
      <c r="D1685" s="2">
        <f>MACD!E1685</f>
        <v>-5.833854144999151E-2</v>
      </c>
      <c r="E1685" s="2">
        <f>MACD!F1685</f>
        <v>-8.41041378359908E-2</v>
      </c>
      <c r="F1685" s="2">
        <f>'Moving Avg'!D1685</f>
        <v>6.2226999999999997</v>
      </c>
      <c r="G1685" s="2">
        <f>'Moving Avg'!F1685</f>
        <v>6.047699999999999</v>
      </c>
      <c r="H1685" s="2">
        <f>'Moving Avg'!G1685</f>
        <v>5.9184480000000015</v>
      </c>
      <c r="I1685" s="2">
        <f>'Moving Avg'!H1685</f>
        <v>6.1425999999999989</v>
      </c>
      <c r="J1685" s="6" t="str">
        <f>OBV!F1685</f>
        <v>BULLISH</v>
      </c>
      <c r="K1685" s="6" t="str">
        <f>OBV!G1685</f>
        <v>STRONG</v>
      </c>
      <c r="L1685" s="6" t="str">
        <f>OBV!H1685</f>
        <v>BULLISH DIVERGENCE</v>
      </c>
      <c r="M1685" s="8">
        <f t="shared" si="263"/>
        <v>0</v>
      </c>
      <c r="N1685" s="8">
        <f t="shared" si="260"/>
        <v>0</v>
      </c>
      <c r="O1685" s="8">
        <f t="shared" si="261"/>
        <v>50</v>
      </c>
      <c r="P1685" s="8">
        <f t="shared" si="262"/>
        <v>83</v>
      </c>
      <c r="Q1685" s="9">
        <f t="shared" si="264"/>
        <v>19.95</v>
      </c>
      <c r="R1685" s="9">
        <f t="shared" si="265"/>
        <v>38.25</v>
      </c>
      <c r="S1685" s="9">
        <f t="shared" si="266"/>
        <v>49.85</v>
      </c>
      <c r="T1685" s="9">
        <f t="shared" si="267"/>
        <v>33.25</v>
      </c>
      <c r="U1685" s="8">
        <f t="shared" si="268"/>
        <v>36.016666666666673</v>
      </c>
      <c r="V1685" s="8">
        <f t="shared" si="269"/>
        <v>35.325000000000003</v>
      </c>
    </row>
    <row r="1686" spans="1:22" ht="13.5" x14ac:dyDescent="0.25">
      <c r="A1686" s="3">
        <f>RSI!A1686</f>
        <v>44754</v>
      </c>
      <c r="B1686" s="2">
        <f>RSI!B1686</f>
        <v>6.5187999999999997</v>
      </c>
      <c r="C1686" s="2">
        <f>RSI!I1686</f>
        <v>75.00679291363538</v>
      </c>
      <c r="D1686" s="2">
        <f>MACD!E1686</f>
        <v>-9.1583049076154666E-2</v>
      </c>
      <c r="E1686" s="2">
        <f>MACD!F1686</f>
        <v>-8.5599920084023576E-2</v>
      </c>
      <c r="F1686" s="2">
        <f>'Moving Avg'!D1686</f>
        <v>6.3121199999999993</v>
      </c>
      <c r="G1686" s="2">
        <f>'Moving Avg'!F1686</f>
        <v>6.0842349999999978</v>
      </c>
      <c r="H1686" s="2">
        <f>'Moving Avg'!G1686</f>
        <v>5.9287260000000002</v>
      </c>
      <c r="I1686" s="2">
        <f>'Moving Avg'!H1686</f>
        <v>6.1468374999999993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  <c r="M1686" s="8">
        <f t="shared" si="263"/>
        <v>0</v>
      </c>
      <c r="N1686" s="8">
        <f t="shared" si="260"/>
        <v>45</v>
      </c>
      <c r="O1686" s="8">
        <f t="shared" si="261"/>
        <v>50</v>
      </c>
      <c r="P1686" s="8">
        <f t="shared" si="262"/>
        <v>100</v>
      </c>
      <c r="Q1686" s="9">
        <f t="shared" si="264"/>
        <v>38.25</v>
      </c>
      <c r="R1686" s="9">
        <f t="shared" si="265"/>
        <v>51.5</v>
      </c>
      <c r="S1686" s="9">
        <f t="shared" si="266"/>
        <v>64.25</v>
      </c>
      <c r="T1686" s="9">
        <f t="shared" si="267"/>
        <v>48.75</v>
      </c>
      <c r="U1686" s="8">
        <f t="shared" si="268"/>
        <v>51.333333333333336</v>
      </c>
      <c r="V1686" s="8">
        <f t="shared" si="269"/>
        <v>50.6875</v>
      </c>
    </row>
    <row r="1687" spans="1:22" ht="13.5" x14ac:dyDescent="0.25">
      <c r="A1687" s="3">
        <f>RSI!A1687</f>
        <v>44755</v>
      </c>
      <c r="B1687" s="2">
        <f>RSI!B1687</f>
        <v>6.4305000000000003</v>
      </c>
      <c r="C1687" s="2">
        <f>RSI!I1687</f>
        <v>68.27058448526482</v>
      </c>
      <c r="D1687" s="2">
        <f>MACD!E1687</f>
        <v>-0.11856512144336318</v>
      </c>
      <c r="E1687" s="2">
        <f>MACD!F1687</f>
        <v>-9.2192960355891501E-2</v>
      </c>
      <c r="F1687" s="2">
        <f>'Moving Avg'!D1687</f>
        <v>6.3615799999999991</v>
      </c>
      <c r="G1687" s="2">
        <f>'Moving Avg'!F1687</f>
        <v>6.1142699999999994</v>
      </c>
      <c r="H1687" s="2">
        <f>'Moving Avg'!G1687</f>
        <v>5.9380720000000009</v>
      </c>
      <c r="I1687" s="2">
        <f>'Moving Avg'!H1687</f>
        <v>6.1503414999999988</v>
      </c>
      <c r="J1687" s="6" t="str">
        <f>OBV!F1687</f>
        <v>BULLISH</v>
      </c>
      <c r="K1687" s="6" t="str">
        <f>OBV!G1687</f>
        <v>STRONG</v>
      </c>
      <c r="L1687" s="6" t="str">
        <f>OBV!H1687</f>
        <v>CONFIRMED BULLISH</v>
      </c>
      <c r="M1687" s="8">
        <f t="shared" si="263"/>
        <v>50</v>
      </c>
      <c r="N1687" s="8">
        <f t="shared" si="260"/>
        <v>100</v>
      </c>
      <c r="O1687" s="8">
        <f t="shared" si="261"/>
        <v>50</v>
      </c>
      <c r="P1687" s="8">
        <f t="shared" si="262"/>
        <v>100</v>
      </c>
      <c r="Q1687" s="9">
        <f t="shared" si="264"/>
        <v>75</v>
      </c>
      <c r="R1687" s="9">
        <f t="shared" si="265"/>
        <v>72.5</v>
      </c>
      <c r="S1687" s="9">
        <f t="shared" si="266"/>
        <v>80</v>
      </c>
      <c r="T1687" s="9">
        <f t="shared" si="267"/>
        <v>75</v>
      </c>
      <c r="U1687" s="8">
        <f t="shared" si="268"/>
        <v>75.833333333333329</v>
      </c>
      <c r="V1687" s="8">
        <f t="shared" si="269"/>
        <v>75.625</v>
      </c>
    </row>
    <row r="1688" spans="1:22" ht="13.5" x14ac:dyDescent="0.25">
      <c r="A1688" s="3">
        <f>RSI!A1688</f>
        <v>44756</v>
      </c>
      <c r="B1688" s="2">
        <f>RSI!B1688</f>
        <v>6.4481000000000002</v>
      </c>
      <c r="C1688" s="2">
        <f>RSI!I1688</f>
        <v>68.87068111239607</v>
      </c>
      <c r="D1688" s="2">
        <f>MACD!E1688</f>
        <v>-0.14863865254082409</v>
      </c>
      <c r="E1688" s="2">
        <f>MACD!F1688</f>
        <v>-0.10348209879287802</v>
      </c>
      <c r="F1688" s="2">
        <f>'Moving Avg'!D1688</f>
        <v>6.4057399999999998</v>
      </c>
      <c r="G1688" s="2">
        <f>'Moving Avg'!F1688</f>
        <v>6.1489399999999979</v>
      </c>
      <c r="H1688" s="2">
        <f>'Moving Avg'!G1688</f>
        <v>5.9486040000000004</v>
      </c>
      <c r="I1688" s="2">
        <f>'Moving Avg'!H1688</f>
        <v>6.1538914999999985</v>
      </c>
      <c r="J1688" s="6" t="str">
        <f>OBV!F1688</f>
        <v>BULLISH</v>
      </c>
      <c r="K1688" s="6" t="str">
        <f>OBV!G1688</f>
        <v>STRONG</v>
      </c>
      <c r="L1688" s="6" t="str">
        <f>OBV!H1688</f>
        <v>CONFIRMED BULLISH</v>
      </c>
      <c r="M1688" s="8">
        <f t="shared" si="263"/>
        <v>50</v>
      </c>
      <c r="N1688" s="8">
        <f t="shared" si="260"/>
        <v>100</v>
      </c>
      <c r="O1688" s="8">
        <f t="shared" si="261"/>
        <v>50</v>
      </c>
      <c r="P1688" s="8">
        <f t="shared" si="262"/>
        <v>100</v>
      </c>
      <c r="Q1688" s="9">
        <f t="shared" si="264"/>
        <v>75</v>
      </c>
      <c r="R1688" s="9">
        <f t="shared" si="265"/>
        <v>72.5</v>
      </c>
      <c r="S1688" s="9">
        <f t="shared" si="266"/>
        <v>80</v>
      </c>
      <c r="T1688" s="9">
        <f t="shared" si="267"/>
        <v>75</v>
      </c>
      <c r="U1688" s="8">
        <f t="shared" si="268"/>
        <v>75.833333333333329</v>
      </c>
      <c r="V1688" s="8">
        <f t="shared" si="269"/>
        <v>75.625</v>
      </c>
    </row>
    <row r="1689" spans="1:22" ht="13.5" x14ac:dyDescent="0.25">
      <c r="A1689" s="3">
        <f>RSI!A1689</f>
        <v>44757</v>
      </c>
      <c r="B1689" s="2">
        <f>RSI!B1689</f>
        <v>6.4481000000000002</v>
      </c>
      <c r="C1689" s="2">
        <f>RSI!I1689</f>
        <v>68.87068111239607</v>
      </c>
      <c r="D1689" s="2">
        <f>MACD!E1689</f>
        <v>-0.15815793015233037</v>
      </c>
      <c r="E1689" s="2">
        <f>MACD!F1689</f>
        <v>-0.1144172650647685</v>
      </c>
      <c r="F1689" s="2">
        <f>'Moving Avg'!D1689</f>
        <v>6.4498999999999995</v>
      </c>
      <c r="G1689" s="2">
        <f>'Moving Avg'!F1689</f>
        <v>6.1836099999999989</v>
      </c>
      <c r="H1689" s="2">
        <f>'Moving Avg'!G1689</f>
        <v>5.9591359999999982</v>
      </c>
      <c r="I1689" s="2">
        <f>'Moving Avg'!H1689</f>
        <v>6.1558989999999998</v>
      </c>
      <c r="J1689" s="6" t="str">
        <f>OBV!F1689</f>
        <v>BULLISH</v>
      </c>
      <c r="K1689" s="6" t="str">
        <f>OBV!G1689</f>
        <v>STRONG</v>
      </c>
      <c r="L1689" s="6" t="str">
        <f>OBV!H1689</f>
        <v>CONFIRMED BULLISH</v>
      </c>
      <c r="M1689" s="8">
        <f t="shared" si="263"/>
        <v>50</v>
      </c>
      <c r="N1689" s="8">
        <f t="shared" si="260"/>
        <v>100</v>
      </c>
      <c r="O1689" s="8">
        <f t="shared" si="261"/>
        <v>50</v>
      </c>
      <c r="P1689" s="8">
        <f t="shared" si="262"/>
        <v>100</v>
      </c>
      <c r="Q1689" s="9">
        <f t="shared" si="264"/>
        <v>75</v>
      </c>
      <c r="R1689" s="9">
        <f t="shared" si="265"/>
        <v>72.5</v>
      </c>
      <c r="S1689" s="9">
        <f t="shared" si="266"/>
        <v>80</v>
      </c>
      <c r="T1689" s="9">
        <f t="shared" si="267"/>
        <v>75</v>
      </c>
      <c r="U1689" s="8">
        <f t="shared" si="268"/>
        <v>75.833333333333329</v>
      </c>
      <c r="V1689" s="8">
        <f t="shared" si="269"/>
        <v>75.625</v>
      </c>
    </row>
    <row r="1690" spans="1:22" ht="13.5" x14ac:dyDescent="0.25">
      <c r="A1690" s="3">
        <f>RSI!A1690</f>
        <v>44760</v>
      </c>
      <c r="B1690" s="2">
        <f>RSI!B1690</f>
        <v>6.4481000000000002</v>
      </c>
      <c r="C1690" s="2">
        <f>RSI!I1690</f>
        <v>68.87068111239607</v>
      </c>
      <c r="D1690" s="2">
        <f>MACD!E1690</f>
        <v>-0.16810314275220151</v>
      </c>
      <c r="E1690" s="2">
        <f>MACD!F1690</f>
        <v>-0.12515444060225511</v>
      </c>
      <c r="F1690" s="2">
        <f>'Moving Avg'!D1690</f>
        <v>6.4587199999999996</v>
      </c>
      <c r="G1690" s="2">
        <f>'Moving Avg'!F1690</f>
        <v>6.2057699999999993</v>
      </c>
      <c r="H1690" s="2">
        <f>'Moving Avg'!G1690</f>
        <v>5.971336</v>
      </c>
      <c r="I1690" s="2">
        <f>'Moving Avg'!H1690</f>
        <v>6.1581565000000005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3"/>
        <v>50</v>
      </c>
      <c r="N1690" s="8">
        <f t="shared" si="260"/>
        <v>100</v>
      </c>
      <c r="O1690" s="8">
        <f t="shared" si="261"/>
        <v>50</v>
      </c>
      <c r="P1690" s="8">
        <f t="shared" si="262"/>
        <v>83.5</v>
      </c>
      <c r="Q1690" s="9">
        <f t="shared" si="264"/>
        <v>72.525000000000006</v>
      </c>
      <c r="R1690" s="9">
        <f t="shared" si="265"/>
        <v>68.375</v>
      </c>
      <c r="S1690" s="9">
        <f t="shared" si="266"/>
        <v>72.575000000000003</v>
      </c>
      <c r="T1690" s="9">
        <f t="shared" si="267"/>
        <v>70.875</v>
      </c>
      <c r="U1690" s="8">
        <f t="shared" si="268"/>
        <v>71.158333333333346</v>
      </c>
      <c r="V1690" s="8">
        <f t="shared" si="269"/>
        <v>71.087500000000006</v>
      </c>
    </row>
    <row r="1691" spans="1:22" ht="13.5" x14ac:dyDescent="0.25">
      <c r="A1691" s="3">
        <f>RSI!A1691</f>
        <v>44761</v>
      </c>
      <c r="B1691" s="2">
        <f>RSI!B1691</f>
        <v>6.4305000000000003</v>
      </c>
      <c r="C1691" s="2">
        <f>RSI!I1691</f>
        <v>67.281373324920324</v>
      </c>
      <c r="D1691" s="2">
        <f>MACD!E1691</f>
        <v>-0.17696502564096495</v>
      </c>
      <c r="E1691" s="2">
        <f>MACD!F1691</f>
        <v>-0.13551655760999709</v>
      </c>
      <c r="F1691" s="2">
        <f>'Moving Avg'!D1691</f>
        <v>6.4410600000000002</v>
      </c>
      <c r="G1691" s="2">
        <f>'Moving Avg'!F1691</f>
        <v>6.2212099999999992</v>
      </c>
      <c r="H1691" s="2">
        <f>'Moving Avg'!G1691</f>
        <v>5.9831839999999996</v>
      </c>
      <c r="I1691" s="2">
        <f>'Moving Avg'!H1691</f>
        <v>6.1603674999999996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3"/>
        <v>50</v>
      </c>
      <c r="N1691" s="8">
        <f t="shared" si="260"/>
        <v>100</v>
      </c>
      <c r="O1691" s="8">
        <f t="shared" si="261"/>
        <v>50</v>
      </c>
      <c r="P1691" s="8">
        <f t="shared" si="262"/>
        <v>16.5</v>
      </c>
      <c r="Q1691" s="9">
        <f t="shared" si="264"/>
        <v>62.475000000000001</v>
      </c>
      <c r="R1691" s="9">
        <f t="shared" si="265"/>
        <v>51.625</v>
      </c>
      <c r="S1691" s="9">
        <f t="shared" si="266"/>
        <v>42.424999999999997</v>
      </c>
      <c r="T1691" s="9">
        <f t="shared" si="267"/>
        <v>54.125</v>
      </c>
      <c r="U1691" s="8">
        <f t="shared" si="268"/>
        <v>52.17499999999999</v>
      </c>
      <c r="V1691" s="8">
        <f t="shared" si="269"/>
        <v>52.662499999999994</v>
      </c>
    </row>
    <row r="1692" spans="1:22" ht="13.5" x14ac:dyDescent="0.25">
      <c r="A1692" s="3">
        <f>RSI!A1692</f>
        <v>44762</v>
      </c>
      <c r="B1692" s="2">
        <f>RSI!B1692</f>
        <v>6.4481000000000002</v>
      </c>
      <c r="C1692" s="2">
        <f>RSI!I1692</f>
        <v>68.074773521170798</v>
      </c>
      <c r="D1692" s="2">
        <f>MACD!E1692</f>
        <v>-0.17013014727015552</v>
      </c>
      <c r="E1692" s="2">
        <f>MACD!F1692</f>
        <v>-0.14243927554202879</v>
      </c>
      <c r="F1692" s="2">
        <f>'Moving Avg'!D1692</f>
        <v>6.4445799999999993</v>
      </c>
      <c r="G1692" s="2">
        <f>'Moving Avg'!F1692</f>
        <v>6.2354449999999986</v>
      </c>
      <c r="H1692" s="2">
        <f>'Moving Avg'!G1692</f>
        <v>5.9953840000000005</v>
      </c>
      <c r="I1692" s="2">
        <f>'Moving Avg'!H1692</f>
        <v>6.1623749999999999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3"/>
        <v>50</v>
      </c>
      <c r="N1692" s="8">
        <f t="shared" si="260"/>
        <v>100</v>
      </c>
      <c r="O1692" s="8">
        <f t="shared" si="261"/>
        <v>50</v>
      </c>
      <c r="P1692" s="8">
        <f t="shared" si="262"/>
        <v>83.5</v>
      </c>
      <c r="Q1692" s="9">
        <f t="shared" si="264"/>
        <v>72.525000000000006</v>
      </c>
      <c r="R1692" s="9">
        <f t="shared" si="265"/>
        <v>68.375</v>
      </c>
      <c r="S1692" s="9">
        <f t="shared" si="266"/>
        <v>72.575000000000003</v>
      </c>
      <c r="T1692" s="9">
        <f t="shared" si="267"/>
        <v>70.875</v>
      </c>
      <c r="U1692" s="8">
        <f t="shared" si="268"/>
        <v>71.158333333333346</v>
      </c>
      <c r="V1692" s="8">
        <f t="shared" si="269"/>
        <v>71.087500000000006</v>
      </c>
    </row>
    <row r="1693" spans="1:22" ht="13.5" x14ac:dyDescent="0.25">
      <c r="A1693" s="3">
        <f>RSI!A1693</f>
        <v>44763</v>
      </c>
      <c r="B1693" s="2">
        <f>RSI!B1693</f>
        <v>6.2714999999999996</v>
      </c>
      <c r="C1693" s="2">
        <f>RSI!I1693</f>
        <v>53.940463163870348</v>
      </c>
      <c r="D1693" s="2">
        <f>MACD!E1693</f>
        <v>-0.14598908703923374</v>
      </c>
      <c r="E1693" s="2">
        <f>MACD!F1693</f>
        <v>-0.1431492378414698</v>
      </c>
      <c r="F1693" s="2">
        <f>'Moving Avg'!D1693</f>
        <v>6.4092600000000006</v>
      </c>
      <c r="G1693" s="2">
        <f>'Moving Avg'!F1693</f>
        <v>6.238764999999999</v>
      </c>
      <c r="H1693" s="2">
        <f>'Moving Avg'!G1693</f>
        <v>6.0010479999999999</v>
      </c>
      <c r="I1693" s="2">
        <f>'Moving Avg'!H1693</f>
        <v>6.1633324999999992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3"/>
        <v>50</v>
      </c>
      <c r="N1693" s="8">
        <f t="shared" si="260"/>
        <v>45</v>
      </c>
      <c r="O1693" s="8">
        <f t="shared" si="261"/>
        <v>50</v>
      </c>
      <c r="P1693" s="8">
        <f t="shared" si="262"/>
        <v>16.5</v>
      </c>
      <c r="Q1693" s="9">
        <f t="shared" si="264"/>
        <v>43.225000000000001</v>
      </c>
      <c r="R1693" s="9">
        <f t="shared" si="265"/>
        <v>40.625</v>
      </c>
      <c r="S1693" s="9">
        <f t="shared" si="266"/>
        <v>34.174999999999997</v>
      </c>
      <c r="T1693" s="9">
        <f t="shared" si="267"/>
        <v>40.375</v>
      </c>
      <c r="U1693" s="8">
        <f t="shared" si="268"/>
        <v>39.341666666666661</v>
      </c>
      <c r="V1693" s="8">
        <f t="shared" si="269"/>
        <v>39.599999999999994</v>
      </c>
    </row>
    <row r="1694" spans="1:22" ht="13.5" x14ac:dyDescent="0.25">
      <c r="A1694" s="3">
        <f>RSI!A1694</f>
        <v>44764</v>
      </c>
      <c r="B1694" s="2">
        <f>RSI!B1694</f>
        <v>6.351</v>
      </c>
      <c r="C1694" s="2">
        <f>RSI!I1694</f>
        <v>58.152736936086519</v>
      </c>
      <c r="D1694" s="2">
        <f>MACD!E1694</f>
        <v>-0.13180405025387731</v>
      </c>
      <c r="E1694" s="2">
        <f>MACD!F1694</f>
        <v>-0.14088020032395132</v>
      </c>
      <c r="F1694" s="2">
        <f>'Moving Avg'!D1694</f>
        <v>6.3898400000000004</v>
      </c>
      <c r="G1694" s="2">
        <f>'Moving Avg'!F1694</f>
        <v>6.2523149999999985</v>
      </c>
      <c r="H1694" s="2">
        <f>'Moving Avg'!G1694</f>
        <v>6.0096379999999998</v>
      </c>
      <c r="I1694" s="2">
        <f>'Moving Avg'!H1694</f>
        <v>6.1640205000000003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  <c r="M1694" s="8">
        <f t="shared" si="263"/>
        <v>50</v>
      </c>
      <c r="N1694" s="8">
        <f t="shared" si="260"/>
        <v>0</v>
      </c>
      <c r="O1694" s="8">
        <f t="shared" si="261"/>
        <v>50</v>
      </c>
      <c r="P1694" s="8">
        <f t="shared" si="262"/>
        <v>66.5</v>
      </c>
      <c r="Q1694" s="9">
        <f t="shared" si="264"/>
        <v>34.975000000000001</v>
      </c>
      <c r="R1694" s="9">
        <f t="shared" si="265"/>
        <v>44.125</v>
      </c>
      <c r="S1694" s="9">
        <f t="shared" si="266"/>
        <v>49.924999999999997</v>
      </c>
      <c r="T1694" s="9">
        <f t="shared" si="267"/>
        <v>41.625</v>
      </c>
      <c r="U1694" s="8">
        <f t="shared" si="268"/>
        <v>43.008333333333326</v>
      </c>
      <c r="V1694" s="8">
        <f t="shared" si="269"/>
        <v>42.662499999999994</v>
      </c>
    </row>
    <row r="1695" spans="1:22" ht="13.5" x14ac:dyDescent="0.25">
      <c r="A1695" s="3">
        <f>RSI!A1695</f>
        <v>44768</v>
      </c>
      <c r="B1695" s="2">
        <f>RSI!B1695</f>
        <v>6.3597999999999999</v>
      </c>
      <c r="C1695" s="2">
        <f>RSI!I1695</f>
        <v>58.604026561683945</v>
      </c>
      <c r="D1695" s="2">
        <f>MACD!E1695</f>
        <v>-9.4065300063026491E-2</v>
      </c>
      <c r="E1695" s="2">
        <f>MACD!F1695</f>
        <v>-0.13151722027176638</v>
      </c>
      <c r="F1695" s="2">
        <f>'Moving Avg'!D1695</f>
        <v>6.3721800000000002</v>
      </c>
      <c r="G1695" s="2">
        <f>'Moving Avg'!F1695</f>
        <v>6.2671399999999995</v>
      </c>
      <c r="H1695" s="2">
        <f>'Moving Avg'!G1695</f>
        <v>6.0200719999999999</v>
      </c>
      <c r="I1695" s="2">
        <f>'Moving Avg'!H1695</f>
        <v>6.164669</v>
      </c>
      <c r="J1695" s="6" t="str">
        <f>OBV!F1695</f>
        <v>BULLISH</v>
      </c>
      <c r="K1695" s="6" t="str">
        <f>OBV!G1695</f>
        <v>STRONG</v>
      </c>
      <c r="L1695" s="6" t="str">
        <f>OBV!H1695</f>
        <v>BULLISH DIVERGENCE</v>
      </c>
      <c r="M1695" s="8">
        <f t="shared" si="263"/>
        <v>50</v>
      </c>
      <c r="N1695" s="8">
        <f t="shared" si="260"/>
        <v>0</v>
      </c>
      <c r="O1695" s="8">
        <f t="shared" si="261"/>
        <v>50</v>
      </c>
      <c r="P1695" s="8">
        <f t="shared" si="262"/>
        <v>83</v>
      </c>
      <c r="Q1695" s="9">
        <f t="shared" si="264"/>
        <v>37.450000000000003</v>
      </c>
      <c r="R1695" s="9">
        <f t="shared" si="265"/>
        <v>48.25</v>
      </c>
      <c r="S1695" s="9">
        <f t="shared" si="266"/>
        <v>57.35</v>
      </c>
      <c r="T1695" s="9">
        <f t="shared" si="267"/>
        <v>45.75</v>
      </c>
      <c r="U1695" s="8">
        <f t="shared" si="268"/>
        <v>47.683333333333337</v>
      </c>
      <c r="V1695" s="8">
        <f t="shared" si="269"/>
        <v>47.2</v>
      </c>
    </row>
    <row r="1696" spans="1:22" ht="13.5" x14ac:dyDescent="0.25">
      <c r="A1696" s="3">
        <f>RSI!A1696</f>
        <v>44769</v>
      </c>
      <c r="B1696" s="2">
        <f>RSI!B1696</f>
        <v>6.3421000000000003</v>
      </c>
      <c r="C1696" s="2">
        <f>RSI!I1696</f>
        <v>57.266314020016573</v>
      </c>
      <c r="D1696" s="2">
        <f>MACD!E1696</f>
        <v>-4.3949580682012268E-2</v>
      </c>
      <c r="E1696" s="2">
        <f>MACD!F1696</f>
        <v>-0.11400369235381556</v>
      </c>
      <c r="F1696" s="2">
        <f>'Moving Avg'!D1696</f>
        <v>6.3544999999999998</v>
      </c>
      <c r="G1696" s="2">
        <f>'Moving Avg'!F1696</f>
        <v>6.2844149999999992</v>
      </c>
      <c r="H1696" s="2">
        <f>'Moving Avg'!G1696</f>
        <v>6.0306519999999999</v>
      </c>
      <c r="I1696" s="2">
        <f>'Moving Avg'!H1696</f>
        <v>6.1642700000000001</v>
      </c>
      <c r="J1696" s="6" t="str">
        <f>OBV!F1696</f>
        <v>BULLISH</v>
      </c>
      <c r="K1696" s="6" t="str">
        <f>OBV!G1696</f>
        <v>NEUTRAL</v>
      </c>
      <c r="L1696" s="6" t="str">
        <f>OBV!H1696</f>
        <v>BULLISH DIVERGENCE</v>
      </c>
      <c r="M1696" s="8">
        <f t="shared" si="263"/>
        <v>50</v>
      </c>
      <c r="N1696" s="8">
        <f t="shared" si="260"/>
        <v>0</v>
      </c>
      <c r="O1696" s="8">
        <f t="shared" si="261"/>
        <v>50</v>
      </c>
      <c r="P1696" s="8">
        <f t="shared" si="262"/>
        <v>66.5</v>
      </c>
      <c r="Q1696" s="9">
        <f t="shared" si="264"/>
        <v>34.975000000000001</v>
      </c>
      <c r="R1696" s="9">
        <f t="shared" si="265"/>
        <v>44.125</v>
      </c>
      <c r="S1696" s="9">
        <f t="shared" si="266"/>
        <v>49.924999999999997</v>
      </c>
      <c r="T1696" s="9">
        <f t="shared" si="267"/>
        <v>41.625</v>
      </c>
      <c r="U1696" s="8">
        <f t="shared" si="268"/>
        <v>43.008333333333326</v>
      </c>
      <c r="V1696" s="8">
        <f t="shared" si="269"/>
        <v>42.662499999999994</v>
      </c>
    </row>
    <row r="1697" spans="1:22" ht="13.5" x14ac:dyDescent="0.25">
      <c r="A1697" s="3">
        <f>RSI!A1697</f>
        <v>44770</v>
      </c>
      <c r="B1697" s="2">
        <f>RSI!B1697</f>
        <v>6.3421000000000003</v>
      </c>
      <c r="C1697" s="2">
        <f>RSI!I1697</f>
        <v>57.266314020016573</v>
      </c>
      <c r="D1697" s="2">
        <f>MACD!E1697</f>
        <v>-1.5755218424158279E-2</v>
      </c>
      <c r="E1697" s="2">
        <f>MACD!F1697</f>
        <v>-9.435399756788411E-2</v>
      </c>
      <c r="F1697" s="2">
        <f>'Moving Avg'!D1697</f>
        <v>6.3332999999999995</v>
      </c>
      <c r="G1697" s="2">
        <f>'Moving Avg'!F1697</f>
        <v>6.3025250000000002</v>
      </c>
      <c r="H1697" s="2">
        <f>'Moving Avg'!G1697</f>
        <v>6.0407320000000002</v>
      </c>
      <c r="I1697" s="2">
        <f>'Moving Avg'!H1697</f>
        <v>6.1638290000000007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  <c r="M1697" s="8">
        <f t="shared" si="263"/>
        <v>50</v>
      </c>
      <c r="N1697" s="8">
        <f t="shared" si="260"/>
        <v>0</v>
      </c>
      <c r="O1697" s="8">
        <f t="shared" si="261"/>
        <v>50</v>
      </c>
      <c r="P1697" s="8">
        <f t="shared" si="262"/>
        <v>66.5</v>
      </c>
      <c r="Q1697" s="9">
        <f t="shared" si="264"/>
        <v>34.975000000000001</v>
      </c>
      <c r="R1697" s="9">
        <f t="shared" si="265"/>
        <v>44.125</v>
      </c>
      <c r="S1697" s="9">
        <f t="shared" si="266"/>
        <v>49.924999999999997</v>
      </c>
      <c r="T1697" s="9">
        <f t="shared" si="267"/>
        <v>41.625</v>
      </c>
      <c r="U1697" s="8">
        <f t="shared" si="268"/>
        <v>43.008333333333326</v>
      </c>
      <c r="V1697" s="8">
        <f t="shared" si="269"/>
        <v>42.662499999999994</v>
      </c>
    </row>
    <row r="1698" spans="1:22" ht="13.5" x14ac:dyDescent="0.25">
      <c r="A1698" s="3">
        <f>RSI!A1698</f>
        <v>44771</v>
      </c>
      <c r="B1698" s="2">
        <f>RSI!B1698</f>
        <v>6.4215999999999998</v>
      </c>
      <c r="C1698" s="2">
        <f>RSI!I1698</f>
        <v>61.807568877368475</v>
      </c>
      <c r="D1698" s="2">
        <f>MACD!E1698</f>
        <v>4.3401391103339293E-3</v>
      </c>
      <c r="E1698" s="2">
        <f>MACD!F1698</f>
        <v>-7.4615170232240513E-2</v>
      </c>
      <c r="F1698" s="2">
        <f>'Moving Avg'!D1698</f>
        <v>6.3633199999999999</v>
      </c>
      <c r="G1698" s="2">
        <f>'Moving Avg'!F1698</f>
        <v>6.3258599999999996</v>
      </c>
      <c r="H1698" s="2">
        <f>'Moving Avg'!G1698</f>
        <v>6.0507340000000012</v>
      </c>
      <c r="I1698" s="2">
        <f>'Moving Avg'!H1698</f>
        <v>6.1642444999999997</v>
      </c>
      <c r="J1698" s="6" t="str">
        <f>OBV!F1698</f>
        <v>BULLISH</v>
      </c>
      <c r="K1698" s="6" t="str">
        <f>OBV!G1698</f>
        <v>STRONG</v>
      </c>
      <c r="L1698" s="6" t="str">
        <f>OBV!H1698</f>
        <v>CONFIRMED BULLISH</v>
      </c>
      <c r="M1698" s="8">
        <f t="shared" si="263"/>
        <v>50</v>
      </c>
      <c r="N1698" s="8">
        <f t="shared" si="260"/>
        <v>0</v>
      </c>
      <c r="O1698" s="8">
        <f t="shared" si="261"/>
        <v>50</v>
      </c>
      <c r="P1698" s="8">
        <f t="shared" si="262"/>
        <v>100</v>
      </c>
      <c r="Q1698" s="9">
        <f t="shared" si="264"/>
        <v>40</v>
      </c>
      <c r="R1698" s="9">
        <f t="shared" si="265"/>
        <v>52.5</v>
      </c>
      <c r="S1698" s="9">
        <f t="shared" si="266"/>
        <v>65</v>
      </c>
      <c r="T1698" s="9">
        <f t="shared" si="267"/>
        <v>50</v>
      </c>
      <c r="U1698" s="8">
        <f t="shared" si="268"/>
        <v>52.5</v>
      </c>
      <c r="V1698" s="8">
        <f t="shared" si="269"/>
        <v>51.875</v>
      </c>
    </row>
    <row r="1699" spans="1:22" ht="13.5" x14ac:dyDescent="0.25">
      <c r="A1699" s="3">
        <f>RSI!A1699</f>
        <v>44774</v>
      </c>
      <c r="B1699" s="2">
        <f>RSI!B1699</f>
        <v>6.4039999999999999</v>
      </c>
      <c r="C1699" s="2">
        <f>RSI!I1699</f>
        <v>60.280314930478475</v>
      </c>
      <c r="D1699" s="2">
        <f>MACD!E1699</f>
        <v>2.1640602829832822E-2</v>
      </c>
      <c r="E1699" s="2">
        <f>MACD!F1699</f>
        <v>-5.5364015619825853E-2</v>
      </c>
      <c r="F1699" s="2">
        <f>'Moving Avg'!D1699</f>
        <v>6.37392</v>
      </c>
      <c r="G1699" s="2">
        <f>'Moving Avg'!F1699</f>
        <v>6.3424749999999994</v>
      </c>
      <c r="H1699" s="2">
        <f>'Moving Avg'!G1699</f>
        <v>6.0603840000000018</v>
      </c>
      <c r="I1699" s="2">
        <f>'Moving Avg'!H1699</f>
        <v>6.1645719999999997</v>
      </c>
      <c r="J1699" s="6" t="str">
        <f>OBV!F1699</f>
        <v>BULLISH</v>
      </c>
      <c r="K1699" s="6" t="str">
        <f>OBV!G1699</f>
        <v>STRONG</v>
      </c>
      <c r="L1699" s="6" t="str">
        <f>OBV!H1699</f>
        <v>CONFIRMED BULLISH</v>
      </c>
      <c r="M1699" s="8">
        <f t="shared" si="263"/>
        <v>50</v>
      </c>
      <c r="N1699" s="8">
        <f t="shared" si="260"/>
        <v>0</v>
      </c>
      <c r="O1699" s="8">
        <f t="shared" si="261"/>
        <v>50</v>
      </c>
      <c r="P1699" s="8">
        <f t="shared" si="262"/>
        <v>100</v>
      </c>
      <c r="Q1699" s="9">
        <f t="shared" si="264"/>
        <v>40</v>
      </c>
      <c r="R1699" s="9">
        <f t="shared" si="265"/>
        <v>52.5</v>
      </c>
      <c r="S1699" s="9">
        <f t="shared" si="266"/>
        <v>65</v>
      </c>
      <c r="T1699" s="9">
        <f t="shared" si="267"/>
        <v>50</v>
      </c>
      <c r="U1699" s="8">
        <f t="shared" si="268"/>
        <v>52.5</v>
      </c>
      <c r="V1699" s="8">
        <f t="shared" si="269"/>
        <v>51.875</v>
      </c>
    </row>
    <row r="1700" spans="1:22" ht="13.5" x14ac:dyDescent="0.25">
      <c r="A1700" s="3">
        <f>RSI!A1700</f>
        <v>44775</v>
      </c>
      <c r="B1700" s="2">
        <f>RSI!B1700</f>
        <v>6.3775000000000004</v>
      </c>
      <c r="C1700" s="2">
        <f>RSI!I1700</f>
        <v>57.95810405625987</v>
      </c>
      <c r="D1700" s="2">
        <f>MACD!E1700</f>
        <v>3.7414007706024321E-2</v>
      </c>
      <c r="E1700" s="2">
        <f>MACD!F1700</f>
        <v>-3.6808410954655819E-2</v>
      </c>
      <c r="F1700" s="2">
        <f>'Moving Avg'!D1700</f>
        <v>6.377460000000001</v>
      </c>
      <c r="G1700" s="2">
        <f>'Moving Avg'!F1700</f>
        <v>6.3577649999999997</v>
      </c>
      <c r="H1700" s="2">
        <f>'Moving Avg'!G1700</f>
        <v>6.0720060000000009</v>
      </c>
      <c r="I1700" s="2">
        <f>'Moving Avg'!H1700</f>
        <v>6.1647670000000003</v>
      </c>
      <c r="J1700" s="6" t="str">
        <f>OBV!F1700</f>
        <v>BULLISH</v>
      </c>
      <c r="K1700" s="6" t="str">
        <f>OBV!G1700</f>
        <v>STRONG</v>
      </c>
      <c r="L1700" s="6" t="str">
        <f>OBV!H1700</f>
        <v>CONFIRMED BULLISH</v>
      </c>
      <c r="M1700" s="8">
        <f t="shared" si="263"/>
        <v>50</v>
      </c>
      <c r="N1700" s="8">
        <f t="shared" si="260"/>
        <v>0</v>
      </c>
      <c r="O1700" s="8">
        <f t="shared" si="261"/>
        <v>50</v>
      </c>
      <c r="P1700" s="8">
        <f t="shared" si="262"/>
        <v>100</v>
      </c>
      <c r="Q1700" s="9">
        <f t="shared" si="264"/>
        <v>40</v>
      </c>
      <c r="R1700" s="9">
        <f t="shared" si="265"/>
        <v>52.5</v>
      </c>
      <c r="S1700" s="9">
        <f t="shared" si="266"/>
        <v>65</v>
      </c>
      <c r="T1700" s="9">
        <f t="shared" si="267"/>
        <v>50</v>
      </c>
      <c r="U1700" s="8">
        <f t="shared" si="268"/>
        <v>52.5</v>
      </c>
      <c r="V1700" s="8">
        <f t="shared" si="269"/>
        <v>51.875</v>
      </c>
    </row>
    <row r="1701" spans="1:22" ht="13.5" x14ac:dyDescent="0.25">
      <c r="A1701" s="3">
        <f>RSI!A1701</f>
        <v>44776</v>
      </c>
      <c r="B1701" s="2">
        <f>RSI!B1701</f>
        <v>6.3597999999999999</v>
      </c>
      <c r="C1701" s="2">
        <f>RSI!I1701</f>
        <v>56.395381935161296</v>
      </c>
      <c r="D1701" s="2">
        <f>MACD!E1701</f>
        <v>4.8753695199266645E-2</v>
      </c>
      <c r="E1701" s="2">
        <f>MACD!F1701</f>
        <v>-1.9695989723871328E-2</v>
      </c>
      <c r="F1701" s="2">
        <f>'Moving Avg'!D1701</f>
        <v>6.3810000000000002</v>
      </c>
      <c r="G1701" s="2">
        <f>'Moving Avg'!F1701</f>
        <v>6.3721699999999997</v>
      </c>
      <c r="H1701" s="2">
        <f>'Moving Avg'!G1701</f>
        <v>6.0824400000000018</v>
      </c>
      <c r="I1701" s="2">
        <f>'Moving Avg'!H1701</f>
        <v>6.1649985000000003</v>
      </c>
      <c r="J1701" s="6" t="str">
        <f>OBV!F1701</f>
        <v>BULLISH</v>
      </c>
      <c r="K1701" s="6" t="str">
        <f>OBV!G1701</f>
        <v>STRONG</v>
      </c>
      <c r="L1701" s="6" t="str">
        <f>OBV!H1701</f>
        <v>CONFIRMED BULLISH</v>
      </c>
      <c r="M1701" s="8">
        <f t="shared" si="263"/>
        <v>50</v>
      </c>
      <c r="N1701" s="8">
        <f t="shared" si="260"/>
        <v>0</v>
      </c>
      <c r="O1701" s="8">
        <f t="shared" si="261"/>
        <v>50</v>
      </c>
      <c r="P1701" s="8">
        <f t="shared" si="262"/>
        <v>100</v>
      </c>
      <c r="Q1701" s="9">
        <f t="shared" si="264"/>
        <v>40</v>
      </c>
      <c r="R1701" s="9">
        <f t="shared" si="265"/>
        <v>52.5</v>
      </c>
      <c r="S1701" s="9">
        <f t="shared" si="266"/>
        <v>65</v>
      </c>
      <c r="T1701" s="9">
        <f t="shared" si="267"/>
        <v>50</v>
      </c>
      <c r="U1701" s="8">
        <f t="shared" si="268"/>
        <v>52.5</v>
      </c>
      <c r="V1701" s="8">
        <f t="shared" si="269"/>
        <v>51.875</v>
      </c>
    </row>
    <row r="1702" spans="1:22" ht="13.5" x14ac:dyDescent="0.25">
      <c r="A1702" s="3">
        <f>RSI!A1702</f>
        <v>44777</v>
      </c>
      <c r="B1702" s="2">
        <f>RSI!B1702</f>
        <v>6.4215999999999998</v>
      </c>
      <c r="C1702" s="2">
        <f>RSI!I1702</f>
        <v>60.409234203164743</v>
      </c>
      <c r="D1702" s="2">
        <f>MACD!E1702</f>
        <v>5.6018080611930365E-2</v>
      </c>
      <c r="E1702" s="2">
        <f>MACD!F1702</f>
        <v>-4.5531756567109907E-3</v>
      </c>
      <c r="F1702" s="2">
        <f>'Moving Avg'!D1702</f>
        <v>6.3968999999999996</v>
      </c>
      <c r="G1702" s="2">
        <f>'Moving Avg'!F1702</f>
        <v>6.3840899999999996</v>
      </c>
      <c r="H1702" s="2">
        <f>'Moving Avg'!G1702</f>
        <v>6.0944420000000017</v>
      </c>
      <c r="I1702" s="2">
        <f>'Moving Avg'!H1702</f>
        <v>6.1660394999999992</v>
      </c>
      <c r="J1702" s="6" t="str">
        <f>OBV!F1702</f>
        <v>BULLISH</v>
      </c>
      <c r="K1702" s="6" t="str">
        <f>OBV!G1702</f>
        <v>STRONG</v>
      </c>
      <c r="L1702" s="6" t="str">
        <f>OBV!H1702</f>
        <v>CONFIRMED BULLISH</v>
      </c>
      <c r="M1702" s="8">
        <f t="shared" si="263"/>
        <v>50</v>
      </c>
      <c r="N1702" s="8">
        <f t="shared" si="260"/>
        <v>0</v>
      </c>
      <c r="O1702" s="8">
        <f t="shared" si="261"/>
        <v>50</v>
      </c>
      <c r="P1702" s="8">
        <f t="shared" si="262"/>
        <v>100</v>
      </c>
      <c r="Q1702" s="9">
        <f t="shared" si="264"/>
        <v>40</v>
      </c>
      <c r="R1702" s="9">
        <f t="shared" si="265"/>
        <v>52.5</v>
      </c>
      <c r="S1702" s="9">
        <f t="shared" si="266"/>
        <v>65</v>
      </c>
      <c r="T1702" s="9">
        <f t="shared" si="267"/>
        <v>50</v>
      </c>
      <c r="U1702" s="8">
        <f t="shared" si="268"/>
        <v>52.5</v>
      </c>
      <c r="V1702" s="8">
        <f t="shared" si="269"/>
        <v>51.875</v>
      </c>
    </row>
    <row r="1703" spans="1:22" ht="13.5" x14ac:dyDescent="0.25">
      <c r="A1703" s="3">
        <f>RSI!A1703</f>
        <v>44778</v>
      </c>
      <c r="B1703" s="2">
        <f>RSI!B1703</f>
        <v>6.3863000000000003</v>
      </c>
      <c r="C1703" s="2">
        <f>RSI!I1703</f>
        <v>57.171935975243336</v>
      </c>
      <c r="D1703" s="2">
        <f>MACD!E1703</f>
        <v>3.6818746327128338E-2</v>
      </c>
      <c r="E1703" s="2">
        <f>MACD!F1703</f>
        <v>3.7212087400568749E-3</v>
      </c>
      <c r="F1703" s="2">
        <f>'Moving Avg'!D1703</f>
        <v>6.3898399999999995</v>
      </c>
      <c r="G1703" s="2">
        <f>'Moving Avg'!F1703</f>
        <v>6.3920399999999997</v>
      </c>
      <c r="H1703" s="2">
        <f>'Moving Avg'!G1703</f>
        <v>6.1075740000000023</v>
      </c>
      <c r="I1703" s="2">
        <f>'Moving Avg'!H1703</f>
        <v>6.1669869999999989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3"/>
        <v>50</v>
      </c>
      <c r="N1703" s="8">
        <f t="shared" si="260"/>
        <v>0</v>
      </c>
      <c r="O1703" s="8">
        <f t="shared" si="261"/>
        <v>50</v>
      </c>
      <c r="P1703" s="8">
        <f t="shared" si="262"/>
        <v>16.5</v>
      </c>
      <c r="Q1703" s="9">
        <f t="shared" si="264"/>
        <v>27.475000000000001</v>
      </c>
      <c r="R1703" s="9">
        <f t="shared" si="265"/>
        <v>31.625</v>
      </c>
      <c r="S1703" s="9">
        <f t="shared" si="266"/>
        <v>27.425000000000001</v>
      </c>
      <c r="T1703" s="9">
        <f t="shared" si="267"/>
        <v>29.125</v>
      </c>
      <c r="U1703" s="8">
        <f t="shared" si="268"/>
        <v>28.841666666666669</v>
      </c>
      <c r="V1703" s="8">
        <f t="shared" si="269"/>
        <v>28.912500000000001</v>
      </c>
    </row>
    <row r="1704" spans="1:22" ht="13.5" x14ac:dyDescent="0.25">
      <c r="A1704" s="3">
        <f>RSI!A1704</f>
        <v>44781</v>
      </c>
      <c r="B1704" s="2">
        <f>RSI!B1704</f>
        <v>6.3775000000000004</v>
      </c>
      <c r="C1704" s="2">
        <f>RSI!I1704</f>
        <v>56.361065984732718</v>
      </c>
      <c r="D1704" s="2">
        <f>MACD!E1704</f>
        <v>3.2931304977758202E-2</v>
      </c>
      <c r="E1704" s="2">
        <f>MACD!F1704</f>
        <v>9.5632279875971418E-3</v>
      </c>
      <c r="F1704" s="2">
        <f>'Moving Avg'!D1704</f>
        <v>6.3845400000000003</v>
      </c>
      <c r="G1704" s="2">
        <f>'Moving Avg'!F1704</f>
        <v>6.3995499999999996</v>
      </c>
      <c r="H1704" s="2">
        <f>'Moving Avg'!G1704</f>
        <v>6.1198620000000004</v>
      </c>
      <c r="I1704" s="2">
        <f>'Moving Avg'!H1704</f>
        <v>6.1685580000000009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3"/>
        <v>50</v>
      </c>
      <c r="N1704" s="8">
        <f t="shared" si="260"/>
        <v>0</v>
      </c>
      <c r="O1704" s="8">
        <f t="shared" si="261"/>
        <v>50</v>
      </c>
      <c r="P1704" s="8">
        <f t="shared" si="262"/>
        <v>16.5</v>
      </c>
      <c r="Q1704" s="9">
        <f t="shared" si="264"/>
        <v>27.475000000000001</v>
      </c>
      <c r="R1704" s="9">
        <f t="shared" si="265"/>
        <v>31.625</v>
      </c>
      <c r="S1704" s="9">
        <f t="shared" si="266"/>
        <v>27.425000000000001</v>
      </c>
      <c r="T1704" s="9">
        <f t="shared" si="267"/>
        <v>29.125</v>
      </c>
      <c r="U1704" s="8">
        <f t="shared" si="268"/>
        <v>28.841666666666669</v>
      </c>
      <c r="V1704" s="8">
        <f t="shared" si="269"/>
        <v>28.912500000000001</v>
      </c>
    </row>
    <row r="1705" spans="1:22" ht="13.5" x14ac:dyDescent="0.25">
      <c r="A1705" s="3">
        <f>RSI!A1705</f>
        <v>44782</v>
      </c>
      <c r="B1705" s="2">
        <f>RSI!B1705</f>
        <v>6.4039999999999999</v>
      </c>
      <c r="C1705" s="2">
        <f>RSI!I1705</f>
        <v>58.280001997432223</v>
      </c>
      <c r="D1705" s="2">
        <f>MACD!E1705</f>
        <v>2.8599192182920063E-2</v>
      </c>
      <c r="E1705" s="2">
        <f>MACD!F1705</f>
        <v>1.3370420826661726E-2</v>
      </c>
      <c r="F1705" s="2">
        <f>'Moving Avg'!D1705</f>
        <v>6.3898400000000004</v>
      </c>
      <c r="G1705" s="2">
        <f>'Moving Avg'!F1705</f>
        <v>6.3995499999999996</v>
      </c>
      <c r="H1705" s="2">
        <f>'Moving Avg'!G1705</f>
        <v>6.1313460000000006</v>
      </c>
      <c r="I1705" s="2">
        <f>'Moving Avg'!H1705</f>
        <v>6.1701365000000008</v>
      </c>
      <c r="J1705" s="6" t="str">
        <f>OBV!F1705</f>
        <v>BULLISH</v>
      </c>
      <c r="K1705" s="6" t="str">
        <f>OBV!G1705</f>
        <v>STRONG</v>
      </c>
      <c r="L1705" s="6" t="str">
        <f>OBV!H1705</f>
        <v>CONFIRMED BULLISH</v>
      </c>
      <c r="M1705" s="8">
        <f t="shared" si="263"/>
        <v>50</v>
      </c>
      <c r="N1705" s="8">
        <f t="shared" si="260"/>
        <v>0</v>
      </c>
      <c r="O1705" s="8">
        <f t="shared" si="261"/>
        <v>50</v>
      </c>
      <c r="P1705" s="8">
        <f t="shared" si="262"/>
        <v>100</v>
      </c>
      <c r="Q1705" s="9">
        <f t="shared" si="264"/>
        <v>40</v>
      </c>
      <c r="R1705" s="9">
        <f t="shared" si="265"/>
        <v>52.5</v>
      </c>
      <c r="S1705" s="9">
        <f t="shared" si="266"/>
        <v>65</v>
      </c>
      <c r="T1705" s="9">
        <f t="shared" si="267"/>
        <v>50</v>
      </c>
      <c r="U1705" s="8">
        <f t="shared" si="268"/>
        <v>52.5</v>
      </c>
      <c r="V1705" s="8">
        <f t="shared" si="269"/>
        <v>51.875</v>
      </c>
    </row>
    <row r="1706" spans="1:22" ht="13.5" x14ac:dyDescent="0.25">
      <c r="A1706" s="3">
        <f>RSI!A1706</f>
        <v>44783</v>
      </c>
      <c r="B1706" s="2">
        <f>RSI!B1706</f>
        <v>6.6955</v>
      </c>
      <c r="C1706" s="2">
        <f>RSI!I1706</f>
        <v>72.569077729787551</v>
      </c>
      <c r="D1706" s="2">
        <f>MACD!E1706</f>
        <v>5.9796777472698182E-5</v>
      </c>
      <c r="E1706" s="2">
        <f>MACD!F1706</f>
        <v>1.070829601682392E-2</v>
      </c>
      <c r="F1706" s="2">
        <f>'Moving Avg'!D1706</f>
        <v>6.4569799999999997</v>
      </c>
      <c r="G1706" s="2">
        <f>'Moving Avg'!F1706</f>
        <v>6.408385</v>
      </c>
      <c r="H1706" s="2">
        <f>'Moving Avg'!G1706</f>
        <v>6.1484940000000003</v>
      </c>
      <c r="I1706" s="2">
        <f>'Moving Avg'!H1706</f>
        <v>6.1731725000000015</v>
      </c>
      <c r="J1706" s="6" t="str">
        <f>OBV!F1706</f>
        <v>BULLISH</v>
      </c>
      <c r="K1706" s="6" t="str">
        <f>OBV!G1706</f>
        <v>STRONG</v>
      </c>
      <c r="L1706" s="6" t="str">
        <f>OBV!H1706</f>
        <v>CONFIRMED BULLISH</v>
      </c>
      <c r="M1706" s="8">
        <f t="shared" si="263"/>
        <v>0</v>
      </c>
      <c r="N1706" s="8">
        <f t="shared" si="260"/>
        <v>45</v>
      </c>
      <c r="O1706" s="8">
        <f t="shared" si="261"/>
        <v>50</v>
      </c>
      <c r="P1706" s="8">
        <f t="shared" si="262"/>
        <v>100</v>
      </c>
      <c r="Q1706" s="9">
        <f t="shared" si="264"/>
        <v>38.25</v>
      </c>
      <c r="R1706" s="9">
        <f t="shared" si="265"/>
        <v>51.5</v>
      </c>
      <c r="S1706" s="9">
        <f t="shared" si="266"/>
        <v>64.25</v>
      </c>
      <c r="T1706" s="9">
        <f t="shared" si="267"/>
        <v>48.75</v>
      </c>
      <c r="U1706" s="8">
        <f t="shared" si="268"/>
        <v>51.333333333333336</v>
      </c>
      <c r="V1706" s="8">
        <f t="shared" si="269"/>
        <v>50.6875</v>
      </c>
    </row>
    <row r="1707" spans="1:22" ht="13.5" x14ac:dyDescent="0.25">
      <c r="A1707" s="3">
        <f>RSI!A1707</f>
        <v>44784</v>
      </c>
      <c r="B1707" s="2">
        <f>RSI!B1707</f>
        <v>6.8898000000000001</v>
      </c>
      <c r="C1707" s="2">
        <f>RSI!I1707</f>
        <v>77.982248716780418</v>
      </c>
      <c r="D1707" s="2">
        <f>MACD!E1707</f>
        <v>-4.0720752862436704E-2</v>
      </c>
      <c r="E1707" s="2">
        <f>MACD!F1707</f>
        <v>4.224862409717943E-4</v>
      </c>
      <c r="F1707" s="2">
        <f>'Moving Avg'!D1707</f>
        <v>6.5506199999999994</v>
      </c>
      <c r="G1707" s="2">
        <f>'Moving Avg'!F1707</f>
        <v>6.4313500000000001</v>
      </c>
      <c r="H1707" s="2">
        <f>'Moving Avg'!G1707</f>
        <v>6.1703619999999999</v>
      </c>
      <c r="I1707" s="2">
        <f>'Moving Avg'!H1707</f>
        <v>6.1771800000000017</v>
      </c>
      <c r="J1707" s="6" t="str">
        <f>OBV!F1707</f>
        <v>BULLISH</v>
      </c>
      <c r="K1707" s="6" t="str">
        <f>OBV!G1707</f>
        <v>STRONG</v>
      </c>
      <c r="L1707" s="6" t="str">
        <f>OBV!H1707</f>
        <v>CONFIRMED BULLISH</v>
      </c>
      <c r="M1707" s="8">
        <f t="shared" si="263"/>
        <v>0</v>
      </c>
      <c r="N1707" s="8">
        <f t="shared" si="260"/>
        <v>100</v>
      </c>
      <c r="O1707" s="8">
        <f t="shared" si="261"/>
        <v>50</v>
      </c>
      <c r="P1707" s="8">
        <f t="shared" si="262"/>
        <v>100</v>
      </c>
      <c r="Q1707" s="9">
        <f t="shared" si="264"/>
        <v>57.5</v>
      </c>
      <c r="R1707" s="9">
        <f t="shared" si="265"/>
        <v>62.5</v>
      </c>
      <c r="S1707" s="9">
        <f t="shared" si="266"/>
        <v>72.5</v>
      </c>
      <c r="T1707" s="9">
        <f t="shared" si="267"/>
        <v>62.5</v>
      </c>
      <c r="U1707" s="8">
        <f t="shared" si="268"/>
        <v>64.166666666666671</v>
      </c>
      <c r="V1707" s="8">
        <f t="shared" si="269"/>
        <v>63.75</v>
      </c>
    </row>
    <row r="1708" spans="1:22" ht="13.5" x14ac:dyDescent="0.25">
      <c r="A1708" s="3">
        <f>RSI!A1708</f>
        <v>44785</v>
      </c>
      <c r="B1708" s="2">
        <f>RSI!B1708</f>
        <v>6.8368000000000002</v>
      </c>
      <c r="C1708" s="2">
        <f>RSI!I1708</f>
        <v>73.709358637746533</v>
      </c>
      <c r="D1708" s="2">
        <f>MACD!E1708</f>
        <v>-6.2292172063362017E-2</v>
      </c>
      <c r="E1708" s="2">
        <f>MACD!F1708</f>
        <v>-1.2120445419894968E-2</v>
      </c>
      <c r="F1708" s="2">
        <f>'Moving Avg'!D1708</f>
        <v>6.64072</v>
      </c>
      <c r="G1708" s="2">
        <f>'Moving Avg'!F1708</f>
        <v>6.4507849999999989</v>
      </c>
      <c r="H1708" s="2">
        <f>'Moving Avg'!G1708</f>
        <v>6.1911699999999996</v>
      </c>
      <c r="I1708" s="2">
        <f>'Moving Avg'!H1708</f>
        <v>6.1805470000000016</v>
      </c>
      <c r="J1708" s="6" t="str">
        <f>OBV!F1708</f>
        <v>BULLISH</v>
      </c>
      <c r="K1708" s="6" t="str">
        <f>OBV!G1708</f>
        <v>STRONG</v>
      </c>
      <c r="L1708" s="6" t="str">
        <f>OBV!H1708</f>
        <v>CONFIRMED BULLISH</v>
      </c>
      <c r="M1708" s="8">
        <f t="shared" si="263"/>
        <v>0</v>
      </c>
      <c r="N1708" s="8">
        <f t="shared" si="260"/>
        <v>100</v>
      </c>
      <c r="O1708" s="8">
        <f t="shared" si="261"/>
        <v>50</v>
      </c>
      <c r="P1708" s="8">
        <f t="shared" si="262"/>
        <v>100</v>
      </c>
      <c r="Q1708" s="9">
        <f t="shared" si="264"/>
        <v>57.5</v>
      </c>
      <c r="R1708" s="9">
        <f t="shared" si="265"/>
        <v>62.5</v>
      </c>
      <c r="S1708" s="9">
        <f t="shared" si="266"/>
        <v>72.5</v>
      </c>
      <c r="T1708" s="9">
        <f t="shared" si="267"/>
        <v>62.5</v>
      </c>
      <c r="U1708" s="8">
        <f t="shared" si="268"/>
        <v>64.166666666666671</v>
      </c>
      <c r="V1708" s="8">
        <f t="shared" si="269"/>
        <v>63.75</v>
      </c>
    </row>
    <row r="1709" spans="1:22" ht="13.5" x14ac:dyDescent="0.25">
      <c r="A1709" s="3">
        <f>RSI!A1709</f>
        <v>44788</v>
      </c>
      <c r="B1709" s="2">
        <f>RSI!B1709</f>
        <v>6.7838000000000003</v>
      </c>
      <c r="C1709" s="2">
        <f>RSI!I1709</f>
        <v>69.602270199331869</v>
      </c>
      <c r="D1709" s="2">
        <f>MACD!E1709</f>
        <v>-8.1996364633166507E-2</v>
      </c>
      <c r="E1709" s="2">
        <f>MACD!F1709</f>
        <v>-2.6095629262549276E-2</v>
      </c>
      <c r="F1709" s="2">
        <f>'Moving Avg'!D1709</f>
        <v>6.7219800000000003</v>
      </c>
      <c r="G1709" s="2">
        <f>'Moving Avg'!F1709</f>
        <v>6.4675699999999994</v>
      </c>
      <c r="H1709" s="2">
        <f>'Moving Avg'!G1709</f>
        <v>6.2104159999999986</v>
      </c>
      <c r="I1709" s="2">
        <f>'Moving Avg'!H1709</f>
        <v>6.184524500000002</v>
      </c>
      <c r="J1709" s="6" t="str">
        <f>OBV!F1709</f>
        <v>BULLISH</v>
      </c>
      <c r="K1709" s="6" t="str">
        <f>OBV!G1709</f>
        <v>STRONG</v>
      </c>
      <c r="L1709" s="6" t="str">
        <f>OBV!H1709</f>
        <v>CONFIRMED BULLISH</v>
      </c>
      <c r="M1709" s="8">
        <f t="shared" si="263"/>
        <v>50</v>
      </c>
      <c r="N1709" s="8">
        <f t="shared" si="260"/>
        <v>100</v>
      </c>
      <c r="O1709" s="8">
        <f t="shared" si="261"/>
        <v>50</v>
      </c>
      <c r="P1709" s="8">
        <f t="shared" si="262"/>
        <v>100</v>
      </c>
      <c r="Q1709" s="9">
        <f t="shared" si="264"/>
        <v>75</v>
      </c>
      <c r="R1709" s="9">
        <f t="shared" si="265"/>
        <v>72.5</v>
      </c>
      <c r="S1709" s="9">
        <f t="shared" si="266"/>
        <v>80</v>
      </c>
      <c r="T1709" s="9">
        <f t="shared" si="267"/>
        <v>75</v>
      </c>
      <c r="U1709" s="8">
        <f t="shared" si="268"/>
        <v>75.833333333333329</v>
      </c>
      <c r="V1709" s="8">
        <f t="shared" si="269"/>
        <v>75.625</v>
      </c>
    </row>
    <row r="1710" spans="1:22" ht="13.5" x14ac:dyDescent="0.25">
      <c r="A1710" s="3">
        <f>RSI!A1710</f>
        <v>44789</v>
      </c>
      <c r="B1710" s="2">
        <f>RSI!B1710</f>
        <v>6.7308000000000003</v>
      </c>
      <c r="C1710" s="2">
        <f>RSI!I1710</f>
        <v>65.66213516082388</v>
      </c>
      <c r="D1710" s="2">
        <f>MACD!E1710</f>
        <v>-0.10097889311796315</v>
      </c>
      <c r="E1710" s="2">
        <f>MACD!F1710</f>
        <v>-4.1072282033632057E-2</v>
      </c>
      <c r="F1710" s="2">
        <f>'Moving Avg'!D1710</f>
        <v>6.7873400000000004</v>
      </c>
      <c r="G1710" s="2">
        <f>'Moving Avg'!F1710</f>
        <v>6.4817049999999998</v>
      </c>
      <c r="H1710" s="2">
        <f>'Moving Avg'!G1710</f>
        <v>6.2304379999999995</v>
      </c>
      <c r="I1710" s="2">
        <f>'Moving Avg'!H1710</f>
        <v>6.1881540000000017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3"/>
        <v>50</v>
      </c>
      <c r="N1710" s="8">
        <f t="shared" si="260"/>
        <v>100</v>
      </c>
      <c r="O1710" s="8">
        <f t="shared" si="261"/>
        <v>50</v>
      </c>
      <c r="P1710" s="8">
        <f t="shared" si="262"/>
        <v>83.5</v>
      </c>
      <c r="Q1710" s="9">
        <f t="shared" si="264"/>
        <v>72.525000000000006</v>
      </c>
      <c r="R1710" s="9">
        <f t="shared" si="265"/>
        <v>68.375</v>
      </c>
      <c r="S1710" s="9">
        <f t="shared" si="266"/>
        <v>72.575000000000003</v>
      </c>
      <c r="T1710" s="9">
        <f t="shared" si="267"/>
        <v>70.875</v>
      </c>
      <c r="U1710" s="8">
        <f t="shared" si="268"/>
        <v>71.158333333333346</v>
      </c>
      <c r="V1710" s="8">
        <f t="shared" si="269"/>
        <v>71.087500000000006</v>
      </c>
    </row>
    <row r="1711" spans="1:22" ht="13.5" x14ac:dyDescent="0.25">
      <c r="A1711" s="3">
        <f>RSI!A1711</f>
        <v>44790</v>
      </c>
      <c r="B1711" s="2">
        <f>RSI!B1711</f>
        <v>6.5275999999999996</v>
      </c>
      <c r="C1711" s="2">
        <f>RSI!I1711</f>
        <v>53.222317835827432</v>
      </c>
      <c r="D1711" s="2">
        <f>MACD!E1711</f>
        <v>-0.1063979237756465</v>
      </c>
      <c r="E1711" s="2">
        <f>MACD!F1711</f>
        <v>-5.4137410382034942E-2</v>
      </c>
      <c r="F1711" s="2">
        <f>'Moving Avg'!D1711</f>
        <v>6.7537599999999998</v>
      </c>
      <c r="G1711" s="2">
        <f>'Moving Avg'!F1711</f>
        <v>6.4865599999999999</v>
      </c>
      <c r="H1711" s="2">
        <f>'Moving Avg'!G1711</f>
        <v>6.2443939999999989</v>
      </c>
      <c r="I1711" s="2">
        <f>'Moving Avg'!H1711</f>
        <v>6.1907675000000015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3"/>
        <v>50</v>
      </c>
      <c r="N1711" s="8">
        <f t="shared" si="260"/>
        <v>100</v>
      </c>
      <c r="O1711" s="8">
        <f t="shared" si="261"/>
        <v>50</v>
      </c>
      <c r="P1711" s="8">
        <f t="shared" si="262"/>
        <v>16.5</v>
      </c>
      <c r="Q1711" s="9">
        <f t="shared" si="264"/>
        <v>62.475000000000001</v>
      </c>
      <c r="R1711" s="9">
        <f t="shared" si="265"/>
        <v>51.625</v>
      </c>
      <c r="S1711" s="9">
        <f t="shared" si="266"/>
        <v>42.424999999999997</v>
      </c>
      <c r="T1711" s="9">
        <f t="shared" si="267"/>
        <v>54.125</v>
      </c>
      <c r="U1711" s="8">
        <f t="shared" si="268"/>
        <v>52.17499999999999</v>
      </c>
      <c r="V1711" s="8">
        <f t="shared" si="269"/>
        <v>52.662499999999994</v>
      </c>
    </row>
    <row r="1712" spans="1:22" ht="13.5" x14ac:dyDescent="0.25">
      <c r="A1712" s="3">
        <f>RSI!A1712</f>
        <v>44791</v>
      </c>
      <c r="B1712" s="2">
        <f>RSI!B1712</f>
        <v>6.5365000000000002</v>
      </c>
      <c r="C1712" s="2">
        <f>RSI!I1712</f>
        <v>53.636627447154247</v>
      </c>
      <c r="D1712" s="2">
        <f>MACD!E1712</f>
        <v>-0.10249490877781398</v>
      </c>
      <c r="E1712" s="2">
        <f>MACD!F1712</f>
        <v>-6.3808910061190757E-2</v>
      </c>
      <c r="F1712" s="2">
        <f>'Moving Avg'!D1712</f>
        <v>6.6830999999999987</v>
      </c>
      <c r="G1712" s="2">
        <f>'Moving Avg'!F1712</f>
        <v>6.4909799999999978</v>
      </c>
      <c r="H1712" s="2">
        <f>'Moving Avg'!G1712</f>
        <v>6.2616979999999991</v>
      </c>
      <c r="I1712" s="2">
        <f>'Moving Avg'!H1712</f>
        <v>6.1931335000000027</v>
      </c>
      <c r="J1712" s="6" t="str">
        <f>OBV!F1712</f>
        <v>BEARISH</v>
      </c>
      <c r="K1712" s="6" t="str">
        <f>OBV!G1712</f>
        <v>WEAK</v>
      </c>
      <c r="L1712" s="6" t="str">
        <f>OBV!H1712</f>
        <v>CONFIRMED BEARISH</v>
      </c>
      <c r="M1712" s="8">
        <f t="shared" si="263"/>
        <v>50</v>
      </c>
      <c r="N1712" s="8">
        <f t="shared" si="260"/>
        <v>100</v>
      </c>
      <c r="O1712" s="8">
        <f t="shared" si="261"/>
        <v>50</v>
      </c>
      <c r="P1712" s="8">
        <f t="shared" si="262"/>
        <v>0</v>
      </c>
      <c r="Q1712" s="9">
        <f t="shared" si="264"/>
        <v>60</v>
      </c>
      <c r="R1712" s="9">
        <f t="shared" si="265"/>
        <v>47.5</v>
      </c>
      <c r="S1712" s="9">
        <f t="shared" si="266"/>
        <v>35</v>
      </c>
      <c r="T1712" s="9">
        <f t="shared" si="267"/>
        <v>50</v>
      </c>
      <c r="U1712" s="8">
        <f t="shared" si="268"/>
        <v>47.5</v>
      </c>
      <c r="V1712" s="8">
        <f t="shared" si="269"/>
        <v>48.125</v>
      </c>
    </row>
    <row r="1713" spans="1:22" ht="13.5" x14ac:dyDescent="0.25">
      <c r="A1713" s="3">
        <f>RSI!A1713</f>
        <v>44792</v>
      </c>
      <c r="B1713" s="2">
        <f>RSI!B1713</f>
        <v>6.6689999999999996</v>
      </c>
      <c r="C1713" s="2">
        <f>RSI!I1713</f>
        <v>59.401699254848623</v>
      </c>
      <c r="D1713" s="2">
        <f>MACD!E1713</f>
        <v>-0.11482394365098969</v>
      </c>
      <c r="E1713" s="2">
        <f>MACD!F1713</f>
        <v>-7.4011916779150547E-2</v>
      </c>
      <c r="F1713" s="2">
        <f>'Moving Avg'!D1713</f>
        <v>6.64954</v>
      </c>
      <c r="G1713" s="2">
        <f>'Moving Avg'!F1713</f>
        <v>6.5108549999999994</v>
      </c>
      <c r="H1713" s="2">
        <f>'Moving Avg'!G1713</f>
        <v>6.280149999999999</v>
      </c>
      <c r="I1713" s="2">
        <f>'Moving Avg'!H1713</f>
        <v>6.1943690000000027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3"/>
        <v>50</v>
      </c>
      <c r="N1713" s="8">
        <f t="shared" si="260"/>
        <v>100</v>
      </c>
      <c r="O1713" s="8">
        <f t="shared" si="261"/>
        <v>50</v>
      </c>
      <c r="P1713" s="8">
        <f t="shared" si="262"/>
        <v>16.5</v>
      </c>
      <c r="Q1713" s="9">
        <f t="shared" si="264"/>
        <v>62.475000000000001</v>
      </c>
      <c r="R1713" s="9">
        <f t="shared" si="265"/>
        <v>51.625</v>
      </c>
      <c r="S1713" s="9">
        <f t="shared" si="266"/>
        <v>42.424999999999997</v>
      </c>
      <c r="T1713" s="9">
        <f t="shared" si="267"/>
        <v>54.125</v>
      </c>
      <c r="U1713" s="8">
        <f t="shared" si="268"/>
        <v>52.17499999999999</v>
      </c>
      <c r="V1713" s="8">
        <f t="shared" si="269"/>
        <v>52.662499999999994</v>
      </c>
    </row>
    <row r="1714" spans="1:22" ht="13.5" x14ac:dyDescent="0.25">
      <c r="A1714" s="3">
        <f>RSI!A1714</f>
        <v>44795</v>
      </c>
      <c r="B1714" s="2">
        <f>RSI!B1714</f>
        <v>6.6600999999999999</v>
      </c>
      <c r="C1714" s="2">
        <f>RSI!I1714</f>
        <v>58.872159609313627</v>
      </c>
      <c r="D1714" s="2">
        <f>MACD!E1714</f>
        <v>-0.12709114825360768</v>
      </c>
      <c r="E1714" s="2">
        <f>MACD!F1714</f>
        <v>-8.4627763074041976E-2</v>
      </c>
      <c r="F1714" s="2">
        <f>'Moving Avg'!D1714</f>
        <v>6.6247999999999987</v>
      </c>
      <c r="G1714" s="2">
        <f>'Moving Avg'!F1714</f>
        <v>6.5263099999999996</v>
      </c>
      <c r="H1714" s="2">
        <f>'Moving Avg'!G1714</f>
        <v>6.2984239999999989</v>
      </c>
      <c r="I1714" s="2">
        <f>'Moving Avg'!H1714</f>
        <v>6.1959770000000036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3"/>
        <v>50</v>
      </c>
      <c r="N1714" s="8">
        <f t="shared" si="260"/>
        <v>100</v>
      </c>
      <c r="O1714" s="8">
        <f t="shared" si="261"/>
        <v>50</v>
      </c>
      <c r="P1714" s="8">
        <f t="shared" si="262"/>
        <v>16.5</v>
      </c>
      <c r="Q1714" s="9">
        <f t="shared" si="264"/>
        <v>62.475000000000001</v>
      </c>
      <c r="R1714" s="9">
        <f t="shared" si="265"/>
        <v>51.625</v>
      </c>
      <c r="S1714" s="9">
        <f t="shared" si="266"/>
        <v>42.424999999999997</v>
      </c>
      <c r="T1714" s="9">
        <f t="shared" si="267"/>
        <v>54.125</v>
      </c>
      <c r="U1714" s="8">
        <f t="shared" si="268"/>
        <v>52.17499999999999</v>
      </c>
      <c r="V1714" s="8">
        <f t="shared" si="269"/>
        <v>52.662499999999994</v>
      </c>
    </row>
    <row r="1715" spans="1:22" ht="13.5" x14ac:dyDescent="0.25">
      <c r="A1715" s="3">
        <f>RSI!A1715</f>
        <v>44796</v>
      </c>
      <c r="B1715" s="2">
        <f>RSI!B1715</f>
        <v>6.5805999999999996</v>
      </c>
      <c r="C1715" s="2">
        <f>RSI!I1715</f>
        <v>54.222304812509755</v>
      </c>
      <c r="D1715" s="2">
        <f>MACD!E1715</f>
        <v>-0.12850857467157351</v>
      </c>
      <c r="E1715" s="2">
        <f>MACD!F1715</f>
        <v>-9.3403925393548276E-2</v>
      </c>
      <c r="F1715" s="2">
        <f>'Moving Avg'!D1715</f>
        <v>6.5947599999999991</v>
      </c>
      <c r="G1715" s="2">
        <f>'Moving Avg'!F1715</f>
        <v>6.5373499999999991</v>
      </c>
      <c r="H1715" s="2">
        <f>'Moving Avg'!G1715</f>
        <v>6.3171099999999987</v>
      </c>
      <c r="I1715" s="2">
        <f>'Moving Avg'!H1715</f>
        <v>6.1959780000000038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3"/>
        <v>50</v>
      </c>
      <c r="N1715" s="8">
        <f t="shared" si="260"/>
        <v>100</v>
      </c>
      <c r="O1715" s="8">
        <f t="shared" si="261"/>
        <v>50</v>
      </c>
      <c r="P1715" s="8">
        <f t="shared" si="262"/>
        <v>16.5</v>
      </c>
      <c r="Q1715" s="9">
        <f t="shared" si="264"/>
        <v>62.475000000000001</v>
      </c>
      <c r="R1715" s="9">
        <f t="shared" si="265"/>
        <v>51.625</v>
      </c>
      <c r="S1715" s="9">
        <f t="shared" si="266"/>
        <v>42.424999999999997</v>
      </c>
      <c r="T1715" s="9">
        <f t="shared" si="267"/>
        <v>54.125</v>
      </c>
      <c r="U1715" s="8">
        <f t="shared" si="268"/>
        <v>52.17499999999999</v>
      </c>
      <c r="V1715" s="8">
        <f t="shared" si="269"/>
        <v>52.662499999999994</v>
      </c>
    </row>
    <row r="1716" spans="1:22" ht="13.5" x14ac:dyDescent="0.25">
      <c r="A1716" s="3">
        <f>RSI!A1716</f>
        <v>44797</v>
      </c>
      <c r="B1716" s="2">
        <f>RSI!B1716</f>
        <v>6.6159999999999997</v>
      </c>
      <c r="C1716" s="2">
        <f>RSI!I1716</f>
        <v>55.892853741654413</v>
      </c>
      <c r="D1716" s="2">
        <f>MACD!E1716</f>
        <v>-8.7943212752070288E-2</v>
      </c>
      <c r="E1716" s="2">
        <f>MACD!F1716</f>
        <v>-9.2311782865252684E-2</v>
      </c>
      <c r="F1716" s="2">
        <f>'Moving Avg'!D1716</f>
        <v>6.6124400000000012</v>
      </c>
      <c r="G1716" s="2">
        <f>'Moving Avg'!F1716</f>
        <v>6.5510449999999993</v>
      </c>
      <c r="H1716" s="2">
        <f>'Moving Avg'!G1716</f>
        <v>6.3336679999999994</v>
      </c>
      <c r="I1716" s="2">
        <f>'Moving Avg'!H1716</f>
        <v>6.1959890000000026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  <c r="M1716" s="8">
        <f t="shared" si="263"/>
        <v>50</v>
      </c>
      <c r="N1716" s="8">
        <f t="shared" si="260"/>
        <v>0</v>
      </c>
      <c r="O1716" s="8">
        <f t="shared" si="261"/>
        <v>50</v>
      </c>
      <c r="P1716" s="8">
        <f t="shared" si="262"/>
        <v>16.5</v>
      </c>
      <c r="Q1716" s="9">
        <f t="shared" si="264"/>
        <v>27.475000000000001</v>
      </c>
      <c r="R1716" s="9">
        <f t="shared" si="265"/>
        <v>31.625</v>
      </c>
      <c r="S1716" s="9">
        <f t="shared" si="266"/>
        <v>27.425000000000001</v>
      </c>
      <c r="T1716" s="9">
        <f t="shared" si="267"/>
        <v>29.125</v>
      </c>
      <c r="U1716" s="8">
        <f t="shared" si="268"/>
        <v>28.841666666666669</v>
      </c>
      <c r="V1716" s="8">
        <f t="shared" si="269"/>
        <v>28.912500000000001</v>
      </c>
    </row>
    <row r="1717" spans="1:22" ht="13.5" x14ac:dyDescent="0.25">
      <c r="A1717" s="3">
        <f>RSI!A1717</f>
        <v>44798</v>
      </c>
      <c r="B1717" s="2">
        <f>RSI!B1717</f>
        <v>6.8014999999999999</v>
      </c>
      <c r="C1717" s="2">
        <f>RSI!I1717</f>
        <v>63.424945390806933</v>
      </c>
      <c r="D1717" s="2">
        <f>MACD!E1717</f>
        <v>-3.81014823279342E-2</v>
      </c>
      <c r="E1717" s="2">
        <f>MACD!F1717</f>
        <v>-8.1469722757788993E-2</v>
      </c>
      <c r="F1717" s="2">
        <f>'Moving Avg'!D1717</f>
        <v>6.6654399999999994</v>
      </c>
      <c r="G1717" s="2">
        <f>'Moving Avg'!F1717</f>
        <v>6.5740150000000002</v>
      </c>
      <c r="H1717" s="2">
        <f>'Moving Avg'!G1717</f>
        <v>6.3531019999999989</v>
      </c>
      <c r="I1717" s="2">
        <f>'Moving Avg'!H1717</f>
        <v>6.1967190000000043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  <c r="M1717" s="8">
        <f t="shared" si="263"/>
        <v>50</v>
      </c>
      <c r="N1717" s="8">
        <f t="shared" si="260"/>
        <v>0</v>
      </c>
      <c r="O1717" s="8">
        <f t="shared" si="261"/>
        <v>50</v>
      </c>
      <c r="P1717" s="8">
        <f t="shared" si="262"/>
        <v>100</v>
      </c>
      <c r="Q1717" s="9">
        <f t="shared" si="264"/>
        <v>40</v>
      </c>
      <c r="R1717" s="9">
        <f t="shared" si="265"/>
        <v>52.5</v>
      </c>
      <c r="S1717" s="9">
        <f t="shared" si="266"/>
        <v>65</v>
      </c>
      <c r="T1717" s="9">
        <f t="shared" si="267"/>
        <v>50</v>
      </c>
      <c r="U1717" s="8">
        <f t="shared" si="268"/>
        <v>52.5</v>
      </c>
      <c r="V1717" s="8">
        <f t="shared" si="269"/>
        <v>51.875</v>
      </c>
    </row>
    <row r="1718" spans="1:22" ht="13.5" x14ac:dyDescent="0.25">
      <c r="A1718" s="3">
        <f>RSI!A1718</f>
        <v>44799</v>
      </c>
      <c r="B1718" s="2">
        <f>RSI!B1718</f>
        <v>6.8810000000000002</v>
      </c>
      <c r="C1718" s="2">
        <f>RSI!I1718</f>
        <v>66.097041827905457</v>
      </c>
      <c r="D1718" s="2">
        <f>MACD!E1718</f>
        <v>-1.1653955843748065E-2</v>
      </c>
      <c r="E1718" s="2">
        <f>MACD!F1718</f>
        <v>-6.7506569374980813E-2</v>
      </c>
      <c r="F1718" s="2">
        <f>'Moving Avg'!D1718</f>
        <v>6.70784</v>
      </c>
      <c r="G1718" s="2">
        <f>'Moving Avg'!F1718</f>
        <v>6.596985000000001</v>
      </c>
      <c r="H1718" s="2">
        <f>'Moving Avg'!G1718</f>
        <v>6.375627999999999</v>
      </c>
      <c r="I1718" s="2">
        <f>'Moving Avg'!H1718</f>
        <v>6.1980550000000036</v>
      </c>
      <c r="J1718" s="6" t="str">
        <f>OBV!F1718</f>
        <v>BULLISH</v>
      </c>
      <c r="K1718" s="6" t="str">
        <f>OBV!G1718</f>
        <v>STRONG</v>
      </c>
      <c r="L1718" s="6" t="str">
        <f>OBV!H1718</f>
        <v>CONFIRMED BULLISH</v>
      </c>
      <c r="M1718" s="8">
        <f t="shared" si="263"/>
        <v>50</v>
      </c>
      <c r="N1718" s="8">
        <f t="shared" si="260"/>
        <v>0</v>
      </c>
      <c r="O1718" s="8">
        <f t="shared" si="261"/>
        <v>50</v>
      </c>
      <c r="P1718" s="8">
        <f t="shared" si="262"/>
        <v>100</v>
      </c>
      <c r="Q1718" s="9">
        <f t="shared" si="264"/>
        <v>40</v>
      </c>
      <c r="R1718" s="9">
        <f t="shared" si="265"/>
        <v>52.5</v>
      </c>
      <c r="S1718" s="9">
        <f t="shared" si="266"/>
        <v>65</v>
      </c>
      <c r="T1718" s="9">
        <f t="shared" si="267"/>
        <v>50</v>
      </c>
      <c r="U1718" s="8">
        <f t="shared" si="268"/>
        <v>52.5</v>
      </c>
      <c r="V1718" s="8">
        <f t="shared" si="269"/>
        <v>51.875</v>
      </c>
    </row>
    <row r="1719" spans="1:22" ht="13.5" x14ac:dyDescent="0.25">
      <c r="A1719" s="3">
        <f>RSI!A1719</f>
        <v>44802</v>
      </c>
      <c r="B1719" s="2">
        <f>RSI!B1719</f>
        <v>7.0223000000000004</v>
      </c>
      <c r="C1719" s="2">
        <f>RSI!I1719</f>
        <v>70.256350201167052</v>
      </c>
      <c r="D1719" s="2">
        <f>MACD!E1719</f>
        <v>-9.924367221166186E-3</v>
      </c>
      <c r="E1719" s="2">
        <f>MACD!F1719</f>
        <v>-5.5990128944217891E-2</v>
      </c>
      <c r="F1719" s="2">
        <f>'Moving Avg'!D1719</f>
        <v>6.7802800000000003</v>
      </c>
      <c r="G1719" s="2">
        <f>'Moving Avg'!F1719</f>
        <v>6.6278999999999995</v>
      </c>
      <c r="H1719" s="2">
        <f>'Moving Avg'!G1719</f>
        <v>6.4009799999999997</v>
      </c>
      <c r="I1719" s="2">
        <f>'Moving Avg'!H1719</f>
        <v>6.2002645000000038</v>
      </c>
      <c r="J1719" s="6" t="str">
        <f>OBV!F1719</f>
        <v>BULLISH</v>
      </c>
      <c r="K1719" s="6" t="str">
        <f>OBV!G1719</f>
        <v>STRONG</v>
      </c>
      <c r="L1719" s="6" t="str">
        <f>OBV!H1719</f>
        <v>CONFIRMED BULLISH</v>
      </c>
      <c r="M1719" s="8">
        <f t="shared" si="263"/>
        <v>0</v>
      </c>
      <c r="N1719" s="8">
        <f t="shared" si="260"/>
        <v>0</v>
      </c>
      <c r="O1719" s="8">
        <f t="shared" si="261"/>
        <v>50</v>
      </c>
      <c r="P1719" s="8">
        <f t="shared" si="262"/>
        <v>100</v>
      </c>
      <c r="Q1719" s="9">
        <f t="shared" si="264"/>
        <v>22.5</v>
      </c>
      <c r="R1719" s="9">
        <f t="shared" si="265"/>
        <v>42.5</v>
      </c>
      <c r="S1719" s="9">
        <f t="shared" si="266"/>
        <v>57.5</v>
      </c>
      <c r="T1719" s="9">
        <f t="shared" si="267"/>
        <v>37.5</v>
      </c>
      <c r="U1719" s="8">
        <f t="shared" si="268"/>
        <v>40.833333333333336</v>
      </c>
      <c r="V1719" s="8">
        <f t="shared" si="269"/>
        <v>40</v>
      </c>
    </row>
    <row r="1720" spans="1:22" ht="13.5" x14ac:dyDescent="0.25">
      <c r="A1720" s="3">
        <f>RSI!A1720</f>
        <v>44803</v>
      </c>
      <c r="B1720" s="2">
        <f>RSI!B1720</f>
        <v>7.1547999999999998</v>
      </c>
      <c r="C1720" s="2">
        <f>RSI!I1720</f>
        <v>73.535126242865886</v>
      </c>
      <c r="D1720" s="2">
        <f>MACD!E1720</f>
        <v>-2.9142787904658185E-2</v>
      </c>
      <c r="E1720" s="2">
        <f>MACD!F1720</f>
        <v>-5.0620660736305959E-2</v>
      </c>
      <c r="F1720" s="2">
        <f>'Moving Avg'!D1720</f>
        <v>6.8951200000000004</v>
      </c>
      <c r="G1720" s="2">
        <f>'Moving Avg'!F1720</f>
        <v>6.6667650000000007</v>
      </c>
      <c r="H1720" s="2">
        <f>'Moving Avg'!G1720</f>
        <v>6.423978</v>
      </c>
      <c r="I1720" s="2">
        <f>'Moving Avg'!H1720</f>
        <v>6.2031780000000047</v>
      </c>
      <c r="J1720" s="6" t="str">
        <f>OBV!F1720</f>
        <v>BULLISH</v>
      </c>
      <c r="K1720" s="6" t="str">
        <f>OBV!G1720</f>
        <v>STRONG</v>
      </c>
      <c r="L1720" s="6" t="str">
        <f>OBV!H1720</f>
        <v>CONFIRMED BULLISH</v>
      </c>
      <c r="M1720" s="8">
        <f t="shared" si="263"/>
        <v>0</v>
      </c>
      <c r="N1720" s="8">
        <f t="shared" si="260"/>
        <v>0</v>
      </c>
      <c r="O1720" s="8">
        <f t="shared" si="261"/>
        <v>50</v>
      </c>
      <c r="P1720" s="8">
        <f t="shared" si="262"/>
        <v>100</v>
      </c>
      <c r="Q1720" s="9">
        <f t="shared" si="264"/>
        <v>22.5</v>
      </c>
      <c r="R1720" s="9">
        <f t="shared" si="265"/>
        <v>42.5</v>
      </c>
      <c r="S1720" s="9">
        <f t="shared" si="266"/>
        <v>57.5</v>
      </c>
      <c r="T1720" s="9">
        <f t="shared" si="267"/>
        <v>37.5</v>
      </c>
      <c r="U1720" s="8">
        <f t="shared" si="268"/>
        <v>40.833333333333336</v>
      </c>
      <c r="V1720" s="8">
        <f t="shared" si="269"/>
        <v>40</v>
      </c>
    </row>
    <row r="1721" spans="1:22" ht="13.5" x14ac:dyDescent="0.25">
      <c r="A1721" s="3">
        <f>RSI!A1721</f>
        <v>44804</v>
      </c>
      <c r="B1721" s="2">
        <f>RSI!B1721</f>
        <v>6.9781000000000004</v>
      </c>
      <c r="C1721" s="2">
        <f>RSI!I1721</f>
        <v>63.484551366866981</v>
      </c>
      <c r="D1721" s="2">
        <f>MACD!E1721</f>
        <v>-6.6872401968308459E-2</v>
      </c>
      <c r="E1721" s="2">
        <f>MACD!F1721</f>
        <v>-5.3871008982706463E-2</v>
      </c>
      <c r="F1721" s="2">
        <f>'Moving Avg'!D1721</f>
        <v>6.9675399999999996</v>
      </c>
      <c r="G1721" s="2">
        <f>'Moving Avg'!F1721</f>
        <v>6.6976800000000001</v>
      </c>
      <c r="H1721" s="2">
        <f>'Moving Avg'!G1721</f>
        <v>6.4411059999999987</v>
      </c>
      <c r="I1721" s="2">
        <f>'Moving Avg'!H1721</f>
        <v>6.2049580000000049</v>
      </c>
      <c r="J1721" s="6" t="str">
        <f>OBV!F1721</f>
        <v>BULLISH</v>
      </c>
      <c r="K1721" s="6" t="str">
        <f>OBV!G1721</f>
        <v>STRONG</v>
      </c>
      <c r="L1721" s="6" t="str">
        <f>OBV!H1721</f>
        <v>CONFIRMED BULLISH</v>
      </c>
      <c r="M1721" s="8">
        <f t="shared" si="263"/>
        <v>50</v>
      </c>
      <c r="N1721" s="8">
        <f t="shared" si="260"/>
        <v>45</v>
      </c>
      <c r="O1721" s="8">
        <f t="shared" si="261"/>
        <v>50</v>
      </c>
      <c r="P1721" s="8">
        <f t="shared" si="262"/>
        <v>100</v>
      </c>
      <c r="Q1721" s="9">
        <f t="shared" si="264"/>
        <v>55.75</v>
      </c>
      <c r="R1721" s="9">
        <f t="shared" si="265"/>
        <v>61.5</v>
      </c>
      <c r="S1721" s="9">
        <f t="shared" si="266"/>
        <v>71.75</v>
      </c>
      <c r="T1721" s="9">
        <f t="shared" si="267"/>
        <v>61.25</v>
      </c>
      <c r="U1721" s="8">
        <f t="shared" si="268"/>
        <v>63</v>
      </c>
      <c r="V1721" s="8">
        <f t="shared" si="269"/>
        <v>62.5625</v>
      </c>
    </row>
    <row r="1722" spans="1:22" ht="13.5" x14ac:dyDescent="0.25">
      <c r="A1722" s="3">
        <f>RSI!A1722</f>
        <v>44805</v>
      </c>
      <c r="B1722" s="2">
        <f>RSI!B1722</f>
        <v>6.8898000000000001</v>
      </c>
      <c r="C1722" s="2">
        <f>RSI!I1722</f>
        <v>59.134953023074438</v>
      </c>
      <c r="D1722" s="2">
        <f>MACD!E1722</f>
        <v>-9.2894493876088724E-2</v>
      </c>
      <c r="E1722" s="2">
        <f>MACD!F1722</f>
        <v>-6.1675705961382915E-2</v>
      </c>
      <c r="F1722" s="2">
        <f>'Moving Avg'!D1722</f>
        <v>6.9852000000000007</v>
      </c>
      <c r="G1722" s="2">
        <f>'Moving Avg'!F1722</f>
        <v>6.7210899999999993</v>
      </c>
      <c r="H1722" s="2">
        <f>'Moving Avg'!G1722</f>
        <v>6.4556339999999981</v>
      </c>
      <c r="I1722" s="2">
        <f>'Moving Avg'!H1722</f>
        <v>6.2064635000000035</v>
      </c>
      <c r="J1722" s="6" t="str">
        <f>OBV!F1722</f>
        <v>BULLISH</v>
      </c>
      <c r="K1722" s="6" t="str">
        <f>OBV!G1722</f>
        <v>STRONG</v>
      </c>
      <c r="L1722" s="6" t="str">
        <f>OBV!H1722</f>
        <v>CONFIRMED BULLISH</v>
      </c>
      <c r="M1722" s="8">
        <f t="shared" si="263"/>
        <v>50</v>
      </c>
      <c r="N1722" s="8">
        <f t="shared" si="260"/>
        <v>100</v>
      </c>
      <c r="O1722" s="8">
        <f t="shared" si="261"/>
        <v>50</v>
      </c>
      <c r="P1722" s="8">
        <f t="shared" si="262"/>
        <v>100</v>
      </c>
      <c r="Q1722" s="9">
        <f t="shared" si="264"/>
        <v>75</v>
      </c>
      <c r="R1722" s="9">
        <f t="shared" si="265"/>
        <v>72.5</v>
      </c>
      <c r="S1722" s="9">
        <f t="shared" si="266"/>
        <v>80</v>
      </c>
      <c r="T1722" s="9">
        <f t="shared" si="267"/>
        <v>75</v>
      </c>
      <c r="U1722" s="8">
        <f t="shared" si="268"/>
        <v>75.833333333333329</v>
      </c>
      <c r="V1722" s="8">
        <f t="shared" si="269"/>
        <v>75.625</v>
      </c>
    </row>
    <row r="1723" spans="1:22" ht="13.5" x14ac:dyDescent="0.25">
      <c r="A1723" s="3">
        <f>RSI!A1723</f>
        <v>44806</v>
      </c>
      <c r="B1723" s="2">
        <f>RSI!B1723</f>
        <v>6.9781000000000004</v>
      </c>
      <c r="C1723" s="2">
        <f>RSI!I1723</f>
        <v>61.9429756997353</v>
      </c>
      <c r="D1723" s="2">
        <f>MACD!E1723</f>
        <v>-0.10240588219271274</v>
      </c>
      <c r="E1723" s="2">
        <f>MACD!F1723</f>
        <v>-6.9821741207648891E-2</v>
      </c>
      <c r="F1723" s="2">
        <f>'Moving Avg'!D1723</f>
        <v>7.0046200000000001</v>
      </c>
      <c r="G1723" s="2">
        <f>'Moving Avg'!F1723</f>
        <v>6.7506800000000009</v>
      </c>
      <c r="H1723" s="2">
        <f>'Moving Avg'!G1723</f>
        <v>6.471093999999999</v>
      </c>
      <c r="I1723" s="2">
        <f>'Moving Avg'!H1723</f>
        <v>6.2076595000000028</v>
      </c>
      <c r="J1723" s="6" t="str">
        <f>OBV!F1723</f>
        <v>BULLISH</v>
      </c>
      <c r="K1723" s="6" t="str">
        <f>OBV!G1723</f>
        <v>STRONG</v>
      </c>
      <c r="L1723" s="6" t="str">
        <f>OBV!H1723</f>
        <v>CONFIRMED BULLISH</v>
      </c>
      <c r="M1723" s="8">
        <f t="shared" si="263"/>
        <v>50</v>
      </c>
      <c r="N1723" s="8">
        <f t="shared" si="260"/>
        <v>100</v>
      </c>
      <c r="O1723" s="8">
        <f t="shared" si="261"/>
        <v>50</v>
      </c>
      <c r="P1723" s="8">
        <f t="shared" si="262"/>
        <v>100</v>
      </c>
      <c r="Q1723" s="9">
        <f t="shared" si="264"/>
        <v>75</v>
      </c>
      <c r="R1723" s="9">
        <f t="shared" si="265"/>
        <v>72.5</v>
      </c>
      <c r="S1723" s="9">
        <f t="shared" si="266"/>
        <v>80</v>
      </c>
      <c r="T1723" s="9">
        <f t="shared" si="267"/>
        <v>75</v>
      </c>
      <c r="U1723" s="8">
        <f t="shared" si="268"/>
        <v>75.833333333333329</v>
      </c>
      <c r="V1723" s="8">
        <f t="shared" si="269"/>
        <v>75.625</v>
      </c>
    </row>
    <row r="1724" spans="1:22" ht="13.5" x14ac:dyDescent="0.25">
      <c r="A1724" s="3">
        <f>RSI!A1724</f>
        <v>44809</v>
      </c>
      <c r="B1724" s="2">
        <f>RSI!B1724</f>
        <v>7.0223000000000004</v>
      </c>
      <c r="C1724" s="2">
        <f>RSI!I1724</f>
        <v>63.302332061208155</v>
      </c>
      <c r="D1724" s="2">
        <f>MACD!E1724</f>
        <v>-0.11685661797134816</v>
      </c>
      <c r="E1724" s="2">
        <f>MACD!F1724</f>
        <v>-7.922871656038874E-2</v>
      </c>
      <c r="F1724" s="2">
        <f>'Moving Avg'!D1724</f>
        <v>7.0046200000000001</v>
      </c>
      <c r="G1724" s="2">
        <f>'Moving Avg'!F1724</f>
        <v>6.7829199999999998</v>
      </c>
      <c r="H1724" s="2">
        <f>'Moving Avg'!G1724</f>
        <v>6.489939999999998</v>
      </c>
      <c r="I1724" s="2">
        <f>'Moving Avg'!H1724</f>
        <v>6.2086595000000031</v>
      </c>
      <c r="J1724" s="6" t="str">
        <f>OBV!F1724</f>
        <v>BULLISH</v>
      </c>
      <c r="K1724" s="6" t="str">
        <f>OBV!G1724</f>
        <v>NEUTRAL</v>
      </c>
      <c r="L1724" s="6" t="str">
        <f>OBV!H1724</f>
        <v>NEUTRAL</v>
      </c>
      <c r="M1724" s="8">
        <f t="shared" si="263"/>
        <v>50</v>
      </c>
      <c r="N1724" s="8">
        <f t="shared" si="260"/>
        <v>100</v>
      </c>
      <c r="O1724" s="8">
        <f t="shared" si="261"/>
        <v>50</v>
      </c>
      <c r="P1724" s="8">
        <f t="shared" si="262"/>
        <v>49.5</v>
      </c>
      <c r="Q1724" s="9">
        <f t="shared" si="264"/>
        <v>67.424999999999997</v>
      </c>
      <c r="R1724" s="9">
        <f t="shared" si="265"/>
        <v>59.875</v>
      </c>
      <c r="S1724" s="9">
        <f t="shared" si="266"/>
        <v>57.275000000000006</v>
      </c>
      <c r="T1724" s="9">
        <f t="shared" si="267"/>
        <v>62.375</v>
      </c>
      <c r="U1724" s="8">
        <f t="shared" si="268"/>
        <v>61.524999999999999</v>
      </c>
      <c r="V1724" s="8">
        <f t="shared" si="269"/>
        <v>61.737499999999997</v>
      </c>
    </row>
    <row r="1725" spans="1:22" ht="13.5" x14ac:dyDescent="0.25">
      <c r="A1725" s="3">
        <f>RSI!A1725</f>
        <v>44810</v>
      </c>
      <c r="B1725" s="2">
        <f>RSI!B1725</f>
        <v>6.8986000000000001</v>
      </c>
      <c r="C1725" s="2">
        <f>RSI!I1725</f>
        <v>57.149909487575542</v>
      </c>
      <c r="D1725" s="2">
        <f>MACD!E1725</f>
        <v>-0.1340421617526566</v>
      </c>
      <c r="E1725" s="2">
        <f>MACD!F1725</f>
        <v>-9.0191405598842311E-2</v>
      </c>
      <c r="F1725" s="2">
        <f>'Moving Avg'!D1725</f>
        <v>6.9533800000000001</v>
      </c>
      <c r="G1725" s="2">
        <f>'Moving Avg'!F1725</f>
        <v>6.807649999999998</v>
      </c>
      <c r="H1725" s="2">
        <f>'Moving Avg'!G1725</f>
        <v>6.5066459999999973</v>
      </c>
      <c r="I1725" s="2">
        <f>'Moving Avg'!H1725</f>
        <v>6.2092080000000029</v>
      </c>
      <c r="J1725" s="6" t="str">
        <f>OBV!F1725</f>
        <v>BEARISH</v>
      </c>
      <c r="K1725" s="6" t="str">
        <f>OBV!G1725</f>
        <v>WEAK</v>
      </c>
      <c r="L1725" s="6" t="str">
        <f>OBV!H1725</f>
        <v>CONFIRMED BEARISH</v>
      </c>
      <c r="M1725" s="8">
        <f t="shared" si="263"/>
        <v>50</v>
      </c>
      <c r="N1725" s="8">
        <f t="shared" si="260"/>
        <v>100</v>
      </c>
      <c r="O1725" s="8">
        <f t="shared" si="261"/>
        <v>50</v>
      </c>
      <c r="P1725" s="8">
        <f t="shared" si="262"/>
        <v>0</v>
      </c>
      <c r="Q1725" s="9">
        <f t="shared" si="264"/>
        <v>60</v>
      </c>
      <c r="R1725" s="9">
        <f t="shared" si="265"/>
        <v>47.5</v>
      </c>
      <c r="S1725" s="9">
        <f t="shared" si="266"/>
        <v>35</v>
      </c>
      <c r="T1725" s="9">
        <f t="shared" si="267"/>
        <v>50</v>
      </c>
      <c r="U1725" s="8">
        <f t="shared" si="268"/>
        <v>47.5</v>
      </c>
      <c r="V1725" s="8">
        <f t="shared" si="269"/>
        <v>48.125</v>
      </c>
    </row>
    <row r="1726" spans="1:22" ht="13.5" x14ac:dyDescent="0.25">
      <c r="A1726" s="3">
        <f>RSI!A1726</f>
        <v>44811</v>
      </c>
      <c r="B1726" s="2">
        <f>RSI!B1726</f>
        <v>6.9604999999999997</v>
      </c>
      <c r="C1726" s="2">
        <f>RSI!I1726</f>
        <v>59.282526653981172</v>
      </c>
      <c r="D1726" s="2">
        <f>MACD!E1726</f>
        <v>-0.14874203609125836</v>
      </c>
      <c r="E1726" s="2">
        <f>MACD!F1726</f>
        <v>-0.10190153169732552</v>
      </c>
      <c r="F1726" s="2">
        <f>'Moving Avg'!D1726</f>
        <v>6.949860000000001</v>
      </c>
      <c r="G1726" s="2">
        <f>'Moving Avg'!F1726</f>
        <v>6.8208999999999991</v>
      </c>
      <c r="H1726" s="2">
        <f>'Moving Avg'!G1726</f>
        <v>6.5259239999999989</v>
      </c>
      <c r="I1726" s="2">
        <f>'Moving Avg'!H1726</f>
        <v>6.2102325000000018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  <c r="M1726" s="8">
        <f t="shared" si="263"/>
        <v>50</v>
      </c>
      <c r="N1726" s="8">
        <f t="shared" si="260"/>
        <v>100</v>
      </c>
      <c r="O1726" s="8">
        <f t="shared" si="261"/>
        <v>50</v>
      </c>
      <c r="P1726" s="8">
        <f t="shared" si="262"/>
        <v>16.5</v>
      </c>
      <c r="Q1726" s="9">
        <f t="shared" si="264"/>
        <v>62.475000000000001</v>
      </c>
      <c r="R1726" s="9">
        <f t="shared" si="265"/>
        <v>51.625</v>
      </c>
      <c r="S1726" s="9">
        <f t="shared" si="266"/>
        <v>42.424999999999997</v>
      </c>
      <c r="T1726" s="9">
        <f t="shared" si="267"/>
        <v>54.125</v>
      </c>
      <c r="U1726" s="8">
        <f t="shared" si="268"/>
        <v>52.17499999999999</v>
      </c>
      <c r="V1726" s="8">
        <f t="shared" si="269"/>
        <v>52.662499999999994</v>
      </c>
    </row>
    <row r="1727" spans="1:22" ht="13.5" x14ac:dyDescent="0.25">
      <c r="A1727" s="3">
        <f>RSI!A1727</f>
        <v>44812</v>
      </c>
      <c r="B1727" s="2">
        <f>RSI!B1727</f>
        <v>6.8456000000000001</v>
      </c>
      <c r="C1727" s="2">
        <f>RSI!I1727</f>
        <v>53.918251793007649</v>
      </c>
      <c r="D1727" s="2">
        <f>MACD!E1727</f>
        <v>-0.12544031899368147</v>
      </c>
      <c r="E1727" s="2">
        <f>MACD!F1727</f>
        <v>-0.10660928915659672</v>
      </c>
      <c r="F1727" s="2">
        <f>'Moving Avg'!D1727</f>
        <v>6.94102</v>
      </c>
      <c r="G1727" s="2">
        <f>'Moving Avg'!F1727</f>
        <v>6.8186899999999984</v>
      </c>
      <c r="H1727" s="2">
        <f>'Moving Avg'!G1727</f>
        <v>6.5432379999999997</v>
      </c>
      <c r="I1727" s="2">
        <f>'Moving Avg'!H1727</f>
        <v>6.2107660000000022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3"/>
        <v>50</v>
      </c>
      <c r="N1727" s="8">
        <f t="shared" si="260"/>
        <v>45</v>
      </c>
      <c r="O1727" s="8">
        <f t="shared" si="261"/>
        <v>50</v>
      </c>
      <c r="P1727" s="8">
        <f t="shared" si="262"/>
        <v>16.5</v>
      </c>
      <c r="Q1727" s="9">
        <f t="shared" si="264"/>
        <v>43.225000000000001</v>
      </c>
      <c r="R1727" s="9">
        <f t="shared" si="265"/>
        <v>40.625</v>
      </c>
      <c r="S1727" s="9">
        <f t="shared" si="266"/>
        <v>34.174999999999997</v>
      </c>
      <c r="T1727" s="9">
        <f t="shared" si="267"/>
        <v>40.375</v>
      </c>
      <c r="U1727" s="8">
        <f t="shared" si="268"/>
        <v>39.341666666666661</v>
      </c>
      <c r="V1727" s="8">
        <f t="shared" si="269"/>
        <v>39.599999999999994</v>
      </c>
    </row>
    <row r="1728" spans="1:22" ht="13.5" x14ac:dyDescent="0.25">
      <c r="A1728" s="3">
        <f>RSI!A1728</f>
        <v>44813</v>
      </c>
      <c r="B1728" s="2">
        <f>RSI!B1728</f>
        <v>6.8810000000000002</v>
      </c>
      <c r="C1728" s="2">
        <f>RSI!I1728</f>
        <v>55.26143208909928</v>
      </c>
      <c r="D1728" s="2">
        <f>MACD!E1728</f>
        <v>-9.6648485723571653E-2</v>
      </c>
      <c r="E1728" s="2">
        <f>MACD!F1728</f>
        <v>-0.10461712846999172</v>
      </c>
      <c r="F1728" s="2">
        <f>'Moving Avg'!D1728</f>
        <v>6.9216000000000006</v>
      </c>
      <c r="G1728" s="2">
        <f>'Moving Avg'!F1728</f>
        <v>6.8208999999999991</v>
      </c>
      <c r="H1728" s="2">
        <f>'Moving Avg'!G1728</f>
        <v>6.5617599999999996</v>
      </c>
      <c r="I1728" s="2">
        <f>'Moving Avg'!H1728</f>
        <v>6.2120605000000024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3"/>
        <v>50</v>
      </c>
      <c r="N1728" s="8">
        <f t="shared" si="260"/>
        <v>0</v>
      </c>
      <c r="O1728" s="8">
        <f t="shared" si="261"/>
        <v>50</v>
      </c>
      <c r="P1728" s="8">
        <f t="shared" si="262"/>
        <v>16.5</v>
      </c>
      <c r="Q1728" s="9">
        <f t="shared" si="264"/>
        <v>27.475000000000001</v>
      </c>
      <c r="R1728" s="9">
        <f t="shared" si="265"/>
        <v>31.625</v>
      </c>
      <c r="S1728" s="9">
        <f t="shared" si="266"/>
        <v>27.425000000000001</v>
      </c>
      <c r="T1728" s="9">
        <f t="shared" si="267"/>
        <v>29.125</v>
      </c>
      <c r="U1728" s="8">
        <f t="shared" si="268"/>
        <v>28.841666666666669</v>
      </c>
      <c r="V1728" s="8">
        <f t="shared" si="269"/>
        <v>28.912500000000001</v>
      </c>
    </row>
    <row r="1729" spans="1:22" ht="13.5" x14ac:dyDescent="0.25">
      <c r="A1729" s="3">
        <f>RSI!A1729</f>
        <v>44816</v>
      </c>
      <c r="B1729" s="2">
        <f>RSI!B1729</f>
        <v>6.8190999999999997</v>
      </c>
      <c r="C1729" s="2">
        <f>RSI!I1729</f>
        <v>52.386065527721314</v>
      </c>
      <c r="D1729" s="2">
        <f>MACD!E1729</f>
        <v>-4.6665727626209019E-2</v>
      </c>
      <c r="E1729" s="2">
        <f>MACD!F1729</f>
        <v>-9.3026848301235185E-2</v>
      </c>
      <c r="F1729" s="2">
        <f>'Moving Avg'!D1729</f>
        <v>6.88096</v>
      </c>
      <c r="G1729" s="2">
        <f>'Moving Avg'!F1729</f>
        <v>6.822664999999998</v>
      </c>
      <c r="H1729" s="2">
        <f>'Moving Avg'!G1729</f>
        <v>6.576708</v>
      </c>
      <c r="I1729" s="2">
        <f>'Moving Avg'!H1729</f>
        <v>6.2121695000000026</v>
      </c>
      <c r="J1729" s="6" t="str">
        <f>OBV!F1729</f>
        <v>BEARISH</v>
      </c>
      <c r="K1729" s="6" t="str">
        <f>OBV!G1729</f>
        <v>WEAK</v>
      </c>
      <c r="L1729" s="6" t="str">
        <f>OBV!H1729</f>
        <v>CONFIRMED BEARISH</v>
      </c>
      <c r="M1729" s="8">
        <f t="shared" si="263"/>
        <v>50</v>
      </c>
      <c r="N1729" s="8">
        <f t="shared" si="260"/>
        <v>0</v>
      </c>
      <c r="O1729" s="8">
        <f t="shared" si="261"/>
        <v>50</v>
      </c>
      <c r="P1729" s="8">
        <f t="shared" si="262"/>
        <v>0</v>
      </c>
      <c r="Q1729" s="9">
        <f t="shared" si="264"/>
        <v>25</v>
      </c>
      <c r="R1729" s="9">
        <f t="shared" si="265"/>
        <v>27.5</v>
      </c>
      <c r="S1729" s="9">
        <f t="shared" si="266"/>
        <v>20</v>
      </c>
      <c r="T1729" s="9">
        <f t="shared" si="267"/>
        <v>25</v>
      </c>
      <c r="U1729" s="8">
        <f t="shared" si="268"/>
        <v>24.166666666666668</v>
      </c>
      <c r="V1729" s="8">
        <f t="shared" si="269"/>
        <v>24.375</v>
      </c>
    </row>
    <row r="1730" spans="1:22" ht="13.5" x14ac:dyDescent="0.25">
      <c r="A1730" s="3">
        <f>RSI!A1730</f>
        <v>44817</v>
      </c>
      <c r="B1730" s="2">
        <f>RSI!B1730</f>
        <v>6.8720999999999997</v>
      </c>
      <c r="C1730" s="2">
        <f>RSI!I1730</f>
        <v>54.56589712492277</v>
      </c>
      <c r="D1730" s="2">
        <f>MACD!E1730</f>
        <v>1.1800715072593171E-2</v>
      </c>
      <c r="E1730" s="2">
        <f>MACD!F1730</f>
        <v>-7.2061335626469519E-2</v>
      </c>
      <c r="F1730" s="2">
        <f>'Moving Avg'!D1730</f>
        <v>6.875659999999999</v>
      </c>
      <c r="G1730" s="2">
        <f>'Moving Avg'!F1730</f>
        <v>6.8297299999999996</v>
      </c>
      <c r="H1730" s="2">
        <f>'Moving Avg'!G1730</f>
        <v>6.5927159999999985</v>
      </c>
      <c r="I1730" s="2">
        <f>'Moving Avg'!H1730</f>
        <v>6.2134610000000023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si="263"/>
        <v>50</v>
      </c>
      <c r="N1730" s="8">
        <f t="shared" ref="N1730:N1793" si="270">IF(E1730-D1730&gt;0.02, 100, IF(E1730-D1730&lt;0,0,45))</f>
        <v>0</v>
      </c>
      <c r="O1730" s="8">
        <f t="shared" ref="O1730:O1793" si="271">IF(F1730-I1730&gt;10,100,IF(F1730-I1730&gt;5,75, IF(F1730-I1730&gt;0,50,0)))</f>
        <v>50</v>
      </c>
      <c r="P1730" s="8">
        <f t="shared" ref="P1730:P1793" si="272">IF(L1730="confirmed bullish", 34, IF(L1730="bullish divergence",17, 0))+IF(J1730="bullish",33,IF(J1730="bearish",0,16.5))+IF(K1730="strong",33,IF(K1730="weak",0,16.5))</f>
        <v>16.5</v>
      </c>
      <c r="Q1730" s="9">
        <f t="shared" si="264"/>
        <v>27.475000000000001</v>
      </c>
      <c r="R1730" s="9">
        <f t="shared" si="265"/>
        <v>31.625</v>
      </c>
      <c r="S1730" s="9">
        <f t="shared" si="266"/>
        <v>27.425000000000001</v>
      </c>
      <c r="T1730" s="9">
        <f t="shared" si="267"/>
        <v>29.125</v>
      </c>
      <c r="U1730" s="8">
        <f t="shared" si="268"/>
        <v>28.841666666666669</v>
      </c>
      <c r="V1730" s="8">
        <f t="shared" si="269"/>
        <v>28.912500000000001</v>
      </c>
    </row>
    <row r="1731" spans="1:22" ht="13.5" x14ac:dyDescent="0.25">
      <c r="A1731" s="3">
        <f>RSI!A1731</f>
        <v>44818</v>
      </c>
      <c r="B1731" s="2">
        <f>RSI!B1731</f>
        <v>6.5805999999999996</v>
      </c>
      <c r="C1731" s="2">
        <f>RSI!I1731</f>
        <v>42.925841323322764</v>
      </c>
      <c r="D1731" s="2">
        <f>MACD!E1731</f>
        <v>5.5102905619261122E-2</v>
      </c>
      <c r="E1731" s="2">
        <f>MACD!F1731</f>
        <v>-4.6628487377323391E-2</v>
      </c>
      <c r="F1731" s="2">
        <f>'Moving Avg'!D1731</f>
        <v>6.7996799999999995</v>
      </c>
      <c r="G1731" s="2">
        <f>'Moving Avg'!F1731</f>
        <v>6.8323800000000006</v>
      </c>
      <c r="H1731" s="2">
        <f>'Moving Avg'!G1731</f>
        <v>6.6028939999999992</v>
      </c>
      <c r="I1731" s="2">
        <f>'Moving Avg'!H1731</f>
        <v>6.2134205000000033</v>
      </c>
      <c r="J1731" s="6" t="str">
        <f>OBV!F1731</f>
        <v>BEARISH</v>
      </c>
      <c r="K1731" s="6" t="str">
        <f>OBV!G1731</f>
        <v>WEAK</v>
      </c>
      <c r="L1731" s="6" t="str">
        <f>OBV!H1731</f>
        <v>CONFIRMED BEARISH</v>
      </c>
      <c r="M1731" s="8">
        <f t="shared" ref="M1731:M1794" si="273">IF(C1731&lt;30,100, IF(C1731&gt;70, 0, 50))</f>
        <v>50</v>
      </c>
      <c r="N1731" s="8">
        <f t="shared" si="270"/>
        <v>0</v>
      </c>
      <c r="O1731" s="8">
        <f t="shared" si="271"/>
        <v>50</v>
      </c>
      <c r="P1731" s="8">
        <f t="shared" si="272"/>
        <v>0</v>
      </c>
      <c r="Q1731" s="9">
        <f t="shared" ref="Q1731:Q1794" si="274">0.35*M1731+N1731*0.35+O1731*0.15+P1731*0.15</f>
        <v>25</v>
      </c>
      <c r="R1731" s="9">
        <f t="shared" ref="R1731:R1794" si="275">M1731*0.2+N1731*0.2+O1731*0.35+P1731*0.25</f>
        <v>27.5</v>
      </c>
      <c r="S1731" s="9">
        <f t="shared" ref="S1731:S1794" si="276">M1731*0.15+N1731*0.15+O1731*0.25+P1731*0.45</f>
        <v>20</v>
      </c>
      <c r="T1731" s="9">
        <f t="shared" ref="T1731:T1794" si="277">0.25*SUM(M1731:P1731)</f>
        <v>25</v>
      </c>
      <c r="U1731" s="8">
        <f t="shared" ref="U1731:U1794" si="278">SUM(Q1731:S1731)/3</f>
        <v>24.166666666666668</v>
      </c>
      <c r="V1731" s="8">
        <f t="shared" ref="V1731:V1794" si="279">SUM(Q1731:T1731)/4</f>
        <v>24.375</v>
      </c>
    </row>
    <row r="1732" spans="1:22" ht="13.5" x14ac:dyDescent="0.25">
      <c r="A1732" s="3">
        <f>RSI!A1732</f>
        <v>44819</v>
      </c>
      <c r="B1732" s="2">
        <f>RSI!B1732</f>
        <v>6.5453000000000001</v>
      </c>
      <c r="C1732" s="2">
        <f>RSI!I1732</f>
        <v>41.763974335425637</v>
      </c>
      <c r="D1732" s="2">
        <f>MACD!E1732</f>
        <v>8.196128390375268E-2</v>
      </c>
      <c r="E1732" s="2">
        <f>MACD!F1732</f>
        <v>-2.0910533121108178E-2</v>
      </c>
      <c r="F1732" s="2">
        <f>'Moving Avg'!D1732</f>
        <v>6.7396199999999995</v>
      </c>
      <c r="G1732" s="2">
        <f>'Moving Avg'!F1732</f>
        <v>6.8328199999999999</v>
      </c>
      <c r="H1732" s="2">
        <f>'Moving Avg'!G1732</f>
        <v>6.6101359999999998</v>
      </c>
      <c r="I1732" s="2">
        <f>'Moving Avg'!H1732</f>
        <v>6.2135370000000023</v>
      </c>
      <c r="J1732" s="6" t="str">
        <f>OBV!F1732</f>
        <v>BEARISH</v>
      </c>
      <c r="K1732" s="6" t="str">
        <f>OBV!G1732</f>
        <v>WEAK</v>
      </c>
      <c r="L1732" s="6" t="str">
        <f>OBV!H1732</f>
        <v>CONFIRMED BEARISH</v>
      </c>
      <c r="M1732" s="8">
        <f t="shared" si="273"/>
        <v>50</v>
      </c>
      <c r="N1732" s="8">
        <f t="shared" si="270"/>
        <v>0</v>
      </c>
      <c r="O1732" s="8">
        <f t="shared" si="271"/>
        <v>50</v>
      </c>
      <c r="P1732" s="8">
        <f t="shared" si="272"/>
        <v>0</v>
      </c>
      <c r="Q1732" s="9">
        <f t="shared" si="274"/>
        <v>25</v>
      </c>
      <c r="R1732" s="9">
        <f t="shared" si="275"/>
        <v>27.5</v>
      </c>
      <c r="S1732" s="9">
        <f t="shared" si="276"/>
        <v>20</v>
      </c>
      <c r="T1732" s="9">
        <f t="shared" si="277"/>
        <v>25</v>
      </c>
      <c r="U1732" s="8">
        <f t="shared" si="278"/>
        <v>24.166666666666668</v>
      </c>
      <c r="V1732" s="8">
        <f t="shared" si="279"/>
        <v>24.375</v>
      </c>
    </row>
    <row r="1733" spans="1:22" ht="13.5" x14ac:dyDescent="0.25">
      <c r="A1733" s="3">
        <f>RSI!A1733</f>
        <v>44820</v>
      </c>
      <c r="B1733" s="2">
        <f>RSI!B1733</f>
        <v>6.5365000000000002</v>
      </c>
      <c r="C1733" s="2">
        <f>RSI!I1733</f>
        <v>41.462682307439032</v>
      </c>
      <c r="D1733" s="2">
        <f>MACD!E1733</f>
        <v>0.12023253431007763</v>
      </c>
      <c r="E1733" s="2">
        <f>MACD!F1733</f>
        <v>7.3180803651289837E-3</v>
      </c>
      <c r="F1733" s="2">
        <f>'Moving Avg'!D1733</f>
        <v>6.6707200000000002</v>
      </c>
      <c r="G1733" s="2">
        <f>'Moving Avg'!F1733</f>
        <v>6.8261950000000011</v>
      </c>
      <c r="H1733" s="2">
        <f>'Moving Avg'!G1733</f>
        <v>6.6163199999999991</v>
      </c>
      <c r="I1733" s="2">
        <f>'Moving Avg'!H1733</f>
        <v>6.2136930000000028</v>
      </c>
      <c r="J1733" s="6" t="str">
        <f>OBV!F1733</f>
        <v>BEARISH</v>
      </c>
      <c r="K1733" s="6" t="str">
        <f>OBV!G1733</f>
        <v>WEAK</v>
      </c>
      <c r="L1733" s="6" t="str">
        <f>OBV!H1733</f>
        <v>CONFIRMED BEARISH</v>
      </c>
      <c r="M1733" s="8">
        <f t="shared" si="273"/>
        <v>50</v>
      </c>
      <c r="N1733" s="8">
        <f t="shared" si="270"/>
        <v>0</v>
      </c>
      <c r="O1733" s="8">
        <f t="shared" si="271"/>
        <v>50</v>
      </c>
      <c r="P1733" s="8">
        <f t="shared" si="272"/>
        <v>0</v>
      </c>
      <c r="Q1733" s="9">
        <f t="shared" si="274"/>
        <v>25</v>
      </c>
      <c r="R1733" s="9">
        <f t="shared" si="275"/>
        <v>27.5</v>
      </c>
      <c r="S1733" s="9">
        <f t="shared" si="276"/>
        <v>20</v>
      </c>
      <c r="T1733" s="9">
        <f t="shared" si="277"/>
        <v>25</v>
      </c>
      <c r="U1733" s="8">
        <f t="shared" si="278"/>
        <v>24.166666666666668</v>
      </c>
      <c r="V1733" s="8">
        <f t="shared" si="279"/>
        <v>24.375</v>
      </c>
    </row>
    <row r="1734" spans="1:22" ht="13.5" x14ac:dyDescent="0.25">
      <c r="A1734" s="3">
        <f>RSI!A1734</f>
        <v>44823</v>
      </c>
      <c r="B1734" s="2">
        <f>RSI!B1734</f>
        <v>6.4923000000000002</v>
      </c>
      <c r="C1734" s="2">
        <f>RSI!I1734</f>
        <v>39.905488277098215</v>
      </c>
      <c r="D1734" s="2">
        <f>MACD!E1734</f>
        <v>0.16395351358215482</v>
      </c>
      <c r="E1734" s="2">
        <f>MACD!F1734</f>
        <v>3.8645167008534154E-2</v>
      </c>
      <c r="F1734" s="2">
        <f>'Moving Avg'!D1734</f>
        <v>6.6053600000000001</v>
      </c>
      <c r="G1734" s="2">
        <f>'Moving Avg'!F1734</f>
        <v>6.8178049999999999</v>
      </c>
      <c r="H1734" s="2">
        <f>'Moving Avg'!G1734</f>
        <v>6.6216199999999992</v>
      </c>
      <c r="I1734" s="2">
        <f>'Moving Avg'!H1734</f>
        <v>6.2135025000000015</v>
      </c>
      <c r="J1734" s="6" t="str">
        <f>OBV!F1734</f>
        <v>BEARISH</v>
      </c>
      <c r="K1734" s="6" t="str">
        <f>OBV!G1734</f>
        <v>WEAK</v>
      </c>
      <c r="L1734" s="6" t="str">
        <f>OBV!H1734</f>
        <v>CONFIRMED BEARISH</v>
      </c>
      <c r="M1734" s="8">
        <f t="shared" si="273"/>
        <v>50</v>
      </c>
      <c r="N1734" s="8">
        <f t="shared" si="270"/>
        <v>0</v>
      </c>
      <c r="O1734" s="8">
        <f t="shared" si="271"/>
        <v>50</v>
      </c>
      <c r="P1734" s="8">
        <f t="shared" si="272"/>
        <v>0</v>
      </c>
      <c r="Q1734" s="9">
        <f t="shared" si="274"/>
        <v>25</v>
      </c>
      <c r="R1734" s="9">
        <f t="shared" si="275"/>
        <v>27.5</v>
      </c>
      <c r="S1734" s="9">
        <f t="shared" si="276"/>
        <v>20</v>
      </c>
      <c r="T1734" s="9">
        <f t="shared" si="277"/>
        <v>25</v>
      </c>
      <c r="U1734" s="8">
        <f t="shared" si="278"/>
        <v>24.166666666666668</v>
      </c>
      <c r="V1734" s="8">
        <f t="shared" si="279"/>
        <v>24.375</v>
      </c>
    </row>
    <row r="1735" spans="1:22" ht="13.5" x14ac:dyDescent="0.25">
      <c r="A1735" s="3">
        <f>RSI!A1735</f>
        <v>44824</v>
      </c>
      <c r="B1735" s="2">
        <f>RSI!B1735</f>
        <v>6.8190999999999997</v>
      </c>
      <c r="C1735" s="2">
        <f>RSI!I1735</f>
        <v>53.739303367651907</v>
      </c>
      <c r="D1735" s="2">
        <f>MACD!E1735</f>
        <v>0.1591411353641865</v>
      </c>
      <c r="E1735" s="2">
        <f>MACD!F1735</f>
        <v>6.2744360679664629E-2</v>
      </c>
      <c r="F1735" s="2">
        <f>'Moving Avg'!D1735</f>
        <v>6.5947599999999991</v>
      </c>
      <c r="G1735" s="2">
        <f>'Moving Avg'!F1735</f>
        <v>6.8297300000000005</v>
      </c>
      <c r="H1735" s="2">
        <f>'Moving Avg'!G1735</f>
        <v>6.6299220000000014</v>
      </c>
      <c r="I1735" s="2">
        <f>'Moving Avg'!H1735</f>
        <v>6.2153215000000035</v>
      </c>
      <c r="J1735" s="6" t="str">
        <f>OBV!F1735</f>
        <v>BEARISH</v>
      </c>
      <c r="K1735" s="6" t="str">
        <f>OBV!G1735</f>
        <v>WEAK</v>
      </c>
      <c r="L1735" s="6" t="str">
        <f>OBV!H1735</f>
        <v>CONFIRMED BEARISH</v>
      </c>
      <c r="M1735" s="8">
        <f t="shared" si="273"/>
        <v>50</v>
      </c>
      <c r="N1735" s="8">
        <f t="shared" si="270"/>
        <v>0</v>
      </c>
      <c r="O1735" s="8">
        <f t="shared" si="271"/>
        <v>50</v>
      </c>
      <c r="P1735" s="8">
        <f t="shared" si="272"/>
        <v>0</v>
      </c>
      <c r="Q1735" s="9">
        <f t="shared" si="274"/>
        <v>25</v>
      </c>
      <c r="R1735" s="9">
        <f t="shared" si="275"/>
        <v>27.5</v>
      </c>
      <c r="S1735" s="9">
        <f t="shared" si="276"/>
        <v>20</v>
      </c>
      <c r="T1735" s="9">
        <f t="shared" si="277"/>
        <v>25</v>
      </c>
      <c r="U1735" s="8">
        <f t="shared" si="278"/>
        <v>24.166666666666668</v>
      </c>
      <c r="V1735" s="8">
        <f t="shared" si="279"/>
        <v>24.375</v>
      </c>
    </row>
    <row r="1736" spans="1:22" ht="13.5" x14ac:dyDescent="0.25">
      <c r="A1736" s="3">
        <f>RSI!A1736</f>
        <v>44825</v>
      </c>
      <c r="B1736" s="2">
        <f>RSI!B1736</f>
        <v>6.8456000000000001</v>
      </c>
      <c r="C1736" s="2">
        <f>RSI!I1736</f>
        <v>54.650944498822717</v>
      </c>
      <c r="D1736" s="2">
        <f>MACD!E1736</f>
        <v>0.16202327624339308</v>
      </c>
      <c r="E1736" s="2">
        <f>MACD!F1736</f>
        <v>8.2600143792410319E-2</v>
      </c>
      <c r="F1736" s="2">
        <f>'Moving Avg'!D1736</f>
        <v>6.6477599999999999</v>
      </c>
      <c r="G1736" s="2">
        <f>'Moving Avg'!F1736</f>
        <v>6.8412100000000011</v>
      </c>
      <c r="H1736" s="2">
        <f>'Moving Avg'!G1736</f>
        <v>6.6364580000000002</v>
      </c>
      <c r="I1736" s="2">
        <f>'Moving Avg'!H1736</f>
        <v>6.2172730000000032</v>
      </c>
      <c r="J1736" s="6" t="str">
        <f>OBV!F1736</f>
        <v>BULLISH</v>
      </c>
      <c r="K1736" s="6" t="str">
        <f>OBV!G1736</f>
        <v>NEUTRAL</v>
      </c>
      <c r="L1736" s="6" t="str">
        <f>OBV!H1736</f>
        <v>CONFIRMED BULLISH</v>
      </c>
      <c r="M1736" s="8">
        <f t="shared" si="273"/>
        <v>50</v>
      </c>
      <c r="N1736" s="8">
        <f t="shared" si="270"/>
        <v>0</v>
      </c>
      <c r="O1736" s="8">
        <f t="shared" si="271"/>
        <v>50</v>
      </c>
      <c r="P1736" s="8">
        <f t="shared" si="272"/>
        <v>83.5</v>
      </c>
      <c r="Q1736" s="9">
        <f t="shared" si="274"/>
        <v>37.524999999999999</v>
      </c>
      <c r="R1736" s="9">
        <f t="shared" si="275"/>
        <v>48.375</v>
      </c>
      <c r="S1736" s="9">
        <f t="shared" si="276"/>
        <v>57.575000000000003</v>
      </c>
      <c r="T1736" s="9">
        <f t="shared" si="277"/>
        <v>45.875</v>
      </c>
      <c r="U1736" s="8">
        <f t="shared" si="278"/>
        <v>47.82500000000001</v>
      </c>
      <c r="V1736" s="8">
        <f t="shared" si="279"/>
        <v>47.337500000000006</v>
      </c>
    </row>
    <row r="1737" spans="1:22" ht="13.5" x14ac:dyDescent="0.25">
      <c r="A1737" s="3">
        <f>RSI!A1737</f>
        <v>44826</v>
      </c>
      <c r="B1737" s="2">
        <f>RSI!B1737</f>
        <v>6.8014999999999999</v>
      </c>
      <c r="C1737" s="2">
        <f>RSI!I1737</f>
        <v>52.786655286649697</v>
      </c>
      <c r="D1737" s="2">
        <f>MACD!E1737</f>
        <v>0.14933409002347275</v>
      </c>
      <c r="E1737" s="2">
        <f>MACD!F1737</f>
        <v>9.5946933038622811E-2</v>
      </c>
      <c r="F1737" s="2">
        <f>'Moving Avg'!D1737</f>
        <v>6.6989999999999998</v>
      </c>
      <c r="G1737" s="2">
        <f>'Moving Avg'!F1737</f>
        <v>6.8412100000000011</v>
      </c>
      <c r="H1737" s="2">
        <f>'Moving Avg'!G1737</f>
        <v>6.6438780000000008</v>
      </c>
      <c r="I1737" s="2">
        <f>'Moving Avg'!H1737</f>
        <v>6.2189625000000035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3"/>
        <v>50</v>
      </c>
      <c r="N1737" s="8">
        <f t="shared" si="270"/>
        <v>0</v>
      </c>
      <c r="O1737" s="8">
        <f t="shared" si="271"/>
        <v>50</v>
      </c>
      <c r="P1737" s="8">
        <f t="shared" si="272"/>
        <v>83.5</v>
      </c>
      <c r="Q1737" s="9">
        <f t="shared" si="274"/>
        <v>37.524999999999999</v>
      </c>
      <c r="R1737" s="9">
        <f t="shared" si="275"/>
        <v>48.375</v>
      </c>
      <c r="S1737" s="9">
        <f t="shared" si="276"/>
        <v>57.575000000000003</v>
      </c>
      <c r="T1737" s="9">
        <f t="shared" si="277"/>
        <v>45.875</v>
      </c>
      <c r="U1737" s="8">
        <f t="shared" si="278"/>
        <v>47.82500000000001</v>
      </c>
      <c r="V1737" s="8">
        <f t="shared" si="279"/>
        <v>47.337500000000006</v>
      </c>
    </row>
    <row r="1738" spans="1:22" ht="13.5" x14ac:dyDescent="0.25">
      <c r="A1738" s="3">
        <f>RSI!A1738</f>
        <v>44827</v>
      </c>
      <c r="B1738" s="2">
        <f>RSI!B1738</f>
        <v>6.8014999999999999</v>
      </c>
      <c r="C1738" s="2">
        <f>RSI!I1738</f>
        <v>52.786655286649697</v>
      </c>
      <c r="D1738" s="2">
        <f>MACD!E1738</f>
        <v>0.14363932486514841</v>
      </c>
      <c r="E1738" s="2">
        <f>MACD!F1738</f>
        <v>0.10548541140392795</v>
      </c>
      <c r="F1738" s="2">
        <f>'Moving Avg'!D1738</f>
        <v>6.7519999999999998</v>
      </c>
      <c r="G1738" s="2">
        <f>'Moving Avg'!F1738</f>
        <v>6.8372350000000015</v>
      </c>
      <c r="H1738" s="2">
        <f>'Moving Avg'!G1738</f>
        <v>6.6509459999999994</v>
      </c>
      <c r="I1738" s="2">
        <f>'Moving Avg'!H1738</f>
        <v>6.2208605000000041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  <c r="M1738" s="8">
        <f t="shared" si="273"/>
        <v>50</v>
      </c>
      <c r="N1738" s="8">
        <f t="shared" si="270"/>
        <v>0</v>
      </c>
      <c r="O1738" s="8">
        <f t="shared" si="271"/>
        <v>50</v>
      </c>
      <c r="P1738" s="8">
        <f t="shared" si="272"/>
        <v>83.5</v>
      </c>
      <c r="Q1738" s="9">
        <f t="shared" si="274"/>
        <v>37.524999999999999</v>
      </c>
      <c r="R1738" s="9">
        <f t="shared" si="275"/>
        <v>48.375</v>
      </c>
      <c r="S1738" s="9">
        <f t="shared" si="276"/>
        <v>57.575000000000003</v>
      </c>
      <c r="T1738" s="9">
        <f t="shared" si="277"/>
        <v>45.875</v>
      </c>
      <c r="U1738" s="8">
        <f t="shared" si="278"/>
        <v>47.82500000000001</v>
      </c>
      <c r="V1738" s="8">
        <f t="shared" si="279"/>
        <v>47.337500000000006</v>
      </c>
    </row>
    <row r="1739" spans="1:22" ht="13.5" x14ac:dyDescent="0.25">
      <c r="A1739" s="3">
        <f>RSI!A1739</f>
        <v>44830</v>
      </c>
      <c r="B1739" s="2">
        <f>RSI!B1739</f>
        <v>6.8014999999999999</v>
      </c>
      <c r="C1739" s="2">
        <f>RSI!I1739</f>
        <v>52.786655286649697</v>
      </c>
      <c r="D1739" s="2">
        <f>MACD!E1739</f>
        <v>0.12892360487084709</v>
      </c>
      <c r="E1739" s="2">
        <f>MACD!F1739</f>
        <v>0.11017305009731179</v>
      </c>
      <c r="F1739" s="2">
        <f>'Moving Avg'!D1739</f>
        <v>6.8138400000000008</v>
      </c>
      <c r="G1739" s="2">
        <f>'Moving Avg'!F1739</f>
        <v>6.8261950000000011</v>
      </c>
      <c r="H1739" s="2">
        <f>'Moving Avg'!G1739</f>
        <v>6.658013999999997</v>
      </c>
      <c r="I1739" s="2">
        <f>'Moving Avg'!H1739</f>
        <v>6.2231755000000053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  <c r="M1739" s="8">
        <f t="shared" si="273"/>
        <v>50</v>
      </c>
      <c r="N1739" s="8">
        <f t="shared" si="270"/>
        <v>0</v>
      </c>
      <c r="O1739" s="8">
        <f t="shared" si="271"/>
        <v>50</v>
      </c>
      <c r="P1739" s="8">
        <f t="shared" si="272"/>
        <v>83.5</v>
      </c>
      <c r="Q1739" s="9">
        <f t="shared" si="274"/>
        <v>37.524999999999999</v>
      </c>
      <c r="R1739" s="9">
        <f t="shared" si="275"/>
        <v>48.375</v>
      </c>
      <c r="S1739" s="9">
        <f t="shared" si="276"/>
        <v>57.575000000000003</v>
      </c>
      <c r="T1739" s="9">
        <f t="shared" si="277"/>
        <v>45.875</v>
      </c>
      <c r="U1739" s="8">
        <f t="shared" si="278"/>
        <v>47.82500000000001</v>
      </c>
      <c r="V1739" s="8">
        <f t="shared" si="279"/>
        <v>47.337500000000006</v>
      </c>
    </row>
    <row r="1740" spans="1:22" ht="13.5" x14ac:dyDescent="0.25">
      <c r="A1740" s="3">
        <f>RSI!A1740</f>
        <v>44831</v>
      </c>
      <c r="B1740" s="2">
        <f>RSI!B1740</f>
        <v>6.7130999999999998</v>
      </c>
      <c r="C1740" s="2">
        <f>RSI!I1740</f>
        <v>48.633141430127786</v>
      </c>
      <c r="D1740" s="2">
        <f>MACD!E1740</f>
        <v>0.13082754385114281</v>
      </c>
      <c r="E1740" s="2">
        <f>MACD!F1740</f>
        <v>0.114303948848078</v>
      </c>
      <c r="F1740" s="2">
        <f>'Moving Avg'!D1740</f>
        <v>6.7926400000000005</v>
      </c>
      <c r="G1740" s="2">
        <f>'Moving Avg'!F1740</f>
        <v>6.8041100000000014</v>
      </c>
      <c r="H1740" s="2">
        <f>'Moving Avg'!G1740</f>
        <v>6.663313999999998</v>
      </c>
      <c r="I1740" s="2">
        <f>'Moving Avg'!H1740</f>
        <v>6.2248400000000048</v>
      </c>
      <c r="J1740" s="6" t="str">
        <f>OBV!F1740</f>
        <v>BULLISH</v>
      </c>
      <c r="K1740" s="6" t="str">
        <f>OBV!G1740</f>
        <v>NEUTRAL</v>
      </c>
      <c r="L1740" s="6" t="str">
        <f>OBV!H1740</f>
        <v>BULLISH DIVERGENCE</v>
      </c>
      <c r="M1740" s="8">
        <f t="shared" si="273"/>
        <v>50</v>
      </c>
      <c r="N1740" s="8">
        <f t="shared" si="270"/>
        <v>0</v>
      </c>
      <c r="O1740" s="8">
        <f t="shared" si="271"/>
        <v>50</v>
      </c>
      <c r="P1740" s="8">
        <f t="shared" si="272"/>
        <v>66.5</v>
      </c>
      <c r="Q1740" s="9">
        <f t="shared" si="274"/>
        <v>34.975000000000001</v>
      </c>
      <c r="R1740" s="9">
        <f t="shared" si="275"/>
        <v>44.125</v>
      </c>
      <c r="S1740" s="9">
        <f t="shared" si="276"/>
        <v>49.924999999999997</v>
      </c>
      <c r="T1740" s="9">
        <f t="shared" si="277"/>
        <v>41.625</v>
      </c>
      <c r="U1740" s="8">
        <f t="shared" si="278"/>
        <v>43.008333333333326</v>
      </c>
      <c r="V1740" s="8">
        <f t="shared" si="279"/>
        <v>42.662499999999994</v>
      </c>
    </row>
    <row r="1741" spans="1:22" ht="13.5" x14ac:dyDescent="0.25">
      <c r="A1741" s="3">
        <f>RSI!A1741</f>
        <v>44832</v>
      </c>
      <c r="B1741" s="2">
        <f>RSI!B1741</f>
        <v>6.7750000000000004</v>
      </c>
      <c r="C1741" s="2">
        <f>RSI!I1741</f>
        <v>51.51030178556443</v>
      </c>
      <c r="D1741" s="2">
        <f>MACD!E1741</f>
        <v>8.3208948535408389E-2</v>
      </c>
      <c r="E1741" s="2">
        <f>MACD!F1741</f>
        <v>0.10808494878554407</v>
      </c>
      <c r="F1741" s="2">
        <f>'Moving Avg'!D1741</f>
        <v>6.7785200000000003</v>
      </c>
      <c r="G1741" s="2">
        <f>'Moving Avg'!F1741</f>
        <v>6.7939550000000022</v>
      </c>
      <c r="H1741" s="2">
        <f>'Moving Avg'!G1741</f>
        <v>6.6702039999999974</v>
      </c>
      <c r="I1741" s="2">
        <f>'Moving Avg'!H1741</f>
        <v>6.2270640000000057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  <c r="M1741" s="8">
        <f t="shared" si="273"/>
        <v>50</v>
      </c>
      <c r="N1741" s="8">
        <f t="shared" si="270"/>
        <v>100</v>
      </c>
      <c r="O1741" s="8">
        <f t="shared" si="271"/>
        <v>50</v>
      </c>
      <c r="P1741" s="8">
        <f t="shared" si="272"/>
        <v>66.5</v>
      </c>
      <c r="Q1741" s="9">
        <f t="shared" si="274"/>
        <v>69.974999999999994</v>
      </c>
      <c r="R1741" s="9">
        <f t="shared" si="275"/>
        <v>64.125</v>
      </c>
      <c r="S1741" s="9">
        <f t="shared" si="276"/>
        <v>64.924999999999997</v>
      </c>
      <c r="T1741" s="9">
        <f t="shared" si="277"/>
        <v>66.625</v>
      </c>
      <c r="U1741" s="8">
        <f t="shared" si="278"/>
        <v>66.341666666666654</v>
      </c>
      <c r="V1741" s="8">
        <f t="shared" si="279"/>
        <v>66.412499999999994</v>
      </c>
    </row>
    <row r="1742" spans="1:22" ht="13.5" x14ac:dyDescent="0.25">
      <c r="A1742" s="3">
        <f>RSI!A1742</f>
        <v>44833</v>
      </c>
      <c r="B1742" s="2">
        <f>RSI!B1742</f>
        <v>6.6247999999999996</v>
      </c>
      <c r="C1742" s="2">
        <f>RSI!I1742</f>
        <v>44.933493087432076</v>
      </c>
      <c r="D1742" s="2">
        <f>MACD!E1742</f>
        <v>4.8432454216409404E-2</v>
      </c>
      <c r="E1742" s="2">
        <f>MACD!F1742</f>
        <v>9.6154449871717146E-2</v>
      </c>
      <c r="F1742" s="2">
        <f>'Moving Avg'!D1742</f>
        <v>6.7431799999999997</v>
      </c>
      <c r="G1742" s="2">
        <f>'Moving Avg'!F1742</f>
        <v>6.7807050000000002</v>
      </c>
      <c r="H1742" s="2">
        <f>'Moving Avg'!G1742</f>
        <v>6.6737379999999966</v>
      </c>
      <c r="I1742" s="2">
        <f>'Moving Avg'!H1742</f>
        <v>6.2289125000000043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3"/>
        <v>50</v>
      </c>
      <c r="N1742" s="8">
        <f t="shared" si="270"/>
        <v>100</v>
      </c>
      <c r="O1742" s="8">
        <f t="shared" si="271"/>
        <v>50</v>
      </c>
      <c r="P1742" s="8">
        <f t="shared" si="272"/>
        <v>16.5</v>
      </c>
      <c r="Q1742" s="9">
        <f t="shared" si="274"/>
        <v>62.475000000000001</v>
      </c>
      <c r="R1742" s="9">
        <f t="shared" si="275"/>
        <v>51.625</v>
      </c>
      <c r="S1742" s="9">
        <f t="shared" si="276"/>
        <v>42.424999999999997</v>
      </c>
      <c r="T1742" s="9">
        <f t="shared" si="277"/>
        <v>54.125</v>
      </c>
      <c r="U1742" s="8">
        <f t="shared" si="278"/>
        <v>52.17499999999999</v>
      </c>
      <c r="V1742" s="8">
        <f t="shared" si="279"/>
        <v>52.662499999999994</v>
      </c>
    </row>
    <row r="1743" spans="1:22" ht="13.5" x14ac:dyDescent="0.25">
      <c r="A1743" s="3">
        <f>RSI!A1743</f>
        <v>44834</v>
      </c>
      <c r="B1743" s="2">
        <f>RSI!B1743</f>
        <v>6.7042999999999999</v>
      </c>
      <c r="C1743" s="2">
        <f>RSI!I1743</f>
        <v>48.669266002453718</v>
      </c>
      <c r="D1743" s="2">
        <f>MACD!E1743</f>
        <v>1.2485258334384852E-2</v>
      </c>
      <c r="E1743" s="2">
        <f>MACD!F1743</f>
        <v>7.942061156425069E-2</v>
      </c>
      <c r="F1743" s="2">
        <f>'Moving Avg'!D1743</f>
        <v>6.7237400000000012</v>
      </c>
      <c r="G1743" s="2">
        <f>'Moving Avg'!F1743</f>
        <v>6.7670150000000007</v>
      </c>
      <c r="H1743" s="2">
        <f>'Moving Avg'!G1743</f>
        <v>6.6823939999999968</v>
      </c>
      <c r="I1743" s="2">
        <f>'Moving Avg'!H1743</f>
        <v>6.2307415000000059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3"/>
        <v>50</v>
      </c>
      <c r="N1743" s="8">
        <f t="shared" si="270"/>
        <v>100</v>
      </c>
      <c r="O1743" s="8">
        <f t="shared" si="271"/>
        <v>50</v>
      </c>
      <c r="P1743" s="8">
        <f t="shared" si="272"/>
        <v>16.5</v>
      </c>
      <c r="Q1743" s="9">
        <f t="shared" si="274"/>
        <v>62.475000000000001</v>
      </c>
      <c r="R1743" s="9">
        <f t="shared" si="275"/>
        <v>51.625</v>
      </c>
      <c r="S1743" s="9">
        <f t="shared" si="276"/>
        <v>42.424999999999997</v>
      </c>
      <c r="T1743" s="9">
        <f t="shared" si="277"/>
        <v>54.125</v>
      </c>
      <c r="U1743" s="8">
        <f t="shared" si="278"/>
        <v>52.17499999999999</v>
      </c>
      <c r="V1743" s="8">
        <f t="shared" si="279"/>
        <v>52.662499999999994</v>
      </c>
    </row>
    <row r="1744" spans="1:22" ht="13.5" x14ac:dyDescent="0.25">
      <c r="A1744" s="3">
        <f>RSI!A1744</f>
        <v>44837</v>
      </c>
      <c r="B1744" s="2">
        <f>RSI!B1744</f>
        <v>6.5895000000000001</v>
      </c>
      <c r="C1744" s="2">
        <f>RSI!I1744</f>
        <v>44.024664691529054</v>
      </c>
      <c r="D1744" s="2">
        <f>MACD!E1744</f>
        <v>-1.6029328277849864E-2</v>
      </c>
      <c r="E1744" s="2">
        <f>MACD!F1744</f>
        <v>6.0330623595830579E-2</v>
      </c>
      <c r="F1744" s="2">
        <f>'Moving Avg'!D1744</f>
        <v>6.6813400000000005</v>
      </c>
      <c r="G1744" s="2">
        <f>'Moving Avg'!F1744</f>
        <v>6.7453750000000001</v>
      </c>
      <c r="H1744" s="2">
        <f>'Moving Avg'!G1744</f>
        <v>6.6871639999999966</v>
      </c>
      <c r="I1744" s="2">
        <f>'Moving Avg'!H1744</f>
        <v>6.2326635000000081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3"/>
        <v>50</v>
      </c>
      <c r="N1744" s="8">
        <f t="shared" si="270"/>
        <v>100</v>
      </c>
      <c r="O1744" s="8">
        <f t="shared" si="271"/>
        <v>50</v>
      </c>
      <c r="P1744" s="8">
        <f t="shared" si="272"/>
        <v>16.5</v>
      </c>
      <c r="Q1744" s="9">
        <f t="shared" si="274"/>
        <v>62.475000000000001</v>
      </c>
      <c r="R1744" s="9">
        <f t="shared" si="275"/>
        <v>51.625</v>
      </c>
      <c r="S1744" s="9">
        <f t="shared" si="276"/>
        <v>42.424999999999997</v>
      </c>
      <c r="T1744" s="9">
        <f t="shared" si="277"/>
        <v>54.125</v>
      </c>
      <c r="U1744" s="8">
        <f t="shared" si="278"/>
        <v>52.17499999999999</v>
      </c>
      <c r="V1744" s="8">
        <f t="shared" si="279"/>
        <v>52.662499999999994</v>
      </c>
    </row>
    <row r="1745" spans="1:22" ht="13.5" x14ac:dyDescent="0.25">
      <c r="A1745" s="3">
        <f>RSI!A1745</f>
        <v>44838</v>
      </c>
      <c r="B1745" s="2">
        <f>RSI!B1745</f>
        <v>6.7130999999999998</v>
      </c>
      <c r="C1745" s="2">
        <f>RSI!I1745</f>
        <v>49.601323123294264</v>
      </c>
      <c r="D1745" s="2">
        <f>MACD!E1745</f>
        <v>1.8265292570420755E-3</v>
      </c>
      <c r="E1745" s="2">
        <f>MACD!F1745</f>
        <v>4.8629804728072878E-2</v>
      </c>
      <c r="F1745" s="2">
        <f>'Moving Avg'!D1745</f>
        <v>6.6813400000000005</v>
      </c>
      <c r="G1745" s="2">
        <f>'Moving Avg'!F1745</f>
        <v>6.7361000000000004</v>
      </c>
      <c r="H1745" s="2">
        <f>'Moving Avg'!G1745</f>
        <v>6.6942299999999966</v>
      </c>
      <c r="I1745" s="2">
        <f>'Moving Avg'!H1745</f>
        <v>6.2357875000000078</v>
      </c>
      <c r="J1745" s="6" t="str">
        <f>OBV!F1745</f>
        <v>BEARISH</v>
      </c>
      <c r="K1745" s="6" t="str">
        <f>OBV!G1745</f>
        <v>NEUTRAL</v>
      </c>
      <c r="L1745" s="6" t="str">
        <f>OBV!H1745</f>
        <v>NEUTRAL</v>
      </c>
      <c r="M1745" s="8">
        <f t="shared" si="273"/>
        <v>50</v>
      </c>
      <c r="N1745" s="8">
        <f t="shared" si="270"/>
        <v>100</v>
      </c>
      <c r="O1745" s="8">
        <f t="shared" si="271"/>
        <v>50</v>
      </c>
      <c r="P1745" s="8">
        <f t="shared" si="272"/>
        <v>16.5</v>
      </c>
      <c r="Q1745" s="9">
        <f t="shared" si="274"/>
        <v>62.475000000000001</v>
      </c>
      <c r="R1745" s="9">
        <f t="shared" si="275"/>
        <v>51.625</v>
      </c>
      <c r="S1745" s="9">
        <f t="shared" si="276"/>
        <v>42.424999999999997</v>
      </c>
      <c r="T1745" s="9">
        <f t="shared" si="277"/>
        <v>54.125</v>
      </c>
      <c r="U1745" s="8">
        <f t="shared" si="278"/>
        <v>52.17499999999999</v>
      </c>
      <c r="V1745" s="8">
        <f t="shared" si="279"/>
        <v>52.662499999999994</v>
      </c>
    </row>
    <row r="1746" spans="1:22" ht="13.5" x14ac:dyDescent="0.25">
      <c r="A1746" s="3">
        <f>RSI!A1746</f>
        <v>44839</v>
      </c>
      <c r="B1746" s="2">
        <f>RSI!B1746</f>
        <v>6.6689999999999996</v>
      </c>
      <c r="C1746" s="2">
        <f>RSI!I1746</f>
        <v>47.772547013421566</v>
      </c>
      <c r="D1746" s="2">
        <f>MACD!E1746</f>
        <v>2.434691303216141E-2</v>
      </c>
      <c r="E1746" s="2">
        <f>MACD!F1746</f>
        <v>4.3773226388890592E-2</v>
      </c>
      <c r="F1746" s="2">
        <f>'Moving Avg'!D1746</f>
        <v>6.6601400000000002</v>
      </c>
      <c r="G1746" s="2">
        <f>'Moving Avg'!F1746</f>
        <v>6.7215249999999997</v>
      </c>
      <c r="H1746" s="2">
        <f>'Moving Avg'!G1746</f>
        <v>6.7007679999999956</v>
      </c>
      <c r="I1746" s="2">
        <f>'Moving Avg'!H1746</f>
        <v>6.2379820000000077</v>
      </c>
      <c r="J1746" s="6" t="str">
        <f>OBV!F1746</f>
        <v>BEARISH</v>
      </c>
      <c r="K1746" s="6" t="str">
        <f>OBV!G1746</f>
        <v>WEAK</v>
      </c>
      <c r="L1746" s="6" t="str">
        <f>OBV!H1746</f>
        <v>CONFIRMED BEARISH</v>
      </c>
      <c r="M1746" s="8">
        <f t="shared" si="273"/>
        <v>50</v>
      </c>
      <c r="N1746" s="8">
        <f t="shared" si="270"/>
        <v>45</v>
      </c>
      <c r="O1746" s="8">
        <f t="shared" si="271"/>
        <v>50</v>
      </c>
      <c r="P1746" s="8">
        <f t="shared" si="272"/>
        <v>0</v>
      </c>
      <c r="Q1746" s="9">
        <f t="shared" si="274"/>
        <v>40.75</v>
      </c>
      <c r="R1746" s="9">
        <f t="shared" si="275"/>
        <v>36.5</v>
      </c>
      <c r="S1746" s="9">
        <f t="shared" si="276"/>
        <v>26.75</v>
      </c>
      <c r="T1746" s="9">
        <f t="shared" si="277"/>
        <v>36.25</v>
      </c>
      <c r="U1746" s="8">
        <f t="shared" si="278"/>
        <v>34.666666666666664</v>
      </c>
      <c r="V1746" s="8">
        <f t="shared" si="279"/>
        <v>35.0625</v>
      </c>
    </row>
    <row r="1747" spans="1:22" ht="13.5" x14ac:dyDescent="0.25">
      <c r="A1747" s="3">
        <f>RSI!A1747</f>
        <v>44840</v>
      </c>
      <c r="B1747" s="2">
        <f>RSI!B1747</f>
        <v>6.5805999999999996</v>
      </c>
      <c r="C1747" s="2">
        <f>RSI!I1747</f>
        <v>44.250585104418938</v>
      </c>
      <c r="D1747" s="2">
        <f>MACD!E1747</f>
        <v>4.3489699032244644E-2</v>
      </c>
      <c r="E1747" s="2">
        <f>MACD!F1747</f>
        <v>4.3716520917561404E-2</v>
      </c>
      <c r="F1747" s="2">
        <f>'Moving Avg'!D1747</f>
        <v>6.6513000000000009</v>
      </c>
      <c r="G1747" s="2">
        <f>'Moving Avg'!F1747</f>
        <v>6.7082750000000004</v>
      </c>
      <c r="H1747" s="2">
        <f>'Moving Avg'!G1747</f>
        <v>6.7055379999999971</v>
      </c>
      <c r="I1747" s="2">
        <f>'Moving Avg'!H1747</f>
        <v>6.2400265000000061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  <c r="M1747" s="8">
        <f t="shared" si="273"/>
        <v>50</v>
      </c>
      <c r="N1747" s="8">
        <f t="shared" si="270"/>
        <v>45</v>
      </c>
      <c r="O1747" s="8">
        <f t="shared" si="271"/>
        <v>50</v>
      </c>
      <c r="P1747" s="8">
        <f t="shared" si="272"/>
        <v>16.5</v>
      </c>
      <c r="Q1747" s="9">
        <f t="shared" si="274"/>
        <v>43.225000000000001</v>
      </c>
      <c r="R1747" s="9">
        <f t="shared" si="275"/>
        <v>40.625</v>
      </c>
      <c r="S1747" s="9">
        <f t="shared" si="276"/>
        <v>34.174999999999997</v>
      </c>
      <c r="T1747" s="9">
        <f t="shared" si="277"/>
        <v>40.375</v>
      </c>
      <c r="U1747" s="8">
        <f t="shared" si="278"/>
        <v>39.341666666666661</v>
      </c>
      <c r="V1747" s="8">
        <f t="shared" si="279"/>
        <v>39.599999999999994</v>
      </c>
    </row>
    <row r="1748" spans="1:22" ht="13.5" x14ac:dyDescent="0.25">
      <c r="A1748" s="3">
        <f>RSI!A1748</f>
        <v>44841</v>
      </c>
      <c r="B1748" s="2">
        <f>RSI!B1748</f>
        <v>6.6600999999999999</v>
      </c>
      <c r="C1748" s="2">
        <f>RSI!I1748</f>
        <v>47.965885816428646</v>
      </c>
      <c r="D1748" s="2">
        <f>MACD!E1748</f>
        <v>5.4620489214278756E-2</v>
      </c>
      <c r="E1748" s="2">
        <f>MACD!F1748</f>
        <v>4.5897314576904873E-2</v>
      </c>
      <c r="F1748" s="2">
        <f>'Moving Avg'!D1748</f>
        <v>6.6424599999999998</v>
      </c>
      <c r="G1748" s="2">
        <f>'Moving Avg'!F1748</f>
        <v>6.6972299999999994</v>
      </c>
      <c r="H1748" s="2">
        <f>'Moving Avg'!G1748</f>
        <v>6.7103079999999968</v>
      </c>
      <c r="I1748" s="2">
        <f>'Moving Avg'!H1748</f>
        <v>6.242343000000008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3"/>
        <v>50</v>
      </c>
      <c r="N1748" s="8">
        <f t="shared" si="270"/>
        <v>0</v>
      </c>
      <c r="O1748" s="8">
        <f t="shared" si="271"/>
        <v>50</v>
      </c>
      <c r="P1748" s="8">
        <f t="shared" si="272"/>
        <v>16.5</v>
      </c>
      <c r="Q1748" s="9">
        <f t="shared" si="274"/>
        <v>27.475000000000001</v>
      </c>
      <c r="R1748" s="9">
        <f t="shared" si="275"/>
        <v>31.625</v>
      </c>
      <c r="S1748" s="9">
        <f t="shared" si="276"/>
        <v>27.425000000000001</v>
      </c>
      <c r="T1748" s="9">
        <f t="shared" si="277"/>
        <v>29.125</v>
      </c>
      <c r="U1748" s="8">
        <f t="shared" si="278"/>
        <v>28.841666666666669</v>
      </c>
      <c r="V1748" s="8">
        <f t="shared" si="279"/>
        <v>28.912500000000001</v>
      </c>
    </row>
    <row r="1749" spans="1:22" ht="13.5" x14ac:dyDescent="0.25">
      <c r="A1749" s="3">
        <f>RSI!A1749</f>
        <v>44844</v>
      </c>
      <c r="B1749" s="2">
        <f>RSI!B1749</f>
        <v>6.5541</v>
      </c>
      <c r="C1749" s="2">
        <f>RSI!I1749</f>
        <v>43.776783871606298</v>
      </c>
      <c r="D1749" s="2">
        <f>MACD!E1749</f>
        <v>7.2181985918557956E-2</v>
      </c>
      <c r="E1749" s="2">
        <f>MACD!F1749</f>
        <v>5.1154248845235492E-2</v>
      </c>
      <c r="F1749" s="2">
        <f>'Moving Avg'!D1749</f>
        <v>6.6353799999999996</v>
      </c>
      <c r="G1749" s="2">
        <f>'Moving Avg'!F1749</f>
        <v>6.68398</v>
      </c>
      <c r="H1749" s="2">
        <f>'Moving Avg'!G1749</f>
        <v>6.7133099999999963</v>
      </c>
      <c r="I1749" s="2">
        <f>'Moving Avg'!H1749</f>
        <v>6.243963000000007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3"/>
        <v>50</v>
      </c>
      <c r="N1749" s="8">
        <f t="shared" si="270"/>
        <v>0</v>
      </c>
      <c r="O1749" s="8">
        <f t="shared" si="271"/>
        <v>50</v>
      </c>
      <c r="P1749" s="8">
        <f t="shared" si="272"/>
        <v>16.5</v>
      </c>
      <c r="Q1749" s="9">
        <f t="shared" si="274"/>
        <v>27.475000000000001</v>
      </c>
      <c r="R1749" s="9">
        <f t="shared" si="275"/>
        <v>31.625</v>
      </c>
      <c r="S1749" s="9">
        <f t="shared" si="276"/>
        <v>27.425000000000001</v>
      </c>
      <c r="T1749" s="9">
        <f t="shared" si="277"/>
        <v>29.125</v>
      </c>
      <c r="U1749" s="8">
        <f t="shared" si="278"/>
        <v>28.841666666666669</v>
      </c>
      <c r="V1749" s="8">
        <f t="shared" si="279"/>
        <v>28.912500000000001</v>
      </c>
    </row>
    <row r="1750" spans="1:22" ht="13.5" x14ac:dyDescent="0.25">
      <c r="A1750" s="3">
        <f>RSI!A1750</f>
        <v>44845</v>
      </c>
      <c r="B1750" s="2">
        <f>RSI!B1750</f>
        <v>6.5365000000000002</v>
      </c>
      <c r="C1750" s="2">
        <f>RSI!I1750</f>
        <v>43.10366137080274</v>
      </c>
      <c r="D1750" s="2">
        <f>MACD!E1750</f>
        <v>7.5641483496913686E-2</v>
      </c>
      <c r="E1750" s="2">
        <f>MACD!F1750</f>
        <v>5.6051695775571134E-2</v>
      </c>
      <c r="F1750" s="2">
        <f>'Moving Avg'!D1750</f>
        <v>6.6000599999999991</v>
      </c>
      <c r="G1750" s="2">
        <f>'Moving Avg'!F1750</f>
        <v>6.6671999999999993</v>
      </c>
      <c r="H1750" s="2">
        <f>'Moving Avg'!G1750</f>
        <v>6.7164899999999976</v>
      </c>
      <c r="I1750" s="2">
        <f>'Moving Avg'!H1750</f>
        <v>6.2457870000000044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3"/>
        <v>50</v>
      </c>
      <c r="N1750" s="8">
        <f t="shared" si="270"/>
        <v>0</v>
      </c>
      <c r="O1750" s="8">
        <f t="shared" si="271"/>
        <v>50</v>
      </c>
      <c r="P1750" s="8">
        <f t="shared" si="272"/>
        <v>16.5</v>
      </c>
      <c r="Q1750" s="9">
        <f t="shared" si="274"/>
        <v>27.475000000000001</v>
      </c>
      <c r="R1750" s="9">
        <f t="shared" si="275"/>
        <v>31.625</v>
      </c>
      <c r="S1750" s="9">
        <f t="shared" si="276"/>
        <v>27.425000000000001</v>
      </c>
      <c r="T1750" s="9">
        <f t="shared" si="277"/>
        <v>29.125</v>
      </c>
      <c r="U1750" s="8">
        <f t="shared" si="278"/>
        <v>28.841666666666669</v>
      </c>
      <c r="V1750" s="8">
        <f t="shared" si="279"/>
        <v>28.912500000000001</v>
      </c>
    </row>
    <row r="1751" spans="1:22" ht="13.5" x14ac:dyDescent="0.25">
      <c r="A1751" s="3">
        <f>RSI!A1751</f>
        <v>44846</v>
      </c>
      <c r="B1751" s="2">
        <f>RSI!B1751</f>
        <v>6.6689999999999996</v>
      </c>
      <c r="C1751" s="2">
        <f>RSI!I1751</f>
        <v>49.410329789617087</v>
      </c>
      <c r="D1751" s="2">
        <f>MACD!E1751</f>
        <v>7.9210702585403858E-2</v>
      </c>
      <c r="E1751" s="2">
        <f>MACD!F1751</f>
        <v>6.0683497137537679E-2</v>
      </c>
      <c r="F1751" s="2">
        <f>'Moving Avg'!D1751</f>
        <v>6.6000600000000009</v>
      </c>
      <c r="G1751" s="2">
        <f>'Moving Avg'!F1751</f>
        <v>6.6716199999999999</v>
      </c>
      <c r="H1751" s="2">
        <f>'Moving Avg'!G1751</f>
        <v>6.7226739999999969</v>
      </c>
      <c r="I1751" s="2">
        <f>'Moving Avg'!H1751</f>
        <v>6.2482315000000055</v>
      </c>
      <c r="J1751" s="6" t="str">
        <f>OBV!F1751</f>
        <v>BULLISH</v>
      </c>
      <c r="K1751" s="6" t="str">
        <f>OBV!G1751</f>
        <v>NEUTRAL</v>
      </c>
      <c r="L1751" s="6" t="str">
        <f>OBV!H1751</f>
        <v>NEUTRAL</v>
      </c>
      <c r="M1751" s="8">
        <f t="shared" si="273"/>
        <v>50</v>
      </c>
      <c r="N1751" s="8">
        <f t="shared" si="270"/>
        <v>0</v>
      </c>
      <c r="O1751" s="8">
        <f t="shared" si="271"/>
        <v>50</v>
      </c>
      <c r="P1751" s="8">
        <f t="shared" si="272"/>
        <v>49.5</v>
      </c>
      <c r="Q1751" s="9">
        <f t="shared" si="274"/>
        <v>32.424999999999997</v>
      </c>
      <c r="R1751" s="9">
        <f t="shared" si="275"/>
        <v>39.875</v>
      </c>
      <c r="S1751" s="9">
        <f t="shared" si="276"/>
        <v>42.275000000000006</v>
      </c>
      <c r="T1751" s="9">
        <f t="shared" si="277"/>
        <v>37.375</v>
      </c>
      <c r="U1751" s="8">
        <f t="shared" si="278"/>
        <v>38.19166666666667</v>
      </c>
      <c r="V1751" s="8">
        <f t="shared" si="279"/>
        <v>37.987499999999997</v>
      </c>
    </row>
    <row r="1752" spans="1:22" ht="13.5" x14ac:dyDescent="0.25">
      <c r="A1752" s="3">
        <f>RSI!A1752</f>
        <v>44847</v>
      </c>
      <c r="B1752" s="2">
        <f>RSI!B1752</f>
        <v>6.6689999999999996</v>
      </c>
      <c r="C1752" s="2">
        <f>RSI!I1752</f>
        <v>49.410329789617087</v>
      </c>
      <c r="D1752" s="2">
        <f>MACD!E1752</f>
        <v>5.9204698138091594E-2</v>
      </c>
      <c r="E1752" s="2">
        <f>MACD!F1752</f>
        <v>6.0387737337648469E-2</v>
      </c>
      <c r="F1752" s="2">
        <f>'Moving Avg'!D1752</f>
        <v>6.6177400000000004</v>
      </c>
      <c r="G1752" s="2">
        <f>'Moving Avg'!F1752</f>
        <v>6.6778049999999993</v>
      </c>
      <c r="H1752" s="2">
        <f>'Moving Avg'!G1752</f>
        <v>6.7276219999999967</v>
      </c>
      <c r="I1752" s="2">
        <f>'Moving Avg'!H1752</f>
        <v>6.2511765000000059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  <c r="M1752" s="8">
        <f t="shared" si="273"/>
        <v>50</v>
      </c>
      <c r="N1752" s="8">
        <f t="shared" si="270"/>
        <v>45</v>
      </c>
      <c r="O1752" s="8">
        <f t="shared" si="271"/>
        <v>50</v>
      </c>
      <c r="P1752" s="8">
        <f t="shared" si="272"/>
        <v>83.5</v>
      </c>
      <c r="Q1752" s="9">
        <f t="shared" si="274"/>
        <v>53.274999999999999</v>
      </c>
      <c r="R1752" s="9">
        <f t="shared" si="275"/>
        <v>57.375</v>
      </c>
      <c r="S1752" s="9">
        <f t="shared" si="276"/>
        <v>64.325000000000003</v>
      </c>
      <c r="T1752" s="9">
        <f t="shared" si="277"/>
        <v>57.125</v>
      </c>
      <c r="U1752" s="8">
        <f t="shared" si="278"/>
        <v>58.32500000000001</v>
      </c>
      <c r="V1752" s="8">
        <f t="shared" si="279"/>
        <v>58.025000000000006</v>
      </c>
    </row>
    <row r="1753" spans="1:22" ht="13.5" x14ac:dyDescent="0.25">
      <c r="A1753" s="3">
        <f>RSI!A1753</f>
        <v>44848</v>
      </c>
      <c r="B1753" s="2">
        <f>RSI!B1753</f>
        <v>6.7130999999999998</v>
      </c>
      <c r="C1753" s="2">
        <f>RSI!I1753</f>
        <v>51.486075569130065</v>
      </c>
      <c r="D1753" s="2">
        <f>MACD!E1753</f>
        <v>5.1316179575232823E-2</v>
      </c>
      <c r="E1753" s="2">
        <f>MACD!F1753</f>
        <v>5.8573425785165348E-2</v>
      </c>
      <c r="F1753" s="2">
        <f>'Moving Avg'!D1753</f>
        <v>6.6283399999999997</v>
      </c>
      <c r="G1753" s="2">
        <f>'Moving Avg'!F1753</f>
        <v>6.6866349999999999</v>
      </c>
      <c r="H1753" s="2">
        <f>'Moving Avg'!G1753</f>
        <v>6.7341579999999972</v>
      </c>
      <c r="I1753" s="2">
        <f>'Moving Avg'!H1753</f>
        <v>6.254509000000005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  <c r="M1753" s="8">
        <f t="shared" si="273"/>
        <v>50</v>
      </c>
      <c r="N1753" s="8">
        <f t="shared" si="270"/>
        <v>45</v>
      </c>
      <c r="O1753" s="8">
        <f t="shared" si="271"/>
        <v>50</v>
      </c>
      <c r="P1753" s="8">
        <f t="shared" si="272"/>
        <v>83.5</v>
      </c>
      <c r="Q1753" s="9">
        <f t="shared" si="274"/>
        <v>53.274999999999999</v>
      </c>
      <c r="R1753" s="9">
        <f t="shared" si="275"/>
        <v>57.375</v>
      </c>
      <c r="S1753" s="9">
        <f t="shared" si="276"/>
        <v>64.325000000000003</v>
      </c>
      <c r="T1753" s="9">
        <f t="shared" si="277"/>
        <v>57.125</v>
      </c>
      <c r="U1753" s="8">
        <f t="shared" si="278"/>
        <v>58.32500000000001</v>
      </c>
      <c r="V1753" s="8">
        <f t="shared" si="279"/>
        <v>58.025000000000006</v>
      </c>
    </row>
    <row r="1754" spans="1:22" ht="13.5" x14ac:dyDescent="0.25">
      <c r="A1754" s="3">
        <f>RSI!A1754</f>
        <v>44851</v>
      </c>
      <c r="B1754" s="2">
        <f>RSI!B1754</f>
        <v>6.6159999999999997</v>
      </c>
      <c r="C1754" s="2">
        <f>RSI!I1754</f>
        <v>46.921029434076431</v>
      </c>
      <c r="D1754" s="2">
        <f>MACD!E1754</f>
        <v>3.3981685777263237E-2</v>
      </c>
      <c r="E1754" s="2">
        <f>MACD!F1754</f>
        <v>5.3655077783584929E-2</v>
      </c>
      <c r="F1754" s="2">
        <f>'Moving Avg'!D1754</f>
        <v>6.64072</v>
      </c>
      <c r="G1754" s="2">
        <f>'Moving Avg'!F1754</f>
        <v>6.6928200000000002</v>
      </c>
      <c r="H1754" s="2">
        <f>'Moving Avg'!G1754</f>
        <v>6.7389279999999978</v>
      </c>
      <c r="I1754" s="2">
        <f>'Moving Avg'!H1754</f>
        <v>6.256730500000006</v>
      </c>
      <c r="J1754" s="6" t="str">
        <f>OBV!F1754</f>
        <v>BULLISH</v>
      </c>
      <c r="K1754" s="6" t="str">
        <f>OBV!G1754</f>
        <v>NEUTRAL</v>
      </c>
      <c r="L1754" s="6" t="str">
        <f>OBV!H1754</f>
        <v>CONFIRMED BULLISH</v>
      </c>
      <c r="M1754" s="8">
        <f t="shared" si="273"/>
        <v>50</v>
      </c>
      <c r="N1754" s="8">
        <f t="shared" si="270"/>
        <v>45</v>
      </c>
      <c r="O1754" s="8">
        <f t="shared" si="271"/>
        <v>50</v>
      </c>
      <c r="P1754" s="8">
        <f t="shared" si="272"/>
        <v>83.5</v>
      </c>
      <c r="Q1754" s="9">
        <f t="shared" si="274"/>
        <v>53.274999999999999</v>
      </c>
      <c r="R1754" s="9">
        <f t="shared" si="275"/>
        <v>57.375</v>
      </c>
      <c r="S1754" s="9">
        <f t="shared" si="276"/>
        <v>64.325000000000003</v>
      </c>
      <c r="T1754" s="9">
        <f t="shared" si="277"/>
        <v>57.125</v>
      </c>
      <c r="U1754" s="8">
        <f t="shared" si="278"/>
        <v>58.32500000000001</v>
      </c>
      <c r="V1754" s="8">
        <f t="shared" si="279"/>
        <v>58.025000000000006</v>
      </c>
    </row>
    <row r="1755" spans="1:22" ht="13.5" x14ac:dyDescent="0.25">
      <c r="A1755" s="3">
        <f>RSI!A1755</f>
        <v>44852</v>
      </c>
      <c r="B1755" s="2">
        <f>RSI!B1755</f>
        <v>6.5011000000000001</v>
      </c>
      <c r="C1755" s="2">
        <f>RSI!I1755</f>
        <v>42.157629502639217</v>
      </c>
      <c r="D1755" s="2">
        <f>MACD!E1755</f>
        <v>4.7237775413871752E-2</v>
      </c>
      <c r="E1755" s="2">
        <f>MACD!F1755</f>
        <v>5.23716173096423E-2</v>
      </c>
      <c r="F1755" s="2">
        <f>'Moving Avg'!D1755</f>
        <v>6.6336399999999998</v>
      </c>
      <c r="G1755" s="2">
        <f>'Moving Avg'!F1755</f>
        <v>6.67692</v>
      </c>
      <c r="H1755" s="2">
        <f>'Moving Avg'!G1755</f>
        <v>6.7408699999999966</v>
      </c>
      <c r="I1755" s="2">
        <f>'Moving Avg'!H1755</f>
        <v>6.2590030000000043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  <c r="M1755" s="8">
        <f t="shared" si="273"/>
        <v>50</v>
      </c>
      <c r="N1755" s="8">
        <f t="shared" si="270"/>
        <v>45</v>
      </c>
      <c r="O1755" s="8">
        <f t="shared" si="271"/>
        <v>50</v>
      </c>
      <c r="P1755" s="8">
        <f t="shared" si="272"/>
        <v>66.5</v>
      </c>
      <c r="Q1755" s="9">
        <f t="shared" si="274"/>
        <v>50.725000000000001</v>
      </c>
      <c r="R1755" s="9">
        <f t="shared" si="275"/>
        <v>53.125</v>
      </c>
      <c r="S1755" s="9">
        <f t="shared" si="276"/>
        <v>56.674999999999997</v>
      </c>
      <c r="T1755" s="9">
        <f t="shared" si="277"/>
        <v>52.875</v>
      </c>
      <c r="U1755" s="8">
        <f t="shared" si="278"/>
        <v>53.508333333333326</v>
      </c>
      <c r="V1755" s="8">
        <f t="shared" si="279"/>
        <v>53.349999999999994</v>
      </c>
    </row>
    <row r="1756" spans="1:22" ht="13.5" x14ac:dyDescent="0.25">
      <c r="A1756" s="3">
        <f>RSI!A1756</f>
        <v>44853</v>
      </c>
      <c r="B1756" s="2">
        <f>RSI!B1756</f>
        <v>6.4923000000000002</v>
      </c>
      <c r="C1756" s="2">
        <f>RSI!I1756</f>
        <v>41.807562090159365</v>
      </c>
      <c r="D1756" s="2">
        <f>MACD!E1756</f>
        <v>5.3368469283990194E-2</v>
      </c>
      <c r="E1756" s="2">
        <f>MACD!F1756</f>
        <v>5.2570987704511886E-2</v>
      </c>
      <c r="F1756" s="2">
        <f>'Moving Avg'!D1756</f>
        <v>6.5983000000000001</v>
      </c>
      <c r="G1756" s="2">
        <f>'Moving Avg'!F1756</f>
        <v>6.659254999999999</v>
      </c>
      <c r="H1756" s="2">
        <f>'Moving Avg'!G1756</f>
        <v>6.736805999999997</v>
      </c>
      <c r="I1756" s="2">
        <f>'Moving Avg'!H1756</f>
        <v>6.2608145000000039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3"/>
        <v>50</v>
      </c>
      <c r="N1756" s="8">
        <f t="shared" si="270"/>
        <v>0</v>
      </c>
      <c r="O1756" s="8">
        <f t="shared" si="271"/>
        <v>50</v>
      </c>
      <c r="P1756" s="8">
        <f t="shared" si="272"/>
        <v>16.5</v>
      </c>
      <c r="Q1756" s="9">
        <f t="shared" si="274"/>
        <v>27.475000000000001</v>
      </c>
      <c r="R1756" s="9">
        <f t="shared" si="275"/>
        <v>31.625</v>
      </c>
      <c r="S1756" s="9">
        <f t="shared" si="276"/>
        <v>27.425000000000001</v>
      </c>
      <c r="T1756" s="9">
        <f t="shared" si="277"/>
        <v>29.125</v>
      </c>
      <c r="U1756" s="8">
        <f t="shared" si="278"/>
        <v>28.841666666666669</v>
      </c>
      <c r="V1756" s="8">
        <f t="shared" si="279"/>
        <v>28.912500000000001</v>
      </c>
    </row>
    <row r="1757" spans="1:22" ht="13.5" x14ac:dyDescent="0.25">
      <c r="A1757" s="3">
        <f>RSI!A1757</f>
        <v>44854</v>
      </c>
      <c r="B1757" s="2">
        <f>RSI!B1757</f>
        <v>6.4481000000000002</v>
      </c>
      <c r="C1757" s="2">
        <f>RSI!I1757</f>
        <v>40.0104577131791</v>
      </c>
      <c r="D1757" s="2">
        <f>MACD!E1757</f>
        <v>4.9251281070732844E-2</v>
      </c>
      <c r="E1757" s="2">
        <f>MACD!F1757</f>
        <v>5.1907046377756082E-2</v>
      </c>
      <c r="F1757" s="2">
        <f>'Moving Avg'!D1757</f>
        <v>6.5541200000000002</v>
      </c>
      <c r="G1757" s="2">
        <f>'Moving Avg'!F1757</f>
        <v>6.6415849999999992</v>
      </c>
      <c r="H1757" s="2">
        <f>'Moving Avg'!G1757</f>
        <v>6.7279719999999976</v>
      </c>
      <c r="I1757" s="2">
        <f>'Moving Avg'!H1757</f>
        <v>6.2628220000000034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  <c r="M1757" s="8">
        <f t="shared" si="273"/>
        <v>50</v>
      </c>
      <c r="N1757" s="8">
        <f t="shared" si="270"/>
        <v>45</v>
      </c>
      <c r="O1757" s="8">
        <f t="shared" si="271"/>
        <v>50</v>
      </c>
      <c r="P1757" s="8">
        <f t="shared" si="272"/>
        <v>16.5</v>
      </c>
      <c r="Q1757" s="9">
        <f t="shared" si="274"/>
        <v>43.225000000000001</v>
      </c>
      <c r="R1757" s="9">
        <f t="shared" si="275"/>
        <v>40.625</v>
      </c>
      <c r="S1757" s="9">
        <f t="shared" si="276"/>
        <v>34.174999999999997</v>
      </c>
      <c r="T1757" s="9">
        <f t="shared" si="277"/>
        <v>40.375</v>
      </c>
      <c r="U1757" s="8">
        <f t="shared" si="278"/>
        <v>39.341666666666661</v>
      </c>
      <c r="V1757" s="8">
        <f t="shared" si="279"/>
        <v>39.599999999999994</v>
      </c>
    </row>
    <row r="1758" spans="1:22" ht="13.5" x14ac:dyDescent="0.25">
      <c r="A1758" s="3">
        <f>RSI!A1758</f>
        <v>44855</v>
      </c>
      <c r="B1758" s="2">
        <f>RSI!B1758</f>
        <v>6.5365000000000002</v>
      </c>
      <c r="C1758" s="2">
        <f>RSI!I1758</f>
        <v>45.093855400801594</v>
      </c>
      <c r="D1758" s="2">
        <f>MACD!E1758</f>
        <v>5.265688824187631E-2</v>
      </c>
      <c r="E1758" s="2">
        <f>MACD!F1758</f>
        <v>5.2057014750580131E-2</v>
      </c>
      <c r="F1758" s="2">
        <f>'Moving Avg'!D1758</f>
        <v>6.5188000000000006</v>
      </c>
      <c r="G1758" s="2">
        <f>'Moving Avg'!F1758</f>
        <v>6.6283349999999981</v>
      </c>
      <c r="H1758" s="2">
        <f>'Moving Avg'!G1758</f>
        <v>6.7219659999999974</v>
      </c>
      <c r="I1758" s="2">
        <f>'Moving Avg'!H1758</f>
        <v>6.2654800000000037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3"/>
        <v>50</v>
      </c>
      <c r="N1758" s="8">
        <f t="shared" si="270"/>
        <v>0</v>
      </c>
      <c r="O1758" s="8">
        <f t="shared" si="271"/>
        <v>50</v>
      </c>
      <c r="P1758" s="8">
        <f t="shared" si="272"/>
        <v>16.5</v>
      </c>
      <c r="Q1758" s="9">
        <f t="shared" si="274"/>
        <v>27.475000000000001</v>
      </c>
      <c r="R1758" s="9">
        <f t="shared" si="275"/>
        <v>31.625</v>
      </c>
      <c r="S1758" s="9">
        <f t="shared" si="276"/>
        <v>27.425000000000001</v>
      </c>
      <c r="T1758" s="9">
        <f t="shared" si="277"/>
        <v>29.125</v>
      </c>
      <c r="U1758" s="8">
        <f t="shared" si="278"/>
        <v>28.841666666666669</v>
      </c>
      <c r="V1758" s="8">
        <f t="shared" si="279"/>
        <v>28.912500000000001</v>
      </c>
    </row>
    <row r="1759" spans="1:22" ht="13.5" x14ac:dyDescent="0.25">
      <c r="A1759" s="3">
        <f>RSI!A1759</f>
        <v>44858</v>
      </c>
      <c r="B1759" s="2">
        <f>RSI!B1759</f>
        <v>6.6159999999999997</v>
      </c>
      <c r="C1759" s="2">
        <f>RSI!I1759</f>
        <v>49.258176027506785</v>
      </c>
      <c r="D1759" s="2">
        <f>MACD!E1759</f>
        <v>3.3936986301981165E-2</v>
      </c>
      <c r="E1759" s="2">
        <f>MACD!F1759</f>
        <v>4.8433009060860344E-2</v>
      </c>
      <c r="F1759" s="2">
        <f>'Moving Avg'!D1759</f>
        <v>6.5188000000000006</v>
      </c>
      <c r="G1759" s="2">
        <f>'Moving Avg'!F1759</f>
        <v>6.6190599999999993</v>
      </c>
      <c r="H1759" s="2">
        <f>'Moving Avg'!G1759</f>
        <v>6.7186099999999964</v>
      </c>
      <c r="I1759" s="2">
        <f>'Moving Avg'!H1759</f>
        <v>6.2682015000000035</v>
      </c>
      <c r="J1759" s="6" t="str">
        <f>OBV!F1759</f>
        <v>BEARISH</v>
      </c>
      <c r="K1759" s="6" t="str">
        <f>OBV!G1759</f>
        <v>NEUTRAL</v>
      </c>
      <c r="L1759" s="6" t="str">
        <f>OBV!H1759</f>
        <v>NEUTRAL</v>
      </c>
      <c r="M1759" s="8">
        <f t="shared" si="273"/>
        <v>50</v>
      </c>
      <c r="N1759" s="8">
        <f t="shared" si="270"/>
        <v>45</v>
      </c>
      <c r="O1759" s="8">
        <f t="shared" si="271"/>
        <v>50</v>
      </c>
      <c r="P1759" s="8">
        <f t="shared" si="272"/>
        <v>16.5</v>
      </c>
      <c r="Q1759" s="9">
        <f t="shared" si="274"/>
        <v>43.225000000000001</v>
      </c>
      <c r="R1759" s="9">
        <f t="shared" si="275"/>
        <v>40.625</v>
      </c>
      <c r="S1759" s="9">
        <f t="shared" si="276"/>
        <v>34.174999999999997</v>
      </c>
      <c r="T1759" s="9">
        <f t="shared" si="277"/>
        <v>40.375</v>
      </c>
      <c r="U1759" s="8">
        <f t="shared" si="278"/>
        <v>39.341666666666661</v>
      </c>
      <c r="V1759" s="8">
        <f t="shared" si="279"/>
        <v>39.599999999999994</v>
      </c>
    </row>
    <row r="1760" spans="1:22" ht="13.5" x14ac:dyDescent="0.25">
      <c r="A1760" s="3">
        <f>RSI!A1760</f>
        <v>44859</v>
      </c>
      <c r="B1760" s="2">
        <f>RSI!B1760</f>
        <v>6.5365000000000002</v>
      </c>
      <c r="C1760" s="2">
        <f>RSI!I1760</f>
        <v>45.538646487005217</v>
      </c>
      <c r="D1760" s="2">
        <f>MACD!E1760</f>
        <v>2.1359433656171767E-2</v>
      </c>
      <c r="E1760" s="2">
        <f>MACD!F1760</f>
        <v>4.3018293979922628E-2</v>
      </c>
      <c r="F1760" s="2">
        <f>'Moving Avg'!D1760</f>
        <v>6.5258800000000008</v>
      </c>
      <c r="G1760" s="2">
        <f>'Moving Avg'!F1760</f>
        <v>6.6102299999999987</v>
      </c>
      <c r="H1760" s="2">
        <f>'Moving Avg'!G1760</f>
        <v>6.7147239999999977</v>
      </c>
      <c r="I1760" s="2">
        <f>'Moving Avg'!H1760</f>
        <v>6.2705675000000021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  <c r="M1760" s="8">
        <f t="shared" si="273"/>
        <v>50</v>
      </c>
      <c r="N1760" s="8">
        <f t="shared" si="270"/>
        <v>100</v>
      </c>
      <c r="O1760" s="8">
        <f t="shared" si="271"/>
        <v>50</v>
      </c>
      <c r="P1760" s="8">
        <f t="shared" si="272"/>
        <v>16.5</v>
      </c>
      <c r="Q1760" s="9">
        <f t="shared" si="274"/>
        <v>62.475000000000001</v>
      </c>
      <c r="R1760" s="9">
        <f t="shared" si="275"/>
        <v>51.625</v>
      </c>
      <c r="S1760" s="9">
        <f t="shared" si="276"/>
        <v>42.424999999999997</v>
      </c>
      <c r="T1760" s="9">
        <f t="shared" si="277"/>
        <v>54.125</v>
      </c>
      <c r="U1760" s="8">
        <f t="shared" si="278"/>
        <v>52.17499999999999</v>
      </c>
      <c r="V1760" s="8">
        <f t="shared" si="279"/>
        <v>52.662499999999994</v>
      </c>
    </row>
    <row r="1761" spans="1:22" ht="13.5" x14ac:dyDescent="0.25">
      <c r="A1761" s="3">
        <f>RSI!A1761</f>
        <v>44860</v>
      </c>
      <c r="B1761" s="2">
        <f>RSI!B1761</f>
        <v>6.5365000000000002</v>
      </c>
      <c r="C1761" s="2">
        <f>RSI!I1761</f>
        <v>45.538646487005217</v>
      </c>
      <c r="D1761" s="2">
        <f>MACD!E1761</f>
        <v>3.1646428778046243E-2</v>
      </c>
      <c r="E1761" s="2">
        <f>MACD!F1761</f>
        <v>4.0743920939547359E-2</v>
      </c>
      <c r="F1761" s="2">
        <f>'Moving Avg'!D1761</f>
        <v>6.5347200000000001</v>
      </c>
      <c r="G1761" s="2">
        <f>'Moving Avg'!F1761</f>
        <v>6.598304999999999</v>
      </c>
      <c r="H1761" s="2">
        <f>'Moving Avg'!G1761</f>
        <v>6.7149019999999977</v>
      </c>
      <c r="I1761" s="2">
        <f>'Moving Avg'!H1761</f>
        <v>6.2730585000000012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  <c r="M1761" s="8">
        <f t="shared" si="273"/>
        <v>50</v>
      </c>
      <c r="N1761" s="8">
        <f t="shared" si="270"/>
        <v>45</v>
      </c>
      <c r="O1761" s="8">
        <f t="shared" si="271"/>
        <v>50</v>
      </c>
      <c r="P1761" s="8">
        <f t="shared" si="272"/>
        <v>16.5</v>
      </c>
      <c r="Q1761" s="9">
        <f t="shared" si="274"/>
        <v>43.225000000000001</v>
      </c>
      <c r="R1761" s="9">
        <f t="shared" si="275"/>
        <v>40.625</v>
      </c>
      <c r="S1761" s="9">
        <f t="shared" si="276"/>
        <v>34.174999999999997</v>
      </c>
      <c r="T1761" s="9">
        <f t="shared" si="277"/>
        <v>40.375</v>
      </c>
      <c r="U1761" s="8">
        <f t="shared" si="278"/>
        <v>39.341666666666661</v>
      </c>
      <c r="V1761" s="8">
        <f t="shared" si="279"/>
        <v>39.599999999999994</v>
      </c>
    </row>
    <row r="1762" spans="1:22" ht="13.5" x14ac:dyDescent="0.25">
      <c r="A1762" s="3">
        <f>RSI!A1762</f>
        <v>44861</v>
      </c>
      <c r="B1762" s="2">
        <f>RSI!B1762</f>
        <v>6.5365000000000002</v>
      </c>
      <c r="C1762" s="2">
        <f>RSI!I1762</f>
        <v>45.538646487005217</v>
      </c>
      <c r="D1762" s="2">
        <f>MACD!E1762</f>
        <v>4.085536878774132E-2</v>
      </c>
      <c r="E1762" s="2">
        <f>MACD!F1762</f>
        <v>4.0766210509186149E-2</v>
      </c>
      <c r="F1762" s="2">
        <f>'Moving Avg'!D1762</f>
        <v>6.5524000000000004</v>
      </c>
      <c r="G1762" s="2">
        <f>'Moving Avg'!F1762</f>
        <v>6.5938899999999991</v>
      </c>
      <c r="H1762" s="2">
        <f>'Moving Avg'!G1762</f>
        <v>6.7149019999999977</v>
      </c>
      <c r="I1762" s="2">
        <f>'Moving Avg'!H1762</f>
        <v>6.2761335000000011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  <c r="M1762" s="8">
        <f t="shared" si="273"/>
        <v>50</v>
      </c>
      <c r="N1762" s="8">
        <f t="shared" si="270"/>
        <v>0</v>
      </c>
      <c r="O1762" s="8">
        <f t="shared" si="271"/>
        <v>50</v>
      </c>
      <c r="P1762" s="8">
        <f t="shared" si="272"/>
        <v>16.5</v>
      </c>
      <c r="Q1762" s="9">
        <f t="shared" si="274"/>
        <v>27.475000000000001</v>
      </c>
      <c r="R1762" s="9">
        <f t="shared" si="275"/>
        <v>31.625</v>
      </c>
      <c r="S1762" s="9">
        <f t="shared" si="276"/>
        <v>27.425000000000001</v>
      </c>
      <c r="T1762" s="9">
        <f t="shared" si="277"/>
        <v>29.125</v>
      </c>
      <c r="U1762" s="8">
        <f t="shared" si="278"/>
        <v>28.841666666666669</v>
      </c>
      <c r="V1762" s="8">
        <f t="shared" si="279"/>
        <v>28.912500000000001</v>
      </c>
    </row>
    <row r="1763" spans="1:22" ht="13.5" x14ac:dyDescent="0.25">
      <c r="A1763" s="3">
        <f>RSI!A1763</f>
        <v>44862</v>
      </c>
      <c r="B1763" s="2">
        <f>RSI!B1763</f>
        <v>6.5717999999999996</v>
      </c>
      <c r="C1763" s="2">
        <f>RSI!I1763</f>
        <v>47.727634902275874</v>
      </c>
      <c r="D1763" s="2">
        <f>MACD!E1763</f>
        <v>5.3284534108298587E-2</v>
      </c>
      <c r="E1763" s="2">
        <f>MACD!F1763</f>
        <v>4.3269875229008638E-2</v>
      </c>
      <c r="F1763" s="2">
        <f>'Moving Avg'!D1763</f>
        <v>6.5594599999999996</v>
      </c>
      <c r="G1763" s="2">
        <f>'Moving Avg'!F1763</f>
        <v>6.5872649999999995</v>
      </c>
      <c r="H1763" s="2">
        <f>'Moving Avg'!G1763</f>
        <v>6.7129579999999986</v>
      </c>
      <c r="I1763" s="2">
        <f>'Moving Avg'!H1763</f>
        <v>6.2788845000000002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  <c r="M1763" s="8">
        <f t="shared" si="273"/>
        <v>50</v>
      </c>
      <c r="N1763" s="8">
        <f t="shared" si="270"/>
        <v>0</v>
      </c>
      <c r="O1763" s="8">
        <f t="shared" si="271"/>
        <v>50</v>
      </c>
      <c r="P1763" s="8">
        <f t="shared" si="272"/>
        <v>83.5</v>
      </c>
      <c r="Q1763" s="9">
        <f t="shared" si="274"/>
        <v>37.524999999999999</v>
      </c>
      <c r="R1763" s="9">
        <f t="shared" si="275"/>
        <v>48.375</v>
      </c>
      <c r="S1763" s="9">
        <f t="shared" si="276"/>
        <v>57.575000000000003</v>
      </c>
      <c r="T1763" s="9">
        <f t="shared" si="277"/>
        <v>45.875</v>
      </c>
      <c r="U1763" s="8">
        <f t="shared" si="278"/>
        <v>47.82500000000001</v>
      </c>
      <c r="V1763" s="8">
        <f t="shared" si="279"/>
        <v>47.337500000000006</v>
      </c>
    </row>
    <row r="1764" spans="1:22" ht="13.5" x14ac:dyDescent="0.25">
      <c r="A1764" s="3">
        <f>RSI!A1764</f>
        <v>44865</v>
      </c>
      <c r="B1764" s="2">
        <f>RSI!B1764</f>
        <v>6.51</v>
      </c>
      <c r="C1764" s="2">
        <f>RSI!I1764</f>
        <v>44.365617073854501</v>
      </c>
      <c r="D1764" s="2">
        <f>MACD!E1764</f>
        <v>5.3664825637415703E-2</v>
      </c>
      <c r="E1764" s="2">
        <f>MACD!F1764</f>
        <v>4.5348865310690052E-2</v>
      </c>
      <c r="F1764" s="2">
        <f>'Moving Avg'!D1764</f>
        <v>6.5382599999999993</v>
      </c>
      <c r="G1764" s="2">
        <f>'Moving Avg'!F1764</f>
        <v>6.5832899999999999</v>
      </c>
      <c r="H1764" s="2">
        <f>'Moving Avg'!G1764</f>
        <v>6.7099559999999983</v>
      </c>
      <c r="I1764" s="2">
        <f>'Moving Avg'!H1764</f>
        <v>6.2804089999999997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3"/>
        <v>50</v>
      </c>
      <c r="N1764" s="8">
        <f t="shared" si="270"/>
        <v>0</v>
      </c>
      <c r="O1764" s="8">
        <f t="shared" si="271"/>
        <v>50</v>
      </c>
      <c r="P1764" s="8">
        <f t="shared" si="272"/>
        <v>16.5</v>
      </c>
      <c r="Q1764" s="9">
        <f t="shared" si="274"/>
        <v>27.475000000000001</v>
      </c>
      <c r="R1764" s="9">
        <f t="shared" si="275"/>
        <v>31.625</v>
      </c>
      <c r="S1764" s="9">
        <f t="shared" si="276"/>
        <v>27.425000000000001</v>
      </c>
      <c r="T1764" s="9">
        <f t="shared" si="277"/>
        <v>29.125</v>
      </c>
      <c r="U1764" s="8">
        <f t="shared" si="278"/>
        <v>28.841666666666669</v>
      </c>
      <c r="V1764" s="8">
        <f t="shared" si="279"/>
        <v>28.912500000000001</v>
      </c>
    </row>
    <row r="1765" spans="1:22" ht="13.5" x14ac:dyDescent="0.25">
      <c r="A1765" s="3">
        <f>RSI!A1765</f>
        <v>44866</v>
      </c>
      <c r="B1765" s="2">
        <f>RSI!B1765</f>
        <v>6.5365000000000002</v>
      </c>
      <c r="C1765" s="2">
        <f>RSI!I1765</f>
        <v>46.118339531779618</v>
      </c>
      <c r="D1765" s="2">
        <f>MACD!E1765</f>
        <v>3.4919301044701534E-2</v>
      </c>
      <c r="E1765" s="2">
        <f>MACD!F1765</f>
        <v>4.3262952457492357E-2</v>
      </c>
      <c r="F1765" s="2">
        <f>'Moving Avg'!D1765</f>
        <v>6.5382599999999993</v>
      </c>
      <c r="G1765" s="2">
        <f>'Moving Avg'!F1765</f>
        <v>6.5744599999999993</v>
      </c>
      <c r="H1765" s="2">
        <f>'Moving Avg'!G1765</f>
        <v>6.7090739999999993</v>
      </c>
      <c r="I1765" s="2">
        <f>'Moving Avg'!H1765</f>
        <v>6.2820244999999986</v>
      </c>
      <c r="J1765" s="6" t="str">
        <f>OBV!F1765</f>
        <v>BEARISH</v>
      </c>
      <c r="K1765" s="6" t="str">
        <f>OBV!G1765</f>
        <v>NEUTRAL</v>
      </c>
      <c r="L1765" s="6" t="str">
        <f>OBV!H1765</f>
        <v>NEUTRAL</v>
      </c>
      <c r="M1765" s="8">
        <f t="shared" si="273"/>
        <v>50</v>
      </c>
      <c r="N1765" s="8">
        <f t="shared" si="270"/>
        <v>45</v>
      </c>
      <c r="O1765" s="8">
        <f t="shared" si="271"/>
        <v>50</v>
      </c>
      <c r="P1765" s="8">
        <f t="shared" si="272"/>
        <v>16.5</v>
      </c>
      <c r="Q1765" s="9">
        <f t="shared" si="274"/>
        <v>43.225000000000001</v>
      </c>
      <c r="R1765" s="9">
        <f t="shared" si="275"/>
        <v>40.625</v>
      </c>
      <c r="S1765" s="9">
        <f t="shared" si="276"/>
        <v>34.174999999999997</v>
      </c>
      <c r="T1765" s="9">
        <f t="shared" si="277"/>
        <v>40.375</v>
      </c>
      <c r="U1765" s="8">
        <f t="shared" si="278"/>
        <v>39.341666666666661</v>
      </c>
      <c r="V1765" s="8">
        <f t="shared" si="279"/>
        <v>39.599999999999994</v>
      </c>
    </row>
    <row r="1766" spans="1:22" ht="13.5" x14ac:dyDescent="0.25">
      <c r="A1766" s="3">
        <f>RSI!A1766</f>
        <v>44867</v>
      </c>
      <c r="B1766" s="2">
        <f>RSI!B1766</f>
        <v>6.4481000000000002</v>
      </c>
      <c r="C1766" s="2">
        <f>RSI!I1766</f>
        <v>41.429448863333562</v>
      </c>
      <c r="D1766" s="2">
        <f>MACD!E1766</f>
        <v>2.4625578915997259E-2</v>
      </c>
      <c r="E1766" s="2">
        <f>MACD!F1766</f>
        <v>3.9535477749193339E-2</v>
      </c>
      <c r="F1766" s="2">
        <f>'Moving Avg'!D1766</f>
        <v>6.5205799999999998</v>
      </c>
      <c r="G1766" s="2">
        <f>'Moving Avg'!F1766</f>
        <v>6.5634150000000009</v>
      </c>
      <c r="H1766" s="2">
        <f>'Moving Avg'!G1766</f>
        <v>6.7057159999999998</v>
      </c>
      <c r="I1766" s="2">
        <f>'Moving Avg'!H1766</f>
        <v>6.2829895000000002</v>
      </c>
      <c r="J1766" s="6" t="str">
        <f>OBV!F1766</f>
        <v>BEARISH</v>
      </c>
      <c r="K1766" s="6" t="str">
        <f>OBV!G1766</f>
        <v>WEAK</v>
      </c>
      <c r="L1766" s="6" t="str">
        <f>OBV!H1766</f>
        <v>CONFIRMED BEARISH</v>
      </c>
      <c r="M1766" s="8">
        <f t="shared" si="273"/>
        <v>50</v>
      </c>
      <c r="N1766" s="8">
        <f t="shared" si="270"/>
        <v>45</v>
      </c>
      <c r="O1766" s="8">
        <f t="shared" si="271"/>
        <v>50</v>
      </c>
      <c r="P1766" s="8">
        <f t="shared" si="272"/>
        <v>0</v>
      </c>
      <c r="Q1766" s="9">
        <f t="shared" si="274"/>
        <v>40.75</v>
      </c>
      <c r="R1766" s="9">
        <f t="shared" si="275"/>
        <v>36.5</v>
      </c>
      <c r="S1766" s="9">
        <f t="shared" si="276"/>
        <v>26.75</v>
      </c>
      <c r="T1766" s="9">
        <f t="shared" si="277"/>
        <v>36.25</v>
      </c>
      <c r="U1766" s="8">
        <f t="shared" si="278"/>
        <v>34.666666666666664</v>
      </c>
      <c r="V1766" s="8">
        <f t="shared" si="279"/>
        <v>35.0625</v>
      </c>
    </row>
    <row r="1767" spans="1:22" ht="13.5" x14ac:dyDescent="0.25">
      <c r="A1767" s="3">
        <f>RSI!A1767</f>
        <v>44868</v>
      </c>
      <c r="B1767" s="2">
        <f>RSI!B1767</f>
        <v>6.3597999999999999</v>
      </c>
      <c r="C1767" s="2">
        <f>RSI!I1767</f>
        <v>37.345096926791854</v>
      </c>
      <c r="D1767" s="2">
        <f>MACD!E1767</f>
        <v>1.6524507972812685E-2</v>
      </c>
      <c r="E1767" s="2">
        <f>MACD!F1767</f>
        <v>3.4933283793917212E-2</v>
      </c>
      <c r="F1767" s="2">
        <f>'Moving Avg'!D1767</f>
        <v>6.4852399999999992</v>
      </c>
      <c r="G1767" s="2">
        <f>'Moving Avg'!F1767</f>
        <v>6.5523750000000005</v>
      </c>
      <c r="H1767" s="2">
        <f>'Moving Avg'!G1767</f>
        <v>6.6968819999999996</v>
      </c>
      <c r="I1767" s="2">
        <f>'Moving Avg'!H1767</f>
        <v>6.2845554999999989</v>
      </c>
      <c r="J1767" s="6" t="str">
        <f>OBV!F1767</f>
        <v>BEARISH</v>
      </c>
      <c r="K1767" s="6" t="str">
        <f>OBV!G1767</f>
        <v>WEAK</v>
      </c>
      <c r="L1767" s="6" t="str">
        <f>OBV!H1767</f>
        <v>CONFIRMED BEARISH</v>
      </c>
      <c r="M1767" s="8">
        <f t="shared" si="273"/>
        <v>50</v>
      </c>
      <c r="N1767" s="8">
        <f t="shared" si="270"/>
        <v>45</v>
      </c>
      <c r="O1767" s="8">
        <f t="shared" si="271"/>
        <v>50</v>
      </c>
      <c r="P1767" s="8">
        <f t="shared" si="272"/>
        <v>0</v>
      </c>
      <c r="Q1767" s="9">
        <f t="shared" si="274"/>
        <v>40.75</v>
      </c>
      <c r="R1767" s="9">
        <f t="shared" si="275"/>
        <v>36.5</v>
      </c>
      <c r="S1767" s="9">
        <f t="shared" si="276"/>
        <v>26.75</v>
      </c>
      <c r="T1767" s="9">
        <f t="shared" si="277"/>
        <v>36.25</v>
      </c>
      <c r="U1767" s="8">
        <f t="shared" si="278"/>
        <v>34.666666666666664</v>
      </c>
      <c r="V1767" s="8">
        <f t="shared" si="279"/>
        <v>35.0625</v>
      </c>
    </row>
    <row r="1768" spans="1:22" ht="13.5" x14ac:dyDescent="0.25">
      <c r="A1768" s="3">
        <f>RSI!A1768</f>
        <v>44869</v>
      </c>
      <c r="B1768" s="2">
        <f>RSI!B1768</f>
        <v>6.4923000000000002</v>
      </c>
      <c r="C1768" s="2">
        <f>RSI!I1768</f>
        <v>45.955190125261986</v>
      </c>
      <c r="D1768" s="2">
        <f>MACD!E1768</f>
        <v>1.4780654578889774E-2</v>
      </c>
      <c r="E1768" s="2">
        <f>MACD!F1768</f>
        <v>3.0902757950911727E-2</v>
      </c>
      <c r="F1768" s="2">
        <f>'Moving Avg'!D1768</f>
        <v>6.4693399999999999</v>
      </c>
      <c r="G1768" s="2">
        <f>'Moving Avg'!F1768</f>
        <v>6.5439850000000011</v>
      </c>
      <c r="H1768" s="2">
        <f>'Moving Avg'!G1768</f>
        <v>6.6891080000000001</v>
      </c>
      <c r="I1768" s="2">
        <f>'Moving Avg'!H1768</f>
        <v>6.2857414999999994</v>
      </c>
      <c r="J1768" s="6" t="str">
        <f>OBV!F1768</f>
        <v>BEARISH</v>
      </c>
      <c r="K1768" s="6" t="str">
        <f>OBV!G1768</f>
        <v>WEAK</v>
      </c>
      <c r="L1768" s="6" t="str">
        <f>OBV!H1768</f>
        <v>CONFIRMED BEARISH</v>
      </c>
      <c r="M1768" s="8">
        <f t="shared" si="273"/>
        <v>50</v>
      </c>
      <c r="N1768" s="8">
        <f t="shared" si="270"/>
        <v>45</v>
      </c>
      <c r="O1768" s="8">
        <f t="shared" si="271"/>
        <v>50</v>
      </c>
      <c r="P1768" s="8">
        <f t="shared" si="272"/>
        <v>0</v>
      </c>
      <c r="Q1768" s="9">
        <f t="shared" si="274"/>
        <v>40.75</v>
      </c>
      <c r="R1768" s="9">
        <f t="shared" si="275"/>
        <v>36.5</v>
      </c>
      <c r="S1768" s="9">
        <f t="shared" si="276"/>
        <v>26.75</v>
      </c>
      <c r="T1768" s="9">
        <f t="shared" si="277"/>
        <v>36.25</v>
      </c>
      <c r="U1768" s="8">
        <f t="shared" si="278"/>
        <v>34.666666666666664</v>
      </c>
      <c r="V1768" s="8">
        <f t="shared" si="279"/>
        <v>35.0625</v>
      </c>
    </row>
    <row r="1769" spans="1:22" ht="13.5" x14ac:dyDescent="0.25">
      <c r="A1769" s="3">
        <f>RSI!A1769</f>
        <v>44872</v>
      </c>
      <c r="B1769" s="2">
        <f>RSI!B1769</f>
        <v>6.4923000000000002</v>
      </c>
      <c r="C1769" s="2">
        <f>RSI!I1769</f>
        <v>45.955190125261986</v>
      </c>
      <c r="D1769" s="2">
        <f>MACD!E1769</f>
        <v>2.5980420101269885E-2</v>
      </c>
      <c r="E1769" s="2">
        <f>MACD!F1769</f>
        <v>2.9918290380983363E-2</v>
      </c>
      <c r="F1769" s="2">
        <f>'Moving Avg'!D1769</f>
        <v>6.4657999999999998</v>
      </c>
      <c r="G1769" s="2">
        <f>'Moving Avg'!F1769</f>
        <v>6.5408950000000008</v>
      </c>
      <c r="H1769" s="2">
        <f>'Moving Avg'!G1769</f>
        <v>6.678507999999999</v>
      </c>
      <c r="I1769" s="2">
        <f>'Moving Avg'!H1769</f>
        <v>6.2870524999999997</v>
      </c>
      <c r="J1769" s="6" t="str">
        <f>OBV!F1769</f>
        <v>BEARISH</v>
      </c>
      <c r="K1769" s="6" t="str">
        <f>OBV!G1769</f>
        <v>WEAK</v>
      </c>
      <c r="L1769" s="6" t="str">
        <f>OBV!H1769</f>
        <v>CONFIRMED BEARISH</v>
      </c>
      <c r="M1769" s="8">
        <f t="shared" si="273"/>
        <v>50</v>
      </c>
      <c r="N1769" s="8">
        <f t="shared" si="270"/>
        <v>45</v>
      </c>
      <c r="O1769" s="8">
        <f t="shared" si="271"/>
        <v>50</v>
      </c>
      <c r="P1769" s="8">
        <f t="shared" si="272"/>
        <v>0</v>
      </c>
      <c r="Q1769" s="9">
        <f t="shared" si="274"/>
        <v>40.75</v>
      </c>
      <c r="R1769" s="9">
        <f t="shared" si="275"/>
        <v>36.5</v>
      </c>
      <c r="S1769" s="9">
        <f t="shared" si="276"/>
        <v>26.75</v>
      </c>
      <c r="T1769" s="9">
        <f t="shared" si="277"/>
        <v>36.25</v>
      </c>
      <c r="U1769" s="8">
        <f t="shared" si="278"/>
        <v>34.666666666666664</v>
      </c>
      <c r="V1769" s="8">
        <f t="shared" si="279"/>
        <v>35.0625</v>
      </c>
    </row>
    <row r="1770" spans="1:22" ht="13.5" x14ac:dyDescent="0.25">
      <c r="A1770" s="3">
        <f>RSI!A1770</f>
        <v>44873</v>
      </c>
      <c r="B1770" s="2">
        <f>RSI!B1770</f>
        <v>6.51</v>
      </c>
      <c r="C1770" s="2">
        <f>RSI!I1770</f>
        <v>47.081828079507503</v>
      </c>
      <c r="D1770" s="2">
        <f>MACD!E1770</f>
        <v>2.2326898272921447E-2</v>
      </c>
      <c r="E1770" s="2">
        <f>MACD!F1770</f>
        <v>2.8400011959370981E-2</v>
      </c>
      <c r="F1770" s="2">
        <f>'Moving Avg'!D1770</f>
        <v>6.4605000000000006</v>
      </c>
      <c r="G1770" s="2">
        <f>'Moving Avg'!F1770</f>
        <v>6.5395700000000003</v>
      </c>
      <c r="H1770" s="2">
        <f>'Moving Avg'!G1770</f>
        <v>6.6656119999999994</v>
      </c>
      <c r="I1770" s="2">
        <f>'Moving Avg'!H1770</f>
        <v>6.2887440000000003</v>
      </c>
      <c r="J1770" s="6" t="str">
        <f>OBV!F1770</f>
        <v>BEARISH</v>
      </c>
      <c r="K1770" s="6" t="str">
        <f>OBV!G1770</f>
        <v>WEAK</v>
      </c>
      <c r="L1770" s="6" t="str">
        <f>OBV!H1770</f>
        <v>CONFIRMED BEARISH</v>
      </c>
      <c r="M1770" s="8">
        <f t="shared" si="273"/>
        <v>50</v>
      </c>
      <c r="N1770" s="8">
        <f t="shared" si="270"/>
        <v>45</v>
      </c>
      <c r="O1770" s="8">
        <f t="shared" si="271"/>
        <v>50</v>
      </c>
      <c r="P1770" s="8">
        <f t="shared" si="272"/>
        <v>0</v>
      </c>
      <c r="Q1770" s="9">
        <f t="shared" si="274"/>
        <v>40.75</v>
      </c>
      <c r="R1770" s="9">
        <f t="shared" si="275"/>
        <v>36.5</v>
      </c>
      <c r="S1770" s="9">
        <f t="shared" si="276"/>
        <v>26.75</v>
      </c>
      <c r="T1770" s="9">
        <f t="shared" si="277"/>
        <v>36.25</v>
      </c>
      <c r="U1770" s="8">
        <f t="shared" si="278"/>
        <v>34.666666666666664</v>
      </c>
      <c r="V1770" s="8">
        <f t="shared" si="279"/>
        <v>35.0625</v>
      </c>
    </row>
    <row r="1771" spans="1:22" ht="13.5" x14ac:dyDescent="0.25">
      <c r="A1771" s="3">
        <f>RSI!A1771</f>
        <v>44874</v>
      </c>
      <c r="B1771" s="2">
        <f>RSI!B1771</f>
        <v>6.5365000000000002</v>
      </c>
      <c r="C1771" s="2">
        <f>RSI!I1771</f>
        <v>48.802647040160444</v>
      </c>
      <c r="D1771" s="2">
        <f>MACD!E1771</f>
        <v>1.7549046147885328E-2</v>
      </c>
      <c r="E1771" s="2">
        <f>MACD!F1771</f>
        <v>2.622981879707385E-2</v>
      </c>
      <c r="F1771" s="2">
        <f>'Moving Avg'!D1771</f>
        <v>6.47818</v>
      </c>
      <c r="G1771" s="2">
        <f>'Moving Avg'!F1771</f>
        <v>6.5329450000000007</v>
      </c>
      <c r="H1771" s="2">
        <f>'Moving Avg'!G1771</f>
        <v>6.6567800000000004</v>
      </c>
      <c r="I1771" s="2">
        <f>'Moving Avg'!H1771</f>
        <v>6.2913185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  <c r="M1771" s="8">
        <f t="shared" si="273"/>
        <v>50</v>
      </c>
      <c r="N1771" s="8">
        <f t="shared" si="270"/>
        <v>45</v>
      </c>
      <c r="O1771" s="8">
        <f t="shared" si="271"/>
        <v>50</v>
      </c>
      <c r="P1771" s="8">
        <f t="shared" si="272"/>
        <v>16.5</v>
      </c>
      <c r="Q1771" s="9">
        <f t="shared" si="274"/>
        <v>43.225000000000001</v>
      </c>
      <c r="R1771" s="9">
        <f t="shared" si="275"/>
        <v>40.625</v>
      </c>
      <c r="S1771" s="9">
        <f t="shared" si="276"/>
        <v>34.174999999999997</v>
      </c>
      <c r="T1771" s="9">
        <f t="shared" si="277"/>
        <v>40.375</v>
      </c>
      <c r="U1771" s="8">
        <f t="shared" si="278"/>
        <v>39.341666666666661</v>
      </c>
      <c r="V1771" s="8">
        <f t="shared" si="279"/>
        <v>39.599999999999994</v>
      </c>
    </row>
    <row r="1772" spans="1:22" ht="13.5" x14ac:dyDescent="0.25">
      <c r="A1772" s="3">
        <f>RSI!A1772</f>
        <v>44875</v>
      </c>
      <c r="B1772" s="2">
        <f>RSI!B1772</f>
        <v>6.4923000000000002</v>
      </c>
      <c r="C1772" s="2">
        <f>RSI!I1772</f>
        <v>46.109372413200354</v>
      </c>
      <c r="D1772" s="2">
        <f>MACD!E1772</f>
        <v>1.6879799655074912E-2</v>
      </c>
      <c r="E1772" s="2">
        <f>MACD!F1772</f>
        <v>2.4359814968674062E-2</v>
      </c>
      <c r="F1772" s="2">
        <f>'Moving Avg'!D1772</f>
        <v>6.5046799999999987</v>
      </c>
      <c r="G1772" s="2">
        <f>'Moving Avg'!F1772</f>
        <v>6.5241100000000021</v>
      </c>
      <c r="H1772" s="2">
        <f>'Moving Avg'!G1772</f>
        <v>6.6488299999999994</v>
      </c>
      <c r="I1772" s="2">
        <f>'Moving Avg'!H1772</f>
        <v>6.2932549999999994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  <c r="M1772" s="8">
        <f t="shared" si="273"/>
        <v>50</v>
      </c>
      <c r="N1772" s="8">
        <f t="shared" si="270"/>
        <v>45</v>
      </c>
      <c r="O1772" s="8">
        <f t="shared" si="271"/>
        <v>50</v>
      </c>
      <c r="P1772" s="8">
        <f t="shared" si="272"/>
        <v>16.5</v>
      </c>
      <c r="Q1772" s="9">
        <f t="shared" si="274"/>
        <v>43.225000000000001</v>
      </c>
      <c r="R1772" s="9">
        <f t="shared" si="275"/>
        <v>40.625</v>
      </c>
      <c r="S1772" s="9">
        <f t="shared" si="276"/>
        <v>34.174999999999997</v>
      </c>
      <c r="T1772" s="9">
        <f t="shared" si="277"/>
        <v>40.375</v>
      </c>
      <c r="U1772" s="8">
        <f t="shared" si="278"/>
        <v>39.341666666666661</v>
      </c>
      <c r="V1772" s="8">
        <f t="shared" si="279"/>
        <v>39.599999999999994</v>
      </c>
    </row>
    <row r="1773" spans="1:22" ht="13.5" x14ac:dyDescent="0.25">
      <c r="A1773" s="3">
        <f>RSI!A1773</f>
        <v>44876</v>
      </c>
      <c r="B1773" s="2">
        <f>RSI!B1773</f>
        <v>6.4835000000000003</v>
      </c>
      <c r="C1773" s="2">
        <f>RSI!I1773</f>
        <v>45.570156295361947</v>
      </c>
      <c r="D1773" s="2">
        <f>MACD!E1773</f>
        <v>2.2749423631874599E-2</v>
      </c>
      <c r="E1773" s="2">
        <f>MACD!F1773</f>
        <v>2.403773670131417E-2</v>
      </c>
      <c r="F1773" s="2">
        <f>'Moving Avg'!D1773</f>
        <v>6.5029200000000005</v>
      </c>
      <c r="G1773" s="2">
        <f>'Moving Avg'!F1773</f>
        <v>6.5126299999999997</v>
      </c>
      <c r="H1773" s="2">
        <f>'Moving Avg'!G1773</f>
        <v>6.6389379999999996</v>
      </c>
      <c r="I1773" s="2">
        <f>'Moving Avg'!H1773</f>
        <v>6.2952724999999994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3"/>
        <v>50</v>
      </c>
      <c r="N1773" s="8">
        <f t="shared" si="270"/>
        <v>45</v>
      </c>
      <c r="O1773" s="8">
        <f t="shared" si="271"/>
        <v>50</v>
      </c>
      <c r="P1773" s="8">
        <f t="shared" si="272"/>
        <v>16.5</v>
      </c>
      <c r="Q1773" s="9">
        <f t="shared" si="274"/>
        <v>43.225000000000001</v>
      </c>
      <c r="R1773" s="9">
        <f t="shared" si="275"/>
        <v>40.625</v>
      </c>
      <c r="S1773" s="9">
        <f t="shared" si="276"/>
        <v>34.174999999999997</v>
      </c>
      <c r="T1773" s="9">
        <f t="shared" si="277"/>
        <v>40.375</v>
      </c>
      <c r="U1773" s="8">
        <f t="shared" si="278"/>
        <v>39.341666666666661</v>
      </c>
      <c r="V1773" s="8">
        <f t="shared" si="279"/>
        <v>39.599999999999994</v>
      </c>
    </row>
    <row r="1774" spans="1:22" ht="13.5" x14ac:dyDescent="0.25">
      <c r="A1774" s="3">
        <f>RSI!A1774</f>
        <v>44879</v>
      </c>
      <c r="B1774" s="2">
        <f>RSI!B1774</f>
        <v>6.4835000000000003</v>
      </c>
      <c r="C1774" s="2">
        <f>RSI!I1774</f>
        <v>45.570156295361947</v>
      </c>
      <c r="D1774" s="2">
        <f>MACD!E1774</f>
        <v>1.8587454683420823E-2</v>
      </c>
      <c r="E1774" s="2">
        <f>MACD!F1774</f>
        <v>2.2947680297735501E-2</v>
      </c>
      <c r="F1774" s="2">
        <f>'Moving Avg'!D1774</f>
        <v>6.5011600000000005</v>
      </c>
      <c r="G1774" s="2">
        <f>'Moving Avg'!F1774</f>
        <v>6.5060050000000018</v>
      </c>
      <c r="H1774" s="2">
        <f>'Moving Avg'!G1774</f>
        <v>6.6281619999999988</v>
      </c>
      <c r="I1774" s="2">
        <f>'Moving Avg'!H1774</f>
        <v>6.2972899999999985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3"/>
        <v>50</v>
      </c>
      <c r="N1774" s="8">
        <f t="shared" si="270"/>
        <v>45</v>
      </c>
      <c r="O1774" s="8">
        <f t="shared" si="271"/>
        <v>50</v>
      </c>
      <c r="P1774" s="8">
        <f t="shared" si="272"/>
        <v>16.5</v>
      </c>
      <c r="Q1774" s="9">
        <f t="shared" si="274"/>
        <v>43.225000000000001</v>
      </c>
      <c r="R1774" s="9">
        <f t="shared" si="275"/>
        <v>40.625</v>
      </c>
      <c r="S1774" s="9">
        <f t="shared" si="276"/>
        <v>34.174999999999997</v>
      </c>
      <c r="T1774" s="9">
        <f t="shared" si="277"/>
        <v>40.375</v>
      </c>
      <c r="U1774" s="8">
        <f t="shared" si="278"/>
        <v>39.341666666666661</v>
      </c>
      <c r="V1774" s="8">
        <f t="shared" si="279"/>
        <v>39.599999999999994</v>
      </c>
    </row>
    <row r="1775" spans="1:22" ht="13.5" x14ac:dyDescent="0.25">
      <c r="A1775" s="3">
        <f>RSI!A1775</f>
        <v>44880</v>
      </c>
      <c r="B1775" s="2">
        <f>RSI!B1775</f>
        <v>6.3597999999999999</v>
      </c>
      <c r="C1775" s="2">
        <f>RSI!I1775</f>
        <v>38.273438788543139</v>
      </c>
      <c r="D1775" s="2">
        <f>MACD!E1775</f>
        <v>2.8656710297213728E-2</v>
      </c>
      <c r="E1775" s="2">
        <f>MACD!F1775</f>
        <v>2.4089486297631149E-2</v>
      </c>
      <c r="F1775" s="2">
        <f>'Moving Avg'!D1775</f>
        <v>6.4711199999999991</v>
      </c>
      <c r="G1775" s="2">
        <f>'Moving Avg'!F1775</f>
        <v>6.4989400000000019</v>
      </c>
      <c r="H1775" s="2">
        <f>'Moving Avg'!G1775</f>
        <v>6.6173859999999989</v>
      </c>
      <c r="I1775" s="2">
        <f>'Moving Avg'!H1775</f>
        <v>6.2989810000000004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3"/>
        <v>50</v>
      </c>
      <c r="N1775" s="8">
        <f t="shared" si="270"/>
        <v>0</v>
      </c>
      <c r="O1775" s="8">
        <f t="shared" si="271"/>
        <v>50</v>
      </c>
      <c r="P1775" s="8">
        <f t="shared" si="272"/>
        <v>16.5</v>
      </c>
      <c r="Q1775" s="9">
        <f t="shared" si="274"/>
        <v>27.475000000000001</v>
      </c>
      <c r="R1775" s="9">
        <f t="shared" si="275"/>
        <v>31.625</v>
      </c>
      <c r="S1775" s="9">
        <f t="shared" si="276"/>
        <v>27.425000000000001</v>
      </c>
      <c r="T1775" s="9">
        <f t="shared" si="277"/>
        <v>29.125</v>
      </c>
      <c r="U1775" s="8">
        <f t="shared" si="278"/>
        <v>28.841666666666669</v>
      </c>
      <c r="V1775" s="8">
        <f t="shared" si="279"/>
        <v>28.912500000000001</v>
      </c>
    </row>
    <row r="1776" spans="1:22" ht="13.5" x14ac:dyDescent="0.25">
      <c r="A1776" s="3">
        <f>RSI!A1776</f>
        <v>44881</v>
      </c>
      <c r="B1776" s="2">
        <f>RSI!B1776</f>
        <v>6.3597999999999999</v>
      </c>
      <c r="C1776" s="2">
        <f>RSI!I1776</f>
        <v>38.273438788543139</v>
      </c>
      <c r="D1776" s="2">
        <f>MACD!E1776</f>
        <v>2.4632831244804976E-2</v>
      </c>
      <c r="E1776" s="2">
        <f>MACD!F1776</f>
        <v>2.4198155287065915E-2</v>
      </c>
      <c r="F1776" s="2">
        <f>'Moving Avg'!D1776</f>
        <v>6.4357799999999994</v>
      </c>
      <c r="G1776" s="2">
        <f>'Moving Avg'!F1776</f>
        <v>6.4923150000000005</v>
      </c>
      <c r="H1776" s="2">
        <f>'Moving Avg'!G1776</f>
        <v>6.6053719999999991</v>
      </c>
      <c r="I1776" s="2">
        <f>'Moving Avg'!H1776</f>
        <v>6.3001714999999994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3"/>
        <v>50</v>
      </c>
      <c r="N1776" s="8">
        <f t="shared" si="270"/>
        <v>0</v>
      </c>
      <c r="O1776" s="8">
        <f t="shared" si="271"/>
        <v>50</v>
      </c>
      <c r="P1776" s="8">
        <f t="shared" si="272"/>
        <v>16.5</v>
      </c>
      <c r="Q1776" s="9">
        <f t="shared" si="274"/>
        <v>27.475000000000001</v>
      </c>
      <c r="R1776" s="9">
        <f t="shared" si="275"/>
        <v>31.625</v>
      </c>
      <c r="S1776" s="9">
        <f t="shared" si="276"/>
        <v>27.425000000000001</v>
      </c>
      <c r="T1776" s="9">
        <f t="shared" si="277"/>
        <v>29.125</v>
      </c>
      <c r="U1776" s="8">
        <f t="shared" si="278"/>
        <v>28.841666666666669</v>
      </c>
      <c r="V1776" s="8">
        <f t="shared" si="279"/>
        <v>28.912500000000001</v>
      </c>
    </row>
    <row r="1777" spans="1:22" ht="13.5" x14ac:dyDescent="0.25">
      <c r="A1777" s="3">
        <f>RSI!A1777</f>
        <v>44882</v>
      </c>
      <c r="B1777" s="2">
        <f>RSI!B1777</f>
        <v>6.4481000000000002</v>
      </c>
      <c r="C1777" s="2">
        <f>RSI!I1777</f>
        <v>45.498122643075675</v>
      </c>
      <c r="D1777" s="2">
        <f>MACD!E1777</f>
        <v>2.0804151069366839E-3</v>
      </c>
      <c r="E1777" s="2">
        <f>MACD!F1777</f>
        <v>1.977460725104007E-2</v>
      </c>
      <c r="F1777" s="2">
        <f>'Moving Avg'!D1777</f>
        <v>6.4269399999999992</v>
      </c>
      <c r="G1777" s="2">
        <f>'Moving Avg'!F1777</f>
        <v>6.4923150000000023</v>
      </c>
      <c r="H1777" s="2">
        <f>'Moving Avg'!G1777</f>
        <v>6.597421999999999</v>
      </c>
      <c r="I1777" s="2">
        <f>'Moving Avg'!H1777</f>
        <v>6.3016364999999999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3"/>
        <v>50</v>
      </c>
      <c r="N1777" s="8">
        <f t="shared" si="270"/>
        <v>45</v>
      </c>
      <c r="O1777" s="8">
        <f t="shared" si="271"/>
        <v>50</v>
      </c>
      <c r="P1777" s="8">
        <f t="shared" si="272"/>
        <v>16.5</v>
      </c>
      <c r="Q1777" s="9">
        <f t="shared" si="274"/>
        <v>43.225000000000001</v>
      </c>
      <c r="R1777" s="9">
        <f t="shared" si="275"/>
        <v>40.625</v>
      </c>
      <c r="S1777" s="9">
        <f t="shared" si="276"/>
        <v>34.174999999999997</v>
      </c>
      <c r="T1777" s="9">
        <f t="shared" si="277"/>
        <v>40.375</v>
      </c>
      <c r="U1777" s="8">
        <f t="shared" si="278"/>
        <v>39.341666666666661</v>
      </c>
      <c r="V1777" s="8">
        <f t="shared" si="279"/>
        <v>39.599999999999994</v>
      </c>
    </row>
    <row r="1778" spans="1:22" ht="13.5" x14ac:dyDescent="0.25">
      <c r="A1778" s="3">
        <f>RSI!A1778</f>
        <v>44883</v>
      </c>
      <c r="B1778" s="2">
        <f>RSI!B1778</f>
        <v>6.4393000000000002</v>
      </c>
      <c r="C1778" s="2">
        <f>RSI!I1778</f>
        <v>44.933672827901368</v>
      </c>
      <c r="D1778" s="2">
        <f>MACD!E1778</f>
        <v>4.4176341999797586E-3</v>
      </c>
      <c r="E1778" s="2">
        <f>MACD!F1778</f>
        <v>1.6703212640828007E-2</v>
      </c>
      <c r="F1778" s="2">
        <f>'Moving Avg'!D1778</f>
        <v>6.4180999999999999</v>
      </c>
      <c r="G1778" s="2">
        <f>'Moving Avg'!F1778</f>
        <v>6.4874550000000015</v>
      </c>
      <c r="H1778" s="2">
        <f>'Moving Avg'!G1778</f>
        <v>6.5885879999999988</v>
      </c>
      <c r="I1778" s="2">
        <f>'Moving Avg'!H1778</f>
        <v>6.3029745000000004</v>
      </c>
      <c r="J1778" s="6" t="str">
        <f>OBV!F1778</f>
        <v>BEARISH</v>
      </c>
      <c r="K1778" s="6" t="str">
        <f>OBV!G1778</f>
        <v>WEAK</v>
      </c>
      <c r="L1778" s="6" t="str">
        <f>OBV!H1778</f>
        <v>CONFIRMED BEARISH</v>
      </c>
      <c r="M1778" s="8">
        <f t="shared" si="273"/>
        <v>50</v>
      </c>
      <c r="N1778" s="8">
        <f t="shared" si="270"/>
        <v>45</v>
      </c>
      <c r="O1778" s="8">
        <f t="shared" si="271"/>
        <v>50</v>
      </c>
      <c r="P1778" s="8">
        <f t="shared" si="272"/>
        <v>0</v>
      </c>
      <c r="Q1778" s="9">
        <f t="shared" si="274"/>
        <v>40.75</v>
      </c>
      <c r="R1778" s="9">
        <f t="shared" si="275"/>
        <v>36.5</v>
      </c>
      <c r="S1778" s="9">
        <f t="shared" si="276"/>
        <v>26.75</v>
      </c>
      <c r="T1778" s="9">
        <f t="shared" si="277"/>
        <v>36.25</v>
      </c>
      <c r="U1778" s="8">
        <f t="shared" si="278"/>
        <v>34.666666666666664</v>
      </c>
      <c r="V1778" s="8">
        <f t="shared" si="279"/>
        <v>35.0625</v>
      </c>
    </row>
    <row r="1779" spans="1:22" ht="13.5" x14ac:dyDescent="0.25">
      <c r="A1779" s="3">
        <f>RSI!A1779</f>
        <v>44886</v>
      </c>
      <c r="B1779" s="2">
        <f>RSI!B1779</f>
        <v>6.4305000000000003</v>
      </c>
      <c r="C1779" s="2">
        <f>RSI!I1779</f>
        <v>44.341259842048046</v>
      </c>
      <c r="D1779" s="2">
        <f>MACD!E1779</f>
        <v>7.4542858062107697E-3</v>
      </c>
      <c r="E1779" s="2">
        <f>MACD!F1779</f>
        <v>1.4853427273904561E-2</v>
      </c>
      <c r="F1779" s="2">
        <f>'Moving Avg'!D1779</f>
        <v>6.4075000000000006</v>
      </c>
      <c r="G1779" s="2">
        <f>'Moving Avg'!F1779</f>
        <v>6.4781800000000018</v>
      </c>
      <c r="H1779" s="2">
        <f>'Moving Avg'!G1779</f>
        <v>6.5808159999999987</v>
      </c>
      <c r="I1779" s="2">
        <f>'Moving Avg'!H1779</f>
        <v>6.3043514999999983</v>
      </c>
      <c r="J1779" s="6" t="str">
        <f>OBV!F1779</f>
        <v>BEARISH</v>
      </c>
      <c r="K1779" s="6" t="str">
        <f>OBV!G1779</f>
        <v>WEAK</v>
      </c>
      <c r="L1779" s="6" t="str">
        <f>OBV!H1779</f>
        <v>CONFIRMED BEARISH</v>
      </c>
      <c r="M1779" s="8">
        <f t="shared" si="273"/>
        <v>50</v>
      </c>
      <c r="N1779" s="8">
        <f t="shared" si="270"/>
        <v>45</v>
      </c>
      <c r="O1779" s="8">
        <f t="shared" si="271"/>
        <v>50</v>
      </c>
      <c r="P1779" s="8">
        <f t="shared" si="272"/>
        <v>0</v>
      </c>
      <c r="Q1779" s="9">
        <f t="shared" si="274"/>
        <v>40.75</v>
      </c>
      <c r="R1779" s="9">
        <f t="shared" si="275"/>
        <v>36.5</v>
      </c>
      <c r="S1779" s="9">
        <f t="shared" si="276"/>
        <v>26.75</v>
      </c>
      <c r="T1779" s="9">
        <f t="shared" si="277"/>
        <v>36.25</v>
      </c>
      <c r="U1779" s="8">
        <f t="shared" si="278"/>
        <v>34.666666666666664</v>
      </c>
      <c r="V1779" s="8">
        <f t="shared" si="279"/>
        <v>35.0625</v>
      </c>
    </row>
    <row r="1780" spans="1:22" ht="13.5" x14ac:dyDescent="0.25">
      <c r="A1780" s="3">
        <f>RSI!A1780</f>
        <v>44887</v>
      </c>
      <c r="B1780" s="2">
        <f>RSI!B1780</f>
        <v>6.4481000000000002</v>
      </c>
      <c r="C1780" s="2">
        <f>RSI!I1780</f>
        <v>45.878140137501454</v>
      </c>
      <c r="D1780" s="2">
        <f>MACD!E1780</f>
        <v>1.1872126400195526E-2</v>
      </c>
      <c r="E1780" s="2">
        <f>MACD!F1780</f>
        <v>1.4257167099162756E-2</v>
      </c>
      <c r="F1780" s="2">
        <f>'Moving Avg'!D1780</f>
        <v>6.42516</v>
      </c>
      <c r="G1780" s="2">
        <f>'Moving Avg'!F1780</f>
        <v>6.4737600000000004</v>
      </c>
      <c r="H1780" s="2">
        <f>'Moving Avg'!G1780</f>
        <v>6.5723359999999991</v>
      </c>
      <c r="I1780" s="2">
        <f>'Moving Avg'!H1780</f>
        <v>6.3058164999999988</v>
      </c>
      <c r="J1780" s="6" t="str">
        <f>OBV!F1780</f>
        <v>BEARISH</v>
      </c>
      <c r="K1780" s="6" t="str">
        <f>OBV!G1780</f>
        <v>WEAK</v>
      </c>
      <c r="L1780" s="6" t="str">
        <f>OBV!H1780</f>
        <v>BEARISH DIVERGENCE</v>
      </c>
      <c r="M1780" s="8">
        <f t="shared" si="273"/>
        <v>50</v>
      </c>
      <c r="N1780" s="8">
        <f t="shared" si="270"/>
        <v>45</v>
      </c>
      <c r="O1780" s="8">
        <f t="shared" si="271"/>
        <v>50</v>
      </c>
      <c r="P1780" s="8">
        <f t="shared" si="272"/>
        <v>0</v>
      </c>
      <c r="Q1780" s="9">
        <f t="shared" si="274"/>
        <v>40.75</v>
      </c>
      <c r="R1780" s="9">
        <f t="shared" si="275"/>
        <v>36.5</v>
      </c>
      <c r="S1780" s="9">
        <f t="shared" si="276"/>
        <v>26.75</v>
      </c>
      <c r="T1780" s="9">
        <f t="shared" si="277"/>
        <v>36.25</v>
      </c>
      <c r="U1780" s="8">
        <f t="shared" si="278"/>
        <v>34.666666666666664</v>
      </c>
      <c r="V1780" s="8">
        <f t="shared" si="279"/>
        <v>35.0625</v>
      </c>
    </row>
    <row r="1781" spans="1:22" ht="13.5" x14ac:dyDescent="0.25">
      <c r="A1781" s="3">
        <f>RSI!A1781</f>
        <v>44888</v>
      </c>
      <c r="B1781" s="2">
        <f>RSI!B1781</f>
        <v>6.3597999999999999</v>
      </c>
      <c r="C1781" s="2">
        <f>RSI!I1781</f>
        <v>39.922157852707848</v>
      </c>
      <c r="D1781" s="2">
        <f>MACD!E1781</f>
        <v>2.6521179556164398E-2</v>
      </c>
      <c r="E1781" s="2">
        <f>MACD!F1781</f>
        <v>1.6709969590563083E-2</v>
      </c>
      <c r="F1781" s="2">
        <f>'Moving Avg'!D1781</f>
        <v>6.42516</v>
      </c>
      <c r="G1781" s="2">
        <f>'Moving Avg'!F1781</f>
        <v>6.4649250000000009</v>
      </c>
      <c r="H1781" s="2">
        <f>'Moving Avg'!G1781</f>
        <v>6.5679199999999991</v>
      </c>
      <c r="I1781" s="2">
        <f>'Moving Avg'!H1781</f>
        <v>6.3067984999999984</v>
      </c>
      <c r="J1781" s="6" t="str">
        <f>OBV!F1781</f>
        <v>BEARISH</v>
      </c>
      <c r="K1781" s="6" t="str">
        <f>OBV!G1781</f>
        <v>WEAK</v>
      </c>
      <c r="L1781" s="6" t="str">
        <f>OBV!H1781</f>
        <v>NEUTRAL</v>
      </c>
      <c r="M1781" s="8">
        <f t="shared" si="273"/>
        <v>50</v>
      </c>
      <c r="N1781" s="8">
        <f t="shared" si="270"/>
        <v>0</v>
      </c>
      <c r="O1781" s="8">
        <f t="shared" si="271"/>
        <v>50</v>
      </c>
      <c r="P1781" s="8">
        <f t="shared" si="272"/>
        <v>0</v>
      </c>
      <c r="Q1781" s="9">
        <f t="shared" si="274"/>
        <v>25</v>
      </c>
      <c r="R1781" s="9">
        <f t="shared" si="275"/>
        <v>27.5</v>
      </c>
      <c r="S1781" s="9">
        <f t="shared" si="276"/>
        <v>20</v>
      </c>
      <c r="T1781" s="9">
        <f t="shared" si="277"/>
        <v>25</v>
      </c>
      <c r="U1781" s="8">
        <f t="shared" si="278"/>
        <v>24.166666666666668</v>
      </c>
      <c r="V1781" s="8">
        <f t="shared" si="279"/>
        <v>24.375</v>
      </c>
    </row>
    <row r="1782" spans="1:22" ht="13.5" x14ac:dyDescent="0.25">
      <c r="A1782" s="3">
        <f>RSI!A1782</f>
        <v>44889</v>
      </c>
      <c r="B1782" s="2">
        <f>RSI!B1782</f>
        <v>6.3597999999999999</v>
      </c>
      <c r="C1782" s="2">
        <f>RSI!I1782</f>
        <v>39.922157852707855</v>
      </c>
      <c r="D1782" s="2">
        <f>MACD!E1782</f>
        <v>3.2909797503933191E-2</v>
      </c>
      <c r="E1782" s="2">
        <f>MACD!F1782</f>
        <v>1.9949935173237107E-2</v>
      </c>
      <c r="F1782" s="2">
        <f>'Moving Avg'!D1782</f>
        <v>6.4075000000000006</v>
      </c>
      <c r="G1782" s="2">
        <f>'Moving Avg'!F1782</f>
        <v>6.4560900000000006</v>
      </c>
      <c r="H1782" s="2">
        <f>'Moving Avg'!G1782</f>
        <v>6.5642099999999992</v>
      </c>
      <c r="I1782" s="2">
        <f>'Moving Avg'!H1782</f>
        <v>6.3079474999999983</v>
      </c>
      <c r="J1782" s="6" t="str">
        <f>OBV!F1782</f>
        <v>BEARISH</v>
      </c>
      <c r="K1782" s="6" t="str">
        <f>OBV!G1782</f>
        <v>WEAK</v>
      </c>
      <c r="L1782" s="6" t="str">
        <f>OBV!H1782</f>
        <v>CONFIRMED BEARISH</v>
      </c>
      <c r="M1782" s="8">
        <f t="shared" si="273"/>
        <v>50</v>
      </c>
      <c r="N1782" s="8">
        <f t="shared" si="270"/>
        <v>0</v>
      </c>
      <c r="O1782" s="8">
        <f t="shared" si="271"/>
        <v>50</v>
      </c>
      <c r="P1782" s="8">
        <f t="shared" si="272"/>
        <v>0</v>
      </c>
      <c r="Q1782" s="9">
        <f t="shared" si="274"/>
        <v>25</v>
      </c>
      <c r="R1782" s="9">
        <f t="shared" si="275"/>
        <v>27.5</v>
      </c>
      <c r="S1782" s="9">
        <f t="shared" si="276"/>
        <v>20</v>
      </c>
      <c r="T1782" s="9">
        <f t="shared" si="277"/>
        <v>25</v>
      </c>
      <c r="U1782" s="8">
        <f t="shared" si="278"/>
        <v>24.166666666666668</v>
      </c>
      <c r="V1782" s="8">
        <f t="shared" si="279"/>
        <v>24.375</v>
      </c>
    </row>
    <row r="1783" spans="1:22" ht="13.5" x14ac:dyDescent="0.25">
      <c r="A1783" s="3">
        <f>RSI!A1783</f>
        <v>44890</v>
      </c>
      <c r="B1783" s="2">
        <f>RSI!B1783</f>
        <v>6.4393000000000002</v>
      </c>
      <c r="C1783" s="2">
        <f>RSI!I1783</f>
        <v>47.093964966867382</v>
      </c>
      <c r="D1783" s="2">
        <f>MACD!E1783</f>
        <v>3.1807320995730137E-2</v>
      </c>
      <c r="E1783" s="2">
        <f>MACD!F1783</f>
        <v>2.2321412337735713E-2</v>
      </c>
      <c r="F1783" s="2">
        <f>'Moving Avg'!D1783</f>
        <v>6.4075000000000006</v>
      </c>
      <c r="G1783" s="2">
        <f>'Moving Avg'!F1783</f>
        <v>6.4494650000000009</v>
      </c>
      <c r="H1783" s="2">
        <f>'Moving Avg'!G1783</f>
        <v>6.5622659999999993</v>
      </c>
      <c r="I1783" s="2">
        <f>'Moving Avg'!H1783</f>
        <v>6.3092854999999988</v>
      </c>
      <c r="J1783" s="6" t="str">
        <f>OBV!F1783</f>
        <v>BEARISH</v>
      </c>
      <c r="K1783" s="6" t="str">
        <f>OBV!G1783</f>
        <v>WEAK</v>
      </c>
      <c r="L1783" s="6" t="str">
        <f>OBV!H1783</f>
        <v>NEUTRAL</v>
      </c>
      <c r="M1783" s="8">
        <f t="shared" si="273"/>
        <v>50</v>
      </c>
      <c r="N1783" s="8">
        <f t="shared" si="270"/>
        <v>0</v>
      </c>
      <c r="O1783" s="8">
        <f t="shared" si="271"/>
        <v>50</v>
      </c>
      <c r="P1783" s="8">
        <f t="shared" si="272"/>
        <v>0</v>
      </c>
      <c r="Q1783" s="9">
        <f t="shared" si="274"/>
        <v>25</v>
      </c>
      <c r="R1783" s="9">
        <f t="shared" si="275"/>
        <v>27.5</v>
      </c>
      <c r="S1783" s="9">
        <f t="shared" si="276"/>
        <v>20</v>
      </c>
      <c r="T1783" s="9">
        <f t="shared" si="277"/>
        <v>25</v>
      </c>
      <c r="U1783" s="8">
        <f t="shared" si="278"/>
        <v>24.166666666666668</v>
      </c>
      <c r="V1783" s="8">
        <f t="shared" si="279"/>
        <v>24.375</v>
      </c>
    </row>
    <row r="1784" spans="1:22" ht="13.5" x14ac:dyDescent="0.25">
      <c r="A1784" s="3">
        <f>RSI!A1784</f>
        <v>44893</v>
      </c>
      <c r="B1784" s="2">
        <f>RSI!B1784</f>
        <v>6.4481000000000002</v>
      </c>
      <c r="C1784" s="2">
        <f>RSI!I1784</f>
        <v>47.836271238948562</v>
      </c>
      <c r="D1784" s="2">
        <f>MACD!E1784</f>
        <v>3.0432932609009811E-2</v>
      </c>
      <c r="E1784" s="2">
        <f>MACD!F1784</f>
        <v>2.3943716391990534E-2</v>
      </c>
      <c r="F1784" s="2">
        <f>'Moving Avg'!D1784</f>
        <v>6.4110199999999988</v>
      </c>
      <c r="G1784" s="2">
        <f>'Moving Avg'!F1784</f>
        <v>6.4463700000000017</v>
      </c>
      <c r="H1784" s="2">
        <f>'Moving Avg'!G1784</f>
        <v>6.561382</v>
      </c>
      <c r="I1784" s="2">
        <f>'Moving Avg'!H1784</f>
        <v>6.3102504999999978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  <c r="M1784" s="8">
        <f t="shared" si="273"/>
        <v>50</v>
      </c>
      <c r="N1784" s="8">
        <f t="shared" si="270"/>
        <v>0</v>
      </c>
      <c r="O1784" s="8">
        <f t="shared" si="271"/>
        <v>50</v>
      </c>
      <c r="P1784" s="8">
        <f t="shared" si="272"/>
        <v>83.5</v>
      </c>
      <c r="Q1784" s="9">
        <f t="shared" si="274"/>
        <v>37.524999999999999</v>
      </c>
      <c r="R1784" s="9">
        <f t="shared" si="275"/>
        <v>48.375</v>
      </c>
      <c r="S1784" s="9">
        <f t="shared" si="276"/>
        <v>57.575000000000003</v>
      </c>
      <c r="T1784" s="9">
        <f t="shared" si="277"/>
        <v>45.875</v>
      </c>
      <c r="U1784" s="8">
        <f t="shared" si="278"/>
        <v>47.82500000000001</v>
      </c>
      <c r="V1784" s="8">
        <f t="shared" si="279"/>
        <v>47.337500000000006</v>
      </c>
    </row>
    <row r="1785" spans="1:22" ht="13.5" x14ac:dyDescent="0.25">
      <c r="A1785" s="3">
        <f>RSI!A1785</f>
        <v>44894</v>
      </c>
      <c r="B1785" s="2">
        <f>RSI!B1785</f>
        <v>6.3244999999999996</v>
      </c>
      <c r="C1785" s="2">
        <f>RSI!I1785</f>
        <v>39.461515374171015</v>
      </c>
      <c r="D1785" s="2">
        <f>MACD!E1785</f>
        <v>1.9537523672303436E-2</v>
      </c>
      <c r="E1785" s="2">
        <f>MACD!F1785</f>
        <v>2.3062477848053119E-2</v>
      </c>
      <c r="F1785" s="2">
        <f>'Moving Avg'!D1785</f>
        <v>6.3863000000000003</v>
      </c>
      <c r="G1785" s="2">
        <f>'Moving Avg'!F1785</f>
        <v>6.4357699999999998</v>
      </c>
      <c r="H1785" s="2">
        <f>'Moving Avg'!G1785</f>
        <v>6.5514900000000003</v>
      </c>
      <c r="I1785" s="2">
        <f>'Moving Avg'!H1785</f>
        <v>6.3100969999999972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3"/>
        <v>50</v>
      </c>
      <c r="N1785" s="8">
        <f t="shared" si="270"/>
        <v>45</v>
      </c>
      <c r="O1785" s="8">
        <f t="shared" si="271"/>
        <v>50</v>
      </c>
      <c r="P1785" s="8">
        <f t="shared" si="272"/>
        <v>16.5</v>
      </c>
      <c r="Q1785" s="9">
        <f t="shared" si="274"/>
        <v>43.225000000000001</v>
      </c>
      <c r="R1785" s="9">
        <f t="shared" si="275"/>
        <v>40.625</v>
      </c>
      <c r="S1785" s="9">
        <f t="shared" si="276"/>
        <v>34.174999999999997</v>
      </c>
      <c r="T1785" s="9">
        <f t="shared" si="277"/>
        <v>40.375</v>
      </c>
      <c r="U1785" s="8">
        <f t="shared" si="278"/>
        <v>39.341666666666661</v>
      </c>
      <c r="V1785" s="8">
        <f t="shared" si="279"/>
        <v>39.599999999999994</v>
      </c>
    </row>
    <row r="1786" spans="1:22" ht="13.5" x14ac:dyDescent="0.25">
      <c r="A1786" s="3">
        <f>RSI!A1786</f>
        <v>44895</v>
      </c>
      <c r="B1786" s="2">
        <f>RSI!B1786</f>
        <v>6.5365000000000002</v>
      </c>
      <c r="C1786" s="2">
        <f>RSI!I1786</f>
        <v>54.254744065988803</v>
      </c>
      <c r="D1786" s="2">
        <f>MACD!E1786</f>
        <v>-4.522839724516281E-3</v>
      </c>
      <c r="E1786" s="2">
        <f>MACD!F1786</f>
        <v>1.754541433353924E-2</v>
      </c>
      <c r="F1786" s="2">
        <f>'Moving Avg'!D1786</f>
        <v>6.4216399999999991</v>
      </c>
      <c r="G1786" s="2">
        <f>'Moving Avg'!F1786</f>
        <v>6.4401899999999994</v>
      </c>
      <c r="H1786" s="2">
        <f>'Moving Avg'!G1786</f>
        <v>6.5453079999999986</v>
      </c>
      <c r="I1786" s="2">
        <f>'Moving Avg'!H1786</f>
        <v>6.3111284999999979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3"/>
        <v>50</v>
      </c>
      <c r="N1786" s="8">
        <f t="shared" si="270"/>
        <v>100</v>
      </c>
      <c r="O1786" s="8">
        <f t="shared" si="271"/>
        <v>50</v>
      </c>
      <c r="P1786" s="8">
        <f t="shared" si="272"/>
        <v>83.5</v>
      </c>
      <c r="Q1786" s="9">
        <f t="shared" si="274"/>
        <v>72.525000000000006</v>
      </c>
      <c r="R1786" s="9">
        <f t="shared" si="275"/>
        <v>68.375</v>
      </c>
      <c r="S1786" s="9">
        <f t="shared" si="276"/>
        <v>72.575000000000003</v>
      </c>
      <c r="T1786" s="9">
        <f t="shared" si="277"/>
        <v>70.875</v>
      </c>
      <c r="U1786" s="8">
        <f t="shared" si="278"/>
        <v>71.158333333333346</v>
      </c>
      <c r="V1786" s="8">
        <f t="shared" si="279"/>
        <v>71.087500000000006</v>
      </c>
    </row>
    <row r="1787" spans="1:22" ht="13.5" x14ac:dyDescent="0.25">
      <c r="A1787" s="3">
        <f>RSI!A1787</f>
        <v>44896</v>
      </c>
      <c r="B1787" s="2">
        <f>RSI!B1787</f>
        <v>6.5365000000000002</v>
      </c>
      <c r="C1787" s="2">
        <f>RSI!I1787</f>
        <v>54.254744065988803</v>
      </c>
      <c r="D1787" s="2">
        <f>MACD!E1787</f>
        <v>-1.1751069283568505E-2</v>
      </c>
      <c r="E1787" s="2">
        <f>MACD!F1787</f>
        <v>1.1686117610117692E-2</v>
      </c>
      <c r="F1787" s="2">
        <f>'Moving Avg'!D1787</f>
        <v>6.4569799999999997</v>
      </c>
      <c r="G1787" s="2">
        <f>'Moving Avg'!F1787</f>
        <v>6.4490249999999989</v>
      </c>
      <c r="H1787" s="2">
        <f>'Moving Avg'!G1787</f>
        <v>6.5400079999999994</v>
      </c>
      <c r="I1787" s="2">
        <f>'Moving Avg'!H1787</f>
        <v>6.3123684999999963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3"/>
        <v>50</v>
      </c>
      <c r="N1787" s="8">
        <f t="shared" si="270"/>
        <v>100</v>
      </c>
      <c r="O1787" s="8">
        <f t="shared" si="271"/>
        <v>50</v>
      </c>
      <c r="P1787" s="8">
        <f t="shared" si="272"/>
        <v>83.5</v>
      </c>
      <c r="Q1787" s="9">
        <f t="shared" si="274"/>
        <v>72.525000000000006</v>
      </c>
      <c r="R1787" s="9">
        <f t="shared" si="275"/>
        <v>68.375</v>
      </c>
      <c r="S1787" s="9">
        <f t="shared" si="276"/>
        <v>72.575000000000003</v>
      </c>
      <c r="T1787" s="9">
        <f t="shared" si="277"/>
        <v>70.875</v>
      </c>
      <c r="U1787" s="8">
        <f t="shared" si="278"/>
        <v>71.158333333333346</v>
      </c>
      <c r="V1787" s="8">
        <f t="shared" si="279"/>
        <v>71.087500000000006</v>
      </c>
    </row>
    <row r="1788" spans="1:22" ht="13.5" x14ac:dyDescent="0.25">
      <c r="A1788" s="3">
        <f>RSI!A1788</f>
        <v>44897</v>
      </c>
      <c r="B1788" s="2">
        <f>RSI!B1788</f>
        <v>6.5365000000000002</v>
      </c>
      <c r="C1788" s="2">
        <f>RSI!I1788</f>
        <v>54.254744065988803</v>
      </c>
      <c r="D1788" s="2">
        <f>MACD!E1788</f>
        <v>-1.9641550342273106E-2</v>
      </c>
      <c r="E1788" s="2">
        <f>MACD!F1788</f>
        <v>5.4205840196395322E-3</v>
      </c>
      <c r="F1788" s="2">
        <f>'Moving Avg'!D1788</f>
        <v>6.4764200000000001</v>
      </c>
      <c r="G1788" s="2">
        <f>'Moving Avg'!F1788</f>
        <v>6.4512350000000014</v>
      </c>
      <c r="H1788" s="2">
        <f>'Moving Avg'!G1788</f>
        <v>6.5347079999999984</v>
      </c>
      <c r="I1788" s="2">
        <f>'Moving Avg'!H1788</f>
        <v>6.3136084999999955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3"/>
        <v>50</v>
      </c>
      <c r="N1788" s="8">
        <f t="shared" si="270"/>
        <v>100</v>
      </c>
      <c r="O1788" s="8">
        <f t="shared" si="271"/>
        <v>50</v>
      </c>
      <c r="P1788" s="8">
        <f t="shared" si="272"/>
        <v>83.5</v>
      </c>
      <c r="Q1788" s="9">
        <f t="shared" si="274"/>
        <v>72.525000000000006</v>
      </c>
      <c r="R1788" s="9">
        <f t="shared" si="275"/>
        <v>68.375</v>
      </c>
      <c r="S1788" s="9">
        <f t="shared" si="276"/>
        <v>72.575000000000003</v>
      </c>
      <c r="T1788" s="9">
        <f t="shared" si="277"/>
        <v>70.875</v>
      </c>
      <c r="U1788" s="8">
        <f t="shared" si="278"/>
        <v>71.158333333333346</v>
      </c>
      <c r="V1788" s="8">
        <f t="shared" si="279"/>
        <v>71.087500000000006</v>
      </c>
    </row>
    <row r="1789" spans="1:22" ht="13.5" x14ac:dyDescent="0.25">
      <c r="A1789" s="3">
        <f>RSI!A1789</f>
        <v>44900</v>
      </c>
      <c r="B1789" s="2">
        <f>RSI!B1789</f>
        <v>6.4481000000000002</v>
      </c>
      <c r="C1789" s="2">
        <f>RSI!I1789</f>
        <v>48.129627224188091</v>
      </c>
      <c r="D1789" s="2">
        <f>MACD!E1789</f>
        <v>-2.1513106153596695E-2</v>
      </c>
      <c r="E1789" s="2">
        <f>MACD!F1789</f>
        <v>3.3845984992286748E-5</v>
      </c>
      <c r="F1789" s="2">
        <f>'Moving Avg'!D1789</f>
        <v>6.4764200000000001</v>
      </c>
      <c r="G1789" s="2">
        <f>'Moving Avg'!F1789</f>
        <v>6.4490250000000016</v>
      </c>
      <c r="H1789" s="2">
        <f>'Moving Avg'!G1789</f>
        <v>6.527639999999999</v>
      </c>
      <c r="I1789" s="2">
        <f>'Moving Avg'!H1789</f>
        <v>6.3145734999999972</v>
      </c>
      <c r="J1789" s="6" t="str">
        <f>OBV!F1789</f>
        <v>BEARISH</v>
      </c>
      <c r="K1789" s="6" t="str">
        <f>OBV!G1789</f>
        <v>NEUTRAL</v>
      </c>
      <c r="L1789" s="6" t="str">
        <f>OBV!H1789</f>
        <v>NEUTRAL</v>
      </c>
      <c r="M1789" s="8">
        <f t="shared" si="273"/>
        <v>50</v>
      </c>
      <c r="N1789" s="8">
        <f t="shared" si="270"/>
        <v>100</v>
      </c>
      <c r="O1789" s="8">
        <f t="shared" si="271"/>
        <v>50</v>
      </c>
      <c r="P1789" s="8">
        <f t="shared" si="272"/>
        <v>16.5</v>
      </c>
      <c r="Q1789" s="9">
        <f t="shared" si="274"/>
        <v>62.475000000000001</v>
      </c>
      <c r="R1789" s="9">
        <f t="shared" si="275"/>
        <v>51.625</v>
      </c>
      <c r="S1789" s="9">
        <f t="shared" si="276"/>
        <v>42.424999999999997</v>
      </c>
      <c r="T1789" s="9">
        <f t="shared" si="277"/>
        <v>54.125</v>
      </c>
      <c r="U1789" s="8">
        <f t="shared" si="278"/>
        <v>52.17499999999999</v>
      </c>
      <c r="V1789" s="8">
        <f t="shared" si="279"/>
        <v>52.662499999999994</v>
      </c>
    </row>
    <row r="1790" spans="1:22" ht="13.5" x14ac:dyDescent="0.25">
      <c r="A1790" s="3">
        <f>RSI!A1790</f>
        <v>44901</v>
      </c>
      <c r="B1790" s="2">
        <f>RSI!B1790</f>
        <v>6.4039999999999999</v>
      </c>
      <c r="C1790" s="2">
        <f>RSI!I1790</f>
        <v>45.377382145433813</v>
      </c>
      <c r="D1790" s="2">
        <f>MACD!E1790</f>
        <v>-1.6960472032511831E-2</v>
      </c>
      <c r="E1790" s="2">
        <f>MACD!F1790</f>
        <v>-3.365017618508537E-3</v>
      </c>
      <c r="F1790" s="2">
        <f>'Moving Avg'!D1790</f>
        <v>6.4923200000000012</v>
      </c>
      <c r="G1790" s="2">
        <f>'Moving Avg'!F1790</f>
        <v>6.4437250000000024</v>
      </c>
      <c r="H1790" s="2">
        <f>'Moving Avg'!G1790</f>
        <v>6.5214579999999991</v>
      </c>
      <c r="I1790" s="2">
        <f>'Moving Avg'!H1790</f>
        <v>6.3155679999999981</v>
      </c>
      <c r="J1790" s="6" t="str">
        <f>OBV!F1790</f>
        <v>BEARISH</v>
      </c>
      <c r="K1790" s="6" t="str">
        <f>OBV!G1790</f>
        <v>NEUTRAL</v>
      </c>
      <c r="L1790" s="6" t="str">
        <f>OBV!H1790</f>
        <v>BEARISH DIVERGENCE</v>
      </c>
      <c r="M1790" s="8">
        <f t="shared" si="273"/>
        <v>50</v>
      </c>
      <c r="N1790" s="8">
        <f t="shared" si="270"/>
        <v>45</v>
      </c>
      <c r="O1790" s="8">
        <f t="shared" si="271"/>
        <v>50</v>
      </c>
      <c r="P1790" s="8">
        <f t="shared" si="272"/>
        <v>16.5</v>
      </c>
      <c r="Q1790" s="9">
        <f t="shared" si="274"/>
        <v>43.225000000000001</v>
      </c>
      <c r="R1790" s="9">
        <f t="shared" si="275"/>
        <v>40.625</v>
      </c>
      <c r="S1790" s="9">
        <f t="shared" si="276"/>
        <v>34.174999999999997</v>
      </c>
      <c r="T1790" s="9">
        <f t="shared" si="277"/>
        <v>40.375</v>
      </c>
      <c r="U1790" s="8">
        <f t="shared" si="278"/>
        <v>39.341666666666661</v>
      </c>
      <c r="V1790" s="8">
        <f t="shared" si="279"/>
        <v>39.599999999999994</v>
      </c>
    </row>
    <row r="1791" spans="1:22" ht="13.5" x14ac:dyDescent="0.25">
      <c r="A1791" s="3">
        <f>RSI!A1791</f>
        <v>44902</v>
      </c>
      <c r="B1791" s="2">
        <f>RSI!B1791</f>
        <v>6.3597999999999999</v>
      </c>
      <c r="C1791" s="2">
        <f>RSI!I1791</f>
        <v>42.739402641301666</v>
      </c>
      <c r="D1791" s="2">
        <f>MACD!E1791</f>
        <v>-2.3008288923029419E-2</v>
      </c>
      <c r="E1791" s="2">
        <f>MACD!F1791</f>
        <v>-7.2936718794127144E-3</v>
      </c>
      <c r="F1791" s="2">
        <f>'Moving Avg'!D1791</f>
        <v>6.4569799999999997</v>
      </c>
      <c r="G1791" s="2">
        <f>'Moving Avg'!F1791</f>
        <v>6.4348900000000002</v>
      </c>
      <c r="H1791" s="2">
        <f>'Moving Avg'!G1791</f>
        <v>6.5131539999999992</v>
      </c>
      <c r="I1791" s="2">
        <f>'Moving Avg'!H1791</f>
        <v>6.3165499999999959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3"/>
        <v>50</v>
      </c>
      <c r="N1791" s="8">
        <f t="shared" si="270"/>
        <v>45</v>
      </c>
      <c r="O1791" s="8">
        <f t="shared" si="271"/>
        <v>50</v>
      </c>
      <c r="P1791" s="8">
        <f t="shared" si="272"/>
        <v>16.5</v>
      </c>
      <c r="Q1791" s="9">
        <f t="shared" si="274"/>
        <v>43.225000000000001</v>
      </c>
      <c r="R1791" s="9">
        <f t="shared" si="275"/>
        <v>40.625</v>
      </c>
      <c r="S1791" s="9">
        <f t="shared" si="276"/>
        <v>34.174999999999997</v>
      </c>
      <c r="T1791" s="9">
        <f t="shared" si="277"/>
        <v>40.375</v>
      </c>
      <c r="U1791" s="8">
        <f t="shared" si="278"/>
        <v>39.341666666666661</v>
      </c>
      <c r="V1791" s="8">
        <f t="shared" si="279"/>
        <v>39.599999999999994</v>
      </c>
    </row>
    <row r="1792" spans="1:22" ht="13.5" x14ac:dyDescent="0.25">
      <c r="A1792" s="3">
        <f>RSI!A1792</f>
        <v>44903</v>
      </c>
      <c r="B1792" s="2">
        <f>RSI!B1792</f>
        <v>6.4039999999999999</v>
      </c>
      <c r="C1792" s="2">
        <f>RSI!I1792</f>
        <v>46.11305425071459</v>
      </c>
      <c r="D1792" s="2">
        <f>MACD!E1792</f>
        <v>-3.0758478350950469E-2</v>
      </c>
      <c r="E1792" s="2">
        <f>MACD!F1792</f>
        <v>-1.1986633173720266E-2</v>
      </c>
      <c r="F1792" s="2">
        <f>'Moving Avg'!D1792</f>
        <v>6.4304800000000002</v>
      </c>
      <c r="G1792" s="2">
        <f>'Moving Avg'!F1792</f>
        <v>6.4304749999999995</v>
      </c>
      <c r="H1792" s="2">
        <f>'Moving Avg'!G1792</f>
        <v>6.5087379999999992</v>
      </c>
      <c r="I1792" s="2">
        <f>'Moving Avg'!H1792</f>
        <v>6.3181284999999967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3"/>
        <v>50</v>
      </c>
      <c r="N1792" s="8">
        <f t="shared" si="270"/>
        <v>45</v>
      </c>
      <c r="O1792" s="8">
        <f t="shared" si="271"/>
        <v>50</v>
      </c>
      <c r="P1792" s="8">
        <f t="shared" si="272"/>
        <v>16.5</v>
      </c>
      <c r="Q1792" s="9">
        <f t="shared" si="274"/>
        <v>43.225000000000001</v>
      </c>
      <c r="R1792" s="9">
        <f t="shared" si="275"/>
        <v>40.625</v>
      </c>
      <c r="S1792" s="9">
        <f t="shared" si="276"/>
        <v>34.174999999999997</v>
      </c>
      <c r="T1792" s="9">
        <f t="shared" si="277"/>
        <v>40.375</v>
      </c>
      <c r="U1792" s="8">
        <f t="shared" si="278"/>
        <v>39.341666666666661</v>
      </c>
      <c r="V1792" s="8">
        <f t="shared" si="279"/>
        <v>39.599999999999994</v>
      </c>
    </row>
    <row r="1793" spans="1:22" ht="13.5" x14ac:dyDescent="0.25">
      <c r="A1793" s="3">
        <f>RSI!A1793</f>
        <v>44904</v>
      </c>
      <c r="B1793" s="2">
        <f>RSI!B1793</f>
        <v>6.3951000000000002</v>
      </c>
      <c r="C1793" s="2">
        <f>RSI!I1793</f>
        <v>45.531343297373873</v>
      </c>
      <c r="D1793" s="2">
        <f>MACD!E1793</f>
        <v>-2.4093715328940668E-2</v>
      </c>
      <c r="E1793" s="2">
        <f>MACD!F1793</f>
        <v>-1.4408049604764347E-2</v>
      </c>
      <c r="F1793" s="2">
        <f>'Moving Avg'!D1793</f>
        <v>6.4022000000000006</v>
      </c>
      <c r="G1793" s="2">
        <f>'Moving Avg'!F1793</f>
        <v>6.4260550000000007</v>
      </c>
      <c r="H1793" s="2">
        <f>'Moving Avg'!G1793</f>
        <v>6.5025539999999999</v>
      </c>
      <c r="I1793" s="2">
        <f>'Moving Avg'!H1793</f>
        <v>6.3196624999999971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  <c r="M1793" s="8">
        <f t="shared" si="273"/>
        <v>50</v>
      </c>
      <c r="N1793" s="8">
        <f t="shared" si="270"/>
        <v>45</v>
      </c>
      <c r="O1793" s="8">
        <f t="shared" si="271"/>
        <v>50</v>
      </c>
      <c r="P1793" s="8">
        <f t="shared" si="272"/>
        <v>0</v>
      </c>
      <c r="Q1793" s="9">
        <f t="shared" si="274"/>
        <v>40.75</v>
      </c>
      <c r="R1793" s="9">
        <f t="shared" si="275"/>
        <v>36.5</v>
      </c>
      <c r="S1793" s="9">
        <f t="shared" si="276"/>
        <v>26.75</v>
      </c>
      <c r="T1793" s="9">
        <f t="shared" si="277"/>
        <v>36.25</v>
      </c>
      <c r="U1793" s="8">
        <f t="shared" si="278"/>
        <v>34.666666666666664</v>
      </c>
      <c r="V1793" s="8">
        <f t="shared" si="279"/>
        <v>35.0625</v>
      </c>
    </row>
    <row r="1794" spans="1:22" ht="13.5" x14ac:dyDescent="0.25">
      <c r="A1794" s="3">
        <f>RSI!A1794</f>
        <v>44907</v>
      </c>
      <c r="B1794" s="2">
        <f>RSI!B1794</f>
        <v>6.4039999999999999</v>
      </c>
      <c r="C1794" s="2">
        <f>RSI!I1794</f>
        <v>46.261396338092325</v>
      </c>
      <c r="D1794" s="2">
        <f>MACD!E1794</f>
        <v>-1.7399172045839073E-2</v>
      </c>
      <c r="E1794" s="2">
        <f>MACD!F1794</f>
        <v>-1.5006274092979294E-2</v>
      </c>
      <c r="F1794" s="2">
        <f>'Moving Avg'!D1794</f>
        <v>6.3933799999999996</v>
      </c>
      <c r="G1794" s="2">
        <f>'Moving Avg'!F1794</f>
        <v>6.4220800000000011</v>
      </c>
      <c r="H1794" s="2">
        <f>'Moving Avg'!G1794</f>
        <v>6.4988440000000001</v>
      </c>
      <c r="I1794" s="2">
        <f>'Moving Avg'!H1794</f>
        <v>6.3204069999999977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si="273"/>
        <v>50</v>
      </c>
      <c r="N1794" s="8">
        <f t="shared" ref="N1794:N1857" si="280">IF(E1794-D1794&gt;0.02, 100, IF(E1794-D1794&lt;0,0,45))</f>
        <v>45</v>
      </c>
      <c r="O1794" s="8">
        <f t="shared" ref="O1794:O1857" si="281">IF(F1794-I1794&gt;10,100,IF(F1794-I1794&gt;5,75, IF(F1794-I1794&gt;0,50,0)))</f>
        <v>50</v>
      </c>
      <c r="P1794" s="8">
        <f t="shared" ref="P1794:P1857" si="282">IF(L1794="confirmed bullish", 34, IF(L1794="bullish divergence",17, 0))+IF(J1794="bullish",33,IF(J1794="bearish",0,16.5))+IF(K1794="strong",33,IF(K1794="weak",0,16.5))</f>
        <v>16.5</v>
      </c>
      <c r="Q1794" s="9">
        <f t="shared" si="274"/>
        <v>43.225000000000001</v>
      </c>
      <c r="R1794" s="9">
        <f t="shared" si="275"/>
        <v>40.625</v>
      </c>
      <c r="S1794" s="9">
        <f t="shared" si="276"/>
        <v>34.174999999999997</v>
      </c>
      <c r="T1794" s="9">
        <f t="shared" si="277"/>
        <v>40.375</v>
      </c>
      <c r="U1794" s="8">
        <f t="shared" si="278"/>
        <v>39.341666666666661</v>
      </c>
      <c r="V1794" s="8">
        <f t="shared" si="279"/>
        <v>39.599999999999994</v>
      </c>
    </row>
    <row r="1795" spans="1:22" ht="13.5" x14ac:dyDescent="0.25">
      <c r="A1795" s="3">
        <f>RSI!A1795</f>
        <v>44908</v>
      </c>
      <c r="B1795" s="2">
        <f>RSI!B1795</f>
        <v>6.3863000000000003</v>
      </c>
      <c r="C1795" s="2">
        <f>RSI!I1795</f>
        <v>44.9704652111526</v>
      </c>
      <c r="D1795" s="2">
        <f>MACD!E1795</f>
        <v>-2.9157587740892943E-2</v>
      </c>
      <c r="E1795" s="2">
        <f>MACD!F1795</f>
        <v>-1.7836536822562025E-2</v>
      </c>
      <c r="F1795" s="2">
        <f>'Moving Avg'!D1795</f>
        <v>6.3898399999999995</v>
      </c>
      <c r="G1795" s="2">
        <f>'Moving Avg'!F1795</f>
        <v>6.4234049999999998</v>
      </c>
      <c r="H1795" s="2">
        <f>'Moving Avg'!G1795</f>
        <v>6.4923080000000004</v>
      </c>
      <c r="I1795" s="2">
        <f>'Moving Avg'!H1795</f>
        <v>6.320437499999997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ref="M1795:M1858" si="283">IF(C1795&lt;30,100, IF(C1795&gt;70, 0, 50))</f>
        <v>50</v>
      </c>
      <c r="N1795" s="8">
        <f t="shared" si="280"/>
        <v>45</v>
      </c>
      <c r="O1795" s="8">
        <f t="shared" si="281"/>
        <v>50</v>
      </c>
      <c r="P1795" s="8">
        <f t="shared" si="282"/>
        <v>16.5</v>
      </c>
      <c r="Q1795" s="9">
        <f t="shared" ref="Q1795:Q1858" si="284">0.35*M1795+N1795*0.35+O1795*0.15+P1795*0.15</f>
        <v>43.225000000000001</v>
      </c>
      <c r="R1795" s="9">
        <f t="shared" ref="R1795:R1858" si="285">M1795*0.2+N1795*0.2+O1795*0.35+P1795*0.25</f>
        <v>40.625</v>
      </c>
      <c r="S1795" s="9">
        <f t="shared" ref="S1795:S1858" si="286">M1795*0.15+N1795*0.15+O1795*0.25+P1795*0.45</f>
        <v>34.174999999999997</v>
      </c>
      <c r="T1795" s="9">
        <f t="shared" ref="T1795:T1858" si="287">0.25*SUM(M1795:P1795)</f>
        <v>40.375</v>
      </c>
      <c r="U1795" s="8">
        <f t="shared" ref="U1795:U1858" si="288">SUM(Q1795:S1795)/3</f>
        <v>39.341666666666661</v>
      </c>
      <c r="V1795" s="8">
        <f t="shared" ref="V1795:V1858" si="289">SUM(Q1795:T1795)/4</f>
        <v>39.599999999999994</v>
      </c>
    </row>
    <row r="1796" spans="1:22" ht="13.5" x14ac:dyDescent="0.25">
      <c r="A1796" s="3">
        <f>RSI!A1796</f>
        <v>44909</v>
      </c>
      <c r="B1796" s="2">
        <f>RSI!B1796</f>
        <v>6.2714999999999996</v>
      </c>
      <c r="C1796" s="2">
        <f>RSI!I1796</f>
        <v>37.634973155648538</v>
      </c>
      <c r="D1796" s="2">
        <f>MACD!E1796</f>
        <v>2.3770733269818933E-3</v>
      </c>
      <c r="E1796" s="2">
        <f>MACD!F1796</f>
        <v>-1.3793814792653241E-2</v>
      </c>
      <c r="F1796" s="2">
        <f>'Moving Avg'!D1796</f>
        <v>6.3721799999999993</v>
      </c>
      <c r="G1796" s="2">
        <f>'Moving Avg'!F1796</f>
        <v>6.4189899999999991</v>
      </c>
      <c r="H1796" s="2">
        <f>'Moving Avg'!G1796</f>
        <v>6.4843580000000012</v>
      </c>
      <c r="I1796" s="2">
        <f>'Moving Avg'!H1796</f>
        <v>6.3205194999999978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3"/>
        <v>50</v>
      </c>
      <c r="N1796" s="8">
        <f t="shared" si="280"/>
        <v>0</v>
      </c>
      <c r="O1796" s="8">
        <f t="shared" si="281"/>
        <v>50</v>
      </c>
      <c r="P1796" s="8">
        <f t="shared" si="282"/>
        <v>16.5</v>
      </c>
      <c r="Q1796" s="9">
        <f t="shared" si="284"/>
        <v>27.475000000000001</v>
      </c>
      <c r="R1796" s="9">
        <f t="shared" si="285"/>
        <v>31.625</v>
      </c>
      <c r="S1796" s="9">
        <f t="shared" si="286"/>
        <v>27.425000000000001</v>
      </c>
      <c r="T1796" s="9">
        <f t="shared" si="287"/>
        <v>29.125</v>
      </c>
      <c r="U1796" s="8">
        <f t="shared" si="288"/>
        <v>28.841666666666669</v>
      </c>
      <c r="V1796" s="8">
        <f t="shared" si="289"/>
        <v>28.912500000000001</v>
      </c>
    </row>
    <row r="1797" spans="1:22" ht="13.5" x14ac:dyDescent="0.25">
      <c r="A1797" s="3">
        <f>RSI!A1797</f>
        <v>44910</v>
      </c>
      <c r="B1797" s="2">
        <f>RSI!B1797</f>
        <v>6.2714999999999996</v>
      </c>
      <c r="C1797" s="2">
        <f>RSI!I1797</f>
        <v>37.634973155648538</v>
      </c>
      <c r="D1797" s="2">
        <f>MACD!E1797</f>
        <v>3.0076570478997589E-2</v>
      </c>
      <c r="E1797" s="2">
        <f>MACD!F1797</f>
        <v>-5.0197377383230761E-3</v>
      </c>
      <c r="F1797" s="2">
        <f>'Moving Avg'!D1797</f>
        <v>6.3456799999999998</v>
      </c>
      <c r="G1797" s="2">
        <f>'Moving Avg'!F1797</f>
        <v>6.4101600000000003</v>
      </c>
      <c r="H1797" s="2">
        <f>'Moving Avg'!G1797</f>
        <v>6.4781760000000013</v>
      </c>
      <c r="I1797" s="2">
        <f>'Moving Avg'!H1797</f>
        <v>6.3210184999999992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3"/>
        <v>50</v>
      </c>
      <c r="N1797" s="8">
        <f t="shared" si="280"/>
        <v>0</v>
      </c>
      <c r="O1797" s="8">
        <f t="shared" si="281"/>
        <v>50</v>
      </c>
      <c r="P1797" s="8">
        <f t="shared" si="282"/>
        <v>16.5</v>
      </c>
      <c r="Q1797" s="9">
        <f t="shared" si="284"/>
        <v>27.475000000000001</v>
      </c>
      <c r="R1797" s="9">
        <f t="shared" si="285"/>
        <v>31.625</v>
      </c>
      <c r="S1797" s="9">
        <f t="shared" si="286"/>
        <v>27.425000000000001</v>
      </c>
      <c r="T1797" s="9">
        <f t="shared" si="287"/>
        <v>29.125</v>
      </c>
      <c r="U1797" s="8">
        <f t="shared" si="288"/>
        <v>28.841666666666669</v>
      </c>
      <c r="V1797" s="8">
        <f t="shared" si="289"/>
        <v>28.912500000000001</v>
      </c>
    </row>
    <row r="1798" spans="1:22" ht="13.5" x14ac:dyDescent="0.25">
      <c r="A1798" s="3">
        <f>RSI!A1798</f>
        <v>44911</v>
      </c>
      <c r="B1798" s="2">
        <f>RSI!B1798</f>
        <v>6.2714999999999996</v>
      </c>
      <c r="C1798" s="2">
        <f>RSI!I1798</f>
        <v>37.634973155648538</v>
      </c>
      <c r="D1798" s="2">
        <f>MACD!E1798</f>
        <v>5.4455645792070406E-2</v>
      </c>
      <c r="E1798" s="2">
        <f>MACD!F1798</f>
        <v>6.8753389677556204E-3</v>
      </c>
      <c r="F1798" s="2">
        <f>'Moving Avg'!D1798</f>
        <v>6.3209599999999995</v>
      </c>
      <c r="G1798" s="2">
        <f>'Moving Avg'!F1798</f>
        <v>6.4017700000000008</v>
      </c>
      <c r="H1798" s="2">
        <f>'Moving Avg'!G1798</f>
        <v>6.4704040000000012</v>
      </c>
      <c r="I1798" s="2">
        <f>'Moving Avg'!H1798</f>
        <v>6.321142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3"/>
        <v>50</v>
      </c>
      <c r="N1798" s="8">
        <f t="shared" si="280"/>
        <v>0</v>
      </c>
      <c r="O1798" s="8">
        <f t="shared" si="281"/>
        <v>0</v>
      </c>
      <c r="P1798" s="8">
        <f t="shared" si="282"/>
        <v>16.5</v>
      </c>
      <c r="Q1798" s="9">
        <f t="shared" si="284"/>
        <v>19.975000000000001</v>
      </c>
      <c r="R1798" s="9">
        <f t="shared" si="285"/>
        <v>14.125</v>
      </c>
      <c r="S1798" s="9">
        <f t="shared" si="286"/>
        <v>14.925000000000001</v>
      </c>
      <c r="T1798" s="9">
        <f t="shared" si="287"/>
        <v>16.625</v>
      </c>
      <c r="U1798" s="8">
        <f t="shared" si="288"/>
        <v>16.341666666666669</v>
      </c>
      <c r="V1798" s="8">
        <f t="shared" si="289"/>
        <v>16.412500000000001</v>
      </c>
    </row>
    <row r="1799" spans="1:22" ht="13.5" x14ac:dyDescent="0.25">
      <c r="A1799" s="3">
        <f>RSI!A1799</f>
        <v>44914</v>
      </c>
      <c r="B1799" s="2">
        <f>RSI!B1799</f>
        <v>6.298</v>
      </c>
      <c r="C1799" s="2">
        <f>RSI!I1799</f>
        <v>40.436163185499566</v>
      </c>
      <c r="D1799" s="2">
        <f>MACD!E1799</f>
        <v>6.0392463820350351E-2</v>
      </c>
      <c r="E1799" s="2">
        <f>MACD!F1799</f>
        <v>1.7578763938274566E-2</v>
      </c>
      <c r="F1799" s="2">
        <f>'Moving Avg'!D1799</f>
        <v>6.2997599999999991</v>
      </c>
      <c r="G1799" s="2">
        <f>'Moving Avg'!F1799</f>
        <v>6.3951450000000003</v>
      </c>
      <c r="H1799" s="2">
        <f>'Moving Avg'!G1799</f>
        <v>6.4652820000000011</v>
      </c>
      <c r="I1799" s="2">
        <f>'Moving Avg'!H1799</f>
        <v>6.3215649999999997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  <c r="M1799" s="8">
        <f t="shared" si="283"/>
        <v>50</v>
      </c>
      <c r="N1799" s="8">
        <f t="shared" si="280"/>
        <v>0</v>
      </c>
      <c r="O1799" s="8">
        <f t="shared" si="281"/>
        <v>0</v>
      </c>
      <c r="P1799" s="8">
        <f t="shared" si="282"/>
        <v>66.5</v>
      </c>
      <c r="Q1799" s="9">
        <f t="shared" si="284"/>
        <v>27.475000000000001</v>
      </c>
      <c r="R1799" s="9">
        <f t="shared" si="285"/>
        <v>26.625</v>
      </c>
      <c r="S1799" s="9">
        <f t="shared" si="286"/>
        <v>37.424999999999997</v>
      </c>
      <c r="T1799" s="9">
        <f t="shared" si="287"/>
        <v>29.125</v>
      </c>
      <c r="U1799" s="8">
        <f t="shared" si="288"/>
        <v>30.508333333333336</v>
      </c>
      <c r="V1799" s="8">
        <f t="shared" si="289"/>
        <v>30.162500000000001</v>
      </c>
    </row>
    <row r="1800" spans="1:22" ht="13.5" x14ac:dyDescent="0.25">
      <c r="A1800" s="3">
        <f>RSI!A1800</f>
        <v>44915</v>
      </c>
      <c r="B1800" s="2">
        <f>RSI!B1800</f>
        <v>6.2714999999999996</v>
      </c>
      <c r="C1800" s="2">
        <f>RSI!I1800</f>
        <v>38.570466527623275</v>
      </c>
      <c r="D1800" s="2">
        <f>MACD!E1800</f>
        <v>6.124447265936972E-2</v>
      </c>
      <c r="E1800" s="2">
        <f>MACD!F1800</f>
        <v>2.63119056824936E-2</v>
      </c>
      <c r="F1800" s="2">
        <f>'Moving Avg'!D1800</f>
        <v>6.2767999999999997</v>
      </c>
      <c r="G1800" s="2">
        <f>'Moving Avg'!F1800</f>
        <v>6.3863150000000015</v>
      </c>
      <c r="H1800" s="2">
        <f>'Moving Avg'!G1800</f>
        <v>6.459982000000001</v>
      </c>
      <c r="I1800" s="2">
        <f>'Moving Avg'!H1800</f>
        <v>6.3221890000000007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  <c r="M1800" s="8">
        <f t="shared" si="283"/>
        <v>50</v>
      </c>
      <c r="N1800" s="8">
        <f t="shared" si="280"/>
        <v>0</v>
      </c>
      <c r="O1800" s="8">
        <f t="shared" si="281"/>
        <v>0</v>
      </c>
      <c r="P1800" s="8">
        <f t="shared" si="282"/>
        <v>66.5</v>
      </c>
      <c r="Q1800" s="9">
        <f t="shared" si="284"/>
        <v>27.475000000000001</v>
      </c>
      <c r="R1800" s="9">
        <f t="shared" si="285"/>
        <v>26.625</v>
      </c>
      <c r="S1800" s="9">
        <f t="shared" si="286"/>
        <v>37.424999999999997</v>
      </c>
      <c r="T1800" s="9">
        <f t="shared" si="287"/>
        <v>29.125</v>
      </c>
      <c r="U1800" s="8">
        <f t="shared" si="288"/>
        <v>30.508333333333336</v>
      </c>
      <c r="V1800" s="8">
        <f t="shared" si="289"/>
        <v>30.162500000000001</v>
      </c>
    </row>
    <row r="1801" spans="1:22" ht="13.5" x14ac:dyDescent="0.25">
      <c r="A1801" s="3">
        <f>RSI!A1801</f>
        <v>44916</v>
      </c>
      <c r="B1801" s="2">
        <f>RSI!B1801</f>
        <v>6.1832000000000003</v>
      </c>
      <c r="C1801" s="2">
        <f>RSI!I1801</f>
        <v>33.091625418546286</v>
      </c>
      <c r="D1801" s="2">
        <f>MACD!E1801</f>
        <v>6.2464770494392141E-2</v>
      </c>
      <c r="E1801" s="2">
        <f>MACD!F1801</f>
        <v>3.3542478644873308E-2</v>
      </c>
      <c r="F1801" s="2">
        <f>'Moving Avg'!D1801</f>
        <v>6.2591400000000004</v>
      </c>
      <c r="G1801" s="2">
        <f>'Moving Avg'!F1801</f>
        <v>6.377485000000001</v>
      </c>
      <c r="H1801" s="2">
        <f>'Moving Avg'!G1801</f>
        <v>6.4502660000000018</v>
      </c>
      <c r="I1801" s="2">
        <f>'Moving Avg'!H1801</f>
        <v>6.3221209999999992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  <c r="M1801" s="8">
        <f t="shared" si="283"/>
        <v>50</v>
      </c>
      <c r="N1801" s="8">
        <f t="shared" si="280"/>
        <v>0</v>
      </c>
      <c r="O1801" s="8">
        <f t="shared" si="281"/>
        <v>0</v>
      </c>
      <c r="P1801" s="8">
        <f t="shared" si="282"/>
        <v>66.5</v>
      </c>
      <c r="Q1801" s="9">
        <f t="shared" si="284"/>
        <v>27.475000000000001</v>
      </c>
      <c r="R1801" s="9">
        <f t="shared" si="285"/>
        <v>26.625</v>
      </c>
      <c r="S1801" s="9">
        <f t="shared" si="286"/>
        <v>37.424999999999997</v>
      </c>
      <c r="T1801" s="9">
        <f t="shared" si="287"/>
        <v>29.125</v>
      </c>
      <c r="U1801" s="8">
        <f t="shared" si="288"/>
        <v>30.508333333333336</v>
      </c>
      <c r="V1801" s="8">
        <f t="shared" si="289"/>
        <v>30.162500000000001</v>
      </c>
    </row>
    <row r="1802" spans="1:22" ht="13.5" x14ac:dyDescent="0.25">
      <c r="A1802" s="3">
        <f>RSI!A1802</f>
        <v>44917</v>
      </c>
      <c r="B1802" s="2">
        <f>RSI!B1802</f>
        <v>6.1742999999999997</v>
      </c>
      <c r="C1802" s="2">
        <f>RSI!I1802</f>
        <v>32.589143148753323</v>
      </c>
      <c r="D1802" s="2">
        <f>MACD!E1802</f>
        <v>7.2180789932152045E-2</v>
      </c>
      <c r="E1802" s="2">
        <f>MACD!F1802</f>
        <v>4.1270140902329056E-2</v>
      </c>
      <c r="F1802" s="2">
        <f>'Moving Avg'!D1802</f>
        <v>6.2397</v>
      </c>
      <c r="G1802" s="2">
        <f>'Moving Avg'!F1802</f>
        <v>6.3682100000000004</v>
      </c>
      <c r="H1802" s="2">
        <f>'Moving Avg'!G1802</f>
        <v>6.4403720000000018</v>
      </c>
      <c r="I1802" s="2">
        <f>'Moving Avg'!H1802</f>
        <v>6.3221340000000001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  <c r="M1802" s="8">
        <f t="shared" si="283"/>
        <v>50</v>
      </c>
      <c r="N1802" s="8">
        <f t="shared" si="280"/>
        <v>0</v>
      </c>
      <c r="O1802" s="8">
        <f t="shared" si="281"/>
        <v>0</v>
      </c>
      <c r="P1802" s="8">
        <f t="shared" si="282"/>
        <v>66.5</v>
      </c>
      <c r="Q1802" s="9">
        <f t="shared" si="284"/>
        <v>27.475000000000001</v>
      </c>
      <c r="R1802" s="9">
        <f t="shared" si="285"/>
        <v>26.625</v>
      </c>
      <c r="S1802" s="9">
        <f t="shared" si="286"/>
        <v>37.424999999999997</v>
      </c>
      <c r="T1802" s="9">
        <f t="shared" si="287"/>
        <v>29.125</v>
      </c>
      <c r="U1802" s="8">
        <f t="shared" si="288"/>
        <v>30.508333333333336</v>
      </c>
      <c r="V1802" s="8">
        <f t="shared" si="289"/>
        <v>30.162500000000001</v>
      </c>
    </row>
    <row r="1803" spans="1:22" ht="13.5" x14ac:dyDescent="0.25">
      <c r="A1803" s="3">
        <f>RSI!A1803</f>
        <v>44918</v>
      </c>
      <c r="B1803" s="2">
        <f>RSI!B1803</f>
        <v>6.1742999999999997</v>
      </c>
      <c r="C1803" s="2">
        <f>RSI!I1803</f>
        <v>32.589143148753323</v>
      </c>
      <c r="D1803" s="2">
        <f>MACD!E1803</f>
        <v>8.021891581720908E-2</v>
      </c>
      <c r="E1803" s="2">
        <f>MACD!F1803</f>
        <v>4.9059895885305058E-2</v>
      </c>
      <c r="F1803" s="2">
        <f>'Moving Avg'!D1803</f>
        <v>6.2202599999999997</v>
      </c>
      <c r="G1803" s="2">
        <f>'Moving Avg'!F1803</f>
        <v>6.3549600000000011</v>
      </c>
      <c r="H1803" s="2">
        <f>'Moving Avg'!G1803</f>
        <v>6.429596000000001</v>
      </c>
      <c r="I1803" s="2">
        <f>'Moving Avg'!H1803</f>
        <v>6.321979999999999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  <c r="M1803" s="8">
        <f t="shared" si="283"/>
        <v>50</v>
      </c>
      <c r="N1803" s="8">
        <f t="shared" si="280"/>
        <v>0</v>
      </c>
      <c r="O1803" s="8">
        <f t="shared" si="281"/>
        <v>0</v>
      </c>
      <c r="P1803" s="8">
        <f t="shared" si="282"/>
        <v>66.5</v>
      </c>
      <c r="Q1803" s="9">
        <f t="shared" si="284"/>
        <v>27.475000000000001</v>
      </c>
      <c r="R1803" s="9">
        <f t="shared" si="285"/>
        <v>26.625</v>
      </c>
      <c r="S1803" s="9">
        <f t="shared" si="286"/>
        <v>37.424999999999997</v>
      </c>
      <c r="T1803" s="9">
        <f t="shared" si="287"/>
        <v>29.125</v>
      </c>
      <c r="U1803" s="8">
        <f t="shared" si="288"/>
        <v>30.508333333333336</v>
      </c>
      <c r="V1803" s="8">
        <f t="shared" si="289"/>
        <v>30.162500000000001</v>
      </c>
    </row>
    <row r="1804" spans="1:22" ht="13.5" x14ac:dyDescent="0.25">
      <c r="A1804" s="3">
        <f>RSI!A1804</f>
        <v>44921</v>
      </c>
      <c r="B1804" s="2">
        <f>RSI!B1804</f>
        <v>6.0948000000000002</v>
      </c>
      <c r="C1804" s="2">
        <f>RSI!I1804</f>
        <v>28.159453029401021</v>
      </c>
      <c r="D1804" s="2">
        <f>MACD!E1804</f>
        <v>9.5376776088211379E-2</v>
      </c>
      <c r="E1804" s="2">
        <f>MACD!F1804</f>
        <v>5.8323271925886322E-2</v>
      </c>
      <c r="F1804" s="2">
        <f>'Moving Avg'!D1804</f>
        <v>6.179619999999999</v>
      </c>
      <c r="G1804" s="2">
        <f>'Moving Avg'!F1804</f>
        <v>6.3372950000000019</v>
      </c>
      <c r="H1804" s="2">
        <f>'Moving Avg'!G1804</f>
        <v>6.4191720000000032</v>
      </c>
      <c r="I1804" s="2">
        <f>'Moving Avg'!H1804</f>
        <v>6.3212615000000021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3"/>
        <v>100</v>
      </c>
      <c r="N1804" s="8">
        <f t="shared" si="280"/>
        <v>0</v>
      </c>
      <c r="O1804" s="8">
        <f t="shared" si="281"/>
        <v>0</v>
      </c>
      <c r="P1804" s="8">
        <f t="shared" si="282"/>
        <v>16.5</v>
      </c>
      <c r="Q1804" s="9">
        <f t="shared" si="284"/>
        <v>37.475000000000001</v>
      </c>
      <c r="R1804" s="9">
        <f t="shared" si="285"/>
        <v>24.125</v>
      </c>
      <c r="S1804" s="9">
        <f t="shared" si="286"/>
        <v>22.425000000000001</v>
      </c>
      <c r="T1804" s="9">
        <f t="shared" si="287"/>
        <v>29.125</v>
      </c>
      <c r="U1804" s="8">
        <f t="shared" si="288"/>
        <v>28.008333333333336</v>
      </c>
      <c r="V1804" s="8">
        <f t="shared" si="289"/>
        <v>28.287500000000001</v>
      </c>
    </row>
    <row r="1805" spans="1:22" ht="13.5" x14ac:dyDescent="0.25">
      <c r="A1805" s="3">
        <f>RSI!A1805</f>
        <v>44922</v>
      </c>
      <c r="B1805" s="2">
        <f>RSI!B1805</f>
        <v>6.3155999999999999</v>
      </c>
      <c r="C1805" s="2">
        <f>RSI!I1805</f>
        <v>48.924389077400591</v>
      </c>
      <c r="D1805" s="2">
        <f>MACD!E1805</f>
        <v>9.0610691957650147E-2</v>
      </c>
      <c r="E1805" s="2">
        <f>MACD!F1805</f>
        <v>6.4780755932239087E-2</v>
      </c>
      <c r="F1805" s="2">
        <f>'Moving Avg'!D1805</f>
        <v>6.1884399999999999</v>
      </c>
      <c r="G1805" s="2">
        <f>'Moving Avg'!F1805</f>
        <v>6.3368500000000019</v>
      </c>
      <c r="H1805" s="2">
        <f>'Moving Avg'!G1805</f>
        <v>6.4154620000000033</v>
      </c>
      <c r="I1805" s="2">
        <f>'Moving Avg'!H1805</f>
        <v>6.3219809999999992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  <c r="M1805" s="8">
        <f t="shared" si="283"/>
        <v>50</v>
      </c>
      <c r="N1805" s="8">
        <f t="shared" si="280"/>
        <v>0</v>
      </c>
      <c r="O1805" s="8">
        <f t="shared" si="281"/>
        <v>0</v>
      </c>
      <c r="P1805" s="8">
        <f t="shared" si="282"/>
        <v>83.5</v>
      </c>
      <c r="Q1805" s="9">
        <f t="shared" si="284"/>
        <v>30.024999999999999</v>
      </c>
      <c r="R1805" s="9">
        <f t="shared" si="285"/>
        <v>30.875</v>
      </c>
      <c r="S1805" s="9">
        <f t="shared" si="286"/>
        <v>45.075000000000003</v>
      </c>
      <c r="T1805" s="9">
        <f t="shared" si="287"/>
        <v>33.375</v>
      </c>
      <c r="U1805" s="8">
        <f t="shared" si="288"/>
        <v>35.324999999999996</v>
      </c>
      <c r="V1805" s="8">
        <f t="shared" si="289"/>
        <v>34.837499999999999</v>
      </c>
    </row>
    <row r="1806" spans="1:22" ht="13.5" x14ac:dyDescent="0.25">
      <c r="A1806" s="3">
        <f>RSI!A1806</f>
        <v>44923</v>
      </c>
      <c r="B1806" s="2">
        <f>RSI!B1806</f>
        <v>6.298</v>
      </c>
      <c r="C1806" s="2">
        <f>RSI!I1806</f>
        <v>47.739874199339589</v>
      </c>
      <c r="D1806" s="2">
        <f>MACD!E1806</f>
        <v>7.0291843229060902E-2</v>
      </c>
      <c r="E1806" s="2">
        <f>MACD!F1806</f>
        <v>6.5882973391603455E-2</v>
      </c>
      <c r="F1806" s="2">
        <f>'Moving Avg'!D1806</f>
        <v>6.2114000000000003</v>
      </c>
      <c r="G1806" s="2">
        <f>'Moving Avg'!F1806</f>
        <v>6.3249250000000012</v>
      </c>
      <c r="H1806" s="2">
        <f>'Moving Avg'!G1806</f>
        <v>6.4115760000000019</v>
      </c>
      <c r="I1806" s="2">
        <f>'Moving Avg'!H1806</f>
        <v>6.3222370000000003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3"/>
        <v>50</v>
      </c>
      <c r="N1806" s="8">
        <f t="shared" si="280"/>
        <v>0</v>
      </c>
      <c r="O1806" s="8">
        <f t="shared" si="281"/>
        <v>0</v>
      </c>
      <c r="P1806" s="8">
        <f t="shared" si="282"/>
        <v>83.5</v>
      </c>
      <c r="Q1806" s="9">
        <f t="shared" si="284"/>
        <v>30.024999999999999</v>
      </c>
      <c r="R1806" s="9">
        <f t="shared" si="285"/>
        <v>30.875</v>
      </c>
      <c r="S1806" s="9">
        <f t="shared" si="286"/>
        <v>45.075000000000003</v>
      </c>
      <c r="T1806" s="9">
        <f t="shared" si="287"/>
        <v>33.375</v>
      </c>
      <c r="U1806" s="8">
        <f t="shared" si="288"/>
        <v>35.324999999999996</v>
      </c>
      <c r="V1806" s="8">
        <f t="shared" si="289"/>
        <v>34.837499999999999</v>
      </c>
    </row>
    <row r="1807" spans="1:22" ht="13.5" x14ac:dyDescent="0.25">
      <c r="A1807" s="3">
        <f>RSI!A1807</f>
        <v>44924</v>
      </c>
      <c r="B1807" s="2">
        <f>RSI!B1807</f>
        <v>6.3068</v>
      </c>
      <c r="C1807" s="2">
        <f>RSI!I1807</f>
        <v>48.412409431651731</v>
      </c>
      <c r="D1807" s="2">
        <f>MACD!E1807</f>
        <v>5.2617624501772653E-2</v>
      </c>
      <c r="E1807" s="2">
        <f>MACD!F1807</f>
        <v>6.3229903613637298E-2</v>
      </c>
      <c r="F1807" s="2">
        <f>'Moving Avg'!D1807</f>
        <v>6.2378999999999998</v>
      </c>
      <c r="G1807" s="2">
        <f>'Moving Avg'!F1807</f>
        <v>6.3134400000000008</v>
      </c>
      <c r="H1807" s="2">
        <f>'Moving Avg'!G1807</f>
        <v>6.4087500000000031</v>
      </c>
      <c r="I1807" s="2">
        <f>'Moving Avg'!H1807</f>
        <v>6.3231210000000022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3"/>
        <v>50</v>
      </c>
      <c r="N1807" s="8">
        <f t="shared" si="280"/>
        <v>45</v>
      </c>
      <c r="O1807" s="8">
        <f t="shared" si="281"/>
        <v>0</v>
      </c>
      <c r="P1807" s="8">
        <f t="shared" si="282"/>
        <v>83.5</v>
      </c>
      <c r="Q1807" s="9">
        <f t="shared" si="284"/>
        <v>45.774999999999999</v>
      </c>
      <c r="R1807" s="9">
        <f t="shared" si="285"/>
        <v>39.875</v>
      </c>
      <c r="S1807" s="9">
        <f t="shared" si="286"/>
        <v>51.825000000000003</v>
      </c>
      <c r="T1807" s="9">
        <f t="shared" si="287"/>
        <v>44.625</v>
      </c>
      <c r="U1807" s="8">
        <f t="shared" si="288"/>
        <v>45.82500000000001</v>
      </c>
      <c r="V1807" s="8">
        <f t="shared" si="289"/>
        <v>45.525000000000006</v>
      </c>
    </row>
    <row r="1808" spans="1:22" ht="13.5" x14ac:dyDescent="0.25">
      <c r="A1808" s="3">
        <f>RSI!A1808</f>
        <v>44925</v>
      </c>
      <c r="B1808" s="2">
        <f>RSI!B1808</f>
        <v>6.2891000000000004</v>
      </c>
      <c r="C1808" s="2">
        <f>RSI!I1808</f>
        <v>47.099495893944905</v>
      </c>
      <c r="D1808" s="2">
        <f>MACD!E1808</f>
        <v>3.9079502997465987E-2</v>
      </c>
      <c r="E1808" s="2">
        <f>MACD!F1808</f>
        <v>5.8399823490403041E-2</v>
      </c>
      <c r="F1808" s="2">
        <f>'Moving Avg'!D1808</f>
        <v>6.2608599999999992</v>
      </c>
      <c r="G1808" s="2">
        <f>'Moving Avg'!F1808</f>
        <v>6.3010700000000011</v>
      </c>
      <c r="H1808" s="2">
        <f>'Moving Avg'!G1808</f>
        <v>6.4038020000000024</v>
      </c>
      <c r="I1808" s="2">
        <f>'Moving Avg'!H1808</f>
        <v>6.3241250000000022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  <c r="M1808" s="8">
        <f t="shared" si="283"/>
        <v>50</v>
      </c>
      <c r="N1808" s="8">
        <f t="shared" si="280"/>
        <v>45</v>
      </c>
      <c r="O1808" s="8">
        <f t="shared" si="281"/>
        <v>0</v>
      </c>
      <c r="P1808" s="8">
        <f t="shared" si="282"/>
        <v>83.5</v>
      </c>
      <c r="Q1808" s="9">
        <f t="shared" si="284"/>
        <v>45.774999999999999</v>
      </c>
      <c r="R1808" s="9">
        <f t="shared" si="285"/>
        <v>39.875</v>
      </c>
      <c r="S1808" s="9">
        <f t="shared" si="286"/>
        <v>51.825000000000003</v>
      </c>
      <c r="T1808" s="9">
        <f t="shared" si="287"/>
        <v>44.625</v>
      </c>
      <c r="U1808" s="8">
        <f t="shared" si="288"/>
        <v>45.82500000000001</v>
      </c>
      <c r="V1808" s="8">
        <f t="shared" si="289"/>
        <v>45.525000000000006</v>
      </c>
    </row>
    <row r="1809" spans="1:22" ht="13.5" x14ac:dyDescent="0.25">
      <c r="A1809" s="3">
        <f>RSI!A1809</f>
        <v>44928</v>
      </c>
      <c r="B1809" s="2">
        <f>RSI!B1809</f>
        <v>6.1742999999999997</v>
      </c>
      <c r="C1809" s="2">
        <f>RSI!I1809</f>
        <v>39.598608306975976</v>
      </c>
      <c r="D1809" s="2">
        <f>MACD!E1809</f>
        <v>4.0407419163636327E-2</v>
      </c>
      <c r="E1809" s="2">
        <f>MACD!F1809</f>
        <v>5.4801342625049695E-2</v>
      </c>
      <c r="F1809" s="2">
        <f>'Moving Avg'!D1809</f>
        <v>6.2767600000000003</v>
      </c>
      <c r="G1809" s="2">
        <f>'Moving Avg'!F1809</f>
        <v>6.2873800000000015</v>
      </c>
      <c r="H1809" s="2">
        <f>'Moving Avg'!G1809</f>
        <v>6.3949680000000031</v>
      </c>
      <c r="I1809" s="2">
        <f>'Moving Avg'!H1809</f>
        <v>6.3243465000000025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  <c r="M1809" s="8">
        <f t="shared" si="283"/>
        <v>50</v>
      </c>
      <c r="N1809" s="8">
        <f t="shared" si="280"/>
        <v>45</v>
      </c>
      <c r="O1809" s="8">
        <f t="shared" si="281"/>
        <v>0</v>
      </c>
      <c r="P1809" s="8">
        <f t="shared" si="282"/>
        <v>83.5</v>
      </c>
      <c r="Q1809" s="9">
        <f t="shared" si="284"/>
        <v>45.774999999999999</v>
      </c>
      <c r="R1809" s="9">
        <f t="shared" si="285"/>
        <v>39.875</v>
      </c>
      <c r="S1809" s="9">
        <f t="shared" si="286"/>
        <v>51.825000000000003</v>
      </c>
      <c r="T1809" s="9">
        <f t="shared" si="287"/>
        <v>44.625</v>
      </c>
      <c r="U1809" s="8">
        <f t="shared" si="288"/>
        <v>45.82500000000001</v>
      </c>
      <c r="V1809" s="8">
        <f t="shared" si="289"/>
        <v>45.525000000000006</v>
      </c>
    </row>
    <row r="1810" spans="1:22" ht="13.5" x14ac:dyDescent="0.25">
      <c r="A1810" s="3">
        <f>RSI!A1810</f>
        <v>44929</v>
      </c>
      <c r="B1810" s="2">
        <f>RSI!B1810</f>
        <v>6.0948000000000002</v>
      </c>
      <c r="C1810" s="2">
        <f>RSI!I1810</f>
        <v>35.394775076950992</v>
      </c>
      <c r="D1810" s="2">
        <f>MACD!E1810</f>
        <v>4.4208978334697058E-2</v>
      </c>
      <c r="E1810" s="2">
        <f>MACD!F1810</f>
        <v>5.2682869766979175E-2</v>
      </c>
      <c r="F1810" s="2">
        <f>'Moving Avg'!D1810</f>
        <v>6.2325999999999997</v>
      </c>
      <c r="G1810" s="2">
        <f>'Moving Avg'!F1810</f>
        <v>6.2719200000000015</v>
      </c>
      <c r="H1810" s="2">
        <f>'Moving Avg'!G1810</f>
        <v>6.3861340000000029</v>
      </c>
      <c r="I1810" s="2">
        <f>'Moving Avg'!H1810</f>
        <v>6.3241705000000028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  <c r="M1810" s="8">
        <f t="shared" si="283"/>
        <v>50</v>
      </c>
      <c r="N1810" s="8">
        <f t="shared" si="280"/>
        <v>45</v>
      </c>
      <c r="O1810" s="8">
        <f t="shared" si="281"/>
        <v>0</v>
      </c>
      <c r="P1810" s="8">
        <f t="shared" si="282"/>
        <v>0</v>
      </c>
      <c r="Q1810" s="9">
        <f t="shared" si="284"/>
        <v>33.25</v>
      </c>
      <c r="R1810" s="9">
        <f t="shared" si="285"/>
        <v>19</v>
      </c>
      <c r="S1810" s="9">
        <f t="shared" si="286"/>
        <v>14.25</v>
      </c>
      <c r="T1810" s="9">
        <f t="shared" si="287"/>
        <v>23.75</v>
      </c>
      <c r="U1810" s="8">
        <f t="shared" si="288"/>
        <v>22.166666666666668</v>
      </c>
      <c r="V1810" s="8">
        <f t="shared" si="289"/>
        <v>22.5625</v>
      </c>
    </row>
    <row r="1811" spans="1:22" ht="13.5" x14ac:dyDescent="0.25">
      <c r="A1811" s="3">
        <f>RSI!A1811</f>
        <v>44930</v>
      </c>
      <c r="B1811" s="2">
        <f>RSI!B1811</f>
        <v>6.0065</v>
      </c>
      <c r="C1811" s="2">
        <f>RSI!I1811</f>
        <v>31.406677226826361</v>
      </c>
      <c r="D1811" s="2">
        <f>MACD!E1811</f>
        <v>4.1653402433565745E-2</v>
      </c>
      <c r="E1811" s="2">
        <f>MACD!F1811</f>
        <v>5.0476976300296489E-2</v>
      </c>
      <c r="F1811" s="2">
        <f>'Moving Avg'!D1811</f>
        <v>6.1742999999999997</v>
      </c>
      <c r="G1811" s="2">
        <f>'Moving Avg'!F1811</f>
        <v>6.2542550000000015</v>
      </c>
      <c r="H1811" s="2">
        <f>'Moving Avg'!G1811</f>
        <v>6.3755340000000045</v>
      </c>
      <c r="I1811" s="2">
        <f>'Moving Avg'!H1811</f>
        <v>6.3229275000000031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  <c r="M1811" s="8">
        <f t="shared" si="283"/>
        <v>50</v>
      </c>
      <c r="N1811" s="8">
        <f t="shared" si="280"/>
        <v>45</v>
      </c>
      <c r="O1811" s="8">
        <f t="shared" si="281"/>
        <v>0</v>
      </c>
      <c r="P1811" s="8">
        <f t="shared" si="282"/>
        <v>0</v>
      </c>
      <c r="Q1811" s="9">
        <f t="shared" si="284"/>
        <v>33.25</v>
      </c>
      <c r="R1811" s="9">
        <f t="shared" si="285"/>
        <v>19</v>
      </c>
      <c r="S1811" s="9">
        <f t="shared" si="286"/>
        <v>14.25</v>
      </c>
      <c r="T1811" s="9">
        <f t="shared" si="287"/>
        <v>23.75</v>
      </c>
      <c r="U1811" s="8">
        <f t="shared" si="288"/>
        <v>22.166666666666668</v>
      </c>
      <c r="V1811" s="8">
        <f t="shared" si="289"/>
        <v>22.5625</v>
      </c>
    </row>
    <row r="1812" spans="1:22" ht="13.5" x14ac:dyDescent="0.25">
      <c r="A1812" s="3">
        <f>RSI!A1812</f>
        <v>44931</v>
      </c>
      <c r="B1812" s="2">
        <f>RSI!B1812</f>
        <v>5.98</v>
      </c>
      <c r="C1812" s="2">
        <f>RSI!I1812</f>
        <v>30.303146996469806</v>
      </c>
      <c r="D1812" s="2">
        <f>MACD!E1812</f>
        <v>4.1783895360786083E-2</v>
      </c>
      <c r="E1812" s="2">
        <f>MACD!F1812</f>
        <v>4.8738360112394415E-2</v>
      </c>
      <c r="F1812" s="2">
        <f>'Moving Avg'!D1812</f>
        <v>6.1089399999999996</v>
      </c>
      <c r="G1812" s="2">
        <f>'Moving Avg'!F1812</f>
        <v>6.233055000000002</v>
      </c>
      <c r="H1812" s="2">
        <f>'Moving Avg'!G1812</f>
        <v>6.3644040000000039</v>
      </c>
      <c r="I1812" s="2">
        <f>'Moving Avg'!H1812</f>
        <v>6.3226360000000037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  <c r="M1812" s="8">
        <f t="shared" si="283"/>
        <v>50</v>
      </c>
      <c r="N1812" s="8">
        <f t="shared" si="280"/>
        <v>45</v>
      </c>
      <c r="O1812" s="8">
        <f t="shared" si="281"/>
        <v>0</v>
      </c>
      <c r="P1812" s="8">
        <f t="shared" si="282"/>
        <v>0</v>
      </c>
      <c r="Q1812" s="9">
        <f t="shared" si="284"/>
        <v>33.25</v>
      </c>
      <c r="R1812" s="9">
        <f t="shared" si="285"/>
        <v>19</v>
      </c>
      <c r="S1812" s="9">
        <f t="shared" si="286"/>
        <v>14.25</v>
      </c>
      <c r="T1812" s="9">
        <f t="shared" si="287"/>
        <v>23.75</v>
      </c>
      <c r="U1812" s="8">
        <f t="shared" si="288"/>
        <v>22.166666666666668</v>
      </c>
      <c r="V1812" s="8">
        <f t="shared" si="289"/>
        <v>22.5625</v>
      </c>
    </row>
    <row r="1813" spans="1:22" ht="13.5" x14ac:dyDescent="0.25">
      <c r="A1813" s="3">
        <f>RSI!A1813</f>
        <v>44932</v>
      </c>
      <c r="B1813" s="2">
        <f>RSI!B1813</f>
        <v>5.9181999999999997</v>
      </c>
      <c r="C1813" s="2">
        <f>RSI!I1813</f>
        <v>27.845889734589477</v>
      </c>
      <c r="D1813" s="2">
        <f>MACD!E1813</f>
        <v>4.8201986453500822E-2</v>
      </c>
      <c r="E1813" s="2">
        <f>MACD!F1813</f>
        <v>4.8631085380615703E-2</v>
      </c>
      <c r="F1813" s="2">
        <f>'Moving Avg'!D1813</f>
        <v>6.0347600000000003</v>
      </c>
      <c r="G1813" s="2">
        <f>'Moving Avg'!F1813</f>
        <v>6.2092100000000015</v>
      </c>
      <c r="H1813" s="2">
        <f>'Moving Avg'!G1813</f>
        <v>6.3513320000000029</v>
      </c>
      <c r="I1813" s="2">
        <f>'Moving Avg'!H1813</f>
        <v>6.3219940000000028</v>
      </c>
      <c r="J1813" s="6" t="str">
        <f>OBV!F1813</f>
        <v>BEARISH</v>
      </c>
      <c r="K1813" s="6" t="str">
        <f>OBV!G1813</f>
        <v>WEAK</v>
      </c>
      <c r="L1813" s="6" t="str">
        <f>OBV!H1813</f>
        <v>CONFIRMED BEARISH</v>
      </c>
      <c r="M1813" s="8">
        <f t="shared" si="283"/>
        <v>100</v>
      </c>
      <c r="N1813" s="8">
        <f t="shared" si="280"/>
        <v>45</v>
      </c>
      <c r="O1813" s="8">
        <f t="shared" si="281"/>
        <v>0</v>
      </c>
      <c r="P1813" s="8">
        <f t="shared" si="282"/>
        <v>0</v>
      </c>
      <c r="Q1813" s="9">
        <f t="shared" si="284"/>
        <v>50.75</v>
      </c>
      <c r="R1813" s="9">
        <f t="shared" si="285"/>
        <v>29</v>
      </c>
      <c r="S1813" s="9">
        <f t="shared" si="286"/>
        <v>21.75</v>
      </c>
      <c r="T1813" s="9">
        <f t="shared" si="287"/>
        <v>36.25</v>
      </c>
      <c r="U1813" s="8">
        <f t="shared" si="288"/>
        <v>33.833333333333336</v>
      </c>
      <c r="V1813" s="8">
        <f t="shared" si="289"/>
        <v>34.4375</v>
      </c>
    </row>
    <row r="1814" spans="1:22" ht="13.5" x14ac:dyDescent="0.25">
      <c r="A1814" s="3">
        <f>RSI!A1814</f>
        <v>44935</v>
      </c>
      <c r="B1814" s="2">
        <f>RSI!B1814</f>
        <v>5.9977</v>
      </c>
      <c r="C1814" s="2">
        <f>RSI!I1814</f>
        <v>35.132920103458659</v>
      </c>
      <c r="D1814" s="2">
        <f>MACD!E1814</f>
        <v>3.7479955412710986E-2</v>
      </c>
      <c r="E1814" s="2">
        <f>MACD!F1814</f>
        <v>4.6400859387034761E-2</v>
      </c>
      <c r="F1814" s="2">
        <f>'Moving Avg'!D1814</f>
        <v>5.9994399999999999</v>
      </c>
      <c r="G1814" s="2">
        <f>'Moving Avg'!F1814</f>
        <v>6.1888950000000005</v>
      </c>
      <c r="H1814" s="2">
        <f>'Moving Avg'!G1814</f>
        <v>6.3410860000000024</v>
      </c>
      <c r="I1814" s="2">
        <f>'Moving Avg'!H1814</f>
        <v>6.3208320000000038</v>
      </c>
      <c r="J1814" s="6" t="str">
        <f>OBV!F1814</f>
        <v>BEARISH</v>
      </c>
      <c r="K1814" s="6" t="str">
        <f>OBV!G1814</f>
        <v>WEAK</v>
      </c>
      <c r="L1814" s="6" t="str">
        <f>OBV!H1814</f>
        <v>CONFIRMED BEARISH</v>
      </c>
      <c r="M1814" s="8">
        <f t="shared" si="283"/>
        <v>50</v>
      </c>
      <c r="N1814" s="8">
        <f t="shared" si="280"/>
        <v>45</v>
      </c>
      <c r="O1814" s="8">
        <f t="shared" si="281"/>
        <v>0</v>
      </c>
      <c r="P1814" s="8">
        <f t="shared" si="282"/>
        <v>0</v>
      </c>
      <c r="Q1814" s="9">
        <f t="shared" si="284"/>
        <v>33.25</v>
      </c>
      <c r="R1814" s="9">
        <f t="shared" si="285"/>
        <v>19</v>
      </c>
      <c r="S1814" s="9">
        <f t="shared" si="286"/>
        <v>14.25</v>
      </c>
      <c r="T1814" s="9">
        <f t="shared" si="287"/>
        <v>23.75</v>
      </c>
      <c r="U1814" s="8">
        <f t="shared" si="288"/>
        <v>22.166666666666668</v>
      </c>
      <c r="V1814" s="8">
        <f t="shared" si="289"/>
        <v>22.5625</v>
      </c>
    </row>
    <row r="1815" spans="1:22" ht="13.5" x14ac:dyDescent="0.25">
      <c r="A1815" s="3">
        <f>RSI!A1815</f>
        <v>44936</v>
      </c>
      <c r="B1815" s="2">
        <f>RSI!B1815</f>
        <v>5.9888000000000003</v>
      </c>
      <c r="C1815" s="2">
        <f>RSI!I1815</f>
        <v>34.710294923380317</v>
      </c>
      <c r="D1815" s="2">
        <f>MACD!E1815</f>
        <v>6.438742447861312E-2</v>
      </c>
      <c r="E1815" s="2">
        <f>MACD!F1815</f>
        <v>4.9998172405350434E-2</v>
      </c>
      <c r="F1815" s="2">
        <f>'Moving Avg'!D1815</f>
        <v>5.9782400000000004</v>
      </c>
      <c r="G1815" s="2">
        <f>'Moving Avg'!F1815</f>
        <v>6.1690200000000006</v>
      </c>
      <c r="H1815" s="2">
        <f>'Moving Avg'!G1815</f>
        <v>6.3301320000000025</v>
      </c>
      <c r="I1815" s="2">
        <f>'Moving Avg'!H1815</f>
        <v>6.3196255000000034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  <c r="M1815" s="8">
        <f t="shared" si="283"/>
        <v>50</v>
      </c>
      <c r="N1815" s="8">
        <f t="shared" si="280"/>
        <v>0</v>
      </c>
      <c r="O1815" s="8">
        <f t="shared" si="281"/>
        <v>0</v>
      </c>
      <c r="P1815" s="8">
        <f t="shared" si="282"/>
        <v>0</v>
      </c>
      <c r="Q1815" s="9">
        <f t="shared" si="284"/>
        <v>17.5</v>
      </c>
      <c r="R1815" s="9">
        <f t="shared" si="285"/>
        <v>10</v>
      </c>
      <c r="S1815" s="9">
        <f t="shared" si="286"/>
        <v>7.5</v>
      </c>
      <c r="T1815" s="9">
        <f t="shared" si="287"/>
        <v>12.5</v>
      </c>
      <c r="U1815" s="8">
        <f t="shared" si="288"/>
        <v>11.666666666666666</v>
      </c>
      <c r="V1815" s="8">
        <f t="shared" si="289"/>
        <v>11.875</v>
      </c>
    </row>
    <row r="1816" spans="1:22" ht="13.5" x14ac:dyDescent="0.25">
      <c r="A1816" s="3">
        <f>RSI!A1816</f>
        <v>44937</v>
      </c>
      <c r="B1816" s="2">
        <f>RSI!B1816</f>
        <v>5.9181999999999997</v>
      </c>
      <c r="C1816" s="2">
        <f>RSI!I1816</f>
        <v>31.475727047306634</v>
      </c>
      <c r="D1816" s="2">
        <f>MACD!E1816</f>
        <v>9.098116890940755E-2</v>
      </c>
      <c r="E1816" s="2">
        <f>MACD!F1816</f>
        <v>5.8194771706161857E-2</v>
      </c>
      <c r="F1816" s="2">
        <f>'Moving Avg'!D1816</f>
        <v>5.9605799999999993</v>
      </c>
      <c r="G1816" s="2">
        <f>'Moving Avg'!F1816</f>
        <v>6.1513550000000006</v>
      </c>
      <c r="H1816" s="2">
        <f>'Moving Avg'!G1816</f>
        <v>6.3195340000000018</v>
      </c>
      <c r="I1816" s="2">
        <f>'Moving Avg'!H1816</f>
        <v>6.3184410000000026</v>
      </c>
      <c r="J1816" s="6" t="str">
        <f>OBV!F1816</f>
        <v>BEARISH</v>
      </c>
      <c r="K1816" s="6" t="str">
        <f>OBV!G1816</f>
        <v>WEAK</v>
      </c>
      <c r="L1816" s="6" t="str">
        <f>OBV!H1816</f>
        <v>CONFIRMED BEARISH</v>
      </c>
      <c r="M1816" s="8">
        <f t="shared" si="283"/>
        <v>50</v>
      </c>
      <c r="N1816" s="8">
        <f t="shared" si="280"/>
        <v>0</v>
      </c>
      <c r="O1816" s="8">
        <f t="shared" si="281"/>
        <v>0</v>
      </c>
      <c r="P1816" s="8">
        <f t="shared" si="282"/>
        <v>0</v>
      </c>
      <c r="Q1816" s="9">
        <f t="shared" si="284"/>
        <v>17.5</v>
      </c>
      <c r="R1816" s="9">
        <f t="shared" si="285"/>
        <v>10</v>
      </c>
      <c r="S1816" s="9">
        <f t="shared" si="286"/>
        <v>7.5</v>
      </c>
      <c r="T1816" s="9">
        <f t="shared" si="287"/>
        <v>12.5</v>
      </c>
      <c r="U1816" s="8">
        <f t="shared" si="288"/>
        <v>11.666666666666666</v>
      </c>
      <c r="V1816" s="8">
        <f t="shared" si="289"/>
        <v>11.875</v>
      </c>
    </row>
    <row r="1817" spans="1:22" ht="13.5" x14ac:dyDescent="0.25">
      <c r="A1817" s="3">
        <f>RSI!A1817</f>
        <v>44938</v>
      </c>
      <c r="B1817" s="2">
        <f>RSI!B1817</f>
        <v>5.8827999999999996</v>
      </c>
      <c r="C1817" s="2">
        <f>RSI!I1817</f>
        <v>29.967747965472199</v>
      </c>
      <c r="D1817" s="2">
        <f>MACD!E1817</f>
        <v>0.119084174729438</v>
      </c>
      <c r="E1817" s="2">
        <f>MACD!F1817</f>
        <v>7.0372652310817088E-2</v>
      </c>
      <c r="F1817" s="2">
        <f>'Moving Avg'!D1817</f>
        <v>5.9411399999999999</v>
      </c>
      <c r="G1817" s="2">
        <f>'Moving Avg'!F1817</f>
        <v>6.13192</v>
      </c>
      <c r="H1817" s="2">
        <f>'Moving Avg'!G1817</f>
        <v>6.3099940000000014</v>
      </c>
      <c r="I1817" s="2">
        <f>'Moving Avg'!H1817</f>
        <v>6.3176635000000045</v>
      </c>
      <c r="J1817" s="6" t="str">
        <f>OBV!F1817</f>
        <v>BEARISH</v>
      </c>
      <c r="K1817" s="6" t="str">
        <f>OBV!G1817</f>
        <v>WEAK</v>
      </c>
      <c r="L1817" s="6" t="str">
        <f>OBV!H1817</f>
        <v>CONFIRMED BEARISH</v>
      </c>
      <c r="M1817" s="8">
        <f t="shared" si="283"/>
        <v>100</v>
      </c>
      <c r="N1817" s="8">
        <f t="shared" si="280"/>
        <v>0</v>
      </c>
      <c r="O1817" s="8">
        <f t="shared" si="281"/>
        <v>0</v>
      </c>
      <c r="P1817" s="8">
        <f t="shared" si="282"/>
        <v>0</v>
      </c>
      <c r="Q1817" s="9">
        <f t="shared" si="284"/>
        <v>35</v>
      </c>
      <c r="R1817" s="9">
        <f t="shared" si="285"/>
        <v>20</v>
      </c>
      <c r="S1817" s="9">
        <f t="shared" si="286"/>
        <v>15</v>
      </c>
      <c r="T1817" s="9">
        <f t="shared" si="287"/>
        <v>25</v>
      </c>
      <c r="U1817" s="8">
        <f t="shared" si="288"/>
        <v>23.333333333333332</v>
      </c>
      <c r="V1817" s="8">
        <f t="shared" si="289"/>
        <v>23.75</v>
      </c>
    </row>
    <row r="1818" spans="1:22" ht="13.5" x14ac:dyDescent="0.25">
      <c r="A1818" s="3">
        <f>RSI!A1818</f>
        <v>44939</v>
      </c>
      <c r="B1818" s="2">
        <f>RSI!B1818</f>
        <v>6.1302000000000003</v>
      </c>
      <c r="C1818" s="2">
        <f>RSI!I1818</f>
        <v>48.527617975889086</v>
      </c>
      <c r="D1818" s="2">
        <f>MACD!E1818</f>
        <v>0.12352802060291523</v>
      </c>
      <c r="E1818" s="2">
        <f>MACD!F1818</f>
        <v>8.1003725969236717E-2</v>
      </c>
      <c r="F1818" s="2">
        <f>'Moving Avg'!D1818</f>
        <v>5.9835399999999996</v>
      </c>
      <c r="G1818" s="2">
        <f>'Moving Avg'!F1818</f>
        <v>6.124855000000001</v>
      </c>
      <c r="H1818" s="2">
        <f>'Moving Avg'!G1818</f>
        <v>6.3027520000000026</v>
      </c>
      <c r="I1818" s="2">
        <f>'Moving Avg'!H1818</f>
        <v>6.3176645000000056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  <c r="M1818" s="8">
        <f t="shared" si="283"/>
        <v>50</v>
      </c>
      <c r="N1818" s="8">
        <f t="shared" si="280"/>
        <v>0</v>
      </c>
      <c r="O1818" s="8">
        <f t="shared" si="281"/>
        <v>0</v>
      </c>
      <c r="P1818" s="8">
        <f t="shared" si="282"/>
        <v>83.5</v>
      </c>
      <c r="Q1818" s="9">
        <f t="shared" si="284"/>
        <v>30.024999999999999</v>
      </c>
      <c r="R1818" s="9">
        <f t="shared" si="285"/>
        <v>30.875</v>
      </c>
      <c r="S1818" s="9">
        <f t="shared" si="286"/>
        <v>45.075000000000003</v>
      </c>
      <c r="T1818" s="9">
        <f t="shared" si="287"/>
        <v>33.375</v>
      </c>
      <c r="U1818" s="8">
        <f t="shared" si="288"/>
        <v>35.324999999999996</v>
      </c>
      <c r="V1818" s="8">
        <f t="shared" si="289"/>
        <v>34.837499999999999</v>
      </c>
    </row>
    <row r="1819" spans="1:22" ht="13.5" x14ac:dyDescent="0.25">
      <c r="A1819" s="3">
        <f>RSI!A1819</f>
        <v>44942</v>
      </c>
      <c r="B1819" s="2">
        <f>RSI!B1819</f>
        <v>6.0860000000000003</v>
      </c>
      <c r="C1819" s="2">
        <f>RSI!I1819</f>
        <v>46.173248979359926</v>
      </c>
      <c r="D1819" s="2">
        <f>MACD!E1819</f>
        <v>0.11302530132312771</v>
      </c>
      <c r="E1819" s="2">
        <f>MACD!F1819</f>
        <v>8.7408041040014914E-2</v>
      </c>
      <c r="F1819" s="2">
        <f>'Moving Avg'!D1819</f>
        <v>6.0011999999999999</v>
      </c>
      <c r="G1819" s="2">
        <f>'Moving Avg'!F1819</f>
        <v>6.114255</v>
      </c>
      <c r="H1819" s="2">
        <f>'Moving Avg'!G1819</f>
        <v>6.2946260000000018</v>
      </c>
      <c r="I1819" s="2">
        <f>'Moving Avg'!H1819</f>
        <v>6.317819500000005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  <c r="M1819" s="8">
        <f t="shared" si="283"/>
        <v>50</v>
      </c>
      <c r="N1819" s="8">
        <f t="shared" si="280"/>
        <v>0</v>
      </c>
      <c r="O1819" s="8">
        <f t="shared" si="281"/>
        <v>0</v>
      </c>
      <c r="P1819" s="8">
        <f t="shared" si="282"/>
        <v>16.5</v>
      </c>
      <c r="Q1819" s="9">
        <f t="shared" si="284"/>
        <v>19.975000000000001</v>
      </c>
      <c r="R1819" s="9">
        <f t="shared" si="285"/>
        <v>14.125</v>
      </c>
      <c r="S1819" s="9">
        <f t="shared" si="286"/>
        <v>14.925000000000001</v>
      </c>
      <c r="T1819" s="9">
        <f t="shared" si="287"/>
        <v>16.625</v>
      </c>
      <c r="U1819" s="8">
        <f t="shared" si="288"/>
        <v>16.341666666666669</v>
      </c>
      <c r="V1819" s="8">
        <f t="shared" si="289"/>
        <v>16.412500000000001</v>
      </c>
    </row>
    <row r="1820" spans="1:22" ht="13.5" x14ac:dyDescent="0.25">
      <c r="A1820" s="3">
        <f>RSI!A1820</f>
        <v>44943</v>
      </c>
      <c r="B1820" s="2">
        <f>RSI!B1820</f>
        <v>6.0682999999999998</v>
      </c>
      <c r="C1820" s="2">
        <f>RSI!I1820</f>
        <v>45.226970988944224</v>
      </c>
      <c r="D1820" s="2">
        <f>MACD!E1820</f>
        <v>9.3595247171465168E-2</v>
      </c>
      <c r="E1820" s="2">
        <f>MACD!F1820</f>
        <v>8.8645482266304962E-2</v>
      </c>
      <c r="F1820" s="2">
        <f>'Moving Avg'!D1820</f>
        <v>6.0170999999999992</v>
      </c>
      <c r="G1820" s="2">
        <f>'Moving Avg'!F1820</f>
        <v>6.1040949999999992</v>
      </c>
      <c r="H1820" s="2">
        <f>'Moving Avg'!G1820</f>
        <v>6.2857920000000025</v>
      </c>
      <c r="I1820" s="2">
        <f>'Moving Avg'!H1820</f>
        <v>6.3179280000000055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  <c r="M1820" s="8">
        <f t="shared" si="283"/>
        <v>50</v>
      </c>
      <c r="N1820" s="8">
        <f t="shared" si="280"/>
        <v>0</v>
      </c>
      <c r="O1820" s="8">
        <f t="shared" si="281"/>
        <v>0</v>
      </c>
      <c r="P1820" s="8">
        <f t="shared" si="282"/>
        <v>16.5</v>
      </c>
      <c r="Q1820" s="9">
        <f t="shared" si="284"/>
        <v>19.975000000000001</v>
      </c>
      <c r="R1820" s="9">
        <f t="shared" si="285"/>
        <v>14.125</v>
      </c>
      <c r="S1820" s="9">
        <f t="shared" si="286"/>
        <v>14.925000000000001</v>
      </c>
      <c r="T1820" s="9">
        <f t="shared" si="287"/>
        <v>16.625</v>
      </c>
      <c r="U1820" s="8">
        <f t="shared" si="288"/>
        <v>16.341666666666669</v>
      </c>
      <c r="V1820" s="8">
        <f t="shared" si="289"/>
        <v>16.412500000000001</v>
      </c>
    </row>
    <row r="1821" spans="1:22" ht="13.5" x14ac:dyDescent="0.25">
      <c r="A1821" s="3">
        <f>RSI!A1821</f>
        <v>44944</v>
      </c>
      <c r="B1821" s="2">
        <f>RSI!B1821</f>
        <v>6.0065</v>
      </c>
      <c r="C1821" s="2">
        <f>RSI!I1821</f>
        <v>41.991139780788686</v>
      </c>
      <c r="D1821" s="2">
        <f>MACD!E1821</f>
        <v>6.8600814463791515E-2</v>
      </c>
      <c r="E1821" s="2">
        <f>MACD!F1821</f>
        <v>8.4636548705802284E-2</v>
      </c>
      <c r="F1821" s="2">
        <f>'Moving Avg'!D1821</f>
        <v>6.0347600000000003</v>
      </c>
      <c r="G1821" s="2">
        <f>'Moving Avg'!F1821</f>
        <v>6.0952599999999997</v>
      </c>
      <c r="H1821" s="2">
        <f>'Moving Avg'!G1821</f>
        <v>6.2751920000000005</v>
      </c>
      <c r="I1821" s="2">
        <f>'Moving Avg'!H1821</f>
        <v>6.3177275000000028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  <c r="M1821" s="8">
        <f t="shared" si="283"/>
        <v>50</v>
      </c>
      <c r="N1821" s="8">
        <f t="shared" si="280"/>
        <v>45</v>
      </c>
      <c r="O1821" s="8">
        <f t="shared" si="281"/>
        <v>0</v>
      </c>
      <c r="P1821" s="8">
        <f t="shared" si="282"/>
        <v>16.5</v>
      </c>
      <c r="Q1821" s="9">
        <f t="shared" si="284"/>
        <v>35.725000000000001</v>
      </c>
      <c r="R1821" s="9">
        <f t="shared" si="285"/>
        <v>23.125</v>
      </c>
      <c r="S1821" s="9">
        <f t="shared" si="286"/>
        <v>21.675000000000001</v>
      </c>
      <c r="T1821" s="9">
        <f t="shared" si="287"/>
        <v>27.875</v>
      </c>
      <c r="U1821" s="8">
        <f t="shared" si="288"/>
        <v>26.841666666666669</v>
      </c>
      <c r="V1821" s="8">
        <f t="shared" si="289"/>
        <v>27.1</v>
      </c>
    </row>
    <row r="1822" spans="1:22" ht="13.5" x14ac:dyDescent="0.25">
      <c r="A1822" s="3">
        <f>RSI!A1822</f>
        <v>44945</v>
      </c>
      <c r="B1822" s="2">
        <f>RSI!B1822</f>
        <v>5.9181999999999997</v>
      </c>
      <c r="C1822" s="2">
        <f>RSI!I1822</f>
        <v>37.82681110626654</v>
      </c>
      <c r="D1822" s="2">
        <f>MACD!E1822</f>
        <v>5.0700323716027285E-2</v>
      </c>
      <c r="E1822" s="2">
        <f>MACD!F1822</f>
        <v>7.7849303707847289E-2</v>
      </c>
      <c r="F1822" s="2">
        <f>'Moving Avg'!D1822</f>
        <v>6.0418399999999997</v>
      </c>
      <c r="G1822" s="2">
        <f>'Moving Avg'!F1822</f>
        <v>6.0824549999999995</v>
      </c>
      <c r="H1822" s="2">
        <f>'Moving Avg'!G1822</f>
        <v>6.2637100000000006</v>
      </c>
      <c r="I1822" s="2">
        <f>'Moving Avg'!H1822</f>
        <v>6.3165430000000029</v>
      </c>
      <c r="J1822" s="6" t="str">
        <f>OBV!F1822</f>
        <v>BEARISH</v>
      </c>
      <c r="K1822" s="6" t="str">
        <f>OBV!G1822</f>
        <v>WEAK</v>
      </c>
      <c r="L1822" s="6" t="str">
        <f>OBV!H1822</f>
        <v>BEARISH DIVERGENCE</v>
      </c>
      <c r="M1822" s="8">
        <f t="shared" si="283"/>
        <v>50</v>
      </c>
      <c r="N1822" s="8">
        <f t="shared" si="280"/>
        <v>100</v>
      </c>
      <c r="O1822" s="8">
        <f t="shared" si="281"/>
        <v>0</v>
      </c>
      <c r="P1822" s="8">
        <f t="shared" si="282"/>
        <v>0</v>
      </c>
      <c r="Q1822" s="9">
        <f t="shared" si="284"/>
        <v>52.5</v>
      </c>
      <c r="R1822" s="9">
        <f t="shared" si="285"/>
        <v>30</v>
      </c>
      <c r="S1822" s="9">
        <f t="shared" si="286"/>
        <v>22.5</v>
      </c>
      <c r="T1822" s="9">
        <f t="shared" si="287"/>
        <v>37.5</v>
      </c>
      <c r="U1822" s="8">
        <f t="shared" si="288"/>
        <v>35</v>
      </c>
      <c r="V1822" s="8">
        <f t="shared" si="289"/>
        <v>35.625</v>
      </c>
    </row>
    <row r="1823" spans="1:22" ht="13.5" x14ac:dyDescent="0.25">
      <c r="A1823" s="3">
        <f>RSI!A1823</f>
        <v>44946</v>
      </c>
      <c r="B1823" s="2">
        <f>RSI!B1823</f>
        <v>5.9977</v>
      </c>
      <c r="C1823" s="2">
        <f>RSI!I1823</f>
        <v>43.280734609165648</v>
      </c>
      <c r="D1823" s="2">
        <f>MACD!E1823</f>
        <v>2.1405633543664315E-2</v>
      </c>
      <c r="E1823" s="2">
        <f>MACD!F1823</f>
        <v>6.65605696750107E-2</v>
      </c>
      <c r="F1823" s="2">
        <f>'Moving Avg'!D1823</f>
        <v>6.0153399999999992</v>
      </c>
      <c r="G1823" s="2">
        <f>'Moving Avg'!F1823</f>
        <v>6.0736249999999989</v>
      </c>
      <c r="H1823" s="2">
        <f>'Moving Avg'!G1823</f>
        <v>6.2539940000000014</v>
      </c>
      <c r="I1823" s="2">
        <f>'Moving Avg'!H1823</f>
        <v>6.3157560000000021</v>
      </c>
      <c r="J1823" s="6" t="str">
        <f>OBV!F1823</f>
        <v>BEARISH</v>
      </c>
      <c r="K1823" s="6" t="str">
        <f>OBV!G1823</f>
        <v>WEAK</v>
      </c>
      <c r="L1823" s="6" t="str">
        <f>OBV!H1823</f>
        <v>CONFIRMED BEARISH</v>
      </c>
      <c r="M1823" s="8">
        <f t="shared" si="283"/>
        <v>50</v>
      </c>
      <c r="N1823" s="8">
        <f t="shared" si="280"/>
        <v>100</v>
      </c>
      <c r="O1823" s="8">
        <f t="shared" si="281"/>
        <v>0</v>
      </c>
      <c r="P1823" s="8">
        <f t="shared" si="282"/>
        <v>0</v>
      </c>
      <c r="Q1823" s="9">
        <f t="shared" si="284"/>
        <v>52.5</v>
      </c>
      <c r="R1823" s="9">
        <f t="shared" si="285"/>
        <v>30</v>
      </c>
      <c r="S1823" s="9">
        <f t="shared" si="286"/>
        <v>22.5</v>
      </c>
      <c r="T1823" s="9">
        <f t="shared" si="287"/>
        <v>37.5</v>
      </c>
      <c r="U1823" s="8">
        <f t="shared" si="288"/>
        <v>35</v>
      </c>
      <c r="V1823" s="8">
        <f t="shared" si="289"/>
        <v>35.625</v>
      </c>
    </row>
    <row r="1824" spans="1:22" ht="13.5" x14ac:dyDescent="0.25">
      <c r="A1824" s="3">
        <f>RSI!A1824</f>
        <v>44949</v>
      </c>
      <c r="B1824" s="2">
        <f>RSI!B1824</f>
        <v>5.9977</v>
      </c>
      <c r="C1824" s="2">
        <f>RSI!I1824</f>
        <v>43.280734609165648</v>
      </c>
      <c r="D1824" s="2">
        <f>MACD!E1824</f>
        <v>9.5348006901758708E-3</v>
      </c>
      <c r="E1824" s="2">
        <f>MACD!F1824</f>
        <v>5.5155415878043734E-2</v>
      </c>
      <c r="F1824" s="2">
        <f>'Moving Avg'!D1824</f>
        <v>5.9976799999999999</v>
      </c>
      <c r="G1824" s="2">
        <f>'Moving Avg'!F1824</f>
        <v>6.0687699999999998</v>
      </c>
      <c r="H1824" s="2">
        <f>'Moving Avg'!G1824</f>
        <v>6.2442780000000013</v>
      </c>
      <c r="I1824" s="2">
        <f>'Moving Avg'!H1824</f>
        <v>6.3157200000000016</v>
      </c>
      <c r="J1824" s="6" t="str">
        <f>OBV!F1824</f>
        <v>BEARISH</v>
      </c>
      <c r="K1824" s="6" t="str">
        <f>OBV!G1824</f>
        <v>WEAK</v>
      </c>
      <c r="L1824" s="6" t="str">
        <f>OBV!H1824</f>
        <v>CONFIRMED BEARISH</v>
      </c>
      <c r="M1824" s="8">
        <f t="shared" si="283"/>
        <v>50</v>
      </c>
      <c r="N1824" s="8">
        <f t="shared" si="280"/>
        <v>100</v>
      </c>
      <c r="O1824" s="8">
        <f t="shared" si="281"/>
        <v>0</v>
      </c>
      <c r="P1824" s="8">
        <f t="shared" si="282"/>
        <v>0</v>
      </c>
      <c r="Q1824" s="9">
        <f t="shared" si="284"/>
        <v>52.5</v>
      </c>
      <c r="R1824" s="9">
        <f t="shared" si="285"/>
        <v>30</v>
      </c>
      <c r="S1824" s="9">
        <f t="shared" si="286"/>
        <v>22.5</v>
      </c>
      <c r="T1824" s="9">
        <f t="shared" si="287"/>
        <v>37.5</v>
      </c>
      <c r="U1824" s="8">
        <f t="shared" si="288"/>
        <v>35</v>
      </c>
      <c r="V1824" s="8">
        <f t="shared" si="289"/>
        <v>35.625</v>
      </c>
    </row>
    <row r="1825" spans="1:22" ht="13.5" x14ac:dyDescent="0.25">
      <c r="A1825" s="3">
        <f>RSI!A1825</f>
        <v>44950</v>
      </c>
      <c r="B1825" s="2">
        <f>RSI!B1825</f>
        <v>6.2538</v>
      </c>
      <c r="C1825" s="2">
        <f>RSI!I1825</f>
        <v>57.281061310431589</v>
      </c>
      <c r="D1825" s="2">
        <f>MACD!E1825</f>
        <v>-2.0213969217145689E-2</v>
      </c>
      <c r="E1825" s="2">
        <f>MACD!F1825</f>
        <v>4.0081538859005852E-2</v>
      </c>
      <c r="F1825" s="2">
        <f>'Moving Avg'!D1825</f>
        <v>6.0347799999999996</v>
      </c>
      <c r="G1825" s="2">
        <f>'Moving Avg'!F1825</f>
        <v>6.0656799999999995</v>
      </c>
      <c r="H1825" s="2">
        <f>'Moving Avg'!G1825</f>
        <v>6.2421580000000008</v>
      </c>
      <c r="I1825" s="2">
        <f>'Moving Avg'!H1825</f>
        <v>6.3163390000000019</v>
      </c>
      <c r="J1825" s="6" t="str">
        <f>OBV!F1825</f>
        <v>BEARISH</v>
      </c>
      <c r="K1825" s="6" t="str">
        <f>OBV!G1825</f>
        <v>WEAK</v>
      </c>
      <c r="L1825" s="6" t="str">
        <f>OBV!H1825</f>
        <v>BEARISH DIVERGENCE</v>
      </c>
      <c r="M1825" s="8">
        <f t="shared" si="283"/>
        <v>50</v>
      </c>
      <c r="N1825" s="8">
        <f t="shared" si="280"/>
        <v>100</v>
      </c>
      <c r="O1825" s="8">
        <f t="shared" si="281"/>
        <v>0</v>
      </c>
      <c r="P1825" s="8">
        <f t="shared" si="282"/>
        <v>0</v>
      </c>
      <c r="Q1825" s="9">
        <f t="shared" si="284"/>
        <v>52.5</v>
      </c>
      <c r="R1825" s="9">
        <f t="shared" si="285"/>
        <v>30</v>
      </c>
      <c r="S1825" s="9">
        <f t="shared" si="286"/>
        <v>22.5</v>
      </c>
      <c r="T1825" s="9">
        <f t="shared" si="287"/>
        <v>37.5</v>
      </c>
      <c r="U1825" s="8">
        <f t="shared" si="288"/>
        <v>35</v>
      </c>
      <c r="V1825" s="8">
        <f t="shared" si="289"/>
        <v>35.625</v>
      </c>
    </row>
    <row r="1826" spans="1:22" ht="13.5" x14ac:dyDescent="0.25">
      <c r="A1826" s="3">
        <f>RSI!A1826</f>
        <v>44951</v>
      </c>
      <c r="B1826" s="2">
        <f>RSI!B1826</f>
        <v>6.2538</v>
      </c>
      <c r="C1826" s="2">
        <f>RSI!I1826</f>
        <v>57.281061310431589</v>
      </c>
      <c r="D1826" s="2">
        <f>MACD!E1826</f>
        <v>-5.7172532885649829E-2</v>
      </c>
      <c r="E1826" s="2">
        <f>MACD!F1826</f>
        <v>2.0630724510074715E-2</v>
      </c>
      <c r="F1826" s="2">
        <f>'Moving Avg'!D1826</f>
        <v>6.0842399999999994</v>
      </c>
      <c r="G1826" s="2">
        <f>'Moving Avg'!F1826</f>
        <v>6.0634699999999988</v>
      </c>
      <c r="H1826" s="2">
        <f>'Moving Avg'!G1826</f>
        <v>6.2400380000000011</v>
      </c>
      <c r="I1826" s="2">
        <f>'Moving Avg'!H1826</f>
        <v>6.3171665000000017</v>
      </c>
      <c r="J1826" s="6" t="str">
        <f>OBV!F1826</f>
        <v>BEARISH</v>
      </c>
      <c r="K1826" s="6" t="str">
        <f>OBV!G1826</f>
        <v>NEUTRAL</v>
      </c>
      <c r="L1826" s="6" t="str">
        <f>OBV!H1826</f>
        <v>BEARISH DIVERGENCE</v>
      </c>
      <c r="M1826" s="8">
        <f t="shared" si="283"/>
        <v>50</v>
      </c>
      <c r="N1826" s="8">
        <f t="shared" si="280"/>
        <v>100</v>
      </c>
      <c r="O1826" s="8">
        <f t="shared" si="281"/>
        <v>0</v>
      </c>
      <c r="P1826" s="8">
        <f t="shared" si="282"/>
        <v>16.5</v>
      </c>
      <c r="Q1826" s="9">
        <f t="shared" si="284"/>
        <v>54.975000000000001</v>
      </c>
      <c r="R1826" s="9">
        <f t="shared" si="285"/>
        <v>34.125</v>
      </c>
      <c r="S1826" s="9">
        <f t="shared" si="286"/>
        <v>29.925000000000001</v>
      </c>
      <c r="T1826" s="9">
        <f t="shared" si="287"/>
        <v>41.625</v>
      </c>
      <c r="U1826" s="8">
        <f t="shared" si="288"/>
        <v>39.674999999999997</v>
      </c>
      <c r="V1826" s="8">
        <f t="shared" si="289"/>
        <v>40.162499999999994</v>
      </c>
    </row>
    <row r="1827" spans="1:22" ht="13.5" x14ac:dyDescent="0.25">
      <c r="A1827" s="3">
        <f>RSI!A1827</f>
        <v>44952</v>
      </c>
      <c r="B1827" s="2">
        <f>RSI!B1827</f>
        <v>6.2625999999999999</v>
      </c>
      <c r="C1827" s="2">
        <f>RSI!I1827</f>
        <v>57.697182021409525</v>
      </c>
      <c r="D1827" s="2">
        <f>MACD!E1827</f>
        <v>-9.5399640798173202E-2</v>
      </c>
      <c r="E1827" s="2">
        <f>MACD!F1827</f>
        <v>-2.5753485515748707E-3</v>
      </c>
      <c r="F1827" s="2">
        <f>'Moving Avg'!D1827</f>
        <v>6.1531199999999995</v>
      </c>
      <c r="G1827" s="2">
        <f>'Moving Avg'!F1827</f>
        <v>6.061259999999999</v>
      </c>
      <c r="H1827" s="2">
        <f>'Moving Avg'!G1827</f>
        <v>6.2363280000000021</v>
      </c>
      <c r="I1827" s="2">
        <f>'Moving Avg'!H1827</f>
        <v>6.3180380000000014</v>
      </c>
      <c r="J1827" s="6" t="str">
        <f>OBV!F1827</f>
        <v>BULLISH</v>
      </c>
      <c r="K1827" s="6" t="str">
        <f>OBV!G1827</f>
        <v>STRONG</v>
      </c>
      <c r="L1827" s="6" t="str">
        <f>OBV!H1827</f>
        <v>CONFIRMED BULLISH</v>
      </c>
      <c r="M1827" s="8">
        <f t="shared" si="283"/>
        <v>50</v>
      </c>
      <c r="N1827" s="8">
        <f t="shared" si="280"/>
        <v>100</v>
      </c>
      <c r="O1827" s="8">
        <f t="shared" si="281"/>
        <v>0</v>
      </c>
      <c r="P1827" s="8">
        <f t="shared" si="282"/>
        <v>100</v>
      </c>
      <c r="Q1827" s="9">
        <f t="shared" si="284"/>
        <v>67.5</v>
      </c>
      <c r="R1827" s="9">
        <f t="shared" si="285"/>
        <v>55</v>
      </c>
      <c r="S1827" s="9">
        <f t="shared" si="286"/>
        <v>67.5</v>
      </c>
      <c r="T1827" s="9">
        <f t="shared" si="287"/>
        <v>62.5</v>
      </c>
      <c r="U1827" s="8">
        <f t="shared" si="288"/>
        <v>63.333333333333336</v>
      </c>
      <c r="V1827" s="8">
        <f t="shared" si="289"/>
        <v>63.125</v>
      </c>
    </row>
    <row r="1828" spans="1:22" ht="13.5" x14ac:dyDescent="0.25">
      <c r="A1828" s="3">
        <f>RSI!A1828</f>
        <v>44953</v>
      </c>
      <c r="B1828" s="2">
        <f>RSI!B1828</f>
        <v>6.2008000000000001</v>
      </c>
      <c r="C1828" s="2">
        <f>RSI!I1828</f>
        <v>53.738293822681896</v>
      </c>
      <c r="D1828" s="2">
        <f>MACD!E1828</f>
        <v>-8.5951367615129115E-2</v>
      </c>
      <c r="E1828" s="2">
        <f>MACD!F1828</f>
        <v>-1.925055236428572E-2</v>
      </c>
      <c r="F1828" s="2">
        <f>'Moving Avg'!D1828</f>
        <v>6.19374</v>
      </c>
      <c r="G1828" s="2">
        <f>'Moving Avg'!F1828</f>
        <v>6.0568449999999991</v>
      </c>
      <c r="H1828" s="2">
        <f>'Moving Avg'!G1828</f>
        <v>6.2315580000000024</v>
      </c>
      <c r="I1828" s="2">
        <f>'Moving Avg'!H1828</f>
        <v>6.318433500000002</v>
      </c>
      <c r="J1828" s="6" t="str">
        <f>OBV!F1828</f>
        <v>BULLISH</v>
      </c>
      <c r="K1828" s="6" t="str">
        <f>OBV!G1828</f>
        <v>STRONG</v>
      </c>
      <c r="L1828" s="6" t="str">
        <f>OBV!H1828</f>
        <v>CONFIRMED BULLISH</v>
      </c>
      <c r="M1828" s="8">
        <f t="shared" si="283"/>
        <v>50</v>
      </c>
      <c r="N1828" s="8">
        <f t="shared" si="280"/>
        <v>100</v>
      </c>
      <c r="O1828" s="8">
        <f t="shared" si="281"/>
        <v>0</v>
      </c>
      <c r="P1828" s="8">
        <f t="shared" si="282"/>
        <v>100</v>
      </c>
      <c r="Q1828" s="9">
        <f t="shared" si="284"/>
        <v>67.5</v>
      </c>
      <c r="R1828" s="9">
        <f t="shared" si="285"/>
        <v>55</v>
      </c>
      <c r="S1828" s="9">
        <f t="shared" si="286"/>
        <v>67.5</v>
      </c>
      <c r="T1828" s="9">
        <f t="shared" si="287"/>
        <v>62.5</v>
      </c>
      <c r="U1828" s="8">
        <f t="shared" si="288"/>
        <v>63.333333333333336</v>
      </c>
      <c r="V1828" s="8">
        <f t="shared" si="289"/>
        <v>63.125</v>
      </c>
    </row>
    <row r="1829" spans="1:22" ht="13.5" x14ac:dyDescent="0.25">
      <c r="A1829" s="3">
        <f>RSI!A1829</f>
        <v>44956</v>
      </c>
      <c r="B1829" s="2">
        <f>RSI!B1829</f>
        <v>6.3155999999999999</v>
      </c>
      <c r="C1829" s="2">
        <f>RSI!I1829</f>
        <v>59.32192952573218</v>
      </c>
      <c r="D1829" s="2">
        <f>MACD!E1829</f>
        <v>-9.3677633723967979E-2</v>
      </c>
      <c r="E1829" s="2">
        <f>MACD!F1829</f>
        <v>-3.4135968636222175E-2</v>
      </c>
      <c r="F1829" s="2">
        <f>'Moving Avg'!D1829</f>
        <v>6.25732</v>
      </c>
      <c r="G1829" s="2">
        <f>'Moving Avg'!F1829</f>
        <v>6.063909999999999</v>
      </c>
      <c r="H1829" s="2">
        <f>'Moving Avg'!G1829</f>
        <v>6.2292600000000018</v>
      </c>
      <c r="I1829" s="2">
        <f>'Moving Avg'!H1829</f>
        <v>6.3197785000000009</v>
      </c>
      <c r="J1829" s="6" t="str">
        <f>OBV!F1829</f>
        <v>BULLISH</v>
      </c>
      <c r="K1829" s="6" t="str">
        <f>OBV!G1829</f>
        <v>STRONG</v>
      </c>
      <c r="L1829" s="6" t="str">
        <f>OBV!H1829</f>
        <v>CONFIRMED BULLISH</v>
      </c>
      <c r="M1829" s="8">
        <f t="shared" si="283"/>
        <v>50</v>
      </c>
      <c r="N1829" s="8">
        <f t="shared" si="280"/>
        <v>100</v>
      </c>
      <c r="O1829" s="8">
        <f t="shared" si="281"/>
        <v>0</v>
      </c>
      <c r="P1829" s="8">
        <f t="shared" si="282"/>
        <v>100</v>
      </c>
      <c r="Q1829" s="9">
        <f t="shared" si="284"/>
        <v>67.5</v>
      </c>
      <c r="R1829" s="9">
        <f t="shared" si="285"/>
        <v>55</v>
      </c>
      <c r="S1829" s="9">
        <f t="shared" si="286"/>
        <v>67.5</v>
      </c>
      <c r="T1829" s="9">
        <f t="shared" si="287"/>
        <v>62.5</v>
      </c>
      <c r="U1829" s="8">
        <f t="shared" si="288"/>
        <v>63.333333333333336</v>
      </c>
      <c r="V1829" s="8">
        <f t="shared" si="289"/>
        <v>63.125</v>
      </c>
    </row>
    <row r="1830" spans="1:22" ht="13.5" x14ac:dyDescent="0.25">
      <c r="A1830" s="3">
        <f>RSI!A1830</f>
        <v>44957</v>
      </c>
      <c r="B1830" s="2">
        <f>RSI!B1830</f>
        <v>6.3068</v>
      </c>
      <c r="C1830" s="2">
        <f>RSI!I1830</f>
        <v>58.736694381203279</v>
      </c>
      <c r="D1830" s="2">
        <f>MACD!E1830</f>
        <v>-0.1033511740232127</v>
      </c>
      <c r="E1830" s="2">
        <f>MACD!F1830</f>
        <v>-4.7979009713620284E-2</v>
      </c>
      <c r="F1830" s="2">
        <f>'Moving Avg'!D1830</f>
        <v>6.2679200000000002</v>
      </c>
      <c r="G1830" s="2">
        <f>'Moving Avg'!F1830</f>
        <v>6.0745099999999992</v>
      </c>
      <c r="H1830" s="2">
        <f>'Moving Avg'!G1830</f>
        <v>6.2264340000000011</v>
      </c>
      <c r="I1830" s="2">
        <f>'Moving Avg'!H1830</f>
        <v>6.3212880000000018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3"/>
        <v>50</v>
      </c>
      <c r="N1830" s="8">
        <f t="shared" si="280"/>
        <v>100</v>
      </c>
      <c r="O1830" s="8">
        <f t="shared" si="281"/>
        <v>0</v>
      </c>
      <c r="P1830" s="8">
        <f t="shared" si="282"/>
        <v>83.5</v>
      </c>
      <c r="Q1830" s="9">
        <f t="shared" si="284"/>
        <v>65.025000000000006</v>
      </c>
      <c r="R1830" s="9">
        <f t="shared" si="285"/>
        <v>50.875</v>
      </c>
      <c r="S1830" s="9">
        <f t="shared" si="286"/>
        <v>60.075000000000003</v>
      </c>
      <c r="T1830" s="9">
        <f t="shared" si="287"/>
        <v>58.375</v>
      </c>
      <c r="U1830" s="8">
        <f t="shared" si="288"/>
        <v>58.658333333333339</v>
      </c>
      <c r="V1830" s="8">
        <f t="shared" si="289"/>
        <v>58.587500000000006</v>
      </c>
    </row>
    <row r="1831" spans="1:22" ht="13.5" x14ac:dyDescent="0.25">
      <c r="A1831" s="3">
        <f>RSI!A1831</f>
        <v>44958</v>
      </c>
      <c r="B1831" s="2">
        <f>RSI!B1831</f>
        <v>6.3068</v>
      </c>
      <c r="C1831" s="2">
        <f>RSI!I1831</f>
        <v>58.736694381203279</v>
      </c>
      <c r="D1831" s="2">
        <f>MACD!E1831</f>
        <v>-0.12197800845682849</v>
      </c>
      <c r="E1831" s="2">
        <f>MACD!F1831</f>
        <v>-6.2778809462261928E-2</v>
      </c>
      <c r="F1831" s="2">
        <f>'Moving Avg'!D1831</f>
        <v>6.2785199999999994</v>
      </c>
      <c r="G1831" s="2">
        <f>'Moving Avg'!F1831</f>
        <v>6.0895250000000001</v>
      </c>
      <c r="H1831" s="2">
        <f>'Moving Avg'!G1831</f>
        <v>6.2253740000000013</v>
      </c>
      <c r="I1831" s="2">
        <f>'Moving Avg'!H1831</f>
        <v>6.3230060000000012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3"/>
        <v>50</v>
      </c>
      <c r="N1831" s="8">
        <f t="shared" si="280"/>
        <v>100</v>
      </c>
      <c r="O1831" s="8">
        <f t="shared" si="281"/>
        <v>0</v>
      </c>
      <c r="P1831" s="8">
        <f t="shared" si="282"/>
        <v>83.5</v>
      </c>
      <c r="Q1831" s="9">
        <f t="shared" si="284"/>
        <v>65.025000000000006</v>
      </c>
      <c r="R1831" s="9">
        <f t="shared" si="285"/>
        <v>50.875</v>
      </c>
      <c r="S1831" s="9">
        <f t="shared" si="286"/>
        <v>60.075000000000003</v>
      </c>
      <c r="T1831" s="9">
        <f t="shared" si="287"/>
        <v>58.375</v>
      </c>
      <c r="U1831" s="8">
        <f t="shared" si="288"/>
        <v>58.658333333333339</v>
      </c>
      <c r="V1831" s="8">
        <f t="shared" si="289"/>
        <v>58.587500000000006</v>
      </c>
    </row>
    <row r="1832" spans="1:22" ht="13.5" x14ac:dyDescent="0.25">
      <c r="A1832" s="3">
        <f>RSI!A1832</f>
        <v>44959</v>
      </c>
      <c r="B1832" s="2">
        <f>RSI!B1832</f>
        <v>6.298</v>
      </c>
      <c r="C1832" s="2">
        <f>RSI!I1832</f>
        <v>58.07225829456258</v>
      </c>
      <c r="D1832" s="2">
        <f>MACD!E1832</f>
        <v>-0.1515366051389293</v>
      </c>
      <c r="E1832" s="2">
        <f>MACD!F1832</f>
        <v>-8.0530368597595409E-2</v>
      </c>
      <c r="F1832" s="2">
        <f>'Moving Avg'!D1832</f>
        <v>6.2855999999999996</v>
      </c>
      <c r="G1832" s="2">
        <f>'Moving Avg'!F1832</f>
        <v>6.1054249999999994</v>
      </c>
      <c r="H1832" s="2">
        <f>'Moving Avg'!G1832</f>
        <v>6.2241380000000017</v>
      </c>
      <c r="I1832" s="2">
        <f>'Moving Avg'!H1832</f>
        <v>6.3246800000000016</v>
      </c>
      <c r="J1832" s="6" t="str">
        <f>OBV!F1832</f>
        <v>BEARISH</v>
      </c>
      <c r="K1832" s="6" t="str">
        <f>OBV!G1832</f>
        <v>WEAK</v>
      </c>
      <c r="L1832" s="6" t="str">
        <f>OBV!H1832</f>
        <v>BEARISH DIVERGENCE</v>
      </c>
      <c r="M1832" s="8">
        <f t="shared" si="283"/>
        <v>50</v>
      </c>
      <c r="N1832" s="8">
        <f t="shared" si="280"/>
        <v>100</v>
      </c>
      <c r="O1832" s="8">
        <f t="shared" si="281"/>
        <v>0</v>
      </c>
      <c r="P1832" s="8">
        <f t="shared" si="282"/>
        <v>0</v>
      </c>
      <c r="Q1832" s="9">
        <f t="shared" si="284"/>
        <v>52.5</v>
      </c>
      <c r="R1832" s="9">
        <f t="shared" si="285"/>
        <v>30</v>
      </c>
      <c r="S1832" s="9">
        <f t="shared" si="286"/>
        <v>22.5</v>
      </c>
      <c r="T1832" s="9">
        <f t="shared" si="287"/>
        <v>37.5</v>
      </c>
      <c r="U1832" s="8">
        <f t="shared" si="288"/>
        <v>35</v>
      </c>
      <c r="V1832" s="8">
        <f t="shared" si="289"/>
        <v>35.625</v>
      </c>
    </row>
    <row r="1833" spans="1:22" ht="13.5" x14ac:dyDescent="0.25">
      <c r="A1833" s="3">
        <f>RSI!A1833</f>
        <v>44960</v>
      </c>
      <c r="B1833" s="2">
        <f>RSI!B1833</f>
        <v>6.5187999999999997</v>
      </c>
      <c r="C1833" s="2">
        <f>RSI!I1833</f>
        <v>67.887810003542612</v>
      </c>
      <c r="D1833" s="2">
        <f>MACD!E1833</f>
        <v>-0.18142112840679747</v>
      </c>
      <c r="E1833" s="2">
        <f>MACD!F1833</f>
        <v>-0.10070852055943583</v>
      </c>
      <c r="F1833" s="2">
        <f>'Moving Avg'!D1833</f>
        <v>6.3491999999999988</v>
      </c>
      <c r="G1833" s="2">
        <f>'Moving Avg'!F1833</f>
        <v>6.1354549999999994</v>
      </c>
      <c r="H1833" s="2">
        <f>'Moving Avg'!G1833</f>
        <v>6.2257280000000028</v>
      </c>
      <c r="I1833" s="2">
        <f>'Moving Avg'!H1833</f>
        <v>6.3271660000000018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  <c r="M1833" s="8">
        <f t="shared" si="283"/>
        <v>50</v>
      </c>
      <c r="N1833" s="8">
        <f t="shared" si="280"/>
        <v>100</v>
      </c>
      <c r="O1833" s="8">
        <f t="shared" si="281"/>
        <v>50</v>
      </c>
      <c r="P1833" s="8">
        <f t="shared" si="282"/>
        <v>83.5</v>
      </c>
      <c r="Q1833" s="9">
        <f t="shared" si="284"/>
        <v>72.525000000000006</v>
      </c>
      <c r="R1833" s="9">
        <f t="shared" si="285"/>
        <v>68.375</v>
      </c>
      <c r="S1833" s="9">
        <f t="shared" si="286"/>
        <v>72.575000000000003</v>
      </c>
      <c r="T1833" s="9">
        <f t="shared" si="287"/>
        <v>70.875</v>
      </c>
      <c r="U1833" s="8">
        <f t="shared" si="288"/>
        <v>71.158333333333346</v>
      </c>
      <c r="V1833" s="8">
        <f t="shared" si="289"/>
        <v>71.087500000000006</v>
      </c>
    </row>
    <row r="1834" spans="1:22" ht="13.5" x14ac:dyDescent="0.25">
      <c r="A1834" s="3">
        <f>RSI!A1834</f>
        <v>44963</v>
      </c>
      <c r="B1834" s="2">
        <f>RSI!B1834</f>
        <v>6.51</v>
      </c>
      <c r="C1834" s="2">
        <f>RSI!I1834</f>
        <v>67.212456281816628</v>
      </c>
      <c r="D1834" s="2">
        <f>MACD!E1834</f>
        <v>-0.20805406112769909</v>
      </c>
      <c r="E1834" s="2">
        <f>MACD!F1834</f>
        <v>-0.12217762867308848</v>
      </c>
      <c r="F1834" s="2">
        <f>'Moving Avg'!D1834</f>
        <v>6.3880799999999995</v>
      </c>
      <c r="G1834" s="2">
        <f>'Moving Avg'!F1834</f>
        <v>6.1610700000000005</v>
      </c>
      <c r="H1834" s="2">
        <f>'Moving Avg'!G1834</f>
        <v>6.2269660000000018</v>
      </c>
      <c r="I1834" s="2">
        <f>'Moving Avg'!H1834</f>
        <v>6.3301085000000024</v>
      </c>
      <c r="J1834" s="6" t="str">
        <f>OBV!F1834</f>
        <v>BEARISH</v>
      </c>
      <c r="K1834" s="6" t="str">
        <f>OBV!G1834</f>
        <v>NEUTRAL</v>
      </c>
      <c r="L1834" s="6" t="str">
        <f>OBV!H1834</f>
        <v>BEARISH DIVERGENCE</v>
      </c>
      <c r="M1834" s="8">
        <f t="shared" si="283"/>
        <v>50</v>
      </c>
      <c r="N1834" s="8">
        <f t="shared" si="280"/>
        <v>100</v>
      </c>
      <c r="O1834" s="8">
        <f t="shared" si="281"/>
        <v>50</v>
      </c>
      <c r="P1834" s="8">
        <f t="shared" si="282"/>
        <v>16.5</v>
      </c>
      <c r="Q1834" s="9">
        <f t="shared" si="284"/>
        <v>62.475000000000001</v>
      </c>
      <c r="R1834" s="9">
        <f t="shared" si="285"/>
        <v>51.625</v>
      </c>
      <c r="S1834" s="9">
        <f t="shared" si="286"/>
        <v>42.424999999999997</v>
      </c>
      <c r="T1834" s="9">
        <f t="shared" si="287"/>
        <v>54.125</v>
      </c>
      <c r="U1834" s="8">
        <f t="shared" si="288"/>
        <v>52.17499999999999</v>
      </c>
      <c r="V1834" s="8">
        <f t="shared" si="289"/>
        <v>52.662499999999994</v>
      </c>
    </row>
    <row r="1835" spans="1:22" ht="13.5" x14ac:dyDescent="0.25">
      <c r="A1835" s="3">
        <f>RSI!A1835</f>
        <v>44964</v>
      </c>
      <c r="B1835" s="2">
        <f>RSI!B1835</f>
        <v>6.4835000000000003</v>
      </c>
      <c r="C1835" s="2">
        <f>RSI!I1835</f>
        <v>65.11183707329036</v>
      </c>
      <c r="D1835" s="2">
        <f>MACD!E1835</f>
        <v>-0.19102454618108222</v>
      </c>
      <c r="E1835" s="2">
        <f>MACD!F1835</f>
        <v>-0.13594701217468724</v>
      </c>
      <c r="F1835" s="2">
        <f>'Moving Avg'!D1835</f>
        <v>6.4234200000000001</v>
      </c>
      <c r="G1835" s="2">
        <f>'Moving Avg'!F1835</f>
        <v>6.1858050000000002</v>
      </c>
      <c r="H1835" s="2">
        <f>'Moving Avg'!G1835</f>
        <v>6.2301460000000022</v>
      </c>
      <c r="I1835" s="2">
        <f>'Moving Avg'!H1835</f>
        <v>6.332501500000002</v>
      </c>
      <c r="J1835" s="6" t="str">
        <f>OBV!F1835</f>
        <v>BEARISH</v>
      </c>
      <c r="K1835" s="6" t="str">
        <f>OBV!G1835</f>
        <v>NEUTRAL</v>
      </c>
      <c r="L1835" s="6" t="str">
        <f>OBV!H1835</f>
        <v>BEARISH DIVERGENCE</v>
      </c>
      <c r="M1835" s="8">
        <f t="shared" si="283"/>
        <v>50</v>
      </c>
      <c r="N1835" s="8">
        <f t="shared" si="280"/>
        <v>100</v>
      </c>
      <c r="O1835" s="8">
        <f t="shared" si="281"/>
        <v>50</v>
      </c>
      <c r="P1835" s="8">
        <f t="shared" si="282"/>
        <v>16.5</v>
      </c>
      <c r="Q1835" s="9">
        <f t="shared" si="284"/>
        <v>62.475000000000001</v>
      </c>
      <c r="R1835" s="9">
        <f t="shared" si="285"/>
        <v>51.625</v>
      </c>
      <c r="S1835" s="9">
        <f t="shared" si="286"/>
        <v>42.424999999999997</v>
      </c>
      <c r="T1835" s="9">
        <f t="shared" si="287"/>
        <v>54.125</v>
      </c>
      <c r="U1835" s="8">
        <f t="shared" si="288"/>
        <v>52.17499999999999</v>
      </c>
      <c r="V1835" s="8">
        <f t="shared" si="289"/>
        <v>52.662499999999994</v>
      </c>
    </row>
    <row r="1836" spans="1:22" ht="13.5" x14ac:dyDescent="0.25">
      <c r="A1836" s="3">
        <f>RSI!A1836</f>
        <v>44965</v>
      </c>
      <c r="B1836" s="2">
        <f>RSI!B1836</f>
        <v>6.4745999999999997</v>
      </c>
      <c r="C1836" s="2">
        <f>RSI!I1836</f>
        <v>64.384049443263393</v>
      </c>
      <c r="D1836" s="2">
        <f>MACD!E1836</f>
        <v>-0.17746382026927598</v>
      </c>
      <c r="E1836" s="2">
        <f>MACD!F1836</f>
        <v>-0.144250373793605</v>
      </c>
      <c r="F1836" s="2">
        <f>'Moving Avg'!D1836</f>
        <v>6.4569799999999997</v>
      </c>
      <c r="G1836" s="2">
        <f>'Moving Avg'!F1836</f>
        <v>6.2136250000000004</v>
      </c>
      <c r="H1836" s="2">
        <f>'Moving Avg'!G1836</f>
        <v>6.2289080000000014</v>
      </c>
      <c r="I1836" s="2">
        <f>'Moving Avg'!H1836</f>
        <v>6.3348500000000012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  <c r="M1836" s="8">
        <f t="shared" si="283"/>
        <v>50</v>
      </c>
      <c r="N1836" s="8">
        <f t="shared" si="280"/>
        <v>100</v>
      </c>
      <c r="O1836" s="8">
        <f t="shared" si="281"/>
        <v>50</v>
      </c>
      <c r="P1836" s="8">
        <f t="shared" si="282"/>
        <v>16.5</v>
      </c>
      <c r="Q1836" s="9">
        <f t="shared" si="284"/>
        <v>62.475000000000001</v>
      </c>
      <c r="R1836" s="9">
        <f t="shared" si="285"/>
        <v>51.625</v>
      </c>
      <c r="S1836" s="9">
        <f t="shared" si="286"/>
        <v>42.424999999999997</v>
      </c>
      <c r="T1836" s="9">
        <f t="shared" si="287"/>
        <v>54.125</v>
      </c>
      <c r="U1836" s="8">
        <f t="shared" si="288"/>
        <v>52.17499999999999</v>
      </c>
      <c r="V1836" s="8">
        <f t="shared" si="289"/>
        <v>52.662499999999994</v>
      </c>
    </row>
    <row r="1837" spans="1:22" ht="13.5" x14ac:dyDescent="0.25">
      <c r="A1837" s="3">
        <f>RSI!A1837</f>
        <v>44966</v>
      </c>
      <c r="B1837" s="2">
        <f>RSI!B1837</f>
        <v>6.2803000000000004</v>
      </c>
      <c r="C1837" s="2">
        <f>RSI!I1837</f>
        <v>50.985473180725613</v>
      </c>
      <c r="D1837" s="2">
        <f>MACD!E1837</f>
        <v>-0.15158674076265566</v>
      </c>
      <c r="E1837" s="2">
        <f>MACD!F1837</f>
        <v>-0.14571764718741514</v>
      </c>
      <c r="F1837" s="2">
        <f>'Moving Avg'!D1837</f>
        <v>6.4534400000000005</v>
      </c>
      <c r="G1837" s="2">
        <f>'Moving Avg'!F1837</f>
        <v>6.2334999999999994</v>
      </c>
      <c r="H1837" s="2">
        <f>'Moving Avg'!G1837</f>
        <v>6.223784000000002</v>
      </c>
      <c r="I1837" s="2">
        <f>'Moving Avg'!H1837</f>
        <v>6.3364355000000003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3"/>
        <v>50</v>
      </c>
      <c r="N1837" s="8">
        <f t="shared" si="280"/>
        <v>45</v>
      </c>
      <c r="O1837" s="8">
        <f t="shared" si="281"/>
        <v>50</v>
      </c>
      <c r="P1837" s="8">
        <f t="shared" si="282"/>
        <v>16.5</v>
      </c>
      <c r="Q1837" s="9">
        <f t="shared" si="284"/>
        <v>43.225000000000001</v>
      </c>
      <c r="R1837" s="9">
        <f t="shared" si="285"/>
        <v>40.625</v>
      </c>
      <c r="S1837" s="9">
        <f t="shared" si="286"/>
        <v>34.174999999999997</v>
      </c>
      <c r="T1837" s="9">
        <f t="shared" si="287"/>
        <v>40.375</v>
      </c>
      <c r="U1837" s="8">
        <f t="shared" si="288"/>
        <v>39.341666666666661</v>
      </c>
      <c r="V1837" s="8">
        <f t="shared" si="289"/>
        <v>39.599999999999994</v>
      </c>
    </row>
    <row r="1838" spans="1:22" ht="13.5" x14ac:dyDescent="0.25">
      <c r="A1838" s="3">
        <f>RSI!A1838</f>
        <v>44967</v>
      </c>
      <c r="B1838" s="2">
        <f>RSI!B1838</f>
        <v>6.4745999999999997</v>
      </c>
      <c r="C1838" s="2">
        <f>RSI!I1838</f>
        <v>59.959114742888126</v>
      </c>
      <c r="D1838" s="2">
        <f>MACD!E1838</f>
        <v>-0.15368718569891815</v>
      </c>
      <c r="E1838" s="2">
        <f>MACD!F1838</f>
        <v>-0.14731155488971576</v>
      </c>
      <c r="F1838" s="2">
        <f>'Moving Avg'!D1838</f>
        <v>6.4445999999999994</v>
      </c>
      <c r="G1838" s="2">
        <f>'Moving Avg'!F1838</f>
        <v>6.2507199999999994</v>
      </c>
      <c r="H1838" s="2">
        <f>'Moving Avg'!G1838</f>
        <v>6.2225460000000012</v>
      </c>
      <c r="I1838" s="2">
        <f>'Moving Avg'!H1838</f>
        <v>6.3392010000000001</v>
      </c>
      <c r="J1838" s="6" t="str">
        <f>OBV!F1838</f>
        <v>BEARISH</v>
      </c>
      <c r="K1838" s="6" t="str">
        <f>OBV!G1838</f>
        <v>WEAK</v>
      </c>
      <c r="L1838" s="6" t="str">
        <f>OBV!H1838</f>
        <v>CONFIRMED BEARISH</v>
      </c>
      <c r="M1838" s="8">
        <f t="shared" si="283"/>
        <v>50</v>
      </c>
      <c r="N1838" s="8">
        <f t="shared" si="280"/>
        <v>45</v>
      </c>
      <c r="O1838" s="8">
        <f t="shared" si="281"/>
        <v>50</v>
      </c>
      <c r="P1838" s="8">
        <f t="shared" si="282"/>
        <v>0</v>
      </c>
      <c r="Q1838" s="9">
        <f t="shared" si="284"/>
        <v>40.75</v>
      </c>
      <c r="R1838" s="9">
        <f t="shared" si="285"/>
        <v>36.5</v>
      </c>
      <c r="S1838" s="9">
        <f t="shared" si="286"/>
        <v>26.75</v>
      </c>
      <c r="T1838" s="9">
        <f t="shared" si="287"/>
        <v>36.25</v>
      </c>
      <c r="U1838" s="8">
        <f t="shared" si="288"/>
        <v>34.666666666666664</v>
      </c>
      <c r="V1838" s="8">
        <f t="shared" si="289"/>
        <v>35.0625</v>
      </c>
    </row>
    <row r="1839" spans="1:22" ht="13.5" x14ac:dyDescent="0.25">
      <c r="A1839" s="3">
        <f>RSI!A1839</f>
        <v>44970</v>
      </c>
      <c r="B1839" s="2">
        <f>RSI!B1839</f>
        <v>6.4481000000000002</v>
      </c>
      <c r="C1839" s="2">
        <f>RSI!I1839</f>
        <v>58.388995400108847</v>
      </c>
      <c r="D1839" s="2">
        <f>MACD!E1839</f>
        <v>-0.1370771390170864</v>
      </c>
      <c r="E1839" s="2">
        <f>MACD!F1839</f>
        <v>-0.14526467171518989</v>
      </c>
      <c r="F1839" s="2">
        <f>'Moving Avg'!D1839</f>
        <v>6.4322199999999992</v>
      </c>
      <c r="G1839" s="2">
        <f>'Moving Avg'!F1839</f>
        <v>6.2688249999999988</v>
      </c>
      <c r="H1839" s="2">
        <f>'Moving Avg'!G1839</f>
        <v>6.2225460000000021</v>
      </c>
      <c r="I1839" s="2">
        <f>'Moving Avg'!H1839</f>
        <v>6.3418339999999986</v>
      </c>
      <c r="J1839" s="6" t="str">
        <f>OBV!F1839</f>
        <v>BEARISH</v>
      </c>
      <c r="K1839" s="6" t="str">
        <f>OBV!G1839</f>
        <v>WEAK</v>
      </c>
      <c r="L1839" s="6" t="str">
        <f>OBV!H1839</f>
        <v>CONFIRMED BEARISH</v>
      </c>
      <c r="M1839" s="8">
        <f t="shared" si="283"/>
        <v>50</v>
      </c>
      <c r="N1839" s="8">
        <f t="shared" si="280"/>
        <v>0</v>
      </c>
      <c r="O1839" s="8">
        <f t="shared" si="281"/>
        <v>50</v>
      </c>
      <c r="P1839" s="8">
        <f t="shared" si="282"/>
        <v>0</v>
      </c>
      <c r="Q1839" s="9">
        <f t="shared" si="284"/>
        <v>25</v>
      </c>
      <c r="R1839" s="9">
        <f t="shared" si="285"/>
        <v>27.5</v>
      </c>
      <c r="S1839" s="9">
        <f t="shared" si="286"/>
        <v>20</v>
      </c>
      <c r="T1839" s="9">
        <f t="shared" si="287"/>
        <v>25</v>
      </c>
      <c r="U1839" s="8">
        <f t="shared" si="288"/>
        <v>24.166666666666668</v>
      </c>
      <c r="V1839" s="8">
        <f t="shared" si="289"/>
        <v>24.375</v>
      </c>
    </row>
    <row r="1840" spans="1:22" ht="13.5" x14ac:dyDescent="0.25">
      <c r="A1840" s="3">
        <f>RSI!A1840</f>
        <v>44971</v>
      </c>
      <c r="B1840" s="2">
        <f>RSI!B1840</f>
        <v>6.4481000000000002</v>
      </c>
      <c r="C1840" s="2">
        <f>RSI!I1840</f>
        <v>58.388995400108847</v>
      </c>
      <c r="D1840" s="2">
        <f>MACD!E1840</f>
        <v>-0.12536525470491533</v>
      </c>
      <c r="E1840" s="2">
        <f>MACD!F1840</f>
        <v>-0.14128478831313498</v>
      </c>
      <c r="F1840" s="2">
        <f>'Moving Avg'!D1840</f>
        <v>6.425139999999999</v>
      </c>
      <c r="G1840" s="2">
        <f>'Moving Avg'!F1840</f>
        <v>6.2878150000000002</v>
      </c>
      <c r="H1840" s="2">
        <f>'Moving Avg'!G1840</f>
        <v>6.223428000000002</v>
      </c>
      <c r="I1840" s="2">
        <f>'Moving Avg'!H1840</f>
        <v>6.3448839999999995</v>
      </c>
      <c r="J1840" s="6" t="str">
        <f>OBV!F1840</f>
        <v>BEARISH</v>
      </c>
      <c r="K1840" s="6" t="str">
        <f>OBV!G1840</f>
        <v>WEAK</v>
      </c>
      <c r="L1840" s="6" t="str">
        <f>OBV!H1840</f>
        <v>CONFIRMED BEARISH</v>
      </c>
      <c r="M1840" s="8">
        <f t="shared" si="283"/>
        <v>50</v>
      </c>
      <c r="N1840" s="8">
        <f t="shared" si="280"/>
        <v>0</v>
      </c>
      <c r="O1840" s="8">
        <f t="shared" si="281"/>
        <v>50</v>
      </c>
      <c r="P1840" s="8">
        <f t="shared" si="282"/>
        <v>0</v>
      </c>
      <c r="Q1840" s="9">
        <f t="shared" si="284"/>
        <v>25</v>
      </c>
      <c r="R1840" s="9">
        <f t="shared" si="285"/>
        <v>27.5</v>
      </c>
      <c r="S1840" s="9">
        <f t="shared" si="286"/>
        <v>20</v>
      </c>
      <c r="T1840" s="9">
        <f t="shared" si="287"/>
        <v>25</v>
      </c>
      <c r="U1840" s="8">
        <f t="shared" si="288"/>
        <v>24.166666666666668</v>
      </c>
      <c r="V1840" s="8">
        <f t="shared" si="289"/>
        <v>24.375</v>
      </c>
    </row>
    <row r="1841" spans="1:22" ht="13.5" x14ac:dyDescent="0.25">
      <c r="A1841" s="3">
        <f>RSI!A1841</f>
        <v>44972</v>
      </c>
      <c r="B1841" s="2">
        <f>RSI!B1841</f>
        <v>6.2714999999999996</v>
      </c>
      <c r="C1841" s="2">
        <f>RSI!I1841</f>
        <v>48.560730471858086</v>
      </c>
      <c r="D1841" s="2">
        <f>MACD!E1841</f>
        <v>-0.1032893880249528</v>
      </c>
      <c r="E1841" s="2">
        <f>MACD!F1841</f>
        <v>-0.13368570825549855</v>
      </c>
      <c r="F1841" s="2">
        <f>'Moving Avg'!D1841</f>
        <v>6.3845200000000002</v>
      </c>
      <c r="G1841" s="2">
        <f>'Moving Avg'!F1841</f>
        <v>6.3010649999999995</v>
      </c>
      <c r="H1841" s="2">
        <f>'Moving Avg'!G1841</f>
        <v>6.2216620000000038</v>
      </c>
      <c r="I1841" s="2">
        <f>'Moving Avg'!H1841</f>
        <v>6.3470510000000004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3"/>
        <v>50</v>
      </c>
      <c r="N1841" s="8">
        <f t="shared" si="280"/>
        <v>0</v>
      </c>
      <c r="O1841" s="8">
        <f t="shared" si="281"/>
        <v>50</v>
      </c>
      <c r="P1841" s="8">
        <f t="shared" si="282"/>
        <v>16.5</v>
      </c>
      <c r="Q1841" s="9">
        <f t="shared" si="284"/>
        <v>27.475000000000001</v>
      </c>
      <c r="R1841" s="9">
        <f t="shared" si="285"/>
        <v>31.625</v>
      </c>
      <c r="S1841" s="9">
        <f t="shared" si="286"/>
        <v>27.425000000000001</v>
      </c>
      <c r="T1841" s="9">
        <f t="shared" si="287"/>
        <v>29.125</v>
      </c>
      <c r="U1841" s="8">
        <f t="shared" si="288"/>
        <v>28.841666666666669</v>
      </c>
      <c r="V1841" s="8">
        <f t="shared" si="289"/>
        <v>28.912500000000001</v>
      </c>
    </row>
    <row r="1842" spans="1:22" ht="13.5" x14ac:dyDescent="0.25">
      <c r="A1842" s="3">
        <f>RSI!A1842</f>
        <v>44973</v>
      </c>
      <c r="B1842" s="2">
        <f>RSI!B1842</f>
        <v>6.3951000000000002</v>
      </c>
      <c r="C1842" s="2">
        <f>RSI!I1842</f>
        <v>54.352074351921182</v>
      </c>
      <c r="D1842" s="2">
        <f>MACD!E1842</f>
        <v>-9.4923516546065123E-2</v>
      </c>
      <c r="E1842" s="2">
        <f>MACD!F1842</f>
        <v>-0.12593326991361187</v>
      </c>
      <c r="F1842" s="2">
        <f>'Moving Avg'!D1842</f>
        <v>6.4074799999999996</v>
      </c>
      <c r="G1842" s="2">
        <f>'Moving Avg'!F1842</f>
        <v>6.32491</v>
      </c>
      <c r="H1842" s="2">
        <f>'Moving Avg'!G1842</f>
        <v>6.2214840000000038</v>
      </c>
      <c r="I1842" s="2">
        <f>'Moving Avg'!H1842</f>
        <v>6.3498360000000016</v>
      </c>
      <c r="J1842" s="6" t="str">
        <f>OBV!F1842</f>
        <v>BEARISH</v>
      </c>
      <c r="K1842" s="6" t="str">
        <f>OBV!G1842</f>
        <v>NEUTRAL</v>
      </c>
      <c r="L1842" s="6" t="str">
        <f>OBV!H1842</f>
        <v>BEARISH DIVERGENCE</v>
      </c>
      <c r="M1842" s="8">
        <f t="shared" si="283"/>
        <v>50</v>
      </c>
      <c r="N1842" s="8">
        <f t="shared" si="280"/>
        <v>0</v>
      </c>
      <c r="O1842" s="8">
        <f t="shared" si="281"/>
        <v>50</v>
      </c>
      <c r="P1842" s="8">
        <f t="shared" si="282"/>
        <v>16.5</v>
      </c>
      <c r="Q1842" s="9">
        <f t="shared" si="284"/>
        <v>27.475000000000001</v>
      </c>
      <c r="R1842" s="9">
        <f t="shared" si="285"/>
        <v>31.625</v>
      </c>
      <c r="S1842" s="9">
        <f t="shared" si="286"/>
        <v>27.425000000000001</v>
      </c>
      <c r="T1842" s="9">
        <f t="shared" si="287"/>
        <v>29.125</v>
      </c>
      <c r="U1842" s="8">
        <f t="shared" si="288"/>
        <v>28.841666666666669</v>
      </c>
      <c r="V1842" s="8">
        <f t="shared" si="289"/>
        <v>28.912500000000001</v>
      </c>
    </row>
    <row r="1843" spans="1:22" ht="13.5" x14ac:dyDescent="0.25">
      <c r="A1843" s="3">
        <f>RSI!A1843</f>
        <v>44974</v>
      </c>
      <c r="B1843" s="2">
        <f>RSI!B1843</f>
        <v>6.2714999999999996</v>
      </c>
      <c r="C1843" s="2">
        <f>RSI!I1843</f>
        <v>48.474687681500797</v>
      </c>
      <c r="D1843" s="2">
        <f>MACD!E1843</f>
        <v>-4.5269075740143272E-2</v>
      </c>
      <c r="E1843" s="2">
        <f>MACD!F1843</f>
        <v>-0.10980043107891815</v>
      </c>
      <c r="F1843" s="2">
        <f>'Moving Avg'!D1843</f>
        <v>6.36686</v>
      </c>
      <c r="G1843" s="2">
        <f>'Moving Avg'!F1843</f>
        <v>6.3386000000000005</v>
      </c>
      <c r="H1843" s="2">
        <f>'Moving Avg'!G1843</f>
        <v>6.2190120000000038</v>
      </c>
      <c r="I1843" s="2">
        <f>'Moving Avg'!H1843</f>
        <v>6.3512520000000015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3"/>
        <v>50</v>
      </c>
      <c r="N1843" s="8">
        <f t="shared" si="280"/>
        <v>0</v>
      </c>
      <c r="O1843" s="8">
        <f t="shared" si="281"/>
        <v>50</v>
      </c>
      <c r="P1843" s="8">
        <f t="shared" si="282"/>
        <v>16.5</v>
      </c>
      <c r="Q1843" s="9">
        <f t="shared" si="284"/>
        <v>27.475000000000001</v>
      </c>
      <c r="R1843" s="9">
        <f t="shared" si="285"/>
        <v>31.625</v>
      </c>
      <c r="S1843" s="9">
        <f t="shared" si="286"/>
        <v>27.425000000000001</v>
      </c>
      <c r="T1843" s="9">
        <f t="shared" si="287"/>
        <v>29.125</v>
      </c>
      <c r="U1843" s="8">
        <f t="shared" si="288"/>
        <v>28.841666666666669</v>
      </c>
      <c r="V1843" s="8">
        <f t="shared" si="289"/>
        <v>28.912500000000001</v>
      </c>
    </row>
    <row r="1844" spans="1:22" ht="13.5" x14ac:dyDescent="0.25">
      <c r="A1844" s="3">
        <f>RSI!A1844</f>
        <v>44977</v>
      </c>
      <c r="B1844" s="2">
        <f>RSI!B1844</f>
        <v>6.3155999999999999</v>
      </c>
      <c r="C1844" s="2">
        <f>RSI!I1844</f>
        <v>50.530168249595505</v>
      </c>
      <c r="D1844" s="2">
        <f>MACD!E1844</f>
        <v>-7.6524161259303725E-3</v>
      </c>
      <c r="E1844" s="2">
        <f>MACD!F1844</f>
        <v>-8.93708280883206E-2</v>
      </c>
      <c r="F1844" s="2">
        <f>'Moving Avg'!D1844</f>
        <v>6.3403599999999996</v>
      </c>
      <c r="G1844" s="2">
        <f>'Moving Avg'!F1844</f>
        <v>6.354495</v>
      </c>
      <c r="H1844" s="2">
        <f>'Moving Avg'!G1844</f>
        <v>6.2172440000000027</v>
      </c>
      <c r="I1844" s="2">
        <f>'Moving Avg'!H1844</f>
        <v>6.3532225000000002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  <c r="M1844" s="8">
        <f t="shared" si="283"/>
        <v>50</v>
      </c>
      <c r="N1844" s="8">
        <f t="shared" si="280"/>
        <v>0</v>
      </c>
      <c r="O1844" s="8">
        <f t="shared" si="281"/>
        <v>0</v>
      </c>
      <c r="P1844" s="8">
        <f t="shared" si="282"/>
        <v>16.5</v>
      </c>
      <c r="Q1844" s="9">
        <f t="shared" si="284"/>
        <v>19.975000000000001</v>
      </c>
      <c r="R1844" s="9">
        <f t="shared" si="285"/>
        <v>14.125</v>
      </c>
      <c r="S1844" s="9">
        <f t="shared" si="286"/>
        <v>14.925000000000001</v>
      </c>
      <c r="T1844" s="9">
        <f t="shared" si="287"/>
        <v>16.625</v>
      </c>
      <c r="U1844" s="8">
        <f t="shared" si="288"/>
        <v>16.341666666666669</v>
      </c>
      <c r="V1844" s="8">
        <f t="shared" si="289"/>
        <v>16.412500000000001</v>
      </c>
    </row>
    <row r="1845" spans="1:22" ht="13.5" x14ac:dyDescent="0.25">
      <c r="A1845" s="3">
        <f>RSI!A1845</f>
        <v>44978</v>
      </c>
      <c r="B1845" s="2">
        <f>RSI!B1845</f>
        <v>6.3155999999999999</v>
      </c>
      <c r="C1845" s="2">
        <f>RSI!I1845</f>
        <v>50.530168249595512</v>
      </c>
      <c r="D1845" s="2">
        <f>MACD!E1845</f>
        <v>2.0044994296897656E-2</v>
      </c>
      <c r="E1845" s="2">
        <f>MACD!F1845</f>
        <v>-6.7487663611276963E-2</v>
      </c>
      <c r="F1845" s="2">
        <f>'Moving Avg'!D1845</f>
        <v>6.31386</v>
      </c>
      <c r="G1845" s="2">
        <f>'Moving Avg'!F1845</f>
        <v>6.3575849999999994</v>
      </c>
      <c r="H1845" s="2">
        <f>'Moving Avg'!G1845</f>
        <v>6.2158300000000031</v>
      </c>
      <c r="I1845" s="2">
        <f>'Moving Avg'!H1845</f>
        <v>6.3556100000000004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  <c r="M1845" s="8">
        <f t="shared" si="283"/>
        <v>50</v>
      </c>
      <c r="N1845" s="8">
        <f t="shared" si="280"/>
        <v>0</v>
      </c>
      <c r="O1845" s="8">
        <f t="shared" si="281"/>
        <v>0</v>
      </c>
      <c r="P1845" s="8">
        <f t="shared" si="282"/>
        <v>16.5</v>
      </c>
      <c r="Q1845" s="9">
        <f t="shared" si="284"/>
        <v>19.975000000000001</v>
      </c>
      <c r="R1845" s="9">
        <f t="shared" si="285"/>
        <v>14.125</v>
      </c>
      <c r="S1845" s="9">
        <f t="shared" si="286"/>
        <v>14.925000000000001</v>
      </c>
      <c r="T1845" s="9">
        <f t="shared" si="287"/>
        <v>16.625</v>
      </c>
      <c r="U1845" s="8">
        <f t="shared" si="288"/>
        <v>16.341666666666669</v>
      </c>
      <c r="V1845" s="8">
        <f t="shared" si="289"/>
        <v>16.412500000000001</v>
      </c>
    </row>
    <row r="1846" spans="1:22" ht="13.5" x14ac:dyDescent="0.25">
      <c r="A1846" s="3">
        <f>RSI!A1846</f>
        <v>44979</v>
      </c>
      <c r="B1846" s="2">
        <f>RSI!B1846</f>
        <v>6.4039999999999999</v>
      </c>
      <c r="C1846" s="2">
        <f>RSI!I1846</f>
        <v>54.728711578995487</v>
      </c>
      <c r="D1846" s="2">
        <f>MACD!E1846</f>
        <v>3.5512823040743768E-2</v>
      </c>
      <c r="E1846" s="2">
        <f>MACD!F1846</f>
        <v>-4.6887566280872824E-2</v>
      </c>
      <c r="F1846" s="2">
        <f>'Moving Avg'!D1846</f>
        <v>6.3403599999999996</v>
      </c>
      <c r="G1846" s="2">
        <f>'Moving Avg'!F1846</f>
        <v>6.3650949999999993</v>
      </c>
      <c r="H1846" s="2">
        <f>'Moving Avg'!G1846</f>
        <v>6.2184800000000022</v>
      </c>
      <c r="I1846" s="2">
        <f>'Moving Avg'!H1846</f>
        <v>6.3585645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3"/>
        <v>50</v>
      </c>
      <c r="N1846" s="8">
        <f t="shared" si="280"/>
        <v>0</v>
      </c>
      <c r="O1846" s="8">
        <f t="shared" si="281"/>
        <v>0</v>
      </c>
      <c r="P1846" s="8">
        <f t="shared" si="282"/>
        <v>83.5</v>
      </c>
      <c r="Q1846" s="9">
        <f t="shared" si="284"/>
        <v>30.024999999999999</v>
      </c>
      <c r="R1846" s="9">
        <f t="shared" si="285"/>
        <v>30.875</v>
      </c>
      <c r="S1846" s="9">
        <f t="shared" si="286"/>
        <v>45.075000000000003</v>
      </c>
      <c r="T1846" s="9">
        <f t="shared" si="287"/>
        <v>33.375</v>
      </c>
      <c r="U1846" s="8">
        <f t="shared" si="288"/>
        <v>35.324999999999996</v>
      </c>
      <c r="V1846" s="8">
        <f t="shared" si="289"/>
        <v>34.837499999999999</v>
      </c>
    </row>
    <row r="1847" spans="1:22" ht="13.5" x14ac:dyDescent="0.25">
      <c r="A1847" s="3">
        <f>RSI!A1847</f>
        <v>44980</v>
      </c>
      <c r="B1847" s="2">
        <f>RSI!B1847</f>
        <v>6.2714999999999996</v>
      </c>
      <c r="C1847" s="2">
        <f>RSI!I1847</f>
        <v>48.134498796337482</v>
      </c>
      <c r="D1847" s="2">
        <f>MACD!E1847</f>
        <v>2.7953853275486829E-2</v>
      </c>
      <c r="E1847" s="2">
        <f>MACD!F1847</f>
        <v>-3.1919282369600892E-2</v>
      </c>
      <c r="F1847" s="2">
        <f>'Moving Avg'!D1847</f>
        <v>6.3156400000000001</v>
      </c>
      <c r="G1847" s="2">
        <f>'Moving Avg'!F1847</f>
        <v>6.3655400000000002</v>
      </c>
      <c r="H1847" s="2">
        <f>'Moving Avg'!G1847</f>
        <v>6.2184800000000022</v>
      </c>
      <c r="I1847" s="2">
        <f>'Moving Avg'!H1847</f>
        <v>6.3607315000000009</v>
      </c>
      <c r="J1847" s="6" t="str">
        <f>OBV!F1847</f>
        <v>BEARISH</v>
      </c>
      <c r="K1847" s="6" t="str">
        <f>OBV!G1847</f>
        <v>WEAK</v>
      </c>
      <c r="L1847" s="6" t="str">
        <f>OBV!H1847</f>
        <v>CONFIRMED BEARISH</v>
      </c>
      <c r="M1847" s="8">
        <f t="shared" si="283"/>
        <v>50</v>
      </c>
      <c r="N1847" s="8">
        <f t="shared" si="280"/>
        <v>0</v>
      </c>
      <c r="O1847" s="8">
        <f t="shared" si="281"/>
        <v>0</v>
      </c>
      <c r="P1847" s="8">
        <f t="shared" si="282"/>
        <v>0</v>
      </c>
      <c r="Q1847" s="9">
        <f t="shared" si="284"/>
        <v>17.5</v>
      </c>
      <c r="R1847" s="9">
        <f t="shared" si="285"/>
        <v>10</v>
      </c>
      <c r="S1847" s="9">
        <f t="shared" si="286"/>
        <v>7.5</v>
      </c>
      <c r="T1847" s="9">
        <f t="shared" si="287"/>
        <v>12.5</v>
      </c>
      <c r="U1847" s="8">
        <f t="shared" si="288"/>
        <v>11.666666666666666</v>
      </c>
      <c r="V1847" s="8">
        <f t="shared" si="289"/>
        <v>11.875</v>
      </c>
    </row>
    <row r="1848" spans="1:22" ht="13.5" x14ac:dyDescent="0.25">
      <c r="A1848" s="3">
        <f>RSI!A1848</f>
        <v>44981</v>
      </c>
      <c r="B1848" s="2">
        <f>RSI!B1848</f>
        <v>6.2538</v>
      </c>
      <c r="C1848" s="2">
        <f>RSI!I1848</f>
        <v>47.314368505949815</v>
      </c>
      <c r="D1848" s="2">
        <f>MACD!E1848</f>
        <v>5.3016724789595848E-2</v>
      </c>
      <c r="E1848" s="2">
        <f>MACD!F1848</f>
        <v>-1.4932080937761544E-2</v>
      </c>
      <c r="F1848" s="2">
        <f>'Moving Avg'!D1848</f>
        <v>6.3120999999999992</v>
      </c>
      <c r="G1848" s="2">
        <f>'Moving Avg'!F1848</f>
        <v>6.3681900000000002</v>
      </c>
      <c r="H1848" s="2">
        <f>'Moving Avg'!G1848</f>
        <v>6.2181260000000034</v>
      </c>
      <c r="I1848" s="2">
        <f>'Moving Avg'!H1848</f>
        <v>6.362393</v>
      </c>
      <c r="J1848" s="6" t="str">
        <f>OBV!F1848</f>
        <v>BEARISH</v>
      </c>
      <c r="K1848" s="6" t="str">
        <f>OBV!G1848</f>
        <v>WEAK</v>
      </c>
      <c r="L1848" s="6" t="str">
        <f>OBV!H1848</f>
        <v>CONFIRMED BEARISH</v>
      </c>
      <c r="M1848" s="8">
        <f t="shared" si="283"/>
        <v>50</v>
      </c>
      <c r="N1848" s="8">
        <f t="shared" si="280"/>
        <v>0</v>
      </c>
      <c r="O1848" s="8">
        <f t="shared" si="281"/>
        <v>0</v>
      </c>
      <c r="P1848" s="8">
        <f t="shared" si="282"/>
        <v>0</v>
      </c>
      <c r="Q1848" s="9">
        <f t="shared" si="284"/>
        <v>17.5</v>
      </c>
      <c r="R1848" s="9">
        <f t="shared" si="285"/>
        <v>10</v>
      </c>
      <c r="S1848" s="9">
        <f t="shared" si="286"/>
        <v>7.5</v>
      </c>
      <c r="T1848" s="9">
        <f t="shared" si="287"/>
        <v>12.5</v>
      </c>
      <c r="U1848" s="8">
        <f t="shared" si="288"/>
        <v>11.666666666666666</v>
      </c>
      <c r="V1848" s="8">
        <f t="shared" si="289"/>
        <v>11.875</v>
      </c>
    </row>
    <row r="1849" spans="1:22" ht="13.5" x14ac:dyDescent="0.25">
      <c r="A1849" s="3">
        <f>RSI!A1849</f>
        <v>44984</v>
      </c>
      <c r="B1849" s="2">
        <f>RSI!B1849</f>
        <v>6.2714999999999996</v>
      </c>
      <c r="C1849" s="2">
        <f>RSI!I1849</f>
        <v>48.263675441918693</v>
      </c>
      <c r="D1849" s="2">
        <f>MACD!E1849</f>
        <v>6.9176903613588969E-2</v>
      </c>
      <c r="E1849" s="2">
        <f>MACD!F1849</f>
        <v>1.8897159725085582E-3</v>
      </c>
      <c r="F1849" s="2">
        <f>'Moving Avg'!D1849</f>
        <v>6.30328</v>
      </c>
      <c r="G1849" s="2">
        <f>'Moving Avg'!F1849</f>
        <v>6.3659850000000002</v>
      </c>
      <c r="H1849" s="2">
        <f>'Moving Avg'!G1849</f>
        <v>6.2175960000000021</v>
      </c>
      <c r="I1849" s="2">
        <f>'Moving Avg'!H1849</f>
        <v>6.3641430000000003</v>
      </c>
      <c r="J1849" s="6" t="str">
        <f>OBV!F1849</f>
        <v>BEARISH</v>
      </c>
      <c r="K1849" s="6" t="str">
        <f>OBV!G1849</f>
        <v>WEAK</v>
      </c>
      <c r="L1849" s="6" t="str">
        <f>OBV!H1849</f>
        <v>CONFIRMED BEARISH</v>
      </c>
      <c r="M1849" s="8">
        <f t="shared" si="283"/>
        <v>50</v>
      </c>
      <c r="N1849" s="8">
        <f t="shared" si="280"/>
        <v>0</v>
      </c>
      <c r="O1849" s="8">
        <f t="shared" si="281"/>
        <v>0</v>
      </c>
      <c r="P1849" s="8">
        <f t="shared" si="282"/>
        <v>0</v>
      </c>
      <c r="Q1849" s="9">
        <f t="shared" si="284"/>
        <v>17.5</v>
      </c>
      <c r="R1849" s="9">
        <f t="shared" si="285"/>
        <v>10</v>
      </c>
      <c r="S1849" s="9">
        <f t="shared" si="286"/>
        <v>7.5</v>
      </c>
      <c r="T1849" s="9">
        <f t="shared" si="287"/>
        <v>12.5</v>
      </c>
      <c r="U1849" s="8">
        <f t="shared" si="288"/>
        <v>11.666666666666666</v>
      </c>
      <c r="V1849" s="8">
        <f t="shared" si="289"/>
        <v>11.875</v>
      </c>
    </row>
    <row r="1850" spans="1:22" ht="13.5" x14ac:dyDescent="0.25">
      <c r="A1850" s="3">
        <f>RSI!A1850</f>
        <v>44985</v>
      </c>
      <c r="B1850" s="2">
        <f>RSI!B1850</f>
        <v>6.3597999999999999</v>
      </c>
      <c r="C1850" s="2">
        <f>RSI!I1850</f>
        <v>52.829862769246404</v>
      </c>
      <c r="D1850" s="2">
        <f>MACD!E1850</f>
        <v>7.6521466468699728E-2</v>
      </c>
      <c r="E1850" s="2">
        <f>MACD!F1850</f>
        <v>1.6816066071746794E-2</v>
      </c>
      <c r="F1850" s="2">
        <f>'Moving Avg'!D1850</f>
        <v>6.3121199999999993</v>
      </c>
      <c r="G1850" s="2">
        <f>'Moving Avg'!F1850</f>
        <v>6.3686350000000003</v>
      </c>
      <c r="H1850" s="2">
        <f>'Moving Avg'!G1850</f>
        <v>6.2193620000000021</v>
      </c>
      <c r="I1850" s="2">
        <f>'Moving Avg'!H1850</f>
        <v>6.3669600000000006</v>
      </c>
      <c r="J1850" s="6" t="str">
        <f>OBV!F1850</f>
        <v>BEARISH</v>
      </c>
      <c r="K1850" s="6" t="str">
        <f>OBV!G1850</f>
        <v>WEAK</v>
      </c>
      <c r="L1850" s="6" t="str">
        <f>OBV!H1850</f>
        <v>BEARISH DIVERGENCE</v>
      </c>
      <c r="M1850" s="8">
        <f t="shared" si="283"/>
        <v>50</v>
      </c>
      <c r="N1850" s="8">
        <f t="shared" si="280"/>
        <v>0</v>
      </c>
      <c r="O1850" s="8">
        <f t="shared" si="281"/>
        <v>0</v>
      </c>
      <c r="P1850" s="8">
        <f t="shared" si="282"/>
        <v>0</v>
      </c>
      <c r="Q1850" s="9">
        <f t="shared" si="284"/>
        <v>17.5</v>
      </c>
      <c r="R1850" s="9">
        <f t="shared" si="285"/>
        <v>10</v>
      </c>
      <c r="S1850" s="9">
        <f t="shared" si="286"/>
        <v>7.5</v>
      </c>
      <c r="T1850" s="9">
        <f t="shared" si="287"/>
        <v>12.5</v>
      </c>
      <c r="U1850" s="8">
        <f t="shared" si="288"/>
        <v>11.666666666666666</v>
      </c>
      <c r="V1850" s="8">
        <f t="shared" si="289"/>
        <v>11.875</v>
      </c>
    </row>
    <row r="1851" spans="1:22" ht="13.5" x14ac:dyDescent="0.25">
      <c r="A1851" s="3">
        <f>RSI!A1851</f>
        <v>44986</v>
      </c>
      <c r="B1851" s="2">
        <f>RSI!B1851</f>
        <v>6.4393000000000002</v>
      </c>
      <c r="C1851" s="2">
        <f>RSI!I1851</f>
        <v>56.548265124261455</v>
      </c>
      <c r="D1851" s="2">
        <f>MACD!E1851</f>
        <v>4.9351862250125222E-2</v>
      </c>
      <c r="E1851" s="2">
        <f>MACD!F1851</f>
        <v>2.3323225307422479E-2</v>
      </c>
      <c r="F1851" s="2">
        <f>'Moving Avg'!D1851</f>
        <v>6.3191799999999994</v>
      </c>
      <c r="G1851" s="2">
        <f>'Moving Avg'!F1851</f>
        <v>6.3752600000000017</v>
      </c>
      <c r="H1851" s="2">
        <f>'Moving Avg'!G1851</f>
        <v>6.2244840000000021</v>
      </c>
      <c r="I1851" s="2">
        <f>'Moving Avg'!H1851</f>
        <v>6.3699660000000007</v>
      </c>
      <c r="J1851" s="6" t="str">
        <f>OBV!F1851</f>
        <v>BEARISH</v>
      </c>
      <c r="K1851" s="6" t="str">
        <f>OBV!G1851</f>
        <v>NEUTRAL</v>
      </c>
      <c r="L1851" s="6" t="str">
        <f>OBV!H1851</f>
        <v>BEARISH DIVERGENCE</v>
      </c>
      <c r="M1851" s="8">
        <f t="shared" si="283"/>
        <v>50</v>
      </c>
      <c r="N1851" s="8">
        <f t="shared" si="280"/>
        <v>0</v>
      </c>
      <c r="O1851" s="8">
        <f t="shared" si="281"/>
        <v>0</v>
      </c>
      <c r="P1851" s="8">
        <f t="shared" si="282"/>
        <v>16.5</v>
      </c>
      <c r="Q1851" s="9">
        <f t="shared" si="284"/>
        <v>19.975000000000001</v>
      </c>
      <c r="R1851" s="9">
        <f t="shared" si="285"/>
        <v>14.125</v>
      </c>
      <c r="S1851" s="9">
        <f t="shared" si="286"/>
        <v>14.925000000000001</v>
      </c>
      <c r="T1851" s="9">
        <f t="shared" si="287"/>
        <v>16.625</v>
      </c>
      <c r="U1851" s="8">
        <f t="shared" si="288"/>
        <v>16.341666666666669</v>
      </c>
      <c r="V1851" s="8">
        <f t="shared" si="289"/>
        <v>16.412500000000001</v>
      </c>
    </row>
    <row r="1852" spans="1:22" ht="13.5" x14ac:dyDescent="0.25">
      <c r="A1852" s="3">
        <f>RSI!A1852</f>
        <v>44987</v>
      </c>
      <c r="B1852" s="2">
        <f>RSI!B1852</f>
        <v>6.4305000000000003</v>
      </c>
      <c r="C1852" s="2">
        <f>RSI!I1852</f>
        <v>56.021827716216826</v>
      </c>
      <c r="D1852" s="2">
        <f>MACD!E1852</f>
        <v>4.5257706668619946E-2</v>
      </c>
      <c r="E1852" s="2">
        <f>MACD!F1852</f>
        <v>2.7710121579661972E-2</v>
      </c>
      <c r="F1852" s="2">
        <f>'Moving Avg'!D1852</f>
        <v>6.3509799999999998</v>
      </c>
      <c r="G1852" s="2">
        <f>'Moving Avg'!F1852</f>
        <v>6.3818850000000014</v>
      </c>
      <c r="H1852" s="2">
        <f>'Moving Avg'!G1852</f>
        <v>6.2296080000000016</v>
      </c>
      <c r="I1852" s="2">
        <f>'Moving Avg'!H1852</f>
        <v>6.3730109999999991</v>
      </c>
      <c r="J1852" s="6" t="str">
        <f>OBV!F1852</f>
        <v>BULLISH</v>
      </c>
      <c r="K1852" s="6" t="str">
        <f>OBV!G1852</f>
        <v>STRONG</v>
      </c>
      <c r="L1852" s="6" t="str">
        <f>OBV!H1852</f>
        <v>CONFIRMED BULLISH</v>
      </c>
      <c r="M1852" s="8">
        <f t="shared" si="283"/>
        <v>50</v>
      </c>
      <c r="N1852" s="8">
        <f t="shared" si="280"/>
        <v>0</v>
      </c>
      <c r="O1852" s="8">
        <f t="shared" si="281"/>
        <v>0</v>
      </c>
      <c r="P1852" s="8">
        <f t="shared" si="282"/>
        <v>100</v>
      </c>
      <c r="Q1852" s="9">
        <f t="shared" si="284"/>
        <v>32.5</v>
      </c>
      <c r="R1852" s="9">
        <f t="shared" si="285"/>
        <v>35</v>
      </c>
      <c r="S1852" s="9">
        <f t="shared" si="286"/>
        <v>52.5</v>
      </c>
      <c r="T1852" s="9">
        <f t="shared" si="287"/>
        <v>37.5</v>
      </c>
      <c r="U1852" s="8">
        <f t="shared" si="288"/>
        <v>40</v>
      </c>
      <c r="V1852" s="8">
        <f t="shared" si="289"/>
        <v>39.375</v>
      </c>
    </row>
    <row r="1853" spans="1:22" ht="13.5" x14ac:dyDescent="0.25">
      <c r="A1853" s="3">
        <f>RSI!A1853</f>
        <v>44988</v>
      </c>
      <c r="B1853" s="2">
        <f>RSI!B1853</f>
        <v>6.4215999999999998</v>
      </c>
      <c r="C1853" s="2">
        <f>RSI!I1853</f>
        <v>55.459492392822177</v>
      </c>
      <c r="D1853" s="2">
        <f>MACD!E1853</f>
        <v>2.2774733416231818E-2</v>
      </c>
      <c r="E1853" s="2">
        <f>MACD!F1853</f>
        <v>2.6723043946975941E-2</v>
      </c>
      <c r="F1853" s="2">
        <f>'Moving Avg'!D1853</f>
        <v>6.3845399999999994</v>
      </c>
      <c r="G1853" s="2">
        <f>'Moving Avg'!F1853</f>
        <v>6.3770249999999997</v>
      </c>
      <c r="H1853" s="2">
        <f>'Moving Avg'!G1853</f>
        <v>6.2345540000000019</v>
      </c>
      <c r="I1853" s="2">
        <f>'Moving Avg'!H1853</f>
        <v>6.3764704999999982</v>
      </c>
      <c r="J1853" s="6" t="str">
        <f>OBV!F1853</f>
        <v>BULLISH</v>
      </c>
      <c r="K1853" s="6" t="str">
        <f>OBV!G1853</f>
        <v>STRONG</v>
      </c>
      <c r="L1853" s="6" t="str">
        <f>OBV!H1853</f>
        <v>CONFIRMED BULLISH</v>
      </c>
      <c r="M1853" s="8">
        <f t="shared" si="283"/>
        <v>50</v>
      </c>
      <c r="N1853" s="8">
        <f t="shared" si="280"/>
        <v>45</v>
      </c>
      <c r="O1853" s="8">
        <f t="shared" si="281"/>
        <v>50</v>
      </c>
      <c r="P1853" s="8">
        <f t="shared" si="282"/>
        <v>100</v>
      </c>
      <c r="Q1853" s="9">
        <f t="shared" si="284"/>
        <v>55.75</v>
      </c>
      <c r="R1853" s="9">
        <f t="shared" si="285"/>
        <v>61.5</v>
      </c>
      <c r="S1853" s="9">
        <f t="shared" si="286"/>
        <v>71.75</v>
      </c>
      <c r="T1853" s="9">
        <f t="shared" si="287"/>
        <v>61.25</v>
      </c>
      <c r="U1853" s="8">
        <f t="shared" si="288"/>
        <v>63</v>
      </c>
      <c r="V1853" s="8">
        <f t="shared" si="289"/>
        <v>62.5625</v>
      </c>
    </row>
    <row r="1854" spans="1:22" ht="13.5" x14ac:dyDescent="0.25">
      <c r="A1854" s="3">
        <f>RSI!A1854</f>
        <v>44991</v>
      </c>
      <c r="B1854" s="2">
        <f>RSI!B1854</f>
        <v>6.4215999999999998</v>
      </c>
      <c r="C1854" s="2">
        <f>RSI!I1854</f>
        <v>55.459492392822177</v>
      </c>
      <c r="D1854" s="2">
        <f>MACD!E1854</f>
        <v>9.9744012849729558E-3</v>
      </c>
      <c r="E1854" s="2">
        <f>MACD!F1854</f>
        <v>2.3373315414575345E-2</v>
      </c>
      <c r="F1854" s="2">
        <f>'Moving Avg'!D1854</f>
        <v>6.4145599999999989</v>
      </c>
      <c r="G1854" s="2">
        <f>'Moving Avg'!F1854</f>
        <v>6.3726050000000001</v>
      </c>
      <c r="H1854" s="2">
        <f>'Moving Avg'!G1854</f>
        <v>6.2410900000000016</v>
      </c>
      <c r="I1854" s="2">
        <f>'Moving Avg'!H1854</f>
        <v>6.379762999999997</v>
      </c>
      <c r="J1854" s="6" t="str">
        <f>OBV!F1854</f>
        <v>BULLISH</v>
      </c>
      <c r="K1854" s="6" t="str">
        <f>OBV!G1854</f>
        <v>STRONG</v>
      </c>
      <c r="L1854" s="6" t="str">
        <f>OBV!H1854</f>
        <v>CONFIRMED BULLISH</v>
      </c>
      <c r="M1854" s="8">
        <f t="shared" si="283"/>
        <v>50</v>
      </c>
      <c r="N1854" s="8">
        <f t="shared" si="280"/>
        <v>45</v>
      </c>
      <c r="O1854" s="8">
        <f t="shared" si="281"/>
        <v>50</v>
      </c>
      <c r="P1854" s="8">
        <f t="shared" si="282"/>
        <v>100</v>
      </c>
      <c r="Q1854" s="9">
        <f t="shared" si="284"/>
        <v>55.75</v>
      </c>
      <c r="R1854" s="9">
        <f t="shared" si="285"/>
        <v>61.5</v>
      </c>
      <c r="S1854" s="9">
        <f t="shared" si="286"/>
        <v>71.75</v>
      </c>
      <c r="T1854" s="9">
        <f t="shared" si="287"/>
        <v>61.25</v>
      </c>
      <c r="U1854" s="8">
        <f t="shared" si="288"/>
        <v>63</v>
      </c>
      <c r="V1854" s="8">
        <f t="shared" si="289"/>
        <v>62.5625</v>
      </c>
    </row>
    <row r="1855" spans="1:22" ht="13.5" x14ac:dyDescent="0.25">
      <c r="A1855" s="3">
        <f>RSI!A1855</f>
        <v>44992</v>
      </c>
      <c r="B1855" s="2">
        <f>RSI!B1855</f>
        <v>6.4127999999999998</v>
      </c>
      <c r="C1855" s="2">
        <f>RSI!I1855</f>
        <v>54.82838168194192</v>
      </c>
      <c r="D1855" s="2">
        <f>MACD!E1855</f>
        <v>-7.2414270715270845E-4</v>
      </c>
      <c r="E1855" s="2">
        <f>MACD!F1855</f>
        <v>1.8553823790229733E-2</v>
      </c>
      <c r="F1855" s="2">
        <f>'Moving Avg'!D1855</f>
        <v>6.42516</v>
      </c>
      <c r="G1855" s="2">
        <f>'Moving Avg'!F1855</f>
        <v>6.3690700000000007</v>
      </c>
      <c r="H1855" s="2">
        <f>'Moving Avg'!G1855</f>
        <v>6.2430340000000015</v>
      </c>
      <c r="I1855" s="2">
        <f>'Moving Avg'!H1855</f>
        <v>6.3826779999999976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  <c r="M1855" s="8">
        <f t="shared" si="283"/>
        <v>50</v>
      </c>
      <c r="N1855" s="8">
        <f t="shared" si="280"/>
        <v>45</v>
      </c>
      <c r="O1855" s="8">
        <f t="shared" si="281"/>
        <v>50</v>
      </c>
      <c r="P1855" s="8">
        <f t="shared" si="282"/>
        <v>16.5</v>
      </c>
      <c r="Q1855" s="9">
        <f t="shared" si="284"/>
        <v>43.225000000000001</v>
      </c>
      <c r="R1855" s="9">
        <f t="shared" si="285"/>
        <v>40.625</v>
      </c>
      <c r="S1855" s="9">
        <f t="shared" si="286"/>
        <v>34.174999999999997</v>
      </c>
      <c r="T1855" s="9">
        <f t="shared" si="287"/>
        <v>40.375</v>
      </c>
      <c r="U1855" s="8">
        <f t="shared" si="288"/>
        <v>39.341666666666661</v>
      </c>
      <c r="V1855" s="8">
        <f t="shared" si="289"/>
        <v>39.599999999999994</v>
      </c>
    </row>
    <row r="1856" spans="1:22" ht="13.5" x14ac:dyDescent="0.25">
      <c r="A1856" s="3">
        <f>RSI!A1856</f>
        <v>44993</v>
      </c>
      <c r="B1856" s="2">
        <f>RSI!B1856</f>
        <v>6.2714999999999996</v>
      </c>
      <c r="C1856" s="2">
        <f>RSI!I1856</f>
        <v>45.81337383007768</v>
      </c>
      <c r="D1856" s="2">
        <f>MACD!E1856</f>
        <v>1.3861033854084326E-2</v>
      </c>
      <c r="E1856" s="2">
        <f>MACD!F1856</f>
        <v>1.7615265803000654E-2</v>
      </c>
      <c r="F1856" s="2">
        <f>'Moving Avg'!D1856</f>
        <v>6.3915999999999995</v>
      </c>
      <c r="G1856" s="2">
        <f>'Moving Avg'!F1856</f>
        <v>6.3589150000000005</v>
      </c>
      <c r="H1856" s="2">
        <f>'Moving Avg'!G1856</f>
        <v>6.2425040000000012</v>
      </c>
      <c r="I1856" s="2">
        <f>'Moving Avg'!H1856</f>
        <v>6.3848449999999977</v>
      </c>
      <c r="J1856" s="6" t="str">
        <f>OBV!F1856</f>
        <v>BEARISH</v>
      </c>
      <c r="K1856" s="6" t="str">
        <f>OBV!G1856</f>
        <v>WEAK</v>
      </c>
      <c r="L1856" s="6" t="str">
        <f>OBV!H1856</f>
        <v>CONFIRMED BEARISH</v>
      </c>
      <c r="M1856" s="8">
        <f t="shared" si="283"/>
        <v>50</v>
      </c>
      <c r="N1856" s="8">
        <f t="shared" si="280"/>
        <v>45</v>
      </c>
      <c r="O1856" s="8">
        <f t="shared" si="281"/>
        <v>50</v>
      </c>
      <c r="P1856" s="8">
        <f t="shared" si="282"/>
        <v>0</v>
      </c>
      <c r="Q1856" s="9">
        <f t="shared" si="284"/>
        <v>40.75</v>
      </c>
      <c r="R1856" s="9">
        <f t="shared" si="285"/>
        <v>36.5</v>
      </c>
      <c r="S1856" s="9">
        <f t="shared" si="286"/>
        <v>26.75</v>
      </c>
      <c r="T1856" s="9">
        <f t="shared" si="287"/>
        <v>36.25</v>
      </c>
      <c r="U1856" s="8">
        <f t="shared" si="288"/>
        <v>34.666666666666664</v>
      </c>
      <c r="V1856" s="8">
        <f t="shared" si="289"/>
        <v>35.0625</v>
      </c>
    </row>
    <row r="1857" spans="1:22" ht="13.5" x14ac:dyDescent="0.25">
      <c r="A1857" s="3">
        <f>RSI!A1857</f>
        <v>44994</v>
      </c>
      <c r="B1857" s="2">
        <f>RSI!B1857</f>
        <v>6.2714999999999996</v>
      </c>
      <c r="C1857" s="2">
        <f>RSI!I1857</f>
        <v>45.81337383007768</v>
      </c>
      <c r="D1857" s="2">
        <f>MACD!E1857</f>
        <v>6.2555621131270556E-3</v>
      </c>
      <c r="E1857" s="2">
        <f>MACD!F1857</f>
        <v>1.5343325065025934E-2</v>
      </c>
      <c r="F1857" s="2">
        <f>'Moving Avg'!D1857</f>
        <v>6.3597999999999999</v>
      </c>
      <c r="G1857" s="2">
        <f>'Moving Avg'!F1857</f>
        <v>6.3584750000000003</v>
      </c>
      <c r="H1857" s="2">
        <f>'Moving Avg'!G1857</f>
        <v>6.2417980000000011</v>
      </c>
      <c r="I1857" s="2">
        <f>'Moving Avg'!H1857</f>
        <v>6.3872204999999962</v>
      </c>
      <c r="J1857" s="6" t="str">
        <f>OBV!F1857</f>
        <v>BEARISH</v>
      </c>
      <c r="K1857" s="6" t="str">
        <f>OBV!G1857</f>
        <v>WEAK</v>
      </c>
      <c r="L1857" s="6" t="str">
        <f>OBV!H1857</f>
        <v>CONFIRMED BEARISH</v>
      </c>
      <c r="M1857" s="8">
        <f t="shared" si="283"/>
        <v>50</v>
      </c>
      <c r="N1857" s="8">
        <f t="shared" si="280"/>
        <v>45</v>
      </c>
      <c r="O1857" s="8">
        <f t="shared" si="281"/>
        <v>0</v>
      </c>
      <c r="P1857" s="8">
        <f t="shared" si="282"/>
        <v>0</v>
      </c>
      <c r="Q1857" s="9">
        <f t="shared" si="284"/>
        <v>33.25</v>
      </c>
      <c r="R1857" s="9">
        <f t="shared" si="285"/>
        <v>19</v>
      </c>
      <c r="S1857" s="9">
        <f t="shared" si="286"/>
        <v>14.25</v>
      </c>
      <c r="T1857" s="9">
        <f t="shared" si="287"/>
        <v>23.75</v>
      </c>
      <c r="U1857" s="8">
        <f t="shared" si="288"/>
        <v>22.166666666666668</v>
      </c>
      <c r="V1857" s="8">
        <f t="shared" si="289"/>
        <v>22.5625</v>
      </c>
    </row>
    <row r="1858" spans="1:22" ht="13.5" x14ac:dyDescent="0.25">
      <c r="A1858" s="3">
        <f>RSI!A1858</f>
        <v>44995</v>
      </c>
      <c r="B1858" s="2">
        <f>RSI!B1858</f>
        <v>6.2714999999999996</v>
      </c>
      <c r="C1858" s="2">
        <f>RSI!I1858</f>
        <v>45.81337383007768</v>
      </c>
      <c r="D1858" s="2">
        <f>MACD!E1858</f>
        <v>-2.4975061980292423E-3</v>
      </c>
      <c r="E1858" s="2">
        <f>MACD!F1858</f>
        <v>1.17751588124149E-2</v>
      </c>
      <c r="F1858" s="2">
        <f>'Moving Avg'!D1858</f>
        <v>6.3297799999999995</v>
      </c>
      <c r="G1858" s="2">
        <f>'Moving Avg'!F1858</f>
        <v>6.3483200000000011</v>
      </c>
      <c r="H1858" s="2">
        <f>'Moving Avg'!G1858</f>
        <v>6.2414460000000016</v>
      </c>
      <c r="I1858" s="2">
        <f>'Moving Avg'!H1858</f>
        <v>6.3895959999999965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  <c r="M1858" s="8">
        <f t="shared" si="283"/>
        <v>50</v>
      </c>
      <c r="N1858" s="8">
        <f t="shared" ref="N1858:N1921" si="290">IF(E1858-D1858&gt;0.02, 100, IF(E1858-D1858&lt;0,0,45))</f>
        <v>45</v>
      </c>
      <c r="O1858" s="8">
        <f t="shared" ref="O1858:O1921" si="291">IF(F1858-I1858&gt;10,100,IF(F1858-I1858&gt;5,75, IF(F1858-I1858&gt;0,50,0)))</f>
        <v>0</v>
      </c>
      <c r="P1858" s="8">
        <f t="shared" ref="P1858:P1921" si="292">IF(L1858="confirmed bullish", 34, IF(L1858="bullish divergence",17, 0))+IF(J1858="bullish",33,IF(J1858="bearish",0,16.5))+IF(K1858="strong",33,IF(K1858="weak",0,16.5))</f>
        <v>16.5</v>
      </c>
      <c r="Q1858" s="9">
        <f t="shared" si="284"/>
        <v>35.725000000000001</v>
      </c>
      <c r="R1858" s="9">
        <f t="shared" si="285"/>
        <v>23.125</v>
      </c>
      <c r="S1858" s="9">
        <f t="shared" si="286"/>
        <v>21.675000000000001</v>
      </c>
      <c r="T1858" s="9">
        <f t="shared" si="287"/>
        <v>27.875</v>
      </c>
      <c r="U1858" s="8">
        <f t="shared" si="288"/>
        <v>26.841666666666669</v>
      </c>
      <c r="V1858" s="8">
        <f t="shared" si="289"/>
        <v>27.1</v>
      </c>
    </row>
    <row r="1859" spans="1:22" ht="13.5" x14ac:dyDescent="0.25">
      <c r="A1859" s="3">
        <f>RSI!A1859</f>
        <v>44998</v>
      </c>
      <c r="B1859" s="2">
        <f>RSI!B1859</f>
        <v>6.2272999999999996</v>
      </c>
      <c r="C1859" s="2">
        <f>RSI!I1859</f>
        <v>43.048036078493389</v>
      </c>
      <c r="D1859" s="2">
        <f>MACD!E1859</f>
        <v>-3.5314200463938406E-3</v>
      </c>
      <c r="E1859" s="2">
        <f>MACD!F1859</f>
        <v>8.7138430406531516E-3</v>
      </c>
      <c r="F1859" s="2">
        <f>'Moving Avg'!D1859</f>
        <v>6.2909199999999998</v>
      </c>
      <c r="G1859" s="2">
        <f>'Moving Avg'!F1859</f>
        <v>6.3372800000000007</v>
      </c>
      <c r="H1859" s="2">
        <f>'Moving Avg'!G1859</f>
        <v>6.2425060000000023</v>
      </c>
      <c r="I1859" s="2">
        <f>'Moving Avg'!H1859</f>
        <v>6.3916249999999959</v>
      </c>
      <c r="J1859" s="6" t="str">
        <f>OBV!F1859</f>
        <v>BEARISH</v>
      </c>
      <c r="K1859" s="6" t="str">
        <f>OBV!G1859</f>
        <v>WEAK</v>
      </c>
      <c r="L1859" s="6" t="str">
        <f>OBV!H1859</f>
        <v>CONFIRMED BEARISH</v>
      </c>
      <c r="M1859" s="8">
        <f t="shared" ref="M1859:M1922" si="293">IF(C1859&lt;30,100, IF(C1859&gt;70, 0, 50))</f>
        <v>50</v>
      </c>
      <c r="N1859" s="8">
        <f t="shared" si="290"/>
        <v>45</v>
      </c>
      <c r="O1859" s="8">
        <f t="shared" si="291"/>
        <v>0</v>
      </c>
      <c r="P1859" s="8">
        <f t="shared" si="292"/>
        <v>0</v>
      </c>
      <c r="Q1859" s="9">
        <f t="shared" ref="Q1859:Q1922" si="294">0.35*M1859+N1859*0.35+O1859*0.15+P1859*0.15</f>
        <v>33.25</v>
      </c>
      <c r="R1859" s="9">
        <f t="shared" ref="R1859:R1922" si="295">M1859*0.2+N1859*0.2+O1859*0.35+P1859*0.25</f>
        <v>19</v>
      </c>
      <c r="S1859" s="9">
        <f t="shared" ref="S1859:S1922" si="296">M1859*0.15+N1859*0.15+O1859*0.25+P1859*0.45</f>
        <v>14.25</v>
      </c>
      <c r="T1859" s="9">
        <f t="shared" ref="T1859:T1922" si="297">0.25*SUM(M1859:P1859)</f>
        <v>23.75</v>
      </c>
      <c r="U1859" s="8">
        <f t="shared" ref="U1859:U1922" si="298">SUM(Q1859:S1859)/3</f>
        <v>22.166666666666668</v>
      </c>
      <c r="V1859" s="8">
        <f t="shared" ref="V1859:V1922" si="299">SUM(Q1859:T1859)/4</f>
        <v>22.5625</v>
      </c>
    </row>
    <row r="1860" spans="1:22" ht="13.5" x14ac:dyDescent="0.25">
      <c r="A1860" s="3">
        <f>RSI!A1860</f>
        <v>44999</v>
      </c>
      <c r="B1860" s="2">
        <f>RSI!B1860</f>
        <v>6.2625999999999999</v>
      </c>
      <c r="C1860" s="2">
        <f>RSI!I1860</f>
        <v>45.858778670726572</v>
      </c>
      <c r="D1860" s="2">
        <f>MACD!E1860</f>
        <v>7.1722818678097155E-3</v>
      </c>
      <c r="E1860" s="2">
        <f>MACD!F1860</f>
        <v>8.4055308060844644E-3</v>
      </c>
      <c r="F1860" s="2">
        <f>'Moving Avg'!D1860</f>
        <v>6.2608799999999993</v>
      </c>
      <c r="G1860" s="2">
        <f>'Moving Avg'!F1860</f>
        <v>6.3280050000000001</v>
      </c>
      <c r="H1860" s="2">
        <f>'Moving Avg'!G1860</f>
        <v>6.2458620000000016</v>
      </c>
      <c r="I1860" s="2">
        <f>'Moving Avg'!H1860</f>
        <v>6.3942894999999966</v>
      </c>
      <c r="J1860" s="6" t="str">
        <f>OBV!F1860</f>
        <v>BEARISH</v>
      </c>
      <c r="K1860" s="6" t="str">
        <f>OBV!G1860</f>
        <v>WEAK</v>
      </c>
      <c r="L1860" s="6" t="str">
        <f>OBV!H1860</f>
        <v>CONFIRMED BEARISH</v>
      </c>
      <c r="M1860" s="8">
        <f t="shared" si="293"/>
        <v>50</v>
      </c>
      <c r="N1860" s="8">
        <f t="shared" si="290"/>
        <v>45</v>
      </c>
      <c r="O1860" s="8">
        <f t="shared" si="291"/>
        <v>0</v>
      </c>
      <c r="P1860" s="8">
        <f t="shared" si="292"/>
        <v>0</v>
      </c>
      <c r="Q1860" s="9">
        <f t="shared" si="294"/>
        <v>33.25</v>
      </c>
      <c r="R1860" s="9">
        <f t="shared" si="295"/>
        <v>19</v>
      </c>
      <c r="S1860" s="9">
        <f t="shared" si="296"/>
        <v>14.25</v>
      </c>
      <c r="T1860" s="9">
        <f t="shared" si="297"/>
        <v>23.75</v>
      </c>
      <c r="U1860" s="8">
        <f t="shared" si="298"/>
        <v>22.166666666666668</v>
      </c>
      <c r="V1860" s="8">
        <f t="shared" si="299"/>
        <v>22.5625</v>
      </c>
    </row>
    <row r="1861" spans="1:22" ht="13.5" x14ac:dyDescent="0.25">
      <c r="A1861" s="3">
        <f>RSI!A1861</f>
        <v>45000</v>
      </c>
      <c r="B1861" s="2">
        <f>RSI!B1861</f>
        <v>6.2272999999999996</v>
      </c>
      <c r="C1861" s="2">
        <f>RSI!I1861</f>
        <v>43.544425574321657</v>
      </c>
      <c r="D1861" s="2">
        <f>MACD!E1861</f>
        <v>3.1429914058507258E-2</v>
      </c>
      <c r="E1861" s="2">
        <f>MACD!F1861</f>
        <v>1.3010407456569024E-2</v>
      </c>
      <c r="F1861" s="2">
        <f>'Moving Avg'!D1861</f>
        <v>6.2520399999999992</v>
      </c>
      <c r="G1861" s="2">
        <f>'Moving Avg'!F1861</f>
        <v>6.3257950000000012</v>
      </c>
      <c r="H1861" s="2">
        <f>'Moving Avg'!G1861</f>
        <v>6.2502780000000016</v>
      </c>
      <c r="I1861" s="2">
        <f>'Moving Avg'!H1861</f>
        <v>6.3962769999999951</v>
      </c>
      <c r="J1861" s="6" t="str">
        <f>OBV!F1861</f>
        <v>BEARISH</v>
      </c>
      <c r="K1861" s="6" t="str">
        <f>OBV!G1861</f>
        <v>WEAK</v>
      </c>
      <c r="L1861" s="6" t="str">
        <f>OBV!H1861</f>
        <v>CONFIRMED BEARISH</v>
      </c>
      <c r="M1861" s="8">
        <f t="shared" si="293"/>
        <v>50</v>
      </c>
      <c r="N1861" s="8">
        <f t="shared" si="290"/>
        <v>0</v>
      </c>
      <c r="O1861" s="8">
        <f t="shared" si="291"/>
        <v>0</v>
      </c>
      <c r="P1861" s="8">
        <f t="shared" si="292"/>
        <v>0</v>
      </c>
      <c r="Q1861" s="9">
        <f t="shared" si="294"/>
        <v>17.5</v>
      </c>
      <c r="R1861" s="9">
        <f t="shared" si="295"/>
        <v>10</v>
      </c>
      <c r="S1861" s="9">
        <f t="shared" si="296"/>
        <v>7.5</v>
      </c>
      <c r="T1861" s="9">
        <f t="shared" si="297"/>
        <v>12.5</v>
      </c>
      <c r="U1861" s="8">
        <f t="shared" si="298"/>
        <v>11.666666666666666</v>
      </c>
      <c r="V1861" s="8">
        <f t="shared" si="299"/>
        <v>11.875</v>
      </c>
    </row>
    <row r="1862" spans="1:22" ht="13.5" x14ac:dyDescent="0.25">
      <c r="A1862" s="3">
        <f>RSI!A1862</f>
        <v>45001</v>
      </c>
      <c r="B1862" s="2">
        <f>RSI!B1862</f>
        <v>6.3421000000000003</v>
      </c>
      <c r="C1862" s="2">
        <f>RSI!I1862</f>
        <v>52.024149006991202</v>
      </c>
      <c r="D1862" s="2">
        <f>MACD!E1862</f>
        <v>4.2635410343999425E-2</v>
      </c>
      <c r="E1862" s="2">
        <f>MACD!F1862</f>
        <v>1.8935408034055107E-2</v>
      </c>
      <c r="F1862" s="2">
        <f>'Moving Avg'!D1862</f>
        <v>6.2661599999999993</v>
      </c>
      <c r="G1862" s="2">
        <f>'Moving Avg'!F1862</f>
        <v>6.3231450000000011</v>
      </c>
      <c r="H1862" s="2">
        <f>'Moving Avg'!G1862</f>
        <v>6.2575200000000031</v>
      </c>
      <c r="I1862" s="2">
        <f>'Moving Avg'!H1862</f>
        <v>6.3996309999999959</v>
      </c>
      <c r="J1862" s="6" t="str">
        <f>OBV!F1862</f>
        <v>BEARISH</v>
      </c>
      <c r="K1862" s="6" t="str">
        <f>OBV!G1862</f>
        <v>WEAK</v>
      </c>
      <c r="L1862" s="6" t="str">
        <f>OBV!H1862</f>
        <v>BEARISH DIVERGENCE</v>
      </c>
      <c r="M1862" s="8">
        <f t="shared" si="293"/>
        <v>50</v>
      </c>
      <c r="N1862" s="8">
        <f t="shared" si="290"/>
        <v>0</v>
      </c>
      <c r="O1862" s="8">
        <f t="shared" si="291"/>
        <v>0</v>
      </c>
      <c r="P1862" s="8">
        <f t="shared" si="292"/>
        <v>0</v>
      </c>
      <c r="Q1862" s="9">
        <f t="shared" si="294"/>
        <v>17.5</v>
      </c>
      <c r="R1862" s="9">
        <f t="shared" si="295"/>
        <v>10</v>
      </c>
      <c r="S1862" s="9">
        <f t="shared" si="296"/>
        <v>7.5</v>
      </c>
      <c r="T1862" s="9">
        <f t="shared" si="297"/>
        <v>12.5</v>
      </c>
      <c r="U1862" s="8">
        <f t="shared" si="298"/>
        <v>11.666666666666666</v>
      </c>
      <c r="V1862" s="8">
        <f t="shared" si="299"/>
        <v>11.875</v>
      </c>
    </row>
    <row r="1863" spans="1:22" ht="13.5" x14ac:dyDescent="0.25">
      <c r="A1863" s="3">
        <f>RSI!A1863</f>
        <v>45002</v>
      </c>
      <c r="B1863" s="2">
        <f>RSI!B1863</f>
        <v>6.3421000000000003</v>
      </c>
      <c r="C1863" s="2">
        <f>RSI!I1863</f>
        <v>52.024149006991202</v>
      </c>
      <c r="D1863" s="2">
        <f>MACD!E1863</f>
        <v>5.0566948341532303E-2</v>
      </c>
      <c r="E1863" s="2">
        <f>MACD!F1863</f>
        <v>2.5261716095550547E-2</v>
      </c>
      <c r="F1863" s="2">
        <f>'Moving Avg'!D1863</f>
        <v>6.2802800000000003</v>
      </c>
      <c r="G1863" s="2">
        <f>'Moving Avg'!F1863</f>
        <v>6.3266750000000007</v>
      </c>
      <c r="H1863" s="2">
        <f>'Moving Avg'!G1863</f>
        <v>6.2659980000000033</v>
      </c>
      <c r="I1863" s="2">
        <f>'Moving Avg'!H1863</f>
        <v>6.4026094999999961</v>
      </c>
      <c r="J1863" s="6" t="str">
        <f>OBV!F1863</f>
        <v>BEARISH</v>
      </c>
      <c r="K1863" s="6" t="str">
        <f>OBV!G1863</f>
        <v>WEAK</v>
      </c>
      <c r="L1863" s="6" t="str">
        <f>OBV!H1863</f>
        <v>BEARISH DIVERGENCE</v>
      </c>
      <c r="M1863" s="8">
        <f t="shared" si="293"/>
        <v>50</v>
      </c>
      <c r="N1863" s="8">
        <f t="shared" si="290"/>
        <v>0</v>
      </c>
      <c r="O1863" s="8">
        <f t="shared" si="291"/>
        <v>0</v>
      </c>
      <c r="P1863" s="8">
        <f t="shared" si="292"/>
        <v>0</v>
      </c>
      <c r="Q1863" s="9">
        <f t="shared" si="294"/>
        <v>17.5</v>
      </c>
      <c r="R1863" s="9">
        <f t="shared" si="295"/>
        <v>10</v>
      </c>
      <c r="S1863" s="9">
        <f t="shared" si="296"/>
        <v>7.5</v>
      </c>
      <c r="T1863" s="9">
        <f t="shared" si="297"/>
        <v>12.5</v>
      </c>
      <c r="U1863" s="8">
        <f t="shared" si="298"/>
        <v>11.666666666666666</v>
      </c>
      <c r="V1863" s="8">
        <f t="shared" si="299"/>
        <v>11.875</v>
      </c>
    </row>
    <row r="1864" spans="1:22" ht="13.5" x14ac:dyDescent="0.25">
      <c r="A1864" s="3">
        <f>RSI!A1864</f>
        <v>45006</v>
      </c>
      <c r="B1864" s="2">
        <f>RSI!B1864</f>
        <v>6.3421000000000003</v>
      </c>
      <c r="C1864" s="2">
        <f>RSI!I1864</f>
        <v>52.024149006991202</v>
      </c>
      <c r="D1864" s="2">
        <f>MACD!E1864</f>
        <v>5.7110837674739123E-2</v>
      </c>
      <c r="E1864" s="2">
        <f>MACD!F1864</f>
        <v>3.1631540411388263E-2</v>
      </c>
      <c r="F1864" s="2">
        <f>'Moving Avg'!D1864</f>
        <v>6.3032400000000006</v>
      </c>
      <c r="G1864" s="2">
        <f>'Moving Avg'!F1864</f>
        <v>6.3280000000000012</v>
      </c>
      <c r="H1864" s="2">
        <f>'Moving Avg'!G1864</f>
        <v>6.2728860000000042</v>
      </c>
      <c r="I1864" s="2">
        <f>'Moving Avg'!H1864</f>
        <v>6.4055879999999972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BEARISH DIVERGENCE</v>
      </c>
      <c r="M1864" s="8">
        <f t="shared" si="293"/>
        <v>50</v>
      </c>
      <c r="N1864" s="8">
        <f t="shared" si="290"/>
        <v>0</v>
      </c>
      <c r="O1864" s="8">
        <f t="shared" si="291"/>
        <v>0</v>
      </c>
      <c r="P1864" s="8">
        <f t="shared" si="292"/>
        <v>16.5</v>
      </c>
      <c r="Q1864" s="9">
        <f t="shared" si="294"/>
        <v>19.975000000000001</v>
      </c>
      <c r="R1864" s="9">
        <f t="shared" si="295"/>
        <v>14.125</v>
      </c>
      <c r="S1864" s="9">
        <f t="shared" si="296"/>
        <v>14.925000000000001</v>
      </c>
      <c r="T1864" s="9">
        <f t="shared" si="297"/>
        <v>16.625</v>
      </c>
      <c r="U1864" s="8">
        <f t="shared" si="298"/>
        <v>16.341666666666669</v>
      </c>
      <c r="V1864" s="8">
        <f t="shared" si="299"/>
        <v>16.412500000000001</v>
      </c>
    </row>
    <row r="1865" spans="1:22" ht="13.5" x14ac:dyDescent="0.25">
      <c r="A1865" s="3">
        <f>RSI!A1865</f>
        <v>45007</v>
      </c>
      <c r="B1865" s="2">
        <f>RSI!B1865</f>
        <v>6.4393000000000002</v>
      </c>
      <c r="C1865" s="2">
        <f>RSI!I1865</f>
        <v>58.600021712353183</v>
      </c>
      <c r="D1865" s="2">
        <f>MACD!E1865</f>
        <v>5.3939117492211253E-2</v>
      </c>
      <c r="E1865" s="2">
        <f>MACD!F1865</f>
        <v>3.6093055827552858E-2</v>
      </c>
      <c r="F1865" s="2">
        <f>'Moving Avg'!D1865</f>
        <v>6.3385799999999994</v>
      </c>
      <c r="G1865" s="2">
        <f>'Moving Avg'!F1865</f>
        <v>6.3341850000000006</v>
      </c>
      <c r="H1865" s="2">
        <f>'Moving Avg'!G1865</f>
        <v>6.2818960000000041</v>
      </c>
      <c r="I1865" s="2">
        <f>'Moving Avg'!H1865</f>
        <v>6.4095529999999972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  <c r="M1865" s="8">
        <f t="shared" si="293"/>
        <v>50</v>
      </c>
      <c r="N1865" s="8">
        <f t="shared" si="290"/>
        <v>0</v>
      </c>
      <c r="O1865" s="8">
        <f t="shared" si="291"/>
        <v>0</v>
      </c>
      <c r="P1865" s="8">
        <f t="shared" si="292"/>
        <v>83.5</v>
      </c>
      <c r="Q1865" s="9">
        <f t="shared" si="294"/>
        <v>30.024999999999999</v>
      </c>
      <c r="R1865" s="9">
        <f t="shared" si="295"/>
        <v>30.875</v>
      </c>
      <c r="S1865" s="9">
        <f t="shared" si="296"/>
        <v>45.075000000000003</v>
      </c>
      <c r="T1865" s="9">
        <f t="shared" si="297"/>
        <v>33.375</v>
      </c>
      <c r="U1865" s="8">
        <f t="shared" si="298"/>
        <v>35.324999999999996</v>
      </c>
      <c r="V1865" s="8">
        <f t="shared" si="299"/>
        <v>34.837499999999999</v>
      </c>
    </row>
    <row r="1866" spans="1:22" ht="13.5" x14ac:dyDescent="0.25">
      <c r="A1866" s="3">
        <f>RSI!A1866</f>
        <v>45008</v>
      </c>
      <c r="B1866" s="2">
        <f>RSI!B1866</f>
        <v>6.4745999999999997</v>
      </c>
      <c r="C1866" s="2">
        <f>RSI!I1866</f>
        <v>60.70644274175848</v>
      </c>
      <c r="D1866" s="2">
        <f>MACD!E1866</f>
        <v>2.6184190084338255E-2</v>
      </c>
      <c r="E1866" s="2">
        <f>MACD!F1866</f>
        <v>3.4111282678909942E-2</v>
      </c>
      <c r="F1866" s="2">
        <f>'Moving Avg'!D1866</f>
        <v>6.3880399999999993</v>
      </c>
      <c r="G1866" s="2">
        <f>'Moving Avg'!F1866</f>
        <v>6.3377150000000002</v>
      </c>
      <c r="H1866" s="2">
        <f>'Moving Avg'!G1866</f>
        <v>6.2930240000000035</v>
      </c>
      <c r="I1866" s="2">
        <f>'Moving Avg'!H1866</f>
        <v>6.4129854999999978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  <c r="M1866" s="8">
        <f t="shared" si="293"/>
        <v>50</v>
      </c>
      <c r="N1866" s="8">
        <f t="shared" si="290"/>
        <v>45</v>
      </c>
      <c r="O1866" s="8">
        <f t="shared" si="291"/>
        <v>0</v>
      </c>
      <c r="P1866" s="8">
        <f t="shared" si="292"/>
        <v>100</v>
      </c>
      <c r="Q1866" s="9">
        <f t="shared" si="294"/>
        <v>48.25</v>
      </c>
      <c r="R1866" s="9">
        <f t="shared" si="295"/>
        <v>44</v>
      </c>
      <c r="S1866" s="9">
        <f t="shared" si="296"/>
        <v>59.25</v>
      </c>
      <c r="T1866" s="9">
        <f t="shared" si="297"/>
        <v>48.75</v>
      </c>
      <c r="U1866" s="8">
        <f t="shared" si="298"/>
        <v>50.5</v>
      </c>
      <c r="V1866" s="8">
        <f t="shared" si="299"/>
        <v>50.0625</v>
      </c>
    </row>
    <row r="1867" spans="1:22" ht="13.5" x14ac:dyDescent="0.25">
      <c r="A1867" s="3">
        <f>RSI!A1867</f>
        <v>45009</v>
      </c>
      <c r="B1867" s="2">
        <f>RSI!B1867</f>
        <v>6.6071</v>
      </c>
      <c r="C1867" s="2">
        <f>RSI!I1867</f>
        <v>67.409359428822484</v>
      </c>
      <c r="D1867" s="2">
        <f>MACD!E1867</f>
        <v>-7.9888634698006555E-3</v>
      </c>
      <c r="E1867" s="2">
        <f>MACD!F1867</f>
        <v>2.5691253449167825E-2</v>
      </c>
      <c r="F1867" s="2">
        <f>'Moving Avg'!D1867</f>
        <v>6.4410399999999992</v>
      </c>
      <c r="G1867" s="2">
        <f>'Moving Avg'!F1867</f>
        <v>6.3544950000000009</v>
      </c>
      <c r="H1867" s="2">
        <f>'Moving Avg'!G1867</f>
        <v>6.3075100000000033</v>
      </c>
      <c r="I1867" s="2">
        <f>'Moving Avg'!H1867</f>
        <v>6.4168719999999961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  <c r="M1867" s="8">
        <f t="shared" si="293"/>
        <v>50</v>
      </c>
      <c r="N1867" s="8">
        <f t="shared" si="290"/>
        <v>100</v>
      </c>
      <c r="O1867" s="8">
        <f t="shared" si="291"/>
        <v>50</v>
      </c>
      <c r="P1867" s="8">
        <f t="shared" si="292"/>
        <v>100</v>
      </c>
      <c r="Q1867" s="9">
        <f t="shared" si="294"/>
        <v>75</v>
      </c>
      <c r="R1867" s="9">
        <f t="shared" si="295"/>
        <v>72.5</v>
      </c>
      <c r="S1867" s="9">
        <f t="shared" si="296"/>
        <v>80</v>
      </c>
      <c r="T1867" s="9">
        <f t="shared" si="297"/>
        <v>75</v>
      </c>
      <c r="U1867" s="8">
        <f t="shared" si="298"/>
        <v>75.833333333333329</v>
      </c>
      <c r="V1867" s="8">
        <f t="shared" si="299"/>
        <v>75.625</v>
      </c>
    </row>
    <row r="1868" spans="1:22" ht="13.5" x14ac:dyDescent="0.25">
      <c r="A1868" s="3">
        <f>RSI!A1868</f>
        <v>45012</v>
      </c>
      <c r="B1868" s="2">
        <f>RSI!B1868</f>
        <v>6.5717999999999996</v>
      </c>
      <c r="C1868" s="2">
        <f>RSI!I1868</f>
        <v>64.264114213820022</v>
      </c>
      <c r="D1868" s="2">
        <f>MACD!E1868</f>
        <v>-3.5881268807432143E-2</v>
      </c>
      <c r="E1868" s="2">
        <f>MACD!F1868</f>
        <v>1.3376748997847833E-2</v>
      </c>
      <c r="F1868" s="2">
        <f>'Moving Avg'!D1868</f>
        <v>6.48698</v>
      </c>
      <c r="G1868" s="2">
        <f>'Moving Avg'!F1868</f>
        <v>6.3703950000000003</v>
      </c>
      <c r="H1868" s="2">
        <f>'Moving Avg'!G1868</f>
        <v>6.3163420000000032</v>
      </c>
      <c r="I1868" s="2">
        <f>'Moving Avg'!H1868</f>
        <v>6.4209574999999965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  <c r="M1868" s="8">
        <f t="shared" si="293"/>
        <v>50</v>
      </c>
      <c r="N1868" s="8">
        <f t="shared" si="290"/>
        <v>100</v>
      </c>
      <c r="O1868" s="8">
        <f t="shared" si="291"/>
        <v>50</v>
      </c>
      <c r="P1868" s="8">
        <f t="shared" si="292"/>
        <v>100</v>
      </c>
      <c r="Q1868" s="9">
        <f t="shared" si="294"/>
        <v>75</v>
      </c>
      <c r="R1868" s="9">
        <f t="shared" si="295"/>
        <v>72.5</v>
      </c>
      <c r="S1868" s="9">
        <f t="shared" si="296"/>
        <v>80</v>
      </c>
      <c r="T1868" s="9">
        <f t="shared" si="297"/>
        <v>75</v>
      </c>
      <c r="U1868" s="8">
        <f t="shared" si="298"/>
        <v>75.833333333333329</v>
      </c>
      <c r="V1868" s="8">
        <f t="shared" si="299"/>
        <v>75.625</v>
      </c>
    </row>
    <row r="1869" spans="1:22" ht="13.5" x14ac:dyDescent="0.25">
      <c r="A1869" s="3">
        <f>RSI!A1869</f>
        <v>45013</v>
      </c>
      <c r="B1869" s="2">
        <f>RSI!B1869</f>
        <v>6.4835000000000003</v>
      </c>
      <c r="C1869" s="2">
        <f>RSI!I1869</f>
        <v>57.08858010567279</v>
      </c>
      <c r="D1869" s="2">
        <f>MACD!E1869</f>
        <v>-6.1006871065606205E-2</v>
      </c>
      <c r="E1869" s="2">
        <f>MACD!F1869</f>
        <v>-1.4999750148429747E-3</v>
      </c>
      <c r="F1869" s="2">
        <f>'Moving Avg'!D1869</f>
        <v>6.5152600000000005</v>
      </c>
      <c r="G1869" s="2">
        <f>'Moving Avg'!F1869</f>
        <v>6.3809950000000004</v>
      </c>
      <c r="H1869" s="2">
        <f>'Moving Avg'!G1869</f>
        <v>6.3242920000000025</v>
      </c>
      <c r="I1869" s="2">
        <f>'Moving Avg'!H1869</f>
        <v>6.424601499999997</v>
      </c>
      <c r="J1869" s="6" t="str">
        <f>OBV!F1869</f>
        <v>BULLISH</v>
      </c>
      <c r="K1869" s="6" t="str">
        <f>OBV!G1869</f>
        <v>STRONG</v>
      </c>
      <c r="L1869" s="6" t="str">
        <f>OBV!H1869</f>
        <v>CONFIRMED BULLISH</v>
      </c>
      <c r="M1869" s="8">
        <f t="shared" si="293"/>
        <v>50</v>
      </c>
      <c r="N1869" s="8">
        <f t="shared" si="290"/>
        <v>100</v>
      </c>
      <c r="O1869" s="8">
        <f t="shared" si="291"/>
        <v>50</v>
      </c>
      <c r="P1869" s="8">
        <f t="shared" si="292"/>
        <v>100</v>
      </c>
      <c r="Q1869" s="9">
        <f t="shared" si="294"/>
        <v>75</v>
      </c>
      <c r="R1869" s="9">
        <f t="shared" si="295"/>
        <v>72.5</v>
      </c>
      <c r="S1869" s="9">
        <f t="shared" si="296"/>
        <v>80</v>
      </c>
      <c r="T1869" s="9">
        <f t="shared" si="297"/>
        <v>75</v>
      </c>
      <c r="U1869" s="8">
        <f t="shared" si="298"/>
        <v>75.833333333333329</v>
      </c>
      <c r="V1869" s="8">
        <f t="shared" si="299"/>
        <v>75.625</v>
      </c>
    </row>
    <row r="1870" spans="1:22" ht="13.5" x14ac:dyDescent="0.25">
      <c r="A1870" s="3">
        <f>RSI!A1870</f>
        <v>45014</v>
      </c>
      <c r="B1870" s="2">
        <f>RSI!B1870</f>
        <v>6.4481000000000002</v>
      </c>
      <c r="C1870" s="2">
        <f>RSI!I1870</f>
        <v>54.463062080532168</v>
      </c>
      <c r="D1870" s="2">
        <f>MACD!E1870</f>
        <v>-7.4863603648898547E-2</v>
      </c>
      <c r="E1870" s="2">
        <f>MACD!F1870</f>
        <v>-1.617270074165409E-2</v>
      </c>
      <c r="F1870" s="2">
        <f>'Moving Avg'!D1870</f>
        <v>6.5170199999999996</v>
      </c>
      <c r="G1870" s="2">
        <f>'Moving Avg'!F1870</f>
        <v>6.3854100000000003</v>
      </c>
      <c r="H1870" s="2">
        <f>'Moving Avg'!G1870</f>
        <v>6.3318880000000011</v>
      </c>
      <c r="I1870" s="2">
        <f>'Moving Avg'!H1870</f>
        <v>6.4268174999999976</v>
      </c>
      <c r="J1870" s="6" t="str">
        <f>OBV!F1870</f>
        <v>BULLISH</v>
      </c>
      <c r="K1870" s="6" t="str">
        <f>OBV!G1870</f>
        <v>STRONG</v>
      </c>
      <c r="L1870" s="6" t="str">
        <f>OBV!H1870</f>
        <v>CONFIRMED BULLISH</v>
      </c>
      <c r="M1870" s="8">
        <f t="shared" si="293"/>
        <v>50</v>
      </c>
      <c r="N1870" s="8">
        <f t="shared" si="290"/>
        <v>100</v>
      </c>
      <c r="O1870" s="8">
        <f t="shared" si="291"/>
        <v>50</v>
      </c>
      <c r="P1870" s="8">
        <f t="shared" si="292"/>
        <v>100</v>
      </c>
      <c r="Q1870" s="9">
        <f t="shared" si="294"/>
        <v>75</v>
      </c>
      <c r="R1870" s="9">
        <f t="shared" si="295"/>
        <v>72.5</v>
      </c>
      <c r="S1870" s="9">
        <f t="shared" si="296"/>
        <v>80</v>
      </c>
      <c r="T1870" s="9">
        <f t="shared" si="297"/>
        <v>75</v>
      </c>
      <c r="U1870" s="8">
        <f t="shared" si="298"/>
        <v>75.833333333333329</v>
      </c>
      <c r="V1870" s="8">
        <f t="shared" si="299"/>
        <v>75.625</v>
      </c>
    </row>
    <row r="1871" spans="1:22" ht="13.5" x14ac:dyDescent="0.25">
      <c r="A1871" s="3">
        <f>RSI!A1871</f>
        <v>45015</v>
      </c>
      <c r="B1871" s="2">
        <f>RSI!B1871</f>
        <v>6.4481000000000002</v>
      </c>
      <c r="C1871" s="2">
        <f>RSI!I1871</f>
        <v>54.463062080532161</v>
      </c>
      <c r="D1871" s="2">
        <f>MACD!E1871</f>
        <v>-9.24116009304079E-2</v>
      </c>
      <c r="E1871" s="2">
        <f>MACD!F1871</f>
        <v>-3.1420480779404854E-2</v>
      </c>
      <c r="F1871" s="2">
        <f>'Moving Avg'!D1871</f>
        <v>6.5117199999999995</v>
      </c>
      <c r="G1871" s="2">
        <f>'Moving Avg'!F1871</f>
        <v>6.3858499999999996</v>
      </c>
      <c r="H1871" s="2">
        <f>'Moving Avg'!G1871</f>
        <v>6.3407200000000019</v>
      </c>
      <c r="I1871" s="2">
        <f>'Moving Avg'!H1871</f>
        <v>6.4284494999999966</v>
      </c>
      <c r="J1871" s="6" t="str">
        <f>OBV!F1871</f>
        <v>BULLISH</v>
      </c>
      <c r="K1871" s="6" t="str">
        <f>OBV!G1871</f>
        <v>NEUTRAL</v>
      </c>
      <c r="L1871" s="6" t="str">
        <f>OBV!H1871</f>
        <v>BULLISH DIVERGENCE</v>
      </c>
      <c r="M1871" s="8">
        <f t="shared" si="293"/>
        <v>50</v>
      </c>
      <c r="N1871" s="8">
        <f t="shared" si="290"/>
        <v>100</v>
      </c>
      <c r="O1871" s="8">
        <f t="shared" si="291"/>
        <v>50</v>
      </c>
      <c r="P1871" s="8">
        <f t="shared" si="292"/>
        <v>66.5</v>
      </c>
      <c r="Q1871" s="9">
        <f t="shared" si="294"/>
        <v>69.974999999999994</v>
      </c>
      <c r="R1871" s="9">
        <f t="shared" si="295"/>
        <v>64.125</v>
      </c>
      <c r="S1871" s="9">
        <f t="shared" si="296"/>
        <v>64.924999999999997</v>
      </c>
      <c r="T1871" s="9">
        <f t="shared" si="297"/>
        <v>66.625</v>
      </c>
      <c r="U1871" s="8">
        <f t="shared" si="298"/>
        <v>66.341666666666654</v>
      </c>
      <c r="V1871" s="8">
        <f t="shared" si="299"/>
        <v>66.412499999999994</v>
      </c>
    </row>
    <row r="1872" spans="1:22" ht="13.5" x14ac:dyDescent="0.25">
      <c r="A1872" s="3">
        <f>RSI!A1872</f>
        <v>45016</v>
      </c>
      <c r="B1872" s="2">
        <f>RSI!B1872</f>
        <v>6.4835000000000003</v>
      </c>
      <c r="C1872" s="2">
        <f>RSI!I1872</f>
        <v>56.768913300861861</v>
      </c>
      <c r="D1872" s="2">
        <f>MACD!E1872</f>
        <v>-9.2583831268566286E-2</v>
      </c>
      <c r="E1872" s="2">
        <f>MACD!F1872</f>
        <v>-4.3653150877237146E-2</v>
      </c>
      <c r="F1872" s="2">
        <f>'Moving Avg'!D1872</f>
        <v>6.4870000000000001</v>
      </c>
      <c r="G1872" s="2">
        <f>'Moving Avg'!F1872</f>
        <v>6.3884999999999996</v>
      </c>
      <c r="H1872" s="2">
        <f>'Moving Avg'!G1872</f>
        <v>6.3520260000000004</v>
      </c>
      <c r="I1872" s="2">
        <f>'Moving Avg'!H1872</f>
        <v>6.4300499999999969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3"/>
        <v>50</v>
      </c>
      <c r="N1872" s="8">
        <f t="shared" si="290"/>
        <v>100</v>
      </c>
      <c r="O1872" s="8">
        <f t="shared" si="291"/>
        <v>50</v>
      </c>
      <c r="P1872" s="8">
        <f t="shared" si="292"/>
        <v>16.5</v>
      </c>
      <c r="Q1872" s="9">
        <f t="shared" si="294"/>
        <v>62.475000000000001</v>
      </c>
      <c r="R1872" s="9">
        <f t="shared" si="295"/>
        <v>51.625</v>
      </c>
      <c r="S1872" s="9">
        <f t="shared" si="296"/>
        <v>42.424999999999997</v>
      </c>
      <c r="T1872" s="9">
        <f t="shared" si="297"/>
        <v>54.125</v>
      </c>
      <c r="U1872" s="8">
        <f t="shared" si="298"/>
        <v>52.17499999999999</v>
      </c>
      <c r="V1872" s="8">
        <f t="shared" si="299"/>
        <v>52.662499999999994</v>
      </c>
    </row>
    <row r="1873" spans="1:22" ht="13.5" x14ac:dyDescent="0.25">
      <c r="A1873" s="3">
        <f>RSI!A1873</f>
        <v>45019</v>
      </c>
      <c r="B1873" s="2">
        <f>RSI!B1873</f>
        <v>6.4481000000000002</v>
      </c>
      <c r="C1873" s="2">
        <f>RSI!I1873</f>
        <v>53.833272449535009</v>
      </c>
      <c r="D1873" s="2">
        <f>MACD!E1873</f>
        <v>-9.0652856960643291E-2</v>
      </c>
      <c r="E1873" s="2">
        <f>MACD!F1873</f>
        <v>-5.3053092093918369E-2</v>
      </c>
      <c r="F1873" s="2">
        <f>'Moving Avg'!D1873</f>
        <v>6.4622600000000006</v>
      </c>
      <c r="G1873" s="2">
        <f>'Moving Avg'!F1873</f>
        <v>6.3898250000000001</v>
      </c>
      <c r="H1873" s="2">
        <f>'Moving Avg'!G1873</f>
        <v>6.361034000000001</v>
      </c>
      <c r="I1873" s="2">
        <f>'Moving Avg'!H1873</f>
        <v>6.4312649999999971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  <c r="M1873" s="8">
        <f t="shared" si="293"/>
        <v>50</v>
      </c>
      <c r="N1873" s="8">
        <f t="shared" si="290"/>
        <v>100</v>
      </c>
      <c r="O1873" s="8">
        <f t="shared" si="291"/>
        <v>50</v>
      </c>
      <c r="P1873" s="8">
        <f t="shared" si="292"/>
        <v>66.5</v>
      </c>
      <c r="Q1873" s="9">
        <f t="shared" si="294"/>
        <v>69.974999999999994</v>
      </c>
      <c r="R1873" s="9">
        <f t="shared" si="295"/>
        <v>64.125</v>
      </c>
      <c r="S1873" s="9">
        <f t="shared" si="296"/>
        <v>64.924999999999997</v>
      </c>
      <c r="T1873" s="9">
        <f t="shared" si="297"/>
        <v>66.625</v>
      </c>
      <c r="U1873" s="8">
        <f t="shared" si="298"/>
        <v>66.341666666666654</v>
      </c>
      <c r="V1873" s="8">
        <f t="shared" si="299"/>
        <v>66.412499999999994</v>
      </c>
    </row>
    <row r="1874" spans="1:22" ht="13.5" x14ac:dyDescent="0.25">
      <c r="A1874" s="3">
        <f>RSI!A1874</f>
        <v>45020</v>
      </c>
      <c r="B1874" s="2">
        <f>RSI!B1874</f>
        <v>6.4127999999999998</v>
      </c>
      <c r="C1874" s="2">
        <f>RSI!I1874</f>
        <v>51.001048610214177</v>
      </c>
      <c r="D1874" s="2">
        <f>MACD!E1874</f>
        <v>-8.6700066754029415E-2</v>
      </c>
      <c r="E1874" s="2">
        <f>MACD!F1874</f>
        <v>-5.9782487025940578E-2</v>
      </c>
      <c r="F1874" s="2">
        <f>'Moving Avg'!D1874</f>
        <v>6.4481200000000003</v>
      </c>
      <c r="G1874" s="2">
        <f>'Moving Avg'!F1874</f>
        <v>6.3893849999999999</v>
      </c>
      <c r="H1874" s="2">
        <f>'Moving Avg'!G1874</f>
        <v>6.3693359999999997</v>
      </c>
      <c r="I1874" s="2">
        <f>'Moving Avg'!H1874</f>
        <v>6.432928999999997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3"/>
        <v>50</v>
      </c>
      <c r="N1874" s="8">
        <f t="shared" si="290"/>
        <v>100</v>
      </c>
      <c r="O1874" s="8">
        <f t="shared" si="291"/>
        <v>50</v>
      </c>
      <c r="P1874" s="8">
        <f t="shared" si="292"/>
        <v>16.5</v>
      </c>
      <c r="Q1874" s="9">
        <f t="shared" si="294"/>
        <v>62.475000000000001</v>
      </c>
      <c r="R1874" s="9">
        <f t="shared" si="295"/>
        <v>51.625</v>
      </c>
      <c r="S1874" s="9">
        <f t="shared" si="296"/>
        <v>42.424999999999997</v>
      </c>
      <c r="T1874" s="9">
        <f t="shared" si="297"/>
        <v>54.125</v>
      </c>
      <c r="U1874" s="8">
        <f t="shared" si="298"/>
        <v>52.17499999999999</v>
      </c>
      <c r="V1874" s="8">
        <f t="shared" si="299"/>
        <v>52.662499999999994</v>
      </c>
    </row>
    <row r="1875" spans="1:22" ht="13.5" x14ac:dyDescent="0.25">
      <c r="A1875" s="3">
        <f>RSI!A1875</f>
        <v>45021</v>
      </c>
      <c r="B1875" s="2">
        <f>RSI!B1875</f>
        <v>6.3863000000000003</v>
      </c>
      <c r="C1875" s="2">
        <f>RSI!I1875</f>
        <v>48.920290148941582</v>
      </c>
      <c r="D1875" s="2">
        <f>MACD!E1875</f>
        <v>-6.6504005290112467E-2</v>
      </c>
      <c r="E1875" s="2">
        <f>MACD!F1875</f>
        <v>-6.1126790678774953E-2</v>
      </c>
      <c r="F1875" s="2">
        <f>'Moving Avg'!D1875</f>
        <v>6.4357600000000001</v>
      </c>
      <c r="G1875" s="2">
        <f>'Moving Avg'!F1875</f>
        <v>6.3880600000000012</v>
      </c>
      <c r="H1875" s="2">
        <f>'Moving Avg'!G1875</f>
        <v>6.3719860000000006</v>
      </c>
      <c r="I1875" s="2">
        <f>'Moving Avg'!H1875</f>
        <v>6.4345439999999972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3"/>
        <v>50</v>
      </c>
      <c r="N1875" s="8">
        <f t="shared" si="290"/>
        <v>45</v>
      </c>
      <c r="O1875" s="8">
        <f t="shared" si="291"/>
        <v>50</v>
      </c>
      <c r="P1875" s="8">
        <f t="shared" si="292"/>
        <v>16.5</v>
      </c>
      <c r="Q1875" s="9">
        <f t="shared" si="294"/>
        <v>43.225000000000001</v>
      </c>
      <c r="R1875" s="9">
        <f t="shared" si="295"/>
        <v>40.625</v>
      </c>
      <c r="S1875" s="9">
        <f t="shared" si="296"/>
        <v>34.174999999999997</v>
      </c>
      <c r="T1875" s="9">
        <f t="shared" si="297"/>
        <v>40.375</v>
      </c>
      <c r="U1875" s="8">
        <f t="shared" si="298"/>
        <v>39.341666666666661</v>
      </c>
      <c r="V1875" s="8">
        <f t="shared" si="299"/>
        <v>39.599999999999994</v>
      </c>
    </row>
    <row r="1876" spans="1:22" ht="13.5" x14ac:dyDescent="0.25">
      <c r="A1876" s="3">
        <f>RSI!A1876</f>
        <v>45022</v>
      </c>
      <c r="B1876" s="2">
        <f>RSI!B1876</f>
        <v>6.4481000000000002</v>
      </c>
      <c r="C1876" s="2">
        <f>RSI!I1876</f>
        <v>53.66767006983914</v>
      </c>
      <c r="D1876" s="2">
        <f>MACD!E1876</f>
        <v>-4.8466019752398282E-2</v>
      </c>
      <c r="E1876" s="2">
        <f>MACD!F1876</f>
        <v>-5.8594636493499622E-2</v>
      </c>
      <c r="F1876" s="2">
        <f>'Moving Avg'!D1876</f>
        <v>6.4357599999999993</v>
      </c>
      <c r="G1876" s="2">
        <f>'Moving Avg'!F1876</f>
        <v>6.3968900000000009</v>
      </c>
      <c r="H1876" s="2">
        <f>'Moving Avg'!G1876</f>
        <v>6.3758720000000002</v>
      </c>
      <c r="I1876" s="2">
        <f>'Moving Avg'!H1876</f>
        <v>6.436801499999997</v>
      </c>
      <c r="J1876" s="6" t="str">
        <f>OBV!F1876</f>
        <v>BEARISH</v>
      </c>
      <c r="K1876" s="6" t="str">
        <f>OBV!G1876</f>
        <v>NEUTRAL</v>
      </c>
      <c r="L1876" s="6" t="str">
        <f>OBV!H1876</f>
        <v>NEUTRAL</v>
      </c>
      <c r="M1876" s="8">
        <f t="shared" si="293"/>
        <v>50</v>
      </c>
      <c r="N1876" s="8">
        <f t="shared" si="290"/>
        <v>0</v>
      </c>
      <c r="O1876" s="8">
        <f t="shared" si="291"/>
        <v>0</v>
      </c>
      <c r="P1876" s="8">
        <f t="shared" si="292"/>
        <v>16.5</v>
      </c>
      <c r="Q1876" s="9">
        <f t="shared" si="294"/>
        <v>19.975000000000001</v>
      </c>
      <c r="R1876" s="9">
        <f t="shared" si="295"/>
        <v>14.125</v>
      </c>
      <c r="S1876" s="9">
        <f t="shared" si="296"/>
        <v>14.925000000000001</v>
      </c>
      <c r="T1876" s="9">
        <f t="shared" si="297"/>
        <v>16.625</v>
      </c>
      <c r="U1876" s="8">
        <f t="shared" si="298"/>
        <v>16.341666666666669</v>
      </c>
      <c r="V1876" s="8">
        <f t="shared" si="299"/>
        <v>16.412500000000001</v>
      </c>
    </row>
    <row r="1877" spans="1:22" ht="13.5" x14ac:dyDescent="0.25">
      <c r="A1877" s="3">
        <f>RSI!A1877</f>
        <v>45023</v>
      </c>
      <c r="B1877" s="2">
        <f>RSI!B1877</f>
        <v>6.4923000000000002</v>
      </c>
      <c r="C1877" s="2">
        <f>RSI!I1877</f>
        <v>56.762818098749946</v>
      </c>
      <c r="D1877" s="2">
        <f>MACD!E1877</f>
        <v>-1.6368839974960636E-2</v>
      </c>
      <c r="E1877" s="2">
        <f>MACD!F1877</f>
        <v>-5.0149477189791826E-2</v>
      </c>
      <c r="F1877" s="2">
        <f>'Moving Avg'!D1877</f>
        <v>6.437520000000001</v>
      </c>
      <c r="G1877" s="2">
        <f>'Moving Avg'!F1877</f>
        <v>6.4079300000000021</v>
      </c>
      <c r="H1877" s="2">
        <f>'Moving Avg'!G1877</f>
        <v>6.3804660000000011</v>
      </c>
      <c r="I1877" s="2">
        <f>'Moving Avg'!H1877</f>
        <v>6.4393634999999971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  <c r="M1877" s="8">
        <f t="shared" si="293"/>
        <v>50</v>
      </c>
      <c r="N1877" s="8">
        <f t="shared" si="290"/>
        <v>0</v>
      </c>
      <c r="O1877" s="8">
        <f t="shared" si="291"/>
        <v>0</v>
      </c>
      <c r="P1877" s="8">
        <f t="shared" si="292"/>
        <v>16.5</v>
      </c>
      <c r="Q1877" s="9">
        <f t="shared" si="294"/>
        <v>19.975000000000001</v>
      </c>
      <c r="R1877" s="9">
        <f t="shared" si="295"/>
        <v>14.125</v>
      </c>
      <c r="S1877" s="9">
        <f t="shared" si="296"/>
        <v>14.925000000000001</v>
      </c>
      <c r="T1877" s="9">
        <f t="shared" si="297"/>
        <v>16.625</v>
      </c>
      <c r="U1877" s="8">
        <f t="shared" si="298"/>
        <v>16.341666666666669</v>
      </c>
      <c r="V1877" s="8">
        <f t="shared" si="299"/>
        <v>16.412500000000001</v>
      </c>
    </row>
    <row r="1878" spans="1:22" ht="13.5" x14ac:dyDescent="0.25">
      <c r="A1878" s="3">
        <f>RSI!A1878</f>
        <v>45026</v>
      </c>
      <c r="B1878" s="2">
        <f>RSI!B1878</f>
        <v>6.3597999999999999</v>
      </c>
      <c r="C1878" s="2">
        <f>RSI!I1878</f>
        <v>46.692890729131527</v>
      </c>
      <c r="D1878" s="2">
        <f>MACD!E1878</f>
        <v>1.4657370277733506E-2</v>
      </c>
      <c r="E1878" s="2">
        <f>MACD!F1878</f>
        <v>-3.7188107696286762E-2</v>
      </c>
      <c r="F1878" s="2">
        <f>'Moving Avg'!D1878</f>
        <v>6.4198599999999999</v>
      </c>
      <c r="G1878" s="2">
        <f>'Moving Avg'!F1878</f>
        <v>6.4123450000000002</v>
      </c>
      <c r="H1878" s="2">
        <f>'Moving Avg'!G1878</f>
        <v>6.3836460000000015</v>
      </c>
      <c r="I1878" s="2">
        <f>'Moving Avg'!H1878</f>
        <v>6.4413879999999981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3"/>
        <v>50</v>
      </c>
      <c r="N1878" s="8">
        <f t="shared" si="290"/>
        <v>0</v>
      </c>
      <c r="O1878" s="8">
        <f t="shared" si="291"/>
        <v>0</v>
      </c>
      <c r="P1878" s="8">
        <f t="shared" si="292"/>
        <v>16.5</v>
      </c>
      <c r="Q1878" s="9">
        <f t="shared" si="294"/>
        <v>19.975000000000001</v>
      </c>
      <c r="R1878" s="9">
        <f t="shared" si="295"/>
        <v>14.125</v>
      </c>
      <c r="S1878" s="9">
        <f t="shared" si="296"/>
        <v>14.925000000000001</v>
      </c>
      <c r="T1878" s="9">
        <f t="shared" si="297"/>
        <v>16.625</v>
      </c>
      <c r="U1878" s="8">
        <f t="shared" si="298"/>
        <v>16.341666666666669</v>
      </c>
      <c r="V1878" s="8">
        <f t="shared" si="299"/>
        <v>16.412500000000001</v>
      </c>
    </row>
    <row r="1879" spans="1:22" ht="13.5" x14ac:dyDescent="0.25">
      <c r="A1879" s="3">
        <f>RSI!A1879</f>
        <v>45027</v>
      </c>
      <c r="B1879" s="2">
        <f>RSI!B1879</f>
        <v>6.3421000000000003</v>
      </c>
      <c r="C1879" s="2">
        <f>RSI!I1879</f>
        <v>45.530879042106051</v>
      </c>
      <c r="D1879" s="2">
        <f>MACD!E1879</f>
        <v>2.8941069247476747E-2</v>
      </c>
      <c r="E1879" s="2">
        <f>MACD!F1879</f>
        <v>-2.396227230753406E-2</v>
      </c>
      <c r="F1879" s="2">
        <f>'Moving Avg'!D1879</f>
        <v>6.4057200000000005</v>
      </c>
      <c r="G1879" s="2">
        <f>'Moving Avg'!F1879</f>
        <v>6.4180850000000005</v>
      </c>
      <c r="H1879" s="2">
        <f>'Moving Avg'!G1879</f>
        <v>6.384176000000001</v>
      </c>
      <c r="I1879" s="2">
        <f>'Moving Avg'!H1879</f>
        <v>6.4427399999999988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  <c r="M1879" s="8">
        <f t="shared" si="293"/>
        <v>50</v>
      </c>
      <c r="N1879" s="8">
        <f t="shared" si="290"/>
        <v>0</v>
      </c>
      <c r="O1879" s="8">
        <f t="shared" si="291"/>
        <v>0</v>
      </c>
      <c r="P1879" s="8">
        <f t="shared" si="292"/>
        <v>0</v>
      </c>
      <c r="Q1879" s="9">
        <f t="shared" si="294"/>
        <v>17.5</v>
      </c>
      <c r="R1879" s="9">
        <f t="shared" si="295"/>
        <v>10</v>
      </c>
      <c r="S1879" s="9">
        <f t="shared" si="296"/>
        <v>7.5</v>
      </c>
      <c r="T1879" s="9">
        <f t="shared" si="297"/>
        <v>12.5</v>
      </c>
      <c r="U1879" s="8">
        <f t="shared" si="298"/>
        <v>11.666666666666666</v>
      </c>
      <c r="V1879" s="8">
        <f t="shared" si="299"/>
        <v>11.875</v>
      </c>
    </row>
    <row r="1880" spans="1:22" ht="13.5" x14ac:dyDescent="0.25">
      <c r="A1880" s="3">
        <f>RSI!A1880</f>
        <v>45028</v>
      </c>
      <c r="B1880" s="2">
        <f>RSI!B1880</f>
        <v>6.3421000000000003</v>
      </c>
      <c r="C1880" s="2">
        <f>RSI!I1880</f>
        <v>45.530879042106044</v>
      </c>
      <c r="D1880" s="2">
        <f>MACD!E1880</f>
        <v>3.5967430899013664E-2</v>
      </c>
      <c r="E1880" s="2">
        <f>MACD!F1880</f>
        <v>-1.1976331666224516E-2</v>
      </c>
      <c r="F1880" s="2">
        <f>'Moving Avg'!D1880</f>
        <v>6.3968800000000003</v>
      </c>
      <c r="G1880" s="2">
        <f>'Moving Avg'!F1880</f>
        <v>6.4220600000000001</v>
      </c>
      <c r="H1880" s="2">
        <f>'Moving Avg'!G1880</f>
        <v>6.3848820000000011</v>
      </c>
      <c r="I1880" s="2">
        <f>'Moving Avg'!H1880</f>
        <v>6.4440919999999968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  <c r="M1880" s="8">
        <f t="shared" si="293"/>
        <v>50</v>
      </c>
      <c r="N1880" s="8">
        <f t="shared" si="290"/>
        <v>0</v>
      </c>
      <c r="O1880" s="8">
        <f t="shared" si="291"/>
        <v>0</v>
      </c>
      <c r="P1880" s="8">
        <f t="shared" si="292"/>
        <v>0</v>
      </c>
      <c r="Q1880" s="9">
        <f t="shared" si="294"/>
        <v>17.5</v>
      </c>
      <c r="R1880" s="9">
        <f t="shared" si="295"/>
        <v>10</v>
      </c>
      <c r="S1880" s="9">
        <f t="shared" si="296"/>
        <v>7.5</v>
      </c>
      <c r="T1880" s="9">
        <f t="shared" si="297"/>
        <v>12.5</v>
      </c>
      <c r="U1880" s="8">
        <f t="shared" si="298"/>
        <v>11.666666666666666</v>
      </c>
      <c r="V1880" s="8">
        <f t="shared" si="299"/>
        <v>11.875</v>
      </c>
    </row>
    <row r="1881" spans="1:22" ht="13.5" x14ac:dyDescent="0.25">
      <c r="A1881" s="3">
        <f>RSI!A1881</f>
        <v>45029</v>
      </c>
      <c r="B1881" s="2">
        <f>RSI!B1881</f>
        <v>6.4393000000000002</v>
      </c>
      <c r="C1881" s="2">
        <f>RSI!I1881</f>
        <v>52.98295732759383</v>
      </c>
      <c r="D1881" s="2">
        <f>MACD!E1881</f>
        <v>3.5070507054502542E-2</v>
      </c>
      <c r="E1881" s="2">
        <f>MACD!F1881</f>
        <v>-2.5669639220791051E-3</v>
      </c>
      <c r="F1881" s="2">
        <f>'Moving Avg'!D1881</f>
        <v>6.3951200000000004</v>
      </c>
      <c r="G1881" s="2">
        <f>'Moving Avg'!F1881</f>
        <v>6.4326600000000012</v>
      </c>
      <c r="H1881" s="2">
        <f>'Moving Avg'!G1881</f>
        <v>6.387532000000002</v>
      </c>
      <c r="I1881" s="2">
        <f>'Moving Avg'!H1881</f>
        <v>6.4459299999999971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  <c r="M1881" s="8">
        <f t="shared" si="293"/>
        <v>50</v>
      </c>
      <c r="N1881" s="8">
        <f t="shared" si="290"/>
        <v>0</v>
      </c>
      <c r="O1881" s="8">
        <f t="shared" si="291"/>
        <v>0</v>
      </c>
      <c r="P1881" s="8">
        <f t="shared" si="292"/>
        <v>0</v>
      </c>
      <c r="Q1881" s="9">
        <f t="shared" si="294"/>
        <v>17.5</v>
      </c>
      <c r="R1881" s="9">
        <f t="shared" si="295"/>
        <v>10</v>
      </c>
      <c r="S1881" s="9">
        <f t="shared" si="296"/>
        <v>7.5</v>
      </c>
      <c r="T1881" s="9">
        <f t="shared" si="297"/>
        <v>12.5</v>
      </c>
      <c r="U1881" s="8">
        <f t="shared" si="298"/>
        <v>11.666666666666666</v>
      </c>
      <c r="V1881" s="8">
        <f t="shared" si="299"/>
        <v>11.875</v>
      </c>
    </row>
    <row r="1882" spans="1:22" ht="13.5" x14ac:dyDescent="0.25">
      <c r="A1882" s="3">
        <f>RSI!A1882</f>
        <v>45030</v>
      </c>
      <c r="B1882" s="2">
        <f>RSI!B1882</f>
        <v>6.4039999999999999</v>
      </c>
      <c r="C1882" s="2">
        <f>RSI!I1882</f>
        <v>50.291927881360195</v>
      </c>
      <c r="D1882" s="2">
        <f>MACD!E1882</f>
        <v>4.2129378605902268E-2</v>
      </c>
      <c r="E1882" s="2">
        <f>MACD!F1882</f>
        <v>6.3723045835171691E-3</v>
      </c>
      <c r="F1882" s="2">
        <f>'Moving Avg'!D1882</f>
        <v>6.3774600000000001</v>
      </c>
      <c r="G1882" s="2">
        <f>'Moving Avg'!F1882</f>
        <v>6.4357550000000003</v>
      </c>
      <c r="H1882" s="2">
        <f>'Moving Avg'!G1882</f>
        <v>6.3896520000000008</v>
      </c>
      <c r="I1882" s="2">
        <f>'Moving Avg'!H1882</f>
        <v>6.4470339999999977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  <c r="M1882" s="8">
        <f t="shared" si="293"/>
        <v>50</v>
      </c>
      <c r="N1882" s="8">
        <f t="shared" si="290"/>
        <v>0</v>
      </c>
      <c r="O1882" s="8">
        <f t="shared" si="291"/>
        <v>0</v>
      </c>
      <c r="P1882" s="8">
        <f t="shared" si="292"/>
        <v>0</v>
      </c>
      <c r="Q1882" s="9">
        <f t="shared" si="294"/>
        <v>17.5</v>
      </c>
      <c r="R1882" s="9">
        <f t="shared" si="295"/>
        <v>10</v>
      </c>
      <c r="S1882" s="9">
        <f t="shared" si="296"/>
        <v>7.5</v>
      </c>
      <c r="T1882" s="9">
        <f t="shared" si="297"/>
        <v>12.5</v>
      </c>
      <c r="U1882" s="8">
        <f t="shared" si="298"/>
        <v>11.666666666666666</v>
      </c>
      <c r="V1882" s="8">
        <f t="shared" si="299"/>
        <v>11.875</v>
      </c>
    </row>
    <row r="1883" spans="1:22" ht="13.5" x14ac:dyDescent="0.25">
      <c r="A1883" s="3">
        <f>RSI!A1883</f>
        <v>45033</v>
      </c>
      <c r="B1883" s="2">
        <f>RSI!B1883</f>
        <v>6.3775000000000004</v>
      </c>
      <c r="C1883" s="2">
        <f>RSI!I1883</f>
        <v>48.308301504366057</v>
      </c>
      <c r="D1883" s="2">
        <f>MACD!E1883</f>
        <v>4.4602518669181634E-2</v>
      </c>
      <c r="E1883" s="2">
        <f>MACD!F1883</f>
        <v>1.4018347400650062E-2</v>
      </c>
      <c r="F1883" s="2">
        <f>'Moving Avg'!D1883</f>
        <v>6.3810000000000002</v>
      </c>
      <c r="G1883" s="2">
        <f>'Moving Avg'!F1883</f>
        <v>6.4375250000000008</v>
      </c>
      <c r="H1883" s="2">
        <f>'Moving Avg'!G1883</f>
        <v>6.3868260000000001</v>
      </c>
      <c r="I1883" s="2">
        <f>'Moving Avg'!H1883</f>
        <v>6.4477849999999979</v>
      </c>
      <c r="J1883" s="6" t="str">
        <f>OBV!F1883</f>
        <v>BEARISH</v>
      </c>
      <c r="K1883" s="6" t="str">
        <f>OBV!G1883</f>
        <v>WEAK</v>
      </c>
      <c r="L1883" s="6" t="str">
        <f>OBV!H1883</f>
        <v>BEARISH DIVERGENCE</v>
      </c>
      <c r="M1883" s="8">
        <f t="shared" si="293"/>
        <v>50</v>
      </c>
      <c r="N1883" s="8">
        <f t="shared" si="290"/>
        <v>0</v>
      </c>
      <c r="O1883" s="8">
        <f t="shared" si="291"/>
        <v>0</v>
      </c>
      <c r="P1883" s="8">
        <f t="shared" si="292"/>
        <v>0</v>
      </c>
      <c r="Q1883" s="9">
        <f t="shared" si="294"/>
        <v>17.5</v>
      </c>
      <c r="R1883" s="9">
        <f t="shared" si="295"/>
        <v>10</v>
      </c>
      <c r="S1883" s="9">
        <f t="shared" si="296"/>
        <v>7.5</v>
      </c>
      <c r="T1883" s="9">
        <f t="shared" si="297"/>
        <v>12.5</v>
      </c>
      <c r="U1883" s="8">
        <f t="shared" si="298"/>
        <v>11.666666666666666</v>
      </c>
      <c r="V1883" s="8">
        <f t="shared" si="299"/>
        <v>11.875</v>
      </c>
    </row>
    <row r="1884" spans="1:22" ht="13.5" x14ac:dyDescent="0.25">
      <c r="A1884" s="3">
        <f>RSI!A1884</f>
        <v>45034</v>
      </c>
      <c r="B1884" s="2">
        <f>RSI!B1884</f>
        <v>6.3775000000000004</v>
      </c>
      <c r="C1884" s="2">
        <f>RSI!I1884</f>
        <v>48.308301504366057</v>
      </c>
      <c r="D1884" s="2">
        <f>MACD!E1884</f>
        <v>4.1405662380649133E-2</v>
      </c>
      <c r="E1884" s="2">
        <f>MACD!F1884</f>
        <v>1.9495810396649875E-2</v>
      </c>
      <c r="F1884" s="2">
        <f>'Moving Avg'!D1884</f>
        <v>6.3880800000000004</v>
      </c>
      <c r="G1884" s="2">
        <f>'Moving Avg'!F1884</f>
        <v>6.4392949999999995</v>
      </c>
      <c r="H1884" s="2">
        <f>'Moving Avg'!G1884</f>
        <v>6.3841760000000001</v>
      </c>
      <c r="I1884" s="2">
        <f>'Moving Avg'!H1884</f>
        <v>6.4485359999999954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  <c r="M1884" s="8">
        <f t="shared" si="293"/>
        <v>50</v>
      </c>
      <c r="N1884" s="8">
        <f t="shared" si="290"/>
        <v>0</v>
      </c>
      <c r="O1884" s="8">
        <f t="shared" si="291"/>
        <v>0</v>
      </c>
      <c r="P1884" s="8">
        <f t="shared" si="292"/>
        <v>16.5</v>
      </c>
      <c r="Q1884" s="9">
        <f t="shared" si="294"/>
        <v>19.975000000000001</v>
      </c>
      <c r="R1884" s="9">
        <f t="shared" si="295"/>
        <v>14.125</v>
      </c>
      <c r="S1884" s="9">
        <f t="shared" si="296"/>
        <v>14.925000000000001</v>
      </c>
      <c r="T1884" s="9">
        <f t="shared" si="297"/>
        <v>16.625</v>
      </c>
      <c r="U1884" s="8">
        <f t="shared" si="298"/>
        <v>16.341666666666669</v>
      </c>
      <c r="V1884" s="8">
        <f t="shared" si="299"/>
        <v>16.412500000000001</v>
      </c>
    </row>
    <row r="1885" spans="1:22" ht="13.5" x14ac:dyDescent="0.25">
      <c r="A1885" s="3">
        <f>RSI!A1885</f>
        <v>45035</v>
      </c>
      <c r="B1885" s="2">
        <f>RSI!B1885</f>
        <v>6.4039999999999999</v>
      </c>
      <c r="C1885" s="2">
        <f>RSI!I1885</f>
        <v>50.569436634478159</v>
      </c>
      <c r="D1885" s="2">
        <f>MACD!E1885</f>
        <v>3.2791536657375886E-2</v>
      </c>
      <c r="E1885" s="2">
        <f>MACD!F1885</f>
        <v>2.2154955648795077E-2</v>
      </c>
      <c r="F1885" s="2">
        <f>'Moving Avg'!D1885</f>
        <v>6.4004600000000007</v>
      </c>
      <c r="G1885" s="2">
        <f>'Moving Avg'!F1885</f>
        <v>6.4375299999999998</v>
      </c>
      <c r="H1885" s="2">
        <f>'Moving Avg'!G1885</f>
        <v>6.3825859999999999</v>
      </c>
      <c r="I1885" s="2">
        <f>'Moving Avg'!H1885</f>
        <v>6.4485359999999954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  <c r="M1885" s="8">
        <f t="shared" si="293"/>
        <v>50</v>
      </c>
      <c r="N1885" s="8">
        <f t="shared" si="290"/>
        <v>0</v>
      </c>
      <c r="O1885" s="8">
        <f t="shared" si="291"/>
        <v>0</v>
      </c>
      <c r="P1885" s="8">
        <f t="shared" si="292"/>
        <v>16.5</v>
      </c>
      <c r="Q1885" s="9">
        <f t="shared" si="294"/>
        <v>19.975000000000001</v>
      </c>
      <c r="R1885" s="9">
        <f t="shared" si="295"/>
        <v>14.125</v>
      </c>
      <c r="S1885" s="9">
        <f t="shared" si="296"/>
        <v>14.925000000000001</v>
      </c>
      <c r="T1885" s="9">
        <f t="shared" si="297"/>
        <v>16.625</v>
      </c>
      <c r="U1885" s="8">
        <f t="shared" si="298"/>
        <v>16.341666666666669</v>
      </c>
      <c r="V1885" s="8">
        <f t="shared" si="299"/>
        <v>16.412500000000001</v>
      </c>
    </row>
    <row r="1886" spans="1:22" ht="13.5" x14ac:dyDescent="0.25">
      <c r="A1886" s="3">
        <f>RSI!A1886</f>
        <v>45036</v>
      </c>
      <c r="B1886" s="2">
        <f>RSI!B1886</f>
        <v>6.4305000000000003</v>
      </c>
      <c r="C1886" s="2">
        <f>RSI!I1886</f>
        <v>52.793231242372464</v>
      </c>
      <c r="D1886" s="2">
        <f>MACD!E1886</f>
        <v>3.3011904974955542E-2</v>
      </c>
      <c r="E1886" s="2">
        <f>MACD!F1886</f>
        <v>2.4326345514027171E-2</v>
      </c>
      <c r="F1886" s="2">
        <f>'Moving Avg'!D1886</f>
        <v>6.3987000000000007</v>
      </c>
      <c r="G1886" s="2">
        <f>'Moving Avg'!F1886</f>
        <v>6.4353249999999989</v>
      </c>
      <c r="H1886" s="2">
        <f>'Moving Avg'!G1886</f>
        <v>6.381704</v>
      </c>
      <c r="I1886" s="2">
        <f>'Moving Avg'!H1886</f>
        <v>6.4480944999999963</v>
      </c>
      <c r="J1886" s="6" t="str">
        <f>OBV!F1886</f>
        <v>BULLISH</v>
      </c>
      <c r="K1886" s="6" t="str">
        <f>OBV!G1886</f>
        <v>NEUTRAL</v>
      </c>
      <c r="L1886" s="6" t="str">
        <f>OBV!H1886</f>
        <v>BULLISH DIVERGENCE</v>
      </c>
      <c r="M1886" s="8">
        <f t="shared" si="293"/>
        <v>50</v>
      </c>
      <c r="N1886" s="8">
        <f t="shared" si="290"/>
        <v>0</v>
      </c>
      <c r="O1886" s="8">
        <f t="shared" si="291"/>
        <v>0</v>
      </c>
      <c r="P1886" s="8">
        <f t="shared" si="292"/>
        <v>66.5</v>
      </c>
      <c r="Q1886" s="9">
        <f t="shared" si="294"/>
        <v>27.475000000000001</v>
      </c>
      <c r="R1886" s="9">
        <f t="shared" si="295"/>
        <v>26.625</v>
      </c>
      <c r="S1886" s="9">
        <f t="shared" si="296"/>
        <v>37.424999999999997</v>
      </c>
      <c r="T1886" s="9">
        <f t="shared" si="297"/>
        <v>29.125</v>
      </c>
      <c r="U1886" s="8">
        <f t="shared" si="298"/>
        <v>30.508333333333336</v>
      </c>
      <c r="V1886" s="8">
        <f t="shared" si="299"/>
        <v>30.162500000000001</v>
      </c>
    </row>
    <row r="1887" spans="1:22" ht="13.5" x14ac:dyDescent="0.25">
      <c r="A1887" s="3">
        <f>RSI!A1887</f>
        <v>45040</v>
      </c>
      <c r="B1887" s="2">
        <f>RSI!B1887</f>
        <v>6.6513</v>
      </c>
      <c r="C1887" s="2">
        <f>RSI!I1887</f>
        <v>66.369274818120772</v>
      </c>
      <c r="D1887" s="2">
        <f>MACD!E1887</f>
        <v>2.3453368414939391E-2</v>
      </c>
      <c r="E1887" s="2">
        <f>MACD!F1887</f>
        <v>2.4151750094209615E-2</v>
      </c>
      <c r="F1887" s="2">
        <f>'Moving Avg'!D1887</f>
        <v>6.4481599999999997</v>
      </c>
      <c r="G1887" s="2">
        <f>'Moving Avg'!F1887</f>
        <v>6.4375349999999987</v>
      </c>
      <c r="H1887" s="2">
        <f>'Moving Avg'!G1887</f>
        <v>6.3891239999999989</v>
      </c>
      <c r="I1887" s="2">
        <f>'Moving Avg'!H1887</f>
        <v>6.4491984999999969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  <c r="M1887" s="8">
        <f t="shared" si="293"/>
        <v>50</v>
      </c>
      <c r="N1887" s="8">
        <f t="shared" si="290"/>
        <v>45</v>
      </c>
      <c r="O1887" s="8">
        <f t="shared" si="291"/>
        <v>0</v>
      </c>
      <c r="P1887" s="8">
        <f t="shared" si="292"/>
        <v>100</v>
      </c>
      <c r="Q1887" s="9">
        <f t="shared" si="294"/>
        <v>48.25</v>
      </c>
      <c r="R1887" s="9">
        <f t="shared" si="295"/>
        <v>44</v>
      </c>
      <c r="S1887" s="9">
        <f t="shared" si="296"/>
        <v>59.25</v>
      </c>
      <c r="T1887" s="9">
        <f t="shared" si="297"/>
        <v>48.75</v>
      </c>
      <c r="U1887" s="8">
        <f t="shared" si="298"/>
        <v>50.5</v>
      </c>
      <c r="V1887" s="8">
        <f t="shared" si="299"/>
        <v>50.0625</v>
      </c>
    </row>
    <row r="1888" spans="1:22" ht="13.5" x14ac:dyDescent="0.25">
      <c r="A1888" s="3">
        <f>RSI!A1888</f>
        <v>45041</v>
      </c>
      <c r="B1888" s="2">
        <f>RSI!B1888</f>
        <v>6.6247999999999996</v>
      </c>
      <c r="C1888" s="2">
        <f>RSI!I1888</f>
        <v>63.990697458676216</v>
      </c>
      <c r="D1888" s="2">
        <f>MACD!E1888</f>
        <v>-4.5364065926500885E-3</v>
      </c>
      <c r="E1888" s="2">
        <f>MACD!F1888</f>
        <v>1.8414118756837676E-2</v>
      </c>
      <c r="F1888" s="2">
        <f>'Moving Avg'!D1888</f>
        <v>6.4976200000000004</v>
      </c>
      <c r="G1888" s="2">
        <f>'Moving Avg'!F1888</f>
        <v>6.4401849999999996</v>
      </c>
      <c r="H1888" s="2">
        <f>'Moving Avg'!G1888</f>
        <v>6.3921280000000005</v>
      </c>
      <c r="I1888" s="2">
        <f>'Moving Avg'!H1888</f>
        <v>6.4500819999999965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  <c r="M1888" s="8">
        <f t="shared" si="293"/>
        <v>50</v>
      </c>
      <c r="N1888" s="8">
        <f t="shared" si="290"/>
        <v>100</v>
      </c>
      <c r="O1888" s="8">
        <f t="shared" si="291"/>
        <v>50</v>
      </c>
      <c r="P1888" s="8">
        <f t="shared" si="292"/>
        <v>100</v>
      </c>
      <c r="Q1888" s="9">
        <f t="shared" si="294"/>
        <v>75</v>
      </c>
      <c r="R1888" s="9">
        <f t="shared" si="295"/>
        <v>72.5</v>
      </c>
      <c r="S1888" s="9">
        <f t="shared" si="296"/>
        <v>80</v>
      </c>
      <c r="T1888" s="9">
        <f t="shared" si="297"/>
        <v>75</v>
      </c>
      <c r="U1888" s="8">
        <f t="shared" si="298"/>
        <v>75.833333333333329</v>
      </c>
      <c r="V1888" s="8">
        <f t="shared" si="299"/>
        <v>75.625</v>
      </c>
    </row>
    <row r="1889" spans="1:22" ht="13.5" x14ac:dyDescent="0.25">
      <c r="A1889" s="3">
        <f>RSI!A1889</f>
        <v>45042</v>
      </c>
      <c r="B1889" s="2">
        <f>RSI!B1889</f>
        <v>6.6159999999999997</v>
      </c>
      <c r="C1889" s="2">
        <f>RSI!I1889</f>
        <v>63.180934815954529</v>
      </c>
      <c r="D1889" s="2">
        <f>MACD!E1889</f>
        <v>-3.1505188645972737E-2</v>
      </c>
      <c r="E1889" s="2">
        <f>MACD!F1889</f>
        <v>8.4302572762755944E-3</v>
      </c>
      <c r="F1889" s="2">
        <f>'Moving Avg'!D1889</f>
        <v>6.5453200000000011</v>
      </c>
      <c r="G1889" s="2">
        <f>'Moving Avg'!F1889</f>
        <v>6.4468099999999993</v>
      </c>
      <c r="H1889" s="2">
        <f>'Moving Avg'!G1889</f>
        <v>6.395486</v>
      </c>
      <c r="I1889" s="2">
        <f>'Moving Avg'!H1889</f>
        <v>6.4509214999999962</v>
      </c>
      <c r="J1889" s="6" t="str">
        <f>OBV!F1889</f>
        <v>BULLISH</v>
      </c>
      <c r="K1889" s="6" t="str">
        <f>OBV!G1889</f>
        <v>STRONG</v>
      </c>
      <c r="L1889" s="6" t="str">
        <f>OBV!H1889</f>
        <v>CONFIRMED BULLISH</v>
      </c>
      <c r="M1889" s="8">
        <f t="shared" si="293"/>
        <v>50</v>
      </c>
      <c r="N1889" s="8">
        <f t="shared" si="290"/>
        <v>100</v>
      </c>
      <c r="O1889" s="8">
        <f t="shared" si="291"/>
        <v>50</v>
      </c>
      <c r="P1889" s="8">
        <f t="shared" si="292"/>
        <v>100</v>
      </c>
      <c r="Q1889" s="9">
        <f t="shared" si="294"/>
        <v>75</v>
      </c>
      <c r="R1889" s="9">
        <f t="shared" si="295"/>
        <v>72.5</v>
      </c>
      <c r="S1889" s="9">
        <f t="shared" si="296"/>
        <v>80</v>
      </c>
      <c r="T1889" s="9">
        <f t="shared" si="297"/>
        <v>75</v>
      </c>
      <c r="U1889" s="8">
        <f t="shared" si="298"/>
        <v>75.833333333333329</v>
      </c>
      <c r="V1889" s="8">
        <f t="shared" si="299"/>
        <v>75.625</v>
      </c>
    </row>
    <row r="1890" spans="1:22" ht="13.5" x14ac:dyDescent="0.25">
      <c r="A1890" s="3">
        <f>RSI!A1890</f>
        <v>45043</v>
      </c>
      <c r="B1890" s="2">
        <f>RSI!B1890</f>
        <v>6.4481000000000002</v>
      </c>
      <c r="C1890" s="2">
        <f>RSI!I1890</f>
        <v>50.1431165253478</v>
      </c>
      <c r="D1890" s="2">
        <f>MACD!E1890</f>
        <v>-4.2959873290075556E-2</v>
      </c>
      <c r="E1890" s="2">
        <f>MACD!F1890</f>
        <v>-1.8477688369946356E-3</v>
      </c>
      <c r="F1890" s="2">
        <f>'Moving Avg'!D1890</f>
        <v>6.5541400000000012</v>
      </c>
      <c r="G1890" s="2">
        <f>'Moving Avg'!F1890</f>
        <v>6.4468099999999993</v>
      </c>
      <c r="H1890" s="2">
        <f>'Moving Avg'!G1890</f>
        <v>6.3954859999999982</v>
      </c>
      <c r="I1890" s="2">
        <f>'Moving Avg'!H1890</f>
        <v>6.4509214999999962</v>
      </c>
      <c r="J1890" s="6" t="str">
        <f>OBV!F1890</f>
        <v>BULLISH</v>
      </c>
      <c r="K1890" s="6" t="str">
        <f>OBV!G1890</f>
        <v>STRONG</v>
      </c>
      <c r="L1890" s="6" t="str">
        <f>OBV!H1890</f>
        <v>CONFIRMED BULLISH</v>
      </c>
      <c r="M1890" s="8">
        <f t="shared" si="293"/>
        <v>50</v>
      </c>
      <c r="N1890" s="8">
        <f t="shared" si="290"/>
        <v>100</v>
      </c>
      <c r="O1890" s="8">
        <f t="shared" si="291"/>
        <v>50</v>
      </c>
      <c r="P1890" s="8">
        <f t="shared" si="292"/>
        <v>100</v>
      </c>
      <c r="Q1890" s="9">
        <f t="shared" si="294"/>
        <v>75</v>
      </c>
      <c r="R1890" s="9">
        <f t="shared" si="295"/>
        <v>72.5</v>
      </c>
      <c r="S1890" s="9">
        <f t="shared" si="296"/>
        <v>80</v>
      </c>
      <c r="T1890" s="9">
        <f t="shared" si="297"/>
        <v>75</v>
      </c>
      <c r="U1890" s="8">
        <f t="shared" si="298"/>
        <v>75.833333333333329</v>
      </c>
      <c r="V1890" s="8">
        <f t="shared" si="299"/>
        <v>75.625</v>
      </c>
    </row>
    <row r="1891" spans="1:22" ht="13.5" x14ac:dyDescent="0.25">
      <c r="A1891" s="3">
        <f>RSI!A1891</f>
        <v>45044</v>
      </c>
      <c r="B1891" s="2">
        <f>RSI!B1891</f>
        <v>6.5187999999999997</v>
      </c>
      <c r="C1891" s="2">
        <f>RSI!I1891</f>
        <v>54.409380924877233</v>
      </c>
      <c r="D1891" s="2">
        <f>MACD!E1891</f>
        <v>-4.2935938201664747E-2</v>
      </c>
      <c r="E1891" s="2">
        <f>MACD!F1891</f>
        <v>-1.0065402709928659E-2</v>
      </c>
      <c r="F1891" s="2">
        <f>'Moving Avg'!D1891</f>
        <v>6.5718000000000005</v>
      </c>
      <c r="G1891" s="2">
        <f>'Moving Avg'!F1891</f>
        <v>6.4503449999999987</v>
      </c>
      <c r="H1891" s="2">
        <f>'Moving Avg'!G1891</f>
        <v>6.4004319999999995</v>
      </c>
      <c r="I1891" s="2">
        <f>'Moving Avg'!H1891</f>
        <v>6.4513629999999971</v>
      </c>
      <c r="J1891" s="6" t="str">
        <f>OBV!F1891</f>
        <v>BULLISH</v>
      </c>
      <c r="K1891" s="6" t="str">
        <f>OBV!G1891</f>
        <v>STRONG</v>
      </c>
      <c r="L1891" s="6" t="str">
        <f>OBV!H1891</f>
        <v>CONFIRMED BULLISH</v>
      </c>
      <c r="M1891" s="8">
        <f t="shared" si="293"/>
        <v>50</v>
      </c>
      <c r="N1891" s="8">
        <f t="shared" si="290"/>
        <v>100</v>
      </c>
      <c r="O1891" s="8">
        <f t="shared" si="291"/>
        <v>50</v>
      </c>
      <c r="P1891" s="8">
        <f t="shared" si="292"/>
        <v>100</v>
      </c>
      <c r="Q1891" s="9">
        <f t="shared" si="294"/>
        <v>75</v>
      </c>
      <c r="R1891" s="9">
        <f t="shared" si="295"/>
        <v>72.5</v>
      </c>
      <c r="S1891" s="9">
        <f t="shared" si="296"/>
        <v>80</v>
      </c>
      <c r="T1891" s="9">
        <f t="shared" si="297"/>
        <v>75</v>
      </c>
      <c r="U1891" s="8">
        <f t="shared" si="298"/>
        <v>75.833333333333329</v>
      </c>
      <c r="V1891" s="8">
        <f t="shared" si="299"/>
        <v>75.625</v>
      </c>
    </row>
    <row r="1892" spans="1:22" ht="13.5" x14ac:dyDescent="0.25">
      <c r="A1892" s="3">
        <f>RSI!A1892</f>
        <v>45048</v>
      </c>
      <c r="B1892" s="2">
        <f>RSI!B1892</f>
        <v>6.4481000000000002</v>
      </c>
      <c r="C1892" s="2">
        <f>RSI!I1892</f>
        <v>49.818481207346871</v>
      </c>
      <c r="D1892" s="2">
        <f>MACD!E1892</f>
        <v>-4.3527602298190082E-2</v>
      </c>
      <c r="E1892" s="2">
        <f>MACD!F1892</f>
        <v>-1.6757842627580944E-2</v>
      </c>
      <c r="F1892" s="2">
        <f>'Moving Avg'!D1892</f>
        <v>6.5311599999999999</v>
      </c>
      <c r="G1892" s="2">
        <f>'Moving Avg'!F1892</f>
        <v>6.4485749999999999</v>
      </c>
      <c r="H1892" s="2">
        <f>'Moving Avg'!G1892</f>
        <v>6.4014920000000011</v>
      </c>
      <c r="I1892" s="2">
        <f>'Moving Avg'!H1892</f>
        <v>6.4513629999999971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  <c r="M1892" s="8">
        <f t="shared" si="293"/>
        <v>50</v>
      </c>
      <c r="N1892" s="8">
        <f t="shared" si="290"/>
        <v>100</v>
      </c>
      <c r="O1892" s="8">
        <f t="shared" si="291"/>
        <v>50</v>
      </c>
      <c r="P1892" s="8">
        <f t="shared" si="292"/>
        <v>0</v>
      </c>
      <c r="Q1892" s="9">
        <f t="shared" si="294"/>
        <v>60</v>
      </c>
      <c r="R1892" s="9">
        <f t="shared" si="295"/>
        <v>47.5</v>
      </c>
      <c r="S1892" s="9">
        <f t="shared" si="296"/>
        <v>35</v>
      </c>
      <c r="T1892" s="9">
        <f t="shared" si="297"/>
        <v>50</v>
      </c>
      <c r="U1892" s="8">
        <f t="shared" si="298"/>
        <v>47.5</v>
      </c>
      <c r="V1892" s="8">
        <f t="shared" si="299"/>
        <v>48.125</v>
      </c>
    </row>
    <row r="1893" spans="1:22" ht="13.5" x14ac:dyDescent="0.25">
      <c r="A1893" s="3">
        <f>RSI!A1893</f>
        <v>45049</v>
      </c>
      <c r="B1893" s="2">
        <f>RSI!B1893</f>
        <v>6.4923000000000002</v>
      </c>
      <c r="C1893" s="2">
        <f>RSI!I1893</f>
        <v>52.515966957897184</v>
      </c>
      <c r="D1893" s="2">
        <f>MACD!E1893</f>
        <v>-5.1348676991500142E-2</v>
      </c>
      <c r="E1893" s="2">
        <f>MACD!F1893</f>
        <v>-2.3676009500364782E-2</v>
      </c>
      <c r="F1893" s="2">
        <f>'Moving Avg'!D1893</f>
        <v>6.5046599999999994</v>
      </c>
      <c r="G1893" s="2">
        <f>'Moving Avg'!F1893</f>
        <v>6.4507849999999989</v>
      </c>
      <c r="H1893" s="2">
        <f>'Moving Avg'!G1893</f>
        <v>6.4059080000000002</v>
      </c>
      <c r="I1893" s="2">
        <f>'Moving Avg'!H1893</f>
        <v>6.4524669999999968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3"/>
        <v>50</v>
      </c>
      <c r="N1893" s="8">
        <f t="shared" si="290"/>
        <v>100</v>
      </c>
      <c r="O1893" s="8">
        <f t="shared" si="291"/>
        <v>50</v>
      </c>
      <c r="P1893" s="8">
        <f t="shared" si="292"/>
        <v>16.5</v>
      </c>
      <c r="Q1893" s="9">
        <f t="shared" si="294"/>
        <v>62.475000000000001</v>
      </c>
      <c r="R1893" s="9">
        <f t="shared" si="295"/>
        <v>51.625</v>
      </c>
      <c r="S1893" s="9">
        <f t="shared" si="296"/>
        <v>42.424999999999997</v>
      </c>
      <c r="T1893" s="9">
        <f t="shared" si="297"/>
        <v>54.125</v>
      </c>
      <c r="U1893" s="8">
        <f t="shared" si="298"/>
        <v>52.17499999999999</v>
      </c>
      <c r="V1893" s="8">
        <f t="shared" si="299"/>
        <v>52.662499999999994</v>
      </c>
    </row>
    <row r="1894" spans="1:22" ht="13.5" x14ac:dyDescent="0.25">
      <c r="A1894" s="3">
        <f>RSI!A1894</f>
        <v>45050</v>
      </c>
      <c r="B1894" s="2">
        <f>RSI!B1894</f>
        <v>6.4481000000000002</v>
      </c>
      <c r="C1894" s="2">
        <f>RSI!I1894</f>
        <v>49.642203040148274</v>
      </c>
      <c r="D1894" s="2">
        <f>MACD!E1894</f>
        <v>-5.492531754048624E-2</v>
      </c>
      <c r="E1894" s="2">
        <f>MACD!F1894</f>
        <v>-2.9925871108389075E-2</v>
      </c>
      <c r="F1894" s="2">
        <f>'Moving Avg'!D1894</f>
        <v>6.4710800000000006</v>
      </c>
      <c r="G1894" s="2">
        <f>'Moving Avg'!F1894</f>
        <v>6.4525499999999996</v>
      </c>
      <c r="H1894" s="2">
        <f>'Moving Avg'!G1894</f>
        <v>6.4085580000000002</v>
      </c>
      <c r="I1894" s="2">
        <f>'Moving Avg'!H1894</f>
        <v>6.4529524999999968</v>
      </c>
      <c r="J1894" s="6" t="str">
        <f>OBV!F1894</f>
        <v>BEARISH</v>
      </c>
      <c r="K1894" s="6" t="str">
        <f>OBV!G1894</f>
        <v>WEAK</v>
      </c>
      <c r="L1894" s="6" t="str">
        <f>OBV!H1894</f>
        <v>CONFIRMED BEARISH</v>
      </c>
      <c r="M1894" s="8">
        <f t="shared" si="293"/>
        <v>50</v>
      </c>
      <c r="N1894" s="8">
        <f t="shared" si="290"/>
        <v>100</v>
      </c>
      <c r="O1894" s="8">
        <f t="shared" si="291"/>
        <v>50</v>
      </c>
      <c r="P1894" s="8">
        <f t="shared" si="292"/>
        <v>0</v>
      </c>
      <c r="Q1894" s="9">
        <f t="shared" si="294"/>
        <v>60</v>
      </c>
      <c r="R1894" s="9">
        <f t="shared" si="295"/>
        <v>47.5</v>
      </c>
      <c r="S1894" s="9">
        <f t="shared" si="296"/>
        <v>35</v>
      </c>
      <c r="T1894" s="9">
        <f t="shared" si="297"/>
        <v>50</v>
      </c>
      <c r="U1894" s="8">
        <f t="shared" si="298"/>
        <v>47.5</v>
      </c>
      <c r="V1894" s="8">
        <f t="shared" si="299"/>
        <v>48.125</v>
      </c>
    </row>
    <row r="1895" spans="1:22" ht="13.5" x14ac:dyDescent="0.25">
      <c r="A1895" s="3">
        <f>RSI!A1895</f>
        <v>45051</v>
      </c>
      <c r="B1895" s="2">
        <f>RSI!B1895</f>
        <v>6.4481000000000002</v>
      </c>
      <c r="C1895" s="2">
        <f>RSI!I1895</f>
        <v>49.642203040148267</v>
      </c>
      <c r="D1895" s="2">
        <f>MACD!E1895</f>
        <v>-5.38292345798288E-2</v>
      </c>
      <c r="E1895" s="2">
        <f>MACD!F1895</f>
        <v>-3.4706543802677021E-2</v>
      </c>
      <c r="F1895" s="2">
        <f>'Moving Avg'!D1895</f>
        <v>6.4710800000000006</v>
      </c>
      <c r="G1895" s="2">
        <f>'Moving Avg'!F1895</f>
        <v>6.4556399999999998</v>
      </c>
      <c r="H1895" s="2">
        <f>'Moving Avg'!G1895</f>
        <v>6.4112080000000011</v>
      </c>
      <c r="I1895" s="2">
        <f>'Moving Avg'!H1895</f>
        <v>6.4533939999999985</v>
      </c>
      <c r="J1895" s="6" t="str">
        <f>OBV!F1895</f>
        <v>BEARISH</v>
      </c>
      <c r="K1895" s="6" t="str">
        <f>OBV!G1895</f>
        <v>NEUTRAL</v>
      </c>
      <c r="L1895" s="6" t="str">
        <f>OBV!H1895</f>
        <v>NEUTRAL</v>
      </c>
      <c r="M1895" s="8">
        <f t="shared" si="293"/>
        <v>50</v>
      </c>
      <c r="N1895" s="8">
        <f t="shared" si="290"/>
        <v>45</v>
      </c>
      <c r="O1895" s="8">
        <f t="shared" si="291"/>
        <v>50</v>
      </c>
      <c r="P1895" s="8">
        <f t="shared" si="292"/>
        <v>16.5</v>
      </c>
      <c r="Q1895" s="9">
        <f t="shared" si="294"/>
        <v>43.225000000000001</v>
      </c>
      <c r="R1895" s="9">
        <f t="shared" si="295"/>
        <v>40.625</v>
      </c>
      <c r="S1895" s="9">
        <f t="shared" si="296"/>
        <v>34.174999999999997</v>
      </c>
      <c r="T1895" s="9">
        <f t="shared" si="297"/>
        <v>40.375</v>
      </c>
      <c r="U1895" s="8">
        <f t="shared" si="298"/>
        <v>39.341666666666661</v>
      </c>
      <c r="V1895" s="8">
        <f t="shared" si="299"/>
        <v>39.599999999999994</v>
      </c>
    </row>
    <row r="1896" spans="1:22" ht="13.5" x14ac:dyDescent="0.25">
      <c r="A1896" s="3">
        <f>RSI!A1896</f>
        <v>45054</v>
      </c>
      <c r="B1896" s="2">
        <f>RSI!B1896</f>
        <v>6.5365000000000002</v>
      </c>
      <c r="C1896" s="2">
        <f>RSI!I1896</f>
        <v>55.31411460662666</v>
      </c>
      <c r="D1896" s="2">
        <f>MACD!E1896</f>
        <v>-5.5330830726552982E-2</v>
      </c>
      <c r="E1896" s="2">
        <f>MACD!F1896</f>
        <v>-3.8831401187452215E-2</v>
      </c>
      <c r="F1896" s="2">
        <f>'Moving Avg'!D1896</f>
        <v>6.4746199999999998</v>
      </c>
      <c r="G1896" s="2">
        <f>'Moving Avg'!F1896</f>
        <v>6.4600599999999986</v>
      </c>
      <c r="H1896" s="2">
        <f>'Moving Avg'!G1896</f>
        <v>6.4138580000000003</v>
      </c>
      <c r="I1896" s="2">
        <f>'Moving Avg'!H1896</f>
        <v>6.4543659999999967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  <c r="M1896" s="8">
        <f t="shared" si="293"/>
        <v>50</v>
      </c>
      <c r="N1896" s="8">
        <f t="shared" si="290"/>
        <v>45</v>
      </c>
      <c r="O1896" s="8">
        <f t="shared" si="291"/>
        <v>50</v>
      </c>
      <c r="P1896" s="8">
        <f t="shared" si="292"/>
        <v>83.5</v>
      </c>
      <c r="Q1896" s="9">
        <f t="shared" si="294"/>
        <v>53.274999999999999</v>
      </c>
      <c r="R1896" s="9">
        <f t="shared" si="295"/>
        <v>57.375</v>
      </c>
      <c r="S1896" s="9">
        <f t="shared" si="296"/>
        <v>64.325000000000003</v>
      </c>
      <c r="T1896" s="9">
        <f t="shared" si="297"/>
        <v>57.125</v>
      </c>
      <c r="U1896" s="8">
        <f t="shared" si="298"/>
        <v>58.32500000000001</v>
      </c>
      <c r="V1896" s="8">
        <f t="shared" si="299"/>
        <v>58.025000000000006</v>
      </c>
    </row>
    <row r="1897" spans="1:22" ht="13.5" x14ac:dyDescent="0.25">
      <c r="A1897" s="3">
        <f>RSI!A1897</f>
        <v>45055</v>
      </c>
      <c r="B1897" s="2">
        <f>RSI!B1897</f>
        <v>6.4481000000000002</v>
      </c>
      <c r="C1897" s="2">
        <f>RSI!I1897</f>
        <v>49.330508409936691</v>
      </c>
      <c r="D1897" s="2">
        <f>MACD!E1897</f>
        <v>-1.6567342457158851E-2</v>
      </c>
      <c r="E1897" s="2">
        <f>MACD!F1897</f>
        <v>-3.4378589441393548E-2</v>
      </c>
      <c r="F1897" s="2">
        <f>'Moving Avg'!D1897</f>
        <v>6.4746199999999998</v>
      </c>
      <c r="G1897" s="2">
        <f>'Moving Avg'!F1897</f>
        <v>6.4578499999999988</v>
      </c>
      <c r="H1897" s="2">
        <f>'Moving Avg'!G1897</f>
        <v>6.417390000000001</v>
      </c>
      <c r="I1897" s="2">
        <f>'Moving Avg'!H1897</f>
        <v>6.454895999999998</v>
      </c>
      <c r="J1897" s="6" t="str">
        <f>OBV!F1897</f>
        <v>BEARISH</v>
      </c>
      <c r="K1897" s="6" t="str">
        <f>OBV!G1897</f>
        <v>WEAK</v>
      </c>
      <c r="L1897" s="6" t="str">
        <f>OBV!H1897</f>
        <v>NEUTRAL</v>
      </c>
      <c r="M1897" s="8">
        <f t="shared" si="293"/>
        <v>50</v>
      </c>
      <c r="N1897" s="8">
        <f t="shared" si="290"/>
        <v>0</v>
      </c>
      <c r="O1897" s="8">
        <f t="shared" si="291"/>
        <v>50</v>
      </c>
      <c r="P1897" s="8">
        <f t="shared" si="292"/>
        <v>0</v>
      </c>
      <c r="Q1897" s="9">
        <f t="shared" si="294"/>
        <v>25</v>
      </c>
      <c r="R1897" s="9">
        <f t="shared" si="295"/>
        <v>27.5</v>
      </c>
      <c r="S1897" s="9">
        <f t="shared" si="296"/>
        <v>20</v>
      </c>
      <c r="T1897" s="9">
        <f t="shared" si="297"/>
        <v>25</v>
      </c>
      <c r="U1897" s="8">
        <f t="shared" si="298"/>
        <v>24.166666666666668</v>
      </c>
      <c r="V1897" s="8">
        <f t="shared" si="299"/>
        <v>24.375</v>
      </c>
    </row>
    <row r="1898" spans="1:22" ht="13.5" x14ac:dyDescent="0.25">
      <c r="A1898" s="3">
        <f>RSI!A1898</f>
        <v>45056</v>
      </c>
      <c r="B1898" s="2">
        <f>RSI!B1898</f>
        <v>6.4305000000000003</v>
      </c>
      <c r="C1898" s="2">
        <f>RSI!I1898</f>
        <v>48.212281830604994</v>
      </c>
      <c r="D1898" s="2">
        <f>MACD!E1898</f>
        <v>1.3534163650851028E-2</v>
      </c>
      <c r="E1898" s="2">
        <f>MACD!F1898</f>
        <v>-2.4796038822944635E-2</v>
      </c>
      <c r="F1898" s="2">
        <f>'Moving Avg'!D1898</f>
        <v>6.4622600000000006</v>
      </c>
      <c r="G1898" s="2">
        <f>'Moving Avg'!F1898</f>
        <v>6.4613849999999982</v>
      </c>
      <c r="H1898" s="2">
        <f>'Moving Avg'!G1898</f>
        <v>6.4209240000000012</v>
      </c>
      <c r="I1898" s="2">
        <f>'Moving Avg'!H1898</f>
        <v>6.4549404999999966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  <c r="M1898" s="8">
        <f t="shared" si="293"/>
        <v>50</v>
      </c>
      <c r="N1898" s="8">
        <f t="shared" si="290"/>
        <v>0</v>
      </c>
      <c r="O1898" s="8">
        <f t="shared" si="291"/>
        <v>50</v>
      </c>
      <c r="P1898" s="8">
        <f t="shared" si="292"/>
        <v>0</v>
      </c>
      <c r="Q1898" s="9">
        <f t="shared" si="294"/>
        <v>25</v>
      </c>
      <c r="R1898" s="9">
        <f t="shared" si="295"/>
        <v>27.5</v>
      </c>
      <c r="S1898" s="9">
        <f t="shared" si="296"/>
        <v>20</v>
      </c>
      <c r="T1898" s="9">
        <f t="shared" si="297"/>
        <v>25</v>
      </c>
      <c r="U1898" s="8">
        <f t="shared" si="298"/>
        <v>24.166666666666668</v>
      </c>
      <c r="V1898" s="8">
        <f t="shared" si="299"/>
        <v>24.375</v>
      </c>
    </row>
    <row r="1899" spans="1:22" ht="13.5" x14ac:dyDescent="0.25">
      <c r="A1899" s="3">
        <f>RSI!A1899</f>
        <v>45057</v>
      </c>
      <c r="B1899" s="2">
        <f>RSI!B1899</f>
        <v>6.5805999999999996</v>
      </c>
      <c r="C1899" s="2">
        <f>RSI!I1899</f>
        <v>57.136234319125045</v>
      </c>
      <c r="D1899" s="2">
        <f>MACD!E1899</f>
        <v>2.6705609591306967E-2</v>
      </c>
      <c r="E1899" s="2">
        <f>MACD!F1899</f>
        <v>-1.4495709140094314E-2</v>
      </c>
      <c r="F1899" s="2">
        <f>'Moving Avg'!D1899</f>
        <v>6.4887599999999992</v>
      </c>
      <c r="G1899" s="2">
        <f>'Moving Avg'!F1899</f>
        <v>6.4733099999999997</v>
      </c>
      <c r="H1899" s="2">
        <f>'Moving Avg'!G1899</f>
        <v>6.4271060000000011</v>
      </c>
      <c r="I1899" s="2">
        <f>'Moving Avg'!H1899</f>
        <v>6.4558234999999966</v>
      </c>
      <c r="J1899" s="6" t="str">
        <f>OBV!F1899</f>
        <v>BEARISH</v>
      </c>
      <c r="K1899" s="6" t="str">
        <f>OBV!G1899</f>
        <v>WEAK</v>
      </c>
      <c r="L1899" s="6" t="str">
        <f>OBV!H1899</f>
        <v>BEARISH DIVERGENCE</v>
      </c>
      <c r="M1899" s="8">
        <f t="shared" si="293"/>
        <v>50</v>
      </c>
      <c r="N1899" s="8">
        <f t="shared" si="290"/>
        <v>0</v>
      </c>
      <c r="O1899" s="8">
        <f t="shared" si="291"/>
        <v>50</v>
      </c>
      <c r="P1899" s="8">
        <f t="shared" si="292"/>
        <v>0</v>
      </c>
      <c r="Q1899" s="9">
        <f t="shared" si="294"/>
        <v>25</v>
      </c>
      <c r="R1899" s="9">
        <f t="shared" si="295"/>
        <v>27.5</v>
      </c>
      <c r="S1899" s="9">
        <f t="shared" si="296"/>
        <v>20</v>
      </c>
      <c r="T1899" s="9">
        <f t="shared" si="297"/>
        <v>25</v>
      </c>
      <c r="U1899" s="8">
        <f t="shared" si="298"/>
        <v>24.166666666666668</v>
      </c>
      <c r="V1899" s="8">
        <f t="shared" si="299"/>
        <v>24.375</v>
      </c>
    </row>
    <row r="1900" spans="1:22" ht="13.5" x14ac:dyDescent="0.25">
      <c r="A1900" s="3">
        <f>RSI!A1900</f>
        <v>45058</v>
      </c>
      <c r="B1900" s="2">
        <f>RSI!B1900</f>
        <v>6.4481000000000002</v>
      </c>
      <c r="C1900" s="2">
        <f>RSI!I1900</f>
        <v>49.093967562711221</v>
      </c>
      <c r="D1900" s="2">
        <f>MACD!E1900</f>
        <v>2.1108245475239151E-2</v>
      </c>
      <c r="E1900" s="2">
        <f>MACD!F1900</f>
        <v>-7.3749182170276201E-3</v>
      </c>
      <c r="F1900" s="2">
        <f>'Moving Avg'!D1900</f>
        <v>6.488760000000001</v>
      </c>
      <c r="G1900" s="2">
        <f>'Moving Avg'!F1900</f>
        <v>6.4786100000000006</v>
      </c>
      <c r="H1900" s="2">
        <f>'Moving Avg'!G1900</f>
        <v>6.428872000000001</v>
      </c>
      <c r="I1900" s="2">
        <f>'Moving Avg'!H1900</f>
        <v>6.4561764999999971</v>
      </c>
      <c r="J1900" s="6" t="str">
        <f>OBV!F1900</f>
        <v>BEARISH</v>
      </c>
      <c r="K1900" s="6" t="str">
        <f>OBV!G1900</f>
        <v>WEAK</v>
      </c>
      <c r="L1900" s="6" t="str">
        <f>OBV!H1900</f>
        <v>NEUTRAL</v>
      </c>
      <c r="M1900" s="8">
        <f t="shared" si="293"/>
        <v>50</v>
      </c>
      <c r="N1900" s="8">
        <f t="shared" si="290"/>
        <v>0</v>
      </c>
      <c r="O1900" s="8">
        <f t="shared" si="291"/>
        <v>50</v>
      </c>
      <c r="P1900" s="8">
        <f t="shared" si="292"/>
        <v>0</v>
      </c>
      <c r="Q1900" s="9">
        <f t="shared" si="294"/>
        <v>25</v>
      </c>
      <c r="R1900" s="9">
        <f t="shared" si="295"/>
        <v>27.5</v>
      </c>
      <c r="S1900" s="9">
        <f t="shared" si="296"/>
        <v>20</v>
      </c>
      <c r="T1900" s="9">
        <f t="shared" si="297"/>
        <v>25</v>
      </c>
      <c r="U1900" s="8">
        <f t="shared" si="298"/>
        <v>24.166666666666668</v>
      </c>
      <c r="V1900" s="8">
        <f t="shared" si="299"/>
        <v>24.375</v>
      </c>
    </row>
    <row r="1901" spans="1:22" ht="13.5" x14ac:dyDescent="0.25">
      <c r="A1901" s="3">
        <f>RSI!A1901</f>
        <v>45061</v>
      </c>
      <c r="B1901" s="2">
        <f>RSI!B1901</f>
        <v>6.4481000000000002</v>
      </c>
      <c r="C1901" s="2">
        <f>RSI!I1901</f>
        <v>49.093967562711221</v>
      </c>
      <c r="D1901" s="2">
        <f>MACD!E1901</f>
        <v>2.735921950994058E-2</v>
      </c>
      <c r="E1901" s="2">
        <f>MACD!F1901</f>
        <v>-4.280906716339801E-4</v>
      </c>
      <c r="F1901" s="2">
        <f>'Moving Avg'!D1901</f>
        <v>6.4710800000000006</v>
      </c>
      <c r="G1901" s="2">
        <f>'Moving Avg'!F1901</f>
        <v>6.4790499999999991</v>
      </c>
      <c r="H1901" s="2">
        <f>'Moving Avg'!G1901</f>
        <v>6.4290480000000017</v>
      </c>
      <c r="I1901" s="2">
        <f>'Moving Avg'!H1901</f>
        <v>6.4566179999999962</v>
      </c>
      <c r="J1901" s="6" t="str">
        <f>OBV!F1901</f>
        <v>BEARISH</v>
      </c>
      <c r="K1901" s="6" t="str">
        <f>OBV!G1901</f>
        <v>WEAK</v>
      </c>
      <c r="L1901" s="6" t="str">
        <f>OBV!H1901</f>
        <v>CONFIRMED BEARISH</v>
      </c>
      <c r="M1901" s="8">
        <f t="shared" si="293"/>
        <v>50</v>
      </c>
      <c r="N1901" s="8">
        <f t="shared" si="290"/>
        <v>0</v>
      </c>
      <c r="O1901" s="8">
        <f t="shared" si="291"/>
        <v>50</v>
      </c>
      <c r="P1901" s="8">
        <f t="shared" si="292"/>
        <v>0</v>
      </c>
      <c r="Q1901" s="9">
        <f t="shared" si="294"/>
        <v>25</v>
      </c>
      <c r="R1901" s="9">
        <f t="shared" si="295"/>
        <v>27.5</v>
      </c>
      <c r="S1901" s="9">
        <f t="shared" si="296"/>
        <v>20</v>
      </c>
      <c r="T1901" s="9">
        <f t="shared" si="297"/>
        <v>25</v>
      </c>
      <c r="U1901" s="8">
        <f t="shared" si="298"/>
        <v>24.166666666666668</v>
      </c>
      <c r="V1901" s="8">
        <f t="shared" si="299"/>
        <v>24.375</v>
      </c>
    </row>
    <row r="1902" spans="1:22" ht="13.5" x14ac:dyDescent="0.25">
      <c r="A1902" s="3">
        <f>RSI!A1902</f>
        <v>45062</v>
      </c>
      <c r="B1902" s="2">
        <f>RSI!B1902</f>
        <v>6.5365000000000002</v>
      </c>
      <c r="C1902" s="2">
        <f>RSI!I1902</f>
        <v>54.093680698474728</v>
      </c>
      <c r="D1902" s="2">
        <f>MACD!E1902</f>
        <v>1.5325547092570169E-2</v>
      </c>
      <c r="E1902" s="2">
        <f>MACD!F1902</f>
        <v>2.7226368812068502E-3</v>
      </c>
      <c r="F1902" s="2">
        <f>'Moving Avg'!D1902</f>
        <v>6.4887599999999992</v>
      </c>
      <c r="G1902" s="2">
        <f>'Moving Avg'!F1902</f>
        <v>6.4856749999999987</v>
      </c>
      <c r="H1902" s="2">
        <f>'Moving Avg'!G1902</f>
        <v>6.4311680000000004</v>
      </c>
      <c r="I1902" s="2">
        <f>'Moving Avg'!H1902</f>
        <v>6.4571924999999952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  <c r="M1902" s="8">
        <f t="shared" si="293"/>
        <v>50</v>
      </c>
      <c r="N1902" s="8">
        <f t="shared" si="290"/>
        <v>0</v>
      </c>
      <c r="O1902" s="8">
        <f t="shared" si="291"/>
        <v>50</v>
      </c>
      <c r="P1902" s="8">
        <f t="shared" si="292"/>
        <v>83.5</v>
      </c>
      <c r="Q1902" s="9">
        <f t="shared" si="294"/>
        <v>37.524999999999999</v>
      </c>
      <c r="R1902" s="9">
        <f t="shared" si="295"/>
        <v>48.375</v>
      </c>
      <c r="S1902" s="9">
        <f t="shared" si="296"/>
        <v>57.575000000000003</v>
      </c>
      <c r="T1902" s="9">
        <f t="shared" si="297"/>
        <v>45.875</v>
      </c>
      <c r="U1902" s="8">
        <f t="shared" si="298"/>
        <v>47.82500000000001</v>
      </c>
      <c r="V1902" s="8">
        <f t="shared" si="299"/>
        <v>47.337500000000006</v>
      </c>
    </row>
    <row r="1903" spans="1:22" ht="13.5" x14ac:dyDescent="0.25">
      <c r="A1903" s="3">
        <f>RSI!A1903</f>
        <v>45063</v>
      </c>
      <c r="B1903" s="2">
        <f>RSI!B1903</f>
        <v>6.4305000000000003</v>
      </c>
      <c r="C1903" s="2">
        <f>RSI!I1903</f>
        <v>48.00528123583473</v>
      </c>
      <c r="D1903" s="2">
        <f>MACD!E1903</f>
        <v>1.9367250502407174E-2</v>
      </c>
      <c r="E1903" s="2">
        <f>MACD!F1903</f>
        <v>6.0515596054469146E-3</v>
      </c>
      <c r="F1903" s="2">
        <f>'Moving Avg'!D1903</f>
        <v>6.488760000000001</v>
      </c>
      <c r="G1903" s="2">
        <f>'Moving Avg'!F1903</f>
        <v>6.4883249999999988</v>
      </c>
      <c r="H1903" s="2">
        <f>'Moving Avg'!G1903</f>
        <v>6.4313459999999996</v>
      </c>
      <c r="I1903" s="2">
        <f>'Moving Avg'!H1903</f>
        <v>6.4574134999999968</v>
      </c>
      <c r="J1903" s="6" t="str">
        <f>OBV!F1903</f>
        <v>BULLISH</v>
      </c>
      <c r="K1903" s="6" t="str">
        <f>OBV!G1903</f>
        <v>STRONG</v>
      </c>
      <c r="L1903" s="6" t="str">
        <f>OBV!H1903</f>
        <v>NEUTRAL</v>
      </c>
      <c r="M1903" s="8">
        <f t="shared" si="293"/>
        <v>50</v>
      </c>
      <c r="N1903" s="8">
        <f t="shared" si="290"/>
        <v>0</v>
      </c>
      <c r="O1903" s="8">
        <f t="shared" si="291"/>
        <v>50</v>
      </c>
      <c r="P1903" s="8">
        <f t="shared" si="292"/>
        <v>66</v>
      </c>
      <c r="Q1903" s="9">
        <f t="shared" si="294"/>
        <v>34.9</v>
      </c>
      <c r="R1903" s="9">
        <f t="shared" si="295"/>
        <v>44</v>
      </c>
      <c r="S1903" s="9">
        <f t="shared" si="296"/>
        <v>49.7</v>
      </c>
      <c r="T1903" s="9">
        <f t="shared" si="297"/>
        <v>41.5</v>
      </c>
      <c r="U1903" s="8">
        <f t="shared" si="298"/>
        <v>42.866666666666674</v>
      </c>
      <c r="V1903" s="8">
        <f t="shared" si="299"/>
        <v>42.525000000000006</v>
      </c>
    </row>
    <row r="1904" spans="1:22" ht="13.5" x14ac:dyDescent="0.25">
      <c r="A1904" s="3">
        <f>RSI!A1904</f>
        <v>45064</v>
      </c>
      <c r="B1904" s="2">
        <f>RSI!B1904</f>
        <v>6.4481000000000002</v>
      </c>
      <c r="C1904" s="2">
        <f>RSI!I1904</f>
        <v>49.031059975435888</v>
      </c>
      <c r="D1904" s="2">
        <f>MACD!E1904</f>
        <v>1.4913687641140427E-2</v>
      </c>
      <c r="E1904" s="2">
        <f>MACD!F1904</f>
        <v>7.8239852125856178E-3</v>
      </c>
      <c r="F1904" s="2">
        <f>'Moving Avg'!D1904</f>
        <v>6.4622600000000006</v>
      </c>
      <c r="G1904" s="2">
        <f>'Moving Avg'!F1904</f>
        <v>6.4918549999999993</v>
      </c>
      <c r="H1904" s="2">
        <f>'Moving Avg'!G1904</f>
        <v>6.4318760000000008</v>
      </c>
      <c r="I1904" s="2">
        <f>'Moving Avg'!H1904</f>
        <v>6.4577664999999964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3"/>
        <v>50</v>
      </c>
      <c r="N1904" s="8">
        <f t="shared" si="290"/>
        <v>0</v>
      </c>
      <c r="O1904" s="8">
        <f t="shared" si="291"/>
        <v>50</v>
      </c>
      <c r="P1904" s="8">
        <f t="shared" si="292"/>
        <v>16.5</v>
      </c>
      <c r="Q1904" s="9">
        <f t="shared" si="294"/>
        <v>27.475000000000001</v>
      </c>
      <c r="R1904" s="9">
        <f t="shared" si="295"/>
        <v>31.625</v>
      </c>
      <c r="S1904" s="9">
        <f t="shared" si="296"/>
        <v>27.425000000000001</v>
      </c>
      <c r="T1904" s="9">
        <f t="shared" si="297"/>
        <v>29.125</v>
      </c>
      <c r="U1904" s="8">
        <f t="shared" si="298"/>
        <v>28.841666666666669</v>
      </c>
      <c r="V1904" s="8">
        <f t="shared" si="299"/>
        <v>28.912500000000001</v>
      </c>
    </row>
    <row r="1905" spans="1:22" ht="13.5" x14ac:dyDescent="0.25">
      <c r="A1905" s="3">
        <f>RSI!A1905</f>
        <v>45065</v>
      </c>
      <c r="B1905" s="2">
        <f>RSI!B1905</f>
        <v>6.5187999999999997</v>
      </c>
      <c r="C1905" s="2">
        <f>RSI!I1905</f>
        <v>53.039017105600756</v>
      </c>
      <c r="D1905" s="2">
        <f>MACD!E1905</f>
        <v>6.017435397799531E-3</v>
      </c>
      <c r="E1905" s="2">
        <f>MACD!F1905</f>
        <v>7.4626752496284006E-3</v>
      </c>
      <c r="F1905" s="2">
        <f>'Moving Avg'!D1905</f>
        <v>6.4764000000000008</v>
      </c>
      <c r="G1905" s="2">
        <f>'Moving Avg'!F1905</f>
        <v>6.4975949999999996</v>
      </c>
      <c r="H1905" s="2">
        <f>'Moving Avg'!G1905</f>
        <v>6.4339960000000005</v>
      </c>
      <c r="I1905" s="2">
        <f>'Moving Avg'!H1905</f>
        <v>6.4583404999999967</v>
      </c>
      <c r="J1905" s="6" t="str">
        <f>OBV!F1905</f>
        <v>BULLISH</v>
      </c>
      <c r="K1905" s="6" t="str">
        <f>OBV!G1905</f>
        <v>STRONG</v>
      </c>
      <c r="L1905" s="6" t="str">
        <f>OBV!H1905</f>
        <v>CONFIRMED BULLISH</v>
      </c>
      <c r="M1905" s="8">
        <f t="shared" si="293"/>
        <v>50</v>
      </c>
      <c r="N1905" s="8">
        <f t="shared" si="290"/>
        <v>45</v>
      </c>
      <c r="O1905" s="8">
        <f t="shared" si="291"/>
        <v>50</v>
      </c>
      <c r="P1905" s="8">
        <f t="shared" si="292"/>
        <v>100</v>
      </c>
      <c r="Q1905" s="9">
        <f t="shared" si="294"/>
        <v>55.75</v>
      </c>
      <c r="R1905" s="9">
        <f t="shared" si="295"/>
        <v>61.5</v>
      </c>
      <c r="S1905" s="9">
        <f t="shared" si="296"/>
        <v>71.75</v>
      </c>
      <c r="T1905" s="9">
        <f t="shared" si="297"/>
        <v>61.25</v>
      </c>
      <c r="U1905" s="8">
        <f t="shared" si="298"/>
        <v>63</v>
      </c>
      <c r="V1905" s="8">
        <f t="shared" si="299"/>
        <v>62.5625</v>
      </c>
    </row>
    <row r="1906" spans="1:22" ht="13.5" x14ac:dyDescent="0.25">
      <c r="A1906" s="3">
        <f>RSI!A1906</f>
        <v>45068</v>
      </c>
      <c r="B1906" s="2">
        <f>RSI!B1906</f>
        <v>6.51</v>
      </c>
      <c r="C1906" s="2">
        <f>RSI!I1906</f>
        <v>52.485785341575081</v>
      </c>
      <c r="D1906" s="2">
        <f>MACD!E1906</f>
        <v>1.2425016285234847E-2</v>
      </c>
      <c r="E1906" s="2">
        <f>MACD!F1906</f>
        <v>8.4551434567496902E-3</v>
      </c>
      <c r="F1906" s="2">
        <f>'Moving Avg'!D1906</f>
        <v>6.4887800000000002</v>
      </c>
      <c r="G1906" s="2">
        <f>'Moving Avg'!F1906</f>
        <v>6.5015699999999992</v>
      </c>
      <c r="H1906" s="2">
        <f>'Moving Avg'!G1906</f>
        <v>6.4387660000000002</v>
      </c>
      <c r="I1906" s="2">
        <f>'Moving Avg'!H1906</f>
        <v>6.4574129999999954</v>
      </c>
      <c r="J1906" s="6" t="str">
        <f>OBV!F1906</f>
        <v>BULLISH</v>
      </c>
      <c r="K1906" s="6" t="str">
        <f>OBV!G1906</f>
        <v>STRONG</v>
      </c>
      <c r="L1906" s="6" t="str">
        <f>OBV!H1906</f>
        <v>CONFIRMED BULLISH</v>
      </c>
      <c r="M1906" s="8">
        <f t="shared" si="293"/>
        <v>50</v>
      </c>
      <c r="N1906" s="8">
        <f t="shared" si="290"/>
        <v>0</v>
      </c>
      <c r="O1906" s="8">
        <f t="shared" si="291"/>
        <v>50</v>
      </c>
      <c r="P1906" s="8">
        <f t="shared" si="292"/>
        <v>100</v>
      </c>
      <c r="Q1906" s="9">
        <f t="shared" si="294"/>
        <v>40</v>
      </c>
      <c r="R1906" s="9">
        <f t="shared" si="295"/>
        <v>52.5</v>
      </c>
      <c r="S1906" s="9">
        <f t="shared" si="296"/>
        <v>65</v>
      </c>
      <c r="T1906" s="9">
        <f t="shared" si="297"/>
        <v>50</v>
      </c>
      <c r="U1906" s="8">
        <f t="shared" si="298"/>
        <v>52.5</v>
      </c>
      <c r="V1906" s="8">
        <f t="shared" si="299"/>
        <v>51.875</v>
      </c>
    </row>
    <row r="1907" spans="1:22" ht="13.5" x14ac:dyDescent="0.25">
      <c r="A1907" s="3">
        <f>RSI!A1907</f>
        <v>45069</v>
      </c>
      <c r="B1907" s="2">
        <f>RSI!B1907</f>
        <v>6.4923000000000002</v>
      </c>
      <c r="C1907" s="2">
        <f>RSI!I1907</f>
        <v>51.326139127590771</v>
      </c>
      <c r="D1907" s="2">
        <f>MACD!E1907</f>
        <v>5.3167105271265669E-3</v>
      </c>
      <c r="E1907" s="2">
        <f>MACD!F1907</f>
        <v>7.8274568708250648E-3</v>
      </c>
      <c r="F1907" s="2">
        <f>'Moving Avg'!D1907</f>
        <v>6.4799400000000009</v>
      </c>
      <c r="G1907" s="2">
        <f>'Moving Avg'!F1907</f>
        <v>6.4936199999999982</v>
      </c>
      <c r="H1907" s="2">
        <f>'Moving Avg'!G1907</f>
        <v>6.4431820000000002</v>
      </c>
      <c r="I1907" s="2">
        <f>'Moving Avg'!H1907</f>
        <v>6.4554254999999969</v>
      </c>
      <c r="J1907" s="6" t="str">
        <f>OBV!F1907</f>
        <v>BULLISH</v>
      </c>
      <c r="K1907" s="6" t="str">
        <f>OBV!G1907</f>
        <v>NEUTRAL</v>
      </c>
      <c r="L1907" s="6" t="str">
        <f>OBV!H1907</f>
        <v>BULLISH DIVERGENCE</v>
      </c>
      <c r="M1907" s="8">
        <f t="shared" si="293"/>
        <v>50</v>
      </c>
      <c r="N1907" s="8">
        <f t="shared" si="290"/>
        <v>45</v>
      </c>
      <c r="O1907" s="8">
        <f t="shared" si="291"/>
        <v>50</v>
      </c>
      <c r="P1907" s="8">
        <f t="shared" si="292"/>
        <v>66.5</v>
      </c>
      <c r="Q1907" s="9">
        <f t="shared" si="294"/>
        <v>50.725000000000001</v>
      </c>
      <c r="R1907" s="9">
        <f t="shared" si="295"/>
        <v>53.125</v>
      </c>
      <c r="S1907" s="9">
        <f t="shared" si="296"/>
        <v>56.674999999999997</v>
      </c>
      <c r="T1907" s="9">
        <f t="shared" si="297"/>
        <v>52.875</v>
      </c>
      <c r="U1907" s="8">
        <f t="shared" si="298"/>
        <v>53.508333333333326</v>
      </c>
      <c r="V1907" s="8">
        <f t="shared" si="299"/>
        <v>53.349999999999994</v>
      </c>
    </row>
    <row r="1908" spans="1:22" ht="13.5" x14ac:dyDescent="0.25">
      <c r="A1908" s="3">
        <f>RSI!A1908</f>
        <v>45070</v>
      </c>
      <c r="B1908" s="2">
        <f>RSI!B1908</f>
        <v>6.4923000000000002</v>
      </c>
      <c r="C1908" s="2">
        <f>RSI!I1908</f>
        <v>51.326139127590771</v>
      </c>
      <c r="D1908" s="2">
        <f>MACD!E1908</f>
        <v>-3.5244602010457982E-3</v>
      </c>
      <c r="E1908" s="2">
        <f>MACD!F1908</f>
        <v>5.5570734564508919E-3</v>
      </c>
      <c r="F1908" s="2">
        <f>'Moving Avg'!D1908</f>
        <v>6.4923000000000002</v>
      </c>
      <c r="G1908" s="2">
        <f>'Moving Avg'!F1908</f>
        <v>6.4869949999999985</v>
      </c>
      <c r="H1908" s="2">
        <f>'Moving Avg'!G1908</f>
        <v>6.4475980000000002</v>
      </c>
      <c r="I1908" s="2">
        <f>'Moving Avg'!H1908</f>
        <v>6.4537029999999955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  <c r="M1908" s="8">
        <f t="shared" si="293"/>
        <v>50</v>
      </c>
      <c r="N1908" s="8">
        <f t="shared" si="290"/>
        <v>45</v>
      </c>
      <c r="O1908" s="8">
        <f t="shared" si="291"/>
        <v>50</v>
      </c>
      <c r="P1908" s="8">
        <f t="shared" si="292"/>
        <v>100</v>
      </c>
      <c r="Q1908" s="9">
        <f t="shared" si="294"/>
        <v>55.75</v>
      </c>
      <c r="R1908" s="9">
        <f t="shared" si="295"/>
        <v>61.5</v>
      </c>
      <c r="S1908" s="9">
        <f t="shared" si="296"/>
        <v>71.75</v>
      </c>
      <c r="T1908" s="9">
        <f t="shared" si="297"/>
        <v>61.25</v>
      </c>
      <c r="U1908" s="8">
        <f t="shared" si="298"/>
        <v>63</v>
      </c>
      <c r="V1908" s="8">
        <f t="shared" si="299"/>
        <v>62.5625</v>
      </c>
    </row>
    <row r="1909" spans="1:22" ht="13.5" x14ac:dyDescent="0.25">
      <c r="A1909" s="3">
        <f>RSI!A1909</f>
        <v>45071</v>
      </c>
      <c r="B1909" s="2">
        <f>RSI!B1909</f>
        <v>6.5365000000000002</v>
      </c>
      <c r="C1909" s="2">
        <f>RSI!I1909</f>
        <v>54.253397328579894</v>
      </c>
      <c r="D1909" s="2">
        <f>MACD!E1909</f>
        <v>8.7028215384323815E-3</v>
      </c>
      <c r="E1909" s="2">
        <f>MACD!F1909</f>
        <v>6.1862230728471895E-3</v>
      </c>
      <c r="F1909" s="2">
        <f>'Moving Avg'!D1909</f>
        <v>6.5099800000000005</v>
      </c>
      <c r="G1909" s="2">
        <f>'Moving Avg'!F1909</f>
        <v>6.4830199999999989</v>
      </c>
      <c r="H1909" s="2">
        <f>'Moving Avg'!G1909</f>
        <v>6.4537820000000004</v>
      </c>
      <c r="I1909" s="2">
        <f>'Moving Avg'!H1909</f>
        <v>6.4524664999999972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  <c r="M1909" s="8">
        <f t="shared" si="293"/>
        <v>50</v>
      </c>
      <c r="N1909" s="8">
        <f t="shared" si="290"/>
        <v>0</v>
      </c>
      <c r="O1909" s="8">
        <f t="shared" si="291"/>
        <v>50</v>
      </c>
      <c r="P1909" s="8">
        <f t="shared" si="292"/>
        <v>100</v>
      </c>
      <c r="Q1909" s="9">
        <f t="shared" si="294"/>
        <v>40</v>
      </c>
      <c r="R1909" s="9">
        <f t="shared" si="295"/>
        <v>52.5</v>
      </c>
      <c r="S1909" s="9">
        <f t="shared" si="296"/>
        <v>65</v>
      </c>
      <c r="T1909" s="9">
        <f t="shared" si="297"/>
        <v>50</v>
      </c>
      <c r="U1909" s="8">
        <f t="shared" si="298"/>
        <v>52.5</v>
      </c>
      <c r="V1909" s="8">
        <f t="shared" si="299"/>
        <v>51.875</v>
      </c>
    </row>
    <row r="1910" spans="1:22" ht="13.5" x14ac:dyDescent="0.25">
      <c r="A1910" s="3">
        <f>RSI!A1910</f>
        <v>45072</v>
      </c>
      <c r="B1910" s="2">
        <f>RSI!B1910</f>
        <v>6.5187999999999997</v>
      </c>
      <c r="C1910" s="2">
        <f>RSI!I1910</f>
        <v>52.881859983591269</v>
      </c>
      <c r="D1910" s="2">
        <f>MACD!E1910</f>
        <v>-3.8751694532113135E-4</v>
      </c>
      <c r="E1910" s="2">
        <f>MACD!F1910</f>
        <v>4.8714750692135256E-3</v>
      </c>
      <c r="F1910" s="2">
        <f>'Moving Avg'!D1910</f>
        <v>6.5099800000000005</v>
      </c>
      <c r="G1910" s="2">
        <f>'Moving Avg'!F1910</f>
        <v>6.4865550000000001</v>
      </c>
      <c r="H1910" s="2">
        <f>'Moving Avg'!G1910</f>
        <v>6.4589060000000007</v>
      </c>
      <c r="I1910" s="2">
        <f>'Moving Avg'!H1910</f>
        <v>6.4514064999999956</v>
      </c>
      <c r="J1910" s="6" t="str">
        <f>OBV!F1910</f>
        <v>BEARISH</v>
      </c>
      <c r="K1910" s="6" t="str">
        <f>OBV!G1910</f>
        <v>WEAK</v>
      </c>
      <c r="L1910" s="6" t="str">
        <f>OBV!H1910</f>
        <v>NEUTRAL</v>
      </c>
      <c r="M1910" s="8">
        <f t="shared" si="293"/>
        <v>50</v>
      </c>
      <c r="N1910" s="8">
        <f t="shared" si="290"/>
        <v>45</v>
      </c>
      <c r="O1910" s="8">
        <f t="shared" si="291"/>
        <v>50</v>
      </c>
      <c r="P1910" s="8">
        <f t="shared" si="292"/>
        <v>0</v>
      </c>
      <c r="Q1910" s="9">
        <f t="shared" si="294"/>
        <v>40.75</v>
      </c>
      <c r="R1910" s="9">
        <f t="shared" si="295"/>
        <v>36.5</v>
      </c>
      <c r="S1910" s="9">
        <f t="shared" si="296"/>
        <v>26.75</v>
      </c>
      <c r="T1910" s="9">
        <f t="shared" si="297"/>
        <v>36.25</v>
      </c>
      <c r="U1910" s="8">
        <f t="shared" si="298"/>
        <v>34.666666666666664</v>
      </c>
      <c r="V1910" s="8">
        <f t="shared" si="299"/>
        <v>35.0625</v>
      </c>
    </row>
    <row r="1911" spans="1:22" ht="13.5" x14ac:dyDescent="0.25">
      <c r="A1911" s="3">
        <f>RSI!A1911</f>
        <v>45075</v>
      </c>
      <c r="B1911" s="2">
        <f>RSI!B1911</f>
        <v>6.4481000000000002</v>
      </c>
      <c r="C1911" s="2">
        <f>RSI!I1911</f>
        <v>47.695216961735618</v>
      </c>
      <c r="D1911" s="2">
        <f>MACD!E1911</f>
        <v>-3.0738218320758293E-3</v>
      </c>
      <c r="E1911" s="2">
        <f>MACD!F1911</f>
        <v>3.282415688955655E-3</v>
      </c>
      <c r="F1911" s="2">
        <f>'Moving Avg'!D1911</f>
        <v>6.4976000000000003</v>
      </c>
      <c r="G1911" s="2">
        <f>'Moving Avg'!F1911</f>
        <v>6.4830200000000007</v>
      </c>
      <c r="H1911" s="2">
        <f>'Moving Avg'!G1911</f>
        <v>6.4633220000000007</v>
      </c>
      <c r="I1911" s="2">
        <f>'Moving Avg'!H1911</f>
        <v>6.4510089999999964</v>
      </c>
      <c r="J1911" s="6" t="str">
        <f>OBV!F1911</f>
        <v>BEARISH</v>
      </c>
      <c r="K1911" s="6" t="str">
        <f>OBV!G1911</f>
        <v>WEAK</v>
      </c>
      <c r="L1911" s="6" t="str">
        <f>OBV!H1911</f>
        <v>CONFIRMED BEARISH</v>
      </c>
      <c r="M1911" s="8">
        <f t="shared" si="293"/>
        <v>50</v>
      </c>
      <c r="N1911" s="8">
        <f t="shared" si="290"/>
        <v>45</v>
      </c>
      <c r="O1911" s="8">
        <f t="shared" si="291"/>
        <v>50</v>
      </c>
      <c r="P1911" s="8">
        <f t="shared" si="292"/>
        <v>0</v>
      </c>
      <c r="Q1911" s="9">
        <f t="shared" si="294"/>
        <v>40.75</v>
      </c>
      <c r="R1911" s="9">
        <f t="shared" si="295"/>
        <v>36.5</v>
      </c>
      <c r="S1911" s="9">
        <f t="shared" si="296"/>
        <v>26.75</v>
      </c>
      <c r="T1911" s="9">
        <f t="shared" si="297"/>
        <v>36.25</v>
      </c>
      <c r="U1911" s="8">
        <f t="shared" si="298"/>
        <v>34.666666666666664</v>
      </c>
      <c r="V1911" s="8">
        <f t="shared" si="299"/>
        <v>35.0625</v>
      </c>
    </row>
    <row r="1912" spans="1:22" ht="13.5" x14ac:dyDescent="0.25">
      <c r="A1912" s="3">
        <f>RSI!A1912</f>
        <v>45076</v>
      </c>
      <c r="B1912" s="2">
        <f>RSI!B1912</f>
        <v>6.3863000000000003</v>
      </c>
      <c r="C1912" s="2">
        <f>RSI!I1912</f>
        <v>43.663823869746246</v>
      </c>
      <c r="D1912" s="2">
        <f>MACD!E1912</f>
        <v>1.3034330428525642E-2</v>
      </c>
      <c r="E1912" s="2">
        <f>MACD!F1912</f>
        <v>5.2327986368696528E-3</v>
      </c>
      <c r="F1912" s="2">
        <f>'Moving Avg'!D1912</f>
        <v>6.4763999999999999</v>
      </c>
      <c r="G1912" s="2">
        <f>'Moving Avg'!F1912</f>
        <v>6.4799300000000004</v>
      </c>
      <c r="H1912" s="2">
        <f>'Moving Avg'!G1912</f>
        <v>6.4642060000000008</v>
      </c>
      <c r="I1912" s="2">
        <f>'Moving Avg'!H1912</f>
        <v>6.4502579999999954</v>
      </c>
      <c r="J1912" s="6" t="str">
        <f>OBV!F1912</f>
        <v>BEARISH</v>
      </c>
      <c r="K1912" s="6" t="str">
        <f>OBV!G1912</f>
        <v>WEAK</v>
      </c>
      <c r="L1912" s="6" t="str">
        <f>OBV!H1912</f>
        <v>CONFIRMED BEARISH</v>
      </c>
      <c r="M1912" s="8">
        <f t="shared" si="293"/>
        <v>50</v>
      </c>
      <c r="N1912" s="8">
        <f t="shared" si="290"/>
        <v>0</v>
      </c>
      <c r="O1912" s="8">
        <f t="shared" si="291"/>
        <v>50</v>
      </c>
      <c r="P1912" s="8">
        <f t="shared" si="292"/>
        <v>0</v>
      </c>
      <c r="Q1912" s="9">
        <f t="shared" si="294"/>
        <v>25</v>
      </c>
      <c r="R1912" s="9">
        <f t="shared" si="295"/>
        <v>27.5</v>
      </c>
      <c r="S1912" s="9">
        <f t="shared" si="296"/>
        <v>20</v>
      </c>
      <c r="T1912" s="9">
        <f t="shared" si="297"/>
        <v>25</v>
      </c>
      <c r="U1912" s="8">
        <f t="shared" si="298"/>
        <v>24.166666666666668</v>
      </c>
      <c r="V1912" s="8">
        <f t="shared" si="299"/>
        <v>24.375</v>
      </c>
    </row>
    <row r="1913" spans="1:22" ht="13.5" x14ac:dyDescent="0.25">
      <c r="A1913" s="3">
        <f>RSI!A1913</f>
        <v>45077</v>
      </c>
      <c r="B1913" s="2">
        <f>RSI!B1913</f>
        <v>6.4481000000000002</v>
      </c>
      <c r="C1913" s="2">
        <f>RSI!I1913</f>
        <v>48.364034336687965</v>
      </c>
      <c r="D1913" s="2">
        <f>MACD!E1913</f>
        <v>6.3323490893552048E-3</v>
      </c>
      <c r="E1913" s="2">
        <f>MACD!F1913</f>
        <v>5.4527087273667637E-3</v>
      </c>
      <c r="F1913" s="2">
        <f>'Moving Avg'!D1913</f>
        <v>6.4675600000000006</v>
      </c>
      <c r="G1913" s="2">
        <f>'Moving Avg'!F1913</f>
        <v>6.4777200000000006</v>
      </c>
      <c r="H1913" s="2">
        <f>'Moving Avg'!G1913</f>
        <v>6.4663260000000014</v>
      </c>
      <c r="I1913" s="2">
        <f>'Moving Avg'!H1913</f>
        <v>6.4491534999999969</v>
      </c>
      <c r="J1913" s="6" t="str">
        <f>OBV!F1913</f>
        <v>BEARISH</v>
      </c>
      <c r="K1913" s="6" t="str">
        <f>OBV!G1913</f>
        <v>WEAK</v>
      </c>
      <c r="L1913" s="6" t="str">
        <f>OBV!H1913</f>
        <v>CONFIRMED BEARISH</v>
      </c>
      <c r="M1913" s="8">
        <f t="shared" si="293"/>
        <v>50</v>
      </c>
      <c r="N1913" s="8">
        <f t="shared" si="290"/>
        <v>0</v>
      </c>
      <c r="O1913" s="8">
        <f t="shared" si="291"/>
        <v>50</v>
      </c>
      <c r="P1913" s="8">
        <f t="shared" si="292"/>
        <v>0</v>
      </c>
      <c r="Q1913" s="9">
        <f t="shared" si="294"/>
        <v>25</v>
      </c>
      <c r="R1913" s="9">
        <f t="shared" si="295"/>
        <v>27.5</v>
      </c>
      <c r="S1913" s="9">
        <f t="shared" si="296"/>
        <v>20</v>
      </c>
      <c r="T1913" s="9">
        <f t="shared" si="297"/>
        <v>25</v>
      </c>
      <c r="U1913" s="8">
        <f t="shared" si="298"/>
        <v>24.166666666666668</v>
      </c>
      <c r="V1913" s="8">
        <f t="shared" si="299"/>
        <v>24.375</v>
      </c>
    </row>
    <row r="1914" spans="1:22" ht="13.5" x14ac:dyDescent="0.25">
      <c r="A1914" s="3">
        <f>RSI!A1914</f>
        <v>45078</v>
      </c>
      <c r="B1914" s="2">
        <f>RSI!B1914</f>
        <v>6.4481000000000002</v>
      </c>
      <c r="C1914" s="2">
        <f>RSI!I1914</f>
        <v>48.364034336687965</v>
      </c>
      <c r="D1914" s="2">
        <f>MACD!E1914</f>
        <v>3.5164679935455467E-3</v>
      </c>
      <c r="E1914" s="2">
        <f>MACD!F1914</f>
        <v>5.06546058060252E-3</v>
      </c>
      <c r="F1914" s="2">
        <f>'Moving Avg'!D1914</f>
        <v>6.4498800000000003</v>
      </c>
      <c r="G1914" s="2">
        <f>'Moving Avg'!F1914</f>
        <v>6.4777200000000006</v>
      </c>
      <c r="H1914" s="2">
        <f>'Moving Avg'!G1914</f>
        <v>6.468446000000001</v>
      </c>
      <c r="I1914" s="2">
        <f>'Moving Avg'!H1914</f>
        <v>6.4480934999999961</v>
      </c>
      <c r="J1914" s="6" t="str">
        <f>OBV!F1914</f>
        <v>BEARISH</v>
      </c>
      <c r="K1914" s="6" t="str">
        <f>OBV!G1914</f>
        <v>WEAK</v>
      </c>
      <c r="L1914" s="6" t="str">
        <f>OBV!H1914</f>
        <v>CONFIRMED BEARISH</v>
      </c>
      <c r="M1914" s="8">
        <f t="shared" si="293"/>
        <v>50</v>
      </c>
      <c r="N1914" s="8">
        <f t="shared" si="290"/>
        <v>45</v>
      </c>
      <c r="O1914" s="8">
        <f t="shared" si="291"/>
        <v>50</v>
      </c>
      <c r="P1914" s="8">
        <f t="shared" si="292"/>
        <v>0</v>
      </c>
      <c r="Q1914" s="9">
        <f t="shared" si="294"/>
        <v>40.75</v>
      </c>
      <c r="R1914" s="9">
        <f t="shared" si="295"/>
        <v>36.5</v>
      </c>
      <c r="S1914" s="9">
        <f t="shared" si="296"/>
        <v>26.75</v>
      </c>
      <c r="T1914" s="9">
        <f t="shared" si="297"/>
        <v>36.25</v>
      </c>
      <c r="U1914" s="8">
        <f t="shared" si="298"/>
        <v>34.666666666666664</v>
      </c>
      <c r="V1914" s="8">
        <f t="shared" si="299"/>
        <v>35.0625</v>
      </c>
    </row>
    <row r="1915" spans="1:22" ht="13.5" x14ac:dyDescent="0.25">
      <c r="A1915" s="3">
        <f>RSI!A1915</f>
        <v>45079</v>
      </c>
      <c r="B1915" s="2">
        <f>RSI!B1915</f>
        <v>6.5187999999999997</v>
      </c>
      <c r="C1915" s="2">
        <f>RSI!I1915</f>
        <v>53.510244384929869</v>
      </c>
      <c r="D1915" s="2">
        <f>MACD!E1915</f>
        <v>6.9101056763898328E-3</v>
      </c>
      <c r="E1915" s="2">
        <f>MACD!F1915</f>
        <v>5.4343895997599825E-3</v>
      </c>
      <c r="F1915" s="2">
        <f>'Moving Avg'!D1915</f>
        <v>6.4498800000000003</v>
      </c>
      <c r="G1915" s="2">
        <f>'Moving Avg'!F1915</f>
        <v>6.4812550000000018</v>
      </c>
      <c r="H1915" s="2">
        <f>'Moving Avg'!G1915</f>
        <v>6.4700360000000012</v>
      </c>
      <c r="I1915" s="2">
        <f>'Moving Avg'!H1915</f>
        <v>6.4477844999999956</v>
      </c>
      <c r="J1915" s="6" t="str">
        <f>OBV!F1915</f>
        <v>BEARISH</v>
      </c>
      <c r="K1915" s="6" t="str">
        <f>OBV!G1915</f>
        <v>WEAK</v>
      </c>
      <c r="L1915" s="6" t="str">
        <f>OBV!H1915</f>
        <v>NEUTRAL</v>
      </c>
      <c r="M1915" s="8">
        <f t="shared" si="293"/>
        <v>50</v>
      </c>
      <c r="N1915" s="8">
        <f t="shared" si="290"/>
        <v>0</v>
      </c>
      <c r="O1915" s="8">
        <f t="shared" si="291"/>
        <v>50</v>
      </c>
      <c r="P1915" s="8">
        <f t="shared" si="292"/>
        <v>0</v>
      </c>
      <c r="Q1915" s="9">
        <f t="shared" si="294"/>
        <v>25</v>
      </c>
      <c r="R1915" s="9">
        <f t="shared" si="295"/>
        <v>27.5</v>
      </c>
      <c r="S1915" s="9">
        <f t="shared" si="296"/>
        <v>20</v>
      </c>
      <c r="T1915" s="9">
        <f t="shared" si="297"/>
        <v>25</v>
      </c>
      <c r="U1915" s="8">
        <f t="shared" si="298"/>
        <v>24.166666666666668</v>
      </c>
      <c r="V1915" s="8">
        <f t="shared" si="299"/>
        <v>24.375</v>
      </c>
    </row>
    <row r="1916" spans="1:22" ht="13.5" x14ac:dyDescent="0.25">
      <c r="A1916" s="3">
        <f>RSI!A1916</f>
        <v>45082</v>
      </c>
      <c r="B1916" s="2">
        <f>RSI!B1916</f>
        <v>6.5717999999999996</v>
      </c>
      <c r="C1916" s="2">
        <f>RSI!I1916</f>
        <v>56.972229437592333</v>
      </c>
      <c r="D1916" s="2">
        <f>MACD!E1916</f>
        <v>4.2104188959815048E-3</v>
      </c>
      <c r="E1916" s="2">
        <f>MACD!F1916</f>
        <v>5.1895954590042868E-3</v>
      </c>
      <c r="F1916" s="2">
        <f>'Moving Avg'!D1916</f>
        <v>6.4746199999999989</v>
      </c>
      <c r="G1916" s="2">
        <f>'Moving Avg'!F1916</f>
        <v>6.4830200000000007</v>
      </c>
      <c r="H1916" s="2">
        <f>'Moving Avg'!G1916</f>
        <v>6.4719800000000012</v>
      </c>
      <c r="I1916" s="2">
        <f>'Moving Avg'!H1916</f>
        <v>6.4475634999999976</v>
      </c>
      <c r="J1916" s="6" t="str">
        <f>OBV!F1916</f>
        <v>BEARISH</v>
      </c>
      <c r="K1916" s="6" t="str">
        <f>OBV!G1916</f>
        <v>NEUTRAL</v>
      </c>
      <c r="L1916" s="6" t="str">
        <f>OBV!H1916</f>
        <v>BEARISH DIVERGENCE</v>
      </c>
      <c r="M1916" s="8">
        <f t="shared" si="293"/>
        <v>50</v>
      </c>
      <c r="N1916" s="8">
        <f t="shared" si="290"/>
        <v>45</v>
      </c>
      <c r="O1916" s="8">
        <f t="shared" si="291"/>
        <v>50</v>
      </c>
      <c r="P1916" s="8">
        <f t="shared" si="292"/>
        <v>16.5</v>
      </c>
      <c r="Q1916" s="9">
        <f t="shared" si="294"/>
        <v>43.225000000000001</v>
      </c>
      <c r="R1916" s="9">
        <f t="shared" si="295"/>
        <v>40.625</v>
      </c>
      <c r="S1916" s="9">
        <f t="shared" si="296"/>
        <v>34.174999999999997</v>
      </c>
      <c r="T1916" s="9">
        <f t="shared" si="297"/>
        <v>40.375</v>
      </c>
      <c r="U1916" s="8">
        <f t="shared" si="298"/>
        <v>39.341666666666661</v>
      </c>
      <c r="V1916" s="8">
        <f t="shared" si="299"/>
        <v>39.599999999999994</v>
      </c>
    </row>
    <row r="1917" spans="1:22" ht="13.5" x14ac:dyDescent="0.25">
      <c r="A1917" s="3">
        <f>RSI!A1917</f>
        <v>45083</v>
      </c>
      <c r="B1917" s="2">
        <f>RSI!B1917</f>
        <v>6.5365000000000002</v>
      </c>
      <c r="C1917" s="2">
        <f>RSI!I1917</f>
        <v>54.083440857497905</v>
      </c>
      <c r="D1917" s="2">
        <f>MACD!E1917</f>
        <v>1.2347620863044639E-3</v>
      </c>
      <c r="E1917" s="2">
        <f>MACD!F1917</f>
        <v>4.3986287844643224E-3</v>
      </c>
      <c r="F1917" s="2">
        <f>'Moving Avg'!D1917</f>
        <v>6.5046599999999994</v>
      </c>
      <c r="G1917" s="2">
        <f>'Moving Avg'!F1917</f>
        <v>6.4874399999999994</v>
      </c>
      <c r="H1917" s="2">
        <f>'Moving Avg'!G1917</f>
        <v>6.470568000000001</v>
      </c>
      <c r="I1917" s="2">
        <f>'Moving Avg'!H1917</f>
        <v>6.4462384999999953</v>
      </c>
      <c r="J1917" s="6" t="str">
        <f>OBV!F1917</f>
        <v>BULLISH</v>
      </c>
      <c r="K1917" s="6" t="str">
        <f>OBV!G1917</f>
        <v>STRONG</v>
      </c>
      <c r="L1917" s="6" t="str">
        <f>OBV!H1917</f>
        <v>CONFIRMED BULLISH</v>
      </c>
      <c r="M1917" s="8">
        <f t="shared" si="293"/>
        <v>50</v>
      </c>
      <c r="N1917" s="8">
        <f t="shared" si="290"/>
        <v>45</v>
      </c>
      <c r="O1917" s="8">
        <f t="shared" si="291"/>
        <v>50</v>
      </c>
      <c r="P1917" s="8">
        <f t="shared" si="292"/>
        <v>100</v>
      </c>
      <c r="Q1917" s="9">
        <f t="shared" si="294"/>
        <v>55.75</v>
      </c>
      <c r="R1917" s="9">
        <f t="shared" si="295"/>
        <v>61.5</v>
      </c>
      <c r="S1917" s="9">
        <f t="shared" si="296"/>
        <v>71.75</v>
      </c>
      <c r="T1917" s="9">
        <f t="shared" si="297"/>
        <v>61.25</v>
      </c>
      <c r="U1917" s="8">
        <f t="shared" si="298"/>
        <v>63</v>
      </c>
      <c r="V1917" s="8">
        <f t="shared" si="299"/>
        <v>62.5625</v>
      </c>
    </row>
    <row r="1918" spans="1:22" ht="13.5" x14ac:dyDescent="0.25">
      <c r="A1918" s="3">
        <f>RSI!A1918</f>
        <v>45084</v>
      </c>
      <c r="B1918" s="2">
        <f>RSI!B1918</f>
        <v>6.5805999999999996</v>
      </c>
      <c r="C1918" s="2">
        <f>RSI!I1918</f>
        <v>57.015754490506851</v>
      </c>
      <c r="D1918" s="2">
        <f>MACD!E1918</f>
        <v>-4.8810346971901453E-3</v>
      </c>
      <c r="E1918" s="2">
        <f>MACD!F1918</f>
        <v>2.542696088133429E-3</v>
      </c>
      <c r="F1918" s="2">
        <f>'Moving Avg'!D1918</f>
        <v>6.5311599999999999</v>
      </c>
      <c r="G1918" s="2">
        <f>'Moving Avg'!F1918</f>
        <v>6.4949449999999995</v>
      </c>
      <c r="H1918" s="2">
        <f>'Moving Avg'!G1918</f>
        <v>6.4707440000000007</v>
      </c>
      <c r="I1918" s="2">
        <f>'Moving Avg'!H1918</f>
        <v>6.4447364999999976</v>
      </c>
      <c r="J1918" s="6" t="str">
        <f>OBV!F1918</f>
        <v>BULLISH</v>
      </c>
      <c r="K1918" s="6" t="str">
        <f>OBV!G1918</f>
        <v>STRONG</v>
      </c>
      <c r="L1918" s="6" t="str">
        <f>OBV!H1918</f>
        <v>CONFIRMED BULLISH</v>
      </c>
      <c r="M1918" s="8">
        <f t="shared" si="293"/>
        <v>50</v>
      </c>
      <c r="N1918" s="8">
        <f t="shared" si="290"/>
        <v>45</v>
      </c>
      <c r="O1918" s="8">
        <f t="shared" si="291"/>
        <v>50</v>
      </c>
      <c r="P1918" s="8">
        <f t="shared" si="292"/>
        <v>100</v>
      </c>
      <c r="Q1918" s="9">
        <f t="shared" si="294"/>
        <v>55.75</v>
      </c>
      <c r="R1918" s="9">
        <f t="shared" si="295"/>
        <v>61.5</v>
      </c>
      <c r="S1918" s="9">
        <f t="shared" si="296"/>
        <v>71.75</v>
      </c>
      <c r="T1918" s="9">
        <f t="shared" si="297"/>
        <v>61.25</v>
      </c>
      <c r="U1918" s="8">
        <f t="shared" si="298"/>
        <v>63</v>
      </c>
      <c r="V1918" s="8">
        <f t="shared" si="299"/>
        <v>62.5625</v>
      </c>
    </row>
    <row r="1919" spans="1:22" ht="13.5" x14ac:dyDescent="0.25">
      <c r="A1919" s="3">
        <f>RSI!A1919</f>
        <v>45085</v>
      </c>
      <c r="B1919" s="2">
        <f>RSI!B1919</f>
        <v>6.6600999999999999</v>
      </c>
      <c r="C1919" s="2">
        <f>RSI!I1919</f>
        <v>61.757134189591596</v>
      </c>
      <c r="D1919" s="2">
        <f>MACD!E1919</f>
        <v>-9.7121457418394286E-3</v>
      </c>
      <c r="E1919" s="2">
        <f>MACD!F1919</f>
        <v>9.172772213885739E-5</v>
      </c>
      <c r="F1919" s="2">
        <f>'Moving Avg'!D1919</f>
        <v>6.5735600000000005</v>
      </c>
      <c r="G1919" s="2">
        <f>'Moving Avg'!F1919</f>
        <v>6.49892</v>
      </c>
      <c r="H1919" s="2">
        <f>'Moving Avg'!G1919</f>
        <v>6.4742760000000006</v>
      </c>
      <c r="I1919" s="2">
        <f>'Moving Avg'!H1919</f>
        <v>6.4429254999999976</v>
      </c>
      <c r="J1919" s="6" t="str">
        <f>OBV!F1919</f>
        <v>BULLISH</v>
      </c>
      <c r="K1919" s="6" t="str">
        <f>OBV!G1919</f>
        <v>STRONG</v>
      </c>
      <c r="L1919" s="6" t="str">
        <f>OBV!H1919</f>
        <v>CONFIRMED BULLISH</v>
      </c>
      <c r="M1919" s="8">
        <f t="shared" si="293"/>
        <v>50</v>
      </c>
      <c r="N1919" s="8">
        <f t="shared" si="290"/>
        <v>45</v>
      </c>
      <c r="O1919" s="8">
        <f t="shared" si="291"/>
        <v>50</v>
      </c>
      <c r="P1919" s="8">
        <f t="shared" si="292"/>
        <v>100</v>
      </c>
      <c r="Q1919" s="9">
        <f t="shared" si="294"/>
        <v>55.75</v>
      </c>
      <c r="R1919" s="9">
        <f t="shared" si="295"/>
        <v>61.5</v>
      </c>
      <c r="S1919" s="9">
        <f t="shared" si="296"/>
        <v>71.75</v>
      </c>
      <c r="T1919" s="9">
        <f t="shared" si="297"/>
        <v>61.25</v>
      </c>
      <c r="U1919" s="8">
        <f t="shared" si="298"/>
        <v>63</v>
      </c>
      <c r="V1919" s="8">
        <f t="shared" si="299"/>
        <v>62.5625</v>
      </c>
    </row>
    <row r="1920" spans="1:22" ht="13.5" x14ac:dyDescent="0.25">
      <c r="A1920" s="3">
        <f>RSI!A1920</f>
        <v>45086</v>
      </c>
      <c r="B1920" s="2">
        <f>RSI!B1920</f>
        <v>6.6689999999999996</v>
      </c>
      <c r="C1920" s="2">
        <f>RSI!I1920</f>
        <v>62.259032824697307</v>
      </c>
      <c r="D1920" s="2">
        <f>MACD!E1920</f>
        <v>-1.8177407719933925E-2</v>
      </c>
      <c r="E1920" s="2">
        <f>MACD!F1920</f>
        <v>-3.5620993662756994E-3</v>
      </c>
      <c r="F1920" s="2">
        <f>'Moving Avg'!D1920</f>
        <v>6.6036000000000001</v>
      </c>
      <c r="G1920" s="2">
        <f>'Moving Avg'!F1920</f>
        <v>6.5099649999999993</v>
      </c>
      <c r="H1920" s="2">
        <f>'Moving Avg'!G1920</f>
        <v>6.4786940000000008</v>
      </c>
      <c r="I1920" s="2">
        <f>'Moving Avg'!H1920</f>
        <v>6.4404964999999974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  <c r="M1920" s="8">
        <f t="shared" si="293"/>
        <v>50</v>
      </c>
      <c r="N1920" s="8">
        <f t="shared" si="290"/>
        <v>45</v>
      </c>
      <c r="O1920" s="8">
        <f t="shared" si="291"/>
        <v>50</v>
      </c>
      <c r="P1920" s="8">
        <f t="shared" si="292"/>
        <v>100</v>
      </c>
      <c r="Q1920" s="9">
        <f t="shared" si="294"/>
        <v>55.75</v>
      </c>
      <c r="R1920" s="9">
        <f t="shared" si="295"/>
        <v>61.5</v>
      </c>
      <c r="S1920" s="9">
        <f t="shared" si="296"/>
        <v>71.75</v>
      </c>
      <c r="T1920" s="9">
        <f t="shared" si="297"/>
        <v>61.25</v>
      </c>
      <c r="U1920" s="8">
        <f t="shared" si="298"/>
        <v>63</v>
      </c>
      <c r="V1920" s="8">
        <f t="shared" si="299"/>
        <v>62.5625</v>
      </c>
    </row>
    <row r="1921" spans="1:22" ht="13.5" x14ac:dyDescent="0.25">
      <c r="A1921" s="3">
        <f>RSI!A1921</f>
        <v>45089</v>
      </c>
      <c r="B1921" s="2">
        <f>RSI!B1921</f>
        <v>6.6689999999999996</v>
      </c>
      <c r="C1921" s="2">
        <f>RSI!I1921</f>
        <v>62.259032824697307</v>
      </c>
      <c r="D1921" s="2">
        <f>MACD!E1921</f>
        <v>-3.7191189523627877E-2</v>
      </c>
      <c r="E1921" s="2">
        <f>MACD!F1921</f>
        <v>-1.0287917397746135E-2</v>
      </c>
      <c r="F1921" s="2">
        <f>'Moving Avg'!D1921</f>
        <v>6.6230400000000005</v>
      </c>
      <c r="G1921" s="2">
        <f>'Moving Avg'!F1921</f>
        <v>6.5210099999999995</v>
      </c>
      <c r="H1921" s="2">
        <f>'Moving Avg'!G1921</f>
        <v>6.4831120000000002</v>
      </c>
      <c r="I1921" s="2">
        <f>'Moving Avg'!H1921</f>
        <v>6.4389509999999959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  <c r="M1921" s="8">
        <f t="shared" si="293"/>
        <v>50</v>
      </c>
      <c r="N1921" s="8">
        <f t="shared" si="290"/>
        <v>100</v>
      </c>
      <c r="O1921" s="8">
        <f t="shared" si="291"/>
        <v>50</v>
      </c>
      <c r="P1921" s="8">
        <f t="shared" si="292"/>
        <v>100</v>
      </c>
      <c r="Q1921" s="9">
        <f t="shared" si="294"/>
        <v>75</v>
      </c>
      <c r="R1921" s="9">
        <f t="shared" si="295"/>
        <v>72.5</v>
      </c>
      <c r="S1921" s="9">
        <f t="shared" si="296"/>
        <v>80</v>
      </c>
      <c r="T1921" s="9">
        <f t="shared" si="297"/>
        <v>75</v>
      </c>
      <c r="U1921" s="8">
        <f t="shared" si="298"/>
        <v>75.833333333333329</v>
      </c>
      <c r="V1921" s="8">
        <f t="shared" si="299"/>
        <v>75.625</v>
      </c>
    </row>
    <row r="1922" spans="1:22" ht="13.5" x14ac:dyDescent="0.25">
      <c r="A1922" s="3">
        <f>RSI!A1922</f>
        <v>45090</v>
      </c>
      <c r="B1922" s="2">
        <f>RSI!B1922</f>
        <v>6.7220000000000004</v>
      </c>
      <c r="C1922" s="2">
        <f>RSI!I1922</f>
        <v>65.39558374326468</v>
      </c>
      <c r="D1922" s="2">
        <f>MACD!E1922</f>
        <v>-6.7615193050468925E-2</v>
      </c>
      <c r="E1922" s="2">
        <f>MACD!F1922</f>
        <v>-2.1753372528290696E-2</v>
      </c>
      <c r="F1922" s="2">
        <f>'Moving Avg'!D1922</f>
        <v>6.6601400000000002</v>
      </c>
      <c r="G1922" s="2">
        <f>'Moving Avg'!F1922</f>
        <v>6.5302849999999992</v>
      </c>
      <c r="H1922" s="2">
        <f>'Moving Avg'!G1922</f>
        <v>6.4878819999999999</v>
      </c>
      <c r="I1922" s="2">
        <f>'Moving Avg'!H1922</f>
        <v>6.4381119999999985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  <c r="M1922" s="8">
        <f t="shared" si="293"/>
        <v>50</v>
      </c>
      <c r="N1922" s="8">
        <f t="shared" ref="N1922:N1985" si="300">IF(E1922-D1922&gt;0.02, 100, IF(E1922-D1922&lt;0,0,45))</f>
        <v>100</v>
      </c>
      <c r="O1922" s="8">
        <f t="shared" ref="O1922:O1985" si="301">IF(F1922-I1922&gt;10,100,IF(F1922-I1922&gt;5,75, IF(F1922-I1922&gt;0,50,0)))</f>
        <v>50</v>
      </c>
      <c r="P1922" s="8">
        <f t="shared" ref="P1922:P1985" si="302">IF(L1922="confirmed bullish", 34, IF(L1922="bullish divergence",17, 0))+IF(J1922="bullish",33,IF(J1922="bearish",0,16.5))+IF(K1922="strong",33,IF(K1922="weak",0,16.5))</f>
        <v>100</v>
      </c>
      <c r="Q1922" s="9">
        <f t="shared" si="294"/>
        <v>75</v>
      </c>
      <c r="R1922" s="9">
        <f t="shared" si="295"/>
        <v>72.5</v>
      </c>
      <c r="S1922" s="9">
        <f t="shared" si="296"/>
        <v>80</v>
      </c>
      <c r="T1922" s="9">
        <f t="shared" si="297"/>
        <v>75</v>
      </c>
      <c r="U1922" s="8">
        <f t="shared" si="298"/>
        <v>75.833333333333329</v>
      </c>
      <c r="V1922" s="8">
        <f t="shared" si="299"/>
        <v>75.625</v>
      </c>
    </row>
    <row r="1923" spans="1:22" ht="13.5" x14ac:dyDescent="0.25">
      <c r="A1923" s="3">
        <f>RSI!A1923</f>
        <v>45091</v>
      </c>
      <c r="B1923" s="2">
        <f>RSI!B1923</f>
        <v>6.7130999999999998</v>
      </c>
      <c r="C1923" s="2">
        <f>RSI!I1923</f>
        <v>64.42728807673538</v>
      </c>
      <c r="D1923" s="2">
        <f>MACD!E1923</f>
        <v>-8.4339808998273647E-2</v>
      </c>
      <c r="E1923" s="2">
        <f>MACD!F1923</f>
        <v>-3.4270659822287289E-2</v>
      </c>
      <c r="F1923" s="2">
        <f>'Moving Avg'!D1923</f>
        <v>6.6866399999999997</v>
      </c>
      <c r="G1923" s="2">
        <f>'Moving Avg'!F1923</f>
        <v>6.544414999999999</v>
      </c>
      <c r="H1923" s="2">
        <f>'Moving Avg'!G1923</f>
        <v>6.4931819999999991</v>
      </c>
      <c r="I1923" s="2">
        <f>'Moving Avg'!H1923</f>
        <v>6.4367869999999971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  <c r="M1923" s="8">
        <f t="shared" ref="M1923:M1986" si="303">IF(C1923&lt;30,100, IF(C1923&gt;70, 0, 50))</f>
        <v>50</v>
      </c>
      <c r="N1923" s="8">
        <f t="shared" si="300"/>
        <v>100</v>
      </c>
      <c r="O1923" s="8">
        <f t="shared" si="301"/>
        <v>50</v>
      </c>
      <c r="P1923" s="8">
        <f t="shared" si="302"/>
        <v>100</v>
      </c>
      <c r="Q1923" s="9">
        <f t="shared" ref="Q1923:Q1986" si="304">0.35*M1923+N1923*0.35+O1923*0.15+P1923*0.15</f>
        <v>75</v>
      </c>
      <c r="R1923" s="9">
        <f t="shared" ref="R1923:R1986" si="305">M1923*0.2+N1923*0.2+O1923*0.35+P1923*0.25</f>
        <v>72.5</v>
      </c>
      <c r="S1923" s="9">
        <f t="shared" ref="S1923:S1986" si="306">M1923*0.15+N1923*0.15+O1923*0.25+P1923*0.45</f>
        <v>80</v>
      </c>
      <c r="T1923" s="9">
        <f t="shared" ref="T1923:T1986" si="307">0.25*SUM(M1923:P1923)</f>
        <v>75</v>
      </c>
      <c r="U1923" s="8">
        <f t="shared" ref="U1923:U1986" si="308">SUM(Q1923:S1923)/3</f>
        <v>75.833333333333329</v>
      </c>
      <c r="V1923" s="8">
        <f t="shared" ref="V1923:V1986" si="309">SUM(Q1923:T1923)/4</f>
        <v>75.625</v>
      </c>
    </row>
    <row r="1924" spans="1:22" ht="13.5" x14ac:dyDescent="0.25">
      <c r="A1924" s="3">
        <f>RSI!A1924</f>
        <v>45092</v>
      </c>
      <c r="B1924" s="2">
        <f>RSI!B1924</f>
        <v>6.7660999999999998</v>
      </c>
      <c r="C1924" s="2">
        <f>RSI!I1924</f>
        <v>67.512249612312175</v>
      </c>
      <c r="D1924" s="2">
        <f>MACD!E1924</f>
        <v>-0.10342787210269755</v>
      </c>
      <c r="E1924" s="2">
        <f>MACD!F1924</f>
        <v>-4.8102102278369342E-2</v>
      </c>
      <c r="F1924" s="2">
        <f>'Moving Avg'!D1924</f>
        <v>6.70784</v>
      </c>
      <c r="G1924" s="2">
        <f>'Moving Avg'!F1924</f>
        <v>6.5603150000000001</v>
      </c>
      <c r="H1924" s="2">
        <f>'Moving Avg'!G1924</f>
        <v>6.5002479999999991</v>
      </c>
      <c r="I1924" s="2">
        <f>'Moving Avg'!H1924</f>
        <v>6.4355059999999966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  <c r="M1924" s="8">
        <f t="shared" si="303"/>
        <v>50</v>
      </c>
      <c r="N1924" s="8">
        <f t="shared" si="300"/>
        <v>100</v>
      </c>
      <c r="O1924" s="8">
        <f t="shared" si="301"/>
        <v>50</v>
      </c>
      <c r="P1924" s="8">
        <f t="shared" si="302"/>
        <v>100</v>
      </c>
      <c r="Q1924" s="9">
        <f t="shared" si="304"/>
        <v>75</v>
      </c>
      <c r="R1924" s="9">
        <f t="shared" si="305"/>
        <v>72.5</v>
      </c>
      <c r="S1924" s="9">
        <f t="shared" si="306"/>
        <v>80</v>
      </c>
      <c r="T1924" s="9">
        <f t="shared" si="307"/>
        <v>75</v>
      </c>
      <c r="U1924" s="8">
        <f t="shared" si="308"/>
        <v>75.833333333333329</v>
      </c>
      <c r="V1924" s="8">
        <f t="shared" si="309"/>
        <v>75.625</v>
      </c>
    </row>
    <row r="1925" spans="1:22" ht="13.5" x14ac:dyDescent="0.25">
      <c r="A1925" s="3">
        <f>RSI!A1925</f>
        <v>45093</v>
      </c>
      <c r="B1925" s="2">
        <f>RSI!B1925</f>
        <v>6.7660999999999998</v>
      </c>
      <c r="C1925" s="2">
        <f>RSI!I1925</f>
        <v>67.512249612312175</v>
      </c>
      <c r="D1925" s="2">
        <f>MACD!E1925</f>
        <v>-0.10995125063633271</v>
      </c>
      <c r="E1925" s="2">
        <f>MACD!F1925</f>
        <v>-6.0471931949962018E-2</v>
      </c>
      <c r="F1925" s="2">
        <f>'Moving Avg'!D1925</f>
        <v>6.7272599999999994</v>
      </c>
      <c r="G1925" s="2">
        <f>'Moving Avg'!F1925</f>
        <v>6.5726800000000001</v>
      </c>
      <c r="H1925" s="2">
        <f>'Moving Avg'!G1925</f>
        <v>6.5078439999999986</v>
      </c>
      <c r="I1925" s="2">
        <f>'Moving Avg'!H1925</f>
        <v>6.4348434999999968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  <c r="M1925" s="8">
        <f t="shared" si="303"/>
        <v>50</v>
      </c>
      <c r="N1925" s="8">
        <f t="shared" si="300"/>
        <v>100</v>
      </c>
      <c r="O1925" s="8">
        <f t="shared" si="301"/>
        <v>50</v>
      </c>
      <c r="P1925" s="8">
        <f t="shared" si="302"/>
        <v>83.5</v>
      </c>
      <c r="Q1925" s="9">
        <f t="shared" si="304"/>
        <v>72.525000000000006</v>
      </c>
      <c r="R1925" s="9">
        <f t="shared" si="305"/>
        <v>68.375</v>
      </c>
      <c r="S1925" s="9">
        <f t="shared" si="306"/>
        <v>72.575000000000003</v>
      </c>
      <c r="T1925" s="9">
        <f t="shared" si="307"/>
        <v>70.875</v>
      </c>
      <c r="U1925" s="8">
        <f t="shared" si="308"/>
        <v>71.158333333333346</v>
      </c>
      <c r="V1925" s="8">
        <f t="shared" si="309"/>
        <v>71.087500000000006</v>
      </c>
    </row>
    <row r="1926" spans="1:22" ht="13.5" x14ac:dyDescent="0.25">
      <c r="A1926" s="3">
        <f>RSI!A1926</f>
        <v>45096</v>
      </c>
      <c r="B1926" s="2">
        <f>RSI!B1926</f>
        <v>6.7484999999999999</v>
      </c>
      <c r="C1926" s="2">
        <f>RSI!I1926</f>
        <v>65.330256835298343</v>
      </c>
      <c r="D1926" s="2">
        <f>MACD!E1926</f>
        <v>-0.10716983779930889</v>
      </c>
      <c r="E1926" s="2">
        <f>MACD!F1926</f>
        <v>-6.98115131198314E-2</v>
      </c>
      <c r="F1926" s="2">
        <f>'Moving Avg'!D1926</f>
        <v>6.7431600000000005</v>
      </c>
      <c r="G1926" s="2">
        <f>'Moving Avg'!F1926</f>
        <v>6.5846049999999989</v>
      </c>
      <c r="H1926" s="2">
        <f>'Moving Avg'!G1926</f>
        <v>6.5138519999999982</v>
      </c>
      <c r="I1926" s="2">
        <f>'Moving Avg'!H1926</f>
        <v>6.4337834999999988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  <c r="M1926" s="8">
        <f t="shared" si="303"/>
        <v>50</v>
      </c>
      <c r="N1926" s="8">
        <f t="shared" si="300"/>
        <v>100</v>
      </c>
      <c r="O1926" s="8">
        <f t="shared" si="301"/>
        <v>50</v>
      </c>
      <c r="P1926" s="8">
        <f t="shared" si="302"/>
        <v>83.5</v>
      </c>
      <c r="Q1926" s="9">
        <f t="shared" si="304"/>
        <v>72.525000000000006</v>
      </c>
      <c r="R1926" s="9">
        <f t="shared" si="305"/>
        <v>68.375</v>
      </c>
      <c r="S1926" s="9">
        <f t="shared" si="306"/>
        <v>72.575000000000003</v>
      </c>
      <c r="T1926" s="9">
        <f t="shared" si="307"/>
        <v>70.875</v>
      </c>
      <c r="U1926" s="8">
        <f t="shared" si="308"/>
        <v>71.158333333333346</v>
      </c>
      <c r="V1926" s="8">
        <f t="shared" si="309"/>
        <v>71.087500000000006</v>
      </c>
    </row>
    <row r="1927" spans="1:22" ht="13.5" x14ac:dyDescent="0.25">
      <c r="A1927" s="3">
        <f>RSI!A1927</f>
        <v>45097</v>
      </c>
      <c r="B1927" s="2">
        <f>RSI!B1927</f>
        <v>6.8014999999999999</v>
      </c>
      <c r="C1927" s="2">
        <f>RSI!I1927</f>
        <v>68.619379983940618</v>
      </c>
      <c r="D1927" s="2">
        <f>MACD!E1927</f>
        <v>-0.11513972987515242</v>
      </c>
      <c r="E1927" s="2">
        <f>MACD!F1927</f>
        <v>-7.8877156470895604E-2</v>
      </c>
      <c r="F1927" s="2">
        <f>'Moving Avg'!D1927</f>
        <v>6.7590599999999998</v>
      </c>
      <c r="G1927" s="2">
        <f>'Moving Avg'!F1927</f>
        <v>6.600064999999999</v>
      </c>
      <c r="H1927" s="2">
        <f>'Moving Avg'!G1927</f>
        <v>6.5200359999999975</v>
      </c>
      <c r="I1927" s="2">
        <f>'Moving Avg'!H1927</f>
        <v>6.4335629999999977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  <c r="M1927" s="8">
        <f t="shared" si="303"/>
        <v>50</v>
      </c>
      <c r="N1927" s="8">
        <f t="shared" si="300"/>
        <v>100</v>
      </c>
      <c r="O1927" s="8">
        <f t="shared" si="301"/>
        <v>50</v>
      </c>
      <c r="P1927" s="8">
        <f t="shared" si="302"/>
        <v>83.5</v>
      </c>
      <c r="Q1927" s="9">
        <f t="shared" si="304"/>
        <v>72.525000000000006</v>
      </c>
      <c r="R1927" s="9">
        <f t="shared" si="305"/>
        <v>68.375</v>
      </c>
      <c r="S1927" s="9">
        <f t="shared" si="306"/>
        <v>72.575000000000003</v>
      </c>
      <c r="T1927" s="9">
        <f t="shared" si="307"/>
        <v>70.875</v>
      </c>
      <c r="U1927" s="8">
        <f t="shared" si="308"/>
        <v>71.158333333333346</v>
      </c>
      <c r="V1927" s="8">
        <f t="shared" si="309"/>
        <v>71.087500000000006</v>
      </c>
    </row>
    <row r="1928" spans="1:22" ht="13.5" x14ac:dyDescent="0.25">
      <c r="A1928" s="3">
        <f>RSI!A1928</f>
        <v>45098</v>
      </c>
      <c r="B1928" s="2">
        <f>RSI!B1928</f>
        <v>6.9781000000000004</v>
      </c>
      <c r="C1928" s="2">
        <f>RSI!I1928</f>
        <v>76.589155696650835</v>
      </c>
      <c r="D1928" s="2">
        <f>MACD!E1928</f>
        <v>-0.1293886227565082</v>
      </c>
      <c r="E1928" s="2">
        <f>MACD!F1928</f>
        <v>-8.8979449728018134E-2</v>
      </c>
      <c r="F1928" s="2">
        <f>'Moving Avg'!D1928</f>
        <v>6.8120599999999998</v>
      </c>
      <c r="G1928" s="2">
        <f>'Moving Avg'!F1928</f>
        <v>6.6243549999999995</v>
      </c>
      <c r="H1928" s="2">
        <f>'Moving Avg'!G1928</f>
        <v>6.5324019999999976</v>
      </c>
      <c r="I1928" s="2">
        <f>'Moving Avg'!H1928</f>
        <v>6.4340484999999994</v>
      </c>
      <c r="J1928" s="6" t="str">
        <f>OBV!F1928</f>
        <v>BULLISH</v>
      </c>
      <c r="K1928" s="6" t="str">
        <f>OBV!G1928</f>
        <v>STRONG</v>
      </c>
      <c r="L1928" s="6" t="str">
        <f>OBV!H1928</f>
        <v>CONFIRMED BULLISH</v>
      </c>
      <c r="M1928" s="8">
        <f t="shared" si="303"/>
        <v>0</v>
      </c>
      <c r="N1928" s="8">
        <f t="shared" si="300"/>
        <v>100</v>
      </c>
      <c r="O1928" s="8">
        <f t="shared" si="301"/>
        <v>50</v>
      </c>
      <c r="P1928" s="8">
        <f t="shared" si="302"/>
        <v>100</v>
      </c>
      <c r="Q1928" s="9">
        <f t="shared" si="304"/>
        <v>57.5</v>
      </c>
      <c r="R1928" s="9">
        <f t="shared" si="305"/>
        <v>62.5</v>
      </c>
      <c r="S1928" s="9">
        <f t="shared" si="306"/>
        <v>72.5</v>
      </c>
      <c r="T1928" s="9">
        <f t="shared" si="307"/>
        <v>62.5</v>
      </c>
      <c r="U1928" s="8">
        <f t="shared" si="308"/>
        <v>64.166666666666671</v>
      </c>
      <c r="V1928" s="8">
        <f t="shared" si="309"/>
        <v>63.75</v>
      </c>
    </row>
    <row r="1929" spans="1:22" ht="13.5" x14ac:dyDescent="0.25">
      <c r="A1929" s="3">
        <f>RSI!A1929</f>
        <v>45099</v>
      </c>
      <c r="B1929" s="2">
        <f>RSI!B1929</f>
        <v>6.9870000000000001</v>
      </c>
      <c r="C1929" s="2">
        <f>RSI!I1929</f>
        <v>76.90745838393569</v>
      </c>
      <c r="D1929" s="2">
        <f>MACD!E1929</f>
        <v>-0.13203617560934955</v>
      </c>
      <c r="E1929" s="2">
        <f>MACD!F1929</f>
        <v>-9.7590794904284434E-2</v>
      </c>
      <c r="F1929" s="2">
        <f>'Moving Avg'!D1929</f>
        <v>6.8562399999999997</v>
      </c>
      <c r="G1929" s="2">
        <f>'Moving Avg'!F1929</f>
        <v>6.6468799999999986</v>
      </c>
      <c r="H1929" s="2">
        <f>'Moving Avg'!G1929</f>
        <v>6.5452999999999983</v>
      </c>
      <c r="I1929" s="2">
        <f>'Moving Avg'!H1929</f>
        <v>6.4348879999999982</v>
      </c>
      <c r="J1929" s="6" t="str">
        <f>OBV!F1929</f>
        <v>BULLISH</v>
      </c>
      <c r="K1929" s="6" t="str">
        <f>OBV!G1929</f>
        <v>STRONG</v>
      </c>
      <c r="L1929" s="6" t="str">
        <f>OBV!H1929</f>
        <v>CONFIRMED BULLISH</v>
      </c>
      <c r="M1929" s="8">
        <f t="shared" si="303"/>
        <v>0</v>
      </c>
      <c r="N1929" s="8">
        <f t="shared" si="300"/>
        <v>100</v>
      </c>
      <c r="O1929" s="8">
        <f t="shared" si="301"/>
        <v>50</v>
      </c>
      <c r="P1929" s="8">
        <f t="shared" si="302"/>
        <v>100</v>
      </c>
      <c r="Q1929" s="9">
        <f t="shared" si="304"/>
        <v>57.5</v>
      </c>
      <c r="R1929" s="9">
        <f t="shared" si="305"/>
        <v>62.5</v>
      </c>
      <c r="S1929" s="9">
        <f t="shared" si="306"/>
        <v>72.5</v>
      </c>
      <c r="T1929" s="9">
        <f t="shared" si="307"/>
        <v>62.5</v>
      </c>
      <c r="U1929" s="8">
        <f t="shared" si="308"/>
        <v>64.166666666666671</v>
      </c>
      <c r="V1929" s="8">
        <f t="shared" si="309"/>
        <v>63.75</v>
      </c>
    </row>
    <row r="1930" spans="1:22" ht="13.5" x14ac:dyDescent="0.25">
      <c r="A1930" s="3">
        <f>RSI!A1930</f>
        <v>45100</v>
      </c>
      <c r="B1930" s="2">
        <f>RSI!B1930</f>
        <v>6.9781000000000004</v>
      </c>
      <c r="C1930" s="2">
        <f>RSI!I1930</f>
        <v>75.797610579595869</v>
      </c>
      <c r="D1930" s="2">
        <f>MACD!E1930</f>
        <v>-0.13430264948995951</v>
      </c>
      <c r="E1930" s="2">
        <f>MACD!F1930</f>
        <v>-0.10493316582141946</v>
      </c>
      <c r="F1930" s="2">
        <f>'Moving Avg'!D1930</f>
        <v>6.8986400000000003</v>
      </c>
      <c r="G1930" s="2">
        <f>'Moving Avg'!F1930</f>
        <v>6.6698449999999996</v>
      </c>
      <c r="H1930" s="2">
        <f>'Moving Avg'!G1930</f>
        <v>6.5580199999999982</v>
      </c>
      <c r="I1930" s="2">
        <f>'Moving Avg'!H1930</f>
        <v>6.4354179999999985</v>
      </c>
      <c r="J1930" s="6" t="str">
        <f>OBV!F1930</f>
        <v>BULLISH</v>
      </c>
      <c r="K1930" s="6" t="str">
        <f>OBV!G1930</f>
        <v>STRONG</v>
      </c>
      <c r="L1930" s="6" t="str">
        <f>OBV!H1930</f>
        <v>CONFIRMED BULLISH</v>
      </c>
      <c r="M1930" s="8">
        <f t="shared" si="303"/>
        <v>0</v>
      </c>
      <c r="N1930" s="8">
        <f t="shared" si="300"/>
        <v>100</v>
      </c>
      <c r="O1930" s="8">
        <f t="shared" si="301"/>
        <v>50</v>
      </c>
      <c r="P1930" s="8">
        <f t="shared" si="302"/>
        <v>100</v>
      </c>
      <c r="Q1930" s="9">
        <f t="shared" si="304"/>
        <v>57.5</v>
      </c>
      <c r="R1930" s="9">
        <f t="shared" si="305"/>
        <v>62.5</v>
      </c>
      <c r="S1930" s="9">
        <f t="shared" si="306"/>
        <v>72.5</v>
      </c>
      <c r="T1930" s="9">
        <f t="shared" si="307"/>
        <v>62.5</v>
      </c>
      <c r="U1930" s="8">
        <f t="shared" si="308"/>
        <v>64.166666666666671</v>
      </c>
      <c r="V1930" s="8">
        <f t="shared" si="309"/>
        <v>63.75</v>
      </c>
    </row>
    <row r="1931" spans="1:22" ht="13.5" x14ac:dyDescent="0.25">
      <c r="A1931" s="3">
        <f>RSI!A1931</f>
        <v>45103</v>
      </c>
      <c r="B1931" s="2">
        <f>RSI!B1931</f>
        <v>6.9781000000000004</v>
      </c>
      <c r="C1931" s="2">
        <f>RSI!I1931</f>
        <v>75.797610579595883</v>
      </c>
      <c r="D1931" s="2">
        <f>MACD!E1931</f>
        <v>-0.13807036948770257</v>
      </c>
      <c r="E1931" s="2">
        <f>MACD!F1931</f>
        <v>-0.11156060655467609</v>
      </c>
      <c r="F1931" s="2">
        <f>'Moving Avg'!D1931</f>
        <v>6.9445600000000001</v>
      </c>
      <c r="G1931" s="2">
        <f>'Moving Avg'!F1931</f>
        <v>6.6963449999999991</v>
      </c>
      <c r="H1931" s="2">
        <f>'Moving Avg'!G1931</f>
        <v>6.5687959999999972</v>
      </c>
      <c r="I1931" s="2">
        <f>'Moving Avg'!H1931</f>
        <v>6.4374054999999997</v>
      </c>
      <c r="J1931" s="6" t="str">
        <f>OBV!F1931</f>
        <v>BULLISH</v>
      </c>
      <c r="K1931" s="6" t="str">
        <f>OBV!G1931</f>
        <v>STRONG</v>
      </c>
      <c r="L1931" s="6" t="str">
        <f>OBV!H1931</f>
        <v>CONFIRMED BULLISH</v>
      </c>
      <c r="M1931" s="8">
        <f t="shared" si="303"/>
        <v>0</v>
      </c>
      <c r="N1931" s="8">
        <f t="shared" si="300"/>
        <v>100</v>
      </c>
      <c r="O1931" s="8">
        <f t="shared" si="301"/>
        <v>50</v>
      </c>
      <c r="P1931" s="8">
        <f t="shared" si="302"/>
        <v>100</v>
      </c>
      <c r="Q1931" s="9">
        <f t="shared" si="304"/>
        <v>57.5</v>
      </c>
      <c r="R1931" s="9">
        <f t="shared" si="305"/>
        <v>62.5</v>
      </c>
      <c r="S1931" s="9">
        <f t="shared" si="306"/>
        <v>72.5</v>
      </c>
      <c r="T1931" s="9">
        <f t="shared" si="307"/>
        <v>62.5</v>
      </c>
      <c r="U1931" s="8">
        <f t="shared" si="308"/>
        <v>64.166666666666671</v>
      </c>
      <c r="V1931" s="8">
        <f t="shared" si="309"/>
        <v>63.75</v>
      </c>
    </row>
    <row r="1932" spans="1:22" ht="13.5" x14ac:dyDescent="0.25">
      <c r="A1932" s="3">
        <f>RSI!A1932</f>
        <v>45104</v>
      </c>
      <c r="B1932" s="2">
        <f>RSI!B1932</f>
        <v>6.9781000000000004</v>
      </c>
      <c r="C1932" s="2">
        <f>RSI!I1932</f>
        <v>75.797610579595869</v>
      </c>
      <c r="D1932" s="2">
        <f>MACD!E1932</f>
        <v>-0.13481749632937845</v>
      </c>
      <c r="E1932" s="2">
        <f>MACD!F1932</f>
        <v>-0.11621198450961656</v>
      </c>
      <c r="F1932" s="2">
        <f>'Moving Avg'!D1932</f>
        <v>6.9798799999999996</v>
      </c>
      <c r="G1932" s="2">
        <f>'Moving Avg'!F1932</f>
        <v>6.725934999999998</v>
      </c>
      <c r="H1932" s="2">
        <f>'Moving Avg'!G1932</f>
        <v>6.5802779999999981</v>
      </c>
      <c r="I1932" s="2">
        <f>'Moving Avg'!H1932</f>
        <v>6.4395694999999993</v>
      </c>
      <c r="J1932" s="6" t="str">
        <f>OBV!F1932</f>
        <v>BULLISH</v>
      </c>
      <c r="K1932" s="6" t="str">
        <f>OBV!G1932</f>
        <v>STRONG</v>
      </c>
      <c r="L1932" s="6" t="str">
        <f>OBV!H1932</f>
        <v>CONFIRMED BULLISH</v>
      </c>
      <c r="M1932" s="8">
        <f t="shared" si="303"/>
        <v>0</v>
      </c>
      <c r="N1932" s="8">
        <f t="shared" si="300"/>
        <v>45</v>
      </c>
      <c r="O1932" s="8">
        <f t="shared" si="301"/>
        <v>50</v>
      </c>
      <c r="P1932" s="8">
        <f t="shared" si="302"/>
        <v>100</v>
      </c>
      <c r="Q1932" s="9">
        <f t="shared" si="304"/>
        <v>38.25</v>
      </c>
      <c r="R1932" s="9">
        <f t="shared" si="305"/>
        <v>51.5</v>
      </c>
      <c r="S1932" s="9">
        <f t="shared" si="306"/>
        <v>64.25</v>
      </c>
      <c r="T1932" s="9">
        <f t="shared" si="307"/>
        <v>48.75</v>
      </c>
      <c r="U1932" s="8">
        <f t="shared" si="308"/>
        <v>51.333333333333336</v>
      </c>
      <c r="V1932" s="8">
        <f t="shared" si="309"/>
        <v>50.6875</v>
      </c>
    </row>
    <row r="1933" spans="1:22" ht="13.5" x14ac:dyDescent="0.25">
      <c r="A1933" s="3">
        <f>RSI!A1933</f>
        <v>45107</v>
      </c>
      <c r="B1933" s="2">
        <f>RSI!B1933</f>
        <v>6.9781000000000004</v>
      </c>
      <c r="C1933" s="2">
        <f>RSI!I1933</f>
        <v>75.797610579595869</v>
      </c>
      <c r="D1933" s="2">
        <f>MACD!E1933</f>
        <v>-0.13502031654631086</v>
      </c>
      <c r="E1933" s="2">
        <f>MACD!F1933</f>
        <v>-0.11997365091695542</v>
      </c>
      <c r="F1933" s="2">
        <f>'Moving Avg'!D1933</f>
        <v>6.9798799999999996</v>
      </c>
      <c r="G1933" s="2">
        <f>'Moving Avg'!F1933</f>
        <v>6.7524350000000002</v>
      </c>
      <c r="H1933" s="2">
        <f>'Moving Avg'!G1933</f>
        <v>6.5922899999999984</v>
      </c>
      <c r="I1933" s="2">
        <f>'Moving Avg'!H1933</f>
        <v>6.4417774999999979</v>
      </c>
      <c r="J1933" s="6" t="str">
        <f>OBV!F1933</f>
        <v>BULLISH</v>
      </c>
      <c r="K1933" s="6" t="str">
        <f>OBV!G1933</f>
        <v>STRONG</v>
      </c>
      <c r="L1933" s="6" t="str">
        <f>OBV!H1933</f>
        <v>NEUTRAL</v>
      </c>
      <c r="M1933" s="8">
        <f t="shared" si="303"/>
        <v>0</v>
      </c>
      <c r="N1933" s="8">
        <f t="shared" si="300"/>
        <v>45</v>
      </c>
      <c r="O1933" s="8">
        <f t="shared" si="301"/>
        <v>50</v>
      </c>
      <c r="P1933" s="8">
        <f t="shared" si="302"/>
        <v>66</v>
      </c>
      <c r="Q1933" s="9">
        <f t="shared" si="304"/>
        <v>33.15</v>
      </c>
      <c r="R1933" s="9">
        <f t="shared" si="305"/>
        <v>43</v>
      </c>
      <c r="S1933" s="9">
        <f t="shared" si="306"/>
        <v>48.95</v>
      </c>
      <c r="T1933" s="9">
        <f t="shared" si="307"/>
        <v>40.25</v>
      </c>
      <c r="U1933" s="8">
        <f t="shared" si="308"/>
        <v>41.7</v>
      </c>
      <c r="V1933" s="8">
        <f t="shared" si="309"/>
        <v>41.337500000000006</v>
      </c>
    </row>
    <row r="1934" spans="1:22" ht="13.5" x14ac:dyDescent="0.25">
      <c r="A1934" s="3">
        <f>RSI!A1934</f>
        <v>45110</v>
      </c>
      <c r="B1934" s="2">
        <f>RSI!B1934</f>
        <v>7.1105999999999998</v>
      </c>
      <c r="C1934" s="2">
        <f>RSI!I1934</f>
        <v>81.223531754648022</v>
      </c>
      <c r="D1934" s="2">
        <f>MACD!E1934</f>
        <v>-0.13832143988953405</v>
      </c>
      <c r="E1934" s="2">
        <f>MACD!F1934</f>
        <v>-0.12364320871147115</v>
      </c>
      <c r="F1934" s="2">
        <f>'Moving Avg'!D1934</f>
        <v>7.0046000000000008</v>
      </c>
      <c r="G1934" s="2">
        <f>'Moving Avg'!F1934</f>
        <v>6.7855599999999994</v>
      </c>
      <c r="H1934" s="2">
        <f>'Moving Avg'!G1934</f>
        <v>6.6069519999999979</v>
      </c>
      <c r="I1934" s="2">
        <f>'Moving Avg'!H1934</f>
        <v>6.4448689999999988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  <c r="M1934" s="8">
        <f t="shared" si="303"/>
        <v>0</v>
      </c>
      <c r="N1934" s="8">
        <f t="shared" si="300"/>
        <v>45</v>
      </c>
      <c r="O1934" s="8">
        <f t="shared" si="301"/>
        <v>50</v>
      </c>
      <c r="P1934" s="8">
        <f t="shared" si="302"/>
        <v>83.5</v>
      </c>
      <c r="Q1934" s="9">
        <f t="shared" si="304"/>
        <v>35.774999999999999</v>
      </c>
      <c r="R1934" s="9">
        <f t="shared" si="305"/>
        <v>47.375</v>
      </c>
      <c r="S1934" s="9">
        <f t="shared" si="306"/>
        <v>56.825000000000003</v>
      </c>
      <c r="T1934" s="9">
        <f t="shared" si="307"/>
        <v>44.625</v>
      </c>
      <c r="U1934" s="8">
        <f t="shared" si="308"/>
        <v>46.658333333333339</v>
      </c>
      <c r="V1934" s="8">
        <f t="shared" si="309"/>
        <v>46.150000000000006</v>
      </c>
    </row>
    <row r="1935" spans="1:22" ht="13.5" x14ac:dyDescent="0.25">
      <c r="A1935" s="3">
        <f>RSI!A1935</f>
        <v>45111</v>
      </c>
      <c r="B1935" s="2">
        <f>RSI!B1935</f>
        <v>7.0664999999999996</v>
      </c>
      <c r="C1935" s="2">
        <f>RSI!I1935</f>
        <v>75.182135941490813</v>
      </c>
      <c r="D1935" s="2">
        <f>MACD!E1935</f>
        <v>-0.13999073664118189</v>
      </c>
      <c r="E1935" s="2">
        <f>MACD!F1935</f>
        <v>-0.1269127142974133</v>
      </c>
      <c r="F1935" s="2">
        <f>'Moving Avg'!D1935</f>
        <v>7.0222799999999994</v>
      </c>
      <c r="G1935" s="2">
        <f>'Moving Avg'!F1935</f>
        <v>6.8129449999999974</v>
      </c>
      <c r="H1935" s="2">
        <f>'Moving Avg'!G1935</f>
        <v>6.6202019999999981</v>
      </c>
      <c r="I1935" s="2">
        <f>'Moving Avg'!H1935</f>
        <v>6.4461059999999977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  <c r="M1935" s="8">
        <f t="shared" si="303"/>
        <v>0</v>
      </c>
      <c r="N1935" s="8">
        <f t="shared" si="300"/>
        <v>45</v>
      </c>
      <c r="O1935" s="8">
        <f t="shared" si="301"/>
        <v>50</v>
      </c>
      <c r="P1935" s="8">
        <f t="shared" si="302"/>
        <v>83.5</v>
      </c>
      <c r="Q1935" s="9">
        <f t="shared" si="304"/>
        <v>35.774999999999999</v>
      </c>
      <c r="R1935" s="9">
        <f t="shared" si="305"/>
        <v>47.375</v>
      </c>
      <c r="S1935" s="9">
        <f t="shared" si="306"/>
        <v>56.825000000000003</v>
      </c>
      <c r="T1935" s="9">
        <f t="shared" si="307"/>
        <v>44.625</v>
      </c>
      <c r="U1935" s="8">
        <f t="shared" si="308"/>
        <v>46.658333333333339</v>
      </c>
      <c r="V1935" s="8">
        <f t="shared" si="309"/>
        <v>46.150000000000006</v>
      </c>
    </row>
    <row r="1936" spans="1:22" ht="13.5" x14ac:dyDescent="0.25">
      <c r="A1936" s="3">
        <f>RSI!A1936</f>
        <v>45112</v>
      </c>
      <c r="B1936" s="2">
        <f>RSI!B1936</f>
        <v>7.1459999999999999</v>
      </c>
      <c r="C1936" s="2">
        <f>RSI!I1936</f>
        <v>78.313654663866402</v>
      </c>
      <c r="D1936" s="2">
        <f>MACD!E1936</f>
        <v>-0.15172319721137661</v>
      </c>
      <c r="E1936" s="2">
        <f>MACD!F1936</f>
        <v>-0.13187481088020597</v>
      </c>
      <c r="F1936" s="2">
        <f>'Moving Avg'!D1936</f>
        <v>7.05586</v>
      </c>
      <c r="G1936" s="2">
        <f>'Moving Avg'!F1936</f>
        <v>6.8416549999999985</v>
      </c>
      <c r="H1936" s="2">
        <f>'Moving Avg'!G1936</f>
        <v>6.6345119999999982</v>
      </c>
      <c r="I1936" s="2">
        <f>'Moving Avg'!H1936</f>
        <v>6.4476079999999971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  <c r="M1936" s="8">
        <f t="shared" si="303"/>
        <v>0</v>
      </c>
      <c r="N1936" s="8">
        <f t="shared" si="300"/>
        <v>45</v>
      </c>
      <c r="O1936" s="8">
        <f t="shared" si="301"/>
        <v>50</v>
      </c>
      <c r="P1936" s="8">
        <f t="shared" si="302"/>
        <v>100</v>
      </c>
      <c r="Q1936" s="9">
        <f t="shared" si="304"/>
        <v>38.25</v>
      </c>
      <c r="R1936" s="9">
        <f t="shared" si="305"/>
        <v>51.5</v>
      </c>
      <c r="S1936" s="9">
        <f t="shared" si="306"/>
        <v>64.25</v>
      </c>
      <c r="T1936" s="9">
        <f t="shared" si="307"/>
        <v>48.75</v>
      </c>
      <c r="U1936" s="8">
        <f t="shared" si="308"/>
        <v>51.333333333333336</v>
      </c>
      <c r="V1936" s="8">
        <f t="shared" si="309"/>
        <v>50.6875</v>
      </c>
    </row>
    <row r="1937" spans="1:22" ht="13.5" x14ac:dyDescent="0.25">
      <c r="A1937" s="3">
        <f>RSI!A1937</f>
        <v>45113</v>
      </c>
      <c r="B1937" s="2">
        <f>RSI!B1937</f>
        <v>7.1371000000000002</v>
      </c>
      <c r="C1937" s="2">
        <f>RSI!I1937</f>
        <v>77.140166417660112</v>
      </c>
      <c r="D1937" s="2">
        <f>MACD!E1937</f>
        <v>-0.15490306578105795</v>
      </c>
      <c r="E1937" s="2">
        <f>MACD!F1937</f>
        <v>-0.13648046186037638</v>
      </c>
      <c r="F1937" s="2">
        <f>'Moving Avg'!D1937</f>
        <v>7.0876599999999996</v>
      </c>
      <c r="G1937" s="2">
        <f>'Moving Avg'!F1937</f>
        <v>6.8716849999999994</v>
      </c>
      <c r="H1937" s="2">
        <f>'Moving Avg'!G1937</f>
        <v>6.6442279999999982</v>
      </c>
      <c r="I1937" s="2">
        <f>'Moving Avg'!H1937</f>
        <v>6.4492859999999981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  <c r="M1937" s="8">
        <f t="shared" si="303"/>
        <v>0</v>
      </c>
      <c r="N1937" s="8">
        <f t="shared" si="300"/>
        <v>45</v>
      </c>
      <c r="O1937" s="8">
        <f t="shared" si="301"/>
        <v>50</v>
      </c>
      <c r="P1937" s="8">
        <f t="shared" si="302"/>
        <v>100</v>
      </c>
      <c r="Q1937" s="9">
        <f t="shared" si="304"/>
        <v>38.25</v>
      </c>
      <c r="R1937" s="9">
        <f t="shared" si="305"/>
        <v>51.5</v>
      </c>
      <c r="S1937" s="9">
        <f t="shared" si="306"/>
        <v>64.25</v>
      </c>
      <c r="T1937" s="9">
        <f t="shared" si="307"/>
        <v>48.75</v>
      </c>
      <c r="U1937" s="8">
        <f t="shared" si="308"/>
        <v>51.333333333333336</v>
      </c>
      <c r="V1937" s="8">
        <f t="shared" si="309"/>
        <v>50.6875</v>
      </c>
    </row>
    <row r="1938" spans="1:22" ht="13.5" x14ac:dyDescent="0.25">
      <c r="A1938" s="3">
        <f>RSI!A1938</f>
        <v>45114</v>
      </c>
      <c r="B1938" s="2">
        <f>RSI!B1938</f>
        <v>7.1371000000000002</v>
      </c>
      <c r="C1938" s="2">
        <f>RSI!I1938</f>
        <v>77.140166417660112</v>
      </c>
      <c r="D1938" s="2">
        <f>MACD!E1938</f>
        <v>-0.13228440935239139</v>
      </c>
      <c r="E1938" s="2">
        <f>MACD!F1938</f>
        <v>-0.13564125135877939</v>
      </c>
      <c r="F1938" s="2">
        <f>'Moving Avg'!D1938</f>
        <v>7.119460000000001</v>
      </c>
      <c r="G1938" s="2">
        <f>'Moving Avg'!F1938</f>
        <v>6.8995099999999994</v>
      </c>
      <c r="H1938" s="2">
        <f>'Moving Avg'!G1938</f>
        <v>6.6544739999999987</v>
      </c>
      <c r="I1938" s="2">
        <f>'Moving Avg'!H1938</f>
        <v>6.4509639999999981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  <c r="M1938" s="8">
        <f t="shared" si="303"/>
        <v>0</v>
      </c>
      <c r="N1938" s="8">
        <f t="shared" si="300"/>
        <v>0</v>
      </c>
      <c r="O1938" s="8">
        <f t="shared" si="301"/>
        <v>50</v>
      </c>
      <c r="P1938" s="8">
        <f t="shared" si="302"/>
        <v>100</v>
      </c>
      <c r="Q1938" s="9">
        <f t="shared" si="304"/>
        <v>22.5</v>
      </c>
      <c r="R1938" s="9">
        <f t="shared" si="305"/>
        <v>42.5</v>
      </c>
      <c r="S1938" s="9">
        <f t="shared" si="306"/>
        <v>57.5</v>
      </c>
      <c r="T1938" s="9">
        <f t="shared" si="307"/>
        <v>37.5</v>
      </c>
      <c r="U1938" s="8">
        <f t="shared" si="308"/>
        <v>40.833333333333336</v>
      </c>
      <c r="V1938" s="8">
        <f t="shared" si="309"/>
        <v>40</v>
      </c>
    </row>
    <row r="1939" spans="1:22" ht="13.5" x14ac:dyDescent="0.25">
      <c r="A1939" s="3">
        <f>RSI!A1939</f>
        <v>45117</v>
      </c>
      <c r="B1939" s="2">
        <f>RSI!B1939</f>
        <v>7.0753000000000004</v>
      </c>
      <c r="C1939" s="2">
        <f>RSI!I1939</f>
        <v>68.833804300872416</v>
      </c>
      <c r="D1939" s="2">
        <f>MACD!E1939</f>
        <v>-0.1089206824142348</v>
      </c>
      <c r="E1939" s="2">
        <f>MACD!F1939</f>
        <v>-0.13029713756987046</v>
      </c>
      <c r="F1939" s="2">
        <f>'Moving Avg'!D1939</f>
        <v>7.1123999999999992</v>
      </c>
      <c r="G1939" s="2">
        <f>'Moving Avg'!F1939</f>
        <v>6.9202699999999995</v>
      </c>
      <c r="H1939" s="2">
        <f>'Moving Avg'!G1939</f>
        <v>6.6636600000000001</v>
      </c>
      <c r="I1939" s="2">
        <f>'Moving Avg'!H1939</f>
        <v>6.4523329999999977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3"/>
        <v>50</v>
      </c>
      <c r="N1939" s="8">
        <f t="shared" si="300"/>
        <v>0</v>
      </c>
      <c r="O1939" s="8">
        <f t="shared" si="301"/>
        <v>50</v>
      </c>
      <c r="P1939" s="8">
        <f t="shared" si="302"/>
        <v>66.5</v>
      </c>
      <c r="Q1939" s="9">
        <f t="shared" si="304"/>
        <v>34.975000000000001</v>
      </c>
      <c r="R1939" s="9">
        <f t="shared" si="305"/>
        <v>44.125</v>
      </c>
      <c r="S1939" s="9">
        <f t="shared" si="306"/>
        <v>49.924999999999997</v>
      </c>
      <c r="T1939" s="9">
        <f t="shared" si="307"/>
        <v>41.625</v>
      </c>
      <c r="U1939" s="8">
        <f t="shared" si="308"/>
        <v>43.008333333333326</v>
      </c>
      <c r="V1939" s="8">
        <f t="shared" si="309"/>
        <v>42.662499999999994</v>
      </c>
    </row>
    <row r="1940" spans="1:22" ht="13.5" x14ac:dyDescent="0.25">
      <c r="A1940" s="3">
        <f>RSI!A1940</f>
        <v>45118</v>
      </c>
      <c r="B1940" s="2">
        <f>RSI!B1940</f>
        <v>7.1547999999999998</v>
      </c>
      <c r="C1940" s="2">
        <f>RSI!I1940</f>
        <v>72.879484630693725</v>
      </c>
      <c r="D1940" s="2">
        <f>MACD!E1940</f>
        <v>-9.7638894272782828E-2</v>
      </c>
      <c r="E1940" s="2">
        <f>MACD!F1940</f>
        <v>-0.12376548891045294</v>
      </c>
      <c r="F1940" s="2">
        <f>'Moving Avg'!D1940</f>
        <v>7.1300600000000003</v>
      </c>
      <c r="G1940" s="2">
        <f>'Moving Avg'!F1940</f>
        <v>6.9445600000000001</v>
      </c>
      <c r="H1940" s="2">
        <f>'Moving Avg'!G1940</f>
        <v>6.6777940000000005</v>
      </c>
      <c r="I1940" s="2">
        <f>'Moving Avg'!H1940</f>
        <v>6.4545414999999977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  <c r="M1940" s="8">
        <f t="shared" si="303"/>
        <v>0</v>
      </c>
      <c r="N1940" s="8">
        <f t="shared" si="300"/>
        <v>0</v>
      </c>
      <c r="O1940" s="8">
        <f t="shared" si="301"/>
        <v>50</v>
      </c>
      <c r="P1940" s="8">
        <f t="shared" si="302"/>
        <v>83.5</v>
      </c>
      <c r="Q1940" s="9">
        <f t="shared" si="304"/>
        <v>20.024999999999999</v>
      </c>
      <c r="R1940" s="9">
        <f t="shared" si="305"/>
        <v>38.375</v>
      </c>
      <c r="S1940" s="9">
        <f t="shared" si="306"/>
        <v>50.075000000000003</v>
      </c>
      <c r="T1940" s="9">
        <f t="shared" si="307"/>
        <v>33.375</v>
      </c>
      <c r="U1940" s="8">
        <f t="shared" si="308"/>
        <v>36.158333333333331</v>
      </c>
      <c r="V1940" s="8">
        <f t="shared" si="309"/>
        <v>35.462499999999999</v>
      </c>
    </row>
    <row r="1941" spans="1:22" ht="13.5" x14ac:dyDescent="0.25">
      <c r="A1941" s="3">
        <f>RSI!A1941</f>
        <v>45119</v>
      </c>
      <c r="B1941" s="2">
        <f>RSI!B1941</f>
        <v>7.0664999999999996</v>
      </c>
      <c r="C1941" s="2">
        <f>RSI!I1941</f>
        <v>63.084403651433405</v>
      </c>
      <c r="D1941" s="2">
        <f>MACD!E1941</f>
        <v>-8.316012699075781E-2</v>
      </c>
      <c r="E1941" s="2">
        <f>MACD!F1941</f>
        <v>-0.11564441652651392</v>
      </c>
      <c r="F1941" s="2">
        <f>'Moving Avg'!D1941</f>
        <v>7.11416</v>
      </c>
      <c r="G1941" s="2">
        <f>'Moving Avg'!F1941</f>
        <v>6.9644349999999999</v>
      </c>
      <c r="H1941" s="2">
        <f>'Moving Avg'!G1941</f>
        <v>6.6887480000000004</v>
      </c>
      <c r="I1941" s="2">
        <f>'Moving Avg'!H1941</f>
        <v>6.4559989999999967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  <c r="M1941" s="8">
        <f t="shared" si="303"/>
        <v>50</v>
      </c>
      <c r="N1941" s="8">
        <f t="shared" si="300"/>
        <v>0</v>
      </c>
      <c r="O1941" s="8">
        <f t="shared" si="301"/>
        <v>50</v>
      </c>
      <c r="P1941" s="8">
        <f t="shared" si="302"/>
        <v>0</v>
      </c>
      <c r="Q1941" s="9">
        <f t="shared" si="304"/>
        <v>25</v>
      </c>
      <c r="R1941" s="9">
        <f t="shared" si="305"/>
        <v>27.5</v>
      </c>
      <c r="S1941" s="9">
        <f t="shared" si="306"/>
        <v>20</v>
      </c>
      <c r="T1941" s="9">
        <f t="shared" si="307"/>
        <v>25</v>
      </c>
      <c r="U1941" s="8">
        <f t="shared" si="308"/>
        <v>24.166666666666668</v>
      </c>
      <c r="V1941" s="8">
        <f t="shared" si="309"/>
        <v>24.375</v>
      </c>
    </row>
    <row r="1942" spans="1:22" ht="13.5" x14ac:dyDescent="0.25">
      <c r="A1942" s="3">
        <f>RSI!A1942</f>
        <v>45120</v>
      </c>
      <c r="B1942" s="2">
        <f>RSI!B1942</f>
        <v>6.9958</v>
      </c>
      <c r="C1942" s="2">
        <f>RSI!I1942</f>
        <v>56.532813365809375</v>
      </c>
      <c r="D1942" s="2">
        <f>MACD!E1942</f>
        <v>-6.6639040066200472E-2</v>
      </c>
      <c r="E1942" s="2">
        <f>MACD!F1942</f>
        <v>-0.10584334123445124</v>
      </c>
      <c r="F1942" s="2">
        <f>'Moving Avg'!D1942</f>
        <v>7.0859000000000005</v>
      </c>
      <c r="G1942" s="2">
        <f>'Moving Avg'!F1942</f>
        <v>6.9781250000000004</v>
      </c>
      <c r="H1942" s="2">
        <f>'Moving Avg'!G1942</f>
        <v>6.6997020000000012</v>
      </c>
      <c r="I1942" s="2">
        <f>'Moving Avg'!H1942</f>
        <v>6.4578539999999967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  <c r="M1942" s="8">
        <f t="shared" si="303"/>
        <v>50</v>
      </c>
      <c r="N1942" s="8">
        <f t="shared" si="300"/>
        <v>0</v>
      </c>
      <c r="O1942" s="8">
        <f t="shared" si="301"/>
        <v>50</v>
      </c>
      <c r="P1942" s="8">
        <f t="shared" si="302"/>
        <v>0</v>
      </c>
      <c r="Q1942" s="9">
        <f t="shared" si="304"/>
        <v>25</v>
      </c>
      <c r="R1942" s="9">
        <f t="shared" si="305"/>
        <v>27.5</v>
      </c>
      <c r="S1942" s="9">
        <f t="shared" si="306"/>
        <v>20</v>
      </c>
      <c r="T1942" s="9">
        <f t="shared" si="307"/>
        <v>25</v>
      </c>
      <c r="U1942" s="8">
        <f t="shared" si="308"/>
        <v>24.166666666666668</v>
      </c>
      <c r="V1942" s="8">
        <f t="shared" si="309"/>
        <v>24.375</v>
      </c>
    </row>
    <row r="1943" spans="1:22" ht="13.5" x14ac:dyDescent="0.25">
      <c r="A1943" s="3">
        <f>RSI!A1943</f>
        <v>45121</v>
      </c>
      <c r="B1943" s="2">
        <f>RSI!B1943</f>
        <v>6.9781000000000004</v>
      </c>
      <c r="C1943" s="2">
        <f>RSI!I1943</f>
        <v>54.992991062430249</v>
      </c>
      <c r="D1943" s="2">
        <f>MACD!E1943</f>
        <v>-5.1826347574695397E-2</v>
      </c>
      <c r="E1943" s="2">
        <f>MACD!F1943</f>
        <v>-9.5039942502500085E-2</v>
      </c>
      <c r="F1943" s="2">
        <f>'Moving Avg'!D1943</f>
        <v>7.0541</v>
      </c>
      <c r="G1943" s="2">
        <f>'Moving Avg'!F1943</f>
        <v>6.9913750000000006</v>
      </c>
      <c r="H1943" s="2">
        <f>'Moving Avg'!G1943</f>
        <v>6.7094180000000003</v>
      </c>
      <c r="I1943" s="2">
        <f>'Moving Avg'!H1943</f>
        <v>6.4592229999999971</v>
      </c>
      <c r="J1943" s="6" t="str">
        <f>OBV!F1943</f>
        <v>BEARISH</v>
      </c>
      <c r="K1943" s="6" t="str">
        <f>OBV!G1943</f>
        <v>WEAK</v>
      </c>
      <c r="L1943" s="6" t="str">
        <f>OBV!H1943</f>
        <v>CONFIRMED BEARISH</v>
      </c>
      <c r="M1943" s="8">
        <f t="shared" si="303"/>
        <v>50</v>
      </c>
      <c r="N1943" s="8">
        <f t="shared" si="300"/>
        <v>0</v>
      </c>
      <c r="O1943" s="8">
        <f t="shared" si="301"/>
        <v>50</v>
      </c>
      <c r="P1943" s="8">
        <f t="shared" si="302"/>
        <v>0</v>
      </c>
      <c r="Q1943" s="9">
        <f t="shared" si="304"/>
        <v>25</v>
      </c>
      <c r="R1943" s="9">
        <f t="shared" si="305"/>
        <v>27.5</v>
      </c>
      <c r="S1943" s="9">
        <f t="shared" si="306"/>
        <v>20</v>
      </c>
      <c r="T1943" s="9">
        <f t="shared" si="307"/>
        <v>25</v>
      </c>
      <c r="U1943" s="8">
        <f t="shared" si="308"/>
        <v>24.166666666666668</v>
      </c>
      <c r="V1943" s="8">
        <f t="shared" si="309"/>
        <v>24.375</v>
      </c>
    </row>
    <row r="1944" spans="1:22" ht="13.5" x14ac:dyDescent="0.25">
      <c r="A1944" s="3">
        <f>RSI!A1944</f>
        <v>45124</v>
      </c>
      <c r="B1944" s="2">
        <f>RSI!B1944</f>
        <v>6.8898000000000001</v>
      </c>
      <c r="C1944" s="2">
        <f>RSI!I1944</f>
        <v>47.972965502971988</v>
      </c>
      <c r="D1944" s="2">
        <f>MACD!E1944</f>
        <v>-1.2704991946597133E-2</v>
      </c>
      <c r="E1944" s="2">
        <f>MACD!F1944</f>
        <v>-7.8572952391319506E-2</v>
      </c>
      <c r="F1944" s="2">
        <f>'Moving Avg'!D1944</f>
        <v>7.0170000000000003</v>
      </c>
      <c r="G1944" s="2">
        <f>'Moving Avg'!F1944</f>
        <v>6.9975600000000018</v>
      </c>
      <c r="H1944" s="2">
        <f>'Moving Avg'!G1944</f>
        <v>6.7182520000000014</v>
      </c>
      <c r="I1944" s="2">
        <f>'Moving Avg'!H1944</f>
        <v>6.4607244999999969</v>
      </c>
      <c r="J1944" s="6" t="str">
        <f>OBV!F1944</f>
        <v>BEARISH</v>
      </c>
      <c r="K1944" s="6" t="str">
        <f>OBV!G1944</f>
        <v>WEAK</v>
      </c>
      <c r="L1944" s="6" t="str">
        <f>OBV!H1944</f>
        <v>CONFIRMED BEARISH</v>
      </c>
      <c r="M1944" s="8">
        <f t="shared" si="303"/>
        <v>50</v>
      </c>
      <c r="N1944" s="8">
        <f t="shared" si="300"/>
        <v>0</v>
      </c>
      <c r="O1944" s="8">
        <f t="shared" si="301"/>
        <v>50</v>
      </c>
      <c r="P1944" s="8">
        <f t="shared" si="302"/>
        <v>0</v>
      </c>
      <c r="Q1944" s="9">
        <f t="shared" si="304"/>
        <v>25</v>
      </c>
      <c r="R1944" s="9">
        <f t="shared" si="305"/>
        <v>27.5</v>
      </c>
      <c r="S1944" s="9">
        <f t="shared" si="306"/>
        <v>20</v>
      </c>
      <c r="T1944" s="9">
        <f t="shared" si="307"/>
        <v>25</v>
      </c>
      <c r="U1944" s="8">
        <f t="shared" si="308"/>
        <v>24.166666666666668</v>
      </c>
      <c r="V1944" s="8">
        <f t="shared" si="309"/>
        <v>24.375</v>
      </c>
    </row>
    <row r="1945" spans="1:22" ht="13.5" x14ac:dyDescent="0.25">
      <c r="A1945" s="3">
        <f>RSI!A1945</f>
        <v>45125</v>
      </c>
      <c r="B1945" s="2">
        <f>RSI!B1945</f>
        <v>6.9516</v>
      </c>
      <c r="C1945" s="2">
        <f>RSI!I1945</f>
        <v>52.539398069018105</v>
      </c>
      <c r="D1945" s="2">
        <f>MACD!E1945</f>
        <v>9.2442751916186339E-3</v>
      </c>
      <c r="E1945" s="2">
        <f>MACD!F1945</f>
        <v>-6.1009506874731875E-2</v>
      </c>
      <c r="F1945" s="2">
        <f>'Moving Avg'!D1945</f>
        <v>6.9763600000000014</v>
      </c>
      <c r="G1945" s="2">
        <f>'Moving Avg'!F1945</f>
        <v>7.0068350000000006</v>
      </c>
      <c r="H1945" s="2">
        <f>'Moving Avg'!G1945</f>
        <v>6.7283220000000021</v>
      </c>
      <c r="I1945" s="2">
        <f>'Moving Avg'!H1945</f>
        <v>6.461916999999997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  <c r="M1945" s="8">
        <f t="shared" si="303"/>
        <v>50</v>
      </c>
      <c r="N1945" s="8">
        <f t="shared" si="300"/>
        <v>0</v>
      </c>
      <c r="O1945" s="8">
        <f t="shared" si="301"/>
        <v>50</v>
      </c>
      <c r="P1945" s="8">
        <f t="shared" si="302"/>
        <v>0</v>
      </c>
      <c r="Q1945" s="9">
        <f t="shared" si="304"/>
        <v>25</v>
      </c>
      <c r="R1945" s="9">
        <f t="shared" si="305"/>
        <v>27.5</v>
      </c>
      <c r="S1945" s="9">
        <f t="shared" si="306"/>
        <v>20</v>
      </c>
      <c r="T1945" s="9">
        <f t="shared" si="307"/>
        <v>25</v>
      </c>
      <c r="U1945" s="8">
        <f t="shared" si="308"/>
        <v>24.166666666666668</v>
      </c>
      <c r="V1945" s="8">
        <f t="shared" si="309"/>
        <v>24.375</v>
      </c>
    </row>
    <row r="1946" spans="1:22" ht="13.5" x14ac:dyDescent="0.25">
      <c r="A1946" s="3">
        <f>RSI!A1946</f>
        <v>45127</v>
      </c>
      <c r="B1946" s="2">
        <f>RSI!B1946</f>
        <v>6.9516</v>
      </c>
      <c r="C1946" s="2">
        <f>RSI!I1946</f>
        <v>52.539398069018105</v>
      </c>
      <c r="D1946" s="2">
        <f>MACD!E1946</f>
        <v>3.9875817534190894E-2</v>
      </c>
      <c r="E1946" s="2">
        <f>MACD!F1946</f>
        <v>-4.0832441992947319E-2</v>
      </c>
      <c r="F1946" s="2">
        <f>'Moving Avg'!D1946</f>
        <v>6.9533800000000001</v>
      </c>
      <c r="G1946" s="2">
        <f>'Moving Avg'!F1946</f>
        <v>7.0169899999999998</v>
      </c>
      <c r="H1946" s="2">
        <f>'Moving Avg'!G1946</f>
        <v>6.7366240000000008</v>
      </c>
      <c r="I1946" s="2">
        <f>'Moving Avg'!H1946</f>
        <v>6.4633299999999982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  <c r="M1946" s="8">
        <f t="shared" si="303"/>
        <v>50</v>
      </c>
      <c r="N1946" s="8">
        <f t="shared" si="300"/>
        <v>0</v>
      </c>
      <c r="O1946" s="8">
        <f t="shared" si="301"/>
        <v>50</v>
      </c>
      <c r="P1946" s="8">
        <f t="shared" si="302"/>
        <v>0</v>
      </c>
      <c r="Q1946" s="9">
        <f t="shared" si="304"/>
        <v>25</v>
      </c>
      <c r="R1946" s="9">
        <f t="shared" si="305"/>
        <v>27.5</v>
      </c>
      <c r="S1946" s="9">
        <f t="shared" si="306"/>
        <v>20</v>
      </c>
      <c r="T1946" s="9">
        <f t="shared" si="307"/>
        <v>25</v>
      </c>
      <c r="U1946" s="8">
        <f t="shared" si="308"/>
        <v>24.166666666666668</v>
      </c>
      <c r="V1946" s="8">
        <f t="shared" si="309"/>
        <v>24.375</v>
      </c>
    </row>
    <row r="1947" spans="1:22" ht="13.5" x14ac:dyDescent="0.25">
      <c r="A1947" s="3">
        <f>RSI!A1947</f>
        <v>45128</v>
      </c>
      <c r="B1947" s="2">
        <f>RSI!B1947</f>
        <v>7.1989999999999998</v>
      </c>
      <c r="C1947" s="2">
        <f>RSI!I1947</f>
        <v>66.280233136252946</v>
      </c>
      <c r="D1947" s="2">
        <f>MACD!E1947</f>
        <v>4.5940691819291501E-2</v>
      </c>
      <c r="E1947" s="2">
        <f>MACD!F1947</f>
        <v>-2.3477815230499556E-2</v>
      </c>
      <c r="F1947" s="2">
        <f>'Moving Avg'!D1947</f>
        <v>6.9940200000000008</v>
      </c>
      <c r="G1947" s="2">
        <f>'Moving Avg'!F1947</f>
        <v>7.0368650000000006</v>
      </c>
      <c r="H1947" s="2">
        <f>'Moving Avg'!G1947</f>
        <v>6.7516420000000004</v>
      </c>
      <c r="I1947" s="2">
        <f>'Moving Avg'!H1947</f>
        <v>6.4664219999999997</v>
      </c>
      <c r="J1947" s="6" t="str">
        <f>OBV!F1947</f>
        <v>BULLISH</v>
      </c>
      <c r="K1947" s="6" t="str">
        <f>OBV!G1947</f>
        <v>STRONG</v>
      </c>
      <c r="L1947" s="6" t="str">
        <f>OBV!H1947</f>
        <v>CONFIRMED BULLISH</v>
      </c>
      <c r="M1947" s="8">
        <f t="shared" si="303"/>
        <v>50</v>
      </c>
      <c r="N1947" s="8">
        <f t="shared" si="300"/>
        <v>0</v>
      </c>
      <c r="O1947" s="8">
        <f t="shared" si="301"/>
        <v>50</v>
      </c>
      <c r="P1947" s="8">
        <f t="shared" si="302"/>
        <v>100</v>
      </c>
      <c r="Q1947" s="9">
        <f t="shared" si="304"/>
        <v>40</v>
      </c>
      <c r="R1947" s="9">
        <f t="shared" si="305"/>
        <v>52.5</v>
      </c>
      <c r="S1947" s="9">
        <f t="shared" si="306"/>
        <v>65</v>
      </c>
      <c r="T1947" s="9">
        <f t="shared" si="307"/>
        <v>50</v>
      </c>
      <c r="U1947" s="8">
        <f t="shared" si="308"/>
        <v>52.5</v>
      </c>
      <c r="V1947" s="8">
        <f t="shared" si="309"/>
        <v>51.875</v>
      </c>
    </row>
    <row r="1948" spans="1:22" ht="13.5" x14ac:dyDescent="0.25">
      <c r="A1948" s="3">
        <f>RSI!A1948</f>
        <v>45131</v>
      </c>
      <c r="B1948" s="2">
        <f>RSI!B1948</f>
        <v>7.1901000000000002</v>
      </c>
      <c r="C1948" s="2">
        <f>RSI!I1948</f>
        <v>65.545051268863133</v>
      </c>
      <c r="D1948" s="2">
        <f>MACD!E1948</f>
        <v>5.0122679457825114E-2</v>
      </c>
      <c r="E1948" s="2">
        <f>MACD!F1948</f>
        <v>-8.7577162928346233E-3</v>
      </c>
      <c r="F1948" s="2">
        <f>'Moving Avg'!D1948</f>
        <v>7.0364199999999997</v>
      </c>
      <c r="G1948" s="2">
        <f>'Moving Avg'!F1948</f>
        <v>7.0474649999999999</v>
      </c>
      <c r="H1948" s="2">
        <f>'Moving Avg'!G1948</f>
        <v>6.7668340000000002</v>
      </c>
      <c r="I1948" s="2">
        <f>'Moving Avg'!H1948</f>
        <v>6.4690719999999997</v>
      </c>
      <c r="J1948" s="6" t="str">
        <f>OBV!F1948</f>
        <v>BULLISH</v>
      </c>
      <c r="K1948" s="6" t="str">
        <f>OBV!G1948</f>
        <v>STRONG</v>
      </c>
      <c r="L1948" s="6" t="str">
        <f>OBV!H1948</f>
        <v>CONFIRMED BULLISH</v>
      </c>
      <c r="M1948" s="8">
        <f t="shared" si="303"/>
        <v>50</v>
      </c>
      <c r="N1948" s="8">
        <f t="shared" si="300"/>
        <v>0</v>
      </c>
      <c r="O1948" s="8">
        <f t="shared" si="301"/>
        <v>50</v>
      </c>
      <c r="P1948" s="8">
        <f t="shared" si="302"/>
        <v>100</v>
      </c>
      <c r="Q1948" s="9">
        <f t="shared" si="304"/>
        <v>40</v>
      </c>
      <c r="R1948" s="9">
        <f t="shared" si="305"/>
        <v>52.5</v>
      </c>
      <c r="S1948" s="9">
        <f t="shared" si="306"/>
        <v>65</v>
      </c>
      <c r="T1948" s="9">
        <f t="shared" si="307"/>
        <v>50</v>
      </c>
      <c r="U1948" s="8">
        <f t="shared" si="308"/>
        <v>52.5</v>
      </c>
      <c r="V1948" s="8">
        <f t="shared" si="309"/>
        <v>51.875</v>
      </c>
    </row>
    <row r="1949" spans="1:22" ht="13.5" x14ac:dyDescent="0.25">
      <c r="A1949" s="3">
        <f>RSI!A1949</f>
        <v>45133</v>
      </c>
      <c r="B1949" s="2">
        <f>RSI!B1949</f>
        <v>7.2431000000000001</v>
      </c>
      <c r="C1949" s="2">
        <f>RSI!I1949</f>
        <v>67.833224172622778</v>
      </c>
      <c r="D1949" s="2">
        <f>MACD!E1949</f>
        <v>3.8790360035504179E-2</v>
      </c>
      <c r="E1949" s="2">
        <f>MACD!F1949</f>
        <v>7.5189897283313694E-4</v>
      </c>
      <c r="F1949" s="2">
        <f>'Moving Avg'!D1949</f>
        <v>7.1070800000000007</v>
      </c>
      <c r="G1949" s="2">
        <f>'Moving Avg'!F1949</f>
        <v>7.06027</v>
      </c>
      <c r="H1949" s="2">
        <f>'Moving Avg'!G1949</f>
        <v>6.7800840000000004</v>
      </c>
      <c r="I1949" s="2">
        <f>'Moving Avg'!H1949</f>
        <v>6.4725169999999999</v>
      </c>
      <c r="J1949" s="6" t="str">
        <f>OBV!F1949</f>
        <v>BULLISH</v>
      </c>
      <c r="K1949" s="6" t="str">
        <f>OBV!G1949</f>
        <v>STRONG</v>
      </c>
      <c r="L1949" s="6" t="str">
        <f>OBV!H1949</f>
        <v>CONFIRMED BULLISH</v>
      </c>
      <c r="M1949" s="8">
        <f t="shared" si="303"/>
        <v>50</v>
      </c>
      <c r="N1949" s="8">
        <f t="shared" si="300"/>
        <v>0</v>
      </c>
      <c r="O1949" s="8">
        <f t="shared" si="301"/>
        <v>50</v>
      </c>
      <c r="P1949" s="8">
        <f t="shared" si="302"/>
        <v>100</v>
      </c>
      <c r="Q1949" s="9">
        <f t="shared" si="304"/>
        <v>40</v>
      </c>
      <c r="R1949" s="9">
        <f t="shared" si="305"/>
        <v>52.5</v>
      </c>
      <c r="S1949" s="9">
        <f t="shared" si="306"/>
        <v>65</v>
      </c>
      <c r="T1949" s="9">
        <f t="shared" si="307"/>
        <v>50</v>
      </c>
      <c r="U1949" s="8">
        <f t="shared" si="308"/>
        <v>52.5</v>
      </c>
      <c r="V1949" s="8">
        <f t="shared" si="309"/>
        <v>51.875</v>
      </c>
    </row>
    <row r="1950" spans="1:22" ht="13.5" x14ac:dyDescent="0.25">
      <c r="A1950" s="3">
        <f>RSI!A1950</f>
        <v>45134</v>
      </c>
      <c r="B1950" s="2">
        <f>RSI!B1950</f>
        <v>7.2873000000000001</v>
      </c>
      <c r="C1950" s="2">
        <f>RSI!I1950</f>
        <v>69.643796070089792</v>
      </c>
      <c r="D1950" s="2">
        <f>MACD!E1950</f>
        <v>3.6514151256929139E-2</v>
      </c>
      <c r="E1950" s="2">
        <f>MACD!F1950</f>
        <v>7.9043494296523378E-3</v>
      </c>
      <c r="F1950" s="2">
        <f>'Moving Avg'!D1950</f>
        <v>7.1742200000000009</v>
      </c>
      <c r="G1950" s="2">
        <f>'Moving Avg'!F1950</f>
        <v>7.0757299999999983</v>
      </c>
      <c r="H1950" s="2">
        <f>'Moving Avg'!G1950</f>
        <v>6.7968680000000008</v>
      </c>
      <c r="I1950" s="2">
        <f>'Moving Avg'!H1950</f>
        <v>6.4762710000000006</v>
      </c>
      <c r="J1950" s="6" t="str">
        <f>OBV!F1950</f>
        <v>BULLISH</v>
      </c>
      <c r="K1950" s="6" t="str">
        <f>OBV!G1950</f>
        <v>STRONG</v>
      </c>
      <c r="L1950" s="6" t="str">
        <f>OBV!H1950</f>
        <v>CONFIRMED BULLISH</v>
      </c>
      <c r="M1950" s="8">
        <f t="shared" si="303"/>
        <v>50</v>
      </c>
      <c r="N1950" s="8">
        <f t="shared" si="300"/>
        <v>0</v>
      </c>
      <c r="O1950" s="8">
        <f t="shared" si="301"/>
        <v>50</v>
      </c>
      <c r="P1950" s="8">
        <f t="shared" si="302"/>
        <v>100</v>
      </c>
      <c r="Q1950" s="9">
        <f t="shared" si="304"/>
        <v>40</v>
      </c>
      <c r="R1950" s="9">
        <f t="shared" si="305"/>
        <v>52.5</v>
      </c>
      <c r="S1950" s="9">
        <f t="shared" si="306"/>
        <v>65</v>
      </c>
      <c r="T1950" s="9">
        <f t="shared" si="307"/>
        <v>50</v>
      </c>
      <c r="U1950" s="8">
        <f t="shared" si="308"/>
        <v>52.5</v>
      </c>
      <c r="V1950" s="8">
        <f t="shared" si="309"/>
        <v>51.875</v>
      </c>
    </row>
    <row r="1951" spans="1:22" ht="13.5" x14ac:dyDescent="0.25">
      <c r="A1951" s="3">
        <f>RSI!A1951</f>
        <v>45135</v>
      </c>
      <c r="B1951" s="2">
        <f>RSI!B1951</f>
        <v>7.2607999999999997</v>
      </c>
      <c r="C1951" s="2">
        <f>RSI!I1951</f>
        <v>67.201515263584227</v>
      </c>
      <c r="D1951" s="2">
        <f>MACD!E1951</f>
        <v>2.1183057185316656E-2</v>
      </c>
      <c r="E1951" s="2">
        <f>MACD!F1951</f>
        <v>1.0560090980785201E-2</v>
      </c>
      <c r="F1951" s="2">
        <f>'Moving Avg'!D1951</f>
        <v>7.2360600000000002</v>
      </c>
      <c r="G1951" s="2">
        <f>'Moving Avg'!F1951</f>
        <v>7.0898649999999988</v>
      </c>
      <c r="H1951" s="2">
        <f>'Moving Avg'!G1951</f>
        <v>6.8131220000000008</v>
      </c>
      <c r="I1951" s="2">
        <f>'Moving Avg'!H1951</f>
        <v>6.4792300000000003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  <c r="M1951" s="8">
        <f t="shared" si="303"/>
        <v>50</v>
      </c>
      <c r="N1951" s="8">
        <f t="shared" si="300"/>
        <v>0</v>
      </c>
      <c r="O1951" s="8">
        <f t="shared" si="301"/>
        <v>50</v>
      </c>
      <c r="P1951" s="8">
        <f t="shared" si="302"/>
        <v>100</v>
      </c>
      <c r="Q1951" s="9">
        <f t="shared" si="304"/>
        <v>40</v>
      </c>
      <c r="R1951" s="9">
        <f t="shared" si="305"/>
        <v>52.5</v>
      </c>
      <c r="S1951" s="9">
        <f t="shared" si="306"/>
        <v>65</v>
      </c>
      <c r="T1951" s="9">
        <f t="shared" si="307"/>
        <v>50</v>
      </c>
      <c r="U1951" s="8">
        <f t="shared" si="308"/>
        <v>52.5</v>
      </c>
      <c r="V1951" s="8">
        <f t="shared" si="309"/>
        <v>51.875</v>
      </c>
    </row>
    <row r="1952" spans="1:22" ht="13.5" x14ac:dyDescent="0.25">
      <c r="A1952" s="3">
        <f>RSI!A1952</f>
        <v>45138</v>
      </c>
      <c r="B1952" s="2">
        <f>RSI!B1952</f>
        <v>7.3990999999999998</v>
      </c>
      <c r="C1952" s="2">
        <f>RSI!I1952</f>
        <v>72.601587306612757</v>
      </c>
      <c r="D1952" s="2">
        <f>MACD!E1952</f>
        <v>-1.4405498650678972E-2</v>
      </c>
      <c r="E1952" s="2">
        <f>MACD!F1952</f>
        <v>5.5669730544923657E-3</v>
      </c>
      <c r="F1952" s="2">
        <f>'Moving Avg'!D1952</f>
        <v>7.2760800000000003</v>
      </c>
      <c r="G1952" s="2">
        <f>'Moving Avg'!F1952</f>
        <v>7.1109150000000003</v>
      </c>
      <c r="H1952" s="2">
        <f>'Moving Avg'!G1952</f>
        <v>6.8303739999999991</v>
      </c>
      <c r="I1952" s="2">
        <f>'Moving Avg'!H1952</f>
        <v>6.4828805000000012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  <c r="M1952" s="8">
        <f t="shared" si="303"/>
        <v>0</v>
      </c>
      <c r="N1952" s="8">
        <f t="shared" si="300"/>
        <v>45</v>
      </c>
      <c r="O1952" s="8">
        <f t="shared" si="301"/>
        <v>50</v>
      </c>
      <c r="P1952" s="8">
        <f t="shared" si="302"/>
        <v>0</v>
      </c>
      <c r="Q1952" s="9">
        <f t="shared" si="304"/>
        <v>23.25</v>
      </c>
      <c r="R1952" s="9">
        <f t="shared" si="305"/>
        <v>26.5</v>
      </c>
      <c r="S1952" s="9">
        <f t="shared" si="306"/>
        <v>19.25</v>
      </c>
      <c r="T1952" s="9">
        <f t="shared" si="307"/>
        <v>23.75</v>
      </c>
      <c r="U1952" s="8">
        <f t="shared" si="308"/>
        <v>23</v>
      </c>
      <c r="V1952" s="8">
        <f t="shared" si="309"/>
        <v>23.1875</v>
      </c>
    </row>
    <row r="1953" spans="1:22" ht="13.5" x14ac:dyDescent="0.25">
      <c r="A1953" s="3">
        <f>RSI!A1953</f>
        <v>45139</v>
      </c>
      <c r="B1953" s="2">
        <f>RSI!B1953</f>
        <v>7.4366000000000003</v>
      </c>
      <c r="C1953" s="2">
        <f>RSI!I1953</f>
        <v>73.858403179581018</v>
      </c>
      <c r="D1953" s="2">
        <f>MACD!E1953</f>
        <v>-5.22209711871362E-2</v>
      </c>
      <c r="E1953" s="2">
        <f>MACD!F1953</f>
        <v>-5.9906157938333484E-3</v>
      </c>
      <c r="F1953" s="2">
        <f>'Moving Avg'!D1953</f>
        <v>7.32538</v>
      </c>
      <c r="G1953" s="2">
        <f>'Moving Avg'!F1953</f>
        <v>7.1338399999999993</v>
      </c>
      <c r="H1953" s="2">
        <f>'Moving Avg'!G1953</f>
        <v>6.8504959999999997</v>
      </c>
      <c r="I1953" s="2">
        <f>'Moving Avg'!H1953</f>
        <v>6.4864980000000001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3"/>
        <v>0</v>
      </c>
      <c r="N1953" s="8">
        <f t="shared" si="300"/>
        <v>100</v>
      </c>
      <c r="O1953" s="8">
        <f t="shared" si="301"/>
        <v>50</v>
      </c>
      <c r="P1953" s="8">
        <f t="shared" si="302"/>
        <v>16.5</v>
      </c>
      <c r="Q1953" s="9">
        <f t="shared" si="304"/>
        <v>44.975000000000001</v>
      </c>
      <c r="R1953" s="9">
        <f t="shared" si="305"/>
        <v>41.625</v>
      </c>
      <c r="S1953" s="9">
        <f t="shared" si="306"/>
        <v>34.924999999999997</v>
      </c>
      <c r="T1953" s="9">
        <f t="shared" si="307"/>
        <v>41.625</v>
      </c>
      <c r="U1953" s="8">
        <f t="shared" si="308"/>
        <v>40.508333333333333</v>
      </c>
      <c r="V1953" s="8">
        <f t="shared" si="309"/>
        <v>40.787499999999994</v>
      </c>
    </row>
    <row r="1954" spans="1:22" ht="13.5" x14ac:dyDescent="0.25">
      <c r="A1954" s="3">
        <f>RSI!A1954</f>
        <v>45140</v>
      </c>
      <c r="B1954" s="2">
        <f>RSI!B1954</f>
        <v>7.4366000000000003</v>
      </c>
      <c r="C1954" s="2">
        <f>RSI!I1954</f>
        <v>73.858403179581018</v>
      </c>
      <c r="D1954" s="2">
        <f>MACD!E1954</f>
        <v>-0.10006305398707038</v>
      </c>
      <c r="E1954" s="2">
        <f>MACD!F1954</f>
        <v>-2.4805103432480758E-2</v>
      </c>
      <c r="F1954" s="2">
        <f>'Moving Avg'!D1954</f>
        <v>7.3640799999999995</v>
      </c>
      <c r="G1954" s="2">
        <f>'Moving Avg'!F1954</f>
        <v>7.1501399999999986</v>
      </c>
      <c r="H1954" s="2">
        <f>'Moving Avg'!G1954</f>
        <v>6.8702659999999991</v>
      </c>
      <c r="I1954" s="2">
        <f>'Moving Avg'!H1954</f>
        <v>6.490600999999999</v>
      </c>
      <c r="J1954" s="6" t="str">
        <f>OBV!F1954</f>
        <v>BEARISH</v>
      </c>
      <c r="K1954" s="6" t="str">
        <f>OBV!G1954</f>
        <v>WEAK</v>
      </c>
      <c r="L1954" s="6" t="str">
        <f>OBV!H1954</f>
        <v>CONFIRMED BEARISH</v>
      </c>
      <c r="M1954" s="8">
        <f t="shared" si="303"/>
        <v>0</v>
      </c>
      <c r="N1954" s="8">
        <f t="shared" si="300"/>
        <v>100</v>
      </c>
      <c r="O1954" s="8">
        <f t="shared" si="301"/>
        <v>50</v>
      </c>
      <c r="P1954" s="8">
        <f t="shared" si="302"/>
        <v>0</v>
      </c>
      <c r="Q1954" s="9">
        <f t="shared" si="304"/>
        <v>42.5</v>
      </c>
      <c r="R1954" s="9">
        <f t="shared" si="305"/>
        <v>37.5</v>
      </c>
      <c r="S1954" s="9">
        <f t="shared" si="306"/>
        <v>27.5</v>
      </c>
      <c r="T1954" s="9">
        <f t="shared" si="307"/>
        <v>37.5</v>
      </c>
      <c r="U1954" s="8">
        <f t="shared" si="308"/>
        <v>35.833333333333336</v>
      </c>
      <c r="V1954" s="8">
        <f t="shared" si="309"/>
        <v>36.25</v>
      </c>
    </row>
    <row r="1955" spans="1:22" ht="13.5" x14ac:dyDescent="0.25">
      <c r="A1955" s="3">
        <f>RSI!A1955</f>
        <v>45141</v>
      </c>
      <c r="B1955" s="2">
        <f>RSI!B1955</f>
        <v>7.3990999999999998</v>
      </c>
      <c r="C1955" s="2">
        <f>RSI!I1955</f>
        <v>70.127581577186362</v>
      </c>
      <c r="D1955" s="2">
        <f>MACD!E1955</f>
        <v>-0.13035171653417432</v>
      </c>
      <c r="E1955" s="2">
        <f>MACD!F1955</f>
        <v>-4.5914426052819472E-2</v>
      </c>
      <c r="F1955" s="2">
        <f>'Moving Avg'!D1955</f>
        <v>7.3864399999999986</v>
      </c>
      <c r="G1955" s="2">
        <f>'Moving Avg'!F1955</f>
        <v>7.1667700000000014</v>
      </c>
      <c r="H1955" s="2">
        <f>'Moving Avg'!G1955</f>
        <v>6.8878719999999998</v>
      </c>
      <c r="I1955" s="2">
        <f>'Moving Avg'!H1955</f>
        <v>6.4950909999999995</v>
      </c>
      <c r="J1955" s="6" t="str">
        <f>OBV!F1955</f>
        <v>BEARISH</v>
      </c>
      <c r="K1955" s="6" t="str">
        <f>OBV!G1955</f>
        <v>WEAK</v>
      </c>
      <c r="L1955" s="6" t="str">
        <f>OBV!H1955</f>
        <v>CONFIRMED BEARISH</v>
      </c>
      <c r="M1955" s="8">
        <f t="shared" si="303"/>
        <v>0</v>
      </c>
      <c r="N1955" s="8">
        <f t="shared" si="300"/>
        <v>100</v>
      </c>
      <c r="O1955" s="8">
        <f t="shared" si="301"/>
        <v>50</v>
      </c>
      <c r="P1955" s="8">
        <f t="shared" si="302"/>
        <v>0</v>
      </c>
      <c r="Q1955" s="9">
        <f t="shared" si="304"/>
        <v>42.5</v>
      </c>
      <c r="R1955" s="9">
        <f t="shared" si="305"/>
        <v>37.5</v>
      </c>
      <c r="S1955" s="9">
        <f t="shared" si="306"/>
        <v>27.5</v>
      </c>
      <c r="T1955" s="9">
        <f t="shared" si="307"/>
        <v>37.5</v>
      </c>
      <c r="U1955" s="8">
        <f t="shared" si="308"/>
        <v>35.833333333333336</v>
      </c>
      <c r="V1955" s="8">
        <f t="shared" si="309"/>
        <v>36.25</v>
      </c>
    </row>
    <row r="1956" spans="1:22" ht="13.5" x14ac:dyDescent="0.25">
      <c r="A1956" s="3">
        <f>RSI!A1956</f>
        <v>45142</v>
      </c>
      <c r="B1956" s="2">
        <f>RSI!B1956</f>
        <v>7.3522999999999996</v>
      </c>
      <c r="C1956" s="2">
        <f>RSI!I1956</f>
        <v>65.669312206404243</v>
      </c>
      <c r="D1956" s="2">
        <f>MACD!E1956</f>
        <v>-0.15422970893963672</v>
      </c>
      <c r="E1956" s="2">
        <f>MACD!F1956</f>
        <v>-6.7577482630182928E-2</v>
      </c>
      <c r="F1956" s="2">
        <f>'Moving Avg'!D1956</f>
        <v>7.4047400000000012</v>
      </c>
      <c r="G1956" s="2">
        <f>'Moving Avg'!F1956</f>
        <v>7.1770849999999999</v>
      </c>
      <c r="H1956" s="2">
        <f>'Moving Avg'!G1956</f>
        <v>6.9047179999999999</v>
      </c>
      <c r="I1956" s="2">
        <f>'Moving Avg'!H1956</f>
        <v>6.4993910000000001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3"/>
        <v>50</v>
      </c>
      <c r="N1956" s="8">
        <f t="shared" si="300"/>
        <v>100</v>
      </c>
      <c r="O1956" s="8">
        <f t="shared" si="301"/>
        <v>50</v>
      </c>
      <c r="P1956" s="8">
        <f t="shared" si="302"/>
        <v>16.5</v>
      </c>
      <c r="Q1956" s="9">
        <f t="shared" si="304"/>
        <v>62.475000000000001</v>
      </c>
      <c r="R1956" s="9">
        <f t="shared" si="305"/>
        <v>51.625</v>
      </c>
      <c r="S1956" s="9">
        <f t="shared" si="306"/>
        <v>42.424999999999997</v>
      </c>
      <c r="T1956" s="9">
        <f t="shared" si="307"/>
        <v>54.125</v>
      </c>
      <c r="U1956" s="8">
        <f t="shared" si="308"/>
        <v>52.17499999999999</v>
      </c>
      <c r="V1956" s="8">
        <f t="shared" si="309"/>
        <v>52.662499999999994</v>
      </c>
    </row>
    <row r="1957" spans="1:22" ht="13.5" x14ac:dyDescent="0.25">
      <c r="A1957" s="3">
        <f>RSI!A1957</f>
        <v>45145</v>
      </c>
      <c r="B1957" s="2">
        <f>RSI!B1957</f>
        <v>7.3522999999999996</v>
      </c>
      <c r="C1957" s="2">
        <f>RSI!I1957</f>
        <v>65.669312206404257</v>
      </c>
      <c r="D1957" s="2">
        <f>MACD!E1957</f>
        <v>-0.13768477753149888</v>
      </c>
      <c r="E1957" s="2">
        <f>MACD!F1957</f>
        <v>-8.1598941610446118E-2</v>
      </c>
      <c r="F1957" s="2">
        <f>'Moving Avg'!D1957</f>
        <v>7.3953800000000003</v>
      </c>
      <c r="G1957" s="2">
        <f>'Moving Avg'!F1957</f>
        <v>7.1878450000000011</v>
      </c>
      <c r="H1957" s="2">
        <f>'Moving Avg'!G1957</f>
        <v>6.9219180000000007</v>
      </c>
      <c r="I1957" s="2">
        <f>'Moving Avg'!H1957</f>
        <v>6.5039120000000015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  <c r="M1957" s="8">
        <f t="shared" si="303"/>
        <v>50</v>
      </c>
      <c r="N1957" s="8">
        <f t="shared" si="300"/>
        <v>100</v>
      </c>
      <c r="O1957" s="8">
        <f t="shared" si="301"/>
        <v>50</v>
      </c>
      <c r="P1957" s="8">
        <f t="shared" si="302"/>
        <v>66.5</v>
      </c>
      <c r="Q1957" s="9">
        <f t="shared" si="304"/>
        <v>69.974999999999994</v>
      </c>
      <c r="R1957" s="9">
        <f t="shared" si="305"/>
        <v>64.125</v>
      </c>
      <c r="S1957" s="9">
        <f t="shared" si="306"/>
        <v>64.924999999999997</v>
      </c>
      <c r="T1957" s="9">
        <f t="shared" si="307"/>
        <v>66.625</v>
      </c>
      <c r="U1957" s="8">
        <f t="shared" si="308"/>
        <v>66.341666666666654</v>
      </c>
      <c r="V1957" s="8">
        <f t="shared" si="309"/>
        <v>66.412499999999994</v>
      </c>
    </row>
    <row r="1958" spans="1:22" ht="13.5" x14ac:dyDescent="0.25">
      <c r="A1958" s="3">
        <f>RSI!A1958</f>
        <v>45146</v>
      </c>
      <c r="B1958" s="2">
        <f>RSI!B1958</f>
        <v>7.2961</v>
      </c>
      <c r="C1958" s="2">
        <f>RSI!I1958</f>
        <v>60.32790694033806</v>
      </c>
      <c r="D1958" s="2">
        <f>MACD!E1958</f>
        <v>-0.12210644349342559</v>
      </c>
      <c r="E1958" s="2">
        <f>MACD!F1958</f>
        <v>-8.9700441987042023E-2</v>
      </c>
      <c r="F1958" s="2">
        <f>'Moving Avg'!D1958</f>
        <v>7.3672799999999992</v>
      </c>
      <c r="G1958" s="2">
        <f>'Moving Avg'!F1958</f>
        <v>7.1957949999999995</v>
      </c>
      <c r="H1958" s="2">
        <f>'Moving Avg'!G1958</f>
        <v>6.9379940000000024</v>
      </c>
      <c r="I1958" s="2">
        <f>'Moving Avg'!H1958</f>
        <v>6.5077100000000003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3"/>
        <v>50</v>
      </c>
      <c r="N1958" s="8">
        <f t="shared" si="300"/>
        <v>100</v>
      </c>
      <c r="O1958" s="8">
        <f t="shared" si="301"/>
        <v>50</v>
      </c>
      <c r="P1958" s="8">
        <f t="shared" si="302"/>
        <v>16.5</v>
      </c>
      <c r="Q1958" s="9">
        <f t="shared" si="304"/>
        <v>62.475000000000001</v>
      </c>
      <c r="R1958" s="9">
        <f t="shared" si="305"/>
        <v>51.625</v>
      </c>
      <c r="S1958" s="9">
        <f t="shared" si="306"/>
        <v>42.424999999999997</v>
      </c>
      <c r="T1958" s="9">
        <f t="shared" si="307"/>
        <v>54.125</v>
      </c>
      <c r="U1958" s="8">
        <f t="shared" si="308"/>
        <v>52.17499999999999</v>
      </c>
      <c r="V1958" s="8">
        <f t="shared" si="309"/>
        <v>52.662499999999994</v>
      </c>
    </row>
    <row r="1959" spans="1:22" ht="13.5" x14ac:dyDescent="0.25">
      <c r="A1959" s="3">
        <f>RSI!A1959</f>
        <v>45147</v>
      </c>
      <c r="B1959" s="2">
        <f>RSI!B1959</f>
        <v>7.1555999999999997</v>
      </c>
      <c r="C1959" s="2">
        <f>RSI!I1959</f>
        <v>49.49020900130666</v>
      </c>
      <c r="D1959" s="2">
        <f>MACD!E1959</f>
        <v>-9.1156393252843415E-2</v>
      </c>
      <c r="E1959" s="2">
        <f>MACD!F1959</f>
        <v>-8.9991632240202304E-2</v>
      </c>
      <c r="F1959" s="2">
        <f>'Moving Avg'!D1959</f>
        <v>7.3110799999999996</v>
      </c>
      <c r="G1959" s="2">
        <f>'Moving Avg'!F1959</f>
        <v>7.1998100000000012</v>
      </c>
      <c r="H1959" s="2">
        <f>'Moving Avg'!G1959</f>
        <v>6.9503760000000012</v>
      </c>
      <c r="I1959" s="2">
        <f>'Moving Avg'!H1959</f>
        <v>6.5104080000000017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  <c r="M1959" s="8">
        <f t="shared" si="303"/>
        <v>50</v>
      </c>
      <c r="N1959" s="8">
        <f t="shared" si="300"/>
        <v>45</v>
      </c>
      <c r="O1959" s="8">
        <f t="shared" si="301"/>
        <v>50</v>
      </c>
      <c r="P1959" s="8">
        <f t="shared" si="302"/>
        <v>0</v>
      </c>
      <c r="Q1959" s="9">
        <f t="shared" si="304"/>
        <v>40.75</v>
      </c>
      <c r="R1959" s="9">
        <f t="shared" si="305"/>
        <v>36.5</v>
      </c>
      <c r="S1959" s="9">
        <f t="shared" si="306"/>
        <v>26.75</v>
      </c>
      <c r="T1959" s="9">
        <f t="shared" si="307"/>
        <v>36.25</v>
      </c>
      <c r="U1959" s="8">
        <f t="shared" si="308"/>
        <v>34.666666666666664</v>
      </c>
      <c r="V1959" s="8">
        <f t="shared" si="309"/>
        <v>35.0625</v>
      </c>
    </row>
    <row r="1960" spans="1:22" ht="13.5" x14ac:dyDescent="0.25">
      <c r="A1960" s="3">
        <f>RSI!A1960</f>
        <v>45148</v>
      </c>
      <c r="B1960" s="2">
        <f>RSI!B1960</f>
        <v>7.1181999999999999</v>
      </c>
      <c r="C1960" s="2">
        <f>RSI!I1960</f>
        <v>47.066339845211445</v>
      </c>
      <c r="D1960" s="2">
        <f>MACD!E1960</f>
        <v>-5.5301437728139113E-2</v>
      </c>
      <c r="E1960" s="2">
        <f>MACD!F1960</f>
        <v>-8.3053593337789666E-2</v>
      </c>
      <c r="F1960" s="2">
        <f>'Moving Avg'!D1960</f>
        <v>7.2548999999999992</v>
      </c>
      <c r="G1960" s="2">
        <f>'Moving Avg'!F1960</f>
        <v>7.1979799999999994</v>
      </c>
      <c r="H1960" s="2">
        <f>'Moving Avg'!G1960</f>
        <v>6.9623640000000027</v>
      </c>
      <c r="I1960" s="2">
        <f>'Moving Avg'!H1960</f>
        <v>6.5133164999999993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  <c r="M1960" s="8">
        <f t="shared" si="303"/>
        <v>50</v>
      </c>
      <c r="N1960" s="8">
        <f t="shared" si="300"/>
        <v>0</v>
      </c>
      <c r="O1960" s="8">
        <f t="shared" si="301"/>
        <v>50</v>
      </c>
      <c r="P1960" s="8">
        <f t="shared" si="302"/>
        <v>0</v>
      </c>
      <c r="Q1960" s="9">
        <f t="shared" si="304"/>
        <v>25</v>
      </c>
      <c r="R1960" s="9">
        <f t="shared" si="305"/>
        <v>27.5</v>
      </c>
      <c r="S1960" s="9">
        <f t="shared" si="306"/>
        <v>20</v>
      </c>
      <c r="T1960" s="9">
        <f t="shared" si="307"/>
        <v>25</v>
      </c>
      <c r="U1960" s="8">
        <f t="shared" si="308"/>
        <v>24.166666666666668</v>
      </c>
      <c r="V1960" s="8">
        <f t="shared" si="309"/>
        <v>24.375</v>
      </c>
    </row>
    <row r="1961" spans="1:22" ht="13.5" x14ac:dyDescent="0.25">
      <c r="A1961" s="3">
        <f>RSI!A1961</f>
        <v>45149</v>
      </c>
      <c r="B1961" s="2">
        <f>RSI!B1961</f>
        <v>7.2961</v>
      </c>
      <c r="C1961" s="2">
        <f>RSI!I1961</f>
        <v>57.68311470813218</v>
      </c>
      <c r="D1961" s="2">
        <f>MACD!E1961</f>
        <v>-4.1907367870002155E-2</v>
      </c>
      <c r="E1961" s="2">
        <f>MACD!F1961</f>
        <v>-7.4824348244232161E-2</v>
      </c>
      <c r="F1961" s="2">
        <f>'Moving Avg'!D1961</f>
        <v>7.2436600000000002</v>
      </c>
      <c r="G1961" s="2">
        <f>'Moving Avg'!F1961</f>
        <v>7.20946</v>
      </c>
      <c r="H1961" s="2">
        <f>'Moving Avg'!G1961</f>
        <v>6.9793240000000027</v>
      </c>
      <c r="I1961" s="2">
        <f>'Moving Avg'!H1961</f>
        <v>6.5171145000000017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3"/>
        <v>50</v>
      </c>
      <c r="N1961" s="8">
        <f t="shared" si="300"/>
        <v>0</v>
      </c>
      <c r="O1961" s="8">
        <f t="shared" si="301"/>
        <v>50</v>
      </c>
      <c r="P1961" s="8">
        <f t="shared" si="302"/>
        <v>16.5</v>
      </c>
      <c r="Q1961" s="9">
        <f t="shared" si="304"/>
        <v>27.475000000000001</v>
      </c>
      <c r="R1961" s="9">
        <f t="shared" si="305"/>
        <v>31.625</v>
      </c>
      <c r="S1961" s="9">
        <f t="shared" si="306"/>
        <v>27.425000000000001</v>
      </c>
      <c r="T1961" s="9">
        <f t="shared" si="307"/>
        <v>29.125</v>
      </c>
      <c r="U1961" s="8">
        <f t="shared" si="308"/>
        <v>28.841666666666669</v>
      </c>
      <c r="V1961" s="8">
        <f t="shared" si="309"/>
        <v>28.912500000000001</v>
      </c>
    </row>
    <row r="1962" spans="1:22" ht="13.5" x14ac:dyDescent="0.25">
      <c r="A1962" s="3">
        <f>RSI!A1962</f>
        <v>45152</v>
      </c>
      <c r="B1962" s="2">
        <f>RSI!B1962</f>
        <v>7.2118000000000002</v>
      </c>
      <c r="C1962" s="2">
        <f>RSI!I1962</f>
        <v>52.327302507011296</v>
      </c>
      <c r="D1962" s="2">
        <f>MACD!E1962</f>
        <v>-3.8167733330576326E-3</v>
      </c>
      <c r="E1962" s="2">
        <f>MACD!F1962</f>
        <v>-6.0622833261997258E-2</v>
      </c>
      <c r="F1962" s="2">
        <f>'Moving Avg'!D1962</f>
        <v>7.2155599999999991</v>
      </c>
      <c r="G1962" s="2">
        <f>'Moving Avg'!F1962</f>
        <v>7.2202600000000006</v>
      </c>
      <c r="H1962" s="2">
        <f>'Moving Avg'!G1962</f>
        <v>6.9958340000000012</v>
      </c>
      <c r="I1962" s="2">
        <f>'Moving Avg'!H1962</f>
        <v>6.5204910000000007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3"/>
        <v>50</v>
      </c>
      <c r="N1962" s="8">
        <f t="shared" si="300"/>
        <v>0</v>
      </c>
      <c r="O1962" s="8">
        <f t="shared" si="301"/>
        <v>50</v>
      </c>
      <c r="P1962" s="8">
        <f t="shared" si="302"/>
        <v>16.5</v>
      </c>
      <c r="Q1962" s="9">
        <f t="shared" si="304"/>
        <v>27.475000000000001</v>
      </c>
      <c r="R1962" s="9">
        <f t="shared" si="305"/>
        <v>31.625</v>
      </c>
      <c r="S1962" s="9">
        <f t="shared" si="306"/>
        <v>27.425000000000001</v>
      </c>
      <c r="T1962" s="9">
        <f t="shared" si="307"/>
        <v>29.125</v>
      </c>
      <c r="U1962" s="8">
        <f t="shared" si="308"/>
        <v>28.841666666666669</v>
      </c>
      <c r="V1962" s="8">
        <f t="shared" si="309"/>
        <v>28.912500000000001</v>
      </c>
    </row>
    <row r="1963" spans="1:22" ht="13.5" x14ac:dyDescent="0.25">
      <c r="A1963" s="3">
        <f>RSI!A1963</f>
        <v>45153</v>
      </c>
      <c r="B1963" s="2">
        <f>RSI!B1963</f>
        <v>7.3055000000000003</v>
      </c>
      <c r="C1963" s="2">
        <f>RSI!I1963</f>
        <v>57.095716865085095</v>
      </c>
      <c r="D1963" s="2">
        <f>MACD!E1963</f>
        <v>2.7032744020197619E-2</v>
      </c>
      <c r="E1963" s="2">
        <f>MACD!F1963</f>
        <v>-4.3091717805558281E-2</v>
      </c>
      <c r="F1963" s="2">
        <f>'Moving Avg'!D1963</f>
        <v>7.2174400000000007</v>
      </c>
      <c r="G1963" s="2">
        <f>'Moving Avg'!F1963</f>
        <v>7.2366299999999999</v>
      </c>
      <c r="H1963" s="2">
        <f>'Moving Avg'!G1963</f>
        <v>7.0129820000000009</v>
      </c>
      <c r="I1963" s="2">
        <f>'Moving Avg'!H1963</f>
        <v>6.5241595000000006</v>
      </c>
      <c r="J1963" s="6" t="str">
        <f>OBV!F1963</f>
        <v>BEARISH</v>
      </c>
      <c r="K1963" s="6" t="str">
        <f>OBV!G1963</f>
        <v>NEUTRAL</v>
      </c>
      <c r="L1963" s="6" t="str">
        <f>OBV!H1963</f>
        <v>BEARISH DIVERGENCE</v>
      </c>
      <c r="M1963" s="8">
        <f t="shared" si="303"/>
        <v>50</v>
      </c>
      <c r="N1963" s="8">
        <f t="shared" si="300"/>
        <v>0</v>
      </c>
      <c r="O1963" s="8">
        <f t="shared" si="301"/>
        <v>50</v>
      </c>
      <c r="P1963" s="8">
        <f t="shared" si="302"/>
        <v>16.5</v>
      </c>
      <c r="Q1963" s="9">
        <f t="shared" si="304"/>
        <v>27.475000000000001</v>
      </c>
      <c r="R1963" s="9">
        <f t="shared" si="305"/>
        <v>31.625</v>
      </c>
      <c r="S1963" s="9">
        <f t="shared" si="306"/>
        <v>27.425000000000001</v>
      </c>
      <c r="T1963" s="9">
        <f t="shared" si="307"/>
        <v>29.125</v>
      </c>
      <c r="U1963" s="8">
        <f t="shared" si="308"/>
        <v>28.841666666666669</v>
      </c>
      <c r="V1963" s="8">
        <f t="shared" si="309"/>
        <v>28.912500000000001</v>
      </c>
    </row>
    <row r="1964" spans="1:22" ht="13.5" x14ac:dyDescent="0.25">
      <c r="A1964" s="3">
        <f>RSI!A1964</f>
        <v>45154</v>
      </c>
      <c r="B1964" s="2">
        <f>RSI!B1964</f>
        <v>7.2866999999999997</v>
      </c>
      <c r="C1964" s="2">
        <f>RSI!I1964</f>
        <v>55.88783492543017</v>
      </c>
      <c r="D1964" s="2">
        <f>MACD!E1964</f>
        <v>5.3781138026077535E-2</v>
      </c>
      <c r="E1964" s="2">
        <f>MACD!F1964</f>
        <v>-2.3717146639231114E-2</v>
      </c>
      <c r="F1964" s="2">
        <f>'Moving Avg'!D1964</f>
        <v>7.2436600000000002</v>
      </c>
      <c r="G1964" s="2">
        <f>'Moving Avg'!F1964</f>
        <v>7.256475</v>
      </c>
      <c r="H1964" s="2">
        <f>'Moving Avg'!G1964</f>
        <v>7.0297540000000005</v>
      </c>
      <c r="I1964" s="2">
        <f>'Moving Avg'!H1964</f>
        <v>6.5280430000000012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  <c r="M1964" s="8">
        <f t="shared" si="303"/>
        <v>50</v>
      </c>
      <c r="N1964" s="8">
        <f t="shared" si="300"/>
        <v>0</v>
      </c>
      <c r="O1964" s="8">
        <f t="shared" si="301"/>
        <v>50</v>
      </c>
      <c r="P1964" s="8">
        <f t="shared" si="302"/>
        <v>83.5</v>
      </c>
      <c r="Q1964" s="9">
        <f t="shared" si="304"/>
        <v>37.524999999999999</v>
      </c>
      <c r="R1964" s="9">
        <f t="shared" si="305"/>
        <v>48.375</v>
      </c>
      <c r="S1964" s="9">
        <f t="shared" si="306"/>
        <v>57.575000000000003</v>
      </c>
      <c r="T1964" s="9">
        <f t="shared" si="307"/>
        <v>45.875</v>
      </c>
      <c r="U1964" s="8">
        <f t="shared" si="308"/>
        <v>47.82500000000001</v>
      </c>
      <c r="V1964" s="8">
        <f t="shared" si="309"/>
        <v>47.337500000000006</v>
      </c>
    </row>
    <row r="1965" spans="1:22" ht="13.5" x14ac:dyDescent="0.25">
      <c r="A1965" s="3">
        <f>RSI!A1965</f>
        <v>45155</v>
      </c>
      <c r="B1965" s="2">
        <f>RSI!B1965</f>
        <v>7.2211999999999996</v>
      </c>
      <c r="C1965" s="2">
        <f>RSI!I1965</f>
        <v>51.777912462413596</v>
      </c>
      <c r="D1965" s="2">
        <f>MACD!E1965</f>
        <v>7.4915849705600834E-2</v>
      </c>
      <c r="E1965" s="2">
        <f>MACD!F1965</f>
        <v>-3.9905473702647239E-3</v>
      </c>
      <c r="F1965" s="2">
        <f>'Moving Avg'!D1965</f>
        <v>7.2642600000000002</v>
      </c>
      <c r="G1965" s="2">
        <f>'Moving Avg'!F1965</f>
        <v>7.2699550000000004</v>
      </c>
      <c r="H1965" s="2">
        <f>'Moving Avg'!G1965</f>
        <v>7.0438019999999995</v>
      </c>
      <c r="I1965" s="2">
        <f>'Moving Avg'!H1965</f>
        <v>6.5314665000000014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  <c r="M1965" s="8">
        <f t="shared" si="303"/>
        <v>50</v>
      </c>
      <c r="N1965" s="8">
        <f t="shared" si="300"/>
        <v>0</v>
      </c>
      <c r="O1965" s="8">
        <f t="shared" si="301"/>
        <v>50</v>
      </c>
      <c r="P1965" s="8">
        <f t="shared" si="302"/>
        <v>83.5</v>
      </c>
      <c r="Q1965" s="9">
        <f t="shared" si="304"/>
        <v>37.524999999999999</v>
      </c>
      <c r="R1965" s="9">
        <f t="shared" si="305"/>
        <v>48.375</v>
      </c>
      <c r="S1965" s="9">
        <f t="shared" si="306"/>
        <v>57.575000000000003</v>
      </c>
      <c r="T1965" s="9">
        <f t="shared" si="307"/>
        <v>45.875</v>
      </c>
      <c r="U1965" s="8">
        <f t="shared" si="308"/>
        <v>47.82500000000001</v>
      </c>
      <c r="V1965" s="8">
        <f t="shared" si="309"/>
        <v>47.337500000000006</v>
      </c>
    </row>
    <row r="1966" spans="1:22" ht="13.5" x14ac:dyDescent="0.25">
      <c r="A1966" s="3">
        <f>RSI!A1966</f>
        <v>45156</v>
      </c>
      <c r="B1966" s="2">
        <f>RSI!B1966</f>
        <v>7.1368999999999998</v>
      </c>
      <c r="C1966" s="2">
        <f>RSI!I1966</f>
        <v>46.988533600855945</v>
      </c>
      <c r="D1966" s="2">
        <f>MACD!E1966</f>
        <v>9.1692437492058687E-2</v>
      </c>
      <c r="E1966" s="2">
        <f>MACD!F1966</f>
        <v>1.514604960219996E-2</v>
      </c>
      <c r="F1966" s="2">
        <f>'Moving Avg'!D1966</f>
        <v>7.2324200000000003</v>
      </c>
      <c r="G1966" s="2">
        <f>'Moving Avg'!F1966</f>
        <v>7.2792199999999996</v>
      </c>
      <c r="H1966" s="2">
        <f>'Moving Avg'!G1966</f>
        <v>7.0551040000000009</v>
      </c>
      <c r="I1966" s="2">
        <f>'Moving Avg'!H1966</f>
        <v>6.5349105000000023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3"/>
        <v>50</v>
      </c>
      <c r="N1966" s="8">
        <f t="shared" si="300"/>
        <v>0</v>
      </c>
      <c r="O1966" s="8">
        <f t="shared" si="301"/>
        <v>50</v>
      </c>
      <c r="P1966" s="8">
        <f t="shared" si="302"/>
        <v>16.5</v>
      </c>
      <c r="Q1966" s="9">
        <f t="shared" si="304"/>
        <v>27.475000000000001</v>
      </c>
      <c r="R1966" s="9">
        <f t="shared" si="305"/>
        <v>31.625</v>
      </c>
      <c r="S1966" s="9">
        <f t="shared" si="306"/>
        <v>27.425000000000001</v>
      </c>
      <c r="T1966" s="9">
        <f t="shared" si="307"/>
        <v>29.125</v>
      </c>
      <c r="U1966" s="8">
        <f t="shared" si="308"/>
        <v>28.841666666666669</v>
      </c>
      <c r="V1966" s="8">
        <f t="shared" si="309"/>
        <v>28.912500000000001</v>
      </c>
    </row>
    <row r="1967" spans="1:22" ht="13.5" x14ac:dyDescent="0.25">
      <c r="A1967" s="3">
        <f>RSI!A1967</f>
        <v>45159</v>
      </c>
      <c r="B1967" s="2">
        <f>RSI!B1967</f>
        <v>7.0994000000000002</v>
      </c>
      <c r="C1967" s="2">
        <f>RSI!I1967</f>
        <v>44.994719859589345</v>
      </c>
      <c r="D1967" s="2">
        <f>MACD!E1967</f>
        <v>0.10902403832199514</v>
      </c>
      <c r="E1967" s="2">
        <f>MACD!F1967</f>
        <v>3.3921647346159003E-2</v>
      </c>
      <c r="F1967" s="2">
        <f>'Moving Avg'!D1967</f>
        <v>7.2099400000000005</v>
      </c>
      <c r="G1967" s="2">
        <f>'Moving Avg'!F1967</f>
        <v>7.2742399999999989</v>
      </c>
      <c r="H1967" s="2">
        <f>'Moving Avg'!G1967</f>
        <v>7.0663620000000016</v>
      </c>
      <c r="I1967" s="2">
        <f>'Moving Avg'!H1967</f>
        <v>6.5386085000000023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3"/>
        <v>50</v>
      </c>
      <c r="N1967" s="8">
        <f t="shared" si="300"/>
        <v>0</v>
      </c>
      <c r="O1967" s="8">
        <f t="shared" si="301"/>
        <v>50</v>
      </c>
      <c r="P1967" s="8">
        <f t="shared" si="302"/>
        <v>16.5</v>
      </c>
      <c r="Q1967" s="9">
        <f t="shared" si="304"/>
        <v>27.475000000000001</v>
      </c>
      <c r="R1967" s="9">
        <f t="shared" si="305"/>
        <v>31.625</v>
      </c>
      <c r="S1967" s="9">
        <f t="shared" si="306"/>
        <v>27.425000000000001</v>
      </c>
      <c r="T1967" s="9">
        <f t="shared" si="307"/>
        <v>29.125</v>
      </c>
      <c r="U1967" s="8">
        <f t="shared" si="308"/>
        <v>28.841666666666669</v>
      </c>
      <c r="V1967" s="8">
        <f t="shared" si="309"/>
        <v>28.912500000000001</v>
      </c>
    </row>
    <row r="1968" spans="1:22" ht="13.5" x14ac:dyDescent="0.25">
      <c r="A1968" s="3">
        <f>RSI!A1968</f>
        <v>45160</v>
      </c>
      <c r="B1968" s="2">
        <f>RSI!B1968</f>
        <v>7.2118000000000002</v>
      </c>
      <c r="C1968" s="2">
        <f>RSI!I1968</f>
        <v>51.620993481545447</v>
      </c>
      <c r="D1968" s="2">
        <f>MACD!E1968</f>
        <v>0.10727046018793374</v>
      </c>
      <c r="E1968" s="2">
        <f>MACD!F1968</f>
        <v>4.8591409914513953E-2</v>
      </c>
      <c r="F1968" s="2">
        <f>'Moving Avg'!D1968</f>
        <v>7.1912000000000003</v>
      </c>
      <c r="G1968" s="2">
        <f>'Moving Avg'!F1968</f>
        <v>7.2753249999999996</v>
      </c>
      <c r="H1968" s="2">
        <f>'Moving Avg'!G1968</f>
        <v>7.0789860000000013</v>
      </c>
      <c r="I1968" s="2">
        <f>'Moving Avg'!H1968</f>
        <v>6.5422060000000037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3"/>
        <v>50</v>
      </c>
      <c r="N1968" s="8">
        <f t="shared" si="300"/>
        <v>0</v>
      </c>
      <c r="O1968" s="8">
        <f t="shared" si="301"/>
        <v>50</v>
      </c>
      <c r="P1968" s="8">
        <f t="shared" si="302"/>
        <v>16.5</v>
      </c>
      <c r="Q1968" s="9">
        <f t="shared" si="304"/>
        <v>27.475000000000001</v>
      </c>
      <c r="R1968" s="9">
        <f t="shared" si="305"/>
        <v>31.625</v>
      </c>
      <c r="S1968" s="9">
        <f t="shared" si="306"/>
        <v>27.425000000000001</v>
      </c>
      <c r="T1968" s="9">
        <f t="shared" si="307"/>
        <v>29.125</v>
      </c>
      <c r="U1968" s="8">
        <f t="shared" si="308"/>
        <v>28.841666666666669</v>
      </c>
      <c r="V1968" s="8">
        <f t="shared" si="309"/>
        <v>28.912500000000001</v>
      </c>
    </row>
    <row r="1969" spans="1:22" ht="13.5" x14ac:dyDescent="0.25">
      <c r="A1969" s="3">
        <f>RSI!A1969</f>
        <v>45161</v>
      </c>
      <c r="B1969" s="2">
        <f>RSI!B1969</f>
        <v>7.2024999999999997</v>
      </c>
      <c r="C1969" s="2">
        <f>RSI!I1969</f>
        <v>51.072772391717876</v>
      </c>
      <c r="D1969" s="2">
        <f>MACD!E1969</f>
        <v>8.4708306832895097E-2</v>
      </c>
      <c r="E1969" s="2">
        <f>MACD!F1969</f>
        <v>5.5814789298190184E-2</v>
      </c>
      <c r="F1969" s="2">
        <f>'Moving Avg'!D1969</f>
        <v>7.1743600000000001</v>
      </c>
      <c r="G1969" s="2">
        <f>'Moving Avg'!F1969</f>
        <v>7.2732949999999992</v>
      </c>
      <c r="H1969" s="2">
        <f>'Moving Avg'!G1969</f>
        <v>7.0898340000000006</v>
      </c>
      <c r="I1969" s="2">
        <f>'Moving Avg'!H1969</f>
        <v>6.5457570000000018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3"/>
        <v>50</v>
      </c>
      <c r="N1969" s="8">
        <f t="shared" si="300"/>
        <v>0</v>
      </c>
      <c r="O1969" s="8">
        <f t="shared" si="301"/>
        <v>50</v>
      </c>
      <c r="P1969" s="8">
        <f t="shared" si="302"/>
        <v>16.5</v>
      </c>
      <c r="Q1969" s="9">
        <f t="shared" si="304"/>
        <v>27.475000000000001</v>
      </c>
      <c r="R1969" s="9">
        <f t="shared" si="305"/>
        <v>31.625</v>
      </c>
      <c r="S1969" s="9">
        <f t="shared" si="306"/>
        <v>27.425000000000001</v>
      </c>
      <c r="T1969" s="9">
        <f t="shared" si="307"/>
        <v>29.125</v>
      </c>
      <c r="U1969" s="8">
        <f t="shared" si="308"/>
        <v>28.841666666666669</v>
      </c>
      <c r="V1969" s="8">
        <f t="shared" si="309"/>
        <v>28.912500000000001</v>
      </c>
    </row>
    <row r="1970" spans="1:22" ht="13.5" x14ac:dyDescent="0.25">
      <c r="A1970" s="3">
        <f>RSI!A1970</f>
        <v>45162</v>
      </c>
      <c r="B1970" s="2">
        <f>RSI!B1970</f>
        <v>7.2118000000000002</v>
      </c>
      <c r="C1970" s="2">
        <f>RSI!I1970</f>
        <v>51.626027984020453</v>
      </c>
      <c r="D1970" s="2">
        <f>MACD!E1970</f>
        <v>5.9088861248943303E-2</v>
      </c>
      <c r="E1970" s="2">
        <f>MACD!F1970</f>
        <v>5.6469603688340808E-2</v>
      </c>
      <c r="F1970" s="2">
        <f>'Moving Avg'!D1970</f>
        <v>7.1724800000000002</v>
      </c>
      <c r="G1970" s="2">
        <f>'Moving Avg'!F1970</f>
        <v>7.2695199999999982</v>
      </c>
      <c r="H1970" s="2">
        <f>'Moving Avg'!G1970</f>
        <v>7.1006900000000011</v>
      </c>
      <c r="I1970" s="2">
        <f>'Moving Avg'!H1970</f>
        <v>6.549266000000002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  <c r="M1970" s="8">
        <f t="shared" si="303"/>
        <v>50</v>
      </c>
      <c r="N1970" s="8">
        <f t="shared" si="300"/>
        <v>0</v>
      </c>
      <c r="O1970" s="8">
        <f t="shared" si="301"/>
        <v>50</v>
      </c>
      <c r="P1970" s="8">
        <f t="shared" si="302"/>
        <v>16.5</v>
      </c>
      <c r="Q1970" s="9">
        <f t="shared" si="304"/>
        <v>27.475000000000001</v>
      </c>
      <c r="R1970" s="9">
        <f t="shared" si="305"/>
        <v>31.625</v>
      </c>
      <c r="S1970" s="9">
        <f t="shared" si="306"/>
        <v>27.425000000000001</v>
      </c>
      <c r="T1970" s="9">
        <f t="shared" si="307"/>
        <v>29.125</v>
      </c>
      <c r="U1970" s="8">
        <f t="shared" si="308"/>
        <v>28.841666666666669</v>
      </c>
      <c r="V1970" s="8">
        <f t="shared" si="309"/>
        <v>28.912500000000001</v>
      </c>
    </row>
    <row r="1971" spans="1:22" ht="13.5" x14ac:dyDescent="0.25">
      <c r="A1971" s="3">
        <f>RSI!A1971</f>
        <v>45163</v>
      </c>
      <c r="B1971" s="2">
        <f>RSI!B1971</f>
        <v>7.2024999999999997</v>
      </c>
      <c r="C1971" s="2">
        <f>RSI!I1971</f>
        <v>51.004913151588951</v>
      </c>
      <c r="D1971" s="2">
        <f>MACD!E1971</f>
        <v>6.5334721703123932E-2</v>
      </c>
      <c r="E1971" s="2">
        <f>MACD!F1971</f>
        <v>5.8242627291297436E-2</v>
      </c>
      <c r="F1971" s="2">
        <f>'Moving Avg'!D1971</f>
        <v>7.1855999999999991</v>
      </c>
      <c r="G1971" s="2">
        <f>'Moving Avg'!F1971</f>
        <v>7.2666049999999984</v>
      </c>
      <c r="H1971" s="2">
        <f>'Moving Avg'!G1971</f>
        <v>7.1113600000000012</v>
      </c>
      <c r="I1971" s="2">
        <f>'Moving Avg'!H1971</f>
        <v>6.5525960000000021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  <c r="M1971" s="8">
        <f t="shared" si="303"/>
        <v>50</v>
      </c>
      <c r="N1971" s="8">
        <f t="shared" si="300"/>
        <v>0</v>
      </c>
      <c r="O1971" s="8">
        <f t="shared" si="301"/>
        <v>50</v>
      </c>
      <c r="P1971" s="8">
        <f t="shared" si="302"/>
        <v>16.5</v>
      </c>
      <c r="Q1971" s="9">
        <f t="shared" si="304"/>
        <v>27.475000000000001</v>
      </c>
      <c r="R1971" s="9">
        <f t="shared" si="305"/>
        <v>31.625</v>
      </c>
      <c r="S1971" s="9">
        <f t="shared" si="306"/>
        <v>27.425000000000001</v>
      </c>
      <c r="T1971" s="9">
        <f t="shared" si="307"/>
        <v>29.125</v>
      </c>
      <c r="U1971" s="8">
        <f t="shared" si="308"/>
        <v>28.841666666666669</v>
      </c>
      <c r="V1971" s="8">
        <f t="shared" si="309"/>
        <v>28.912500000000001</v>
      </c>
    </row>
    <row r="1972" spans="1:22" ht="13.5" x14ac:dyDescent="0.25">
      <c r="A1972" s="3">
        <f>RSI!A1972</f>
        <v>45166</v>
      </c>
      <c r="B1972" s="2">
        <f>RSI!B1972</f>
        <v>7.2492999999999999</v>
      </c>
      <c r="C1972" s="2">
        <f>RSI!I1972</f>
        <v>54.003882004935583</v>
      </c>
      <c r="D1972" s="2">
        <f>MACD!E1972</f>
        <v>5.4114416113628216E-2</v>
      </c>
      <c r="E1972" s="2">
        <f>MACD!F1972</f>
        <v>5.7416985055763592E-2</v>
      </c>
      <c r="F1972" s="2">
        <f>'Moving Avg'!D1972</f>
        <v>7.2155800000000001</v>
      </c>
      <c r="G1972" s="2">
        <f>'Moving Avg'!F1972</f>
        <v>7.2591149999999987</v>
      </c>
      <c r="H1972" s="2">
        <f>'Moving Avg'!G1972</f>
        <v>7.121906000000001</v>
      </c>
      <c r="I1972" s="2">
        <f>'Moving Avg'!H1972</f>
        <v>6.5563810000000009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  <c r="M1972" s="8">
        <f t="shared" si="303"/>
        <v>50</v>
      </c>
      <c r="N1972" s="8">
        <f t="shared" si="300"/>
        <v>45</v>
      </c>
      <c r="O1972" s="8">
        <f t="shared" si="301"/>
        <v>50</v>
      </c>
      <c r="P1972" s="8">
        <f t="shared" si="302"/>
        <v>16.5</v>
      </c>
      <c r="Q1972" s="9">
        <f t="shared" si="304"/>
        <v>43.225000000000001</v>
      </c>
      <c r="R1972" s="9">
        <f t="shared" si="305"/>
        <v>40.625</v>
      </c>
      <c r="S1972" s="9">
        <f t="shared" si="306"/>
        <v>34.174999999999997</v>
      </c>
      <c r="T1972" s="9">
        <f t="shared" si="307"/>
        <v>40.375</v>
      </c>
      <c r="U1972" s="8">
        <f t="shared" si="308"/>
        <v>39.341666666666661</v>
      </c>
      <c r="V1972" s="8">
        <f t="shared" si="309"/>
        <v>39.599999999999994</v>
      </c>
    </row>
    <row r="1973" spans="1:22" ht="13.5" x14ac:dyDescent="0.25">
      <c r="A1973" s="3">
        <f>RSI!A1973</f>
        <v>45167</v>
      </c>
      <c r="B1973" s="2">
        <f>RSI!B1973</f>
        <v>7.2118000000000002</v>
      </c>
      <c r="C1973" s="2">
        <f>RSI!I1973</f>
        <v>51.294558779399068</v>
      </c>
      <c r="D1973" s="2">
        <f>MACD!E1973</f>
        <v>6.1472701864153656E-2</v>
      </c>
      <c r="E1973" s="2">
        <f>MACD!F1973</f>
        <v>5.8228128417441606E-2</v>
      </c>
      <c r="F1973" s="2">
        <f>'Moving Avg'!D1973</f>
        <v>7.2155800000000001</v>
      </c>
      <c r="G1973" s="2">
        <f>'Moving Avg'!F1973</f>
        <v>7.2478749999999987</v>
      </c>
      <c r="H1973" s="2">
        <f>'Moving Avg'!G1973</f>
        <v>7.1318799999999998</v>
      </c>
      <c r="I1973" s="2">
        <f>'Moving Avg'!H1973</f>
        <v>6.5600225000000023</v>
      </c>
      <c r="J1973" s="6" t="str">
        <f>OBV!F1973</f>
        <v>BEARISH</v>
      </c>
      <c r="K1973" s="6" t="str">
        <f>OBV!G1973</f>
        <v>NEUTRAL</v>
      </c>
      <c r="L1973" s="6" t="str">
        <f>OBV!H1973</f>
        <v>NEUTRAL</v>
      </c>
      <c r="M1973" s="8">
        <f t="shared" si="303"/>
        <v>50</v>
      </c>
      <c r="N1973" s="8">
        <f t="shared" si="300"/>
        <v>0</v>
      </c>
      <c r="O1973" s="8">
        <f t="shared" si="301"/>
        <v>50</v>
      </c>
      <c r="P1973" s="8">
        <f t="shared" si="302"/>
        <v>16.5</v>
      </c>
      <c r="Q1973" s="9">
        <f t="shared" si="304"/>
        <v>27.475000000000001</v>
      </c>
      <c r="R1973" s="9">
        <f t="shared" si="305"/>
        <v>31.625</v>
      </c>
      <c r="S1973" s="9">
        <f t="shared" si="306"/>
        <v>27.425000000000001</v>
      </c>
      <c r="T1973" s="9">
        <f t="shared" si="307"/>
        <v>29.125</v>
      </c>
      <c r="U1973" s="8">
        <f t="shared" si="308"/>
        <v>28.841666666666669</v>
      </c>
      <c r="V1973" s="8">
        <f t="shared" si="309"/>
        <v>28.912500000000001</v>
      </c>
    </row>
    <row r="1974" spans="1:22" ht="13.5" x14ac:dyDescent="0.25">
      <c r="A1974" s="3">
        <f>RSI!A1974</f>
        <v>45168</v>
      </c>
      <c r="B1974" s="2">
        <f>RSI!B1974</f>
        <v>7.2118000000000002</v>
      </c>
      <c r="C1974" s="2">
        <f>RSI!I1974</f>
        <v>51.294558779399068</v>
      </c>
      <c r="D1974" s="2">
        <f>MACD!E1974</f>
        <v>6.4712695522095132E-2</v>
      </c>
      <c r="E1974" s="2">
        <f>MACD!F1974</f>
        <v>5.952504183837231E-2</v>
      </c>
      <c r="F1974" s="2">
        <f>'Moving Avg'!D1974</f>
        <v>7.2174400000000007</v>
      </c>
      <c r="G1974" s="2">
        <f>'Moving Avg'!F1974</f>
        <v>7.2366349999999997</v>
      </c>
      <c r="H1974" s="2">
        <f>'Moving Avg'!G1974</f>
        <v>7.1407939999999996</v>
      </c>
      <c r="I1974" s="2">
        <f>'Moving Avg'!H1974</f>
        <v>6.5636640000000037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  <c r="M1974" s="8">
        <f t="shared" si="303"/>
        <v>50</v>
      </c>
      <c r="N1974" s="8">
        <f t="shared" si="300"/>
        <v>0</v>
      </c>
      <c r="O1974" s="8">
        <f t="shared" si="301"/>
        <v>50</v>
      </c>
      <c r="P1974" s="8">
        <f t="shared" si="302"/>
        <v>16.5</v>
      </c>
      <c r="Q1974" s="9">
        <f t="shared" si="304"/>
        <v>27.475000000000001</v>
      </c>
      <c r="R1974" s="9">
        <f t="shared" si="305"/>
        <v>31.625</v>
      </c>
      <c r="S1974" s="9">
        <f t="shared" si="306"/>
        <v>27.425000000000001</v>
      </c>
      <c r="T1974" s="9">
        <f t="shared" si="307"/>
        <v>29.125</v>
      </c>
      <c r="U1974" s="8">
        <f t="shared" si="308"/>
        <v>28.841666666666669</v>
      </c>
      <c r="V1974" s="8">
        <f t="shared" si="309"/>
        <v>28.912500000000001</v>
      </c>
    </row>
    <row r="1975" spans="1:22" ht="13.5" x14ac:dyDescent="0.25">
      <c r="A1975" s="3">
        <f>RSI!A1975</f>
        <v>45169</v>
      </c>
      <c r="B1975" s="2">
        <f>RSI!B1975</f>
        <v>7.165</v>
      </c>
      <c r="C1975" s="2">
        <f>RSI!I1975</f>
        <v>47.822015492024839</v>
      </c>
      <c r="D1975" s="2">
        <f>MACD!E1975</f>
        <v>6.0756990319376314E-2</v>
      </c>
      <c r="E1975" s="2">
        <f>MACD!F1975</f>
        <v>5.9771431534573108E-2</v>
      </c>
      <c r="F1975" s="2">
        <f>'Moving Avg'!D1975</f>
        <v>7.2080799999999998</v>
      </c>
      <c r="G1975" s="2">
        <f>'Moving Avg'!F1975</f>
        <v>7.2249300000000005</v>
      </c>
      <c r="H1975" s="2">
        <f>'Moving Avg'!G1975</f>
        <v>7.1487719999999992</v>
      </c>
      <c r="I1975" s="2">
        <f>'Moving Avg'!H1975</f>
        <v>6.5676900000000034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3"/>
        <v>50</v>
      </c>
      <c r="N1975" s="8">
        <f t="shared" si="300"/>
        <v>0</v>
      </c>
      <c r="O1975" s="8">
        <f t="shared" si="301"/>
        <v>50</v>
      </c>
      <c r="P1975" s="8">
        <f t="shared" si="302"/>
        <v>16.5</v>
      </c>
      <c r="Q1975" s="9">
        <f t="shared" si="304"/>
        <v>27.475000000000001</v>
      </c>
      <c r="R1975" s="9">
        <f t="shared" si="305"/>
        <v>31.625</v>
      </c>
      <c r="S1975" s="9">
        <f t="shared" si="306"/>
        <v>27.425000000000001</v>
      </c>
      <c r="T1975" s="9">
        <f t="shared" si="307"/>
        <v>29.125</v>
      </c>
      <c r="U1975" s="8">
        <f t="shared" si="308"/>
        <v>28.841666666666669</v>
      </c>
      <c r="V1975" s="8">
        <f t="shared" si="309"/>
        <v>28.912500000000001</v>
      </c>
    </row>
    <row r="1976" spans="1:22" ht="13.5" x14ac:dyDescent="0.25">
      <c r="A1976" s="3">
        <f>RSI!A1976</f>
        <v>45170</v>
      </c>
      <c r="B1976" s="2">
        <f>RSI!B1976</f>
        <v>7.165</v>
      </c>
      <c r="C1976" s="2">
        <f>RSI!I1976</f>
        <v>47.822015492024839</v>
      </c>
      <c r="D1976" s="2">
        <f>MACD!E1976</f>
        <v>4.4636628803635503E-2</v>
      </c>
      <c r="E1976" s="2">
        <f>MACD!F1976</f>
        <v>5.6744470988385587E-2</v>
      </c>
      <c r="F1976" s="2">
        <f>'Moving Avg'!D1976</f>
        <v>7.2005799999999995</v>
      </c>
      <c r="G1976" s="2">
        <f>'Moving Avg'!F1976</f>
        <v>7.2155649999999998</v>
      </c>
      <c r="H1976" s="2">
        <f>'Moving Avg'!G1976</f>
        <v>7.1571019999999983</v>
      </c>
      <c r="I1976" s="2">
        <f>'Moving Avg'!H1976</f>
        <v>6.5717160000000039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3"/>
        <v>50</v>
      </c>
      <c r="N1976" s="8">
        <f t="shared" si="300"/>
        <v>45</v>
      </c>
      <c r="O1976" s="8">
        <f t="shared" si="301"/>
        <v>50</v>
      </c>
      <c r="P1976" s="8">
        <f t="shared" si="302"/>
        <v>16.5</v>
      </c>
      <c r="Q1976" s="9">
        <f t="shared" si="304"/>
        <v>43.225000000000001</v>
      </c>
      <c r="R1976" s="9">
        <f t="shared" si="305"/>
        <v>40.625</v>
      </c>
      <c r="S1976" s="9">
        <f t="shared" si="306"/>
        <v>34.174999999999997</v>
      </c>
      <c r="T1976" s="9">
        <f t="shared" si="307"/>
        <v>40.375</v>
      </c>
      <c r="U1976" s="8">
        <f t="shared" si="308"/>
        <v>39.341666666666661</v>
      </c>
      <c r="V1976" s="8">
        <f t="shared" si="309"/>
        <v>39.599999999999994</v>
      </c>
    </row>
    <row r="1977" spans="1:22" ht="13.5" x14ac:dyDescent="0.25">
      <c r="A1977" s="3">
        <f>RSI!A1977</f>
        <v>45173</v>
      </c>
      <c r="B1977" s="2">
        <f>RSI!B1977</f>
        <v>7.2118000000000002</v>
      </c>
      <c r="C1977" s="2">
        <f>RSI!I1977</f>
        <v>51.620473664820423</v>
      </c>
      <c r="D1977" s="2">
        <f>MACD!E1977</f>
        <v>2.1941911048526386E-2</v>
      </c>
      <c r="E1977" s="2">
        <f>MACD!F1977</f>
        <v>4.9783959000413748E-2</v>
      </c>
      <c r="F1977" s="2">
        <f>'Moving Avg'!D1977</f>
        <v>7.1930800000000001</v>
      </c>
      <c r="G1977" s="2">
        <f>'Moving Avg'!F1977</f>
        <v>7.2085399999999993</v>
      </c>
      <c r="H1977" s="2">
        <f>'Moving Avg'!G1977</f>
        <v>7.1653079999999996</v>
      </c>
      <c r="I1977" s="2">
        <f>'Moving Avg'!H1977</f>
        <v>6.5755345000000043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3"/>
        <v>50</v>
      </c>
      <c r="N1977" s="8">
        <f t="shared" si="300"/>
        <v>100</v>
      </c>
      <c r="O1977" s="8">
        <f t="shared" si="301"/>
        <v>50</v>
      </c>
      <c r="P1977" s="8">
        <f t="shared" si="302"/>
        <v>16.5</v>
      </c>
      <c r="Q1977" s="9">
        <f t="shared" si="304"/>
        <v>62.475000000000001</v>
      </c>
      <c r="R1977" s="9">
        <f t="shared" si="305"/>
        <v>51.625</v>
      </c>
      <c r="S1977" s="9">
        <f t="shared" si="306"/>
        <v>42.424999999999997</v>
      </c>
      <c r="T1977" s="9">
        <f t="shared" si="307"/>
        <v>54.125</v>
      </c>
      <c r="U1977" s="8">
        <f t="shared" si="308"/>
        <v>52.17499999999999</v>
      </c>
      <c r="V1977" s="8">
        <f t="shared" si="309"/>
        <v>52.662499999999994</v>
      </c>
    </row>
    <row r="1978" spans="1:22" ht="13.5" x14ac:dyDescent="0.25">
      <c r="A1978" s="3">
        <f>RSI!A1978</f>
        <v>45174</v>
      </c>
      <c r="B1978" s="2">
        <f>RSI!B1978</f>
        <v>7.1931000000000003</v>
      </c>
      <c r="C1978" s="2">
        <f>RSI!I1978</f>
        <v>50.052543772534754</v>
      </c>
      <c r="D1978" s="2">
        <f>MACD!E1978</f>
        <v>2.1307680202801826E-2</v>
      </c>
      <c r="E1978" s="2">
        <f>MACD!F1978</f>
        <v>4.4088703240891362E-2</v>
      </c>
      <c r="F1978" s="2">
        <f>'Moving Avg'!D1978</f>
        <v>7.1893399999999996</v>
      </c>
      <c r="G1978" s="2">
        <f>'Moving Avg'!F1978</f>
        <v>7.2033900000000006</v>
      </c>
      <c r="H1978" s="2">
        <f>'Moving Avg'!G1978</f>
        <v>7.1696079999999993</v>
      </c>
      <c r="I1978" s="2">
        <f>'Moving Avg'!H1978</f>
        <v>6.5793035000000053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  <c r="M1978" s="8">
        <f t="shared" si="303"/>
        <v>50</v>
      </c>
      <c r="N1978" s="8">
        <f t="shared" si="300"/>
        <v>100</v>
      </c>
      <c r="O1978" s="8">
        <f t="shared" si="301"/>
        <v>50</v>
      </c>
      <c r="P1978" s="8">
        <f t="shared" si="302"/>
        <v>16.5</v>
      </c>
      <c r="Q1978" s="9">
        <f t="shared" si="304"/>
        <v>62.475000000000001</v>
      </c>
      <c r="R1978" s="9">
        <f t="shared" si="305"/>
        <v>51.625</v>
      </c>
      <c r="S1978" s="9">
        <f t="shared" si="306"/>
        <v>42.424999999999997</v>
      </c>
      <c r="T1978" s="9">
        <f t="shared" si="307"/>
        <v>54.125</v>
      </c>
      <c r="U1978" s="8">
        <f t="shared" si="308"/>
        <v>52.17499999999999</v>
      </c>
      <c r="V1978" s="8">
        <f t="shared" si="309"/>
        <v>52.662499999999994</v>
      </c>
    </row>
    <row r="1979" spans="1:22" ht="13.5" x14ac:dyDescent="0.25">
      <c r="A1979" s="3">
        <f>RSI!A1979</f>
        <v>45175</v>
      </c>
      <c r="B1979" s="2">
        <f>RSI!B1979</f>
        <v>7.3522999999999996</v>
      </c>
      <c r="C1979" s="2">
        <f>RSI!I1979</f>
        <v>60.932093754682178</v>
      </c>
      <c r="D1979" s="2">
        <f>MACD!E1979</f>
        <v>7.5576967173738296E-3</v>
      </c>
      <c r="E1979" s="2">
        <f>MACD!F1979</f>
        <v>3.6782501936187859E-2</v>
      </c>
      <c r="F1979" s="2">
        <f>'Moving Avg'!D1979</f>
        <v>7.2174400000000007</v>
      </c>
      <c r="G1979" s="2">
        <f>'Moving Avg'!F1979</f>
        <v>7.2132249999999996</v>
      </c>
      <c r="H1979" s="2">
        <f>'Moving Avg'!G1979</f>
        <v>7.1769139999999991</v>
      </c>
      <c r="I1979" s="2">
        <f>'Moving Avg'!H1979</f>
        <v>6.5839125000000047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  <c r="M1979" s="8">
        <f t="shared" si="303"/>
        <v>50</v>
      </c>
      <c r="N1979" s="8">
        <f t="shared" si="300"/>
        <v>100</v>
      </c>
      <c r="O1979" s="8">
        <f t="shared" si="301"/>
        <v>50</v>
      </c>
      <c r="P1979" s="8">
        <f t="shared" si="302"/>
        <v>83.5</v>
      </c>
      <c r="Q1979" s="9">
        <f t="shared" si="304"/>
        <v>72.525000000000006</v>
      </c>
      <c r="R1979" s="9">
        <f t="shared" si="305"/>
        <v>68.375</v>
      </c>
      <c r="S1979" s="9">
        <f t="shared" si="306"/>
        <v>72.575000000000003</v>
      </c>
      <c r="T1979" s="9">
        <f t="shared" si="307"/>
        <v>70.875</v>
      </c>
      <c r="U1979" s="8">
        <f t="shared" si="308"/>
        <v>71.158333333333346</v>
      </c>
      <c r="V1979" s="8">
        <f t="shared" si="309"/>
        <v>71.087500000000006</v>
      </c>
    </row>
    <row r="1980" spans="1:22" ht="13.5" x14ac:dyDescent="0.25">
      <c r="A1980" s="3">
        <f>RSI!A1980</f>
        <v>45176</v>
      </c>
      <c r="B1980" s="2">
        <f>RSI!B1980</f>
        <v>7.3055000000000003</v>
      </c>
      <c r="C1980" s="2">
        <f>RSI!I1980</f>
        <v>57.001388624390586</v>
      </c>
      <c r="D1980" s="2">
        <f>MACD!E1980</f>
        <v>-1.1089657425600308E-4</v>
      </c>
      <c r="E1980" s="2">
        <f>MACD!F1980</f>
        <v>2.9403822234099087E-2</v>
      </c>
      <c r="F1980" s="2">
        <f>'Moving Avg'!D1980</f>
        <v>7.2455400000000001</v>
      </c>
      <c r="G1980" s="2">
        <f>'Moving Avg'!F1980</f>
        <v>7.2225899999999994</v>
      </c>
      <c r="H1980" s="2">
        <f>'Moving Avg'!G1980</f>
        <v>7.1834619999999987</v>
      </c>
      <c r="I1980" s="2">
        <f>'Moving Avg'!H1980</f>
        <v>6.5881995000000053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3"/>
        <v>50</v>
      </c>
      <c r="N1980" s="8">
        <f t="shared" si="300"/>
        <v>100</v>
      </c>
      <c r="O1980" s="8">
        <f t="shared" si="301"/>
        <v>50</v>
      </c>
      <c r="P1980" s="8">
        <f t="shared" si="302"/>
        <v>83.5</v>
      </c>
      <c r="Q1980" s="9">
        <f t="shared" si="304"/>
        <v>72.525000000000006</v>
      </c>
      <c r="R1980" s="9">
        <f t="shared" si="305"/>
        <v>68.375</v>
      </c>
      <c r="S1980" s="9">
        <f t="shared" si="306"/>
        <v>72.575000000000003</v>
      </c>
      <c r="T1980" s="9">
        <f t="shared" si="307"/>
        <v>70.875</v>
      </c>
      <c r="U1980" s="8">
        <f t="shared" si="308"/>
        <v>71.158333333333346</v>
      </c>
      <c r="V1980" s="8">
        <f t="shared" si="309"/>
        <v>71.087500000000006</v>
      </c>
    </row>
    <row r="1981" spans="1:22" ht="13.5" x14ac:dyDescent="0.25">
      <c r="A1981" s="3">
        <f>RSI!A1981</f>
        <v>45177</v>
      </c>
      <c r="B1981" s="2">
        <f>RSI!B1981</f>
        <v>7.3429000000000002</v>
      </c>
      <c r="C1981" s="2">
        <f>RSI!I1981</f>
        <v>59.263028909024442</v>
      </c>
      <c r="D1981" s="2">
        <f>MACD!E1981</f>
        <v>-1.1386735801895753E-2</v>
      </c>
      <c r="E1981" s="2">
        <f>MACD!F1981</f>
        <v>2.124571062690012E-2</v>
      </c>
      <c r="F1981" s="2">
        <f>'Moving Avg'!D1981</f>
        <v>7.2811199999999996</v>
      </c>
      <c r="G1981" s="2">
        <f>'Moving Avg'!F1981</f>
        <v>7.2249300000000005</v>
      </c>
      <c r="H1981" s="2">
        <f>'Moving Avg'!G1981</f>
        <v>7.1907579999999989</v>
      </c>
      <c r="I1981" s="2">
        <f>'Moving Avg'!H1981</f>
        <v>6.5931150000000063</v>
      </c>
      <c r="J1981" s="6" t="str">
        <f>OBV!F1981</f>
        <v>BULLISH</v>
      </c>
      <c r="K1981" s="6" t="str">
        <f>OBV!G1981</f>
        <v>STRONG</v>
      </c>
      <c r="L1981" s="6" t="str">
        <f>OBV!H1981</f>
        <v>CONFIRMED BULLISH</v>
      </c>
      <c r="M1981" s="8">
        <f t="shared" si="303"/>
        <v>50</v>
      </c>
      <c r="N1981" s="8">
        <f t="shared" si="300"/>
        <v>100</v>
      </c>
      <c r="O1981" s="8">
        <f t="shared" si="301"/>
        <v>50</v>
      </c>
      <c r="P1981" s="8">
        <f t="shared" si="302"/>
        <v>100</v>
      </c>
      <c r="Q1981" s="9">
        <f t="shared" si="304"/>
        <v>75</v>
      </c>
      <c r="R1981" s="9">
        <f t="shared" si="305"/>
        <v>72.5</v>
      </c>
      <c r="S1981" s="9">
        <f t="shared" si="306"/>
        <v>80</v>
      </c>
      <c r="T1981" s="9">
        <f t="shared" si="307"/>
        <v>75</v>
      </c>
      <c r="U1981" s="8">
        <f t="shared" si="308"/>
        <v>75.833333333333329</v>
      </c>
      <c r="V1981" s="8">
        <f t="shared" si="309"/>
        <v>75.625</v>
      </c>
    </row>
    <row r="1982" spans="1:22" ht="13.5" x14ac:dyDescent="0.25">
      <c r="A1982" s="3">
        <f>RSI!A1982</f>
        <v>45180</v>
      </c>
      <c r="B1982" s="2">
        <f>RSI!B1982</f>
        <v>7.4179000000000004</v>
      </c>
      <c r="C1982" s="2">
        <f>RSI!I1982</f>
        <v>63.418368449887787</v>
      </c>
      <c r="D1982" s="2">
        <f>MACD!E1982</f>
        <v>-2.004687495971158E-2</v>
      </c>
      <c r="E1982" s="2">
        <f>MACD!F1982</f>
        <v>1.298719350957778E-2</v>
      </c>
      <c r="F1982" s="2">
        <f>'Moving Avg'!D1982</f>
        <v>7.3223400000000014</v>
      </c>
      <c r="G1982" s="2">
        <f>'Moving Avg'!F1982</f>
        <v>7.2352350000000012</v>
      </c>
      <c r="H1982" s="2">
        <f>'Moving Avg'!G1982</f>
        <v>7.1995539999999982</v>
      </c>
      <c r="I1982" s="2">
        <f>'Moving Avg'!H1982</f>
        <v>6.5984055000000073</v>
      </c>
      <c r="J1982" s="6" t="str">
        <f>OBV!F1982</f>
        <v>BULLISH</v>
      </c>
      <c r="K1982" s="6" t="str">
        <f>OBV!G1982</f>
        <v>STRONG</v>
      </c>
      <c r="L1982" s="6" t="str">
        <f>OBV!H1982</f>
        <v>CONFIRMED BULLISH</v>
      </c>
      <c r="M1982" s="8">
        <f t="shared" si="303"/>
        <v>50</v>
      </c>
      <c r="N1982" s="8">
        <f t="shared" si="300"/>
        <v>100</v>
      </c>
      <c r="O1982" s="8">
        <f t="shared" si="301"/>
        <v>50</v>
      </c>
      <c r="P1982" s="8">
        <f t="shared" si="302"/>
        <v>100</v>
      </c>
      <c r="Q1982" s="9">
        <f t="shared" si="304"/>
        <v>75</v>
      </c>
      <c r="R1982" s="9">
        <f t="shared" si="305"/>
        <v>72.5</v>
      </c>
      <c r="S1982" s="9">
        <f t="shared" si="306"/>
        <v>80</v>
      </c>
      <c r="T1982" s="9">
        <f t="shared" si="307"/>
        <v>75</v>
      </c>
      <c r="U1982" s="8">
        <f t="shared" si="308"/>
        <v>75.833333333333329</v>
      </c>
      <c r="V1982" s="8">
        <f t="shared" si="309"/>
        <v>75.625</v>
      </c>
    </row>
    <row r="1983" spans="1:22" ht="13.5" x14ac:dyDescent="0.25">
      <c r="A1983" s="3">
        <f>RSI!A1983</f>
        <v>45181</v>
      </c>
      <c r="B1983" s="2">
        <f>RSI!B1983</f>
        <v>7.4179000000000004</v>
      </c>
      <c r="C1983" s="2">
        <f>RSI!I1983</f>
        <v>63.418368449887787</v>
      </c>
      <c r="D1983" s="2">
        <f>MACD!E1983</f>
        <v>-3.4294028146493183E-2</v>
      </c>
      <c r="E1983" s="2">
        <f>MACD!F1983</f>
        <v>3.530949178363588E-3</v>
      </c>
      <c r="F1983" s="2">
        <f>'Moving Avg'!D1983</f>
        <v>7.3673000000000002</v>
      </c>
      <c r="G1983" s="2">
        <f>'Moving Avg'!F1983</f>
        <v>7.2408550000000007</v>
      </c>
      <c r="H1983" s="2">
        <f>'Moving Avg'!G1983</f>
        <v>7.2083499999999994</v>
      </c>
      <c r="I1983" s="2">
        <f>'Moving Avg'!H1983</f>
        <v>6.6032985000000064</v>
      </c>
      <c r="J1983" s="6" t="str">
        <f>OBV!F1983</f>
        <v>BULLISH</v>
      </c>
      <c r="K1983" s="6" t="str">
        <f>OBV!G1983</f>
        <v>STRONG</v>
      </c>
      <c r="L1983" s="6" t="str">
        <f>OBV!H1983</f>
        <v>CONFIRMED BULLISH</v>
      </c>
      <c r="M1983" s="8">
        <f t="shared" si="303"/>
        <v>50</v>
      </c>
      <c r="N1983" s="8">
        <f t="shared" si="300"/>
        <v>100</v>
      </c>
      <c r="O1983" s="8">
        <f t="shared" si="301"/>
        <v>50</v>
      </c>
      <c r="P1983" s="8">
        <f t="shared" si="302"/>
        <v>100</v>
      </c>
      <c r="Q1983" s="9">
        <f t="shared" si="304"/>
        <v>75</v>
      </c>
      <c r="R1983" s="9">
        <f t="shared" si="305"/>
        <v>72.5</v>
      </c>
      <c r="S1983" s="9">
        <f t="shared" si="306"/>
        <v>80</v>
      </c>
      <c r="T1983" s="9">
        <f t="shared" si="307"/>
        <v>75</v>
      </c>
      <c r="U1983" s="8">
        <f t="shared" si="308"/>
        <v>75.833333333333329</v>
      </c>
      <c r="V1983" s="8">
        <f t="shared" si="309"/>
        <v>75.625</v>
      </c>
    </row>
    <row r="1984" spans="1:22" ht="13.5" x14ac:dyDescent="0.25">
      <c r="A1984" s="3">
        <f>RSI!A1984</f>
        <v>45182</v>
      </c>
      <c r="B1984" s="2">
        <f>RSI!B1984</f>
        <v>7.4741</v>
      </c>
      <c r="C1984" s="2">
        <f>RSI!I1984</f>
        <v>66.397147849934683</v>
      </c>
      <c r="D1984" s="2">
        <f>MACD!E1984</f>
        <v>-5.157719342791367E-2</v>
      </c>
      <c r="E1984" s="2">
        <f>MACD!F1984</f>
        <v>-7.4906793428918643E-3</v>
      </c>
      <c r="F1984" s="2">
        <f>'Moving Avg'!D1984</f>
        <v>7.3916599999999999</v>
      </c>
      <c r="G1984" s="2">
        <f>'Moving Avg'!F1984</f>
        <v>7.2502250000000004</v>
      </c>
      <c r="H1984" s="2">
        <f>'Moving Avg'!G1984</f>
        <v>7.2156199999999986</v>
      </c>
      <c r="I1984" s="2">
        <f>'Moving Avg'!H1984</f>
        <v>6.6084285000000058</v>
      </c>
      <c r="J1984" s="6" t="str">
        <f>OBV!F1984</f>
        <v>BULLISH</v>
      </c>
      <c r="K1984" s="6" t="str">
        <f>OBV!G1984</f>
        <v>STRONG</v>
      </c>
      <c r="L1984" s="6" t="str">
        <f>OBV!H1984</f>
        <v>CONFIRMED BULLISH</v>
      </c>
      <c r="M1984" s="8">
        <f t="shared" si="303"/>
        <v>50</v>
      </c>
      <c r="N1984" s="8">
        <f t="shared" si="300"/>
        <v>100</v>
      </c>
      <c r="O1984" s="8">
        <f t="shared" si="301"/>
        <v>50</v>
      </c>
      <c r="P1984" s="8">
        <f t="shared" si="302"/>
        <v>100</v>
      </c>
      <c r="Q1984" s="9">
        <f t="shared" si="304"/>
        <v>75</v>
      </c>
      <c r="R1984" s="9">
        <f t="shared" si="305"/>
        <v>72.5</v>
      </c>
      <c r="S1984" s="9">
        <f t="shared" si="306"/>
        <v>80</v>
      </c>
      <c r="T1984" s="9">
        <f t="shared" si="307"/>
        <v>75</v>
      </c>
      <c r="U1984" s="8">
        <f t="shared" si="308"/>
        <v>75.833333333333329</v>
      </c>
      <c r="V1984" s="8">
        <f t="shared" si="309"/>
        <v>75.625</v>
      </c>
    </row>
    <row r="1985" spans="1:22" ht="13.5" x14ac:dyDescent="0.25">
      <c r="A1985" s="3">
        <f>RSI!A1985</f>
        <v>45183</v>
      </c>
      <c r="B1985" s="2">
        <f>RSI!B1985</f>
        <v>7.4927999999999999</v>
      </c>
      <c r="C1985" s="2">
        <f>RSI!I1985</f>
        <v>67.349835677404599</v>
      </c>
      <c r="D1985" s="2">
        <f>MACD!E1985</f>
        <v>-7.6104719577997137E-2</v>
      </c>
      <c r="E1985" s="2">
        <f>MACD!F1985</f>
        <v>-2.1213487389912921E-2</v>
      </c>
      <c r="F1985" s="2">
        <f>'Moving Avg'!D1985</f>
        <v>7.4291200000000002</v>
      </c>
      <c r="G1985" s="2">
        <f>'Moving Avg'!F1985</f>
        <v>7.2638049999999996</v>
      </c>
      <c r="H1985" s="2">
        <f>'Moving Avg'!G1985</f>
        <v>7.2241459999999993</v>
      </c>
      <c r="I1985" s="2">
        <f>'Moving Avg'!H1985</f>
        <v>6.6142700000000056</v>
      </c>
      <c r="J1985" s="6" t="str">
        <f>OBV!F1985</f>
        <v>BULLISH</v>
      </c>
      <c r="K1985" s="6" t="str">
        <f>OBV!G1985</f>
        <v>STRONG</v>
      </c>
      <c r="L1985" s="6" t="str">
        <f>OBV!H1985</f>
        <v>CONFIRMED BULLISH</v>
      </c>
      <c r="M1985" s="8">
        <f t="shared" si="303"/>
        <v>50</v>
      </c>
      <c r="N1985" s="8">
        <f t="shared" si="300"/>
        <v>100</v>
      </c>
      <c r="O1985" s="8">
        <f t="shared" si="301"/>
        <v>50</v>
      </c>
      <c r="P1985" s="8">
        <f t="shared" si="302"/>
        <v>100</v>
      </c>
      <c r="Q1985" s="9">
        <f t="shared" si="304"/>
        <v>75</v>
      </c>
      <c r="R1985" s="9">
        <f t="shared" si="305"/>
        <v>72.5</v>
      </c>
      <c r="S1985" s="9">
        <f t="shared" si="306"/>
        <v>80</v>
      </c>
      <c r="T1985" s="9">
        <f t="shared" si="307"/>
        <v>75</v>
      </c>
      <c r="U1985" s="8">
        <f t="shared" si="308"/>
        <v>75.833333333333329</v>
      </c>
      <c r="V1985" s="8">
        <f t="shared" si="309"/>
        <v>75.625</v>
      </c>
    </row>
    <row r="1986" spans="1:22" ht="13.5" x14ac:dyDescent="0.25">
      <c r="A1986" s="3">
        <f>RSI!A1986</f>
        <v>45184</v>
      </c>
      <c r="B1986" s="2">
        <f>RSI!B1986</f>
        <v>7.4927999999999999</v>
      </c>
      <c r="C1986" s="2">
        <f>RSI!I1986</f>
        <v>67.349835677404599</v>
      </c>
      <c r="D1986" s="2">
        <f>MACD!E1986</f>
        <v>-9.818976462916762E-2</v>
      </c>
      <c r="E1986" s="2">
        <f>MACD!F1986</f>
        <v>-3.6608742837763858E-2</v>
      </c>
      <c r="F1986" s="2">
        <f>'Moving Avg'!D1986</f>
        <v>7.4590999999999994</v>
      </c>
      <c r="G1986" s="2">
        <f>'Moving Avg'!F1986</f>
        <v>7.2815999999999992</v>
      </c>
      <c r="H1986" s="2">
        <f>'Moving Avg'!G1986</f>
        <v>7.2310819999999989</v>
      </c>
      <c r="I1986" s="2">
        <f>'Moving Avg'!H1986</f>
        <v>6.6190515000000065</v>
      </c>
      <c r="J1986" s="6" t="str">
        <f>OBV!F1986</f>
        <v>BULLISH</v>
      </c>
      <c r="K1986" s="6" t="str">
        <f>OBV!G1986</f>
        <v>STRONG</v>
      </c>
      <c r="L1986" s="6" t="str">
        <f>OBV!H1986</f>
        <v>CONFIRMED BULLISH</v>
      </c>
      <c r="M1986" s="8">
        <f t="shared" si="303"/>
        <v>50</v>
      </c>
      <c r="N1986" s="8">
        <f t="shared" ref="N1986:N2049" si="310">IF(E1986-D1986&gt;0.02, 100, IF(E1986-D1986&lt;0,0,45))</f>
        <v>100</v>
      </c>
      <c r="O1986" s="8">
        <f t="shared" ref="O1986:O2049" si="311">IF(F1986-I1986&gt;10,100,IF(F1986-I1986&gt;5,75, IF(F1986-I1986&gt;0,50,0)))</f>
        <v>50</v>
      </c>
      <c r="P1986" s="8">
        <f t="shared" ref="P1986:P2049" si="312">IF(L1986="confirmed bullish", 34, IF(L1986="bullish divergence",17, 0))+IF(J1986="bullish",33,IF(J1986="bearish",0,16.5))+IF(K1986="strong",33,IF(K1986="weak",0,16.5))</f>
        <v>100</v>
      </c>
      <c r="Q1986" s="9">
        <f t="shared" si="304"/>
        <v>75</v>
      </c>
      <c r="R1986" s="9">
        <f t="shared" si="305"/>
        <v>72.5</v>
      </c>
      <c r="S1986" s="9">
        <f t="shared" si="306"/>
        <v>80</v>
      </c>
      <c r="T1986" s="9">
        <f t="shared" si="307"/>
        <v>75</v>
      </c>
      <c r="U1986" s="8">
        <f t="shared" si="308"/>
        <v>75.833333333333329</v>
      </c>
      <c r="V1986" s="8">
        <f t="shared" si="309"/>
        <v>75.625</v>
      </c>
    </row>
    <row r="1987" spans="1:22" ht="13.5" x14ac:dyDescent="0.25">
      <c r="A1987" s="3">
        <f>RSI!A1987</f>
        <v>45187</v>
      </c>
      <c r="B1987" s="2">
        <f>RSI!B1987</f>
        <v>7.4927999999999999</v>
      </c>
      <c r="C1987" s="2">
        <f>RSI!I1987</f>
        <v>67.349835677404599</v>
      </c>
      <c r="D1987" s="2">
        <f>MACD!E1987</f>
        <v>-0.11090950346265949</v>
      </c>
      <c r="E1987" s="2">
        <f>MACD!F1987</f>
        <v>-5.1468894962742984E-2</v>
      </c>
      <c r="F1987" s="2">
        <f>'Moving Avg'!D1987</f>
        <v>7.4740799999999989</v>
      </c>
      <c r="G1987" s="2">
        <f>'Moving Avg'!F1987</f>
        <v>7.3012699999999979</v>
      </c>
      <c r="H1987" s="2">
        <f>'Moving Avg'!G1987</f>
        <v>7.2381959999999994</v>
      </c>
      <c r="I1987" s="2">
        <f>'Moving Avg'!H1987</f>
        <v>6.6238330000000056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ref="M1987:M2050" si="313">IF(C1987&lt;30,100, IF(C1987&gt;70, 0, 50))</f>
        <v>50</v>
      </c>
      <c r="N1987" s="8">
        <f t="shared" si="310"/>
        <v>100</v>
      </c>
      <c r="O1987" s="8">
        <f t="shared" si="311"/>
        <v>50</v>
      </c>
      <c r="P1987" s="8">
        <f t="shared" si="312"/>
        <v>83.5</v>
      </c>
      <c r="Q1987" s="9">
        <f t="shared" ref="Q1987:Q2050" si="314">0.35*M1987+N1987*0.35+O1987*0.15+P1987*0.15</f>
        <v>72.525000000000006</v>
      </c>
      <c r="R1987" s="9">
        <f t="shared" ref="R1987:R2050" si="315">M1987*0.2+N1987*0.2+O1987*0.35+P1987*0.25</f>
        <v>68.375</v>
      </c>
      <c r="S1987" s="9">
        <f t="shared" ref="S1987:S2050" si="316">M1987*0.15+N1987*0.15+O1987*0.25+P1987*0.45</f>
        <v>72.575000000000003</v>
      </c>
      <c r="T1987" s="9">
        <f t="shared" ref="T1987:T2050" si="317">0.25*SUM(M1987:P1987)</f>
        <v>70.875</v>
      </c>
      <c r="U1987" s="8">
        <f t="shared" ref="U1987:U2050" si="318">SUM(Q1987:S1987)/3</f>
        <v>71.158333333333346</v>
      </c>
      <c r="V1987" s="8">
        <f t="shared" ref="V1987:V2050" si="319">SUM(Q1987:T1987)/4</f>
        <v>71.087500000000006</v>
      </c>
    </row>
    <row r="1988" spans="1:22" ht="13.5" x14ac:dyDescent="0.25">
      <c r="A1988" s="3">
        <f>RSI!A1988</f>
        <v>45188</v>
      </c>
      <c r="B1988" s="2">
        <f>RSI!B1988</f>
        <v>7.4459999999999997</v>
      </c>
      <c r="C1988" s="2">
        <f>RSI!I1988</f>
        <v>61.867155410857869</v>
      </c>
      <c r="D1988" s="2">
        <f>MACD!E1988</f>
        <v>-0.1222237204579848</v>
      </c>
      <c r="E1988" s="2">
        <f>MACD!F1988</f>
        <v>-6.5619860061791352E-2</v>
      </c>
      <c r="F1988" s="2">
        <f>'Moving Avg'!D1988</f>
        <v>7.4796999999999993</v>
      </c>
      <c r="G1988" s="2">
        <f>'Moving Avg'!F1988</f>
        <v>7.3129799999999987</v>
      </c>
      <c r="H1988" s="2">
        <f>'Moving Avg'!G1988</f>
        <v>7.2443740000000005</v>
      </c>
      <c r="I1988" s="2">
        <f>'Moving Avg'!H1988</f>
        <v>6.628380500000004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  <c r="M1988" s="8">
        <f t="shared" si="313"/>
        <v>50</v>
      </c>
      <c r="N1988" s="8">
        <f t="shared" si="310"/>
        <v>100</v>
      </c>
      <c r="O1988" s="8">
        <f t="shared" si="311"/>
        <v>50</v>
      </c>
      <c r="P1988" s="8">
        <f t="shared" si="312"/>
        <v>16.5</v>
      </c>
      <c r="Q1988" s="9">
        <f t="shared" si="314"/>
        <v>62.475000000000001</v>
      </c>
      <c r="R1988" s="9">
        <f t="shared" si="315"/>
        <v>51.625</v>
      </c>
      <c r="S1988" s="9">
        <f t="shared" si="316"/>
        <v>42.424999999999997</v>
      </c>
      <c r="T1988" s="9">
        <f t="shared" si="317"/>
        <v>54.125</v>
      </c>
      <c r="U1988" s="8">
        <f t="shared" si="318"/>
        <v>52.17499999999999</v>
      </c>
      <c r="V1988" s="8">
        <f t="shared" si="319"/>
        <v>52.662499999999994</v>
      </c>
    </row>
    <row r="1989" spans="1:22" ht="13.5" x14ac:dyDescent="0.25">
      <c r="A1989" s="3">
        <f>RSI!A1989</f>
        <v>45189</v>
      </c>
      <c r="B1989" s="2">
        <f>RSI!B1989</f>
        <v>7.3898000000000001</v>
      </c>
      <c r="C1989" s="2">
        <f>RSI!I1989</f>
        <v>55.974368610183546</v>
      </c>
      <c r="D1989" s="2">
        <f>MACD!E1989</f>
        <v>-0.10392205319839132</v>
      </c>
      <c r="E1989" s="2">
        <f>MACD!F1989</f>
        <v>-7.3280298689111345E-2</v>
      </c>
      <c r="F1989" s="2">
        <f>'Moving Avg'!D1989</f>
        <v>7.4628399999999999</v>
      </c>
      <c r="G1989" s="2">
        <f>'Moving Avg'!F1989</f>
        <v>7.3223450000000003</v>
      </c>
      <c r="H1989" s="2">
        <f>'Moving Avg'!G1989</f>
        <v>7.2506640000000004</v>
      </c>
      <c r="I1989" s="2">
        <f>'Moving Avg'!H1989</f>
        <v>6.6330890000000036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3"/>
        <v>50</v>
      </c>
      <c r="N1989" s="8">
        <f t="shared" si="310"/>
        <v>100</v>
      </c>
      <c r="O1989" s="8">
        <f t="shared" si="311"/>
        <v>50</v>
      </c>
      <c r="P1989" s="8">
        <f t="shared" si="312"/>
        <v>16.5</v>
      </c>
      <c r="Q1989" s="9">
        <f t="shared" si="314"/>
        <v>62.475000000000001</v>
      </c>
      <c r="R1989" s="9">
        <f t="shared" si="315"/>
        <v>51.625</v>
      </c>
      <c r="S1989" s="9">
        <f t="shared" si="316"/>
        <v>42.424999999999997</v>
      </c>
      <c r="T1989" s="9">
        <f t="shared" si="317"/>
        <v>54.125</v>
      </c>
      <c r="U1989" s="8">
        <f t="shared" si="318"/>
        <v>52.17499999999999</v>
      </c>
      <c r="V1989" s="8">
        <f t="shared" si="319"/>
        <v>52.662499999999994</v>
      </c>
    </row>
    <row r="1990" spans="1:22" ht="13.5" x14ac:dyDescent="0.25">
      <c r="A1990" s="3">
        <f>RSI!A1990</f>
        <v>45190</v>
      </c>
      <c r="B1990" s="2">
        <f>RSI!B1990</f>
        <v>7.2866999999999997</v>
      </c>
      <c r="C1990" s="2">
        <f>RSI!I1990</f>
        <v>47.109434624127765</v>
      </c>
      <c r="D1990" s="2">
        <f>MACD!E1990</f>
        <v>-8.8389156591035523E-2</v>
      </c>
      <c r="E1990" s="2">
        <f>MACD!F1990</f>
        <v>-7.6302070269496175E-2</v>
      </c>
      <c r="F1990" s="2">
        <f>'Moving Avg'!D1990</f>
        <v>7.4216199999999999</v>
      </c>
      <c r="G1990" s="2">
        <f>'Moving Avg'!F1990</f>
        <v>7.3260900000000007</v>
      </c>
      <c r="H1990" s="2">
        <f>'Moving Avg'!G1990</f>
        <v>7.2533019999999988</v>
      </c>
      <c r="I1990" s="2">
        <f>'Moving Avg'!H1990</f>
        <v>6.6375025000000036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3"/>
        <v>50</v>
      </c>
      <c r="N1990" s="8">
        <f t="shared" si="310"/>
        <v>45</v>
      </c>
      <c r="O1990" s="8">
        <f t="shared" si="311"/>
        <v>50</v>
      </c>
      <c r="P1990" s="8">
        <f t="shared" si="312"/>
        <v>16.5</v>
      </c>
      <c r="Q1990" s="9">
        <f t="shared" si="314"/>
        <v>43.225000000000001</v>
      </c>
      <c r="R1990" s="9">
        <f t="shared" si="315"/>
        <v>40.625</v>
      </c>
      <c r="S1990" s="9">
        <f t="shared" si="316"/>
        <v>34.174999999999997</v>
      </c>
      <c r="T1990" s="9">
        <f t="shared" si="317"/>
        <v>40.375</v>
      </c>
      <c r="U1990" s="8">
        <f t="shared" si="318"/>
        <v>39.341666666666661</v>
      </c>
      <c r="V1990" s="8">
        <f t="shared" si="319"/>
        <v>39.599999999999994</v>
      </c>
    </row>
    <row r="1991" spans="1:22" ht="13.5" x14ac:dyDescent="0.25">
      <c r="A1991" s="3">
        <f>RSI!A1991</f>
        <v>45191</v>
      </c>
      <c r="B1991" s="2">
        <f>RSI!B1991</f>
        <v>7.2866999999999997</v>
      </c>
      <c r="C1991" s="2">
        <f>RSI!I1991</f>
        <v>47.109434624127765</v>
      </c>
      <c r="D1991" s="2">
        <f>MACD!E1991</f>
        <v>-6.9244133248052897E-2</v>
      </c>
      <c r="E1991" s="2">
        <f>MACD!F1991</f>
        <v>-7.4890482865207525E-2</v>
      </c>
      <c r="F1991" s="2">
        <f>'Moving Avg'!D1991</f>
        <v>7.3803999999999998</v>
      </c>
      <c r="G1991" s="2">
        <f>'Moving Avg'!F1991</f>
        <v>7.3302999999999994</v>
      </c>
      <c r="H1991" s="2">
        <f>'Moving Avg'!G1991</f>
        <v>7.2577059999999998</v>
      </c>
      <c r="I1991" s="2">
        <f>'Moving Avg'!H1991</f>
        <v>6.6421370000000062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  <c r="M1991" s="8">
        <f t="shared" si="313"/>
        <v>50</v>
      </c>
      <c r="N1991" s="8">
        <f t="shared" si="310"/>
        <v>0</v>
      </c>
      <c r="O1991" s="8">
        <f t="shared" si="311"/>
        <v>50</v>
      </c>
      <c r="P1991" s="8">
        <f t="shared" si="312"/>
        <v>16.5</v>
      </c>
      <c r="Q1991" s="9">
        <f t="shared" si="314"/>
        <v>27.475000000000001</v>
      </c>
      <c r="R1991" s="9">
        <f t="shared" si="315"/>
        <v>31.625</v>
      </c>
      <c r="S1991" s="9">
        <f t="shared" si="316"/>
        <v>27.425000000000001</v>
      </c>
      <c r="T1991" s="9">
        <f t="shared" si="317"/>
        <v>29.125</v>
      </c>
      <c r="U1991" s="8">
        <f t="shared" si="318"/>
        <v>28.841666666666669</v>
      </c>
      <c r="V1991" s="8">
        <f t="shared" si="319"/>
        <v>28.912500000000001</v>
      </c>
    </row>
    <row r="1992" spans="1:22" ht="13.5" x14ac:dyDescent="0.25">
      <c r="A1992" s="3">
        <f>RSI!A1992</f>
        <v>45194</v>
      </c>
      <c r="B1992" s="2">
        <f>RSI!B1992</f>
        <v>7.2118000000000002</v>
      </c>
      <c r="C1992" s="2">
        <f>RSI!I1992</f>
        <v>41.563317617851304</v>
      </c>
      <c r="D1992" s="2">
        <f>MACD!E1992</f>
        <v>-3.5728298626080957E-2</v>
      </c>
      <c r="E1992" s="2">
        <f>MACD!F1992</f>
        <v>-6.7058046017382217E-2</v>
      </c>
      <c r="F1992" s="2">
        <f>'Moving Avg'!D1992</f>
        <v>7.3241999999999994</v>
      </c>
      <c r="G1992" s="2">
        <f>'Moving Avg'!F1992</f>
        <v>7.3284250000000002</v>
      </c>
      <c r="H1992" s="2">
        <f>'Moving Avg'!G1992</f>
        <v>7.2620259999999988</v>
      </c>
      <c r="I1992" s="2">
        <f>'Moving Avg'!H1992</f>
        <v>6.6461760000000059</v>
      </c>
      <c r="J1992" s="6" t="str">
        <f>OBV!F1992</f>
        <v>BEARISH</v>
      </c>
      <c r="K1992" s="6" t="str">
        <f>OBV!G1992</f>
        <v>WEAK</v>
      </c>
      <c r="L1992" s="6" t="str">
        <f>OBV!H1992</f>
        <v>CONFIRMED BEARISH</v>
      </c>
      <c r="M1992" s="8">
        <f t="shared" si="313"/>
        <v>50</v>
      </c>
      <c r="N1992" s="8">
        <f t="shared" si="310"/>
        <v>0</v>
      </c>
      <c r="O1992" s="8">
        <f t="shared" si="311"/>
        <v>50</v>
      </c>
      <c r="P1992" s="8">
        <f t="shared" si="312"/>
        <v>0</v>
      </c>
      <c r="Q1992" s="9">
        <f t="shared" si="314"/>
        <v>25</v>
      </c>
      <c r="R1992" s="9">
        <f t="shared" si="315"/>
        <v>27.5</v>
      </c>
      <c r="S1992" s="9">
        <f t="shared" si="316"/>
        <v>20</v>
      </c>
      <c r="T1992" s="9">
        <f t="shared" si="317"/>
        <v>25</v>
      </c>
      <c r="U1992" s="8">
        <f t="shared" si="318"/>
        <v>24.166666666666668</v>
      </c>
      <c r="V1992" s="8">
        <f t="shared" si="319"/>
        <v>24.375</v>
      </c>
    </row>
    <row r="1993" spans="1:22" ht="13.5" x14ac:dyDescent="0.25">
      <c r="A1993" s="3">
        <f>RSI!A1993</f>
        <v>45195</v>
      </c>
      <c r="B1993" s="2">
        <f>RSI!B1993</f>
        <v>7.2961</v>
      </c>
      <c r="C1993" s="2">
        <f>RSI!I1993</f>
        <v>48.860688986296786</v>
      </c>
      <c r="D1993" s="2">
        <f>MACD!E1993</f>
        <v>-1.295802023421011E-2</v>
      </c>
      <c r="E1993" s="2">
        <f>MACD!F1993</f>
        <v>-5.6238040860747796E-2</v>
      </c>
      <c r="F1993" s="2">
        <f>'Moving Avg'!D1993</f>
        <v>7.2942200000000001</v>
      </c>
      <c r="G1993" s="2">
        <f>'Moving Avg'!F1993</f>
        <v>7.3326400000000005</v>
      </c>
      <c r="H1993" s="2">
        <f>'Moving Avg'!G1993</f>
        <v>7.2683859999999978</v>
      </c>
      <c r="I1993" s="2">
        <f>'Moving Avg'!H1993</f>
        <v>6.6506810000000049</v>
      </c>
      <c r="J1993" s="6" t="str">
        <f>OBV!F1993</f>
        <v>BULLISH</v>
      </c>
      <c r="K1993" s="6" t="str">
        <f>OBV!G1993</f>
        <v>STRONG</v>
      </c>
      <c r="L1993" s="6" t="str">
        <f>OBV!H1993</f>
        <v>BULLISH DIVERGENCE</v>
      </c>
      <c r="M1993" s="8">
        <f t="shared" si="313"/>
        <v>50</v>
      </c>
      <c r="N1993" s="8">
        <f t="shared" si="310"/>
        <v>0</v>
      </c>
      <c r="O1993" s="8">
        <f t="shared" si="311"/>
        <v>50</v>
      </c>
      <c r="P1993" s="8">
        <f t="shared" si="312"/>
        <v>83</v>
      </c>
      <c r="Q1993" s="9">
        <f t="shared" si="314"/>
        <v>37.450000000000003</v>
      </c>
      <c r="R1993" s="9">
        <f t="shared" si="315"/>
        <v>48.25</v>
      </c>
      <c r="S1993" s="9">
        <f t="shared" si="316"/>
        <v>57.35</v>
      </c>
      <c r="T1993" s="9">
        <f t="shared" si="317"/>
        <v>45.75</v>
      </c>
      <c r="U1993" s="8">
        <f t="shared" si="318"/>
        <v>47.683333333333337</v>
      </c>
      <c r="V1993" s="8">
        <f t="shared" si="319"/>
        <v>47.2</v>
      </c>
    </row>
    <row r="1994" spans="1:22" ht="13.5" x14ac:dyDescent="0.25">
      <c r="A1994" s="3">
        <f>RSI!A1994</f>
        <v>45197</v>
      </c>
      <c r="B1994" s="2">
        <f>RSI!B1994</f>
        <v>7.2118000000000002</v>
      </c>
      <c r="C1994" s="2">
        <f>RSI!I1994</f>
        <v>43.06870451847675</v>
      </c>
      <c r="D1994" s="2">
        <f>MACD!E1994</f>
        <v>2.1308243693714424E-2</v>
      </c>
      <c r="E1994" s="2">
        <f>MACD!F1994</f>
        <v>-4.0728783949855352E-2</v>
      </c>
      <c r="F1994" s="2">
        <f>'Moving Avg'!D1994</f>
        <v>7.2586199999999987</v>
      </c>
      <c r="G1994" s="2">
        <f>'Moving Avg'!F1994</f>
        <v>7.3326400000000005</v>
      </c>
      <c r="H1994" s="2">
        <f>'Moving Avg'!G1994</f>
        <v>7.2748259999999982</v>
      </c>
      <c r="I1994" s="2">
        <f>'Moving Avg'!H1994</f>
        <v>6.6547200000000055</v>
      </c>
      <c r="J1994" s="6" t="str">
        <f>OBV!F1994</f>
        <v>BULLISH</v>
      </c>
      <c r="K1994" s="6" t="str">
        <f>OBV!G1994</f>
        <v>STRONG</v>
      </c>
      <c r="L1994" s="6" t="str">
        <f>OBV!H1994</f>
        <v>BULLISH DIVERGENCE</v>
      </c>
      <c r="M1994" s="8">
        <f t="shared" si="313"/>
        <v>50</v>
      </c>
      <c r="N1994" s="8">
        <f t="shared" si="310"/>
        <v>0</v>
      </c>
      <c r="O1994" s="8">
        <f t="shared" si="311"/>
        <v>50</v>
      </c>
      <c r="P1994" s="8">
        <f t="shared" si="312"/>
        <v>83</v>
      </c>
      <c r="Q1994" s="9">
        <f t="shared" si="314"/>
        <v>37.450000000000003</v>
      </c>
      <c r="R1994" s="9">
        <f t="shared" si="315"/>
        <v>48.25</v>
      </c>
      <c r="S1994" s="9">
        <f t="shared" si="316"/>
        <v>57.35</v>
      </c>
      <c r="T1994" s="9">
        <f t="shared" si="317"/>
        <v>45.75</v>
      </c>
      <c r="U1994" s="8">
        <f t="shared" si="318"/>
        <v>47.683333333333337</v>
      </c>
      <c r="V1994" s="8">
        <f t="shared" si="319"/>
        <v>47.2</v>
      </c>
    </row>
    <row r="1995" spans="1:22" ht="13.5" x14ac:dyDescent="0.25">
      <c r="A1995" s="3">
        <f>RSI!A1995</f>
        <v>45198</v>
      </c>
      <c r="B1995" s="2">
        <f>RSI!B1995</f>
        <v>7.2118000000000002</v>
      </c>
      <c r="C1995" s="2">
        <f>RSI!I1995</f>
        <v>43.068704518476743</v>
      </c>
      <c r="D1995" s="2">
        <f>MACD!E1995</f>
        <v>5.3778299549567699E-2</v>
      </c>
      <c r="E1995" s="2">
        <f>MACD!F1995</f>
        <v>-2.1827367249970739E-2</v>
      </c>
      <c r="F1995" s="2">
        <f>'Moving Avg'!D1995</f>
        <v>7.2436399999999992</v>
      </c>
      <c r="G1995" s="2">
        <f>'Moving Avg'!F1995</f>
        <v>7.3349800000000016</v>
      </c>
      <c r="H1995" s="2">
        <f>'Moving Avg'!G1995</f>
        <v>7.2800299999999982</v>
      </c>
      <c r="I1995" s="2">
        <f>'Moving Avg'!H1995</f>
        <v>6.6588475000000065</v>
      </c>
      <c r="J1995" s="6" t="str">
        <f>OBV!F1995</f>
        <v>BULLISH</v>
      </c>
      <c r="K1995" s="6" t="str">
        <f>OBV!G1995</f>
        <v>STRONG</v>
      </c>
      <c r="L1995" s="6" t="str">
        <f>OBV!H1995</f>
        <v>BULLISH DIVERGENCE</v>
      </c>
      <c r="M1995" s="8">
        <f t="shared" si="313"/>
        <v>50</v>
      </c>
      <c r="N1995" s="8">
        <f t="shared" si="310"/>
        <v>0</v>
      </c>
      <c r="O1995" s="8">
        <f t="shared" si="311"/>
        <v>50</v>
      </c>
      <c r="P1995" s="8">
        <f t="shared" si="312"/>
        <v>83</v>
      </c>
      <c r="Q1995" s="9">
        <f t="shared" si="314"/>
        <v>37.450000000000003</v>
      </c>
      <c r="R1995" s="9">
        <f t="shared" si="315"/>
        <v>48.25</v>
      </c>
      <c r="S1995" s="9">
        <f t="shared" si="316"/>
        <v>57.35</v>
      </c>
      <c r="T1995" s="9">
        <f t="shared" si="317"/>
        <v>45.75</v>
      </c>
      <c r="U1995" s="8">
        <f t="shared" si="318"/>
        <v>47.683333333333337</v>
      </c>
      <c r="V1995" s="8">
        <f t="shared" si="319"/>
        <v>47.2</v>
      </c>
    </row>
    <row r="1996" spans="1:22" ht="13.5" x14ac:dyDescent="0.25">
      <c r="A1996" s="3">
        <f>RSI!A1996</f>
        <v>45201</v>
      </c>
      <c r="B1996" s="2">
        <f>RSI!B1996</f>
        <v>7.2118000000000002</v>
      </c>
      <c r="C1996" s="2">
        <f>RSI!I1996</f>
        <v>43.068704518476743</v>
      </c>
      <c r="D1996" s="2">
        <f>MACD!E1996</f>
        <v>8.1807223088487646E-2</v>
      </c>
      <c r="E1996" s="2">
        <f>MACD!F1996</f>
        <v>-1.1004491822790598E-3</v>
      </c>
      <c r="F1996" s="2">
        <f>'Moving Avg'!D1996</f>
        <v>7.2286599999999996</v>
      </c>
      <c r="G1996" s="2">
        <f>'Moving Avg'!F1996</f>
        <v>7.337320000000001</v>
      </c>
      <c r="H1996" s="2">
        <f>'Moving Avg'!G1996</f>
        <v>7.2852339999999973</v>
      </c>
      <c r="I1996" s="2">
        <f>'Moving Avg'!H1996</f>
        <v>6.6635490000000059</v>
      </c>
      <c r="J1996" s="6" t="str">
        <f>OBV!F1996</f>
        <v>BULLISH</v>
      </c>
      <c r="K1996" s="6" t="str">
        <f>OBV!G1996</f>
        <v>STRONG</v>
      </c>
      <c r="L1996" s="6" t="str">
        <f>OBV!H1996</f>
        <v>BULLISH DIVERGENCE</v>
      </c>
      <c r="M1996" s="8">
        <f t="shared" si="313"/>
        <v>50</v>
      </c>
      <c r="N1996" s="8">
        <f t="shared" si="310"/>
        <v>0</v>
      </c>
      <c r="O1996" s="8">
        <f t="shared" si="311"/>
        <v>50</v>
      </c>
      <c r="P1996" s="8">
        <f t="shared" si="312"/>
        <v>83</v>
      </c>
      <c r="Q1996" s="9">
        <f t="shared" si="314"/>
        <v>37.450000000000003</v>
      </c>
      <c r="R1996" s="9">
        <f t="shared" si="315"/>
        <v>48.25</v>
      </c>
      <c r="S1996" s="9">
        <f t="shared" si="316"/>
        <v>57.35</v>
      </c>
      <c r="T1996" s="9">
        <f t="shared" si="317"/>
        <v>45.75</v>
      </c>
      <c r="U1996" s="8">
        <f t="shared" si="318"/>
        <v>47.683333333333337</v>
      </c>
      <c r="V1996" s="8">
        <f t="shared" si="319"/>
        <v>47.2</v>
      </c>
    </row>
    <row r="1997" spans="1:22" ht="13.5" x14ac:dyDescent="0.25">
      <c r="A1997" s="3">
        <f>RSI!A1997</f>
        <v>45202</v>
      </c>
      <c r="B1997" s="2">
        <f>RSI!B1997</f>
        <v>7.5396000000000001</v>
      </c>
      <c r="C1997" s="2">
        <f>RSI!I1997</f>
        <v>63.869416543013187</v>
      </c>
      <c r="D1997" s="2">
        <f>MACD!E1997</f>
        <v>8.1755727592330629E-2</v>
      </c>
      <c r="E1997" s="2">
        <f>MACD!F1997</f>
        <v>1.5470786172642878E-2</v>
      </c>
      <c r="F1997" s="2">
        <f>'Moving Avg'!D1997</f>
        <v>7.2942200000000001</v>
      </c>
      <c r="G1997" s="2">
        <f>'Moving Avg'!F1997</f>
        <v>7.3537100000000013</v>
      </c>
      <c r="H1997" s="2">
        <f>'Moving Avg'!G1997</f>
        <v>7.2920459999999983</v>
      </c>
      <c r="I1997" s="2">
        <f>'Moving Avg'!H1997</f>
        <v>6.6698895000000071</v>
      </c>
      <c r="J1997" s="6" t="str">
        <f>OBV!F1997</f>
        <v>BULLISH</v>
      </c>
      <c r="K1997" s="6" t="str">
        <f>OBV!G1997</f>
        <v>STRONG</v>
      </c>
      <c r="L1997" s="6" t="str">
        <f>OBV!H1997</f>
        <v>CONFIRMED BULLISH</v>
      </c>
      <c r="M1997" s="8">
        <f t="shared" si="313"/>
        <v>50</v>
      </c>
      <c r="N1997" s="8">
        <f t="shared" si="310"/>
        <v>0</v>
      </c>
      <c r="O1997" s="8">
        <f t="shared" si="311"/>
        <v>50</v>
      </c>
      <c r="P1997" s="8">
        <f t="shared" si="312"/>
        <v>100</v>
      </c>
      <c r="Q1997" s="9">
        <f t="shared" si="314"/>
        <v>40</v>
      </c>
      <c r="R1997" s="9">
        <f t="shared" si="315"/>
        <v>52.5</v>
      </c>
      <c r="S1997" s="9">
        <f t="shared" si="316"/>
        <v>65</v>
      </c>
      <c r="T1997" s="9">
        <f t="shared" si="317"/>
        <v>50</v>
      </c>
      <c r="U1997" s="8">
        <f t="shared" si="318"/>
        <v>52.5</v>
      </c>
      <c r="V1997" s="8">
        <f t="shared" si="319"/>
        <v>51.875</v>
      </c>
    </row>
    <row r="1998" spans="1:22" ht="13.5" x14ac:dyDescent="0.25">
      <c r="A1998" s="3">
        <f>RSI!A1998</f>
        <v>45203</v>
      </c>
      <c r="B1998" s="2">
        <f>RSI!B1998</f>
        <v>7.3990999999999998</v>
      </c>
      <c r="C1998" s="2">
        <f>RSI!I1998</f>
        <v>54.652435144535922</v>
      </c>
      <c r="D1998" s="2">
        <f>MACD!E1998</f>
        <v>8.3457766988877857E-2</v>
      </c>
      <c r="E1998" s="2">
        <f>MACD!F1998</f>
        <v>2.9068182335889873E-2</v>
      </c>
      <c r="F1998" s="2">
        <f>'Moving Avg'!D1998</f>
        <v>7.3148200000000001</v>
      </c>
      <c r="G1998" s="2">
        <f>'Moving Avg'!F1998</f>
        <v>7.3640099999999986</v>
      </c>
      <c r="H1998" s="2">
        <f>'Moving Avg'!G1998</f>
        <v>7.2962259999999981</v>
      </c>
      <c r="I1998" s="2">
        <f>'Moving Avg'!H1998</f>
        <v>6.6755275000000065</v>
      </c>
      <c r="J1998" s="6" t="str">
        <f>OBV!F1998</f>
        <v>BULLISH</v>
      </c>
      <c r="K1998" s="6" t="str">
        <f>OBV!G1998</f>
        <v>STRONG</v>
      </c>
      <c r="L1998" s="6" t="str">
        <f>OBV!H1998</f>
        <v>CONFIRMED BULLISH</v>
      </c>
      <c r="M1998" s="8">
        <f t="shared" si="313"/>
        <v>50</v>
      </c>
      <c r="N1998" s="8">
        <f t="shared" si="310"/>
        <v>0</v>
      </c>
      <c r="O1998" s="8">
        <f t="shared" si="311"/>
        <v>50</v>
      </c>
      <c r="P1998" s="8">
        <f t="shared" si="312"/>
        <v>100</v>
      </c>
      <c r="Q1998" s="9">
        <f t="shared" si="314"/>
        <v>40</v>
      </c>
      <c r="R1998" s="9">
        <f t="shared" si="315"/>
        <v>52.5</v>
      </c>
      <c r="S1998" s="9">
        <f t="shared" si="316"/>
        <v>65</v>
      </c>
      <c r="T1998" s="9">
        <f t="shared" si="317"/>
        <v>50</v>
      </c>
      <c r="U1998" s="8">
        <f t="shared" si="318"/>
        <v>52.5</v>
      </c>
      <c r="V1998" s="8">
        <f t="shared" si="319"/>
        <v>51.875</v>
      </c>
    </row>
    <row r="1999" spans="1:22" ht="13.5" x14ac:dyDescent="0.25">
      <c r="A1999" s="3">
        <f>RSI!A1999</f>
        <v>45204</v>
      </c>
      <c r="B1999" s="2">
        <f>RSI!B1999</f>
        <v>7.3710000000000004</v>
      </c>
      <c r="C1999" s="2">
        <f>RSI!I1999</f>
        <v>53.004930268172771</v>
      </c>
      <c r="D1999" s="2">
        <f>MACD!E1999</f>
        <v>7.7809988544703224E-2</v>
      </c>
      <c r="E1999" s="2">
        <f>MACD!F1999</f>
        <v>3.8816543577652546E-2</v>
      </c>
      <c r="F1999" s="2">
        <f>'Moving Avg'!D1999</f>
        <v>7.34666</v>
      </c>
      <c r="G1999" s="2">
        <f>'Moving Avg'!F1999</f>
        <v>7.3649450000000005</v>
      </c>
      <c r="H1999" s="2">
        <f>'Moving Avg'!G1999</f>
        <v>7.2987839999999968</v>
      </c>
      <c r="I1999" s="2">
        <f>'Moving Avg'!H1999</f>
        <v>6.6808925000000068</v>
      </c>
      <c r="J1999" s="6" t="str">
        <f>OBV!F1999</f>
        <v>BULLISH</v>
      </c>
      <c r="K1999" s="6" t="str">
        <f>OBV!G1999</f>
        <v>STRONG</v>
      </c>
      <c r="L1999" s="6" t="str">
        <f>OBV!H1999</f>
        <v>CONFIRMED BULLISH</v>
      </c>
      <c r="M1999" s="8">
        <f t="shared" si="313"/>
        <v>50</v>
      </c>
      <c r="N1999" s="8">
        <f t="shared" si="310"/>
        <v>0</v>
      </c>
      <c r="O1999" s="8">
        <f t="shared" si="311"/>
        <v>50</v>
      </c>
      <c r="P1999" s="8">
        <f t="shared" si="312"/>
        <v>100</v>
      </c>
      <c r="Q1999" s="9">
        <f t="shared" si="314"/>
        <v>40</v>
      </c>
      <c r="R1999" s="9">
        <f t="shared" si="315"/>
        <v>52.5</v>
      </c>
      <c r="S1999" s="9">
        <f t="shared" si="316"/>
        <v>65</v>
      </c>
      <c r="T1999" s="9">
        <f t="shared" si="317"/>
        <v>50</v>
      </c>
      <c r="U1999" s="8">
        <f t="shared" si="318"/>
        <v>52.5</v>
      </c>
      <c r="V1999" s="8">
        <f t="shared" si="319"/>
        <v>51.875</v>
      </c>
    </row>
    <row r="2000" spans="1:22" ht="13.5" x14ac:dyDescent="0.25">
      <c r="A2000" s="3">
        <f>RSI!A2000</f>
        <v>45205</v>
      </c>
      <c r="B2000" s="2">
        <f>RSI!B2000</f>
        <v>7.3990999999999998</v>
      </c>
      <c r="C2000" s="2">
        <f>RSI!I2000</f>
        <v>54.482606405921452</v>
      </c>
      <c r="D2000" s="2">
        <f>MACD!E2000</f>
        <v>5.4769592458302263E-2</v>
      </c>
      <c r="E2000" s="2">
        <f>MACD!F2000</f>
        <v>4.2007153353782495E-2</v>
      </c>
      <c r="F2000" s="2">
        <f>'Moving Avg'!D2000</f>
        <v>7.3841200000000002</v>
      </c>
      <c r="G2000" s="2">
        <f>'Moving Avg'!F2000</f>
        <v>7.3696249999999992</v>
      </c>
      <c r="H2000" s="2">
        <f>'Moving Avg'!G2000</f>
        <v>7.3010199999999967</v>
      </c>
      <c r="I2000" s="2">
        <f>'Moving Avg'!H2000</f>
        <v>6.6865305000000079</v>
      </c>
      <c r="J2000" s="6" t="str">
        <f>OBV!F2000</f>
        <v>BULLISH</v>
      </c>
      <c r="K2000" s="6" t="str">
        <f>OBV!G2000</f>
        <v>STRONG</v>
      </c>
      <c r="L2000" s="6" t="str">
        <f>OBV!H2000</f>
        <v>CONFIRMED BULLISH</v>
      </c>
      <c r="M2000" s="8">
        <f t="shared" si="313"/>
        <v>50</v>
      </c>
      <c r="N2000" s="8">
        <f t="shared" si="310"/>
        <v>0</v>
      </c>
      <c r="O2000" s="8">
        <f t="shared" si="311"/>
        <v>50</v>
      </c>
      <c r="P2000" s="8">
        <f t="shared" si="312"/>
        <v>100</v>
      </c>
      <c r="Q2000" s="9">
        <f t="shared" si="314"/>
        <v>40</v>
      </c>
      <c r="R2000" s="9">
        <f t="shared" si="315"/>
        <v>52.5</v>
      </c>
      <c r="S2000" s="9">
        <f t="shared" si="316"/>
        <v>65</v>
      </c>
      <c r="T2000" s="9">
        <f t="shared" si="317"/>
        <v>50</v>
      </c>
      <c r="U2000" s="8">
        <f t="shared" si="318"/>
        <v>52.5</v>
      </c>
      <c r="V2000" s="8">
        <f t="shared" si="319"/>
        <v>51.875</v>
      </c>
    </row>
    <row r="2001" spans="1:22" ht="13.5" x14ac:dyDescent="0.25">
      <c r="A2001" s="3">
        <f>RSI!A2001</f>
        <v>45208</v>
      </c>
      <c r="B2001" s="2">
        <f>RSI!B2001</f>
        <v>7.3898000000000001</v>
      </c>
      <c r="C2001" s="2">
        <f>RSI!I2001</f>
        <v>53.878788351585122</v>
      </c>
      <c r="D2001" s="2">
        <f>MACD!E2001</f>
        <v>3.5501822391085014E-2</v>
      </c>
      <c r="E2001" s="2">
        <f>MACD!F2001</f>
        <v>4.0706087161243E-2</v>
      </c>
      <c r="F2001" s="2">
        <f>'Moving Avg'!D2001</f>
        <v>7.4197199999999999</v>
      </c>
      <c r="G2001" s="2">
        <f>'Moving Avg'!F2001</f>
        <v>7.3719700000000001</v>
      </c>
      <c r="H2001" s="2">
        <f>'Moving Avg'!G2001</f>
        <v>7.3035999999999968</v>
      </c>
      <c r="I2001" s="2">
        <f>'Moving Avg'!H2001</f>
        <v>6.6925635000000065</v>
      </c>
      <c r="J2001" s="6" t="str">
        <f>OBV!F2001</f>
        <v>BULLISH</v>
      </c>
      <c r="K2001" s="6" t="str">
        <f>OBV!G2001</f>
        <v>STRONG</v>
      </c>
      <c r="L2001" s="6" t="str">
        <f>OBV!H2001</f>
        <v>CONFIRMED BULLISH</v>
      </c>
      <c r="M2001" s="8">
        <f t="shared" si="313"/>
        <v>50</v>
      </c>
      <c r="N2001" s="8">
        <f t="shared" si="310"/>
        <v>45</v>
      </c>
      <c r="O2001" s="8">
        <f t="shared" si="311"/>
        <v>50</v>
      </c>
      <c r="P2001" s="8">
        <f t="shared" si="312"/>
        <v>100</v>
      </c>
      <c r="Q2001" s="9">
        <f t="shared" si="314"/>
        <v>55.75</v>
      </c>
      <c r="R2001" s="9">
        <f t="shared" si="315"/>
        <v>61.5</v>
      </c>
      <c r="S2001" s="9">
        <f t="shared" si="316"/>
        <v>71.75</v>
      </c>
      <c r="T2001" s="9">
        <f t="shared" si="317"/>
        <v>61.25</v>
      </c>
      <c r="U2001" s="8">
        <f t="shared" si="318"/>
        <v>63</v>
      </c>
      <c r="V2001" s="8">
        <f t="shared" si="319"/>
        <v>62.5625</v>
      </c>
    </row>
    <row r="2002" spans="1:22" ht="13.5" x14ac:dyDescent="0.25">
      <c r="A2002" s="3">
        <f>RSI!A2002</f>
        <v>45209</v>
      </c>
      <c r="B2002" s="2">
        <f>RSI!B2002</f>
        <v>7.2492999999999999</v>
      </c>
      <c r="C2002" s="2">
        <f>RSI!I2002</f>
        <v>45.647894059587678</v>
      </c>
      <c r="D2002" s="2">
        <f>MACD!E2002</f>
        <v>1.7710813678695203E-2</v>
      </c>
      <c r="E2002" s="2">
        <f>MACD!F2002</f>
        <v>3.6107032464733443E-2</v>
      </c>
      <c r="F2002" s="2">
        <f>'Moving Avg'!D2002</f>
        <v>7.3616600000000005</v>
      </c>
      <c r="G2002" s="2">
        <f>'Moving Avg'!F2002</f>
        <v>7.3635399999999986</v>
      </c>
      <c r="H2002" s="2">
        <f>'Moving Avg'!G2002</f>
        <v>7.3006039999999954</v>
      </c>
      <c r="I2002" s="2">
        <f>'Moving Avg'!H2002</f>
        <v>6.6979385000000056</v>
      </c>
      <c r="J2002" s="6" t="str">
        <f>OBV!F2002</f>
        <v>BEARISH</v>
      </c>
      <c r="K2002" s="6" t="str">
        <f>OBV!G2002</f>
        <v>WEAK</v>
      </c>
      <c r="L2002" s="6" t="str">
        <f>OBV!H2002</f>
        <v>CONFIRMED BEARISH</v>
      </c>
      <c r="M2002" s="8">
        <f t="shared" si="313"/>
        <v>50</v>
      </c>
      <c r="N2002" s="8">
        <f t="shared" si="310"/>
        <v>45</v>
      </c>
      <c r="O2002" s="8">
        <f t="shared" si="311"/>
        <v>50</v>
      </c>
      <c r="P2002" s="8">
        <f t="shared" si="312"/>
        <v>0</v>
      </c>
      <c r="Q2002" s="9">
        <f t="shared" si="314"/>
        <v>40.75</v>
      </c>
      <c r="R2002" s="9">
        <f t="shared" si="315"/>
        <v>36.5</v>
      </c>
      <c r="S2002" s="9">
        <f t="shared" si="316"/>
        <v>26.75</v>
      </c>
      <c r="T2002" s="9">
        <f t="shared" si="317"/>
        <v>36.25</v>
      </c>
      <c r="U2002" s="8">
        <f t="shared" si="318"/>
        <v>34.666666666666664</v>
      </c>
      <c r="V2002" s="8">
        <f t="shared" si="319"/>
        <v>35.0625</v>
      </c>
    </row>
    <row r="2003" spans="1:22" ht="13.5" x14ac:dyDescent="0.25">
      <c r="A2003" s="3">
        <f>RSI!A2003</f>
        <v>45210</v>
      </c>
      <c r="B2003" s="2">
        <f>RSI!B2003</f>
        <v>7.2211999999999996</v>
      </c>
      <c r="C2003" s="2">
        <f>RSI!I2003</f>
        <v>44.193758740260179</v>
      </c>
      <c r="D2003" s="2">
        <f>MACD!E2003</f>
        <v>1.8193518377776385E-2</v>
      </c>
      <c r="E2003" s="2">
        <f>MACD!F2003</f>
        <v>3.2524329647342032E-2</v>
      </c>
      <c r="F2003" s="2">
        <f>'Moving Avg'!D2003</f>
        <v>7.3260799999999993</v>
      </c>
      <c r="G2003" s="2">
        <f>'Moving Avg'!F2003</f>
        <v>7.3537049999999997</v>
      </c>
      <c r="H2003" s="2">
        <f>'Moving Avg'!G2003</f>
        <v>7.2962959999999955</v>
      </c>
      <c r="I2003" s="2">
        <f>'Moving Avg'!H2003</f>
        <v>6.7031730000000076</v>
      </c>
      <c r="J2003" s="6" t="str">
        <f>OBV!F2003</f>
        <v>BEARISH</v>
      </c>
      <c r="K2003" s="6" t="str">
        <f>OBV!G2003</f>
        <v>WEAK</v>
      </c>
      <c r="L2003" s="6" t="str">
        <f>OBV!H2003</f>
        <v>CONFIRMED BEARISH</v>
      </c>
      <c r="M2003" s="8">
        <f t="shared" si="313"/>
        <v>50</v>
      </c>
      <c r="N2003" s="8">
        <f t="shared" si="310"/>
        <v>45</v>
      </c>
      <c r="O2003" s="8">
        <f t="shared" si="311"/>
        <v>50</v>
      </c>
      <c r="P2003" s="8">
        <f t="shared" si="312"/>
        <v>0</v>
      </c>
      <c r="Q2003" s="9">
        <f t="shared" si="314"/>
        <v>40.75</v>
      </c>
      <c r="R2003" s="9">
        <f t="shared" si="315"/>
        <v>36.5</v>
      </c>
      <c r="S2003" s="9">
        <f t="shared" si="316"/>
        <v>26.75</v>
      </c>
      <c r="T2003" s="9">
        <f t="shared" si="317"/>
        <v>36.25</v>
      </c>
      <c r="U2003" s="8">
        <f t="shared" si="318"/>
        <v>34.666666666666664</v>
      </c>
      <c r="V2003" s="8">
        <f t="shared" si="319"/>
        <v>35.0625</v>
      </c>
    </row>
    <row r="2004" spans="1:22" ht="13.5" x14ac:dyDescent="0.25">
      <c r="A2004" s="3">
        <f>RSI!A2004</f>
        <v>45211</v>
      </c>
      <c r="B2004" s="2">
        <f>RSI!B2004</f>
        <v>7.2587000000000002</v>
      </c>
      <c r="C2004" s="2">
        <f>RSI!I2004</f>
        <v>46.636825663449457</v>
      </c>
      <c r="D2004" s="2">
        <f>MACD!E2004</f>
        <v>3.4709249838629219E-3</v>
      </c>
      <c r="E2004" s="2">
        <f>MACD!F2004</f>
        <v>2.6713648714646213E-2</v>
      </c>
      <c r="F2004" s="2">
        <f>'Moving Avg'!D2004</f>
        <v>7.3036199999999996</v>
      </c>
      <c r="G2004" s="2">
        <f>'Moving Avg'!F2004</f>
        <v>7.3429349999999998</v>
      </c>
      <c r="H2004" s="2">
        <f>'Moving Avg'!G2004</f>
        <v>7.2927379999999964</v>
      </c>
      <c r="I2004" s="2">
        <f>'Moving Avg'!H2004</f>
        <v>6.708992500000007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  <c r="M2004" s="8">
        <f t="shared" si="313"/>
        <v>50</v>
      </c>
      <c r="N2004" s="8">
        <f t="shared" si="310"/>
        <v>100</v>
      </c>
      <c r="O2004" s="8">
        <f t="shared" si="311"/>
        <v>50</v>
      </c>
      <c r="P2004" s="8">
        <f t="shared" si="312"/>
        <v>66.5</v>
      </c>
      <c r="Q2004" s="9">
        <f t="shared" si="314"/>
        <v>69.974999999999994</v>
      </c>
      <c r="R2004" s="9">
        <f t="shared" si="315"/>
        <v>64.125</v>
      </c>
      <c r="S2004" s="9">
        <f t="shared" si="316"/>
        <v>64.924999999999997</v>
      </c>
      <c r="T2004" s="9">
        <f t="shared" si="317"/>
        <v>66.625</v>
      </c>
      <c r="U2004" s="8">
        <f t="shared" si="318"/>
        <v>66.341666666666654</v>
      </c>
      <c r="V2004" s="8">
        <f t="shared" si="319"/>
        <v>66.412499999999994</v>
      </c>
    </row>
    <row r="2005" spans="1:22" ht="13.5" x14ac:dyDescent="0.25">
      <c r="A2005" s="3">
        <f>RSI!A2005</f>
        <v>45212</v>
      </c>
      <c r="B2005" s="2">
        <f>RSI!B2005</f>
        <v>7.2587000000000002</v>
      </c>
      <c r="C2005" s="2">
        <f>RSI!I2005</f>
        <v>46.63682566344945</v>
      </c>
      <c r="D2005" s="2">
        <f>MACD!E2005</f>
        <v>-8.6378980453734044E-3</v>
      </c>
      <c r="E2005" s="2">
        <f>MACD!F2005</f>
        <v>1.9643339362642294E-2</v>
      </c>
      <c r="F2005" s="2">
        <f>'Moving Avg'!D2005</f>
        <v>7.2755399999999995</v>
      </c>
      <c r="G2005" s="2">
        <f>'Moving Avg'!F2005</f>
        <v>7.3312300000000006</v>
      </c>
      <c r="H2005" s="2">
        <f>'Moving Avg'!G2005</f>
        <v>7.2899299999999956</v>
      </c>
      <c r="I2005" s="2">
        <f>'Moving Avg'!H2005</f>
        <v>6.7137080000000076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3"/>
        <v>50</v>
      </c>
      <c r="N2005" s="8">
        <f t="shared" si="310"/>
        <v>100</v>
      </c>
      <c r="O2005" s="8">
        <f t="shared" si="311"/>
        <v>50</v>
      </c>
      <c r="P2005" s="8">
        <f t="shared" si="312"/>
        <v>16.5</v>
      </c>
      <c r="Q2005" s="9">
        <f t="shared" si="314"/>
        <v>62.475000000000001</v>
      </c>
      <c r="R2005" s="9">
        <f t="shared" si="315"/>
        <v>51.625</v>
      </c>
      <c r="S2005" s="9">
        <f t="shared" si="316"/>
        <v>42.424999999999997</v>
      </c>
      <c r="T2005" s="9">
        <f t="shared" si="317"/>
        <v>54.125</v>
      </c>
      <c r="U2005" s="8">
        <f t="shared" si="318"/>
        <v>52.17499999999999</v>
      </c>
      <c r="V2005" s="8">
        <f t="shared" si="319"/>
        <v>52.662499999999994</v>
      </c>
    </row>
    <row r="2006" spans="1:22" ht="13.5" x14ac:dyDescent="0.25">
      <c r="A2006" s="3">
        <f>RSI!A2006</f>
        <v>45215</v>
      </c>
      <c r="B2006" s="2">
        <f>RSI!B2006</f>
        <v>7.2587000000000002</v>
      </c>
      <c r="C2006" s="2">
        <f>RSI!I2006</f>
        <v>46.63682566344945</v>
      </c>
      <c r="D2006" s="2">
        <f>MACD!E2006</f>
        <v>-1.8560903005083063E-2</v>
      </c>
      <c r="E2006" s="2">
        <f>MACD!F2006</f>
        <v>1.2002490889097222E-2</v>
      </c>
      <c r="F2006" s="2">
        <f>'Moving Avg'!D2006</f>
        <v>7.24932</v>
      </c>
      <c r="G2006" s="2">
        <f>'Moving Avg'!F2006</f>
        <v>7.3195250000000005</v>
      </c>
      <c r="H2006" s="2">
        <f>'Moving Avg'!G2006</f>
        <v>7.288057999999995</v>
      </c>
      <c r="I2006" s="2">
        <f>'Moving Avg'!H2006</f>
        <v>6.718511500000008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3"/>
        <v>50</v>
      </c>
      <c r="N2006" s="8">
        <f t="shared" si="310"/>
        <v>100</v>
      </c>
      <c r="O2006" s="8">
        <f t="shared" si="311"/>
        <v>50</v>
      </c>
      <c r="P2006" s="8">
        <f t="shared" si="312"/>
        <v>16.5</v>
      </c>
      <c r="Q2006" s="9">
        <f t="shared" si="314"/>
        <v>62.475000000000001</v>
      </c>
      <c r="R2006" s="9">
        <f t="shared" si="315"/>
        <v>51.625</v>
      </c>
      <c r="S2006" s="9">
        <f t="shared" si="316"/>
        <v>42.424999999999997</v>
      </c>
      <c r="T2006" s="9">
        <f t="shared" si="317"/>
        <v>54.125</v>
      </c>
      <c r="U2006" s="8">
        <f t="shared" si="318"/>
        <v>52.17499999999999</v>
      </c>
      <c r="V2006" s="8">
        <f t="shared" si="319"/>
        <v>52.662499999999994</v>
      </c>
    </row>
    <row r="2007" spans="1:22" ht="13.5" x14ac:dyDescent="0.25">
      <c r="A2007" s="3">
        <f>RSI!A2007</f>
        <v>45216</v>
      </c>
      <c r="B2007" s="2">
        <f>RSI!B2007</f>
        <v>7.2679999999999998</v>
      </c>
      <c r="C2007" s="2">
        <f>RSI!I2007</f>
        <v>47.350747283009007</v>
      </c>
      <c r="D2007" s="2">
        <f>MACD!E2007</f>
        <v>2.308359057924747E-2</v>
      </c>
      <c r="E2007" s="2">
        <f>MACD!F2007</f>
        <v>1.4218710827127272E-2</v>
      </c>
      <c r="F2007" s="2">
        <f>'Moving Avg'!D2007</f>
        <v>7.2530600000000005</v>
      </c>
      <c r="G2007" s="2">
        <f>'Moving Avg'!F2007</f>
        <v>7.3082849999999997</v>
      </c>
      <c r="H2007" s="2">
        <f>'Moving Avg'!G2007</f>
        <v>7.2863719999999947</v>
      </c>
      <c r="I2007" s="2">
        <f>'Moving Avg'!H2007</f>
        <v>6.7233175000000074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3"/>
        <v>50</v>
      </c>
      <c r="N2007" s="8">
        <f t="shared" si="310"/>
        <v>0</v>
      </c>
      <c r="O2007" s="8">
        <f t="shared" si="311"/>
        <v>50</v>
      </c>
      <c r="P2007" s="8">
        <f t="shared" si="312"/>
        <v>83.5</v>
      </c>
      <c r="Q2007" s="9">
        <f t="shared" si="314"/>
        <v>37.524999999999999</v>
      </c>
      <c r="R2007" s="9">
        <f t="shared" si="315"/>
        <v>48.375</v>
      </c>
      <c r="S2007" s="9">
        <f t="shared" si="316"/>
        <v>57.575000000000003</v>
      </c>
      <c r="T2007" s="9">
        <f t="shared" si="317"/>
        <v>45.875</v>
      </c>
      <c r="U2007" s="8">
        <f t="shared" si="318"/>
        <v>47.82500000000001</v>
      </c>
      <c r="V2007" s="8">
        <f t="shared" si="319"/>
        <v>47.337500000000006</v>
      </c>
    </row>
    <row r="2008" spans="1:22" ht="13.5" x14ac:dyDescent="0.25">
      <c r="A2008" s="3">
        <f>RSI!A2008</f>
        <v>45217</v>
      </c>
      <c r="B2008" s="2">
        <f>RSI!B2008</f>
        <v>7.4366000000000003</v>
      </c>
      <c r="C2008" s="2">
        <f>RSI!I2008</f>
        <v>58.254536956165417</v>
      </c>
      <c r="D2008" s="2">
        <f>MACD!E2008</f>
        <v>2.4438865147264899E-2</v>
      </c>
      <c r="E2008" s="2">
        <f>MACD!F2008</f>
        <v>1.6262741691154797E-2</v>
      </c>
      <c r="F2008" s="2">
        <f>'Moving Avg'!D2008</f>
        <v>7.2961399999999994</v>
      </c>
      <c r="G2008" s="2">
        <f>'Moving Avg'!F2008</f>
        <v>7.3078149999999997</v>
      </c>
      <c r="H2008" s="2">
        <f>'Moving Avg'!G2008</f>
        <v>7.2891819999999949</v>
      </c>
      <c r="I2008" s="2">
        <f>'Moving Avg'!H2008</f>
        <v>6.7290550000000078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  <c r="M2008" s="8">
        <f t="shared" si="313"/>
        <v>50</v>
      </c>
      <c r="N2008" s="8">
        <f t="shared" si="310"/>
        <v>0</v>
      </c>
      <c r="O2008" s="8">
        <f t="shared" si="311"/>
        <v>50</v>
      </c>
      <c r="P2008" s="8">
        <f t="shared" si="312"/>
        <v>100</v>
      </c>
      <c r="Q2008" s="9">
        <f t="shared" si="314"/>
        <v>40</v>
      </c>
      <c r="R2008" s="9">
        <f t="shared" si="315"/>
        <v>52.5</v>
      </c>
      <c r="S2008" s="9">
        <f t="shared" si="316"/>
        <v>65</v>
      </c>
      <c r="T2008" s="9">
        <f t="shared" si="317"/>
        <v>50</v>
      </c>
      <c r="U2008" s="8">
        <f t="shared" si="318"/>
        <v>52.5</v>
      </c>
      <c r="V2008" s="8">
        <f t="shared" si="319"/>
        <v>51.875</v>
      </c>
    </row>
    <row r="2009" spans="1:22" ht="13.5" x14ac:dyDescent="0.25">
      <c r="A2009" s="3">
        <f>RSI!A2009</f>
        <v>45218</v>
      </c>
      <c r="B2009" s="2">
        <f>RSI!B2009</f>
        <v>7.3055000000000003</v>
      </c>
      <c r="C2009" s="2">
        <f>RSI!I2009</f>
        <v>49.644817885279615</v>
      </c>
      <c r="D2009" s="2">
        <f>MACD!E2009</f>
        <v>3.0182868126226836E-2</v>
      </c>
      <c r="E2009" s="2">
        <f>MACD!F2009</f>
        <v>1.9046766978169205E-2</v>
      </c>
      <c r="F2009" s="2">
        <f>'Moving Avg'!D2009</f>
        <v>7.3055000000000003</v>
      </c>
      <c r="G2009" s="2">
        <f>'Moving Avg'!F2009</f>
        <v>7.3035999999999985</v>
      </c>
      <c r="H2009" s="2">
        <f>'Moving Avg'!G2009</f>
        <v>7.2921799999999948</v>
      </c>
      <c r="I2009" s="2">
        <f>'Moving Avg'!H2009</f>
        <v>6.7347110000000079</v>
      </c>
      <c r="J2009" s="6" t="str">
        <f>OBV!F2009</f>
        <v>BEARISH</v>
      </c>
      <c r="K2009" s="6" t="str">
        <f>OBV!G2009</f>
        <v>WEAK</v>
      </c>
      <c r="L2009" s="6" t="str">
        <f>OBV!H2009</f>
        <v>BEARISH DIVERGENCE</v>
      </c>
      <c r="M2009" s="8">
        <f t="shared" si="313"/>
        <v>50</v>
      </c>
      <c r="N2009" s="8">
        <f t="shared" si="310"/>
        <v>0</v>
      </c>
      <c r="O2009" s="8">
        <f t="shared" si="311"/>
        <v>50</v>
      </c>
      <c r="P2009" s="8">
        <f t="shared" si="312"/>
        <v>0</v>
      </c>
      <c r="Q2009" s="9">
        <f t="shared" si="314"/>
        <v>25</v>
      </c>
      <c r="R2009" s="9">
        <f t="shared" si="315"/>
        <v>27.5</v>
      </c>
      <c r="S2009" s="9">
        <f t="shared" si="316"/>
        <v>20</v>
      </c>
      <c r="T2009" s="9">
        <f t="shared" si="317"/>
        <v>25</v>
      </c>
      <c r="U2009" s="8">
        <f t="shared" si="318"/>
        <v>24.166666666666668</v>
      </c>
      <c r="V2009" s="8">
        <f t="shared" si="319"/>
        <v>24.375</v>
      </c>
    </row>
    <row r="2010" spans="1:22" ht="13.5" x14ac:dyDescent="0.25">
      <c r="A2010" s="3">
        <f>RSI!A2010</f>
        <v>45219</v>
      </c>
      <c r="B2010" s="2">
        <f>RSI!B2010</f>
        <v>7.2587000000000002</v>
      </c>
      <c r="C2010" s="2">
        <f>RSI!I2010</f>
        <v>46.975743172884592</v>
      </c>
      <c r="D2010" s="2">
        <f>MACD!E2010</f>
        <v>4.2875373387507132E-2</v>
      </c>
      <c r="E2010" s="2">
        <f>MACD!F2010</f>
        <v>2.381248826003679E-2</v>
      </c>
      <c r="F2010" s="2">
        <f>'Moving Avg'!D2010</f>
        <v>7.3054999999999994</v>
      </c>
      <c r="G2010" s="2">
        <f>'Moving Avg'!F2010</f>
        <v>7.3022000000000009</v>
      </c>
      <c r="H2010" s="2">
        <f>'Moving Avg'!G2010</f>
        <v>7.2949899999999959</v>
      </c>
      <c r="I2010" s="2">
        <f>'Moving Avg'!H2010</f>
        <v>6.7405305000000082</v>
      </c>
      <c r="J2010" s="6" t="str">
        <f>OBV!F2010</f>
        <v>BEARISH</v>
      </c>
      <c r="K2010" s="6" t="str">
        <f>OBV!G2010</f>
        <v>WEAK</v>
      </c>
      <c r="L2010" s="6" t="str">
        <f>OBV!H2010</f>
        <v>NEUTRAL</v>
      </c>
      <c r="M2010" s="8">
        <f t="shared" si="313"/>
        <v>50</v>
      </c>
      <c r="N2010" s="8">
        <f t="shared" si="310"/>
        <v>0</v>
      </c>
      <c r="O2010" s="8">
        <f t="shared" si="311"/>
        <v>50</v>
      </c>
      <c r="P2010" s="8">
        <f t="shared" si="312"/>
        <v>0</v>
      </c>
      <c r="Q2010" s="9">
        <f t="shared" si="314"/>
        <v>25</v>
      </c>
      <c r="R2010" s="9">
        <f t="shared" si="315"/>
        <v>27.5</v>
      </c>
      <c r="S2010" s="9">
        <f t="shared" si="316"/>
        <v>20</v>
      </c>
      <c r="T2010" s="9">
        <f t="shared" si="317"/>
        <v>25</v>
      </c>
      <c r="U2010" s="8">
        <f t="shared" si="318"/>
        <v>24.166666666666668</v>
      </c>
      <c r="V2010" s="8">
        <f t="shared" si="319"/>
        <v>24.375</v>
      </c>
    </row>
    <row r="2011" spans="1:22" ht="13.5" x14ac:dyDescent="0.25">
      <c r="A2011" s="3">
        <f>RSI!A2011</f>
        <v>45222</v>
      </c>
      <c r="B2011" s="2">
        <f>RSI!B2011</f>
        <v>7.3055000000000003</v>
      </c>
      <c r="C2011" s="2">
        <f>RSI!I2011</f>
        <v>49.877772869882619</v>
      </c>
      <c r="D2011" s="2">
        <f>MACD!E2011</f>
        <v>4.903359975019228E-2</v>
      </c>
      <c r="E2011" s="2">
        <f>MACD!F2011</f>
        <v>2.8856710558067891E-2</v>
      </c>
      <c r="F2011" s="2">
        <f>'Moving Avg'!D2011</f>
        <v>7.3148600000000004</v>
      </c>
      <c r="G2011" s="2">
        <f>'Moving Avg'!F2011</f>
        <v>7.3031400000000009</v>
      </c>
      <c r="H2011" s="2">
        <f>'Moving Avg'!G2011</f>
        <v>7.2951779999999964</v>
      </c>
      <c r="I2011" s="2">
        <f>'Moving Avg'!H2011</f>
        <v>6.7470255000000074</v>
      </c>
      <c r="J2011" s="6" t="str">
        <f>OBV!F2011</f>
        <v>BEARISH</v>
      </c>
      <c r="K2011" s="6" t="str">
        <f>OBV!G2011</f>
        <v>WEAK</v>
      </c>
      <c r="L2011" s="6" t="str">
        <f>OBV!H2011</f>
        <v>BEARISH DIVERGENCE</v>
      </c>
      <c r="M2011" s="8">
        <f t="shared" si="313"/>
        <v>50</v>
      </c>
      <c r="N2011" s="8">
        <f t="shared" si="310"/>
        <v>0</v>
      </c>
      <c r="O2011" s="8">
        <f t="shared" si="311"/>
        <v>50</v>
      </c>
      <c r="P2011" s="8">
        <f t="shared" si="312"/>
        <v>0</v>
      </c>
      <c r="Q2011" s="9">
        <f t="shared" si="314"/>
        <v>25</v>
      </c>
      <c r="R2011" s="9">
        <f t="shared" si="315"/>
        <v>27.5</v>
      </c>
      <c r="S2011" s="9">
        <f t="shared" si="316"/>
        <v>20</v>
      </c>
      <c r="T2011" s="9">
        <f t="shared" si="317"/>
        <v>25</v>
      </c>
      <c r="U2011" s="8">
        <f t="shared" si="318"/>
        <v>24.166666666666668</v>
      </c>
      <c r="V2011" s="8">
        <f t="shared" si="319"/>
        <v>24.375</v>
      </c>
    </row>
    <row r="2012" spans="1:22" ht="13.5" x14ac:dyDescent="0.25">
      <c r="A2012" s="3">
        <f>RSI!A2012</f>
        <v>45223</v>
      </c>
      <c r="B2012" s="2">
        <f>RSI!B2012</f>
        <v>7.2587000000000002</v>
      </c>
      <c r="C2012" s="2">
        <f>RSI!I2012</f>
        <v>47.101593361917217</v>
      </c>
      <c r="D2012" s="2">
        <f>MACD!E2012</f>
        <v>3.6111599324942567E-2</v>
      </c>
      <c r="E2012" s="2">
        <f>MACD!F2012</f>
        <v>3.0307688311442826E-2</v>
      </c>
      <c r="F2012" s="2">
        <f>'Moving Avg'!D2012</f>
        <v>7.3129999999999997</v>
      </c>
      <c r="G2012" s="2">
        <f>'Moving Avg'!F2012</f>
        <v>7.305485</v>
      </c>
      <c r="H2012" s="2">
        <f>'Moving Avg'!G2012</f>
        <v>7.296115999999996</v>
      </c>
      <c r="I2012" s="2">
        <f>'Moving Avg'!H2012</f>
        <v>6.7534190000000072</v>
      </c>
      <c r="J2012" s="6" t="str">
        <f>OBV!F2012</f>
        <v>BEARISH</v>
      </c>
      <c r="K2012" s="6" t="str">
        <f>OBV!G2012</f>
        <v>WEAK</v>
      </c>
      <c r="L2012" s="6" t="str">
        <f>OBV!H2012</f>
        <v>CONFIRMED BEARISH</v>
      </c>
      <c r="M2012" s="8">
        <f t="shared" si="313"/>
        <v>50</v>
      </c>
      <c r="N2012" s="8">
        <f t="shared" si="310"/>
        <v>0</v>
      </c>
      <c r="O2012" s="8">
        <f t="shared" si="311"/>
        <v>50</v>
      </c>
      <c r="P2012" s="8">
        <f t="shared" si="312"/>
        <v>0</v>
      </c>
      <c r="Q2012" s="9">
        <f t="shared" si="314"/>
        <v>25</v>
      </c>
      <c r="R2012" s="9">
        <f t="shared" si="315"/>
        <v>27.5</v>
      </c>
      <c r="S2012" s="9">
        <f t="shared" si="316"/>
        <v>20</v>
      </c>
      <c r="T2012" s="9">
        <f t="shared" si="317"/>
        <v>25</v>
      </c>
      <c r="U2012" s="8">
        <f t="shared" si="318"/>
        <v>24.166666666666668</v>
      </c>
      <c r="V2012" s="8">
        <f t="shared" si="319"/>
        <v>24.375</v>
      </c>
    </row>
    <row r="2013" spans="1:22" ht="13.5" x14ac:dyDescent="0.25">
      <c r="A2013" s="3">
        <f>RSI!A2013</f>
        <v>45224</v>
      </c>
      <c r="B2013" s="2">
        <f>RSI!B2013</f>
        <v>7.2587000000000002</v>
      </c>
      <c r="C2013" s="2">
        <f>RSI!I2013</f>
        <v>47.101593361917224</v>
      </c>
      <c r="D2013" s="2">
        <f>MACD!E2013</f>
        <v>2.1145797290060386E-2</v>
      </c>
      <c r="E2013" s="2">
        <f>MACD!F2013</f>
        <v>2.8475310107166342E-2</v>
      </c>
      <c r="F2013" s="2">
        <f>'Moving Avg'!D2013</f>
        <v>7.2774200000000011</v>
      </c>
      <c r="G2013" s="2">
        <f>'Moving Avg'!F2013</f>
        <v>7.3036150000000006</v>
      </c>
      <c r="H2013" s="2">
        <f>'Moving Avg'!G2013</f>
        <v>7.2951799999999958</v>
      </c>
      <c r="I2013" s="2">
        <f>'Moving Avg'!H2013</f>
        <v>6.7601215000000083</v>
      </c>
      <c r="J2013" s="6" t="str">
        <f>OBV!F2013</f>
        <v>BEARISH</v>
      </c>
      <c r="K2013" s="6" t="str">
        <f>OBV!G2013</f>
        <v>WEAK</v>
      </c>
      <c r="L2013" s="6" t="str">
        <f>OBV!H2013</f>
        <v>CONFIRMED BEARISH</v>
      </c>
      <c r="M2013" s="8">
        <f t="shared" si="313"/>
        <v>50</v>
      </c>
      <c r="N2013" s="8">
        <f t="shared" si="310"/>
        <v>45</v>
      </c>
      <c r="O2013" s="8">
        <f t="shared" si="311"/>
        <v>50</v>
      </c>
      <c r="P2013" s="8">
        <f t="shared" si="312"/>
        <v>0</v>
      </c>
      <c r="Q2013" s="9">
        <f t="shared" si="314"/>
        <v>40.75</v>
      </c>
      <c r="R2013" s="9">
        <f t="shared" si="315"/>
        <v>36.5</v>
      </c>
      <c r="S2013" s="9">
        <f t="shared" si="316"/>
        <v>26.75</v>
      </c>
      <c r="T2013" s="9">
        <f t="shared" si="317"/>
        <v>36.25</v>
      </c>
      <c r="U2013" s="8">
        <f t="shared" si="318"/>
        <v>34.666666666666664</v>
      </c>
      <c r="V2013" s="8">
        <f t="shared" si="319"/>
        <v>35.0625</v>
      </c>
    </row>
    <row r="2014" spans="1:22" ht="13.5" x14ac:dyDescent="0.25">
      <c r="A2014" s="3">
        <f>RSI!A2014</f>
        <v>45225</v>
      </c>
      <c r="B2014" s="2">
        <f>RSI!B2014</f>
        <v>7.2587000000000002</v>
      </c>
      <c r="C2014" s="2">
        <f>RSI!I2014</f>
        <v>47.101593361917224</v>
      </c>
      <c r="D2014" s="2">
        <f>MACD!E2014</f>
        <v>1.4521356410424069E-2</v>
      </c>
      <c r="E2014" s="2">
        <f>MACD!F2014</f>
        <v>2.568451936781789E-2</v>
      </c>
      <c r="F2014" s="2">
        <f>'Moving Avg'!D2014</f>
        <v>7.2680600000000002</v>
      </c>
      <c r="G2014" s="2">
        <f>'Moving Avg'!F2014</f>
        <v>7.3059600000000007</v>
      </c>
      <c r="H2014" s="2">
        <f>'Moving Avg'!G2014</f>
        <v>7.2946199999999966</v>
      </c>
      <c r="I2014" s="2">
        <f>'Moving Avg'!H2014</f>
        <v>6.7664265000000094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3"/>
        <v>50</v>
      </c>
      <c r="N2014" s="8">
        <f t="shared" si="310"/>
        <v>45</v>
      </c>
      <c r="O2014" s="8">
        <f t="shared" si="311"/>
        <v>50</v>
      </c>
      <c r="P2014" s="8">
        <f t="shared" si="312"/>
        <v>16.5</v>
      </c>
      <c r="Q2014" s="9">
        <f t="shared" si="314"/>
        <v>43.225000000000001</v>
      </c>
      <c r="R2014" s="9">
        <f t="shared" si="315"/>
        <v>40.625</v>
      </c>
      <c r="S2014" s="9">
        <f t="shared" si="316"/>
        <v>34.174999999999997</v>
      </c>
      <c r="T2014" s="9">
        <f t="shared" si="317"/>
        <v>40.375</v>
      </c>
      <c r="U2014" s="8">
        <f t="shared" si="318"/>
        <v>39.341666666666661</v>
      </c>
      <c r="V2014" s="8">
        <f t="shared" si="319"/>
        <v>39.599999999999994</v>
      </c>
    </row>
    <row r="2015" spans="1:22" ht="13.5" x14ac:dyDescent="0.25">
      <c r="A2015" s="3">
        <f>RSI!A2015</f>
        <v>45226</v>
      </c>
      <c r="B2015" s="2">
        <f>RSI!B2015</f>
        <v>7.2587000000000002</v>
      </c>
      <c r="C2015" s="2">
        <f>RSI!I2015</f>
        <v>47.101593361917224</v>
      </c>
      <c r="D2015" s="2">
        <f>MACD!E2015</f>
        <v>9.1657818590222817E-3</v>
      </c>
      <c r="E2015" s="2">
        <f>MACD!F2015</f>
        <v>2.2380771866058771E-2</v>
      </c>
      <c r="F2015" s="2">
        <f>'Moving Avg'!D2015</f>
        <v>7.2680600000000002</v>
      </c>
      <c r="G2015" s="2">
        <f>'Moving Avg'!F2015</f>
        <v>7.3083050000000016</v>
      </c>
      <c r="H2015" s="2">
        <f>'Moving Avg'!G2015</f>
        <v>7.2953699999999957</v>
      </c>
      <c r="I2015" s="2">
        <f>'Moving Avg'!H2015</f>
        <v>6.7727760000000092</v>
      </c>
      <c r="J2015" s="6" t="str">
        <f>OBV!F2015</f>
        <v>BEARISH</v>
      </c>
      <c r="K2015" s="6" t="str">
        <f>OBV!G2015</f>
        <v>NEUTRAL</v>
      </c>
      <c r="L2015" s="6" t="str">
        <f>OBV!H2015</f>
        <v>NEUTRAL</v>
      </c>
      <c r="M2015" s="8">
        <f t="shared" si="313"/>
        <v>50</v>
      </c>
      <c r="N2015" s="8">
        <f t="shared" si="310"/>
        <v>45</v>
      </c>
      <c r="O2015" s="8">
        <f t="shared" si="311"/>
        <v>50</v>
      </c>
      <c r="P2015" s="8">
        <f t="shared" si="312"/>
        <v>16.5</v>
      </c>
      <c r="Q2015" s="9">
        <f t="shared" si="314"/>
        <v>43.225000000000001</v>
      </c>
      <c r="R2015" s="9">
        <f t="shared" si="315"/>
        <v>40.625</v>
      </c>
      <c r="S2015" s="9">
        <f t="shared" si="316"/>
        <v>34.174999999999997</v>
      </c>
      <c r="T2015" s="9">
        <f t="shared" si="317"/>
        <v>40.375</v>
      </c>
      <c r="U2015" s="8">
        <f t="shared" si="318"/>
        <v>39.341666666666661</v>
      </c>
      <c r="V2015" s="8">
        <f t="shared" si="319"/>
        <v>39.599999999999994</v>
      </c>
    </row>
    <row r="2016" spans="1:22" ht="13.5" x14ac:dyDescent="0.25">
      <c r="A2016" s="3">
        <f>RSI!A2016</f>
        <v>45229</v>
      </c>
      <c r="B2016" s="2">
        <f>RSI!B2016</f>
        <v>7.2587000000000002</v>
      </c>
      <c r="C2016" s="2">
        <f>RSI!I2016</f>
        <v>47.101593361917232</v>
      </c>
      <c r="D2016" s="2">
        <f>MACD!E2016</f>
        <v>4.8653655368813276E-3</v>
      </c>
      <c r="E2016" s="2">
        <f>MACD!F2016</f>
        <v>1.8877690600223283E-2</v>
      </c>
      <c r="F2016" s="2">
        <f>'Moving Avg'!D2016</f>
        <v>7.2587000000000002</v>
      </c>
      <c r="G2016" s="2">
        <f>'Moving Avg'!F2016</f>
        <v>7.3106499999999999</v>
      </c>
      <c r="H2016" s="2">
        <f>'Moving Avg'!G2016</f>
        <v>7.297805999999996</v>
      </c>
      <c r="I2016" s="2">
        <f>'Moving Avg'!H2016</f>
        <v>6.7794785000000095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3"/>
        <v>50</v>
      </c>
      <c r="N2016" s="8">
        <f t="shared" si="310"/>
        <v>45</v>
      </c>
      <c r="O2016" s="8">
        <f t="shared" si="311"/>
        <v>50</v>
      </c>
      <c r="P2016" s="8">
        <f t="shared" si="312"/>
        <v>16.5</v>
      </c>
      <c r="Q2016" s="9">
        <f t="shared" si="314"/>
        <v>43.225000000000001</v>
      </c>
      <c r="R2016" s="9">
        <f t="shared" si="315"/>
        <v>40.625</v>
      </c>
      <c r="S2016" s="9">
        <f t="shared" si="316"/>
        <v>34.174999999999997</v>
      </c>
      <c r="T2016" s="9">
        <f t="shared" si="317"/>
        <v>40.375</v>
      </c>
      <c r="U2016" s="8">
        <f t="shared" si="318"/>
        <v>39.341666666666661</v>
      </c>
      <c r="V2016" s="8">
        <f t="shared" si="319"/>
        <v>39.599999999999994</v>
      </c>
    </row>
    <row r="2017" spans="1:22" ht="13.5" x14ac:dyDescent="0.25">
      <c r="A2017" s="3">
        <f>RSI!A2017</f>
        <v>45230</v>
      </c>
      <c r="B2017" s="2">
        <f>RSI!B2017</f>
        <v>7.1931000000000003</v>
      </c>
      <c r="C2017" s="2">
        <f>RSI!I2017</f>
        <v>42.319061005518606</v>
      </c>
      <c r="D2017" s="2">
        <f>MACD!E2017</f>
        <v>7.7306762185447297E-3</v>
      </c>
      <c r="E2017" s="2">
        <f>MACD!F2017</f>
        <v>1.6648287723887573E-2</v>
      </c>
      <c r="F2017" s="2">
        <f>'Moving Avg'!D2017</f>
        <v>7.2455799999999995</v>
      </c>
      <c r="G2017" s="2">
        <f>'Moving Avg'!F2017</f>
        <v>7.2933250000000003</v>
      </c>
      <c r="H2017" s="2">
        <f>'Moving Avg'!G2017</f>
        <v>7.2996799999999959</v>
      </c>
      <c r="I2017" s="2">
        <f>'Moving Avg'!H2017</f>
        <v>6.7860300000000082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3"/>
        <v>50</v>
      </c>
      <c r="N2017" s="8">
        <f t="shared" si="310"/>
        <v>45</v>
      </c>
      <c r="O2017" s="8">
        <f t="shared" si="311"/>
        <v>50</v>
      </c>
      <c r="P2017" s="8">
        <f t="shared" si="312"/>
        <v>16.5</v>
      </c>
      <c r="Q2017" s="9">
        <f t="shared" si="314"/>
        <v>43.225000000000001</v>
      </c>
      <c r="R2017" s="9">
        <f t="shared" si="315"/>
        <v>40.625</v>
      </c>
      <c r="S2017" s="9">
        <f t="shared" si="316"/>
        <v>34.174999999999997</v>
      </c>
      <c r="T2017" s="9">
        <f t="shared" si="317"/>
        <v>40.375</v>
      </c>
      <c r="U2017" s="8">
        <f t="shared" si="318"/>
        <v>39.341666666666661</v>
      </c>
      <c r="V2017" s="8">
        <f t="shared" si="319"/>
        <v>39.599999999999994</v>
      </c>
    </row>
    <row r="2018" spans="1:22" ht="13.5" x14ac:dyDescent="0.25">
      <c r="A2018" s="3">
        <f>RSI!A2018</f>
        <v>45231</v>
      </c>
      <c r="B2018" s="2">
        <f>RSI!B2018</f>
        <v>7.3710000000000004</v>
      </c>
      <c r="C2018" s="2">
        <f>RSI!I2018</f>
        <v>55.511541674947658</v>
      </c>
      <c r="D2018" s="2">
        <f>MACD!E2018</f>
        <v>2.3501723889721049E-2</v>
      </c>
      <c r="E2018" s="2">
        <f>MACD!F2018</f>
        <v>1.8018974957054269E-2</v>
      </c>
      <c r="F2018" s="2">
        <f>'Moving Avg'!D2018</f>
        <v>7.2680400000000009</v>
      </c>
      <c r="G2018" s="2">
        <f>'Moving Avg'!F2018</f>
        <v>7.2919199999999993</v>
      </c>
      <c r="H2018" s="2">
        <f>'Moving Avg'!G2018</f>
        <v>7.302863999999996</v>
      </c>
      <c r="I2018" s="2">
        <f>'Moving Avg'!H2018</f>
        <v>6.7922340000000077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  <c r="M2018" s="8">
        <f t="shared" si="313"/>
        <v>50</v>
      </c>
      <c r="N2018" s="8">
        <f t="shared" si="310"/>
        <v>0</v>
      </c>
      <c r="O2018" s="8">
        <f t="shared" si="311"/>
        <v>50</v>
      </c>
      <c r="P2018" s="8">
        <f t="shared" si="312"/>
        <v>16.5</v>
      </c>
      <c r="Q2018" s="9">
        <f t="shared" si="314"/>
        <v>27.475000000000001</v>
      </c>
      <c r="R2018" s="9">
        <f t="shared" si="315"/>
        <v>31.625</v>
      </c>
      <c r="S2018" s="9">
        <f t="shared" si="316"/>
        <v>27.425000000000001</v>
      </c>
      <c r="T2018" s="9">
        <f t="shared" si="317"/>
        <v>29.125</v>
      </c>
      <c r="U2018" s="8">
        <f t="shared" si="318"/>
        <v>28.841666666666669</v>
      </c>
      <c r="V2018" s="8">
        <f t="shared" si="319"/>
        <v>28.912500000000001</v>
      </c>
    </row>
    <row r="2019" spans="1:22" ht="13.5" x14ac:dyDescent="0.25">
      <c r="A2019" s="3">
        <f>RSI!A2019</f>
        <v>45232</v>
      </c>
      <c r="B2019" s="2">
        <f>RSI!B2019</f>
        <v>7.3055000000000003</v>
      </c>
      <c r="C2019" s="2">
        <f>RSI!I2019</f>
        <v>50.895949767758452</v>
      </c>
      <c r="D2019" s="2">
        <f>MACD!E2019</f>
        <v>2.1020331337057385E-2</v>
      </c>
      <c r="E2019" s="2">
        <f>MACD!F2019</f>
        <v>1.8619246233054894E-2</v>
      </c>
      <c r="F2019" s="2">
        <f>'Moving Avg'!D2019</f>
        <v>7.2774000000000001</v>
      </c>
      <c r="G2019" s="2">
        <f>'Moving Avg'!F2019</f>
        <v>7.2886450000000007</v>
      </c>
      <c r="H2019" s="2">
        <f>'Moving Avg'!G2019</f>
        <v>7.3049239999999971</v>
      </c>
      <c r="I2019" s="2">
        <f>'Moving Avg'!H2019</f>
        <v>6.7983315000000086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  <c r="M2019" s="8">
        <f t="shared" si="313"/>
        <v>50</v>
      </c>
      <c r="N2019" s="8">
        <f t="shared" si="310"/>
        <v>0</v>
      </c>
      <c r="O2019" s="8">
        <f t="shared" si="311"/>
        <v>50</v>
      </c>
      <c r="P2019" s="8">
        <f t="shared" si="312"/>
        <v>16.5</v>
      </c>
      <c r="Q2019" s="9">
        <f t="shared" si="314"/>
        <v>27.475000000000001</v>
      </c>
      <c r="R2019" s="9">
        <f t="shared" si="315"/>
        <v>31.625</v>
      </c>
      <c r="S2019" s="9">
        <f t="shared" si="316"/>
        <v>27.425000000000001</v>
      </c>
      <c r="T2019" s="9">
        <f t="shared" si="317"/>
        <v>29.125</v>
      </c>
      <c r="U2019" s="8">
        <f t="shared" si="318"/>
        <v>28.841666666666669</v>
      </c>
      <c r="V2019" s="8">
        <f t="shared" si="319"/>
        <v>28.912500000000001</v>
      </c>
    </row>
    <row r="2020" spans="1:22" ht="13.5" x14ac:dyDescent="0.25">
      <c r="A2020" s="3">
        <f>RSI!A2020</f>
        <v>45233</v>
      </c>
      <c r="B2020" s="2">
        <f>RSI!B2020</f>
        <v>7.3055000000000003</v>
      </c>
      <c r="C2020" s="2">
        <f>RSI!I2020</f>
        <v>50.895949767758452</v>
      </c>
      <c r="D2020" s="2">
        <f>MACD!E2020</f>
        <v>1.1636672427282946E-2</v>
      </c>
      <c r="E2020" s="2">
        <f>MACD!F2020</f>
        <v>1.7222731471900506E-2</v>
      </c>
      <c r="F2020" s="2">
        <f>'Moving Avg'!D2020</f>
        <v>7.286760000000001</v>
      </c>
      <c r="G2020" s="2">
        <f>'Moving Avg'!F2020</f>
        <v>7.2839650000000002</v>
      </c>
      <c r="H2020" s="2">
        <f>'Moving Avg'!G2020</f>
        <v>7.3067979999999979</v>
      </c>
      <c r="I2020" s="2">
        <f>'Moving Avg'!H2020</f>
        <v>6.8045175000000073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  <c r="M2020" s="8">
        <f t="shared" si="313"/>
        <v>50</v>
      </c>
      <c r="N2020" s="8">
        <f t="shared" si="310"/>
        <v>45</v>
      </c>
      <c r="O2020" s="8">
        <f t="shared" si="311"/>
        <v>50</v>
      </c>
      <c r="P2020" s="8">
        <f t="shared" si="312"/>
        <v>16.5</v>
      </c>
      <c r="Q2020" s="9">
        <f t="shared" si="314"/>
        <v>43.225000000000001</v>
      </c>
      <c r="R2020" s="9">
        <f t="shared" si="315"/>
        <v>40.625</v>
      </c>
      <c r="S2020" s="9">
        <f t="shared" si="316"/>
        <v>34.174999999999997</v>
      </c>
      <c r="T2020" s="9">
        <f t="shared" si="317"/>
        <v>40.375</v>
      </c>
      <c r="U2020" s="8">
        <f t="shared" si="318"/>
        <v>39.341666666666661</v>
      </c>
      <c r="V2020" s="8">
        <f t="shared" si="319"/>
        <v>39.599999999999994</v>
      </c>
    </row>
    <row r="2021" spans="1:22" ht="13.5" x14ac:dyDescent="0.25">
      <c r="A2021" s="3">
        <f>RSI!A2021</f>
        <v>45236</v>
      </c>
      <c r="B2021" s="2">
        <f>RSI!B2021</f>
        <v>7.3055000000000003</v>
      </c>
      <c r="C2021" s="2">
        <f>RSI!I2021</f>
        <v>50.895949767758452</v>
      </c>
      <c r="D2021" s="2">
        <f>MACD!E2021</f>
        <v>1.0818857926151004E-2</v>
      </c>
      <c r="E2021" s="2">
        <f>MACD!F2021</f>
        <v>1.5941956762750606E-2</v>
      </c>
      <c r="F2021" s="2">
        <f>'Moving Avg'!D2021</f>
        <v>7.2961200000000002</v>
      </c>
      <c r="G2021" s="2">
        <f>'Moving Avg'!F2021</f>
        <v>7.2797499999999999</v>
      </c>
      <c r="H2021" s="2">
        <f>'Moving Avg'!G2021</f>
        <v>7.3088579999999981</v>
      </c>
      <c r="I2021" s="2">
        <f>'Moving Avg'!H2021</f>
        <v>6.8110125000000084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  <c r="M2021" s="8">
        <f t="shared" si="313"/>
        <v>50</v>
      </c>
      <c r="N2021" s="8">
        <f t="shared" si="310"/>
        <v>45</v>
      </c>
      <c r="O2021" s="8">
        <f t="shared" si="311"/>
        <v>50</v>
      </c>
      <c r="P2021" s="8">
        <f t="shared" si="312"/>
        <v>16.5</v>
      </c>
      <c r="Q2021" s="9">
        <f t="shared" si="314"/>
        <v>43.225000000000001</v>
      </c>
      <c r="R2021" s="9">
        <f t="shared" si="315"/>
        <v>40.625</v>
      </c>
      <c r="S2021" s="9">
        <f t="shared" si="316"/>
        <v>34.174999999999997</v>
      </c>
      <c r="T2021" s="9">
        <f t="shared" si="317"/>
        <v>40.375</v>
      </c>
      <c r="U2021" s="8">
        <f t="shared" si="318"/>
        <v>39.341666666666661</v>
      </c>
      <c r="V2021" s="8">
        <f t="shared" si="319"/>
        <v>39.599999999999994</v>
      </c>
    </row>
    <row r="2022" spans="1:22" ht="13.5" x14ac:dyDescent="0.25">
      <c r="A2022" s="3">
        <f>RSI!A2022</f>
        <v>45237</v>
      </c>
      <c r="B2022" s="2">
        <f>RSI!B2022</f>
        <v>7.3055000000000003</v>
      </c>
      <c r="C2022" s="2">
        <f>RSI!I2022</f>
        <v>50.895949767758452</v>
      </c>
      <c r="D2022" s="2">
        <f>MACD!E2022</f>
        <v>2.8548282409213144E-3</v>
      </c>
      <c r="E2022" s="2">
        <f>MACD!F2022</f>
        <v>1.3324531058384749E-2</v>
      </c>
      <c r="F2022" s="2">
        <f>'Moving Avg'!D2022</f>
        <v>7.3186000000000009</v>
      </c>
      <c r="G2022" s="2">
        <f>'Moving Avg'!F2022</f>
        <v>7.282560000000001</v>
      </c>
      <c r="H2022" s="2">
        <f>'Moving Avg'!G2022</f>
        <v>7.309981999999998</v>
      </c>
      <c r="I2022" s="2">
        <f>'Moving Avg'!H2022</f>
        <v>6.8179490000000076</v>
      </c>
      <c r="J2022" s="6" t="str">
        <f>OBV!F2022</f>
        <v>BEARISH</v>
      </c>
      <c r="K2022" s="6" t="str">
        <f>OBV!G2022</f>
        <v>NEUTRAL</v>
      </c>
      <c r="L2022" s="6" t="str">
        <f>OBV!H2022</f>
        <v>BEARISH DIVERGENCE</v>
      </c>
      <c r="M2022" s="8">
        <f t="shared" si="313"/>
        <v>50</v>
      </c>
      <c r="N2022" s="8">
        <f t="shared" si="310"/>
        <v>45</v>
      </c>
      <c r="O2022" s="8">
        <f t="shared" si="311"/>
        <v>50</v>
      </c>
      <c r="P2022" s="8">
        <f t="shared" si="312"/>
        <v>16.5</v>
      </c>
      <c r="Q2022" s="9">
        <f t="shared" si="314"/>
        <v>43.225000000000001</v>
      </c>
      <c r="R2022" s="9">
        <f t="shared" si="315"/>
        <v>40.625</v>
      </c>
      <c r="S2022" s="9">
        <f t="shared" si="316"/>
        <v>34.174999999999997</v>
      </c>
      <c r="T2022" s="9">
        <f t="shared" si="317"/>
        <v>40.375</v>
      </c>
      <c r="U2022" s="8">
        <f t="shared" si="318"/>
        <v>39.341666666666661</v>
      </c>
      <c r="V2022" s="8">
        <f t="shared" si="319"/>
        <v>39.599999999999994</v>
      </c>
    </row>
    <row r="2023" spans="1:22" ht="13.5" x14ac:dyDescent="0.25">
      <c r="A2023" s="3">
        <f>RSI!A2023</f>
        <v>45238</v>
      </c>
      <c r="B2023" s="2">
        <f>RSI!B2023</f>
        <v>7.2774000000000001</v>
      </c>
      <c r="C2023" s="2">
        <f>RSI!I2023</f>
        <v>48.565827753148454</v>
      </c>
      <c r="D2023" s="2">
        <f>MACD!E2023</f>
        <v>-1.8691816633582548E-3</v>
      </c>
      <c r="E2023" s="2">
        <f>MACD!F2023</f>
        <v>1.0285788514036149E-2</v>
      </c>
      <c r="F2023" s="2">
        <f>'Moving Avg'!D2023</f>
        <v>7.2998799999999999</v>
      </c>
      <c r="G2023" s="2">
        <f>'Moving Avg'!F2023</f>
        <v>7.2853700000000003</v>
      </c>
      <c r="H2023" s="2">
        <f>'Moving Avg'!G2023</f>
        <v>7.3112939999999993</v>
      </c>
      <c r="I2023" s="2">
        <f>'Moving Avg'!H2023</f>
        <v>6.8243475000000053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3"/>
        <v>50</v>
      </c>
      <c r="N2023" s="8">
        <f t="shared" si="310"/>
        <v>45</v>
      </c>
      <c r="O2023" s="8">
        <f t="shared" si="311"/>
        <v>50</v>
      </c>
      <c r="P2023" s="8">
        <f t="shared" si="312"/>
        <v>16.5</v>
      </c>
      <c r="Q2023" s="9">
        <f t="shared" si="314"/>
        <v>43.225000000000001</v>
      </c>
      <c r="R2023" s="9">
        <f t="shared" si="315"/>
        <v>40.625</v>
      </c>
      <c r="S2023" s="9">
        <f t="shared" si="316"/>
        <v>34.174999999999997</v>
      </c>
      <c r="T2023" s="9">
        <f t="shared" si="317"/>
        <v>40.375</v>
      </c>
      <c r="U2023" s="8">
        <f t="shared" si="318"/>
        <v>39.341666666666661</v>
      </c>
      <c r="V2023" s="8">
        <f t="shared" si="319"/>
        <v>39.599999999999994</v>
      </c>
    </row>
    <row r="2024" spans="1:22" ht="13.5" x14ac:dyDescent="0.25">
      <c r="A2024" s="3">
        <f>RSI!A2024</f>
        <v>45239</v>
      </c>
      <c r="B2024" s="2">
        <f>RSI!B2024</f>
        <v>7.2774000000000001</v>
      </c>
      <c r="C2024" s="2">
        <f>RSI!I2024</f>
        <v>48.565827753148454</v>
      </c>
      <c r="D2024" s="2">
        <f>MACD!E2024</f>
        <v>-5.7621332218289467E-3</v>
      </c>
      <c r="E2024" s="2">
        <f>MACD!F2024</f>
        <v>7.0762041668631301E-3</v>
      </c>
      <c r="F2024" s="2">
        <f>'Moving Avg'!D2024</f>
        <v>7.2942599999999995</v>
      </c>
      <c r="G2024" s="2">
        <f>'Moving Avg'!F2024</f>
        <v>7.2863050000000005</v>
      </c>
      <c r="H2024" s="2">
        <f>'Moving Avg'!G2024</f>
        <v>7.3126059999999988</v>
      </c>
      <c r="I2024" s="2">
        <f>'Moving Avg'!H2024</f>
        <v>6.8307460000000075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3"/>
        <v>50</v>
      </c>
      <c r="N2024" s="8">
        <f t="shared" si="310"/>
        <v>45</v>
      </c>
      <c r="O2024" s="8">
        <f t="shared" si="311"/>
        <v>50</v>
      </c>
      <c r="P2024" s="8">
        <f t="shared" si="312"/>
        <v>16.5</v>
      </c>
      <c r="Q2024" s="9">
        <f t="shared" si="314"/>
        <v>43.225000000000001</v>
      </c>
      <c r="R2024" s="9">
        <f t="shared" si="315"/>
        <v>40.625</v>
      </c>
      <c r="S2024" s="9">
        <f t="shared" si="316"/>
        <v>34.174999999999997</v>
      </c>
      <c r="T2024" s="9">
        <f t="shared" si="317"/>
        <v>40.375</v>
      </c>
      <c r="U2024" s="8">
        <f t="shared" si="318"/>
        <v>39.341666666666661</v>
      </c>
      <c r="V2024" s="8">
        <f t="shared" si="319"/>
        <v>39.599999999999994</v>
      </c>
    </row>
    <row r="2025" spans="1:22" ht="13.5" x14ac:dyDescent="0.25">
      <c r="A2025" s="3">
        <f>RSI!A2025</f>
        <v>45240</v>
      </c>
      <c r="B2025" s="2">
        <f>RSI!B2025</f>
        <v>7.2118000000000002</v>
      </c>
      <c r="C2025" s="2">
        <f>RSI!I2025</f>
        <v>43.209780649201484</v>
      </c>
      <c r="D2025" s="2">
        <f>MACD!E2025</f>
        <v>-4.1003473121206113E-3</v>
      </c>
      <c r="E2025" s="2">
        <f>MACD!F2025</f>
        <v>4.840893871066382E-3</v>
      </c>
      <c r="F2025" s="2">
        <f>'Moving Avg'!D2025</f>
        <v>7.2755200000000002</v>
      </c>
      <c r="G2025" s="2">
        <f>'Moving Avg'!F2025</f>
        <v>7.2839600000000004</v>
      </c>
      <c r="H2025" s="2">
        <f>'Moving Avg'!G2025</f>
        <v>7.3135419999999991</v>
      </c>
      <c r="I2025" s="2">
        <f>'Moving Avg'!H2025</f>
        <v>6.8355360000000065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3"/>
        <v>50</v>
      </c>
      <c r="N2025" s="8">
        <f t="shared" si="310"/>
        <v>45</v>
      </c>
      <c r="O2025" s="8">
        <f t="shared" si="311"/>
        <v>50</v>
      </c>
      <c r="P2025" s="8">
        <f t="shared" si="312"/>
        <v>16.5</v>
      </c>
      <c r="Q2025" s="9">
        <f t="shared" si="314"/>
        <v>43.225000000000001</v>
      </c>
      <c r="R2025" s="9">
        <f t="shared" si="315"/>
        <v>40.625</v>
      </c>
      <c r="S2025" s="9">
        <f t="shared" si="316"/>
        <v>34.174999999999997</v>
      </c>
      <c r="T2025" s="9">
        <f t="shared" si="317"/>
        <v>40.375</v>
      </c>
      <c r="U2025" s="8">
        <f t="shared" si="318"/>
        <v>39.341666666666661</v>
      </c>
      <c r="V2025" s="8">
        <f t="shared" si="319"/>
        <v>39.599999999999994</v>
      </c>
    </row>
    <row r="2026" spans="1:22" ht="13.5" x14ac:dyDescent="0.25">
      <c r="A2026" s="3">
        <f>RSI!A2026</f>
        <v>45243</v>
      </c>
      <c r="B2026" s="2">
        <f>RSI!B2026</f>
        <v>6.8840000000000003</v>
      </c>
      <c r="C2026" s="2">
        <f>RSI!I2026</f>
        <v>27.116675943737818</v>
      </c>
      <c r="D2026" s="2">
        <f>MACD!E2026</f>
        <v>2.2064303726108569E-2</v>
      </c>
      <c r="E2026" s="2">
        <f>MACD!F2026</f>
        <v>8.2855758420748195E-3</v>
      </c>
      <c r="F2026" s="2">
        <f>'Moving Avg'!D2026</f>
        <v>7.1912200000000013</v>
      </c>
      <c r="G2026" s="2">
        <f>'Moving Avg'!F2026</f>
        <v>7.2652249999999983</v>
      </c>
      <c r="H2026" s="2">
        <f>'Moving Avg'!G2026</f>
        <v>7.3079219999999987</v>
      </c>
      <c r="I2026" s="2">
        <f>'Moving Avg'!H2026</f>
        <v>6.8386870000000055</v>
      </c>
      <c r="J2026" s="6" t="str">
        <f>OBV!F2026</f>
        <v>BEARISH</v>
      </c>
      <c r="K2026" s="6" t="str">
        <f>OBV!G2026</f>
        <v>WEAK</v>
      </c>
      <c r="L2026" s="6" t="str">
        <f>OBV!H2026</f>
        <v>CONFIRMED BEARISH</v>
      </c>
      <c r="M2026" s="8">
        <f t="shared" si="313"/>
        <v>100</v>
      </c>
      <c r="N2026" s="8">
        <f t="shared" si="310"/>
        <v>0</v>
      </c>
      <c r="O2026" s="8">
        <f t="shared" si="311"/>
        <v>50</v>
      </c>
      <c r="P2026" s="8">
        <f t="shared" si="312"/>
        <v>0</v>
      </c>
      <c r="Q2026" s="9">
        <f t="shared" si="314"/>
        <v>42.5</v>
      </c>
      <c r="R2026" s="9">
        <f t="shared" si="315"/>
        <v>37.5</v>
      </c>
      <c r="S2026" s="9">
        <f t="shared" si="316"/>
        <v>27.5</v>
      </c>
      <c r="T2026" s="9">
        <f t="shared" si="317"/>
        <v>37.5</v>
      </c>
      <c r="U2026" s="8">
        <f t="shared" si="318"/>
        <v>35.833333333333336</v>
      </c>
      <c r="V2026" s="8">
        <f t="shared" si="319"/>
        <v>36.25</v>
      </c>
    </row>
    <row r="2027" spans="1:22" ht="13.5" x14ac:dyDescent="0.25">
      <c r="A2027" s="3">
        <f>RSI!A2027</f>
        <v>45244</v>
      </c>
      <c r="B2027" s="2">
        <f>RSI!B2027</f>
        <v>6.9683000000000002</v>
      </c>
      <c r="C2027" s="2">
        <f>RSI!I2027</f>
        <v>33.93151256098389</v>
      </c>
      <c r="D2027" s="2">
        <f>MACD!E2027</f>
        <v>3.0245562474280341E-2</v>
      </c>
      <c r="E2027" s="2">
        <f>MACD!F2027</f>
        <v>1.2677573168515924E-2</v>
      </c>
      <c r="F2027" s="2">
        <f>'Moving Avg'!D2027</f>
        <v>7.1237800000000009</v>
      </c>
      <c r="G2027" s="2">
        <f>'Moving Avg'!F2027</f>
        <v>7.2502399999999998</v>
      </c>
      <c r="H2027" s="2">
        <f>'Moving Avg'!G2027</f>
        <v>7.3030519999999992</v>
      </c>
      <c r="I2027" s="2">
        <f>'Moving Avg'!H2027</f>
        <v>6.842215500000008</v>
      </c>
      <c r="J2027" s="6" t="str">
        <f>OBV!F2027</f>
        <v>BEARISH</v>
      </c>
      <c r="K2027" s="6" t="str">
        <f>OBV!G2027</f>
        <v>WEAK</v>
      </c>
      <c r="L2027" s="6" t="str">
        <f>OBV!H2027</f>
        <v>CONFIRMED BEARISH</v>
      </c>
      <c r="M2027" s="8">
        <f t="shared" si="313"/>
        <v>50</v>
      </c>
      <c r="N2027" s="8">
        <f t="shared" si="310"/>
        <v>0</v>
      </c>
      <c r="O2027" s="8">
        <f t="shared" si="311"/>
        <v>50</v>
      </c>
      <c r="P2027" s="8">
        <f t="shared" si="312"/>
        <v>0</v>
      </c>
      <c r="Q2027" s="9">
        <f t="shared" si="314"/>
        <v>25</v>
      </c>
      <c r="R2027" s="9">
        <f t="shared" si="315"/>
        <v>27.5</v>
      </c>
      <c r="S2027" s="9">
        <f t="shared" si="316"/>
        <v>20</v>
      </c>
      <c r="T2027" s="9">
        <f t="shared" si="317"/>
        <v>25</v>
      </c>
      <c r="U2027" s="8">
        <f t="shared" si="318"/>
        <v>24.166666666666668</v>
      </c>
      <c r="V2027" s="8">
        <f t="shared" si="319"/>
        <v>24.375</v>
      </c>
    </row>
    <row r="2028" spans="1:22" ht="13.5" x14ac:dyDescent="0.25">
      <c r="A2028" s="3">
        <f>RSI!A2028</f>
        <v>45245</v>
      </c>
      <c r="B2028" s="2">
        <f>RSI!B2028</f>
        <v>6.8746</v>
      </c>
      <c r="C2028" s="2">
        <f>RSI!I2028</f>
        <v>30.516030444341666</v>
      </c>
      <c r="D2028" s="2">
        <f>MACD!E2028</f>
        <v>7.3182496678982467E-2</v>
      </c>
      <c r="E2028" s="2">
        <f>MACD!F2028</f>
        <v>2.4778557870609234E-2</v>
      </c>
      <c r="F2028" s="2">
        <f>'Moving Avg'!D2028</f>
        <v>7.0432199999999998</v>
      </c>
      <c r="G2028" s="2">
        <f>'Moving Avg'!F2028</f>
        <v>7.2221399999999978</v>
      </c>
      <c r="H2028" s="2">
        <f>'Moving Avg'!G2028</f>
        <v>7.2966819999999988</v>
      </c>
      <c r="I2028" s="2">
        <f>'Moving Avg'!H2028</f>
        <v>6.8455845000000082</v>
      </c>
      <c r="J2028" s="6" t="str">
        <f>OBV!F2028</f>
        <v>BEARISH</v>
      </c>
      <c r="K2028" s="6" t="str">
        <f>OBV!G2028</f>
        <v>WEAK</v>
      </c>
      <c r="L2028" s="6" t="str">
        <f>OBV!H2028</f>
        <v>CONFIRMED BEARISH</v>
      </c>
      <c r="M2028" s="8">
        <f t="shared" si="313"/>
        <v>50</v>
      </c>
      <c r="N2028" s="8">
        <f t="shared" si="310"/>
        <v>0</v>
      </c>
      <c r="O2028" s="8">
        <f t="shared" si="311"/>
        <v>50</v>
      </c>
      <c r="P2028" s="8">
        <f t="shared" si="312"/>
        <v>0</v>
      </c>
      <c r="Q2028" s="9">
        <f t="shared" si="314"/>
        <v>25</v>
      </c>
      <c r="R2028" s="9">
        <f t="shared" si="315"/>
        <v>27.5</v>
      </c>
      <c r="S2028" s="9">
        <f t="shared" si="316"/>
        <v>20</v>
      </c>
      <c r="T2028" s="9">
        <f t="shared" si="317"/>
        <v>25</v>
      </c>
      <c r="U2028" s="8">
        <f t="shared" si="318"/>
        <v>24.166666666666668</v>
      </c>
      <c r="V2028" s="8">
        <f t="shared" si="319"/>
        <v>24.375</v>
      </c>
    </row>
    <row r="2029" spans="1:22" ht="13.5" x14ac:dyDescent="0.25">
      <c r="A2029" s="3">
        <f>RSI!A2029</f>
        <v>45246</v>
      </c>
      <c r="B2029" s="2">
        <f>RSI!B2029</f>
        <v>6.8746</v>
      </c>
      <c r="C2029" s="2">
        <f>RSI!I2029</f>
        <v>30.516030444341666</v>
      </c>
      <c r="D2029" s="2">
        <f>MACD!E2029</f>
        <v>0.10156861325897459</v>
      </c>
      <c r="E2029" s="2">
        <f>MACD!F2029</f>
        <v>4.0136568948282311E-2</v>
      </c>
      <c r="F2029" s="2">
        <f>'Moving Avg'!D2029</f>
        <v>6.9626599999999996</v>
      </c>
      <c r="G2029" s="2">
        <f>'Moving Avg'!F2029</f>
        <v>7.2005949999999972</v>
      </c>
      <c r="H2029" s="2">
        <f>'Moving Avg'!G2029</f>
        <v>7.2871279999999992</v>
      </c>
      <c r="I2029" s="2">
        <f>'Moving Avg'!H2029</f>
        <v>6.8483795000000081</v>
      </c>
      <c r="J2029" s="6" t="str">
        <f>OBV!F2029</f>
        <v>BEARISH</v>
      </c>
      <c r="K2029" s="6" t="str">
        <f>OBV!G2029</f>
        <v>WEAK</v>
      </c>
      <c r="L2029" s="6" t="str">
        <f>OBV!H2029</f>
        <v>CONFIRMED BEARISH</v>
      </c>
      <c r="M2029" s="8">
        <f t="shared" si="313"/>
        <v>50</v>
      </c>
      <c r="N2029" s="8">
        <f t="shared" si="310"/>
        <v>0</v>
      </c>
      <c r="O2029" s="8">
        <f t="shared" si="311"/>
        <v>50</v>
      </c>
      <c r="P2029" s="8">
        <f t="shared" si="312"/>
        <v>0</v>
      </c>
      <c r="Q2029" s="9">
        <f t="shared" si="314"/>
        <v>25</v>
      </c>
      <c r="R2029" s="9">
        <f t="shared" si="315"/>
        <v>27.5</v>
      </c>
      <c r="S2029" s="9">
        <f t="shared" si="316"/>
        <v>20</v>
      </c>
      <c r="T2029" s="9">
        <f t="shared" si="317"/>
        <v>25</v>
      </c>
      <c r="U2029" s="8">
        <f t="shared" si="318"/>
        <v>24.166666666666668</v>
      </c>
      <c r="V2029" s="8">
        <f t="shared" si="319"/>
        <v>24.375</v>
      </c>
    </row>
    <row r="2030" spans="1:22" ht="13.5" x14ac:dyDescent="0.25">
      <c r="A2030" s="3">
        <f>RSI!A2030</f>
        <v>45247</v>
      </c>
      <c r="B2030" s="2">
        <f>RSI!B2030</f>
        <v>6.8277999999999999</v>
      </c>
      <c r="C2030" s="2">
        <f>RSI!I2030</f>
        <v>28.834748339543395</v>
      </c>
      <c r="D2030" s="2">
        <f>MACD!E2030</f>
        <v>0.13102817908935016</v>
      </c>
      <c r="E2030" s="2">
        <f>MACD!F2030</f>
        <v>5.8314890976495885E-2</v>
      </c>
      <c r="F2030" s="2">
        <f>'Moving Avg'!D2030</f>
        <v>6.8858599999999992</v>
      </c>
      <c r="G2030" s="2">
        <f>'Moving Avg'!F2030</f>
        <v>7.1790499999999984</v>
      </c>
      <c r="H2030" s="2">
        <f>'Moving Avg'!G2030</f>
        <v>7.2775739999999995</v>
      </c>
      <c r="I2030" s="2">
        <f>'Moving Avg'!H2030</f>
        <v>6.8509845000000071</v>
      </c>
      <c r="J2030" s="6" t="str">
        <f>OBV!F2030</f>
        <v>BEARISH</v>
      </c>
      <c r="K2030" s="6" t="str">
        <f>OBV!G2030</f>
        <v>WEAK</v>
      </c>
      <c r="L2030" s="6" t="str">
        <f>OBV!H2030</f>
        <v>CONFIRMED BEARISH</v>
      </c>
      <c r="M2030" s="8">
        <f t="shared" si="313"/>
        <v>100</v>
      </c>
      <c r="N2030" s="8">
        <f t="shared" si="310"/>
        <v>0</v>
      </c>
      <c r="O2030" s="8">
        <f t="shared" si="311"/>
        <v>50</v>
      </c>
      <c r="P2030" s="8">
        <f t="shared" si="312"/>
        <v>0</v>
      </c>
      <c r="Q2030" s="9">
        <f t="shared" si="314"/>
        <v>42.5</v>
      </c>
      <c r="R2030" s="9">
        <f t="shared" si="315"/>
        <v>37.5</v>
      </c>
      <c r="S2030" s="9">
        <f t="shared" si="316"/>
        <v>27.5</v>
      </c>
      <c r="T2030" s="9">
        <f t="shared" si="317"/>
        <v>37.5</v>
      </c>
      <c r="U2030" s="8">
        <f t="shared" si="318"/>
        <v>35.833333333333336</v>
      </c>
      <c r="V2030" s="8">
        <f t="shared" si="319"/>
        <v>36.25</v>
      </c>
    </row>
    <row r="2031" spans="1:22" ht="13.5" x14ac:dyDescent="0.25">
      <c r="A2031" s="3">
        <f>RSI!A2031</f>
        <v>45250</v>
      </c>
      <c r="B2031" s="2">
        <f>RSI!B2031</f>
        <v>6.7996999999999996</v>
      </c>
      <c r="C2031" s="2">
        <f>RSI!I2031</f>
        <v>27.842840680943269</v>
      </c>
      <c r="D2031" s="2">
        <f>MACD!E2031</f>
        <v>0.16014119301241525</v>
      </c>
      <c r="E2031" s="2">
        <f>MACD!F2031</f>
        <v>7.8680151383679758E-2</v>
      </c>
      <c r="F2031" s="2">
        <f>'Moving Avg'!D2031</f>
        <v>6.8689999999999998</v>
      </c>
      <c r="G2031" s="2">
        <f>'Moving Avg'!F2031</f>
        <v>7.1537600000000001</v>
      </c>
      <c r="H2031" s="2">
        <f>'Moving Avg'!G2031</f>
        <v>7.2667099999999998</v>
      </c>
      <c r="I2031" s="2">
        <f>'Moving Avg'!H2031</f>
        <v>6.8534490000000092</v>
      </c>
      <c r="J2031" s="6" t="str">
        <f>OBV!F2031</f>
        <v>BEARISH</v>
      </c>
      <c r="K2031" s="6" t="str">
        <f>OBV!G2031</f>
        <v>WEAK</v>
      </c>
      <c r="L2031" s="6" t="str">
        <f>OBV!H2031</f>
        <v>CONFIRMED BEARISH</v>
      </c>
      <c r="M2031" s="8">
        <f t="shared" si="313"/>
        <v>100</v>
      </c>
      <c r="N2031" s="8">
        <f t="shared" si="310"/>
        <v>0</v>
      </c>
      <c r="O2031" s="8">
        <f t="shared" si="311"/>
        <v>50</v>
      </c>
      <c r="P2031" s="8">
        <f t="shared" si="312"/>
        <v>0</v>
      </c>
      <c r="Q2031" s="9">
        <f t="shared" si="314"/>
        <v>42.5</v>
      </c>
      <c r="R2031" s="9">
        <f t="shared" si="315"/>
        <v>37.5</v>
      </c>
      <c r="S2031" s="9">
        <f t="shared" si="316"/>
        <v>27.5</v>
      </c>
      <c r="T2031" s="9">
        <f t="shared" si="317"/>
        <v>37.5</v>
      </c>
      <c r="U2031" s="8">
        <f t="shared" si="318"/>
        <v>35.833333333333336</v>
      </c>
      <c r="V2031" s="8">
        <f t="shared" si="319"/>
        <v>36.25</v>
      </c>
    </row>
    <row r="2032" spans="1:22" ht="13.5" x14ac:dyDescent="0.25">
      <c r="A2032" s="3">
        <f>RSI!A2032</f>
        <v>45251</v>
      </c>
      <c r="B2032" s="2">
        <f>RSI!B2032</f>
        <v>6.9307999999999996</v>
      </c>
      <c r="C2032" s="2">
        <f>RSI!I2032</f>
        <v>38.476383613236578</v>
      </c>
      <c r="D2032" s="2">
        <f>MACD!E2032</f>
        <v>0.17717855499758173</v>
      </c>
      <c r="E2032" s="2">
        <f>MACD!F2032</f>
        <v>9.8379832106460147E-2</v>
      </c>
      <c r="F2032" s="2">
        <f>'Moving Avg'!D2032</f>
        <v>6.8614999999999995</v>
      </c>
      <c r="G2032" s="2">
        <f>'Moving Avg'!F2032</f>
        <v>7.137365</v>
      </c>
      <c r="H2032" s="2">
        <f>'Moving Avg'!G2032</f>
        <v>7.2569679999999979</v>
      </c>
      <c r="I2032" s="2">
        <f>'Moving Avg'!H2032</f>
        <v>6.8566130000000092</v>
      </c>
      <c r="J2032" s="6" t="str">
        <f>OBV!F2032</f>
        <v>BEARISH</v>
      </c>
      <c r="K2032" s="6" t="str">
        <f>OBV!G2032</f>
        <v>WEAK</v>
      </c>
      <c r="L2032" s="6" t="str">
        <f>OBV!H2032</f>
        <v>CONFIRMED BEARISH</v>
      </c>
      <c r="M2032" s="8">
        <f t="shared" si="313"/>
        <v>50</v>
      </c>
      <c r="N2032" s="8">
        <f t="shared" si="310"/>
        <v>0</v>
      </c>
      <c r="O2032" s="8">
        <f t="shared" si="311"/>
        <v>50</v>
      </c>
      <c r="P2032" s="8">
        <f t="shared" si="312"/>
        <v>0</v>
      </c>
      <c r="Q2032" s="9">
        <f t="shared" si="314"/>
        <v>25</v>
      </c>
      <c r="R2032" s="9">
        <f t="shared" si="315"/>
        <v>27.5</v>
      </c>
      <c r="S2032" s="9">
        <f t="shared" si="316"/>
        <v>20</v>
      </c>
      <c r="T2032" s="9">
        <f t="shared" si="317"/>
        <v>25</v>
      </c>
      <c r="U2032" s="8">
        <f t="shared" si="318"/>
        <v>24.166666666666668</v>
      </c>
      <c r="V2032" s="8">
        <f t="shared" si="319"/>
        <v>24.375</v>
      </c>
    </row>
    <row r="2033" spans="1:22" ht="13.5" x14ac:dyDescent="0.25">
      <c r="A2033" s="3">
        <f>RSI!A2033</f>
        <v>45252</v>
      </c>
      <c r="B2033" s="2">
        <f>RSI!B2033</f>
        <v>6.8746</v>
      </c>
      <c r="C2033" s="2">
        <f>RSI!I2033</f>
        <v>36.025477820541752</v>
      </c>
      <c r="D2033" s="2">
        <f>MACD!E2033</f>
        <v>0.19261775820536009</v>
      </c>
      <c r="E2033" s="2">
        <f>MACD!F2033</f>
        <v>0.11722741732624015</v>
      </c>
      <c r="F2033" s="2">
        <f>'Moving Avg'!D2033</f>
        <v>6.8614999999999995</v>
      </c>
      <c r="G2033" s="2">
        <f>'Moving Avg'!F2033</f>
        <v>7.1181599999999987</v>
      </c>
      <c r="H2033" s="2">
        <f>'Moving Avg'!G2033</f>
        <v>7.2461019999999987</v>
      </c>
      <c r="I2033" s="2">
        <f>'Moving Avg'!H2033</f>
        <v>6.85839200000001</v>
      </c>
      <c r="J2033" s="6" t="str">
        <f>OBV!F2033</f>
        <v>BEARISH</v>
      </c>
      <c r="K2033" s="6" t="str">
        <f>OBV!G2033</f>
        <v>WEAK</v>
      </c>
      <c r="L2033" s="6" t="str">
        <f>OBV!H2033</f>
        <v>NEUTRAL</v>
      </c>
      <c r="M2033" s="8">
        <f t="shared" si="313"/>
        <v>50</v>
      </c>
      <c r="N2033" s="8">
        <f t="shared" si="310"/>
        <v>0</v>
      </c>
      <c r="O2033" s="8">
        <f t="shared" si="311"/>
        <v>50</v>
      </c>
      <c r="P2033" s="8">
        <f t="shared" si="312"/>
        <v>0</v>
      </c>
      <c r="Q2033" s="9">
        <f t="shared" si="314"/>
        <v>25</v>
      </c>
      <c r="R2033" s="9">
        <f t="shared" si="315"/>
        <v>27.5</v>
      </c>
      <c r="S2033" s="9">
        <f t="shared" si="316"/>
        <v>20</v>
      </c>
      <c r="T2033" s="9">
        <f t="shared" si="317"/>
        <v>25</v>
      </c>
      <c r="U2033" s="8">
        <f t="shared" si="318"/>
        <v>24.166666666666668</v>
      </c>
      <c r="V2033" s="8">
        <f t="shared" si="319"/>
        <v>24.375</v>
      </c>
    </row>
    <row r="2034" spans="1:22" ht="13.5" x14ac:dyDescent="0.25">
      <c r="A2034" s="3">
        <f>RSI!A2034</f>
        <v>45253</v>
      </c>
      <c r="B2034" s="2">
        <f>RSI!B2034</f>
        <v>6.8746</v>
      </c>
      <c r="C2034" s="2">
        <f>RSI!I2034</f>
        <v>36.025477820541752</v>
      </c>
      <c r="D2034" s="2">
        <f>MACD!E2034</f>
        <v>0.2071092392575471</v>
      </c>
      <c r="E2034" s="2">
        <f>MACD!F2034</f>
        <v>0.13520378171250155</v>
      </c>
      <c r="F2034" s="2">
        <f>'Moving Avg'!D2034</f>
        <v>6.8614999999999995</v>
      </c>
      <c r="G2034" s="2">
        <f>'Moving Avg'!F2034</f>
        <v>7.0989549999999992</v>
      </c>
      <c r="H2034" s="2">
        <f>'Moving Avg'!G2034</f>
        <v>7.2341119999999988</v>
      </c>
      <c r="I2034" s="2">
        <f>'Moving Avg'!H2034</f>
        <v>6.8602150000000108</v>
      </c>
      <c r="J2034" s="6" t="str">
        <f>OBV!F2034</f>
        <v>BEARISH</v>
      </c>
      <c r="K2034" s="6" t="str">
        <f>OBV!G2034</f>
        <v>WEAK</v>
      </c>
      <c r="L2034" s="6" t="str">
        <f>OBV!H2034</f>
        <v>NEUTRAL</v>
      </c>
      <c r="M2034" s="8">
        <f t="shared" si="313"/>
        <v>50</v>
      </c>
      <c r="N2034" s="8">
        <f t="shared" si="310"/>
        <v>0</v>
      </c>
      <c r="O2034" s="8">
        <f t="shared" si="311"/>
        <v>50</v>
      </c>
      <c r="P2034" s="8">
        <f t="shared" si="312"/>
        <v>0</v>
      </c>
      <c r="Q2034" s="9">
        <f t="shared" si="314"/>
        <v>25</v>
      </c>
      <c r="R2034" s="9">
        <f t="shared" si="315"/>
        <v>27.5</v>
      </c>
      <c r="S2034" s="9">
        <f t="shared" si="316"/>
        <v>20</v>
      </c>
      <c r="T2034" s="9">
        <f t="shared" si="317"/>
        <v>25</v>
      </c>
      <c r="U2034" s="8">
        <f t="shared" si="318"/>
        <v>24.166666666666668</v>
      </c>
      <c r="V2034" s="8">
        <f t="shared" si="319"/>
        <v>24.375</v>
      </c>
    </row>
    <row r="2035" spans="1:22" ht="13.5" x14ac:dyDescent="0.25">
      <c r="A2035" s="3">
        <f>RSI!A2035</f>
        <v>45254</v>
      </c>
      <c r="B2035" s="2">
        <f>RSI!B2035</f>
        <v>6.9120999999999997</v>
      </c>
      <c r="C2035" s="2">
        <f>RSI!I2035</f>
        <v>39.03090651752089</v>
      </c>
      <c r="D2035" s="2">
        <f>MACD!E2035</f>
        <v>0.20782297239806358</v>
      </c>
      <c r="E2035" s="2">
        <f>MACD!F2035</f>
        <v>0.14972761984961397</v>
      </c>
      <c r="F2035" s="2">
        <f>'Moving Avg'!D2035</f>
        <v>6.8783600000000007</v>
      </c>
      <c r="G2035" s="2">
        <f>'Moving Avg'!F2035</f>
        <v>7.0816250000000007</v>
      </c>
      <c r="H2035" s="2">
        <f>'Moving Avg'!G2035</f>
        <v>7.222497999999999</v>
      </c>
      <c r="I2035" s="2">
        <f>'Moving Avg'!H2035</f>
        <v>6.8623580000000111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  <c r="M2035" s="8">
        <f t="shared" si="313"/>
        <v>50</v>
      </c>
      <c r="N2035" s="8">
        <f t="shared" si="310"/>
        <v>0</v>
      </c>
      <c r="O2035" s="8">
        <f t="shared" si="311"/>
        <v>50</v>
      </c>
      <c r="P2035" s="8">
        <f t="shared" si="312"/>
        <v>16.5</v>
      </c>
      <c r="Q2035" s="9">
        <f t="shared" si="314"/>
        <v>27.475000000000001</v>
      </c>
      <c r="R2035" s="9">
        <f t="shared" si="315"/>
        <v>31.625</v>
      </c>
      <c r="S2035" s="9">
        <f t="shared" si="316"/>
        <v>27.425000000000001</v>
      </c>
      <c r="T2035" s="9">
        <f t="shared" si="317"/>
        <v>29.125</v>
      </c>
      <c r="U2035" s="8">
        <f t="shared" si="318"/>
        <v>28.841666666666669</v>
      </c>
      <c r="V2035" s="8">
        <f t="shared" si="319"/>
        <v>28.912500000000001</v>
      </c>
    </row>
    <row r="2036" spans="1:22" ht="13.5" x14ac:dyDescent="0.25">
      <c r="A2036" s="3">
        <f>RSI!A2036</f>
        <v>45257</v>
      </c>
      <c r="B2036" s="2">
        <f>RSI!B2036</f>
        <v>6.9215</v>
      </c>
      <c r="C2036" s="2">
        <f>RSI!I2036</f>
        <v>39.794421183014208</v>
      </c>
      <c r="D2036" s="2">
        <f>MACD!E2036</f>
        <v>0.15830213115604064</v>
      </c>
      <c r="E2036" s="2">
        <f>MACD!F2036</f>
        <v>0.15144252211089931</v>
      </c>
      <c r="F2036" s="2">
        <f>'Moving Avg'!D2036</f>
        <v>6.9027199999999995</v>
      </c>
      <c r="G2036" s="2">
        <f>'Moving Avg'!F2036</f>
        <v>7.0647650000000013</v>
      </c>
      <c r="H2036" s="2">
        <f>'Moving Avg'!G2036</f>
        <v>7.2110719999999979</v>
      </c>
      <c r="I2036" s="2">
        <f>'Moving Avg'!H2036</f>
        <v>6.8645925000000103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  <c r="M2036" s="8">
        <f t="shared" si="313"/>
        <v>50</v>
      </c>
      <c r="N2036" s="8">
        <f t="shared" si="310"/>
        <v>0</v>
      </c>
      <c r="O2036" s="8">
        <f t="shared" si="311"/>
        <v>50</v>
      </c>
      <c r="P2036" s="8">
        <f t="shared" si="312"/>
        <v>83.5</v>
      </c>
      <c r="Q2036" s="9">
        <f t="shared" si="314"/>
        <v>37.524999999999999</v>
      </c>
      <c r="R2036" s="9">
        <f t="shared" si="315"/>
        <v>48.375</v>
      </c>
      <c r="S2036" s="9">
        <f t="shared" si="316"/>
        <v>57.575000000000003</v>
      </c>
      <c r="T2036" s="9">
        <f t="shared" si="317"/>
        <v>45.875</v>
      </c>
      <c r="U2036" s="8">
        <f t="shared" si="318"/>
        <v>47.82500000000001</v>
      </c>
      <c r="V2036" s="8">
        <f t="shared" si="319"/>
        <v>47.337500000000006</v>
      </c>
    </row>
    <row r="2037" spans="1:22" ht="13.5" x14ac:dyDescent="0.25">
      <c r="A2037" s="3">
        <f>RSI!A2037</f>
        <v>45258</v>
      </c>
      <c r="B2037" s="2">
        <f>RSI!B2037</f>
        <v>6.9215</v>
      </c>
      <c r="C2037" s="2">
        <f>RSI!I2037</f>
        <v>39.794421183014208</v>
      </c>
      <c r="D2037" s="2">
        <f>MACD!E2037</f>
        <v>0.13024161871677897</v>
      </c>
      <c r="E2037" s="2">
        <f>MACD!F2037</f>
        <v>0.14720234143207525</v>
      </c>
      <c r="F2037" s="2">
        <f>'Moving Avg'!D2037</f>
        <v>6.9008599999999998</v>
      </c>
      <c r="G2037" s="2">
        <f>'Moving Avg'!F2037</f>
        <v>7.0511850000000011</v>
      </c>
      <c r="H2037" s="2">
        <f>'Moving Avg'!G2037</f>
        <v>7.1996459999999969</v>
      </c>
      <c r="I2037" s="2">
        <f>'Moving Avg'!H2037</f>
        <v>6.8677985000000099</v>
      </c>
      <c r="J2037" s="6" t="str">
        <f>OBV!F2037</f>
        <v>BULLISH</v>
      </c>
      <c r="K2037" s="6" t="str">
        <f>OBV!G2037</f>
        <v>NEUTRAL</v>
      </c>
      <c r="L2037" s="6" t="str">
        <f>OBV!H2037</f>
        <v>BULLISH DIVERGENCE</v>
      </c>
      <c r="M2037" s="8">
        <f t="shared" si="313"/>
        <v>50</v>
      </c>
      <c r="N2037" s="8">
        <f t="shared" si="310"/>
        <v>45</v>
      </c>
      <c r="O2037" s="8">
        <f t="shared" si="311"/>
        <v>50</v>
      </c>
      <c r="P2037" s="8">
        <f t="shared" si="312"/>
        <v>66.5</v>
      </c>
      <c r="Q2037" s="9">
        <f t="shared" si="314"/>
        <v>50.725000000000001</v>
      </c>
      <c r="R2037" s="9">
        <f t="shared" si="315"/>
        <v>53.125</v>
      </c>
      <c r="S2037" s="9">
        <f t="shared" si="316"/>
        <v>56.674999999999997</v>
      </c>
      <c r="T2037" s="9">
        <f t="shared" si="317"/>
        <v>52.875</v>
      </c>
      <c r="U2037" s="8">
        <f t="shared" si="318"/>
        <v>53.508333333333326</v>
      </c>
      <c r="V2037" s="8">
        <f t="shared" si="319"/>
        <v>53.349999999999994</v>
      </c>
    </row>
    <row r="2038" spans="1:22" ht="13.5" x14ac:dyDescent="0.25">
      <c r="A2038" s="3">
        <f>RSI!A2038</f>
        <v>45259</v>
      </c>
      <c r="B2038" s="2">
        <f>RSI!B2038</f>
        <v>6.9215</v>
      </c>
      <c r="C2038" s="2">
        <f>RSI!I2038</f>
        <v>39.794421183014201</v>
      </c>
      <c r="D2038" s="2">
        <f>MACD!E2038</f>
        <v>9.2890600495514342E-2</v>
      </c>
      <c r="E2038" s="2">
        <f>MACD!F2038</f>
        <v>0.13633999324476309</v>
      </c>
      <c r="F2038" s="2">
        <f>'Moving Avg'!D2038</f>
        <v>6.9102399999999999</v>
      </c>
      <c r="G2038" s="2">
        <f>'Moving Avg'!F2038</f>
        <v>7.0287100000000011</v>
      </c>
      <c r="H2038" s="2">
        <f>'Moving Avg'!G2038</f>
        <v>7.189155999999997</v>
      </c>
      <c r="I2038" s="2">
        <f>'Moving Avg'!H2038</f>
        <v>6.87003300000001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  <c r="M2038" s="8">
        <f t="shared" si="313"/>
        <v>50</v>
      </c>
      <c r="N2038" s="8">
        <f t="shared" si="310"/>
        <v>100</v>
      </c>
      <c r="O2038" s="8">
        <f t="shared" si="311"/>
        <v>50</v>
      </c>
      <c r="P2038" s="8">
        <f t="shared" si="312"/>
        <v>83.5</v>
      </c>
      <c r="Q2038" s="9">
        <f t="shared" si="314"/>
        <v>72.525000000000006</v>
      </c>
      <c r="R2038" s="9">
        <f t="shared" si="315"/>
        <v>68.375</v>
      </c>
      <c r="S2038" s="9">
        <f t="shared" si="316"/>
        <v>72.575000000000003</v>
      </c>
      <c r="T2038" s="9">
        <f t="shared" si="317"/>
        <v>70.875</v>
      </c>
      <c r="U2038" s="8">
        <f t="shared" si="318"/>
        <v>71.158333333333346</v>
      </c>
      <c r="V2038" s="8">
        <f t="shared" si="319"/>
        <v>71.087500000000006</v>
      </c>
    </row>
    <row r="2039" spans="1:22" ht="13.5" x14ac:dyDescent="0.25">
      <c r="A2039" s="3">
        <f>RSI!A2039</f>
        <v>45260</v>
      </c>
      <c r="B2039" s="2">
        <f>RSI!B2039</f>
        <v>6.9776999999999996</v>
      </c>
      <c r="C2039" s="2">
        <f>RSI!I2039</f>
        <v>44.942949432040699</v>
      </c>
      <c r="D2039" s="2">
        <f>MACD!E2039</f>
        <v>5.7870963991726754E-2</v>
      </c>
      <c r="E2039" s="2">
        <f>MACD!F2039</f>
        <v>0.12064618739415583</v>
      </c>
      <c r="F2039" s="2">
        <f>'Moving Avg'!D2039</f>
        <v>6.93086</v>
      </c>
      <c r="G2039" s="2">
        <f>'Moving Avg'!F2039</f>
        <v>7.0123199999999999</v>
      </c>
      <c r="H2039" s="2">
        <f>'Moving Avg'!G2039</f>
        <v>7.1809139999999978</v>
      </c>
      <c r="I2039" s="2">
        <f>'Moving Avg'!H2039</f>
        <v>6.8726810000000089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  <c r="M2039" s="8">
        <f t="shared" si="313"/>
        <v>50</v>
      </c>
      <c r="N2039" s="8">
        <f t="shared" si="310"/>
        <v>100</v>
      </c>
      <c r="O2039" s="8">
        <f t="shared" si="311"/>
        <v>50</v>
      </c>
      <c r="P2039" s="8">
        <f t="shared" si="312"/>
        <v>83.5</v>
      </c>
      <c r="Q2039" s="9">
        <f t="shared" si="314"/>
        <v>72.525000000000006</v>
      </c>
      <c r="R2039" s="9">
        <f t="shared" si="315"/>
        <v>68.375</v>
      </c>
      <c r="S2039" s="9">
        <f t="shared" si="316"/>
        <v>72.575000000000003</v>
      </c>
      <c r="T2039" s="9">
        <f t="shared" si="317"/>
        <v>70.875</v>
      </c>
      <c r="U2039" s="8">
        <f t="shared" si="318"/>
        <v>71.158333333333346</v>
      </c>
      <c r="V2039" s="8">
        <f t="shared" si="319"/>
        <v>71.087500000000006</v>
      </c>
    </row>
    <row r="2040" spans="1:22" ht="13.5" x14ac:dyDescent="0.25">
      <c r="A2040" s="3">
        <f>RSI!A2040</f>
        <v>45261</v>
      </c>
      <c r="B2040" s="2">
        <f>RSI!B2040</f>
        <v>6.9588999999999999</v>
      </c>
      <c r="C2040" s="2">
        <f>RSI!I2040</f>
        <v>43.599761759910471</v>
      </c>
      <c r="D2040" s="2">
        <f>MACD!E2040</f>
        <v>2.2792092497399885E-2</v>
      </c>
      <c r="E2040" s="2">
        <f>MACD!F2040</f>
        <v>0.10107536841480465</v>
      </c>
      <c r="F2040" s="2">
        <f>'Moving Avg'!D2040</f>
        <v>6.9402199999999992</v>
      </c>
      <c r="G2040" s="2">
        <f>'Moving Avg'!F2040</f>
        <v>6.9949899999999996</v>
      </c>
      <c r="H2040" s="2">
        <f>'Moving Avg'!G2040</f>
        <v>7.1743579999999971</v>
      </c>
      <c r="I2040" s="2">
        <f>'Moving Avg'!H2040</f>
        <v>6.875235000000008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3"/>
        <v>50</v>
      </c>
      <c r="N2040" s="8">
        <f t="shared" si="310"/>
        <v>100</v>
      </c>
      <c r="O2040" s="8">
        <f t="shared" si="311"/>
        <v>50</v>
      </c>
      <c r="P2040" s="8">
        <f t="shared" si="312"/>
        <v>83.5</v>
      </c>
      <c r="Q2040" s="9">
        <f t="shared" si="314"/>
        <v>72.525000000000006</v>
      </c>
      <c r="R2040" s="9">
        <f t="shared" si="315"/>
        <v>68.375</v>
      </c>
      <c r="S2040" s="9">
        <f t="shared" si="316"/>
        <v>72.575000000000003</v>
      </c>
      <c r="T2040" s="9">
        <f t="shared" si="317"/>
        <v>70.875</v>
      </c>
      <c r="U2040" s="8">
        <f t="shared" si="318"/>
        <v>71.158333333333346</v>
      </c>
      <c r="V2040" s="8">
        <f t="shared" si="319"/>
        <v>71.087500000000006</v>
      </c>
    </row>
    <row r="2041" spans="1:22" ht="13.5" x14ac:dyDescent="0.25">
      <c r="A2041" s="3">
        <f>RSI!A2041</f>
        <v>45264</v>
      </c>
      <c r="B2041" s="2">
        <f>RSI!B2041</f>
        <v>6.9401999999999999</v>
      </c>
      <c r="C2041" s="2">
        <f>RSI!I2041</f>
        <v>42.247247095582431</v>
      </c>
      <c r="D2041" s="2">
        <f>MACD!E2041</f>
        <v>-9.3830016078131351E-3</v>
      </c>
      <c r="E2041" s="2">
        <f>MACD!F2041</f>
        <v>7.8983694410281094E-2</v>
      </c>
      <c r="F2041" s="2">
        <f>'Moving Avg'!D2041</f>
        <v>6.9439599999999997</v>
      </c>
      <c r="G2041" s="2">
        <f>'Moving Avg'!F2041</f>
        <v>6.9767249999999992</v>
      </c>
      <c r="H2041" s="2">
        <f>'Moving Avg'!G2041</f>
        <v>7.1674279999999975</v>
      </c>
      <c r="I2041" s="2">
        <f>'Moving Avg'!H2041</f>
        <v>6.8785785000000086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3"/>
        <v>50</v>
      </c>
      <c r="N2041" s="8">
        <f t="shared" si="310"/>
        <v>100</v>
      </c>
      <c r="O2041" s="8">
        <f t="shared" si="311"/>
        <v>50</v>
      </c>
      <c r="P2041" s="8">
        <f t="shared" si="312"/>
        <v>16.5</v>
      </c>
      <c r="Q2041" s="9">
        <f t="shared" si="314"/>
        <v>62.475000000000001</v>
      </c>
      <c r="R2041" s="9">
        <f t="shared" si="315"/>
        <v>51.625</v>
      </c>
      <c r="S2041" s="9">
        <f t="shared" si="316"/>
        <v>42.424999999999997</v>
      </c>
      <c r="T2041" s="9">
        <f t="shared" si="317"/>
        <v>54.125</v>
      </c>
      <c r="U2041" s="8">
        <f t="shared" si="318"/>
        <v>52.17499999999999</v>
      </c>
      <c r="V2041" s="8">
        <f t="shared" si="319"/>
        <v>52.662499999999994</v>
      </c>
    </row>
    <row r="2042" spans="1:22" ht="13.5" x14ac:dyDescent="0.25">
      <c r="A2042" s="3">
        <f>RSI!A2042</f>
        <v>45265</v>
      </c>
      <c r="B2042" s="2">
        <f>RSI!B2042</f>
        <v>6.7435</v>
      </c>
      <c r="C2042" s="2">
        <f>RSI!I2042</f>
        <v>31.261771052988905</v>
      </c>
      <c r="D2042" s="2">
        <f>MACD!E2042</f>
        <v>-1.3460183385891611E-3</v>
      </c>
      <c r="E2042" s="2">
        <f>MACD!F2042</f>
        <v>6.2917751860507048E-2</v>
      </c>
      <c r="F2042" s="2">
        <f>'Moving Avg'!D2042</f>
        <v>6.9083600000000001</v>
      </c>
      <c r="G2042" s="2">
        <f>'Moving Avg'!F2042</f>
        <v>6.9486249999999998</v>
      </c>
      <c r="H2042" s="2">
        <f>'Moving Avg'!G2042</f>
        <v>7.1580619999999984</v>
      </c>
      <c r="I2042" s="2">
        <f>'Moving Avg'!H2042</f>
        <v>6.8803205000000096</v>
      </c>
      <c r="J2042" s="6" t="str">
        <f>OBV!F2042</f>
        <v>BEARISH</v>
      </c>
      <c r="K2042" s="6" t="str">
        <f>OBV!G2042</f>
        <v>WEAK</v>
      </c>
      <c r="L2042" s="6" t="str">
        <f>OBV!H2042</f>
        <v>CONFIRMED BEARISH</v>
      </c>
      <c r="M2042" s="8">
        <f t="shared" si="313"/>
        <v>50</v>
      </c>
      <c r="N2042" s="8">
        <f t="shared" si="310"/>
        <v>100</v>
      </c>
      <c r="O2042" s="8">
        <f t="shared" si="311"/>
        <v>50</v>
      </c>
      <c r="P2042" s="8">
        <f t="shared" si="312"/>
        <v>0</v>
      </c>
      <c r="Q2042" s="9">
        <f t="shared" si="314"/>
        <v>60</v>
      </c>
      <c r="R2042" s="9">
        <f t="shared" si="315"/>
        <v>47.5</v>
      </c>
      <c r="S2042" s="9">
        <f t="shared" si="316"/>
        <v>35</v>
      </c>
      <c r="T2042" s="9">
        <f t="shared" si="317"/>
        <v>50</v>
      </c>
      <c r="U2042" s="8">
        <f t="shared" si="318"/>
        <v>47.5</v>
      </c>
      <c r="V2042" s="8">
        <f t="shared" si="319"/>
        <v>48.125</v>
      </c>
    </row>
    <row r="2043" spans="1:22" ht="13.5" x14ac:dyDescent="0.25">
      <c r="A2043" s="3">
        <f>RSI!A2043</f>
        <v>45266</v>
      </c>
      <c r="B2043" s="2">
        <f>RSI!B2043</f>
        <v>6.8183999999999996</v>
      </c>
      <c r="C2043" s="2">
        <f>RSI!I2043</f>
        <v>37.885128571872286</v>
      </c>
      <c r="D2043" s="2">
        <f>MACD!E2043</f>
        <v>-7.0937263944541584E-3</v>
      </c>
      <c r="E2043" s="2">
        <f>MACD!F2043</f>
        <v>4.8915456209514811E-2</v>
      </c>
      <c r="F2043" s="2">
        <f>'Moving Avg'!D2043</f>
        <v>6.8877399999999991</v>
      </c>
      <c r="G2043" s="2">
        <f>'Moving Avg'!F2043</f>
        <v>6.9256749999999982</v>
      </c>
      <c r="H2043" s="2">
        <f>'Moving Avg'!G2043</f>
        <v>7.1485079999999979</v>
      </c>
      <c r="I2043" s="2">
        <f>'Moving Avg'!H2043</f>
        <v>6.8830550000000095</v>
      </c>
      <c r="J2043" s="6" t="str">
        <f>OBV!F2043</f>
        <v>BEARISH</v>
      </c>
      <c r="K2043" s="6" t="str">
        <f>OBV!G2043</f>
        <v>WEAK</v>
      </c>
      <c r="L2043" s="6" t="str">
        <f>OBV!H2043</f>
        <v>CONFIRMED BEARISH</v>
      </c>
      <c r="M2043" s="8">
        <f t="shared" si="313"/>
        <v>50</v>
      </c>
      <c r="N2043" s="8">
        <f t="shared" si="310"/>
        <v>100</v>
      </c>
      <c r="O2043" s="8">
        <f t="shared" si="311"/>
        <v>50</v>
      </c>
      <c r="P2043" s="8">
        <f t="shared" si="312"/>
        <v>0</v>
      </c>
      <c r="Q2043" s="9">
        <f t="shared" si="314"/>
        <v>60</v>
      </c>
      <c r="R2043" s="9">
        <f t="shared" si="315"/>
        <v>47.5</v>
      </c>
      <c r="S2043" s="9">
        <f t="shared" si="316"/>
        <v>35</v>
      </c>
      <c r="T2043" s="9">
        <f t="shared" si="317"/>
        <v>50</v>
      </c>
      <c r="U2043" s="8">
        <f t="shared" si="318"/>
        <v>47.5</v>
      </c>
      <c r="V2043" s="8">
        <f t="shared" si="319"/>
        <v>48.125</v>
      </c>
    </row>
    <row r="2044" spans="1:22" ht="13.5" x14ac:dyDescent="0.25">
      <c r="A2044" s="3">
        <f>RSI!A2044</f>
        <v>45267</v>
      </c>
      <c r="B2044" s="2">
        <f>RSI!B2044</f>
        <v>6.5561999999999996</v>
      </c>
      <c r="C2044" s="2">
        <f>RSI!I2044</f>
        <v>27.790134611609531</v>
      </c>
      <c r="D2044" s="2">
        <f>MACD!E2044</f>
        <v>8.5466017827959817E-3</v>
      </c>
      <c r="E2044" s="2">
        <f>MACD!F2044</f>
        <v>4.0841685324171054E-2</v>
      </c>
      <c r="F2044" s="2">
        <f>'Moving Avg'!D2044</f>
        <v>6.8034400000000002</v>
      </c>
      <c r="G2044" s="2">
        <f>'Moving Avg'!F2044</f>
        <v>6.8896149999999974</v>
      </c>
      <c r="H2044" s="2">
        <f>'Moving Avg'!G2044</f>
        <v>7.1353959999999974</v>
      </c>
      <c r="I2044" s="2">
        <f>'Moving Avg'!H2044</f>
        <v>6.8842580000000089</v>
      </c>
      <c r="J2044" s="6" t="str">
        <f>OBV!F2044</f>
        <v>BEARISH</v>
      </c>
      <c r="K2044" s="6" t="str">
        <f>OBV!G2044</f>
        <v>WEAK</v>
      </c>
      <c r="L2044" s="6" t="str">
        <f>OBV!H2044</f>
        <v>CONFIRMED BEARISH</v>
      </c>
      <c r="M2044" s="8">
        <f t="shared" si="313"/>
        <v>100</v>
      </c>
      <c r="N2044" s="8">
        <f t="shared" si="310"/>
        <v>100</v>
      </c>
      <c r="O2044" s="8">
        <f t="shared" si="311"/>
        <v>0</v>
      </c>
      <c r="P2044" s="8">
        <f t="shared" si="312"/>
        <v>0</v>
      </c>
      <c r="Q2044" s="9">
        <f t="shared" si="314"/>
        <v>70</v>
      </c>
      <c r="R2044" s="9">
        <f t="shared" si="315"/>
        <v>40</v>
      </c>
      <c r="S2044" s="9">
        <f t="shared" si="316"/>
        <v>30</v>
      </c>
      <c r="T2044" s="9">
        <f t="shared" si="317"/>
        <v>50</v>
      </c>
      <c r="U2044" s="8">
        <f t="shared" si="318"/>
        <v>46.666666666666664</v>
      </c>
      <c r="V2044" s="8">
        <f t="shared" si="319"/>
        <v>47.5</v>
      </c>
    </row>
    <row r="2045" spans="1:22" ht="13.5" x14ac:dyDescent="0.25">
      <c r="A2045" s="3">
        <f>RSI!A2045</f>
        <v>45268</v>
      </c>
      <c r="B2045" s="2">
        <f>RSI!B2045</f>
        <v>6.5749000000000004</v>
      </c>
      <c r="C2045" s="2">
        <f>RSI!I2045</f>
        <v>29.238335928323934</v>
      </c>
      <c r="D2045" s="2">
        <f>MACD!E2045</f>
        <v>2.8715558596505986E-2</v>
      </c>
      <c r="E2045" s="2">
        <f>MACD!F2045</f>
        <v>3.8416459978638039E-2</v>
      </c>
      <c r="F2045" s="2">
        <f>'Moving Avg'!D2045</f>
        <v>6.7266400000000006</v>
      </c>
      <c r="G2045" s="2">
        <f>'Moving Avg'!F2045</f>
        <v>6.8577699999999995</v>
      </c>
      <c r="H2045" s="2">
        <f>'Moving Avg'!G2045</f>
        <v>7.1226579999999986</v>
      </c>
      <c r="I2045" s="2">
        <f>'Moving Avg'!H2045</f>
        <v>6.8855545000000093</v>
      </c>
      <c r="J2045" s="6" t="str">
        <f>OBV!F2045</f>
        <v>BEARISH</v>
      </c>
      <c r="K2045" s="6" t="str">
        <f>OBV!G2045</f>
        <v>WEAK</v>
      </c>
      <c r="L2045" s="6" t="str">
        <f>OBV!H2045</f>
        <v>CONFIRMED BEARISH</v>
      </c>
      <c r="M2045" s="8">
        <f t="shared" si="313"/>
        <v>100</v>
      </c>
      <c r="N2045" s="8">
        <f t="shared" si="310"/>
        <v>45</v>
      </c>
      <c r="O2045" s="8">
        <f t="shared" si="311"/>
        <v>0</v>
      </c>
      <c r="P2045" s="8">
        <f t="shared" si="312"/>
        <v>0</v>
      </c>
      <c r="Q2045" s="9">
        <f t="shared" si="314"/>
        <v>50.75</v>
      </c>
      <c r="R2045" s="9">
        <f t="shared" si="315"/>
        <v>29</v>
      </c>
      <c r="S2045" s="9">
        <f t="shared" si="316"/>
        <v>21.75</v>
      </c>
      <c r="T2045" s="9">
        <f t="shared" si="317"/>
        <v>36.25</v>
      </c>
      <c r="U2045" s="8">
        <f t="shared" si="318"/>
        <v>33.833333333333336</v>
      </c>
      <c r="V2045" s="8">
        <f t="shared" si="319"/>
        <v>34.4375</v>
      </c>
    </row>
    <row r="2046" spans="1:22" ht="13.5" x14ac:dyDescent="0.25">
      <c r="A2046" s="3">
        <f>RSI!A2046</f>
        <v>45271</v>
      </c>
      <c r="B2046" s="2">
        <f>RSI!B2046</f>
        <v>6.5749000000000004</v>
      </c>
      <c r="C2046" s="2">
        <f>RSI!I2046</f>
        <v>29.238335928323934</v>
      </c>
      <c r="D2046" s="2">
        <f>MACD!E2046</f>
        <v>4.947909389389693E-2</v>
      </c>
      <c r="E2046" s="2">
        <f>MACD!F2046</f>
        <v>4.0628986761689821E-2</v>
      </c>
      <c r="F2046" s="2">
        <f>'Moving Avg'!D2046</f>
        <v>6.6535799999999998</v>
      </c>
      <c r="G2046" s="2">
        <f>'Moving Avg'!F2046</f>
        <v>6.842315000000001</v>
      </c>
      <c r="H2046" s="2">
        <f>'Moving Avg'!G2046</f>
        <v>7.1099199999999989</v>
      </c>
      <c r="I2046" s="2">
        <f>'Moving Avg'!H2046</f>
        <v>6.8864090000000093</v>
      </c>
      <c r="J2046" s="6" t="str">
        <f>OBV!F2046</f>
        <v>BEARISH</v>
      </c>
      <c r="K2046" s="6" t="str">
        <f>OBV!G2046</f>
        <v>WEAK</v>
      </c>
      <c r="L2046" s="6" t="str">
        <f>OBV!H2046</f>
        <v>CONFIRMED BEARISH</v>
      </c>
      <c r="M2046" s="8">
        <f t="shared" si="313"/>
        <v>100</v>
      </c>
      <c r="N2046" s="8">
        <f t="shared" si="310"/>
        <v>0</v>
      </c>
      <c r="O2046" s="8">
        <f t="shared" si="311"/>
        <v>0</v>
      </c>
      <c r="P2046" s="8">
        <f t="shared" si="312"/>
        <v>0</v>
      </c>
      <c r="Q2046" s="9">
        <f t="shared" si="314"/>
        <v>35</v>
      </c>
      <c r="R2046" s="9">
        <f t="shared" si="315"/>
        <v>20</v>
      </c>
      <c r="S2046" s="9">
        <f t="shared" si="316"/>
        <v>15</v>
      </c>
      <c r="T2046" s="9">
        <f t="shared" si="317"/>
        <v>25</v>
      </c>
      <c r="U2046" s="8">
        <f t="shared" si="318"/>
        <v>23.333333333333332</v>
      </c>
      <c r="V2046" s="8">
        <f t="shared" si="319"/>
        <v>23.75</v>
      </c>
    </row>
    <row r="2047" spans="1:22" ht="13.5" x14ac:dyDescent="0.25">
      <c r="A2047" s="3">
        <f>RSI!A2047</f>
        <v>45272</v>
      </c>
      <c r="B2047" s="2">
        <f>RSI!B2047</f>
        <v>6.7342000000000004</v>
      </c>
      <c r="C2047" s="2">
        <f>RSI!I2047</f>
        <v>40.940489241458096</v>
      </c>
      <c r="D2047" s="2">
        <f>MACD!E2047</f>
        <v>5.7332814210726113E-2</v>
      </c>
      <c r="E2047" s="2">
        <f>MACD!F2047</f>
        <v>4.3969752251497081E-2</v>
      </c>
      <c r="F2047" s="2">
        <f>'Moving Avg'!D2047</f>
        <v>6.6517200000000001</v>
      </c>
      <c r="G2047" s="2">
        <f>'Moving Avg'!F2047</f>
        <v>6.8306100000000001</v>
      </c>
      <c r="H2047" s="2">
        <f>'Moving Avg'!G2047</f>
        <v>7.0938119999999989</v>
      </c>
      <c r="I2047" s="2">
        <f>'Moving Avg'!H2047</f>
        <v>6.888722500000009</v>
      </c>
      <c r="J2047" s="6" t="str">
        <f>OBV!F2047</f>
        <v>BEARISH</v>
      </c>
      <c r="K2047" s="6" t="str">
        <f>OBV!G2047</f>
        <v>WEAK</v>
      </c>
      <c r="L2047" s="6" t="str">
        <f>OBV!H2047</f>
        <v>CONFIRMED BEARISH</v>
      </c>
      <c r="M2047" s="8">
        <f t="shared" si="313"/>
        <v>50</v>
      </c>
      <c r="N2047" s="8">
        <f t="shared" si="310"/>
        <v>0</v>
      </c>
      <c r="O2047" s="8">
        <f t="shared" si="311"/>
        <v>0</v>
      </c>
      <c r="P2047" s="8">
        <f t="shared" si="312"/>
        <v>0</v>
      </c>
      <c r="Q2047" s="9">
        <f t="shared" si="314"/>
        <v>17.5</v>
      </c>
      <c r="R2047" s="9">
        <f t="shared" si="315"/>
        <v>10</v>
      </c>
      <c r="S2047" s="9">
        <f t="shared" si="316"/>
        <v>7.5</v>
      </c>
      <c r="T2047" s="9">
        <f t="shared" si="317"/>
        <v>12.5</v>
      </c>
      <c r="U2047" s="8">
        <f t="shared" si="318"/>
        <v>11.666666666666666</v>
      </c>
      <c r="V2047" s="8">
        <f t="shared" si="319"/>
        <v>11.875</v>
      </c>
    </row>
    <row r="2048" spans="1:22" ht="13.5" x14ac:dyDescent="0.25">
      <c r="A2048" s="3">
        <f>RSI!A2048</f>
        <v>45273</v>
      </c>
      <c r="B2048" s="2">
        <f>RSI!B2048</f>
        <v>6.7153999999999998</v>
      </c>
      <c r="C2048" s="2">
        <f>RSI!I2048</f>
        <v>40.097709537002906</v>
      </c>
      <c r="D2048" s="2">
        <f>MACD!E2048</f>
        <v>6.6359714012108384E-2</v>
      </c>
      <c r="E2048" s="2">
        <f>MACD!F2048</f>
        <v>4.8447744603619343E-2</v>
      </c>
      <c r="F2048" s="2">
        <f>'Moving Avg'!D2048</f>
        <v>6.6311200000000001</v>
      </c>
      <c r="G2048" s="2">
        <f>'Moving Avg'!F2048</f>
        <v>6.8226499999999985</v>
      </c>
      <c r="H2048" s="2">
        <f>'Moving Avg'!G2048</f>
        <v>7.0801379999999972</v>
      </c>
      <c r="I2048" s="2">
        <f>'Moving Avg'!H2048</f>
        <v>6.8910305000000083</v>
      </c>
      <c r="J2048" s="6" t="str">
        <f>OBV!F2048</f>
        <v>BEARISH</v>
      </c>
      <c r="K2048" s="6" t="str">
        <f>OBV!G2048</f>
        <v>WEAK</v>
      </c>
      <c r="L2048" s="6" t="str">
        <f>OBV!H2048</f>
        <v>CONFIRMED BEARISH</v>
      </c>
      <c r="M2048" s="8">
        <f t="shared" si="313"/>
        <v>50</v>
      </c>
      <c r="N2048" s="8">
        <f t="shared" si="310"/>
        <v>0</v>
      </c>
      <c r="O2048" s="8">
        <f t="shared" si="311"/>
        <v>0</v>
      </c>
      <c r="P2048" s="8">
        <f t="shared" si="312"/>
        <v>0</v>
      </c>
      <c r="Q2048" s="9">
        <f t="shared" si="314"/>
        <v>17.5</v>
      </c>
      <c r="R2048" s="9">
        <f t="shared" si="315"/>
        <v>10</v>
      </c>
      <c r="S2048" s="9">
        <f t="shared" si="316"/>
        <v>7.5</v>
      </c>
      <c r="T2048" s="9">
        <f t="shared" si="317"/>
        <v>12.5</v>
      </c>
      <c r="U2048" s="8">
        <f t="shared" si="318"/>
        <v>11.666666666666666</v>
      </c>
      <c r="V2048" s="8">
        <f t="shared" si="319"/>
        <v>11.875</v>
      </c>
    </row>
    <row r="2049" spans="1:22" ht="13.5" x14ac:dyDescent="0.25">
      <c r="A2049" s="3">
        <f>RSI!A2049</f>
        <v>45274</v>
      </c>
      <c r="B2049" s="2">
        <f>RSI!B2049</f>
        <v>6.7435</v>
      </c>
      <c r="C2049" s="2">
        <f>RSI!I2049</f>
        <v>42.018943772095398</v>
      </c>
      <c r="D2049" s="2">
        <f>MACD!E2049</f>
        <v>8.1589225662626497E-2</v>
      </c>
      <c r="E2049" s="2">
        <f>MACD!F2049</f>
        <v>5.5076040815420779E-2</v>
      </c>
      <c r="F2049" s="2">
        <f>'Moving Avg'!D2049</f>
        <v>6.6685800000000004</v>
      </c>
      <c r="G2049" s="2">
        <f>'Moving Avg'!F2049</f>
        <v>6.8160950000000016</v>
      </c>
      <c r="H2049" s="2">
        <f>'Moving Avg'!G2049</f>
        <v>7.0675879999999971</v>
      </c>
      <c r="I2049" s="2">
        <f>'Moving Avg'!H2049</f>
        <v>6.8933905000000086</v>
      </c>
      <c r="J2049" s="6" t="str">
        <f>OBV!F2049</f>
        <v>BULLISH</v>
      </c>
      <c r="K2049" s="6" t="str">
        <f>OBV!G2049</f>
        <v>STRONG</v>
      </c>
      <c r="L2049" s="6" t="str">
        <f>OBV!H2049</f>
        <v>CONFIRMED BULLISH</v>
      </c>
      <c r="M2049" s="8">
        <f t="shared" si="313"/>
        <v>50</v>
      </c>
      <c r="N2049" s="8">
        <f t="shared" si="310"/>
        <v>0</v>
      </c>
      <c r="O2049" s="8">
        <f t="shared" si="311"/>
        <v>0</v>
      </c>
      <c r="P2049" s="8">
        <f t="shared" si="312"/>
        <v>100</v>
      </c>
      <c r="Q2049" s="9">
        <f t="shared" si="314"/>
        <v>32.5</v>
      </c>
      <c r="R2049" s="9">
        <f t="shared" si="315"/>
        <v>35</v>
      </c>
      <c r="S2049" s="9">
        <f t="shared" si="316"/>
        <v>52.5</v>
      </c>
      <c r="T2049" s="9">
        <f t="shared" si="317"/>
        <v>37.5</v>
      </c>
      <c r="U2049" s="8">
        <f t="shared" si="318"/>
        <v>40</v>
      </c>
      <c r="V2049" s="8">
        <f t="shared" si="319"/>
        <v>39.375</v>
      </c>
    </row>
    <row r="2050" spans="1:22" ht="13.5" x14ac:dyDescent="0.25">
      <c r="A2050" s="3">
        <f>RSI!A2050</f>
        <v>45275</v>
      </c>
      <c r="B2050" s="2">
        <f>RSI!B2050</f>
        <v>6.6685999999999996</v>
      </c>
      <c r="C2050" s="2">
        <f>RSI!I2050</f>
        <v>38.476577203613274</v>
      </c>
      <c r="D2050" s="2">
        <f>MACD!E2050</f>
        <v>9.7916173814312835E-2</v>
      </c>
      <c r="E2050" s="2">
        <f>MACD!F2050</f>
        <v>6.3644067415199193E-2</v>
      </c>
      <c r="F2050" s="2">
        <f>'Moving Avg'!D2050</f>
        <v>6.6873199999999997</v>
      </c>
      <c r="G2050" s="2">
        <f>'Moving Avg'!F2050</f>
        <v>6.8081350000000018</v>
      </c>
      <c r="H2050" s="2">
        <f>'Moving Avg'!G2050</f>
        <v>7.0529779999999986</v>
      </c>
      <c r="I2050" s="2">
        <f>'Moving Avg'!H2050</f>
        <v>6.8949345000000077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  <c r="M2050" s="8">
        <f t="shared" si="313"/>
        <v>50</v>
      </c>
      <c r="N2050" s="8">
        <f t="shared" ref="N2050:N2113" si="320">IF(E2050-D2050&gt;0.02, 100, IF(E2050-D2050&lt;0,0,45))</f>
        <v>0</v>
      </c>
      <c r="O2050" s="8">
        <f t="shared" ref="O2050:O2113" si="321">IF(F2050-I2050&gt;10,100,IF(F2050-I2050&gt;5,75, IF(F2050-I2050&gt;0,50,0)))</f>
        <v>0</v>
      </c>
      <c r="P2050" s="8">
        <f t="shared" ref="P2050:P2113" si="322">IF(L2050="confirmed bullish", 34, IF(L2050="bullish divergence",17, 0))+IF(J2050="bullish",33,IF(J2050="bearish",0,16.5))+IF(K2050="strong",33,IF(K2050="weak",0,16.5))</f>
        <v>16.5</v>
      </c>
      <c r="Q2050" s="9">
        <f t="shared" si="314"/>
        <v>19.975000000000001</v>
      </c>
      <c r="R2050" s="9">
        <f t="shared" si="315"/>
        <v>14.125</v>
      </c>
      <c r="S2050" s="9">
        <f t="shared" si="316"/>
        <v>14.925000000000001</v>
      </c>
      <c r="T2050" s="9">
        <f t="shared" si="317"/>
        <v>16.625</v>
      </c>
      <c r="U2050" s="8">
        <f t="shared" si="318"/>
        <v>16.341666666666669</v>
      </c>
      <c r="V2050" s="8">
        <f t="shared" si="319"/>
        <v>16.412500000000001</v>
      </c>
    </row>
    <row r="2051" spans="1:22" ht="13.5" x14ac:dyDescent="0.25">
      <c r="A2051" s="3">
        <f>RSI!A2051</f>
        <v>45278</v>
      </c>
      <c r="B2051" s="2">
        <f>RSI!B2051</f>
        <v>6.7622999999999998</v>
      </c>
      <c r="C2051" s="2">
        <f>RSI!I2051</f>
        <v>44.751538019935929</v>
      </c>
      <c r="D2051" s="2">
        <f>MACD!E2051</f>
        <v>0.10308268676718058</v>
      </c>
      <c r="E2051" s="2">
        <f>MACD!F2051</f>
        <v>7.1531791285595475E-2</v>
      </c>
      <c r="F2051" s="2">
        <f>'Moving Avg'!D2051</f>
        <v>6.7247999999999992</v>
      </c>
      <c r="G2051" s="2">
        <f>'Moving Avg'!F2051</f>
        <v>6.8062650000000007</v>
      </c>
      <c r="H2051" s="2">
        <f>'Moving Avg'!G2051</f>
        <v>7.0404279999999995</v>
      </c>
      <c r="I2051" s="2">
        <f>'Moving Avg'!H2051</f>
        <v>6.8965495000000079</v>
      </c>
      <c r="J2051" s="6" t="str">
        <f>OBV!F2051</f>
        <v>BEARISH</v>
      </c>
      <c r="K2051" s="6" t="str">
        <f>OBV!G2051</f>
        <v>NEUTRAL</v>
      </c>
      <c r="L2051" s="6" t="str">
        <f>OBV!H2051</f>
        <v>BEARISH DIVERGENCE</v>
      </c>
      <c r="M2051" s="8">
        <f t="shared" ref="M2051:M2114" si="323">IF(C2051&lt;30,100, IF(C2051&gt;70, 0, 50))</f>
        <v>50</v>
      </c>
      <c r="N2051" s="8">
        <f t="shared" si="320"/>
        <v>0</v>
      </c>
      <c r="O2051" s="8">
        <f t="shared" si="321"/>
        <v>0</v>
      </c>
      <c r="P2051" s="8">
        <f t="shared" si="322"/>
        <v>16.5</v>
      </c>
      <c r="Q2051" s="9">
        <f t="shared" ref="Q2051:Q2114" si="324">0.35*M2051+N2051*0.35+O2051*0.15+P2051*0.15</f>
        <v>19.975000000000001</v>
      </c>
      <c r="R2051" s="9">
        <f t="shared" ref="R2051:R2114" si="325">M2051*0.2+N2051*0.2+O2051*0.35+P2051*0.25</f>
        <v>14.125</v>
      </c>
      <c r="S2051" s="9">
        <f t="shared" ref="S2051:S2114" si="326">M2051*0.15+N2051*0.15+O2051*0.25+P2051*0.45</f>
        <v>14.925000000000001</v>
      </c>
      <c r="T2051" s="9">
        <f t="shared" ref="T2051:T2114" si="327">0.25*SUM(M2051:P2051)</f>
        <v>16.625</v>
      </c>
      <c r="U2051" s="8">
        <f t="shared" ref="U2051:U2114" si="328">SUM(Q2051:S2051)/3</f>
        <v>16.341666666666669</v>
      </c>
      <c r="V2051" s="8">
        <f t="shared" ref="V2051:V2114" si="329">SUM(Q2051:T2051)/4</f>
        <v>16.412500000000001</v>
      </c>
    </row>
    <row r="2052" spans="1:22" ht="13.5" x14ac:dyDescent="0.25">
      <c r="A2052" s="3">
        <f>RSI!A2052</f>
        <v>45279</v>
      </c>
      <c r="B2052" s="2">
        <f>RSI!B2052</f>
        <v>6.7435</v>
      </c>
      <c r="C2052" s="2">
        <f>RSI!I2052</f>
        <v>43.786566789786569</v>
      </c>
      <c r="D2052" s="2">
        <f>MACD!E2052</f>
        <v>7.9114197636039663E-2</v>
      </c>
      <c r="E2052" s="2">
        <f>MACD!F2052</f>
        <v>7.3048272555684315E-2</v>
      </c>
      <c r="F2052" s="2">
        <f>'Moving Avg'!D2052</f>
        <v>6.7266599999999999</v>
      </c>
      <c r="G2052" s="2">
        <f>'Moving Avg'!F2052</f>
        <v>6.7969000000000008</v>
      </c>
      <c r="H2052" s="2">
        <f>'Moving Avg'!G2052</f>
        <v>7.0303120000000003</v>
      </c>
      <c r="I2052" s="2">
        <f>'Moving Avg'!H2052</f>
        <v>6.8981145000000081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  <c r="M2052" s="8">
        <f t="shared" si="323"/>
        <v>50</v>
      </c>
      <c r="N2052" s="8">
        <f t="shared" si="320"/>
        <v>0</v>
      </c>
      <c r="O2052" s="8">
        <f t="shared" si="321"/>
        <v>0</v>
      </c>
      <c r="P2052" s="8">
        <f t="shared" si="322"/>
        <v>16.5</v>
      </c>
      <c r="Q2052" s="9">
        <f t="shared" si="324"/>
        <v>19.975000000000001</v>
      </c>
      <c r="R2052" s="9">
        <f t="shared" si="325"/>
        <v>14.125</v>
      </c>
      <c r="S2052" s="9">
        <f t="shared" si="326"/>
        <v>14.925000000000001</v>
      </c>
      <c r="T2052" s="9">
        <f t="shared" si="327"/>
        <v>16.625</v>
      </c>
      <c r="U2052" s="8">
        <f t="shared" si="328"/>
        <v>16.341666666666669</v>
      </c>
      <c r="V2052" s="8">
        <f t="shared" si="329"/>
        <v>16.412500000000001</v>
      </c>
    </row>
    <row r="2053" spans="1:22" ht="13.5" x14ac:dyDescent="0.25">
      <c r="A2053" s="3">
        <f>RSI!A2053</f>
        <v>45280</v>
      </c>
      <c r="B2053" s="2">
        <f>RSI!B2053</f>
        <v>6.7435</v>
      </c>
      <c r="C2053" s="2">
        <f>RSI!I2053</f>
        <v>43.786566789786569</v>
      </c>
      <c r="D2053" s="2">
        <f>MACD!E2053</f>
        <v>7.0956957460518666E-2</v>
      </c>
      <c r="E2053" s="2">
        <f>MACD!F2053</f>
        <v>7.2630009536651191E-2</v>
      </c>
      <c r="F2053" s="2">
        <f>'Moving Avg'!D2053</f>
        <v>6.7322800000000003</v>
      </c>
      <c r="G2053" s="2">
        <f>'Moving Avg'!F2053</f>
        <v>6.7903450000000003</v>
      </c>
      <c r="H2053" s="2">
        <f>'Moving Avg'!G2053</f>
        <v>7.0207579999999981</v>
      </c>
      <c r="I2053" s="2">
        <f>'Moving Avg'!H2053</f>
        <v>6.899724000000008</v>
      </c>
      <c r="J2053" s="6" t="str">
        <f>OBV!F2053</f>
        <v>BEARISH</v>
      </c>
      <c r="K2053" s="6" t="str">
        <f>OBV!G2053</f>
        <v>NEUTRAL</v>
      </c>
      <c r="L2053" s="6" t="str">
        <f>OBV!H2053</f>
        <v>BEARISH DIVERGENCE</v>
      </c>
      <c r="M2053" s="8">
        <f t="shared" si="323"/>
        <v>50</v>
      </c>
      <c r="N2053" s="8">
        <f t="shared" si="320"/>
        <v>45</v>
      </c>
      <c r="O2053" s="8">
        <f t="shared" si="321"/>
        <v>0</v>
      </c>
      <c r="P2053" s="8">
        <f t="shared" si="322"/>
        <v>16.5</v>
      </c>
      <c r="Q2053" s="9">
        <f t="shared" si="324"/>
        <v>35.725000000000001</v>
      </c>
      <c r="R2053" s="9">
        <f t="shared" si="325"/>
        <v>23.125</v>
      </c>
      <c r="S2053" s="9">
        <f t="shared" si="326"/>
        <v>21.675000000000001</v>
      </c>
      <c r="T2053" s="9">
        <f t="shared" si="327"/>
        <v>27.875</v>
      </c>
      <c r="U2053" s="8">
        <f t="shared" si="328"/>
        <v>26.841666666666669</v>
      </c>
      <c r="V2053" s="8">
        <f t="shared" si="329"/>
        <v>27.1</v>
      </c>
    </row>
    <row r="2054" spans="1:22" ht="13.5" x14ac:dyDescent="0.25">
      <c r="A2054" s="3">
        <f>RSI!A2054</f>
        <v>45281</v>
      </c>
      <c r="B2054" s="2">
        <f>RSI!B2054</f>
        <v>6.7716000000000003</v>
      </c>
      <c r="C2054" s="2">
        <f>RSI!I2054</f>
        <v>45.812042406152329</v>
      </c>
      <c r="D2054" s="2">
        <f>MACD!E2054</f>
        <v>2.2190949260775028E-2</v>
      </c>
      <c r="E2054" s="2">
        <f>MACD!F2054</f>
        <v>6.2542197481475964E-2</v>
      </c>
      <c r="F2054" s="2">
        <f>'Moving Avg'!D2054</f>
        <v>6.7379000000000007</v>
      </c>
      <c r="G2054" s="2">
        <f>'Moving Avg'!F2054</f>
        <v>6.7851949999999999</v>
      </c>
      <c r="H2054" s="2">
        <f>'Moving Avg'!G2054</f>
        <v>7.0110159999999988</v>
      </c>
      <c r="I2054" s="2">
        <f>'Moving Avg'!H2054</f>
        <v>6.9014740000000074</v>
      </c>
      <c r="J2054" s="6" t="str">
        <f>OBV!F2054</f>
        <v>BEARISH</v>
      </c>
      <c r="K2054" s="6" t="str">
        <f>OBV!G2054</f>
        <v>NEUTRAL</v>
      </c>
      <c r="L2054" s="6" t="str">
        <f>OBV!H2054</f>
        <v>BEARISH DIVERGENCE</v>
      </c>
      <c r="M2054" s="8">
        <f t="shared" si="323"/>
        <v>50</v>
      </c>
      <c r="N2054" s="8">
        <f t="shared" si="320"/>
        <v>100</v>
      </c>
      <c r="O2054" s="8">
        <f t="shared" si="321"/>
        <v>0</v>
      </c>
      <c r="P2054" s="8">
        <f t="shared" si="322"/>
        <v>16.5</v>
      </c>
      <c r="Q2054" s="9">
        <f t="shared" si="324"/>
        <v>54.975000000000001</v>
      </c>
      <c r="R2054" s="9">
        <f t="shared" si="325"/>
        <v>34.125</v>
      </c>
      <c r="S2054" s="9">
        <f t="shared" si="326"/>
        <v>29.925000000000001</v>
      </c>
      <c r="T2054" s="9">
        <f t="shared" si="327"/>
        <v>41.625</v>
      </c>
      <c r="U2054" s="8">
        <f t="shared" si="328"/>
        <v>39.674999999999997</v>
      </c>
      <c r="V2054" s="8">
        <f t="shared" si="329"/>
        <v>40.162499999999994</v>
      </c>
    </row>
    <row r="2055" spans="1:22" ht="13.5" x14ac:dyDescent="0.25">
      <c r="A2055" s="3">
        <f>RSI!A2055</f>
        <v>45282</v>
      </c>
      <c r="B2055" s="2">
        <f>RSI!B2055</f>
        <v>6.8653000000000004</v>
      </c>
      <c r="C2055" s="2">
        <f>RSI!I2055</f>
        <v>52.020207133457248</v>
      </c>
      <c r="D2055" s="2">
        <f>MACD!E2055</f>
        <v>-2.2787444049688688E-2</v>
      </c>
      <c r="E2055" s="2">
        <f>MACD!F2055</f>
        <v>4.5476269175243035E-2</v>
      </c>
      <c r="F2055" s="2">
        <f>'Moving Avg'!D2055</f>
        <v>6.7772400000000008</v>
      </c>
      <c r="G2055" s="2">
        <f>'Moving Avg'!F2055</f>
        <v>6.7828549999999979</v>
      </c>
      <c r="H2055" s="2">
        <f>'Moving Avg'!G2055</f>
        <v>7.0031479999999977</v>
      </c>
      <c r="I2055" s="2">
        <f>'Moving Avg'!H2055</f>
        <v>6.903736500000007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  <c r="M2055" s="8">
        <f t="shared" si="323"/>
        <v>50</v>
      </c>
      <c r="N2055" s="8">
        <f t="shared" si="320"/>
        <v>100</v>
      </c>
      <c r="O2055" s="8">
        <f t="shared" si="321"/>
        <v>0</v>
      </c>
      <c r="P2055" s="8">
        <f t="shared" si="322"/>
        <v>100</v>
      </c>
      <c r="Q2055" s="9">
        <f t="shared" si="324"/>
        <v>67.5</v>
      </c>
      <c r="R2055" s="9">
        <f t="shared" si="325"/>
        <v>55</v>
      </c>
      <c r="S2055" s="9">
        <f t="shared" si="326"/>
        <v>67.5</v>
      </c>
      <c r="T2055" s="9">
        <f t="shared" si="327"/>
        <v>62.5</v>
      </c>
      <c r="U2055" s="8">
        <f t="shared" si="328"/>
        <v>63.333333333333336</v>
      </c>
      <c r="V2055" s="8">
        <f t="shared" si="329"/>
        <v>63.125</v>
      </c>
    </row>
    <row r="2056" spans="1:22" ht="13.5" x14ac:dyDescent="0.25">
      <c r="A2056" s="3">
        <f>RSI!A2056</f>
        <v>45285</v>
      </c>
      <c r="B2056" s="2">
        <f>RSI!B2056</f>
        <v>6.9307999999999996</v>
      </c>
      <c r="C2056" s="2">
        <f>RSI!I2056</f>
        <v>55.829780966677653</v>
      </c>
      <c r="D2056" s="2">
        <f>MACD!E2056</f>
        <v>-6.5928493577263048E-2</v>
      </c>
      <c r="E2056" s="2">
        <f>MACD!F2056</f>
        <v>2.3195316624741821E-2</v>
      </c>
      <c r="F2056" s="2">
        <f>'Moving Avg'!D2056</f>
        <v>6.8109400000000004</v>
      </c>
      <c r="G2056" s="2">
        <f>'Moving Avg'!F2056</f>
        <v>6.7833199999999989</v>
      </c>
      <c r="H2056" s="2">
        <f>'Moving Avg'!G2056</f>
        <v>6.9965899999999976</v>
      </c>
      <c r="I2056" s="2">
        <f>'Moving Avg'!H2056</f>
        <v>6.9070330000000073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  <c r="M2056" s="8">
        <f t="shared" si="323"/>
        <v>50</v>
      </c>
      <c r="N2056" s="8">
        <f t="shared" si="320"/>
        <v>100</v>
      </c>
      <c r="O2056" s="8">
        <f t="shared" si="321"/>
        <v>0</v>
      </c>
      <c r="P2056" s="8">
        <f t="shared" si="322"/>
        <v>100</v>
      </c>
      <c r="Q2056" s="9">
        <f t="shared" si="324"/>
        <v>67.5</v>
      </c>
      <c r="R2056" s="9">
        <f t="shared" si="325"/>
        <v>55</v>
      </c>
      <c r="S2056" s="9">
        <f t="shared" si="326"/>
        <v>67.5</v>
      </c>
      <c r="T2056" s="9">
        <f t="shared" si="327"/>
        <v>62.5</v>
      </c>
      <c r="U2056" s="8">
        <f t="shared" si="328"/>
        <v>63.333333333333336</v>
      </c>
      <c r="V2056" s="8">
        <f t="shared" si="329"/>
        <v>63.125</v>
      </c>
    </row>
    <row r="2057" spans="1:22" ht="13.5" x14ac:dyDescent="0.25">
      <c r="A2057" s="3">
        <f>RSI!A2057</f>
        <v>45286</v>
      </c>
      <c r="B2057" s="2">
        <f>RSI!B2057</f>
        <v>7.0057999999999998</v>
      </c>
      <c r="C2057" s="2">
        <f>RSI!I2057</f>
        <v>59.768780012065832</v>
      </c>
      <c r="D2057" s="2">
        <f>MACD!E2057</f>
        <v>-8.4080842995422067E-2</v>
      </c>
      <c r="E2057" s="2">
        <f>MACD!F2057</f>
        <v>1.7400847007090457E-3</v>
      </c>
      <c r="F2057" s="2">
        <f>'Moving Avg'!D2057</f>
        <v>6.8634000000000004</v>
      </c>
      <c r="G2057" s="2">
        <f>'Moving Avg'!F2057</f>
        <v>6.7875350000000001</v>
      </c>
      <c r="H2057" s="2">
        <f>'Moving Avg'!G2057</f>
        <v>6.9913459999999983</v>
      </c>
      <c r="I2057" s="2">
        <f>'Moving Avg'!H2057</f>
        <v>6.9107045000000058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  <c r="M2057" s="8">
        <f t="shared" si="323"/>
        <v>50</v>
      </c>
      <c r="N2057" s="8">
        <f t="shared" si="320"/>
        <v>100</v>
      </c>
      <c r="O2057" s="8">
        <f t="shared" si="321"/>
        <v>0</v>
      </c>
      <c r="P2057" s="8">
        <f t="shared" si="322"/>
        <v>100</v>
      </c>
      <c r="Q2057" s="9">
        <f t="shared" si="324"/>
        <v>67.5</v>
      </c>
      <c r="R2057" s="9">
        <f t="shared" si="325"/>
        <v>55</v>
      </c>
      <c r="S2057" s="9">
        <f t="shared" si="326"/>
        <v>67.5</v>
      </c>
      <c r="T2057" s="9">
        <f t="shared" si="327"/>
        <v>62.5</v>
      </c>
      <c r="U2057" s="8">
        <f t="shared" si="328"/>
        <v>63.333333333333336</v>
      </c>
      <c r="V2057" s="8">
        <f t="shared" si="329"/>
        <v>63.125</v>
      </c>
    </row>
    <row r="2058" spans="1:22" ht="13.5" x14ac:dyDescent="0.25">
      <c r="A2058" s="3">
        <f>RSI!A2058</f>
        <v>45287</v>
      </c>
      <c r="B2058" s="2">
        <f>RSI!B2058</f>
        <v>7.0057999999999998</v>
      </c>
      <c r="C2058" s="2">
        <f>RSI!I2058</f>
        <v>59.768780012065832</v>
      </c>
      <c r="D2058" s="2">
        <f>MACD!E2058</f>
        <v>-0.10333204732024281</v>
      </c>
      <c r="E2058" s="2">
        <f>MACD!F2058</f>
        <v>-1.9274341703481326E-2</v>
      </c>
      <c r="F2058" s="2">
        <f>'Moving Avg'!D2058</f>
        <v>6.9158600000000003</v>
      </c>
      <c r="G2058" s="2">
        <f>'Moving Avg'!F2058</f>
        <v>6.7917499999999986</v>
      </c>
      <c r="H2058" s="2">
        <f>'Moving Avg'!G2058</f>
        <v>6.9827299999999983</v>
      </c>
      <c r="I2058" s="2">
        <f>'Moving Avg'!H2058</f>
        <v>6.9143760000000052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  <c r="M2058" s="8">
        <f t="shared" si="323"/>
        <v>50</v>
      </c>
      <c r="N2058" s="8">
        <f t="shared" si="320"/>
        <v>100</v>
      </c>
      <c r="O2058" s="8">
        <f t="shared" si="321"/>
        <v>50</v>
      </c>
      <c r="P2058" s="8">
        <f t="shared" si="322"/>
        <v>100</v>
      </c>
      <c r="Q2058" s="9">
        <f t="shared" si="324"/>
        <v>75</v>
      </c>
      <c r="R2058" s="9">
        <f t="shared" si="325"/>
        <v>72.5</v>
      </c>
      <c r="S2058" s="9">
        <f t="shared" si="326"/>
        <v>80</v>
      </c>
      <c r="T2058" s="9">
        <f t="shared" si="327"/>
        <v>75</v>
      </c>
      <c r="U2058" s="8">
        <f t="shared" si="328"/>
        <v>75.833333333333329</v>
      </c>
      <c r="V2058" s="8">
        <f t="shared" si="329"/>
        <v>75.625</v>
      </c>
    </row>
    <row r="2059" spans="1:22" ht="13.5" x14ac:dyDescent="0.25">
      <c r="A2059" s="3">
        <f>RSI!A2059</f>
        <v>45288</v>
      </c>
      <c r="B2059" s="2">
        <f>RSI!B2059</f>
        <v>7.0244999999999997</v>
      </c>
      <c r="C2059" s="2">
        <f>RSI!I2059</f>
        <v>60.780154311101299</v>
      </c>
      <c r="D2059" s="2">
        <f>MACD!E2059</f>
        <v>-0.11760883649415987</v>
      </c>
      <c r="E2059" s="2">
        <f>MACD!F2059</f>
        <v>-3.8941240661617041E-2</v>
      </c>
      <c r="F2059" s="2">
        <f>'Moving Avg'!D2059</f>
        <v>6.9664400000000004</v>
      </c>
      <c r="G2059" s="2">
        <f>'Moving Avg'!F2059</f>
        <v>6.7940899999999997</v>
      </c>
      <c r="H2059" s="2">
        <f>'Moving Avg'!G2059</f>
        <v>6.9771099999999979</v>
      </c>
      <c r="I2059" s="2">
        <f>'Moving Avg'!H2059</f>
        <v>6.9183620000000055</v>
      </c>
      <c r="J2059" s="6" t="str">
        <f>OBV!F2059</f>
        <v>BULLISH</v>
      </c>
      <c r="K2059" s="6" t="str">
        <f>OBV!G2059</f>
        <v>STRONG</v>
      </c>
      <c r="L2059" s="6" t="str">
        <f>OBV!H2059</f>
        <v>CONFIRMED BULLISH</v>
      </c>
      <c r="M2059" s="8">
        <f t="shared" si="323"/>
        <v>50</v>
      </c>
      <c r="N2059" s="8">
        <f t="shared" si="320"/>
        <v>100</v>
      </c>
      <c r="O2059" s="8">
        <f t="shared" si="321"/>
        <v>50</v>
      </c>
      <c r="P2059" s="8">
        <f t="shared" si="322"/>
        <v>100</v>
      </c>
      <c r="Q2059" s="9">
        <f t="shared" si="324"/>
        <v>75</v>
      </c>
      <c r="R2059" s="9">
        <f t="shared" si="325"/>
        <v>72.5</v>
      </c>
      <c r="S2059" s="9">
        <f t="shared" si="326"/>
        <v>80</v>
      </c>
      <c r="T2059" s="9">
        <f t="shared" si="327"/>
        <v>75</v>
      </c>
      <c r="U2059" s="8">
        <f t="shared" si="328"/>
        <v>75.833333333333329</v>
      </c>
      <c r="V2059" s="8">
        <f t="shared" si="329"/>
        <v>75.625</v>
      </c>
    </row>
    <row r="2060" spans="1:22" ht="13.5" x14ac:dyDescent="0.25">
      <c r="A2060" s="3">
        <f>RSI!A2060</f>
        <v>45289</v>
      </c>
      <c r="B2060" s="2">
        <f>RSI!B2060</f>
        <v>7.0057999999999998</v>
      </c>
      <c r="C2060" s="2">
        <f>RSI!I2060</f>
        <v>59.178038307258689</v>
      </c>
      <c r="D2060" s="2">
        <f>MACD!E2060</f>
        <v>-0.1407942543769245</v>
      </c>
      <c r="E2060" s="2">
        <f>MACD!F2060</f>
        <v>-5.9311843404678537E-2</v>
      </c>
      <c r="F2060" s="2">
        <f>'Moving Avg'!D2060</f>
        <v>6.9945399999999989</v>
      </c>
      <c r="G2060" s="2">
        <f>'Moving Avg'!F2060</f>
        <v>6.7964349999999998</v>
      </c>
      <c r="H2060" s="2">
        <f>'Moving Avg'!G2060</f>
        <v>6.9720519999999988</v>
      </c>
      <c r="I2060" s="2">
        <f>'Moving Avg'!H2060</f>
        <v>6.9220780000000044</v>
      </c>
      <c r="J2060" s="6" t="str">
        <f>OBV!F2060</f>
        <v>BULLISH</v>
      </c>
      <c r="K2060" s="6" t="str">
        <f>OBV!G2060</f>
        <v>STRONG</v>
      </c>
      <c r="L2060" s="6" t="str">
        <f>OBV!H2060</f>
        <v>CONFIRMED BULLISH</v>
      </c>
      <c r="M2060" s="8">
        <f t="shared" si="323"/>
        <v>50</v>
      </c>
      <c r="N2060" s="8">
        <f t="shared" si="320"/>
        <v>100</v>
      </c>
      <c r="O2060" s="8">
        <f t="shared" si="321"/>
        <v>50</v>
      </c>
      <c r="P2060" s="8">
        <f t="shared" si="322"/>
        <v>100</v>
      </c>
      <c r="Q2060" s="9">
        <f t="shared" si="324"/>
        <v>75</v>
      </c>
      <c r="R2060" s="9">
        <f t="shared" si="325"/>
        <v>72.5</v>
      </c>
      <c r="S2060" s="9">
        <f t="shared" si="326"/>
        <v>80</v>
      </c>
      <c r="T2060" s="9">
        <f t="shared" si="327"/>
        <v>75</v>
      </c>
      <c r="U2060" s="8">
        <f t="shared" si="328"/>
        <v>75.833333333333329</v>
      </c>
      <c r="V2060" s="8">
        <f t="shared" si="329"/>
        <v>75.625</v>
      </c>
    </row>
    <row r="2061" spans="1:22" ht="13.5" x14ac:dyDescent="0.25">
      <c r="A2061" s="3">
        <f>RSI!A2061</f>
        <v>45293</v>
      </c>
      <c r="B2061" s="2">
        <f>RSI!B2061</f>
        <v>7.0712999999999999</v>
      </c>
      <c r="C2061" s="2">
        <f>RSI!I2061</f>
        <v>62.86987860752064</v>
      </c>
      <c r="D2061" s="2">
        <f>MACD!E2061</f>
        <v>-0.15163417716966698</v>
      </c>
      <c r="E2061" s="2">
        <f>MACD!F2061</f>
        <v>-7.7776310157676234E-2</v>
      </c>
      <c r="F2061" s="2">
        <f>'Moving Avg'!D2061</f>
        <v>7.02264</v>
      </c>
      <c r="G2061" s="2">
        <f>'Moving Avg'!F2061</f>
        <v>6.8029899999999994</v>
      </c>
      <c r="H2061" s="2">
        <f>'Moving Avg'!G2061</f>
        <v>6.9673680000000004</v>
      </c>
      <c r="I2061" s="2">
        <f>'Moving Avg'!H2061</f>
        <v>6.9262980000000054</v>
      </c>
      <c r="J2061" s="6" t="str">
        <f>OBV!F2061</f>
        <v>BULLISH</v>
      </c>
      <c r="K2061" s="6" t="str">
        <f>OBV!G2061</f>
        <v>STRONG</v>
      </c>
      <c r="L2061" s="6" t="str">
        <f>OBV!H2061</f>
        <v>CONFIRMED BULLISH</v>
      </c>
      <c r="M2061" s="8">
        <f t="shared" si="323"/>
        <v>50</v>
      </c>
      <c r="N2061" s="8">
        <f t="shared" si="320"/>
        <v>100</v>
      </c>
      <c r="O2061" s="8">
        <f t="shared" si="321"/>
        <v>50</v>
      </c>
      <c r="P2061" s="8">
        <f t="shared" si="322"/>
        <v>100</v>
      </c>
      <c r="Q2061" s="9">
        <f t="shared" si="324"/>
        <v>75</v>
      </c>
      <c r="R2061" s="9">
        <f t="shared" si="325"/>
        <v>72.5</v>
      </c>
      <c r="S2061" s="9">
        <f t="shared" si="326"/>
        <v>80</v>
      </c>
      <c r="T2061" s="9">
        <f t="shared" si="327"/>
        <v>75</v>
      </c>
      <c r="U2061" s="8">
        <f t="shared" si="328"/>
        <v>75.833333333333329</v>
      </c>
      <c r="V2061" s="8">
        <f t="shared" si="329"/>
        <v>75.625</v>
      </c>
    </row>
    <row r="2062" spans="1:22" ht="13.5" x14ac:dyDescent="0.25">
      <c r="A2062" s="3">
        <f>RSI!A2062</f>
        <v>45294</v>
      </c>
      <c r="B2062" s="2">
        <f>RSI!B2062</f>
        <v>6.9496000000000002</v>
      </c>
      <c r="C2062" s="2">
        <f>RSI!I2062</f>
        <v>53.236239605574475</v>
      </c>
      <c r="D2062" s="2">
        <f>MACD!E2062</f>
        <v>-0.1557978297603384</v>
      </c>
      <c r="E2062" s="2">
        <f>MACD!F2062</f>
        <v>-9.3380614078208662E-2</v>
      </c>
      <c r="F2062" s="2">
        <f>'Moving Avg'!D2062</f>
        <v>7.0114000000000001</v>
      </c>
      <c r="G2062" s="2">
        <f>'Moving Avg'!F2062</f>
        <v>6.8132949999999992</v>
      </c>
      <c r="H2062" s="2">
        <f>'Moving Avg'!G2062</f>
        <v>6.9611859999999988</v>
      </c>
      <c r="I2062" s="2">
        <f>'Moving Avg'!H2062</f>
        <v>6.929335500000005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3"/>
        <v>50</v>
      </c>
      <c r="N2062" s="8">
        <f t="shared" si="320"/>
        <v>100</v>
      </c>
      <c r="O2062" s="8">
        <f t="shared" si="321"/>
        <v>50</v>
      </c>
      <c r="P2062" s="8">
        <f t="shared" si="322"/>
        <v>16.5</v>
      </c>
      <c r="Q2062" s="9">
        <f t="shared" si="324"/>
        <v>62.475000000000001</v>
      </c>
      <c r="R2062" s="9">
        <f t="shared" si="325"/>
        <v>51.625</v>
      </c>
      <c r="S2062" s="9">
        <f t="shared" si="326"/>
        <v>42.424999999999997</v>
      </c>
      <c r="T2062" s="9">
        <f t="shared" si="327"/>
        <v>54.125</v>
      </c>
      <c r="U2062" s="8">
        <f t="shared" si="328"/>
        <v>52.17499999999999</v>
      </c>
      <c r="V2062" s="8">
        <f t="shared" si="329"/>
        <v>52.662499999999994</v>
      </c>
    </row>
    <row r="2063" spans="1:22" ht="13.5" x14ac:dyDescent="0.25">
      <c r="A2063" s="3">
        <f>RSI!A2063</f>
        <v>45295</v>
      </c>
      <c r="B2063" s="2">
        <f>RSI!B2063</f>
        <v>6.8840000000000003</v>
      </c>
      <c r="C2063" s="2">
        <f>RSI!I2063</f>
        <v>48.887682836455163</v>
      </c>
      <c r="D2063" s="2">
        <f>MACD!E2063</f>
        <v>-0.1547739355819715</v>
      </c>
      <c r="E2063" s="2">
        <f>MACD!F2063</f>
        <v>-0.10565927837896125</v>
      </c>
      <c r="F2063" s="2">
        <f>'Moving Avg'!D2063</f>
        <v>6.9870400000000004</v>
      </c>
      <c r="G2063" s="2">
        <f>'Moving Avg'!F2063</f>
        <v>6.8165750000000003</v>
      </c>
      <c r="H2063" s="2">
        <f>'Moving Avg'!G2063</f>
        <v>6.9536920000000002</v>
      </c>
      <c r="I2063" s="2">
        <f>'Moving Avg'!H2063</f>
        <v>6.9320450000000049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3"/>
        <v>50</v>
      </c>
      <c r="N2063" s="8">
        <f t="shared" si="320"/>
        <v>100</v>
      </c>
      <c r="O2063" s="8">
        <f t="shared" si="321"/>
        <v>50</v>
      </c>
      <c r="P2063" s="8">
        <f t="shared" si="322"/>
        <v>16.5</v>
      </c>
      <c r="Q2063" s="9">
        <f t="shared" si="324"/>
        <v>62.475000000000001</v>
      </c>
      <c r="R2063" s="9">
        <f t="shared" si="325"/>
        <v>51.625</v>
      </c>
      <c r="S2063" s="9">
        <f t="shared" si="326"/>
        <v>42.424999999999997</v>
      </c>
      <c r="T2063" s="9">
        <f t="shared" si="327"/>
        <v>54.125</v>
      </c>
      <c r="U2063" s="8">
        <f t="shared" si="328"/>
        <v>52.17499999999999</v>
      </c>
      <c r="V2063" s="8">
        <f t="shared" si="329"/>
        <v>52.662499999999994</v>
      </c>
    </row>
    <row r="2064" spans="1:22" ht="13.5" x14ac:dyDescent="0.25">
      <c r="A2064" s="3">
        <f>RSI!A2064</f>
        <v>45296</v>
      </c>
      <c r="B2064" s="2">
        <f>RSI!B2064</f>
        <v>6.6498999999999997</v>
      </c>
      <c r="C2064" s="2">
        <f>RSI!I2064</f>
        <v>37.207481987219914</v>
      </c>
      <c r="D2064" s="2">
        <f>MACD!E2064</f>
        <v>-0.13214525569200486</v>
      </c>
      <c r="E2064" s="2">
        <f>MACD!F2064</f>
        <v>-0.11095647384156998</v>
      </c>
      <c r="F2064" s="2">
        <f>'Moving Avg'!D2064</f>
        <v>6.9121199999999998</v>
      </c>
      <c r="G2064" s="2">
        <f>'Moving Avg'!F2064</f>
        <v>6.8212599999999997</v>
      </c>
      <c r="H2064" s="2">
        <f>'Moving Avg'!G2064</f>
        <v>6.941516</v>
      </c>
      <c r="I2064" s="2">
        <f>'Moving Avg'!H2064</f>
        <v>6.9335840000000042</v>
      </c>
      <c r="J2064" s="6" t="str">
        <f>OBV!F2064</f>
        <v>BEARISH</v>
      </c>
      <c r="K2064" s="6" t="str">
        <f>OBV!G2064</f>
        <v>WEAK</v>
      </c>
      <c r="L2064" s="6" t="str">
        <f>OBV!H2064</f>
        <v>CONFIRMED BEARISH</v>
      </c>
      <c r="M2064" s="8">
        <f t="shared" si="323"/>
        <v>50</v>
      </c>
      <c r="N2064" s="8">
        <f t="shared" si="320"/>
        <v>100</v>
      </c>
      <c r="O2064" s="8">
        <f t="shared" si="321"/>
        <v>0</v>
      </c>
      <c r="P2064" s="8">
        <f t="shared" si="322"/>
        <v>0</v>
      </c>
      <c r="Q2064" s="9">
        <f t="shared" si="324"/>
        <v>52.5</v>
      </c>
      <c r="R2064" s="9">
        <f t="shared" si="325"/>
        <v>30</v>
      </c>
      <c r="S2064" s="9">
        <f t="shared" si="326"/>
        <v>22.5</v>
      </c>
      <c r="T2064" s="9">
        <f t="shared" si="327"/>
        <v>37.5</v>
      </c>
      <c r="U2064" s="8">
        <f t="shared" si="328"/>
        <v>35</v>
      </c>
      <c r="V2064" s="8">
        <f t="shared" si="329"/>
        <v>35.625</v>
      </c>
    </row>
    <row r="2065" spans="1:22" ht="13.5" x14ac:dyDescent="0.25">
      <c r="A2065" s="3">
        <f>RSI!A2065</f>
        <v>45299</v>
      </c>
      <c r="B2065" s="2">
        <f>RSI!B2065</f>
        <v>6.6498999999999997</v>
      </c>
      <c r="C2065" s="2">
        <f>RSI!I2065</f>
        <v>37.207481987219914</v>
      </c>
      <c r="D2065" s="2">
        <f>MACD!E2065</f>
        <v>-9.7108024944115634E-2</v>
      </c>
      <c r="E2065" s="2">
        <f>MACD!F2065</f>
        <v>-0.10818678406207911</v>
      </c>
      <c r="F2065" s="2">
        <f>'Moving Avg'!D2065</f>
        <v>6.8409400000000007</v>
      </c>
      <c r="G2065" s="2">
        <f>'Moving Avg'!F2065</f>
        <v>6.8250099999999989</v>
      </c>
      <c r="H2065" s="2">
        <f>'Moving Avg'!G2065</f>
        <v>6.9293400000000007</v>
      </c>
      <c r="I2065" s="2">
        <f>'Moving Avg'!H2065</f>
        <v>6.9346370000000039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  <c r="M2065" s="8">
        <f t="shared" si="323"/>
        <v>50</v>
      </c>
      <c r="N2065" s="8">
        <f t="shared" si="320"/>
        <v>0</v>
      </c>
      <c r="O2065" s="8">
        <f t="shared" si="321"/>
        <v>0</v>
      </c>
      <c r="P2065" s="8">
        <f t="shared" si="322"/>
        <v>16.5</v>
      </c>
      <c r="Q2065" s="9">
        <f t="shared" si="324"/>
        <v>19.975000000000001</v>
      </c>
      <c r="R2065" s="9">
        <f t="shared" si="325"/>
        <v>14.125</v>
      </c>
      <c r="S2065" s="9">
        <f t="shared" si="326"/>
        <v>14.925000000000001</v>
      </c>
      <c r="T2065" s="9">
        <f t="shared" si="327"/>
        <v>16.625</v>
      </c>
      <c r="U2065" s="8">
        <f t="shared" si="328"/>
        <v>16.341666666666669</v>
      </c>
      <c r="V2065" s="8">
        <f t="shared" si="329"/>
        <v>16.412500000000001</v>
      </c>
    </row>
    <row r="2066" spans="1:22" ht="13.5" x14ac:dyDescent="0.25">
      <c r="A2066" s="3">
        <f>RSI!A2066</f>
        <v>45300</v>
      </c>
      <c r="B2066" s="2">
        <f>RSI!B2066</f>
        <v>6.6029999999999998</v>
      </c>
      <c r="C2066" s="2">
        <f>RSI!I2066</f>
        <v>35.250627614229273</v>
      </c>
      <c r="D2066" s="2">
        <f>MACD!E2066</f>
        <v>-5.2544860968485985E-2</v>
      </c>
      <c r="E2066" s="2">
        <f>MACD!F2066</f>
        <v>-9.7058399443360505E-2</v>
      </c>
      <c r="F2066" s="2">
        <f>'Moving Avg'!D2066</f>
        <v>6.7472799999999991</v>
      </c>
      <c r="G2066" s="2">
        <f>'Moving Avg'!F2066</f>
        <v>6.826414999999999</v>
      </c>
      <c r="H2066" s="2">
        <f>'Moving Avg'!G2066</f>
        <v>6.9162260000000018</v>
      </c>
      <c r="I2066" s="2">
        <f>'Moving Avg'!H2066</f>
        <v>6.9352790000000031</v>
      </c>
      <c r="J2066" s="6" t="str">
        <f>OBV!F2066</f>
        <v>BEARISH</v>
      </c>
      <c r="K2066" s="6" t="str">
        <f>OBV!G2066</f>
        <v>WEAK</v>
      </c>
      <c r="L2066" s="6" t="str">
        <f>OBV!H2066</f>
        <v>CONFIRMED BEARISH</v>
      </c>
      <c r="M2066" s="8">
        <f t="shared" si="323"/>
        <v>50</v>
      </c>
      <c r="N2066" s="8">
        <f t="shared" si="320"/>
        <v>0</v>
      </c>
      <c r="O2066" s="8">
        <f t="shared" si="321"/>
        <v>0</v>
      </c>
      <c r="P2066" s="8">
        <f t="shared" si="322"/>
        <v>0</v>
      </c>
      <c r="Q2066" s="9">
        <f t="shared" si="324"/>
        <v>17.5</v>
      </c>
      <c r="R2066" s="9">
        <f t="shared" si="325"/>
        <v>10</v>
      </c>
      <c r="S2066" s="9">
        <f t="shared" si="326"/>
        <v>7.5</v>
      </c>
      <c r="T2066" s="9">
        <f t="shared" si="327"/>
        <v>12.5</v>
      </c>
      <c r="U2066" s="8">
        <f t="shared" si="328"/>
        <v>11.666666666666666</v>
      </c>
      <c r="V2066" s="8">
        <f t="shared" si="329"/>
        <v>11.875</v>
      </c>
    </row>
    <row r="2067" spans="1:22" ht="13.5" x14ac:dyDescent="0.25">
      <c r="A2067" s="3">
        <f>RSI!A2067</f>
        <v>45301</v>
      </c>
      <c r="B2067" s="2">
        <f>RSI!B2067</f>
        <v>6.5281000000000002</v>
      </c>
      <c r="C2067" s="2">
        <f>RSI!I2067</f>
        <v>32.326597252486039</v>
      </c>
      <c r="D2067" s="2">
        <f>MACD!E2067</f>
        <v>3.7903228981024384E-3</v>
      </c>
      <c r="E2067" s="2">
        <f>MACD!F2067</f>
        <v>-7.6888654975067916E-2</v>
      </c>
      <c r="F2067" s="2">
        <f>'Moving Avg'!D2067</f>
        <v>6.6629800000000001</v>
      </c>
      <c r="G2067" s="2">
        <f>'Moving Avg'!F2067</f>
        <v>6.8161099999999992</v>
      </c>
      <c r="H2067" s="2">
        <f>'Moving Avg'!G2067</f>
        <v>6.9029260000000026</v>
      </c>
      <c r="I2067" s="2">
        <f>'Moving Avg'!H2067</f>
        <v>6.934884000000002</v>
      </c>
      <c r="J2067" s="6" t="str">
        <f>OBV!F2067</f>
        <v>BEARISH</v>
      </c>
      <c r="K2067" s="6" t="str">
        <f>OBV!G2067</f>
        <v>WEAK</v>
      </c>
      <c r="L2067" s="6" t="str">
        <f>OBV!H2067</f>
        <v>CONFIRMED BEARISH</v>
      </c>
      <c r="M2067" s="8">
        <f t="shared" si="323"/>
        <v>50</v>
      </c>
      <c r="N2067" s="8">
        <f t="shared" si="320"/>
        <v>0</v>
      </c>
      <c r="O2067" s="8">
        <f t="shared" si="321"/>
        <v>0</v>
      </c>
      <c r="P2067" s="8">
        <f t="shared" si="322"/>
        <v>0</v>
      </c>
      <c r="Q2067" s="9">
        <f t="shared" si="324"/>
        <v>17.5</v>
      </c>
      <c r="R2067" s="9">
        <f t="shared" si="325"/>
        <v>10</v>
      </c>
      <c r="S2067" s="9">
        <f t="shared" si="326"/>
        <v>7.5</v>
      </c>
      <c r="T2067" s="9">
        <f t="shared" si="327"/>
        <v>12.5</v>
      </c>
      <c r="U2067" s="8">
        <f t="shared" si="328"/>
        <v>11.666666666666666</v>
      </c>
      <c r="V2067" s="8">
        <f t="shared" si="329"/>
        <v>11.875</v>
      </c>
    </row>
    <row r="2068" spans="1:22" ht="13.5" x14ac:dyDescent="0.25">
      <c r="A2068" s="3">
        <f>RSI!A2068</f>
        <v>45302</v>
      </c>
      <c r="B2068" s="2">
        <f>RSI!B2068</f>
        <v>6.6498999999999997</v>
      </c>
      <c r="C2068" s="2">
        <f>RSI!I2068</f>
        <v>40.910339580109792</v>
      </c>
      <c r="D2068" s="2">
        <f>MACD!E2068</f>
        <v>4.4306033073939766E-2</v>
      </c>
      <c r="E2068" s="2">
        <f>MACD!F2068</f>
        <v>-5.2649717365266385E-2</v>
      </c>
      <c r="F2068" s="2">
        <f>'Moving Avg'!D2068</f>
        <v>6.6161600000000007</v>
      </c>
      <c r="G2068" s="2">
        <f>'Moving Avg'!F2068</f>
        <v>6.8128349999999998</v>
      </c>
      <c r="H2068" s="2">
        <f>'Moving Avg'!G2068</f>
        <v>6.8885040000000028</v>
      </c>
      <c r="I2068" s="2">
        <f>'Moving Avg'!H2068</f>
        <v>6.9352745000000002</v>
      </c>
      <c r="J2068" s="6" t="str">
        <f>OBV!F2068</f>
        <v>BEARISH</v>
      </c>
      <c r="K2068" s="6" t="str">
        <f>OBV!G2068</f>
        <v>WEAK</v>
      </c>
      <c r="L2068" s="6" t="str">
        <f>OBV!H2068</f>
        <v>CONFIRMED BEARISH</v>
      </c>
      <c r="M2068" s="8">
        <f t="shared" si="323"/>
        <v>50</v>
      </c>
      <c r="N2068" s="8">
        <f t="shared" si="320"/>
        <v>0</v>
      </c>
      <c r="O2068" s="8">
        <f t="shared" si="321"/>
        <v>0</v>
      </c>
      <c r="P2068" s="8">
        <f t="shared" si="322"/>
        <v>0</v>
      </c>
      <c r="Q2068" s="9">
        <f t="shared" si="324"/>
        <v>17.5</v>
      </c>
      <c r="R2068" s="9">
        <f t="shared" si="325"/>
        <v>10</v>
      </c>
      <c r="S2068" s="9">
        <f t="shared" si="326"/>
        <v>7.5</v>
      </c>
      <c r="T2068" s="9">
        <f t="shared" si="327"/>
        <v>12.5</v>
      </c>
      <c r="U2068" s="8">
        <f t="shared" si="328"/>
        <v>11.666666666666666</v>
      </c>
      <c r="V2068" s="8">
        <f t="shared" si="329"/>
        <v>11.875</v>
      </c>
    </row>
    <row r="2069" spans="1:22" ht="13.5" x14ac:dyDescent="0.25">
      <c r="A2069" s="3">
        <f>RSI!A2069</f>
        <v>45303</v>
      </c>
      <c r="B2069" s="2">
        <f>RSI!B2069</f>
        <v>6.6592000000000002</v>
      </c>
      <c r="C2069" s="2">
        <f>RSI!I2069</f>
        <v>41.520275652034734</v>
      </c>
      <c r="D2069" s="2">
        <f>MACD!E2069</f>
        <v>8.1788073433083142E-2</v>
      </c>
      <c r="E2069" s="2">
        <f>MACD!F2069</f>
        <v>-2.5762159205596481E-2</v>
      </c>
      <c r="F2069" s="2">
        <f>'Moving Avg'!D2069</f>
        <v>6.6180199999999996</v>
      </c>
      <c r="G2069" s="2">
        <f>'Moving Avg'!F2069</f>
        <v>6.8086199999999995</v>
      </c>
      <c r="H2069" s="2">
        <f>'Moving Avg'!G2069</f>
        <v>6.8755780000000017</v>
      </c>
      <c r="I2069" s="2">
        <f>'Moving Avg'!H2069</f>
        <v>6.9361530000000018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  <c r="M2069" s="8">
        <f t="shared" si="323"/>
        <v>50</v>
      </c>
      <c r="N2069" s="8">
        <f t="shared" si="320"/>
        <v>0</v>
      </c>
      <c r="O2069" s="8">
        <f t="shared" si="321"/>
        <v>0</v>
      </c>
      <c r="P2069" s="8">
        <f t="shared" si="322"/>
        <v>16.5</v>
      </c>
      <c r="Q2069" s="9">
        <f t="shared" si="324"/>
        <v>19.975000000000001</v>
      </c>
      <c r="R2069" s="9">
        <f t="shared" si="325"/>
        <v>14.125</v>
      </c>
      <c r="S2069" s="9">
        <f t="shared" si="326"/>
        <v>14.925000000000001</v>
      </c>
      <c r="T2069" s="9">
        <f t="shared" si="327"/>
        <v>16.625</v>
      </c>
      <c r="U2069" s="8">
        <f t="shared" si="328"/>
        <v>16.341666666666669</v>
      </c>
      <c r="V2069" s="8">
        <f t="shared" si="329"/>
        <v>16.412500000000001</v>
      </c>
    </row>
    <row r="2070" spans="1:22" ht="13.5" x14ac:dyDescent="0.25">
      <c r="A2070" s="3">
        <f>RSI!A2070</f>
        <v>45306</v>
      </c>
      <c r="B2070" s="2">
        <f>RSI!B2070</f>
        <v>6.6592000000000002</v>
      </c>
      <c r="C2070" s="2">
        <f>RSI!I2070</f>
        <v>41.520275652034734</v>
      </c>
      <c r="D2070" s="2">
        <f>MACD!E2070</f>
        <v>0.11150832643887298</v>
      </c>
      <c r="E2070" s="2">
        <f>MACD!F2070</f>
        <v>1.6919379232974117E-3</v>
      </c>
      <c r="F2070" s="2">
        <f>'Moving Avg'!D2070</f>
        <v>6.6198799999999993</v>
      </c>
      <c r="G2070" s="2">
        <f>'Moving Avg'!F2070</f>
        <v>6.8081499999999995</v>
      </c>
      <c r="H2070" s="2">
        <f>'Moving Avg'!G2070</f>
        <v>6.8626520000000015</v>
      </c>
      <c r="I2070" s="2">
        <f>'Moving Avg'!H2070</f>
        <v>6.9372085000000006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  <c r="M2070" s="8">
        <f t="shared" si="323"/>
        <v>50</v>
      </c>
      <c r="N2070" s="8">
        <f t="shared" si="320"/>
        <v>0</v>
      </c>
      <c r="O2070" s="8">
        <f t="shared" si="321"/>
        <v>0</v>
      </c>
      <c r="P2070" s="8">
        <f t="shared" si="322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45307</v>
      </c>
      <c r="B2071" s="2">
        <f>RSI!B2071</f>
        <v>6.7153999999999998</v>
      </c>
      <c r="C2071" s="2">
        <f>RSI!I2071</f>
        <v>45.465459244961565</v>
      </c>
      <c r="D2071" s="2">
        <f>MACD!E2071</f>
        <v>0.14338649245265334</v>
      </c>
      <c r="E2071" s="2">
        <f>MACD!F2071</f>
        <v>3.0030848829168597E-2</v>
      </c>
      <c r="F2071" s="2">
        <f>'Moving Avg'!D2071</f>
        <v>6.6423600000000009</v>
      </c>
      <c r="G2071" s="2">
        <f>'Moving Avg'!F2071</f>
        <v>6.8058049999999994</v>
      </c>
      <c r="H2071" s="2">
        <f>'Moving Avg'!G2071</f>
        <v>6.8508500000000003</v>
      </c>
      <c r="I2071" s="2">
        <f>'Moving Avg'!H2071</f>
        <v>6.9385450000000013</v>
      </c>
      <c r="J2071" s="6" t="str">
        <f>OBV!F2071</f>
        <v>BULLISH</v>
      </c>
      <c r="K2071" s="6" t="str">
        <f>OBV!G2071</f>
        <v>STRONG</v>
      </c>
      <c r="L2071" s="6" t="str">
        <f>OBV!H2071</f>
        <v>CONFIRMED BULLISH</v>
      </c>
      <c r="M2071" s="8">
        <f t="shared" si="323"/>
        <v>50</v>
      </c>
      <c r="N2071" s="8">
        <f t="shared" si="320"/>
        <v>0</v>
      </c>
      <c r="O2071" s="8">
        <f t="shared" si="321"/>
        <v>0</v>
      </c>
      <c r="P2071" s="8">
        <f t="shared" si="322"/>
        <v>100</v>
      </c>
      <c r="Q2071" s="9">
        <f t="shared" si="324"/>
        <v>32.5</v>
      </c>
      <c r="R2071" s="9">
        <f t="shared" si="325"/>
        <v>35</v>
      </c>
      <c r="S2071" s="9">
        <f t="shared" si="326"/>
        <v>52.5</v>
      </c>
      <c r="T2071" s="9">
        <f t="shared" si="327"/>
        <v>37.5</v>
      </c>
      <c r="U2071" s="8">
        <f t="shared" si="328"/>
        <v>40</v>
      </c>
      <c r="V2071" s="8">
        <f t="shared" si="329"/>
        <v>39.375</v>
      </c>
    </row>
    <row r="2072" spans="1:22" ht="13.5" x14ac:dyDescent="0.25">
      <c r="A2072" s="3">
        <f>RSI!A2072</f>
        <v>45308</v>
      </c>
      <c r="B2072" s="2">
        <f>RSI!B2072</f>
        <v>6.8372000000000002</v>
      </c>
      <c r="C2072" s="2">
        <f>RSI!I2072</f>
        <v>52.884110447296131</v>
      </c>
      <c r="D2072" s="2">
        <f>MACD!E2072</f>
        <v>0.14303877075458882</v>
      </c>
      <c r="E2072" s="2">
        <f>MACD!F2072</f>
        <v>5.2632433214252643E-2</v>
      </c>
      <c r="F2072" s="2">
        <f>'Moving Avg'!D2072</f>
        <v>6.7041799999999991</v>
      </c>
      <c r="G2072" s="2">
        <f>'Moving Avg'!F2072</f>
        <v>6.8104899999999997</v>
      </c>
      <c r="H2072" s="2">
        <f>'Moving Avg'!G2072</f>
        <v>6.8414840000000003</v>
      </c>
      <c r="I2072" s="2">
        <f>'Moving Avg'!H2072</f>
        <v>6.9403135000000011</v>
      </c>
      <c r="J2072" s="6" t="str">
        <f>OBV!F2072</f>
        <v>BULLISH</v>
      </c>
      <c r="K2072" s="6" t="str">
        <f>OBV!G2072</f>
        <v>STRONG</v>
      </c>
      <c r="L2072" s="6" t="str">
        <f>OBV!H2072</f>
        <v>CONFIRMED BULLISH</v>
      </c>
      <c r="M2072" s="8">
        <f t="shared" si="323"/>
        <v>50</v>
      </c>
      <c r="N2072" s="8">
        <f t="shared" si="320"/>
        <v>0</v>
      </c>
      <c r="O2072" s="8">
        <f t="shared" si="321"/>
        <v>0</v>
      </c>
      <c r="P2072" s="8">
        <f t="shared" si="322"/>
        <v>100</v>
      </c>
      <c r="Q2072" s="9">
        <f t="shared" si="324"/>
        <v>32.5</v>
      </c>
      <c r="R2072" s="9">
        <f t="shared" si="325"/>
        <v>35</v>
      </c>
      <c r="S2072" s="9">
        <f t="shared" si="326"/>
        <v>52.5</v>
      </c>
      <c r="T2072" s="9">
        <f t="shared" si="327"/>
        <v>37.5</v>
      </c>
      <c r="U2072" s="8">
        <f t="shared" si="328"/>
        <v>40</v>
      </c>
      <c r="V2072" s="8">
        <f t="shared" si="329"/>
        <v>39.375</v>
      </c>
    </row>
    <row r="2073" spans="1:22" ht="13.5" x14ac:dyDescent="0.25">
      <c r="A2073" s="3">
        <f>RSI!A2073</f>
        <v>45309</v>
      </c>
      <c r="B2073" s="2">
        <f>RSI!B2073</f>
        <v>6.8183999999999996</v>
      </c>
      <c r="C2073" s="2">
        <f>RSI!I2073</f>
        <v>51.714711646282232</v>
      </c>
      <c r="D2073" s="2">
        <f>MACD!E2073</f>
        <v>0.13371746434437171</v>
      </c>
      <c r="E2073" s="2">
        <f>MACD!F2073</f>
        <v>6.8849439440276466E-2</v>
      </c>
      <c r="F2073" s="2">
        <f>'Moving Avg'!D2073</f>
        <v>6.7378799999999996</v>
      </c>
      <c r="G2073" s="2">
        <f>'Moving Avg'!F2073</f>
        <v>6.8142350000000009</v>
      </c>
      <c r="H2073" s="2">
        <f>'Moving Avg'!G2073</f>
        <v>6.8323039999999988</v>
      </c>
      <c r="I2073" s="2">
        <f>'Moving Avg'!H2073</f>
        <v>6.9421650000000019</v>
      </c>
      <c r="J2073" s="6" t="str">
        <f>OBV!F2073</f>
        <v>BULLISH</v>
      </c>
      <c r="K2073" s="6" t="str">
        <f>OBV!G2073</f>
        <v>STRONG</v>
      </c>
      <c r="L2073" s="6" t="str">
        <f>OBV!H2073</f>
        <v>CONFIRMED BULLISH</v>
      </c>
      <c r="M2073" s="8">
        <f t="shared" si="323"/>
        <v>50</v>
      </c>
      <c r="N2073" s="8">
        <f t="shared" si="320"/>
        <v>0</v>
      </c>
      <c r="O2073" s="8">
        <f t="shared" si="321"/>
        <v>0</v>
      </c>
      <c r="P2073" s="8">
        <f t="shared" si="322"/>
        <v>100</v>
      </c>
      <c r="Q2073" s="9">
        <f t="shared" si="324"/>
        <v>32.5</v>
      </c>
      <c r="R2073" s="9">
        <f t="shared" si="325"/>
        <v>35</v>
      </c>
      <c r="S2073" s="9">
        <f t="shared" si="326"/>
        <v>52.5</v>
      </c>
      <c r="T2073" s="9">
        <f t="shared" si="327"/>
        <v>37.5</v>
      </c>
      <c r="U2073" s="8">
        <f t="shared" si="328"/>
        <v>40</v>
      </c>
      <c r="V2073" s="8">
        <f t="shared" si="329"/>
        <v>39.375</v>
      </c>
    </row>
    <row r="2074" spans="1:22" ht="13.5" x14ac:dyDescent="0.25">
      <c r="A2074" s="3">
        <f>RSI!A2074</f>
        <v>45310</v>
      </c>
      <c r="B2074" s="2">
        <f>RSI!B2074</f>
        <v>6.7622999999999998</v>
      </c>
      <c r="C2074" s="2">
        <f>RSI!I2074</f>
        <v>48.283659529989791</v>
      </c>
      <c r="D2074" s="2">
        <f>MACD!E2074</f>
        <v>9.3778350041843872E-2</v>
      </c>
      <c r="E2074" s="2">
        <f>MACD!F2074</f>
        <v>7.3835221560589956E-2</v>
      </c>
      <c r="F2074" s="2">
        <f>'Moving Avg'!D2074</f>
        <v>6.7585000000000006</v>
      </c>
      <c r="G2074" s="2">
        <f>'Moving Avg'!F2074</f>
        <v>6.8137700000000008</v>
      </c>
      <c r="H2074" s="2">
        <f>'Moving Avg'!G2074</f>
        <v>6.8220019999999986</v>
      </c>
      <c r="I2074" s="2">
        <f>'Moving Avg'!H2074</f>
        <v>6.9439125000000024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  <c r="M2074" s="8">
        <f t="shared" si="323"/>
        <v>50</v>
      </c>
      <c r="N2074" s="8">
        <f t="shared" si="320"/>
        <v>0</v>
      </c>
      <c r="O2074" s="8">
        <f t="shared" si="321"/>
        <v>0</v>
      </c>
      <c r="P2074" s="8">
        <f t="shared" si="322"/>
        <v>100</v>
      </c>
      <c r="Q2074" s="9">
        <f t="shared" si="324"/>
        <v>32.5</v>
      </c>
      <c r="R2074" s="9">
        <f t="shared" si="325"/>
        <v>35</v>
      </c>
      <c r="S2074" s="9">
        <f t="shared" si="326"/>
        <v>52.5</v>
      </c>
      <c r="T2074" s="9">
        <f t="shared" si="327"/>
        <v>37.5</v>
      </c>
      <c r="U2074" s="8">
        <f t="shared" si="328"/>
        <v>40</v>
      </c>
      <c r="V2074" s="8">
        <f t="shared" si="329"/>
        <v>39.375</v>
      </c>
    </row>
    <row r="2075" spans="1:22" ht="13.5" x14ac:dyDescent="0.25">
      <c r="A2075" s="3">
        <f>RSI!A2075</f>
        <v>45313</v>
      </c>
      <c r="B2075" s="2">
        <f>RSI!B2075</f>
        <v>6.7435</v>
      </c>
      <c r="C2075" s="2">
        <f>RSI!I2075</f>
        <v>47.154599738110939</v>
      </c>
      <c r="D2075" s="2">
        <f>MACD!E2075</f>
        <v>6.1530002938246398E-2</v>
      </c>
      <c r="E2075" s="2">
        <f>MACD!F2075</f>
        <v>7.1374177836121239E-2</v>
      </c>
      <c r="F2075" s="2">
        <f>'Moving Avg'!D2075</f>
        <v>6.7753599999999992</v>
      </c>
      <c r="G2075" s="2">
        <f>'Moving Avg'!F2075</f>
        <v>6.8076800000000004</v>
      </c>
      <c r="H2075" s="2">
        <f>'Moving Avg'!G2075</f>
        <v>6.8126359999999986</v>
      </c>
      <c r="I2075" s="2">
        <f>'Moving Avg'!H2075</f>
        <v>6.9456985000000042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3"/>
        <v>50</v>
      </c>
      <c r="N2075" s="8">
        <f t="shared" si="320"/>
        <v>45</v>
      </c>
      <c r="O2075" s="8">
        <f t="shared" si="321"/>
        <v>0</v>
      </c>
      <c r="P2075" s="8">
        <f t="shared" si="322"/>
        <v>83.5</v>
      </c>
      <c r="Q2075" s="9">
        <f t="shared" si="324"/>
        <v>45.774999999999999</v>
      </c>
      <c r="R2075" s="9">
        <f t="shared" si="325"/>
        <v>39.875</v>
      </c>
      <c r="S2075" s="9">
        <f t="shared" si="326"/>
        <v>51.825000000000003</v>
      </c>
      <c r="T2075" s="9">
        <f t="shared" si="327"/>
        <v>44.625</v>
      </c>
      <c r="U2075" s="8">
        <f t="shared" si="328"/>
        <v>45.82500000000001</v>
      </c>
      <c r="V2075" s="8">
        <f t="shared" si="329"/>
        <v>45.525000000000006</v>
      </c>
    </row>
    <row r="2076" spans="1:22" ht="13.5" x14ac:dyDescent="0.25">
      <c r="A2076" s="3">
        <f>RSI!A2076</f>
        <v>45314</v>
      </c>
      <c r="B2076" s="2">
        <f>RSI!B2076</f>
        <v>6.6966999999999999</v>
      </c>
      <c r="C2076" s="2">
        <f>RSI!I2076</f>
        <v>44.372918001437341</v>
      </c>
      <c r="D2076" s="2">
        <f>MACD!E2076</f>
        <v>3.0747622695391108E-2</v>
      </c>
      <c r="E2076" s="2">
        <f>MACD!F2076</f>
        <v>6.3248866807975215E-2</v>
      </c>
      <c r="F2076" s="2">
        <f>'Moving Avg'!D2076</f>
        <v>6.7716200000000004</v>
      </c>
      <c r="G2076" s="2">
        <f>'Moving Avg'!F2076</f>
        <v>6.7959749999999985</v>
      </c>
      <c r="H2076" s="2">
        <f>'Moving Avg'!G2076</f>
        <v>6.8088899999999999</v>
      </c>
      <c r="I2076" s="2">
        <f>'Moving Avg'!H2076</f>
        <v>6.9469415000000039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  <c r="M2076" s="8">
        <f t="shared" si="323"/>
        <v>50</v>
      </c>
      <c r="N2076" s="8">
        <f t="shared" si="320"/>
        <v>100</v>
      </c>
      <c r="O2076" s="8">
        <f t="shared" si="321"/>
        <v>0</v>
      </c>
      <c r="P2076" s="8">
        <f t="shared" si="322"/>
        <v>16.5</v>
      </c>
      <c r="Q2076" s="9">
        <f t="shared" si="324"/>
        <v>54.975000000000001</v>
      </c>
      <c r="R2076" s="9">
        <f t="shared" si="325"/>
        <v>34.125</v>
      </c>
      <c r="S2076" s="9">
        <f t="shared" si="326"/>
        <v>29.925000000000001</v>
      </c>
      <c r="T2076" s="9">
        <f t="shared" si="327"/>
        <v>41.625</v>
      </c>
      <c r="U2076" s="8">
        <f t="shared" si="328"/>
        <v>39.674999999999997</v>
      </c>
      <c r="V2076" s="8">
        <f t="shared" si="329"/>
        <v>40.162499999999994</v>
      </c>
    </row>
    <row r="2077" spans="1:22" ht="13.5" x14ac:dyDescent="0.25">
      <c r="A2077" s="3">
        <f>RSI!A2077</f>
        <v>45315</v>
      </c>
      <c r="B2077" s="2">
        <f>RSI!B2077</f>
        <v>6.5561999999999996</v>
      </c>
      <c r="C2077" s="2">
        <f>RSI!I2077</f>
        <v>37.265587610006214</v>
      </c>
      <c r="D2077" s="2">
        <f>MACD!E2077</f>
        <v>4.0964971752579515E-3</v>
      </c>
      <c r="E2077" s="2">
        <f>MACD!F2077</f>
        <v>5.1418392881431761E-2</v>
      </c>
      <c r="F2077" s="2">
        <f>'Moving Avg'!D2077</f>
        <v>6.7154199999999999</v>
      </c>
      <c r="G2077" s="2">
        <f>'Moving Avg'!F2077</f>
        <v>6.7734949999999996</v>
      </c>
      <c r="H2077" s="2">
        <f>'Moving Avg'!G2077</f>
        <v>6.8006479999999998</v>
      </c>
      <c r="I2077" s="2">
        <f>'Moving Avg'!H2077</f>
        <v>6.9472610000000046</v>
      </c>
      <c r="J2077" s="6" t="str">
        <f>OBV!F2077</f>
        <v>BEARISH</v>
      </c>
      <c r="K2077" s="6" t="str">
        <f>OBV!G2077</f>
        <v>WEAK</v>
      </c>
      <c r="L2077" s="6" t="str">
        <f>OBV!H2077</f>
        <v>CONFIRMED BEARISH</v>
      </c>
      <c r="M2077" s="8">
        <f t="shared" si="323"/>
        <v>50</v>
      </c>
      <c r="N2077" s="8">
        <f t="shared" si="320"/>
        <v>100</v>
      </c>
      <c r="O2077" s="8">
        <f t="shared" si="321"/>
        <v>0</v>
      </c>
      <c r="P2077" s="8">
        <f t="shared" si="322"/>
        <v>0</v>
      </c>
      <c r="Q2077" s="9">
        <f t="shared" si="324"/>
        <v>52.5</v>
      </c>
      <c r="R2077" s="9">
        <f t="shared" si="325"/>
        <v>30</v>
      </c>
      <c r="S2077" s="9">
        <f t="shared" si="326"/>
        <v>22.5</v>
      </c>
      <c r="T2077" s="9">
        <f t="shared" si="327"/>
        <v>37.5</v>
      </c>
      <c r="U2077" s="8">
        <f t="shared" si="328"/>
        <v>35</v>
      </c>
      <c r="V2077" s="8">
        <f t="shared" si="329"/>
        <v>35.625</v>
      </c>
    </row>
    <row r="2078" spans="1:22" ht="13.5" x14ac:dyDescent="0.25">
      <c r="A2078" s="3">
        <f>RSI!A2078</f>
        <v>45316</v>
      </c>
      <c r="B2078" s="2">
        <f>RSI!B2078</f>
        <v>6.7435</v>
      </c>
      <c r="C2078" s="2">
        <f>RSI!I2078</f>
        <v>48.994366471004838</v>
      </c>
      <c r="D2078" s="2">
        <f>MACD!E2078</f>
        <v>-1.228653845647365E-2</v>
      </c>
      <c r="E2078" s="2">
        <f>MACD!F2078</f>
        <v>3.8677406613850683E-2</v>
      </c>
      <c r="F2078" s="2">
        <f>'Moving Avg'!D2078</f>
        <v>6.7004400000000004</v>
      </c>
      <c r="G2078" s="2">
        <f>'Moving Avg'!F2078</f>
        <v>6.7603799999999996</v>
      </c>
      <c r="H2078" s="2">
        <f>'Moving Avg'!G2078</f>
        <v>6.7980259999999983</v>
      </c>
      <c r="I2078" s="2">
        <f>'Moving Avg'!H2078</f>
        <v>6.9491795000000049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  <c r="M2078" s="8">
        <f t="shared" si="323"/>
        <v>50</v>
      </c>
      <c r="N2078" s="8">
        <f t="shared" si="320"/>
        <v>100</v>
      </c>
      <c r="O2078" s="8">
        <f t="shared" si="321"/>
        <v>0</v>
      </c>
      <c r="P2078" s="8">
        <f t="shared" si="322"/>
        <v>66.5</v>
      </c>
      <c r="Q2078" s="9">
        <f t="shared" si="324"/>
        <v>62.475000000000001</v>
      </c>
      <c r="R2078" s="9">
        <f t="shared" si="325"/>
        <v>46.625</v>
      </c>
      <c r="S2078" s="9">
        <f t="shared" si="326"/>
        <v>52.424999999999997</v>
      </c>
      <c r="T2078" s="9">
        <f t="shared" si="327"/>
        <v>54.125</v>
      </c>
      <c r="U2078" s="8">
        <f t="shared" si="328"/>
        <v>53.841666666666661</v>
      </c>
      <c r="V2078" s="8">
        <f t="shared" si="329"/>
        <v>53.912499999999994</v>
      </c>
    </row>
    <row r="2079" spans="1:22" ht="13.5" x14ac:dyDescent="0.25">
      <c r="A2079" s="3">
        <f>RSI!A2079</f>
        <v>45317</v>
      </c>
      <c r="B2079" s="2">
        <f>RSI!B2079</f>
        <v>6.7342000000000004</v>
      </c>
      <c r="C2079" s="2">
        <f>RSI!I2079</f>
        <v>48.509409942630043</v>
      </c>
      <c r="D2079" s="2">
        <f>MACD!E2079</f>
        <v>-2.3929241148497482E-2</v>
      </c>
      <c r="E2079" s="2">
        <f>MACD!F2079</f>
        <v>2.6156077061381049E-2</v>
      </c>
      <c r="F2079" s="2">
        <f>'Moving Avg'!D2079</f>
        <v>6.69482</v>
      </c>
      <c r="G2079" s="2">
        <f>'Moving Avg'!F2079</f>
        <v>6.7458649999999993</v>
      </c>
      <c r="H2079" s="2">
        <f>'Moving Avg'!G2079</f>
        <v>6.7952180000000002</v>
      </c>
      <c r="I2079" s="2">
        <f>'Moving Avg'!H2079</f>
        <v>6.951140000000005</v>
      </c>
      <c r="J2079" s="6" t="str">
        <f>OBV!F2079</f>
        <v>BULLISH</v>
      </c>
      <c r="K2079" s="6" t="str">
        <f>OBV!G2079</f>
        <v>NEUTRAL</v>
      </c>
      <c r="L2079" s="6" t="str">
        <f>OBV!H2079</f>
        <v>BULLISH DIVERGENCE</v>
      </c>
      <c r="M2079" s="8">
        <f t="shared" si="323"/>
        <v>50</v>
      </c>
      <c r="N2079" s="8">
        <f t="shared" si="320"/>
        <v>100</v>
      </c>
      <c r="O2079" s="8">
        <f t="shared" si="321"/>
        <v>0</v>
      </c>
      <c r="P2079" s="8">
        <f t="shared" si="322"/>
        <v>66.5</v>
      </c>
      <c r="Q2079" s="9">
        <f t="shared" si="324"/>
        <v>62.475000000000001</v>
      </c>
      <c r="R2079" s="9">
        <f t="shared" si="325"/>
        <v>46.625</v>
      </c>
      <c r="S2079" s="9">
        <f t="shared" si="326"/>
        <v>52.424999999999997</v>
      </c>
      <c r="T2079" s="9">
        <f t="shared" si="327"/>
        <v>54.125</v>
      </c>
      <c r="U2079" s="8">
        <f t="shared" si="328"/>
        <v>53.841666666666661</v>
      </c>
      <c r="V2079" s="8">
        <f t="shared" si="329"/>
        <v>53.912499999999994</v>
      </c>
    </row>
    <row r="2080" spans="1:22" ht="13.5" x14ac:dyDescent="0.25">
      <c r="A2080" s="3">
        <f>RSI!A2080</f>
        <v>45320</v>
      </c>
      <c r="B2080" s="2">
        <f>RSI!B2080</f>
        <v>6.7435</v>
      </c>
      <c r="C2080" s="2">
        <f>RSI!I2080</f>
        <v>49.052490563143785</v>
      </c>
      <c r="D2080" s="2">
        <f>MACD!E2080</f>
        <v>-3.4321908600669637E-2</v>
      </c>
      <c r="E2080" s="2">
        <f>MACD!F2080</f>
        <v>1.4060479928970915E-2</v>
      </c>
      <c r="F2080" s="2">
        <f>'Moving Avg'!D2080</f>
        <v>6.69482</v>
      </c>
      <c r="G2080" s="2">
        <f>'Moving Avg'!F2080</f>
        <v>6.7327500000000002</v>
      </c>
      <c r="H2080" s="2">
        <f>'Moving Avg'!G2080</f>
        <v>6.793531999999999</v>
      </c>
      <c r="I2080" s="2">
        <f>'Moving Avg'!H2080</f>
        <v>6.9531470000000049</v>
      </c>
      <c r="J2080" s="6" t="str">
        <f>OBV!F2080</f>
        <v>BULLISH</v>
      </c>
      <c r="K2080" s="6" t="str">
        <f>OBV!G2080</f>
        <v>STRONG</v>
      </c>
      <c r="L2080" s="6" t="str">
        <f>OBV!H2080</f>
        <v>NEUTRAL</v>
      </c>
      <c r="M2080" s="8">
        <f t="shared" si="323"/>
        <v>50</v>
      </c>
      <c r="N2080" s="8">
        <f t="shared" si="320"/>
        <v>100</v>
      </c>
      <c r="O2080" s="8">
        <f t="shared" si="321"/>
        <v>0</v>
      </c>
      <c r="P2080" s="8">
        <f t="shared" si="322"/>
        <v>66</v>
      </c>
      <c r="Q2080" s="9">
        <f t="shared" si="324"/>
        <v>62.4</v>
      </c>
      <c r="R2080" s="9">
        <f t="shared" si="325"/>
        <v>46.5</v>
      </c>
      <c r="S2080" s="9">
        <f t="shared" si="326"/>
        <v>52.2</v>
      </c>
      <c r="T2080" s="9">
        <f t="shared" si="327"/>
        <v>54</v>
      </c>
      <c r="U2080" s="8">
        <f t="shared" si="328"/>
        <v>53.70000000000001</v>
      </c>
      <c r="V2080" s="8">
        <f t="shared" si="329"/>
        <v>53.775000000000006</v>
      </c>
    </row>
    <row r="2081" spans="1:22" ht="13.5" x14ac:dyDescent="0.25">
      <c r="A2081" s="3">
        <f>RSI!A2081</f>
        <v>45321</v>
      </c>
      <c r="B2081" s="2">
        <f>RSI!B2081</f>
        <v>6.7996999999999996</v>
      </c>
      <c r="C2081" s="2">
        <f>RSI!I2081</f>
        <v>52.324889166429969</v>
      </c>
      <c r="D2081" s="2">
        <f>MACD!E2081</f>
        <v>-3.8550671891109722E-2</v>
      </c>
      <c r="E2081" s="2">
        <f>MACD!F2081</f>
        <v>3.5382495649547872E-3</v>
      </c>
      <c r="F2081" s="2">
        <f>'Moving Avg'!D2081</f>
        <v>6.7154199999999999</v>
      </c>
      <c r="G2081" s="2">
        <f>'Moving Avg'!F2081</f>
        <v>6.7191700000000001</v>
      </c>
      <c r="H2081" s="2">
        <f>'Moving Avg'!G2081</f>
        <v>6.7935319999999981</v>
      </c>
      <c r="I2081" s="2">
        <f>'Moving Avg'!H2081</f>
        <v>6.9549490000000045</v>
      </c>
      <c r="J2081" s="6" t="str">
        <f>OBV!F2081</f>
        <v>BULLISH</v>
      </c>
      <c r="K2081" s="6" t="str">
        <f>OBV!G2081</f>
        <v>STRONG</v>
      </c>
      <c r="L2081" s="6" t="str">
        <f>OBV!H2081</f>
        <v>CONFIRMED BULLISH</v>
      </c>
      <c r="M2081" s="8">
        <f t="shared" si="323"/>
        <v>50</v>
      </c>
      <c r="N2081" s="8">
        <f t="shared" si="320"/>
        <v>100</v>
      </c>
      <c r="O2081" s="8">
        <f t="shared" si="321"/>
        <v>0</v>
      </c>
      <c r="P2081" s="8">
        <f t="shared" si="322"/>
        <v>100</v>
      </c>
      <c r="Q2081" s="9">
        <f t="shared" si="324"/>
        <v>67.5</v>
      </c>
      <c r="R2081" s="9">
        <f t="shared" si="325"/>
        <v>55</v>
      </c>
      <c r="S2081" s="9">
        <f t="shared" si="326"/>
        <v>67.5</v>
      </c>
      <c r="T2081" s="9">
        <f t="shared" si="327"/>
        <v>62.5</v>
      </c>
      <c r="U2081" s="8">
        <f t="shared" si="328"/>
        <v>63.333333333333336</v>
      </c>
      <c r="V2081" s="8">
        <f t="shared" si="329"/>
        <v>63.125</v>
      </c>
    </row>
    <row r="2082" spans="1:22" ht="13.5" x14ac:dyDescent="0.25">
      <c r="A2082" s="3">
        <f>RSI!A2082</f>
        <v>45322</v>
      </c>
      <c r="B2082" s="2">
        <f>RSI!B2082</f>
        <v>6.7904</v>
      </c>
      <c r="C2082" s="2">
        <f>RSI!I2082</f>
        <v>51.732727981373564</v>
      </c>
      <c r="D2082" s="2">
        <f>MACD!E2082</f>
        <v>-2.2957814960359535E-2</v>
      </c>
      <c r="E2082" s="2">
        <f>MACD!F2082</f>
        <v>-1.7609633401080771E-3</v>
      </c>
      <c r="F2082" s="2">
        <f>'Moving Avg'!D2082</f>
        <v>6.7622599999999995</v>
      </c>
      <c r="G2082" s="2">
        <f>'Moving Avg'!F2082</f>
        <v>6.7112099999999995</v>
      </c>
      <c r="H2082" s="2">
        <f>'Moving Avg'!G2082</f>
        <v>6.7907239999999982</v>
      </c>
      <c r="I2082" s="2">
        <f>'Moving Avg'!H2082</f>
        <v>6.9568810000000054</v>
      </c>
      <c r="J2082" s="6" t="str">
        <f>OBV!F2082</f>
        <v>BULLISH</v>
      </c>
      <c r="K2082" s="6" t="str">
        <f>OBV!G2082</f>
        <v>STRONG</v>
      </c>
      <c r="L2082" s="6" t="str">
        <f>OBV!H2082</f>
        <v>CONFIRMED BULLISH</v>
      </c>
      <c r="M2082" s="8">
        <f t="shared" si="323"/>
        <v>50</v>
      </c>
      <c r="N2082" s="8">
        <f t="shared" si="320"/>
        <v>100</v>
      </c>
      <c r="O2082" s="8">
        <f t="shared" si="321"/>
        <v>0</v>
      </c>
      <c r="P2082" s="8">
        <f t="shared" si="322"/>
        <v>100</v>
      </c>
      <c r="Q2082" s="9">
        <f t="shared" si="324"/>
        <v>67.5</v>
      </c>
      <c r="R2082" s="9">
        <f t="shared" si="325"/>
        <v>55</v>
      </c>
      <c r="S2082" s="9">
        <f t="shared" si="326"/>
        <v>67.5</v>
      </c>
      <c r="T2082" s="9">
        <f t="shared" si="327"/>
        <v>62.5</v>
      </c>
      <c r="U2082" s="8">
        <f t="shared" si="328"/>
        <v>63.333333333333336</v>
      </c>
      <c r="V2082" s="8">
        <f t="shared" si="329"/>
        <v>63.125</v>
      </c>
    </row>
    <row r="2083" spans="1:22" ht="13.5" x14ac:dyDescent="0.25">
      <c r="A2083" s="3">
        <f>RSI!A2083</f>
        <v>45323</v>
      </c>
      <c r="B2083" s="2">
        <f>RSI!B2083</f>
        <v>6.7435</v>
      </c>
      <c r="C2083" s="2">
        <f>RSI!I2083</f>
        <v>48.737242942039686</v>
      </c>
      <c r="D2083" s="2">
        <f>MACD!E2083</f>
        <v>-9.3644619238988369E-3</v>
      </c>
      <c r="E2083" s="2">
        <f>MACD!F2083</f>
        <v>-3.2816630568662294E-3</v>
      </c>
      <c r="F2083" s="2">
        <f>'Moving Avg'!D2083</f>
        <v>6.7622599999999995</v>
      </c>
      <c r="G2083" s="2">
        <f>'Moving Avg'!F2083</f>
        <v>6.7041850000000007</v>
      </c>
      <c r="H2083" s="2">
        <f>'Moving Avg'!G2083</f>
        <v>6.7881019999999967</v>
      </c>
      <c r="I2083" s="2">
        <f>'Moving Avg'!H2083</f>
        <v>6.9587110000000054</v>
      </c>
      <c r="J2083" s="6" t="str">
        <f>OBV!F2083</f>
        <v>BEARISH</v>
      </c>
      <c r="K2083" s="6" t="str">
        <f>OBV!G2083</f>
        <v>WEAK</v>
      </c>
      <c r="L2083" s="6" t="str">
        <f>OBV!H2083</f>
        <v>NEUTRAL</v>
      </c>
      <c r="M2083" s="8">
        <f t="shared" si="323"/>
        <v>50</v>
      </c>
      <c r="N2083" s="8">
        <f t="shared" si="320"/>
        <v>45</v>
      </c>
      <c r="O2083" s="8">
        <f t="shared" si="321"/>
        <v>0</v>
      </c>
      <c r="P2083" s="8">
        <f t="shared" si="322"/>
        <v>0</v>
      </c>
      <c r="Q2083" s="9">
        <f t="shared" si="324"/>
        <v>33.25</v>
      </c>
      <c r="R2083" s="9">
        <f t="shared" si="325"/>
        <v>19</v>
      </c>
      <c r="S2083" s="9">
        <f t="shared" si="326"/>
        <v>14.25</v>
      </c>
      <c r="T2083" s="9">
        <f t="shared" si="327"/>
        <v>23.75</v>
      </c>
      <c r="U2083" s="8">
        <f t="shared" si="328"/>
        <v>22.166666666666668</v>
      </c>
      <c r="V2083" s="8">
        <f t="shared" si="329"/>
        <v>22.5625</v>
      </c>
    </row>
    <row r="2084" spans="1:22" ht="13.5" x14ac:dyDescent="0.25">
      <c r="A2084" s="3">
        <f>RSI!A2084</f>
        <v>45324</v>
      </c>
      <c r="B2084" s="2">
        <f>RSI!B2084</f>
        <v>6.7061000000000002</v>
      </c>
      <c r="C2084" s="2">
        <f>RSI!I2084</f>
        <v>46.428528919446869</v>
      </c>
      <c r="D2084" s="2">
        <f>MACD!E2084</f>
        <v>-3.6145190956302642E-3</v>
      </c>
      <c r="E2084" s="2">
        <f>MACD!F2084</f>
        <v>-3.3482342646190366E-3</v>
      </c>
      <c r="F2084" s="2">
        <f>'Moving Avg'!D2084</f>
        <v>6.75664</v>
      </c>
      <c r="G2084" s="2">
        <f>'Moving Avg'!F2084</f>
        <v>6.7069950000000009</v>
      </c>
      <c r="H2084" s="2">
        <f>'Moving Avg'!G2084</f>
        <v>6.7847319999999964</v>
      </c>
      <c r="I2084" s="2">
        <f>'Moving Avg'!H2084</f>
        <v>6.9603540000000059</v>
      </c>
      <c r="J2084" s="6" t="str">
        <f>OBV!F2084</f>
        <v>BEARISH</v>
      </c>
      <c r="K2084" s="6" t="str">
        <f>OBV!G2084</f>
        <v>WEAK</v>
      </c>
      <c r="L2084" s="6" t="str">
        <f>OBV!H2084</f>
        <v>CONFIRMED BEARISH</v>
      </c>
      <c r="M2084" s="8">
        <f t="shared" si="323"/>
        <v>50</v>
      </c>
      <c r="N2084" s="8">
        <f t="shared" si="320"/>
        <v>45</v>
      </c>
      <c r="O2084" s="8">
        <f t="shared" si="321"/>
        <v>0</v>
      </c>
      <c r="P2084" s="8">
        <f t="shared" si="322"/>
        <v>0</v>
      </c>
      <c r="Q2084" s="9">
        <f t="shared" si="324"/>
        <v>33.25</v>
      </c>
      <c r="R2084" s="9">
        <f t="shared" si="325"/>
        <v>19</v>
      </c>
      <c r="S2084" s="9">
        <f t="shared" si="326"/>
        <v>14.25</v>
      </c>
      <c r="T2084" s="9">
        <f t="shared" si="327"/>
        <v>23.75</v>
      </c>
      <c r="U2084" s="8">
        <f t="shared" si="328"/>
        <v>22.166666666666668</v>
      </c>
      <c r="V2084" s="8">
        <f t="shared" si="329"/>
        <v>22.5625</v>
      </c>
    </row>
    <row r="2085" spans="1:22" ht="13.5" x14ac:dyDescent="0.25">
      <c r="A2085" s="3">
        <f>RSI!A2085</f>
        <v>45327</v>
      </c>
      <c r="B2085" s="2">
        <f>RSI!B2085</f>
        <v>6.7342000000000004</v>
      </c>
      <c r="C2085" s="2">
        <f>RSI!I2085</f>
        <v>48.406077368567878</v>
      </c>
      <c r="D2085" s="2">
        <f>MACD!E2085</f>
        <v>-3.4017203658409656E-3</v>
      </c>
      <c r="E2085" s="2">
        <f>MACD!F2085</f>
        <v>-3.3589314848634227E-3</v>
      </c>
      <c r="F2085" s="2">
        <f>'Moving Avg'!D2085</f>
        <v>6.7547799999999993</v>
      </c>
      <c r="G2085" s="2">
        <f>'Moving Avg'!F2085</f>
        <v>6.7112099999999995</v>
      </c>
      <c r="H2085" s="2">
        <f>'Moving Avg'!G2085</f>
        <v>6.7811739999999956</v>
      </c>
      <c r="I2085" s="2">
        <f>'Moving Avg'!H2085</f>
        <v>6.9620050000000058</v>
      </c>
      <c r="J2085" s="6" t="str">
        <f>OBV!F2085</f>
        <v>BEARISH</v>
      </c>
      <c r="K2085" s="6" t="str">
        <f>OBV!G2085</f>
        <v>WEAK</v>
      </c>
      <c r="L2085" s="6" t="str">
        <f>OBV!H2085</f>
        <v>CONFIRMED BEARISH</v>
      </c>
      <c r="M2085" s="8">
        <f t="shared" si="323"/>
        <v>50</v>
      </c>
      <c r="N2085" s="8">
        <f t="shared" si="320"/>
        <v>45</v>
      </c>
      <c r="O2085" s="8">
        <f t="shared" si="321"/>
        <v>0</v>
      </c>
      <c r="P2085" s="8">
        <f t="shared" si="322"/>
        <v>0</v>
      </c>
      <c r="Q2085" s="9">
        <f t="shared" si="324"/>
        <v>33.25</v>
      </c>
      <c r="R2085" s="9">
        <f t="shared" si="325"/>
        <v>19</v>
      </c>
      <c r="S2085" s="9">
        <f t="shared" si="326"/>
        <v>14.25</v>
      </c>
      <c r="T2085" s="9">
        <f t="shared" si="327"/>
        <v>23.75</v>
      </c>
      <c r="U2085" s="8">
        <f t="shared" si="328"/>
        <v>22.166666666666668</v>
      </c>
      <c r="V2085" s="8">
        <f t="shared" si="329"/>
        <v>22.5625</v>
      </c>
    </row>
    <row r="2086" spans="1:22" ht="13.5" x14ac:dyDescent="0.25">
      <c r="A2086" s="3">
        <f>RSI!A2086</f>
        <v>45328</v>
      </c>
      <c r="B2086" s="2">
        <f>RSI!B2086</f>
        <v>6.7248000000000001</v>
      </c>
      <c r="C2086" s="2">
        <f>RSI!I2086</f>
        <v>47.770801577405827</v>
      </c>
      <c r="D2086" s="2">
        <f>MACD!E2086</f>
        <v>-9.593952467961131E-3</v>
      </c>
      <c r="E2086" s="2">
        <f>MACD!F2086</f>
        <v>-4.605935681482964E-3</v>
      </c>
      <c r="F2086" s="2">
        <f>'Moving Avg'!D2086</f>
        <v>6.7397999999999998</v>
      </c>
      <c r="G2086" s="2">
        <f>'Moving Avg'!F2086</f>
        <v>6.7172999999999998</v>
      </c>
      <c r="H2086" s="2">
        <f>'Moving Avg'!G2086</f>
        <v>6.7772399999999955</v>
      </c>
      <c r="I2086" s="2">
        <f>'Moving Avg'!H2086</f>
        <v>6.963476500000005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  <c r="M2086" s="8">
        <f t="shared" si="323"/>
        <v>50</v>
      </c>
      <c r="N2086" s="8">
        <f t="shared" si="320"/>
        <v>45</v>
      </c>
      <c r="O2086" s="8">
        <f t="shared" si="321"/>
        <v>0</v>
      </c>
      <c r="P2086" s="8">
        <f t="shared" si="322"/>
        <v>0</v>
      </c>
      <c r="Q2086" s="9">
        <f t="shared" si="324"/>
        <v>33.25</v>
      </c>
      <c r="R2086" s="9">
        <f t="shared" si="325"/>
        <v>19</v>
      </c>
      <c r="S2086" s="9">
        <f t="shared" si="326"/>
        <v>14.25</v>
      </c>
      <c r="T2086" s="9">
        <f t="shared" si="327"/>
        <v>23.75</v>
      </c>
      <c r="U2086" s="8">
        <f t="shared" si="328"/>
        <v>22.166666666666668</v>
      </c>
      <c r="V2086" s="8">
        <f t="shared" si="329"/>
        <v>22.5625</v>
      </c>
    </row>
    <row r="2087" spans="1:22" ht="13.5" x14ac:dyDescent="0.25">
      <c r="A2087" s="3">
        <f>RSI!A2087</f>
        <v>45329</v>
      </c>
      <c r="B2087" s="2">
        <f>RSI!B2087</f>
        <v>6.7342000000000004</v>
      </c>
      <c r="C2087" s="2">
        <f>RSI!I2087</f>
        <v>48.498690929981144</v>
      </c>
      <c r="D2087" s="2">
        <f>MACD!E2087</f>
        <v>-3.6967992405885219E-2</v>
      </c>
      <c r="E2087" s="2">
        <f>MACD!F2087</f>
        <v>-1.1078347026363415E-2</v>
      </c>
      <c r="F2087" s="2">
        <f>'Moving Avg'!D2087</f>
        <v>6.7285599999999999</v>
      </c>
      <c r="G2087" s="2">
        <f>'Moving Avg'!F2087</f>
        <v>6.7276049999999996</v>
      </c>
      <c r="H2087" s="2">
        <f>'Moving Avg'!G2087</f>
        <v>6.7734939999999968</v>
      </c>
      <c r="I2087" s="2">
        <f>'Moving Avg'!H2087</f>
        <v>6.9638910000000047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  <c r="M2087" s="8">
        <f t="shared" si="323"/>
        <v>50</v>
      </c>
      <c r="N2087" s="8">
        <f t="shared" si="320"/>
        <v>100</v>
      </c>
      <c r="O2087" s="8">
        <f t="shared" si="321"/>
        <v>0</v>
      </c>
      <c r="P2087" s="8">
        <f t="shared" si="322"/>
        <v>0</v>
      </c>
      <c r="Q2087" s="9">
        <f t="shared" si="324"/>
        <v>52.5</v>
      </c>
      <c r="R2087" s="9">
        <f t="shared" si="325"/>
        <v>30</v>
      </c>
      <c r="S2087" s="9">
        <f t="shared" si="326"/>
        <v>22.5</v>
      </c>
      <c r="T2087" s="9">
        <f t="shared" si="327"/>
        <v>37.5</v>
      </c>
      <c r="U2087" s="8">
        <f t="shared" si="328"/>
        <v>35</v>
      </c>
      <c r="V2087" s="8">
        <f t="shared" si="329"/>
        <v>35.625</v>
      </c>
    </row>
    <row r="2088" spans="1:22" ht="13.5" x14ac:dyDescent="0.25">
      <c r="A2088" s="3">
        <f>RSI!A2088</f>
        <v>45330</v>
      </c>
      <c r="B2088" s="2">
        <f>RSI!B2088</f>
        <v>6.5561999999999996</v>
      </c>
      <c r="C2088" s="2">
        <f>RSI!I2088</f>
        <v>37.765591949339743</v>
      </c>
      <c r="D2088" s="2">
        <f>MACD!E2088</f>
        <v>-1.8021522358323772E-2</v>
      </c>
      <c r="E2088" s="2">
        <f>MACD!F2088</f>
        <v>-1.2466982092755487E-2</v>
      </c>
      <c r="F2088" s="2">
        <f>'Moving Avg'!D2088</f>
        <v>6.6911000000000005</v>
      </c>
      <c r="G2088" s="2">
        <f>'Moving Avg'!F2088</f>
        <v>6.7229200000000002</v>
      </c>
      <c r="H2088" s="2">
        <f>'Moving Avg'!G2088</f>
        <v>6.766187999999997</v>
      </c>
      <c r="I2088" s="2">
        <f>'Moving Avg'!H2088</f>
        <v>6.9635480000000056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  <c r="M2088" s="8">
        <f t="shared" si="323"/>
        <v>50</v>
      </c>
      <c r="N2088" s="8">
        <f t="shared" si="320"/>
        <v>45</v>
      </c>
      <c r="O2088" s="8">
        <f t="shared" si="321"/>
        <v>0</v>
      </c>
      <c r="P2088" s="8">
        <f t="shared" si="322"/>
        <v>0</v>
      </c>
      <c r="Q2088" s="9">
        <f t="shared" si="324"/>
        <v>33.25</v>
      </c>
      <c r="R2088" s="9">
        <f t="shared" si="325"/>
        <v>19</v>
      </c>
      <c r="S2088" s="9">
        <f t="shared" si="326"/>
        <v>14.25</v>
      </c>
      <c r="T2088" s="9">
        <f t="shared" si="327"/>
        <v>23.75</v>
      </c>
      <c r="U2088" s="8">
        <f t="shared" si="328"/>
        <v>22.166666666666668</v>
      </c>
      <c r="V2088" s="8">
        <f t="shared" si="329"/>
        <v>22.5625</v>
      </c>
    </row>
    <row r="2089" spans="1:22" ht="13.5" x14ac:dyDescent="0.25">
      <c r="A2089" s="3">
        <f>RSI!A2089</f>
        <v>45331</v>
      </c>
      <c r="B2089" s="2">
        <f>RSI!B2089</f>
        <v>6.5561999999999996</v>
      </c>
      <c r="C2089" s="2">
        <f>RSI!I2089</f>
        <v>37.765591949339743</v>
      </c>
      <c r="D2089" s="2">
        <f>MACD!E2089</f>
        <v>-2.268344715837145E-3</v>
      </c>
      <c r="E2089" s="2">
        <f>MACD!F2089</f>
        <v>-1.0427254617371819E-2</v>
      </c>
      <c r="F2089" s="2">
        <f>'Moving Avg'!D2089</f>
        <v>6.6611199999999995</v>
      </c>
      <c r="G2089" s="2">
        <f>'Moving Avg'!F2089</f>
        <v>6.7177699999999998</v>
      </c>
      <c r="H2089" s="2">
        <f>'Moving Avg'!G2089</f>
        <v>6.7577579999999982</v>
      </c>
      <c r="I2089" s="2">
        <f>'Moving Avg'!H2089</f>
        <v>6.9632490000000038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  <c r="M2089" s="8">
        <f t="shared" si="323"/>
        <v>50</v>
      </c>
      <c r="N2089" s="8">
        <f t="shared" si="320"/>
        <v>0</v>
      </c>
      <c r="O2089" s="8">
        <f t="shared" si="321"/>
        <v>0</v>
      </c>
      <c r="P2089" s="8">
        <f t="shared" si="322"/>
        <v>0</v>
      </c>
      <c r="Q2089" s="9">
        <f t="shared" si="324"/>
        <v>17.5</v>
      </c>
      <c r="R2089" s="9">
        <f t="shared" si="325"/>
        <v>10</v>
      </c>
      <c r="S2089" s="9">
        <f t="shared" si="326"/>
        <v>7.5</v>
      </c>
      <c r="T2089" s="9">
        <f t="shared" si="327"/>
        <v>12.5</v>
      </c>
      <c r="U2089" s="8">
        <f t="shared" si="328"/>
        <v>11.666666666666666</v>
      </c>
      <c r="V2089" s="8">
        <f t="shared" si="329"/>
        <v>11.875</v>
      </c>
    </row>
    <row r="2090" spans="1:22" ht="13.5" x14ac:dyDescent="0.25">
      <c r="A2090" s="3">
        <f>RSI!A2090</f>
        <v>45334</v>
      </c>
      <c r="B2090" s="2">
        <f>RSI!B2090</f>
        <v>6.5561999999999996</v>
      </c>
      <c r="C2090" s="2">
        <f>RSI!I2090</f>
        <v>37.765591949339743</v>
      </c>
      <c r="D2090" s="2">
        <f>MACD!E2090</f>
        <v>1.3558997821334628E-2</v>
      </c>
      <c r="E2090" s="2">
        <f>MACD!F2090</f>
        <v>-5.6300041296305295E-3</v>
      </c>
      <c r="F2090" s="2">
        <f>'Moving Avg'!D2090</f>
        <v>6.6255199999999999</v>
      </c>
      <c r="G2090" s="2">
        <f>'Moving Avg'!F2090</f>
        <v>6.7126200000000011</v>
      </c>
      <c r="H2090" s="2">
        <f>'Moving Avg'!G2090</f>
        <v>6.7497039999999968</v>
      </c>
      <c r="I2090" s="2">
        <f>'Moving Avg'!H2090</f>
        <v>6.9637895000000052</v>
      </c>
      <c r="J2090" s="6" t="str">
        <f>OBV!F2090</f>
        <v>BEARISH</v>
      </c>
      <c r="K2090" s="6" t="str">
        <f>OBV!G2090</f>
        <v>WEAK</v>
      </c>
      <c r="L2090" s="6" t="str">
        <f>OBV!H2090</f>
        <v>CONFIRMED BEARISH</v>
      </c>
      <c r="M2090" s="8">
        <f t="shared" si="323"/>
        <v>50</v>
      </c>
      <c r="N2090" s="8">
        <f t="shared" si="320"/>
        <v>0</v>
      </c>
      <c r="O2090" s="8">
        <f t="shared" si="321"/>
        <v>0</v>
      </c>
      <c r="P2090" s="8">
        <f t="shared" si="322"/>
        <v>0</v>
      </c>
      <c r="Q2090" s="9">
        <f t="shared" si="324"/>
        <v>17.5</v>
      </c>
      <c r="R2090" s="9">
        <f t="shared" si="325"/>
        <v>10</v>
      </c>
      <c r="S2090" s="9">
        <f t="shared" si="326"/>
        <v>7.5</v>
      </c>
      <c r="T2090" s="9">
        <f t="shared" si="327"/>
        <v>12.5</v>
      </c>
      <c r="U2090" s="8">
        <f t="shared" si="328"/>
        <v>11.666666666666666</v>
      </c>
      <c r="V2090" s="8">
        <f t="shared" si="329"/>
        <v>11.875</v>
      </c>
    </row>
    <row r="2091" spans="1:22" ht="13.5" x14ac:dyDescent="0.25">
      <c r="A2091" s="3">
        <f>RSI!A2091</f>
        <v>45335</v>
      </c>
      <c r="B2091" s="2">
        <f>RSI!B2091</f>
        <v>6.6311</v>
      </c>
      <c r="C2091" s="2">
        <f>RSI!I2091</f>
        <v>44.249806316479713</v>
      </c>
      <c r="D2091" s="2">
        <f>MACD!E2091</f>
        <v>3.1037297554773247E-2</v>
      </c>
      <c r="E2091" s="2">
        <f>MACD!F2091</f>
        <v>1.7034562072502256E-3</v>
      </c>
      <c r="F2091" s="2">
        <f>'Moving Avg'!D2091</f>
        <v>6.6067800000000005</v>
      </c>
      <c r="G2091" s="2">
        <f>'Moving Avg'!F2091</f>
        <v>6.7084050000000008</v>
      </c>
      <c r="H2091" s="2">
        <f>'Moving Avg'!G2091</f>
        <v>6.7435219999999969</v>
      </c>
      <c r="I2091" s="2">
        <f>'Moving Avg'!H2091</f>
        <v>6.9643510000000051</v>
      </c>
      <c r="J2091" s="6" t="str">
        <f>OBV!F2091</f>
        <v>BEARISH</v>
      </c>
      <c r="K2091" s="6" t="str">
        <f>OBV!G2091</f>
        <v>WEAK</v>
      </c>
      <c r="L2091" s="6" t="str">
        <f>OBV!H2091</f>
        <v>CONFIRMED BEARISH</v>
      </c>
      <c r="M2091" s="8">
        <f t="shared" si="323"/>
        <v>50</v>
      </c>
      <c r="N2091" s="8">
        <f t="shared" si="320"/>
        <v>0</v>
      </c>
      <c r="O2091" s="8">
        <f t="shared" si="321"/>
        <v>0</v>
      </c>
      <c r="P2091" s="8">
        <f t="shared" si="322"/>
        <v>0</v>
      </c>
      <c r="Q2091" s="9">
        <f t="shared" si="324"/>
        <v>17.5</v>
      </c>
      <c r="R2091" s="9">
        <f t="shared" si="325"/>
        <v>10</v>
      </c>
      <c r="S2091" s="9">
        <f t="shared" si="326"/>
        <v>7.5</v>
      </c>
      <c r="T2091" s="9">
        <f t="shared" si="327"/>
        <v>12.5</v>
      </c>
      <c r="U2091" s="8">
        <f t="shared" si="328"/>
        <v>11.666666666666666</v>
      </c>
      <c r="V2091" s="8">
        <f t="shared" si="329"/>
        <v>11.875</v>
      </c>
    </row>
    <row r="2092" spans="1:22" ht="13.5" x14ac:dyDescent="0.25">
      <c r="A2092" s="3">
        <f>RSI!A2092</f>
        <v>45336</v>
      </c>
      <c r="B2092" s="2">
        <f>RSI!B2092</f>
        <v>6.7248000000000001</v>
      </c>
      <c r="C2092" s="2">
        <f>RSI!I2092</f>
        <v>51.112118560150215</v>
      </c>
      <c r="D2092" s="2">
        <f>MACD!E2092</f>
        <v>3.7927278285475374E-2</v>
      </c>
      <c r="E2092" s="2">
        <f>MACD!F2092</f>
        <v>8.948220622895256E-3</v>
      </c>
      <c r="F2092" s="2">
        <f>'Moving Avg'!D2092</f>
        <v>6.6048999999999989</v>
      </c>
      <c r="G2092" s="2">
        <f>'Moving Avg'!F2092</f>
        <v>6.7027850000000013</v>
      </c>
      <c r="H2092" s="2">
        <f>'Moving Avg'!G2092</f>
        <v>6.7431479999999979</v>
      </c>
      <c r="I2092" s="2">
        <f>'Moving Avg'!H2092</f>
        <v>6.965734500000007</v>
      </c>
      <c r="J2092" s="6" t="str">
        <f>OBV!F2092</f>
        <v>BEARISH</v>
      </c>
      <c r="K2092" s="6" t="str">
        <f>OBV!G2092</f>
        <v>WEAK</v>
      </c>
      <c r="L2092" s="6" t="str">
        <f>OBV!H2092</f>
        <v>CONFIRMED BEARISH</v>
      </c>
      <c r="M2092" s="8">
        <f t="shared" si="323"/>
        <v>50</v>
      </c>
      <c r="N2092" s="8">
        <f t="shared" si="320"/>
        <v>0</v>
      </c>
      <c r="O2092" s="8">
        <f t="shared" si="321"/>
        <v>0</v>
      </c>
      <c r="P2092" s="8">
        <f t="shared" si="322"/>
        <v>0</v>
      </c>
      <c r="Q2092" s="9">
        <f t="shared" si="324"/>
        <v>17.5</v>
      </c>
      <c r="R2092" s="9">
        <f t="shared" si="325"/>
        <v>10</v>
      </c>
      <c r="S2092" s="9">
        <f t="shared" si="326"/>
        <v>7.5</v>
      </c>
      <c r="T2092" s="9">
        <f t="shared" si="327"/>
        <v>12.5</v>
      </c>
      <c r="U2092" s="8">
        <f t="shared" si="328"/>
        <v>11.666666666666666</v>
      </c>
      <c r="V2092" s="8">
        <f t="shared" si="329"/>
        <v>11.875</v>
      </c>
    </row>
    <row r="2093" spans="1:22" ht="13.5" x14ac:dyDescent="0.25">
      <c r="A2093" s="3">
        <f>RSI!A2093</f>
        <v>45337</v>
      </c>
      <c r="B2093" s="2">
        <f>RSI!B2093</f>
        <v>6.6872999999999996</v>
      </c>
      <c r="C2093" s="2">
        <f>RSI!I2093</f>
        <v>48.53713425787496</v>
      </c>
      <c r="D2093" s="2">
        <f>MACD!E2093</f>
        <v>3.9203163151007026E-2</v>
      </c>
      <c r="E2093" s="2">
        <f>MACD!F2093</f>
        <v>1.4999209128517609E-2</v>
      </c>
      <c r="F2093" s="2">
        <f>'Moving Avg'!D2093</f>
        <v>6.6311200000000001</v>
      </c>
      <c r="G2093" s="2">
        <f>'Moving Avg'!F2093</f>
        <v>6.6962300000000017</v>
      </c>
      <c r="H2093" s="2">
        <f>'Moving Avg'!G2093</f>
        <v>6.7405259999999991</v>
      </c>
      <c r="I2093" s="2">
        <f>'Moving Avg'!H2093</f>
        <v>6.9667095000000074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  <c r="M2093" s="8">
        <f t="shared" si="323"/>
        <v>50</v>
      </c>
      <c r="N2093" s="8">
        <f t="shared" si="320"/>
        <v>0</v>
      </c>
      <c r="O2093" s="8">
        <f t="shared" si="321"/>
        <v>0</v>
      </c>
      <c r="P2093" s="8">
        <f t="shared" si="322"/>
        <v>83.5</v>
      </c>
      <c r="Q2093" s="9">
        <f t="shared" si="324"/>
        <v>30.024999999999999</v>
      </c>
      <c r="R2093" s="9">
        <f t="shared" si="325"/>
        <v>30.875</v>
      </c>
      <c r="S2093" s="9">
        <f t="shared" si="326"/>
        <v>45.075000000000003</v>
      </c>
      <c r="T2093" s="9">
        <f t="shared" si="327"/>
        <v>33.375</v>
      </c>
      <c r="U2093" s="8">
        <f t="shared" si="328"/>
        <v>35.324999999999996</v>
      </c>
      <c r="V2093" s="8">
        <f t="shared" si="329"/>
        <v>34.837499999999999</v>
      </c>
    </row>
    <row r="2094" spans="1:22" ht="13.5" x14ac:dyDescent="0.25">
      <c r="A2094" s="3">
        <f>RSI!A2094</f>
        <v>45338</v>
      </c>
      <c r="B2094" s="2">
        <f>RSI!B2094</f>
        <v>6.6872999999999996</v>
      </c>
      <c r="C2094" s="2">
        <f>RSI!I2094</f>
        <v>48.53713425787496</v>
      </c>
      <c r="D2094" s="2">
        <f>MACD!E2094</f>
        <v>3.4642638038235418E-2</v>
      </c>
      <c r="E2094" s="2">
        <f>MACD!F2094</f>
        <v>1.8927894910461172E-2</v>
      </c>
      <c r="F2094" s="2">
        <f>'Moving Avg'!D2094</f>
        <v>6.6573400000000005</v>
      </c>
      <c r="G2094" s="2">
        <f>'Moving Avg'!F2094</f>
        <v>6.6924800000000007</v>
      </c>
      <c r="H2094" s="2">
        <f>'Moving Avg'!G2094</f>
        <v>6.7431479999999988</v>
      </c>
      <c r="I2094" s="2">
        <f>'Moving Avg'!H2094</f>
        <v>6.9679055000000076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  <c r="M2094" s="8">
        <f t="shared" si="323"/>
        <v>50</v>
      </c>
      <c r="N2094" s="8">
        <f t="shared" si="320"/>
        <v>0</v>
      </c>
      <c r="O2094" s="8">
        <f t="shared" si="321"/>
        <v>0</v>
      </c>
      <c r="P2094" s="8">
        <f t="shared" si="322"/>
        <v>83.5</v>
      </c>
      <c r="Q2094" s="9">
        <f t="shared" si="324"/>
        <v>30.024999999999999</v>
      </c>
      <c r="R2094" s="9">
        <f t="shared" si="325"/>
        <v>30.875</v>
      </c>
      <c r="S2094" s="9">
        <f t="shared" si="326"/>
        <v>45.075000000000003</v>
      </c>
      <c r="T2094" s="9">
        <f t="shared" si="327"/>
        <v>33.375</v>
      </c>
      <c r="U2094" s="8">
        <f t="shared" si="328"/>
        <v>35.324999999999996</v>
      </c>
      <c r="V2094" s="8">
        <f t="shared" si="329"/>
        <v>34.837499999999999</v>
      </c>
    </row>
    <row r="2095" spans="1:22" ht="13.5" x14ac:dyDescent="0.25">
      <c r="A2095" s="3">
        <f>RSI!A2095</f>
        <v>45341</v>
      </c>
      <c r="B2095" s="2">
        <f>RSI!B2095</f>
        <v>6.6498999999999997</v>
      </c>
      <c r="C2095" s="2">
        <f>RSI!I2095</f>
        <v>45.864514322882407</v>
      </c>
      <c r="D2095" s="2">
        <f>MACD!E2095</f>
        <v>3.7982481462265127E-2</v>
      </c>
      <c r="E2095" s="2">
        <f>MACD!F2095</f>
        <v>2.2738812220821965E-2</v>
      </c>
      <c r="F2095" s="2">
        <f>'Moving Avg'!D2095</f>
        <v>6.6760800000000007</v>
      </c>
      <c r="G2095" s="2">
        <f>'Moving Avg'!F2095</f>
        <v>6.6878000000000002</v>
      </c>
      <c r="H2095" s="2">
        <f>'Moving Avg'!G2095</f>
        <v>6.7446479999999989</v>
      </c>
      <c r="I2095" s="2">
        <f>'Moving Avg'!H2095</f>
        <v>6.9689145000000066</v>
      </c>
      <c r="J2095" s="6" t="str">
        <f>OBV!F2095</f>
        <v>BEARISH</v>
      </c>
      <c r="K2095" s="6" t="str">
        <f>OBV!G2095</f>
        <v>WEAK</v>
      </c>
      <c r="L2095" s="6" t="str">
        <f>OBV!H2095</f>
        <v>BEARISH DIVERGENCE</v>
      </c>
      <c r="M2095" s="8">
        <f t="shared" si="323"/>
        <v>50</v>
      </c>
      <c r="N2095" s="8">
        <f t="shared" si="320"/>
        <v>0</v>
      </c>
      <c r="O2095" s="8">
        <f t="shared" si="321"/>
        <v>0</v>
      </c>
      <c r="P2095" s="8">
        <f t="shared" si="322"/>
        <v>0</v>
      </c>
      <c r="Q2095" s="9">
        <f t="shared" si="324"/>
        <v>17.5</v>
      </c>
      <c r="R2095" s="9">
        <f t="shared" si="325"/>
        <v>10</v>
      </c>
      <c r="S2095" s="9">
        <f t="shared" si="326"/>
        <v>7.5</v>
      </c>
      <c r="T2095" s="9">
        <f t="shared" si="327"/>
        <v>12.5</v>
      </c>
      <c r="U2095" s="8">
        <f t="shared" si="328"/>
        <v>11.666666666666666</v>
      </c>
      <c r="V2095" s="8">
        <f t="shared" si="329"/>
        <v>11.875</v>
      </c>
    </row>
    <row r="2096" spans="1:22" ht="13.5" x14ac:dyDescent="0.25">
      <c r="A2096" s="3">
        <f>RSI!A2096</f>
        <v>45342</v>
      </c>
      <c r="B2096" s="2">
        <f>RSI!B2096</f>
        <v>6.6872999999999996</v>
      </c>
      <c r="C2096" s="2">
        <f>RSI!I2096</f>
        <v>48.894992837501931</v>
      </c>
      <c r="D2096" s="2">
        <f>MACD!E2096</f>
        <v>3.6910478658159995E-2</v>
      </c>
      <c r="E2096" s="2">
        <f>MACD!F2096</f>
        <v>2.5573145508289572E-2</v>
      </c>
      <c r="F2096" s="2">
        <f>'Moving Avg'!D2096</f>
        <v>6.6873199999999997</v>
      </c>
      <c r="G2096" s="2">
        <f>'Moving Avg'!F2096</f>
        <v>6.6873300000000002</v>
      </c>
      <c r="H2096" s="2">
        <f>'Moving Avg'!G2096</f>
        <v>6.7468959999999996</v>
      </c>
      <c r="I2096" s="2">
        <f>'Moving Avg'!H2096</f>
        <v>6.9696685000000071</v>
      </c>
      <c r="J2096" s="6" t="str">
        <f>OBV!F2096</f>
        <v>BEARISH</v>
      </c>
      <c r="K2096" s="6" t="str">
        <f>OBV!G2096</f>
        <v>WEAK</v>
      </c>
      <c r="L2096" s="6" t="str">
        <f>OBV!H2096</f>
        <v>BEARISH DIVERGENCE</v>
      </c>
      <c r="M2096" s="8">
        <f t="shared" si="323"/>
        <v>50</v>
      </c>
      <c r="N2096" s="8">
        <f t="shared" si="320"/>
        <v>0</v>
      </c>
      <c r="O2096" s="8">
        <f t="shared" si="321"/>
        <v>0</v>
      </c>
      <c r="P2096" s="8">
        <f t="shared" si="322"/>
        <v>0</v>
      </c>
      <c r="Q2096" s="9">
        <f t="shared" si="324"/>
        <v>17.5</v>
      </c>
      <c r="R2096" s="9">
        <f t="shared" si="325"/>
        <v>10</v>
      </c>
      <c r="S2096" s="9">
        <f t="shared" si="326"/>
        <v>7.5</v>
      </c>
      <c r="T2096" s="9">
        <f t="shared" si="327"/>
        <v>12.5</v>
      </c>
      <c r="U2096" s="8">
        <f t="shared" si="328"/>
        <v>11.666666666666666</v>
      </c>
      <c r="V2096" s="8">
        <f t="shared" si="329"/>
        <v>11.875</v>
      </c>
    </row>
    <row r="2097" spans="1:22" ht="13.5" x14ac:dyDescent="0.25">
      <c r="A2097" s="3">
        <f>RSI!A2097</f>
        <v>45343</v>
      </c>
      <c r="B2097" s="2">
        <f>RSI!B2097</f>
        <v>6.7435</v>
      </c>
      <c r="C2097" s="2">
        <f>RSI!I2097</f>
        <v>53.140021739199291</v>
      </c>
      <c r="D2097" s="2">
        <f>MACD!E2097</f>
        <v>3.3360499496446039E-2</v>
      </c>
      <c r="E2097" s="2">
        <f>MACD!F2097</f>
        <v>2.7130616305920868E-2</v>
      </c>
      <c r="F2097" s="2">
        <f>'Moving Avg'!D2097</f>
        <v>6.6910600000000002</v>
      </c>
      <c r="G2097" s="2">
        <f>'Moving Avg'!F2097</f>
        <v>6.6966950000000001</v>
      </c>
      <c r="H2097" s="2">
        <f>'Moving Avg'!G2097</f>
        <v>6.7470819999999989</v>
      </c>
      <c r="I2097" s="2">
        <f>'Moving Avg'!H2097</f>
        <v>6.9711455000000067</v>
      </c>
      <c r="J2097" s="6" t="str">
        <f>OBV!F2097</f>
        <v>BEARISH</v>
      </c>
      <c r="K2097" s="6" t="str">
        <f>OBV!G2097</f>
        <v>WEAK</v>
      </c>
      <c r="L2097" s="6" t="str">
        <f>OBV!H2097</f>
        <v>BEARISH DIVERGENCE</v>
      </c>
      <c r="M2097" s="8">
        <f t="shared" si="323"/>
        <v>50</v>
      </c>
      <c r="N2097" s="8">
        <f t="shared" si="320"/>
        <v>0</v>
      </c>
      <c r="O2097" s="8">
        <f t="shared" si="321"/>
        <v>0</v>
      </c>
      <c r="P2097" s="8">
        <f t="shared" si="322"/>
        <v>0</v>
      </c>
      <c r="Q2097" s="9">
        <f t="shared" si="324"/>
        <v>17.5</v>
      </c>
      <c r="R2097" s="9">
        <f t="shared" si="325"/>
        <v>10</v>
      </c>
      <c r="S2097" s="9">
        <f t="shared" si="326"/>
        <v>7.5</v>
      </c>
      <c r="T2097" s="9">
        <f t="shared" si="327"/>
        <v>12.5</v>
      </c>
      <c r="U2097" s="8">
        <f t="shared" si="328"/>
        <v>11.666666666666666</v>
      </c>
      <c r="V2097" s="8">
        <f t="shared" si="329"/>
        <v>11.875</v>
      </c>
    </row>
    <row r="2098" spans="1:22" ht="13.5" x14ac:dyDescent="0.25">
      <c r="A2098" s="3">
        <f>RSI!A2098</f>
        <v>45344</v>
      </c>
      <c r="B2098" s="2">
        <f>RSI!B2098</f>
        <v>6.7248000000000001</v>
      </c>
      <c r="C2098" s="2">
        <f>RSI!I2098</f>
        <v>51.604023435541919</v>
      </c>
      <c r="D2098" s="2">
        <f>MACD!E2098</f>
        <v>4.09358705354812E-3</v>
      </c>
      <c r="E2098" s="2">
        <f>MACD!F2098</f>
        <v>2.2523210455446318E-2</v>
      </c>
      <c r="F2098" s="2">
        <f>'Moving Avg'!D2098</f>
        <v>6.6985600000000005</v>
      </c>
      <c r="G2098" s="2">
        <f>'Moving Avg'!F2098</f>
        <v>6.6957599999999999</v>
      </c>
      <c r="H2098" s="2">
        <f>'Moving Avg'!G2098</f>
        <v>6.7472699999999985</v>
      </c>
      <c r="I2098" s="2">
        <f>'Moving Avg'!H2098</f>
        <v>6.9726170000000067</v>
      </c>
      <c r="J2098" s="6" t="str">
        <f>OBV!F2098</f>
        <v>BEARISH</v>
      </c>
      <c r="K2098" s="6" t="str">
        <f>OBV!G2098</f>
        <v>WEAK</v>
      </c>
      <c r="L2098" s="6" t="str">
        <f>OBV!H2098</f>
        <v>BEARISH DIVERGENCE</v>
      </c>
      <c r="M2098" s="8">
        <f t="shared" si="323"/>
        <v>50</v>
      </c>
      <c r="N2098" s="8">
        <f t="shared" si="320"/>
        <v>45</v>
      </c>
      <c r="O2098" s="8">
        <f t="shared" si="321"/>
        <v>0</v>
      </c>
      <c r="P2098" s="8">
        <f t="shared" si="322"/>
        <v>0</v>
      </c>
      <c r="Q2098" s="9">
        <f t="shared" si="324"/>
        <v>33.25</v>
      </c>
      <c r="R2098" s="9">
        <f t="shared" si="325"/>
        <v>19</v>
      </c>
      <c r="S2098" s="9">
        <f t="shared" si="326"/>
        <v>14.25</v>
      </c>
      <c r="T2098" s="9">
        <f t="shared" si="327"/>
        <v>23.75</v>
      </c>
      <c r="U2098" s="8">
        <f t="shared" si="328"/>
        <v>22.166666666666668</v>
      </c>
      <c r="V2098" s="8">
        <f t="shared" si="329"/>
        <v>22.5625</v>
      </c>
    </row>
    <row r="2099" spans="1:22" ht="13.5" x14ac:dyDescent="0.25">
      <c r="A2099" s="3">
        <f>RSI!A2099</f>
        <v>45345</v>
      </c>
      <c r="B2099" s="2">
        <f>RSI!B2099</f>
        <v>6.6498999999999997</v>
      </c>
      <c r="C2099" s="2">
        <f>RSI!I2099</f>
        <v>45.883328158857175</v>
      </c>
      <c r="D2099" s="2">
        <f>MACD!E2099</f>
        <v>-1.5256200040499657E-2</v>
      </c>
      <c r="E2099" s="2">
        <f>MACD!F2099</f>
        <v>1.4967328356257123E-2</v>
      </c>
      <c r="F2099" s="2">
        <f>'Moving Avg'!D2099</f>
        <v>6.6910800000000012</v>
      </c>
      <c r="G2099" s="2">
        <f>'Moving Avg'!F2099</f>
        <v>6.6915449999999996</v>
      </c>
      <c r="H2099" s="2">
        <f>'Moving Avg'!G2099</f>
        <v>6.7453979999999989</v>
      </c>
      <c r="I2099" s="2">
        <f>'Moving Avg'!H2099</f>
        <v>6.972963500000005</v>
      </c>
      <c r="J2099" s="6" t="str">
        <f>OBV!F2099</f>
        <v>BEARISH</v>
      </c>
      <c r="K2099" s="6" t="str">
        <f>OBV!G2099</f>
        <v>WEAK</v>
      </c>
      <c r="L2099" s="6" t="str">
        <f>OBV!H2099</f>
        <v>CONFIRMED BEARISH</v>
      </c>
      <c r="M2099" s="8">
        <f t="shared" si="323"/>
        <v>50</v>
      </c>
      <c r="N2099" s="8">
        <f t="shared" si="320"/>
        <v>100</v>
      </c>
      <c r="O2099" s="8">
        <f t="shared" si="321"/>
        <v>0</v>
      </c>
      <c r="P2099" s="8">
        <f t="shared" si="322"/>
        <v>0</v>
      </c>
      <c r="Q2099" s="9">
        <f t="shared" si="324"/>
        <v>52.5</v>
      </c>
      <c r="R2099" s="9">
        <f t="shared" si="325"/>
        <v>30</v>
      </c>
      <c r="S2099" s="9">
        <f t="shared" si="326"/>
        <v>22.5</v>
      </c>
      <c r="T2099" s="9">
        <f t="shared" si="327"/>
        <v>37.5</v>
      </c>
      <c r="U2099" s="8">
        <f t="shared" si="328"/>
        <v>35</v>
      </c>
      <c r="V2099" s="8">
        <f t="shared" si="329"/>
        <v>35.625</v>
      </c>
    </row>
    <row r="2100" spans="1:22" ht="13.5" x14ac:dyDescent="0.25">
      <c r="A2100" s="3">
        <f>RSI!A2100</f>
        <v>45348</v>
      </c>
      <c r="B2100" s="2">
        <f>RSI!B2100</f>
        <v>6.6029999999999998</v>
      </c>
      <c r="C2100" s="2">
        <f>RSI!I2100</f>
        <v>42.691890630401495</v>
      </c>
      <c r="D2100" s="2">
        <f>MACD!E2100</f>
        <v>-2.7836162008310517E-2</v>
      </c>
      <c r="E2100" s="2">
        <f>MACD!F2100</f>
        <v>6.4066302833435959E-3</v>
      </c>
      <c r="F2100" s="2">
        <f>'Moving Avg'!D2100</f>
        <v>6.6816999999999993</v>
      </c>
      <c r="G2100" s="2">
        <f>'Moving Avg'!F2100</f>
        <v>6.6845199999999991</v>
      </c>
      <c r="H2100" s="2">
        <f>'Moving Avg'!G2100</f>
        <v>6.7440859999999985</v>
      </c>
      <c r="I2100" s="2">
        <f>'Moving Avg'!H2100</f>
        <v>6.9737380000000053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  <c r="M2100" s="8">
        <f t="shared" si="323"/>
        <v>50</v>
      </c>
      <c r="N2100" s="8">
        <f t="shared" si="320"/>
        <v>100</v>
      </c>
      <c r="O2100" s="8">
        <f t="shared" si="321"/>
        <v>0</v>
      </c>
      <c r="P2100" s="8">
        <f t="shared" si="322"/>
        <v>0</v>
      </c>
      <c r="Q2100" s="9">
        <f t="shared" si="324"/>
        <v>52.5</v>
      </c>
      <c r="R2100" s="9">
        <f t="shared" si="325"/>
        <v>30</v>
      </c>
      <c r="S2100" s="9">
        <f t="shared" si="326"/>
        <v>22.5</v>
      </c>
      <c r="T2100" s="9">
        <f t="shared" si="327"/>
        <v>37.5</v>
      </c>
      <c r="U2100" s="8">
        <f t="shared" si="328"/>
        <v>35</v>
      </c>
      <c r="V2100" s="8">
        <f t="shared" si="329"/>
        <v>35.625</v>
      </c>
    </row>
    <row r="2101" spans="1:22" ht="13.5" x14ac:dyDescent="0.25">
      <c r="A2101" s="3">
        <f>RSI!A2101</f>
        <v>45349</v>
      </c>
      <c r="B2101" s="2">
        <f>RSI!B2101</f>
        <v>6.5842999999999998</v>
      </c>
      <c r="C2101" s="2">
        <f>RSI!I2101</f>
        <v>41.453808875711964</v>
      </c>
      <c r="D2101" s="2">
        <f>MACD!E2101</f>
        <v>-2.5000107572738628E-2</v>
      </c>
      <c r="E2101" s="2">
        <f>MACD!F2101</f>
        <v>1.2528271212715152E-4</v>
      </c>
      <c r="F2101" s="2">
        <f>'Moving Avg'!D2101</f>
        <v>6.6610999999999994</v>
      </c>
      <c r="G2101" s="2">
        <f>'Moving Avg'!F2101</f>
        <v>6.6737499999999983</v>
      </c>
      <c r="H2101" s="2">
        <f>'Moving Avg'!G2101</f>
        <v>6.7405259999999991</v>
      </c>
      <c r="I2101" s="2">
        <f>'Moving Avg'!H2101</f>
        <v>6.9744190000000046</v>
      </c>
      <c r="J2101" s="6" t="str">
        <f>OBV!F2101</f>
        <v>BEARISH</v>
      </c>
      <c r="K2101" s="6" t="str">
        <f>OBV!G2101</f>
        <v>WEAK</v>
      </c>
      <c r="L2101" s="6" t="str">
        <f>OBV!H2101</f>
        <v>CONFIRMED BEARISH</v>
      </c>
      <c r="M2101" s="8">
        <f t="shared" si="323"/>
        <v>50</v>
      </c>
      <c r="N2101" s="8">
        <f t="shared" si="320"/>
        <v>100</v>
      </c>
      <c r="O2101" s="8">
        <f t="shared" si="321"/>
        <v>0</v>
      </c>
      <c r="P2101" s="8">
        <f t="shared" si="322"/>
        <v>0</v>
      </c>
      <c r="Q2101" s="9">
        <f t="shared" si="324"/>
        <v>52.5</v>
      </c>
      <c r="R2101" s="9">
        <f t="shared" si="325"/>
        <v>30</v>
      </c>
      <c r="S2101" s="9">
        <f t="shared" si="326"/>
        <v>22.5</v>
      </c>
      <c r="T2101" s="9">
        <f t="shared" si="327"/>
        <v>37.5</v>
      </c>
      <c r="U2101" s="8">
        <f t="shared" si="328"/>
        <v>35</v>
      </c>
      <c r="V2101" s="8">
        <f t="shared" si="329"/>
        <v>35.625</v>
      </c>
    </row>
    <row r="2102" spans="1:22" ht="13.5" x14ac:dyDescent="0.25">
      <c r="A2102" s="3">
        <f>RSI!A2102</f>
        <v>45350</v>
      </c>
      <c r="B2102" s="2">
        <f>RSI!B2102</f>
        <v>6.5561999999999996</v>
      </c>
      <c r="C2102" s="2">
        <f>RSI!I2102</f>
        <v>39.595576580842192</v>
      </c>
      <c r="D2102" s="2">
        <f>MACD!E2102</f>
        <v>-5.4630266608493017E-3</v>
      </c>
      <c r="E2102" s="2">
        <f>MACD!F2102</f>
        <v>-9.9237916246813925E-4</v>
      </c>
      <c r="F2102" s="2">
        <f>'Moving Avg'!D2102</f>
        <v>6.6236399999999991</v>
      </c>
      <c r="G2102" s="2">
        <f>'Moving Avg'!F2102</f>
        <v>6.6620399999999993</v>
      </c>
      <c r="H2102" s="2">
        <f>'Moving Avg'!G2102</f>
        <v>6.7367799999999987</v>
      </c>
      <c r="I2102" s="2">
        <f>'Moving Avg'!H2102</f>
        <v>6.9745175000000037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  <c r="M2102" s="8">
        <f t="shared" si="323"/>
        <v>50</v>
      </c>
      <c r="N2102" s="8">
        <f t="shared" si="320"/>
        <v>45</v>
      </c>
      <c r="O2102" s="8">
        <f t="shared" si="321"/>
        <v>0</v>
      </c>
      <c r="P2102" s="8">
        <f t="shared" si="322"/>
        <v>0</v>
      </c>
      <c r="Q2102" s="9">
        <f t="shared" si="324"/>
        <v>33.25</v>
      </c>
      <c r="R2102" s="9">
        <f t="shared" si="325"/>
        <v>19</v>
      </c>
      <c r="S2102" s="9">
        <f t="shared" si="326"/>
        <v>14.25</v>
      </c>
      <c r="T2102" s="9">
        <f t="shared" si="327"/>
        <v>23.75</v>
      </c>
      <c r="U2102" s="8">
        <f t="shared" si="328"/>
        <v>22.166666666666668</v>
      </c>
      <c r="V2102" s="8">
        <f t="shared" si="329"/>
        <v>22.5625</v>
      </c>
    </row>
    <row r="2103" spans="1:22" ht="13.5" x14ac:dyDescent="0.25">
      <c r="A2103" s="3">
        <f>RSI!A2103</f>
        <v>45351</v>
      </c>
      <c r="B2103" s="2">
        <f>RSI!B2103</f>
        <v>6.6029999999999998</v>
      </c>
      <c r="C2103" s="2">
        <f>RSI!I2103</f>
        <v>44.090721208998986</v>
      </c>
      <c r="D2103" s="2">
        <f>MACD!E2103</f>
        <v>2.5915299129772862E-3</v>
      </c>
      <c r="E2103" s="2">
        <f>MACD!F2103</f>
        <v>-2.7559734737905416E-4</v>
      </c>
      <c r="F2103" s="2">
        <f>'Moving Avg'!D2103</f>
        <v>6.5992800000000003</v>
      </c>
      <c r="G2103" s="2">
        <f>'Moving Avg'!F2103</f>
        <v>6.6550149999999988</v>
      </c>
      <c r="H2103" s="2">
        <f>'Moving Avg'!G2103</f>
        <v>6.7339699999999993</v>
      </c>
      <c r="I2103" s="2">
        <f>'Moving Avg'!H2103</f>
        <v>6.9753800000000048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  <c r="M2103" s="8">
        <f t="shared" si="323"/>
        <v>50</v>
      </c>
      <c r="N2103" s="8">
        <f t="shared" si="320"/>
        <v>0</v>
      </c>
      <c r="O2103" s="8">
        <f t="shared" si="321"/>
        <v>0</v>
      </c>
      <c r="P2103" s="8">
        <f t="shared" si="322"/>
        <v>0</v>
      </c>
      <c r="Q2103" s="9">
        <f t="shared" si="324"/>
        <v>17.5</v>
      </c>
      <c r="R2103" s="9">
        <f t="shared" si="325"/>
        <v>10</v>
      </c>
      <c r="S2103" s="9">
        <f t="shared" si="326"/>
        <v>7.5</v>
      </c>
      <c r="T2103" s="9">
        <f t="shared" si="327"/>
        <v>12.5</v>
      </c>
      <c r="U2103" s="8">
        <f t="shared" si="328"/>
        <v>11.666666666666666</v>
      </c>
      <c r="V2103" s="8">
        <f t="shared" si="329"/>
        <v>11.875</v>
      </c>
    </row>
    <row r="2104" spans="1:22" ht="13.5" x14ac:dyDescent="0.25">
      <c r="A2104" s="3">
        <f>RSI!A2104</f>
        <v>45352</v>
      </c>
      <c r="B2104" s="2">
        <f>RSI!B2104</f>
        <v>6.8277999999999999</v>
      </c>
      <c r="C2104" s="2">
        <f>RSI!I2104</f>
        <v>59.630980599418045</v>
      </c>
      <c r="D2104" s="2">
        <f>MACD!E2104</f>
        <v>-6.8186212603835727E-3</v>
      </c>
      <c r="E2104" s="2">
        <f>MACD!F2104</f>
        <v>-1.5842021299799581E-3</v>
      </c>
      <c r="F2104" s="2">
        <f>'Moving Avg'!D2104</f>
        <v>6.6348600000000006</v>
      </c>
      <c r="G2104" s="2">
        <f>'Moving Avg'!F2104</f>
        <v>6.6610999999999994</v>
      </c>
      <c r="H2104" s="2">
        <f>'Moving Avg'!G2104</f>
        <v>6.7350939999999992</v>
      </c>
      <c r="I2104" s="2">
        <f>'Moving Avg'!H2104</f>
        <v>6.9772785000000042</v>
      </c>
      <c r="J2104" s="6" t="str">
        <f>OBV!F2104</f>
        <v>BEARISH</v>
      </c>
      <c r="K2104" s="6" t="str">
        <f>OBV!G2104</f>
        <v>WEAK</v>
      </c>
      <c r="L2104" s="6" t="str">
        <f>OBV!H2104</f>
        <v>BEARISH DIVERGENCE</v>
      </c>
      <c r="M2104" s="8">
        <f t="shared" si="323"/>
        <v>50</v>
      </c>
      <c r="N2104" s="8">
        <f t="shared" si="320"/>
        <v>45</v>
      </c>
      <c r="O2104" s="8">
        <f t="shared" si="321"/>
        <v>0</v>
      </c>
      <c r="P2104" s="8">
        <f t="shared" si="322"/>
        <v>0</v>
      </c>
      <c r="Q2104" s="9">
        <f t="shared" si="324"/>
        <v>33.25</v>
      </c>
      <c r="R2104" s="9">
        <f t="shared" si="325"/>
        <v>19</v>
      </c>
      <c r="S2104" s="9">
        <f t="shared" si="326"/>
        <v>14.25</v>
      </c>
      <c r="T2104" s="9">
        <f t="shared" si="327"/>
        <v>23.75</v>
      </c>
      <c r="U2104" s="8">
        <f t="shared" si="328"/>
        <v>22.166666666666668</v>
      </c>
      <c r="V2104" s="8">
        <f t="shared" si="329"/>
        <v>22.5625</v>
      </c>
    </row>
    <row r="2105" spans="1:22" ht="13.5" x14ac:dyDescent="0.25">
      <c r="A2105" s="3">
        <f>RSI!A2105</f>
        <v>45355</v>
      </c>
      <c r="B2105" s="2">
        <f>RSI!B2105</f>
        <v>6.8559000000000001</v>
      </c>
      <c r="C2105" s="2">
        <f>RSI!I2105</f>
        <v>61.086989084058729</v>
      </c>
      <c r="D2105" s="2">
        <f>MACD!E2105</f>
        <v>-2.3550008974437375E-2</v>
      </c>
      <c r="E2105" s="2">
        <f>MACD!F2105</f>
        <v>-5.9773634988714418E-3</v>
      </c>
      <c r="F2105" s="2">
        <f>'Moving Avg'!D2105</f>
        <v>6.6854399999999998</v>
      </c>
      <c r="G2105" s="2">
        <f>'Moving Avg'!F2105</f>
        <v>6.667184999999999</v>
      </c>
      <c r="H2105" s="2">
        <f>'Moving Avg'!G2105</f>
        <v>6.7349059999999996</v>
      </c>
      <c r="I2105" s="2">
        <f>'Moving Avg'!H2105</f>
        <v>6.9789640000000039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3"/>
        <v>50</v>
      </c>
      <c r="N2105" s="8">
        <f t="shared" si="320"/>
        <v>45</v>
      </c>
      <c r="O2105" s="8">
        <f t="shared" si="321"/>
        <v>0</v>
      </c>
      <c r="P2105" s="8">
        <f t="shared" si="322"/>
        <v>83.5</v>
      </c>
      <c r="Q2105" s="9">
        <f t="shared" si="324"/>
        <v>45.774999999999999</v>
      </c>
      <c r="R2105" s="9">
        <f t="shared" si="325"/>
        <v>39.875</v>
      </c>
      <c r="S2105" s="9">
        <f t="shared" si="326"/>
        <v>51.825000000000003</v>
      </c>
      <c r="T2105" s="9">
        <f t="shared" si="327"/>
        <v>44.625</v>
      </c>
      <c r="U2105" s="8">
        <f t="shared" si="328"/>
        <v>45.82500000000001</v>
      </c>
      <c r="V2105" s="8">
        <f t="shared" si="329"/>
        <v>45.525000000000006</v>
      </c>
    </row>
    <row r="2106" spans="1:22" ht="13.5" x14ac:dyDescent="0.25">
      <c r="A2106" s="3">
        <f>RSI!A2106</f>
        <v>45356</v>
      </c>
      <c r="B2106" s="2">
        <f>RSI!B2106</f>
        <v>6.7342000000000004</v>
      </c>
      <c r="C2106" s="2">
        <f>RSI!I2106</f>
        <v>52.290533396750703</v>
      </c>
      <c r="D2106" s="2">
        <f>MACD!E2106</f>
        <v>-2.3969187280611592E-2</v>
      </c>
      <c r="E2106" s="2">
        <f>MACD!F2106</f>
        <v>-9.5757282552194727E-3</v>
      </c>
      <c r="F2106" s="2">
        <f>'Moving Avg'!D2106</f>
        <v>6.7154199999999999</v>
      </c>
      <c r="G2106" s="2">
        <f>'Moving Avg'!F2106</f>
        <v>6.667654999999999</v>
      </c>
      <c r="H2106" s="2">
        <f>'Moving Avg'!G2106</f>
        <v>6.7309739999999989</v>
      </c>
      <c r="I2106" s="2">
        <f>'Moving Avg'!H2106</f>
        <v>6.9800850000000052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  <c r="M2106" s="8">
        <f t="shared" si="323"/>
        <v>50</v>
      </c>
      <c r="N2106" s="8">
        <f t="shared" si="320"/>
        <v>45</v>
      </c>
      <c r="O2106" s="8">
        <f t="shared" si="321"/>
        <v>0</v>
      </c>
      <c r="P2106" s="8">
        <f t="shared" si="322"/>
        <v>16.5</v>
      </c>
      <c r="Q2106" s="9">
        <f t="shared" si="324"/>
        <v>35.725000000000001</v>
      </c>
      <c r="R2106" s="9">
        <f t="shared" si="325"/>
        <v>23.125</v>
      </c>
      <c r="S2106" s="9">
        <f t="shared" si="326"/>
        <v>21.675000000000001</v>
      </c>
      <c r="T2106" s="9">
        <f t="shared" si="327"/>
        <v>27.875</v>
      </c>
      <c r="U2106" s="8">
        <f t="shared" si="328"/>
        <v>26.841666666666669</v>
      </c>
      <c r="V2106" s="8">
        <f t="shared" si="329"/>
        <v>27.1</v>
      </c>
    </row>
    <row r="2107" spans="1:22" ht="13.5" x14ac:dyDescent="0.25">
      <c r="A2107" s="3">
        <f>RSI!A2107</f>
        <v>45357</v>
      </c>
      <c r="B2107" s="2">
        <f>RSI!B2107</f>
        <v>6.8559000000000001</v>
      </c>
      <c r="C2107" s="2">
        <f>RSI!I2107</f>
        <v>58.695808771622367</v>
      </c>
      <c r="D2107" s="2">
        <f>MACD!E2107</f>
        <v>-2.492758410418805E-2</v>
      </c>
      <c r="E2107" s="2">
        <f>MACD!F2107</f>
        <v>-1.2646099425013189E-2</v>
      </c>
      <c r="F2107" s="2">
        <f>'Moving Avg'!D2107</f>
        <v>6.7753600000000009</v>
      </c>
      <c r="G2107" s="2">
        <f>'Moving Avg'!F2107</f>
        <v>6.6737399999999996</v>
      </c>
      <c r="H2107" s="2">
        <f>'Moving Avg'!G2107</f>
        <v>6.727976</v>
      </c>
      <c r="I2107" s="2">
        <f>'Moving Avg'!H2107</f>
        <v>6.9819030000000044</v>
      </c>
      <c r="J2107" s="6" t="str">
        <f>OBV!F2107</f>
        <v>BULLISH</v>
      </c>
      <c r="K2107" s="6" t="str">
        <f>OBV!G2107</f>
        <v>STRONG</v>
      </c>
      <c r="L2107" s="6" t="str">
        <f>OBV!H2107</f>
        <v>CONFIRMED BULLISH</v>
      </c>
      <c r="M2107" s="8">
        <f t="shared" si="323"/>
        <v>50</v>
      </c>
      <c r="N2107" s="8">
        <f t="shared" si="320"/>
        <v>45</v>
      </c>
      <c r="O2107" s="8">
        <f t="shared" si="321"/>
        <v>0</v>
      </c>
      <c r="P2107" s="8">
        <f t="shared" si="322"/>
        <v>100</v>
      </c>
      <c r="Q2107" s="9">
        <f t="shared" si="324"/>
        <v>48.25</v>
      </c>
      <c r="R2107" s="9">
        <f t="shared" si="325"/>
        <v>44</v>
      </c>
      <c r="S2107" s="9">
        <f t="shared" si="326"/>
        <v>59.25</v>
      </c>
      <c r="T2107" s="9">
        <f t="shared" si="327"/>
        <v>48.75</v>
      </c>
      <c r="U2107" s="8">
        <f t="shared" si="328"/>
        <v>50.5</v>
      </c>
      <c r="V2107" s="8">
        <f t="shared" si="329"/>
        <v>50.0625</v>
      </c>
    </row>
    <row r="2108" spans="1:22" ht="13.5" x14ac:dyDescent="0.25">
      <c r="A2108" s="3">
        <f>RSI!A2108</f>
        <v>45358</v>
      </c>
      <c r="B2108" s="2">
        <f>RSI!B2108</f>
        <v>6.7622999999999998</v>
      </c>
      <c r="C2108" s="2">
        <f>RSI!I2108</f>
        <v>52.822021473202405</v>
      </c>
      <c r="D2108" s="2">
        <f>MACD!E2108</f>
        <v>-2.2618891198395552E-2</v>
      </c>
      <c r="E2108" s="2">
        <f>MACD!F2108</f>
        <v>-1.4640657779689663E-2</v>
      </c>
      <c r="F2108" s="2">
        <f>'Moving Avg'!D2108</f>
        <v>6.8072200000000009</v>
      </c>
      <c r="G2108" s="2">
        <f>'Moving Avg'!F2108</f>
        <v>6.6840450000000002</v>
      </c>
      <c r="H2108" s="2">
        <f>'Moving Avg'!G2108</f>
        <v>6.7231059999999987</v>
      </c>
      <c r="I2108" s="2">
        <f>'Moving Avg'!H2108</f>
        <v>6.9832530000000057</v>
      </c>
      <c r="J2108" s="6" t="str">
        <f>OBV!F2108</f>
        <v>BULLISH</v>
      </c>
      <c r="K2108" s="6" t="str">
        <f>OBV!G2108</f>
        <v>STRONG</v>
      </c>
      <c r="L2108" s="6" t="str">
        <f>OBV!H2108</f>
        <v>CONFIRMED BULLISH</v>
      </c>
      <c r="M2108" s="8">
        <f t="shared" si="323"/>
        <v>50</v>
      </c>
      <c r="N2108" s="8">
        <f t="shared" si="320"/>
        <v>45</v>
      </c>
      <c r="O2108" s="8">
        <f t="shared" si="321"/>
        <v>0</v>
      </c>
      <c r="P2108" s="8">
        <f t="shared" si="322"/>
        <v>100</v>
      </c>
      <c r="Q2108" s="9">
        <f t="shared" si="324"/>
        <v>48.25</v>
      </c>
      <c r="R2108" s="9">
        <f t="shared" si="325"/>
        <v>44</v>
      </c>
      <c r="S2108" s="9">
        <f t="shared" si="326"/>
        <v>59.25</v>
      </c>
      <c r="T2108" s="9">
        <f t="shared" si="327"/>
        <v>48.75</v>
      </c>
      <c r="U2108" s="8">
        <f t="shared" si="328"/>
        <v>50.5</v>
      </c>
      <c r="V2108" s="8">
        <f t="shared" si="329"/>
        <v>50.0625</v>
      </c>
    </row>
    <row r="2109" spans="1:22" ht="13.5" x14ac:dyDescent="0.25">
      <c r="A2109" s="3">
        <f>RSI!A2109</f>
        <v>45359</v>
      </c>
      <c r="B2109" s="2">
        <f>RSI!B2109</f>
        <v>6.7904</v>
      </c>
      <c r="C2109" s="2">
        <f>RSI!I2109</f>
        <v>54.300574879183138</v>
      </c>
      <c r="D2109" s="2">
        <f>MACD!E2109</f>
        <v>-3.4584229905271435E-2</v>
      </c>
      <c r="E2109" s="2">
        <f>MACD!F2109</f>
        <v>-1.8629372204806018E-2</v>
      </c>
      <c r="F2109" s="2">
        <f>'Moving Avg'!D2109</f>
        <v>6.7997399999999999</v>
      </c>
      <c r="G2109" s="2">
        <f>'Moving Avg'!F2109</f>
        <v>6.6957550000000001</v>
      </c>
      <c r="H2109" s="2">
        <f>'Moving Avg'!G2109</f>
        <v>6.7184239999999988</v>
      </c>
      <c r="I2109" s="2">
        <f>'Moving Avg'!H2109</f>
        <v>6.9845225000000051</v>
      </c>
      <c r="J2109" s="6" t="str">
        <f>OBV!F2109</f>
        <v>BULLISH</v>
      </c>
      <c r="K2109" s="6" t="str">
        <f>OBV!G2109</f>
        <v>STRONG</v>
      </c>
      <c r="L2109" s="6" t="str">
        <f>OBV!H2109</f>
        <v>BULLISH DIVERGENCE</v>
      </c>
      <c r="M2109" s="8">
        <f t="shared" si="323"/>
        <v>50</v>
      </c>
      <c r="N2109" s="8">
        <f t="shared" si="320"/>
        <v>45</v>
      </c>
      <c r="O2109" s="8">
        <f t="shared" si="321"/>
        <v>0</v>
      </c>
      <c r="P2109" s="8">
        <f t="shared" si="322"/>
        <v>83</v>
      </c>
      <c r="Q2109" s="9">
        <f t="shared" si="324"/>
        <v>45.7</v>
      </c>
      <c r="R2109" s="9">
        <f t="shared" si="325"/>
        <v>39.75</v>
      </c>
      <c r="S2109" s="9">
        <f t="shared" si="326"/>
        <v>51.6</v>
      </c>
      <c r="T2109" s="9">
        <f t="shared" si="327"/>
        <v>44.5</v>
      </c>
      <c r="U2109" s="8">
        <f t="shared" si="328"/>
        <v>45.683333333333337</v>
      </c>
      <c r="V2109" s="8">
        <f t="shared" si="329"/>
        <v>45.387500000000003</v>
      </c>
    </row>
    <row r="2110" spans="1:22" ht="13.5" x14ac:dyDescent="0.25">
      <c r="A2110" s="3">
        <f>RSI!A2110</f>
        <v>45362</v>
      </c>
      <c r="B2110" s="2">
        <f>RSI!B2110</f>
        <v>6.8183999999999996</v>
      </c>
      <c r="C2110" s="2">
        <f>RSI!I2110</f>
        <v>55.787467064131256</v>
      </c>
      <c r="D2110" s="2">
        <f>MACD!E2110</f>
        <v>-5.4455259035670167E-2</v>
      </c>
      <c r="E2110" s="2">
        <f>MACD!F2110</f>
        <v>-2.5794549570978847E-2</v>
      </c>
      <c r="F2110" s="2">
        <f>'Moving Avg'!D2110</f>
        <v>6.7922399999999996</v>
      </c>
      <c r="G2110" s="2">
        <f>'Moving Avg'!F2110</f>
        <v>6.7088650000000003</v>
      </c>
      <c r="H2110" s="2">
        <f>'Moving Avg'!G2110</f>
        <v>6.7146759999999981</v>
      </c>
      <c r="I2110" s="2">
        <f>'Moving Avg'!H2110</f>
        <v>6.9860205000000066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3"/>
        <v>50</v>
      </c>
      <c r="N2110" s="8">
        <f t="shared" si="320"/>
        <v>100</v>
      </c>
      <c r="O2110" s="8">
        <f t="shared" si="321"/>
        <v>0</v>
      </c>
      <c r="P2110" s="8">
        <f t="shared" si="322"/>
        <v>16.5</v>
      </c>
      <c r="Q2110" s="9">
        <f t="shared" si="324"/>
        <v>54.975000000000001</v>
      </c>
      <c r="R2110" s="9">
        <f t="shared" si="325"/>
        <v>34.125</v>
      </c>
      <c r="S2110" s="9">
        <f t="shared" si="326"/>
        <v>29.925000000000001</v>
      </c>
      <c r="T2110" s="9">
        <f t="shared" si="327"/>
        <v>41.625</v>
      </c>
      <c r="U2110" s="8">
        <f t="shared" si="328"/>
        <v>39.674999999999997</v>
      </c>
      <c r="V2110" s="8">
        <f t="shared" si="329"/>
        <v>40.162499999999994</v>
      </c>
    </row>
    <row r="2111" spans="1:22" ht="13.5" x14ac:dyDescent="0.25">
      <c r="A2111" s="3">
        <f>RSI!A2111</f>
        <v>45363</v>
      </c>
      <c r="B2111" s="2">
        <f>RSI!B2111</f>
        <v>6.7435</v>
      </c>
      <c r="C2111" s="2">
        <f>RSI!I2111</f>
        <v>51.006631009955953</v>
      </c>
      <c r="D2111" s="2">
        <f>MACD!E2111</f>
        <v>-6.9186632183011909E-2</v>
      </c>
      <c r="E2111" s="2">
        <f>MACD!F2111</f>
        <v>-3.447296609338546E-2</v>
      </c>
      <c r="F2111" s="2">
        <f>'Moving Avg'!D2111</f>
        <v>6.7941000000000003</v>
      </c>
      <c r="G2111" s="2">
        <f>'Moving Avg'!F2111</f>
        <v>6.7144850000000007</v>
      </c>
      <c r="H2111" s="2">
        <f>'Moving Avg'!G2111</f>
        <v>6.7081199999999974</v>
      </c>
      <c r="I2111" s="2">
        <f>'Moving Avg'!H2111</f>
        <v>6.9874975000000061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3"/>
        <v>50</v>
      </c>
      <c r="N2111" s="8">
        <f t="shared" si="320"/>
        <v>100</v>
      </c>
      <c r="O2111" s="8">
        <f t="shared" si="321"/>
        <v>0</v>
      </c>
      <c r="P2111" s="8">
        <f t="shared" si="322"/>
        <v>83.5</v>
      </c>
      <c r="Q2111" s="9">
        <f t="shared" si="324"/>
        <v>65.025000000000006</v>
      </c>
      <c r="R2111" s="9">
        <f t="shared" si="325"/>
        <v>50.875</v>
      </c>
      <c r="S2111" s="9">
        <f t="shared" si="326"/>
        <v>60.075000000000003</v>
      </c>
      <c r="T2111" s="9">
        <f t="shared" si="327"/>
        <v>58.375</v>
      </c>
      <c r="U2111" s="8">
        <f t="shared" si="328"/>
        <v>58.658333333333339</v>
      </c>
      <c r="V2111" s="8">
        <f t="shared" si="329"/>
        <v>58.587500000000006</v>
      </c>
    </row>
    <row r="2112" spans="1:22" ht="13.5" x14ac:dyDescent="0.25">
      <c r="A2112" s="3">
        <f>RSI!A2112</f>
        <v>45364</v>
      </c>
      <c r="B2112" s="2">
        <f>RSI!B2112</f>
        <v>6.6218000000000004</v>
      </c>
      <c r="C2112" s="2">
        <f>RSI!I2112</f>
        <v>44.355331817437083</v>
      </c>
      <c r="D2112" s="2">
        <f>MACD!E2112</f>
        <v>-7.7062361774996369E-2</v>
      </c>
      <c r="E2112" s="2">
        <f>MACD!F2112</f>
        <v>-4.2990845229707642E-2</v>
      </c>
      <c r="F2112" s="2">
        <f>'Moving Avg'!D2112</f>
        <v>6.7472800000000008</v>
      </c>
      <c r="G2112" s="2">
        <f>'Moving Avg'!F2112</f>
        <v>6.7093350000000003</v>
      </c>
      <c r="H2112" s="2">
        <f>'Moving Avg'!G2112</f>
        <v>6.7015639999999985</v>
      </c>
      <c r="I2112" s="2">
        <f>'Moving Avg'!H2112</f>
        <v>6.988675000000006</v>
      </c>
      <c r="J2112" s="6" t="str">
        <f>OBV!F2112</f>
        <v>BEARISH</v>
      </c>
      <c r="K2112" s="6" t="str">
        <f>OBV!G2112</f>
        <v>WEAK</v>
      </c>
      <c r="L2112" s="6" t="str">
        <f>OBV!H2112</f>
        <v>CONFIRMED BEARISH</v>
      </c>
      <c r="M2112" s="8">
        <f t="shared" si="323"/>
        <v>50</v>
      </c>
      <c r="N2112" s="8">
        <f t="shared" si="320"/>
        <v>100</v>
      </c>
      <c r="O2112" s="8">
        <f t="shared" si="321"/>
        <v>0</v>
      </c>
      <c r="P2112" s="8">
        <f t="shared" si="322"/>
        <v>0</v>
      </c>
      <c r="Q2112" s="9">
        <f t="shared" si="324"/>
        <v>52.5</v>
      </c>
      <c r="R2112" s="9">
        <f t="shared" si="325"/>
        <v>30</v>
      </c>
      <c r="S2112" s="9">
        <f t="shared" si="326"/>
        <v>22.5</v>
      </c>
      <c r="T2112" s="9">
        <f t="shared" si="327"/>
        <v>37.5</v>
      </c>
      <c r="U2112" s="8">
        <f t="shared" si="328"/>
        <v>35</v>
      </c>
      <c r="V2112" s="8">
        <f t="shared" si="329"/>
        <v>35.625</v>
      </c>
    </row>
    <row r="2113" spans="1:22" ht="13.5" x14ac:dyDescent="0.25">
      <c r="A2113" s="3">
        <f>RSI!A2113</f>
        <v>45365</v>
      </c>
      <c r="B2113" s="2">
        <f>RSI!B2113</f>
        <v>6.6966999999999999</v>
      </c>
      <c r="C2113" s="2">
        <f>RSI!I2113</f>
        <v>48.782013268375096</v>
      </c>
      <c r="D2113" s="2">
        <f>MACD!E2113</f>
        <v>-8.1450328130254768E-2</v>
      </c>
      <c r="E2113" s="2">
        <f>MACD!F2113</f>
        <v>-5.0682741809817071E-2</v>
      </c>
      <c r="F2113" s="2">
        <f>'Moving Avg'!D2113</f>
        <v>6.7341600000000001</v>
      </c>
      <c r="G2113" s="2">
        <f>'Moving Avg'!F2113</f>
        <v>6.7098050000000002</v>
      </c>
      <c r="H2113" s="2">
        <f>'Moving Avg'!G2113</f>
        <v>6.6978179999999998</v>
      </c>
      <c r="I2113" s="2">
        <f>'Moving Avg'!H2113</f>
        <v>6.9899180000000056</v>
      </c>
      <c r="J2113" s="6" t="str">
        <f>OBV!F2113</f>
        <v>BULLISH</v>
      </c>
      <c r="K2113" s="6" t="str">
        <f>OBV!G2113</f>
        <v>NEUTRAL</v>
      </c>
      <c r="L2113" s="6" t="str">
        <f>OBV!H2113</f>
        <v>BULLISH DIVERGENCE</v>
      </c>
      <c r="M2113" s="8">
        <f t="shared" si="323"/>
        <v>50</v>
      </c>
      <c r="N2113" s="8">
        <f t="shared" si="320"/>
        <v>100</v>
      </c>
      <c r="O2113" s="8">
        <f t="shared" si="321"/>
        <v>0</v>
      </c>
      <c r="P2113" s="8">
        <f t="shared" si="322"/>
        <v>66.5</v>
      </c>
      <c r="Q2113" s="9">
        <f t="shared" si="324"/>
        <v>62.475000000000001</v>
      </c>
      <c r="R2113" s="9">
        <f t="shared" si="325"/>
        <v>46.625</v>
      </c>
      <c r="S2113" s="9">
        <f t="shared" si="326"/>
        <v>52.424999999999997</v>
      </c>
      <c r="T2113" s="9">
        <f t="shared" si="327"/>
        <v>54.125</v>
      </c>
      <c r="U2113" s="8">
        <f t="shared" si="328"/>
        <v>53.841666666666661</v>
      </c>
      <c r="V2113" s="8">
        <f t="shared" si="329"/>
        <v>53.912499999999994</v>
      </c>
    </row>
    <row r="2114" spans="1:22" ht="13.5" x14ac:dyDescent="0.25">
      <c r="A2114" s="3">
        <f>RSI!A2114</f>
        <v>45366</v>
      </c>
      <c r="B2114" s="2">
        <f>RSI!B2114</f>
        <v>6.6966999999999999</v>
      </c>
      <c r="C2114" s="2">
        <f>RSI!I2114</f>
        <v>48.782013268375096</v>
      </c>
      <c r="D2114" s="2">
        <f>MACD!E2114</f>
        <v>-5.0443175523915862E-2</v>
      </c>
      <c r="E2114" s="2">
        <f>MACD!F2114</f>
        <v>-5.0634828552636832E-2</v>
      </c>
      <c r="F2114" s="2">
        <f>'Moving Avg'!D2114</f>
        <v>6.7154199999999999</v>
      </c>
      <c r="G2114" s="2">
        <f>'Moving Avg'!F2114</f>
        <v>6.7102750000000002</v>
      </c>
      <c r="H2114" s="2">
        <f>'Moving Avg'!G2114</f>
        <v>6.6987539999999992</v>
      </c>
      <c r="I2114" s="2">
        <f>'Moving Avg'!H2114</f>
        <v>6.9911610000000062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  <c r="M2114" s="8">
        <f t="shared" si="323"/>
        <v>50</v>
      </c>
      <c r="N2114" s="8">
        <f t="shared" ref="N2114:N2177" si="330">IF(E2114-D2114&gt;0.02, 100, IF(E2114-D2114&lt;0,0,45))</f>
        <v>0</v>
      </c>
      <c r="O2114" s="8">
        <f t="shared" ref="O2114:O2177" si="331">IF(F2114-I2114&gt;10,100,IF(F2114-I2114&gt;5,75, IF(F2114-I2114&gt;0,50,0)))</f>
        <v>0</v>
      </c>
      <c r="P2114" s="8">
        <f t="shared" ref="P2114:P2177" si="332">IF(L2114="confirmed bullish", 34, IF(L2114="bullish divergence",17, 0))+IF(J2114="bullish",33,IF(J2114="bearish",0,16.5))+IF(K2114="strong",33,IF(K2114="weak",0,16.5))</f>
        <v>66.5</v>
      </c>
      <c r="Q2114" s="9">
        <f t="shared" si="324"/>
        <v>27.475000000000001</v>
      </c>
      <c r="R2114" s="9">
        <f t="shared" si="325"/>
        <v>26.625</v>
      </c>
      <c r="S2114" s="9">
        <f t="shared" si="326"/>
        <v>37.424999999999997</v>
      </c>
      <c r="T2114" s="9">
        <f t="shared" si="327"/>
        <v>29.125</v>
      </c>
      <c r="U2114" s="8">
        <f t="shared" si="328"/>
        <v>30.508333333333336</v>
      </c>
      <c r="V2114" s="8">
        <f t="shared" si="329"/>
        <v>30.162500000000001</v>
      </c>
    </row>
    <row r="2115" spans="1:22" ht="13.5" x14ac:dyDescent="0.25">
      <c r="A2115" s="3">
        <f>RSI!A2115</f>
        <v>45369</v>
      </c>
      <c r="B2115" s="2">
        <f>RSI!B2115</f>
        <v>6.6966999999999999</v>
      </c>
      <c r="C2115" s="2">
        <f>RSI!I2115</f>
        <v>48.782013268375096</v>
      </c>
      <c r="D2115" s="2">
        <f>MACD!E2115</f>
        <v>-1.9757877322096107E-2</v>
      </c>
      <c r="E2115" s="2">
        <f>MACD!F2115</f>
        <v>-4.4459438306528695E-2</v>
      </c>
      <c r="F2115" s="2">
        <f>'Moving Avg'!D2115</f>
        <v>6.6910799999999995</v>
      </c>
      <c r="G2115" s="2">
        <f>'Moving Avg'!F2115</f>
        <v>6.7126149999999996</v>
      </c>
      <c r="H2115" s="2">
        <f>'Moving Avg'!G2115</f>
        <v>6.6996899999999995</v>
      </c>
      <c r="I2115" s="2">
        <f>'Moving Avg'!H2115</f>
        <v>6.9920505000000057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  <c r="M2115" s="8">
        <f t="shared" ref="M2115:M2178" si="333">IF(C2115&lt;30,100, IF(C2115&gt;70, 0, 50))</f>
        <v>50</v>
      </c>
      <c r="N2115" s="8">
        <f t="shared" si="330"/>
        <v>0</v>
      </c>
      <c r="O2115" s="8">
        <f t="shared" si="331"/>
        <v>0</v>
      </c>
      <c r="P2115" s="8">
        <f t="shared" si="332"/>
        <v>66.5</v>
      </c>
      <c r="Q2115" s="9">
        <f t="shared" ref="Q2115:Q2178" si="334">0.35*M2115+N2115*0.35+O2115*0.15+P2115*0.15</f>
        <v>27.475000000000001</v>
      </c>
      <c r="R2115" s="9">
        <f t="shared" ref="R2115:R2178" si="335">M2115*0.2+N2115*0.2+O2115*0.35+P2115*0.25</f>
        <v>26.625</v>
      </c>
      <c r="S2115" s="9">
        <f t="shared" ref="S2115:S2178" si="336">M2115*0.15+N2115*0.15+O2115*0.25+P2115*0.45</f>
        <v>37.424999999999997</v>
      </c>
      <c r="T2115" s="9">
        <f t="shared" ref="T2115:T2178" si="337">0.25*SUM(M2115:P2115)</f>
        <v>29.125</v>
      </c>
      <c r="U2115" s="8">
        <f t="shared" ref="U2115:U2178" si="338">SUM(Q2115:S2115)/3</f>
        <v>30.508333333333336</v>
      </c>
      <c r="V2115" s="8">
        <f t="shared" ref="V2115:V2178" si="339">SUM(Q2115:T2115)/4</f>
        <v>30.162500000000001</v>
      </c>
    </row>
    <row r="2116" spans="1:22" ht="13.5" x14ac:dyDescent="0.25">
      <c r="A2116" s="3">
        <f>RSI!A2116</f>
        <v>45370</v>
      </c>
      <c r="B2116" s="2">
        <f>RSI!B2116</f>
        <v>6.7061000000000002</v>
      </c>
      <c r="C2116" s="2">
        <f>RSI!I2116</f>
        <v>49.412818494746375</v>
      </c>
      <c r="D2116" s="2">
        <f>MACD!E2116</f>
        <v>-1.3096656482241897E-2</v>
      </c>
      <c r="E2116" s="2">
        <f>MACD!F2116</f>
        <v>-3.8186881941671337E-2</v>
      </c>
      <c r="F2116" s="2">
        <f>'Moving Avg'!D2116</f>
        <v>6.6836000000000002</v>
      </c>
      <c r="G2116" s="2">
        <f>'Moving Avg'!F2116</f>
        <v>6.7135549999999977</v>
      </c>
      <c r="H2116" s="2">
        <f>'Moving Avg'!G2116</f>
        <v>6.701751999999999</v>
      </c>
      <c r="I2116" s="2">
        <f>'Moving Avg'!H2116</f>
        <v>6.9927220000000068</v>
      </c>
      <c r="J2116" s="6" t="str">
        <f>OBV!F2116</f>
        <v>BULLISH</v>
      </c>
      <c r="K2116" s="6" t="str">
        <f>OBV!G2116</f>
        <v>NEUTRAL</v>
      </c>
      <c r="L2116" s="6" t="str">
        <f>OBV!H2116</f>
        <v>BULLISH DIVERGENCE</v>
      </c>
      <c r="M2116" s="8">
        <f t="shared" si="333"/>
        <v>50</v>
      </c>
      <c r="N2116" s="8">
        <f t="shared" si="330"/>
        <v>0</v>
      </c>
      <c r="O2116" s="8">
        <f t="shared" si="331"/>
        <v>0</v>
      </c>
      <c r="P2116" s="8">
        <f t="shared" si="332"/>
        <v>66.5</v>
      </c>
      <c r="Q2116" s="9">
        <f t="shared" si="334"/>
        <v>27.475000000000001</v>
      </c>
      <c r="R2116" s="9">
        <f t="shared" si="335"/>
        <v>26.625</v>
      </c>
      <c r="S2116" s="9">
        <f t="shared" si="336"/>
        <v>37.424999999999997</v>
      </c>
      <c r="T2116" s="9">
        <f t="shared" si="337"/>
        <v>29.125</v>
      </c>
      <c r="U2116" s="8">
        <f t="shared" si="338"/>
        <v>30.508333333333336</v>
      </c>
      <c r="V2116" s="8">
        <f t="shared" si="339"/>
        <v>30.162500000000001</v>
      </c>
    </row>
    <row r="2117" spans="1:22" ht="13.5" x14ac:dyDescent="0.25">
      <c r="A2117" s="3">
        <f>RSI!A2117</f>
        <v>45372</v>
      </c>
      <c r="B2117" s="2">
        <f>RSI!B2117</f>
        <v>6.8183999999999996</v>
      </c>
      <c r="C2117" s="2">
        <f>RSI!I2117</f>
        <v>56.332246785624328</v>
      </c>
      <c r="D2117" s="2">
        <f>MACD!E2117</f>
        <v>2.9962847054747499E-3</v>
      </c>
      <c r="E2117" s="2">
        <f>MACD!F2117</f>
        <v>-2.995024861224212E-2</v>
      </c>
      <c r="F2117" s="2">
        <f>'Moving Avg'!D2117</f>
        <v>6.7229199999999993</v>
      </c>
      <c r="G2117" s="2">
        <f>'Moving Avg'!F2117</f>
        <v>6.7172999999999989</v>
      </c>
      <c r="H2117" s="2">
        <f>'Moving Avg'!G2117</f>
        <v>6.7075579999999988</v>
      </c>
      <c r="I2117" s="2">
        <f>'Moving Avg'!H2117</f>
        <v>6.9941315000000079</v>
      </c>
      <c r="J2117" s="6" t="str">
        <f>OBV!F2117</f>
        <v>BULLISH</v>
      </c>
      <c r="K2117" s="6" t="str">
        <f>OBV!G2117</f>
        <v>STRONG</v>
      </c>
      <c r="L2117" s="6" t="str">
        <f>OBV!H2117</f>
        <v>CONFIRMED BULLISH</v>
      </c>
      <c r="M2117" s="8">
        <f t="shared" si="333"/>
        <v>50</v>
      </c>
      <c r="N2117" s="8">
        <f t="shared" si="330"/>
        <v>0</v>
      </c>
      <c r="O2117" s="8">
        <f t="shared" si="331"/>
        <v>0</v>
      </c>
      <c r="P2117" s="8">
        <f t="shared" si="332"/>
        <v>100</v>
      </c>
      <c r="Q2117" s="9">
        <f t="shared" si="334"/>
        <v>32.5</v>
      </c>
      <c r="R2117" s="9">
        <f t="shared" si="335"/>
        <v>35</v>
      </c>
      <c r="S2117" s="9">
        <f t="shared" si="336"/>
        <v>52.5</v>
      </c>
      <c r="T2117" s="9">
        <f t="shared" si="337"/>
        <v>37.5</v>
      </c>
      <c r="U2117" s="8">
        <f t="shared" si="338"/>
        <v>40</v>
      </c>
      <c r="V2117" s="8">
        <f t="shared" si="339"/>
        <v>39.375</v>
      </c>
    </row>
    <row r="2118" spans="1:22" ht="13.5" x14ac:dyDescent="0.25">
      <c r="A2118" s="3">
        <f>RSI!A2118</f>
        <v>45373</v>
      </c>
      <c r="B2118" s="2">
        <f>RSI!B2118</f>
        <v>6.7809999999999997</v>
      </c>
      <c r="C2118" s="2">
        <f>RSI!I2118</f>
        <v>53.697954259471985</v>
      </c>
      <c r="D2118" s="2">
        <f>MACD!E2118</f>
        <v>4.368289514022905E-3</v>
      </c>
      <c r="E2118" s="2">
        <f>MACD!F2118</f>
        <v>-2.3086540986989118E-2</v>
      </c>
      <c r="F2118" s="2">
        <f>'Moving Avg'!D2118</f>
        <v>6.7397800000000005</v>
      </c>
      <c r="G2118" s="2">
        <f>'Moving Avg'!F2118</f>
        <v>6.7201099999999983</v>
      </c>
      <c r="H2118" s="2">
        <f>'Moving Avg'!G2118</f>
        <v>6.7101799999999994</v>
      </c>
      <c r="I2118" s="2">
        <f>'Moving Avg'!H2118</f>
        <v>6.9951335000000077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  <c r="M2118" s="8">
        <f t="shared" si="333"/>
        <v>50</v>
      </c>
      <c r="N2118" s="8">
        <f t="shared" si="330"/>
        <v>0</v>
      </c>
      <c r="O2118" s="8">
        <f t="shared" si="331"/>
        <v>0</v>
      </c>
      <c r="P2118" s="8">
        <f t="shared" si="332"/>
        <v>83.5</v>
      </c>
      <c r="Q2118" s="9">
        <f t="shared" si="334"/>
        <v>30.024999999999999</v>
      </c>
      <c r="R2118" s="9">
        <f t="shared" si="335"/>
        <v>30.875</v>
      </c>
      <c r="S2118" s="9">
        <f t="shared" si="336"/>
        <v>45.075000000000003</v>
      </c>
      <c r="T2118" s="9">
        <f t="shared" si="337"/>
        <v>33.375</v>
      </c>
      <c r="U2118" s="8">
        <f t="shared" si="338"/>
        <v>35.324999999999996</v>
      </c>
      <c r="V2118" s="8">
        <f t="shared" si="339"/>
        <v>34.837499999999999</v>
      </c>
    </row>
    <row r="2119" spans="1:22" ht="13.5" x14ac:dyDescent="0.25">
      <c r="A2119" s="3">
        <f>RSI!A2119</f>
        <v>45376</v>
      </c>
      <c r="B2119" s="2">
        <f>RSI!B2119</f>
        <v>6.8090999999999999</v>
      </c>
      <c r="C2119" s="2">
        <f>RSI!I2119</f>
        <v>55.386049736912675</v>
      </c>
      <c r="D2119" s="2">
        <f>MACD!E2119</f>
        <v>7.4219310077401346E-3</v>
      </c>
      <c r="E2119" s="2">
        <f>MACD!F2119</f>
        <v>-1.6984846588043268E-2</v>
      </c>
      <c r="F2119" s="2">
        <f>'Moving Avg'!D2119</f>
        <v>6.7622599999999995</v>
      </c>
      <c r="G2119" s="2">
        <f>'Moving Avg'!F2119</f>
        <v>6.728069999999998</v>
      </c>
      <c r="H2119" s="2">
        <f>'Moving Avg'!G2119</f>
        <v>6.7131779999999992</v>
      </c>
      <c r="I2119" s="2">
        <f>'Moving Avg'!H2119</f>
        <v>6.995878500000007</v>
      </c>
      <c r="J2119" s="6" t="str">
        <f>OBV!F2119</f>
        <v>BULLISH</v>
      </c>
      <c r="K2119" s="6" t="str">
        <f>OBV!G2119</f>
        <v>STRONG</v>
      </c>
      <c r="L2119" s="6" t="str">
        <f>OBV!H2119</f>
        <v>CONFIRMED BULLISH</v>
      </c>
      <c r="M2119" s="8">
        <f t="shared" si="333"/>
        <v>50</v>
      </c>
      <c r="N2119" s="8">
        <f t="shared" si="330"/>
        <v>0</v>
      </c>
      <c r="O2119" s="8">
        <f t="shared" si="331"/>
        <v>0</v>
      </c>
      <c r="P2119" s="8">
        <f t="shared" si="332"/>
        <v>100</v>
      </c>
      <c r="Q2119" s="9">
        <f t="shared" si="334"/>
        <v>32.5</v>
      </c>
      <c r="R2119" s="9">
        <f t="shared" si="335"/>
        <v>35</v>
      </c>
      <c r="S2119" s="9">
        <f t="shared" si="336"/>
        <v>52.5</v>
      </c>
      <c r="T2119" s="9">
        <f t="shared" si="337"/>
        <v>37.5</v>
      </c>
      <c r="U2119" s="8">
        <f t="shared" si="338"/>
        <v>40</v>
      </c>
      <c r="V2119" s="8">
        <f t="shared" si="339"/>
        <v>39.375</v>
      </c>
    </row>
    <row r="2120" spans="1:22" ht="13.5" x14ac:dyDescent="0.25">
      <c r="A2120" s="3">
        <f>RSI!A2120</f>
        <v>45377</v>
      </c>
      <c r="B2120" s="2">
        <f>RSI!B2120</f>
        <v>6.7716000000000003</v>
      </c>
      <c r="C2120" s="2">
        <f>RSI!I2120</f>
        <v>52.628475289777953</v>
      </c>
      <c r="D2120" s="2">
        <f>MACD!E2120</f>
        <v>1.6602169431504166E-2</v>
      </c>
      <c r="E2120" s="2">
        <f>MACD!F2120</f>
        <v>-1.0267443384133781E-2</v>
      </c>
      <c r="F2120" s="2">
        <f>'Moving Avg'!D2120</f>
        <v>6.7772400000000008</v>
      </c>
      <c r="G2120" s="2">
        <f>'Moving Avg'!F2120</f>
        <v>6.7364999999999995</v>
      </c>
      <c r="H2120" s="2">
        <f>'Moving Avg'!G2120</f>
        <v>6.7154259999999999</v>
      </c>
      <c r="I2120" s="2">
        <f>'Moving Avg'!H2120</f>
        <v>6.9963915000000076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3"/>
        <v>50</v>
      </c>
      <c r="N2120" s="8">
        <f t="shared" si="330"/>
        <v>0</v>
      </c>
      <c r="O2120" s="8">
        <f t="shared" si="331"/>
        <v>0</v>
      </c>
      <c r="P2120" s="8">
        <f t="shared" si="332"/>
        <v>83.5</v>
      </c>
      <c r="Q2120" s="9">
        <f t="shared" si="334"/>
        <v>30.024999999999999</v>
      </c>
      <c r="R2120" s="9">
        <f t="shared" si="335"/>
        <v>30.875</v>
      </c>
      <c r="S2120" s="9">
        <f t="shared" si="336"/>
        <v>45.075000000000003</v>
      </c>
      <c r="T2120" s="9">
        <f t="shared" si="337"/>
        <v>33.375</v>
      </c>
      <c r="U2120" s="8">
        <f t="shared" si="338"/>
        <v>35.324999999999996</v>
      </c>
      <c r="V2120" s="8">
        <f t="shared" si="339"/>
        <v>34.837499999999999</v>
      </c>
    </row>
    <row r="2121" spans="1:22" ht="13.5" x14ac:dyDescent="0.25">
      <c r="A2121" s="3">
        <f>RSI!A2121</f>
        <v>45378</v>
      </c>
      <c r="B2121" s="2">
        <f>RSI!B2121</f>
        <v>6.7716000000000003</v>
      </c>
      <c r="C2121" s="2">
        <f>RSI!I2121</f>
        <v>52.628475289777953</v>
      </c>
      <c r="D2121" s="2">
        <f>MACD!E2121</f>
        <v>1.261572182127324E-2</v>
      </c>
      <c r="E2121" s="2">
        <f>MACD!F2121</f>
        <v>-5.6908103430523774E-3</v>
      </c>
      <c r="F2121" s="2">
        <f>'Moving Avg'!D2121</f>
        <v>6.7903400000000005</v>
      </c>
      <c r="G2121" s="2">
        <f>'Moving Avg'!F2121</f>
        <v>6.7458649999999993</v>
      </c>
      <c r="H2121" s="2">
        <f>'Moving Avg'!G2121</f>
        <v>6.7165499999999998</v>
      </c>
      <c r="I2121" s="2">
        <f>'Moving Avg'!H2121</f>
        <v>6.9969045000000074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3"/>
        <v>50</v>
      </c>
      <c r="N2121" s="8">
        <f t="shared" si="330"/>
        <v>0</v>
      </c>
      <c r="O2121" s="8">
        <f t="shared" si="331"/>
        <v>0</v>
      </c>
      <c r="P2121" s="8">
        <f t="shared" si="332"/>
        <v>83.5</v>
      </c>
      <c r="Q2121" s="9">
        <f t="shared" si="334"/>
        <v>30.024999999999999</v>
      </c>
      <c r="R2121" s="9">
        <f t="shared" si="335"/>
        <v>30.875</v>
      </c>
      <c r="S2121" s="9">
        <f t="shared" si="336"/>
        <v>45.075000000000003</v>
      </c>
      <c r="T2121" s="9">
        <f t="shared" si="337"/>
        <v>33.375</v>
      </c>
      <c r="U2121" s="8">
        <f t="shared" si="338"/>
        <v>35.324999999999996</v>
      </c>
      <c r="V2121" s="8">
        <f t="shared" si="339"/>
        <v>34.837499999999999</v>
      </c>
    </row>
    <row r="2122" spans="1:22" ht="13.5" x14ac:dyDescent="0.25">
      <c r="A2122" s="3">
        <f>RSI!A2122</f>
        <v>45379</v>
      </c>
      <c r="B2122" s="2">
        <f>RSI!B2122</f>
        <v>6.8090999999999999</v>
      </c>
      <c r="C2122" s="2">
        <f>RSI!I2122</f>
        <v>55.214505507113934</v>
      </c>
      <c r="D2122" s="2">
        <f>MACD!E2122</f>
        <v>-1.2472414874164173E-2</v>
      </c>
      <c r="E2122" s="2">
        <f>MACD!F2122</f>
        <v>-7.0471312492747362E-3</v>
      </c>
      <c r="F2122" s="2">
        <f>'Moving Avg'!D2122</f>
        <v>6.7884799999999998</v>
      </c>
      <c r="G2122" s="2">
        <f>'Moving Avg'!F2122</f>
        <v>6.7585099999999994</v>
      </c>
      <c r="H2122" s="2">
        <f>'Moving Avg'!G2122</f>
        <v>6.7159880000000012</v>
      </c>
      <c r="I2122" s="2">
        <f>'Moving Avg'!H2122</f>
        <v>6.9973400000000074</v>
      </c>
      <c r="J2122" s="6" t="str">
        <f>OBV!F2122</f>
        <v>BULLISH</v>
      </c>
      <c r="K2122" s="6" t="str">
        <f>OBV!G2122</f>
        <v>NEUTRAL</v>
      </c>
      <c r="L2122" s="6" t="str">
        <f>OBV!H2122</f>
        <v>BULLISH DIVERGENCE</v>
      </c>
      <c r="M2122" s="8">
        <f t="shared" si="333"/>
        <v>50</v>
      </c>
      <c r="N2122" s="8">
        <f t="shared" si="330"/>
        <v>45</v>
      </c>
      <c r="O2122" s="8">
        <f t="shared" si="331"/>
        <v>0</v>
      </c>
      <c r="P2122" s="8">
        <f t="shared" si="332"/>
        <v>66.5</v>
      </c>
      <c r="Q2122" s="9">
        <f t="shared" si="334"/>
        <v>43.225000000000001</v>
      </c>
      <c r="R2122" s="9">
        <f t="shared" si="335"/>
        <v>35.625</v>
      </c>
      <c r="S2122" s="9">
        <f t="shared" si="336"/>
        <v>44.174999999999997</v>
      </c>
      <c r="T2122" s="9">
        <f t="shared" si="337"/>
        <v>40.375</v>
      </c>
      <c r="U2122" s="8">
        <f t="shared" si="338"/>
        <v>41.008333333333333</v>
      </c>
      <c r="V2122" s="8">
        <f t="shared" si="339"/>
        <v>40.849999999999994</v>
      </c>
    </row>
    <row r="2123" spans="1:22" ht="13.5" x14ac:dyDescent="0.25">
      <c r="A2123" s="3">
        <f>RSI!A2123</f>
        <v>45380</v>
      </c>
      <c r="B2123" s="2">
        <f>RSI!B2123</f>
        <v>6.7716000000000003</v>
      </c>
      <c r="C2123" s="2">
        <f>RSI!I2123</f>
        <v>52.148701321178656</v>
      </c>
      <c r="D2123" s="2">
        <f>MACD!E2123</f>
        <v>-1.9819844879145343E-2</v>
      </c>
      <c r="E2123" s="2">
        <f>MACD!F2123</f>
        <v>-9.6016739752488589E-3</v>
      </c>
      <c r="F2123" s="2">
        <f>'Moving Avg'!D2123</f>
        <v>6.7866</v>
      </c>
      <c r="G2123" s="2">
        <f>'Moving Avg'!F2123</f>
        <v>6.76694</v>
      </c>
      <c r="H2123" s="2">
        <f>'Moving Avg'!G2123</f>
        <v>6.7150520000000009</v>
      </c>
      <c r="I2123" s="2">
        <f>'Moving Avg'!H2123</f>
        <v>6.9976325000000079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3"/>
        <v>50</v>
      </c>
      <c r="N2123" s="8">
        <f t="shared" si="330"/>
        <v>45</v>
      </c>
      <c r="O2123" s="8">
        <f t="shared" si="331"/>
        <v>0</v>
      </c>
      <c r="P2123" s="8">
        <f t="shared" si="332"/>
        <v>16.5</v>
      </c>
      <c r="Q2123" s="9">
        <f t="shared" si="334"/>
        <v>35.725000000000001</v>
      </c>
      <c r="R2123" s="9">
        <f t="shared" si="335"/>
        <v>23.125</v>
      </c>
      <c r="S2123" s="9">
        <f t="shared" si="336"/>
        <v>21.675000000000001</v>
      </c>
      <c r="T2123" s="9">
        <f t="shared" si="337"/>
        <v>27.875</v>
      </c>
      <c r="U2123" s="8">
        <f t="shared" si="338"/>
        <v>26.841666666666669</v>
      </c>
      <c r="V2123" s="8">
        <f t="shared" si="339"/>
        <v>27.1</v>
      </c>
    </row>
    <row r="2124" spans="1:22" ht="13.5" x14ac:dyDescent="0.25">
      <c r="A2124" s="3">
        <f>RSI!A2124</f>
        <v>45383</v>
      </c>
      <c r="B2124" s="2">
        <f>RSI!B2124</f>
        <v>6.8746</v>
      </c>
      <c r="C2124" s="2">
        <f>RSI!I2124</f>
        <v>58.899150398763581</v>
      </c>
      <c r="D2124" s="2">
        <f>MACD!E2124</f>
        <v>-3.3833702063912341E-2</v>
      </c>
      <c r="E2124" s="2">
        <f>MACD!F2124</f>
        <v>-1.4448079592981555E-2</v>
      </c>
      <c r="F2124" s="2">
        <f>'Moving Avg'!D2124</f>
        <v>6.7996999999999996</v>
      </c>
      <c r="G2124" s="2">
        <f>'Moving Avg'!F2124</f>
        <v>6.7692799999999993</v>
      </c>
      <c r="H2124" s="2">
        <f>'Moving Avg'!G2124</f>
        <v>6.7172979999999995</v>
      </c>
      <c r="I2124" s="2">
        <f>'Moving Avg'!H2124</f>
        <v>6.9981750000000078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  <c r="M2124" s="8">
        <f t="shared" si="333"/>
        <v>50</v>
      </c>
      <c r="N2124" s="8">
        <f t="shared" si="330"/>
        <v>45</v>
      </c>
      <c r="O2124" s="8">
        <f t="shared" si="331"/>
        <v>0</v>
      </c>
      <c r="P2124" s="8">
        <f t="shared" si="332"/>
        <v>83.5</v>
      </c>
      <c r="Q2124" s="9">
        <f t="shared" si="334"/>
        <v>45.774999999999999</v>
      </c>
      <c r="R2124" s="9">
        <f t="shared" si="335"/>
        <v>39.875</v>
      </c>
      <c r="S2124" s="9">
        <f t="shared" si="336"/>
        <v>51.825000000000003</v>
      </c>
      <c r="T2124" s="9">
        <f t="shared" si="337"/>
        <v>44.625</v>
      </c>
      <c r="U2124" s="8">
        <f t="shared" si="338"/>
        <v>45.82500000000001</v>
      </c>
      <c r="V2124" s="8">
        <f t="shared" si="339"/>
        <v>45.525000000000006</v>
      </c>
    </row>
    <row r="2125" spans="1:22" ht="13.5" x14ac:dyDescent="0.25">
      <c r="A2125" s="3">
        <f>RSI!A2125</f>
        <v>45384</v>
      </c>
      <c r="B2125" s="2">
        <f>RSI!B2125</f>
        <v>6.9215</v>
      </c>
      <c r="C2125" s="2">
        <f>RSI!I2125</f>
        <v>61.558409108755527</v>
      </c>
      <c r="D2125" s="2">
        <f>MACD!E2125</f>
        <v>-4.9929075048400939E-2</v>
      </c>
      <c r="E2125" s="2">
        <f>MACD!F2125</f>
        <v>-2.1544278684065436E-2</v>
      </c>
      <c r="F2125" s="2">
        <f>'Moving Avg'!D2125</f>
        <v>6.8296800000000006</v>
      </c>
      <c r="G2125" s="2">
        <f>'Moving Avg'!F2125</f>
        <v>6.7725600000000012</v>
      </c>
      <c r="H2125" s="2">
        <f>'Moving Avg'!G2125</f>
        <v>6.720857999999998</v>
      </c>
      <c r="I2125" s="2">
        <f>'Moving Avg'!H2125</f>
        <v>6.9989520000000072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3"/>
        <v>50</v>
      </c>
      <c r="N2125" s="8">
        <f t="shared" si="330"/>
        <v>100</v>
      </c>
      <c r="O2125" s="8">
        <f t="shared" si="331"/>
        <v>0</v>
      </c>
      <c r="P2125" s="8">
        <f t="shared" si="332"/>
        <v>83.5</v>
      </c>
      <c r="Q2125" s="9">
        <f t="shared" si="334"/>
        <v>65.025000000000006</v>
      </c>
      <c r="R2125" s="9">
        <f t="shared" si="335"/>
        <v>50.875</v>
      </c>
      <c r="S2125" s="9">
        <f t="shared" si="336"/>
        <v>60.075000000000003</v>
      </c>
      <c r="T2125" s="9">
        <f t="shared" si="337"/>
        <v>58.375</v>
      </c>
      <c r="U2125" s="8">
        <f t="shared" si="338"/>
        <v>58.658333333333339</v>
      </c>
      <c r="V2125" s="8">
        <f t="shared" si="339"/>
        <v>58.587500000000006</v>
      </c>
    </row>
    <row r="2126" spans="1:22" ht="13.5" x14ac:dyDescent="0.25">
      <c r="A2126" s="3">
        <f>RSI!A2126</f>
        <v>45385</v>
      </c>
      <c r="B2126" s="2">
        <f>RSI!B2126</f>
        <v>6.8840000000000003</v>
      </c>
      <c r="C2126" s="2">
        <f>RSI!I2126</f>
        <v>58.309821301923947</v>
      </c>
      <c r="D2126" s="2">
        <f>MACD!E2126</f>
        <v>-6.0308309437405505E-2</v>
      </c>
      <c r="E2126" s="2">
        <f>MACD!F2126</f>
        <v>-2.929708483473345E-2</v>
      </c>
      <c r="F2126" s="2">
        <f>'Moving Avg'!D2126</f>
        <v>6.8521600000000005</v>
      </c>
      <c r="G2126" s="2">
        <f>'Moving Avg'!F2126</f>
        <v>6.7800500000000028</v>
      </c>
      <c r="H2126" s="2">
        <f>'Moving Avg'!G2126</f>
        <v>6.7246039999999985</v>
      </c>
      <c r="I2126" s="2">
        <f>'Moving Avg'!H2126</f>
        <v>6.9996295000000064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3"/>
        <v>50</v>
      </c>
      <c r="N2126" s="8">
        <f t="shared" si="330"/>
        <v>100</v>
      </c>
      <c r="O2126" s="8">
        <f t="shared" si="331"/>
        <v>0</v>
      </c>
      <c r="P2126" s="8">
        <f t="shared" si="332"/>
        <v>83.5</v>
      </c>
      <c r="Q2126" s="9">
        <f t="shared" si="334"/>
        <v>65.025000000000006</v>
      </c>
      <c r="R2126" s="9">
        <f t="shared" si="335"/>
        <v>50.875</v>
      </c>
      <c r="S2126" s="9">
        <f t="shared" si="336"/>
        <v>60.075000000000003</v>
      </c>
      <c r="T2126" s="9">
        <f t="shared" si="337"/>
        <v>58.375</v>
      </c>
      <c r="U2126" s="8">
        <f t="shared" si="338"/>
        <v>58.658333333333339</v>
      </c>
      <c r="V2126" s="8">
        <f t="shared" si="339"/>
        <v>58.587500000000006</v>
      </c>
    </row>
    <row r="2127" spans="1:22" ht="13.5" x14ac:dyDescent="0.25">
      <c r="A2127" s="3">
        <f>RSI!A2127</f>
        <v>45386</v>
      </c>
      <c r="B2127" s="2">
        <f>RSI!B2127</f>
        <v>6.8746</v>
      </c>
      <c r="C2127" s="2">
        <f>RSI!I2127</f>
        <v>57.490815532867231</v>
      </c>
      <c r="D2127" s="2">
        <f>MACD!E2127</f>
        <v>-5.1807045104718341E-2</v>
      </c>
      <c r="E2127" s="2">
        <f>MACD!F2127</f>
        <v>-3.3799076888730434E-2</v>
      </c>
      <c r="F2127" s="2">
        <f>'Moving Avg'!D2127</f>
        <v>6.865260000000001</v>
      </c>
      <c r="G2127" s="2">
        <f>'Moving Avg'!F2127</f>
        <v>6.7809850000000012</v>
      </c>
      <c r="H2127" s="2">
        <f>'Moving Avg'!G2127</f>
        <v>6.7309719999999977</v>
      </c>
      <c r="I2127" s="2">
        <f>'Moving Avg'!H2127</f>
        <v>6.9999950000000082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  <c r="M2127" s="8">
        <f t="shared" si="333"/>
        <v>50</v>
      </c>
      <c r="N2127" s="8">
        <f t="shared" si="330"/>
        <v>45</v>
      </c>
      <c r="O2127" s="8">
        <f t="shared" si="331"/>
        <v>0</v>
      </c>
      <c r="P2127" s="8">
        <f t="shared" si="332"/>
        <v>16.5</v>
      </c>
      <c r="Q2127" s="9">
        <f t="shared" si="334"/>
        <v>35.725000000000001</v>
      </c>
      <c r="R2127" s="9">
        <f t="shared" si="335"/>
        <v>23.125</v>
      </c>
      <c r="S2127" s="9">
        <f t="shared" si="336"/>
        <v>21.675000000000001</v>
      </c>
      <c r="T2127" s="9">
        <f t="shared" si="337"/>
        <v>27.875</v>
      </c>
      <c r="U2127" s="8">
        <f t="shared" si="338"/>
        <v>26.841666666666669</v>
      </c>
      <c r="V2127" s="8">
        <f t="shared" si="339"/>
        <v>27.1</v>
      </c>
    </row>
    <row r="2128" spans="1:22" ht="13.5" x14ac:dyDescent="0.25">
      <c r="A2128" s="3">
        <f>RSI!A2128</f>
        <v>45387</v>
      </c>
      <c r="B2128" s="2">
        <f>RSI!B2128</f>
        <v>6.8746</v>
      </c>
      <c r="C2128" s="2">
        <f>RSI!I2128</f>
        <v>57.490815532867231</v>
      </c>
      <c r="D2128" s="2">
        <f>MACD!E2128</f>
        <v>-5.0950418689026833E-2</v>
      </c>
      <c r="E2128" s="2">
        <f>MACD!F2128</f>
        <v>-3.7229345248789715E-2</v>
      </c>
      <c r="F2128" s="2">
        <f>'Moving Avg'!D2128</f>
        <v>6.8858599999999992</v>
      </c>
      <c r="G2128" s="2">
        <f>'Moving Avg'!F2128</f>
        <v>6.7866</v>
      </c>
      <c r="H2128" s="2">
        <f>'Moving Avg'!G2128</f>
        <v>6.7335939999999983</v>
      </c>
      <c r="I2128" s="2">
        <f>'Moving Avg'!H2128</f>
        <v>6.9994775000000082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3"/>
        <v>50</v>
      </c>
      <c r="N2128" s="8">
        <f t="shared" si="330"/>
        <v>45</v>
      </c>
      <c r="O2128" s="8">
        <f t="shared" si="331"/>
        <v>0</v>
      </c>
      <c r="P2128" s="8">
        <f t="shared" si="332"/>
        <v>83.5</v>
      </c>
      <c r="Q2128" s="9">
        <f t="shared" si="334"/>
        <v>45.774999999999999</v>
      </c>
      <c r="R2128" s="9">
        <f t="shared" si="335"/>
        <v>39.875</v>
      </c>
      <c r="S2128" s="9">
        <f t="shared" si="336"/>
        <v>51.825000000000003</v>
      </c>
      <c r="T2128" s="9">
        <f t="shared" si="337"/>
        <v>44.625</v>
      </c>
      <c r="U2128" s="8">
        <f t="shared" si="338"/>
        <v>45.82500000000001</v>
      </c>
      <c r="V2128" s="8">
        <f t="shared" si="339"/>
        <v>45.525000000000006</v>
      </c>
    </row>
    <row r="2129" spans="1:22" ht="13.5" x14ac:dyDescent="0.25">
      <c r="A2129" s="3">
        <f>RSI!A2129</f>
        <v>45390</v>
      </c>
      <c r="B2129" s="2">
        <f>RSI!B2129</f>
        <v>6.9120999999999997</v>
      </c>
      <c r="C2129" s="2">
        <f>RSI!I2129</f>
        <v>60.084738139214458</v>
      </c>
      <c r="D2129" s="2">
        <f>MACD!E2129</f>
        <v>-4.9220008606202015E-2</v>
      </c>
      <c r="E2129" s="2">
        <f>MACD!F2129</f>
        <v>-3.9627477920272179E-2</v>
      </c>
      <c r="F2129" s="2">
        <f>'Moving Avg'!D2129</f>
        <v>6.8933599999999995</v>
      </c>
      <c r="G2129" s="2">
        <f>'Moving Avg'!F2129</f>
        <v>6.7926850000000005</v>
      </c>
      <c r="H2129" s="2">
        <f>'Moving Avg'!G2129</f>
        <v>6.7371519999999974</v>
      </c>
      <c r="I2129" s="2">
        <f>'Moving Avg'!H2129</f>
        <v>6.9991030000000078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3"/>
        <v>50</v>
      </c>
      <c r="N2129" s="8">
        <f t="shared" si="330"/>
        <v>45</v>
      </c>
      <c r="O2129" s="8">
        <f t="shared" si="331"/>
        <v>0</v>
      </c>
      <c r="P2129" s="8">
        <f t="shared" si="332"/>
        <v>83.5</v>
      </c>
      <c r="Q2129" s="9">
        <f t="shared" si="334"/>
        <v>45.774999999999999</v>
      </c>
      <c r="R2129" s="9">
        <f t="shared" si="335"/>
        <v>39.875</v>
      </c>
      <c r="S2129" s="9">
        <f t="shared" si="336"/>
        <v>51.825000000000003</v>
      </c>
      <c r="T2129" s="9">
        <f t="shared" si="337"/>
        <v>44.625</v>
      </c>
      <c r="U2129" s="8">
        <f t="shared" si="338"/>
        <v>45.82500000000001</v>
      </c>
      <c r="V2129" s="8">
        <f t="shared" si="339"/>
        <v>45.525000000000006</v>
      </c>
    </row>
    <row r="2130" spans="1:22" ht="13.5" x14ac:dyDescent="0.25">
      <c r="A2130" s="3">
        <f>RSI!A2130</f>
        <v>45394</v>
      </c>
      <c r="B2130" s="2">
        <f>RSI!B2130</f>
        <v>6.8372000000000002</v>
      </c>
      <c r="C2130" s="2">
        <f>RSI!I2130</f>
        <v>53.113436479430177</v>
      </c>
      <c r="D2130" s="2">
        <f>MACD!E2130</f>
        <v>-4.8698234226709936E-2</v>
      </c>
      <c r="E2130" s="2">
        <f>MACD!F2130</f>
        <v>-4.1441629181559733E-2</v>
      </c>
      <c r="F2130" s="2">
        <f>'Moving Avg'!D2130</f>
        <v>6.8765000000000001</v>
      </c>
      <c r="G2130" s="2">
        <f>'Moving Avg'!F2130</f>
        <v>6.7936250000000005</v>
      </c>
      <c r="H2130" s="2">
        <f>'Moving Avg'!G2130</f>
        <v>6.7390259999999964</v>
      </c>
      <c r="I2130" s="2">
        <f>'Moving Avg'!H2130</f>
        <v>6.9983985000000066</v>
      </c>
      <c r="J2130" s="6" t="str">
        <f>OBV!F2130</f>
        <v>BEARISH</v>
      </c>
      <c r="K2130" s="6" t="str">
        <f>OBV!G2130</f>
        <v>WEAK</v>
      </c>
      <c r="L2130" s="6" t="str">
        <f>OBV!H2130</f>
        <v>CONFIRMED BEARISH</v>
      </c>
      <c r="M2130" s="8">
        <f t="shared" si="333"/>
        <v>50</v>
      </c>
      <c r="N2130" s="8">
        <f t="shared" si="330"/>
        <v>45</v>
      </c>
      <c r="O2130" s="8">
        <f t="shared" si="331"/>
        <v>0</v>
      </c>
      <c r="P2130" s="8">
        <f t="shared" si="332"/>
        <v>0</v>
      </c>
      <c r="Q2130" s="9">
        <f t="shared" si="334"/>
        <v>33.25</v>
      </c>
      <c r="R2130" s="9">
        <f t="shared" si="335"/>
        <v>19</v>
      </c>
      <c r="S2130" s="9">
        <f t="shared" si="336"/>
        <v>14.25</v>
      </c>
      <c r="T2130" s="9">
        <f t="shared" si="337"/>
        <v>23.75</v>
      </c>
      <c r="U2130" s="8">
        <f t="shared" si="338"/>
        <v>22.166666666666668</v>
      </c>
      <c r="V2130" s="8">
        <f t="shared" si="339"/>
        <v>22.5625</v>
      </c>
    </row>
    <row r="2131" spans="1:22" ht="13.5" x14ac:dyDescent="0.25">
      <c r="A2131" s="3">
        <f>RSI!A2131</f>
        <v>45397</v>
      </c>
      <c r="B2131" s="2">
        <f>RSI!B2131</f>
        <v>6.7342000000000004</v>
      </c>
      <c r="C2131" s="2">
        <f>RSI!I2131</f>
        <v>45.325347024147717</v>
      </c>
      <c r="D2131" s="2">
        <f>MACD!E2131</f>
        <v>-4.0852419721676192E-2</v>
      </c>
      <c r="E2131" s="2">
        <f>MACD!F2131</f>
        <v>-4.1323787289583032E-2</v>
      </c>
      <c r="F2131" s="2">
        <f>'Moving Avg'!D2131</f>
        <v>6.8465400000000001</v>
      </c>
      <c r="G2131" s="2">
        <f>'Moving Avg'!F2131</f>
        <v>6.7931599999999985</v>
      </c>
      <c r="H2131" s="2">
        <f>'Moving Avg'!G2131</f>
        <v>6.7377159999999972</v>
      </c>
      <c r="I2131" s="2">
        <f>'Moving Avg'!H2131</f>
        <v>6.997179000000008</v>
      </c>
      <c r="J2131" s="6" t="str">
        <f>OBV!F2131</f>
        <v>BEARISH</v>
      </c>
      <c r="K2131" s="6" t="str">
        <f>OBV!G2131</f>
        <v>WEAK</v>
      </c>
      <c r="L2131" s="6" t="str">
        <f>OBV!H2131</f>
        <v>CONFIRMED BEARISH</v>
      </c>
      <c r="M2131" s="8">
        <f t="shared" si="333"/>
        <v>50</v>
      </c>
      <c r="N2131" s="8">
        <f t="shared" si="330"/>
        <v>0</v>
      </c>
      <c r="O2131" s="8">
        <f t="shared" si="331"/>
        <v>0</v>
      </c>
      <c r="P2131" s="8">
        <f t="shared" si="332"/>
        <v>0</v>
      </c>
      <c r="Q2131" s="9">
        <f t="shared" si="334"/>
        <v>17.5</v>
      </c>
      <c r="R2131" s="9">
        <f t="shared" si="335"/>
        <v>10</v>
      </c>
      <c r="S2131" s="9">
        <f t="shared" si="336"/>
        <v>7.5</v>
      </c>
      <c r="T2131" s="9">
        <f t="shared" si="337"/>
        <v>12.5</v>
      </c>
      <c r="U2131" s="8">
        <f t="shared" si="338"/>
        <v>11.666666666666666</v>
      </c>
      <c r="V2131" s="8">
        <f t="shared" si="339"/>
        <v>11.875</v>
      </c>
    </row>
    <row r="2132" spans="1:22" ht="13.5" x14ac:dyDescent="0.25">
      <c r="A2132" s="3">
        <f>RSI!A2132</f>
        <v>45398</v>
      </c>
      <c r="B2132" s="2">
        <f>RSI!B2132</f>
        <v>6.7342000000000004</v>
      </c>
      <c r="C2132" s="2">
        <f>RSI!I2132</f>
        <v>45.32534702414771</v>
      </c>
      <c r="D2132" s="2">
        <f>MACD!E2132</f>
        <v>-2.8044417819194756E-2</v>
      </c>
      <c r="E2132" s="2">
        <f>MACD!F2132</f>
        <v>-3.8667913395505377E-2</v>
      </c>
      <c r="F2132" s="2">
        <f>'Moving Avg'!D2132</f>
        <v>6.81846</v>
      </c>
      <c r="G2132" s="2">
        <f>'Moving Avg'!F2132</f>
        <v>6.798779999999998</v>
      </c>
      <c r="H2132" s="2">
        <f>'Moving Avg'!G2132</f>
        <v>6.7365919999999972</v>
      </c>
      <c r="I2132" s="2">
        <f>'Moving Avg'!H2132</f>
        <v>6.9959595000000094</v>
      </c>
      <c r="J2132" s="6" t="str">
        <f>OBV!F2132</f>
        <v>BEARISH</v>
      </c>
      <c r="K2132" s="6" t="str">
        <f>OBV!G2132</f>
        <v>WEAK</v>
      </c>
      <c r="L2132" s="6" t="str">
        <f>OBV!H2132</f>
        <v>CONFIRMED BEARISH</v>
      </c>
      <c r="M2132" s="8">
        <f t="shared" si="333"/>
        <v>50</v>
      </c>
      <c r="N2132" s="8">
        <f t="shared" si="330"/>
        <v>0</v>
      </c>
      <c r="O2132" s="8">
        <f t="shared" si="331"/>
        <v>0</v>
      </c>
      <c r="P2132" s="8">
        <f t="shared" si="332"/>
        <v>0</v>
      </c>
      <c r="Q2132" s="9">
        <f t="shared" si="334"/>
        <v>17.5</v>
      </c>
      <c r="R2132" s="9">
        <f t="shared" si="335"/>
        <v>10</v>
      </c>
      <c r="S2132" s="9">
        <f t="shared" si="336"/>
        <v>7.5</v>
      </c>
      <c r="T2132" s="9">
        <f t="shared" si="337"/>
        <v>12.5</v>
      </c>
      <c r="U2132" s="8">
        <f t="shared" si="338"/>
        <v>11.666666666666666</v>
      </c>
      <c r="V2132" s="8">
        <f t="shared" si="339"/>
        <v>11.875</v>
      </c>
    </row>
    <row r="2133" spans="1:22" ht="13.5" x14ac:dyDescent="0.25">
      <c r="A2133" s="3">
        <f>RSI!A2133</f>
        <v>45399</v>
      </c>
      <c r="B2133" s="2">
        <f>RSI!B2133</f>
        <v>6.7248000000000001</v>
      </c>
      <c r="C2133" s="2">
        <f>RSI!I2133</f>
        <v>44.63265647608366</v>
      </c>
      <c r="D2133" s="2">
        <f>MACD!E2133</f>
        <v>-2.1909437208199378E-2</v>
      </c>
      <c r="E2133" s="2">
        <f>MACD!F2133</f>
        <v>-3.5316218158044178E-2</v>
      </c>
      <c r="F2133" s="2">
        <f>'Moving Avg'!D2133</f>
        <v>6.7885000000000009</v>
      </c>
      <c r="G2133" s="2">
        <f>'Moving Avg'!F2133</f>
        <v>6.800184999999999</v>
      </c>
      <c r="H2133" s="2">
        <f>'Moving Avg'!G2133</f>
        <v>6.7362179999999974</v>
      </c>
      <c r="I2133" s="2">
        <f>'Moving Avg'!H2133</f>
        <v>6.9946930000000078</v>
      </c>
      <c r="J2133" s="6" t="str">
        <f>OBV!F2133</f>
        <v>BEARISH</v>
      </c>
      <c r="K2133" s="6" t="str">
        <f>OBV!G2133</f>
        <v>WEAK</v>
      </c>
      <c r="L2133" s="6" t="str">
        <f>OBV!H2133</f>
        <v>CONFIRMED BEARISH</v>
      </c>
      <c r="M2133" s="8">
        <f t="shared" si="333"/>
        <v>50</v>
      </c>
      <c r="N2133" s="8">
        <f t="shared" si="330"/>
        <v>0</v>
      </c>
      <c r="O2133" s="8">
        <f t="shared" si="331"/>
        <v>0</v>
      </c>
      <c r="P2133" s="8">
        <f t="shared" si="332"/>
        <v>0</v>
      </c>
      <c r="Q2133" s="9">
        <f t="shared" si="334"/>
        <v>17.5</v>
      </c>
      <c r="R2133" s="9">
        <f t="shared" si="335"/>
        <v>10</v>
      </c>
      <c r="S2133" s="9">
        <f t="shared" si="336"/>
        <v>7.5</v>
      </c>
      <c r="T2133" s="9">
        <f t="shared" si="337"/>
        <v>12.5</v>
      </c>
      <c r="U2133" s="8">
        <f t="shared" si="338"/>
        <v>11.666666666666666</v>
      </c>
      <c r="V2133" s="8">
        <f t="shared" si="339"/>
        <v>11.875</v>
      </c>
    </row>
    <row r="2134" spans="1:22" ht="13.5" x14ac:dyDescent="0.25">
      <c r="A2134" s="3">
        <f>RSI!A2134</f>
        <v>45400</v>
      </c>
      <c r="B2134" s="2">
        <f>RSI!B2134</f>
        <v>6.7248000000000001</v>
      </c>
      <c r="C2134" s="2">
        <f>RSI!I2134</f>
        <v>44.63265647608366</v>
      </c>
      <c r="D2134" s="2">
        <f>MACD!E2134</f>
        <v>-4.7366109179947102E-4</v>
      </c>
      <c r="E2134" s="2">
        <f>MACD!F2134</f>
        <v>-2.8347706744795236E-2</v>
      </c>
      <c r="F2134" s="2">
        <f>'Moving Avg'!D2134</f>
        <v>6.7510400000000006</v>
      </c>
      <c r="G2134" s="2">
        <f>'Moving Avg'!F2134</f>
        <v>6.8015899999999991</v>
      </c>
      <c r="H2134" s="2">
        <f>'Moving Avg'!G2134</f>
        <v>6.7365919999999981</v>
      </c>
      <c r="I2134" s="2">
        <f>'Moving Avg'!H2134</f>
        <v>6.9927640000000073</v>
      </c>
      <c r="J2134" s="6" t="str">
        <f>OBV!F2134</f>
        <v>BEARISH</v>
      </c>
      <c r="K2134" s="6" t="str">
        <f>OBV!G2134</f>
        <v>WEAK</v>
      </c>
      <c r="L2134" s="6" t="str">
        <f>OBV!H2134</f>
        <v>CONFIRMED BEARISH</v>
      </c>
      <c r="M2134" s="8">
        <f t="shared" si="333"/>
        <v>50</v>
      </c>
      <c r="N2134" s="8">
        <f t="shared" si="330"/>
        <v>0</v>
      </c>
      <c r="O2134" s="8">
        <f t="shared" si="331"/>
        <v>0</v>
      </c>
      <c r="P2134" s="8">
        <f t="shared" si="332"/>
        <v>0</v>
      </c>
      <c r="Q2134" s="9">
        <f t="shared" si="334"/>
        <v>17.5</v>
      </c>
      <c r="R2134" s="9">
        <f t="shared" si="335"/>
        <v>10</v>
      </c>
      <c r="S2134" s="9">
        <f t="shared" si="336"/>
        <v>7.5</v>
      </c>
      <c r="T2134" s="9">
        <f t="shared" si="337"/>
        <v>12.5</v>
      </c>
      <c r="U2134" s="8">
        <f t="shared" si="338"/>
        <v>11.666666666666666</v>
      </c>
      <c r="V2134" s="8">
        <f t="shared" si="339"/>
        <v>11.875</v>
      </c>
    </row>
    <row r="2135" spans="1:22" ht="13.5" x14ac:dyDescent="0.25">
      <c r="A2135" s="3">
        <f>RSI!A2135</f>
        <v>45401</v>
      </c>
      <c r="B2135" s="2">
        <f>RSI!B2135</f>
        <v>6.7342000000000004</v>
      </c>
      <c r="C2135" s="2">
        <f>RSI!I2135</f>
        <v>45.596909614654471</v>
      </c>
      <c r="D2135" s="2">
        <f>MACD!E2135</f>
        <v>2.455235906881903E-2</v>
      </c>
      <c r="E2135" s="2">
        <f>MACD!F2135</f>
        <v>-1.7767693582072384E-2</v>
      </c>
      <c r="F2135" s="2">
        <f>'Moving Avg'!D2135</f>
        <v>6.7304399999999998</v>
      </c>
      <c r="G2135" s="2">
        <f>'Moving Avg'!F2135</f>
        <v>6.8034649999999983</v>
      </c>
      <c r="H2135" s="2">
        <f>'Moving Avg'!G2135</f>
        <v>6.736591999999999</v>
      </c>
      <c r="I2135" s="2">
        <f>'Moving Avg'!H2135</f>
        <v>6.9911025000000082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3"/>
        <v>50</v>
      </c>
      <c r="N2135" s="8">
        <f t="shared" si="330"/>
        <v>0</v>
      </c>
      <c r="O2135" s="8">
        <f t="shared" si="331"/>
        <v>0</v>
      </c>
      <c r="P2135" s="8">
        <f t="shared" si="332"/>
        <v>16.5</v>
      </c>
      <c r="Q2135" s="9">
        <f t="shared" si="334"/>
        <v>19.975000000000001</v>
      </c>
      <c r="R2135" s="9">
        <f t="shared" si="335"/>
        <v>14.125</v>
      </c>
      <c r="S2135" s="9">
        <f t="shared" si="336"/>
        <v>14.925000000000001</v>
      </c>
      <c r="T2135" s="9">
        <f t="shared" si="337"/>
        <v>16.625</v>
      </c>
      <c r="U2135" s="8">
        <f t="shared" si="338"/>
        <v>16.341666666666669</v>
      </c>
      <c r="V2135" s="8">
        <f t="shared" si="339"/>
        <v>16.412500000000001</v>
      </c>
    </row>
    <row r="2136" spans="1:22" ht="13.5" x14ac:dyDescent="0.25">
      <c r="A2136" s="3">
        <f>RSI!A2136</f>
        <v>45404</v>
      </c>
      <c r="B2136" s="2">
        <f>RSI!B2136</f>
        <v>6.7061000000000002</v>
      </c>
      <c r="C2136" s="2">
        <f>RSI!I2136</f>
        <v>43.176188148155028</v>
      </c>
      <c r="D2136" s="2">
        <f>MACD!E2136</f>
        <v>4.2326564504417519E-2</v>
      </c>
      <c r="E2136" s="2">
        <f>MACD!F2136</f>
        <v>-5.7488419647744038E-3</v>
      </c>
      <c r="F2136" s="2">
        <f>'Moving Avg'!D2136</f>
        <v>6.7248199999999994</v>
      </c>
      <c r="G2136" s="2">
        <f>'Moving Avg'!F2136</f>
        <v>6.8034650000000001</v>
      </c>
      <c r="H2136" s="2">
        <f>'Moving Avg'!G2136</f>
        <v>6.7362179999999992</v>
      </c>
      <c r="I2136" s="2">
        <f>'Moving Avg'!H2136</f>
        <v>6.9889030000000085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3"/>
        <v>50</v>
      </c>
      <c r="N2136" s="8">
        <f t="shared" si="330"/>
        <v>0</v>
      </c>
      <c r="O2136" s="8">
        <f t="shared" si="331"/>
        <v>0</v>
      </c>
      <c r="P2136" s="8">
        <f t="shared" si="332"/>
        <v>16.5</v>
      </c>
      <c r="Q2136" s="9">
        <f t="shared" si="334"/>
        <v>19.975000000000001</v>
      </c>
      <c r="R2136" s="9">
        <f t="shared" si="335"/>
        <v>14.125</v>
      </c>
      <c r="S2136" s="9">
        <f t="shared" si="336"/>
        <v>14.925000000000001</v>
      </c>
      <c r="T2136" s="9">
        <f t="shared" si="337"/>
        <v>16.625</v>
      </c>
      <c r="U2136" s="8">
        <f t="shared" si="338"/>
        <v>16.341666666666669</v>
      </c>
      <c r="V2136" s="8">
        <f t="shared" si="339"/>
        <v>16.412500000000001</v>
      </c>
    </row>
    <row r="2137" spans="1:22" ht="13.5" x14ac:dyDescent="0.25">
      <c r="A2137" s="3">
        <f>RSI!A2137</f>
        <v>45405</v>
      </c>
      <c r="B2137" s="2">
        <f>RSI!B2137</f>
        <v>6.8372000000000002</v>
      </c>
      <c r="C2137" s="2">
        <f>RSI!I2137</f>
        <v>55.141743446694626</v>
      </c>
      <c r="D2137" s="2">
        <f>MACD!E2137</f>
        <v>4.6639955492371321E-2</v>
      </c>
      <c r="E2137" s="2">
        <f>MACD!F2137</f>
        <v>4.7289175266547407E-3</v>
      </c>
      <c r="F2137" s="2">
        <f>'Moving Avg'!D2137</f>
        <v>6.7454200000000002</v>
      </c>
      <c r="G2137" s="2">
        <f>'Moving Avg'!F2137</f>
        <v>6.804405</v>
      </c>
      <c r="H2137" s="2">
        <f>'Moving Avg'!G2137</f>
        <v>6.7382779999999993</v>
      </c>
      <c r="I2137" s="2">
        <f>'Moving Avg'!H2137</f>
        <v>6.9874035000000081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  <c r="M2137" s="8">
        <f t="shared" si="333"/>
        <v>50</v>
      </c>
      <c r="N2137" s="8">
        <f t="shared" si="330"/>
        <v>0</v>
      </c>
      <c r="O2137" s="8">
        <f t="shared" si="331"/>
        <v>0</v>
      </c>
      <c r="P2137" s="8">
        <f t="shared" si="332"/>
        <v>83.5</v>
      </c>
      <c r="Q2137" s="9">
        <f t="shared" si="334"/>
        <v>30.024999999999999</v>
      </c>
      <c r="R2137" s="9">
        <f t="shared" si="335"/>
        <v>30.875</v>
      </c>
      <c r="S2137" s="9">
        <f t="shared" si="336"/>
        <v>45.075000000000003</v>
      </c>
      <c r="T2137" s="9">
        <f t="shared" si="337"/>
        <v>33.375</v>
      </c>
      <c r="U2137" s="8">
        <f t="shared" si="338"/>
        <v>35.324999999999996</v>
      </c>
      <c r="V2137" s="8">
        <f t="shared" si="339"/>
        <v>34.837499999999999</v>
      </c>
    </row>
    <row r="2138" spans="1:22" ht="13.5" x14ac:dyDescent="0.25">
      <c r="A2138" s="3">
        <f>RSI!A2138</f>
        <v>45406</v>
      </c>
      <c r="B2138" s="2">
        <f>RSI!B2138</f>
        <v>6.8277999999999999</v>
      </c>
      <c r="C2138" s="2">
        <f>RSI!I2138</f>
        <v>54.25950062742983</v>
      </c>
      <c r="D2138" s="2">
        <f>MACD!E2138</f>
        <v>5.0610390534301608E-2</v>
      </c>
      <c r="E2138" s="2">
        <f>MACD!F2138</f>
        <v>1.3905212128184114E-2</v>
      </c>
      <c r="F2138" s="2">
        <f>'Moving Avg'!D2138</f>
        <v>6.7660200000000001</v>
      </c>
      <c r="G2138" s="2">
        <f>'Moving Avg'!F2138</f>
        <v>6.8067450000000012</v>
      </c>
      <c r="H2138" s="2">
        <f>'Moving Avg'!G2138</f>
        <v>6.7437100000000001</v>
      </c>
      <c r="I2138" s="2">
        <f>'Moving Avg'!H2138</f>
        <v>6.9858570000000073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3"/>
        <v>50</v>
      </c>
      <c r="N2138" s="8">
        <f t="shared" si="330"/>
        <v>0</v>
      </c>
      <c r="O2138" s="8">
        <f t="shared" si="331"/>
        <v>0</v>
      </c>
      <c r="P2138" s="8">
        <f t="shared" si="332"/>
        <v>83.5</v>
      </c>
      <c r="Q2138" s="9">
        <f t="shared" si="334"/>
        <v>30.024999999999999</v>
      </c>
      <c r="R2138" s="9">
        <f t="shared" si="335"/>
        <v>30.875</v>
      </c>
      <c r="S2138" s="9">
        <f t="shared" si="336"/>
        <v>45.075000000000003</v>
      </c>
      <c r="T2138" s="9">
        <f t="shared" si="337"/>
        <v>33.375</v>
      </c>
      <c r="U2138" s="8">
        <f t="shared" si="338"/>
        <v>35.324999999999996</v>
      </c>
      <c r="V2138" s="8">
        <f t="shared" si="339"/>
        <v>34.837499999999999</v>
      </c>
    </row>
    <row r="2139" spans="1:22" ht="13.5" x14ac:dyDescent="0.25">
      <c r="A2139" s="3">
        <f>RSI!A2139</f>
        <v>45407</v>
      </c>
      <c r="B2139" s="2">
        <f>RSI!B2139</f>
        <v>6.7809999999999997</v>
      </c>
      <c r="C2139" s="2">
        <f>RSI!I2139</f>
        <v>49.972610445216638</v>
      </c>
      <c r="D2139" s="2">
        <f>MACD!E2139</f>
        <v>6.2913604421463099E-2</v>
      </c>
      <c r="E2139" s="2">
        <f>MACD!F2139</f>
        <v>2.3706890586839911E-2</v>
      </c>
      <c r="F2139" s="2">
        <f>'Moving Avg'!D2139</f>
        <v>6.7772600000000001</v>
      </c>
      <c r="G2139" s="2">
        <f>'Moving Avg'!F2139</f>
        <v>6.8053400000000011</v>
      </c>
      <c r="H2139" s="2">
        <f>'Moving Avg'!G2139</f>
        <v>6.7482059999999997</v>
      </c>
      <c r="I2139" s="2">
        <f>'Moving Avg'!H2139</f>
        <v>6.9843855000000072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  <c r="M2139" s="8">
        <f t="shared" si="333"/>
        <v>50</v>
      </c>
      <c r="N2139" s="8">
        <f t="shared" si="330"/>
        <v>0</v>
      </c>
      <c r="O2139" s="8">
        <f t="shared" si="331"/>
        <v>0</v>
      </c>
      <c r="P2139" s="8">
        <f t="shared" si="332"/>
        <v>83.5</v>
      </c>
      <c r="Q2139" s="9">
        <f t="shared" si="334"/>
        <v>30.024999999999999</v>
      </c>
      <c r="R2139" s="9">
        <f t="shared" si="335"/>
        <v>30.875</v>
      </c>
      <c r="S2139" s="9">
        <f t="shared" si="336"/>
        <v>45.075000000000003</v>
      </c>
      <c r="T2139" s="9">
        <f t="shared" si="337"/>
        <v>33.375</v>
      </c>
      <c r="U2139" s="8">
        <f t="shared" si="338"/>
        <v>35.324999999999996</v>
      </c>
      <c r="V2139" s="8">
        <f t="shared" si="339"/>
        <v>34.837499999999999</v>
      </c>
    </row>
    <row r="2140" spans="1:22" ht="13.5" x14ac:dyDescent="0.25">
      <c r="A2140" s="3">
        <f>RSI!A2140</f>
        <v>45408</v>
      </c>
      <c r="B2140" s="2">
        <f>RSI!B2140</f>
        <v>6.7622999999999998</v>
      </c>
      <c r="C2140" s="2">
        <f>RSI!I2140</f>
        <v>48.329527265547505</v>
      </c>
      <c r="D2140" s="2">
        <f>MACD!E2140</f>
        <v>6.3192035764151555E-2</v>
      </c>
      <c r="E2140" s="2">
        <f>MACD!F2140</f>
        <v>3.1603919622302246E-2</v>
      </c>
      <c r="F2140" s="2">
        <f>'Moving Avg'!D2140</f>
        <v>6.7828800000000005</v>
      </c>
      <c r="G2140" s="2">
        <f>'Moving Avg'!F2140</f>
        <v>6.8048750000000009</v>
      </c>
      <c r="H2140" s="2">
        <f>'Moving Avg'!G2140</f>
        <v>6.7523280000000003</v>
      </c>
      <c r="I2140" s="2">
        <f>'Moving Avg'!H2140</f>
        <v>6.9824230000000069</v>
      </c>
      <c r="J2140" s="6" t="str">
        <f>OBV!F2140</f>
        <v>BEARISH</v>
      </c>
      <c r="K2140" s="6" t="str">
        <f>OBV!G2140</f>
        <v>NEUTRAL</v>
      </c>
      <c r="L2140" s="6" t="str">
        <f>OBV!H2140</f>
        <v>BEARISH DIVERGENCE</v>
      </c>
      <c r="M2140" s="8">
        <f t="shared" si="333"/>
        <v>50</v>
      </c>
      <c r="N2140" s="8">
        <f t="shared" si="330"/>
        <v>0</v>
      </c>
      <c r="O2140" s="8">
        <f t="shared" si="331"/>
        <v>0</v>
      </c>
      <c r="P2140" s="8">
        <f t="shared" si="332"/>
        <v>16.5</v>
      </c>
      <c r="Q2140" s="9">
        <f t="shared" si="334"/>
        <v>19.975000000000001</v>
      </c>
      <c r="R2140" s="9">
        <f t="shared" si="335"/>
        <v>14.125</v>
      </c>
      <c r="S2140" s="9">
        <f t="shared" si="336"/>
        <v>14.925000000000001</v>
      </c>
      <c r="T2140" s="9">
        <f t="shared" si="337"/>
        <v>16.625</v>
      </c>
      <c r="U2140" s="8">
        <f t="shared" si="338"/>
        <v>16.341666666666669</v>
      </c>
      <c r="V2140" s="8">
        <f t="shared" si="339"/>
        <v>16.412500000000001</v>
      </c>
    </row>
    <row r="2141" spans="1:22" ht="13.5" x14ac:dyDescent="0.25">
      <c r="A2141" s="3">
        <f>RSI!A2141</f>
        <v>45411</v>
      </c>
      <c r="B2141" s="2">
        <f>RSI!B2141</f>
        <v>6.7904</v>
      </c>
      <c r="C2141" s="2">
        <f>RSI!I2141</f>
        <v>50.939916062552044</v>
      </c>
      <c r="D2141" s="2">
        <f>MACD!E2141</f>
        <v>4.5615968744728619E-2</v>
      </c>
      <c r="E2141" s="2">
        <f>MACD!F2141</f>
        <v>3.4406329446787523E-2</v>
      </c>
      <c r="F2141" s="2">
        <f>'Moving Avg'!D2141</f>
        <v>6.7997399999999999</v>
      </c>
      <c r="G2141" s="2">
        <f>'Moving Avg'!F2141</f>
        <v>6.8058150000000008</v>
      </c>
      <c r="H2141" s="2">
        <f>'Moving Avg'!G2141</f>
        <v>6.7555139999999998</v>
      </c>
      <c r="I2141" s="2">
        <f>'Moving Avg'!H2141</f>
        <v>6.981042500000008</v>
      </c>
      <c r="J2141" s="6" t="str">
        <f>OBV!F2141</f>
        <v>BULLISH</v>
      </c>
      <c r="K2141" s="6" t="str">
        <f>OBV!G2141</f>
        <v>NEUTRAL</v>
      </c>
      <c r="L2141" s="6" t="str">
        <f>OBV!H2141</f>
        <v>CONFIRMED BULLISH</v>
      </c>
      <c r="M2141" s="8">
        <f t="shared" si="333"/>
        <v>50</v>
      </c>
      <c r="N2141" s="8">
        <f t="shared" si="330"/>
        <v>0</v>
      </c>
      <c r="O2141" s="8">
        <f t="shared" si="331"/>
        <v>0</v>
      </c>
      <c r="P2141" s="8">
        <f t="shared" si="332"/>
        <v>83.5</v>
      </c>
      <c r="Q2141" s="9">
        <f t="shared" si="334"/>
        <v>30.024999999999999</v>
      </c>
      <c r="R2141" s="9">
        <f t="shared" si="335"/>
        <v>30.875</v>
      </c>
      <c r="S2141" s="9">
        <f t="shared" si="336"/>
        <v>45.075000000000003</v>
      </c>
      <c r="T2141" s="9">
        <f t="shared" si="337"/>
        <v>33.375</v>
      </c>
      <c r="U2141" s="8">
        <f t="shared" si="338"/>
        <v>35.324999999999996</v>
      </c>
      <c r="V2141" s="8">
        <f t="shared" si="339"/>
        <v>34.837499999999999</v>
      </c>
    </row>
    <row r="2142" spans="1:22" ht="13.5" x14ac:dyDescent="0.25">
      <c r="A2142" s="3">
        <f>RSI!A2142</f>
        <v>45412</v>
      </c>
      <c r="B2142" s="2">
        <f>RSI!B2142</f>
        <v>6.7435</v>
      </c>
      <c r="C2142" s="2">
        <f>RSI!I2142</f>
        <v>46.699341312058863</v>
      </c>
      <c r="D2142" s="2">
        <f>MACD!E2142</f>
        <v>3.4159324000227365E-2</v>
      </c>
      <c r="E2142" s="2">
        <f>MACD!F2142</f>
        <v>3.4356928357475496E-2</v>
      </c>
      <c r="F2142" s="2">
        <f>'Moving Avg'!D2142</f>
        <v>6.7809999999999988</v>
      </c>
      <c r="G2142" s="2">
        <f>'Moving Avg'!F2142</f>
        <v>6.8025350000000016</v>
      </c>
      <c r="H2142" s="2">
        <f>'Moving Avg'!G2142</f>
        <v>6.7558879999999988</v>
      </c>
      <c r="I2142" s="2">
        <f>'Moving Avg'!H2142</f>
        <v>6.9797810000000062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3"/>
        <v>50</v>
      </c>
      <c r="N2142" s="8">
        <f t="shared" si="330"/>
        <v>45</v>
      </c>
      <c r="O2142" s="8">
        <f t="shared" si="331"/>
        <v>0</v>
      </c>
      <c r="P2142" s="8">
        <f t="shared" si="332"/>
        <v>16.5</v>
      </c>
      <c r="Q2142" s="9">
        <f t="shared" si="334"/>
        <v>35.725000000000001</v>
      </c>
      <c r="R2142" s="9">
        <f t="shared" si="335"/>
        <v>23.125</v>
      </c>
      <c r="S2142" s="9">
        <f t="shared" si="336"/>
        <v>21.675000000000001</v>
      </c>
      <c r="T2142" s="9">
        <f t="shared" si="337"/>
        <v>27.875</v>
      </c>
      <c r="U2142" s="8">
        <f t="shared" si="338"/>
        <v>26.841666666666669</v>
      </c>
      <c r="V2142" s="8">
        <f t="shared" si="339"/>
        <v>27.1</v>
      </c>
    </row>
    <row r="2143" spans="1:22" ht="13.5" x14ac:dyDescent="0.25">
      <c r="A2143" s="3">
        <f>RSI!A2143</f>
        <v>45414</v>
      </c>
      <c r="B2143" s="2">
        <f>RSI!B2143</f>
        <v>6.7248000000000001</v>
      </c>
      <c r="C2143" s="2">
        <f>RSI!I2143</f>
        <v>45.087665476113905</v>
      </c>
      <c r="D2143" s="2">
        <f>MACD!E2143</f>
        <v>2.4627088670486685E-2</v>
      </c>
      <c r="E2143" s="2">
        <f>MACD!F2143</f>
        <v>3.2410960420077739E-2</v>
      </c>
      <c r="F2143" s="2">
        <f>'Moving Avg'!D2143</f>
        <v>6.7603999999999997</v>
      </c>
      <c r="G2143" s="2">
        <f>'Moving Avg'!F2143</f>
        <v>6.8001950000000004</v>
      </c>
      <c r="H2143" s="2">
        <f>'Moving Avg'!G2143</f>
        <v>6.7566379999999988</v>
      </c>
      <c r="I2143" s="2">
        <f>'Moving Avg'!H2143</f>
        <v>6.9785145000000055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3"/>
        <v>50</v>
      </c>
      <c r="N2143" s="8">
        <f t="shared" si="330"/>
        <v>45</v>
      </c>
      <c r="O2143" s="8">
        <f t="shared" si="331"/>
        <v>0</v>
      </c>
      <c r="P2143" s="8">
        <f t="shared" si="332"/>
        <v>16.5</v>
      </c>
      <c r="Q2143" s="9">
        <f t="shared" si="334"/>
        <v>35.725000000000001</v>
      </c>
      <c r="R2143" s="9">
        <f t="shared" si="335"/>
        <v>23.125</v>
      </c>
      <c r="S2143" s="9">
        <f t="shared" si="336"/>
        <v>21.675000000000001</v>
      </c>
      <c r="T2143" s="9">
        <f t="shared" si="337"/>
        <v>27.875</v>
      </c>
      <c r="U2143" s="8">
        <f t="shared" si="338"/>
        <v>26.841666666666669</v>
      </c>
      <c r="V2143" s="8">
        <f t="shared" si="339"/>
        <v>27.1</v>
      </c>
    </row>
    <row r="2144" spans="1:22" ht="13.5" x14ac:dyDescent="0.25">
      <c r="A2144" s="3">
        <f>RSI!A2144</f>
        <v>45415</v>
      </c>
      <c r="B2144" s="2">
        <f>RSI!B2144</f>
        <v>6.7153999999999998</v>
      </c>
      <c r="C2144" s="2">
        <f>RSI!I2144</f>
        <v>44.260758375912729</v>
      </c>
      <c r="D2144" s="2">
        <f>MACD!E2144</f>
        <v>1.7574458840400098E-2</v>
      </c>
      <c r="E2144" s="2">
        <f>MACD!F2144</f>
        <v>2.9443660104142212E-2</v>
      </c>
      <c r="F2144" s="2">
        <f>'Moving Avg'!D2144</f>
        <v>6.7472800000000008</v>
      </c>
      <c r="G2144" s="2">
        <f>'Moving Avg'!F2144</f>
        <v>6.7922349999999998</v>
      </c>
      <c r="H2144" s="2">
        <f>'Moving Avg'!G2144</f>
        <v>6.7571999999999992</v>
      </c>
      <c r="I2144" s="2">
        <f>'Moving Avg'!H2144</f>
        <v>6.9776425000000062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3"/>
        <v>50</v>
      </c>
      <c r="N2144" s="8">
        <f t="shared" si="330"/>
        <v>45</v>
      </c>
      <c r="O2144" s="8">
        <f t="shared" si="331"/>
        <v>0</v>
      </c>
      <c r="P2144" s="8">
        <f t="shared" si="332"/>
        <v>16.5</v>
      </c>
      <c r="Q2144" s="9">
        <f t="shared" si="334"/>
        <v>35.725000000000001</v>
      </c>
      <c r="R2144" s="9">
        <f t="shared" si="335"/>
        <v>23.125</v>
      </c>
      <c r="S2144" s="9">
        <f t="shared" si="336"/>
        <v>21.675000000000001</v>
      </c>
      <c r="T2144" s="9">
        <f t="shared" si="337"/>
        <v>27.875</v>
      </c>
      <c r="U2144" s="8">
        <f t="shared" si="338"/>
        <v>26.841666666666669</v>
      </c>
      <c r="V2144" s="8">
        <f t="shared" si="339"/>
        <v>27.1</v>
      </c>
    </row>
    <row r="2145" spans="1:22" ht="13.5" x14ac:dyDescent="0.25">
      <c r="A2145" s="3">
        <f>RSI!A2145</f>
        <v>45418</v>
      </c>
      <c r="B2145" s="2">
        <f>RSI!B2145</f>
        <v>6.8372000000000002</v>
      </c>
      <c r="C2145" s="2">
        <f>RSI!I2145</f>
        <v>55.618772400926133</v>
      </c>
      <c r="D2145" s="2">
        <f>MACD!E2145</f>
        <v>4.3796695565383459E-3</v>
      </c>
      <c r="E2145" s="2">
        <f>MACD!F2145</f>
        <v>2.4430861994621442E-2</v>
      </c>
      <c r="F2145" s="2">
        <f>'Moving Avg'!D2145</f>
        <v>6.7622599999999995</v>
      </c>
      <c r="G2145" s="2">
        <f>'Moving Avg'!F2145</f>
        <v>6.7880200000000004</v>
      </c>
      <c r="H2145" s="2">
        <f>'Moving Avg'!G2145</f>
        <v>6.7609459999999988</v>
      </c>
      <c r="I2145" s="2">
        <f>'Moving Avg'!H2145</f>
        <v>6.9770705000000071</v>
      </c>
      <c r="J2145" s="6" t="str">
        <f>OBV!F2145</f>
        <v>BULLISH</v>
      </c>
      <c r="K2145" s="6" t="str">
        <f>OBV!G2145</f>
        <v>STRONG</v>
      </c>
      <c r="L2145" s="6" t="str">
        <f>OBV!H2145</f>
        <v>CONFIRMED BULLISH</v>
      </c>
      <c r="M2145" s="8">
        <f t="shared" si="333"/>
        <v>50</v>
      </c>
      <c r="N2145" s="8">
        <f t="shared" si="330"/>
        <v>100</v>
      </c>
      <c r="O2145" s="8">
        <f t="shared" si="331"/>
        <v>0</v>
      </c>
      <c r="P2145" s="8">
        <f t="shared" si="332"/>
        <v>100</v>
      </c>
      <c r="Q2145" s="9">
        <f t="shared" si="334"/>
        <v>67.5</v>
      </c>
      <c r="R2145" s="9">
        <f t="shared" si="335"/>
        <v>55</v>
      </c>
      <c r="S2145" s="9">
        <f t="shared" si="336"/>
        <v>67.5</v>
      </c>
      <c r="T2145" s="9">
        <f t="shared" si="337"/>
        <v>62.5</v>
      </c>
      <c r="U2145" s="8">
        <f t="shared" si="338"/>
        <v>63.333333333333336</v>
      </c>
      <c r="V2145" s="8">
        <f t="shared" si="339"/>
        <v>63.125</v>
      </c>
    </row>
    <row r="2146" spans="1:22" ht="13.5" x14ac:dyDescent="0.25">
      <c r="A2146" s="3">
        <f>RSI!A2146</f>
        <v>45419</v>
      </c>
      <c r="B2146" s="2">
        <f>RSI!B2146</f>
        <v>6.8372000000000002</v>
      </c>
      <c r="C2146" s="2">
        <f>RSI!I2146</f>
        <v>55.61877240092614</v>
      </c>
      <c r="D2146" s="2">
        <f>MACD!E2146</f>
        <v>-1.1504905176476399E-2</v>
      </c>
      <c r="E2146" s="2">
        <f>MACD!F2146</f>
        <v>1.7243708560401874E-2</v>
      </c>
      <c r="F2146" s="2">
        <f>'Moving Avg'!D2146</f>
        <v>6.7716200000000004</v>
      </c>
      <c r="G2146" s="2">
        <f>'Moving Avg'!F2146</f>
        <v>6.785680000000001</v>
      </c>
      <c r="H2146" s="2">
        <f>'Moving Avg'!G2146</f>
        <v>6.7639439999999968</v>
      </c>
      <c r="I2146" s="2">
        <f>'Moving Avg'!H2146</f>
        <v>6.9764985000000062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  <c r="M2146" s="8">
        <f t="shared" si="333"/>
        <v>50</v>
      </c>
      <c r="N2146" s="8">
        <f t="shared" si="330"/>
        <v>100</v>
      </c>
      <c r="O2146" s="8">
        <f t="shared" si="331"/>
        <v>0</v>
      </c>
      <c r="P2146" s="8">
        <f t="shared" si="332"/>
        <v>83.5</v>
      </c>
      <c r="Q2146" s="9">
        <f t="shared" si="334"/>
        <v>65.025000000000006</v>
      </c>
      <c r="R2146" s="9">
        <f t="shared" si="335"/>
        <v>50.875</v>
      </c>
      <c r="S2146" s="9">
        <f t="shared" si="336"/>
        <v>60.075000000000003</v>
      </c>
      <c r="T2146" s="9">
        <f t="shared" si="337"/>
        <v>58.375</v>
      </c>
      <c r="U2146" s="8">
        <f t="shared" si="338"/>
        <v>58.658333333333339</v>
      </c>
      <c r="V2146" s="8">
        <f t="shared" si="339"/>
        <v>58.587500000000006</v>
      </c>
    </row>
    <row r="2147" spans="1:22" ht="13.5" x14ac:dyDescent="0.25">
      <c r="A2147" s="3">
        <f>RSI!A2147</f>
        <v>45420</v>
      </c>
      <c r="B2147" s="2">
        <f>RSI!B2147</f>
        <v>6.8277999999999999</v>
      </c>
      <c r="C2147" s="2">
        <f>RSI!I2147</f>
        <v>54.622534354059212</v>
      </c>
      <c r="D2147" s="2">
        <f>MACD!E2147</f>
        <v>-4.44746480859326E-3</v>
      </c>
      <c r="E2147" s="2">
        <f>MACD!F2147</f>
        <v>1.2905473886602849E-2</v>
      </c>
      <c r="F2147" s="2">
        <f>'Moving Avg'!D2147</f>
        <v>6.7884799999999998</v>
      </c>
      <c r="G2147" s="2">
        <f>'Moving Avg'!F2147</f>
        <v>6.7833399999999999</v>
      </c>
      <c r="H2147" s="2">
        <f>'Moving Avg'!G2147</f>
        <v>6.765629999999998</v>
      </c>
      <c r="I2147" s="2">
        <f>'Moving Avg'!H2147</f>
        <v>6.9746425000000052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  <c r="M2147" s="8">
        <f t="shared" si="333"/>
        <v>50</v>
      </c>
      <c r="N2147" s="8">
        <f t="shared" si="330"/>
        <v>45</v>
      </c>
      <c r="O2147" s="8">
        <f t="shared" si="331"/>
        <v>0</v>
      </c>
      <c r="P2147" s="8">
        <f t="shared" si="332"/>
        <v>83.5</v>
      </c>
      <c r="Q2147" s="9">
        <f t="shared" si="334"/>
        <v>45.774999999999999</v>
      </c>
      <c r="R2147" s="9">
        <f t="shared" si="335"/>
        <v>39.875</v>
      </c>
      <c r="S2147" s="9">
        <f t="shared" si="336"/>
        <v>51.825000000000003</v>
      </c>
      <c r="T2147" s="9">
        <f t="shared" si="337"/>
        <v>44.625</v>
      </c>
      <c r="U2147" s="8">
        <f t="shared" si="338"/>
        <v>45.82500000000001</v>
      </c>
      <c r="V2147" s="8">
        <f t="shared" si="339"/>
        <v>45.525000000000006</v>
      </c>
    </row>
    <row r="2148" spans="1:22" ht="13.5" x14ac:dyDescent="0.25">
      <c r="A2148" s="3">
        <f>RSI!A2148</f>
        <v>45421</v>
      </c>
      <c r="B2148" s="2">
        <f>RSI!B2148</f>
        <v>6.8090999999999999</v>
      </c>
      <c r="C2148" s="2">
        <f>RSI!I2148</f>
        <v>52.603898010611509</v>
      </c>
      <c r="D2148" s="2">
        <f>MACD!E2148</f>
        <v>1.1787060187629095E-3</v>
      </c>
      <c r="E2148" s="2">
        <f>MACD!F2148</f>
        <v>1.0560120313034861E-2</v>
      </c>
      <c r="F2148" s="2">
        <f>'Moving Avg'!D2148</f>
        <v>6.8053399999999993</v>
      </c>
      <c r="G2148" s="2">
        <f>'Moving Avg'!F2148</f>
        <v>6.7800650000000005</v>
      </c>
      <c r="H2148" s="2">
        <f>'Moving Avg'!G2148</f>
        <v>6.7673159999999974</v>
      </c>
      <c r="I2148" s="2">
        <f>'Moving Avg'!H2148</f>
        <v>6.9727375000000054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  <c r="M2148" s="8">
        <f t="shared" si="333"/>
        <v>50</v>
      </c>
      <c r="N2148" s="8">
        <f t="shared" si="330"/>
        <v>45</v>
      </c>
      <c r="O2148" s="8">
        <f t="shared" si="331"/>
        <v>0</v>
      </c>
      <c r="P2148" s="8">
        <f t="shared" si="332"/>
        <v>100</v>
      </c>
      <c r="Q2148" s="9">
        <f t="shared" si="334"/>
        <v>48.25</v>
      </c>
      <c r="R2148" s="9">
        <f t="shared" si="335"/>
        <v>44</v>
      </c>
      <c r="S2148" s="9">
        <f t="shared" si="336"/>
        <v>59.25</v>
      </c>
      <c r="T2148" s="9">
        <f t="shared" si="337"/>
        <v>48.75</v>
      </c>
      <c r="U2148" s="8">
        <f t="shared" si="338"/>
        <v>50.5</v>
      </c>
      <c r="V2148" s="8">
        <f t="shared" si="339"/>
        <v>50.0625</v>
      </c>
    </row>
    <row r="2149" spans="1:22" ht="13.5" x14ac:dyDescent="0.25">
      <c r="A2149" s="3">
        <f>RSI!A2149</f>
        <v>45422</v>
      </c>
      <c r="B2149" s="2">
        <f>RSI!B2149</f>
        <v>6.7809999999999997</v>
      </c>
      <c r="C2149" s="2">
        <f>RSI!I2149</f>
        <v>49.635461900709153</v>
      </c>
      <c r="D2149" s="2">
        <f>MACD!E2149</f>
        <v>6.6782896305905837E-4</v>
      </c>
      <c r="E2149" s="2">
        <f>MACD!F2149</f>
        <v>8.5816620430397006E-3</v>
      </c>
      <c r="F2149" s="2">
        <f>'Moving Avg'!D2149</f>
        <v>6.81846</v>
      </c>
      <c r="G2149" s="2">
        <f>'Moving Avg'!F2149</f>
        <v>6.7735099999999999</v>
      </c>
      <c r="H2149" s="2">
        <f>'Moving Avg'!G2149</f>
        <v>6.7699379999999971</v>
      </c>
      <c r="I2149" s="2">
        <f>'Moving Avg'!H2149</f>
        <v>6.9704270000000053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3"/>
        <v>50</v>
      </c>
      <c r="N2149" s="8">
        <f t="shared" si="330"/>
        <v>45</v>
      </c>
      <c r="O2149" s="8">
        <f t="shared" si="331"/>
        <v>0</v>
      </c>
      <c r="P2149" s="8">
        <f t="shared" si="332"/>
        <v>83.5</v>
      </c>
      <c r="Q2149" s="9">
        <f t="shared" si="334"/>
        <v>45.774999999999999</v>
      </c>
      <c r="R2149" s="9">
        <f t="shared" si="335"/>
        <v>39.875</v>
      </c>
      <c r="S2149" s="9">
        <f t="shared" si="336"/>
        <v>51.825000000000003</v>
      </c>
      <c r="T2149" s="9">
        <f t="shared" si="337"/>
        <v>44.625</v>
      </c>
      <c r="U2149" s="8">
        <f t="shared" si="338"/>
        <v>45.82500000000001</v>
      </c>
      <c r="V2149" s="8">
        <f t="shared" si="339"/>
        <v>45.525000000000006</v>
      </c>
    </row>
    <row r="2150" spans="1:22" ht="13.5" x14ac:dyDescent="0.25">
      <c r="A2150" s="3">
        <f>RSI!A2150</f>
        <v>45425</v>
      </c>
      <c r="B2150" s="2">
        <f>RSI!B2150</f>
        <v>6.6498999999999997</v>
      </c>
      <c r="C2150" s="2">
        <f>RSI!I2150</f>
        <v>38.671218056815057</v>
      </c>
      <c r="D2150" s="2">
        <f>MACD!E2150</f>
        <v>7.0941466092957484E-3</v>
      </c>
      <c r="E2150" s="2">
        <f>MACD!F2150</f>
        <v>8.2841589562909108E-3</v>
      </c>
      <c r="F2150" s="2">
        <f>'Moving Avg'!D2150</f>
        <v>6.7810000000000006</v>
      </c>
      <c r="G2150" s="2">
        <f>'Moving Avg'!F2150</f>
        <v>6.764145000000001</v>
      </c>
      <c r="H2150" s="2">
        <f>'Moving Avg'!G2150</f>
        <v>6.7708759999999986</v>
      </c>
      <c r="I2150" s="2">
        <f>'Moving Avg'!H2150</f>
        <v>6.9672400000000039</v>
      </c>
      <c r="J2150" s="6" t="str">
        <f>OBV!F2150</f>
        <v>BEARISH</v>
      </c>
      <c r="K2150" s="6" t="str">
        <f>OBV!G2150</f>
        <v>WEAK</v>
      </c>
      <c r="L2150" s="6" t="str">
        <f>OBV!H2150</f>
        <v>CONFIRMED BEARISH</v>
      </c>
      <c r="M2150" s="8">
        <f t="shared" si="333"/>
        <v>50</v>
      </c>
      <c r="N2150" s="8">
        <f t="shared" si="330"/>
        <v>45</v>
      </c>
      <c r="O2150" s="8">
        <f t="shared" si="331"/>
        <v>0</v>
      </c>
      <c r="P2150" s="8">
        <f t="shared" si="332"/>
        <v>0</v>
      </c>
      <c r="Q2150" s="9">
        <f t="shared" si="334"/>
        <v>33.25</v>
      </c>
      <c r="R2150" s="9">
        <f t="shared" si="335"/>
        <v>19</v>
      </c>
      <c r="S2150" s="9">
        <f t="shared" si="336"/>
        <v>14.25</v>
      </c>
      <c r="T2150" s="9">
        <f t="shared" si="337"/>
        <v>23.75</v>
      </c>
      <c r="U2150" s="8">
        <f t="shared" si="338"/>
        <v>22.166666666666668</v>
      </c>
      <c r="V2150" s="8">
        <f t="shared" si="339"/>
        <v>22.5625</v>
      </c>
    </row>
    <row r="2151" spans="1:22" ht="13.5" x14ac:dyDescent="0.25">
      <c r="A2151" s="3">
        <f>RSI!A2151</f>
        <v>45426</v>
      </c>
      <c r="B2151" s="2">
        <f>RSI!B2151</f>
        <v>6.6405000000000003</v>
      </c>
      <c r="C2151" s="2">
        <f>RSI!I2151</f>
        <v>38.022674535414978</v>
      </c>
      <c r="D2151" s="2">
        <f>MACD!E2151</f>
        <v>1.8348450786725756E-2</v>
      </c>
      <c r="E2151" s="2">
        <f>MACD!F2151</f>
        <v>1.029701732237788E-2</v>
      </c>
      <c r="F2151" s="2">
        <f>'Moving Avg'!D2151</f>
        <v>6.7416600000000004</v>
      </c>
      <c r="G2151" s="2">
        <f>'Moving Avg'!F2151</f>
        <v>6.7594599999999998</v>
      </c>
      <c r="H2151" s="2">
        <f>'Moving Avg'!G2151</f>
        <v>6.7719999999999958</v>
      </c>
      <c r="I2151" s="2">
        <f>'Moving Avg'!H2151</f>
        <v>6.9641385000000033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  <c r="M2151" s="8">
        <f t="shared" si="333"/>
        <v>50</v>
      </c>
      <c r="N2151" s="8">
        <f t="shared" si="330"/>
        <v>0</v>
      </c>
      <c r="O2151" s="8">
        <f t="shared" si="331"/>
        <v>0</v>
      </c>
      <c r="P2151" s="8">
        <f t="shared" si="332"/>
        <v>0</v>
      </c>
      <c r="Q2151" s="9">
        <f t="shared" si="334"/>
        <v>17.5</v>
      </c>
      <c r="R2151" s="9">
        <f t="shared" si="335"/>
        <v>10</v>
      </c>
      <c r="S2151" s="9">
        <f t="shared" si="336"/>
        <v>7.5</v>
      </c>
      <c r="T2151" s="9">
        <f t="shared" si="337"/>
        <v>12.5</v>
      </c>
      <c r="U2151" s="8">
        <f t="shared" si="338"/>
        <v>11.666666666666666</v>
      </c>
      <c r="V2151" s="8">
        <f t="shared" si="339"/>
        <v>11.875</v>
      </c>
    </row>
    <row r="2152" spans="1:22" ht="13.5" x14ac:dyDescent="0.25">
      <c r="A2152" s="3">
        <f>RSI!A2152</f>
        <v>45427</v>
      </c>
      <c r="B2152" s="2">
        <f>RSI!B2152</f>
        <v>6.6405000000000003</v>
      </c>
      <c r="C2152" s="2">
        <f>RSI!I2152</f>
        <v>38.022674535414986</v>
      </c>
      <c r="D2152" s="2">
        <f>MACD!E2152</f>
        <v>2.1449703908224649E-2</v>
      </c>
      <c r="E2152" s="2">
        <f>MACD!F2152</f>
        <v>1.2527554639547234E-2</v>
      </c>
      <c r="F2152" s="2">
        <f>'Moving Avg'!D2152</f>
        <v>6.7042000000000002</v>
      </c>
      <c r="G2152" s="2">
        <f>'Moving Avg'!F2152</f>
        <v>6.7547750000000004</v>
      </c>
      <c r="H2152" s="2">
        <f>'Moving Avg'!G2152</f>
        <v>6.773685999999997</v>
      </c>
      <c r="I2152" s="2">
        <f>'Moving Avg'!H2152</f>
        <v>6.9603455000000034</v>
      </c>
      <c r="J2152" s="6" t="str">
        <f>OBV!F2152</f>
        <v>BEARISH</v>
      </c>
      <c r="K2152" s="6" t="str">
        <f>OBV!G2152</f>
        <v>WEAK</v>
      </c>
      <c r="L2152" s="6" t="str">
        <f>OBV!H2152</f>
        <v>CONFIRMED BEARISH</v>
      </c>
      <c r="M2152" s="8">
        <f t="shared" si="333"/>
        <v>50</v>
      </c>
      <c r="N2152" s="8">
        <f t="shared" si="330"/>
        <v>0</v>
      </c>
      <c r="O2152" s="8">
        <f t="shared" si="331"/>
        <v>0</v>
      </c>
      <c r="P2152" s="8">
        <f t="shared" si="332"/>
        <v>0</v>
      </c>
      <c r="Q2152" s="9">
        <f t="shared" si="334"/>
        <v>17.5</v>
      </c>
      <c r="R2152" s="9">
        <f t="shared" si="335"/>
        <v>10</v>
      </c>
      <c r="S2152" s="9">
        <f t="shared" si="336"/>
        <v>7.5</v>
      </c>
      <c r="T2152" s="9">
        <f t="shared" si="337"/>
        <v>12.5</v>
      </c>
      <c r="U2152" s="8">
        <f t="shared" si="338"/>
        <v>11.666666666666666</v>
      </c>
      <c r="V2152" s="8">
        <f t="shared" si="339"/>
        <v>11.875</v>
      </c>
    </row>
    <row r="2153" spans="1:22" ht="13.5" x14ac:dyDescent="0.25">
      <c r="A2153" s="3">
        <f>RSI!A2153</f>
        <v>45428</v>
      </c>
      <c r="B2153" s="2">
        <f>RSI!B2153</f>
        <v>6.7904</v>
      </c>
      <c r="C2153" s="2">
        <f>RSI!I2153</f>
        <v>52.695064839660269</v>
      </c>
      <c r="D2153" s="2">
        <f>MACD!E2153</f>
        <v>1.0828181950332194E-2</v>
      </c>
      <c r="E2153" s="2">
        <f>MACD!F2153</f>
        <v>1.2187680101704228E-2</v>
      </c>
      <c r="F2153" s="2">
        <f>'Moving Avg'!D2153</f>
        <v>6.7004599999999996</v>
      </c>
      <c r="G2153" s="2">
        <f>'Moving Avg'!F2153</f>
        <v>6.7580550000000006</v>
      </c>
      <c r="H2153" s="2">
        <f>'Moving Avg'!G2153</f>
        <v>6.777433999999996</v>
      </c>
      <c r="I2153" s="2">
        <f>'Moving Avg'!H2153</f>
        <v>6.9571145000000048</v>
      </c>
      <c r="J2153" s="6" t="str">
        <f>OBV!F2153</f>
        <v>BEARISH</v>
      </c>
      <c r="K2153" s="6" t="str">
        <f>OBV!G2153</f>
        <v>WEAK</v>
      </c>
      <c r="L2153" s="6" t="str">
        <f>OBV!H2153</f>
        <v>CONFIRMED BEARISH</v>
      </c>
      <c r="M2153" s="8">
        <f t="shared" si="333"/>
        <v>50</v>
      </c>
      <c r="N2153" s="8">
        <f t="shared" si="330"/>
        <v>45</v>
      </c>
      <c r="O2153" s="8">
        <f t="shared" si="331"/>
        <v>0</v>
      </c>
      <c r="P2153" s="8">
        <f t="shared" si="332"/>
        <v>0</v>
      </c>
      <c r="Q2153" s="9">
        <f t="shared" si="334"/>
        <v>33.25</v>
      </c>
      <c r="R2153" s="9">
        <f t="shared" si="335"/>
        <v>19</v>
      </c>
      <c r="S2153" s="9">
        <f t="shared" si="336"/>
        <v>14.25</v>
      </c>
      <c r="T2153" s="9">
        <f t="shared" si="337"/>
        <v>23.75</v>
      </c>
      <c r="U2153" s="8">
        <f t="shared" si="338"/>
        <v>22.166666666666668</v>
      </c>
      <c r="V2153" s="8">
        <f t="shared" si="339"/>
        <v>22.5625</v>
      </c>
    </row>
    <row r="2154" spans="1:22" ht="13.5" x14ac:dyDescent="0.25">
      <c r="A2154" s="3">
        <f>RSI!A2154</f>
        <v>45429</v>
      </c>
      <c r="B2154" s="2">
        <f>RSI!B2154</f>
        <v>6.7622999999999998</v>
      </c>
      <c r="C2154" s="2">
        <f>RSI!I2154</f>
        <v>50.291520296041014</v>
      </c>
      <c r="D2154" s="2">
        <f>MACD!E2154</f>
        <v>2.2708279155123634E-3</v>
      </c>
      <c r="E2154" s="2">
        <f>MACD!F2154</f>
        <v>1.0204309664465856E-2</v>
      </c>
      <c r="F2154" s="2">
        <f>'Moving Avg'!D2154</f>
        <v>6.6967199999999991</v>
      </c>
      <c r="G2154" s="2">
        <f>'Moving Avg'!F2154</f>
        <v>6.7599299999999998</v>
      </c>
      <c r="H2154" s="2">
        <f>'Moving Avg'!G2154</f>
        <v>6.7761239999999976</v>
      </c>
      <c r="I2154" s="2">
        <f>'Moving Avg'!H2154</f>
        <v>6.9537430000000056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3"/>
        <v>50</v>
      </c>
      <c r="N2154" s="8">
        <f t="shared" si="330"/>
        <v>45</v>
      </c>
      <c r="O2154" s="8">
        <f t="shared" si="331"/>
        <v>0</v>
      </c>
      <c r="P2154" s="8">
        <f t="shared" si="332"/>
        <v>16.5</v>
      </c>
      <c r="Q2154" s="9">
        <f t="shared" si="334"/>
        <v>35.725000000000001</v>
      </c>
      <c r="R2154" s="9">
        <f t="shared" si="335"/>
        <v>23.125</v>
      </c>
      <c r="S2154" s="9">
        <f t="shared" si="336"/>
        <v>21.675000000000001</v>
      </c>
      <c r="T2154" s="9">
        <f t="shared" si="337"/>
        <v>27.875</v>
      </c>
      <c r="U2154" s="8">
        <f t="shared" si="338"/>
        <v>26.841666666666669</v>
      </c>
      <c r="V2154" s="8">
        <f t="shared" si="339"/>
        <v>27.1</v>
      </c>
    </row>
    <row r="2155" spans="1:22" ht="13.5" x14ac:dyDescent="0.25">
      <c r="A2155" s="3">
        <f>RSI!A2155</f>
        <v>45432</v>
      </c>
      <c r="B2155" s="2">
        <f>RSI!B2155</f>
        <v>6.7153999999999998</v>
      </c>
      <c r="C2155" s="2">
        <f>RSI!I2155</f>
        <v>46.480800330519074</v>
      </c>
      <c r="D2155" s="2">
        <f>MACD!E2155</f>
        <v>1.7218532555861366E-2</v>
      </c>
      <c r="E2155" s="2">
        <f>MACD!F2155</f>
        <v>1.1607154242744958E-2</v>
      </c>
      <c r="F2155" s="2">
        <f>'Moving Avg'!D2155</f>
        <v>6.7098200000000006</v>
      </c>
      <c r="G2155" s="2">
        <f>'Moving Avg'!F2155</f>
        <v>6.7589899999999998</v>
      </c>
      <c r="H2155" s="2">
        <f>'Moving Avg'!G2155</f>
        <v>6.7733139999999983</v>
      </c>
      <c r="I2155" s="2">
        <f>'Moving Avg'!H2155</f>
        <v>6.9503245000000051</v>
      </c>
      <c r="J2155" s="6" t="str">
        <f>OBV!F2155</f>
        <v>BEARISH</v>
      </c>
      <c r="K2155" s="6" t="str">
        <f>OBV!G2155</f>
        <v>NEUTRAL</v>
      </c>
      <c r="L2155" s="6" t="str">
        <f>OBV!H2155</f>
        <v>BEARISH DIVERGENCE</v>
      </c>
      <c r="M2155" s="8">
        <f t="shared" si="333"/>
        <v>50</v>
      </c>
      <c r="N2155" s="8">
        <f t="shared" si="330"/>
        <v>0</v>
      </c>
      <c r="O2155" s="8">
        <f t="shared" si="331"/>
        <v>0</v>
      </c>
      <c r="P2155" s="8">
        <f t="shared" si="332"/>
        <v>16.5</v>
      </c>
      <c r="Q2155" s="9">
        <f t="shared" si="334"/>
        <v>19.975000000000001</v>
      </c>
      <c r="R2155" s="9">
        <f t="shared" si="335"/>
        <v>14.125</v>
      </c>
      <c r="S2155" s="9">
        <f t="shared" si="336"/>
        <v>14.925000000000001</v>
      </c>
      <c r="T2155" s="9">
        <f t="shared" si="337"/>
        <v>16.625</v>
      </c>
      <c r="U2155" s="8">
        <f t="shared" si="338"/>
        <v>16.341666666666669</v>
      </c>
      <c r="V2155" s="8">
        <f t="shared" si="339"/>
        <v>16.412500000000001</v>
      </c>
    </row>
    <row r="2156" spans="1:22" ht="13.5" x14ac:dyDescent="0.25">
      <c r="A2156" s="3">
        <f>RSI!A2156</f>
        <v>45433</v>
      </c>
      <c r="B2156" s="2">
        <f>RSI!B2156</f>
        <v>6.6966999999999999</v>
      </c>
      <c r="C2156" s="2">
        <f>RSI!I2156</f>
        <v>45.016149629203994</v>
      </c>
      <c r="D2156" s="2">
        <f>MACD!E2156</f>
        <v>3.1506693940113628E-2</v>
      </c>
      <c r="E2156" s="2">
        <f>MACD!F2156</f>
        <v>1.5587062182218694E-2</v>
      </c>
      <c r="F2156" s="2">
        <f>'Moving Avg'!D2156</f>
        <v>6.7210599999999996</v>
      </c>
      <c r="G2156" s="2">
        <f>'Moving Avg'!F2156</f>
        <v>6.7585199999999999</v>
      </c>
      <c r="H2156" s="2">
        <f>'Moving Avg'!G2156</f>
        <v>6.7725639999999991</v>
      </c>
      <c r="I2156" s="2">
        <f>'Moving Avg'!H2156</f>
        <v>6.9470465000000043</v>
      </c>
      <c r="J2156" s="6" t="str">
        <f>OBV!F2156</f>
        <v>BEARISH</v>
      </c>
      <c r="K2156" s="6" t="str">
        <f>OBV!G2156</f>
        <v>WEAK</v>
      </c>
      <c r="L2156" s="6" t="str">
        <f>OBV!H2156</f>
        <v>BEARISH DIVERGENCE</v>
      </c>
      <c r="M2156" s="8">
        <f t="shared" si="333"/>
        <v>50</v>
      </c>
      <c r="N2156" s="8">
        <f t="shared" si="330"/>
        <v>0</v>
      </c>
      <c r="O2156" s="8">
        <f t="shared" si="331"/>
        <v>0</v>
      </c>
      <c r="P2156" s="8">
        <f t="shared" si="332"/>
        <v>0</v>
      </c>
      <c r="Q2156" s="9">
        <f t="shared" si="334"/>
        <v>17.5</v>
      </c>
      <c r="R2156" s="9">
        <f t="shared" si="335"/>
        <v>10</v>
      </c>
      <c r="S2156" s="9">
        <f t="shared" si="336"/>
        <v>7.5</v>
      </c>
      <c r="T2156" s="9">
        <f t="shared" si="337"/>
        <v>12.5</v>
      </c>
      <c r="U2156" s="8">
        <f t="shared" si="338"/>
        <v>11.666666666666666</v>
      </c>
      <c r="V2156" s="8">
        <f t="shared" si="339"/>
        <v>11.875</v>
      </c>
    </row>
    <row r="2157" spans="1:22" ht="13.5" x14ac:dyDescent="0.25">
      <c r="A2157" s="3">
        <f>RSI!A2157</f>
        <v>45434</v>
      </c>
      <c r="B2157" s="2">
        <f>RSI!B2157</f>
        <v>6.6966999999999999</v>
      </c>
      <c r="C2157" s="2">
        <f>RSI!I2157</f>
        <v>45.016149629203994</v>
      </c>
      <c r="D2157" s="2">
        <f>MACD!E2157</f>
        <v>4.2497057486862388E-2</v>
      </c>
      <c r="E2157" s="2">
        <f>MACD!F2157</f>
        <v>2.0969061243147433E-2</v>
      </c>
      <c r="F2157" s="2">
        <f>'Moving Avg'!D2157</f>
        <v>6.7323000000000004</v>
      </c>
      <c r="G2157" s="2">
        <f>'Moving Avg'!F2157</f>
        <v>6.7514950000000011</v>
      </c>
      <c r="H2157" s="2">
        <f>'Moving Avg'!G2157</f>
        <v>6.7693799999999991</v>
      </c>
      <c r="I2157" s="2">
        <f>'Moving Avg'!H2157</f>
        <v>6.9437685000000036</v>
      </c>
      <c r="J2157" s="6" t="str">
        <f>OBV!F2157</f>
        <v>BEARISH</v>
      </c>
      <c r="K2157" s="6" t="str">
        <f>OBV!G2157</f>
        <v>WEAK</v>
      </c>
      <c r="L2157" s="6" t="str">
        <f>OBV!H2157</f>
        <v>BEARISH DIVERGENCE</v>
      </c>
      <c r="M2157" s="8">
        <f t="shared" si="333"/>
        <v>50</v>
      </c>
      <c r="N2157" s="8">
        <f t="shared" si="330"/>
        <v>0</v>
      </c>
      <c r="O2157" s="8">
        <f t="shared" si="331"/>
        <v>0</v>
      </c>
      <c r="P2157" s="8">
        <f t="shared" si="332"/>
        <v>0</v>
      </c>
      <c r="Q2157" s="9">
        <f t="shared" si="334"/>
        <v>17.5</v>
      </c>
      <c r="R2157" s="9">
        <f t="shared" si="335"/>
        <v>10</v>
      </c>
      <c r="S2157" s="9">
        <f t="shared" si="336"/>
        <v>7.5</v>
      </c>
      <c r="T2157" s="9">
        <f t="shared" si="337"/>
        <v>12.5</v>
      </c>
      <c r="U2157" s="8">
        <f t="shared" si="338"/>
        <v>11.666666666666666</v>
      </c>
      <c r="V2157" s="8">
        <f t="shared" si="339"/>
        <v>11.875</v>
      </c>
    </row>
    <row r="2158" spans="1:22" ht="13.5" x14ac:dyDescent="0.25">
      <c r="A2158" s="3">
        <f>RSI!A2158</f>
        <v>45435</v>
      </c>
      <c r="B2158" s="2">
        <f>RSI!B2158</f>
        <v>6.6124000000000001</v>
      </c>
      <c r="C2158" s="2">
        <f>RSI!I2158</f>
        <v>38.648886627246256</v>
      </c>
      <c r="D2158" s="2">
        <f>MACD!E2158</f>
        <v>5.5484982687456608E-2</v>
      </c>
      <c r="E2158" s="2">
        <f>MACD!F2158</f>
        <v>2.7872245532009267E-2</v>
      </c>
      <c r="F2158" s="2">
        <f>'Moving Avg'!D2158</f>
        <v>6.6966999999999999</v>
      </c>
      <c r="G2158" s="2">
        <f>'Moving Avg'!F2158</f>
        <v>6.7407250000000021</v>
      </c>
      <c r="H2158" s="2">
        <f>'Moving Avg'!G2158</f>
        <v>6.7663819999999975</v>
      </c>
      <c r="I2158" s="2">
        <f>'Moving Avg'!H2158</f>
        <v>6.940350000000004</v>
      </c>
      <c r="J2158" s="6" t="str">
        <f>OBV!F2158</f>
        <v>BEARISH</v>
      </c>
      <c r="K2158" s="6" t="str">
        <f>OBV!G2158</f>
        <v>WEAK</v>
      </c>
      <c r="L2158" s="6" t="str">
        <f>OBV!H2158</f>
        <v>CONFIRMED BEARISH</v>
      </c>
      <c r="M2158" s="8">
        <f t="shared" si="333"/>
        <v>50</v>
      </c>
      <c r="N2158" s="8">
        <f t="shared" si="330"/>
        <v>0</v>
      </c>
      <c r="O2158" s="8">
        <f t="shared" si="331"/>
        <v>0</v>
      </c>
      <c r="P2158" s="8">
        <f t="shared" si="332"/>
        <v>0</v>
      </c>
      <c r="Q2158" s="9">
        <f t="shared" si="334"/>
        <v>17.5</v>
      </c>
      <c r="R2158" s="9">
        <f t="shared" si="335"/>
        <v>10</v>
      </c>
      <c r="S2158" s="9">
        <f t="shared" si="336"/>
        <v>7.5</v>
      </c>
      <c r="T2158" s="9">
        <f t="shared" si="337"/>
        <v>12.5</v>
      </c>
      <c r="U2158" s="8">
        <f t="shared" si="338"/>
        <v>11.666666666666666</v>
      </c>
      <c r="V2158" s="8">
        <f t="shared" si="339"/>
        <v>11.875</v>
      </c>
    </row>
    <row r="2159" spans="1:22" ht="13.5" x14ac:dyDescent="0.25">
      <c r="A2159" s="3">
        <f>RSI!A2159</f>
        <v>45436</v>
      </c>
      <c r="B2159" s="2">
        <f>RSI!B2159</f>
        <v>6.6685999999999996</v>
      </c>
      <c r="C2159" s="2">
        <f>RSI!I2159</f>
        <v>44.304715897608808</v>
      </c>
      <c r="D2159" s="2">
        <f>MACD!E2159</f>
        <v>5.8783955620259398E-2</v>
      </c>
      <c r="E2159" s="2">
        <f>MACD!F2159</f>
        <v>3.4054587549659295E-2</v>
      </c>
      <c r="F2159" s="2">
        <f>'Moving Avg'!D2159</f>
        <v>6.6779600000000006</v>
      </c>
      <c r="G2159" s="2">
        <f>'Moving Avg'!F2159</f>
        <v>6.7351050000000017</v>
      </c>
      <c r="H2159" s="2">
        <f>'Moving Avg'!G2159</f>
        <v>6.7639459999999971</v>
      </c>
      <c r="I2159" s="2">
        <f>'Moving Avg'!H2159</f>
        <v>6.9379150000000038</v>
      </c>
      <c r="J2159" s="6" t="str">
        <f>OBV!F2159</f>
        <v>BEARISH</v>
      </c>
      <c r="K2159" s="6" t="str">
        <f>OBV!G2159</f>
        <v>WEAK</v>
      </c>
      <c r="L2159" s="6" t="str">
        <f>OBV!H2159</f>
        <v>CONFIRMED BEARISH</v>
      </c>
      <c r="M2159" s="8">
        <f t="shared" si="333"/>
        <v>50</v>
      </c>
      <c r="N2159" s="8">
        <f t="shared" si="330"/>
        <v>0</v>
      </c>
      <c r="O2159" s="8">
        <f t="shared" si="331"/>
        <v>0</v>
      </c>
      <c r="P2159" s="8">
        <f t="shared" si="332"/>
        <v>0</v>
      </c>
      <c r="Q2159" s="9">
        <f t="shared" si="334"/>
        <v>17.5</v>
      </c>
      <c r="R2159" s="9">
        <f t="shared" si="335"/>
        <v>10</v>
      </c>
      <c r="S2159" s="9">
        <f t="shared" si="336"/>
        <v>7.5</v>
      </c>
      <c r="T2159" s="9">
        <f t="shared" si="337"/>
        <v>12.5</v>
      </c>
      <c r="U2159" s="8">
        <f t="shared" si="338"/>
        <v>11.666666666666666</v>
      </c>
      <c r="V2159" s="8">
        <f t="shared" si="339"/>
        <v>11.875</v>
      </c>
    </row>
    <row r="2160" spans="1:22" ht="13.5" x14ac:dyDescent="0.25">
      <c r="A2160" s="3">
        <f>RSI!A2160</f>
        <v>45439</v>
      </c>
      <c r="B2160" s="2">
        <f>RSI!B2160</f>
        <v>6.6498999999999997</v>
      </c>
      <c r="C2160" s="2">
        <f>RSI!I2160</f>
        <v>42.887946809556567</v>
      </c>
      <c r="D2160" s="2">
        <f>MACD!E2160</f>
        <v>4.3195584492166539E-2</v>
      </c>
      <c r="E2160" s="2">
        <f>MACD!F2160</f>
        <v>3.5882786938160743E-2</v>
      </c>
      <c r="F2160" s="2">
        <f>'Moving Avg'!D2160</f>
        <v>6.66486</v>
      </c>
      <c r="G2160" s="2">
        <f>'Moving Avg'!F2160</f>
        <v>6.7294849999999986</v>
      </c>
      <c r="H2160" s="2">
        <f>'Moving Avg'!G2160</f>
        <v>6.7605759999999977</v>
      </c>
      <c r="I2160" s="2">
        <f>'Moving Avg'!H2160</f>
        <v>6.9355735000000029</v>
      </c>
      <c r="J2160" s="6" t="str">
        <f>OBV!F2160</f>
        <v>BEARISH</v>
      </c>
      <c r="K2160" s="6" t="str">
        <f>OBV!G2160</f>
        <v>WEAK</v>
      </c>
      <c r="L2160" s="6" t="str">
        <f>OBV!H2160</f>
        <v>CONFIRMED BEARISH</v>
      </c>
      <c r="M2160" s="8">
        <f t="shared" si="333"/>
        <v>50</v>
      </c>
      <c r="N2160" s="8">
        <f t="shared" si="330"/>
        <v>0</v>
      </c>
      <c r="O2160" s="8">
        <f t="shared" si="331"/>
        <v>0</v>
      </c>
      <c r="P2160" s="8">
        <f t="shared" si="332"/>
        <v>0</v>
      </c>
      <c r="Q2160" s="9">
        <f t="shared" si="334"/>
        <v>17.5</v>
      </c>
      <c r="R2160" s="9">
        <f t="shared" si="335"/>
        <v>10</v>
      </c>
      <c r="S2160" s="9">
        <f t="shared" si="336"/>
        <v>7.5</v>
      </c>
      <c r="T2160" s="9">
        <f t="shared" si="337"/>
        <v>12.5</v>
      </c>
      <c r="U2160" s="8">
        <f t="shared" si="338"/>
        <v>11.666666666666666</v>
      </c>
      <c r="V2160" s="8">
        <f t="shared" si="339"/>
        <v>11.875</v>
      </c>
    </row>
    <row r="2161" spans="1:22" ht="13.5" x14ac:dyDescent="0.25">
      <c r="A2161" s="3">
        <f>RSI!A2161</f>
        <v>45440</v>
      </c>
      <c r="B2161" s="2">
        <f>RSI!B2161</f>
        <v>6.3689</v>
      </c>
      <c r="C2161" s="2">
        <f>RSI!I2161</f>
        <v>28.262501199475352</v>
      </c>
      <c r="D2161" s="2">
        <f>MACD!E2161</f>
        <v>4.9858876805003227E-2</v>
      </c>
      <c r="E2161" s="2">
        <f>MACD!F2161</f>
        <v>3.8678004911529243E-2</v>
      </c>
      <c r="F2161" s="2">
        <f>'Moving Avg'!D2161</f>
        <v>6.5992999999999995</v>
      </c>
      <c r="G2161" s="2">
        <f>'Moving Avg'!F2161</f>
        <v>6.7084100000000007</v>
      </c>
      <c r="H2161" s="2">
        <f>'Moving Avg'!G2161</f>
        <v>6.7530839999999968</v>
      </c>
      <c r="I2161" s="2">
        <f>'Moving Avg'!H2161</f>
        <v>6.9309375000000024</v>
      </c>
      <c r="J2161" s="6" t="str">
        <f>OBV!F2161</f>
        <v>BEARISH</v>
      </c>
      <c r="K2161" s="6" t="str">
        <f>OBV!G2161</f>
        <v>WEAK</v>
      </c>
      <c r="L2161" s="6" t="str">
        <f>OBV!H2161</f>
        <v>CONFIRMED BEARISH</v>
      </c>
      <c r="M2161" s="8">
        <f t="shared" si="333"/>
        <v>100</v>
      </c>
      <c r="N2161" s="8">
        <f t="shared" si="330"/>
        <v>0</v>
      </c>
      <c r="O2161" s="8">
        <f t="shared" si="331"/>
        <v>0</v>
      </c>
      <c r="P2161" s="8">
        <f t="shared" si="332"/>
        <v>0</v>
      </c>
      <c r="Q2161" s="9">
        <f t="shared" si="334"/>
        <v>35</v>
      </c>
      <c r="R2161" s="9">
        <f t="shared" si="335"/>
        <v>20</v>
      </c>
      <c r="S2161" s="9">
        <f t="shared" si="336"/>
        <v>15</v>
      </c>
      <c r="T2161" s="9">
        <f t="shared" si="337"/>
        <v>25</v>
      </c>
      <c r="U2161" s="8">
        <f t="shared" si="338"/>
        <v>23.333333333333332</v>
      </c>
      <c r="V2161" s="8">
        <f t="shared" si="339"/>
        <v>23.75</v>
      </c>
    </row>
    <row r="2162" spans="1:22" ht="13.5" x14ac:dyDescent="0.25">
      <c r="A2162" s="3">
        <f>RSI!A2162</f>
        <v>45441</v>
      </c>
      <c r="B2162" s="2">
        <f>RSI!B2162</f>
        <v>6.3220999999999998</v>
      </c>
      <c r="C2162" s="2">
        <f>RSI!I2162</f>
        <v>26.633482657614522</v>
      </c>
      <c r="D2162" s="2">
        <f>MACD!E2162</f>
        <v>6.1073036003892689E-2</v>
      </c>
      <c r="E2162" s="2">
        <f>MACD!F2162</f>
        <v>4.3157011130001935E-2</v>
      </c>
      <c r="F2162" s="2">
        <f>'Moving Avg'!D2162</f>
        <v>6.524379999999999</v>
      </c>
      <c r="G2162" s="2">
        <f>'Moving Avg'!F2162</f>
        <v>6.687339999999999</v>
      </c>
      <c r="H2162" s="2">
        <f>'Moving Avg'!G2162</f>
        <v>6.7470899999999965</v>
      </c>
      <c r="I2162" s="2">
        <f>'Moving Avg'!H2162</f>
        <v>6.9264890000000028</v>
      </c>
      <c r="J2162" s="6" t="str">
        <f>OBV!F2162</f>
        <v>BEARISH</v>
      </c>
      <c r="K2162" s="6" t="str">
        <f>OBV!G2162</f>
        <v>WEAK</v>
      </c>
      <c r="L2162" s="6" t="str">
        <f>OBV!H2162</f>
        <v>CONFIRMED BEARISH</v>
      </c>
      <c r="M2162" s="8">
        <f t="shared" si="333"/>
        <v>100</v>
      </c>
      <c r="N2162" s="8">
        <f t="shared" si="330"/>
        <v>0</v>
      </c>
      <c r="O2162" s="8">
        <f t="shared" si="331"/>
        <v>0</v>
      </c>
      <c r="P2162" s="8">
        <f t="shared" si="332"/>
        <v>0</v>
      </c>
      <c r="Q2162" s="9">
        <f t="shared" si="334"/>
        <v>35</v>
      </c>
      <c r="R2162" s="9">
        <f t="shared" si="335"/>
        <v>20</v>
      </c>
      <c r="S2162" s="9">
        <f t="shared" si="336"/>
        <v>15</v>
      </c>
      <c r="T2162" s="9">
        <f t="shared" si="337"/>
        <v>25</v>
      </c>
      <c r="U2162" s="8">
        <f t="shared" si="338"/>
        <v>23.333333333333332</v>
      </c>
      <c r="V2162" s="8">
        <f t="shared" si="339"/>
        <v>23.75</v>
      </c>
    </row>
    <row r="2163" spans="1:22" ht="13.5" x14ac:dyDescent="0.25">
      <c r="A2163" s="3">
        <f>RSI!A2163</f>
        <v>45442</v>
      </c>
      <c r="B2163" s="2">
        <f>RSI!B2163</f>
        <v>6.3220999999999998</v>
      </c>
      <c r="C2163" s="2">
        <f>RSI!I2163</f>
        <v>26.633482657614522</v>
      </c>
      <c r="D2163" s="2">
        <f>MACD!E2163</f>
        <v>9.5853097644003959E-2</v>
      </c>
      <c r="E2163" s="2">
        <f>MACD!F2163</f>
        <v>5.3696228432802341E-2</v>
      </c>
      <c r="F2163" s="2">
        <f>'Moving Avg'!D2163</f>
        <v>6.4663200000000005</v>
      </c>
      <c r="G2163" s="2">
        <f>'Moving Avg'!F2163</f>
        <v>6.667205</v>
      </c>
      <c r="H2163" s="2">
        <f>'Moving Avg'!G2163</f>
        <v>6.7395979999999973</v>
      </c>
      <c r="I2163" s="2">
        <f>'Moving Avg'!H2163</f>
        <v>6.9215720000000021</v>
      </c>
      <c r="J2163" s="6" t="str">
        <f>OBV!F2163</f>
        <v>BEARISH</v>
      </c>
      <c r="K2163" s="6" t="str">
        <f>OBV!G2163</f>
        <v>WEAK</v>
      </c>
      <c r="L2163" s="6" t="str">
        <f>OBV!H2163</f>
        <v>CONFIRMED BEARISH</v>
      </c>
      <c r="M2163" s="8">
        <f t="shared" si="333"/>
        <v>100</v>
      </c>
      <c r="N2163" s="8">
        <f t="shared" si="330"/>
        <v>0</v>
      </c>
      <c r="O2163" s="8">
        <f t="shared" si="331"/>
        <v>0</v>
      </c>
      <c r="P2163" s="8">
        <f t="shared" si="332"/>
        <v>0</v>
      </c>
      <c r="Q2163" s="9">
        <f t="shared" si="334"/>
        <v>35</v>
      </c>
      <c r="R2163" s="9">
        <f t="shared" si="335"/>
        <v>20</v>
      </c>
      <c r="S2163" s="9">
        <f t="shared" si="336"/>
        <v>15</v>
      </c>
      <c r="T2163" s="9">
        <f t="shared" si="337"/>
        <v>25</v>
      </c>
      <c r="U2163" s="8">
        <f t="shared" si="338"/>
        <v>23.333333333333332</v>
      </c>
      <c r="V2163" s="8">
        <f t="shared" si="339"/>
        <v>23.75</v>
      </c>
    </row>
    <row r="2164" spans="1:22" ht="13.5" x14ac:dyDescent="0.25">
      <c r="A2164" s="3">
        <f>RSI!A2164</f>
        <v>45443</v>
      </c>
      <c r="B2164" s="2">
        <f>RSI!B2164</f>
        <v>6.2751999999999999</v>
      </c>
      <c r="C2164" s="2">
        <f>RSI!I2164</f>
        <v>24.961317050210269</v>
      </c>
      <c r="D2164" s="2">
        <f>MACD!E2164</f>
        <v>0.12649783998148223</v>
      </c>
      <c r="E2164" s="2">
        <f>MACD!F2164</f>
        <v>6.8256550742538322E-2</v>
      </c>
      <c r="F2164" s="2">
        <f>'Moving Avg'!D2164</f>
        <v>6.3876399999999993</v>
      </c>
      <c r="G2164" s="2">
        <f>'Moving Avg'!F2164</f>
        <v>6.6451949999999993</v>
      </c>
      <c r="H2164" s="2">
        <f>'Moving Avg'!G2164</f>
        <v>6.7311679999999976</v>
      </c>
      <c r="I2164" s="2">
        <f>'Moving Avg'!H2164</f>
        <v>6.9165145000000017</v>
      </c>
      <c r="J2164" s="6" t="str">
        <f>OBV!F2164</f>
        <v>BEARISH</v>
      </c>
      <c r="K2164" s="6" t="str">
        <f>OBV!G2164</f>
        <v>WEAK</v>
      </c>
      <c r="L2164" s="6" t="str">
        <f>OBV!H2164</f>
        <v>CONFIRMED BEARISH</v>
      </c>
      <c r="M2164" s="8">
        <f t="shared" si="333"/>
        <v>100</v>
      </c>
      <c r="N2164" s="8">
        <f t="shared" si="330"/>
        <v>0</v>
      </c>
      <c r="O2164" s="8">
        <f t="shared" si="331"/>
        <v>0</v>
      </c>
      <c r="P2164" s="8">
        <f t="shared" si="332"/>
        <v>0</v>
      </c>
      <c r="Q2164" s="9">
        <f t="shared" si="334"/>
        <v>35</v>
      </c>
      <c r="R2164" s="9">
        <f t="shared" si="335"/>
        <v>20</v>
      </c>
      <c r="S2164" s="9">
        <f t="shared" si="336"/>
        <v>15</v>
      </c>
      <c r="T2164" s="9">
        <f t="shared" si="337"/>
        <v>25</v>
      </c>
      <c r="U2164" s="8">
        <f t="shared" si="338"/>
        <v>23.333333333333332</v>
      </c>
      <c r="V2164" s="8">
        <f t="shared" si="339"/>
        <v>23.75</v>
      </c>
    </row>
    <row r="2165" spans="1:22" ht="13.5" x14ac:dyDescent="0.25">
      <c r="A2165" s="3">
        <f>RSI!A2165</f>
        <v>45446</v>
      </c>
      <c r="B2165" s="2">
        <f>RSI!B2165</f>
        <v>6.2751999999999999</v>
      </c>
      <c r="C2165" s="2">
        <f>RSI!I2165</f>
        <v>24.961317050210269</v>
      </c>
      <c r="D2165" s="2">
        <f>MACD!E2165</f>
        <v>0.14740129520336342</v>
      </c>
      <c r="E2165" s="2">
        <f>MACD!F2165</f>
        <v>8.408549963470334E-2</v>
      </c>
      <c r="F2165" s="2">
        <f>'Moving Avg'!D2165</f>
        <v>6.3126999999999995</v>
      </c>
      <c r="G2165" s="2">
        <f>'Moving Avg'!F2165</f>
        <v>6.6170950000000008</v>
      </c>
      <c r="H2165" s="2">
        <f>'Moving Avg'!G2165</f>
        <v>6.7227379999999979</v>
      </c>
      <c r="I2165" s="2">
        <f>'Moving Avg'!H2165</f>
        <v>6.9117845000000022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  <c r="M2165" s="8">
        <f t="shared" si="333"/>
        <v>100</v>
      </c>
      <c r="N2165" s="8">
        <f t="shared" si="330"/>
        <v>0</v>
      </c>
      <c r="O2165" s="8">
        <f t="shared" si="331"/>
        <v>0</v>
      </c>
      <c r="P2165" s="8">
        <f t="shared" si="332"/>
        <v>0</v>
      </c>
      <c r="Q2165" s="9">
        <f t="shared" si="334"/>
        <v>35</v>
      </c>
      <c r="R2165" s="9">
        <f t="shared" si="335"/>
        <v>20</v>
      </c>
      <c r="S2165" s="9">
        <f t="shared" si="336"/>
        <v>15</v>
      </c>
      <c r="T2165" s="9">
        <f t="shared" si="337"/>
        <v>25</v>
      </c>
      <c r="U2165" s="8">
        <f t="shared" si="338"/>
        <v>23.333333333333332</v>
      </c>
      <c r="V2165" s="8">
        <f t="shared" si="339"/>
        <v>23.75</v>
      </c>
    </row>
    <row r="2166" spans="1:22" ht="13.5" x14ac:dyDescent="0.25">
      <c r="A2166" s="3">
        <f>RSI!A2166</f>
        <v>45447</v>
      </c>
      <c r="B2166" s="2">
        <f>RSI!B2166</f>
        <v>6.2283999999999997</v>
      </c>
      <c r="C2166" s="2">
        <f>RSI!I2166</f>
        <v>23.270489835330054</v>
      </c>
      <c r="D2166" s="2">
        <f>MACD!E2166</f>
        <v>0.16770512712702157</v>
      </c>
      <c r="E2166" s="2">
        <f>MACD!F2166</f>
        <v>0.10080942513316699</v>
      </c>
      <c r="F2166" s="2">
        <f>'Moving Avg'!D2166</f>
        <v>6.2846000000000002</v>
      </c>
      <c r="G2166" s="2">
        <f>'Moving Avg'!F2166</f>
        <v>6.5866550000000004</v>
      </c>
      <c r="H2166" s="2">
        <f>'Moving Avg'!G2166</f>
        <v>6.713184</v>
      </c>
      <c r="I2166" s="2">
        <f>'Moving Avg'!H2166</f>
        <v>6.9072420000000037</v>
      </c>
      <c r="J2166" s="6" t="str">
        <f>OBV!F2166</f>
        <v>BEARISH</v>
      </c>
      <c r="K2166" s="6" t="str">
        <f>OBV!G2166</f>
        <v>WEAK</v>
      </c>
      <c r="L2166" s="6" t="str">
        <f>OBV!H2166</f>
        <v>CONFIRMED BEARISH</v>
      </c>
      <c r="M2166" s="8">
        <f t="shared" si="333"/>
        <v>100</v>
      </c>
      <c r="N2166" s="8">
        <f t="shared" si="330"/>
        <v>0</v>
      </c>
      <c r="O2166" s="8">
        <f t="shared" si="331"/>
        <v>0</v>
      </c>
      <c r="P2166" s="8">
        <f t="shared" si="332"/>
        <v>0</v>
      </c>
      <c r="Q2166" s="9">
        <f t="shared" si="334"/>
        <v>35</v>
      </c>
      <c r="R2166" s="9">
        <f t="shared" si="335"/>
        <v>20</v>
      </c>
      <c r="S2166" s="9">
        <f t="shared" si="336"/>
        <v>15</v>
      </c>
      <c r="T2166" s="9">
        <f t="shared" si="337"/>
        <v>25</v>
      </c>
      <c r="U2166" s="8">
        <f t="shared" si="338"/>
        <v>23.333333333333332</v>
      </c>
      <c r="V2166" s="8">
        <f t="shared" si="339"/>
        <v>23.75</v>
      </c>
    </row>
    <row r="2167" spans="1:22" ht="13.5" x14ac:dyDescent="0.25">
      <c r="A2167" s="3">
        <f>RSI!A2167</f>
        <v>45448</v>
      </c>
      <c r="B2167" s="2">
        <f>RSI!B2167</f>
        <v>6.2283999999999997</v>
      </c>
      <c r="C2167" s="2">
        <f>RSI!I2167</f>
        <v>23.270489835330054</v>
      </c>
      <c r="D2167" s="2">
        <f>MACD!E2167</f>
        <v>0.18703827034781284</v>
      </c>
      <c r="E2167" s="2">
        <f>MACD!F2167</f>
        <v>0.11805519417609617</v>
      </c>
      <c r="F2167" s="2">
        <f>'Moving Avg'!D2167</f>
        <v>6.2658600000000009</v>
      </c>
      <c r="G2167" s="2">
        <f>'Moving Avg'!F2167</f>
        <v>6.5566849999999999</v>
      </c>
      <c r="H2167" s="2">
        <f>'Moving Avg'!G2167</f>
        <v>6.7013840000000009</v>
      </c>
      <c r="I2167" s="2">
        <f>'Moving Avg'!H2167</f>
        <v>6.9028870000000033</v>
      </c>
      <c r="J2167" s="6" t="str">
        <f>OBV!F2167</f>
        <v>BEARISH</v>
      </c>
      <c r="K2167" s="6" t="str">
        <f>OBV!G2167</f>
        <v>WEAK</v>
      </c>
      <c r="L2167" s="6" t="str">
        <f>OBV!H2167</f>
        <v>CONFIRMED BEARISH</v>
      </c>
      <c r="M2167" s="8">
        <f t="shared" si="333"/>
        <v>100</v>
      </c>
      <c r="N2167" s="8">
        <f t="shared" si="330"/>
        <v>0</v>
      </c>
      <c r="O2167" s="8">
        <f t="shared" si="331"/>
        <v>0</v>
      </c>
      <c r="P2167" s="8">
        <f t="shared" si="332"/>
        <v>0</v>
      </c>
      <c r="Q2167" s="9">
        <f t="shared" si="334"/>
        <v>35</v>
      </c>
      <c r="R2167" s="9">
        <f t="shared" si="335"/>
        <v>20</v>
      </c>
      <c r="S2167" s="9">
        <f t="shared" si="336"/>
        <v>15</v>
      </c>
      <c r="T2167" s="9">
        <f t="shared" si="337"/>
        <v>25</v>
      </c>
      <c r="U2167" s="8">
        <f t="shared" si="338"/>
        <v>23.333333333333332</v>
      </c>
      <c r="V2167" s="8">
        <f t="shared" si="339"/>
        <v>23.75</v>
      </c>
    </row>
    <row r="2168" spans="1:22" ht="13.5" x14ac:dyDescent="0.25">
      <c r="A2168" s="3">
        <f>RSI!A2168</f>
        <v>45449</v>
      </c>
      <c r="B2168" s="2">
        <f>RSI!B2168</f>
        <v>6.2751999999999999</v>
      </c>
      <c r="C2168" s="2">
        <f>RSI!I2168</f>
        <v>28.859298515968433</v>
      </c>
      <c r="D2168" s="2">
        <f>MACD!E2168</f>
        <v>0.18895468432025275</v>
      </c>
      <c r="E2168" s="2">
        <f>MACD!F2168</f>
        <v>0.13223509220492749</v>
      </c>
      <c r="F2168" s="2">
        <f>'Moving Avg'!D2168</f>
        <v>6.2564800000000007</v>
      </c>
      <c r="G2168" s="2">
        <f>'Moving Avg'!F2168</f>
        <v>6.5299899999999997</v>
      </c>
      <c r="H2168" s="2">
        <f>'Moving Avg'!G2168</f>
        <v>6.691268</v>
      </c>
      <c r="I2168" s="2">
        <f>'Moving Avg'!H2168</f>
        <v>6.8982040000000033</v>
      </c>
      <c r="J2168" s="6" t="str">
        <f>OBV!F2168</f>
        <v>BEARISH</v>
      </c>
      <c r="K2168" s="6" t="str">
        <f>OBV!G2168</f>
        <v>WEAK</v>
      </c>
      <c r="L2168" s="6" t="str">
        <f>OBV!H2168</f>
        <v>CONFIRMED BEARISH</v>
      </c>
      <c r="M2168" s="8">
        <f t="shared" si="333"/>
        <v>100</v>
      </c>
      <c r="N2168" s="8">
        <f t="shared" si="330"/>
        <v>0</v>
      </c>
      <c r="O2168" s="8">
        <f t="shared" si="331"/>
        <v>0</v>
      </c>
      <c r="P2168" s="8">
        <f t="shared" si="332"/>
        <v>0</v>
      </c>
      <c r="Q2168" s="9">
        <f t="shared" si="334"/>
        <v>35</v>
      </c>
      <c r="R2168" s="9">
        <f t="shared" si="335"/>
        <v>20</v>
      </c>
      <c r="S2168" s="9">
        <f t="shared" si="336"/>
        <v>15</v>
      </c>
      <c r="T2168" s="9">
        <f t="shared" si="337"/>
        <v>25</v>
      </c>
      <c r="U2168" s="8">
        <f t="shared" si="338"/>
        <v>23.333333333333332</v>
      </c>
      <c r="V2168" s="8">
        <f t="shared" si="339"/>
        <v>23.75</v>
      </c>
    </row>
    <row r="2169" spans="1:22" ht="13.5" x14ac:dyDescent="0.25">
      <c r="A2169" s="3">
        <f>RSI!A2169</f>
        <v>45450</v>
      </c>
      <c r="B2169" s="2">
        <f>RSI!B2169</f>
        <v>6.2751999999999999</v>
      </c>
      <c r="C2169" s="2">
        <f>RSI!I2169</f>
        <v>28.859298515968433</v>
      </c>
      <c r="D2169" s="2">
        <f>MACD!E2169</f>
        <v>0.2007917074118204</v>
      </c>
      <c r="E2169" s="2">
        <f>MACD!F2169</f>
        <v>0.14594641524630608</v>
      </c>
      <c r="F2169" s="2">
        <f>'Moving Avg'!D2169</f>
        <v>6.2564799999999989</v>
      </c>
      <c r="G2169" s="2">
        <f>'Moving Avg'!F2169</f>
        <v>6.5046999999999997</v>
      </c>
      <c r="H2169" s="2">
        <f>'Moving Avg'!G2169</f>
        <v>6.6805899999999996</v>
      </c>
      <c r="I2169" s="2">
        <f>'Moving Avg'!H2169</f>
        <v>6.8935675000000023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  <c r="M2169" s="8">
        <f t="shared" si="333"/>
        <v>100</v>
      </c>
      <c r="N2169" s="8">
        <f t="shared" si="330"/>
        <v>0</v>
      </c>
      <c r="O2169" s="8">
        <f t="shared" si="331"/>
        <v>0</v>
      </c>
      <c r="P2169" s="8">
        <f t="shared" si="332"/>
        <v>16.5</v>
      </c>
      <c r="Q2169" s="9">
        <f t="shared" si="334"/>
        <v>37.475000000000001</v>
      </c>
      <c r="R2169" s="9">
        <f t="shared" si="335"/>
        <v>24.125</v>
      </c>
      <c r="S2169" s="9">
        <f t="shared" si="336"/>
        <v>22.425000000000001</v>
      </c>
      <c r="T2169" s="9">
        <f t="shared" si="337"/>
        <v>29.125</v>
      </c>
      <c r="U2169" s="8">
        <f t="shared" si="338"/>
        <v>28.008333333333336</v>
      </c>
      <c r="V2169" s="8">
        <f t="shared" si="339"/>
        <v>28.287500000000001</v>
      </c>
    </row>
    <row r="2170" spans="1:22" ht="13.5" x14ac:dyDescent="0.25">
      <c r="A2170" s="3">
        <f>RSI!A2170</f>
        <v>45453</v>
      </c>
      <c r="B2170" s="2">
        <f>RSI!B2170</f>
        <v>6.1627999999999998</v>
      </c>
      <c r="C2170" s="2">
        <f>RSI!I2170</f>
        <v>23.991766022120956</v>
      </c>
      <c r="D2170" s="2">
        <f>MACD!E2170</f>
        <v>0.21770969749881086</v>
      </c>
      <c r="E2170" s="2">
        <f>MACD!F2170</f>
        <v>0.16029907169680704</v>
      </c>
      <c r="F2170" s="2">
        <f>'Moving Avg'!D2170</f>
        <v>6.234</v>
      </c>
      <c r="G2170" s="2">
        <f>'Moving Avg'!F2170</f>
        <v>6.4803449999999998</v>
      </c>
      <c r="H2170" s="2">
        <f>'Moving Avg'!G2170</f>
        <v>6.6684139999999994</v>
      </c>
      <c r="I2170" s="2">
        <f>'Moving Avg'!H2170</f>
        <v>6.8883225000000028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3"/>
        <v>100</v>
      </c>
      <c r="N2170" s="8">
        <f t="shared" si="330"/>
        <v>0</v>
      </c>
      <c r="O2170" s="8">
        <f t="shared" si="331"/>
        <v>0</v>
      </c>
      <c r="P2170" s="8">
        <f t="shared" si="332"/>
        <v>16.5</v>
      </c>
      <c r="Q2170" s="9">
        <f t="shared" si="334"/>
        <v>37.475000000000001</v>
      </c>
      <c r="R2170" s="9">
        <f t="shared" si="335"/>
        <v>24.125</v>
      </c>
      <c r="S2170" s="9">
        <f t="shared" si="336"/>
        <v>22.425000000000001</v>
      </c>
      <c r="T2170" s="9">
        <f t="shared" si="337"/>
        <v>29.125</v>
      </c>
      <c r="U2170" s="8">
        <f t="shared" si="338"/>
        <v>28.008333333333336</v>
      </c>
      <c r="V2170" s="8">
        <f t="shared" si="339"/>
        <v>28.287500000000001</v>
      </c>
    </row>
    <row r="2171" spans="1:22" ht="13.5" x14ac:dyDescent="0.25">
      <c r="A2171" s="3">
        <f>RSI!A2171</f>
        <v>45454</v>
      </c>
      <c r="B2171" s="2">
        <f>RSI!B2171</f>
        <v>6.0879000000000003</v>
      </c>
      <c r="C2171" s="2">
        <f>RSI!I2171</f>
        <v>21.401376971674296</v>
      </c>
      <c r="D2171" s="2">
        <f>MACD!E2171</f>
        <v>0.19635188691170846</v>
      </c>
      <c r="E2171" s="2">
        <f>MACD!F2171</f>
        <v>0.16750963473978736</v>
      </c>
      <c r="F2171" s="2">
        <f>'Moving Avg'!D2171</f>
        <v>6.2058999999999997</v>
      </c>
      <c r="G2171" s="2">
        <f>'Moving Avg'!F2171</f>
        <v>6.4527149999999995</v>
      </c>
      <c r="H2171" s="2">
        <f>'Moving Avg'!G2171</f>
        <v>6.6547399999999994</v>
      </c>
      <c r="I2171" s="2">
        <f>'Moving Avg'!H2171</f>
        <v>6.8827495000000019</v>
      </c>
      <c r="J2171" s="6" t="str">
        <f>OBV!F2171</f>
        <v>BEARISH</v>
      </c>
      <c r="K2171" s="6" t="str">
        <f>OBV!G2171</f>
        <v>WEAK</v>
      </c>
      <c r="L2171" s="6" t="str">
        <f>OBV!H2171</f>
        <v>CONFIRMED BEARISH</v>
      </c>
      <c r="M2171" s="8">
        <f t="shared" si="333"/>
        <v>100</v>
      </c>
      <c r="N2171" s="8">
        <f t="shared" si="330"/>
        <v>0</v>
      </c>
      <c r="O2171" s="8">
        <f t="shared" si="331"/>
        <v>0</v>
      </c>
      <c r="P2171" s="8">
        <f t="shared" si="332"/>
        <v>0</v>
      </c>
      <c r="Q2171" s="9">
        <f t="shared" si="334"/>
        <v>35</v>
      </c>
      <c r="R2171" s="9">
        <f t="shared" si="335"/>
        <v>20</v>
      </c>
      <c r="S2171" s="9">
        <f t="shared" si="336"/>
        <v>15</v>
      </c>
      <c r="T2171" s="9">
        <f t="shared" si="337"/>
        <v>25</v>
      </c>
      <c r="U2171" s="8">
        <f t="shared" si="338"/>
        <v>23.333333333333332</v>
      </c>
      <c r="V2171" s="8">
        <f t="shared" si="339"/>
        <v>23.75</v>
      </c>
    </row>
    <row r="2172" spans="1:22" ht="13.5" x14ac:dyDescent="0.25">
      <c r="A2172" s="3">
        <f>RSI!A2172</f>
        <v>45455</v>
      </c>
      <c r="B2172" s="2">
        <f>RSI!B2172</f>
        <v>6.0879000000000003</v>
      </c>
      <c r="C2172" s="2">
        <f>RSI!I2172</f>
        <v>21.401376971674296</v>
      </c>
      <c r="D2172" s="2">
        <f>MACD!E2172</f>
        <v>0.17338321039005589</v>
      </c>
      <c r="E2172" s="2">
        <f>MACD!F2172</f>
        <v>0.16868434986984107</v>
      </c>
      <c r="F2172" s="2">
        <f>'Moving Avg'!D2172</f>
        <v>6.1778000000000004</v>
      </c>
      <c r="G2172" s="2">
        <f>'Moving Avg'!F2172</f>
        <v>6.4250850000000002</v>
      </c>
      <c r="H2172" s="2">
        <f>'Moving Avg'!G2172</f>
        <v>6.6403159999999977</v>
      </c>
      <c r="I2172" s="2">
        <f>'Moving Avg'!H2172</f>
        <v>6.876942500000002</v>
      </c>
      <c r="J2172" s="6" t="str">
        <f>OBV!F2172</f>
        <v>BEARISH</v>
      </c>
      <c r="K2172" s="6" t="str">
        <f>OBV!G2172</f>
        <v>WEAK</v>
      </c>
      <c r="L2172" s="6" t="str">
        <f>OBV!H2172</f>
        <v>CONFIRMED BEARISH</v>
      </c>
      <c r="M2172" s="8">
        <f t="shared" si="333"/>
        <v>100</v>
      </c>
      <c r="N2172" s="8">
        <f t="shared" si="330"/>
        <v>0</v>
      </c>
      <c r="O2172" s="8">
        <f t="shared" si="331"/>
        <v>0</v>
      </c>
      <c r="P2172" s="8">
        <f t="shared" si="332"/>
        <v>0</v>
      </c>
      <c r="Q2172" s="9">
        <f t="shared" si="334"/>
        <v>35</v>
      </c>
      <c r="R2172" s="9">
        <f t="shared" si="335"/>
        <v>20</v>
      </c>
      <c r="S2172" s="9">
        <f t="shared" si="336"/>
        <v>15</v>
      </c>
      <c r="T2172" s="9">
        <f t="shared" si="337"/>
        <v>25</v>
      </c>
      <c r="U2172" s="8">
        <f t="shared" si="338"/>
        <v>23.333333333333332</v>
      </c>
      <c r="V2172" s="8">
        <f t="shared" si="339"/>
        <v>23.75</v>
      </c>
    </row>
    <row r="2173" spans="1:22" ht="13.5" x14ac:dyDescent="0.25">
      <c r="A2173" s="3">
        <f>RSI!A2173</f>
        <v>45456</v>
      </c>
      <c r="B2173" s="2">
        <f>RSI!B2173</f>
        <v>6.0411000000000001</v>
      </c>
      <c r="C2173" s="2">
        <f>RSI!I2173</f>
        <v>19.848411049588336</v>
      </c>
      <c r="D2173" s="2">
        <f>MACD!E2173</f>
        <v>0.1595475440509837</v>
      </c>
      <c r="E2173" s="2">
        <f>MACD!F2173</f>
        <v>0.1668569887060696</v>
      </c>
      <c r="F2173" s="2">
        <f>'Moving Avg'!D2173</f>
        <v>6.1309800000000001</v>
      </c>
      <c r="G2173" s="2">
        <f>'Moving Avg'!F2173</f>
        <v>6.3876200000000001</v>
      </c>
      <c r="H2173" s="2">
        <f>'Moving Avg'!G2173</f>
        <v>6.6257059999999974</v>
      </c>
      <c r="I2173" s="2">
        <f>'Moving Avg'!H2173</f>
        <v>6.8710890000000013</v>
      </c>
      <c r="J2173" s="6" t="str">
        <f>OBV!F2173</f>
        <v>BEARISH</v>
      </c>
      <c r="K2173" s="6" t="str">
        <f>OBV!G2173</f>
        <v>WEAK</v>
      </c>
      <c r="L2173" s="6" t="str">
        <f>OBV!H2173</f>
        <v>CONFIRMED BEARISH</v>
      </c>
      <c r="M2173" s="8">
        <f t="shared" si="333"/>
        <v>100</v>
      </c>
      <c r="N2173" s="8">
        <f t="shared" si="330"/>
        <v>45</v>
      </c>
      <c r="O2173" s="8">
        <f t="shared" si="331"/>
        <v>0</v>
      </c>
      <c r="P2173" s="8">
        <f t="shared" si="332"/>
        <v>0</v>
      </c>
      <c r="Q2173" s="9">
        <f t="shared" si="334"/>
        <v>50.75</v>
      </c>
      <c r="R2173" s="9">
        <f t="shared" si="335"/>
        <v>29</v>
      </c>
      <c r="S2173" s="9">
        <f t="shared" si="336"/>
        <v>21.75</v>
      </c>
      <c r="T2173" s="9">
        <f t="shared" si="337"/>
        <v>36.25</v>
      </c>
      <c r="U2173" s="8">
        <f t="shared" si="338"/>
        <v>33.833333333333336</v>
      </c>
      <c r="V2173" s="8">
        <f t="shared" si="339"/>
        <v>34.4375</v>
      </c>
    </row>
    <row r="2174" spans="1:22" ht="13.5" x14ac:dyDescent="0.25">
      <c r="A2174" s="3">
        <f>RSI!A2174</f>
        <v>45457</v>
      </c>
      <c r="B2174" s="2">
        <f>RSI!B2174</f>
        <v>6.0411000000000001</v>
      </c>
      <c r="C2174" s="2">
        <f>RSI!I2174</f>
        <v>19.848411049588336</v>
      </c>
      <c r="D2174" s="2">
        <f>MACD!E2174</f>
        <v>0.1428763234827537</v>
      </c>
      <c r="E2174" s="2">
        <f>MACD!F2174</f>
        <v>0.16206085566140643</v>
      </c>
      <c r="F2174" s="2">
        <f>'Moving Avg'!D2174</f>
        <v>6.0841599999999998</v>
      </c>
      <c r="G2174" s="2">
        <f>'Moving Avg'!F2174</f>
        <v>6.3515600000000001</v>
      </c>
      <c r="H2174" s="2">
        <f>'Moving Avg'!G2174</f>
        <v>6.6090359999999988</v>
      </c>
      <c r="I2174" s="2">
        <f>'Moving Avg'!H2174</f>
        <v>6.8652355000000025</v>
      </c>
      <c r="J2174" s="6" t="str">
        <f>OBV!F2174</f>
        <v>BEARISH</v>
      </c>
      <c r="K2174" s="6" t="str">
        <f>OBV!G2174</f>
        <v>WEAK</v>
      </c>
      <c r="L2174" s="6" t="str">
        <f>OBV!H2174</f>
        <v>CONFIRMED BEARISH</v>
      </c>
      <c r="M2174" s="8">
        <f t="shared" si="333"/>
        <v>100</v>
      </c>
      <c r="N2174" s="8">
        <f t="shared" si="330"/>
        <v>45</v>
      </c>
      <c r="O2174" s="8">
        <f t="shared" si="331"/>
        <v>0</v>
      </c>
      <c r="P2174" s="8">
        <f t="shared" si="332"/>
        <v>0</v>
      </c>
      <c r="Q2174" s="9">
        <f t="shared" si="334"/>
        <v>50.75</v>
      </c>
      <c r="R2174" s="9">
        <f t="shared" si="335"/>
        <v>29</v>
      </c>
      <c r="S2174" s="9">
        <f t="shared" si="336"/>
        <v>21.75</v>
      </c>
      <c r="T2174" s="9">
        <f t="shared" si="337"/>
        <v>36.25</v>
      </c>
      <c r="U2174" s="8">
        <f t="shared" si="338"/>
        <v>33.833333333333336</v>
      </c>
      <c r="V2174" s="8">
        <f t="shared" si="339"/>
        <v>34.4375</v>
      </c>
    </row>
    <row r="2175" spans="1:22" ht="13.5" x14ac:dyDescent="0.25">
      <c r="A2175" s="3">
        <f>RSI!A2175</f>
        <v>45461</v>
      </c>
      <c r="B2175" s="2">
        <f>RSI!B2175</f>
        <v>5.9005999999999998</v>
      </c>
      <c r="C2175" s="2">
        <f>RSI!I2175</f>
        <v>15.845131672453391</v>
      </c>
      <c r="D2175" s="2">
        <f>MACD!E2175</f>
        <v>0.14126181935114523</v>
      </c>
      <c r="E2175" s="2">
        <f>MACD!F2175</f>
        <v>0.1579010483993542</v>
      </c>
      <c r="F2175" s="2">
        <f>'Moving Avg'!D2175</f>
        <v>6.0317200000000009</v>
      </c>
      <c r="G2175" s="2">
        <f>'Moving Avg'!F2175</f>
        <v>6.3108199999999997</v>
      </c>
      <c r="H2175" s="2">
        <f>'Moving Avg'!G2175</f>
        <v>6.5886180000000003</v>
      </c>
      <c r="I2175" s="2">
        <f>'Moving Avg'!H2175</f>
        <v>6.8589135000000025</v>
      </c>
      <c r="J2175" s="6" t="str">
        <f>OBV!F2175</f>
        <v>BEARISH</v>
      </c>
      <c r="K2175" s="6" t="str">
        <f>OBV!G2175</f>
        <v>WEAK</v>
      </c>
      <c r="L2175" s="6" t="str">
        <f>OBV!H2175</f>
        <v>CONFIRMED BEARISH</v>
      </c>
      <c r="M2175" s="8">
        <f t="shared" si="333"/>
        <v>100</v>
      </c>
      <c r="N2175" s="8">
        <f t="shared" si="330"/>
        <v>45</v>
      </c>
      <c r="O2175" s="8">
        <f t="shared" si="331"/>
        <v>0</v>
      </c>
      <c r="P2175" s="8">
        <f t="shared" si="332"/>
        <v>0</v>
      </c>
      <c r="Q2175" s="9">
        <f t="shared" si="334"/>
        <v>50.75</v>
      </c>
      <c r="R2175" s="9">
        <f t="shared" si="335"/>
        <v>29</v>
      </c>
      <c r="S2175" s="9">
        <f t="shared" si="336"/>
        <v>21.75</v>
      </c>
      <c r="T2175" s="9">
        <f t="shared" si="337"/>
        <v>36.25</v>
      </c>
      <c r="U2175" s="8">
        <f t="shared" si="338"/>
        <v>33.833333333333336</v>
      </c>
      <c r="V2175" s="8">
        <f t="shared" si="339"/>
        <v>34.4375</v>
      </c>
    </row>
    <row r="2176" spans="1:22" ht="13.5" x14ac:dyDescent="0.25">
      <c r="A2176" s="3">
        <f>RSI!A2176</f>
        <v>45462</v>
      </c>
      <c r="B2176" s="2">
        <f>RSI!B2176</f>
        <v>5.9005999999999998</v>
      </c>
      <c r="C2176" s="2">
        <f>RSI!I2176</f>
        <v>15.845131672453391</v>
      </c>
      <c r="D2176" s="2">
        <f>MACD!E2176</f>
        <v>0.13545601902750715</v>
      </c>
      <c r="E2176" s="2">
        <f>MACD!F2176</f>
        <v>0.1534120425249848</v>
      </c>
      <c r="F2176" s="2">
        <f>'Moving Avg'!D2176</f>
        <v>5.9942600000000006</v>
      </c>
      <c r="G2176" s="2">
        <f>'Moving Avg'!F2176</f>
        <v>6.2710149999999993</v>
      </c>
      <c r="H2176" s="2">
        <f>'Moving Avg'!G2176</f>
        <v>6.5689500000000018</v>
      </c>
      <c r="I2176" s="2">
        <f>'Moving Avg'!H2176</f>
        <v>6.8525915000000008</v>
      </c>
      <c r="J2176" s="6" t="str">
        <f>OBV!F2176</f>
        <v>BEARISH</v>
      </c>
      <c r="K2176" s="6" t="str">
        <f>OBV!G2176</f>
        <v>WEAK</v>
      </c>
      <c r="L2176" s="6" t="str">
        <f>OBV!H2176</f>
        <v>CONFIRMED BEARISH</v>
      </c>
      <c r="M2176" s="8">
        <f t="shared" si="333"/>
        <v>100</v>
      </c>
      <c r="N2176" s="8">
        <f t="shared" si="330"/>
        <v>45</v>
      </c>
      <c r="O2176" s="8">
        <f t="shared" si="331"/>
        <v>0</v>
      </c>
      <c r="P2176" s="8">
        <f t="shared" si="332"/>
        <v>0</v>
      </c>
      <c r="Q2176" s="9">
        <f t="shared" si="334"/>
        <v>50.75</v>
      </c>
      <c r="R2176" s="9">
        <f t="shared" si="335"/>
        <v>29</v>
      </c>
      <c r="S2176" s="9">
        <f t="shared" si="336"/>
        <v>21.75</v>
      </c>
      <c r="T2176" s="9">
        <f t="shared" si="337"/>
        <v>36.25</v>
      </c>
      <c r="U2176" s="8">
        <f t="shared" si="338"/>
        <v>33.833333333333336</v>
      </c>
      <c r="V2176" s="8">
        <f t="shared" si="339"/>
        <v>34.4375</v>
      </c>
    </row>
    <row r="2177" spans="1:22" ht="13.5" x14ac:dyDescent="0.25">
      <c r="A2177" s="3">
        <f>RSI!A2177</f>
        <v>45463</v>
      </c>
      <c r="B2177" s="2">
        <f>RSI!B2177</f>
        <v>5.7881999999999998</v>
      </c>
      <c r="C2177" s="2">
        <f>RSI!I2177</f>
        <v>13.347398050005225</v>
      </c>
      <c r="D2177" s="2">
        <f>MACD!E2177</f>
        <v>0.14142519519528474</v>
      </c>
      <c r="E2177" s="2">
        <f>MACD!F2177</f>
        <v>0.15101467305904481</v>
      </c>
      <c r="F2177" s="2">
        <f>'Moving Avg'!D2177</f>
        <v>5.9343200000000005</v>
      </c>
      <c r="G2177" s="2">
        <f>'Moving Avg'!F2177</f>
        <v>6.2255900000000004</v>
      </c>
      <c r="H2177" s="2">
        <f>'Moving Avg'!G2177</f>
        <v>6.5472220000000005</v>
      </c>
      <c r="I2177" s="2">
        <f>'Moving Avg'!H2177</f>
        <v>6.8454735000000007</v>
      </c>
      <c r="J2177" s="6" t="str">
        <f>OBV!F2177</f>
        <v>BEARISH</v>
      </c>
      <c r="K2177" s="6" t="str">
        <f>OBV!G2177</f>
        <v>WEAK</v>
      </c>
      <c r="L2177" s="6" t="str">
        <f>OBV!H2177</f>
        <v>CONFIRMED BEARISH</v>
      </c>
      <c r="M2177" s="8">
        <f t="shared" si="333"/>
        <v>100</v>
      </c>
      <c r="N2177" s="8">
        <f t="shared" si="330"/>
        <v>45</v>
      </c>
      <c r="O2177" s="8">
        <f t="shared" si="331"/>
        <v>0</v>
      </c>
      <c r="P2177" s="8">
        <f t="shared" si="332"/>
        <v>0</v>
      </c>
      <c r="Q2177" s="9">
        <f t="shared" si="334"/>
        <v>50.75</v>
      </c>
      <c r="R2177" s="9">
        <f t="shared" si="335"/>
        <v>29</v>
      </c>
      <c r="S2177" s="9">
        <f t="shared" si="336"/>
        <v>21.75</v>
      </c>
      <c r="T2177" s="9">
        <f t="shared" si="337"/>
        <v>36.25</v>
      </c>
      <c r="U2177" s="8">
        <f t="shared" si="338"/>
        <v>33.833333333333336</v>
      </c>
      <c r="V2177" s="8">
        <f t="shared" si="339"/>
        <v>34.4375</v>
      </c>
    </row>
    <row r="2178" spans="1:22" ht="13.5" x14ac:dyDescent="0.25">
      <c r="A2178" s="3">
        <f>RSI!A2178</f>
        <v>45464</v>
      </c>
      <c r="B2178" s="2">
        <f>RSI!B2178</f>
        <v>6.1254</v>
      </c>
      <c r="C2178" s="2">
        <f>RSI!I2178</f>
        <v>42.586776517659544</v>
      </c>
      <c r="D2178" s="2">
        <f>MACD!E2178</f>
        <v>0.13172896347265706</v>
      </c>
      <c r="E2178" s="2">
        <f>MACD!F2178</f>
        <v>0.14715753114176727</v>
      </c>
      <c r="F2178" s="2">
        <f>'Moving Avg'!D2178</f>
        <v>5.9511799999999999</v>
      </c>
      <c r="G2178" s="2">
        <f>'Moving Avg'!F2178</f>
        <v>6.2012400000000003</v>
      </c>
      <c r="H2178" s="2">
        <f>'Moving Avg'!G2178</f>
        <v>6.5322380000000013</v>
      </c>
      <c r="I2178" s="2">
        <f>'Moving Avg'!H2178</f>
        <v>6.8401350000000001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si="333"/>
        <v>50</v>
      </c>
      <c r="N2178" s="8">
        <f t="shared" ref="N2178:N2241" si="340">IF(E2178-D2178&gt;0.02, 100, IF(E2178-D2178&lt;0,0,45))</f>
        <v>45</v>
      </c>
      <c r="O2178" s="8">
        <f t="shared" ref="O2178:O2241" si="341">IF(F2178-I2178&gt;10,100,IF(F2178-I2178&gt;5,75, IF(F2178-I2178&gt;0,50,0)))</f>
        <v>0</v>
      </c>
      <c r="P2178" s="8">
        <f t="shared" ref="P2178:P2241" si="342">IF(L2178="confirmed bullish", 34, IF(L2178="bullish divergence",17, 0))+IF(J2178="bullish",33,IF(J2178="bearish",0,16.5))+IF(K2178="strong",33,IF(K2178="weak",0,16.5))</f>
        <v>83.5</v>
      </c>
      <c r="Q2178" s="9">
        <f t="shared" si="334"/>
        <v>45.774999999999999</v>
      </c>
      <c r="R2178" s="9">
        <f t="shared" si="335"/>
        <v>39.875</v>
      </c>
      <c r="S2178" s="9">
        <f t="shared" si="336"/>
        <v>51.825000000000003</v>
      </c>
      <c r="T2178" s="9">
        <f t="shared" si="337"/>
        <v>44.625</v>
      </c>
      <c r="U2178" s="8">
        <f t="shared" si="338"/>
        <v>45.82500000000001</v>
      </c>
      <c r="V2178" s="8">
        <f t="shared" si="339"/>
        <v>45.525000000000006</v>
      </c>
    </row>
    <row r="2179" spans="1:22" ht="13.5" x14ac:dyDescent="0.25">
      <c r="A2179" s="3">
        <f>RSI!A2179</f>
        <v>45467</v>
      </c>
      <c r="B2179" s="2">
        <f>RSI!B2179</f>
        <v>6.0879000000000003</v>
      </c>
      <c r="C2179" s="2">
        <f>RSI!I2179</f>
        <v>40.932591235641759</v>
      </c>
      <c r="D2179" s="2">
        <f>MACD!E2179</f>
        <v>0.12711591624298979</v>
      </c>
      <c r="E2179" s="2">
        <f>MACD!F2179</f>
        <v>0.14314920816201179</v>
      </c>
      <c r="F2179" s="2">
        <f>'Moving Avg'!D2179</f>
        <v>5.9605399999999999</v>
      </c>
      <c r="G2179" s="2">
        <f>'Moving Avg'!F2179</f>
        <v>6.1722049999999999</v>
      </c>
      <c r="H2179" s="2">
        <f>'Moving Avg'!G2179</f>
        <v>6.5157540000000003</v>
      </c>
      <c r="I2179" s="2">
        <f>'Moving Avg'!H2179</f>
        <v>6.8338130000000001</v>
      </c>
      <c r="J2179" s="6" t="str">
        <f>OBV!F2179</f>
        <v>BEARISH</v>
      </c>
      <c r="K2179" s="6" t="str">
        <f>OBV!G2179</f>
        <v>WEAK</v>
      </c>
      <c r="L2179" s="6" t="str">
        <f>OBV!H2179</f>
        <v>BEARISH DIVERGENCE</v>
      </c>
      <c r="M2179" s="8">
        <f t="shared" ref="M2179:M2242" si="343">IF(C2179&lt;30,100, IF(C2179&gt;70, 0, 50))</f>
        <v>50</v>
      </c>
      <c r="N2179" s="8">
        <f t="shared" si="340"/>
        <v>45</v>
      </c>
      <c r="O2179" s="8">
        <f t="shared" si="341"/>
        <v>0</v>
      </c>
      <c r="P2179" s="8">
        <f t="shared" si="342"/>
        <v>0</v>
      </c>
      <c r="Q2179" s="9">
        <f t="shared" ref="Q2179:Q2242" si="344">0.35*M2179+N2179*0.35+O2179*0.15+P2179*0.15</f>
        <v>33.25</v>
      </c>
      <c r="R2179" s="9">
        <f t="shared" ref="R2179:R2242" si="345">M2179*0.2+N2179*0.2+O2179*0.35+P2179*0.25</f>
        <v>19</v>
      </c>
      <c r="S2179" s="9">
        <f t="shared" ref="S2179:S2242" si="346">M2179*0.15+N2179*0.15+O2179*0.25+P2179*0.45</f>
        <v>14.25</v>
      </c>
      <c r="T2179" s="9">
        <f t="shared" ref="T2179:T2242" si="347">0.25*SUM(M2179:P2179)</f>
        <v>23.75</v>
      </c>
      <c r="U2179" s="8">
        <f t="shared" ref="U2179:U2242" si="348">SUM(Q2179:S2179)/3</f>
        <v>22.166666666666668</v>
      </c>
      <c r="V2179" s="8">
        <f t="shared" ref="V2179:V2242" si="349">SUM(Q2179:T2179)/4</f>
        <v>22.5625</v>
      </c>
    </row>
    <row r="2180" spans="1:22" ht="13.5" x14ac:dyDescent="0.25">
      <c r="A2180" s="3">
        <f>RSI!A2180</f>
        <v>45468</v>
      </c>
      <c r="B2180" s="2">
        <f>RSI!B2180</f>
        <v>5.9942000000000002</v>
      </c>
      <c r="C2180" s="2">
        <f>RSI!I2180</f>
        <v>37.059142953513778</v>
      </c>
      <c r="D2180" s="2">
        <f>MACD!E2180</f>
        <v>0.11383599700330116</v>
      </c>
      <c r="E2180" s="2">
        <f>MACD!F2180</f>
        <v>0.13728656593026967</v>
      </c>
      <c r="F2180" s="2">
        <f>'Moving Avg'!D2180</f>
        <v>5.97926</v>
      </c>
      <c r="G2180" s="2">
        <f>'Moving Avg'!F2180</f>
        <v>6.1394200000000003</v>
      </c>
      <c r="H2180" s="2">
        <f>'Moving Avg'!G2180</f>
        <v>6.4988940000000017</v>
      </c>
      <c r="I2180" s="2">
        <f>'Moving Avg'!H2180</f>
        <v>6.8272564999999998</v>
      </c>
      <c r="J2180" s="6" t="str">
        <f>OBV!F2180</f>
        <v>BEARISH</v>
      </c>
      <c r="K2180" s="6" t="str">
        <f>OBV!G2180</f>
        <v>WEAK</v>
      </c>
      <c r="L2180" s="6" t="str">
        <f>OBV!H2180</f>
        <v>BEARISH DIVERGENCE</v>
      </c>
      <c r="M2180" s="8">
        <f t="shared" si="343"/>
        <v>50</v>
      </c>
      <c r="N2180" s="8">
        <f t="shared" si="340"/>
        <v>100</v>
      </c>
      <c r="O2180" s="8">
        <f t="shared" si="341"/>
        <v>0</v>
      </c>
      <c r="P2180" s="8">
        <f t="shared" si="342"/>
        <v>0</v>
      </c>
      <c r="Q2180" s="9">
        <f t="shared" si="344"/>
        <v>52.5</v>
      </c>
      <c r="R2180" s="9">
        <f t="shared" si="345"/>
        <v>30</v>
      </c>
      <c r="S2180" s="9">
        <f t="shared" si="346"/>
        <v>22.5</v>
      </c>
      <c r="T2180" s="9">
        <f t="shared" si="347"/>
        <v>37.5</v>
      </c>
      <c r="U2180" s="8">
        <f t="shared" si="348"/>
        <v>35</v>
      </c>
      <c r="V2180" s="8">
        <f t="shared" si="349"/>
        <v>35.625</v>
      </c>
    </row>
    <row r="2181" spans="1:22" ht="13.5" x14ac:dyDescent="0.25">
      <c r="A2181" s="3">
        <f>RSI!A2181</f>
        <v>45469</v>
      </c>
      <c r="B2181" s="2">
        <f>RSI!B2181</f>
        <v>6.0785</v>
      </c>
      <c r="C2181" s="2">
        <f>RSI!I2181</f>
        <v>42.345253679550446</v>
      </c>
      <c r="D2181" s="2">
        <f>MACD!E2181</f>
        <v>8.6288071707211422E-2</v>
      </c>
      <c r="E2181" s="2">
        <f>MACD!F2181</f>
        <v>0.12708686708565803</v>
      </c>
      <c r="F2181" s="2">
        <f>'Moving Avg'!D2181</f>
        <v>6.0148399999999995</v>
      </c>
      <c r="G2181" s="2">
        <f>'Moving Avg'!F2181</f>
        <v>6.1249000000000002</v>
      </c>
      <c r="H2181" s="2">
        <f>'Moving Avg'!G2181</f>
        <v>6.4857800000000019</v>
      </c>
      <c r="I2181" s="2">
        <f>'Moving Avg'!H2181</f>
        <v>6.8209344999999999</v>
      </c>
      <c r="J2181" s="6" t="str">
        <f>OBV!F2181</f>
        <v>BEARISH</v>
      </c>
      <c r="K2181" s="6" t="str">
        <f>OBV!G2181</f>
        <v>WEAK</v>
      </c>
      <c r="L2181" s="6" t="str">
        <f>OBV!H2181</f>
        <v>BEARISH DIVERGENCE</v>
      </c>
      <c r="M2181" s="8">
        <f t="shared" si="343"/>
        <v>50</v>
      </c>
      <c r="N2181" s="8">
        <f t="shared" si="340"/>
        <v>100</v>
      </c>
      <c r="O2181" s="8">
        <f t="shared" si="341"/>
        <v>0</v>
      </c>
      <c r="P2181" s="8">
        <f t="shared" si="342"/>
        <v>0</v>
      </c>
      <c r="Q2181" s="9">
        <f t="shared" si="344"/>
        <v>52.5</v>
      </c>
      <c r="R2181" s="9">
        <f t="shared" si="345"/>
        <v>30</v>
      </c>
      <c r="S2181" s="9">
        <f t="shared" si="346"/>
        <v>22.5</v>
      </c>
      <c r="T2181" s="9">
        <f t="shared" si="347"/>
        <v>37.5</v>
      </c>
      <c r="U2181" s="8">
        <f t="shared" si="348"/>
        <v>35</v>
      </c>
      <c r="V2181" s="8">
        <f t="shared" si="349"/>
        <v>35.625</v>
      </c>
    </row>
    <row r="2182" spans="1:22" ht="13.5" x14ac:dyDescent="0.25">
      <c r="A2182" s="3">
        <f>RSI!A2182</f>
        <v>45470</v>
      </c>
      <c r="B2182" s="2">
        <f>RSI!B2182</f>
        <v>5.9942000000000002</v>
      </c>
      <c r="C2182" s="2">
        <f>RSI!I2182</f>
        <v>38.832975127994381</v>
      </c>
      <c r="D2182" s="2">
        <f>MACD!E2182</f>
        <v>7.0073166455776992E-2</v>
      </c>
      <c r="E2182" s="2">
        <f>MACD!F2182</f>
        <v>0.11568412695968183</v>
      </c>
      <c r="F2182" s="2">
        <f>'Moving Avg'!D2182</f>
        <v>6.0560400000000003</v>
      </c>
      <c r="G2182" s="2">
        <f>'Moving Avg'!F2182</f>
        <v>6.108505000000001</v>
      </c>
      <c r="H2182" s="2">
        <f>'Moving Avg'!G2182</f>
        <v>6.4709800000000017</v>
      </c>
      <c r="I2182" s="2">
        <f>'Moving Avg'!H2182</f>
        <v>6.8138160000000001</v>
      </c>
      <c r="J2182" s="6" t="str">
        <f>OBV!F2182</f>
        <v>BEARISH</v>
      </c>
      <c r="K2182" s="6" t="str">
        <f>OBV!G2182</f>
        <v>WEAK</v>
      </c>
      <c r="L2182" s="6" t="str">
        <f>OBV!H2182</f>
        <v>BEARISH DIVERGENCE</v>
      </c>
      <c r="M2182" s="8">
        <f t="shared" si="343"/>
        <v>50</v>
      </c>
      <c r="N2182" s="8">
        <f t="shared" si="340"/>
        <v>100</v>
      </c>
      <c r="O2182" s="8">
        <f t="shared" si="341"/>
        <v>0</v>
      </c>
      <c r="P2182" s="8">
        <f t="shared" si="342"/>
        <v>0</v>
      </c>
      <c r="Q2182" s="9">
        <f t="shared" si="344"/>
        <v>52.5</v>
      </c>
      <c r="R2182" s="9">
        <f t="shared" si="345"/>
        <v>30</v>
      </c>
      <c r="S2182" s="9">
        <f t="shared" si="346"/>
        <v>22.5</v>
      </c>
      <c r="T2182" s="9">
        <f t="shared" si="347"/>
        <v>37.5</v>
      </c>
      <c r="U2182" s="8">
        <f t="shared" si="348"/>
        <v>35</v>
      </c>
      <c r="V2182" s="8">
        <f t="shared" si="349"/>
        <v>35.625</v>
      </c>
    </row>
    <row r="2183" spans="1:22" ht="13.5" x14ac:dyDescent="0.25">
      <c r="A2183" s="3">
        <f>RSI!A2183</f>
        <v>45471</v>
      </c>
      <c r="B2183" s="2">
        <f>RSI!B2183</f>
        <v>6.3220999999999998</v>
      </c>
      <c r="C2183" s="2">
        <f>RSI!I2183</f>
        <v>54.605089083037718</v>
      </c>
      <c r="D2183" s="2">
        <f>MACD!E2183</f>
        <v>2.6149543635356487E-2</v>
      </c>
      <c r="E2183" s="2">
        <f>MACD!F2183</f>
        <v>9.7777210294816772E-2</v>
      </c>
      <c r="F2183" s="2">
        <f>'Moving Avg'!D2183</f>
        <v>6.0953800000000005</v>
      </c>
      <c r="G2183" s="2">
        <f>'Moving Avg'!F2183</f>
        <v>6.108505000000001</v>
      </c>
      <c r="H2183" s="2">
        <f>'Moving Avg'!G2183</f>
        <v>6.4629259999999995</v>
      </c>
      <c r="I2183" s="2">
        <f>'Moving Avg'!H2183</f>
        <v>6.8083369999999999</v>
      </c>
      <c r="J2183" s="6" t="str">
        <f>OBV!F2183</f>
        <v>BEARISH</v>
      </c>
      <c r="K2183" s="6" t="str">
        <f>OBV!G2183</f>
        <v>WEAK</v>
      </c>
      <c r="L2183" s="6" t="str">
        <f>OBV!H2183</f>
        <v>BEARISH DIVERGENCE</v>
      </c>
      <c r="M2183" s="8">
        <f t="shared" si="343"/>
        <v>50</v>
      </c>
      <c r="N2183" s="8">
        <f t="shared" si="340"/>
        <v>100</v>
      </c>
      <c r="O2183" s="8">
        <f t="shared" si="341"/>
        <v>0</v>
      </c>
      <c r="P2183" s="8">
        <f t="shared" si="342"/>
        <v>0</v>
      </c>
      <c r="Q2183" s="9">
        <f t="shared" si="344"/>
        <v>52.5</v>
      </c>
      <c r="R2183" s="9">
        <f t="shared" si="345"/>
        <v>30</v>
      </c>
      <c r="S2183" s="9">
        <f t="shared" si="346"/>
        <v>22.5</v>
      </c>
      <c r="T2183" s="9">
        <f t="shared" si="347"/>
        <v>37.5</v>
      </c>
      <c r="U2183" s="8">
        <f t="shared" si="348"/>
        <v>35</v>
      </c>
      <c r="V2183" s="8">
        <f t="shared" si="349"/>
        <v>35.625</v>
      </c>
    </row>
    <row r="2184" spans="1:22" ht="13.5" x14ac:dyDescent="0.25">
      <c r="A2184" s="3">
        <f>RSI!A2184</f>
        <v>45474</v>
      </c>
      <c r="B2184" s="2">
        <f>RSI!B2184</f>
        <v>6.2751999999999999</v>
      </c>
      <c r="C2184" s="2">
        <f>RSI!I2184</f>
        <v>52.519128168886112</v>
      </c>
      <c r="D2184" s="2">
        <f>MACD!E2184</f>
        <v>-8.2897567924407056E-3</v>
      </c>
      <c r="E2184" s="2">
        <f>MACD!F2184</f>
        <v>7.6563816877365271E-2</v>
      </c>
      <c r="F2184" s="2">
        <f>'Moving Avg'!D2184</f>
        <v>6.1328399999999998</v>
      </c>
      <c r="G2184" s="2">
        <f>'Moving Avg'!F2184</f>
        <v>6.108505000000001</v>
      </c>
      <c r="H2184" s="2">
        <f>'Moving Avg'!G2184</f>
        <v>6.4539340000000003</v>
      </c>
      <c r="I2184" s="2">
        <f>'Moving Avg'!H2184</f>
        <v>6.8023425</v>
      </c>
      <c r="J2184" s="6" t="str">
        <f>OBV!F2184</f>
        <v>BEARISH</v>
      </c>
      <c r="K2184" s="6" t="str">
        <f>OBV!G2184</f>
        <v>WEAK</v>
      </c>
      <c r="L2184" s="6" t="str">
        <f>OBV!H2184</f>
        <v>BEARISH DIVERGENCE</v>
      </c>
      <c r="M2184" s="8">
        <f t="shared" si="343"/>
        <v>50</v>
      </c>
      <c r="N2184" s="8">
        <f t="shared" si="340"/>
        <v>100</v>
      </c>
      <c r="O2184" s="8">
        <f t="shared" si="341"/>
        <v>0</v>
      </c>
      <c r="P2184" s="8">
        <f t="shared" si="342"/>
        <v>0</v>
      </c>
      <c r="Q2184" s="9">
        <f t="shared" si="344"/>
        <v>52.5</v>
      </c>
      <c r="R2184" s="9">
        <f t="shared" si="345"/>
        <v>30</v>
      </c>
      <c r="S2184" s="9">
        <f t="shared" si="346"/>
        <v>22.5</v>
      </c>
      <c r="T2184" s="9">
        <f t="shared" si="347"/>
        <v>37.5</v>
      </c>
      <c r="U2184" s="8">
        <f t="shared" si="348"/>
        <v>35</v>
      </c>
      <c r="V2184" s="8">
        <f t="shared" si="349"/>
        <v>35.625</v>
      </c>
    </row>
    <row r="2185" spans="1:22" ht="13.5" x14ac:dyDescent="0.25">
      <c r="A2185" s="3">
        <f>RSI!A2185</f>
        <v>45475</v>
      </c>
      <c r="B2185" s="2">
        <f>RSI!B2185</f>
        <v>6.2751999999999999</v>
      </c>
      <c r="C2185" s="2">
        <f>RSI!I2185</f>
        <v>52.519128168886127</v>
      </c>
      <c r="D2185" s="2">
        <f>MACD!E2185</f>
        <v>-5.9460835397780798E-2</v>
      </c>
      <c r="E2185" s="2">
        <f>MACD!F2185</f>
        <v>4.935888642233606E-2</v>
      </c>
      <c r="F2185" s="2">
        <f>'Moving Avg'!D2185</f>
        <v>6.1890400000000003</v>
      </c>
      <c r="G2185" s="2">
        <f>'Moving Avg'!F2185</f>
        <v>6.108505000000001</v>
      </c>
      <c r="H2185" s="2">
        <f>'Moving Avg'!G2185</f>
        <v>6.4447539999999996</v>
      </c>
      <c r="I2185" s="2">
        <f>'Moving Avg'!H2185</f>
        <v>6.7962544999999999</v>
      </c>
      <c r="J2185" s="6" t="str">
        <f>OBV!F2185</f>
        <v>BULLISH</v>
      </c>
      <c r="K2185" s="6" t="str">
        <f>OBV!G2185</f>
        <v>STRONG</v>
      </c>
      <c r="L2185" s="6" t="str">
        <f>OBV!H2185</f>
        <v>CONFIRMED BULLISH</v>
      </c>
      <c r="M2185" s="8">
        <f t="shared" si="343"/>
        <v>50</v>
      </c>
      <c r="N2185" s="8">
        <f t="shared" si="340"/>
        <v>100</v>
      </c>
      <c r="O2185" s="8">
        <f t="shared" si="341"/>
        <v>0</v>
      </c>
      <c r="P2185" s="8">
        <f t="shared" si="342"/>
        <v>100</v>
      </c>
      <c r="Q2185" s="9">
        <f t="shared" si="344"/>
        <v>67.5</v>
      </c>
      <c r="R2185" s="9">
        <f t="shared" si="345"/>
        <v>55</v>
      </c>
      <c r="S2185" s="9">
        <f t="shared" si="346"/>
        <v>67.5</v>
      </c>
      <c r="T2185" s="9">
        <f t="shared" si="347"/>
        <v>62.5</v>
      </c>
      <c r="U2185" s="8">
        <f t="shared" si="348"/>
        <v>63.333333333333336</v>
      </c>
      <c r="V2185" s="8">
        <f t="shared" si="349"/>
        <v>63.125</v>
      </c>
    </row>
    <row r="2186" spans="1:22" ht="13.5" x14ac:dyDescent="0.25">
      <c r="A2186" s="3">
        <f>RSI!A2186</f>
        <v>45476</v>
      </c>
      <c r="B2186" s="2">
        <f>RSI!B2186</f>
        <v>6.3689</v>
      </c>
      <c r="C2186" s="2">
        <f>RSI!I2186</f>
        <v>56.380077082679364</v>
      </c>
      <c r="D2186" s="2">
        <f>MACD!E2186</f>
        <v>-0.11008420655127882</v>
      </c>
      <c r="E2186" s="2">
        <f>MACD!F2186</f>
        <v>1.7470267827613083E-2</v>
      </c>
      <c r="F2186" s="2">
        <f>'Moving Avg'!D2186</f>
        <v>6.2471200000000007</v>
      </c>
      <c r="G2186" s="2">
        <f>'Moving Avg'!F2186</f>
        <v>6.1155300000000006</v>
      </c>
      <c r="H2186" s="2">
        <f>'Moving Avg'!G2186</f>
        <v>6.4380099999999993</v>
      </c>
      <c r="I2186" s="2">
        <f>'Moving Avg'!H2186</f>
        <v>6.790635</v>
      </c>
      <c r="J2186" s="6" t="str">
        <f>OBV!F2186</f>
        <v>BULLISH</v>
      </c>
      <c r="K2186" s="6" t="str">
        <f>OBV!G2186</f>
        <v>STRONG</v>
      </c>
      <c r="L2186" s="6" t="str">
        <f>OBV!H2186</f>
        <v>CONFIRMED BULLISH</v>
      </c>
      <c r="M2186" s="8">
        <f t="shared" si="343"/>
        <v>50</v>
      </c>
      <c r="N2186" s="8">
        <f t="shared" si="340"/>
        <v>100</v>
      </c>
      <c r="O2186" s="8">
        <f t="shared" si="341"/>
        <v>0</v>
      </c>
      <c r="P2186" s="8">
        <f t="shared" si="342"/>
        <v>100</v>
      </c>
      <c r="Q2186" s="9">
        <f t="shared" si="344"/>
        <v>67.5</v>
      </c>
      <c r="R2186" s="9">
        <f t="shared" si="345"/>
        <v>55</v>
      </c>
      <c r="S2186" s="9">
        <f t="shared" si="346"/>
        <v>67.5</v>
      </c>
      <c r="T2186" s="9">
        <f t="shared" si="347"/>
        <v>62.5</v>
      </c>
      <c r="U2186" s="8">
        <f t="shared" si="348"/>
        <v>63.333333333333336</v>
      </c>
      <c r="V2186" s="8">
        <f t="shared" si="349"/>
        <v>63.125</v>
      </c>
    </row>
    <row r="2187" spans="1:22" ht="13.5" x14ac:dyDescent="0.25">
      <c r="A2187" s="3">
        <f>RSI!A2187</f>
        <v>45477</v>
      </c>
      <c r="B2187" s="2">
        <f>RSI!B2187</f>
        <v>6.4625000000000004</v>
      </c>
      <c r="C2187" s="2">
        <f>RSI!I2187</f>
        <v>59.888895787867028</v>
      </c>
      <c r="D2187" s="2">
        <f>MACD!E2187</f>
        <v>-0.17805426421796433</v>
      </c>
      <c r="E2187" s="2">
        <f>MACD!F2187</f>
        <v>-2.1634638581502399E-2</v>
      </c>
      <c r="F2187" s="2">
        <f>'Moving Avg'!D2187</f>
        <v>6.3407800000000005</v>
      </c>
      <c r="G2187" s="2">
        <f>'Moving Avg'!F2187</f>
        <v>6.1272350000000007</v>
      </c>
      <c r="H2187" s="2">
        <f>'Moving Avg'!G2187</f>
        <v>6.430515999999999</v>
      </c>
      <c r="I2187" s="2">
        <f>'Moving Avg'!H2187</f>
        <v>6.7854834999999989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  <c r="M2187" s="8">
        <f t="shared" si="343"/>
        <v>50</v>
      </c>
      <c r="N2187" s="8">
        <f t="shared" si="340"/>
        <v>100</v>
      </c>
      <c r="O2187" s="8">
        <f t="shared" si="341"/>
        <v>0</v>
      </c>
      <c r="P2187" s="8">
        <f t="shared" si="342"/>
        <v>100</v>
      </c>
      <c r="Q2187" s="9">
        <f t="shared" si="344"/>
        <v>67.5</v>
      </c>
      <c r="R2187" s="9">
        <f t="shared" si="345"/>
        <v>55</v>
      </c>
      <c r="S2187" s="9">
        <f t="shared" si="346"/>
        <v>67.5</v>
      </c>
      <c r="T2187" s="9">
        <f t="shared" si="347"/>
        <v>62.5</v>
      </c>
      <c r="U2187" s="8">
        <f t="shared" si="348"/>
        <v>63.333333333333336</v>
      </c>
      <c r="V2187" s="8">
        <f t="shared" si="349"/>
        <v>63.125</v>
      </c>
    </row>
    <row r="2188" spans="1:22" ht="13.5" x14ac:dyDescent="0.25">
      <c r="A2188" s="3">
        <f>RSI!A2188</f>
        <v>45478</v>
      </c>
      <c r="B2188" s="2">
        <f>RSI!B2188</f>
        <v>6.3689</v>
      </c>
      <c r="C2188" s="2">
        <f>RSI!I2188</f>
        <v>55.114417316353155</v>
      </c>
      <c r="D2188" s="2">
        <f>MACD!E2188</f>
        <v>-0.17815212405120384</v>
      </c>
      <c r="E2188" s="2">
        <f>MACD!F2188</f>
        <v>-5.2938135675442692E-2</v>
      </c>
      <c r="F2188" s="2">
        <f>'Moving Avg'!D2188</f>
        <v>6.3501399999999997</v>
      </c>
      <c r="G2188" s="2">
        <f>'Moving Avg'!F2188</f>
        <v>6.1319200000000009</v>
      </c>
      <c r="H2188" s="2">
        <f>'Moving Avg'!G2188</f>
        <v>6.4213379999999987</v>
      </c>
      <c r="I2188" s="2">
        <f>'Moving Avg'!H2188</f>
        <v>6.7800979999999988</v>
      </c>
      <c r="J2188" s="6" t="str">
        <f>OBV!F2188</f>
        <v>BULLISH</v>
      </c>
      <c r="K2188" s="6" t="str">
        <f>OBV!G2188</f>
        <v>STRONG</v>
      </c>
      <c r="L2188" s="6" t="str">
        <f>OBV!H2188</f>
        <v>CONFIRMED BULLISH</v>
      </c>
      <c r="M2188" s="8">
        <f t="shared" si="343"/>
        <v>50</v>
      </c>
      <c r="N2188" s="8">
        <f t="shared" si="340"/>
        <v>100</v>
      </c>
      <c r="O2188" s="8">
        <f t="shared" si="341"/>
        <v>0</v>
      </c>
      <c r="P2188" s="8">
        <f t="shared" si="342"/>
        <v>100</v>
      </c>
      <c r="Q2188" s="9">
        <f t="shared" si="344"/>
        <v>67.5</v>
      </c>
      <c r="R2188" s="9">
        <f t="shared" si="345"/>
        <v>55</v>
      </c>
      <c r="S2188" s="9">
        <f t="shared" si="346"/>
        <v>67.5</v>
      </c>
      <c r="T2188" s="9">
        <f t="shared" si="347"/>
        <v>62.5</v>
      </c>
      <c r="U2188" s="8">
        <f t="shared" si="348"/>
        <v>63.333333333333336</v>
      </c>
      <c r="V2188" s="8">
        <f t="shared" si="349"/>
        <v>63.125</v>
      </c>
    </row>
    <row r="2189" spans="1:22" ht="13.5" x14ac:dyDescent="0.25">
      <c r="A2189" s="3">
        <f>RSI!A2189</f>
        <v>45481</v>
      </c>
      <c r="B2189" s="2">
        <f>RSI!B2189</f>
        <v>6.3689</v>
      </c>
      <c r="C2189" s="2">
        <f>RSI!I2189</f>
        <v>55.114417316353155</v>
      </c>
      <c r="D2189" s="2">
        <f>MACD!E2189</f>
        <v>-0.18474273076896885</v>
      </c>
      <c r="E2189" s="2">
        <f>MACD!F2189</f>
        <v>-7.9299054694147941E-2</v>
      </c>
      <c r="F2189" s="2">
        <f>'Moving Avg'!D2189</f>
        <v>6.3688799999999999</v>
      </c>
      <c r="G2189" s="2">
        <f>'Moving Avg'!F2189</f>
        <v>6.1366050000000003</v>
      </c>
      <c r="H2189" s="2">
        <f>'Moving Avg'!G2189</f>
        <v>6.4130959999999995</v>
      </c>
      <c r="I2189" s="2">
        <f>'Moving Avg'!H2189</f>
        <v>6.7749934999999981</v>
      </c>
      <c r="J2189" s="6" t="str">
        <f>OBV!F2189</f>
        <v>BULLISH</v>
      </c>
      <c r="K2189" s="6" t="str">
        <f>OBV!G2189</f>
        <v>STRONG</v>
      </c>
      <c r="L2189" s="6" t="str">
        <f>OBV!H2189</f>
        <v>CONFIRMED BULLISH</v>
      </c>
      <c r="M2189" s="8">
        <f t="shared" si="343"/>
        <v>50</v>
      </c>
      <c r="N2189" s="8">
        <f t="shared" si="340"/>
        <v>100</v>
      </c>
      <c r="O2189" s="8">
        <f t="shared" si="341"/>
        <v>0</v>
      </c>
      <c r="P2189" s="8">
        <f t="shared" si="342"/>
        <v>100</v>
      </c>
      <c r="Q2189" s="9">
        <f t="shared" si="344"/>
        <v>67.5</v>
      </c>
      <c r="R2189" s="9">
        <f t="shared" si="345"/>
        <v>55</v>
      </c>
      <c r="S2189" s="9">
        <f t="shared" si="346"/>
        <v>67.5</v>
      </c>
      <c r="T2189" s="9">
        <f t="shared" si="347"/>
        <v>62.5</v>
      </c>
      <c r="U2189" s="8">
        <f t="shared" si="348"/>
        <v>63.333333333333336</v>
      </c>
      <c r="V2189" s="8">
        <f t="shared" si="349"/>
        <v>63.125</v>
      </c>
    </row>
    <row r="2190" spans="1:22" ht="13.5" x14ac:dyDescent="0.25">
      <c r="A2190" s="3">
        <f>RSI!A2190</f>
        <v>45482</v>
      </c>
      <c r="B2190" s="2">
        <f>RSI!B2190</f>
        <v>6.4438000000000004</v>
      </c>
      <c r="C2190" s="2">
        <f>RSI!I2190</f>
        <v>58.206583619304652</v>
      </c>
      <c r="D2190" s="2">
        <f>MACD!E2190</f>
        <v>-0.210966793231389</v>
      </c>
      <c r="E2190" s="2">
        <f>MACD!F2190</f>
        <v>-0.10563260240159617</v>
      </c>
      <c r="F2190" s="2">
        <f>'Moving Avg'!D2190</f>
        <v>6.4025999999999996</v>
      </c>
      <c r="G2190" s="2">
        <f>'Moving Avg'!F2190</f>
        <v>6.1506550000000004</v>
      </c>
      <c r="H2190" s="2">
        <f>'Moving Avg'!G2190</f>
        <v>6.4067259999999973</v>
      </c>
      <c r="I2190" s="2">
        <f>'Moving Avg'!H2190</f>
        <v>6.7707789999999992</v>
      </c>
      <c r="J2190" s="6" t="str">
        <f>OBV!F2190</f>
        <v>BULLISH</v>
      </c>
      <c r="K2190" s="6" t="str">
        <f>OBV!G2190</f>
        <v>STRONG</v>
      </c>
      <c r="L2190" s="6" t="str">
        <f>OBV!H2190</f>
        <v>CONFIRMED BULLISH</v>
      </c>
      <c r="M2190" s="8">
        <f t="shared" si="343"/>
        <v>50</v>
      </c>
      <c r="N2190" s="8">
        <f t="shared" si="340"/>
        <v>100</v>
      </c>
      <c r="O2190" s="8">
        <f t="shared" si="341"/>
        <v>0</v>
      </c>
      <c r="P2190" s="8">
        <f t="shared" si="342"/>
        <v>100</v>
      </c>
      <c r="Q2190" s="9">
        <f t="shared" si="344"/>
        <v>67.5</v>
      </c>
      <c r="R2190" s="9">
        <f t="shared" si="345"/>
        <v>55</v>
      </c>
      <c r="S2190" s="9">
        <f t="shared" si="346"/>
        <v>67.5</v>
      </c>
      <c r="T2190" s="9">
        <f t="shared" si="347"/>
        <v>62.5</v>
      </c>
      <c r="U2190" s="8">
        <f t="shared" si="348"/>
        <v>63.333333333333336</v>
      </c>
      <c r="V2190" s="8">
        <f t="shared" si="349"/>
        <v>63.125</v>
      </c>
    </row>
    <row r="2191" spans="1:22" ht="13.5" x14ac:dyDescent="0.25">
      <c r="A2191" s="3">
        <f>RSI!A2191</f>
        <v>45483</v>
      </c>
      <c r="B2191" s="2">
        <f>RSI!B2191</f>
        <v>6.4625000000000004</v>
      </c>
      <c r="C2191" s="2">
        <f>RSI!I2191</f>
        <v>58.966625771378517</v>
      </c>
      <c r="D2191" s="2">
        <f>MACD!E2191</f>
        <v>-0.2226481322748084</v>
      </c>
      <c r="E2191" s="2">
        <f>MACD!F2191</f>
        <v>-0.12903570837623862</v>
      </c>
      <c r="F2191" s="2">
        <f>'Moving Avg'!D2191</f>
        <v>6.4213199999999997</v>
      </c>
      <c r="G2191" s="2">
        <f>'Moving Avg'!F2191</f>
        <v>6.1693850000000001</v>
      </c>
      <c r="H2191" s="2">
        <f>'Moving Avg'!G2191</f>
        <v>6.400167999999999</v>
      </c>
      <c r="I2191" s="2">
        <f>'Moving Avg'!H2191</f>
        <v>6.7666579999999987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  <c r="M2191" s="8">
        <f t="shared" si="343"/>
        <v>50</v>
      </c>
      <c r="N2191" s="8">
        <f t="shared" si="340"/>
        <v>100</v>
      </c>
      <c r="O2191" s="8">
        <f t="shared" si="341"/>
        <v>0</v>
      </c>
      <c r="P2191" s="8">
        <f t="shared" si="342"/>
        <v>83.5</v>
      </c>
      <c r="Q2191" s="9">
        <f t="shared" si="344"/>
        <v>65.025000000000006</v>
      </c>
      <c r="R2191" s="9">
        <f t="shared" si="345"/>
        <v>50.875</v>
      </c>
      <c r="S2191" s="9">
        <f t="shared" si="346"/>
        <v>60.075000000000003</v>
      </c>
      <c r="T2191" s="9">
        <f t="shared" si="347"/>
        <v>58.375</v>
      </c>
      <c r="U2191" s="8">
        <f t="shared" si="348"/>
        <v>58.658333333333339</v>
      </c>
      <c r="V2191" s="8">
        <f t="shared" si="349"/>
        <v>58.587500000000006</v>
      </c>
    </row>
    <row r="2192" spans="1:22" ht="13.5" x14ac:dyDescent="0.25">
      <c r="A2192" s="3">
        <f>RSI!A2192</f>
        <v>45484</v>
      </c>
      <c r="B2192" s="2">
        <f>RSI!B2192</f>
        <v>6.4718999999999998</v>
      </c>
      <c r="C2192" s="2">
        <f>RSI!I2192</f>
        <v>59.366647325954183</v>
      </c>
      <c r="D2192" s="2">
        <f>MACD!E2192</f>
        <v>-0.24730447332278871</v>
      </c>
      <c r="E2192" s="2">
        <f>MACD!F2192</f>
        <v>-0.15268946136554865</v>
      </c>
      <c r="F2192" s="2">
        <f>'Moving Avg'!D2192</f>
        <v>6.4231999999999996</v>
      </c>
      <c r="G2192" s="2">
        <f>'Moving Avg'!F2192</f>
        <v>6.1885849999999998</v>
      </c>
      <c r="H2192" s="2">
        <f>'Moving Avg'!G2192</f>
        <v>6.3947359999999982</v>
      </c>
      <c r="I2192" s="2">
        <f>'Moving Avg'!H2192</f>
        <v>6.762958499999999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  <c r="M2192" s="8">
        <f t="shared" si="343"/>
        <v>50</v>
      </c>
      <c r="N2192" s="8">
        <f t="shared" si="340"/>
        <v>100</v>
      </c>
      <c r="O2192" s="8">
        <f t="shared" si="341"/>
        <v>0</v>
      </c>
      <c r="P2192" s="8">
        <f t="shared" si="342"/>
        <v>16.5</v>
      </c>
      <c r="Q2192" s="9">
        <f t="shared" si="344"/>
        <v>54.975000000000001</v>
      </c>
      <c r="R2192" s="9">
        <f t="shared" si="345"/>
        <v>34.125</v>
      </c>
      <c r="S2192" s="9">
        <f t="shared" si="346"/>
        <v>29.925000000000001</v>
      </c>
      <c r="T2192" s="9">
        <f t="shared" si="347"/>
        <v>41.625</v>
      </c>
      <c r="U2192" s="8">
        <f t="shared" si="348"/>
        <v>39.674999999999997</v>
      </c>
      <c r="V2192" s="8">
        <f t="shared" si="349"/>
        <v>40.162499999999994</v>
      </c>
    </row>
    <row r="2193" spans="1:22" ht="13.5" x14ac:dyDescent="0.25">
      <c r="A2193" s="3">
        <f>RSI!A2193</f>
        <v>45485</v>
      </c>
      <c r="B2193" s="2">
        <f>RSI!B2193</f>
        <v>6.5094000000000003</v>
      </c>
      <c r="C2193" s="2">
        <f>RSI!I2193</f>
        <v>61.000068221718401</v>
      </c>
      <c r="D2193" s="2">
        <f>MACD!E2193</f>
        <v>-0.22157933342222869</v>
      </c>
      <c r="E2193" s="2">
        <f>MACD!F2193</f>
        <v>-0.16646743577688466</v>
      </c>
      <c r="F2193" s="2">
        <f>'Moving Avg'!D2193</f>
        <v>6.4512999999999989</v>
      </c>
      <c r="G2193" s="2">
        <f>'Moving Avg'!F2193</f>
        <v>6.2119999999999997</v>
      </c>
      <c r="H2193" s="2">
        <f>'Moving Avg'!G2193</f>
        <v>6.3904279999999991</v>
      </c>
      <c r="I2193" s="2">
        <f>'Moving Avg'!H2193</f>
        <v>6.7590249999999976</v>
      </c>
      <c r="J2193" s="6" t="str">
        <f>OBV!F2193</f>
        <v>BULLISH</v>
      </c>
      <c r="K2193" s="6" t="str">
        <f>OBV!G2193</f>
        <v>STRONG</v>
      </c>
      <c r="L2193" s="6" t="str">
        <f>OBV!H2193</f>
        <v>CONFIRMED BULLISH</v>
      </c>
      <c r="M2193" s="8">
        <f t="shared" si="343"/>
        <v>50</v>
      </c>
      <c r="N2193" s="8">
        <f t="shared" si="340"/>
        <v>100</v>
      </c>
      <c r="O2193" s="8">
        <f t="shared" si="341"/>
        <v>0</v>
      </c>
      <c r="P2193" s="8">
        <f t="shared" si="342"/>
        <v>100</v>
      </c>
      <c r="Q2193" s="9">
        <f t="shared" si="344"/>
        <v>67.5</v>
      </c>
      <c r="R2193" s="9">
        <f t="shared" si="345"/>
        <v>55</v>
      </c>
      <c r="S2193" s="9">
        <f t="shared" si="346"/>
        <v>67.5</v>
      </c>
      <c r="T2193" s="9">
        <f t="shared" si="347"/>
        <v>62.5</v>
      </c>
      <c r="U2193" s="8">
        <f t="shared" si="348"/>
        <v>63.333333333333336</v>
      </c>
      <c r="V2193" s="8">
        <f t="shared" si="349"/>
        <v>63.125</v>
      </c>
    </row>
    <row r="2194" spans="1:22" ht="13.5" x14ac:dyDescent="0.25">
      <c r="A2194" s="3">
        <f>RSI!A2194</f>
        <v>45488</v>
      </c>
      <c r="B2194" s="2">
        <f>RSI!B2194</f>
        <v>6.5281000000000002</v>
      </c>
      <c r="C2194" s="2">
        <f>RSI!I2194</f>
        <v>61.824203636419028</v>
      </c>
      <c r="D2194" s="2">
        <f>MACD!E2194</f>
        <v>-0.20963423140985515</v>
      </c>
      <c r="E2194" s="2">
        <f>MACD!F2194</f>
        <v>-0.1751007949034788</v>
      </c>
      <c r="F2194" s="2">
        <f>'Moving Avg'!D2194</f>
        <v>6.4831400000000006</v>
      </c>
      <c r="G2194" s="2">
        <f>'Moving Avg'!F2194</f>
        <v>6.2363499999999998</v>
      </c>
      <c r="H2194" s="2">
        <f>'Moving Avg'!G2194</f>
        <v>6.3866819999999995</v>
      </c>
      <c r="I2194" s="2">
        <f>'Moving Avg'!H2194</f>
        <v>6.755606499999999</v>
      </c>
      <c r="J2194" s="6" t="str">
        <f>OBV!F2194</f>
        <v>BULLISH</v>
      </c>
      <c r="K2194" s="6" t="str">
        <f>OBV!G2194</f>
        <v>STRONG</v>
      </c>
      <c r="L2194" s="6" t="str">
        <f>OBV!H2194</f>
        <v>CONFIRMED BULLISH</v>
      </c>
      <c r="M2194" s="8">
        <f t="shared" si="343"/>
        <v>50</v>
      </c>
      <c r="N2194" s="8">
        <f t="shared" si="340"/>
        <v>100</v>
      </c>
      <c r="O2194" s="8">
        <f t="shared" si="341"/>
        <v>0</v>
      </c>
      <c r="P2194" s="8">
        <f t="shared" si="342"/>
        <v>100</v>
      </c>
      <c r="Q2194" s="9">
        <f t="shared" si="344"/>
        <v>67.5</v>
      </c>
      <c r="R2194" s="9">
        <f t="shared" si="345"/>
        <v>55</v>
      </c>
      <c r="S2194" s="9">
        <f t="shared" si="346"/>
        <v>67.5</v>
      </c>
      <c r="T2194" s="9">
        <f t="shared" si="347"/>
        <v>62.5</v>
      </c>
      <c r="U2194" s="8">
        <f t="shared" si="348"/>
        <v>63.333333333333336</v>
      </c>
      <c r="V2194" s="8">
        <f t="shared" si="349"/>
        <v>63.125</v>
      </c>
    </row>
    <row r="2195" spans="1:22" ht="13.5" x14ac:dyDescent="0.25">
      <c r="A2195" s="3">
        <f>RSI!A2195</f>
        <v>45489</v>
      </c>
      <c r="B2195" s="2">
        <f>RSI!B2195</f>
        <v>6.6498999999999997</v>
      </c>
      <c r="C2195" s="2">
        <f>RSI!I2195</f>
        <v>66.752374224303423</v>
      </c>
      <c r="D2195" s="2">
        <f>MACD!E2195</f>
        <v>-0.20979081266614585</v>
      </c>
      <c r="E2195" s="2">
        <f>MACD!F2195</f>
        <v>-0.18203879845601223</v>
      </c>
      <c r="F2195" s="2">
        <f>'Moving Avg'!D2195</f>
        <v>6.5243599999999997</v>
      </c>
      <c r="G2195" s="2">
        <f>'Moving Avg'!F2195</f>
        <v>6.2738149999999999</v>
      </c>
      <c r="H2195" s="2">
        <f>'Moving Avg'!G2195</f>
        <v>6.3829360000000008</v>
      </c>
      <c r="I2195" s="2">
        <f>'Moving Avg'!H2195</f>
        <v>6.7527969999999975</v>
      </c>
      <c r="J2195" s="6" t="str">
        <f>OBV!F2195</f>
        <v>BULLISH</v>
      </c>
      <c r="K2195" s="6" t="str">
        <f>OBV!G2195</f>
        <v>STRONG</v>
      </c>
      <c r="L2195" s="6" t="str">
        <f>OBV!H2195</f>
        <v>CONFIRMED BULLISH</v>
      </c>
      <c r="M2195" s="8">
        <f t="shared" si="343"/>
        <v>50</v>
      </c>
      <c r="N2195" s="8">
        <f t="shared" si="340"/>
        <v>100</v>
      </c>
      <c r="O2195" s="8">
        <f t="shared" si="341"/>
        <v>0</v>
      </c>
      <c r="P2195" s="8">
        <f t="shared" si="342"/>
        <v>100</v>
      </c>
      <c r="Q2195" s="9">
        <f t="shared" si="344"/>
        <v>67.5</v>
      </c>
      <c r="R2195" s="9">
        <f t="shared" si="345"/>
        <v>55</v>
      </c>
      <c r="S2195" s="9">
        <f t="shared" si="346"/>
        <v>67.5</v>
      </c>
      <c r="T2195" s="9">
        <f t="shared" si="347"/>
        <v>62.5</v>
      </c>
      <c r="U2195" s="8">
        <f t="shared" si="348"/>
        <v>63.333333333333336</v>
      </c>
      <c r="V2195" s="8">
        <f t="shared" si="349"/>
        <v>63.125</v>
      </c>
    </row>
    <row r="2196" spans="1:22" ht="13.5" x14ac:dyDescent="0.25">
      <c r="A2196" s="3">
        <f>RSI!A2196</f>
        <v>45490</v>
      </c>
      <c r="B2196" s="2">
        <f>RSI!B2196</f>
        <v>6.6029999999999998</v>
      </c>
      <c r="C2196" s="2">
        <f>RSI!I2196</f>
        <v>63.360598438793822</v>
      </c>
      <c r="D2196" s="2">
        <f>MACD!E2196</f>
        <v>-0.19390333857730013</v>
      </c>
      <c r="E2196" s="2">
        <f>MACD!F2196</f>
        <v>-0.18441170648026983</v>
      </c>
      <c r="F2196" s="2">
        <f>'Moving Avg'!D2196</f>
        <v>6.5524599999999991</v>
      </c>
      <c r="G2196" s="2">
        <f>'Moving Avg'!F2196</f>
        <v>6.308935</v>
      </c>
      <c r="H2196" s="2">
        <f>'Moving Avg'!G2196</f>
        <v>6.3782520000000007</v>
      </c>
      <c r="I2196" s="2">
        <f>'Moving Avg'!H2196</f>
        <v>6.7497529999999983</v>
      </c>
      <c r="J2196" s="6" t="str">
        <f>OBV!F2196</f>
        <v>BULLISH</v>
      </c>
      <c r="K2196" s="6" t="str">
        <f>OBV!G2196</f>
        <v>STRONG</v>
      </c>
      <c r="L2196" s="6" t="str">
        <f>OBV!H2196</f>
        <v>CONFIRMED BULLISH</v>
      </c>
      <c r="M2196" s="8">
        <f t="shared" si="343"/>
        <v>50</v>
      </c>
      <c r="N2196" s="8">
        <f t="shared" si="340"/>
        <v>45</v>
      </c>
      <c r="O2196" s="8">
        <f t="shared" si="341"/>
        <v>0</v>
      </c>
      <c r="P2196" s="8">
        <f t="shared" si="342"/>
        <v>100</v>
      </c>
      <c r="Q2196" s="9">
        <f t="shared" si="344"/>
        <v>48.25</v>
      </c>
      <c r="R2196" s="9">
        <f t="shared" si="345"/>
        <v>44</v>
      </c>
      <c r="S2196" s="9">
        <f t="shared" si="346"/>
        <v>59.25</v>
      </c>
      <c r="T2196" s="9">
        <f t="shared" si="347"/>
        <v>48.75</v>
      </c>
      <c r="U2196" s="8">
        <f t="shared" si="348"/>
        <v>50.5</v>
      </c>
      <c r="V2196" s="8">
        <f t="shared" si="349"/>
        <v>50.0625</v>
      </c>
    </row>
    <row r="2197" spans="1:22" ht="13.5" x14ac:dyDescent="0.25">
      <c r="A2197" s="3">
        <f>RSI!A2197</f>
        <v>45491</v>
      </c>
      <c r="B2197" s="2">
        <f>RSI!B2197</f>
        <v>6.5561999999999996</v>
      </c>
      <c r="C2197" s="2">
        <f>RSI!I2197</f>
        <v>60.080036085334157</v>
      </c>
      <c r="D2197" s="2">
        <f>MACD!E2197</f>
        <v>-0.16404730231307862</v>
      </c>
      <c r="E2197" s="2">
        <f>MACD!F2197</f>
        <v>-0.1803388256468316</v>
      </c>
      <c r="F2197" s="2">
        <f>'Moving Avg'!D2197</f>
        <v>6.5693199999999994</v>
      </c>
      <c r="G2197" s="2">
        <f>'Moving Avg'!F2197</f>
        <v>6.3473349999999993</v>
      </c>
      <c r="H2197" s="2">
        <f>'Moving Avg'!G2197</f>
        <v>6.3728200000000017</v>
      </c>
      <c r="I2197" s="2">
        <f>'Moving Avg'!H2197</f>
        <v>6.7448359999999976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3"/>
        <v>50</v>
      </c>
      <c r="N2197" s="8">
        <f t="shared" si="340"/>
        <v>0</v>
      </c>
      <c r="O2197" s="8">
        <f t="shared" si="341"/>
        <v>0</v>
      </c>
      <c r="P2197" s="8">
        <f t="shared" si="342"/>
        <v>16.5</v>
      </c>
      <c r="Q2197" s="9">
        <f t="shared" si="344"/>
        <v>19.975000000000001</v>
      </c>
      <c r="R2197" s="9">
        <f t="shared" si="345"/>
        <v>14.125</v>
      </c>
      <c r="S2197" s="9">
        <f t="shared" si="346"/>
        <v>14.925000000000001</v>
      </c>
      <c r="T2197" s="9">
        <f t="shared" si="347"/>
        <v>16.625</v>
      </c>
      <c r="U2197" s="8">
        <f t="shared" si="348"/>
        <v>16.341666666666669</v>
      </c>
      <c r="V2197" s="8">
        <f t="shared" si="349"/>
        <v>16.412500000000001</v>
      </c>
    </row>
    <row r="2198" spans="1:22" ht="13.5" x14ac:dyDescent="0.25">
      <c r="A2198" s="3">
        <f>RSI!A2198</f>
        <v>45492</v>
      </c>
      <c r="B2198" s="2">
        <f>RSI!B2198</f>
        <v>6.5561999999999996</v>
      </c>
      <c r="C2198" s="2">
        <f>RSI!I2198</f>
        <v>60.080036085334157</v>
      </c>
      <c r="D2198" s="2">
        <f>MACD!E2198</f>
        <v>-0.15425414225064848</v>
      </c>
      <c r="E2198" s="2">
        <f>MACD!F2198</f>
        <v>-0.17512188896759498</v>
      </c>
      <c r="F2198" s="2">
        <f>'Moving Avg'!D2198</f>
        <v>6.5786800000000003</v>
      </c>
      <c r="G2198" s="2">
        <f>'Moving Avg'!F2198</f>
        <v>6.3688750000000001</v>
      </c>
      <c r="H2198" s="2">
        <f>'Moving Avg'!G2198</f>
        <v>6.3677619999999999</v>
      </c>
      <c r="I2198" s="2">
        <f>'Moving Avg'!H2198</f>
        <v>6.7406214999999987</v>
      </c>
      <c r="J2198" s="6" t="str">
        <f>OBV!F2198</f>
        <v>BEARISH</v>
      </c>
      <c r="K2198" s="6" t="str">
        <f>OBV!G2198</f>
        <v>WEAK</v>
      </c>
      <c r="L2198" s="6" t="str">
        <f>OBV!H2198</f>
        <v>BEARISH DIVERGENCE</v>
      </c>
      <c r="M2198" s="8">
        <f t="shared" si="343"/>
        <v>50</v>
      </c>
      <c r="N2198" s="8">
        <f t="shared" si="340"/>
        <v>0</v>
      </c>
      <c r="O2198" s="8">
        <f t="shared" si="341"/>
        <v>0</v>
      </c>
      <c r="P2198" s="8">
        <f t="shared" si="342"/>
        <v>0</v>
      </c>
      <c r="Q2198" s="9">
        <f t="shared" si="344"/>
        <v>17.5</v>
      </c>
      <c r="R2198" s="9">
        <f t="shared" si="345"/>
        <v>10</v>
      </c>
      <c r="S2198" s="9">
        <f t="shared" si="346"/>
        <v>7.5</v>
      </c>
      <c r="T2198" s="9">
        <f t="shared" si="347"/>
        <v>12.5</v>
      </c>
      <c r="U2198" s="8">
        <f t="shared" si="348"/>
        <v>11.666666666666666</v>
      </c>
      <c r="V2198" s="8">
        <f t="shared" si="349"/>
        <v>11.875</v>
      </c>
    </row>
    <row r="2199" spans="1:22" ht="13.5" x14ac:dyDescent="0.25">
      <c r="A2199" s="3">
        <f>RSI!A2199</f>
        <v>45495</v>
      </c>
      <c r="B2199" s="2">
        <f>RSI!B2199</f>
        <v>6.6218000000000004</v>
      </c>
      <c r="C2199" s="2">
        <f>RSI!I2199</f>
        <v>63.179233258003073</v>
      </c>
      <c r="D2199" s="2">
        <f>MACD!E2199</f>
        <v>-0.15181728872879319</v>
      </c>
      <c r="E2199" s="2">
        <f>MACD!F2199</f>
        <v>-0.17046096891983462</v>
      </c>
      <c r="F2199" s="2">
        <f>'Moving Avg'!D2199</f>
        <v>6.5974199999999996</v>
      </c>
      <c r="G2199" s="2">
        <f>'Moving Avg'!F2199</f>
        <v>6.3955700000000011</v>
      </c>
      <c r="H2199" s="2">
        <f>'Moving Avg'!G2199</f>
        <v>6.3645779999999998</v>
      </c>
      <c r="I2199" s="2">
        <f>'Moving Avg'!H2199</f>
        <v>6.7368754999999974</v>
      </c>
      <c r="J2199" s="6" t="str">
        <f>OBV!F2199</f>
        <v>BEARISH</v>
      </c>
      <c r="K2199" s="6" t="str">
        <f>OBV!G2199</f>
        <v>WEAK</v>
      </c>
      <c r="L2199" s="6" t="str">
        <f>OBV!H2199</f>
        <v>BEARISH DIVERGENCE</v>
      </c>
      <c r="M2199" s="8">
        <f t="shared" si="343"/>
        <v>50</v>
      </c>
      <c r="N2199" s="8">
        <f t="shared" si="340"/>
        <v>0</v>
      </c>
      <c r="O2199" s="8">
        <f t="shared" si="341"/>
        <v>0</v>
      </c>
      <c r="P2199" s="8">
        <f t="shared" si="342"/>
        <v>0</v>
      </c>
      <c r="Q2199" s="9">
        <f t="shared" si="344"/>
        <v>17.5</v>
      </c>
      <c r="R2199" s="9">
        <f t="shared" si="345"/>
        <v>10</v>
      </c>
      <c r="S2199" s="9">
        <f t="shared" si="346"/>
        <v>7.5</v>
      </c>
      <c r="T2199" s="9">
        <f t="shared" si="347"/>
        <v>12.5</v>
      </c>
      <c r="U2199" s="8">
        <f t="shared" si="348"/>
        <v>11.666666666666666</v>
      </c>
      <c r="V2199" s="8">
        <f t="shared" si="349"/>
        <v>11.875</v>
      </c>
    </row>
    <row r="2200" spans="1:22" ht="13.5" x14ac:dyDescent="0.25">
      <c r="A2200" s="3">
        <f>RSI!A2200</f>
        <v>45496</v>
      </c>
      <c r="B2200" s="2">
        <f>RSI!B2200</f>
        <v>6.5937000000000001</v>
      </c>
      <c r="C2200" s="2">
        <f>RSI!I2200</f>
        <v>60.994798724833935</v>
      </c>
      <c r="D2200" s="2">
        <f>MACD!E2200</f>
        <v>-0.1374554543315698</v>
      </c>
      <c r="E2200" s="2">
        <f>MACD!F2200</f>
        <v>-0.16385986600218166</v>
      </c>
      <c r="F2200" s="2">
        <f>'Moving Avg'!D2200</f>
        <v>6.5861800000000006</v>
      </c>
      <c r="G2200" s="2">
        <f>'Moving Avg'!F2200</f>
        <v>6.4255450000000014</v>
      </c>
      <c r="H2200" s="2">
        <f>'Moving Avg'!G2200</f>
        <v>6.3634540000000008</v>
      </c>
      <c r="I2200" s="2">
        <f>'Moving Avg'!H2200</f>
        <v>6.7328484999999976</v>
      </c>
      <c r="J2200" s="6" t="str">
        <f>OBV!F2200</f>
        <v>BEARISH</v>
      </c>
      <c r="K2200" s="6" t="str">
        <f>OBV!G2200</f>
        <v>WEAK</v>
      </c>
      <c r="L2200" s="6" t="str">
        <f>OBV!H2200</f>
        <v>CONFIRMED BEARISH</v>
      </c>
      <c r="M2200" s="8">
        <f t="shared" si="343"/>
        <v>50</v>
      </c>
      <c r="N2200" s="8">
        <f t="shared" si="340"/>
        <v>0</v>
      </c>
      <c r="O2200" s="8">
        <f t="shared" si="341"/>
        <v>0</v>
      </c>
      <c r="P2200" s="8">
        <f t="shared" si="342"/>
        <v>0</v>
      </c>
      <c r="Q2200" s="9">
        <f t="shared" si="344"/>
        <v>17.5</v>
      </c>
      <c r="R2200" s="9">
        <f t="shared" si="345"/>
        <v>10</v>
      </c>
      <c r="S2200" s="9">
        <f t="shared" si="346"/>
        <v>7.5</v>
      </c>
      <c r="T2200" s="9">
        <f t="shared" si="347"/>
        <v>12.5</v>
      </c>
      <c r="U2200" s="8">
        <f t="shared" si="348"/>
        <v>11.666666666666666</v>
      </c>
      <c r="V2200" s="8">
        <f t="shared" si="349"/>
        <v>11.875</v>
      </c>
    </row>
    <row r="2201" spans="1:22" ht="13.5" x14ac:dyDescent="0.25">
      <c r="A2201" s="3">
        <f>RSI!A2201</f>
        <v>45497</v>
      </c>
      <c r="B2201" s="2">
        <f>RSI!B2201</f>
        <v>6.6218000000000004</v>
      </c>
      <c r="C2201" s="2">
        <f>RSI!I2201</f>
        <v>62.395013956889471</v>
      </c>
      <c r="D2201" s="2">
        <f>MACD!E2201</f>
        <v>-0.12554968146386969</v>
      </c>
      <c r="E2201" s="2">
        <f>MACD!F2201</f>
        <v>-0.15619782909451929</v>
      </c>
      <c r="F2201" s="2">
        <f>'Moving Avg'!D2201</f>
        <v>6.5899400000000004</v>
      </c>
      <c r="G2201" s="2">
        <f>'Moving Avg'!F2201</f>
        <v>6.4527100000000006</v>
      </c>
      <c r="H2201" s="2">
        <f>'Moving Avg'!G2201</f>
        <v>6.363080000000001</v>
      </c>
      <c r="I2201" s="2">
        <f>'Moving Avg'!H2201</f>
        <v>6.7290084999999973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  <c r="M2201" s="8">
        <f t="shared" si="343"/>
        <v>50</v>
      </c>
      <c r="N2201" s="8">
        <f t="shared" si="340"/>
        <v>0</v>
      </c>
      <c r="O2201" s="8">
        <f t="shared" si="341"/>
        <v>0</v>
      </c>
      <c r="P2201" s="8">
        <f t="shared" si="342"/>
        <v>83.5</v>
      </c>
      <c r="Q2201" s="9">
        <f t="shared" si="344"/>
        <v>30.024999999999999</v>
      </c>
      <c r="R2201" s="9">
        <f t="shared" si="345"/>
        <v>30.875</v>
      </c>
      <c r="S2201" s="9">
        <f t="shared" si="346"/>
        <v>45.075000000000003</v>
      </c>
      <c r="T2201" s="9">
        <f t="shared" si="347"/>
        <v>33.375</v>
      </c>
      <c r="U2201" s="8">
        <f t="shared" si="348"/>
        <v>35.324999999999996</v>
      </c>
      <c r="V2201" s="8">
        <f t="shared" si="349"/>
        <v>34.837499999999999</v>
      </c>
    </row>
    <row r="2202" spans="1:22" ht="13.5" x14ac:dyDescent="0.25">
      <c r="A2202" s="3">
        <f>RSI!A2202</f>
        <v>45499</v>
      </c>
      <c r="B2202" s="2">
        <f>RSI!B2202</f>
        <v>6.6218000000000004</v>
      </c>
      <c r="C2202" s="2">
        <f>RSI!I2202</f>
        <v>62.395013956889471</v>
      </c>
      <c r="D2202" s="2">
        <f>MACD!E2202</f>
        <v>-0.1151602619069676</v>
      </c>
      <c r="E2202" s="2">
        <f>MACD!F2202</f>
        <v>-0.14799031565700896</v>
      </c>
      <c r="F2202" s="2">
        <f>'Moving Avg'!D2202</f>
        <v>6.603060000000001</v>
      </c>
      <c r="G2202" s="2">
        <f>'Moving Avg'!F2202</f>
        <v>6.4840900000000001</v>
      </c>
      <c r="H2202" s="2">
        <f>'Moving Avg'!G2202</f>
        <v>6.362706000000002</v>
      </c>
      <c r="I2202" s="2">
        <f>'Moving Avg'!H2202</f>
        <v>6.725870999999997</v>
      </c>
      <c r="J2202" s="6" t="str">
        <f>OBV!F2202</f>
        <v>BULLISH</v>
      </c>
      <c r="K2202" s="6" t="str">
        <f>OBV!G2202</f>
        <v>STRONG</v>
      </c>
      <c r="L2202" s="6" t="str">
        <f>OBV!H2202</f>
        <v>CONFIRMED BULLISH</v>
      </c>
      <c r="M2202" s="8">
        <f t="shared" si="343"/>
        <v>50</v>
      </c>
      <c r="N2202" s="8">
        <f t="shared" si="340"/>
        <v>0</v>
      </c>
      <c r="O2202" s="8">
        <f t="shared" si="341"/>
        <v>0</v>
      </c>
      <c r="P2202" s="8">
        <f t="shared" si="342"/>
        <v>100</v>
      </c>
      <c r="Q2202" s="9">
        <f t="shared" si="344"/>
        <v>32.5</v>
      </c>
      <c r="R2202" s="9">
        <f t="shared" si="345"/>
        <v>35</v>
      </c>
      <c r="S2202" s="9">
        <f t="shared" si="346"/>
        <v>52.5</v>
      </c>
      <c r="T2202" s="9">
        <f t="shared" si="347"/>
        <v>37.5</v>
      </c>
      <c r="U2202" s="8">
        <f t="shared" si="348"/>
        <v>40</v>
      </c>
      <c r="V2202" s="8">
        <f t="shared" si="349"/>
        <v>39.375</v>
      </c>
    </row>
    <row r="2203" spans="1:22" ht="13.5" x14ac:dyDescent="0.25">
      <c r="A2203" s="3">
        <f>RSI!A2203</f>
        <v>45502</v>
      </c>
      <c r="B2203" s="2">
        <f>RSI!B2203</f>
        <v>6.6218000000000004</v>
      </c>
      <c r="C2203" s="2">
        <f>RSI!I2203</f>
        <v>62.395013956889471</v>
      </c>
      <c r="D2203" s="2">
        <f>MACD!E2203</f>
        <v>-0.10164706696173642</v>
      </c>
      <c r="E2203" s="2">
        <f>MACD!F2203</f>
        <v>-0.13872166591795446</v>
      </c>
      <c r="F2203" s="2">
        <f>'Moving Avg'!D2203</f>
        <v>6.6161799999999999</v>
      </c>
      <c r="G2203" s="2">
        <f>'Moving Avg'!F2203</f>
        <v>6.4990750000000004</v>
      </c>
      <c r="H2203" s="2">
        <f>'Moving Avg'!G2203</f>
        <v>6.3593340000000014</v>
      </c>
      <c r="I2203" s="2">
        <f>'Moving Avg'!H2203</f>
        <v>6.7228739999999956</v>
      </c>
      <c r="J2203" s="6" t="str">
        <f>OBV!F2203</f>
        <v>BULLISH</v>
      </c>
      <c r="K2203" s="6" t="str">
        <f>OBV!G2203</f>
        <v>STRONG</v>
      </c>
      <c r="L2203" s="6" t="str">
        <f>OBV!H2203</f>
        <v>CONFIRMED BULLISH</v>
      </c>
      <c r="M2203" s="8">
        <f t="shared" si="343"/>
        <v>50</v>
      </c>
      <c r="N2203" s="8">
        <f t="shared" si="340"/>
        <v>0</v>
      </c>
      <c r="O2203" s="8">
        <f t="shared" si="341"/>
        <v>0</v>
      </c>
      <c r="P2203" s="8">
        <f t="shared" si="342"/>
        <v>100</v>
      </c>
      <c r="Q2203" s="9">
        <f t="shared" si="344"/>
        <v>32.5</v>
      </c>
      <c r="R2203" s="9">
        <f t="shared" si="345"/>
        <v>35</v>
      </c>
      <c r="S2203" s="9">
        <f t="shared" si="346"/>
        <v>52.5</v>
      </c>
      <c r="T2203" s="9">
        <f t="shared" si="347"/>
        <v>37.5</v>
      </c>
      <c r="U2203" s="8">
        <f t="shared" si="348"/>
        <v>40</v>
      </c>
      <c r="V2203" s="8">
        <f t="shared" si="349"/>
        <v>39.375</v>
      </c>
    </row>
    <row r="2204" spans="1:22" ht="13.5" x14ac:dyDescent="0.25">
      <c r="A2204" s="3">
        <f>RSI!A2204</f>
        <v>45503</v>
      </c>
      <c r="B2204" s="2">
        <f>RSI!B2204</f>
        <v>6.5561999999999996</v>
      </c>
      <c r="C2204" s="2">
        <f>RSI!I2204</f>
        <v>56.482924226587805</v>
      </c>
      <c r="D2204" s="2">
        <f>MACD!E2204</f>
        <v>-8.3446164176023352E-2</v>
      </c>
      <c r="E2204" s="2">
        <f>MACD!F2204</f>
        <v>-0.12766656556956824</v>
      </c>
      <c r="F2204" s="2">
        <f>'Moving Avg'!D2204</f>
        <v>6.6030599999999993</v>
      </c>
      <c r="G2204" s="2">
        <f>'Moving Avg'!F2204</f>
        <v>6.5131249999999996</v>
      </c>
      <c r="H2204" s="2">
        <f>'Moving Avg'!G2204</f>
        <v>6.3552120000000016</v>
      </c>
      <c r="I2204" s="2">
        <f>'Moving Avg'!H2204</f>
        <v>6.7193614999999953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3"/>
        <v>50</v>
      </c>
      <c r="N2204" s="8">
        <f t="shared" si="340"/>
        <v>0</v>
      </c>
      <c r="O2204" s="8">
        <f t="shared" si="341"/>
        <v>0</v>
      </c>
      <c r="P2204" s="8">
        <f t="shared" si="342"/>
        <v>16.5</v>
      </c>
      <c r="Q2204" s="9">
        <f t="shared" si="344"/>
        <v>19.975000000000001</v>
      </c>
      <c r="R2204" s="9">
        <f t="shared" si="345"/>
        <v>14.125</v>
      </c>
      <c r="S2204" s="9">
        <f t="shared" si="346"/>
        <v>14.925000000000001</v>
      </c>
      <c r="T2204" s="9">
        <f t="shared" si="347"/>
        <v>16.625</v>
      </c>
      <c r="U2204" s="8">
        <f t="shared" si="348"/>
        <v>16.341666666666669</v>
      </c>
      <c r="V2204" s="8">
        <f t="shared" si="349"/>
        <v>16.412500000000001</v>
      </c>
    </row>
    <row r="2205" spans="1:22" ht="13.5" x14ac:dyDescent="0.25">
      <c r="A2205" s="3">
        <f>RSI!A2205</f>
        <v>45504</v>
      </c>
      <c r="B2205" s="2">
        <f>RSI!B2205</f>
        <v>6.5561999999999996</v>
      </c>
      <c r="C2205" s="2">
        <f>RSI!I2205</f>
        <v>56.482924226587805</v>
      </c>
      <c r="D2205" s="2">
        <f>MACD!E2205</f>
        <v>-4.9817010549882745E-2</v>
      </c>
      <c r="E2205" s="2">
        <f>MACD!F2205</f>
        <v>-0.11209665456563114</v>
      </c>
      <c r="F2205" s="2">
        <f>'Moving Avg'!D2205</f>
        <v>6.5955600000000008</v>
      </c>
      <c r="G2205" s="2">
        <f>'Moving Avg'!F2205</f>
        <v>6.5271750000000015</v>
      </c>
      <c r="H2205" s="2">
        <f>'Moving Avg'!G2205</f>
        <v>6.3520280000000007</v>
      </c>
      <c r="I2205" s="2">
        <f>'Moving Avg'!H2205</f>
        <v>6.7158489999999951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  <c r="M2205" s="8">
        <f t="shared" si="343"/>
        <v>50</v>
      </c>
      <c r="N2205" s="8">
        <f t="shared" si="340"/>
        <v>0</v>
      </c>
      <c r="O2205" s="8">
        <f t="shared" si="341"/>
        <v>0</v>
      </c>
      <c r="P2205" s="8">
        <f t="shared" si="342"/>
        <v>66.5</v>
      </c>
      <c r="Q2205" s="9">
        <f t="shared" si="344"/>
        <v>27.475000000000001</v>
      </c>
      <c r="R2205" s="9">
        <f t="shared" si="345"/>
        <v>26.625</v>
      </c>
      <c r="S2205" s="9">
        <f t="shared" si="346"/>
        <v>37.424999999999997</v>
      </c>
      <c r="T2205" s="9">
        <f t="shared" si="347"/>
        <v>29.125</v>
      </c>
      <c r="U2205" s="8">
        <f t="shared" si="348"/>
        <v>30.508333333333336</v>
      </c>
      <c r="V2205" s="8">
        <f t="shared" si="349"/>
        <v>30.162500000000001</v>
      </c>
    </row>
    <row r="2206" spans="1:22" ht="13.5" x14ac:dyDescent="0.25">
      <c r="A2206" s="3">
        <f>RSI!A2206</f>
        <v>45505</v>
      </c>
      <c r="B2206" s="2">
        <f>RSI!B2206</f>
        <v>6.5561999999999996</v>
      </c>
      <c r="C2206" s="2">
        <f>RSI!I2206</f>
        <v>56.482924226587805</v>
      </c>
      <c r="D2206" s="2">
        <f>MACD!E2206</f>
        <v>-2.9049246192650813E-2</v>
      </c>
      <c r="E2206" s="2">
        <f>MACD!F2206</f>
        <v>-9.5487172891035074E-2</v>
      </c>
      <c r="F2206" s="2">
        <f>'Moving Avg'!D2206</f>
        <v>6.5824400000000001</v>
      </c>
      <c r="G2206" s="2">
        <f>'Moving Avg'!F2206</f>
        <v>6.5365400000000005</v>
      </c>
      <c r="H2206" s="2">
        <f>'Moving Avg'!G2206</f>
        <v>6.3492180000000005</v>
      </c>
      <c r="I2206" s="2">
        <f>'Moving Avg'!H2206</f>
        <v>6.7123364999999948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3"/>
        <v>50</v>
      </c>
      <c r="N2206" s="8">
        <f t="shared" si="340"/>
        <v>0</v>
      </c>
      <c r="O2206" s="8">
        <f t="shared" si="341"/>
        <v>0</v>
      </c>
      <c r="P2206" s="8">
        <f t="shared" si="342"/>
        <v>16.5</v>
      </c>
      <c r="Q2206" s="9">
        <f t="shared" si="344"/>
        <v>19.975000000000001</v>
      </c>
      <c r="R2206" s="9">
        <f t="shared" si="345"/>
        <v>14.125</v>
      </c>
      <c r="S2206" s="9">
        <f t="shared" si="346"/>
        <v>14.925000000000001</v>
      </c>
      <c r="T2206" s="9">
        <f t="shared" si="347"/>
        <v>16.625</v>
      </c>
      <c r="U2206" s="8">
        <f t="shared" si="348"/>
        <v>16.341666666666669</v>
      </c>
      <c r="V2206" s="8">
        <f t="shared" si="349"/>
        <v>16.412500000000001</v>
      </c>
    </row>
    <row r="2207" spans="1:22" ht="13.5" x14ac:dyDescent="0.25">
      <c r="A2207" s="3">
        <f>RSI!A2207</f>
        <v>45506</v>
      </c>
      <c r="B2207" s="2">
        <f>RSI!B2207</f>
        <v>6.6498999999999997</v>
      </c>
      <c r="C2207" s="2">
        <f>RSI!I2207</f>
        <v>62.77526887242923</v>
      </c>
      <c r="D2207" s="2">
        <f>MACD!E2207</f>
        <v>-2.6054567608579049E-2</v>
      </c>
      <c r="E2207" s="2">
        <f>MACD!F2207</f>
        <v>-8.1600651834543875E-2</v>
      </c>
      <c r="F2207" s="2">
        <f>'Moving Avg'!D2207</f>
        <v>6.5880600000000005</v>
      </c>
      <c r="G2207" s="2">
        <f>'Moving Avg'!F2207</f>
        <v>6.545910000000001</v>
      </c>
      <c r="H2207" s="2">
        <f>'Moving Avg'!G2207</f>
        <v>6.3482820000000011</v>
      </c>
      <c r="I2207" s="2">
        <f>'Moving Avg'!H2207</f>
        <v>6.709245999999994</v>
      </c>
      <c r="J2207" s="6" t="str">
        <f>OBV!F2207</f>
        <v>BULLISH</v>
      </c>
      <c r="K2207" s="6" t="str">
        <f>OBV!G2207</f>
        <v>STRONG</v>
      </c>
      <c r="L2207" s="6" t="str">
        <f>OBV!H2207</f>
        <v>CONFIRMED BULLISH</v>
      </c>
      <c r="M2207" s="8">
        <f t="shared" si="343"/>
        <v>50</v>
      </c>
      <c r="N2207" s="8">
        <f t="shared" si="340"/>
        <v>0</v>
      </c>
      <c r="O2207" s="8">
        <f t="shared" si="341"/>
        <v>0</v>
      </c>
      <c r="P2207" s="8">
        <f t="shared" si="342"/>
        <v>100</v>
      </c>
      <c r="Q2207" s="9">
        <f t="shared" si="344"/>
        <v>32.5</v>
      </c>
      <c r="R2207" s="9">
        <f t="shared" si="345"/>
        <v>35</v>
      </c>
      <c r="S2207" s="9">
        <f t="shared" si="346"/>
        <v>52.5</v>
      </c>
      <c r="T2207" s="9">
        <f t="shared" si="347"/>
        <v>37.5</v>
      </c>
      <c r="U2207" s="8">
        <f t="shared" si="348"/>
        <v>40</v>
      </c>
      <c r="V2207" s="8">
        <f t="shared" si="349"/>
        <v>39.375</v>
      </c>
    </row>
    <row r="2208" spans="1:22" ht="13.5" x14ac:dyDescent="0.25">
      <c r="A2208" s="3">
        <f>RSI!A2208</f>
        <v>45509</v>
      </c>
      <c r="B2208" s="2">
        <f>RSI!B2208</f>
        <v>6.6498999999999997</v>
      </c>
      <c r="C2208" s="2">
        <f>RSI!I2208</f>
        <v>62.77526887242923</v>
      </c>
      <c r="D2208" s="2">
        <f>MACD!E2208</f>
        <v>-2.4479197577086609E-2</v>
      </c>
      <c r="E2208" s="2">
        <f>MACD!F2208</f>
        <v>-7.0176360983052424E-2</v>
      </c>
      <c r="F2208" s="2">
        <f>'Moving Avg'!D2208</f>
        <v>6.5936799999999991</v>
      </c>
      <c r="G2208" s="2">
        <f>'Moving Avg'!F2208</f>
        <v>6.5599600000000011</v>
      </c>
      <c r="H2208" s="2">
        <f>'Moving Avg'!G2208</f>
        <v>6.3490320000000011</v>
      </c>
      <c r="I2208" s="2">
        <f>'Moving Avg'!H2208</f>
        <v>6.7053124999999936</v>
      </c>
      <c r="J2208" s="6" t="str">
        <f>OBV!F2208</f>
        <v>BULLISH</v>
      </c>
      <c r="K2208" s="6" t="str">
        <f>OBV!G2208</f>
        <v>STRONG</v>
      </c>
      <c r="L2208" s="6" t="str">
        <f>OBV!H2208</f>
        <v>CONFIRMED BULLISH</v>
      </c>
      <c r="M2208" s="8">
        <f t="shared" si="343"/>
        <v>50</v>
      </c>
      <c r="N2208" s="8">
        <f t="shared" si="340"/>
        <v>0</v>
      </c>
      <c r="O2208" s="8">
        <f t="shared" si="341"/>
        <v>0</v>
      </c>
      <c r="P2208" s="8">
        <f t="shared" si="342"/>
        <v>100</v>
      </c>
      <c r="Q2208" s="9">
        <f t="shared" si="344"/>
        <v>32.5</v>
      </c>
      <c r="R2208" s="9">
        <f t="shared" si="345"/>
        <v>35</v>
      </c>
      <c r="S2208" s="9">
        <f t="shared" si="346"/>
        <v>52.5</v>
      </c>
      <c r="T2208" s="9">
        <f t="shared" si="347"/>
        <v>37.5</v>
      </c>
      <c r="U2208" s="8">
        <f t="shared" si="348"/>
        <v>40</v>
      </c>
      <c r="V2208" s="8">
        <f t="shared" si="349"/>
        <v>39.375</v>
      </c>
    </row>
    <row r="2209" spans="1:22" ht="13.5" x14ac:dyDescent="0.25">
      <c r="A2209" s="3">
        <f>RSI!A2209</f>
        <v>45510</v>
      </c>
      <c r="B2209" s="2">
        <f>RSI!B2209</f>
        <v>6.6405000000000003</v>
      </c>
      <c r="C2209" s="2">
        <f>RSI!I2209</f>
        <v>61.736656404164464</v>
      </c>
      <c r="D2209" s="2">
        <f>MACD!E2209</f>
        <v>-1.3245170372047532E-2</v>
      </c>
      <c r="E2209" s="2">
        <f>MACD!F2209</f>
        <v>-5.8790122860851453E-2</v>
      </c>
      <c r="F2209" s="2">
        <f>'Moving Avg'!D2209</f>
        <v>6.6105400000000003</v>
      </c>
      <c r="G2209" s="2">
        <f>'Moving Avg'!F2209</f>
        <v>6.5735400000000013</v>
      </c>
      <c r="H2209" s="2">
        <f>'Moving Avg'!G2209</f>
        <v>6.3484699999999998</v>
      </c>
      <c r="I2209" s="2">
        <f>'Moving Avg'!H2209</f>
        <v>6.7019874999999933</v>
      </c>
      <c r="J2209" s="6" t="str">
        <f>OBV!F2209</f>
        <v>BULLISH</v>
      </c>
      <c r="K2209" s="6" t="str">
        <f>OBV!G2209</f>
        <v>STRONG</v>
      </c>
      <c r="L2209" s="6" t="str">
        <f>OBV!H2209</f>
        <v>CONFIRMED BULLISH</v>
      </c>
      <c r="M2209" s="8">
        <f t="shared" si="343"/>
        <v>50</v>
      </c>
      <c r="N2209" s="8">
        <f t="shared" si="340"/>
        <v>0</v>
      </c>
      <c r="O2209" s="8">
        <f t="shared" si="341"/>
        <v>0</v>
      </c>
      <c r="P2209" s="8">
        <f t="shared" si="342"/>
        <v>100</v>
      </c>
      <c r="Q2209" s="9">
        <f t="shared" si="344"/>
        <v>32.5</v>
      </c>
      <c r="R2209" s="9">
        <f t="shared" si="345"/>
        <v>35</v>
      </c>
      <c r="S2209" s="9">
        <f t="shared" si="346"/>
        <v>52.5</v>
      </c>
      <c r="T2209" s="9">
        <f t="shared" si="347"/>
        <v>37.5</v>
      </c>
      <c r="U2209" s="8">
        <f t="shared" si="348"/>
        <v>40</v>
      </c>
      <c r="V2209" s="8">
        <f t="shared" si="349"/>
        <v>39.375</v>
      </c>
    </row>
    <row r="2210" spans="1:22" ht="13.5" x14ac:dyDescent="0.25">
      <c r="A2210" s="3">
        <f>RSI!A2210</f>
        <v>45511</v>
      </c>
      <c r="B2210" s="2">
        <f>RSI!B2210</f>
        <v>6.6218000000000004</v>
      </c>
      <c r="C2210" s="2">
        <f>RSI!I2210</f>
        <v>59.623268738454186</v>
      </c>
      <c r="D2210" s="2">
        <f>MACD!E2210</f>
        <v>-7.4436371444859262E-3</v>
      </c>
      <c r="E2210" s="2">
        <f>MACD!F2210</f>
        <v>-4.8520825717578348E-2</v>
      </c>
      <c r="F2210" s="2">
        <f>'Moving Avg'!D2210</f>
        <v>6.6236599999999992</v>
      </c>
      <c r="G2210" s="2">
        <f>'Moving Avg'!F2210</f>
        <v>6.582440000000001</v>
      </c>
      <c r="H2210" s="2">
        <f>'Moving Avg'!G2210</f>
        <v>6.3479080000000012</v>
      </c>
      <c r="I2210" s="2">
        <f>'Moving Avg'!H2210</f>
        <v>6.6988029999999936</v>
      </c>
      <c r="J2210" s="6" t="str">
        <f>OBV!F2210</f>
        <v>BULLISH</v>
      </c>
      <c r="K2210" s="6" t="str">
        <f>OBV!G2210</f>
        <v>STRONG</v>
      </c>
      <c r="L2210" s="6" t="str">
        <f>OBV!H2210</f>
        <v>CONFIRMED BULLISH</v>
      </c>
      <c r="M2210" s="8">
        <f t="shared" si="343"/>
        <v>50</v>
      </c>
      <c r="N2210" s="8">
        <f t="shared" si="340"/>
        <v>0</v>
      </c>
      <c r="O2210" s="8">
        <f t="shared" si="341"/>
        <v>0</v>
      </c>
      <c r="P2210" s="8">
        <f t="shared" si="342"/>
        <v>100</v>
      </c>
      <c r="Q2210" s="9">
        <f t="shared" si="344"/>
        <v>32.5</v>
      </c>
      <c r="R2210" s="9">
        <f t="shared" si="345"/>
        <v>35</v>
      </c>
      <c r="S2210" s="9">
        <f t="shared" si="346"/>
        <v>52.5</v>
      </c>
      <c r="T2210" s="9">
        <f t="shared" si="347"/>
        <v>37.5</v>
      </c>
      <c r="U2210" s="8">
        <f t="shared" si="348"/>
        <v>40</v>
      </c>
      <c r="V2210" s="8">
        <f t="shared" si="349"/>
        <v>39.375</v>
      </c>
    </row>
    <row r="2211" spans="1:22" ht="13.5" x14ac:dyDescent="0.25">
      <c r="A2211" s="3">
        <f>RSI!A2211</f>
        <v>45512</v>
      </c>
      <c r="B2211" s="2">
        <f>RSI!B2211</f>
        <v>6.6218000000000004</v>
      </c>
      <c r="C2211" s="2">
        <f>RSI!I2211</f>
        <v>59.623268738454186</v>
      </c>
      <c r="D2211" s="2">
        <f>MACD!E2211</f>
        <v>1.1894004229136002E-3</v>
      </c>
      <c r="E2211" s="2">
        <f>MACD!F2211</f>
        <v>-3.8578780489479964E-2</v>
      </c>
      <c r="F2211" s="2">
        <f>'Moving Avg'!D2211</f>
        <v>6.6367799999999999</v>
      </c>
      <c r="G2211" s="2">
        <f>'Moving Avg'!F2211</f>
        <v>6.5904050000000014</v>
      </c>
      <c r="H2211" s="2">
        <f>'Moving Avg'!G2211</f>
        <v>6.3529660000000003</v>
      </c>
      <c r="I2211" s="2">
        <f>'Moving Avg'!H2211</f>
        <v>6.6953844999999932</v>
      </c>
      <c r="J2211" s="6" t="str">
        <f>OBV!F2211</f>
        <v>BULLISH</v>
      </c>
      <c r="K2211" s="6" t="str">
        <f>OBV!G2211</f>
        <v>STRONG</v>
      </c>
      <c r="L2211" s="6" t="str">
        <f>OBV!H2211</f>
        <v>CONFIRMED BULLISH</v>
      </c>
      <c r="M2211" s="8">
        <f t="shared" si="343"/>
        <v>50</v>
      </c>
      <c r="N2211" s="8">
        <f t="shared" si="340"/>
        <v>0</v>
      </c>
      <c r="O2211" s="8">
        <f t="shared" si="341"/>
        <v>0</v>
      </c>
      <c r="P2211" s="8">
        <f t="shared" si="342"/>
        <v>100</v>
      </c>
      <c r="Q2211" s="9">
        <f t="shared" si="344"/>
        <v>32.5</v>
      </c>
      <c r="R2211" s="9">
        <f t="shared" si="345"/>
        <v>35</v>
      </c>
      <c r="S2211" s="9">
        <f t="shared" si="346"/>
        <v>52.5</v>
      </c>
      <c r="T2211" s="9">
        <f t="shared" si="347"/>
        <v>37.5</v>
      </c>
      <c r="U2211" s="8">
        <f t="shared" si="348"/>
        <v>40</v>
      </c>
      <c r="V2211" s="8">
        <f t="shared" si="349"/>
        <v>39.375</v>
      </c>
    </row>
    <row r="2212" spans="1:22" ht="13.5" x14ac:dyDescent="0.25">
      <c r="A2212" s="3">
        <f>RSI!A2212</f>
        <v>45513</v>
      </c>
      <c r="B2212" s="2">
        <f>RSI!B2212</f>
        <v>6.6218000000000004</v>
      </c>
      <c r="C2212" s="2">
        <f>RSI!I2212</f>
        <v>59.623268738454186</v>
      </c>
      <c r="D2212" s="2">
        <f>MACD!E2212</f>
        <v>7.9396218740344082E-3</v>
      </c>
      <c r="E2212" s="2">
        <f>MACD!F2212</f>
        <v>-2.9275100016777092E-2</v>
      </c>
      <c r="F2212" s="2">
        <f>'Moving Avg'!D2212</f>
        <v>6.6311599999999995</v>
      </c>
      <c r="G2212" s="2">
        <f>'Moving Avg'!F2212</f>
        <v>6.597900000000001</v>
      </c>
      <c r="H2212" s="2">
        <f>'Moving Avg'!G2212</f>
        <v>6.3589600000000006</v>
      </c>
      <c r="I2212" s="2">
        <f>'Moving Avg'!H2212</f>
        <v>6.6921999999999926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3"/>
        <v>50</v>
      </c>
      <c r="N2212" s="8">
        <f t="shared" si="340"/>
        <v>0</v>
      </c>
      <c r="O2212" s="8">
        <f t="shared" si="341"/>
        <v>0</v>
      </c>
      <c r="P2212" s="8">
        <f t="shared" si="342"/>
        <v>16.5</v>
      </c>
      <c r="Q2212" s="9">
        <f t="shared" si="344"/>
        <v>19.975000000000001</v>
      </c>
      <c r="R2212" s="9">
        <f t="shared" si="345"/>
        <v>14.125</v>
      </c>
      <c r="S2212" s="9">
        <f t="shared" si="346"/>
        <v>14.925000000000001</v>
      </c>
      <c r="T2212" s="9">
        <f t="shared" si="347"/>
        <v>16.625</v>
      </c>
      <c r="U2212" s="8">
        <f t="shared" si="348"/>
        <v>16.341666666666669</v>
      </c>
      <c r="V2212" s="8">
        <f t="shared" si="349"/>
        <v>16.412500000000001</v>
      </c>
    </row>
    <row r="2213" spans="1:22" ht="13.5" x14ac:dyDescent="0.25">
      <c r="A2213" s="3">
        <f>RSI!A2213</f>
        <v>45516</v>
      </c>
      <c r="B2213" s="2">
        <f>RSI!B2213</f>
        <v>6.5655999999999999</v>
      </c>
      <c r="C2213" s="2">
        <f>RSI!I2213</f>
        <v>52.834341948006887</v>
      </c>
      <c r="D2213" s="2">
        <f>MACD!E2213</f>
        <v>1.7300739855691916E-2</v>
      </c>
      <c r="E2213" s="2">
        <f>MACD!F2213</f>
        <v>-1.9959932042283295E-2</v>
      </c>
      <c r="F2213" s="2">
        <f>'Moving Avg'!D2213</f>
        <v>6.6143000000000001</v>
      </c>
      <c r="G2213" s="2">
        <f>'Moving Avg'!F2213</f>
        <v>6.6007100000000012</v>
      </c>
      <c r="H2213" s="2">
        <f>'Moving Avg'!G2213</f>
        <v>6.3638300000000019</v>
      </c>
      <c r="I2213" s="2">
        <f>'Moving Avg'!H2213</f>
        <v>6.6887344999999918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3"/>
        <v>50</v>
      </c>
      <c r="N2213" s="8">
        <f t="shared" si="340"/>
        <v>0</v>
      </c>
      <c r="O2213" s="8">
        <f t="shared" si="341"/>
        <v>0</v>
      </c>
      <c r="P2213" s="8">
        <f t="shared" si="342"/>
        <v>16.5</v>
      </c>
      <c r="Q2213" s="9">
        <f t="shared" si="344"/>
        <v>19.975000000000001</v>
      </c>
      <c r="R2213" s="9">
        <f t="shared" si="345"/>
        <v>14.125</v>
      </c>
      <c r="S2213" s="9">
        <f t="shared" si="346"/>
        <v>14.925000000000001</v>
      </c>
      <c r="T2213" s="9">
        <f t="shared" si="347"/>
        <v>16.625</v>
      </c>
      <c r="U2213" s="8">
        <f t="shared" si="348"/>
        <v>16.341666666666669</v>
      </c>
      <c r="V2213" s="8">
        <f t="shared" si="349"/>
        <v>16.412500000000001</v>
      </c>
    </row>
    <row r="2214" spans="1:22" ht="13.5" x14ac:dyDescent="0.25">
      <c r="A2214" s="3">
        <f>RSI!A2214</f>
        <v>45518</v>
      </c>
      <c r="B2214" s="2">
        <f>RSI!B2214</f>
        <v>6.6029999999999998</v>
      </c>
      <c r="C2214" s="2">
        <f>RSI!I2214</f>
        <v>56.392812611166576</v>
      </c>
      <c r="D2214" s="2">
        <f>MACD!E2214</f>
        <v>1.2215567449804787E-2</v>
      </c>
      <c r="E2214" s="2">
        <f>MACD!F2214</f>
        <v>-1.352483214386568E-2</v>
      </c>
      <c r="F2214" s="2">
        <f>'Moving Avg'!D2214</f>
        <v>6.6067999999999998</v>
      </c>
      <c r="G2214" s="2">
        <f>'Moving Avg'!F2214</f>
        <v>6.6044550000000015</v>
      </c>
      <c r="H2214" s="2">
        <f>'Moving Avg'!G2214</f>
        <v>6.3703860000000017</v>
      </c>
      <c r="I2214" s="2">
        <f>'Moving Avg'!H2214</f>
        <v>6.6854559999999914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3"/>
        <v>50</v>
      </c>
      <c r="N2214" s="8">
        <f t="shared" si="340"/>
        <v>0</v>
      </c>
      <c r="O2214" s="8">
        <f t="shared" si="341"/>
        <v>0</v>
      </c>
      <c r="P2214" s="8">
        <f t="shared" si="342"/>
        <v>16.5</v>
      </c>
      <c r="Q2214" s="9">
        <f t="shared" si="344"/>
        <v>19.975000000000001</v>
      </c>
      <c r="R2214" s="9">
        <f t="shared" si="345"/>
        <v>14.125</v>
      </c>
      <c r="S2214" s="9">
        <f t="shared" si="346"/>
        <v>14.925000000000001</v>
      </c>
      <c r="T2214" s="9">
        <f t="shared" si="347"/>
        <v>16.625</v>
      </c>
      <c r="U2214" s="8">
        <f t="shared" si="348"/>
        <v>16.341666666666669</v>
      </c>
      <c r="V2214" s="8">
        <f t="shared" si="349"/>
        <v>16.412500000000001</v>
      </c>
    </row>
    <row r="2215" spans="1:22" ht="13.5" x14ac:dyDescent="0.25">
      <c r="A2215" s="3">
        <f>RSI!A2215</f>
        <v>45519</v>
      </c>
      <c r="B2215" s="2">
        <f>RSI!B2215</f>
        <v>6.6029999999999998</v>
      </c>
      <c r="C2215" s="2">
        <f>RSI!I2215</f>
        <v>56.392812611166576</v>
      </c>
      <c r="D2215" s="2">
        <f>MACD!E2215</f>
        <v>7.5589159357924984E-3</v>
      </c>
      <c r="E2215" s="2">
        <f>MACD!F2215</f>
        <v>-9.3080825279340459E-3</v>
      </c>
      <c r="F2215" s="2">
        <f>'Moving Avg'!D2215</f>
        <v>6.60304</v>
      </c>
      <c r="G2215" s="2">
        <f>'Moving Avg'!F2215</f>
        <v>6.6021100000000015</v>
      </c>
      <c r="H2215" s="2">
        <f>'Moving Avg'!G2215</f>
        <v>6.3769420000000014</v>
      </c>
      <c r="I2215" s="2">
        <f>'Moving Avg'!H2215</f>
        <v>6.6821774999999919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3"/>
        <v>50</v>
      </c>
      <c r="N2215" s="8">
        <f t="shared" si="340"/>
        <v>0</v>
      </c>
      <c r="O2215" s="8">
        <f t="shared" si="341"/>
        <v>0</v>
      </c>
      <c r="P2215" s="8">
        <f t="shared" si="342"/>
        <v>16.5</v>
      </c>
      <c r="Q2215" s="9">
        <f t="shared" si="344"/>
        <v>19.975000000000001</v>
      </c>
      <c r="R2215" s="9">
        <f t="shared" si="345"/>
        <v>14.125</v>
      </c>
      <c r="S2215" s="9">
        <f t="shared" si="346"/>
        <v>14.925000000000001</v>
      </c>
      <c r="T2215" s="9">
        <f t="shared" si="347"/>
        <v>16.625</v>
      </c>
      <c r="U2215" s="8">
        <f t="shared" si="348"/>
        <v>16.341666666666669</v>
      </c>
      <c r="V2215" s="8">
        <f t="shared" si="349"/>
        <v>16.412500000000001</v>
      </c>
    </row>
    <row r="2216" spans="1:22" ht="13.5" x14ac:dyDescent="0.25">
      <c r="A2216" s="3">
        <f>RSI!A2216</f>
        <v>45520</v>
      </c>
      <c r="B2216" s="2">
        <f>RSI!B2216</f>
        <v>6.6029999999999998</v>
      </c>
      <c r="C2216" s="2">
        <f>RSI!I2216</f>
        <v>56.392812611166576</v>
      </c>
      <c r="D2216" s="2">
        <f>MACD!E2216</f>
        <v>3.2910674169990273E-3</v>
      </c>
      <c r="E2216" s="2">
        <f>MACD!F2216</f>
        <v>-6.7882525389474316E-3</v>
      </c>
      <c r="F2216" s="2">
        <f>'Moving Avg'!D2216</f>
        <v>6.5992800000000003</v>
      </c>
      <c r="G2216" s="2">
        <f>'Moving Avg'!F2216</f>
        <v>6.6021100000000006</v>
      </c>
      <c r="H2216" s="2">
        <f>'Moving Avg'!G2216</f>
        <v>6.3844340000000015</v>
      </c>
      <c r="I2216" s="2">
        <f>'Moving Avg'!H2216</f>
        <v>6.6788989999999924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3"/>
        <v>50</v>
      </c>
      <c r="N2216" s="8">
        <f t="shared" si="340"/>
        <v>0</v>
      </c>
      <c r="O2216" s="8">
        <f t="shared" si="341"/>
        <v>0</v>
      </c>
      <c r="P2216" s="8">
        <f t="shared" si="342"/>
        <v>16.5</v>
      </c>
      <c r="Q2216" s="9">
        <f t="shared" si="344"/>
        <v>19.975000000000001</v>
      </c>
      <c r="R2216" s="9">
        <f t="shared" si="345"/>
        <v>14.125</v>
      </c>
      <c r="S2216" s="9">
        <f t="shared" si="346"/>
        <v>14.925000000000001</v>
      </c>
      <c r="T2216" s="9">
        <f t="shared" si="347"/>
        <v>16.625</v>
      </c>
      <c r="U2216" s="8">
        <f t="shared" si="348"/>
        <v>16.341666666666669</v>
      </c>
      <c r="V2216" s="8">
        <f t="shared" si="349"/>
        <v>16.412500000000001</v>
      </c>
    </row>
    <row r="2217" spans="1:22" ht="13.5" x14ac:dyDescent="0.25">
      <c r="A2217" s="3">
        <f>RSI!A2217</f>
        <v>45523</v>
      </c>
      <c r="B2217" s="2">
        <f>RSI!B2217</f>
        <v>6.6029999999999998</v>
      </c>
      <c r="C2217" s="2">
        <f>RSI!I2217</f>
        <v>56.392812611166576</v>
      </c>
      <c r="D2217" s="2">
        <f>MACD!E2217</f>
        <v>1.3791857695243159E-2</v>
      </c>
      <c r="E2217" s="2">
        <f>MACD!F2217</f>
        <v>-2.6722304921093136E-3</v>
      </c>
      <c r="F2217" s="2">
        <f>'Moving Avg'!D2217</f>
        <v>6.5955200000000005</v>
      </c>
      <c r="G2217" s="2">
        <f>'Moving Avg'!F2217</f>
        <v>6.6044499999999999</v>
      </c>
      <c r="H2217" s="2">
        <f>'Moving Avg'!G2217</f>
        <v>6.3919260000000016</v>
      </c>
      <c r="I2217" s="2">
        <f>'Moving Avg'!H2217</f>
        <v>6.6759484999999925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3"/>
        <v>50</v>
      </c>
      <c r="N2217" s="8">
        <f t="shared" si="340"/>
        <v>0</v>
      </c>
      <c r="O2217" s="8">
        <f t="shared" si="341"/>
        <v>0</v>
      </c>
      <c r="P2217" s="8">
        <f t="shared" si="342"/>
        <v>16.5</v>
      </c>
      <c r="Q2217" s="9">
        <f t="shared" si="344"/>
        <v>19.975000000000001</v>
      </c>
      <c r="R2217" s="9">
        <f t="shared" si="345"/>
        <v>14.125</v>
      </c>
      <c r="S2217" s="9">
        <f t="shared" si="346"/>
        <v>14.925000000000001</v>
      </c>
      <c r="T2217" s="9">
        <f t="shared" si="347"/>
        <v>16.625</v>
      </c>
      <c r="U2217" s="8">
        <f t="shared" si="348"/>
        <v>16.341666666666669</v>
      </c>
      <c r="V2217" s="8">
        <f t="shared" si="349"/>
        <v>16.412500000000001</v>
      </c>
    </row>
    <row r="2218" spans="1:22" ht="13.5" x14ac:dyDescent="0.25">
      <c r="A2218" s="3">
        <f>RSI!A2218</f>
        <v>45524</v>
      </c>
      <c r="B2218" s="2">
        <f>RSI!B2218</f>
        <v>6.5842999999999998</v>
      </c>
      <c r="C2218" s="2">
        <f>RSI!I2218</f>
        <v>53.66964154400722</v>
      </c>
      <c r="D2218" s="2">
        <f>MACD!E2218</f>
        <v>2.3781458537796674E-2</v>
      </c>
      <c r="E2218" s="2">
        <f>MACD!F2218</f>
        <v>2.6185073138718842E-3</v>
      </c>
      <c r="F2218" s="2">
        <f>'Moving Avg'!D2218</f>
        <v>6.5992599999999992</v>
      </c>
      <c r="G2218" s="2">
        <f>'Moving Avg'!F2218</f>
        <v>6.605855</v>
      </c>
      <c r="H2218" s="2">
        <f>'Moving Avg'!G2218</f>
        <v>6.3981080000000023</v>
      </c>
      <c r="I2218" s="2">
        <f>'Moving Avg'!H2218</f>
        <v>6.6720149999999929</v>
      </c>
      <c r="J2218" s="6" t="str">
        <f>OBV!F2218</f>
        <v>BEARISH</v>
      </c>
      <c r="K2218" s="6" t="str">
        <f>OBV!G2218</f>
        <v>NEUTRAL</v>
      </c>
      <c r="L2218" s="6" t="str">
        <f>OBV!H2218</f>
        <v>BEARISH DIVERGENCE</v>
      </c>
      <c r="M2218" s="8">
        <f t="shared" si="343"/>
        <v>50</v>
      </c>
      <c r="N2218" s="8">
        <f t="shared" si="340"/>
        <v>0</v>
      </c>
      <c r="O2218" s="8">
        <f t="shared" si="341"/>
        <v>0</v>
      </c>
      <c r="P2218" s="8">
        <f t="shared" si="342"/>
        <v>16.5</v>
      </c>
      <c r="Q2218" s="9">
        <f t="shared" si="344"/>
        <v>19.975000000000001</v>
      </c>
      <c r="R2218" s="9">
        <f t="shared" si="345"/>
        <v>14.125</v>
      </c>
      <c r="S2218" s="9">
        <f t="shared" si="346"/>
        <v>14.925000000000001</v>
      </c>
      <c r="T2218" s="9">
        <f t="shared" si="347"/>
        <v>16.625</v>
      </c>
      <c r="U2218" s="8">
        <f t="shared" si="348"/>
        <v>16.341666666666669</v>
      </c>
      <c r="V2218" s="8">
        <f t="shared" si="349"/>
        <v>16.412500000000001</v>
      </c>
    </row>
    <row r="2219" spans="1:22" ht="13.5" x14ac:dyDescent="0.25">
      <c r="A2219" s="3">
        <f>RSI!A2219</f>
        <v>45525</v>
      </c>
      <c r="B2219" s="2">
        <f>RSI!B2219</f>
        <v>6.6405000000000003</v>
      </c>
      <c r="C2219" s="2">
        <f>RSI!I2219</f>
        <v>59.931879074855502</v>
      </c>
      <c r="D2219" s="2">
        <f>MACD!E2219</f>
        <v>2.6475516650477537E-2</v>
      </c>
      <c r="E2219" s="2">
        <f>MACD!F2219</f>
        <v>7.3899091811930155E-3</v>
      </c>
      <c r="F2219" s="2">
        <f>'Moving Avg'!D2219</f>
        <v>6.6067599999999995</v>
      </c>
      <c r="G2219" s="2">
        <f>'Moving Avg'!F2219</f>
        <v>6.6067899999999993</v>
      </c>
      <c r="H2219" s="2">
        <f>'Moving Avg'!G2219</f>
        <v>6.4054140000000004</v>
      </c>
      <c r="I2219" s="2">
        <f>'Moving Avg'!H2219</f>
        <v>6.6686899999999927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  <c r="M2219" s="8">
        <f t="shared" si="343"/>
        <v>50</v>
      </c>
      <c r="N2219" s="8">
        <f t="shared" si="340"/>
        <v>0</v>
      </c>
      <c r="O2219" s="8">
        <f t="shared" si="341"/>
        <v>0</v>
      </c>
      <c r="P2219" s="8">
        <f t="shared" si="342"/>
        <v>16.5</v>
      </c>
      <c r="Q2219" s="9">
        <f t="shared" si="344"/>
        <v>19.975000000000001</v>
      </c>
      <c r="R2219" s="9">
        <f t="shared" si="345"/>
        <v>14.125</v>
      </c>
      <c r="S2219" s="9">
        <f t="shared" si="346"/>
        <v>14.925000000000001</v>
      </c>
      <c r="T2219" s="9">
        <f t="shared" si="347"/>
        <v>16.625</v>
      </c>
      <c r="U2219" s="8">
        <f t="shared" si="348"/>
        <v>16.341666666666669</v>
      </c>
      <c r="V2219" s="8">
        <f t="shared" si="349"/>
        <v>16.412500000000001</v>
      </c>
    </row>
    <row r="2220" spans="1:22" ht="13.5" x14ac:dyDescent="0.25">
      <c r="A2220" s="3">
        <f>RSI!A2220</f>
        <v>45526</v>
      </c>
      <c r="B2220" s="2">
        <f>RSI!B2220</f>
        <v>6.5842999999999998</v>
      </c>
      <c r="C2220" s="2">
        <f>RSI!I2220</f>
        <v>52.316565587516507</v>
      </c>
      <c r="D2220" s="2">
        <f>MACD!E2220</f>
        <v>2.9570570537615026E-2</v>
      </c>
      <c r="E2220" s="2">
        <f>MACD!F2220</f>
        <v>1.1826041452477419E-2</v>
      </c>
      <c r="F2220" s="2">
        <f>'Moving Avg'!D2220</f>
        <v>6.603019999999999</v>
      </c>
      <c r="G2220" s="2">
        <f>'Moving Avg'!F2220</f>
        <v>6.6063200000000011</v>
      </c>
      <c r="H2220" s="2">
        <f>'Moving Avg'!G2220</f>
        <v>6.4138440000000001</v>
      </c>
      <c r="I2220" s="2">
        <f>'Moving Avg'!H2220</f>
        <v>6.6650839999999922</v>
      </c>
      <c r="J2220" s="6" t="str">
        <f>OBV!F2220</f>
        <v>BEARISH</v>
      </c>
      <c r="K2220" s="6" t="str">
        <f>OBV!G2220</f>
        <v>WEAK</v>
      </c>
      <c r="L2220" s="6" t="str">
        <f>OBV!H2220</f>
        <v>CONFIRMED BEARISH</v>
      </c>
      <c r="M2220" s="8">
        <f t="shared" si="343"/>
        <v>50</v>
      </c>
      <c r="N2220" s="8">
        <f t="shared" si="340"/>
        <v>0</v>
      </c>
      <c r="O2220" s="8">
        <f t="shared" si="341"/>
        <v>0</v>
      </c>
      <c r="P2220" s="8">
        <f t="shared" si="342"/>
        <v>0</v>
      </c>
      <c r="Q2220" s="9">
        <f t="shared" si="344"/>
        <v>17.5</v>
      </c>
      <c r="R2220" s="9">
        <f t="shared" si="345"/>
        <v>10</v>
      </c>
      <c r="S2220" s="9">
        <f t="shared" si="346"/>
        <v>7.5</v>
      </c>
      <c r="T2220" s="9">
        <f t="shared" si="347"/>
        <v>12.5</v>
      </c>
      <c r="U2220" s="8">
        <f t="shared" si="348"/>
        <v>11.666666666666666</v>
      </c>
      <c r="V2220" s="8">
        <f t="shared" si="349"/>
        <v>11.875</v>
      </c>
    </row>
    <row r="2221" spans="1:22" ht="13.5" x14ac:dyDescent="0.25">
      <c r="A2221" s="3">
        <f>RSI!A2221</f>
        <v>45527</v>
      </c>
      <c r="B2221" s="2">
        <f>RSI!B2221</f>
        <v>6.5655999999999999</v>
      </c>
      <c r="C2221" s="2">
        <f>RSI!I2221</f>
        <v>50.038209373294599</v>
      </c>
      <c r="D2221" s="2">
        <f>MACD!E2221</f>
        <v>3.3471019360441723E-2</v>
      </c>
      <c r="E2221" s="2">
        <f>MACD!F2221</f>
        <v>1.6155037034070282E-2</v>
      </c>
      <c r="F2221" s="2">
        <f>'Moving Avg'!D2221</f>
        <v>6.5955399999999997</v>
      </c>
      <c r="G2221" s="2">
        <f>'Moving Avg'!F2221</f>
        <v>6.60351</v>
      </c>
      <c r="H2221" s="2">
        <f>'Moving Avg'!G2221</f>
        <v>6.4233980000000006</v>
      </c>
      <c r="I2221" s="2">
        <f>'Moving Avg'!H2221</f>
        <v>6.6613844999999916</v>
      </c>
      <c r="J2221" s="6" t="str">
        <f>OBV!F2221</f>
        <v>BEARISH</v>
      </c>
      <c r="K2221" s="6" t="str">
        <f>OBV!G2221</f>
        <v>WEAK</v>
      </c>
      <c r="L2221" s="6" t="str">
        <f>OBV!H2221</f>
        <v>CONFIRMED BEARISH</v>
      </c>
      <c r="M2221" s="8">
        <f t="shared" si="343"/>
        <v>50</v>
      </c>
      <c r="N2221" s="8">
        <f t="shared" si="340"/>
        <v>0</v>
      </c>
      <c r="O2221" s="8">
        <f t="shared" si="341"/>
        <v>0</v>
      </c>
      <c r="P2221" s="8">
        <f t="shared" si="342"/>
        <v>0</v>
      </c>
      <c r="Q2221" s="9">
        <f t="shared" si="344"/>
        <v>17.5</v>
      </c>
      <c r="R2221" s="9">
        <f t="shared" si="345"/>
        <v>10</v>
      </c>
      <c r="S2221" s="9">
        <f t="shared" si="346"/>
        <v>7.5</v>
      </c>
      <c r="T2221" s="9">
        <f t="shared" si="347"/>
        <v>12.5</v>
      </c>
      <c r="U2221" s="8">
        <f t="shared" si="348"/>
        <v>11.666666666666666</v>
      </c>
      <c r="V2221" s="8">
        <f t="shared" si="349"/>
        <v>11.875</v>
      </c>
    </row>
    <row r="2222" spans="1:22" ht="13.5" x14ac:dyDescent="0.25">
      <c r="A2222" s="3">
        <f>RSI!A2222</f>
        <v>45530</v>
      </c>
      <c r="B2222" s="2">
        <f>RSI!B2222</f>
        <v>6.5842999999999998</v>
      </c>
      <c r="C2222" s="2">
        <f>RSI!I2222</f>
        <v>52.276415788207274</v>
      </c>
      <c r="D2222" s="2">
        <f>MACD!E2222</f>
        <v>3.540076109501733E-2</v>
      </c>
      <c r="E2222" s="2">
        <f>MACD!F2222</f>
        <v>2.0004181846259694E-2</v>
      </c>
      <c r="F2222" s="2">
        <f>'Moving Avg'!D2222</f>
        <v>6.591800000000001</v>
      </c>
      <c r="G2222" s="2">
        <f>'Moving Avg'!F2222</f>
        <v>6.6016349999999999</v>
      </c>
      <c r="H2222" s="2">
        <f>'Moving Avg'!G2222</f>
        <v>6.433326000000001</v>
      </c>
      <c r="I2222" s="2">
        <f>'Moving Avg'!H2222</f>
        <v>6.6577784999999929</v>
      </c>
      <c r="J2222" s="6" t="str">
        <f>OBV!F2222</f>
        <v>BEARISH</v>
      </c>
      <c r="K2222" s="6" t="str">
        <f>OBV!G2222</f>
        <v>WEAK</v>
      </c>
      <c r="L2222" s="6" t="str">
        <f>OBV!H2222</f>
        <v>CONFIRMED BEARISH</v>
      </c>
      <c r="M2222" s="8">
        <f t="shared" si="343"/>
        <v>50</v>
      </c>
      <c r="N2222" s="8">
        <f t="shared" si="340"/>
        <v>0</v>
      </c>
      <c r="O2222" s="8">
        <f t="shared" si="341"/>
        <v>0</v>
      </c>
      <c r="P2222" s="8">
        <f t="shared" si="342"/>
        <v>0</v>
      </c>
      <c r="Q2222" s="9">
        <f t="shared" si="344"/>
        <v>17.5</v>
      </c>
      <c r="R2222" s="9">
        <f t="shared" si="345"/>
        <v>10</v>
      </c>
      <c r="S2222" s="9">
        <f t="shared" si="346"/>
        <v>7.5</v>
      </c>
      <c r="T2222" s="9">
        <f t="shared" si="347"/>
        <v>12.5</v>
      </c>
      <c r="U2222" s="8">
        <f t="shared" si="348"/>
        <v>11.666666666666666</v>
      </c>
      <c r="V2222" s="8">
        <f t="shared" si="349"/>
        <v>11.875</v>
      </c>
    </row>
    <row r="2223" spans="1:22" ht="13.5" x14ac:dyDescent="0.25">
      <c r="A2223" s="3">
        <f>RSI!A2223</f>
        <v>45531</v>
      </c>
      <c r="B2223" s="2">
        <f>RSI!B2223</f>
        <v>6.5655999999999999</v>
      </c>
      <c r="C2223" s="2">
        <f>RSI!I2223</f>
        <v>49.870446491216718</v>
      </c>
      <c r="D2223" s="2">
        <f>MACD!E2223</f>
        <v>2.9675621301933575E-2</v>
      </c>
      <c r="E2223" s="2">
        <f>MACD!F2223</f>
        <v>2.1938469737394471E-2</v>
      </c>
      <c r="F2223" s="2">
        <f>'Moving Avg'!D2223</f>
        <v>6.5880599999999987</v>
      </c>
      <c r="G2223" s="2">
        <f>'Moving Avg'!F2223</f>
        <v>6.5988249999999997</v>
      </c>
      <c r="H2223" s="2">
        <f>'Moving Avg'!G2223</f>
        <v>6.4438160000000009</v>
      </c>
      <c r="I2223" s="2">
        <f>'Moving Avg'!H2223</f>
        <v>6.6542194999999928</v>
      </c>
      <c r="J2223" s="6" t="str">
        <f>OBV!F2223</f>
        <v>BEARISH</v>
      </c>
      <c r="K2223" s="6" t="str">
        <f>OBV!G2223</f>
        <v>WEAK</v>
      </c>
      <c r="L2223" s="6" t="str">
        <f>OBV!H2223</f>
        <v>CONFIRMED BEARISH</v>
      </c>
      <c r="M2223" s="8">
        <f t="shared" si="343"/>
        <v>50</v>
      </c>
      <c r="N2223" s="8">
        <f t="shared" si="340"/>
        <v>0</v>
      </c>
      <c r="O2223" s="8">
        <f t="shared" si="341"/>
        <v>0</v>
      </c>
      <c r="P2223" s="8">
        <f t="shared" si="342"/>
        <v>0</v>
      </c>
      <c r="Q2223" s="9">
        <f t="shared" si="344"/>
        <v>17.5</v>
      </c>
      <c r="R2223" s="9">
        <f t="shared" si="345"/>
        <v>10</v>
      </c>
      <c r="S2223" s="9">
        <f t="shared" si="346"/>
        <v>7.5</v>
      </c>
      <c r="T2223" s="9">
        <f t="shared" si="347"/>
        <v>12.5</v>
      </c>
      <c r="U2223" s="8">
        <f t="shared" si="348"/>
        <v>11.666666666666666</v>
      </c>
      <c r="V2223" s="8">
        <f t="shared" si="349"/>
        <v>11.875</v>
      </c>
    </row>
    <row r="2224" spans="1:22" ht="13.5" x14ac:dyDescent="0.25">
      <c r="A2224" s="3">
        <f>RSI!A2224</f>
        <v>45532</v>
      </c>
      <c r="B2224" s="2">
        <f>RSI!B2224</f>
        <v>6.5842999999999998</v>
      </c>
      <c r="C2224" s="2">
        <f>RSI!I2224</f>
        <v>52.237748942887706</v>
      </c>
      <c r="D2224" s="2">
        <f>MACD!E2224</f>
        <v>2.9220590167160054E-2</v>
      </c>
      <c r="E2224" s="2">
        <f>MACD!F2224</f>
        <v>2.3394893823347591E-2</v>
      </c>
      <c r="F2224" s="2">
        <f>'Moving Avg'!D2224</f>
        <v>6.5768199999999997</v>
      </c>
      <c r="G2224" s="2">
        <f>'Moving Avg'!F2224</f>
        <v>6.6002299999999989</v>
      </c>
      <c r="H2224" s="2">
        <f>'Moving Avg'!G2224</f>
        <v>6.4546799999999998</v>
      </c>
      <c r="I2224" s="2">
        <f>'Moving Avg'!H2224</f>
        <v>6.6507539999999929</v>
      </c>
      <c r="J2224" s="6" t="str">
        <f>OBV!F2224</f>
        <v>BEARISH</v>
      </c>
      <c r="K2224" s="6" t="str">
        <f>OBV!G2224</f>
        <v>WEAK</v>
      </c>
      <c r="L2224" s="6" t="str">
        <f>OBV!H2224</f>
        <v>CONFIRMED BEARISH</v>
      </c>
      <c r="M2224" s="8">
        <f t="shared" si="343"/>
        <v>50</v>
      </c>
      <c r="N2224" s="8">
        <f t="shared" si="340"/>
        <v>0</v>
      </c>
      <c r="O2224" s="8">
        <f t="shared" si="341"/>
        <v>0</v>
      </c>
      <c r="P2224" s="8">
        <f t="shared" si="342"/>
        <v>0</v>
      </c>
      <c r="Q2224" s="9">
        <f t="shared" si="344"/>
        <v>17.5</v>
      </c>
      <c r="R2224" s="9">
        <f t="shared" si="345"/>
        <v>10</v>
      </c>
      <c r="S2224" s="9">
        <f t="shared" si="346"/>
        <v>7.5</v>
      </c>
      <c r="T2224" s="9">
        <f t="shared" si="347"/>
        <v>12.5</v>
      </c>
      <c r="U2224" s="8">
        <f t="shared" si="348"/>
        <v>11.666666666666666</v>
      </c>
      <c r="V2224" s="8">
        <f t="shared" si="349"/>
        <v>11.875</v>
      </c>
    </row>
    <row r="2225" spans="1:22" ht="13.5" x14ac:dyDescent="0.25">
      <c r="A2225" s="3">
        <f>RSI!A2225</f>
        <v>45533</v>
      </c>
      <c r="B2225" s="2">
        <f>RSI!B2225</f>
        <v>6.5842999999999998</v>
      </c>
      <c r="C2225" s="2">
        <f>RSI!I2225</f>
        <v>52.237748942887698</v>
      </c>
      <c r="D2225" s="2">
        <f>MACD!E2225</f>
        <v>2.8744191526898888E-2</v>
      </c>
      <c r="E2225" s="2">
        <f>MACD!F2225</f>
        <v>2.4464753364057852E-2</v>
      </c>
      <c r="F2225" s="2">
        <f>'Moving Avg'!D2225</f>
        <v>6.5768199999999997</v>
      </c>
      <c r="G2225" s="2">
        <f>'Moving Avg'!F2225</f>
        <v>6.6016349999999999</v>
      </c>
      <c r="H2225" s="2">
        <f>'Moving Avg'!G2225</f>
        <v>6.4683539999999997</v>
      </c>
      <c r="I2225" s="2">
        <f>'Moving Avg'!H2225</f>
        <v>6.6476164999999936</v>
      </c>
      <c r="J2225" s="6" t="str">
        <f>OBV!F2225</f>
        <v>BEARISH</v>
      </c>
      <c r="K2225" s="6" t="str">
        <f>OBV!G2225</f>
        <v>NEUTRAL</v>
      </c>
      <c r="L2225" s="6" t="str">
        <f>OBV!H2225</f>
        <v>NEUTRAL</v>
      </c>
      <c r="M2225" s="8">
        <f t="shared" si="343"/>
        <v>50</v>
      </c>
      <c r="N2225" s="8">
        <f t="shared" si="340"/>
        <v>0</v>
      </c>
      <c r="O2225" s="8">
        <f t="shared" si="341"/>
        <v>0</v>
      </c>
      <c r="P2225" s="8">
        <f t="shared" si="342"/>
        <v>16.5</v>
      </c>
      <c r="Q2225" s="9">
        <f t="shared" si="344"/>
        <v>19.975000000000001</v>
      </c>
      <c r="R2225" s="9">
        <f t="shared" si="345"/>
        <v>14.125</v>
      </c>
      <c r="S2225" s="9">
        <f t="shared" si="346"/>
        <v>14.925000000000001</v>
      </c>
      <c r="T2225" s="9">
        <f t="shared" si="347"/>
        <v>16.625</v>
      </c>
      <c r="U2225" s="8">
        <f t="shared" si="348"/>
        <v>16.341666666666669</v>
      </c>
      <c r="V2225" s="8">
        <f t="shared" si="349"/>
        <v>16.412500000000001</v>
      </c>
    </row>
    <row r="2226" spans="1:22" ht="13.5" x14ac:dyDescent="0.25">
      <c r="A2226" s="3">
        <f>RSI!A2226</f>
        <v>45534</v>
      </c>
      <c r="B2226" s="2">
        <f>RSI!B2226</f>
        <v>6.7435</v>
      </c>
      <c r="C2226" s="2">
        <f>RSI!I2226</f>
        <v>67.425858318678536</v>
      </c>
      <c r="D2226" s="2">
        <f>MACD!E2226</f>
        <v>1.6463888415277239E-2</v>
      </c>
      <c r="E2226" s="2">
        <f>MACD!F2226</f>
        <v>2.2864580374301731E-2</v>
      </c>
      <c r="F2226" s="2">
        <f>'Moving Avg'!D2226</f>
        <v>6.6123999999999992</v>
      </c>
      <c r="G2226" s="2">
        <f>'Moving Avg'!F2226</f>
        <v>6.6109999999999998</v>
      </c>
      <c r="H2226" s="2">
        <f>'Moving Avg'!G2226</f>
        <v>6.4852119999999989</v>
      </c>
      <c r="I2226" s="2">
        <f>'Moving Avg'!H2226</f>
        <v>6.6469139999999935</v>
      </c>
      <c r="J2226" s="6" t="str">
        <f>OBV!F2226</f>
        <v>BULLISH</v>
      </c>
      <c r="K2226" s="6" t="str">
        <f>OBV!G2226</f>
        <v>STRONG</v>
      </c>
      <c r="L2226" s="6" t="str">
        <f>OBV!H2226</f>
        <v>CONFIRMED BULLISH</v>
      </c>
      <c r="M2226" s="8">
        <f t="shared" si="343"/>
        <v>50</v>
      </c>
      <c r="N2226" s="8">
        <f t="shared" si="340"/>
        <v>45</v>
      </c>
      <c r="O2226" s="8">
        <f t="shared" si="341"/>
        <v>0</v>
      </c>
      <c r="P2226" s="8">
        <f t="shared" si="342"/>
        <v>100</v>
      </c>
      <c r="Q2226" s="9">
        <f t="shared" si="344"/>
        <v>48.25</v>
      </c>
      <c r="R2226" s="9">
        <f t="shared" si="345"/>
        <v>44</v>
      </c>
      <c r="S2226" s="9">
        <f t="shared" si="346"/>
        <v>59.25</v>
      </c>
      <c r="T2226" s="9">
        <f t="shared" si="347"/>
        <v>48.75</v>
      </c>
      <c r="U2226" s="8">
        <f t="shared" si="348"/>
        <v>50.5</v>
      </c>
      <c r="V2226" s="8">
        <f t="shared" si="349"/>
        <v>50.0625</v>
      </c>
    </row>
    <row r="2227" spans="1:22" ht="13.5" x14ac:dyDescent="0.25">
      <c r="A2227" s="3">
        <f>RSI!A2227</f>
        <v>45537</v>
      </c>
      <c r="B2227" s="2">
        <f>RSI!B2227</f>
        <v>6.7248000000000001</v>
      </c>
      <c r="C2227" s="2">
        <f>RSI!I2227</f>
        <v>64.818497614159327</v>
      </c>
      <c r="D2227" s="2">
        <f>MACD!E2227</f>
        <v>6.4389912376219272E-3</v>
      </c>
      <c r="E2227" s="2">
        <f>MACD!F2227</f>
        <v>1.957946254696577E-2</v>
      </c>
      <c r="F2227" s="2">
        <f>'Moving Avg'!D2227</f>
        <v>6.6405000000000003</v>
      </c>
      <c r="G2227" s="2">
        <f>'Moving Avg'!F2227</f>
        <v>6.614745000000001</v>
      </c>
      <c r="H2227" s="2">
        <f>'Moving Avg'!G2227</f>
        <v>6.5039439999999988</v>
      </c>
      <c r="I2227" s="2">
        <f>'Moving Avg'!H2227</f>
        <v>6.6456964999999926</v>
      </c>
      <c r="J2227" s="6" t="str">
        <f>OBV!F2227</f>
        <v>BULLISH</v>
      </c>
      <c r="K2227" s="6" t="str">
        <f>OBV!G2227</f>
        <v>STRONG</v>
      </c>
      <c r="L2227" s="6" t="str">
        <f>OBV!H2227</f>
        <v>CONFIRMED BULLISH</v>
      </c>
      <c r="M2227" s="8">
        <f t="shared" si="343"/>
        <v>50</v>
      </c>
      <c r="N2227" s="8">
        <f t="shared" si="340"/>
        <v>45</v>
      </c>
      <c r="O2227" s="8">
        <f t="shared" si="341"/>
        <v>0</v>
      </c>
      <c r="P2227" s="8">
        <f t="shared" si="342"/>
        <v>100</v>
      </c>
      <c r="Q2227" s="9">
        <f t="shared" si="344"/>
        <v>48.25</v>
      </c>
      <c r="R2227" s="9">
        <f t="shared" si="345"/>
        <v>44</v>
      </c>
      <c r="S2227" s="9">
        <f t="shared" si="346"/>
        <v>59.25</v>
      </c>
      <c r="T2227" s="9">
        <f t="shared" si="347"/>
        <v>48.75</v>
      </c>
      <c r="U2227" s="8">
        <f t="shared" si="348"/>
        <v>50.5</v>
      </c>
      <c r="V2227" s="8">
        <f t="shared" si="349"/>
        <v>50.0625</v>
      </c>
    </row>
    <row r="2228" spans="1:22" ht="13.5" x14ac:dyDescent="0.25">
      <c r="A2228" s="3">
        <f>RSI!A2228</f>
        <v>45538</v>
      </c>
      <c r="B2228" s="2">
        <f>RSI!B2228</f>
        <v>6.8183999999999996</v>
      </c>
      <c r="C2228" s="2">
        <f>RSI!I2228</f>
        <v>70.886988336195884</v>
      </c>
      <c r="D2228" s="2">
        <f>MACD!E2228</f>
        <v>-1.2686942348718588E-2</v>
      </c>
      <c r="E2228" s="2">
        <f>MACD!F2228</f>
        <v>1.3126181567828899E-2</v>
      </c>
      <c r="F2228" s="2">
        <f>'Moving Avg'!D2228</f>
        <v>6.6910599999999985</v>
      </c>
      <c r="G2228" s="2">
        <f>'Moving Avg'!F2228</f>
        <v>6.62317</v>
      </c>
      <c r="H2228" s="2">
        <f>'Moving Avg'!G2228</f>
        <v>6.5178039999999999</v>
      </c>
      <c r="I2228" s="2">
        <f>'Moving Avg'!H2228</f>
        <v>6.6454154999999924</v>
      </c>
      <c r="J2228" s="6" t="str">
        <f>OBV!F2228</f>
        <v>BULLISH</v>
      </c>
      <c r="K2228" s="6" t="str">
        <f>OBV!G2228</f>
        <v>STRONG</v>
      </c>
      <c r="L2228" s="6" t="str">
        <f>OBV!H2228</f>
        <v>CONFIRMED BULLISH</v>
      </c>
      <c r="M2228" s="8">
        <f t="shared" si="343"/>
        <v>0</v>
      </c>
      <c r="N2228" s="8">
        <f t="shared" si="340"/>
        <v>100</v>
      </c>
      <c r="O2228" s="8">
        <f t="shared" si="341"/>
        <v>50</v>
      </c>
      <c r="P2228" s="8">
        <f t="shared" si="342"/>
        <v>100</v>
      </c>
      <c r="Q2228" s="9">
        <f t="shared" si="344"/>
        <v>57.5</v>
      </c>
      <c r="R2228" s="9">
        <f t="shared" si="345"/>
        <v>62.5</v>
      </c>
      <c r="S2228" s="9">
        <f t="shared" si="346"/>
        <v>72.5</v>
      </c>
      <c r="T2228" s="9">
        <f t="shared" si="347"/>
        <v>62.5</v>
      </c>
      <c r="U2228" s="8">
        <f t="shared" si="348"/>
        <v>64.166666666666671</v>
      </c>
      <c r="V2228" s="8">
        <f t="shared" si="349"/>
        <v>63.75</v>
      </c>
    </row>
    <row r="2229" spans="1:22" ht="13.5" x14ac:dyDescent="0.25">
      <c r="A2229" s="3">
        <f>RSI!A2229</f>
        <v>45539</v>
      </c>
      <c r="B2229" s="2">
        <f>RSI!B2229</f>
        <v>6.8183999999999996</v>
      </c>
      <c r="C2229" s="2">
        <f>RSI!I2229</f>
        <v>70.886988336195884</v>
      </c>
      <c r="D2229" s="2">
        <f>MACD!E2229</f>
        <v>-2.154872003204833E-2</v>
      </c>
      <c r="E2229" s="2">
        <f>MACD!F2229</f>
        <v>6.1912012478534542E-3</v>
      </c>
      <c r="F2229" s="2">
        <f>'Moving Avg'!D2229</f>
        <v>6.7378799999999996</v>
      </c>
      <c r="G2229" s="2">
        <f>'Moving Avg'!F2229</f>
        <v>6.6320649999999999</v>
      </c>
      <c r="H2229" s="2">
        <f>'Moving Avg'!G2229</f>
        <v>6.5324140000000011</v>
      </c>
      <c r="I2229" s="2">
        <f>'Moving Avg'!H2229</f>
        <v>6.6451344999999922</v>
      </c>
      <c r="J2229" s="6" t="str">
        <f>OBV!F2229</f>
        <v>BULLISH</v>
      </c>
      <c r="K2229" s="6" t="str">
        <f>OBV!G2229</f>
        <v>STRONG</v>
      </c>
      <c r="L2229" s="6" t="str">
        <f>OBV!H2229</f>
        <v>CONFIRMED BULLISH</v>
      </c>
      <c r="M2229" s="8">
        <f t="shared" si="343"/>
        <v>0</v>
      </c>
      <c r="N2229" s="8">
        <f t="shared" si="340"/>
        <v>100</v>
      </c>
      <c r="O2229" s="8">
        <f t="shared" si="341"/>
        <v>50</v>
      </c>
      <c r="P2229" s="8">
        <f t="shared" si="342"/>
        <v>100</v>
      </c>
      <c r="Q2229" s="9">
        <f t="shared" si="344"/>
        <v>57.5</v>
      </c>
      <c r="R2229" s="9">
        <f t="shared" si="345"/>
        <v>62.5</v>
      </c>
      <c r="S2229" s="9">
        <f t="shared" si="346"/>
        <v>72.5</v>
      </c>
      <c r="T2229" s="9">
        <f t="shared" si="347"/>
        <v>62.5</v>
      </c>
      <c r="U2229" s="8">
        <f t="shared" si="348"/>
        <v>64.166666666666671</v>
      </c>
      <c r="V2229" s="8">
        <f t="shared" si="349"/>
        <v>63.75</v>
      </c>
    </row>
    <row r="2230" spans="1:22" ht="13.5" x14ac:dyDescent="0.25">
      <c r="A2230" s="3">
        <f>RSI!A2230</f>
        <v>45540</v>
      </c>
      <c r="B2230" s="2">
        <f>RSI!B2230</f>
        <v>6.7904</v>
      </c>
      <c r="C2230" s="2">
        <f>RSI!I2230</f>
        <v>66.884384607377996</v>
      </c>
      <c r="D2230" s="2">
        <f>MACD!E2230</f>
        <v>-3.6845568985859778E-2</v>
      </c>
      <c r="E2230" s="2">
        <f>MACD!F2230</f>
        <v>-2.4161527988891922E-3</v>
      </c>
      <c r="F2230" s="2">
        <f>'Moving Avg'!D2230</f>
        <v>6.7790999999999997</v>
      </c>
      <c r="G2230" s="2">
        <f>'Moving Avg'!F2230</f>
        <v>6.6404949999999996</v>
      </c>
      <c r="H2230" s="2">
        <f>'Moving Avg'!G2230</f>
        <v>6.5483380000000011</v>
      </c>
      <c r="I2230" s="2">
        <f>'Moving Avg'!H2230</f>
        <v>6.6449474999999927</v>
      </c>
      <c r="J2230" s="6" t="str">
        <f>OBV!F2230</f>
        <v>BULLISH</v>
      </c>
      <c r="K2230" s="6" t="str">
        <f>OBV!G2230</f>
        <v>STRONG</v>
      </c>
      <c r="L2230" s="6" t="str">
        <f>OBV!H2230</f>
        <v>CONFIRMED BULLISH</v>
      </c>
      <c r="M2230" s="8">
        <f t="shared" si="343"/>
        <v>50</v>
      </c>
      <c r="N2230" s="8">
        <f t="shared" si="340"/>
        <v>100</v>
      </c>
      <c r="O2230" s="8">
        <f t="shared" si="341"/>
        <v>50</v>
      </c>
      <c r="P2230" s="8">
        <f t="shared" si="342"/>
        <v>100</v>
      </c>
      <c r="Q2230" s="9">
        <f t="shared" si="344"/>
        <v>75</v>
      </c>
      <c r="R2230" s="9">
        <f t="shared" si="345"/>
        <v>72.5</v>
      </c>
      <c r="S2230" s="9">
        <f t="shared" si="346"/>
        <v>80</v>
      </c>
      <c r="T2230" s="9">
        <f t="shared" si="347"/>
        <v>75</v>
      </c>
      <c r="U2230" s="8">
        <f t="shared" si="348"/>
        <v>75.833333333333329</v>
      </c>
      <c r="V2230" s="8">
        <f t="shared" si="349"/>
        <v>75.625</v>
      </c>
    </row>
    <row r="2231" spans="1:22" ht="13.5" x14ac:dyDescent="0.25">
      <c r="A2231" s="3">
        <f>RSI!A2231</f>
        <v>45541</v>
      </c>
      <c r="B2231" s="2">
        <f>RSI!B2231</f>
        <v>6.7153999999999998</v>
      </c>
      <c r="C2231" s="2">
        <f>RSI!I2231</f>
        <v>57.51622355004573</v>
      </c>
      <c r="D2231" s="2">
        <f>MACD!E2231</f>
        <v>-4.8080472650688044E-2</v>
      </c>
      <c r="E2231" s="2">
        <f>MACD!F2231</f>
        <v>-1.1549016769248964E-2</v>
      </c>
      <c r="F2231" s="2">
        <f>'Moving Avg'!D2231</f>
        <v>6.7734800000000011</v>
      </c>
      <c r="G2231" s="2">
        <f>'Moving Avg'!F2231</f>
        <v>6.6451750000000001</v>
      </c>
      <c r="H2231" s="2">
        <f>'Moving Avg'!G2231</f>
        <v>6.5610760000000008</v>
      </c>
      <c r="I2231" s="2">
        <f>'Moving Avg'!H2231</f>
        <v>6.6445259999999928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  <c r="M2231" s="8">
        <f t="shared" si="343"/>
        <v>50</v>
      </c>
      <c r="N2231" s="8">
        <f t="shared" si="340"/>
        <v>100</v>
      </c>
      <c r="O2231" s="8">
        <f t="shared" si="341"/>
        <v>50</v>
      </c>
      <c r="P2231" s="8">
        <f t="shared" si="342"/>
        <v>66.5</v>
      </c>
      <c r="Q2231" s="9">
        <f t="shared" si="344"/>
        <v>69.974999999999994</v>
      </c>
      <c r="R2231" s="9">
        <f t="shared" si="345"/>
        <v>64.125</v>
      </c>
      <c r="S2231" s="9">
        <f t="shared" si="346"/>
        <v>64.924999999999997</v>
      </c>
      <c r="T2231" s="9">
        <f t="shared" si="347"/>
        <v>66.625</v>
      </c>
      <c r="U2231" s="8">
        <f t="shared" si="348"/>
        <v>66.341666666666654</v>
      </c>
      <c r="V2231" s="8">
        <f t="shared" si="349"/>
        <v>66.412499999999994</v>
      </c>
    </row>
    <row r="2232" spans="1:22" ht="13.5" x14ac:dyDescent="0.25">
      <c r="A2232" s="3">
        <f>RSI!A2232</f>
        <v>45544</v>
      </c>
      <c r="B2232" s="2">
        <f>RSI!B2232</f>
        <v>6.5937000000000001</v>
      </c>
      <c r="C2232" s="2">
        <f>RSI!I2232</f>
        <v>46.206610982431584</v>
      </c>
      <c r="D2232" s="2">
        <f>MACD!E2232</f>
        <v>-4.6150206602894706E-2</v>
      </c>
      <c r="E2232" s="2">
        <f>MACD!F2232</f>
        <v>-1.8469254735978113E-2</v>
      </c>
      <c r="F2232" s="2">
        <f>'Moving Avg'!D2232</f>
        <v>6.7472599999999998</v>
      </c>
      <c r="G2232" s="2">
        <f>'Moving Avg'!F2232</f>
        <v>6.6437700000000008</v>
      </c>
      <c r="H2232" s="2">
        <f>'Moving Avg'!G2232</f>
        <v>6.5730659999999999</v>
      </c>
      <c r="I2232" s="2">
        <f>'Moving Avg'!H2232</f>
        <v>6.642840499999993</v>
      </c>
      <c r="J2232" s="6" t="str">
        <f>OBV!F2232</f>
        <v>BULLISH</v>
      </c>
      <c r="K2232" s="6" t="str">
        <f>OBV!G2232</f>
        <v>NEUTRAL</v>
      </c>
      <c r="L2232" s="6" t="str">
        <f>OBV!H2232</f>
        <v>BULLISH DIVERGENCE</v>
      </c>
      <c r="M2232" s="8">
        <f t="shared" si="343"/>
        <v>50</v>
      </c>
      <c r="N2232" s="8">
        <f t="shared" si="340"/>
        <v>100</v>
      </c>
      <c r="O2232" s="8">
        <f t="shared" si="341"/>
        <v>50</v>
      </c>
      <c r="P2232" s="8">
        <f t="shared" si="342"/>
        <v>66.5</v>
      </c>
      <c r="Q2232" s="9">
        <f t="shared" si="344"/>
        <v>69.974999999999994</v>
      </c>
      <c r="R2232" s="9">
        <f t="shared" si="345"/>
        <v>64.125</v>
      </c>
      <c r="S2232" s="9">
        <f t="shared" si="346"/>
        <v>64.924999999999997</v>
      </c>
      <c r="T2232" s="9">
        <f t="shared" si="347"/>
        <v>66.625</v>
      </c>
      <c r="U2232" s="8">
        <f t="shared" si="348"/>
        <v>66.341666666666654</v>
      </c>
      <c r="V2232" s="8">
        <f t="shared" si="349"/>
        <v>66.412499999999994</v>
      </c>
    </row>
    <row r="2233" spans="1:22" ht="13.5" x14ac:dyDescent="0.25">
      <c r="A2233" s="3">
        <f>RSI!A2233</f>
        <v>45545</v>
      </c>
      <c r="B2233" s="2">
        <f>RSI!B2233</f>
        <v>6.7153999999999998</v>
      </c>
      <c r="C2233" s="2">
        <f>RSI!I2233</f>
        <v>55.607191424720476</v>
      </c>
      <c r="D2233" s="2">
        <f>MACD!E2233</f>
        <v>-5.611082201726969E-2</v>
      </c>
      <c r="E2233" s="2">
        <f>MACD!F2233</f>
        <v>-2.5997568192236427E-2</v>
      </c>
      <c r="F2233" s="2">
        <f>'Moving Avg'!D2233</f>
        <v>6.7266599999999999</v>
      </c>
      <c r="G2233" s="2">
        <f>'Moving Avg'!F2233</f>
        <v>6.6512599999999988</v>
      </c>
      <c r="H2233" s="2">
        <f>'Moving Avg'!G2233</f>
        <v>6.5809320000000007</v>
      </c>
      <c r="I2233" s="2">
        <f>'Moving Avg'!H2233</f>
        <v>6.6420444999999928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3"/>
        <v>50</v>
      </c>
      <c r="N2233" s="8">
        <f t="shared" si="340"/>
        <v>100</v>
      </c>
      <c r="O2233" s="8">
        <f t="shared" si="341"/>
        <v>50</v>
      </c>
      <c r="P2233" s="8">
        <f t="shared" si="342"/>
        <v>16.5</v>
      </c>
      <c r="Q2233" s="9">
        <f t="shared" si="344"/>
        <v>62.475000000000001</v>
      </c>
      <c r="R2233" s="9">
        <f t="shared" si="345"/>
        <v>51.625</v>
      </c>
      <c r="S2233" s="9">
        <f t="shared" si="346"/>
        <v>42.424999999999997</v>
      </c>
      <c r="T2233" s="9">
        <f t="shared" si="347"/>
        <v>54.125</v>
      </c>
      <c r="U2233" s="8">
        <f t="shared" si="348"/>
        <v>52.17499999999999</v>
      </c>
      <c r="V2233" s="8">
        <f t="shared" si="349"/>
        <v>52.662499999999994</v>
      </c>
    </row>
    <row r="2234" spans="1:22" ht="13.5" x14ac:dyDescent="0.25">
      <c r="A2234" s="3">
        <f>RSI!A2234</f>
        <v>45546</v>
      </c>
      <c r="B2234" s="2">
        <f>RSI!B2234</f>
        <v>6.6685999999999996</v>
      </c>
      <c r="C2234" s="2">
        <f>RSI!I2234</f>
        <v>51.854424913095322</v>
      </c>
      <c r="D2234" s="2">
        <f>MACD!E2234</f>
        <v>-5.8638816179332309E-2</v>
      </c>
      <c r="E2234" s="2">
        <f>MACD!F2234</f>
        <v>-3.2525817789655603E-2</v>
      </c>
      <c r="F2234" s="2">
        <f>'Moving Avg'!D2234</f>
        <v>6.6966999999999999</v>
      </c>
      <c r="G2234" s="2">
        <f>'Moving Avg'!F2234</f>
        <v>6.6545399999999999</v>
      </c>
      <c r="H2234" s="2">
        <f>'Moving Avg'!G2234</f>
        <v>6.5888</v>
      </c>
      <c r="I2234" s="2">
        <f>'Moving Avg'!H2234</f>
        <v>6.6410144999999936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3"/>
        <v>50</v>
      </c>
      <c r="N2234" s="8">
        <f t="shared" si="340"/>
        <v>100</v>
      </c>
      <c r="O2234" s="8">
        <f t="shared" si="341"/>
        <v>50</v>
      </c>
      <c r="P2234" s="8">
        <f t="shared" si="342"/>
        <v>16.5</v>
      </c>
      <c r="Q2234" s="9">
        <f t="shared" si="344"/>
        <v>62.475000000000001</v>
      </c>
      <c r="R2234" s="9">
        <f t="shared" si="345"/>
        <v>51.625</v>
      </c>
      <c r="S2234" s="9">
        <f t="shared" si="346"/>
        <v>42.424999999999997</v>
      </c>
      <c r="T2234" s="9">
        <f t="shared" si="347"/>
        <v>54.125</v>
      </c>
      <c r="U2234" s="8">
        <f t="shared" si="348"/>
        <v>52.17499999999999</v>
      </c>
      <c r="V2234" s="8">
        <f t="shared" si="349"/>
        <v>52.662499999999994</v>
      </c>
    </row>
    <row r="2235" spans="1:22" ht="13.5" x14ac:dyDescent="0.25">
      <c r="A2235" s="3">
        <f>RSI!A2235</f>
        <v>45547</v>
      </c>
      <c r="B2235" s="2">
        <f>RSI!B2235</f>
        <v>6.6405000000000003</v>
      </c>
      <c r="C2235" s="2">
        <f>RSI!I2235</f>
        <v>49.686213456174215</v>
      </c>
      <c r="D2235" s="2">
        <f>MACD!E2235</f>
        <v>-5.8830392047850566E-2</v>
      </c>
      <c r="E2235" s="2">
        <f>MACD!F2235</f>
        <v>-3.7786732641294597E-2</v>
      </c>
      <c r="F2235" s="2">
        <f>'Moving Avg'!D2235</f>
        <v>6.6667200000000006</v>
      </c>
      <c r="G2235" s="2">
        <f>'Moving Avg'!F2235</f>
        <v>6.656415</v>
      </c>
      <c r="H2235" s="2">
        <f>'Moving Avg'!G2235</f>
        <v>6.5961060000000007</v>
      </c>
      <c r="I2235" s="2">
        <f>'Moving Avg'!H2235</f>
        <v>6.639656499999993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3"/>
        <v>50</v>
      </c>
      <c r="N2235" s="8">
        <f t="shared" si="340"/>
        <v>100</v>
      </c>
      <c r="O2235" s="8">
        <f t="shared" si="341"/>
        <v>50</v>
      </c>
      <c r="P2235" s="8">
        <f t="shared" si="342"/>
        <v>16.5</v>
      </c>
      <c r="Q2235" s="9">
        <f t="shared" si="344"/>
        <v>62.475000000000001</v>
      </c>
      <c r="R2235" s="9">
        <f t="shared" si="345"/>
        <v>51.625</v>
      </c>
      <c r="S2235" s="9">
        <f t="shared" si="346"/>
        <v>42.424999999999997</v>
      </c>
      <c r="T2235" s="9">
        <f t="shared" si="347"/>
        <v>54.125</v>
      </c>
      <c r="U2235" s="8">
        <f t="shared" si="348"/>
        <v>52.17499999999999</v>
      </c>
      <c r="V2235" s="8">
        <f t="shared" si="349"/>
        <v>52.662499999999994</v>
      </c>
    </row>
    <row r="2236" spans="1:22" ht="13.5" x14ac:dyDescent="0.25">
      <c r="A2236" s="3">
        <f>RSI!A2236</f>
        <v>45548</v>
      </c>
      <c r="B2236" s="2">
        <f>RSI!B2236</f>
        <v>6.6029999999999998</v>
      </c>
      <c r="C2236" s="2">
        <f>RSI!I2236</f>
        <v>46.869664595404195</v>
      </c>
      <c r="D2236" s="2">
        <f>MACD!E2236</f>
        <v>-3.1680425653694222E-2</v>
      </c>
      <c r="E2236" s="2">
        <f>MACD!F2236</f>
        <v>-3.6565471243774524E-2</v>
      </c>
      <c r="F2236" s="2">
        <f>'Moving Avg'!D2236</f>
        <v>6.644239999999999</v>
      </c>
      <c r="G2236" s="2">
        <f>'Moving Avg'!F2236</f>
        <v>6.656415</v>
      </c>
      <c r="H2236" s="2">
        <f>'Moving Avg'!G2236</f>
        <v>6.6007880000000014</v>
      </c>
      <c r="I2236" s="2">
        <f>'Moving Avg'!H2236</f>
        <v>6.6380639999999929</v>
      </c>
      <c r="J2236" s="6" t="str">
        <f>OBV!F2236</f>
        <v>BEARISH</v>
      </c>
      <c r="K2236" s="6" t="str">
        <f>OBV!G2236</f>
        <v>WEAK</v>
      </c>
      <c r="L2236" s="6" t="str">
        <f>OBV!H2236</f>
        <v>CONFIRMED BEARISH</v>
      </c>
      <c r="M2236" s="8">
        <f t="shared" si="343"/>
        <v>50</v>
      </c>
      <c r="N2236" s="8">
        <f t="shared" si="340"/>
        <v>0</v>
      </c>
      <c r="O2236" s="8">
        <f t="shared" si="341"/>
        <v>50</v>
      </c>
      <c r="P2236" s="8">
        <f t="shared" si="342"/>
        <v>0</v>
      </c>
      <c r="Q2236" s="9">
        <f t="shared" si="344"/>
        <v>25</v>
      </c>
      <c r="R2236" s="9">
        <f t="shared" si="345"/>
        <v>27.5</v>
      </c>
      <c r="S2236" s="9">
        <f t="shared" si="346"/>
        <v>20</v>
      </c>
      <c r="T2236" s="9">
        <f t="shared" si="347"/>
        <v>25</v>
      </c>
      <c r="U2236" s="8">
        <f t="shared" si="348"/>
        <v>24.166666666666668</v>
      </c>
      <c r="V2236" s="8">
        <f t="shared" si="349"/>
        <v>24.375</v>
      </c>
    </row>
    <row r="2237" spans="1:22" ht="13.5" x14ac:dyDescent="0.25">
      <c r="A2237" s="3">
        <f>RSI!A2237</f>
        <v>45551</v>
      </c>
      <c r="B2237" s="2">
        <f>RSI!B2237</f>
        <v>6.6498999999999997</v>
      </c>
      <c r="C2237" s="2">
        <f>RSI!I2237</f>
        <v>50.638409901090547</v>
      </c>
      <c r="D2237" s="2">
        <f>MACD!E2237</f>
        <v>-1.4797911519768725E-2</v>
      </c>
      <c r="E2237" s="2">
        <f>MACD!F2237</f>
        <v>-3.2211959298973365E-2</v>
      </c>
      <c r="F2237" s="2">
        <f>'Moving Avg'!D2237</f>
        <v>6.6554799999999998</v>
      </c>
      <c r="G2237" s="2">
        <f>'Moving Avg'!F2237</f>
        <v>6.6587599999999991</v>
      </c>
      <c r="H2237" s="2">
        <f>'Moving Avg'!G2237</f>
        <v>6.6045360000000013</v>
      </c>
      <c r="I2237" s="2">
        <f>'Moving Avg'!H2237</f>
        <v>6.6367059999999922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  <c r="M2237" s="8">
        <f t="shared" si="343"/>
        <v>50</v>
      </c>
      <c r="N2237" s="8">
        <f t="shared" si="340"/>
        <v>0</v>
      </c>
      <c r="O2237" s="8">
        <f t="shared" si="341"/>
        <v>50</v>
      </c>
      <c r="P2237" s="8">
        <f t="shared" si="342"/>
        <v>100</v>
      </c>
      <c r="Q2237" s="9">
        <f t="shared" si="344"/>
        <v>40</v>
      </c>
      <c r="R2237" s="9">
        <f t="shared" si="345"/>
        <v>52.5</v>
      </c>
      <c r="S2237" s="9">
        <f t="shared" si="346"/>
        <v>65</v>
      </c>
      <c r="T2237" s="9">
        <f t="shared" si="347"/>
        <v>50</v>
      </c>
      <c r="U2237" s="8">
        <f t="shared" si="348"/>
        <v>52.5</v>
      </c>
      <c r="V2237" s="8">
        <f t="shared" si="349"/>
        <v>51.875</v>
      </c>
    </row>
    <row r="2238" spans="1:22" ht="13.5" x14ac:dyDescent="0.25">
      <c r="A2238" s="3">
        <f>RSI!A2238</f>
        <v>45552</v>
      </c>
      <c r="B2238" s="2">
        <f>RSI!B2238</f>
        <v>6.6779999999999999</v>
      </c>
      <c r="C2238" s="2">
        <f>RSI!I2238</f>
        <v>52.798767907155003</v>
      </c>
      <c r="D2238" s="2">
        <f>MACD!E2238</f>
        <v>1.1769846408745899E-2</v>
      </c>
      <c r="E2238" s="2">
        <f>MACD!F2238</f>
        <v>-2.3415598157429513E-2</v>
      </c>
      <c r="F2238" s="2">
        <f>'Moving Avg'!D2238</f>
        <v>6.6480000000000006</v>
      </c>
      <c r="G2238" s="2">
        <f>'Moving Avg'!F2238</f>
        <v>6.6634450000000003</v>
      </c>
      <c r="H2238" s="2">
        <f>'Moving Avg'!G2238</f>
        <v>6.6107180000000021</v>
      </c>
      <c r="I2238" s="2">
        <f>'Moving Avg'!H2238</f>
        <v>6.6354884999999948</v>
      </c>
      <c r="J2238" s="6" t="str">
        <f>OBV!F2238</f>
        <v>BULLISH</v>
      </c>
      <c r="K2238" s="6" t="str">
        <f>OBV!G2238</f>
        <v>STRONG</v>
      </c>
      <c r="L2238" s="6" t="str">
        <f>OBV!H2238</f>
        <v>BULLISH DIVERGENCE</v>
      </c>
      <c r="M2238" s="8">
        <f t="shared" si="343"/>
        <v>50</v>
      </c>
      <c r="N2238" s="8">
        <f t="shared" si="340"/>
        <v>0</v>
      </c>
      <c r="O2238" s="8">
        <f t="shared" si="341"/>
        <v>50</v>
      </c>
      <c r="P2238" s="8">
        <f t="shared" si="342"/>
        <v>83</v>
      </c>
      <c r="Q2238" s="9">
        <f t="shared" si="344"/>
        <v>37.450000000000003</v>
      </c>
      <c r="R2238" s="9">
        <f t="shared" si="345"/>
        <v>48.25</v>
      </c>
      <c r="S2238" s="9">
        <f t="shared" si="346"/>
        <v>57.35</v>
      </c>
      <c r="T2238" s="9">
        <f t="shared" si="347"/>
        <v>45.75</v>
      </c>
      <c r="U2238" s="8">
        <f t="shared" si="348"/>
        <v>47.683333333333337</v>
      </c>
      <c r="V2238" s="8">
        <f t="shared" si="349"/>
        <v>47.2</v>
      </c>
    </row>
    <row r="2239" spans="1:22" ht="13.5" x14ac:dyDescent="0.25">
      <c r="A2239" s="3">
        <f>RSI!A2239</f>
        <v>45553</v>
      </c>
      <c r="B2239" s="2">
        <f>RSI!B2239</f>
        <v>6.6592000000000002</v>
      </c>
      <c r="C2239" s="2">
        <f>RSI!I2239</f>
        <v>51.184731857140989</v>
      </c>
      <c r="D2239" s="2">
        <f>MACD!E2239</f>
        <v>3.5443504655772173E-2</v>
      </c>
      <c r="E2239" s="2">
        <f>MACD!F2239</f>
        <v>-1.1643777594789177E-2</v>
      </c>
      <c r="F2239" s="2">
        <f>'Moving Avg'!D2239</f>
        <v>6.6461200000000007</v>
      </c>
      <c r="G2239" s="2">
        <f>'Moving Avg'!F2239</f>
        <v>6.6643799999999995</v>
      </c>
      <c r="H2239" s="2">
        <f>'Moving Avg'!G2239</f>
        <v>6.6165240000000018</v>
      </c>
      <c r="I2239" s="2">
        <f>'Moving Avg'!H2239</f>
        <v>6.6338959999999956</v>
      </c>
      <c r="J2239" s="6" t="str">
        <f>OBV!F2239</f>
        <v>BULLISH</v>
      </c>
      <c r="K2239" s="6" t="str">
        <f>OBV!G2239</f>
        <v>STRONG</v>
      </c>
      <c r="L2239" s="6" t="str">
        <f>OBV!H2239</f>
        <v>BULLISH DIVERGENCE</v>
      </c>
      <c r="M2239" s="8">
        <f t="shared" si="343"/>
        <v>50</v>
      </c>
      <c r="N2239" s="8">
        <f t="shared" si="340"/>
        <v>0</v>
      </c>
      <c r="O2239" s="8">
        <f t="shared" si="341"/>
        <v>50</v>
      </c>
      <c r="P2239" s="8">
        <f t="shared" si="342"/>
        <v>83</v>
      </c>
      <c r="Q2239" s="9">
        <f t="shared" si="344"/>
        <v>37.450000000000003</v>
      </c>
      <c r="R2239" s="9">
        <f t="shared" si="345"/>
        <v>48.25</v>
      </c>
      <c r="S2239" s="9">
        <f t="shared" si="346"/>
        <v>57.35</v>
      </c>
      <c r="T2239" s="9">
        <f t="shared" si="347"/>
        <v>45.75</v>
      </c>
      <c r="U2239" s="8">
        <f t="shared" si="348"/>
        <v>47.683333333333337</v>
      </c>
      <c r="V2239" s="8">
        <f t="shared" si="349"/>
        <v>47.2</v>
      </c>
    </row>
    <row r="2240" spans="1:22" ht="13.5" x14ac:dyDescent="0.25">
      <c r="A2240" s="3">
        <f>RSI!A2240</f>
        <v>45554</v>
      </c>
      <c r="B2240" s="2">
        <f>RSI!B2240</f>
        <v>6.6685999999999996</v>
      </c>
      <c r="C2240" s="2">
        <f>RSI!I2240</f>
        <v>51.975245346283458</v>
      </c>
      <c r="D2240" s="2">
        <f>MACD!E2240</f>
        <v>5.0397584425884823E-2</v>
      </c>
      <c r="E2240" s="2">
        <f>MACD!F2240</f>
        <v>7.6449480934562275E-4</v>
      </c>
      <c r="F2240" s="2">
        <f>'Moving Avg'!D2240</f>
        <v>6.6517399999999993</v>
      </c>
      <c r="G2240" s="2">
        <f>'Moving Avg'!F2240</f>
        <v>6.6685949999999989</v>
      </c>
      <c r="H2240" s="2">
        <f>'Moving Avg'!G2240</f>
        <v>6.6210200000000023</v>
      </c>
      <c r="I2240" s="2">
        <f>'Moving Avg'!H2240</f>
        <v>6.6324444999999956</v>
      </c>
      <c r="J2240" s="6" t="str">
        <f>OBV!F2240</f>
        <v>BULLISH</v>
      </c>
      <c r="K2240" s="6" t="str">
        <f>OBV!G2240</f>
        <v>STRONG</v>
      </c>
      <c r="L2240" s="6" t="str">
        <f>OBV!H2240</f>
        <v>CONFIRMED BULLISH</v>
      </c>
      <c r="M2240" s="8">
        <f t="shared" si="343"/>
        <v>50</v>
      </c>
      <c r="N2240" s="8">
        <f t="shared" si="340"/>
        <v>0</v>
      </c>
      <c r="O2240" s="8">
        <f t="shared" si="341"/>
        <v>50</v>
      </c>
      <c r="P2240" s="8">
        <f t="shared" si="342"/>
        <v>100</v>
      </c>
      <c r="Q2240" s="9">
        <f t="shared" si="344"/>
        <v>40</v>
      </c>
      <c r="R2240" s="9">
        <f t="shared" si="345"/>
        <v>52.5</v>
      </c>
      <c r="S2240" s="9">
        <f t="shared" si="346"/>
        <v>65</v>
      </c>
      <c r="T2240" s="9">
        <f t="shared" si="347"/>
        <v>50</v>
      </c>
      <c r="U2240" s="8">
        <f t="shared" si="348"/>
        <v>52.5</v>
      </c>
      <c r="V2240" s="8">
        <f t="shared" si="349"/>
        <v>51.875</v>
      </c>
    </row>
    <row r="2241" spans="1:22" ht="13.5" x14ac:dyDescent="0.25">
      <c r="A2241" s="3">
        <f>RSI!A2241</f>
        <v>45555</v>
      </c>
      <c r="B2241" s="2">
        <f>RSI!B2241</f>
        <v>6.6405000000000003</v>
      </c>
      <c r="C2241" s="2">
        <f>RSI!I2241</f>
        <v>49.399858572167368</v>
      </c>
      <c r="D2241" s="2">
        <f>MACD!E2241</f>
        <v>5.3470466474538014E-2</v>
      </c>
      <c r="E2241" s="2">
        <f>MACD!F2241</f>
        <v>1.1305689142384102E-2</v>
      </c>
      <c r="F2241" s="2">
        <f>'Moving Avg'!D2241</f>
        <v>6.6592399999999996</v>
      </c>
      <c r="G2241" s="2">
        <f>'Moving Avg'!F2241</f>
        <v>6.6723399999999984</v>
      </c>
      <c r="H2241" s="2">
        <f>'Moving Avg'!G2241</f>
        <v>6.6245800000000017</v>
      </c>
      <c r="I2241" s="2">
        <f>'Moving Avg'!H2241</f>
        <v>6.6309459999999953</v>
      </c>
      <c r="J2241" s="6" t="str">
        <f>OBV!F2241</f>
        <v>BULLISH</v>
      </c>
      <c r="K2241" s="6" t="str">
        <f>OBV!G2241</f>
        <v>STRONG</v>
      </c>
      <c r="L2241" s="6" t="str">
        <f>OBV!H2241</f>
        <v>CONFIRMED BULLISH</v>
      </c>
      <c r="M2241" s="8">
        <f t="shared" si="343"/>
        <v>50</v>
      </c>
      <c r="N2241" s="8">
        <f t="shared" si="340"/>
        <v>0</v>
      </c>
      <c r="O2241" s="8">
        <f t="shared" si="341"/>
        <v>50</v>
      </c>
      <c r="P2241" s="8">
        <f t="shared" si="342"/>
        <v>100</v>
      </c>
      <c r="Q2241" s="9">
        <f t="shared" si="344"/>
        <v>40</v>
      </c>
      <c r="R2241" s="9">
        <f t="shared" si="345"/>
        <v>52.5</v>
      </c>
      <c r="S2241" s="9">
        <f t="shared" si="346"/>
        <v>65</v>
      </c>
      <c r="T2241" s="9">
        <f t="shared" si="347"/>
        <v>50</v>
      </c>
      <c r="U2241" s="8">
        <f t="shared" si="348"/>
        <v>52.5</v>
      </c>
      <c r="V2241" s="8">
        <f t="shared" si="349"/>
        <v>51.875</v>
      </c>
    </row>
    <row r="2242" spans="1:22" ht="13.5" x14ac:dyDescent="0.25">
      <c r="A2242" s="3">
        <f>RSI!A2242</f>
        <v>45558</v>
      </c>
      <c r="B2242" s="2">
        <f>RSI!B2242</f>
        <v>6.7248000000000001</v>
      </c>
      <c r="C2242" s="2">
        <f>RSI!I2242</f>
        <v>56.382401322439001</v>
      </c>
      <c r="D2242" s="2">
        <f>MACD!E2242</f>
        <v>3.1154684985881254E-2</v>
      </c>
      <c r="E2242" s="2">
        <f>MACD!F2242</f>
        <v>1.5275488311083532E-2</v>
      </c>
      <c r="F2242" s="2">
        <f>'Moving Avg'!D2242</f>
        <v>6.67422</v>
      </c>
      <c r="G2242" s="2">
        <f>'Moving Avg'!F2242</f>
        <v>6.6793649999999998</v>
      </c>
      <c r="H2242" s="2">
        <f>'Moving Avg'!G2242</f>
        <v>6.6296380000000026</v>
      </c>
      <c r="I2242" s="2">
        <f>'Moving Avg'!H2242</f>
        <v>6.6308524999999952</v>
      </c>
      <c r="J2242" s="6" t="str">
        <f>OBV!F2242</f>
        <v>BULLISH</v>
      </c>
      <c r="K2242" s="6" t="str">
        <f>OBV!G2242</f>
        <v>STRONG</v>
      </c>
      <c r="L2242" s="6" t="str">
        <f>OBV!H2242</f>
        <v>CONFIRMED BULLISH</v>
      </c>
      <c r="M2242" s="8">
        <f t="shared" si="343"/>
        <v>50</v>
      </c>
      <c r="N2242" s="8">
        <f t="shared" ref="N2242:N2305" si="350">IF(E2242-D2242&gt;0.02, 100, IF(E2242-D2242&lt;0,0,45))</f>
        <v>0</v>
      </c>
      <c r="O2242" s="8">
        <f t="shared" ref="O2242:O2305" si="351">IF(F2242-I2242&gt;10,100,IF(F2242-I2242&gt;5,75, IF(F2242-I2242&gt;0,50,0)))</f>
        <v>50</v>
      </c>
      <c r="P2242" s="8">
        <f t="shared" ref="P2242:P2305" si="352">IF(L2242="confirmed bullish", 34, IF(L2242="bullish divergence",17, 0))+IF(J2242="bullish",33,IF(J2242="bearish",0,16.5))+IF(K2242="strong",33,IF(K2242="weak",0,16.5))</f>
        <v>100</v>
      </c>
      <c r="Q2242" s="9">
        <f t="shared" si="344"/>
        <v>40</v>
      </c>
      <c r="R2242" s="9">
        <f t="shared" si="345"/>
        <v>52.5</v>
      </c>
      <c r="S2242" s="9">
        <f t="shared" si="346"/>
        <v>65</v>
      </c>
      <c r="T2242" s="9">
        <f t="shared" si="347"/>
        <v>50</v>
      </c>
      <c r="U2242" s="8">
        <f t="shared" si="348"/>
        <v>52.5</v>
      </c>
      <c r="V2242" s="8">
        <f t="shared" si="349"/>
        <v>51.875</v>
      </c>
    </row>
    <row r="2243" spans="1:22" ht="13.5" x14ac:dyDescent="0.25">
      <c r="A2243" s="3">
        <f>RSI!A2243</f>
        <v>45559</v>
      </c>
      <c r="B2243" s="2">
        <f>RSI!B2243</f>
        <v>6.7248000000000001</v>
      </c>
      <c r="C2243" s="2">
        <f>RSI!I2243</f>
        <v>56.382401322439001</v>
      </c>
      <c r="D2243" s="2">
        <f>MACD!E2243</f>
        <v>3.0544831284102791E-2</v>
      </c>
      <c r="E2243" s="2">
        <f>MACD!F2243</f>
        <v>1.8329356905687384E-2</v>
      </c>
      <c r="F2243" s="2">
        <f>'Moving Avg'!D2243</f>
        <v>6.683580000000001</v>
      </c>
      <c r="G2243" s="2">
        <f>'Moving Avg'!F2243</f>
        <v>6.6873249999999986</v>
      </c>
      <c r="H2243" s="2">
        <f>'Moving Avg'!G2243</f>
        <v>6.6339460000000017</v>
      </c>
      <c r="I2243" s="2">
        <f>'Moving Avg'!H2243</f>
        <v>6.6303844999999955</v>
      </c>
      <c r="J2243" s="6" t="str">
        <f>OBV!F2243</f>
        <v>BULLISH</v>
      </c>
      <c r="K2243" s="6" t="str">
        <f>OBV!G2243</f>
        <v>STRONG</v>
      </c>
      <c r="L2243" s="6" t="str">
        <f>OBV!H2243</f>
        <v>CONFIRMED BULLISH</v>
      </c>
      <c r="M2243" s="8">
        <f t="shared" ref="M2243:M2306" si="353">IF(C2243&lt;30,100, IF(C2243&gt;70, 0, 50))</f>
        <v>50</v>
      </c>
      <c r="N2243" s="8">
        <f t="shared" si="350"/>
        <v>0</v>
      </c>
      <c r="O2243" s="8">
        <f t="shared" si="351"/>
        <v>50</v>
      </c>
      <c r="P2243" s="8">
        <f t="shared" si="352"/>
        <v>100</v>
      </c>
      <c r="Q2243" s="9">
        <f t="shared" ref="Q2243:Q2306" si="354">0.35*M2243+N2243*0.35+O2243*0.15+P2243*0.15</f>
        <v>40</v>
      </c>
      <c r="R2243" s="9">
        <f t="shared" ref="R2243:R2306" si="355">M2243*0.2+N2243*0.2+O2243*0.35+P2243*0.25</f>
        <v>52.5</v>
      </c>
      <c r="S2243" s="9">
        <f t="shared" ref="S2243:S2306" si="356">M2243*0.15+N2243*0.15+O2243*0.25+P2243*0.45</f>
        <v>65</v>
      </c>
      <c r="T2243" s="9">
        <f t="shared" ref="T2243:T2306" si="357">0.25*SUM(M2243:P2243)</f>
        <v>50</v>
      </c>
      <c r="U2243" s="8">
        <f t="shared" ref="U2243:U2306" si="358">SUM(Q2243:S2243)/3</f>
        <v>52.5</v>
      </c>
      <c r="V2243" s="8">
        <f t="shared" ref="V2243:V2306" si="359">SUM(Q2243:T2243)/4</f>
        <v>51.875</v>
      </c>
    </row>
    <row r="2244" spans="1:22" ht="13.5" x14ac:dyDescent="0.25">
      <c r="A2244" s="3">
        <f>RSI!A2244</f>
        <v>45560</v>
      </c>
      <c r="B2244" s="2">
        <f>RSI!B2244</f>
        <v>6.7248000000000001</v>
      </c>
      <c r="C2244" s="2">
        <f>RSI!I2244</f>
        <v>56.382401322438994</v>
      </c>
      <c r="D2244" s="2">
        <f>MACD!E2244</f>
        <v>2.2411813924771096E-2</v>
      </c>
      <c r="E2244" s="2">
        <f>MACD!F2244</f>
        <v>1.9145848309504127E-2</v>
      </c>
      <c r="F2244" s="2">
        <f>'Moving Avg'!D2244</f>
        <v>6.6967000000000017</v>
      </c>
      <c r="G2244" s="2">
        <f>'Moving Avg'!F2244</f>
        <v>6.69435</v>
      </c>
      <c r="H2244" s="2">
        <f>'Moving Avg'!G2244</f>
        <v>6.6378800000000036</v>
      </c>
      <c r="I2244" s="2">
        <f>'Moving Avg'!H2244</f>
        <v>6.6312274999999952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  <c r="M2244" s="8">
        <f t="shared" si="353"/>
        <v>50</v>
      </c>
      <c r="N2244" s="8">
        <f t="shared" si="350"/>
        <v>0</v>
      </c>
      <c r="O2244" s="8">
        <f t="shared" si="351"/>
        <v>50</v>
      </c>
      <c r="P2244" s="8">
        <f t="shared" si="352"/>
        <v>100</v>
      </c>
      <c r="Q2244" s="9">
        <f t="shared" si="354"/>
        <v>40</v>
      </c>
      <c r="R2244" s="9">
        <f t="shared" si="355"/>
        <v>52.5</v>
      </c>
      <c r="S2244" s="9">
        <f t="shared" si="356"/>
        <v>65</v>
      </c>
      <c r="T2244" s="9">
        <f t="shared" si="357"/>
        <v>50</v>
      </c>
      <c r="U2244" s="8">
        <f t="shared" si="358"/>
        <v>52.5</v>
      </c>
      <c r="V2244" s="8">
        <f t="shared" si="359"/>
        <v>51.875</v>
      </c>
    </row>
    <row r="2245" spans="1:22" ht="13.5" x14ac:dyDescent="0.25">
      <c r="A2245" s="3">
        <f>RSI!A2245</f>
        <v>45561</v>
      </c>
      <c r="B2245" s="2">
        <f>RSI!B2245</f>
        <v>6.7153999999999998</v>
      </c>
      <c r="C2245" s="2">
        <f>RSI!I2245</f>
        <v>55.31925624130016</v>
      </c>
      <c r="D2245" s="2">
        <f>MACD!E2245</f>
        <v>1.1517150023017564E-2</v>
      </c>
      <c r="E2245" s="2">
        <f>MACD!F2245</f>
        <v>1.7620108652206815E-2</v>
      </c>
      <c r="F2245" s="2">
        <f>'Moving Avg'!D2245</f>
        <v>6.7060600000000008</v>
      </c>
      <c r="G2245" s="2">
        <f>'Moving Avg'!F2245</f>
        <v>6.7009050000000006</v>
      </c>
      <c r="H2245" s="2">
        <f>'Moving Avg'!G2245</f>
        <v>6.6391900000000019</v>
      </c>
      <c r="I2245" s="2">
        <f>'Moving Avg'!H2245</f>
        <v>6.6319299999999952</v>
      </c>
      <c r="J2245" s="6" t="str">
        <f>OBV!F2245</f>
        <v>BULLISH</v>
      </c>
      <c r="K2245" s="6" t="str">
        <f>OBV!G2245</f>
        <v>STRONG</v>
      </c>
      <c r="L2245" s="6" t="str">
        <f>OBV!H2245</f>
        <v>CONFIRMED BULLISH</v>
      </c>
      <c r="M2245" s="8">
        <f t="shared" si="353"/>
        <v>50</v>
      </c>
      <c r="N2245" s="8">
        <f t="shared" si="350"/>
        <v>45</v>
      </c>
      <c r="O2245" s="8">
        <f t="shared" si="351"/>
        <v>50</v>
      </c>
      <c r="P2245" s="8">
        <f t="shared" si="352"/>
        <v>100</v>
      </c>
      <c r="Q2245" s="9">
        <f t="shared" si="354"/>
        <v>55.75</v>
      </c>
      <c r="R2245" s="9">
        <f t="shared" si="355"/>
        <v>61.5</v>
      </c>
      <c r="S2245" s="9">
        <f t="shared" si="356"/>
        <v>71.75</v>
      </c>
      <c r="T2245" s="9">
        <f t="shared" si="357"/>
        <v>61.25</v>
      </c>
      <c r="U2245" s="8">
        <f t="shared" si="358"/>
        <v>63</v>
      </c>
      <c r="V2245" s="8">
        <f t="shared" si="359"/>
        <v>62.5625</v>
      </c>
    </row>
    <row r="2246" spans="1:22" ht="13.5" x14ac:dyDescent="0.25">
      <c r="A2246" s="3">
        <f>RSI!A2246</f>
        <v>45562</v>
      </c>
      <c r="B2246" s="2">
        <f>RSI!B2246</f>
        <v>6.8277999999999999</v>
      </c>
      <c r="C2246" s="2">
        <f>RSI!I2246</f>
        <v>64.048702175228385</v>
      </c>
      <c r="D2246" s="2">
        <f>MACD!E2246</f>
        <v>-1.2098522834742553E-2</v>
      </c>
      <c r="E2246" s="2">
        <f>MACD!F2246</f>
        <v>1.1676382354816942E-2</v>
      </c>
      <c r="F2246" s="2">
        <f>'Moving Avg'!D2246</f>
        <v>6.7435199999999993</v>
      </c>
      <c r="G2246" s="2">
        <f>'Moving Avg'!F2246</f>
        <v>6.7051200000000009</v>
      </c>
      <c r="H2246" s="2">
        <f>'Moving Avg'!G2246</f>
        <v>6.6436860000000024</v>
      </c>
      <c r="I2246" s="2">
        <f>'Moving Avg'!H2246</f>
        <v>6.6331944999999966</v>
      </c>
      <c r="J2246" s="6" t="str">
        <f>OBV!F2246</f>
        <v>BULLISH</v>
      </c>
      <c r="K2246" s="6" t="str">
        <f>OBV!G2246</f>
        <v>STRONG</v>
      </c>
      <c r="L2246" s="6" t="str">
        <f>OBV!H2246</f>
        <v>CONFIRMED BULLISH</v>
      </c>
      <c r="M2246" s="8">
        <f t="shared" si="353"/>
        <v>50</v>
      </c>
      <c r="N2246" s="8">
        <f t="shared" si="350"/>
        <v>100</v>
      </c>
      <c r="O2246" s="8">
        <f t="shared" si="351"/>
        <v>50</v>
      </c>
      <c r="P2246" s="8">
        <f t="shared" si="352"/>
        <v>100</v>
      </c>
      <c r="Q2246" s="9">
        <f t="shared" si="354"/>
        <v>75</v>
      </c>
      <c r="R2246" s="9">
        <f t="shared" si="355"/>
        <v>72.5</v>
      </c>
      <c r="S2246" s="9">
        <f t="shared" si="356"/>
        <v>80</v>
      </c>
      <c r="T2246" s="9">
        <f t="shared" si="357"/>
        <v>75</v>
      </c>
      <c r="U2246" s="8">
        <f t="shared" si="358"/>
        <v>75.833333333333329</v>
      </c>
      <c r="V2246" s="8">
        <f t="shared" si="359"/>
        <v>75.625</v>
      </c>
    </row>
    <row r="2247" spans="1:22" ht="13.5" x14ac:dyDescent="0.25">
      <c r="A2247" s="3">
        <f>RSI!A2247</f>
        <v>45565</v>
      </c>
      <c r="B2247" s="2">
        <f>RSI!B2247</f>
        <v>6.8277999999999999</v>
      </c>
      <c r="C2247" s="2">
        <f>RSI!I2247</f>
        <v>64.048702175228385</v>
      </c>
      <c r="D2247" s="2">
        <f>MACD!E2247</f>
        <v>-2.5809394471624003E-2</v>
      </c>
      <c r="E2247" s="2">
        <f>MACD!F2247</f>
        <v>4.1792269895287526E-3</v>
      </c>
      <c r="F2247" s="2">
        <f>'Moving Avg'!D2247</f>
        <v>6.7641200000000001</v>
      </c>
      <c r="G2247" s="2">
        <f>'Moving Avg'!F2247</f>
        <v>6.7102699999999995</v>
      </c>
      <c r="H2247" s="2">
        <f>'Moving Avg'!G2247</f>
        <v>6.6491180000000023</v>
      </c>
      <c r="I2247" s="2">
        <f>'Moving Avg'!H2247</f>
        <v>6.6336624999999971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  <c r="M2247" s="8">
        <f t="shared" si="353"/>
        <v>50</v>
      </c>
      <c r="N2247" s="8">
        <f t="shared" si="350"/>
        <v>100</v>
      </c>
      <c r="O2247" s="8">
        <f t="shared" si="351"/>
        <v>50</v>
      </c>
      <c r="P2247" s="8">
        <f t="shared" si="352"/>
        <v>100</v>
      </c>
      <c r="Q2247" s="9">
        <f t="shared" si="354"/>
        <v>75</v>
      </c>
      <c r="R2247" s="9">
        <f t="shared" si="355"/>
        <v>72.5</v>
      </c>
      <c r="S2247" s="9">
        <f t="shared" si="356"/>
        <v>80</v>
      </c>
      <c r="T2247" s="9">
        <f t="shared" si="357"/>
        <v>75</v>
      </c>
      <c r="U2247" s="8">
        <f t="shared" si="358"/>
        <v>75.833333333333329</v>
      </c>
      <c r="V2247" s="8">
        <f t="shared" si="359"/>
        <v>75.625</v>
      </c>
    </row>
    <row r="2248" spans="1:22" ht="13.5" x14ac:dyDescent="0.25">
      <c r="A2248" s="3">
        <f>RSI!A2248</f>
        <v>45566</v>
      </c>
      <c r="B2248" s="2">
        <f>RSI!B2248</f>
        <v>6.6966999999999999</v>
      </c>
      <c r="C2248" s="2">
        <f>RSI!I2248</f>
        <v>50.660030788748486</v>
      </c>
      <c r="D2248" s="2">
        <f>MACD!E2248</f>
        <v>-2.4250568609105017E-2</v>
      </c>
      <c r="E2248" s="2">
        <f>MACD!F2248</f>
        <v>-1.5067321301980015E-3</v>
      </c>
      <c r="F2248" s="2">
        <f>'Moving Avg'!D2248</f>
        <v>6.7585000000000006</v>
      </c>
      <c r="G2248" s="2">
        <f>'Moving Avg'!F2248</f>
        <v>6.7041849999999998</v>
      </c>
      <c r="H2248" s="2">
        <f>'Moving Avg'!G2248</f>
        <v>6.6519280000000025</v>
      </c>
      <c r="I2248" s="2">
        <f>'Moving Avg'!H2248</f>
        <v>6.6335689999999978</v>
      </c>
      <c r="J2248" s="6" t="str">
        <f>OBV!F2248</f>
        <v>BEARISH</v>
      </c>
      <c r="K2248" s="6" t="str">
        <f>OBV!G2248</f>
        <v>WEAK</v>
      </c>
      <c r="L2248" s="6" t="str">
        <f>OBV!H2248</f>
        <v>CONFIRMED BEARISH</v>
      </c>
      <c r="M2248" s="8">
        <f t="shared" si="353"/>
        <v>50</v>
      </c>
      <c r="N2248" s="8">
        <f t="shared" si="350"/>
        <v>100</v>
      </c>
      <c r="O2248" s="8">
        <f t="shared" si="351"/>
        <v>50</v>
      </c>
      <c r="P2248" s="8">
        <f t="shared" si="352"/>
        <v>0</v>
      </c>
      <c r="Q2248" s="9">
        <f t="shared" si="354"/>
        <v>60</v>
      </c>
      <c r="R2248" s="9">
        <f t="shared" si="355"/>
        <v>47.5</v>
      </c>
      <c r="S2248" s="9">
        <f t="shared" si="356"/>
        <v>35</v>
      </c>
      <c r="T2248" s="9">
        <f t="shared" si="357"/>
        <v>50</v>
      </c>
      <c r="U2248" s="8">
        <f t="shared" si="358"/>
        <v>47.5</v>
      </c>
      <c r="V2248" s="8">
        <f t="shared" si="359"/>
        <v>48.125</v>
      </c>
    </row>
    <row r="2249" spans="1:22" ht="13.5" x14ac:dyDescent="0.25">
      <c r="A2249" s="3">
        <f>RSI!A2249</f>
        <v>45567</v>
      </c>
      <c r="B2249" s="2">
        <f>RSI!B2249</f>
        <v>6.7904</v>
      </c>
      <c r="C2249" s="2">
        <f>RSI!I2249</f>
        <v>57.498419875602792</v>
      </c>
      <c r="D2249" s="2">
        <f>MACD!E2249</f>
        <v>-3.2799060385090506E-2</v>
      </c>
      <c r="E2249" s="2">
        <f>MACD!F2249</f>
        <v>-7.7651977811765034E-3</v>
      </c>
      <c r="F2249" s="2">
        <f>'Moving Avg'!D2249</f>
        <v>6.7716200000000004</v>
      </c>
      <c r="G2249" s="2">
        <f>'Moving Avg'!F2249</f>
        <v>6.7027850000000004</v>
      </c>
      <c r="H2249" s="2">
        <f>'Moving Avg'!G2249</f>
        <v>6.6553000000000022</v>
      </c>
      <c r="I2249" s="2">
        <f>'Moving Avg'!H2249</f>
        <v>6.6338034999999982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  <c r="M2249" s="8">
        <f t="shared" si="353"/>
        <v>50</v>
      </c>
      <c r="N2249" s="8">
        <f t="shared" si="350"/>
        <v>100</v>
      </c>
      <c r="O2249" s="8">
        <f t="shared" si="351"/>
        <v>50</v>
      </c>
      <c r="P2249" s="8">
        <f t="shared" si="352"/>
        <v>16.5</v>
      </c>
      <c r="Q2249" s="9">
        <f t="shared" si="354"/>
        <v>62.475000000000001</v>
      </c>
      <c r="R2249" s="9">
        <f t="shared" si="355"/>
        <v>51.625</v>
      </c>
      <c r="S2249" s="9">
        <f t="shared" si="356"/>
        <v>42.424999999999997</v>
      </c>
      <c r="T2249" s="9">
        <f t="shared" si="357"/>
        <v>54.125</v>
      </c>
      <c r="U2249" s="8">
        <f t="shared" si="358"/>
        <v>52.17499999999999</v>
      </c>
      <c r="V2249" s="8">
        <f t="shared" si="359"/>
        <v>52.662499999999994</v>
      </c>
    </row>
    <row r="2250" spans="1:22" ht="13.5" x14ac:dyDescent="0.25">
      <c r="A2250" s="3">
        <f>RSI!A2250</f>
        <v>45568</v>
      </c>
      <c r="B2250" s="2">
        <f>RSI!B2250</f>
        <v>6.7904</v>
      </c>
      <c r="C2250" s="2">
        <f>RSI!I2250</f>
        <v>57.498419875602792</v>
      </c>
      <c r="D2250" s="2">
        <f>MACD!E2250</f>
        <v>-3.9171821059892586E-2</v>
      </c>
      <c r="E2250" s="2">
        <f>MACD!F2250</f>
        <v>-1.4046522436919721E-2</v>
      </c>
      <c r="F2250" s="2">
        <f>'Moving Avg'!D2250</f>
        <v>6.7866199999999992</v>
      </c>
      <c r="G2250" s="2">
        <f>'Moving Avg'!F2250</f>
        <v>6.7027850000000013</v>
      </c>
      <c r="H2250" s="2">
        <f>'Moving Avg'!G2250</f>
        <v>6.6592340000000023</v>
      </c>
      <c r="I2250" s="2">
        <f>'Moving Avg'!H2250</f>
        <v>6.6344124999999989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3"/>
        <v>50</v>
      </c>
      <c r="N2250" s="8">
        <f t="shared" si="350"/>
        <v>100</v>
      </c>
      <c r="O2250" s="8">
        <f t="shared" si="351"/>
        <v>50</v>
      </c>
      <c r="P2250" s="8">
        <f t="shared" si="352"/>
        <v>83.5</v>
      </c>
      <c r="Q2250" s="9">
        <f t="shared" si="354"/>
        <v>72.525000000000006</v>
      </c>
      <c r="R2250" s="9">
        <f t="shared" si="355"/>
        <v>68.375</v>
      </c>
      <c r="S2250" s="9">
        <f t="shared" si="356"/>
        <v>72.575000000000003</v>
      </c>
      <c r="T2250" s="9">
        <f t="shared" si="357"/>
        <v>70.875</v>
      </c>
      <c r="U2250" s="8">
        <f t="shared" si="358"/>
        <v>71.158333333333346</v>
      </c>
      <c r="V2250" s="8">
        <f t="shared" si="359"/>
        <v>71.087500000000006</v>
      </c>
    </row>
    <row r="2251" spans="1:22" ht="13.5" x14ac:dyDescent="0.25">
      <c r="A2251" s="3">
        <f>RSI!A2251</f>
        <v>45569</v>
      </c>
      <c r="B2251" s="2">
        <f>RSI!B2251</f>
        <v>6.7904</v>
      </c>
      <c r="C2251" s="2">
        <f>RSI!I2251</f>
        <v>57.498419875602792</v>
      </c>
      <c r="D2251" s="2">
        <f>MACD!E2251</f>
        <v>-4.9429433314397642E-2</v>
      </c>
      <c r="E2251" s="2">
        <f>MACD!F2251</f>
        <v>-2.1123104612415306E-2</v>
      </c>
      <c r="F2251" s="2">
        <f>'Moving Avg'!D2251</f>
        <v>6.7791399999999999</v>
      </c>
      <c r="G2251" s="2">
        <f>'Moving Avg'!F2251</f>
        <v>6.7065350000000006</v>
      </c>
      <c r="H2251" s="2">
        <f>'Moving Avg'!G2251</f>
        <v>6.6626060000000003</v>
      </c>
      <c r="I2251" s="2">
        <f>'Moving Avg'!H2251</f>
        <v>6.6345529999999995</v>
      </c>
      <c r="J2251" s="6" t="str">
        <f>OBV!F2251</f>
        <v>BEARISH</v>
      </c>
      <c r="K2251" s="6" t="str">
        <f>OBV!G2251</f>
        <v>WEAK</v>
      </c>
      <c r="L2251" s="6" t="str">
        <f>OBV!H2251</f>
        <v>CONFIRMED BEARISH</v>
      </c>
      <c r="M2251" s="8">
        <f t="shared" si="353"/>
        <v>50</v>
      </c>
      <c r="N2251" s="8">
        <f t="shared" si="350"/>
        <v>100</v>
      </c>
      <c r="O2251" s="8">
        <f t="shared" si="351"/>
        <v>50</v>
      </c>
      <c r="P2251" s="8">
        <f t="shared" si="352"/>
        <v>0</v>
      </c>
      <c r="Q2251" s="9">
        <f t="shared" si="354"/>
        <v>60</v>
      </c>
      <c r="R2251" s="9">
        <f t="shared" si="355"/>
        <v>47.5</v>
      </c>
      <c r="S2251" s="9">
        <f t="shared" si="356"/>
        <v>35</v>
      </c>
      <c r="T2251" s="9">
        <f t="shared" si="357"/>
        <v>50</v>
      </c>
      <c r="U2251" s="8">
        <f t="shared" si="358"/>
        <v>47.5</v>
      </c>
      <c r="V2251" s="8">
        <f t="shared" si="359"/>
        <v>48.125</v>
      </c>
    </row>
    <row r="2252" spans="1:22" ht="13.5" x14ac:dyDescent="0.25">
      <c r="A2252" s="3">
        <f>RSI!A2252</f>
        <v>45572</v>
      </c>
      <c r="B2252" s="2">
        <f>RSI!B2252</f>
        <v>6.7809999999999997</v>
      </c>
      <c r="C2252" s="2">
        <f>RSI!I2252</f>
        <v>56.516952247031284</v>
      </c>
      <c r="D2252" s="2">
        <f>MACD!E2252</f>
        <v>-4.4945460769471701E-2</v>
      </c>
      <c r="E2252" s="2">
        <f>MACD!F2252</f>
        <v>-2.5887575843826588E-2</v>
      </c>
      <c r="F2252" s="2">
        <f>'Moving Avg'!D2252</f>
        <v>6.7697799999999999</v>
      </c>
      <c r="G2252" s="2">
        <f>'Moving Avg'!F2252</f>
        <v>6.7159000000000004</v>
      </c>
      <c r="H2252" s="2">
        <f>'Moving Avg'!G2252</f>
        <v>6.6657900000000003</v>
      </c>
      <c r="I2252" s="2">
        <f>'Moving Avg'!H2252</f>
        <v>6.6347404999999995</v>
      </c>
      <c r="J2252" s="6" t="str">
        <f>OBV!F2252</f>
        <v>BEARISH</v>
      </c>
      <c r="K2252" s="6" t="str">
        <f>OBV!G2252</f>
        <v>WEAK</v>
      </c>
      <c r="L2252" s="6" t="str">
        <f>OBV!H2252</f>
        <v>CONFIRMED BEARISH</v>
      </c>
      <c r="M2252" s="8">
        <f t="shared" si="353"/>
        <v>50</v>
      </c>
      <c r="N2252" s="8">
        <f t="shared" si="350"/>
        <v>45</v>
      </c>
      <c r="O2252" s="8">
        <f t="shared" si="351"/>
        <v>50</v>
      </c>
      <c r="P2252" s="8">
        <f t="shared" si="352"/>
        <v>0</v>
      </c>
      <c r="Q2252" s="9">
        <f t="shared" si="354"/>
        <v>40.75</v>
      </c>
      <c r="R2252" s="9">
        <f t="shared" si="355"/>
        <v>36.5</v>
      </c>
      <c r="S2252" s="9">
        <f t="shared" si="356"/>
        <v>26.75</v>
      </c>
      <c r="T2252" s="9">
        <f t="shared" si="357"/>
        <v>36.25</v>
      </c>
      <c r="U2252" s="8">
        <f t="shared" si="358"/>
        <v>34.666666666666664</v>
      </c>
      <c r="V2252" s="8">
        <f t="shared" si="359"/>
        <v>35.0625</v>
      </c>
    </row>
    <row r="2253" spans="1:22" ht="13.5" x14ac:dyDescent="0.25">
      <c r="A2253" s="3">
        <f>RSI!A2253</f>
        <v>45573</v>
      </c>
      <c r="B2253" s="2">
        <f>RSI!B2253</f>
        <v>6.7809999999999997</v>
      </c>
      <c r="C2253" s="2">
        <f>RSI!I2253</f>
        <v>56.516952247031284</v>
      </c>
      <c r="D2253" s="2">
        <f>MACD!E2253</f>
        <v>-4.1560633724079921E-2</v>
      </c>
      <c r="E2253" s="2">
        <f>MACD!F2253</f>
        <v>-2.9022187419877256E-2</v>
      </c>
      <c r="F2253" s="2">
        <f>'Moving Avg'!D2253</f>
        <v>6.7866400000000002</v>
      </c>
      <c r="G2253" s="2">
        <f>'Moving Avg'!F2253</f>
        <v>6.7191800000000015</v>
      </c>
      <c r="H2253" s="2">
        <f>'Moving Avg'!G2253</f>
        <v>6.6689740000000004</v>
      </c>
      <c r="I2253" s="2">
        <f>'Moving Avg'!H2253</f>
        <v>6.6349279999999986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  <c r="M2253" s="8">
        <f t="shared" si="353"/>
        <v>50</v>
      </c>
      <c r="N2253" s="8">
        <f t="shared" si="350"/>
        <v>45</v>
      </c>
      <c r="O2253" s="8">
        <f t="shared" si="351"/>
        <v>50</v>
      </c>
      <c r="P2253" s="8">
        <f t="shared" si="352"/>
        <v>100</v>
      </c>
      <c r="Q2253" s="9">
        <f t="shared" si="354"/>
        <v>55.75</v>
      </c>
      <c r="R2253" s="9">
        <f t="shared" si="355"/>
        <v>61.5</v>
      </c>
      <c r="S2253" s="9">
        <f t="shared" si="356"/>
        <v>71.75</v>
      </c>
      <c r="T2253" s="9">
        <f t="shared" si="357"/>
        <v>61.25</v>
      </c>
      <c r="U2253" s="8">
        <f t="shared" si="358"/>
        <v>63</v>
      </c>
      <c r="V2253" s="8">
        <f t="shared" si="359"/>
        <v>62.5625</v>
      </c>
    </row>
    <row r="2254" spans="1:22" ht="13.5" x14ac:dyDescent="0.25">
      <c r="A2254" s="3">
        <f>RSI!A2254</f>
        <v>45574</v>
      </c>
      <c r="B2254" s="2">
        <f>RSI!B2254</f>
        <v>6.7716000000000003</v>
      </c>
      <c r="C2254" s="2">
        <f>RSI!I2254</f>
        <v>55.419830979877716</v>
      </c>
      <c r="D2254" s="2">
        <f>MACD!E2254</f>
        <v>-3.8379237791375864E-2</v>
      </c>
      <c r="E2254" s="2">
        <f>MACD!F2254</f>
        <v>-3.0893597494176979E-2</v>
      </c>
      <c r="F2254" s="2">
        <f>'Moving Avg'!D2254</f>
        <v>6.7828800000000005</v>
      </c>
      <c r="G2254" s="2">
        <f>'Moving Avg'!F2254</f>
        <v>6.7243300000000019</v>
      </c>
      <c r="H2254" s="2">
        <f>'Moving Avg'!G2254</f>
        <v>6.6732819999999995</v>
      </c>
      <c r="I2254" s="2">
        <f>'Moving Avg'!H2254</f>
        <v>6.6349279999999995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3"/>
        <v>50</v>
      </c>
      <c r="N2254" s="8">
        <f t="shared" si="350"/>
        <v>45</v>
      </c>
      <c r="O2254" s="8">
        <f t="shared" si="351"/>
        <v>50</v>
      </c>
      <c r="P2254" s="8">
        <f t="shared" si="352"/>
        <v>16.5</v>
      </c>
      <c r="Q2254" s="9">
        <f t="shared" si="354"/>
        <v>43.225000000000001</v>
      </c>
      <c r="R2254" s="9">
        <f t="shared" si="355"/>
        <v>40.625</v>
      </c>
      <c r="S2254" s="9">
        <f t="shared" si="356"/>
        <v>34.174999999999997</v>
      </c>
      <c r="T2254" s="9">
        <f t="shared" si="357"/>
        <v>40.375</v>
      </c>
      <c r="U2254" s="8">
        <f t="shared" si="358"/>
        <v>39.341666666666661</v>
      </c>
      <c r="V2254" s="8">
        <f t="shared" si="359"/>
        <v>39.599999999999994</v>
      </c>
    </row>
    <row r="2255" spans="1:22" ht="13.5" x14ac:dyDescent="0.25">
      <c r="A2255" s="3">
        <f>RSI!A2255</f>
        <v>45575</v>
      </c>
      <c r="B2255" s="2">
        <f>RSI!B2255</f>
        <v>6.7622999999999998</v>
      </c>
      <c r="C2255" s="2">
        <f>RSI!I2255</f>
        <v>54.296804620142147</v>
      </c>
      <c r="D2255" s="2">
        <f>MACD!E2255</f>
        <v>-3.6739919179811231E-2</v>
      </c>
      <c r="E2255" s="2">
        <f>MACD!F2255</f>
        <v>-3.2062861831303829E-2</v>
      </c>
      <c r="F2255" s="2">
        <f>'Moving Avg'!D2255</f>
        <v>6.7772600000000001</v>
      </c>
      <c r="G2255" s="2">
        <f>'Moving Avg'!F2255</f>
        <v>6.7304200000000023</v>
      </c>
      <c r="H2255" s="2">
        <f>'Moving Avg'!G2255</f>
        <v>6.6774039999999992</v>
      </c>
      <c r="I2255" s="2">
        <f>'Moving Avg'!H2255</f>
        <v>6.6344130000000003</v>
      </c>
      <c r="J2255" s="6" t="str">
        <f>OBV!F2255</f>
        <v>BEARISH</v>
      </c>
      <c r="K2255" s="6" t="str">
        <f>OBV!G2255</f>
        <v>WEAK</v>
      </c>
      <c r="L2255" s="6" t="str">
        <f>OBV!H2255</f>
        <v>CONFIRMED BEARISH</v>
      </c>
      <c r="M2255" s="8">
        <f t="shared" si="353"/>
        <v>50</v>
      </c>
      <c r="N2255" s="8">
        <f t="shared" si="350"/>
        <v>45</v>
      </c>
      <c r="O2255" s="8">
        <f t="shared" si="351"/>
        <v>50</v>
      </c>
      <c r="P2255" s="8">
        <f t="shared" si="352"/>
        <v>0</v>
      </c>
      <c r="Q2255" s="9">
        <f t="shared" si="354"/>
        <v>40.75</v>
      </c>
      <c r="R2255" s="9">
        <f t="shared" si="355"/>
        <v>36.5</v>
      </c>
      <c r="S2255" s="9">
        <f t="shared" si="356"/>
        <v>26.75</v>
      </c>
      <c r="T2255" s="9">
        <f t="shared" si="357"/>
        <v>36.25</v>
      </c>
      <c r="U2255" s="8">
        <f t="shared" si="358"/>
        <v>34.666666666666664</v>
      </c>
      <c r="V2255" s="8">
        <f t="shared" si="359"/>
        <v>35.0625</v>
      </c>
    </row>
    <row r="2256" spans="1:22" ht="13.5" x14ac:dyDescent="0.25">
      <c r="A2256" s="3">
        <f>RSI!A2256</f>
        <v>45576</v>
      </c>
      <c r="B2256" s="2">
        <f>RSI!B2256</f>
        <v>6.8183999999999996</v>
      </c>
      <c r="C2256" s="2">
        <f>RSI!I2256</f>
        <v>59.613324630677198</v>
      </c>
      <c r="D2256" s="2">
        <f>MACD!E2256</f>
        <v>-2.2434585006307906E-2</v>
      </c>
      <c r="E2256" s="2">
        <f>MACD!F2256</f>
        <v>-3.0137206466304647E-2</v>
      </c>
      <c r="F2256" s="2">
        <f>'Moving Avg'!D2256</f>
        <v>6.7828599999999994</v>
      </c>
      <c r="G2256" s="2">
        <f>'Moving Avg'!F2256</f>
        <v>6.7411900000000013</v>
      </c>
      <c r="H2256" s="2">
        <f>'Moving Avg'!G2256</f>
        <v>6.6826479999999977</v>
      </c>
      <c r="I2256" s="2">
        <f>'Moving Avg'!H2256</f>
        <v>6.6338510000000008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  <c r="M2256" s="8">
        <f t="shared" si="353"/>
        <v>50</v>
      </c>
      <c r="N2256" s="8">
        <f t="shared" si="350"/>
        <v>0</v>
      </c>
      <c r="O2256" s="8">
        <f t="shared" si="351"/>
        <v>50</v>
      </c>
      <c r="P2256" s="8">
        <f t="shared" si="352"/>
        <v>16.5</v>
      </c>
      <c r="Q2256" s="9">
        <f t="shared" si="354"/>
        <v>27.475000000000001</v>
      </c>
      <c r="R2256" s="9">
        <f t="shared" si="355"/>
        <v>31.625</v>
      </c>
      <c r="S2256" s="9">
        <f t="shared" si="356"/>
        <v>27.425000000000001</v>
      </c>
      <c r="T2256" s="9">
        <f t="shared" si="357"/>
        <v>29.125</v>
      </c>
      <c r="U2256" s="8">
        <f t="shared" si="358"/>
        <v>28.841666666666669</v>
      </c>
      <c r="V2256" s="8">
        <f t="shared" si="359"/>
        <v>28.912500000000001</v>
      </c>
    </row>
    <row r="2257" spans="1:22" ht="13.5" x14ac:dyDescent="0.25">
      <c r="A2257" s="3">
        <f>RSI!A2257</f>
        <v>45579</v>
      </c>
      <c r="B2257" s="2">
        <f>RSI!B2257</f>
        <v>6.8277999999999999</v>
      </c>
      <c r="C2257" s="2">
        <f>RSI!I2257</f>
        <v>60.443647129198034</v>
      </c>
      <c r="D2257" s="2">
        <f>MACD!E2257</f>
        <v>-1.1560211109617136E-2</v>
      </c>
      <c r="E2257" s="2">
        <f>MACD!F2257</f>
        <v>-2.6421807394967148E-2</v>
      </c>
      <c r="F2257" s="2">
        <f>'Moving Avg'!D2257</f>
        <v>6.7922200000000004</v>
      </c>
      <c r="G2257" s="2">
        <f>'Moving Avg'!F2257</f>
        <v>6.7500850000000012</v>
      </c>
      <c r="H2257" s="2">
        <f>'Moving Avg'!G2257</f>
        <v>6.6862059999999985</v>
      </c>
      <c r="I2257" s="2">
        <f>'Moving Avg'!H2257</f>
        <v>6.6329610000000025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  <c r="M2257" s="8">
        <f t="shared" si="353"/>
        <v>50</v>
      </c>
      <c r="N2257" s="8">
        <f t="shared" si="350"/>
        <v>0</v>
      </c>
      <c r="O2257" s="8">
        <f t="shared" si="351"/>
        <v>50</v>
      </c>
      <c r="P2257" s="8">
        <f t="shared" si="352"/>
        <v>16.5</v>
      </c>
      <c r="Q2257" s="9">
        <f t="shared" si="354"/>
        <v>27.475000000000001</v>
      </c>
      <c r="R2257" s="9">
        <f t="shared" si="355"/>
        <v>31.625</v>
      </c>
      <c r="S2257" s="9">
        <f t="shared" si="356"/>
        <v>27.425000000000001</v>
      </c>
      <c r="T2257" s="9">
        <f t="shared" si="357"/>
        <v>29.125</v>
      </c>
      <c r="U2257" s="8">
        <f t="shared" si="358"/>
        <v>28.841666666666669</v>
      </c>
      <c r="V2257" s="8">
        <f t="shared" si="359"/>
        <v>28.912500000000001</v>
      </c>
    </row>
    <row r="2258" spans="1:22" ht="13.5" x14ac:dyDescent="0.25">
      <c r="A2258" s="3">
        <f>RSI!A2258</f>
        <v>45581</v>
      </c>
      <c r="B2258" s="2">
        <f>RSI!B2258</f>
        <v>6.8277999999999999</v>
      </c>
      <c r="C2258" s="2">
        <f>RSI!I2258</f>
        <v>60.443647129198034</v>
      </c>
      <c r="D2258" s="2">
        <f>MACD!E2258</f>
        <v>-2.3077892972783509E-2</v>
      </c>
      <c r="E2258" s="2">
        <f>MACD!F2258</f>
        <v>-2.5753024510530419E-2</v>
      </c>
      <c r="F2258" s="2">
        <f>'Moving Avg'!D2258</f>
        <v>6.8015799999999995</v>
      </c>
      <c r="G2258" s="2">
        <f>'Moving Avg'!F2258</f>
        <v>6.757575000000001</v>
      </c>
      <c r="H2258" s="2">
        <f>'Moving Avg'!G2258</f>
        <v>6.6897639999999994</v>
      </c>
      <c r="I2258" s="2">
        <f>'Moving Avg'!H2258</f>
        <v>6.6320710000000034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  <c r="M2258" s="8">
        <f t="shared" si="353"/>
        <v>50</v>
      </c>
      <c r="N2258" s="8">
        <f t="shared" si="350"/>
        <v>0</v>
      </c>
      <c r="O2258" s="8">
        <f t="shared" si="351"/>
        <v>50</v>
      </c>
      <c r="P2258" s="8">
        <f t="shared" si="352"/>
        <v>16.5</v>
      </c>
      <c r="Q2258" s="9">
        <f t="shared" si="354"/>
        <v>27.475000000000001</v>
      </c>
      <c r="R2258" s="9">
        <f t="shared" si="355"/>
        <v>31.625</v>
      </c>
      <c r="S2258" s="9">
        <f t="shared" si="356"/>
        <v>27.425000000000001</v>
      </c>
      <c r="T2258" s="9">
        <f t="shared" si="357"/>
        <v>29.125</v>
      </c>
      <c r="U2258" s="8">
        <f t="shared" si="358"/>
        <v>28.841666666666669</v>
      </c>
      <c r="V2258" s="8">
        <f t="shared" si="359"/>
        <v>28.912500000000001</v>
      </c>
    </row>
    <row r="2259" spans="1:22" ht="13.5" x14ac:dyDescent="0.25">
      <c r="A2259" s="3">
        <f>RSI!A2259</f>
        <v>45582</v>
      </c>
      <c r="B2259" s="2">
        <f>RSI!B2259</f>
        <v>6.7435</v>
      </c>
      <c r="C2259" s="2">
        <f>RSI!I2259</f>
        <v>49.795624339739739</v>
      </c>
      <c r="D2259" s="2">
        <f>MACD!E2259</f>
        <v>-1.2672909897228024E-2</v>
      </c>
      <c r="E2259" s="2">
        <f>MACD!F2259</f>
        <v>-2.3137001587869941E-2</v>
      </c>
      <c r="F2259" s="2">
        <f>'Moving Avg'!D2259</f>
        <v>6.7959599999999991</v>
      </c>
      <c r="G2259" s="2">
        <f>'Moving Avg'!F2259</f>
        <v>6.7617900000000022</v>
      </c>
      <c r="H2259" s="2">
        <f>'Moving Avg'!G2259</f>
        <v>6.6918239999999978</v>
      </c>
      <c r="I2259" s="2">
        <f>'Moving Avg'!H2259</f>
        <v>6.6306660000000033</v>
      </c>
      <c r="J2259" s="6" t="str">
        <f>OBV!F2259</f>
        <v>BEARISH</v>
      </c>
      <c r="K2259" s="6" t="str">
        <f>OBV!G2259</f>
        <v>WEAK</v>
      </c>
      <c r="L2259" s="6" t="str">
        <f>OBV!H2259</f>
        <v>CONFIRMED BEARISH</v>
      </c>
      <c r="M2259" s="8">
        <f t="shared" si="353"/>
        <v>50</v>
      </c>
      <c r="N2259" s="8">
        <f t="shared" si="350"/>
        <v>0</v>
      </c>
      <c r="O2259" s="8">
        <f t="shared" si="351"/>
        <v>50</v>
      </c>
      <c r="P2259" s="8">
        <f t="shared" si="352"/>
        <v>0</v>
      </c>
      <c r="Q2259" s="9">
        <f t="shared" si="354"/>
        <v>25</v>
      </c>
      <c r="R2259" s="9">
        <f t="shared" si="355"/>
        <v>27.5</v>
      </c>
      <c r="S2259" s="9">
        <f t="shared" si="356"/>
        <v>20</v>
      </c>
      <c r="T2259" s="9">
        <f t="shared" si="357"/>
        <v>25</v>
      </c>
      <c r="U2259" s="8">
        <f t="shared" si="358"/>
        <v>24.166666666666668</v>
      </c>
      <c r="V2259" s="8">
        <f t="shared" si="359"/>
        <v>24.375</v>
      </c>
    </row>
    <row r="2260" spans="1:22" ht="13.5" x14ac:dyDescent="0.25">
      <c r="A2260" s="3">
        <f>RSI!A2260</f>
        <v>45583</v>
      </c>
      <c r="B2260" s="2">
        <f>RSI!B2260</f>
        <v>6.7809999999999997</v>
      </c>
      <c r="C2260" s="2">
        <f>RSI!I2260</f>
        <v>53.702787358763253</v>
      </c>
      <c r="D2260" s="2">
        <f>MACD!E2260</f>
        <v>-6.6197418477500491E-3</v>
      </c>
      <c r="E2260" s="2">
        <f>MACD!F2260</f>
        <v>-1.9833549639845963E-2</v>
      </c>
      <c r="F2260" s="2">
        <f>'Moving Avg'!D2260</f>
        <v>6.7996999999999996</v>
      </c>
      <c r="G2260" s="2">
        <f>'Moving Avg'!F2260</f>
        <v>6.7674100000000008</v>
      </c>
      <c r="H2260" s="2">
        <f>'Moving Avg'!G2260</f>
        <v>6.6950079999999978</v>
      </c>
      <c r="I2260" s="2">
        <f>'Moving Avg'!H2260</f>
        <v>6.6295420000000025</v>
      </c>
      <c r="J2260" s="6" t="str">
        <f>OBV!F2260</f>
        <v>BEARISH</v>
      </c>
      <c r="K2260" s="6" t="str">
        <f>OBV!G2260</f>
        <v>WEAK</v>
      </c>
      <c r="L2260" s="6" t="str">
        <f>OBV!H2260</f>
        <v>BEARISH DIVERGENCE</v>
      </c>
      <c r="M2260" s="8">
        <f t="shared" si="353"/>
        <v>50</v>
      </c>
      <c r="N2260" s="8">
        <f t="shared" si="350"/>
        <v>0</v>
      </c>
      <c r="O2260" s="8">
        <f t="shared" si="351"/>
        <v>50</v>
      </c>
      <c r="P2260" s="8">
        <f t="shared" si="352"/>
        <v>0</v>
      </c>
      <c r="Q2260" s="9">
        <f t="shared" si="354"/>
        <v>25</v>
      </c>
      <c r="R2260" s="9">
        <f t="shared" si="355"/>
        <v>27.5</v>
      </c>
      <c r="S2260" s="9">
        <f t="shared" si="356"/>
        <v>20</v>
      </c>
      <c r="T2260" s="9">
        <f t="shared" si="357"/>
        <v>25</v>
      </c>
      <c r="U2260" s="8">
        <f t="shared" si="358"/>
        <v>24.166666666666668</v>
      </c>
      <c r="V2260" s="8">
        <f t="shared" si="359"/>
        <v>24.375</v>
      </c>
    </row>
    <row r="2261" spans="1:22" ht="13.5" x14ac:dyDescent="0.25">
      <c r="A2261" s="3">
        <f>RSI!A2261</f>
        <v>45586</v>
      </c>
      <c r="B2261" s="2">
        <f>RSI!B2261</f>
        <v>6.7809999999999997</v>
      </c>
      <c r="C2261" s="2">
        <f>RSI!I2261</f>
        <v>53.702787358763253</v>
      </c>
      <c r="D2261" s="2">
        <f>MACD!E2261</f>
        <v>-1.6946701070157388E-3</v>
      </c>
      <c r="E2261" s="2">
        <f>MACD!F2261</f>
        <v>-1.6205773733279919E-2</v>
      </c>
      <c r="F2261" s="2">
        <f>'Moving Avg'!D2261</f>
        <v>6.7922200000000004</v>
      </c>
      <c r="G2261" s="2">
        <f>'Moving Avg'!F2261</f>
        <v>6.7744349999999995</v>
      </c>
      <c r="H2261" s="2">
        <f>'Moving Avg'!G2261</f>
        <v>6.6981919999999988</v>
      </c>
      <c r="I2261" s="2">
        <f>'Moving Avg'!H2261</f>
        <v>6.6280905000000008</v>
      </c>
      <c r="J2261" s="6" t="str">
        <f>OBV!F2261</f>
        <v>BEARISH</v>
      </c>
      <c r="K2261" s="6" t="str">
        <f>OBV!G2261</f>
        <v>WEAK</v>
      </c>
      <c r="L2261" s="6" t="str">
        <f>OBV!H2261</f>
        <v>CONFIRMED BEARISH</v>
      </c>
      <c r="M2261" s="8">
        <f t="shared" si="353"/>
        <v>50</v>
      </c>
      <c r="N2261" s="8">
        <f t="shared" si="350"/>
        <v>0</v>
      </c>
      <c r="O2261" s="8">
        <f t="shared" si="351"/>
        <v>50</v>
      </c>
      <c r="P2261" s="8">
        <f t="shared" si="352"/>
        <v>0</v>
      </c>
      <c r="Q2261" s="9">
        <f t="shared" si="354"/>
        <v>25</v>
      </c>
      <c r="R2261" s="9">
        <f t="shared" si="355"/>
        <v>27.5</v>
      </c>
      <c r="S2261" s="9">
        <f t="shared" si="356"/>
        <v>20</v>
      </c>
      <c r="T2261" s="9">
        <f t="shared" si="357"/>
        <v>25</v>
      </c>
      <c r="U2261" s="8">
        <f t="shared" si="358"/>
        <v>24.166666666666668</v>
      </c>
      <c r="V2261" s="8">
        <f t="shared" si="359"/>
        <v>24.375</v>
      </c>
    </row>
    <row r="2262" spans="1:22" ht="13.5" x14ac:dyDescent="0.25">
      <c r="A2262" s="3">
        <f>RSI!A2262</f>
        <v>45587</v>
      </c>
      <c r="B2262" s="2">
        <f>RSI!B2262</f>
        <v>6.7716000000000003</v>
      </c>
      <c r="C2262" s="2">
        <f>RSI!I2262</f>
        <v>52.514650702453594</v>
      </c>
      <c r="D2262" s="2">
        <f>MACD!E2262</f>
        <v>1.540581770846039E-3</v>
      </c>
      <c r="E2262" s="2">
        <f>MACD!F2262</f>
        <v>-1.2656502632454728E-2</v>
      </c>
      <c r="F2262" s="2">
        <f>'Moving Avg'!D2262</f>
        <v>6.7809799999999996</v>
      </c>
      <c r="G2262" s="2">
        <f>'Moving Avg'!F2262</f>
        <v>6.7767750000000007</v>
      </c>
      <c r="H2262" s="2">
        <f>'Moving Avg'!G2262</f>
        <v>6.7011879999999984</v>
      </c>
      <c r="I2262" s="2">
        <f>'Moving Avg'!H2262</f>
        <v>6.6272005000000016</v>
      </c>
      <c r="J2262" s="6" t="str">
        <f>OBV!F2262</f>
        <v>BEARISH</v>
      </c>
      <c r="K2262" s="6" t="str">
        <f>OBV!G2262</f>
        <v>WEAK</v>
      </c>
      <c r="L2262" s="6" t="str">
        <f>OBV!H2262</f>
        <v>CONFIRMED BEARISH</v>
      </c>
      <c r="M2262" s="8">
        <f t="shared" si="353"/>
        <v>50</v>
      </c>
      <c r="N2262" s="8">
        <f t="shared" si="350"/>
        <v>0</v>
      </c>
      <c r="O2262" s="8">
        <f t="shared" si="351"/>
        <v>50</v>
      </c>
      <c r="P2262" s="8">
        <f t="shared" si="352"/>
        <v>0</v>
      </c>
      <c r="Q2262" s="9">
        <f t="shared" si="354"/>
        <v>25</v>
      </c>
      <c r="R2262" s="9">
        <f t="shared" si="355"/>
        <v>27.5</v>
      </c>
      <c r="S2262" s="9">
        <f t="shared" si="356"/>
        <v>20</v>
      </c>
      <c r="T2262" s="9">
        <f t="shared" si="357"/>
        <v>25</v>
      </c>
      <c r="U2262" s="8">
        <f t="shared" si="358"/>
        <v>24.166666666666668</v>
      </c>
      <c r="V2262" s="8">
        <f t="shared" si="359"/>
        <v>24.375</v>
      </c>
    </row>
    <row r="2263" spans="1:22" ht="13.5" x14ac:dyDescent="0.25">
      <c r="A2263" s="3">
        <f>RSI!A2263</f>
        <v>45588</v>
      </c>
      <c r="B2263" s="2">
        <f>RSI!B2263</f>
        <v>6.7622999999999998</v>
      </c>
      <c r="C2263" s="2">
        <f>RSI!I2263</f>
        <v>51.305247450130125</v>
      </c>
      <c r="D2263" s="2">
        <f>MACD!E2263</f>
        <v>4.8537781791901935E-3</v>
      </c>
      <c r="E2263" s="2">
        <f>MACD!F2263</f>
        <v>-9.154446470125744E-3</v>
      </c>
      <c r="F2263" s="2">
        <f>'Moving Avg'!D2263</f>
        <v>6.7678799999999999</v>
      </c>
      <c r="G2263" s="2">
        <f>'Moving Avg'!F2263</f>
        <v>6.7786500000000007</v>
      </c>
      <c r="H2263" s="2">
        <f>'Moving Avg'!G2263</f>
        <v>6.7051219999999976</v>
      </c>
      <c r="I2263" s="2">
        <f>'Moving Avg'!H2263</f>
        <v>6.6265920000000014</v>
      </c>
      <c r="J2263" s="6" t="str">
        <f>OBV!F2263</f>
        <v>BEARISH</v>
      </c>
      <c r="K2263" s="6" t="str">
        <f>OBV!G2263</f>
        <v>WEAK</v>
      </c>
      <c r="L2263" s="6" t="str">
        <f>OBV!H2263</f>
        <v>CONFIRMED BEARISH</v>
      </c>
      <c r="M2263" s="8">
        <f t="shared" si="353"/>
        <v>50</v>
      </c>
      <c r="N2263" s="8">
        <f t="shared" si="350"/>
        <v>0</v>
      </c>
      <c r="O2263" s="8">
        <f t="shared" si="351"/>
        <v>50</v>
      </c>
      <c r="P2263" s="8">
        <f t="shared" si="352"/>
        <v>0</v>
      </c>
      <c r="Q2263" s="9">
        <f t="shared" si="354"/>
        <v>25</v>
      </c>
      <c r="R2263" s="9">
        <f t="shared" si="355"/>
        <v>27.5</v>
      </c>
      <c r="S2263" s="9">
        <f t="shared" si="356"/>
        <v>20</v>
      </c>
      <c r="T2263" s="9">
        <f t="shared" si="357"/>
        <v>25</v>
      </c>
      <c r="U2263" s="8">
        <f t="shared" si="358"/>
        <v>24.166666666666668</v>
      </c>
      <c r="V2263" s="8">
        <f t="shared" si="359"/>
        <v>24.375</v>
      </c>
    </row>
    <row r="2264" spans="1:22" ht="13.5" x14ac:dyDescent="0.25">
      <c r="A2264" s="3">
        <f>RSI!A2264</f>
        <v>45589</v>
      </c>
      <c r="B2264" s="2">
        <f>RSI!B2264</f>
        <v>6.7809999999999997</v>
      </c>
      <c r="C2264" s="2">
        <f>RSI!I2264</f>
        <v>53.61827542317598</v>
      </c>
      <c r="D2264" s="2">
        <f>MACD!E2264</f>
        <v>4.7760400013485693E-3</v>
      </c>
      <c r="E2264" s="2">
        <f>MACD!F2264</f>
        <v>-6.3683491758308817E-3</v>
      </c>
      <c r="F2264" s="2">
        <f>'Moving Avg'!D2264</f>
        <v>6.7753800000000002</v>
      </c>
      <c r="G2264" s="2">
        <f>'Moving Avg'!F2264</f>
        <v>6.78146</v>
      </c>
      <c r="H2264" s="2">
        <f>'Moving Avg'!G2264</f>
        <v>6.7086819999999987</v>
      </c>
      <c r="I2264" s="2">
        <f>'Moving Avg'!H2264</f>
        <v>6.627247500000002</v>
      </c>
      <c r="J2264" s="6" t="str">
        <f>OBV!F2264</f>
        <v>BULLISH</v>
      </c>
      <c r="K2264" s="6" t="str">
        <f>OBV!G2264</f>
        <v>STRONG</v>
      </c>
      <c r="L2264" s="6" t="str">
        <f>OBV!H2264</f>
        <v>CONFIRMED BULLISH</v>
      </c>
      <c r="M2264" s="8">
        <f t="shared" si="353"/>
        <v>50</v>
      </c>
      <c r="N2264" s="8">
        <f t="shared" si="350"/>
        <v>0</v>
      </c>
      <c r="O2264" s="8">
        <f t="shared" si="351"/>
        <v>50</v>
      </c>
      <c r="P2264" s="8">
        <f t="shared" si="352"/>
        <v>100</v>
      </c>
      <c r="Q2264" s="9">
        <f t="shared" si="354"/>
        <v>40</v>
      </c>
      <c r="R2264" s="9">
        <f t="shared" si="355"/>
        <v>52.5</v>
      </c>
      <c r="S2264" s="9">
        <f t="shared" si="356"/>
        <v>65</v>
      </c>
      <c r="T2264" s="9">
        <f t="shared" si="357"/>
        <v>50</v>
      </c>
      <c r="U2264" s="8">
        <f t="shared" si="358"/>
        <v>52.5</v>
      </c>
      <c r="V2264" s="8">
        <f t="shared" si="359"/>
        <v>51.875</v>
      </c>
    </row>
    <row r="2265" spans="1:22" ht="13.5" x14ac:dyDescent="0.25">
      <c r="A2265" s="3">
        <f>RSI!A2265</f>
        <v>45590</v>
      </c>
      <c r="B2265" s="2">
        <f>RSI!B2265</f>
        <v>6.7435</v>
      </c>
      <c r="C2265" s="2">
        <f>RSI!I2265</f>
        <v>48.629719648659325</v>
      </c>
      <c r="D2265" s="2">
        <f>MACD!E2265</f>
        <v>5.9005922551627066E-3</v>
      </c>
      <c r="E2265" s="2">
        <f>MACD!F2265</f>
        <v>-3.9145608896321649E-3</v>
      </c>
      <c r="F2265" s="2">
        <f>'Moving Avg'!D2265</f>
        <v>6.7678799999999999</v>
      </c>
      <c r="G2265" s="2">
        <f>'Moving Avg'!F2265</f>
        <v>6.7828649999999993</v>
      </c>
      <c r="H2265" s="2">
        <f>'Moving Avg'!G2265</f>
        <v>6.711491999999998</v>
      </c>
      <c r="I2265" s="2">
        <f>'Moving Avg'!H2265</f>
        <v>6.6277155000000016</v>
      </c>
      <c r="J2265" s="6" t="str">
        <f>OBV!F2265</f>
        <v>BEARISH</v>
      </c>
      <c r="K2265" s="6" t="str">
        <f>OBV!G2265</f>
        <v>WEAK</v>
      </c>
      <c r="L2265" s="6" t="str">
        <f>OBV!H2265</f>
        <v>CONFIRMED BEARISH</v>
      </c>
      <c r="M2265" s="8">
        <f t="shared" si="353"/>
        <v>50</v>
      </c>
      <c r="N2265" s="8">
        <f t="shared" si="350"/>
        <v>0</v>
      </c>
      <c r="O2265" s="8">
        <f t="shared" si="351"/>
        <v>50</v>
      </c>
      <c r="P2265" s="8">
        <f t="shared" si="352"/>
        <v>0</v>
      </c>
      <c r="Q2265" s="9">
        <f t="shared" si="354"/>
        <v>25</v>
      </c>
      <c r="R2265" s="9">
        <f t="shared" si="355"/>
        <v>27.5</v>
      </c>
      <c r="S2265" s="9">
        <f t="shared" si="356"/>
        <v>20</v>
      </c>
      <c r="T2265" s="9">
        <f t="shared" si="357"/>
        <v>25</v>
      </c>
      <c r="U2265" s="8">
        <f t="shared" si="358"/>
        <v>24.166666666666668</v>
      </c>
      <c r="V2265" s="8">
        <f t="shared" si="359"/>
        <v>24.375</v>
      </c>
    </row>
    <row r="2266" spans="1:22" ht="13.5" x14ac:dyDescent="0.25">
      <c r="A2266" s="3">
        <f>RSI!A2266</f>
        <v>45593</v>
      </c>
      <c r="B2266" s="2">
        <f>RSI!B2266</f>
        <v>6.7435</v>
      </c>
      <c r="C2266" s="2">
        <f>RSI!I2266</f>
        <v>48.629719648659325</v>
      </c>
      <c r="D2266" s="2">
        <f>MACD!E2266</f>
        <v>1.5559422741709739E-2</v>
      </c>
      <c r="E2266" s="2">
        <f>MACD!F2266</f>
        <v>-1.9764163363784112E-5</v>
      </c>
      <c r="F2266" s="2">
        <f>'Moving Avg'!D2266</f>
        <v>6.7603799999999996</v>
      </c>
      <c r="G2266" s="2">
        <f>'Moving Avg'!F2266</f>
        <v>6.7786500000000007</v>
      </c>
      <c r="H2266" s="2">
        <f>'Moving Avg'!G2266</f>
        <v>6.7143019999999991</v>
      </c>
      <c r="I2266" s="2">
        <f>'Moving Avg'!H2266</f>
        <v>6.6284180000000026</v>
      </c>
      <c r="J2266" s="6" t="str">
        <f>OBV!F2266</f>
        <v>BEARISH</v>
      </c>
      <c r="K2266" s="6" t="str">
        <f>OBV!G2266</f>
        <v>WEAK</v>
      </c>
      <c r="L2266" s="6" t="str">
        <f>OBV!H2266</f>
        <v>CONFIRMED BEARISH</v>
      </c>
      <c r="M2266" s="8">
        <f t="shared" si="353"/>
        <v>50</v>
      </c>
      <c r="N2266" s="8">
        <f t="shared" si="350"/>
        <v>0</v>
      </c>
      <c r="O2266" s="8">
        <f t="shared" si="351"/>
        <v>50</v>
      </c>
      <c r="P2266" s="8">
        <f t="shared" si="352"/>
        <v>0</v>
      </c>
      <c r="Q2266" s="9">
        <f t="shared" si="354"/>
        <v>25</v>
      </c>
      <c r="R2266" s="9">
        <f t="shared" si="355"/>
        <v>27.5</v>
      </c>
      <c r="S2266" s="9">
        <f t="shared" si="356"/>
        <v>20</v>
      </c>
      <c r="T2266" s="9">
        <f t="shared" si="357"/>
        <v>25</v>
      </c>
      <c r="U2266" s="8">
        <f t="shared" si="358"/>
        <v>24.166666666666668</v>
      </c>
      <c r="V2266" s="8">
        <f t="shared" si="359"/>
        <v>24.375</v>
      </c>
    </row>
    <row r="2267" spans="1:22" ht="13.5" x14ac:dyDescent="0.25">
      <c r="A2267" s="3">
        <f>RSI!A2267</f>
        <v>45594</v>
      </c>
      <c r="B2267" s="2">
        <f>RSI!B2267</f>
        <v>6.8277999999999999</v>
      </c>
      <c r="C2267" s="2">
        <f>RSI!I2267</f>
        <v>58.657863983044741</v>
      </c>
      <c r="D2267" s="2">
        <f>MACD!E2267</f>
        <v>1.9004837821007037E-2</v>
      </c>
      <c r="E2267" s="2">
        <f>MACD!F2267</f>
        <v>3.7851562335103803E-3</v>
      </c>
      <c r="F2267" s="2">
        <f>'Moving Avg'!D2267</f>
        <v>6.7716200000000004</v>
      </c>
      <c r="G2267" s="2">
        <f>'Moving Avg'!F2267</f>
        <v>6.7786500000000007</v>
      </c>
      <c r="H2267" s="2">
        <f>'Moving Avg'!G2267</f>
        <v>6.7187979999999996</v>
      </c>
      <c r="I2267" s="2">
        <f>'Moving Avg'!H2267</f>
        <v>6.6299165000000029</v>
      </c>
      <c r="J2267" s="6" t="str">
        <f>OBV!F2267</f>
        <v>BEARISH</v>
      </c>
      <c r="K2267" s="6" t="str">
        <f>OBV!G2267</f>
        <v>WEAK</v>
      </c>
      <c r="L2267" s="6" t="str">
        <f>OBV!H2267</f>
        <v>BEARISH DIVERGENCE</v>
      </c>
      <c r="M2267" s="8">
        <f t="shared" si="353"/>
        <v>50</v>
      </c>
      <c r="N2267" s="8">
        <f t="shared" si="350"/>
        <v>0</v>
      </c>
      <c r="O2267" s="8">
        <f t="shared" si="351"/>
        <v>50</v>
      </c>
      <c r="P2267" s="8">
        <f t="shared" si="352"/>
        <v>0</v>
      </c>
      <c r="Q2267" s="9">
        <f t="shared" si="354"/>
        <v>25</v>
      </c>
      <c r="R2267" s="9">
        <f t="shared" si="355"/>
        <v>27.5</v>
      </c>
      <c r="S2267" s="9">
        <f t="shared" si="356"/>
        <v>20</v>
      </c>
      <c r="T2267" s="9">
        <f t="shared" si="357"/>
        <v>25</v>
      </c>
      <c r="U2267" s="8">
        <f t="shared" si="358"/>
        <v>24.166666666666668</v>
      </c>
      <c r="V2267" s="8">
        <f t="shared" si="359"/>
        <v>24.375</v>
      </c>
    </row>
    <row r="2268" spans="1:22" ht="13.5" x14ac:dyDescent="0.25">
      <c r="A2268" s="3">
        <f>RSI!A2268</f>
        <v>45595</v>
      </c>
      <c r="B2268" s="2">
        <f>RSI!B2268</f>
        <v>6.7435</v>
      </c>
      <c r="C2268" s="2">
        <f>RSI!I2268</f>
        <v>48.468387041339803</v>
      </c>
      <c r="D2268" s="2">
        <f>MACD!E2268</f>
        <v>2.773210219571709E-2</v>
      </c>
      <c r="E2268" s="2">
        <f>MACD!F2268</f>
        <v>8.5745454259517229E-3</v>
      </c>
      <c r="F2268" s="2">
        <f>'Moving Avg'!D2268</f>
        <v>6.7678600000000007</v>
      </c>
      <c r="G2268" s="2">
        <f>'Moving Avg'!F2268</f>
        <v>6.780990000000001</v>
      </c>
      <c r="H2268" s="2">
        <f>'Moving Avg'!G2268</f>
        <v>6.7219819999999997</v>
      </c>
      <c r="I2268" s="2">
        <f>'Moving Avg'!H2268</f>
        <v>6.6303845000000035</v>
      </c>
      <c r="J2268" s="6" t="str">
        <f>OBV!F2268</f>
        <v>BEARISH</v>
      </c>
      <c r="K2268" s="6" t="str">
        <f>OBV!G2268</f>
        <v>WEAK</v>
      </c>
      <c r="L2268" s="6" t="str">
        <f>OBV!H2268</f>
        <v>CONFIRMED BEARISH</v>
      </c>
      <c r="M2268" s="8">
        <f t="shared" si="353"/>
        <v>50</v>
      </c>
      <c r="N2268" s="8">
        <f t="shared" si="350"/>
        <v>0</v>
      </c>
      <c r="O2268" s="8">
        <f t="shared" si="351"/>
        <v>50</v>
      </c>
      <c r="P2268" s="8">
        <f t="shared" si="352"/>
        <v>0</v>
      </c>
      <c r="Q2268" s="9">
        <f t="shared" si="354"/>
        <v>25</v>
      </c>
      <c r="R2268" s="9">
        <f t="shared" si="355"/>
        <v>27.5</v>
      </c>
      <c r="S2268" s="9">
        <f t="shared" si="356"/>
        <v>20</v>
      </c>
      <c r="T2268" s="9">
        <f t="shared" si="357"/>
        <v>25</v>
      </c>
      <c r="U2268" s="8">
        <f t="shared" si="358"/>
        <v>24.166666666666668</v>
      </c>
      <c r="V2268" s="8">
        <f t="shared" si="359"/>
        <v>24.375</v>
      </c>
    </row>
    <row r="2269" spans="1:22" ht="13.5" x14ac:dyDescent="0.25">
      <c r="A2269" s="3">
        <f>RSI!A2269</f>
        <v>45596</v>
      </c>
      <c r="B2269" s="2">
        <f>RSI!B2269</f>
        <v>6.6966999999999999</v>
      </c>
      <c r="C2269" s="2">
        <f>RSI!I2269</f>
        <v>43.908280034638736</v>
      </c>
      <c r="D2269" s="2">
        <f>MACD!E2269</f>
        <v>2.5711786794754055E-2</v>
      </c>
      <c r="E2269" s="2">
        <f>MACD!F2269</f>
        <v>1.200199369971219E-2</v>
      </c>
      <c r="F2269" s="2">
        <f>'Moving Avg'!D2269</f>
        <v>6.7509999999999994</v>
      </c>
      <c r="G2269" s="2">
        <f>'Moving Avg'!F2269</f>
        <v>6.7763049999999989</v>
      </c>
      <c r="H2269" s="2">
        <f>'Moving Avg'!G2269</f>
        <v>6.7231059999999987</v>
      </c>
      <c r="I2269" s="2">
        <f>'Moving Avg'!H2269</f>
        <v>6.6305720000000035</v>
      </c>
      <c r="J2269" s="6" t="str">
        <f>OBV!F2269</f>
        <v>BEARISH</v>
      </c>
      <c r="K2269" s="6" t="str">
        <f>OBV!G2269</f>
        <v>WEAK</v>
      </c>
      <c r="L2269" s="6" t="str">
        <f>OBV!H2269</f>
        <v>CONFIRMED BEARISH</v>
      </c>
      <c r="M2269" s="8">
        <f t="shared" si="353"/>
        <v>50</v>
      </c>
      <c r="N2269" s="8">
        <f t="shared" si="350"/>
        <v>0</v>
      </c>
      <c r="O2269" s="8">
        <f t="shared" si="351"/>
        <v>50</v>
      </c>
      <c r="P2269" s="8">
        <f t="shared" si="352"/>
        <v>0</v>
      </c>
      <c r="Q2269" s="9">
        <f t="shared" si="354"/>
        <v>25</v>
      </c>
      <c r="R2269" s="9">
        <f t="shared" si="355"/>
        <v>27.5</v>
      </c>
      <c r="S2269" s="9">
        <f t="shared" si="356"/>
        <v>20</v>
      </c>
      <c r="T2269" s="9">
        <f t="shared" si="357"/>
        <v>25</v>
      </c>
      <c r="U2269" s="8">
        <f t="shared" si="358"/>
        <v>24.166666666666668</v>
      </c>
      <c r="V2269" s="8">
        <f t="shared" si="359"/>
        <v>24.375</v>
      </c>
    </row>
    <row r="2270" spans="1:22" ht="13.5" x14ac:dyDescent="0.25">
      <c r="A2270" s="3">
        <f>RSI!A2270</f>
        <v>45597</v>
      </c>
      <c r="B2270" s="2">
        <f>RSI!B2270</f>
        <v>6.7248000000000001</v>
      </c>
      <c r="C2270" s="2">
        <f>RSI!I2270</f>
        <v>47.124991220562045</v>
      </c>
      <c r="D2270" s="2">
        <f>MACD!E2270</f>
        <v>2.8056989408874244E-2</v>
      </c>
      <c r="E2270" s="2">
        <f>MACD!F2270</f>
        <v>1.5212992841544603E-2</v>
      </c>
      <c r="F2270" s="2">
        <f>'Moving Avg'!D2270</f>
        <v>6.7472599999999998</v>
      </c>
      <c r="G2270" s="2">
        <f>'Moving Avg'!F2270</f>
        <v>6.7730249999999996</v>
      </c>
      <c r="H2270" s="2">
        <f>'Moving Avg'!G2270</f>
        <v>6.7259159999999989</v>
      </c>
      <c r="I2270" s="2">
        <f>'Moving Avg'!H2270</f>
        <v>6.6309000000000013</v>
      </c>
      <c r="J2270" s="6" t="str">
        <f>OBV!F2270</f>
        <v>BEARISH</v>
      </c>
      <c r="K2270" s="6" t="str">
        <f>OBV!G2270</f>
        <v>WEAK</v>
      </c>
      <c r="L2270" s="6" t="str">
        <f>OBV!H2270</f>
        <v>CONFIRMED BEARISH</v>
      </c>
      <c r="M2270" s="8">
        <f t="shared" si="353"/>
        <v>50</v>
      </c>
      <c r="N2270" s="8">
        <f t="shared" si="350"/>
        <v>0</v>
      </c>
      <c r="O2270" s="8">
        <f t="shared" si="351"/>
        <v>50</v>
      </c>
      <c r="P2270" s="8">
        <f t="shared" si="352"/>
        <v>0</v>
      </c>
      <c r="Q2270" s="9">
        <f t="shared" si="354"/>
        <v>25</v>
      </c>
      <c r="R2270" s="9">
        <f t="shared" si="355"/>
        <v>27.5</v>
      </c>
      <c r="S2270" s="9">
        <f t="shared" si="356"/>
        <v>20</v>
      </c>
      <c r="T2270" s="9">
        <f t="shared" si="357"/>
        <v>25</v>
      </c>
      <c r="U2270" s="8">
        <f t="shared" si="358"/>
        <v>24.166666666666668</v>
      </c>
      <c r="V2270" s="8">
        <f t="shared" si="359"/>
        <v>24.375</v>
      </c>
    </row>
    <row r="2271" spans="1:22" ht="13.5" x14ac:dyDescent="0.25">
      <c r="A2271" s="3">
        <f>RSI!A2271</f>
        <v>45600</v>
      </c>
      <c r="B2271" s="2">
        <f>RSI!B2271</f>
        <v>6.7435</v>
      </c>
      <c r="C2271" s="2">
        <f>RSI!I2271</f>
        <v>49.212323672918387</v>
      </c>
      <c r="D2271" s="2">
        <f>MACD!E2271</f>
        <v>2.8829931748610704E-2</v>
      </c>
      <c r="E2271" s="2">
        <f>MACD!F2271</f>
        <v>1.7936380622957826E-2</v>
      </c>
      <c r="F2271" s="2">
        <f>'Moving Avg'!D2271</f>
        <v>6.7472599999999998</v>
      </c>
      <c r="G2271" s="2">
        <f>'Moving Avg'!F2271</f>
        <v>6.7706799999999987</v>
      </c>
      <c r="H2271" s="2">
        <f>'Moving Avg'!G2271</f>
        <v>6.729473999999998</v>
      </c>
      <c r="I2271" s="2">
        <f>'Moving Avg'!H2271</f>
        <v>6.6310405000000028</v>
      </c>
      <c r="J2271" s="6" t="str">
        <f>OBV!F2271</f>
        <v>BEARISH</v>
      </c>
      <c r="K2271" s="6" t="str">
        <f>OBV!G2271</f>
        <v>WEAK</v>
      </c>
      <c r="L2271" s="6" t="str">
        <f>OBV!H2271</f>
        <v>NEUTRAL</v>
      </c>
      <c r="M2271" s="8">
        <f t="shared" si="353"/>
        <v>50</v>
      </c>
      <c r="N2271" s="8">
        <f t="shared" si="350"/>
        <v>0</v>
      </c>
      <c r="O2271" s="8">
        <f t="shared" si="351"/>
        <v>50</v>
      </c>
      <c r="P2271" s="8">
        <f t="shared" si="352"/>
        <v>0</v>
      </c>
      <c r="Q2271" s="9">
        <f t="shared" si="354"/>
        <v>25</v>
      </c>
      <c r="R2271" s="9">
        <f t="shared" si="355"/>
        <v>27.5</v>
      </c>
      <c r="S2271" s="9">
        <f t="shared" si="356"/>
        <v>20</v>
      </c>
      <c r="T2271" s="9">
        <f t="shared" si="357"/>
        <v>25</v>
      </c>
      <c r="U2271" s="8">
        <f t="shared" si="358"/>
        <v>24.166666666666668</v>
      </c>
      <c r="V2271" s="8">
        <f t="shared" si="359"/>
        <v>24.375</v>
      </c>
    </row>
    <row r="2272" spans="1:22" ht="13.5" x14ac:dyDescent="0.25">
      <c r="A2272" s="3">
        <f>RSI!A2272</f>
        <v>45601</v>
      </c>
      <c r="B2272" s="2">
        <f>RSI!B2272</f>
        <v>6.7435</v>
      </c>
      <c r="C2272" s="2">
        <f>RSI!I2272</f>
        <v>49.212323672918394</v>
      </c>
      <c r="D2272" s="2">
        <f>MACD!E2272</f>
        <v>2.8088163704261149E-2</v>
      </c>
      <c r="E2272" s="2">
        <f>MACD!F2272</f>
        <v>1.9966737239218491E-2</v>
      </c>
      <c r="F2272" s="2">
        <f>'Moving Avg'!D2272</f>
        <v>6.7304000000000004</v>
      </c>
      <c r="G2272" s="2">
        <f>'Moving Avg'!F2272</f>
        <v>6.7688050000000004</v>
      </c>
      <c r="H2272" s="2">
        <f>'Moving Avg'!G2272</f>
        <v>6.7326579999999989</v>
      </c>
      <c r="I2272" s="2">
        <f>'Moving Avg'!H2272</f>
        <v>6.6305720000000035</v>
      </c>
      <c r="J2272" s="6" t="str">
        <f>OBV!F2272</f>
        <v>BEARISH</v>
      </c>
      <c r="K2272" s="6" t="str">
        <f>OBV!G2272</f>
        <v>WEAK</v>
      </c>
      <c r="L2272" s="6" t="str">
        <f>OBV!H2272</f>
        <v>CONFIRMED BEARISH</v>
      </c>
      <c r="M2272" s="8">
        <f t="shared" si="353"/>
        <v>50</v>
      </c>
      <c r="N2272" s="8">
        <f t="shared" si="350"/>
        <v>0</v>
      </c>
      <c r="O2272" s="8">
        <f t="shared" si="351"/>
        <v>50</v>
      </c>
      <c r="P2272" s="8">
        <f t="shared" si="352"/>
        <v>0</v>
      </c>
      <c r="Q2272" s="9">
        <f t="shared" si="354"/>
        <v>25</v>
      </c>
      <c r="R2272" s="9">
        <f t="shared" si="355"/>
        <v>27.5</v>
      </c>
      <c r="S2272" s="9">
        <f t="shared" si="356"/>
        <v>20</v>
      </c>
      <c r="T2272" s="9">
        <f t="shared" si="357"/>
        <v>25</v>
      </c>
      <c r="U2272" s="8">
        <f t="shared" si="358"/>
        <v>24.166666666666668</v>
      </c>
      <c r="V2272" s="8">
        <f t="shared" si="359"/>
        <v>24.375</v>
      </c>
    </row>
    <row r="2273" spans="1:22" ht="13.5" x14ac:dyDescent="0.25">
      <c r="A2273" s="3">
        <f>RSI!A2273</f>
        <v>45602</v>
      </c>
      <c r="B2273" s="2">
        <f>RSI!B2273</f>
        <v>6.7342000000000004</v>
      </c>
      <c r="C2273" s="2">
        <f>RSI!I2273</f>
        <v>48.116733770988809</v>
      </c>
      <c r="D2273" s="2">
        <f>MACD!E2273</f>
        <v>2.6765260949237479E-2</v>
      </c>
      <c r="E2273" s="2">
        <f>MACD!F2273</f>
        <v>2.1326441981222289E-2</v>
      </c>
      <c r="F2273" s="2">
        <f>'Moving Avg'!D2273</f>
        <v>6.7285399999999997</v>
      </c>
      <c r="G2273" s="2">
        <f>'Moving Avg'!F2273</f>
        <v>6.7664649999999993</v>
      </c>
      <c r="H2273" s="2">
        <f>'Moving Avg'!G2273</f>
        <v>6.7360299999999986</v>
      </c>
      <c r="I2273" s="2">
        <f>'Moving Avg'!H2273</f>
        <v>6.6301510000000032</v>
      </c>
      <c r="J2273" s="6" t="str">
        <f>OBV!F2273</f>
        <v>BEARISH</v>
      </c>
      <c r="K2273" s="6" t="str">
        <f>OBV!G2273</f>
        <v>WEAK</v>
      </c>
      <c r="L2273" s="6" t="str">
        <f>OBV!H2273</f>
        <v>CONFIRMED BEARISH</v>
      </c>
      <c r="M2273" s="8">
        <f t="shared" si="353"/>
        <v>50</v>
      </c>
      <c r="N2273" s="8">
        <f t="shared" si="350"/>
        <v>0</v>
      </c>
      <c r="O2273" s="8">
        <f t="shared" si="351"/>
        <v>50</v>
      </c>
      <c r="P2273" s="8">
        <f t="shared" si="352"/>
        <v>0</v>
      </c>
      <c r="Q2273" s="9">
        <f t="shared" si="354"/>
        <v>25</v>
      </c>
      <c r="R2273" s="9">
        <f t="shared" si="355"/>
        <v>27.5</v>
      </c>
      <c r="S2273" s="9">
        <f t="shared" si="356"/>
        <v>20</v>
      </c>
      <c r="T2273" s="9">
        <f t="shared" si="357"/>
        <v>25</v>
      </c>
      <c r="U2273" s="8">
        <f t="shared" si="358"/>
        <v>24.166666666666668</v>
      </c>
      <c r="V2273" s="8">
        <f t="shared" si="359"/>
        <v>24.375</v>
      </c>
    </row>
    <row r="2274" spans="1:22" ht="13.5" x14ac:dyDescent="0.25">
      <c r="A2274" s="3">
        <f>RSI!A2274</f>
        <v>45603</v>
      </c>
      <c r="B2274" s="2">
        <f>RSI!B2274</f>
        <v>6.7342000000000004</v>
      </c>
      <c r="C2274" s="2">
        <f>RSI!I2274</f>
        <v>48.116733770988809</v>
      </c>
      <c r="D2274" s="2">
        <f>MACD!E2274</f>
        <v>2.862093245513897E-2</v>
      </c>
      <c r="E2274" s="2">
        <f>MACD!F2274</f>
        <v>2.2785340076005627E-2</v>
      </c>
      <c r="F2274" s="2">
        <f>'Moving Avg'!D2274</f>
        <v>6.73604</v>
      </c>
      <c r="G2274" s="2">
        <f>'Moving Avg'!F2274</f>
        <v>6.7645949999999981</v>
      </c>
      <c r="H2274" s="2">
        <f>'Moving Avg'!G2274</f>
        <v>6.7390279999999994</v>
      </c>
      <c r="I2274" s="2">
        <f>'Moving Avg'!H2274</f>
        <v>6.6300105000000027</v>
      </c>
      <c r="J2274" s="6" t="str">
        <f>OBV!F2274</f>
        <v>BULLISH</v>
      </c>
      <c r="K2274" s="6" t="str">
        <f>OBV!G2274</f>
        <v>STRONG</v>
      </c>
      <c r="L2274" s="6" t="str">
        <f>OBV!H2274</f>
        <v>CONFIRMED BULLISH</v>
      </c>
      <c r="M2274" s="8">
        <f t="shared" si="353"/>
        <v>50</v>
      </c>
      <c r="N2274" s="8">
        <f t="shared" si="350"/>
        <v>0</v>
      </c>
      <c r="O2274" s="8">
        <f t="shared" si="351"/>
        <v>50</v>
      </c>
      <c r="P2274" s="8">
        <f t="shared" si="352"/>
        <v>100</v>
      </c>
      <c r="Q2274" s="9">
        <f t="shared" si="354"/>
        <v>40</v>
      </c>
      <c r="R2274" s="9">
        <f t="shared" si="355"/>
        <v>52.5</v>
      </c>
      <c r="S2274" s="9">
        <f t="shared" si="356"/>
        <v>65</v>
      </c>
      <c r="T2274" s="9">
        <f t="shared" si="357"/>
        <v>50</v>
      </c>
      <c r="U2274" s="8">
        <f t="shared" si="358"/>
        <v>52.5</v>
      </c>
      <c r="V2274" s="8">
        <f t="shared" si="359"/>
        <v>51.875</v>
      </c>
    </row>
    <row r="2275" spans="1:22" ht="13.5" x14ac:dyDescent="0.25">
      <c r="A2275" s="3">
        <f>RSI!A2275</f>
        <v>45604</v>
      </c>
      <c r="B2275" s="2">
        <f>RSI!B2275</f>
        <v>6.8372000000000002</v>
      </c>
      <c r="C2275" s="2">
        <f>RSI!I2275</f>
        <v>59.653904181780611</v>
      </c>
      <c r="D2275" s="2">
        <f>MACD!E2275</f>
        <v>1.6883114604148375E-2</v>
      </c>
      <c r="E2275" s="2">
        <f>MACD!F2275</f>
        <v>2.1604894981634176E-2</v>
      </c>
      <c r="F2275" s="2">
        <f>'Moving Avg'!D2275</f>
        <v>6.7585199999999999</v>
      </c>
      <c r="G2275" s="2">
        <f>'Moving Avg'!F2275</f>
        <v>6.7683399999999994</v>
      </c>
      <c r="H2275" s="2">
        <f>'Moving Avg'!G2275</f>
        <v>6.7440859999999994</v>
      </c>
      <c r="I2275" s="2">
        <f>'Moving Avg'!H2275</f>
        <v>6.6304790000000011</v>
      </c>
      <c r="J2275" s="6" t="str">
        <f>OBV!F2275</f>
        <v>BULLISH</v>
      </c>
      <c r="K2275" s="6" t="str">
        <f>OBV!G2275</f>
        <v>STRONG</v>
      </c>
      <c r="L2275" s="6" t="str">
        <f>OBV!H2275</f>
        <v>CONFIRMED BULLISH</v>
      </c>
      <c r="M2275" s="8">
        <f t="shared" si="353"/>
        <v>50</v>
      </c>
      <c r="N2275" s="8">
        <f t="shared" si="350"/>
        <v>45</v>
      </c>
      <c r="O2275" s="8">
        <f t="shared" si="351"/>
        <v>50</v>
      </c>
      <c r="P2275" s="8">
        <f t="shared" si="352"/>
        <v>100</v>
      </c>
      <c r="Q2275" s="9">
        <f t="shared" si="354"/>
        <v>55.75</v>
      </c>
      <c r="R2275" s="9">
        <f t="shared" si="355"/>
        <v>61.5</v>
      </c>
      <c r="S2275" s="9">
        <f t="shared" si="356"/>
        <v>71.75</v>
      </c>
      <c r="T2275" s="9">
        <f t="shared" si="357"/>
        <v>61.25</v>
      </c>
      <c r="U2275" s="8">
        <f t="shared" si="358"/>
        <v>63</v>
      </c>
      <c r="V2275" s="8">
        <f t="shared" si="359"/>
        <v>62.5625</v>
      </c>
    </row>
    <row r="2276" spans="1:22" ht="13.5" x14ac:dyDescent="0.25">
      <c r="A2276" s="3">
        <f>RSI!A2276</f>
        <v>45607</v>
      </c>
      <c r="B2276" s="2">
        <f>RSI!B2276</f>
        <v>6.7809999999999997</v>
      </c>
      <c r="C2276" s="2">
        <f>RSI!I2276</f>
        <v>52.760065744405161</v>
      </c>
      <c r="D2276" s="2">
        <f>MACD!E2276</f>
        <v>1.0589575095776738E-2</v>
      </c>
      <c r="E2276" s="2">
        <f>MACD!F2276</f>
        <v>1.9401831004462692E-2</v>
      </c>
      <c r="F2276" s="2">
        <f>'Moving Avg'!D2276</f>
        <v>6.7660200000000001</v>
      </c>
      <c r="G2276" s="2">
        <f>'Moving Avg'!F2276</f>
        <v>6.7664700000000009</v>
      </c>
      <c r="H2276" s="2">
        <f>'Moving Avg'!G2276</f>
        <v>6.7448360000000003</v>
      </c>
      <c r="I2276" s="2">
        <f>'Moving Avg'!H2276</f>
        <v>6.6309005000000028</v>
      </c>
      <c r="J2276" s="6" t="str">
        <f>OBV!F2276</f>
        <v>BEARISH</v>
      </c>
      <c r="K2276" s="6" t="str">
        <f>OBV!G2276</f>
        <v>NEUTRAL</v>
      </c>
      <c r="L2276" s="6" t="str">
        <f>OBV!H2276</f>
        <v>BEARISH DIVERGENCE</v>
      </c>
      <c r="M2276" s="8">
        <f t="shared" si="353"/>
        <v>50</v>
      </c>
      <c r="N2276" s="8">
        <f t="shared" si="350"/>
        <v>45</v>
      </c>
      <c r="O2276" s="8">
        <f t="shared" si="351"/>
        <v>50</v>
      </c>
      <c r="P2276" s="8">
        <f t="shared" si="352"/>
        <v>16.5</v>
      </c>
      <c r="Q2276" s="9">
        <f t="shared" si="354"/>
        <v>43.225000000000001</v>
      </c>
      <c r="R2276" s="9">
        <f t="shared" si="355"/>
        <v>40.625</v>
      </c>
      <c r="S2276" s="9">
        <f t="shared" si="356"/>
        <v>34.174999999999997</v>
      </c>
      <c r="T2276" s="9">
        <f t="shared" si="357"/>
        <v>40.375</v>
      </c>
      <c r="U2276" s="8">
        <f t="shared" si="358"/>
        <v>39.341666666666661</v>
      </c>
      <c r="V2276" s="8">
        <f t="shared" si="359"/>
        <v>39.599999999999994</v>
      </c>
    </row>
    <row r="2277" spans="1:22" ht="13.5" x14ac:dyDescent="0.25">
      <c r="A2277" s="3">
        <f>RSI!A2277</f>
        <v>45608</v>
      </c>
      <c r="B2277" s="2">
        <f>RSI!B2277</f>
        <v>6.7809999999999997</v>
      </c>
      <c r="C2277" s="2">
        <f>RSI!I2277</f>
        <v>52.760065744405146</v>
      </c>
      <c r="D2277" s="2">
        <f>MACD!E2277</f>
        <v>1.8079940722028454E-2</v>
      </c>
      <c r="E2277" s="2">
        <f>MACD!F2277</f>
        <v>1.9137452947975843E-2</v>
      </c>
      <c r="F2277" s="2">
        <f>'Moving Avg'!D2277</f>
        <v>6.7735200000000004</v>
      </c>
      <c r="G2277" s="2">
        <f>'Moving Avg'!F2277</f>
        <v>6.7641299999999989</v>
      </c>
      <c r="H2277" s="2">
        <f>'Moving Avg'!G2277</f>
        <v>6.7459600000000011</v>
      </c>
      <c r="I2277" s="2">
        <f>'Moving Avg'!H2277</f>
        <v>6.6320245000000027</v>
      </c>
      <c r="J2277" s="6" t="str">
        <f>OBV!F2277</f>
        <v>BEARISH</v>
      </c>
      <c r="K2277" s="6" t="str">
        <f>OBV!G2277</f>
        <v>NEUTRAL</v>
      </c>
      <c r="L2277" s="6" t="str">
        <f>OBV!H2277</f>
        <v>BEARISH DIVERGENCE</v>
      </c>
      <c r="M2277" s="8">
        <f t="shared" si="353"/>
        <v>50</v>
      </c>
      <c r="N2277" s="8">
        <f t="shared" si="350"/>
        <v>45</v>
      </c>
      <c r="O2277" s="8">
        <f t="shared" si="351"/>
        <v>50</v>
      </c>
      <c r="P2277" s="8">
        <f t="shared" si="352"/>
        <v>16.5</v>
      </c>
      <c r="Q2277" s="9">
        <f t="shared" si="354"/>
        <v>43.225000000000001</v>
      </c>
      <c r="R2277" s="9">
        <f t="shared" si="355"/>
        <v>40.625</v>
      </c>
      <c r="S2277" s="9">
        <f t="shared" si="356"/>
        <v>34.174999999999997</v>
      </c>
      <c r="T2277" s="9">
        <f t="shared" si="357"/>
        <v>40.375</v>
      </c>
      <c r="U2277" s="8">
        <f t="shared" si="358"/>
        <v>39.341666666666661</v>
      </c>
      <c r="V2277" s="8">
        <f t="shared" si="359"/>
        <v>39.599999999999994</v>
      </c>
    </row>
    <row r="2278" spans="1:22" ht="13.5" x14ac:dyDescent="0.25">
      <c r="A2278" s="3">
        <f>RSI!A2278</f>
        <v>45609</v>
      </c>
      <c r="B2278" s="2">
        <f>RSI!B2278</f>
        <v>6.7435</v>
      </c>
      <c r="C2278" s="2">
        <f>RSI!I2278</f>
        <v>48.429024962996472</v>
      </c>
      <c r="D2278" s="2">
        <f>MACD!E2278</f>
        <v>1.4084301930948229E-2</v>
      </c>
      <c r="E2278" s="2">
        <f>MACD!F2278</f>
        <v>1.8126822744570323E-2</v>
      </c>
      <c r="F2278" s="2">
        <f>'Moving Avg'!D2278</f>
        <v>6.7753800000000002</v>
      </c>
      <c r="G2278" s="2">
        <f>'Moving Avg'!F2278</f>
        <v>6.7599149999999995</v>
      </c>
      <c r="H2278" s="2">
        <f>'Moving Avg'!G2278</f>
        <v>6.7444620000000013</v>
      </c>
      <c r="I2278" s="2">
        <f>'Moving Avg'!H2278</f>
        <v>6.6320245000000027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  <c r="M2278" s="8">
        <f t="shared" si="353"/>
        <v>50</v>
      </c>
      <c r="N2278" s="8">
        <f t="shared" si="350"/>
        <v>45</v>
      </c>
      <c r="O2278" s="8">
        <f t="shared" si="351"/>
        <v>50</v>
      </c>
      <c r="P2278" s="8">
        <f t="shared" si="352"/>
        <v>83.5</v>
      </c>
      <c r="Q2278" s="9">
        <f t="shared" si="354"/>
        <v>53.274999999999999</v>
      </c>
      <c r="R2278" s="9">
        <f t="shared" si="355"/>
        <v>57.375</v>
      </c>
      <c r="S2278" s="9">
        <f t="shared" si="356"/>
        <v>64.325000000000003</v>
      </c>
      <c r="T2278" s="9">
        <f t="shared" si="357"/>
        <v>57.125</v>
      </c>
      <c r="U2278" s="8">
        <f t="shared" si="358"/>
        <v>58.32500000000001</v>
      </c>
      <c r="V2278" s="8">
        <f t="shared" si="359"/>
        <v>58.025000000000006</v>
      </c>
    </row>
    <row r="2279" spans="1:22" ht="13.5" x14ac:dyDescent="0.25">
      <c r="A2279" s="3">
        <f>RSI!A2279</f>
        <v>45610</v>
      </c>
      <c r="B2279" s="2">
        <f>RSI!B2279</f>
        <v>6.7435</v>
      </c>
      <c r="C2279" s="2">
        <f>RSI!I2279</f>
        <v>48.429024962996472</v>
      </c>
      <c r="D2279" s="2">
        <f>MACD!E2279</f>
        <v>3.5933108333106034E-3</v>
      </c>
      <c r="E2279" s="2">
        <f>MACD!F2279</f>
        <v>1.5220120362318379E-2</v>
      </c>
      <c r="F2279" s="2">
        <f>'Moving Avg'!D2279</f>
        <v>6.7772400000000008</v>
      </c>
      <c r="G2279" s="2">
        <f>'Moving Avg'!F2279</f>
        <v>6.7599150000000012</v>
      </c>
      <c r="H2279" s="2">
        <f>'Moving Avg'!G2279</f>
        <v>6.7429640000000006</v>
      </c>
      <c r="I2279" s="2">
        <f>'Moving Avg'!H2279</f>
        <v>6.6320710000000016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  <c r="M2279" s="8">
        <f t="shared" si="353"/>
        <v>50</v>
      </c>
      <c r="N2279" s="8">
        <f t="shared" si="350"/>
        <v>45</v>
      </c>
      <c r="O2279" s="8">
        <f t="shared" si="351"/>
        <v>50</v>
      </c>
      <c r="P2279" s="8">
        <f t="shared" si="352"/>
        <v>83.5</v>
      </c>
      <c r="Q2279" s="9">
        <f t="shared" si="354"/>
        <v>53.274999999999999</v>
      </c>
      <c r="R2279" s="9">
        <f t="shared" si="355"/>
        <v>57.375</v>
      </c>
      <c r="S2279" s="9">
        <f t="shared" si="356"/>
        <v>64.325000000000003</v>
      </c>
      <c r="T2279" s="9">
        <f t="shared" si="357"/>
        <v>57.125</v>
      </c>
      <c r="U2279" s="8">
        <f t="shared" si="358"/>
        <v>58.32500000000001</v>
      </c>
      <c r="V2279" s="8">
        <f t="shared" si="359"/>
        <v>58.025000000000006</v>
      </c>
    </row>
    <row r="2280" spans="1:22" ht="13.5" x14ac:dyDescent="0.25">
      <c r="A2280" s="3">
        <f>RSI!A2280</f>
        <v>45611</v>
      </c>
      <c r="B2280" s="2">
        <f>RSI!B2280</f>
        <v>6.7342000000000004</v>
      </c>
      <c r="C2280" s="2">
        <f>RSI!I2280</f>
        <v>47.311958737697587</v>
      </c>
      <c r="D2280" s="2">
        <f>MACD!E2280</f>
        <v>-1.8844356892255831E-4</v>
      </c>
      <c r="E2280" s="2">
        <f>MACD!F2280</f>
        <v>1.2138407576070192E-2</v>
      </c>
      <c r="F2280" s="2">
        <f>'Moving Avg'!D2280</f>
        <v>6.75664</v>
      </c>
      <c r="G2280" s="2">
        <f>'Moving Avg'!F2280</f>
        <v>6.7575749999999983</v>
      </c>
      <c r="H2280" s="2">
        <f>'Moving Avg'!G2280</f>
        <v>6.7418400000000007</v>
      </c>
      <c r="I2280" s="2">
        <f>'Moving Avg'!H2280</f>
        <v>6.6320245000000027</v>
      </c>
      <c r="J2280" s="6" t="str">
        <f>OBV!F2280</f>
        <v>BEARISH</v>
      </c>
      <c r="K2280" s="6" t="str">
        <f>OBV!G2280</f>
        <v>WEAK</v>
      </c>
      <c r="L2280" s="6" t="str">
        <f>OBV!H2280</f>
        <v>CONFIRMED BEARISH</v>
      </c>
      <c r="M2280" s="8">
        <f t="shared" si="353"/>
        <v>50</v>
      </c>
      <c r="N2280" s="8">
        <f t="shared" si="350"/>
        <v>45</v>
      </c>
      <c r="O2280" s="8">
        <f t="shared" si="351"/>
        <v>50</v>
      </c>
      <c r="P2280" s="8">
        <f t="shared" si="352"/>
        <v>0</v>
      </c>
      <c r="Q2280" s="9">
        <f t="shared" si="354"/>
        <v>40.75</v>
      </c>
      <c r="R2280" s="9">
        <f t="shared" si="355"/>
        <v>36.5</v>
      </c>
      <c r="S2280" s="9">
        <f t="shared" si="356"/>
        <v>26.75</v>
      </c>
      <c r="T2280" s="9">
        <f t="shared" si="357"/>
        <v>36.25</v>
      </c>
      <c r="U2280" s="8">
        <f t="shared" si="358"/>
        <v>34.666666666666664</v>
      </c>
      <c r="V2280" s="8">
        <f t="shared" si="359"/>
        <v>35.0625</v>
      </c>
    </row>
    <row r="2281" spans="1:22" ht="13.5" x14ac:dyDescent="0.25">
      <c r="A2281" s="3">
        <f>RSI!A2281</f>
        <v>45614</v>
      </c>
      <c r="B2281" s="2">
        <f>RSI!B2281</f>
        <v>6.6966999999999999</v>
      </c>
      <c r="C2281" s="2">
        <f>RSI!I2281</f>
        <v>43.004509241157734</v>
      </c>
      <c r="D2281" s="2">
        <f>MACD!E2281</f>
        <v>2.3983692905131804E-3</v>
      </c>
      <c r="E2281" s="2">
        <f>MACD!F2281</f>
        <v>1.019039991895879E-2</v>
      </c>
      <c r="F2281" s="2">
        <f>'Moving Avg'!D2281</f>
        <v>6.7397800000000005</v>
      </c>
      <c r="G2281" s="2">
        <f>'Moving Avg'!F2281</f>
        <v>6.7533599999999989</v>
      </c>
      <c r="H2281" s="2">
        <f>'Moving Avg'!G2281</f>
        <v>6.7414660000000017</v>
      </c>
      <c r="I2281" s="2">
        <f>'Moving Avg'!H2281</f>
        <v>6.6315095000000017</v>
      </c>
      <c r="J2281" s="6" t="str">
        <f>OBV!F2281</f>
        <v>BEARISH</v>
      </c>
      <c r="K2281" s="6" t="str">
        <f>OBV!G2281</f>
        <v>WEAK</v>
      </c>
      <c r="L2281" s="6" t="str">
        <f>OBV!H2281</f>
        <v>CONFIRMED BEARISH</v>
      </c>
      <c r="M2281" s="8">
        <f t="shared" si="353"/>
        <v>50</v>
      </c>
      <c r="N2281" s="8">
        <f t="shared" si="350"/>
        <v>45</v>
      </c>
      <c r="O2281" s="8">
        <f t="shared" si="351"/>
        <v>50</v>
      </c>
      <c r="P2281" s="8">
        <f t="shared" si="352"/>
        <v>0</v>
      </c>
      <c r="Q2281" s="9">
        <f t="shared" si="354"/>
        <v>40.75</v>
      </c>
      <c r="R2281" s="9">
        <f t="shared" si="355"/>
        <v>36.5</v>
      </c>
      <c r="S2281" s="9">
        <f t="shared" si="356"/>
        <v>26.75</v>
      </c>
      <c r="T2281" s="9">
        <f t="shared" si="357"/>
        <v>36.25</v>
      </c>
      <c r="U2281" s="8">
        <f t="shared" si="358"/>
        <v>34.666666666666664</v>
      </c>
      <c r="V2281" s="8">
        <f t="shared" si="359"/>
        <v>35.0625</v>
      </c>
    </row>
    <row r="2282" spans="1:22" ht="13.5" x14ac:dyDescent="0.25">
      <c r="A2282" s="3">
        <f>RSI!A2282</f>
        <v>45615</v>
      </c>
      <c r="B2282" s="2">
        <f>RSI!B2282</f>
        <v>6.6966999999999999</v>
      </c>
      <c r="C2282" s="2">
        <f>RSI!I2282</f>
        <v>43.004509241157741</v>
      </c>
      <c r="D2282" s="2">
        <f>MACD!E2282</f>
        <v>4.9310760118315144E-3</v>
      </c>
      <c r="E2282" s="2">
        <f>MACD!F2282</f>
        <v>9.1385351375333351E-3</v>
      </c>
      <c r="F2282" s="2">
        <f>'Moving Avg'!D2282</f>
        <v>6.7229199999999993</v>
      </c>
      <c r="G2282" s="2">
        <f>'Moving Avg'!F2282</f>
        <v>6.7496150000000004</v>
      </c>
      <c r="H2282" s="2">
        <f>'Moving Avg'!G2282</f>
        <v>6.7435260000000001</v>
      </c>
      <c r="I2282" s="2">
        <f>'Moving Avg'!H2282</f>
        <v>6.6310410000000024</v>
      </c>
      <c r="J2282" s="6" t="str">
        <f>OBV!F2282</f>
        <v>BEARISH</v>
      </c>
      <c r="K2282" s="6" t="str">
        <f>OBV!G2282</f>
        <v>WEAK</v>
      </c>
      <c r="L2282" s="6" t="str">
        <f>OBV!H2282</f>
        <v>CONFIRMED BEARISH</v>
      </c>
      <c r="M2282" s="8">
        <f t="shared" si="353"/>
        <v>50</v>
      </c>
      <c r="N2282" s="8">
        <f t="shared" si="350"/>
        <v>45</v>
      </c>
      <c r="O2282" s="8">
        <f t="shared" si="351"/>
        <v>50</v>
      </c>
      <c r="P2282" s="8">
        <f t="shared" si="352"/>
        <v>0</v>
      </c>
      <c r="Q2282" s="9">
        <f t="shared" si="354"/>
        <v>40.75</v>
      </c>
      <c r="R2282" s="9">
        <f t="shared" si="355"/>
        <v>36.5</v>
      </c>
      <c r="S2282" s="9">
        <f t="shared" si="356"/>
        <v>26.75</v>
      </c>
      <c r="T2282" s="9">
        <f t="shared" si="357"/>
        <v>36.25</v>
      </c>
      <c r="U2282" s="8">
        <f t="shared" si="358"/>
        <v>34.666666666666664</v>
      </c>
      <c r="V2282" s="8">
        <f t="shared" si="359"/>
        <v>35.0625</v>
      </c>
    </row>
    <row r="2283" spans="1:22" ht="13.5" x14ac:dyDescent="0.25">
      <c r="A2283" s="3">
        <f>RSI!A2283</f>
        <v>45616</v>
      </c>
      <c r="B2283" s="2">
        <f>RSI!B2283</f>
        <v>6.6498999999999997</v>
      </c>
      <c r="C2283" s="2">
        <f>RSI!I2283</f>
        <v>37.997399674281262</v>
      </c>
      <c r="D2283" s="2">
        <f>MACD!E2283</f>
        <v>9.4284265654351884E-3</v>
      </c>
      <c r="E2283" s="2">
        <f>MACD!F2283</f>
        <v>9.1965134231137072E-3</v>
      </c>
      <c r="F2283" s="2">
        <f>'Moving Avg'!D2283</f>
        <v>6.7042000000000002</v>
      </c>
      <c r="G2283" s="2">
        <f>'Moving Avg'!F2283</f>
        <v>6.743995</v>
      </c>
      <c r="H2283" s="2">
        <f>'Moving Avg'!G2283</f>
        <v>6.7422160000000009</v>
      </c>
      <c r="I2283" s="2">
        <f>'Moving Avg'!H2283</f>
        <v>6.6305730000000018</v>
      </c>
      <c r="J2283" s="6" t="str">
        <f>OBV!F2283</f>
        <v>BEARISH</v>
      </c>
      <c r="K2283" s="6" t="str">
        <f>OBV!G2283</f>
        <v>WEAK</v>
      </c>
      <c r="L2283" s="6" t="str">
        <f>OBV!H2283</f>
        <v>CONFIRMED BEARISH</v>
      </c>
      <c r="M2283" s="8">
        <f t="shared" si="353"/>
        <v>50</v>
      </c>
      <c r="N2283" s="8">
        <f t="shared" si="350"/>
        <v>0</v>
      </c>
      <c r="O2283" s="8">
        <f t="shared" si="351"/>
        <v>50</v>
      </c>
      <c r="P2283" s="8">
        <f t="shared" si="352"/>
        <v>0</v>
      </c>
      <c r="Q2283" s="9">
        <f t="shared" si="354"/>
        <v>25</v>
      </c>
      <c r="R2283" s="9">
        <f t="shared" si="355"/>
        <v>27.5</v>
      </c>
      <c r="S2283" s="9">
        <f t="shared" si="356"/>
        <v>20</v>
      </c>
      <c r="T2283" s="9">
        <f t="shared" si="357"/>
        <v>25</v>
      </c>
      <c r="U2283" s="8">
        <f t="shared" si="358"/>
        <v>24.166666666666668</v>
      </c>
      <c r="V2283" s="8">
        <f t="shared" si="359"/>
        <v>24.375</v>
      </c>
    </row>
    <row r="2284" spans="1:22" ht="13.5" x14ac:dyDescent="0.25">
      <c r="A2284" s="3">
        <f>RSI!A2284</f>
        <v>45617</v>
      </c>
      <c r="B2284" s="2">
        <f>RSI!B2284</f>
        <v>6.6872999999999996</v>
      </c>
      <c r="C2284" s="2">
        <f>RSI!I2284</f>
        <v>43.644433050956962</v>
      </c>
      <c r="D2284" s="2">
        <f>MACD!E2284</f>
        <v>1.1034858747713372E-2</v>
      </c>
      <c r="E2284" s="2">
        <f>MACD!F2284</f>
        <v>9.5641824880336405E-3</v>
      </c>
      <c r="F2284" s="2">
        <f>'Moving Avg'!D2284</f>
        <v>6.6929599999999994</v>
      </c>
      <c r="G2284" s="2">
        <f>'Moving Avg'!F2284</f>
        <v>6.7393099999999988</v>
      </c>
      <c r="H2284" s="2">
        <f>'Moving Avg'!G2284</f>
        <v>6.7425900000000016</v>
      </c>
      <c r="I2284" s="2">
        <f>'Moving Avg'!H2284</f>
        <v>6.6304790000000029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3"/>
        <v>50</v>
      </c>
      <c r="N2284" s="8">
        <f t="shared" si="350"/>
        <v>0</v>
      </c>
      <c r="O2284" s="8">
        <f t="shared" si="351"/>
        <v>50</v>
      </c>
      <c r="P2284" s="8">
        <f t="shared" si="352"/>
        <v>16.5</v>
      </c>
      <c r="Q2284" s="9">
        <f t="shared" si="354"/>
        <v>27.475000000000001</v>
      </c>
      <c r="R2284" s="9">
        <f t="shared" si="355"/>
        <v>31.625</v>
      </c>
      <c r="S2284" s="9">
        <f t="shared" si="356"/>
        <v>27.425000000000001</v>
      </c>
      <c r="T2284" s="9">
        <f t="shared" si="357"/>
        <v>29.125</v>
      </c>
      <c r="U2284" s="8">
        <f t="shared" si="358"/>
        <v>28.841666666666669</v>
      </c>
      <c r="V2284" s="8">
        <f t="shared" si="359"/>
        <v>28.912500000000001</v>
      </c>
    </row>
    <row r="2285" spans="1:22" ht="13.5" x14ac:dyDescent="0.25">
      <c r="A2285" s="3">
        <f>RSI!A2285</f>
        <v>45618</v>
      </c>
      <c r="B2285" s="2">
        <f>RSI!B2285</f>
        <v>6.6966999999999999</v>
      </c>
      <c r="C2285" s="2">
        <f>RSI!I2285</f>
        <v>45.000283644031086</v>
      </c>
      <c r="D2285" s="2">
        <f>MACD!E2285</f>
        <v>2.7852036568613237E-2</v>
      </c>
      <c r="E2285" s="2">
        <f>MACD!F2285</f>
        <v>1.3221753304149561E-2</v>
      </c>
      <c r="F2285" s="2">
        <f>'Moving Avg'!D2285</f>
        <v>6.6854600000000008</v>
      </c>
      <c r="G2285" s="2">
        <f>'Moving Avg'!F2285</f>
        <v>6.7369699999999995</v>
      </c>
      <c r="H2285" s="2">
        <f>'Moving Avg'!G2285</f>
        <v>6.7437140000000024</v>
      </c>
      <c r="I2285" s="2">
        <f>'Moving Avg'!H2285</f>
        <v>6.6302915000000029</v>
      </c>
      <c r="J2285" s="6" t="str">
        <f>OBV!F2285</f>
        <v>BULLISH</v>
      </c>
      <c r="K2285" s="6" t="str">
        <f>OBV!G2285</f>
        <v>STRONG</v>
      </c>
      <c r="L2285" s="6" t="str">
        <f>OBV!H2285</f>
        <v>BULLISH DIVERGENCE</v>
      </c>
      <c r="M2285" s="8">
        <f t="shared" si="353"/>
        <v>50</v>
      </c>
      <c r="N2285" s="8">
        <f t="shared" si="350"/>
        <v>0</v>
      </c>
      <c r="O2285" s="8">
        <f t="shared" si="351"/>
        <v>50</v>
      </c>
      <c r="P2285" s="8">
        <f t="shared" si="352"/>
        <v>83</v>
      </c>
      <c r="Q2285" s="9">
        <f t="shared" si="354"/>
        <v>37.450000000000003</v>
      </c>
      <c r="R2285" s="9">
        <f t="shared" si="355"/>
        <v>48.25</v>
      </c>
      <c r="S2285" s="9">
        <f t="shared" si="356"/>
        <v>57.35</v>
      </c>
      <c r="T2285" s="9">
        <f t="shared" si="357"/>
        <v>45.75</v>
      </c>
      <c r="U2285" s="8">
        <f t="shared" si="358"/>
        <v>47.683333333333337</v>
      </c>
      <c r="V2285" s="8">
        <f t="shared" si="359"/>
        <v>47.2</v>
      </c>
    </row>
    <row r="2286" spans="1:22" ht="13.5" x14ac:dyDescent="0.25">
      <c r="A2286" s="3">
        <f>RSI!A2286</f>
        <v>45621</v>
      </c>
      <c r="B2286" s="2">
        <f>RSI!B2286</f>
        <v>6.6498999999999997</v>
      </c>
      <c r="C2286" s="2">
        <f>RSI!I2286</f>
        <v>39.858658897389837</v>
      </c>
      <c r="D2286" s="2">
        <f>MACD!E2286</f>
        <v>3.7132138433207729E-2</v>
      </c>
      <c r="E2286" s="2">
        <f>MACD!F2286</f>
        <v>1.8003830329961196E-2</v>
      </c>
      <c r="F2286" s="2">
        <f>'Moving Avg'!D2286</f>
        <v>6.6760999999999999</v>
      </c>
      <c r="G2286" s="2">
        <f>'Moving Avg'!F2286</f>
        <v>6.732289999999999</v>
      </c>
      <c r="H2286" s="2">
        <f>'Moving Avg'!G2286</f>
        <v>6.7446520000000021</v>
      </c>
      <c r="I2286" s="2">
        <f>'Moving Avg'!H2286</f>
        <v>6.6299170000000016</v>
      </c>
      <c r="J2286" s="6" t="str">
        <f>OBV!F2286</f>
        <v>BULLISH</v>
      </c>
      <c r="K2286" s="6" t="str">
        <f>OBV!G2286</f>
        <v>STRONG</v>
      </c>
      <c r="L2286" s="6" t="str">
        <f>OBV!H2286</f>
        <v>BULLISH DIVERGENCE</v>
      </c>
      <c r="M2286" s="8">
        <f t="shared" si="353"/>
        <v>50</v>
      </c>
      <c r="N2286" s="8">
        <f t="shared" si="350"/>
        <v>0</v>
      </c>
      <c r="O2286" s="8">
        <f t="shared" si="351"/>
        <v>50</v>
      </c>
      <c r="P2286" s="8">
        <f t="shared" si="352"/>
        <v>83</v>
      </c>
      <c r="Q2286" s="9">
        <f t="shared" si="354"/>
        <v>37.450000000000003</v>
      </c>
      <c r="R2286" s="9">
        <f t="shared" si="355"/>
        <v>48.25</v>
      </c>
      <c r="S2286" s="9">
        <f t="shared" si="356"/>
        <v>57.35</v>
      </c>
      <c r="T2286" s="9">
        <f t="shared" si="357"/>
        <v>45.75</v>
      </c>
      <c r="U2286" s="8">
        <f t="shared" si="358"/>
        <v>47.683333333333337</v>
      </c>
      <c r="V2286" s="8">
        <f t="shared" si="359"/>
        <v>47.2</v>
      </c>
    </row>
    <row r="2287" spans="1:22" ht="13.5" x14ac:dyDescent="0.25">
      <c r="A2287" s="3">
        <f>RSI!A2287</f>
        <v>45622</v>
      </c>
      <c r="B2287" s="2">
        <f>RSI!B2287</f>
        <v>6.6966999999999999</v>
      </c>
      <c r="C2287" s="2">
        <f>RSI!I2287</f>
        <v>46.448047482971887</v>
      </c>
      <c r="D2287" s="2">
        <f>MACD!E2287</f>
        <v>4.200706566691359E-2</v>
      </c>
      <c r="E2287" s="2">
        <f>MACD!F2287</f>
        <v>2.2804477397351676E-2</v>
      </c>
      <c r="F2287" s="2">
        <f>'Moving Avg'!D2287</f>
        <v>6.6760999999999999</v>
      </c>
      <c r="G2287" s="2">
        <f>'Moving Avg'!F2287</f>
        <v>6.7257349999999985</v>
      </c>
      <c r="H2287" s="2">
        <f>'Moving Avg'!G2287</f>
        <v>6.7455880000000024</v>
      </c>
      <c r="I2287" s="2">
        <f>'Moving Avg'!H2287</f>
        <v>6.6297295000000016</v>
      </c>
      <c r="J2287" s="6" t="str">
        <f>OBV!F2287</f>
        <v>BULLISH</v>
      </c>
      <c r="K2287" s="6" t="str">
        <f>OBV!G2287</f>
        <v>STRONG</v>
      </c>
      <c r="L2287" s="6" t="str">
        <f>OBV!H2287</f>
        <v>NEUTRAL</v>
      </c>
      <c r="M2287" s="8">
        <f t="shared" si="353"/>
        <v>50</v>
      </c>
      <c r="N2287" s="8">
        <f t="shared" si="350"/>
        <v>0</v>
      </c>
      <c r="O2287" s="8">
        <f t="shared" si="351"/>
        <v>50</v>
      </c>
      <c r="P2287" s="8">
        <f t="shared" si="352"/>
        <v>66</v>
      </c>
      <c r="Q2287" s="9">
        <f t="shared" si="354"/>
        <v>34.9</v>
      </c>
      <c r="R2287" s="9">
        <f t="shared" si="355"/>
        <v>44</v>
      </c>
      <c r="S2287" s="9">
        <f t="shared" si="356"/>
        <v>49.7</v>
      </c>
      <c r="T2287" s="9">
        <f t="shared" si="357"/>
        <v>41.5</v>
      </c>
      <c r="U2287" s="8">
        <f t="shared" si="358"/>
        <v>42.866666666666674</v>
      </c>
      <c r="V2287" s="8">
        <f t="shared" si="359"/>
        <v>42.525000000000006</v>
      </c>
    </row>
    <row r="2288" spans="1:22" ht="13.5" x14ac:dyDescent="0.25">
      <c r="A2288" s="3">
        <f>RSI!A2288</f>
        <v>45623</v>
      </c>
      <c r="B2288" s="2">
        <f>RSI!B2288</f>
        <v>6.6966999999999999</v>
      </c>
      <c r="C2288" s="2">
        <f>RSI!I2288</f>
        <v>46.44804748297188</v>
      </c>
      <c r="D2288" s="2">
        <f>MACD!E2288</f>
        <v>4.0539193093128922E-2</v>
      </c>
      <c r="E2288" s="2">
        <f>MACD!F2288</f>
        <v>2.6351420536507127E-2</v>
      </c>
      <c r="F2288" s="2">
        <f>'Moving Avg'!D2288</f>
        <v>6.6854600000000008</v>
      </c>
      <c r="G2288" s="2">
        <f>'Moving Avg'!F2288</f>
        <v>6.7233949999999982</v>
      </c>
      <c r="H2288" s="2">
        <f>'Moving Avg'!G2288</f>
        <v>6.7459620000000031</v>
      </c>
      <c r="I2288" s="2">
        <f>'Moving Avg'!H2288</f>
        <v>6.6304320000000008</v>
      </c>
      <c r="J2288" s="6" t="str">
        <f>OBV!F2288</f>
        <v>BULLISH</v>
      </c>
      <c r="K2288" s="6" t="str">
        <f>OBV!G2288</f>
        <v>STRONG</v>
      </c>
      <c r="L2288" s="6" t="str">
        <f>OBV!H2288</f>
        <v>CONFIRMED BULLISH</v>
      </c>
      <c r="M2288" s="8">
        <f t="shared" si="353"/>
        <v>50</v>
      </c>
      <c r="N2288" s="8">
        <f t="shared" si="350"/>
        <v>0</v>
      </c>
      <c r="O2288" s="8">
        <f t="shared" si="351"/>
        <v>50</v>
      </c>
      <c r="P2288" s="8">
        <f t="shared" si="352"/>
        <v>100</v>
      </c>
      <c r="Q2288" s="9">
        <f t="shared" si="354"/>
        <v>40</v>
      </c>
      <c r="R2288" s="9">
        <f t="shared" si="355"/>
        <v>52.5</v>
      </c>
      <c r="S2288" s="9">
        <f t="shared" si="356"/>
        <v>65</v>
      </c>
      <c r="T2288" s="9">
        <f t="shared" si="357"/>
        <v>50</v>
      </c>
      <c r="U2288" s="8">
        <f t="shared" si="358"/>
        <v>52.5</v>
      </c>
      <c r="V2288" s="8">
        <f t="shared" si="359"/>
        <v>51.875</v>
      </c>
    </row>
    <row r="2289" spans="1:22" ht="13.5" x14ac:dyDescent="0.25">
      <c r="A2289" s="3">
        <f>RSI!A2289</f>
        <v>45624</v>
      </c>
      <c r="B2289" s="2">
        <f>RSI!B2289</f>
        <v>6.6966999999999999</v>
      </c>
      <c r="C2289" s="2">
        <f>RSI!I2289</f>
        <v>46.44804748297188</v>
      </c>
      <c r="D2289" s="2">
        <f>MACD!E2289</f>
        <v>3.9460498705198077E-2</v>
      </c>
      <c r="E2289" s="2">
        <f>MACD!F2289</f>
        <v>2.8973236170245317E-2</v>
      </c>
      <c r="F2289" s="2">
        <f>'Moving Avg'!D2289</f>
        <v>6.6873400000000007</v>
      </c>
      <c r="G2289" s="2">
        <f>'Moving Avg'!F2289</f>
        <v>6.7233949999999982</v>
      </c>
      <c r="H2289" s="2">
        <f>'Moving Avg'!G2289</f>
        <v>6.7467120000000032</v>
      </c>
      <c r="I2289" s="2">
        <f>'Moving Avg'!H2289</f>
        <v>6.6311345000000008</v>
      </c>
      <c r="J2289" s="6" t="str">
        <f>OBV!F2289</f>
        <v>BULLISH</v>
      </c>
      <c r="K2289" s="6" t="str">
        <f>OBV!G2289</f>
        <v>STRONG</v>
      </c>
      <c r="L2289" s="6" t="str">
        <f>OBV!H2289</f>
        <v>CONFIRMED BULLISH</v>
      </c>
      <c r="M2289" s="8">
        <f t="shared" si="353"/>
        <v>50</v>
      </c>
      <c r="N2289" s="8">
        <f t="shared" si="350"/>
        <v>0</v>
      </c>
      <c r="O2289" s="8">
        <f t="shared" si="351"/>
        <v>50</v>
      </c>
      <c r="P2289" s="8">
        <f t="shared" si="352"/>
        <v>100</v>
      </c>
      <c r="Q2289" s="9">
        <f t="shared" si="354"/>
        <v>40</v>
      </c>
      <c r="R2289" s="9">
        <f t="shared" si="355"/>
        <v>52.5</v>
      </c>
      <c r="S2289" s="9">
        <f t="shared" si="356"/>
        <v>65</v>
      </c>
      <c r="T2289" s="9">
        <f t="shared" si="357"/>
        <v>50</v>
      </c>
      <c r="U2289" s="8">
        <f t="shared" si="358"/>
        <v>52.5</v>
      </c>
      <c r="V2289" s="8">
        <f t="shared" si="359"/>
        <v>51.875</v>
      </c>
    </row>
    <row r="2290" spans="1:22" ht="13.5" x14ac:dyDescent="0.25">
      <c r="A2290" s="3">
        <f>RSI!A2290</f>
        <v>45625</v>
      </c>
      <c r="B2290" s="2">
        <f>RSI!B2290</f>
        <v>6.6498999999999997</v>
      </c>
      <c r="C2290" s="2">
        <f>RSI!I2290</f>
        <v>40.857007303018598</v>
      </c>
      <c r="D2290" s="2">
        <f>MACD!E2290</f>
        <v>4.0734906250777136E-2</v>
      </c>
      <c r="E2290" s="2">
        <f>MACD!F2290</f>
        <v>3.1325570186351681E-2</v>
      </c>
      <c r="F2290" s="2">
        <f>'Moving Avg'!D2290</f>
        <v>6.6779799999999998</v>
      </c>
      <c r="G2290" s="2">
        <f>'Moving Avg'!F2290</f>
        <v>6.719649999999997</v>
      </c>
      <c r="H2290" s="2">
        <f>'Moving Avg'!G2290</f>
        <v>6.7463380000000033</v>
      </c>
      <c r="I2290" s="2">
        <f>'Moving Avg'!H2290</f>
        <v>6.6316030000000001</v>
      </c>
      <c r="J2290" s="6" t="str">
        <f>OBV!F2290</f>
        <v>BEARISH</v>
      </c>
      <c r="K2290" s="6" t="str">
        <f>OBV!G2290</f>
        <v>WEAK</v>
      </c>
      <c r="L2290" s="6" t="str">
        <f>OBV!H2290</f>
        <v>CONFIRMED BEARISH</v>
      </c>
      <c r="M2290" s="8">
        <f t="shared" si="353"/>
        <v>50</v>
      </c>
      <c r="N2290" s="8">
        <f t="shared" si="350"/>
        <v>0</v>
      </c>
      <c r="O2290" s="8">
        <f t="shared" si="351"/>
        <v>50</v>
      </c>
      <c r="P2290" s="8">
        <f t="shared" si="352"/>
        <v>0</v>
      </c>
      <c r="Q2290" s="9">
        <f t="shared" si="354"/>
        <v>25</v>
      </c>
      <c r="R2290" s="9">
        <f t="shared" si="355"/>
        <v>27.5</v>
      </c>
      <c r="S2290" s="9">
        <f t="shared" si="356"/>
        <v>20</v>
      </c>
      <c r="T2290" s="9">
        <f t="shared" si="357"/>
        <v>25</v>
      </c>
      <c r="U2290" s="8">
        <f t="shared" si="358"/>
        <v>24.166666666666668</v>
      </c>
      <c r="V2290" s="8">
        <f t="shared" si="359"/>
        <v>24.375</v>
      </c>
    </row>
    <row r="2291" spans="1:22" ht="13.5" x14ac:dyDescent="0.25">
      <c r="A2291" s="3">
        <f>RSI!A2291</f>
        <v>45628</v>
      </c>
      <c r="B2291" s="2">
        <f>RSI!B2291</f>
        <v>6.6872999999999996</v>
      </c>
      <c r="C2291" s="2">
        <f>RSI!I2291</f>
        <v>46.408751625898937</v>
      </c>
      <c r="D2291" s="2">
        <f>MACD!E2291</f>
        <v>3.3690240866252275E-2</v>
      </c>
      <c r="E2291" s="2">
        <f>MACD!F2291</f>
        <v>3.1798504322331805E-2</v>
      </c>
      <c r="F2291" s="2">
        <f>'Moving Avg'!D2291</f>
        <v>6.6854599999999991</v>
      </c>
      <c r="G2291" s="2">
        <f>'Moving Avg'!F2291</f>
        <v>6.7168399999999977</v>
      </c>
      <c r="H2291" s="2">
        <f>'Moving Avg'!G2291</f>
        <v>6.7472740000000035</v>
      </c>
      <c r="I2291" s="2">
        <f>'Moving Avg'!H2291</f>
        <v>6.6318840000000003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3"/>
        <v>50</v>
      </c>
      <c r="N2291" s="8">
        <f t="shared" si="350"/>
        <v>0</v>
      </c>
      <c r="O2291" s="8">
        <f t="shared" si="351"/>
        <v>50</v>
      </c>
      <c r="P2291" s="8">
        <f t="shared" si="352"/>
        <v>83.5</v>
      </c>
      <c r="Q2291" s="9">
        <f t="shared" si="354"/>
        <v>37.524999999999999</v>
      </c>
      <c r="R2291" s="9">
        <f t="shared" si="355"/>
        <v>48.375</v>
      </c>
      <c r="S2291" s="9">
        <f t="shared" si="356"/>
        <v>57.575000000000003</v>
      </c>
      <c r="T2291" s="9">
        <f t="shared" si="357"/>
        <v>45.875</v>
      </c>
      <c r="U2291" s="8">
        <f t="shared" si="358"/>
        <v>47.82500000000001</v>
      </c>
      <c r="V2291" s="8">
        <f t="shared" si="359"/>
        <v>47.337500000000006</v>
      </c>
    </row>
    <row r="2292" spans="1:22" ht="13.5" x14ac:dyDescent="0.25">
      <c r="A2292" s="3">
        <f>RSI!A2292</f>
        <v>45629</v>
      </c>
      <c r="B2292" s="2">
        <f>RSI!B2292</f>
        <v>6.6498999999999997</v>
      </c>
      <c r="C2292" s="2">
        <f>RSI!I2292</f>
        <v>42.147985770725946</v>
      </c>
      <c r="D2292" s="2">
        <f>MACD!E2292</f>
        <v>3.0664474643432804E-2</v>
      </c>
      <c r="E2292" s="2">
        <f>MACD!F2292</f>
        <v>3.1571698386552008E-2</v>
      </c>
      <c r="F2292" s="2">
        <f>'Moving Avg'!D2292</f>
        <v>6.6760999999999999</v>
      </c>
      <c r="G2292" s="2">
        <f>'Moving Avg'!F2292</f>
        <v>6.712159999999999</v>
      </c>
      <c r="H2292" s="2">
        <f>'Moving Avg'!G2292</f>
        <v>6.7457760000000038</v>
      </c>
      <c r="I2292" s="2">
        <f>'Moving Avg'!H2292</f>
        <v>6.6315094999999999</v>
      </c>
      <c r="J2292" s="6" t="str">
        <f>OBV!F2292</f>
        <v>BEARISH</v>
      </c>
      <c r="K2292" s="6" t="str">
        <f>OBV!G2292</f>
        <v>WEAK</v>
      </c>
      <c r="L2292" s="6" t="str">
        <f>OBV!H2292</f>
        <v>CONFIRMED BEARISH</v>
      </c>
      <c r="M2292" s="8">
        <f t="shared" si="353"/>
        <v>50</v>
      </c>
      <c r="N2292" s="8">
        <f t="shared" si="350"/>
        <v>45</v>
      </c>
      <c r="O2292" s="8">
        <f t="shared" si="351"/>
        <v>50</v>
      </c>
      <c r="P2292" s="8">
        <f t="shared" si="352"/>
        <v>0</v>
      </c>
      <c r="Q2292" s="9">
        <f t="shared" si="354"/>
        <v>40.75</v>
      </c>
      <c r="R2292" s="9">
        <f t="shared" si="355"/>
        <v>36.5</v>
      </c>
      <c r="S2292" s="9">
        <f t="shared" si="356"/>
        <v>26.75</v>
      </c>
      <c r="T2292" s="9">
        <f t="shared" si="357"/>
        <v>36.25</v>
      </c>
      <c r="U2292" s="8">
        <f t="shared" si="358"/>
        <v>34.666666666666664</v>
      </c>
      <c r="V2292" s="8">
        <f t="shared" si="359"/>
        <v>35.0625</v>
      </c>
    </row>
    <row r="2293" spans="1:22" ht="13.5" x14ac:dyDescent="0.25">
      <c r="A2293" s="3">
        <f>RSI!A2293</f>
        <v>45630</v>
      </c>
      <c r="B2293" s="2">
        <f>RSI!B2293</f>
        <v>6.8372000000000002</v>
      </c>
      <c r="C2293" s="2">
        <f>RSI!I2293</f>
        <v>61.306937579598092</v>
      </c>
      <c r="D2293" s="2">
        <f>MACD!E2293</f>
        <v>7.4036666381651628E-3</v>
      </c>
      <c r="E2293" s="2">
        <f>MACD!F2293</f>
        <v>2.673809203687464E-2</v>
      </c>
      <c r="F2293" s="2">
        <f>'Moving Avg'!D2293</f>
        <v>6.7042000000000002</v>
      </c>
      <c r="G2293" s="2">
        <f>'Moving Avg'!F2293</f>
        <v>6.7173099999999977</v>
      </c>
      <c r="H2293" s="2">
        <f>'Moving Avg'!G2293</f>
        <v>6.7480240000000027</v>
      </c>
      <c r="I2293" s="2">
        <f>'Moving Avg'!H2293</f>
        <v>6.6322589999999995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3"/>
        <v>50</v>
      </c>
      <c r="N2293" s="8">
        <f t="shared" si="350"/>
        <v>45</v>
      </c>
      <c r="O2293" s="8">
        <f t="shared" si="351"/>
        <v>50</v>
      </c>
      <c r="P2293" s="8">
        <f t="shared" si="352"/>
        <v>83.5</v>
      </c>
      <c r="Q2293" s="9">
        <f t="shared" si="354"/>
        <v>53.274999999999999</v>
      </c>
      <c r="R2293" s="9">
        <f t="shared" si="355"/>
        <v>57.375</v>
      </c>
      <c r="S2293" s="9">
        <f t="shared" si="356"/>
        <v>64.325000000000003</v>
      </c>
      <c r="T2293" s="9">
        <f t="shared" si="357"/>
        <v>57.125</v>
      </c>
      <c r="U2293" s="8">
        <f t="shared" si="358"/>
        <v>58.32500000000001</v>
      </c>
      <c r="V2293" s="8">
        <f t="shared" si="359"/>
        <v>58.025000000000006</v>
      </c>
    </row>
    <row r="2294" spans="1:22" ht="13.5" x14ac:dyDescent="0.25">
      <c r="A2294" s="3">
        <f>RSI!A2294</f>
        <v>45631</v>
      </c>
      <c r="B2294" s="2">
        <f>RSI!B2294</f>
        <v>6.7809999999999997</v>
      </c>
      <c r="C2294" s="2">
        <f>RSI!I2294</f>
        <v>55.380504435996833</v>
      </c>
      <c r="D2294" s="2">
        <f>MACD!E2294</f>
        <v>-3.1226492250864268E-3</v>
      </c>
      <c r="E2294" s="2">
        <f>MACD!F2294</f>
        <v>2.0765943784482429E-2</v>
      </c>
      <c r="F2294" s="2">
        <f>'Moving Avg'!D2294</f>
        <v>6.7210599999999996</v>
      </c>
      <c r="G2294" s="2">
        <f>'Moving Avg'!F2294</f>
        <v>6.7196499999999988</v>
      </c>
      <c r="H2294" s="2">
        <f>'Moving Avg'!G2294</f>
        <v>6.7491480000000026</v>
      </c>
      <c r="I2294" s="2">
        <f>'Moving Avg'!H2294</f>
        <v>6.6327274999999988</v>
      </c>
      <c r="J2294" s="6" t="str">
        <f>OBV!F2294</f>
        <v>BEARISH</v>
      </c>
      <c r="K2294" s="6" t="str">
        <f>OBV!G2294</f>
        <v>NEUTRAL</v>
      </c>
      <c r="L2294" s="6" t="str">
        <f>OBV!H2294</f>
        <v>BEARISH DIVERGENCE</v>
      </c>
      <c r="M2294" s="8">
        <f t="shared" si="353"/>
        <v>50</v>
      </c>
      <c r="N2294" s="8">
        <f t="shared" si="350"/>
        <v>100</v>
      </c>
      <c r="O2294" s="8">
        <f t="shared" si="351"/>
        <v>50</v>
      </c>
      <c r="P2294" s="8">
        <f t="shared" si="352"/>
        <v>16.5</v>
      </c>
      <c r="Q2294" s="9">
        <f t="shared" si="354"/>
        <v>62.475000000000001</v>
      </c>
      <c r="R2294" s="9">
        <f t="shared" si="355"/>
        <v>51.625</v>
      </c>
      <c r="S2294" s="9">
        <f t="shared" si="356"/>
        <v>42.424999999999997</v>
      </c>
      <c r="T2294" s="9">
        <f t="shared" si="357"/>
        <v>54.125</v>
      </c>
      <c r="U2294" s="8">
        <f t="shared" si="358"/>
        <v>52.17499999999999</v>
      </c>
      <c r="V2294" s="8">
        <f t="shared" si="359"/>
        <v>52.662499999999994</v>
      </c>
    </row>
    <row r="2295" spans="1:22" ht="13.5" x14ac:dyDescent="0.25">
      <c r="A2295" s="3">
        <f>RSI!A2295</f>
        <v>45632</v>
      </c>
      <c r="B2295" s="2">
        <f>RSI!B2295</f>
        <v>6.7716000000000003</v>
      </c>
      <c r="C2295" s="2">
        <f>RSI!I2295</f>
        <v>54.432697580036013</v>
      </c>
      <c r="D2295" s="2">
        <f>MACD!E2295</f>
        <v>-1.0259533172362723E-2</v>
      </c>
      <c r="E2295" s="2">
        <f>MACD!F2295</f>
        <v>1.4560848393113399E-2</v>
      </c>
      <c r="F2295" s="2">
        <f>'Moving Avg'!D2295</f>
        <v>6.7453999999999992</v>
      </c>
      <c r="G2295" s="2">
        <f>'Moving Avg'!F2295</f>
        <v>6.7163699999999995</v>
      </c>
      <c r="H2295" s="2">
        <f>'Moving Avg'!G2295</f>
        <v>6.7502720000000007</v>
      </c>
      <c r="I2295" s="2">
        <f>'Moving Avg'!H2295</f>
        <v>6.6333359999999981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3"/>
        <v>50</v>
      </c>
      <c r="N2295" s="8">
        <f t="shared" si="350"/>
        <v>100</v>
      </c>
      <c r="O2295" s="8">
        <f t="shared" si="351"/>
        <v>50</v>
      </c>
      <c r="P2295" s="8">
        <f t="shared" si="352"/>
        <v>83.5</v>
      </c>
      <c r="Q2295" s="9">
        <f t="shared" si="354"/>
        <v>72.525000000000006</v>
      </c>
      <c r="R2295" s="9">
        <f t="shared" si="355"/>
        <v>68.375</v>
      </c>
      <c r="S2295" s="9">
        <f t="shared" si="356"/>
        <v>72.575000000000003</v>
      </c>
      <c r="T2295" s="9">
        <f t="shared" si="357"/>
        <v>70.875</v>
      </c>
      <c r="U2295" s="8">
        <f t="shared" si="358"/>
        <v>71.158333333333346</v>
      </c>
      <c r="V2295" s="8">
        <f t="shared" si="359"/>
        <v>71.087500000000006</v>
      </c>
    </row>
    <row r="2296" spans="1:22" ht="13.5" x14ac:dyDescent="0.25">
      <c r="A2296" s="3">
        <f>RSI!A2296</f>
        <v>45635</v>
      </c>
      <c r="B2296" s="2">
        <f>RSI!B2296</f>
        <v>6.7809999999999997</v>
      </c>
      <c r="C2296" s="2">
        <f>RSI!I2296</f>
        <v>55.257346992575066</v>
      </c>
      <c r="D2296" s="2">
        <f>MACD!E2296</f>
        <v>-2.4484048707438255E-2</v>
      </c>
      <c r="E2296" s="2">
        <f>MACD!F2296</f>
        <v>6.7518689730030682E-3</v>
      </c>
      <c r="F2296" s="2">
        <f>'Moving Avg'!D2296</f>
        <v>6.7641400000000003</v>
      </c>
      <c r="G2296" s="2">
        <f>'Moving Avg'!F2296</f>
        <v>6.7163700000000004</v>
      </c>
      <c r="H2296" s="2">
        <f>'Moving Avg'!G2296</f>
        <v>6.7493360000000022</v>
      </c>
      <c r="I2296" s="2">
        <f>'Moving Avg'!H2296</f>
        <v>6.6338044999999974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  <c r="M2296" s="8">
        <f t="shared" si="353"/>
        <v>50</v>
      </c>
      <c r="N2296" s="8">
        <f t="shared" si="350"/>
        <v>100</v>
      </c>
      <c r="O2296" s="8">
        <f t="shared" si="351"/>
        <v>50</v>
      </c>
      <c r="P2296" s="8">
        <f t="shared" si="352"/>
        <v>16.5</v>
      </c>
      <c r="Q2296" s="9">
        <f t="shared" si="354"/>
        <v>62.475000000000001</v>
      </c>
      <c r="R2296" s="9">
        <f t="shared" si="355"/>
        <v>51.625</v>
      </c>
      <c r="S2296" s="9">
        <f t="shared" si="356"/>
        <v>42.424999999999997</v>
      </c>
      <c r="T2296" s="9">
        <f t="shared" si="357"/>
        <v>54.125</v>
      </c>
      <c r="U2296" s="8">
        <f t="shared" si="358"/>
        <v>52.17499999999999</v>
      </c>
      <c r="V2296" s="8">
        <f t="shared" si="359"/>
        <v>52.662499999999994</v>
      </c>
    </row>
    <row r="2297" spans="1:22" ht="13.5" x14ac:dyDescent="0.25">
      <c r="A2297" s="3">
        <f>RSI!A2297</f>
        <v>45636</v>
      </c>
      <c r="B2297" s="2">
        <f>RSI!B2297</f>
        <v>6.7716000000000003</v>
      </c>
      <c r="C2297" s="2">
        <f>RSI!I2297</f>
        <v>54.200996618753813</v>
      </c>
      <c r="D2297" s="2">
        <f>MACD!E2297</f>
        <v>-2.8947312460474883E-2</v>
      </c>
      <c r="E2297" s="2">
        <f>MACD!F2297</f>
        <v>-3.8796731369252196E-4</v>
      </c>
      <c r="F2297" s="2">
        <f>'Moving Avg'!D2297</f>
        <v>6.7884799999999998</v>
      </c>
      <c r="G2297" s="2">
        <f>'Moving Avg'!F2297</f>
        <v>6.7159000000000004</v>
      </c>
      <c r="H2297" s="2">
        <f>'Moving Avg'!G2297</f>
        <v>6.7482120000000005</v>
      </c>
      <c r="I2297" s="2">
        <f>'Moving Avg'!H2297</f>
        <v>6.633944999999998</v>
      </c>
      <c r="J2297" s="6" t="str">
        <f>OBV!F2297</f>
        <v>BULLISH</v>
      </c>
      <c r="K2297" s="6" t="str">
        <f>OBV!G2297</f>
        <v>STRONG</v>
      </c>
      <c r="L2297" s="6" t="str">
        <f>OBV!H2297</f>
        <v>CONFIRMED BULLISH</v>
      </c>
      <c r="M2297" s="8">
        <f t="shared" si="353"/>
        <v>50</v>
      </c>
      <c r="N2297" s="8">
        <f t="shared" si="350"/>
        <v>100</v>
      </c>
      <c r="O2297" s="8">
        <f t="shared" si="351"/>
        <v>50</v>
      </c>
      <c r="P2297" s="8">
        <f t="shared" si="352"/>
        <v>100</v>
      </c>
      <c r="Q2297" s="9">
        <f t="shared" si="354"/>
        <v>75</v>
      </c>
      <c r="R2297" s="9">
        <f t="shared" si="355"/>
        <v>72.5</v>
      </c>
      <c r="S2297" s="9">
        <f t="shared" si="356"/>
        <v>80</v>
      </c>
      <c r="T2297" s="9">
        <f t="shared" si="357"/>
        <v>75</v>
      </c>
      <c r="U2297" s="8">
        <f t="shared" si="358"/>
        <v>75.833333333333329</v>
      </c>
      <c r="V2297" s="8">
        <f t="shared" si="359"/>
        <v>75.625</v>
      </c>
    </row>
    <row r="2298" spans="1:22" ht="13.5" x14ac:dyDescent="0.25">
      <c r="A2298" s="3">
        <f>RSI!A2298</f>
        <v>45637</v>
      </c>
      <c r="B2298" s="2">
        <f>RSI!B2298</f>
        <v>6.7809999999999997</v>
      </c>
      <c r="C2298" s="2">
        <f>RSI!I2298</f>
        <v>55.124861473390965</v>
      </c>
      <c r="D2298" s="2">
        <f>MACD!E2298</f>
        <v>-3.366414517341898E-2</v>
      </c>
      <c r="E2298" s="2">
        <f>MACD!F2298</f>
        <v>-7.0432028856378141E-3</v>
      </c>
      <c r="F2298" s="2">
        <f>'Moving Avg'!D2298</f>
        <v>6.7772400000000008</v>
      </c>
      <c r="G2298" s="2">
        <f>'Moving Avg'!F2298</f>
        <v>6.7177750000000014</v>
      </c>
      <c r="H2298" s="2">
        <f>'Moving Avg'!G2298</f>
        <v>6.7498980000000008</v>
      </c>
      <c r="I2298" s="2">
        <f>'Moving Avg'!H2298</f>
        <v>6.6342259999999964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  <c r="M2298" s="8">
        <f t="shared" si="353"/>
        <v>50</v>
      </c>
      <c r="N2298" s="8">
        <f t="shared" si="350"/>
        <v>100</v>
      </c>
      <c r="O2298" s="8">
        <f t="shared" si="351"/>
        <v>50</v>
      </c>
      <c r="P2298" s="8">
        <f t="shared" si="352"/>
        <v>16.5</v>
      </c>
      <c r="Q2298" s="9">
        <f t="shared" si="354"/>
        <v>62.475000000000001</v>
      </c>
      <c r="R2298" s="9">
        <f t="shared" si="355"/>
        <v>51.625</v>
      </c>
      <c r="S2298" s="9">
        <f t="shared" si="356"/>
        <v>42.424999999999997</v>
      </c>
      <c r="T2298" s="9">
        <f t="shared" si="357"/>
        <v>54.125</v>
      </c>
      <c r="U2298" s="8">
        <f t="shared" si="358"/>
        <v>52.17499999999999</v>
      </c>
      <c r="V2298" s="8">
        <f t="shared" si="359"/>
        <v>52.662499999999994</v>
      </c>
    </row>
    <row r="2299" spans="1:22" ht="13.5" x14ac:dyDescent="0.25">
      <c r="A2299" s="3">
        <f>RSI!A2299</f>
        <v>45638</v>
      </c>
      <c r="B2299" s="2">
        <f>RSI!B2299</f>
        <v>6.6779999999999999</v>
      </c>
      <c r="C2299" s="2">
        <f>RSI!I2299</f>
        <v>44.525981488984293</v>
      </c>
      <c r="D2299" s="2">
        <f>MACD!E2299</f>
        <v>-3.0307086527737503E-2</v>
      </c>
      <c r="E2299" s="2">
        <f>MACD!F2299</f>
        <v>-1.1695979614057751E-2</v>
      </c>
      <c r="F2299" s="2">
        <f>'Moving Avg'!D2299</f>
        <v>6.75664</v>
      </c>
      <c r="G2299" s="2">
        <f>'Moving Avg'!F2299</f>
        <v>6.714500000000001</v>
      </c>
      <c r="H2299" s="2">
        <f>'Moving Avg'!G2299</f>
        <v>6.7476500000000001</v>
      </c>
      <c r="I2299" s="2">
        <f>'Moving Avg'!H2299</f>
        <v>6.6343664999999961</v>
      </c>
      <c r="J2299" s="6" t="str">
        <f>OBV!F2299</f>
        <v>BEARISH</v>
      </c>
      <c r="K2299" s="6" t="str">
        <f>OBV!G2299</f>
        <v>WEAK</v>
      </c>
      <c r="L2299" s="6" t="str">
        <f>OBV!H2299</f>
        <v>CONFIRMED BEARISH</v>
      </c>
      <c r="M2299" s="8">
        <f t="shared" si="353"/>
        <v>50</v>
      </c>
      <c r="N2299" s="8">
        <f t="shared" si="350"/>
        <v>45</v>
      </c>
      <c r="O2299" s="8">
        <f t="shared" si="351"/>
        <v>50</v>
      </c>
      <c r="P2299" s="8">
        <f t="shared" si="352"/>
        <v>0</v>
      </c>
      <c r="Q2299" s="9">
        <f t="shared" si="354"/>
        <v>40.75</v>
      </c>
      <c r="R2299" s="9">
        <f t="shared" si="355"/>
        <v>36.5</v>
      </c>
      <c r="S2299" s="9">
        <f t="shared" si="356"/>
        <v>26.75</v>
      </c>
      <c r="T2299" s="9">
        <f t="shared" si="357"/>
        <v>36.25</v>
      </c>
      <c r="U2299" s="8">
        <f t="shared" si="358"/>
        <v>34.666666666666664</v>
      </c>
      <c r="V2299" s="8">
        <f t="shared" si="359"/>
        <v>35.0625</v>
      </c>
    </row>
    <row r="2300" spans="1:22" ht="13.5" x14ac:dyDescent="0.25">
      <c r="A2300" s="3">
        <f>RSI!A2300</f>
        <v>45639</v>
      </c>
      <c r="B2300" s="2">
        <f>RSI!B2300</f>
        <v>6.7435</v>
      </c>
      <c r="C2300" s="2">
        <f>RSI!I2300</f>
        <v>50.980582060942915</v>
      </c>
      <c r="D2300" s="2">
        <f>MACD!E2300</f>
        <v>-3.9170278910435563E-2</v>
      </c>
      <c r="E2300" s="2">
        <f>MACD!F2300</f>
        <v>-1.7190839473333316E-2</v>
      </c>
      <c r="F2300" s="2">
        <f>'Moving Avg'!D2300</f>
        <v>6.7510199999999996</v>
      </c>
      <c r="G2300" s="2">
        <f>'Moving Avg'!F2300</f>
        <v>6.7149650000000012</v>
      </c>
      <c r="H2300" s="2">
        <f>'Moving Avg'!G2300</f>
        <v>6.7467119999999987</v>
      </c>
      <c r="I2300" s="2">
        <f>'Moving Avg'!H2300</f>
        <v>6.6350689999999961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  <c r="M2300" s="8">
        <f t="shared" si="353"/>
        <v>50</v>
      </c>
      <c r="N2300" s="8">
        <f t="shared" si="350"/>
        <v>100</v>
      </c>
      <c r="O2300" s="8">
        <f t="shared" si="351"/>
        <v>50</v>
      </c>
      <c r="P2300" s="8">
        <f t="shared" si="352"/>
        <v>16.5</v>
      </c>
      <c r="Q2300" s="9">
        <f t="shared" si="354"/>
        <v>62.475000000000001</v>
      </c>
      <c r="R2300" s="9">
        <f t="shared" si="355"/>
        <v>51.625</v>
      </c>
      <c r="S2300" s="9">
        <f t="shared" si="356"/>
        <v>42.424999999999997</v>
      </c>
      <c r="T2300" s="9">
        <f t="shared" si="357"/>
        <v>54.125</v>
      </c>
      <c r="U2300" s="8">
        <f t="shared" si="358"/>
        <v>52.17499999999999</v>
      </c>
      <c r="V2300" s="8">
        <f t="shared" si="359"/>
        <v>52.662499999999994</v>
      </c>
    </row>
    <row r="2301" spans="1:22" ht="13.5" x14ac:dyDescent="0.25">
      <c r="A2301" s="3">
        <f>RSI!A2301</f>
        <v>45642</v>
      </c>
      <c r="B2301" s="2">
        <f>RSI!B2301</f>
        <v>6.7435</v>
      </c>
      <c r="C2301" s="2">
        <f>RSI!I2301</f>
        <v>50.980582060942915</v>
      </c>
      <c r="D2301" s="2">
        <f>MACD!E2301</f>
        <v>-4.0980811074537549E-2</v>
      </c>
      <c r="E2301" s="2">
        <f>MACD!F2301</f>
        <v>-2.1948833793574166E-2</v>
      </c>
      <c r="F2301" s="2">
        <f>'Moving Avg'!D2301</f>
        <v>6.7435199999999993</v>
      </c>
      <c r="G2301" s="2">
        <f>'Moving Avg'!F2301</f>
        <v>6.7173050000000014</v>
      </c>
      <c r="H2301" s="2">
        <f>'Moving Avg'!G2301</f>
        <v>6.7457739999999982</v>
      </c>
      <c r="I2301" s="2">
        <f>'Moving Avg'!H2301</f>
        <v>6.6358649999999963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3"/>
        <v>50</v>
      </c>
      <c r="N2301" s="8">
        <f t="shared" si="350"/>
        <v>45</v>
      </c>
      <c r="O2301" s="8">
        <f t="shared" si="351"/>
        <v>50</v>
      </c>
      <c r="P2301" s="8">
        <f t="shared" si="352"/>
        <v>16.5</v>
      </c>
      <c r="Q2301" s="9">
        <f t="shared" si="354"/>
        <v>43.225000000000001</v>
      </c>
      <c r="R2301" s="9">
        <f t="shared" si="355"/>
        <v>40.625</v>
      </c>
      <c r="S2301" s="9">
        <f t="shared" si="356"/>
        <v>34.174999999999997</v>
      </c>
      <c r="T2301" s="9">
        <f t="shared" si="357"/>
        <v>40.375</v>
      </c>
      <c r="U2301" s="8">
        <f t="shared" si="358"/>
        <v>39.341666666666661</v>
      </c>
      <c r="V2301" s="8">
        <f t="shared" si="359"/>
        <v>39.599999999999994</v>
      </c>
    </row>
    <row r="2302" spans="1:22" ht="13.5" x14ac:dyDescent="0.25">
      <c r="A2302" s="3">
        <f>RSI!A2302</f>
        <v>45644</v>
      </c>
      <c r="B2302" s="2">
        <f>RSI!B2302</f>
        <v>6.7435</v>
      </c>
      <c r="C2302" s="2">
        <f>RSI!I2302</f>
        <v>50.980582060942915</v>
      </c>
      <c r="D2302" s="2">
        <f>MACD!E2302</f>
        <v>-4.8326603384594158E-2</v>
      </c>
      <c r="E2302" s="2">
        <f>MACD!F2302</f>
        <v>-2.7224387711778163E-2</v>
      </c>
      <c r="F2302" s="2">
        <f>'Moving Avg'!D2302</f>
        <v>6.7379000000000007</v>
      </c>
      <c r="G2302" s="2">
        <f>'Moving Avg'!F2302</f>
        <v>6.7196450000000016</v>
      </c>
      <c r="H2302" s="2">
        <f>'Moving Avg'!G2302</f>
        <v>6.7450239999999972</v>
      </c>
      <c r="I2302" s="2">
        <f>'Moving Avg'!H2302</f>
        <v>6.6368014999999971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3"/>
        <v>50</v>
      </c>
      <c r="N2302" s="8">
        <f t="shared" si="350"/>
        <v>100</v>
      </c>
      <c r="O2302" s="8">
        <f t="shared" si="351"/>
        <v>50</v>
      </c>
      <c r="P2302" s="8">
        <f t="shared" si="352"/>
        <v>16.5</v>
      </c>
      <c r="Q2302" s="9">
        <f t="shared" si="354"/>
        <v>62.475000000000001</v>
      </c>
      <c r="R2302" s="9">
        <f t="shared" si="355"/>
        <v>51.625</v>
      </c>
      <c r="S2302" s="9">
        <f t="shared" si="356"/>
        <v>42.424999999999997</v>
      </c>
      <c r="T2302" s="9">
        <f t="shared" si="357"/>
        <v>54.125</v>
      </c>
      <c r="U2302" s="8">
        <f t="shared" si="358"/>
        <v>52.17499999999999</v>
      </c>
      <c r="V2302" s="8">
        <f t="shared" si="359"/>
        <v>52.662499999999994</v>
      </c>
    </row>
    <row r="2303" spans="1:22" ht="13.5" x14ac:dyDescent="0.25">
      <c r="A2303" s="3">
        <f>RSI!A2303</f>
        <v>45645</v>
      </c>
      <c r="B2303" s="2">
        <f>RSI!B2303</f>
        <v>6.6029999999999998</v>
      </c>
      <c r="C2303" s="2">
        <f>RSI!I2303</f>
        <v>38.865357119611851</v>
      </c>
      <c r="D2303" s="2">
        <f>MACD!E2303</f>
        <v>-1.5374997890939213E-2</v>
      </c>
      <c r="E2303" s="2">
        <f>MACD!F2303</f>
        <v>-2.4854509747610377E-2</v>
      </c>
      <c r="F2303" s="2">
        <f>'Moving Avg'!D2303</f>
        <v>6.7022999999999993</v>
      </c>
      <c r="G2303" s="2">
        <f>'Moving Avg'!F2303</f>
        <v>6.7173000000000016</v>
      </c>
      <c r="H2303" s="2">
        <f>'Moving Avg'!G2303</f>
        <v>6.741463999999997</v>
      </c>
      <c r="I2303" s="2">
        <f>'Moving Avg'!H2303</f>
        <v>6.6368014999999971</v>
      </c>
      <c r="J2303" s="6" t="str">
        <f>OBV!F2303</f>
        <v>BEARISH</v>
      </c>
      <c r="K2303" s="6" t="str">
        <f>OBV!G2303</f>
        <v>WEAK</v>
      </c>
      <c r="L2303" s="6" t="str">
        <f>OBV!H2303</f>
        <v>CONFIRMED BEARISH</v>
      </c>
      <c r="M2303" s="8">
        <f t="shared" si="353"/>
        <v>50</v>
      </c>
      <c r="N2303" s="8">
        <f t="shared" si="350"/>
        <v>0</v>
      </c>
      <c r="O2303" s="8">
        <f t="shared" si="351"/>
        <v>50</v>
      </c>
      <c r="P2303" s="8">
        <f t="shared" si="352"/>
        <v>0</v>
      </c>
      <c r="Q2303" s="9">
        <f t="shared" si="354"/>
        <v>25</v>
      </c>
      <c r="R2303" s="9">
        <f t="shared" si="355"/>
        <v>27.5</v>
      </c>
      <c r="S2303" s="9">
        <f t="shared" si="356"/>
        <v>20</v>
      </c>
      <c r="T2303" s="9">
        <f t="shared" si="357"/>
        <v>25</v>
      </c>
      <c r="U2303" s="8">
        <f t="shared" si="358"/>
        <v>24.166666666666668</v>
      </c>
      <c r="V2303" s="8">
        <f t="shared" si="359"/>
        <v>24.375</v>
      </c>
    </row>
    <row r="2304" spans="1:22" ht="13.5" x14ac:dyDescent="0.25">
      <c r="A2304" s="3">
        <f>RSI!A2304</f>
        <v>45646</v>
      </c>
      <c r="B2304" s="2">
        <f>RSI!B2304</f>
        <v>6.6029999999999998</v>
      </c>
      <c r="C2304" s="2">
        <f>RSI!I2304</f>
        <v>38.865357119611843</v>
      </c>
      <c r="D2304" s="2">
        <f>MACD!E2304</f>
        <v>4.6397927139567585E-3</v>
      </c>
      <c r="E2304" s="2">
        <f>MACD!F2304</f>
        <v>-1.8955649255296948E-2</v>
      </c>
      <c r="F2304" s="2">
        <f>'Moving Avg'!D2304</f>
        <v>6.6873000000000005</v>
      </c>
      <c r="G2304" s="2">
        <f>'Moving Avg'!F2304</f>
        <v>6.7130850000000013</v>
      </c>
      <c r="H2304" s="2">
        <f>'Moving Avg'!G2304</f>
        <v>6.7380919999999973</v>
      </c>
      <c r="I2304" s="2">
        <f>'Moving Avg'!H2304</f>
        <v>6.6356774999999981</v>
      </c>
      <c r="J2304" s="6" t="str">
        <f>OBV!F2304</f>
        <v>BEARISH</v>
      </c>
      <c r="K2304" s="6" t="str">
        <f>OBV!G2304</f>
        <v>WEAK</v>
      </c>
      <c r="L2304" s="6" t="str">
        <f>OBV!H2304</f>
        <v>CONFIRMED BEARISH</v>
      </c>
      <c r="M2304" s="8">
        <f t="shared" si="353"/>
        <v>50</v>
      </c>
      <c r="N2304" s="8">
        <f t="shared" si="350"/>
        <v>0</v>
      </c>
      <c r="O2304" s="8">
        <f t="shared" si="351"/>
        <v>50</v>
      </c>
      <c r="P2304" s="8">
        <f t="shared" si="352"/>
        <v>0</v>
      </c>
      <c r="Q2304" s="9">
        <f t="shared" si="354"/>
        <v>25</v>
      </c>
      <c r="R2304" s="9">
        <f t="shared" si="355"/>
        <v>27.5</v>
      </c>
      <c r="S2304" s="9">
        <f t="shared" si="356"/>
        <v>20</v>
      </c>
      <c r="T2304" s="9">
        <f t="shared" si="357"/>
        <v>25</v>
      </c>
      <c r="U2304" s="8">
        <f t="shared" si="358"/>
        <v>24.166666666666668</v>
      </c>
      <c r="V2304" s="8">
        <f t="shared" si="359"/>
        <v>24.375</v>
      </c>
    </row>
    <row r="2305" spans="1:22" ht="13.5" x14ac:dyDescent="0.25">
      <c r="A2305" s="3">
        <f>RSI!A2305</f>
        <v>45649</v>
      </c>
      <c r="B2305" s="2">
        <f>RSI!B2305</f>
        <v>6.6029999999999998</v>
      </c>
      <c r="C2305" s="2">
        <f>RSI!I2305</f>
        <v>38.865357119611851</v>
      </c>
      <c r="D2305" s="2">
        <f>MACD!E2305</f>
        <v>2.0850357515924678E-2</v>
      </c>
      <c r="E2305" s="2">
        <f>MACD!F2305</f>
        <v>-1.0994447901052624E-2</v>
      </c>
      <c r="F2305" s="2">
        <f>'Moving Avg'!D2305</f>
        <v>6.6592000000000002</v>
      </c>
      <c r="G2305" s="2">
        <f>'Moving Avg'!F2305</f>
        <v>6.7084000000000001</v>
      </c>
      <c r="H2305" s="2">
        <f>'Moving Avg'!G2305</f>
        <v>6.7349059999999987</v>
      </c>
      <c r="I2305" s="2">
        <f>'Moving Avg'!H2305</f>
        <v>6.6344129999999986</v>
      </c>
      <c r="J2305" s="6" t="str">
        <f>OBV!F2305</f>
        <v>BEARISH</v>
      </c>
      <c r="K2305" s="6" t="str">
        <f>OBV!G2305</f>
        <v>WEAK</v>
      </c>
      <c r="L2305" s="6" t="str">
        <f>OBV!H2305</f>
        <v>CONFIRMED BEARISH</v>
      </c>
      <c r="M2305" s="8">
        <f t="shared" si="353"/>
        <v>50</v>
      </c>
      <c r="N2305" s="8">
        <f t="shared" si="350"/>
        <v>0</v>
      </c>
      <c r="O2305" s="8">
        <f t="shared" si="351"/>
        <v>50</v>
      </c>
      <c r="P2305" s="8">
        <f t="shared" si="352"/>
        <v>0</v>
      </c>
      <c r="Q2305" s="9">
        <f t="shared" si="354"/>
        <v>25</v>
      </c>
      <c r="R2305" s="9">
        <f t="shared" si="355"/>
        <v>27.5</v>
      </c>
      <c r="S2305" s="9">
        <f t="shared" si="356"/>
        <v>20</v>
      </c>
      <c r="T2305" s="9">
        <f t="shared" si="357"/>
        <v>25</v>
      </c>
      <c r="U2305" s="8">
        <f t="shared" si="358"/>
        <v>24.166666666666668</v>
      </c>
      <c r="V2305" s="8">
        <f t="shared" si="359"/>
        <v>24.375</v>
      </c>
    </row>
    <row r="2306" spans="1:22" ht="13.5" x14ac:dyDescent="0.25">
      <c r="A2306" s="3">
        <f>RSI!A2306</f>
        <v>45650</v>
      </c>
      <c r="B2306" s="2">
        <f>RSI!B2306</f>
        <v>6.5937000000000001</v>
      </c>
      <c r="C2306" s="2">
        <f>RSI!I2306</f>
        <v>38.116497600440205</v>
      </c>
      <c r="D2306" s="2">
        <f>MACD!E2306</f>
        <v>3.7369741819279767E-2</v>
      </c>
      <c r="E2306" s="2">
        <f>MACD!F2306</f>
        <v>-1.3216099569861462E-3</v>
      </c>
      <c r="F2306" s="2">
        <f>'Moving Avg'!D2306</f>
        <v>6.6292400000000002</v>
      </c>
      <c r="G2306" s="2">
        <f>'Moving Avg'!F2306</f>
        <v>6.7055899999999991</v>
      </c>
      <c r="H2306" s="2">
        <f>'Moving Avg'!G2306</f>
        <v>6.7304119999999985</v>
      </c>
      <c r="I2306" s="2">
        <f>'Moving Avg'!H2306</f>
        <v>6.6337104999999985</v>
      </c>
      <c r="J2306" s="6" t="str">
        <f>OBV!F2306</f>
        <v>BEARISH</v>
      </c>
      <c r="K2306" s="6" t="str">
        <f>OBV!G2306</f>
        <v>WEAK</v>
      </c>
      <c r="L2306" s="6" t="str">
        <f>OBV!H2306</f>
        <v>CONFIRMED BEARISH</v>
      </c>
      <c r="M2306" s="8">
        <f t="shared" si="353"/>
        <v>50</v>
      </c>
      <c r="N2306" s="8">
        <f t="shared" ref="N2306:N2369" si="360">IF(E2306-D2306&gt;0.02, 100, IF(E2306-D2306&lt;0,0,45))</f>
        <v>0</v>
      </c>
      <c r="O2306" s="8">
        <f t="shared" ref="O2306:O2369" si="361">IF(F2306-I2306&gt;10,100,IF(F2306-I2306&gt;5,75, IF(F2306-I2306&gt;0,50,0)))</f>
        <v>0</v>
      </c>
      <c r="P2306" s="8">
        <f t="shared" ref="P2306:P2369" si="362">IF(L2306="confirmed bullish", 34, IF(L2306="bullish divergence",17, 0))+IF(J2306="bullish",33,IF(J2306="bearish",0,16.5))+IF(K2306="strong",33,IF(K2306="weak",0,16.5))</f>
        <v>0</v>
      </c>
      <c r="Q2306" s="9">
        <f t="shared" si="354"/>
        <v>17.5</v>
      </c>
      <c r="R2306" s="9">
        <f t="shared" si="355"/>
        <v>10</v>
      </c>
      <c r="S2306" s="9">
        <f t="shared" si="356"/>
        <v>7.5</v>
      </c>
      <c r="T2306" s="9">
        <f t="shared" si="357"/>
        <v>12.5</v>
      </c>
      <c r="U2306" s="8">
        <f t="shared" si="358"/>
        <v>11.666666666666666</v>
      </c>
      <c r="V2306" s="8">
        <f t="shared" si="359"/>
        <v>11.875</v>
      </c>
    </row>
    <row r="2307" spans="1:22" ht="13.5" x14ac:dyDescent="0.25">
      <c r="A2307" s="3">
        <f>RSI!A2307</f>
        <v>45651</v>
      </c>
      <c r="B2307" s="2">
        <f>RSI!B2307</f>
        <v>6.5281000000000002</v>
      </c>
      <c r="C2307" s="2">
        <f>RSI!I2307</f>
        <v>33.24982011664423</v>
      </c>
      <c r="D2307" s="2">
        <f>MACD!E2307</f>
        <v>5.5433991722829035E-2</v>
      </c>
      <c r="E2307" s="2">
        <f>MACD!F2307</f>
        <v>1.0029510378976892E-2</v>
      </c>
      <c r="F2307" s="2">
        <f>'Moving Avg'!D2307</f>
        <v>6.5861599999999996</v>
      </c>
      <c r="G2307" s="2">
        <f>'Moving Avg'!F2307</f>
        <v>6.6971599999999993</v>
      </c>
      <c r="H2307" s="2">
        <f>'Moving Avg'!G2307</f>
        <v>6.7244179999999982</v>
      </c>
      <c r="I2307" s="2">
        <f>'Moving Avg'!H2307</f>
        <v>6.6320714999999977</v>
      </c>
      <c r="J2307" s="6" t="str">
        <f>OBV!F2307</f>
        <v>BEARISH</v>
      </c>
      <c r="K2307" s="6" t="str">
        <f>OBV!G2307</f>
        <v>WEAK</v>
      </c>
      <c r="L2307" s="6" t="str">
        <f>OBV!H2307</f>
        <v>CONFIRMED BEARISH</v>
      </c>
      <c r="M2307" s="8">
        <f t="shared" ref="M2307:M2370" si="363">IF(C2307&lt;30,100, IF(C2307&gt;70, 0, 50))</f>
        <v>50</v>
      </c>
      <c r="N2307" s="8">
        <f t="shared" si="360"/>
        <v>0</v>
      </c>
      <c r="O2307" s="8">
        <f t="shared" si="361"/>
        <v>0</v>
      </c>
      <c r="P2307" s="8">
        <f t="shared" si="362"/>
        <v>0</v>
      </c>
      <c r="Q2307" s="9">
        <f t="shared" ref="Q2307:Q2370" si="364">0.35*M2307+N2307*0.35+O2307*0.15+P2307*0.15</f>
        <v>17.5</v>
      </c>
      <c r="R2307" s="9">
        <f t="shared" ref="R2307:R2370" si="365">M2307*0.2+N2307*0.2+O2307*0.35+P2307*0.25</f>
        <v>10</v>
      </c>
      <c r="S2307" s="9">
        <f t="shared" ref="S2307:S2370" si="366">M2307*0.15+N2307*0.15+O2307*0.25+P2307*0.45</f>
        <v>7.5</v>
      </c>
      <c r="T2307" s="9">
        <f t="shared" ref="T2307:T2370" si="367">0.25*SUM(M2307:P2307)</f>
        <v>12.5</v>
      </c>
      <c r="U2307" s="8">
        <f t="shared" ref="U2307:U2370" si="368">SUM(Q2307:S2307)/3</f>
        <v>11.666666666666666</v>
      </c>
      <c r="V2307" s="8">
        <f t="shared" ref="V2307:V2370" si="369">SUM(Q2307:T2307)/4</f>
        <v>11.875</v>
      </c>
    </row>
    <row r="2308" spans="1:22" ht="13.5" x14ac:dyDescent="0.25">
      <c r="A2308" s="3">
        <f>RSI!A2308</f>
        <v>45652</v>
      </c>
      <c r="B2308" s="2">
        <f>RSI!B2308</f>
        <v>6.6685999999999996</v>
      </c>
      <c r="C2308" s="2">
        <f>RSI!I2308</f>
        <v>48.435319482734968</v>
      </c>
      <c r="D2308" s="2">
        <f>MACD!E2308</f>
        <v>6.276884288118989E-2</v>
      </c>
      <c r="E2308" s="2">
        <f>MACD!F2308</f>
        <v>2.0577376879419493E-2</v>
      </c>
      <c r="F2308" s="2">
        <f>'Moving Avg'!D2308</f>
        <v>6.5992800000000003</v>
      </c>
      <c r="G2308" s="2">
        <f>'Moving Avg'!F2308</f>
        <v>6.6957549999999983</v>
      </c>
      <c r="H2308" s="2">
        <f>'Moving Avg'!G2308</f>
        <v>6.7212339999999982</v>
      </c>
      <c r="I2308" s="2">
        <f>'Moving Avg'!H2308</f>
        <v>6.6316029999999966</v>
      </c>
      <c r="J2308" s="6" t="str">
        <f>OBV!F2308</f>
        <v>BULLISH</v>
      </c>
      <c r="K2308" s="6" t="str">
        <f>OBV!G2308</f>
        <v>STRONG</v>
      </c>
      <c r="L2308" s="6" t="str">
        <f>OBV!H2308</f>
        <v>CONFIRMED BULLISH</v>
      </c>
      <c r="M2308" s="8">
        <f t="shared" si="363"/>
        <v>50</v>
      </c>
      <c r="N2308" s="8">
        <f t="shared" si="360"/>
        <v>0</v>
      </c>
      <c r="O2308" s="8">
        <f t="shared" si="361"/>
        <v>0</v>
      </c>
      <c r="P2308" s="8">
        <f t="shared" si="362"/>
        <v>100</v>
      </c>
      <c r="Q2308" s="9">
        <f t="shared" si="364"/>
        <v>32.5</v>
      </c>
      <c r="R2308" s="9">
        <f t="shared" si="365"/>
        <v>35</v>
      </c>
      <c r="S2308" s="9">
        <f t="shared" si="366"/>
        <v>52.5</v>
      </c>
      <c r="T2308" s="9">
        <f t="shared" si="367"/>
        <v>37.5</v>
      </c>
      <c r="U2308" s="8">
        <f t="shared" si="368"/>
        <v>40</v>
      </c>
      <c r="V2308" s="8">
        <f t="shared" si="369"/>
        <v>39.375</v>
      </c>
    </row>
    <row r="2309" spans="1:22" ht="13.5" x14ac:dyDescent="0.25">
      <c r="A2309" s="3">
        <f>RSI!A2309</f>
        <v>45653</v>
      </c>
      <c r="B2309" s="2">
        <f>RSI!B2309</f>
        <v>6.6498999999999997</v>
      </c>
      <c r="C2309" s="2">
        <f>RSI!I2309</f>
        <v>46.905806352636006</v>
      </c>
      <c r="D2309" s="2">
        <f>MACD!E2309</f>
        <v>5.4620149710318699E-2</v>
      </c>
      <c r="E2309" s="2">
        <f>MACD!F2309</f>
        <v>2.7385931445599337E-2</v>
      </c>
      <c r="F2309" s="2">
        <f>'Moving Avg'!D2309</f>
        <v>6.6086600000000004</v>
      </c>
      <c r="G2309" s="2">
        <f>'Moving Avg'!F2309</f>
        <v>6.6934149999999972</v>
      </c>
      <c r="H2309" s="2">
        <f>'Moving Avg'!G2309</f>
        <v>6.7193620000000003</v>
      </c>
      <c r="I2309" s="2">
        <f>'Moving Avg'!H2309</f>
        <v>6.6309004999999956</v>
      </c>
      <c r="J2309" s="6" t="str">
        <f>OBV!F2309</f>
        <v>BEARISH</v>
      </c>
      <c r="K2309" s="6" t="str">
        <f>OBV!G2309</f>
        <v>WEAK</v>
      </c>
      <c r="L2309" s="6" t="str">
        <f>OBV!H2309</f>
        <v>BEARISH DIVERGENCE</v>
      </c>
      <c r="M2309" s="8">
        <f t="shared" si="363"/>
        <v>50</v>
      </c>
      <c r="N2309" s="8">
        <f t="shared" si="360"/>
        <v>0</v>
      </c>
      <c r="O2309" s="8">
        <f t="shared" si="361"/>
        <v>0</v>
      </c>
      <c r="P2309" s="8">
        <f t="shared" si="362"/>
        <v>0</v>
      </c>
      <c r="Q2309" s="9">
        <f t="shared" si="364"/>
        <v>17.5</v>
      </c>
      <c r="R2309" s="9">
        <f t="shared" si="365"/>
        <v>10</v>
      </c>
      <c r="S2309" s="9">
        <f t="shared" si="366"/>
        <v>7.5</v>
      </c>
      <c r="T2309" s="9">
        <f t="shared" si="367"/>
        <v>12.5</v>
      </c>
      <c r="U2309" s="8">
        <f t="shared" si="368"/>
        <v>11.666666666666666</v>
      </c>
      <c r="V2309" s="8">
        <f t="shared" si="369"/>
        <v>11.875</v>
      </c>
    </row>
    <row r="2310" spans="1:22" ht="13.5" x14ac:dyDescent="0.25">
      <c r="A2310" s="3">
        <f>RSI!A2310</f>
        <v>45656</v>
      </c>
      <c r="B2310" s="2">
        <f>RSI!B2310</f>
        <v>6.6498999999999997</v>
      </c>
      <c r="C2310" s="2">
        <f>RSI!I2310</f>
        <v>46.905806352636006</v>
      </c>
      <c r="D2310" s="2">
        <f>MACD!E2310</f>
        <v>5.8010545092566979E-2</v>
      </c>
      <c r="E2310" s="2">
        <f>MACD!F2310</f>
        <v>3.3510854174992867E-2</v>
      </c>
      <c r="F2310" s="2">
        <f>'Moving Avg'!D2310</f>
        <v>6.6180399999999988</v>
      </c>
      <c r="G2310" s="2">
        <f>'Moving Avg'!F2310</f>
        <v>6.6934149999999972</v>
      </c>
      <c r="H2310" s="2">
        <f>'Moving Avg'!G2310</f>
        <v>6.7167399999999988</v>
      </c>
      <c r="I2310" s="2">
        <f>'Moving Avg'!H2310</f>
        <v>6.6300579999999947</v>
      </c>
      <c r="J2310" s="6" t="str">
        <f>OBV!F2310</f>
        <v>BEARISH</v>
      </c>
      <c r="K2310" s="6" t="str">
        <f>OBV!G2310</f>
        <v>WEAK</v>
      </c>
      <c r="L2310" s="6" t="str">
        <f>OBV!H2310</f>
        <v>BEARISH DIVERGENCE</v>
      </c>
      <c r="M2310" s="8">
        <f t="shared" si="363"/>
        <v>50</v>
      </c>
      <c r="N2310" s="8">
        <f t="shared" si="360"/>
        <v>0</v>
      </c>
      <c r="O2310" s="8">
        <f t="shared" si="361"/>
        <v>0</v>
      </c>
      <c r="P2310" s="8">
        <f t="shared" si="362"/>
        <v>0</v>
      </c>
      <c r="Q2310" s="9">
        <f t="shared" si="364"/>
        <v>17.5</v>
      </c>
      <c r="R2310" s="9">
        <f t="shared" si="365"/>
        <v>10</v>
      </c>
      <c r="S2310" s="9">
        <f t="shared" si="366"/>
        <v>7.5</v>
      </c>
      <c r="T2310" s="9">
        <f t="shared" si="367"/>
        <v>12.5</v>
      </c>
      <c r="U2310" s="8">
        <f t="shared" si="368"/>
        <v>11.666666666666666</v>
      </c>
      <c r="V2310" s="8">
        <f t="shared" si="369"/>
        <v>11.875</v>
      </c>
    </row>
    <row r="2311" spans="1:22" ht="13.5" x14ac:dyDescent="0.25">
      <c r="A2311" s="3">
        <f>RSI!A2311</f>
        <v>45657</v>
      </c>
      <c r="B2311" s="2">
        <f>RSI!B2311</f>
        <v>6.6779999999999999</v>
      </c>
      <c r="C2311" s="2">
        <f>RSI!I2311</f>
        <v>49.675335917243189</v>
      </c>
      <c r="D2311" s="2">
        <f>MACD!E2311</f>
        <v>5.8990934123188232E-2</v>
      </c>
      <c r="E2311" s="2">
        <f>MACD!F2311</f>
        <v>3.8606870164631941E-2</v>
      </c>
      <c r="F2311" s="2">
        <f>'Moving Avg'!D2311</f>
        <v>6.6348999999999991</v>
      </c>
      <c r="G2311" s="2">
        <f>'Moving Avg'!F2311</f>
        <v>6.6929499999999988</v>
      </c>
      <c r="H2311" s="2">
        <f>'Moving Avg'!G2311</f>
        <v>6.7146799999999995</v>
      </c>
      <c r="I2311" s="2">
        <f>'Moving Avg'!H2311</f>
        <v>6.6297304999999938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  <c r="M2311" s="8">
        <f t="shared" si="363"/>
        <v>50</v>
      </c>
      <c r="N2311" s="8">
        <f t="shared" si="360"/>
        <v>0</v>
      </c>
      <c r="O2311" s="8">
        <f t="shared" si="361"/>
        <v>50</v>
      </c>
      <c r="P2311" s="8">
        <f t="shared" si="362"/>
        <v>100</v>
      </c>
      <c r="Q2311" s="9">
        <f t="shared" si="364"/>
        <v>40</v>
      </c>
      <c r="R2311" s="9">
        <f t="shared" si="365"/>
        <v>52.5</v>
      </c>
      <c r="S2311" s="9">
        <f t="shared" si="366"/>
        <v>65</v>
      </c>
      <c r="T2311" s="9">
        <f t="shared" si="367"/>
        <v>50</v>
      </c>
      <c r="U2311" s="8">
        <f t="shared" si="368"/>
        <v>52.5</v>
      </c>
      <c r="V2311" s="8">
        <f t="shared" si="369"/>
        <v>51.875</v>
      </c>
    </row>
    <row r="2312" spans="1:22" ht="13.5" x14ac:dyDescent="0.25">
      <c r="A2312" s="3">
        <f>RSI!A2312</f>
        <v>45659</v>
      </c>
      <c r="B2312" s="2">
        <f>RSI!B2312</f>
        <v>6.5468000000000002</v>
      </c>
      <c r="C2312" s="2">
        <f>RSI!I2312</f>
        <v>39.353545430705552</v>
      </c>
      <c r="D2312" s="2">
        <f>MACD!E2312</f>
        <v>6.9551741094493025E-2</v>
      </c>
      <c r="E2312" s="2">
        <f>MACD!F2312</f>
        <v>4.4795844350604158E-2</v>
      </c>
      <c r="F2312" s="2">
        <f>'Moving Avg'!D2312</f>
        <v>6.6386399999999997</v>
      </c>
      <c r="G2312" s="2">
        <f>'Moving Avg'!F2312</f>
        <v>6.6877949999999986</v>
      </c>
      <c r="H2312" s="2">
        <f>'Moving Avg'!G2312</f>
        <v>6.7101840000000017</v>
      </c>
      <c r="I2312" s="2">
        <f>'Moving Avg'!H2312</f>
        <v>6.6293554999999946</v>
      </c>
      <c r="J2312" s="6" t="str">
        <f>OBV!F2312</f>
        <v>BULLISH</v>
      </c>
      <c r="K2312" s="6" t="str">
        <f>OBV!G2312</f>
        <v>STRONG</v>
      </c>
      <c r="L2312" s="6" t="str">
        <f>OBV!H2312</f>
        <v>CONFIRMED BULLISH</v>
      </c>
      <c r="M2312" s="8">
        <f t="shared" si="363"/>
        <v>50</v>
      </c>
      <c r="N2312" s="8">
        <f t="shared" si="360"/>
        <v>0</v>
      </c>
      <c r="O2312" s="8">
        <f t="shared" si="361"/>
        <v>50</v>
      </c>
      <c r="P2312" s="8">
        <f t="shared" si="362"/>
        <v>100</v>
      </c>
      <c r="Q2312" s="9">
        <f t="shared" si="364"/>
        <v>40</v>
      </c>
      <c r="R2312" s="9">
        <f t="shared" si="365"/>
        <v>52.5</v>
      </c>
      <c r="S2312" s="9">
        <f t="shared" si="366"/>
        <v>65</v>
      </c>
      <c r="T2312" s="9">
        <f t="shared" si="367"/>
        <v>50</v>
      </c>
      <c r="U2312" s="8">
        <f t="shared" si="368"/>
        <v>52.5</v>
      </c>
      <c r="V2312" s="8">
        <f t="shared" si="369"/>
        <v>51.875</v>
      </c>
    </row>
    <row r="2313" spans="1:22" ht="13.5" x14ac:dyDescent="0.25">
      <c r="A2313" s="3">
        <f>RSI!A2313</f>
        <v>45660</v>
      </c>
      <c r="B2313" s="2">
        <f>RSI!B2313</f>
        <v>6.6029999999999998</v>
      </c>
      <c r="C2313" s="2">
        <f>RSI!I2313</f>
        <v>44.658172833540725</v>
      </c>
      <c r="D2313" s="2">
        <f>MACD!E2313</f>
        <v>5.3496513039595683E-2</v>
      </c>
      <c r="E2313" s="2">
        <f>MACD!F2313</f>
        <v>4.6535978088402465E-2</v>
      </c>
      <c r="F2313" s="2">
        <f>'Moving Avg'!D2313</f>
        <v>6.6255199999999999</v>
      </c>
      <c r="G2313" s="2">
        <f>'Moving Avg'!F2313</f>
        <v>6.6760849999999987</v>
      </c>
      <c r="H2313" s="2">
        <f>'Moving Avg'!G2313</f>
        <v>6.7069980000000022</v>
      </c>
      <c r="I2313" s="2">
        <f>'Moving Avg'!H2313</f>
        <v>6.6288869999999953</v>
      </c>
      <c r="J2313" s="6" t="str">
        <f>OBV!F2313</f>
        <v>BEARISH</v>
      </c>
      <c r="K2313" s="6" t="str">
        <f>OBV!G2313</f>
        <v>WEAK</v>
      </c>
      <c r="L2313" s="6" t="str">
        <f>OBV!H2313</f>
        <v>CONFIRMED BEARISH</v>
      </c>
      <c r="M2313" s="8">
        <f t="shared" si="363"/>
        <v>50</v>
      </c>
      <c r="N2313" s="8">
        <f t="shared" si="360"/>
        <v>0</v>
      </c>
      <c r="O2313" s="8">
        <f t="shared" si="361"/>
        <v>0</v>
      </c>
      <c r="P2313" s="8">
        <f t="shared" si="362"/>
        <v>0</v>
      </c>
      <c r="Q2313" s="9">
        <f t="shared" si="364"/>
        <v>17.5</v>
      </c>
      <c r="R2313" s="9">
        <f t="shared" si="365"/>
        <v>10</v>
      </c>
      <c r="S2313" s="9">
        <f t="shared" si="366"/>
        <v>7.5</v>
      </c>
      <c r="T2313" s="9">
        <f t="shared" si="367"/>
        <v>12.5</v>
      </c>
      <c r="U2313" s="8">
        <f t="shared" si="368"/>
        <v>11.666666666666666</v>
      </c>
      <c r="V2313" s="8">
        <f t="shared" si="369"/>
        <v>11.875</v>
      </c>
    </row>
    <row r="2314" spans="1:22" ht="13.5" x14ac:dyDescent="0.25">
      <c r="A2314" s="3">
        <f>RSI!A2314</f>
        <v>45663</v>
      </c>
      <c r="B2314" s="2">
        <f>RSI!B2314</f>
        <v>6.4905999999999997</v>
      </c>
      <c r="C2314" s="2">
        <f>RSI!I2314</f>
        <v>37.57863170116876</v>
      </c>
      <c r="D2314" s="2">
        <f>MACD!E2314</f>
        <v>4.8633909714082435E-2</v>
      </c>
      <c r="E2314" s="2">
        <f>MACD!F2314</f>
        <v>4.6955564413538459E-2</v>
      </c>
      <c r="F2314" s="2">
        <f>'Moving Avg'!D2314</f>
        <v>6.5936599999999999</v>
      </c>
      <c r="G2314" s="2">
        <f>'Moving Avg'!F2314</f>
        <v>6.6615649999999986</v>
      </c>
      <c r="H2314" s="2">
        <f>'Moving Avg'!G2314</f>
        <v>6.7011900000000013</v>
      </c>
      <c r="I2314" s="2">
        <f>'Moving Avg'!H2314</f>
        <v>6.6278564999999965</v>
      </c>
      <c r="J2314" s="6" t="str">
        <f>OBV!F2314</f>
        <v>BEARISH</v>
      </c>
      <c r="K2314" s="6" t="str">
        <f>OBV!G2314</f>
        <v>WEAK</v>
      </c>
      <c r="L2314" s="6" t="str">
        <f>OBV!H2314</f>
        <v>CONFIRMED BEARISH</v>
      </c>
      <c r="M2314" s="8">
        <f t="shared" si="363"/>
        <v>50</v>
      </c>
      <c r="N2314" s="8">
        <f t="shared" si="360"/>
        <v>0</v>
      </c>
      <c r="O2314" s="8">
        <f t="shared" si="361"/>
        <v>0</v>
      </c>
      <c r="P2314" s="8">
        <f t="shared" si="362"/>
        <v>0</v>
      </c>
      <c r="Q2314" s="9">
        <f t="shared" si="364"/>
        <v>17.5</v>
      </c>
      <c r="R2314" s="9">
        <f t="shared" si="365"/>
        <v>10</v>
      </c>
      <c r="S2314" s="9">
        <f t="shared" si="366"/>
        <v>7.5</v>
      </c>
      <c r="T2314" s="9">
        <f t="shared" si="367"/>
        <v>12.5</v>
      </c>
      <c r="U2314" s="8">
        <f t="shared" si="368"/>
        <v>11.666666666666666</v>
      </c>
      <c r="V2314" s="8">
        <f t="shared" si="369"/>
        <v>11.875</v>
      </c>
    </row>
    <row r="2315" spans="1:22" ht="13.5" x14ac:dyDescent="0.25">
      <c r="A2315" s="3">
        <f>RSI!A2315</f>
        <v>45664</v>
      </c>
      <c r="B2315" s="2">
        <f>RSI!B2315</f>
        <v>6.4905999999999997</v>
      </c>
      <c r="C2315" s="2">
        <f>RSI!I2315</f>
        <v>37.57863170116876</v>
      </c>
      <c r="D2315" s="2">
        <f>MACD!E2315</f>
        <v>4.5550856855470556E-2</v>
      </c>
      <c r="E2315" s="2">
        <f>MACD!F2315</f>
        <v>4.6674622901924881E-2</v>
      </c>
      <c r="F2315" s="2">
        <f>'Moving Avg'!D2315</f>
        <v>6.5617999999999999</v>
      </c>
      <c r="G2315" s="2">
        <f>'Moving Avg'!F2315</f>
        <v>6.6475149999999985</v>
      </c>
      <c r="H2315" s="2">
        <f>'Moving Avg'!G2315</f>
        <v>6.6961320000000013</v>
      </c>
      <c r="I2315" s="2">
        <f>'Moving Avg'!H2315</f>
        <v>6.6268259999999977</v>
      </c>
      <c r="J2315" s="6" t="str">
        <f>OBV!F2315</f>
        <v>BEARISH</v>
      </c>
      <c r="K2315" s="6" t="str">
        <f>OBV!G2315</f>
        <v>WEAK</v>
      </c>
      <c r="L2315" s="6" t="str">
        <f>OBV!H2315</f>
        <v>CONFIRMED BEARISH</v>
      </c>
      <c r="M2315" s="8">
        <f t="shared" si="363"/>
        <v>50</v>
      </c>
      <c r="N2315" s="8">
        <f t="shared" si="360"/>
        <v>45</v>
      </c>
      <c r="O2315" s="8">
        <f t="shared" si="361"/>
        <v>0</v>
      </c>
      <c r="P2315" s="8">
        <f t="shared" si="362"/>
        <v>0</v>
      </c>
      <c r="Q2315" s="9">
        <f t="shared" si="364"/>
        <v>33.25</v>
      </c>
      <c r="R2315" s="9">
        <f t="shared" si="365"/>
        <v>19</v>
      </c>
      <c r="S2315" s="9">
        <f t="shared" si="366"/>
        <v>14.25</v>
      </c>
      <c r="T2315" s="9">
        <f t="shared" si="367"/>
        <v>23.75</v>
      </c>
      <c r="U2315" s="8">
        <f t="shared" si="368"/>
        <v>22.166666666666668</v>
      </c>
      <c r="V2315" s="8">
        <f t="shared" si="369"/>
        <v>22.5625</v>
      </c>
    </row>
    <row r="2316" spans="1:22" ht="13.5" x14ac:dyDescent="0.25">
      <c r="A2316" s="3">
        <f>RSI!A2316</f>
        <v>45665</v>
      </c>
      <c r="B2316" s="2">
        <f>RSI!B2316</f>
        <v>6.5094000000000003</v>
      </c>
      <c r="C2316" s="2">
        <f>RSI!I2316</f>
        <v>39.440909259813722</v>
      </c>
      <c r="D2316" s="2">
        <f>MACD!E2316</f>
        <v>4.1073811375300195E-2</v>
      </c>
      <c r="E2316" s="2">
        <f>MACD!F2316</f>
        <v>4.5554460596599941E-2</v>
      </c>
      <c r="F2316" s="2">
        <f>'Moving Avg'!D2316</f>
        <v>6.5280800000000001</v>
      </c>
      <c r="G2316" s="2">
        <f>'Moving Avg'!F2316</f>
        <v>6.6339349999999992</v>
      </c>
      <c r="H2316" s="2">
        <f>'Moving Avg'!G2316</f>
        <v>6.6914500000000006</v>
      </c>
      <c r="I2316" s="2">
        <f>'Moving Avg'!H2316</f>
        <v>6.6258424999999965</v>
      </c>
      <c r="J2316" s="6" t="str">
        <f>OBV!F2316</f>
        <v>BULLISH</v>
      </c>
      <c r="K2316" s="6" t="str">
        <f>OBV!G2316</f>
        <v>STRONG</v>
      </c>
      <c r="L2316" s="6" t="str">
        <f>OBV!H2316</f>
        <v>BULLISH DIVERGENCE</v>
      </c>
      <c r="M2316" s="8">
        <f t="shared" si="363"/>
        <v>50</v>
      </c>
      <c r="N2316" s="8">
        <f t="shared" si="360"/>
        <v>45</v>
      </c>
      <c r="O2316" s="8">
        <f t="shared" si="361"/>
        <v>0</v>
      </c>
      <c r="P2316" s="8">
        <f t="shared" si="362"/>
        <v>83</v>
      </c>
      <c r="Q2316" s="9">
        <f t="shared" si="364"/>
        <v>45.7</v>
      </c>
      <c r="R2316" s="9">
        <f t="shared" si="365"/>
        <v>39.75</v>
      </c>
      <c r="S2316" s="9">
        <f t="shared" si="366"/>
        <v>51.6</v>
      </c>
      <c r="T2316" s="9">
        <f t="shared" si="367"/>
        <v>44.5</v>
      </c>
      <c r="U2316" s="8">
        <f t="shared" si="368"/>
        <v>45.683333333333337</v>
      </c>
      <c r="V2316" s="8">
        <f t="shared" si="369"/>
        <v>45.387500000000003</v>
      </c>
    </row>
    <row r="2317" spans="1:22" ht="13.5" x14ac:dyDescent="0.25">
      <c r="A2317" s="3">
        <f>RSI!A2317</f>
        <v>45666</v>
      </c>
      <c r="B2317" s="2">
        <f>RSI!B2317</f>
        <v>6.4438000000000004</v>
      </c>
      <c r="C2317" s="2">
        <f>RSI!I2317</f>
        <v>35.464956378204633</v>
      </c>
      <c r="D2317" s="2">
        <f>MACD!E2317</f>
        <v>3.2825712365191606E-2</v>
      </c>
      <c r="E2317" s="2">
        <f>MACD!F2317</f>
        <v>4.3008710950318274E-2</v>
      </c>
      <c r="F2317" s="2">
        <f>'Moving Avg'!D2317</f>
        <v>6.5074799999999993</v>
      </c>
      <c r="G2317" s="2">
        <f>'Moving Avg'!F2317</f>
        <v>6.6175449999999998</v>
      </c>
      <c r="H2317" s="2">
        <f>'Moving Avg'!G2317</f>
        <v>6.6837700000000018</v>
      </c>
      <c r="I2317" s="2">
        <f>'Moving Avg'!H2317</f>
        <v>6.6239694999999976</v>
      </c>
      <c r="J2317" s="6" t="str">
        <f>OBV!F2317</f>
        <v>BULLISH</v>
      </c>
      <c r="K2317" s="6" t="str">
        <f>OBV!G2317</f>
        <v>STRONG</v>
      </c>
      <c r="L2317" s="6" t="str">
        <f>OBV!H2317</f>
        <v>BULLISH DIVERGENCE</v>
      </c>
      <c r="M2317" s="8">
        <f t="shared" si="363"/>
        <v>50</v>
      </c>
      <c r="N2317" s="8">
        <f t="shared" si="360"/>
        <v>45</v>
      </c>
      <c r="O2317" s="8">
        <f t="shared" si="361"/>
        <v>0</v>
      </c>
      <c r="P2317" s="8">
        <f t="shared" si="362"/>
        <v>83</v>
      </c>
      <c r="Q2317" s="9">
        <f t="shared" si="364"/>
        <v>45.7</v>
      </c>
      <c r="R2317" s="9">
        <f t="shared" si="365"/>
        <v>39.75</v>
      </c>
      <c r="S2317" s="9">
        <f t="shared" si="366"/>
        <v>51.6</v>
      </c>
      <c r="T2317" s="9">
        <f t="shared" si="367"/>
        <v>44.5</v>
      </c>
      <c r="U2317" s="8">
        <f t="shared" si="368"/>
        <v>45.683333333333337</v>
      </c>
      <c r="V2317" s="8">
        <f t="shared" si="369"/>
        <v>45.387500000000003</v>
      </c>
    </row>
    <row r="2318" spans="1:22" ht="13.5" x14ac:dyDescent="0.25">
      <c r="A2318" s="3">
        <f>RSI!A2318</f>
        <v>45667</v>
      </c>
      <c r="B2318" s="2">
        <f>RSI!B2318</f>
        <v>6.5561999999999996</v>
      </c>
      <c r="C2318" s="2">
        <f>RSI!I2318</f>
        <v>45.586527042684708</v>
      </c>
      <c r="D2318" s="2">
        <f>MACD!E2318</f>
        <v>4.023958678900641E-2</v>
      </c>
      <c r="E2318" s="2">
        <f>MACD!F2318</f>
        <v>4.2454886118055903E-2</v>
      </c>
      <c r="F2318" s="2">
        <f>'Moving Avg'!D2318</f>
        <v>6.4981200000000001</v>
      </c>
      <c r="G2318" s="2">
        <f>'Moving Avg'!F2318</f>
        <v>6.6063050000000008</v>
      </c>
      <c r="H2318" s="2">
        <f>'Moving Avg'!G2318</f>
        <v>6.6800240000000022</v>
      </c>
      <c r="I2318" s="2">
        <f>'Moving Avg'!H2318</f>
        <v>6.6228454999999977</v>
      </c>
      <c r="J2318" s="6" t="str">
        <f>OBV!F2318</f>
        <v>BULLISH</v>
      </c>
      <c r="K2318" s="6" t="str">
        <f>OBV!G2318</f>
        <v>STRONG</v>
      </c>
      <c r="L2318" s="6" t="str">
        <f>OBV!H2318</f>
        <v>BULLISH DIVERGENCE</v>
      </c>
      <c r="M2318" s="8">
        <f t="shared" si="363"/>
        <v>50</v>
      </c>
      <c r="N2318" s="8">
        <f t="shared" si="360"/>
        <v>45</v>
      </c>
      <c r="O2318" s="8">
        <f t="shared" si="361"/>
        <v>0</v>
      </c>
      <c r="P2318" s="8">
        <f t="shared" si="362"/>
        <v>83</v>
      </c>
      <c r="Q2318" s="9">
        <f t="shared" si="364"/>
        <v>45.7</v>
      </c>
      <c r="R2318" s="9">
        <f t="shared" si="365"/>
        <v>39.75</v>
      </c>
      <c r="S2318" s="9">
        <f t="shared" si="366"/>
        <v>51.6</v>
      </c>
      <c r="T2318" s="9">
        <f t="shared" si="367"/>
        <v>44.5</v>
      </c>
      <c r="U2318" s="8">
        <f t="shared" si="368"/>
        <v>45.683333333333337</v>
      </c>
      <c r="V2318" s="8">
        <f t="shared" si="369"/>
        <v>45.387500000000003</v>
      </c>
    </row>
    <row r="2319" spans="1:22" ht="13.5" x14ac:dyDescent="0.25">
      <c r="A2319" s="3">
        <f>RSI!A2319</f>
        <v>45670</v>
      </c>
      <c r="B2319" s="2">
        <f>RSI!B2319</f>
        <v>6.5</v>
      </c>
      <c r="C2319" s="2">
        <f>RSI!I2319</f>
        <v>42.036485836653938</v>
      </c>
      <c r="D2319" s="2">
        <f>MACD!E2319</f>
        <v>4.8156558639130154E-2</v>
      </c>
      <c r="E2319" s="2">
        <f>MACD!F2319</f>
        <v>4.3595220622270753E-2</v>
      </c>
      <c r="F2319" s="2">
        <f>'Moving Avg'!D2319</f>
        <v>6.5</v>
      </c>
      <c r="G2319" s="2">
        <f>'Moving Avg'!F2319</f>
        <v>6.5974050000000002</v>
      </c>
      <c r="H2319" s="2">
        <f>'Moving Avg'!G2319</f>
        <v>6.6760900000000012</v>
      </c>
      <c r="I2319" s="2">
        <f>'Moving Avg'!H2319</f>
        <v>6.6212999999999962</v>
      </c>
      <c r="J2319" s="6" t="str">
        <f>OBV!F2319</f>
        <v>BULLISH</v>
      </c>
      <c r="K2319" s="6" t="str">
        <f>OBV!G2319</f>
        <v>STRONG</v>
      </c>
      <c r="L2319" s="6" t="str">
        <f>OBV!H2319</f>
        <v>CONFIRMED BULLISH</v>
      </c>
      <c r="M2319" s="8">
        <f t="shared" si="363"/>
        <v>50</v>
      </c>
      <c r="N2319" s="8">
        <f t="shared" si="360"/>
        <v>0</v>
      </c>
      <c r="O2319" s="8">
        <f t="shared" si="361"/>
        <v>0</v>
      </c>
      <c r="P2319" s="8">
        <f t="shared" si="362"/>
        <v>100</v>
      </c>
      <c r="Q2319" s="9">
        <f t="shared" si="364"/>
        <v>32.5</v>
      </c>
      <c r="R2319" s="9">
        <f t="shared" si="365"/>
        <v>35</v>
      </c>
      <c r="S2319" s="9">
        <f t="shared" si="366"/>
        <v>52.5</v>
      </c>
      <c r="T2319" s="9">
        <f t="shared" si="367"/>
        <v>37.5</v>
      </c>
      <c r="U2319" s="8">
        <f t="shared" si="368"/>
        <v>40</v>
      </c>
      <c r="V2319" s="8">
        <f t="shared" si="369"/>
        <v>39.375</v>
      </c>
    </row>
    <row r="2320" spans="1:22" ht="13.5" x14ac:dyDescent="0.25">
      <c r="A2320" s="3">
        <f>RSI!A2320</f>
        <v>45671</v>
      </c>
      <c r="B2320" s="2">
        <f>RSI!B2320</f>
        <v>6.5561999999999996</v>
      </c>
      <c r="C2320" s="2">
        <f>RSI!I2320</f>
        <v>46.521471117661335</v>
      </c>
      <c r="D2320" s="2">
        <f>MACD!E2320</f>
        <v>5.1355820816415765E-2</v>
      </c>
      <c r="E2320" s="2">
        <f>MACD!F2320</f>
        <v>4.5147340661099752E-2</v>
      </c>
      <c r="F2320" s="2">
        <f>'Moving Avg'!D2320</f>
        <v>6.5131199999999989</v>
      </c>
      <c r="G2320" s="2">
        <f>'Moving Avg'!F2320</f>
        <v>6.5880399999999995</v>
      </c>
      <c r="H2320" s="2">
        <f>'Moving Avg'!G2320</f>
        <v>6.6727179999999997</v>
      </c>
      <c r="I2320" s="2">
        <f>'Moving Avg'!H2320</f>
        <v>6.6202229999999966</v>
      </c>
      <c r="J2320" s="6" t="str">
        <f>OBV!F2320</f>
        <v>BULLISH</v>
      </c>
      <c r="K2320" s="6" t="str">
        <f>OBV!G2320</f>
        <v>STRONG</v>
      </c>
      <c r="L2320" s="6" t="str">
        <f>OBV!H2320</f>
        <v>CONFIRMED BULLISH</v>
      </c>
      <c r="M2320" s="8">
        <f t="shared" si="363"/>
        <v>50</v>
      </c>
      <c r="N2320" s="8">
        <f t="shared" si="360"/>
        <v>0</v>
      </c>
      <c r="O2320" s="8">
        <f t="shared" si="361"/>
        <v>0</v>
      </c>
      <c r="P2320" s="8">
        <f t="shared" si="362"/>
        <v>100</v>
      </c>
      <c r="Q2320" s="9">
        <f t="shared" si="364"/>
        <v>32.5</v>
      </c>
      <c r="R2320" s="9">
        <f t="shared" si="365"/>
        <v>35</v>
      </c>
      <c r="S2320" s="9">
        <f t="shared" si="366"/>
        <v>52.5</v>
      </c>
      <c r="T2320" s="9">
        <f t="shared" si="367"/>
        <v>37.5</v>
      </c>
      <c r="U2320" s="8">
        <f t="shared" si="368"/>
        <v>40</v>
      </c>
      <c r="V2320" s="8">
        <f t="shared" si="369"/>
        <v>39.375</v>
      </c>
    </row>
    <row r="2321" spans="1:22" ht="13.5" x14ac:dyDescent="0.25">
      <c r="A2321" s="3">
        <f>RSI!A2321</f>
        <v>45672</v>
      </c>
      <c r="B2321" s="2">
        <f>RSI!B2321</f>
        <v>6.6029999999999998</v>
      </c>
      <c r="C2321" s="2">
        <f>RSI!I2321</f>
        <v>49.991584234626515</v>
      </c>
      <c r="D2321" s="2">
        <f>MACD!E2321</f>
        <v>5.5201330262249826E-2</v>
      </c>
      <c r="E2321" s="2">
        <f>MACD!F2321</f>
        <v>4.7158138581329771E-2</v>
      </c>
      <c r="F2321" s="2">
        <f>'Moving Avg'!D2321</f>
        <v>6.5318399999999999</v>
      </c>
      <c r="G2321" s="2">
        <f>'Moving Avg'!F2321</f>
        <v>6.5810150000000007</v>
      </c>
      <c r="H2321" s="2">
        <f>'Moving Avg'!G2321</f>
        <v>6.6699080000000004</v>
      </c>
      <c r="I2321" s="2">
        <f>'Moving Avg'!H2321</f>
        <v>6.6193799999999978</v>
      </c>
      <c r="J2321" s="6" t="str">
        <f>OBV!F2321</f>
        <v>BULLISH</v>
      </c>
      <c r="K2321" s="6" t="str">
        <f>OBV!G2321</f>
        <v>STRONG</v>
      </c>
      <c r="L2321" s="6" t="str">
        <f>OBV!H2321</f>
        <v>CONFIRMED BULLISH</v>
      </c>
      <c r="M2321" s="8">
        <f t="shared" si="363"/>
        <v>50</v>
      </c>
      <c r="N2321" s="8">
        <f t="shared" si="360"/>
        <v>0</v>
      </c>
      <c r="O2321" s="8">
        <f t="shared" si="361"/>
        <v>0</v>
      </c>
      <c r="P2321" s="8">
        <f t="shared" si="362"/>
        <v>100</v>
      </c>
      <c r="Q2321" s="9">
        <f t="shared" si="364"/>
        <v>32.5</v>
      </c>
      <c r="R2321" s="9">
        <f t="shared" si="365"/>
        <v>35</v>
      </c>
      <c r="S2321" s="9">
        <f t="shared" si="366"/>
        <v>52.5</v>
      </c>
      <c r="T2321" s="9">
        <f t="shared" si="367"/>
        <v>37.5</v>
      </c>
      <c r="U2321" s="8">
        <f t="shared" si="368"/>
        <v>40</v>
      </c>
      <c r="V2321" s="8">
        <f t="shared" si="369"/>
        <v>39.375</v>
      </c>
    </row>
    <row r="2322" spans="1:22" ht="13.5" x14ac:dyDescent="0.25">
      <c r="A2322" s="3">
        <f>RSI!A2322</f>
        <v>45673</v>
      </c>
      <c r="B2322" s="2">
        <f>RSI!B2322</f>
        <v>6.6029999999999998</v>
      </c>
      <c r="C2322" s="2">
        <f>RSI!I2322</f>
        <v>49.991584234626515</v>
      </c>
      <c r="D2322" s="2">
        <f>MACD!E2322</f>
        <v>3.825520426953144E-2</v>
      </c>
      <c r="E2322" s="2">
        <f>MACD!F2322</f>
        <v>4.5377551718970108E-2</v>
      </c>
      <c r="F2322" s="2">
        <f>'Moving Avg'!D2322</f>
        <v>6.5636800000000006</v>
      </c>
      <c r="G2322" s="2">
        <f>'Moving Avg'!F2322</f>
        <v>6.5739899999999993</v>
      </c>
      <c r="H2322" s="2">
        <f>'Moving Avg'!G2322</f>
        <v>6.667098000000002</v>
      </c>
      <c r="I2322" s="2">
        <f>'Moving Avg'!H2322</f>
        <v>6.6183494999999972</v>
      </c>
      <c r="J2322" s="6" t="str">
        <f>OBV!F2322</f>
        <v>BULLISH</v>
      </c>
      <c r="K2322" s="6" t="str">
        <f>OBV!G2322</f>
        <v>STRONG</v>
      </c>
      <c r="L2322" s="6" t="str">
        <f>OBV!H2322</f>
        <v>CONFIRMED BULLISH</v>
      </c>
      <c r="M2322" s="8">
        <f t="shared" si="363"/>
        <v>50</v>
      </c>
      <c r="N2322" s="8">
        <f t="shared" si="360"/>
        <v>45</v>
      </c>
      <c r="O2322" s="8">
        <f t="shared" si="361"/>
        <v>0</v>
      </c>
      <c r="P2322" s="8">
        <f t="shared" si="362"/>
        <v>100</v>
      </c>
      <c r="Q2322" s="9">
        <f t="shared" si="364"/>
        <v>48.25</v>
      </c>
      <c r="R2322" s="9">
        <f t="shared" si="365"/>
        <v>44</v>
      </c>
      <c r="S2322" s="9">
        <f t="shared" si="366"/>
        <v>59.25</v>
      </c>
      <c r="T2322" s="9">
        <f t="shared" si="367"/>
        <v>48.75</v>
      </c>
      <c r="U2322" s="8">
        <f t="shared" si="368"/>
        <v>50.5</v>
      </c>
      <c r="V2322" s="8">
        <f t="shared" si="369"/>
        <v>50.0625</v>
      </c>
    </row>
    <row r="2323" spans="1:22" ht="13.5" x14ac:dyDescent="0.25">
      <c r="A2323" s="3">
        <f>RSI!A2323</f>
        <v>45674</v>
      </c>
      <c r="B2323" s="2">
        <f>RSI!B2323</f>
        <v>6.5374999999999996</v>
      </c>
      <c r="C2323" s="2">
        <f>RSI!I2323</f>
        <v>45.227974914743605</v>
      </c>
      <c r="D2323" s="2">
        <f>MACD!E2323</f>
        <v>3.7399918044244806E-2</v>
      </c>
      <c r="E2323" s="2">
        <f>MACD!F2323</f>
        <v>4.3782024984025045E-2</v>
      </c>
      <c r="F2323" s="2">
        <f>'Moving Avg'!D2323</f>
        <v>6.5599400000000001</v>
      </c>
      <c r="G2323" s="2">
        <f>'Moving Avg'!F2323</f>
        <v>6.5707149999999999</v>
      </c>
      <c r="H2323" s="2">
        <f>'Moving Avg'!G2323</f>
        <v>6.6631640000000019</v>
      </c>
      <c r="I2323" s="2">
        <f>'Moving Avg'!H2323</f>
        <v>6.6171789999999966</v>
      </c>
      <c r="J2323" s="6" t="str">
        <f>OBV!F2323</f>
        <v>BULLISH</v>
      </c>
      <c r="K2323" s="6" t="str">
        <f>OBV!G2323</f>
        <v>STRONG</v>
      </c>
      <c r="L2323" s="6" t="str">
        <f>OBV!H2323</f>
        <v>BULLISH DIVERGENCE</v>
      </c>
      <c r="M2323" s="8">
        <f t="shared" si="363"/>
        <v>50</v>
      </c>
      <c r="N2323" s="8">
        <f t="shared" si="360"/>
        <v>45</v>
      </c>
      <c r="O2323" s="8">
        <f t="shared" si="361"/>
        <v>0</v>
      </c>
      <c r="P2323" s="8">
        <f t="shared" si="362"/>
        <v>83</v>
      </c>
      <c r="Q2323" s="9">
        <f t="shared" si="364"/>
        <v>45.7</v>
      </c>
      <c r="R2323" s="9">
        <f t="shared" si="365"/>
        <v>39.75</v>
      </c>
      <c r="S2323" s="9">
        <f t="shared" si="366"/>
        <v>51.6</v>
      </c>
      <c r="T2323" s="9">
        <f t="shared" si="367"/>
        <v>44.5</v>
      </c>
      <c r="U2323" s="8">
        <f t="shared" si="368"/>
        <v>45.683333333333337</v>
      </c>
      <c r="V2323" s="8">
        <f t="shared" si="369"/>
        <v>45.387500000000003</v>
      </c>
    </row>
    <row r="2324" spans="1:22" ht="13.5" x14ac:dyDescent="0.25">
      <c r="A2324" s="3">
        <f>RSI!A2324</f>
        <v>45677</v>
      </c>
      <c r="B2324" s="2">
        <f>RSI!B2324</f>
        <v>6.5374999999999996</v>
      </c>
      <c r="C2324" s="2">
        <f>RSI!I2324</f>
        <v>45.227974914743605</v>
      </c>
      <c r="D2324" s="2">
        <f>MACD!E2324</f>
        <v>1.9757743160680796E-2</v>
      </c>
      <c r="E2324" s="2">
        <f>MACD!F2324</f>
        <v>3.8977168619356198E-2</v>
      </c>
      <c r="F2324" s="2">
        <f>'Moving Avg'!D2324</f>
        <v>6.5674400000000004</v>
      </c>
      <c r="G2324" s="2">
        <f>'Moving Avg'!F2324</f>
        <v>6.5674399999999995</v>
      </c>
      <c r="H2324" s="2">
        <f>'Moving Avg'!G2324</f>
        <v>6.6592300000000009</v>
      </c>
      <c r="I2324" s="2">
        <f>'Moving Avg'!H2324</f>
        <v>6.6154934999999959</v>
      </c>
      <c r="J2324" s="6" t="str">
        <f>OBV!F2324</f>
        <v>BULLISH</v>
      </c>
      <c r="K2324" s="6" t="str">
        <f>OBV!G2324</f>
        <v>STRONG</v>
      </c>
      <c r="L2324" s="6" t="str">
        <f>OBV!H2324</f>
        <v>CONFIRMED BULLISH</v>
      </c>
      <c r="M2324" s="8">
        <f t="shared" si="363"/>
        <v>50</v>
      </c>
      <c r="N2324" s="8">
        <f t="shared" si="360"/>
        <v>45</v>
      </c>
      <c r="O2324" s="8">
        <f t="shared" si="361"/>
        <v>0</v>
      </c>
      <c r="P2324" s="8">
        <f t="shared" si="362"/>
        <v>100</v>
      </c>
      <c r="Q2324" s="9">
        <f t="shared" si="364"/>
        <v>48.25</v>
      </c>
      <c r="R2324" s="9">
        <f t="shared" si="365"/>
        <v>44</v>
      </c>
      <c r="S2324" s="9">
        <f t="shared" si="366"/>
        <v>59.25</v>
      </c>
      <c r="T2324" s="9">
        <f t="shared" si="367"/>
        <v>48.75</v>
      </c>
      <c r="U2324" s="8">
        <f t="shared" si="368"/>
        <v>50.5</v>
      </c>
      <c r="V2324" s="8">
        <f t="shared" si="369"/>
        <v>50.0625</v>
      </c>
    </row>
    <row r="2325" spans="1:22" ht="13.5" x14ac:dyDescent="0.25">
      <c r="A2325" s="3">
        <f>RSI!A2325</f>
        <v>45678</v>
      </c>
      <c r="B2325" s="2">
        <f>RSI!B2325</f>
        <v>6.5937000000000001</v>
      </c>
      <c r="C2325" s="2">
        <f>RSI!I2325</f>
        <v>49.971698523714736</v>
      </c>
      <c r="D2325" s="2">
        <f>MACD!E2325</f>
        <v>1.0129310079083353E-3</v>
      </c>
      <c r="E2325" s="2">
        <f>MACD!F2325</f>
        <v>3.1384321097066625E-2</v>
      </c>
      <c r="F2325" s="2">
        <f>'Moving Avg'!D2325</f>
        <v>6.5749399999999998</v>
      </c>
      <c r="G2325" s="2">
        <f>'Moving Avg'!F2325</f>
        <v>6.5669749999999993</v>
      </c>
      <c r="H2325" s="2">
        <f>'Moving Avg'!G2325</f>
        <v>6.6543600000000023</v>
      </c>
      <c r="I2325" s="2">
        <f>'Moving Avg'!H2325</f>
        <v>6.6138544999999951</v>
      </c>
      <c r="J2325" s="6" t="str">
        <f>OBV!F2325</f>
        <v>BULLISH</v>
      </c>
      <c r="K2325" s="6" t="str">
        <f>OBV!G2325</f>
        <v>STRONG</v>
      </c>
      <c r="L2325" s="6" t="str">
        <f>OBV!H2325</f>
        <v>CONFIRMED BULLISH</v>
      </c>
      <c r="M2325" s="8">
        <f t="shared" si="363"/>
        <v>50</v>
      </c>
      <c r="N2325" s="8">
        <f t="shared" si="360"/>
        <v>100</v>
      </c>
      <c r="O2325" s="8">
        <f t="shared" si="361"/>
        <v>0</v>
      </c>
      <c r="P2325" s="8">
        <f t="shared" si="362"/>
        <v>100</v>
      </c>
      <c r="Q2325" s="9">
        <f t="shared" si="364"/>
        <v>67.5</v>
      </c>
      <c r="R2325" s="9">
        <f t="shared" si="365"/>
        <v>55</v>
      </c>
      <c r="S2325" s="9">
        <f t="shared" si="366"/>
        <v>67.5</v>
      </c>
      <c r="T2325" s="9">
        <f t="shared" si="367"/>
        <v>62.5</v>
      </c>
      <c r="U2325" s="8">
        <f t="shared" si="368"/>
        <v>63.333333333333336</v>
      </c>
      <c r="V2325" s="8">
        <f t="shared" si="369"/>
        <v>63.125</v>
      </c>
    </row>
    <row r="2326" spans="1:22" ht="13.5" x14ac:dyDescent="0.25">
      <c r="A2326" s="3">
        <f>RSI!A2326</f>
        <v>45679</v>
      </c>
      <c r="B2326" s="2">
        <f>RSI!B2326</f>
        <v>6.7153999999999998</v>
      </c>
      <c r="C2326" s="2">
        <f>RSI!I2326</f>
        <v>58.378281957281672</v>
      </c>
      <c r="D2326" s="2">
        <f>MACD!E2326</f>
        <v>-2.0982154650336149E-2</v>
      </c>
      <c r="E2326" s="2">
        <f>MACD!F2326</f>
        <v>2.0911025947586072E-2</v>
      </c>
      <c r="F2326" s="2">
        <f>'Moving Avg'!D2326</f>
        <v>6.5974199999999996</v>
      </c>
      <c r="G2326" s="2">
        <f>'Moving Avg'!F2326</f>
        <v>6.5730599999999981</v>
      </c>
      <c r="H2326" s="2">
        <f>'Moving Avg'!G2326</f>
        <v>6.6530480000000036</v>
      </c>
      <c r="I2326" s="2">
        <f>'Moving Avg'!H2326</f>
        <v>6.6130114999999963</v>
      </c>
      <c r="J2326" s="6" t="str">
        <f>OBV!F2326</f>
        <v>BULLISH</v>
      </c>
      <c r="K2326" s="6" t="str">
        <f>OBV!G2326</f>
        <v>STRONG</v>
      </c>
      <c r="L2326" s="6" t="str">
        <f>OBV!H2326</f>
        <v>CONFIRMED BULLISH</v>
      </c>
      <c r="M2326" s="8">
        <f t="shared" si="363"/>
        <v>50</v>
      </c>
      <c r="N2326" s="8">
        <f t="shared" si="360"/>
        <v>100</v>
      </c>
      <c r="O2326" s="8">
        <f t="shared" si="361"/>
        <v>0</v>
      </c>
      <c r="P2326" s="8">
        <f t="shared" si="362"/>
        <v>100</v>
      </c>
      <c r="Q2326" s="9">
        <f t="shared" si="364"/>
        <v>67.5</v>
      </c>
      <c r="R2326" s="9">
        <f t="shared" si="365"/>
        <v>55</v>
      </c>
      <c r="S2326" s="9">
        <f t="shared" si="366"/>
        <v>67.5</v>
      </c>
      <c r="T2326" s="9">
        <f t="shared" si="367"/>
        <v>62.5</v>
      </c>
      <c r="U2326" s="8">
        <f t="shared" si="368"/>
        <v>63.333333333333336</v>
      </c>
      <c r="V2326" s="8">
        <f t="shared" si="369"/>
        <v>63.125</v>
      </c>
    </row>
    <row r="2327" spans="1:22" ht="13.5" x14ac:dyDescent="0.25">
      <c r="A2327" s="3">
        <f>RSI!A2327</f>
        <v>45680</v>
      </c>
      <c r="B2327" s="2">
        <f>RSI!B2327</f>
        <v>6.6405000000000003</v>
      </c>
      <c r="C2327" s="2">
        <f>RSI!I2327</f>
        <v>52.528075634431772</v>
      </c>
      <c r="D2327" s="2">
        <f>MACD!E2327</f>
        <v>-4.4867396637276791E-2</v>
      </c>
      <c r="E2327" s="2">
        <f>MACD!F2327</f>
        <v>7.7553414306135004E-3</v>
      </c>
      <c r="F2327" s="2">
        <f>'Moving Avg'!D2327</f>
        <v>6.6049199999999999</v>
      </c>
      <c r="G2327" s="2">
        <f>'Moving Avg'!F2327</f>
        <v>6.5786799999999985</v>
      </c>
      <c r="H2327" s="2">
        <f>'Moving Avg'!G2327</f>
        <v>6.6502380000000025</v>
      </c>
      <c r="I2327" s="2">
        <f>'Moving Avg'!H2327</f>
        <v>6.6118409999999956</v>
      </c>
      <c r="J2327" s="6" t="str">
        <f>OBV!F2327</f>
        <v>BULLISH</v>
      </c>
      <c r="K2327" s="6" t="str">
        <f>OBV!G2327</f>
        <v>STRONG</v>
      </c>
      <c r="L2327" s="6" t="str">
        <f>OBV!H2327</f>
        <v>CONFIRMED BULLISH</v>
      </c>
      <c r="M2327" s="8">
        <f t="shared" si="363"/>
        <v>50</v>
      </c>
      <c r="N2327" s="8">
        <f t="shared" si="360"/>
        <v>100</v>
      </c>
      <c r="O2327" s="8">
        <f t="shared" si="361"/>
        <v>0</v>
      </c>
      <c r="P2327" s="8">
        <f t="shared" si="362"/>
        <v>100</v>
      </c>
      <c r="Q2327" s="9">
        <f t="shared" si="364"/>
        <v>67.5</v>
      </c>
      <c r="R2327" s="9">
        <f t="shared" si="365"/>
        <v>55</v>
      </c>
      <c r="S2327" s="9">
        <f t="shared" si="366"/>
        <v>67.5</v>
      </c>
      <c r="T2327" s="9">
        <f t="shared" si="367"/>
        <v>62.5</v>
      </c>
      <c r="U2327" s="8">
        <f t="shared" si="368"/>
        <v>63.333333333333336</v>
      </c>
      <c r="V2327" s="8">
        <f t="shared" si="369"/>
        <v>63.125</v>
      </c>
    </row>
    <row r="2328" spans="1:22" ht="13.5" x14ac:dyDescent="0.25">
      <c r="A2328" s="3">
        <f>RSI!A2328</f>
        <v>45681</v>
      </c>
      <c r="B2328" s="2">
        <f>RSI!B2328</f>
        <v>6.6029999999999998</v>
      </c>
      <c r="C2328" s="2">
        <f>RSI!I2328</f>
        <v>49.835353444582545</v>
      </c>
      <c r="D2328" s="2">
        <f>MACD!E2328</f>
        <v>-4.5241105924626268E-2</v>
      </c>
      <c r="E2328" s="2">
        <f>MACD!F2328</f>
        <v>-2.8439480404344533E-3</v>
      </c>
      <c r="F2328" s="2">
        <f>'Moving Avg'!D2328</f>
        <v>6.6180199999999996</v>
      </c>
      <c r="G2328" s="2">
        <f>'Moving Avg'!F2328</f>
        <v>6.5753999999999992</v>
      </c>
      <c r="H2328" s="2">
        <f>'Moving Avg'!G2328</f>
        <v>6.6474280000000023</v>
      </c>
      <c r="I2328" s="2">
        <f>'Moving Avg'!H2328</f>
        <v>6.6104829999999959</v>
      </c>
      <c r="J2328" s="6" t="str">
        <f>OBV!F2328</f>
        <v>BEARISH</v>
      </c>
      <c r="K2328" s="6" t="str">
        <f>OBV!G2328</f>
        <v>WEAK</v>
      </c>
      <c r="L2328" s="6" t="str">
        <f>OBV!H2328</f>
        <v>BEARISH DIVERGENCE</v>
      </c>
      <c r="M2328" s="8">
        <f t="shared" si="363"/>
        <v>50</v>
      </c>
      <c r="N2328" s="8">
        <f t="shared" si="360"/>
        <v>100</v>
      </c>
      <c r="O2328" s="8">
        <f t="shared" si="361"/>
        <v>50</v>
      </c>
      <c r="P2328" s="8">
        <f t="shared" si="362"/>
        <v>0</v>
      </c>
      <c r="Q2328" s="9">
        <f t="shared" si="364"/>
        <v>60</v>
      </c>
      <c r="R2328" s="9">
        <f t="shared" si="365"/>
        <v>47.5</v>
      </c>
      <c r="S2328" s="9">
        <f t="shared" si="366"/>
        <v>35</v>
      </c>
      <c r="T2328" s="9">
        <f t="shared" si="367"/>
        <v>50</v>
      </c>
      <c r="U2328" s="8">
        <f t="shared" si="368"/>
        <v>47.5</v>
      </c>
      <c r="V2328" s="8">
        <f t="shared" si="369"/>
        <v>48.125</v>
      </c>
    </row>
    <row r="2329" spans="1:22" ht="13.5" x14ac:dyDescent="0.25">
      <c r="A2329" s="3">
        <f>RSI!A2329</f>
        <v>45684</v>
      </c>
      <c r="B2329" s="2">
        <f>RSI!B2329</f>
        <v>6.6029999999999998</v>
      </c>
      <c r="C2329" s="2">
        <f>RSI!I2329</f>
        <v>49.835353444582537</v>
      </c>
      <c r="D2329" s="2">
        <f>MACD!E2329</f>
        <v>-5.4197817122125791E-2</v>
      </c>
      <c r="E2329" s="2">
        <f>MACD!F2329</f>
        <v>-1.3114721856772722E-2</v>
      </c>
      <c r="F2329" s="2">
        <f>'Moving Avg'!D2329</f>
        <v>6.6311200000000001</v>
      </c>
      <c r="G2329" s="2">
        <f>'Moving Avg'!F2329</f>
        <v>6.5730549999999992</v>
      </c>
      <c r="H2329" s="2">
        <f>'Moving Avg'!G2329</f>
        <v>6.644618000000003</v>
      </c>
      <c r="I2329" s="2">
        <f>'Moving Avg'!H2329</f>
        <v>6.608937499999997</v>
      </c>
      <c r="J2329" s="6" t="str">
        <f>OBV!F2329</f>
        <v>BEARISH</v>
      </c>
      <c r="K2329" s="6" t="str">
        <f>OBV!G2329</f>
        <v>WEAK</v>
      </c>
      <c r="L2329" s="6" t="str">
        <f>OBV!H2329</f>
        <v>BEARISH DIVERGENCE</v>
      </c>
      <c r="M2329" s="8">
        <f t="shared" si="363"/>
        <v>50</v>
      </c>
      <c r="N2329" s="8">
        <f t="shared" si="360"/>
        <v>100</v>
      </c>
      <c r="O2329" s="8">
        <f t="shared" si="361"/>
        <v>50</v>
      </c>
      <c r="P2329" s="8">
        <f t="shared" si="362"/>
        <v>0</v>
      </c>
      <c r="Q2329" s="9">
        <f t="shared" si="364"/>
        <v>60</v>
      </c>
      <c r="R2329" s="9">
        <f t="shared" si="365"/>
        <v>47.5</v>
      </c>
      <c r="S2329" s="9">
        <f t="shared" si="366"/>
        <v>35</v>
      </c>
      <c r="T2329" s="9">
        <f t="shared" si="367"/>
        <v>50</v>
      </c>
      <c r="U2329" s="8">
        <f t="shared" si="368"/>
        <v>47.5</v>
      </c>
      <c r="V2329" s="8">
        <f t="shared" si="369"/>
        <v>48.125</v>
      </c>
    </row>
    <row r="2330" spans="1:22" ht="13.5" x14ac:dyDescent="0.25">
      <c r="A2330" s="3">
        <f>RSI!A2330</f>
        <v>45685</v>
      </c>
      <c r="B2330" s="2">
        <f>RSI!B2330</f>
        <v>6.5186999999999999</v>
      </c>
      <c r="C2330" s="2">
        <f>RSI!I2330</f>
        <v>43.960126276639322</v>
      </c>
      <c r="D2330" s="2">
        <f>MACD!E2330</f>
        <v>-4.6880735386580774E-2</v>
      </c>
      <c r="E2330" s="2">
        <f>MACD!F2330</f>
        <v>-1.9867924562734333E-2</v>
      </c>
      <c r="F2330" s="2">
        <f>'Moving Avg'!D2330</f>
        <v>6.6161200000000004</v>
      </c>
      <c r="G2330" s="2">
        <f>'Moving Avg'!F2330</f>
        <v>6.5664949999999989</v>
      </c>
      <c r="H2330" s="2">
        <f>'Moving Avg'!G2330</f>
        <v>6.6403080000000019</v>
      </c>
      <c r="I2330" s="2">
        <f>'Moving Avg'!H2330</f>
        <v>6.6073449999999978</v>
      </c>
      <c r="J2330" s="6" t="str">
        <f>OBV!F2330</f>
        <v>BEARISH</v>
      </c>
      <c r="K2330" s="6" t="str">
        <f>OBV!G2330</f>
        <v>WEAK</v>
      </c>
      <c r="L2330" s="6" t="str">
        <f>OBV!H2330</f>
        <v>CONFIRMED BEARISH</v>
      </c>
      <c r="M2330" s="8">
        <f t="shared" si="363"/>
        <v>50</v>
      </c>
      <c r="N2330" s="8">
        <f t="shared" si="360"/>
        <v>100</v>
      </c>
      <c r="O2330" s="8">
        <f t="shared" si="361"/>
        <v>50</v>
      </c>
      <c r="P2330" s="8">
        <f t="shared" si="362"/>
        <v>0</v>
      </c>
      <c r="Q2330" s="9">
        <f t="shared" si="364"/>
        <v>60</v>
      </c>
      <c r="R2330" s="9">
        <f t="shared" si="365"/>
        <v>47.5</v>
      </c>
      <c r="S2330" s="9">
        <f t="shared" si="366"/>
        <v>35</v>
      </c>
      <c r="T2330" s="9">
        <f t="shared" si="367"/>
        <v>50</v>
      </c>
      <c r="U2330" s="8">
        <f t="shared" si="368"/>
        <v>47.5</v>
      </c>
      <c r="V2330" s="8">
        <f t="shared" si="369"/>
        <v>48.125</v>
      </c>
    </row>
    <row r="2331" spans="1:22" ht="13.5" x14ac:dyDescent="0.25">
      <c r="A2331" s="3">
        <f>RSI!A2331</f>
        <v>45686</v>
      </c>
      <c r="B2331" s="2">
        <f>RSI!B2331</f>
        <v>6.6311</v>
      </c>
      <c r="C2331" s="2">
        <f>RSI!I2331</f>
        <v>52.073256733348025</v>
      </c>
      <c r="D2331" s="2">
        <f>MACD!E2331</f>
        <v>-4.1312301144924568E-2</v>
      </c>
      <c r="E2331" s="2">
        <f>MACD!F2331</f>
        <v>-2.415679987917238E-2</v>
      </c>
      <c r="F2331" s="2">
        <f>'Moving Avg'!D2331</f>
        <v>6.5992599999999992</v>
      </c>
      <c r="G2331" s="2">
        <f>'Moving Avg'!F2331</f>
        <v>6.5641499999999979</v>
      </c>
      <c r="H2331" s="2">
        <f>'Moving Avg'!G2331</f>
        <v>6.6389960000000032</v>
      </c>
      <c r="I2331" s="2">
        <f>'Moving Avg'!H2331</f>
        <v>6.606829499999999</v>
      </c>
      <c r="J2331" s="6" t="str">
        <f>OBV!F2331</f>
        <v>BEARISH</v>
      </c>
      <c r="K2331" s="6" t="str">
        <f>OBV!G2331</f>
        <v>WEAK</v>
      </c>
      <c r="L2331" s="6" t="str">
        <f>OBV!H2331</f>
        <v>CONFIRMED BEARISH</v>
      </c>
      <c r="M2331" s="8">
        <f t="shared" si="363"/>
        <v>50</v>
      </c>
      <c r="N2331" s="8">
        <f t="shared" si="360"/>
        <v>45</v>
      </c>
      <c r="O2331" s="8">
        <f t="shared" si="361"/>
        <v>0</v>
      </c>
      <c r="P2331" s="8">
        <f t="shared" si="362"/>
        <v>0</v>
      </c>
      <c r="Q2331" s="9">
        <f t="shared" si="364"/>
        <v>33.25</v>
      </c>
      <c r="R2331" s="9">
        <f t="shared" si="365"/>
        <v>19</v>
      </c>
      <c r="S2331" s="9">
        <f t="shared" si="366"/>
        <v>14.25</v>
      </c>
      <c r="T2331" s="9">
        <f t="shared" si="367"/>
        <v>23.75</v>
      </c>
      <c r="U2331" s="8">
        <f t="shared" si="368"/>
        <v>22.166666666666668</v>
      </c>
      <c r="V2331" s="8">
        <f t="shared" si="369"/>
        <v>22.5625</v>
      </c>
    </row>
    <row r="2332" spans="1:22" ht="13.5" x14ac:dyDescent="0.25">
      <c r="A2332" s="3">
        <f>RSI!A2332</f>
        <v>45687</v>
      </c>
      <c r="B2332" s="2">
        <f>RSI!B2332</f>
        <v>6.5561999999999996</v>
      </c>
      <c r="C2332" s="2">
        <f>RSI!I2332</f>
        <v>47.172323670293416</v>
      </c>
      <c r="D2332" s="2">
        <f>MACD!E2332</f>
        <v>-3.1250852082146174E-2</v>
      </c>
      <c r="E2332" s="2">
        <f>MACD!F2332</f>
        <v>-2.5575610319767138E-2</v>
      </c>
      <c r="F2332" s="2">
        <f>'Moving Avg'!D2332</f>
        <v>6.5823999999999998</v>
      </c>
      <c r="G2332" s="2">
        <f>'Moving Avg'!F2332</f>
        <v>6.5646199999999979</v>
      </c>
      <c r="H2332" s="2">
        <f>'Moving Avg'!G2332</f>
        <v>6.6361860000000021</v>
      </c>
      <c r="I2332" s="2">
        <f>'Moving Avg'!H2332</f>
        <v>6.6059394999999981</v>
      </c>
      <c r="J2332" s="6" t="str">
        <f>OBV!F2332</f>
        <v>BEARISH</v>
      </c>
      <c r="K2332" s="6" t="str">
        <f>OBV!G2332</f>
        <v>WEAK</v>
      </c>
      <c r="L2332" s="6" t="str">
        <f>OBV!H2332</f>
        <v>CONFIRMED BEARISH</v>
      </c>
      <c r="M2332" s="8">
        <f t="shared" si="363"/>
        <v>50</v>
      </c>
      <c r="N2332" s="8">
        <f t="shared" si="360"/>
        <v>45</v>
      </c>
      <c r="O2332" s="8">
        <f t="shared" si="361"/>
        <v>0</v>
      </c>
      <c r="P2332" s="8">
        <f t="shared" si="362"/>
        <v>0</v>
      </c>
      <c r="Q2332" s="9">
        <f t="shared" si="364"/>
        <v>33.25</v>
      </c>
      <c r="R2332" s="9">
        <f t="shared" si="365"/>
        <v>19</v>
      </c>
      <c r="S2332" s="9">
        <f t="shared" si="366"/>
        <v>14.25</v>
      </c>
      <c r="T2332" s="9">
        <f t="shared" si="367"/>
        <v>23.75</v>
      </c>
      <c r="U2332" s="8">
        <f t="shared" si="368"/>
        <v>22.166666666666668</v>
      </c>
      <c r="V2332" s="8">
        <f t="shared" si="369"/>
        <v>22.5625</v>
      </c>
    </row>
    <row r="2333" spans="1:22" ht="13.5" x14ac:dyDescent="0.25">
      <c r="A2333" s="3">
        <f>RSI!A2333</f>
        <v>45688</v>
      </c>
      <c r="B2333" s="2">
        <f>RSI!B2333</f>
        <v>6.5561999999999996</v>
      </c>
      <c r="C2333" s="2">
        <f>RSI!I2333</f>
        <v>47.172323670293416</v>
      </c>
      <c r="D2333" s="2">
        <f>MACD!E2333</f>
        <v>-3.2555405071912347E-2</v>
      </c>
      <c r="E2333" s="2">
        <f>MACD!F2333</f>
        <v>-2.6971569270196182E-2</v>
      </c>
      <c r="F2333" s="2">
        <f>'Moving Avg'!D2333</f>
        <v>6.5730400000000007</v>
      </c>
      <c r="G2333" s="2">
        <f>'Moving Avg'!F2333</f>
        <v>6.5622799999999994</v>
      </c>
      <c r="H2333" s="2">
        <f>'Moving Avg'!G2333</f>
        <v>6.6343120000000022</v>
      </c>
      <c r="I2333" s="2">
        <f>'Moving Avg'!H2333</f>
        <v>6.6050964999999984</v>
      </c>
      <c r="J2333" s="6" t="str">
        <f>OBV!F2333</f>
        <v>BEARISH</v>
      </c>
      <c r="K2333" s="6" t="str">
        <f>OBV!G2333</f>
        <v>WEAK</v>
      </c>
      <c r="L2333" s="6" t="str">
        <f>OBV!H2333</f>
        <v>CONFIRMED BEARISH</v>
      </c>
      <c r="M2333" s="8">
        <f t="shared" si="363"/>
        <v>50</v>
      </c>
      <c r="N2333" s="8">
        <f t="shared" si="360"/>
        <v>45</v>
      </c>
      <c r="O2333" s="8">
        <f t="shared" si="361"/>
        <v>0</v>
      </c>
      <c r="P2333" s="8">
        <f t="shared" si="362"/>
        <v>0</v>
      </c>
      <c r="Q2333" s="9">
        <f t="shared" si="364"/>
        <v>33.25</v>
      </c>
      <c r="R2333" s="9">
        <f t="shared" si="365"/>
        <v>19</v>
      </c>
      <c r="S2333" s="9">
        <f t="shared" si="366"/>
        <v>14.25</v>
      </c>
      <c r="T2333" s="9">
        <f t="shared" si="367"/>
        <v>23.75</v>
      </c>
      <c r="U2333" s="8">
        <f t="shared" si="368"/>
        <v>22.166666666666668</v>
      </c>
      <c r="V2333" s="8">
        <f t="shared" si="369"/>
        <v>22.5625</v>
      </c>
    </row>
    <row r="2334" spans="1:22" ht="13.5" x14ac:dyDescent="0.25">
      <c r="A2334" s="3">
        <f>RSI!A2334</f>
        <v>45691</v>
      </c>
      <c r="B2334" s="2">
        <f>RSI!B2334</f>
        <v>6.6029999999999998</v>
      </c>
      <c r="C2334" s="2">
        <f>RSI!I2334</f>
        <v>50.545239736743994</v>
      </c>
      <c r="D2334" s="2">
        <f>MACD!E2334</f>
        <v>-3.6886261060224079E-2</v>
      </c>
      <c r="E2334" s="2">
        <f>MACD!F2334</f>
        <v>-2.8954507628201762E-2</v>
      </c>
      <c r="F2334" s="2">
        <f>'Moving Avg'!D2334</f>
        <v>6.5730400000000007</v>
      </c>
      <c r="G2334" s="2">
        <f>'Moving Avg'!F2334</f>
        <v>6.5678999999999998</v>
      </c>
      <c r="H2334" s="2">
        <f>'Moving Avg'!G2334</f>
        <v>6.632626000000001</v>
      </c>
      <c r="I2334" s="2">
        <f>'Moving Avg'!H2334</f>
        <v>6.6044874999999994</v>
      </c>
      <c r="J2334" s="6" t="str">
        <f>OBV!F2334</f>
        <v>BULLISH</v>
      </c>
      <c r="K2334" s="6" t="str">
        <f>OBV!G2334</f>
        <v>STRONG</v>
      </c>
      <c r="L2334" s="6" t="str">
        <f>OBV!H2334</f>
        <v>NEUTRAL</v>
      </c>
      <c r="M2334" s="8">
        <f t="shared" si="363"/>
        <v>50</v>
      </c>
      <c r="N2334" s="8">
        <f t="shared" si="360"/>
        <v>45</v>
      </c>
      <c r="O2334" s="8">
        <f t="shared" si="361"/>
        <v>0</v>
      </c>
      <c r="P2334" s="8">
        <f t="shared" si="362"/>
        <v>66</v>
      </c>
      <c r="Q2334" s="9">
        <f t="shared" si="364"/>
        <v>43.15</v>
      </c>
      <c r="R2334" s="9">
        <f t="shared" si="365"/>
        <v>35.5</v>
      </c>
      <c r="S2334" s="9">
        <f t="shared" si="366"/>
        <v>43.95</v>
      </c>
      <c r="T2334" s="9">
        <f t="shared" si="367"/>
        <v>40.25</v>
      </c>
      <c r="U2334" s="8">
        <f t="shared" si="368"/>
        <v>40.866666666666667</v>
      </c>
      <c r="V2334" s="8">
        <f t="shared" si="369"/>
        <v>40.712500000000006</v>
      </c>
    </row>
    <row r="2335" spans="1:22" ht="13.5" x14ac:dyDescent="0.25">
      <c r="A2335" s="3">
        <f>RSI!A2335</f>
        <v>45692</v>
      </c>
      <c r="B2335" s="2">
        <f>RSI!B2335</f>
        <v>6.6029999999999998</v>
      </c>
      <c r="C2335" s="2">
        <f>RSI!I2335</f>
        <v>50.545239736743994</v>
      </c>
      <c r="D2335" s="2">
        <f>MACD!E2335</f>
        <v>-3.1959310497674309E-2</v>
      </c>
      <c r="E2335" s="2">
        <f>MACD!F2335</f>
        <v>-2.9555468202096272E-2</v>
      </c>
      <c r="F2335" s="2">
        <f>'Moving Avg'!D2335</f>
        <v>6.5899000000000001</v>
      </c>
      <c r="G2335" s="2">
        <f>'Moving Avg'!F2335</f>
        <v>6.5735200000000003</v>
      </c>
      <c r="H2335" s="2">
        <f>'Moving Avg'!G2335</f>
        <v>6.6307520000000011</v>
      </c>
      <c r="I2335" s="2">
        <f>'Moving Avg'!H2335</f>
        <v>6.6038314999999992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  <c r="M2335" s="8">
        <f t="shared" si="363"/>
        <v>50</v>
      </c>
      <c r="N2335" s="8">
        <f t="shared" si="360"/>
        <v>45</v>
      </c>
      <c r="O2335" s="8">
        <f t="shared" si="361"/>
        <v>0</v>
      </c>
      <c r="P2335" s="8">
        <f t="shared" si="362"/>
        <v>100</v>
      </c>
      <c r="Q2335" s="9">
        <f t="shared" si="364"/>
        <v>48.25</v>
      </c>
      <c r="R2335" s="9">
        <f t="shared" si="365"/>
        <v>44</v>
      </c>
      <c r="S2335" s="9">
        <f t="shared" si="366"/>
        <v>59.25</v>
      </c>
      <c r="T2335" s="9">
        <f t="shared" si="367"/>
        <v>48.75</v>
      </c>
      <c r="U2335" s="8">
        <f t="shared" si="368"/>
        <v>50.5</v>
      </c>
      <c r="V2335" s="8">
        <f t="shared" si="369"/>
        <v>50.0625</v>
      </c>
    </row>
    <row r="2336" spans="1:22" ht="13.5" x14ac:dyDescent="0.25">
      <c r="A2336" s="3">
        <f>RSI!A2336</f>
        <v>45693</v>
      </c>
      <c r="B2336" s="2">
        <f>RSI!B2336</f>
        <v>6.5561999999999996</v>
      </c>
      <c r="C2336" s="2">
        <f>RSI!I2336</f>
        <v>47.060503123198352</v>
      </c>
      <c r="D2336" s="2">
        <f>MACD!E2336</f>
        <v>-5.6511946951340875E-3</v>
      </c>
      <c r="E2336" s="2">
        <f>MACD!F2336</f>
        <v>-2.4774613500703837E-2</v>
      </c>
      <c r="F2336" s="2">
        <f>'Moving Avg'!D2336</f>
        <v>6.5749199999999988</v>
      </c>
      <c r="G2336" s="2">
        <f>'Moving Avg'!F2336</f>
        <v>6.5758599999999987</v>
      </c>
      <c r="H2336" s="2">
        <f>'Moving Avg'!G2336</f>
        <v>6.6288779999999994</v>
      </c>
      <c r="I2336" s="2">
        <f>'Moving Avg'!H2336</f>
        <v>6.6030819999999997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3"/>
        <v>50</v>
      </c>
      <c r="N2336" s="8">
        <f t="shared" si="360"/>
        <v>0</v>
      </c>
      <c r="O2336" s="8">
        <f t="shared" si="361"/>
        <v>0</v>
      </c>
      <c r="P2336" s="8">
        <f t="shared" si="362"/>
        <v>16.5</v>
      </c>
      <c r="Q2336" s="9">
        <f t="shared" si="364"/>
        <v>19.975000000000001</v>
      </c>
      <c r="R2336" s="9">
        <f t="shared" si="365"/>
        <v>14.125</v>
      </c>
      <c r="S2336" s="9">
        <f t="shared" si="366"/>
        <v>14.925000000000001</v>
      </c>
      <c r="T2336" s="9">
        <f t="shared" si="367"/>
        <v>16.625</v>
      </c>
      <c r="U2336" s="8">
        <f t="shared" si="368"/>
        <v>16.341666666666669</v>
      </c>
      <c r="V2336" s="8">
        <f t="shared" si="369"/>
        <v>16.412500000000001</v>
      </c>
    </row>
    <row r="2337" spans="1:22" ht="13.5" x14ac:dyDescent="0.25">
      <c r="A2337" s="3">
        <f>RSI!A2337</f>
        <v>45694</v>
      </c>
      <c r="B2337" s="2">
        <f>RSI!B2337</f>
        <v>6.5561999999999996</v>
      </c>
      <c r="C2337" s="2">
        <f>RSI!I2337</f>
        <v>47.060503123198352</v>
      </c>
      <c r="D2337" s="2">
        <f>MACD!E2337</f>
        <v>5.3161461153479195E-3</v>
      </c>
      <c r="E2337" s="2">
        <f>MACD!F2337</f>
        <v>-1.8756461577493489E-2</v>
      </c>
      <c r="F2337" s="2">
        <f>'Moving Avg'!D2337</f>
        <v>6.5749200000000005</v>
      </c>
      <c r="G2337" s="2">
        <f>'Moving Avg'!F2337</f>
        <v>6.5814799999999991</v>
      </c>
      <c r="H2337" s="2">
        <f>'Moving Avg'!G2337</f>
        <v>6.6260680000000001</v>
      </c>
      <c r="I2337" s="2">
        <f>'Moving Avg'!H2337</f>
        <v>6.6016770000000005</v>
      </c>
      <c r="J2337" s="6" t="str">
        <f>OBV!F2337</f>
        <v>BULLISH</v>
      </c>
      <c r="K2337" s="6" t="str">
        <f>OBV!G2337</f>
        <v>NEUTRAL</v>
      </c>
      <c r="L2337" s="6" t="str">
        <f>OBV!H2337</f>
        <v>NEUTRAL</v>
      </c>
      <c r="M2337" s="8">
        <f t="shared" si="363"/>
        <v>50</v>
      </c>
      <c r="N2337" s="8">
        <f t="shared" si="360"/>
        <v>0</v>
      </c>
      <c r="O2337" s="8">
        <f t="shared" si="361"/>
        <v>0</v>
      </c>
      <c r="P2337" s="8">
        <f t="shared" si="362"/>
        <v>49.5</v>
      </c>
      <c r="Q2337" s="9">
        <f t="shared" si="364"/>
        <v>24.925000000000001</v>
      </c>
      <c r="R2337" s="9">
        <f t="shared" si="365"/>
        <v>22.375</v>
      </c>
      <c r="S2337" s="9">
        <f t="shared" si="366"/>
        <v>29.775000000000002</v>
      </c>
      <c r="T2337" s="9">
        <f t="shared" si="367"/>
        <v>24.875</v>
      </c>
      <c r="U2337" s="8">
        <f t="shared" si="368"/>
        <v>25.691666666666666</v>
      </c>
      <c r="V2337" s="8">
        <f t="shared" si="369"/>
        <v>25.487500000000001</v>
      </c>
    </row>
    <row r="2338" spans="1:22" ht="13.5" x14ac:dyDescent="0.25">
      <c r="A2338" s="3">
        <f>RSI!A2338</f>
        <v>45695</v>
      </c>
      <c r="B2338" s="2">
        <f>RSI!B2338</f>
        <v>6.5561999999999996</v>
      </c>
      <c r="C2338" s="2">
        <f>RSI!I2338</f>
        <v>47.060503123198352</v>
      </c>
      <c r="D2338" s="2">
        <f>MACD!E2338</f>
        <v>9.0396621792256937E-3</v>
      </c>
      <c r="E2338" s="2">
        <f>MACD!F2338</f>
        <v>-1.3197236826149653E-2</v>
      </c>
      <c r="F2338" s="2">
        <f>'Moving Avg'!D2338</f>
        <v>6.5749200000000005</v>
      </c>
      <c r="G2338" s="2">
        <f>'Moving Avg'!F2338</f>
        <v>6.5814800000000009</v>
      </c>
      <c r="H2338" s="2">
        <f>'Moving Avg'!G2338</f>
        <v>6.6232579999999999</v>
      </c>
      <c r="I2338" s="2">
        <f>'Moving Avg'!H2338</f>
        <v>6.6003190000000016</v>
      </c>
      <c r="J2338" s="6" t="str">
        <f>OBV!F2338</f>
        <v>BULLISH</v>
      </c>
      <c r="K2338" s="6" t="str">
        <f>OBV!G2338</f>
        <v>NEUTRAL</v>
      </c>
      <c r="L2338" s="6" t="str">
        <f>OBV!H2338</f>
        <v>NEUTRAL</v>
      </c>
      <c r="M2338" s="8">
        <f t="shared" si="363"/>
        <v>50</v>
      </c>
      <c r="N2338" s="8">
        <f t="shared" si="360"/>
        <v>0</v>
      </c>
      <c r="O2338" s="8">
        <f t="shared" si="361"/>
        <v>0</v>
      </c>
      <c r="P2338" s="8">
        <f t="shared" si="362"/>
        <v>49.5</v>
      </c>
      <c r="Q2338" s="9">
        <f t="shared" si="364"/>
        <v>24.925000000000001</v>
      </c>
      <c r="R2338" s="9">
        <f t="shared" si="365"/>
        <v>22.375</v>
      </c>
      <c r="S2338" s="9">
        <f t="shared" si="366"/>
        <v>29.775000000000002</v>
      </c>
      <c r="T2338" s="9">
        <f t="shared" si="367"/>
        <v>24.875</v>
      </c>
      <c r="U2338" s="8">
        <f t="shared" si="368"/>
        <v>25.691666666666666</v>
      </c>
      <c r="V2338" s="8">
        <f t="shared" si="369"/>
        <v>25.487500000000001</v>
      </c>
    </row>
    <row r="2339" spans="1:22" ht="13.5" x14ac:dyDescent="0.25">
      <c r="A2339" s="3">
        <f>RSI!A2339</f>
        <v>45698</v>
      </c>
      <c r="B2339" s="2">
        <f>RSI!B2339</f>
        <v>6.5937000000000001</v>
      </c>
      <c r="C2339" s="2">
        <f>RSI!I2339</f>
        <v>50.477405359911124</v>
      </c>
      <c r="D2339" s="2">
        <f>MACD!E2339</f>
        <v>9.6094863070037562E-3</v>
      </c>
      <c r="E2339" s="2">
        <f>MACD!F2339</f>
        <v>-8.6358921995189734E-3</v>
      </c>
      <c r="F2339" s="2">
        <f>'Moving Avg'!D2339</f>
        <v>6.5730599999999999</v>
      </c>
      <c r="G2339" s="2">
        <f>'Moving Avg'!F2339</f>
        <v>6.5861650000000012</v>
      </c>
      <c r="H2339" s="2">
        <f>'Moving Avg'!G2339</f>
        <v>6.6211979999999997</v>
      </c>
      <c r="I2339" s="2">
        <f>'Moving Avg'!H2339</f>
        <v>6.5993825000000008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3"/>
        <v>50</v>
      </c>
      <c r="N2339" s="8">
        <f t="shared" si="360"/>
        <v>0</v>
      </c>
      <c r="O2339" s="8">
        <f t="shared" si="361"/>
        <v>0</v>
      </c>
      <c r="P2339" s="8">
        <f t="shared" si="362"/>
        <v>16.5</v>
      </c>
      <c r="Q2339" s="9">
        <f t="shared" si="364"/>
        <v>19.975000000000001</v>
      </c>
      <c r="R2339" s="9">
        <f t="shared" si="365"/>
        <v>14.125</v>
      </c>
      <c r="S2339" s="9">
        <f t="shared" si="366"/>
        <v>14.925000000000001</v>
      </c>
      <c r="T2339" s="9">
        <f t="shared" si="367"/>
        <v>16.625</v>
      </c>
      <c r="U2339" s="8">
        <f t="shared" si="368"/>
        <v>16.341666666666669</v>
      </c>
      <c r="V2339" s="8">
        <f t="shared" si="369"/>
        <v>16.412500000000001</v>
      </c>
    </row>
    <row r="2340" spans="1:22" ht="13.5" x14ac:dyDescent="0.25">
      <c r="A2340" s="3">
        <f>RSI!A2340</f>
        <v>45699</v>
      </c>
      <c r="B2340" s="2">
        <f>RSI!B2340</f>
        <v>6.5561999999999996</v>
      </c>
      <c r="C2340" s="2">
        <f>RSI!I2340</f>
        <v>47.196828317183993</v>
      </c>
      <c r="D2340" s="2">
        <f>MACD!E2340</f>
        <v>-1.3905018897819588E-4</v>
      </c>
      <c r="E2340" s="2">
        <f>MACD!F2340</f>
        <v>-6.9365237974108188E-3</v>
      </c>
      <c r="F2340" s="2">
        <f>'Moving Avg'!D2340</f>
        <v>6.563699999999999</v>
      </c>
      <c r="G2340" s="2">
        <f>'Moving Avg'!F2340</f>
        <v>6.5861650000000012</v>
      </c>
      <c r="H2340" s="2">
        <f>'Moving Avg'!G2340</f>
        <v>6.6193239999999989</v>
      </c>
      <c r="I2340" s="2">
        <f>'Moving Avg'!H2340</f>
        <v>6.5983520000000011</v>
      </c>
      <c r="J2340" s="6" t="str">
        <f>OBV!F2340</f>
        <v>BEARISH</v>
      </c>
      <c r="K2340" s="6" t="str">
        <f>OBV!G2340</f>
        <v>WEAK</v>
      </c>
      <c r="L2340" s="6" t="str">
        <f>OBV!H2340</f>
        <v>CONFIRMED BEARISH</v>
      </c>
      <c r="M2340" s="8">
        <f t="shared" si="363"/>
        <v>50</v>
      </c>
      <c r="N2340" s="8">
        <f t="shared" si="360"/>
        <v>0</v>
      </c>
      <c r="O2340" s="8">
        <f t="shared" si="361"/>
        <v>0</v>
      </c>
      <c r="P2340" s="8">
        <f t="shared" si="362"/>
        <v>0</v>
      </c>
      <c r="Q2340" s="9">
        <f t="shared" si="364"/>
        <v>17.5</v>
      </c>
      <c r="R2340" s="9">
        <f t="shared" si="365"/>
        <v>10</v>
      </c>
      <c r="S2340" s="9">
        <f t="shared" si="366"/>
        <v>7.5</v>
      </c>
      <c r="T2340" s="9">
        <f t="shared" si="367"/>
        <v>12.5</v>
      </c>
      <c r="U2340" s="8">
        <f t="shared" si="368"/>
        <v>11.666666666666666</v>
      </c>
      <c r="V2340" s="8">
        <f t="shared" si="369"/>
        <v>11.875</v>
      </c>
    </row>
    <row r="2341" spans="1:22" ht="13.5" x14ac:dyDescent="0.25">
      <c r="A2341" s="3">
        <f>RSI!A2341</f>
        <v>45700</v>
      </c>
      <c r="B2341" s="2">
        <f>RSI!B2341</f>
        <v>6.5561999999999996</v>
      </c>
      <c r="C2341" s="2">
        <f>RSI!I2341</f>
        <v>47.196828317183993</v>
      </c>
      <c r="D2341" s="2">
        <f>MACD!E2341</f>
        <v>9.0897494245858468E-3</v>
      </c>
      <c r="E2341" s="2">
        <f>MACD!F2341</f>
        <v>-3.731269153011486E-3</v>
      </c>
      <c r="F2341" s="2">
        <f>'Moving Avg'!D2341</f>
        <v>6.5636999999999999</v>
      </c>
      <c r="G2341" s="2">
        <f>'Moving Avg'!F2341</f>
        <v>6.583825</v>
      </c>
      <c r="H2341" s="2">
        <f>'Moving Avg'!G2341</f>
        <v>6.6167019999999992</v>
      </c>
      <c r="I2341" s="2">
        <f>'Moving Avg'!H2341</f>
        <v>6.5971810000000009</v>
      </c>
      <c r="J2341" s="6" t="str">
        <f>OBV!F2341</f>
        <v>BEARISH</v>
      </c>
      <c r="K2341" s="6" t="str">
        <f>OBV!G2341</f>
        <v>NEUTRAL</v>
      </c>
      <c r="L2341" s="6" t="str">
        <f>OBV!H2341</f>
        <v>NEUTRAL</v>
      </c>
      <c r="M2341" s="8">
        <f t="shared" si="363"/>
        <v>50</v>
      </c>
      <c r="N2341" s="8">
        <f t="shared" si="360"/>
        <v>0</v>
      </c>
      <c r="O2341" s="8">
        <f t="shared" si="361"/>
        <v>0</v>
      </c>
      <c r="P2341" s="8">
        <f t="shared" si="362"/>
        <v>16.5</v>
      </c>
      <c r="Q2341" s="9">
        <f t="shared" si="364"/>
        <v>19.975000000000001</v>
      </c>
      <c r="R2341" s="9">
        <f t="shared" si="365"/>
        <v>14.125</v>
      </c>
      <c r="S2341" s="9">
        <f t="shared" si="366"/>
        <v>14.925000000000001</v>
      </c>
      <c r="T2341" s="9">
        <f t="shared" si="367"/>
        <v>16.625</v>
      </c>
      <c r="U2341" s="8">
        <f t="shared" si="368"/>
        <v>16.341666666666669</v>
      </c>
      <c r="V2341" s="8">
        <f t="shared" si="369"/>
        <v>16.412500000000001</v>
      </c>
    </row>
    <row r="2342" spans="1:22" ht="13.5" x14ac:dyDescent="0.25">
      <c r="A2342" s="3">
        <f>RSI!A2342</f>
        <v>45701</v>
      </c>
      <c r="B2342" s="2">
        <f>RSI!B2342</f>
        <v>6.5374999999999996</v>
      </c>
      <c r="C2342" s="2">
        <f>RSI!I2342</f>
        <v>45.487122504660967</v>
      </c>
      <c r="D2342" s="2">
        <f>MACD!E2342</f>
        <v>6.93237306000416E-3</v>
      </c>
      <c r="E2342" s="2">
        <f>MACD!F2342</f>
        <v>-1.5985407104083568E-3</v>
      </c>
      <c r="F2342" s="2">
        <f>'Moving Avg'!D2342</f>
        <v>6.5599599999999993</v>
      </c>
      <c r="G2342" s="2">
        <f>'Moving Avg'!F2342</f>
        <v>6.5805500000000006</v>
      </c>
      <c r="H2342" s="2">
        <f>'Moving Avg'!G2342</f>
        <v>6.6144539999999994</v>
      </c>
      <c r="I2342" s="2">
        <f>'Moving Avg'!H2342</f>
        <v>6.5961510000000008</v>
      </c>
      <c r="J2342" s="6" t="str">
        <f>OBV!F2342</f>
        <v>BEARISH</v>
      </c>
      <c r="K2342" s="6" t="str">
        <f>OBV!G2342</f>
        <v>WEAK</v>
      </c>
      <c r="L2342" s="6" t="str">
        <f>OBV!H2342</f>
        <v>CONFIRMED BEARISH</v>
      </c>
      <c r="M2342" s="8">
        <f t="shared" si="363"/>
        <v>50</v>
      </c>
      <c r="N2342" s="8">
        <f t="shared" si="360"/>
        <v>0</v>
      </c>
      <c r="O2342" s="8">
        <f t="shared" si="361"/>
        <v>0</v>
      </c>
      <c r="P2342" s="8">
        <f t="shared" si="362"/>
        <v>0</v>
      </c>
      <c r="Q2342" s="9">
        <f t="shared" si="364"/>
        <v>17.5</v>
      </c>
      <c r="R2342" s="9">
        <f t="shared" si="365"/>
        <v>10</v>
      </c>
      <c r="S2342" s="9">
        <f t="shared" si="366"/>
        <v>7.5</v>
      </c>
      <c r="T2342" s="9">
        <f t="shared" si="367"/>
        <v>12.5</v>
      </c>
      <c r="U2342" s="8">
        <f t="shared" si="368"/>
        <v>11.666666666666666</v>
      </c>
      <c r="V2342" s="8">
        <f t="shared" si="369"/>
        <v>11.875</v>
      </c>
    </row>
    <row r="2343" spans="1:22" ht="13.5" x14ac:dyDescent="0.25">
      <c r="A2343" s="3">
        <f>RSI!A2343</f>
        <v>45702</v>
      </c>
      <c r="B2343" s="2">
        <f>RSI!B2343</f>
        <v>6.4905999999999997</v>
      </c>
      <c r="C2343" s="2">
        <f>RSI!I2343</f>
        <v>41.43322102546459</v>
      </c>
      <c r="D2343" s="2">
        <f>MACD!E2343</f>
        <v>8.8502990072969467E-3</v>
      </c>
      <c r="E2343" s="2">
        <f>MACD!F2343</f>
        <v>4.9122723313270379E-4</v>
      </c>
      <c r="F2343" s="2">
        <f>'Moving Avg'!D2343</f>
        <v>6.5468400000000004</v>
      </c>
      <c r="G2343" s="2">
        <f>'Moving Avg'!F2343</f>
        <v>6.5782049999999996</v>
      </c>
      <c r="H2343" s="2">
        <f>'Moving Avg'!G2343</f>
        <v>6.6075219999999995</v>
      </c>
      <c r="I2343" s="2">
        <f>'Moving Avg'!H2343</f>
        <v>6.5949800000000005</v>
      </c>
      <c r="J2343" s="6" t="str">
        <f>OBV!F2343</f>
        <v>BEARISH</v>
      </c>
      <c r="K2343" s="6" t="str">
        <f>OBV!G2343</f>
        <v>WEAK</v>
      </c>
      <c r="L2343" s="6" t="str">
        <f>OBV!H2343</f>
        <v>CONFIRMED BEARISH</v>
      </c>
      <c r="M2343" s="8">
        <f t="shared" si="363"/>
        <v>50</v>
      </c>
      <c r="N2343" s="8">
        <f t="shared" si="360"/>
        <v>0</v>
      </c>
      <c r="O2343" s="8">
        <f t="shared" si="361"/>
        <v>0</v>
      </c>
      <c r="P2343" s="8">
        <f t="shared" si="362"/>
        <v>0</v>
      </c>
      <c r="Q2343" s="9">
        <f t="shared" si="364"/>
        <v>17.5</v>
      </c>
      <c r="R2343" s="9">
        <f t="shared" si="365"/>
        <v>10</v>
      </c>
      <c r="S2343" s="9">
        <f t="shared" si="366"/>
        <v>7.5</v>
      </c>
      <c r="T2343" s="9">
        <f t="shared" si="367"/>
        <v>12.5</v>
      </c>
      <c r="U2343" s="8">
        <f t="shared" si="368"/>
        <v>11.666666666666666</v>
      </c>
      <c r="V2343" s="8">
        <f t="shared" si="369"/>
        <v>11.875</v>
      </c>
    </row>
    <row r="2344" spans="1:22" ht="13.5" x14ac:dyDescent="0.25">
      <c r="A2344" s="3">
        <f>RSI!A2344</f>
        <v>45705</v>
      </c>
      <c r="B2344" s="2">
        <f>RSI!B2344</f>
        <v>6.5281000000000002</v>
      </c>
      <c r="C2344" s="2">
        <f>RSI!I2344</f>
        <v>45.607369530613205</v>
      </c>
      <c r="D2344" s="2">
        <f>MACD!E2344</f>
        <v>1.5421890002956573E-2</v>
      </c>
      <c r="E2344" s="2">
        <f>MACD!F2344</f>
        <v>3.4773597870974777E-3</v>
      </c>
      <c r="F2344" s="2">
        <f>'Moving Avg'!D2344</f>
        <v>6.5337199999999998</v>
      </c>
      <c r="G2344" s="2">
        <f>'Moving Avg'!F2344</f>
        <v>6.5777349999999997</v>
      </c>
      <c r="H2344" s="2">
        <f>'Moving Avg'!G2344</f>
        <v>6.6024639999999986</v>
      </c>
      <c r="I2344" s="2">
        <f>'Moving Avg'!H2344</f>
        <v>6.5940435000000006</v>
      </c>
      <c r="J2344" s="6" t="str">
        <f>OBV!F2344</f>
        <v>BEARISH</v>
      </c>
      <c r="K2344" s="6" t="str">
        <f>OBV!G2344</f>
        <v>WEAK</v>
      </c>
      <c r="L2344" s="6" t="str">
        <f>OBV!H2344</f>
        <v>CONFIRMED BEARISH</v>
      </c>
      <c r="M2344" s="8">
        <f t="shared" si="363"/>
        <v>50</v>
      </c>
      <c r="N2344" s="8">
        <f t="shared" si="360"/>
        <v>0</v>
      </c>
      <c r="O2344" s="8">
        <f t="shared" si="361"/>
        <v>0</v>
      </c>
      <c r="P2344" s="8">
        <f t="shared" si="362"/>
        <v>0</v>
      </c>
      <c r="Q2344" s="9">
        <f t="shared" si="364"/>
        <v>17.5</v>
      </c>
      <c r="R2344" s="9">
        <f t="shared" si="365"/>
        <v>10</v>
      </c>
      <c r="S2344" s="9">
        <f t="shared" si="366"/>
        <v>7.5</v>
      </c>
      <c r="T2344" s="9">
        <f t="shared" si="367"/>
        <v>12.5</v>
      </c>
      <c r="U2344" s="8">
        <f t="shared" si="368"/>
        <v>11.666666666666666</v>
      </c>
      <c r="V2344" s="8">
        <f t="shared" si="369"/>
        <v>11.875</v>
      </c>
    </row>
    <row r="2345" spans="1:22" ht="13.5" x14ac:dyDescent="0.25">
      <c r="A2345" s="3">
        <f>RSI!A2345</f>
        <v>45706</v>
      </c>
      <c r="B2345" s="2">
        <f>RSI!B2345</f>
        <v>6.5094000000000003</v>
      </c>
      <c r="C2345" s="2">
        <f>RSI!I2345</f>
        <v>43.926111624900528</v>
      </c>
      <c r="D2345" s="2">
        <f>MACD!E2345</f>
        <v>2.2633570811488646E-2</v>
      </c>
      <c r="E2345" s="2">
        <f>MACD!F2345</f>
        <v>7.3086019919757113E-3</v>
      </c>
      <c r="F2345" s="2">
        <f>'Moving Avg'!D2345</f>
        <v>6.5243599999999997</v>
      </c>
      <c r="G2345" s="2">
        <f>'Moving Avg'!F2345</f>
        <v>6.5735200000000003</v>
      </c>
      <c r="H2345" s="2">
        <f>'Moving Avg'!G2345</f>
        <v>6.5972199999999983</v>
      </c>
      <c r="I2345" s="2">
        <f>'Moving Avg'!H2345</f>
        <v>6.5924044999999998</v>
      </c>
      <c r="J2345" s="6" t="str">
        <f>OBV!F2345</f>
        <v>BEARISH</v>
      </c>
      <c r="K2345" s="6" t="str">
        <f>OBV!G2345</f>
        <v>WEAK</v>
      </c>
      <c r="L2345" s="6" t="str">
        <f>OBV!H2345</f>
        <v>CONFIRMED BEARISH</v>
      </c>
      <c r="M2345" s="8">
        <f t="shared" si="363"/>
        <v>50</v>
      </c>
      <c r="N2345" s="8">
        <f t="shared" si="360"/>
        <v>0</v>
      </c>
      <c r="O2345" s="8">
        <f t="shared" si="361"/>
        <v>0</v>
      </c>
      <c r="P2345" s="8">
        <f t="shared" si="362"/>
        <v>0</v>
      </c>
      <c r="Q2345" s="9">
        <f t="shared" si="364"/>
        <v>17.5</v>
      </c>
      <c r="R2345" s="9">
        <f t="shared" si="365"/>
        <v>10</v>
      </c>
      <c r="S2345" s="9">
        <f t="shared" si="366"/>
        <v>7.5</v>
      </c>
      <c r="T2345" s="9">
        <f t="shared" si="367"/>
        <v>12.5</v>
      </c>
      <c r="U2345" s="8">
        <f t="shared" si="368"/>
        <v>11.666666666666666</v>
      </c>
      <c r="V2345" s="8">
        <f t="shared" si="369"/>
        <v>11.875</v>
      </c>
    </row>
    <row r="2346" spans="1:22" ht="13.5" x14ac:dyDescent="0.25">
      <c r="A2346" s="3">
        <f>RSI!A2346</f>
        <v>45707</v>
      </c>
      <c r="B2346" s="2">
        <f>RSI!B2346</f>
        <v>6.4905999999999997</v>
      </c>
      <c r="C2346" s="2">
        <f>RSI!I2346</f>
        <v>42.240232096580975</v>
      </c>
      <c r="D2346" s="2">
        <f>MACD!E2346</f>
        <v>2.3285074911488124E-2</v>
      </c>
      <c r="E2346" s="2">
        <f>MACD!F2346</f>
        <v>1.0503896575878195E-2</v>
      </c>
      <c r="F2346" s="2">
        <f>'Moving Avg'!D2346</f>
        <v>6.511239999999999</v>
      </c>
      <c r="G2346" s="2">
        <f>'Moving Avg'!F2346</f>
        <v>6.5622799999999994</v>
      </c>
      <c r="H2346" s="2">
        <f>'Moving Avg'!G2346</f>
        <v>6.5914119999999992</v>
      </c>
      <c r="I2346" s="2">
        <f>'Moving Avg'!H2346</f>
        <v>6.5906715</v>
      </c>
      <c r="J2346" s="6" t="str">
        <f>OBV!F2346</f>
        <v>BEARISH</v>
      </c>
      <c r="K2346" s="6" t="str">
        <f>OBV!G2346</f>
        <v>WEAK</v>
      </c>
      <c r="L2346" s="6" t="str">
        <f>OBV!H2346</f>
        <v>CONFIRMED BEARISH</v>
      </c>
      <c r="M2346" s="8">
        <f t="shared" si="363"/>
        <v>50</v>
      </c>
      <c r="N2346" s="8">
        <f t="shared" si="360"/>
        <v>0</v>
      </c>
      <c r="O2346" s="8">
        <f t="shared" si="361"/>
        <v>0</v>
      </c>
      <c r="P2346" s="8">
        <f t="shared" si="362"/>
        <v>0</v>
      </c>
      <c r="Q2346" s="9">
        <f t="shared" si="364"/>
        <v>17.5</v>
      </c>
      <c r="R2346" s="9">
        <f t="shared" si="365"/>
        <v>10</v>
      </c>
      <c r="S2346" s="9">
        <f t="shared" si="366"/>
        <v>7.5</v>
      </c>
      <c r="T2346" s="9">
        <f t="shared" si="367"/>
        <v>12.5</v>
      </c>
      <c r="U2346" s="8">
        <f t="shared" si="368"/>
        <v>11.666666666666666</v>
      </c>
      <c r="V2346" s="8">
        <f t="shared" si="369"/>
        <v>11.875</v>
      </c>
    </row>
    <row r="2347" spans="1:22" ht="13.5" x14ac:dyDescent="0.25">
      <c r="A2347" s="3">
        <f>RSI!A2347</f>
        <v>45708</v>
      </c>
      <c r="B2347" s="2">
        <f>RSI!B2347</f>
        <v>6.4813000000000001</v>
      </c>
      <c r="C2347" s="2">
        <f>RSI!I2347</f>
        <v>41.393882633956999</v>
      </c>
      <c r="D2347" s="2">
        <f>MACD!E2347</f>
        <v>2.4966622854091902E-2</v>
      </c>
      <c r="E2347" s="2">
        <f>MACD!F2347</f>
        <v>1.3396441831520937E-2</v>
      </c>
      <c r="F2347" s="2">
        <f>'Moving Avg'!D2347</f>
        <v>6.5</v>
      </c>
      <c r="G2347" s="2">
        <f>'Moving Avg'!F2347</f>
        <v>6.5543199999999997</v>
      </c>
      <c r="H2347" s="2">
        <f>'Moving Avg'!G2347</f>
        <v>6.5856059999999994</v>
      </c>
      <c r="I2347" s="2">
        <f>'Moving Avg'!H2347</f>
        <v>6.5889389999999999</v>
      </c>
      <c r="J2347" s="6" t="str">
        <f>OBV!F2347</f>
        <v>BEARISH</v>
      </c>
      <c r="K2347" s="6" t="str">
        <f>OBV!G2347</f>
        <v>WEAK</v>
      </c>
      <c r="L2347" s="6" t="str">
        <f>OBV!H2347</f>
        <v>CONFIRMED BEARISH</v>
      </c>
      <c r="M2347" s="8">
        <f t="shared" si="363"/>
        <v>50</v>
      </c>
      <c r="N2347" s="8">
        <f t="shared" si="360"/>
        <v>0</v>
      </c>
      <c r="O2347" s="8">
        <f t="shared" si="361"/>
        <v>0</v>
      </c>
      <c r="P2347" s="8">
        <f t="shared" si="362"/>
        <v>0</v>
      </c>
      <c r="Q2347" s="9">
        <f t="shared" si="364"/>
        <v>17.5</v>
      </c>
      <c r="R2347" s="9">
        <f t="shared" si="365"/>
        <v>10</v>
      </c>
      <c r="S2347" s="9">
        <f t="shared" si="366"/>
        <v>7.5</v>
      </c>
      <c r="T2347" s="9">
        <f t="shared" si="367"/>
        <v>12.5</v>
      </c>
      <c r="U2347" s="8">
        <f t="shared" si="368"/>
        <v>11.666666666666666</v>
      </c>
      <c r="V2347" s="8">
        <f t="shared" si="369"/>
        <v>11.875</v>
      </c>
    </row>
    <row r="2348" spans="1:22" ht="13.5" x14ac:dyDescent="0.25">
      <c r="A2348" s="3">
        <f>RSI!A2348</f>
        <v>45709</v>
      </c>
      <c r="B2348" s="2">
        <f>RSI!B2348</f>
        <v>6.4905999999999997</v>
      </c>
      <c r="C2348" s="2">
        <f>RSI!I2348</f>
        <v>42.631765620790667</v>
      </c>
      <c r="D2348" s="2">
        <f>MACD!E2348</f>
        <v>2.6164227391982209E-2</v>
      </c>
      <c r="E2348" s="2">
        <f>MACD!F2348</f>
        <v>1.5949998943613194E-2</v>
      </c>
      <c r="F2348" s="2">
        <f>'Moving Avg'!D2348</f>
        <v>6.5</v>
      </c>
      <c r="G2348" s="2">
        <f>'Moving Avg'!F2348</f>
        <v>6.5486999999999993</v>
      </c>
      <c r="H2348" s="2">
        <f>'Moving Avg'!G2348</f>
        <v>6.5797979999999985</v>
      </c>
      <c r="I2348" s="2">
        <f>'Moving Avg'!H2348</f>
        <v>6.5873464999999998</v>
      </c>
      <c r="J2348" s="6" t="str">
        <f>OBV!F2348</f>
        <v>BEARISH</v>
      </c>
      <c r="K2348" s="6" t="str">
        <f>OBV!G2348</f>
        <v>WEAK</v>
      </c>
      <c r="L2348" s="6" t="str">
        <f>OBV!H2348</f>
        <v>NEUTRAL</v>
      </c>
      <c r="M2348" s="8">
        <f t="shared" si="363"/>
        <v>50</v>
      </c>
      <c r="N2348" s="8">
        <f t="shared" si="360"/>
        <v>0</v>
      </c>
      <c r="O2348" s="8">
        <f t="shared" si="361"/>
        <v>0</v>
      </c>
      <c r="P2348" s="8">
        <f t="shared" si="362"/>
        <v>0</v>
      </c>
      <c r="Q2348" s="9">
        <f t="shared" si="364"/>
        <v>17.5</v>
      </c>
      <c r="R2348" s="9">
        <f t="shared" si="365"/>
        <v>10</v>
      </c>
      <c r="S2348" s="9">
        <f t="shared" si="366"/>
        <v>7.5</v>
      </c>
      <c r="T2348" s="9">
        <f t="shared" si="367"/>
        <v>12.5</v>
      </c>
      <c r="U2348" s="8">
        <f t="shared" si="368"/>
        <v>11.666666666666666</v>
      </c>
      <c r="V2348" s="8">
        <f t="shared" si="369"/>
        <v>11.875</v>
      </c>
    </row>
    <row r="2349" spans="1:22" ht="13.5" x14ac:dyDescent="0.25">
      <c r="A2349" s="3">
        <f>RSI!A2349</f>
        <v>45712</v>
      </c>
      <c r="B2349" s="2">
        <f>RSI!B2349</f>
        <v>6.5</v>
      </c>
      <c r="C2349" s="2">
        <f>RSI!I2349</f>
        <v>43.921100450847383</v>
      </c>
      <c r="D2349" s="2">
        <f>MACD!E2349</f>
        <v>3.2624866532586339E-2</v>
      </c>
      <c r="E2349" s="2">
        <f>MACD!F2349</f>
        <v>1.9284972461407826E-2</v>
      </c>
      <c r="F2349" s="2">
        <f>'Moving Avg'!D2349</f>
        <v>6.4943800000000014</v>
      </c>
      <c r="G2349" s="2">
        <f>'Moving Avg'!F2349</f>
        <v>6.5435499999999989</v>
      </c>
      <c r="H2349" s="2">
        <f>'Moving Avg'!G2349</f>
        <v>6.5762379999999983</v>
      </c>
      <c r="I2349" s="2">
        <f>'Moving Avg'!H2349</f>
        <v>6.5859414999999988</v>
      </c>
      <c r="J2349" s="6" t="str">
        <f>OBV!F2349</f>
        <v>BEARISH</v>
      </c>
      <c r="K2349" s="6" t="str">
        <f>OBV!G2349</f>
        <v>WEAK</v>
      </c>
      <c r="L2349" s="6" t="str">
        <f>OBV!H2349</f>
        <v>CONFIRMED BEARISH</v>
      </c>
      <c r="M2349" s="8">
        <f t="shared" si="363"/>
        <v>50</v>
      </c>
      <c r="N2349" s="8">
        <f t="shared" si="360"/>
        <v>0</v>
      </c>
      <c r="O2349" s="8">
        <f t="shared" si="361"/>
        <v>0</v>
      </c>
      <c r="P2349" s="8">
        <f t="shared" si="362"/>
        <v>0</v>
      </c>
      <c r="Q2349" s="9">
        <f t="shared" si="364"/>
        <v>17.5</v>
      </c>
      <c r="R2349" s="9">
        <f t="shared" si="365"/>
        <v>10</v>
      </c>
      <c r="S2349" s="9">
        <f t="shared" si="366"/>
        <v>7.5</v>
      </c>
      <c r="T2349" s="9">
        <f t="shared" si="367"/>
        <v>12.5</v>
      </c>
      <c r="U2349" s="8">
        <f t="shared" si="368"/>
        <v>11.666666666666666</v>
      </c>
      <c r="V2349" s="8">
        <f t="shared" si="369"/>
        <v>11.875</v>
      </c>
    </row>
    <row r="2350" spans="1:22" ht="13.5" x14ac:dyDescent="0.25">
      <c r="A2350" s="3">
        <f>RSI!A2350</f>
        <v>45713</v>
      </c>
      <c r="B2350" s="2">
        <f>RSI!B2350</f>
        <v>6.4813000000000001</v>
      </c>
      <c r="C2350" s="2">
        <f>RSI!I2350</f>
        <v>41.9034654274706</v>
      </c>
      <c r="D2350" s="2">
        <f>MACD!E2350</f>
        <v>3.3998588177988509E-2</v>
      </c>
      <c r="E2350" s="2">
        <f>MACD!F2350</f>
        <v>2.2227695604723964E-2</v>
      </c>
      <c r="F2350" s="2">
        <f>'Moving Avg'!D2350</f>
        <v>6.4887599999999992</v>
      </c>
      <c r="G2350" s="2">
        <f>'Moving Avg'!F2350</f>
        <v>6.5416799999999995</v>
      </c>
      <c r="H2350" s="2">
        <f>'Moving Avg'!G2350</f>
        <v>6.5709939999999971</v>
      </c>
      <c r="I2350" s="2">
        <f>'Moving Avg'!H2350</f>
        <v>6.5850984999999991</v>
      </c>
      <c r="J2350" s="6" t="str">
        <f>OBV!F2350</f>
        <v>BEARISH</v>
      </c>
      <c r="K2350" s="6" t="str">
        <f>OBV!G2350</f>
        <v>WEAK</v>
      </c>
      <c r="L2350" s="6" t="str">
        <f>OBV!H2350</f>
        <v>CONFIRMED BEARISH</v>
      </c>
      <c r="M2350" s="8">
        <f t="shared" si="363"/>
        <v>50</v>
      </c>
      <c r="N2350" s="8">
        <f t="shared" si="360"/>
        <v>0</v>
      </c>
      <c r="O2350" s="8">
        <f t="shared" si="361"/>
        <v>0</v>
      </c>
      <c r="P2350" s="8">
        <f t="shared" si="362"/>
        <v>0</v>
      </c>
      <c r="Q2350" s="9">
        <f t="shared" si="364"/>
        <v>17.5</v>
      </c>
      <c r="R2350" s="9">
        <f t="shared" si="365"/>
        <v>10</v>
      </c>
      <c r="S2350" s="9">
        <f t="shared" si="366"/>
        <v>7.5</v>
      </c>
      <c r="T2350" s="9">
        <f t="shared" si="367"/>
        <v>12.5</v>
      </c>
      <c r="U2350" s="8">
        <f t="shared" si="368"/>
        <v>11.666666666666666</v>
      </c>
      <c r="V2350" s="8">
        <f t="shared" si="369"/>
        <v>11.875</v>
      </c>
    </row>
    <row r="2351" spans="1:22" ht="13.5" x14ac:dyDescent="0.25">
      <c r="A2351" s="3">
        <f>RSI!A2351</f>
        <v>45714</v>
      </c>
      <c r="B2351" s="2">
        <f>RSI!B2351</f>
        <v>6.5</v>
      </c>
      <c r="C2351" s="2">
        <f>RSI!I2351</f>
        <v>44.642097590190893</v>
      </c>
      <c r="D2351" s="2">
        <f>MACD!E2351</f>
        <v>3.4155793590447736E-2</v>
      </c>
      <c r="E2351" s="2">
        <f>MACD!F2351</f>
        <v>2.461331520186872E-2</v>
      </c>
      <c r="F2351" s="2">
        <f>'Moving Avg'!D2351</f>
        <v>6.4906399999999991</v>
      </c>
      <c r="G2351" s="2">
        <f>'Moving Avg'!F2351</f>
        <v>6.535124999999999</v>
      </c>
      <c r="H2351" s="2">
        <f>'Moving Avg'!G2351</f>
        <v>6.5661239999999985</v>
      </c>
      <c r="I2351" s="2">
        <f>'Moving Avg'!H2351</f>
        <v>6.584395999999999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3"/>
        <v>50</v>
      </c>
      <c r="N2351" s="8">
        <f t="shared" si="360"/>
        <v>0</v>
      </c>
      <c r="O2351" s="8">
        <f t="shared" si="361"/>
        <v>0</v>
      </c>
      <c r="P2351" s="8">
        <f t="shared" si="362"/>
        <v>83.5</v>
      </c>
      <c r="Q2351" s="9">
        <f t="shared" si="364"/>
        <v>30.024999999999999</v>
      </c>
      <c r="R2351" s="9">
        <f t="shared" si="365"/>
        <v>30.875</v>
      </c>
      <c r="S2351" s="9">
        <f t="shared" si="366"/>
        <v>45.075000000000003</v>
      </c>
      <c r="T2351" s="9">
        <f t="shared" si="367"/>
        <v>33.375</v>
      </c>
      <c r="U2351" s="8">
        <f t="shared" si="368"/>
        <v>35.324999999999996</v>
      </c>
      <c r="V2351" s="8">
        <f t="shared" si="369"/>
        <v>34.837499999999999</v>
      </c>
    </row>
    <row r="2352" spans="1:22" ht="13.5" x14ac:dyDescent="0.25">
      <c r="A2352" s="3">
        <f>RSI!A2352</f>
        <v>45715</v>
      </c>
      <c r="B2352" s="2">
        <f>RSI!B2352</f>
        <v>6.6498999999999997</v>
      </c>
      <c r="C2352" s="2">
        <f>RSI!I2352</f>
        <v>60.653628926185633</v>
      </c>
      <c r="D2352" s="2">
        <f>MACD!E2352</f>
        <v>2.054954947097265E-2</v>
      </c>
      <c r="E2352" s="2">
        <f>MACD!F2352</f>
        <v>2.3800562055689506E-2</v>
      </c>
      <c r="F2352" s="2">
        <f>'Moving Avg'!D2352</f>
        <v>6.5243599999999997</v>
      </c>
      <c r="G2352" s="2">
        <f>'Moving Avg'!F2352</f>
        <v>6.5398100000000001</v>
      </c>
      <c r="H2352" s="2">
        <f>'Moving Avg'!G2352</f>
        <v>6.564251999999998</v>
      </c>
      <c r="I2352" s="2">
        <f>'Moving Avg'!H2352</f>
        <v>6.5844429999999985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  <c r="M2352" s="8">
        <f t="shared" si="363"/>
        <v>50</v>
      </c>
      <c r="N2352" s="8">
        <f t="shared" si="360"/>
        <v>45</v>
      </c>
      <c r="O2352" s="8">
        <f t="shared" si="361"/>
        <v>0</v>
      </c>
      <c r="P2352" s="8">
        <f t="shared" si="362"/>
        <v>100</v>
      </c>
      <c r="Q2352" s="9">
        <f t="shared" si="364"/>
        <v>48.25</v>
      </c>
      <c r="R2352" s="9">
        <f t="shared" si="365"/>
        <v>44</v>
      </c>
      <c r="S2352" s="9">
        <f t="shared" si="366"/>
        <v>59.25</v>
      </c>
      <c r="T2352" s="9">
        <f t="shared" si="367"/>
        <v>48.75</v>
      </c>
      <c r="U2352" s="8">
        <f t="shared" si="368"/>
        <v>50.5</v>
      </c>
      <c r="V2352" s="8">
        <f t="shared" si="369"/>
        <v>50.0625</v>
      </c>
    </row>
    <row r="2353" spans="1:22" ht="13.5" x14ac:dyDescent="0.25">
      <c r="A2353" s="3">
        <f>RSI!A2353</f>
        <v>45716</v>
      </c>
      <c r="B2353" s="2">
        <f>RSI!B2353</f>
        <v>6.5842999999999998</v>
      </c>
      <c r="C2353" s="2">
        <f>RSI!I2353</f>
        <v>53.377529822938669</v>
      </c>
      <c r="D2353" s="2">
        <f>MACD!E2353</f>
        <v>6.0181667623142587E-3</v>
      </c>
      <c r="E2353" s="2">
        <f>MACD!F2353</f>
        <v>2.0244082997014461E-2</v>
      </c>
      <c r="F2353" s="2">
        <f>'Moving Avg'!D2353</f>
        <v>6.5430999999999999</v>
      </c>
      <c r="G2353" s="2">
        <f>'Moving Avg'!F2353</f>
        <v>6.5412149999999993</v>
      </c>
      <c r="H2353" s="2">
        <f>'Moving Avg'!G2353</f>
        <v>6.5638779999999972</v>
      </c>
      <c r="I2353" s="2">
        <f>'Moving Avg'!H2353</f>
        <v>6.5834124999999979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  <c r="M2353" s="8">
        <f t="shared" si="363"/>
        <v>50</v>
      </c>
      <c r="N2353" s="8">
        <f t="shared" si="360"/>
        <v>45</v>
      </c>
      <c r="O2353" s="8">
        <f t="shared" si="361"/>
        <v>0</v>
      </c>
      <c r="P2353" s="8">
        <f t="shared" si="362"/>
        <v>100</v>
      </c>
      <c r="Q2353" s="9">
        <f t="shared" si="364"/>
        <v>48.25</v>
      </c>
      <c r="R2353" s="9">
        <f t="shared" si="365"/>
        <v>44</v>
      </c>
      <c r="S2353" s="9">
        <f t="shared" si="366"/>
        <v>59.25</v>
      </c>
      <c r="T2353" s="9">
        <f t="shared" si="367"/>
        <v>48.75</v>
      </c>
      <c r="U2353" s="8">
        <f t="shared" si="368"/>
        <v>50.5</v>
      </c>
      <c r="V2353" s="8">
        <f t="shared" si="369"/>
        <v>50.0625</v>
      </c>
    </row>
    <row r="2354" spans="1:22" ht="13.5" x14ac:dyDescent="0.25">
      <c r="A2354" s="3">
        <f>RSI!A2354</f>
        <v>45719</v>
      </c>
      <c r="B2354" s="2">
        <f>RSI!B2354</f>
        <v>6.5842999999999998</v>
      </c>
      <c r="C2354" s="2">
        <f>RSI!I2354</f>
        <v>53.377529822938669</v>
      </c>
      <c r="D2354" s="2">
        <f>MACD!E2354</f>
        <v>-7.3397828592014491E-4</v>
      </c>
      <c r="E2354" s="2">
        <f>MACD!F2354</f>
        <v>1.6048470740427541E-2</v>
      </c>
      <c r="F2354" s="2">
        <f>'Moving Avg'!D2354</f>
        <v>6.5599599999999993</v>
      </c>
      <c r="G2354" s="2">
        <f>'Moving Avg'!F2354</f>
        <v>6.5402800000000001</v>
      </c>
      <c r="H2354" s="2">
        <f>'Moving Avg'!G2354</f>
        <v>6.5635039999999973</v>
      </c>
      <c r="I2354" s="2">
        <f>'Moving Avg'!H2354</f>
        <v>6.5825224999999987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  <c r="M2354" s="8">
        <f t="shared" si="363"/>
        <v>50</v>
      </c>
      <c r="N2354" s="8">
        <f t="shared" si="360"/>
        <v>45</v>
      </c>
      <c r="O2354" s="8">
        <f t="shared" si="361"/>
        <v>0</v>
      </c>
      <c r="P2354" s="8">
        <f t="shared" si="362"/>
        <v>100</v>
      </c>
      <c r="Q2354" s="9">
        <f t="shared" si="364"/>
        <v>48.25</v>
      </c>
      <c r="R2354" s="9">
        <f t="shared" si="365"/>
        <v>44</v>
      </c>
      <c r="S2354" s="9">
        <f t="shared" si="366"/>
        <v>59.25</v>
      </c>
      <c r="T2354" s="9">
        <f t="shared" si="367"/>
        <v>48.75</v>
      </c>
      <c r="U2354" s="8">
        <f t="shared" si="368"/>
        <v>50.5</v>
      </c>
      <c r="V2354" s="8">
        <f t="shared" si="369"/>
        <v>50.0625</v>
      </c>
    </row>
    <row r="2355" spans="1:22" ht="13.5" x14ac:dyDescent="0.25">
      <c r="A2355" s="3">
        <f>RSI!A2355</f>
        <v>45720</v>
      </c>
      <c r="B2355" s="2">
        <f>RSI!B2355</f>
        <v>6.6498999999999997</v>
      </c>
      <c r="C2355" s="2">
        <f>RSI!I2355</f>
        <v>59.071751175880046</v>
      </c>
      <c r="D2355" s="2">
        <f>MACD!E2355</f>
        <v>-1.4392394169455258E-2</v>
      </c>
      <c r="E2355" s="2">
        <f>MACD!F2355</f>
        <v>9.9602977584509807E-3</v>
      </c>
      <c r="F2355" s="2">
        <f>'Moving Avg'!D2355</f>
        <v>6.5936799999999991</v>
      </c>
      <c r="G2355" s="2">
        <f>'Moving Avg'!F2355</f>
        <v>6.5426249999999992</v>
      </c>
      <c r="H2355" s="2">
        <f>'Moving Avg'!G2355</f>
        <v>6.564441999999997</v>
      </c>
      <c r="I2355" s="2">
        <f>'Moving Avg'!H2355</f>
        <v>6.5821949999999978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  <c r="M2355" s="8">
        <f t="shared" si="363"/>
        <v>50</v>
      </c>
      <c r="N2355" s="8">
        <f t="shared" si="360"/>
        <v>100</v>
      </c>
      <c r="O2355" s="8">
        <f t="shared" si="361"/>
        <v>50</v>
      </c>
      <c r="P2355" s="8">
        <f t="shared" si="362"/>
        <v>100</v>
      </c>
      <c r="Q2355" s="9">
        <f t="shared" si="364"/>
        <v>75</v>
      </c>
      <c r="R2355" s="9">
        <f t="shared" si="365"/>
        <v>72.5</v>
      </c>
      <c r="S2355" s="9">
        <f t="shared" si="366"/>
        <v>80</v>
      </c>
      <c r="T2355" s="9">
        <f t="shared" si="367"/>
        <v>75</v>
      </c>
      <c r="U2355" s="8">
        <f t="shared" si="368"/>
        <v>75.833333333333329</v>
      </c>
      <c r="V2355" s="8">
        <f t="shared" si="369"/>
        <v>75.625</v>
      </c>
    </row>
    <row r="2356" spans="1:22" ht="13.5" x14ac:dyDescent="0.25">
      <c r="A2356" s="3">
        <f>RSI!A2356</f>
        <v>45721</v>
      </c>
      <c r="B2356" s="2">
        <f>RSI!B2356</f>
        <v>6.7248000000000001</v>
      </c>
      <c r="C2356" s="2">
        <f>RSI!I2356</f>
        <v>64.415677147849237</v>
      </c>
      <c r="D2356" s="2">
        <f>MACD!E2356</f>
        <v>-3.4971011808471175E-2</v>
      </c>
      <c r="E2356" s="2">
        <f>MACD!F2356</f>
        <v>9.7403584506654955E-4</v>
      </c>
      <c r="F2356" s="2">
        <f>'Moving Avg'!D2356</f>
        <v>6.6386399999999997</v>
      </c>
      <c r="G2356" s="2">
        <f>'Moving Avg'!F2356</f>
        <v>6.5510550000000007</v>
      </c>
      <c r="H2356" s="2">
        <f>'Moving Avg'!G2356</f>
        <v>6.5670639999999967</v>
      </c>
      <c r="I2356" s="2">
        <f>'Moving Avg'!H2356</f>
        <v>6.5823354999999983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  <c r="M2356" s="8">
        <f t="shared" si="363"/>
        <v>50</v>
      </c>
      <c r="N2356" s="8">
        <f t="shared" si="360"/>
        <v>100</v>
      </c>
      <c r="O2356" s="8">
        <f t="shared" si="361"/>
        <v>50</v>
      </c>
      <c r="P2356" s="8">
        <f t="shared" si="362"/>
        <v>100</v>
      </c>
      <c r="Q2356" s="9">
        <f t="shared" si="364"/>
        <v>75</v>
      </c>
      <c r="R2356" s="9">
        <f t="shared" si="365"/>
        <v>72.5</v>
      </c>
      <c r="S2356" s="9">
        <f t="shared" si="366"/>
        <v>80</v>
      </c>
      <c r="T2356" s="9">
        <f t="shared" si="367"/>
        <v>75</v>
      </c>
      <c r="U2356" s="8">
        <f t="shared" si="368"/>
        <v>75.833333333333329</v>
      </c>
      <c r="V2356" s="8">
        <f t="shared" si="369"/>
        <v>75.625</v>
      </c>
    </row>
    <row r="2357" spans="1:22" ht="13.5" x14ac:dyDescent="0.25">
      <c r="A2357" s="3">
        <f>RSI!A2357</f>
        <v>45722</v>
      </c>
      <c r="B2357" s="2">
        <f>RSI!B2357</f>
        <v>6.6966999999999999</v>
      </c>
      <c r="C2357" s="2">
        <f>RSI!I2357</f>
        <v>61.187840262720194</v>
      </c>
      <c r="D2357" s="2">
        <f>MACD!E2357</f>
        <v>-5.2713563955181009E-2</v>
      </c>
      <c r="E2357" s="2">
        <f>MACD!F2357</f>
        <v>-9.7634841149829635E-3</v>
      </c>
      <c r="F2357" s="2">
        <f>'Moving Avg'!D2357</f>
        <v>6.6480000000000006</v>
      </c>
      <c r="G2357" s="2">
        <f>'Moving Avg'!F2357</f>
        <v>6.5580800000000012</v>
      </c>
      <c r="H2357" s="2">
        <f>'Moving Avg'!G2357</f>
        <v>6.5704359999999973</v>
      </c>
      <c r="I2357" s="2">
        <f>'Moving Avg'!H2357</f>
        <v>6.5823354999999966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  <c r="M2357" s="8">
        <f t="shared" si="363"/>
        <v>50</v>
      </c>
      <c r="N2357" s="8">
        <f t="shared" si="360"/>
        <v>100</v>
      </c>
      <c r="O2357" s="8">
        <f t="shared" si="361"/>
        <v>50</v>
      </c>
      <c r="P2357" s="8">
        <f t="shared" si="362"/>
        <v>83.5</v>
      </c>
      <c r="Q2357" s="9">
        <f t="shared" si="364"/>
        <v>72.525000000000006</v>
      </c>
      <c r="R2357" s="9">
        <f t="shared" si="365"/>
        <v>68.375</v>
      </c>
      <c r="S2357" s="9">
        <f t="shared" si="366"/>
        <v>72.575000000000003</v>
      </c>
      <c r="T2357" s="9">
        <f t="shared" si="367"/>
        <v>70.875</v>
      </c>
      <c r="U2357" s="8">
        <f t="shared" si="368"/>
        <v>71.158333333333346</v>
      </c>
      <c r="V2357" s="8">
        <f t="shared" si="369"/>
        <v>71.087500000000006</v>
      </c>
    </row>
    <row r="2358" spans="1:22" ht="13.5" x14ac:dyDescent="0.25">
      <c r="A2358" s="3">
        <f>RSI!A2358</f>
        <v>45723</v>
      </c>
      <c r="B2358" s="2">
        <f>RSI!B2358</f>
        <v>6.7248000000000001</v>
      </c>
      <c r="C2358" s="2">
        <f>RSI!I2358</f>
        <v>63.175063659108496</v>
      </c>
      <c r="D2358" s="2">
        <f>MACD!E2358</f>
        <v>-6.9119112629040913E-2</v>
      </c>
      <c r="E2358" s="2">
        <f>MACD!F2358</f>
        <v>-2.1634609817794553E-2</v>
      </c>
      <c r="F2358" s="2">
        <f>'Moving Avg'!D2358</f>
        <v>6.6760999999999999</v>
      </c>
      <c r="G2358" s="2">
        <f>'Moving Avg'!F2358</f>
        <v>6.5665099999999992</v>
      </c>
      <c r="H2358" s="2">
        <f>'Moving Avg'!G2358</f>
        <v>6.5715599999999981</v>
      </c>
      <c r="I2358" s="2">
        <f>'Moving Avg'!H2358</f>
        <v>6.582897499999997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  <c r="M2358" s="8">
        <f t="shared" si="363"/>
        <v>50</v>
      </c>
      <c r="N2358" s="8">
        <f t="shared" si="360"/>
        <v>100</v>
      </c>
      <c r="O2358" s="8">
        <f t="shared" si="361"/>
        <v>50</v>
      </c>
      <c r="P2358" s="8">
        <f t="shared" si="362"/>
        <v>100</v>
      </c>
      <c r="Q2358" s="9">
        <f t="shared" si="364"/>
        <v>75</v>
      </c>
      <c r="R2358" s="9">
        <f t="shared" si="365"/>
        <v>72.5</v>
      </c>
      <c r="S2358" s="9">
        <f t="shared" si="366"/>
        <v>80</v>
      </c>
      <c r="T2358" s="9">
        <f t="shared" si="367"/>
        <v>75</v>
      </c>
      <c r="U2358" s="8">
        <f t="shared" si="368"/>
        <v>75.833333333333329</v>
      </c>
      <c r="V2358" s="8">
        <f t="shared" si="369"/>
        <v>75.625</v>
      </c>
    </row>
    <row r="2359" spans="1:22" ht="13.5" x14ac:dyDescent="0.25">
      <c r="A2359" s="3">
        <f>RSI!A2359</f>
        <v>45726</v>
      </c>
      <c r="B2359" s="2">
        <f>RSI!B2359</f>
        <v>6.8746</v>
      </c>
      <c r="C2359" s="2">
        <f>RSI!I2359</f>
        <v>71.540615004821476</v>
      </c>
      <c r="D2359" s="2">
        <f>MACD!E2359</f>
        <v>-9.3503868853527905E-2</v>
      </c>
      <c r="E2359" s="2">
        <f>MACD!F2359</f>
        <v>-3.6008461624941229E-2</v>
      </c>
      <c r="F2359" s="2">
        <f>'Moving Avg'!D2359</f>
        <v>6.7341600000000001</v>
      </c>
      <c r="G2359" s="2">
        <f>'Moving Avg'!F2359</f>
        <v>6.5805550000000013</v>
      </c>
      <c r="H2359" s="2">
        <f>'Moving Avg'!G2359</f>
        <v>6.5760539999999992</v>
      </c>
      <c r="I2359" s="2">
        <f>'Moving Avg'!H2359</f>
        <v>6.5839274999999962</v>
      </c>
      <c r="J2359" s="6" t="str">
        <f>OBV!F2359</f>
        <v>BULLISH</v>
      </c>
      <c r="K2359" s="6" t="str">
        <f>OBV!G2359</f>
        <v>STRONG</v>
      </c>
      <c r="L2359" s="6" t="str">
        <f>OBV!H2359</f>
        <v>CONFIRMED BULLISH</v>
      </c>
      <c r="M2359" s="8">
        <f t="shared" si="363"/>
        <v>0</v>
      </c>
      <c r="N2359" s="8">
        <f t="shared" si="360"/>
        <v>100</v>
      </c>
      <c r="O2359" s="8">
        <f t="shared" si="361"/>
        <v>50</v>
      </c>
      <c r="P2359" s="8">
        <f t="shared" si="362"/>
        <v>100</v>
      </c>
      <c r="Q2359" s="9">
        <f t="shared" si="364"/>
        <v>57.5</v>
      </c>
      <c r="R2359" s="9">
        <f t="shared" si="365"/>
        <v>62.5</v>
      </c>
      <c r="S2359" s="9">
        <f t="shared" si="366"/>
        <v>72.5</v>
      </c>
      <c r="T2359" s="9">
        <f t="shared" si="367"/>
        <v>62.5</v>
      </c>
      <c r="U2359" s="8">
        <f t="shared" si="368"/>
        <v>64.166666666666671</v>
      </c>
      <c r="V2359" s="8">
        <f t="shared" si="369"/>
        <v>63.75</v>
      </c>
    </row>
    <row r="2360" spans="1:22" ht="13.5" x14ac:dyDescent="0.25">
      <c r="A2360" s="3">
        <f>RSI!A2360</f>
        <v>45727</v>
      </c>
      <c r="B2360" s="2">
        <f>RSI!B2360</f>
        <v>6.8840000000000003</v>
      </c>
      <c r="C2360" s="2">
        <f>RSI!I2360</f>
        <v>71.970906088285886</v>
      </c>
      <c r="D2360" s="2">
        <f>MACD!E2360</f>
        <v>-0.11938532892851317</v>
      </c>
      <c r="E2360" s="2">
        <f>MACD!F2360</f>
        <v>-5.268383508565562E-2</v>
      </c>
      <c r="F2360" s="2">
        <f>'Moving Avg'!D2360</f>
        <v>6.7809799999999996</v>
      </c>
      <c r="G2360" s="2">
        <f>'Moving Avg'!F2360</f>
        <v>6.5969449999999998</v>
      </c>
      <c r="H2360" s="2">
        <f>'Moving Avg'!G2360</f>
        <v>6.580735999999999</v>
      </c>
      <c r="I2360" s="2">
        <f>'Moving Avg'!H2360</f>
        <v>6.5850979999999959</v>
      </c>
      <c r="J2360" s="6" t="str">
        <f>OBV!F2360</f>
        <v>BULLISH</v>
      </c>
      <c r="K2360" s="6" t="str">
        <f>OBV!G2360</f>
        <v>STRONG</v>
      </c>
      <c r="L2360" s="6" t="str">
        <f>OBV!H2360</f>
        <v>CONFIRMED BULLISH</v>
      </c>
      <c r="M2360" s="8">
        <f t="shared" si="363"/>
        <v>0</v>
      </c>
      <c r="N2360" s="8">
        <f t="shared" si="360"/>
        <v>100</v>
      </c>
      <c r="O2360" s="8">
        <f t="shared" si="361"/>
        <v>50</v>
      </c>
      <c r="P2360" s="8">
        <f t="shared" si="362"/>
        <v>100</v>
      </c>
      <c r="Q2360" s="9">
        <f t="shared" si="364"/>
        <v>57.5</v>
      </c>
      <c r="R2360" s="9">
        <f t="shared" si="365"/>
        <v>62.5</v>
      </c>
      <c r="S2360" s="9">
        <f t="shared" si="366"/>
        <v>72.5</v>
      </c>
      <c r="T2360" s="9">
        <f t="shared" si="367"/>
        <v>62.5</v>
      </c>
      <c r="U2360" s="8">
        <f t="shared" si="368"/>
        <v>64.166666666666671</v>
      </c>
      <c r="V2360" s="8">
        <f t="shared" si="369"/>
        <v>63.75</v>
      </c>
    </row>
    <row r="2361" spans="1:22" ht="13.5" x14ac:dyDescent="0.25">
      <c r="A2361" s="3">
        <f>RSI!A2361</f>
        <v>45728</v>
      </c>
      <c r="B2361" s="2">
        <f>RSI!B2361</f>
        <v>6.8933999999999997</v>
      </c>
      <c r="C2361" s="2">
        <f>RSI!I2361</f>
        <v>72.419978239733908</v>
      </c>
      <c r="D2361" s="2">
        <f>MACD!E2361</f>
        <v>-0.14071085657782145</v>
      </c>
      <c r="E2361" s="2">
        <f>MACD!F2361</f>
        <v>-7.0289239384088792E-2</v>
      </c>
      <c r="F2361" s="2">
        <f>'Moving Avg'!D2361</f>
        <v>6.8146999999999993</v>
      </c>
      <c r="G2361" s="2">
        <f>'Moving Avg'!F2361</f>
        <v>6.613805000000001</v>
      </c>
      <c r="H2361" s="2">
        <f>'Moving Avg'!G2361</f>
        <v>6.5850439999999981</v>
      </c>
      <c r="I2361" s="2">
        <f>'Moving Avg'!H2361</f>
        <v>6.5877204999999961</v>
      </c>
      <c r="J2361" s="6" t="str">
        <f>OBV!F2361</f>
        <v>BULLISH</v>
      </c>
      <c r="K2361" s="6" t="str">
        <f>OBV!G2361</f>
        <v>STRONG</v>
      </c>
      <c r="L2361" s="6" t="str">
        <f>OBV!H2361</f>
        <v>CONFIRMED BULLISH</v>
      </c>
      <c r="M2361" s="8">
        <f t="shared" si="363"/>
        <v>0</v>
      </c>
      <c r="N2361" s="8">
        <f t="shared" si="360"/>
        <v>100</v>
      </c>
      <c r="O2361" s="8">
        <f t="shared" si="361"/>
        <v>50</v>
      </c>
      <c r="P2361" s="8">
        <f t="shared" si="362"/>
        <v>100</v>
      </c>
      <c r="Q2361" s="9">
        <f t="shared" si="364"/>
        <v>57.5</v>
      </c>
      <c r="R2361" s="9">
        <f t="shared" si="365"/>
        <v>62.5</v>
      </c>
      <c r="S2361" s="9">
        <f t="shared" si="366"/>
        <v>72.5</v>
      </c>
      <c r="T2361" s="9">
        <f t="shared" si="367"/>
        <v>62.5</v>
      </c>
      <c r="U2361" s="8">
        <f t="shared" si="368"/>
        <v>64.166666666666671</v>
      </c>
      <c r="V2361" s="8">
        <f t="shared" si="369"/>
        <v>63.75</v>
      </c>
    </row>
    <row r="2362" spans="1:22" ht="13.5" x14ac:dyDescent="0.25">
      <c r="A2362" s="3">
        <f>RSI!A2362</f>
        <v>45729</v>
      </c>
      <c r="B2362" s="2">
        <f>RSI!B2362</f>
        <v>6.8746</v>
      </c>
      <c r="C2362" s="2">
        <f>RSI!I2362</f>
        <v>70.00426035046948</v>
      </c>
      <c r="D2362" s="2">
        <f>MACD!E2362</f>
        <v>-0.13584440836485356</v>
      </c>
      <c r="E2362" s="2">
        <f>MACD!F2362</f>
        <v>-8.3400273180241749E-2</v>
      </c>
      <c r="F2362" s="2">
        <f>'Moving Avg'!D2362</f>
        <v>6.8502799999999997</v>
      </c>
      <c r="G2362" s="2">
        <f>'Moving Avg'!F2362</f>
        <v>6.6306599999999989</v>
      </c>
      <c r="H2362" s="2">
        <f>'Moving Avg'!G2362</f>
        <v>6.5915999999999988</v>
      </c>
      <c r="I2362" s="2">
        <f>'Moving Avg'!H2362</f>
        <v>6.5904829999999972</v>
      </c>
      <c r="J2362" s="6" t="str">
        <f>OBV!F2362</f>
        <v>BULLISH</v>
      </c>
      <c r="K2362" s="6" t="str">
        <f>OBV!G2362</f>
        <v>STRONG</v>
      </c>
      <c r="L2362" s="6" t="str">
        <f>OBV!H2362</f>
        <v>CONFIRMED BULLISH</v>
      </c>
      <c r="M2362" s="8">
        <f t="shared" si="363"/>
        <v>0</v>
      </c>
      <c r="N2362" s="8">
        <f t="shared" si="360"/>
        <v>100</v>
      </c>
      <c r="O2362" s="8">
        <f t="shared" si="361"/>
        <v>50</v>
      </c>
      <c r="P2362" s="8">
        <f t="shared" si="362"/>
        <v>100</v>
      </c>
      <c r="Q2362" s="9">
        <f t="shared" si="364"/>
        <v>57.5</v>
      </c>
      <c r="R2362" s="9">
        <f t="shared" si="365"/>
        <v>62.5</v>
      </c>
      <c r="S2362" s="9">
        <f t="shared" si="366"/>
        <v>72.5</v>
      </c>
      <c r="T2362" s="9">
        <f t="shared" si="367"/>
        <v>62.5</v>
      </c>
      <c r="U2362" s="8">
        <f t="shared" si="368"/>
        <v>64.166666666666671</v>
      </c>
      <c r="V2362" s="8">
        <f t="shared" si="369"/>
        <v>63.75</v>
      </c>
    </row>
    <row r="2363" spans="1:22" ht="13.5" x14ac:dyDescent="0.25">
      <c r="A2363" s="3">
        <f>RSI!A2363</f>
        <v>45730</v>
      </c>
      <c r="B2363" s="2">
        <f>RSI!B2363</f>
        <v>6.8559000000000001</v>
      </c>
      <c r="C2363" s="2">
        <f>RSI!I2363</f>
        <v>67.589170017752707</v>
      </c>
      <c r="D2363" s="2">
        <f>MACD!E2363</f>
        <v>-0.14175138588045044</v>
      </c>
      <c r="E2363" s="2">
        <f>MACD!F2363</f>
        <v>-9.507049572028349E-2</v>
      </c>
      <c r="F2363" s="2">
        <f>'Moving Avg'!D2363</f>
        <v>6.8765000000000001</v>
      </c>
      <c r="G2363" s="2">
        <f>'Moving Avg'!F2363</f>
        <v>6.6489250000000011</v>
      </c>
      <c r="H2363" s="2">
        <f>'Moving Avg'!G2363</f>
        <v>6.5966579999999997</v>
      </c>
      <c r="I2363" s="2">
        <f>'Moving Avg'!H2363</f>
        <v>6.5931519999999981</v>
      </c>
      <c r="J2363" s="6" t="str">
        <f>OBV!F2363</f>
        <v>BULLISH</v>
      </c>
      <c r="K2363" s="6" t="str">
        <f>OBV!G2363</f>
        <v>STRONG</v>
      </c>
      <c r="L2363" s="6" t="str">
        <f>OBV!H2363</f>
        <v>CONFIRMED BULLISH</v>
      </c>
      <c r="M2363" s="8">
        <f t="shared" si="363"/>
        <v>50</v>
      </c>
      <c r="N2363" s="8">
        <f t="shared" si="360"/>
        <v>100</v>
      </c>
      <c r="O2363" s="8">
        <f t="shared" si="361"/>
        <v>50</v>
      </c>
      <c r="P2363" s="8">
        <f t="shared" si="362"/>
        <v>100</v>
      </c>
      <c r="Q2363" s="9">
        <f t="shared" si="364"/>
        <v>75</v>
      </c>
      <c r="R2363" s="9">
        <f t="shared" si="365"/>
        <v>72.5</v>
      </c>
      <c r="S2363" s="9">
        <f t="shared" si="366"/>
        <v>80</v>
      </c>
      <c r="T2363" s="9">
        <f t="shared" si="367"/>
        <v>75</v>
      </c>
      <c r="U2363" s="8">
        <f t="shared" si="368"/>
        <v>75.833333333333329</v>
      </c>
      <c r="V2363" s="8">
        <f t="shared" si="369"/>
        <v>75.625</v>
      </c>
    </row>
    <row r="2364" spans="1:22" ht="13.5" x14ac:dyDescent="0.25">
      <c r="A2364" s="3">
        <f>RSI!A2364</f>
        <v>45733</v>
      </c>
      <c r="B2364" s="2">
        <f>RSI!B2364</f>
        <v>6.8840000000000003</v>
      </c>
      <c r="C2364" s="2">
        <f>RSI!I2364</f>
        <v>69.302949554378628</v>
      </c>
      <c r="D2364" s="2">
        <f>MACD!E2364</f>
        <v>-0.14994059748520083</v>
      </c>
      <c r="E2364" s="2">
        <f>MACD!F2364</f>
        <v>-0.10604451607326697</v>
      </c>
      <c r="F2364" s="2">
        <f>'Moving Avg'!D2364</f>
        <v>6.8783799999999999</v>
      </c>
      <c r="G2364" s="2">
        <f>'Moving Avg'!F2364</f>
        <v>6.6667200000000006</v>
      </c>
      <c r="H2364" s="2">
        <f>'Moving Avg'!G2364</f>
        <v>6.6045260000000008</v>
      </c>
      <c r="I2364" s="2">
        <f>'Moving Avg'!H2364</f>
        <v>6.5961959999999973</v>
      </c>
      <c r="J2364" s="6" t="str">
        <f>OBV!F2364</f>
        <v>BULLISH</v>
      </c>
      <c r="K2364" s="6" t="str">
        <f>OBV!G2364</f>
        <v>STRONG</v>
      </c>
      <c r="L2364" s="6" t="str">
        <f>OBV!H2364</f>
        <v>CONFIRMED BULLISH</v>
      </c>
      <c r="M2364" s="8">
        <f t="shared" si="363"/>
        <v>50</v>
      </c>
      <c r="N2364" s="8">
        <f t="shared" si="360"/>
        <v>100</v>
      </c>
      <c r="O2364" s="8">
        <f t="shared" si="361"/>
        <v>50</v>
      </c>
      <c r="P2364" s="8">
        <f t="shared" si="362"/>
        <v>100</v>
      </c>
      <c r="Q2364" s="9">
        <f t="shared" si="364"/>
        <v>75</v>
      </c>
      <c r="R2364" s="9">
        <f t="shared" si="365"/>
        <v>72.5</v>
      </c>
      <c r="S2364" s="9">
        <f t="shared" si="366"/>
        <v>80</v>
      </c>
      <c r="T2364" s="9">
        <f t="shared" si="367"/>
        <v>75</v>
      </c>
      <c r="U2364" s="8">
        <f t="shared" si="368"/>
        <v>75.833333333333329</v>
      </c>
      <c r="V2364" s="8">
        <f t="shared" si="369"/>
        <v>75.625</v>
      </c>
    </row>
    <row r="2365" spans="1:22" ht="13.5" x14ac:dyDescent="0.25">
      <c r="A2365" s="3">
        <f>RSI!A2365</f>
        <v>45734</v>
      </c>
      <c r="B2365" s="2">
        <f>RSI!B2365</f>
        <v>6.9120999999999997</v>
      </c>
      <c r="C2365" s="2">
        <f>RSI!I2365</f>
        <v>70.956791765311294</v>
      </c>
      <c r="D2365" s="2">
        <f>MACD!E2365</f>
        <v>-0.15005248011017347</v>
      </c>
      <c r="E2365" s="2">
        <f>MACD!F2365</f>
        <v>-0.11484610888064826</v>
      </c>
      <c r="F2365" s="2">
        <f>'Moving Avg'!D2365</f>
        <v>6.8840000000000003</v>
      </c>
      <c r="G2365" s="2">
        <f>'Moving Avg'!F2365</f>
        <v>6.6868549999999995</v>
      </c>
      <c r="H2365" s="2">
        <f>'Moving Avg'!G2365</f>
        <v>6.6129560000000014</v>
      </c>
      <c r="I2365" s="2">
        <f>'Moving Avg'!H2365</f>
        <v>6.5993804999999979</v>
      </c>
      <c r="J2365" s="6" t="str">
        <f>OBV!F2365</f>
        <v>BULLISH</v>
      </c>
      <c r="K2365" s="6" t="str">
        <f>OBV!G2365</f>
        <v>STRONG</v>
      </c>
      <c r="L2365" s="6" t="str">
        <f>OBV!H2365</f>
        <v>CONFIRMED BULLISH</v>
      </c>
      <c r="M2365" s="8">
        <f t="shared" si="363"/>
        <v>0</v>
      </c>
      <c r="N2365" s="8">
        <f t="shared" si="360"/>
        <v>100</v>
      </c>
      <c r="O2365" s="8">
        <f t="shared" si="361"/>
        <v>50</v>
      </c>
      <c r="P2365" s="8">
        <f t="shared" si="362"/>
        <v>100</v>
      </c>
      <c r="Q2365" s="9">
        <f t="shared" si="364"/>
        <v>57.5</v>
      </c>
      <c r="R2365" s="9">
        <f t="shared" si="365"/>
        <v>62.5</v>
      </c>
      <c r="S2365" s="9">
        <f t="shared" si="366"/>
        <v>72.5</v>
      </c>
      <c r="T2365" s="9">
        <f t="shared" si="367"/>
        <v>62.5</v>
      </c>
      <c r="U2365" s="8">
        <f t="shared" si="368"/>
        <v>64.166666666666671</v>
      </c>
      <c r="V2365" s="8">
        <f t="shared" si="369"/>
        <v>63.75</v>
      </c>
    </row>
    <row r="2366" spans="1:22" ht="13.5" x14ac:dyDescent="0.25">
      <c r="A2366" s="3">
        <f>RSI!A2366</f>
        <v>45735</v>
      </c>
      <c r="B2366" s="2">
        <f>RSI!B2366</f>
        <v>6.8746</v>
      </c>
      <c r="C2366" s="2">
        <f>RSI!I2366</f>
        <v>65.857473470211062</v>
      </c>
      <c r="D2366" s="2">
        <f>MACD!E2366</f>
        <v>-0.13711731715127495</v>
      </c>
      <c r="E2366" s="2">
        <f>MACD!F2366</f>
        <v>-0.11930035053477361</v>
      </c>
      <c r="F2366" s="2">
        <f>'Moving Avg'!D2366</f>
        <v>6.8802399999999988</v>
      </c>
      <c r="G2366" s="2">
        <f>'Moving Avg'!F2366</f>
        <v>6.7060549999999992</v>
      </c>
      <c r="H2366" s="2">
        <f>'Moving Avg'!G2366</f>
        <v>6.6202600000000009</v>
      </c>
      <c r="I2366" s="2">
        <f>'Moving Avg'!H2366</f>
        <v>6.6026114999999974</v>
      </c>
      <c r="J2366" s="6" t="str">
        <f>OBV!F2366</f>
        <v>BEARISH</v>
      </c>
      <c r="K2366" s="6" t="str">
        <f>OBV!G2366</f>
        <v>WEAK</v>
      </c>
      <c r="L2366" s="6" t="str">
        <f>OBV!H2366</f>
        <v>CONFIRMED BEARISH</v>
      </c>
      <c r="M2366" s="8">
        <f t="shared" si="363"/>
        <v>50</v>
      </c>
      <c r="N2366" s="8">
        <f t="shared" si="360"/>
        <v>45</v>
      </c>
      <c r="O2366" s="8">
        <f t="shared" si="361"/>
        <v>50</v>
      </c>
      <c r="P2366" s="8">
        <f t="shared" si="362"/>
        <v>0</v>
      </c>
      <c r="Q2366" s="9">
        <f t="shared" si="364"/>
        <v>40.75</v>
      </c>
      <c r="R2366" s="9">
        <f t="shared" si="365"/>
        <v>36.5</v>
      </c>
      <c r="S2366" s="9">
        <f t="shared" si="366"/>
        <v>26.75</v>
      </c>
      <c r="T2366" s="9">
        <f t="shared" si="367"/>
        <v>36.25</v>
      </c>
      <c r="U2366" s="8">
        <f t="shared" si="368"/>
        <v>34.666666666666664</v>
      </c>
      <c r="V2366" s="8">
        <f t="shared" si="369"/>
        <v>35.0625</v>
      </c>
    </row>
    <row r="2367" spans="1:22" ht="13.5" x14ac:dyDescent="0.25">
      <c r="A2367" s="3">
        <f>RSI!A2367</f>
        <v>45737</v>
      </c>
      <c r="B2367" s="2">
        <f>RSI!B2367</f>
        <v>6.9776999999999996</v>
      </c>
      <c r="C2367" s="2">
        <f>RSI!I2367</f>
        <v>71.847709855090287</v>
      </c>
      <c r="D2367" s="2">
        <f>MACD!E2367</f>
        <v>-0.13908757617605527</v>
      </c>
      <c r="E2367" s="2">
        <f>MACD!F2367</f>
        <v>-0.12325779566302995</v>
      </c>
      <c r="F2367" s="2">
        <f>'Moving Avg'!D2367</f>
        <v>6.9008599999999998</v>
      </c>
      <c r="G2367" s="2">
        <f>'Moving Avg'!F2367</f>
        <v>6.7308750000000002</v>
      </c>
      <c r="H2367" s="2">
        <f>'Moving Avg'!G2367</f>
        <v>6.6309380000000013</v>
      </c>
      <c r="I2367" s="2">
        <f>'Moving Avg'!H2367</f>
        <v>6.6063579999999966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  <c r="M2367" s="8">
        <f t="shared" si="363"/>
        <v>0</v>
      </c>
      <c r="N2367" s="8">
        <f t="shared" si="360"/>
        <v>45</v>
      </c>
      <c r="O2367" s="8">
        <f t="shared" si="361"/>
        <v>50</v>
      </c>
      <c r="P2367" s="8">
        <f t="shared" si="362"/>
        <v>100</v>
      </c>
      <c r="Q2367" s="9">
        <f t="shared" si="364"/>
        <v>38.25</v>
      </c>
      <c r="R2367" s="9">
        <f t="shared" si="365"/>
        <v>51.5</v>
      </c>
      <c r="S2367" s="9">
        <f t="shared" si="366"/>
        <v>64.25</v>
      </c>
      <c r="T2367" s="9">
        <f t="shared" si="367"/>
        <v>48.75</v>
      </c>
      <c r="U2367" s="8">
        <f t="shared" si="368"/>
        <v>51.333333333333336</v>
      </c>
      <c r="V2367" s="8">
        <f t="shared" si="369"/>
        <v>50.6875</v>
      </c>
    </row>
    <row r="2368" spans="1:22" ht="13.5" x14ac:dyDescent="0.25">
      <c r="A2368" s="3">
        <f>RSI!A2368</f>
        <v>45740</v>
      </c>
      <c r="B2368" s="2">
        <f>RSI!B2368</f>
        <v>7.0244999999999997</v>
      </c>
      <c r="C2368" s="2">
        <f>RSI!I2368</f>
        <v>74.07151777014144</v>
      </c>
      <c r="D2368" s="2">
        <f>MACD!E2368</f>
        <v>-0.14139205175186831</v>
      </c>
      <c r="E2368" s="2">
        <f>MACD!F2368</f>
        <v>-0.12688464688079765</v>
      </c>
      <c r="F2368" s="2">
        <f>'Moving Avg'!D2368</f>
        <v>6.9345799999999995</v>
      </c>
      <c r="G2368" s="2">
        <f>'Moving Avg'!F2368</f>
        <v>6.7575699999999994</v>
      </c>
      <c r="H2368" s="2">
        <f>'Moving Avg'!G2368</f>
        <v>6.6403040000000013</v>
      </c>
      <c r="I2368" s="2">
        <f>'Moving Avg'!H2368</f>
        <v>6.6101044999999976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  <c r="M2368" s="8">
        <f t="shared" si="363"/>
        <v>0</v>
      </c>
      <c r="N2368" s="8">
        <f t="shared" si="360"/>
        <v>45</v>
      </c>
      <c r="O2368" s="8">
        <f t="shared" si="361"/>
        <v>50</v>
      </c>
      <c r="P2368" s="8">
        <f t="shared" si="362"/>
        <v>100</v>
      </c>
      <c r="Q2368" s="9">
        <f t="shared" si="364"/>
        <v>38.25</v>
      </c>
      <c r="R2368" s="9">
        <f t="shared" si="365"/>
        <v>51.5</v>
      </c>
      <c r="S2368" s="9">
        <f t="shared" si="366"/>
        <v>64.25</v>
      </c>
      <c r="T2368" s="9">
        <f t="shared" si="367"/>
        <v>48.75</v>
      </c>
      <c r="U2368" s="8">
        <f t="shared" si="368"/>
        <v>51.333333333333336</v>
      </c>
      <c r="V2368" s="8">
        <f t="shared" si="369"/>
        <v>50.6875</v>
      </c>
    </row>
    <row r="2369" spans="1:22" ht="13.5" x14ac:dyDescent="0.25">
      <c r="A2369" s="3">
        <f>RSI!A2369</f>
        <v>45741</v>
      </c>
      <c r="B2369" s="2">
        <f>RSI!B2369</f>
        <v>7.0712999999999999</v>
      </c>
      <c r="C2369" s="2">
        <f>RSI!I2369</f>
        <v>76.104287606468489</v>
      </c>
      <c r="D2369" s="2">
        <f>MACD!E2369</f>
        <v>-0.12542214456195655</v>
      </c>
      <c r="E2369" s="2">
        <f>MACD!F2369</f>
        <v>-0.12659214641702943</v>
      </c>
      <c r="F2369" s="2">
        <f>'Moving Avg'!D2369</f>
        <v>6.9720399999999998</v>
      </c>
      <c r="G2369" s="2">
        <f>'Moving Avg'!F2369</f>
        <v>6.7861349999999998</v>
      </c>
      <c r="H2369" s="2">
        <f>'Moving Avg'!G2369</f>
        <v>6.6517300000000015</v>
      </c>
      <c r="I2369" s="2">
        <f>'Moving Avg'!H2369</f>
        <v>6.6140849999999975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  <c r="M2369" s="8">
        <f t="shared" si="363"/>
        <v>0</v>
      </c>
      <c r="N2369" s="8">
        <f t="shared" si="360"/>
        <v>0</v>
      </c>
      <c r="O2369" s="8">
        <f t="shared" si="361"/>
        <v>50</v>
      </c>
      <c r="P2369" s="8">
        <f t="shared" si="362"/>
        <v>100</v>
      </c>
      <c r="Q2369" s="9">
        <f t="shared" si="364"/>
        <v>22.5</v>
      </c>
      <c r="R2369" s="9">
        <f t="shared" si="365"/>
        <v>42.5</v>
      </c>
      <c r="S2369" s="9">
        <f t="shared" si="366"/>
        <v>57.5</v>
      </c>
      <c r="T2369" s="9">
        <f t="shared" si="367"/>
        <v>37.5</v>
      </c>
      <c r="U2369" s="8">
        <f t="shared" si="368"/>
        <v>40.833333333333336</v>
      </c>
      <c r="V2369" s="8">
        <f t="shared" si="369"/>
        <v>40</v>
      </c>
    </row>
    <row r="2370" spans="1:22" ht="13.5" x14ac:dyDescent="0.25">
      <c r="A2370" s="3">
        <f>RSI!A2370</f>
        <v>45742</v>
      </c>
      <c r="B2370" s="2">
        <f>RSI!B2370</f>
        <v>7.0994000000000002</v>
      </c>
      <c r="C2370" s="2">
        <f>RSI!I2370</f>
        <v>77.257209821022002</v>
      </c>
      <c r="D2370" s="2">
        <f>MACD!E2370</f>
        <v>-0.11435771990248789</v>
      </c>
      <c r="E2370" s="2">
        <f>MACD!F2370</f>
        <v>-0.12414526111412112</v>
      </c>
      <c r="F2370" s="2">
        <f>'Moving Avg'!D2370</f>
        <v>7.0095000000000001</v>
      </c>
      <c r="G2370" s="2">
        <f>'Moving Avg'!F2370</f>
        <v>6.8170400000000004</v>
      </c>
      <c r="H2370" s="2">
        <f>'Moving Avg'!G2370</f>
        <v>6.6625940000000012</v>
      </c>
      <c r="I2370" s="2">
        <f>'Moving Avg'!H2370</f>
        <v>6.6187679999999993</v>
      </c>
      <c r="J2370" s="6" t="str">
        <f>OBV!F2370</f>
        <v>BULLISH</v>
      </c>
      <c r="K2370" s="6" t="str">
        <f>OBV!G2370</f>
        <v>STRONG</v>
      </c>
      <c r="L2370" s="6" t="str">
        <f>OBV!H2370</f>
        <v>CONFIRMED BULLISH</v>
      </c>
      <c r="M2370" s="8">
        <f t="shared" si="363"/>
        <v>0</v>
      </c>
      <c r="N2370" s="8">
        <f t="shared" ref="N2370:N2433" si="370">IF(E2370-D2370&gt;0.02, 100, IF(E2370-D2370&lt;0,0,45))</f>
        <v>0</v>
      </c>
      <c r="O2370" s="8">
        <f t="shared" ref="O2370:O2433" si="371">IF(F2370-I2370&gt;10,100,IF(F2370-I2370&gt;5,75, IF(F2370-I2370&gt;0,50,0)))</f>
        <v>50</v>
      </c>
      <c r="P2370" s="8">
        <f t="shared" ref="P2370:P2433" si="372">IF(L2370="confirmed bullish", 34, IF(L2370="bullish divergence",17, 0))+IF(J2370="bullish",33,IF(J2370="bearish",0,16.5))+IF(K2370="strong",33,IF(K2370="weak",0,16.5))</f>
        <v>100</v>
      </c>
      <c r="Q2370" s="9">
        <f t="shared" si="364"/>
        <v>22.5</v>
      </c>
      <c r="R2370" s="9">
        <f t="shared" si="365"/>
        <v>42.5</v>
      </c>
      <c r="S2370" s="9">
        <f t="shared" si="366"/>
        <v>57.5</v>
      </c>
      <c r="T2370" s="9">
        <f t="shared" si="367"/>
        <v>37.5</v>
      </c>
      <c r="U2370" s="8">
        <f t="shared" si="368"/>
        <v>40.833333333333336</v>
      </c>
      <c r="V2370" s="8">
        <f t="shared" si="369"/>
        <v>40</v>
      </c>
    </row>
    <row r="2371" spans="1:22" ht="13.5" x14ac:dyDescent="0.25">
      <c r="A2371" s="3">
        <f>RSI!A2371</f>
        <v>45743</v>
      </c>
      <c r="B2371" s="2">
        <f>RSI!B2371</f>
        <v>7.0900999999999996</v>
      </c>
      <c r="C2371" s="2">
        <f>RSI!I2371</f>
        <v>75.951112684087349</v>
      </c>
      <c r="D2371" s="2">
        <f>MACD!E2371</f>
        <v>-0.10470544736412979</v>
      </c>
      <c r="E2371" s="2">
        <f>MACD!F2371</f>
        <v>-0.12025729836412286</v>
      </c>
      <c r="F2371" s="2">
        <f>'Moving Avg'!D2371</f>
        <v>7.0526</v>
      </c>
      <c r="G2371" s="2">
        <f>'Moving Avg'!F2371</f>
        <v>6.8465450000000008</v>
      </c>
      <c r="H2371" s="2">
        <f>'Moving Avg'!G2371</f>
        <v>6.6723360000000005</v>
      </c>
      <c r="I2371" s="2">
        <f>'Moving Avg'!H2371</f>
        <v>6.6237789999999981</v>
      </c>
      <c r="J2371" s="6" t="str">
        <f>OBV!F2371</f>
        <v>BULLISH</v>
      </c>
      <c r="K2371" s="6" t="str">
        <f>OBV!G2371</f>
        <v>STRONG</v>
      </c>
      <c r="L2371" s="6" t="str">
        <f>OBV!H2371</f>
        <v>CONFIRMED BULLISH</v>
      </c>
      <c r="M2371" s="8">
        <f t="shared" ref="M2371:M2434" si="373">IF(C2371&lt;30,100, IF(C2371&gt;70, 0, 50))</f>
        <v>0</v>
      </c>
      <c r="N2371" s="8">
        <f t="shared" si="370"/>
        <v>0</v>
      </c>
      <c r="O2371" s="8">
        <f t="shared" si="371"/>
        <v>50</v>
      </c>
      <c r="P2371" s="8">
        <f t="shared" si="372"/>
        <v>100</v>
      </c>
      <c r="Q2371" s="9">
        <f t="shared" ref="Q2371:Q2434" si="374">0.35*M2371+N2371*0.35+O2371*0.15+P2371*0.15</f>
        <v>22.5</v>
      </c>
      <c r="R2371" s="9">
        <f t="shared" ref="R2371:R2434" si="375">M2371*0.2+N2371*0.2+O2371*0.35+P2371*0.25</f>
        <v>42.5</v>
      </c>
      <c r="S2371" s="9">
        <f t="shared" ref="S2371:S2434" si="376">M2371*0.15+N2371*0.15+O2371*0.25+P2371*0.45</f>
        <v>57.5</v>
      </c>
      <c r="T2371" s="9">
        <f t="shared" ref="T2371:T2434" si="377">0.25*SUM(M2371:P2371)</f>
        <v>37.5</v>
      </c>
      <c r="U2371" s="8">
        <f t="shared" ref="U2371:U2434" si="378">SUM(Q2371:S2371)/3</f>
        <v>40.833333333333336</v>
      </c>
      <c r="V2371" s="8">
        <f t="shared" ref="V2371:V2434" si="379">SUM(Q2371:T2371)/4</f>
        <v>40</v>
      </c>
    </row>
    <row r="2372" spans="1:22" ht="13.5" x14ac:dyDescent="0.25">
      <c r="A2372" s="3">
        <f>RSI!A2372</f>
        <v>45744</v>
      </c>
      <c r="B2372" s="2">
        <f>RSI!B2372</f>
        <v>7.0712999999999999</v>
      </c>
      <c r="C2372" s="2">
        <f>RSI!I2372</f>
        <v>73.255028289866345</v>
      </c>
      <c r="D2372" s="2">
        <f>MACD!E2372</f>
        <v>-9.9691211644741706E-2</v>
      </c>
      <c r="E2372" s="2">
        <f>MACD!F2372</f>
        <v>-0.11614408102024662</v>
      </c>
      <c r="F2372" s="2">
        <f>'Moving Avg'!D2372</f>
        <v>7.0713200000000001</v>
      </c>
      <c r="G2372" s="2">
        <f>'Moving Avg'!F2372</f>
        <v>6.8676150000000007</v>
      </c>
      <c r="H2372" s="2">
        <f>'Moving Avg'!G2372</f>
        <v>6.6817020000000014</v>
      </c>
      <c r="I2372" s="2">
        <f>'Moving Avg'!H2372</f>
        <v>6.6286959999999988</v>
      </c>
      <c r="J2372" s="6" t="str">
        <f>OBV!F2372</f>
        <v>BULLISH</v>
      </c>
      <c r="K2372" s="6" t="str">
        <f>OBV!G2372</f>
        <v>STRONG</v>
      </c>
      <c r="L2372" s="6" t="str">
        <f>OBV!H2372</f>
        <v>CONFIRMED BULLISH</v>
      </c>
      <c r="M2372" s="8">
        <f t="shared" si="373"/>
        <v>0</v>
      </c>
      <c r="N2372" s="8">
        <f t="shared" si="370"/>
        <v>0</v>
      </c>
      <c r="O2372" s="8">
        <f t="shared" si="371"/>
        <v>50</v>
      </c>
      <c r="P2372" s="8">
        <f t="shared" si="372"/>
        <v>100</v>
      </c>
      <c r="Q2372" s="9">
        <f t="shared" si="374"/>
        <v>22.5</v>
      </c>
      <c r="R2372" s="9">
        <f t="shared" si="375"/>
        <v>42.5</v>
      </c>
      <c r="S2372" s="9">
        <f t="shared" si="376"/>
        <v>57.5</v>
      </c>
      <c r="T2372" s="9">
        <f t="shared" si="377"/>
        <v>37.5</v>
      </c>
      <c r="U2372" s="8">
        <f t="shared" si="378"/>
        <v>40.833333333333336</v>
      </c>
      <c r="V2372" s="8">
        <f t="shared" si="379"/>
        <v>40</v>
      </c>
    </row>
    <row r="2373" spans="1:22" ht="13.5" x14ac:dyDescent="0.25">
      <c r="A2373" s="3">
        <f>RSI!A2373</f>
        <v>45749</v>
      </c>
      <c r="B2373" s="2">
        <f>RSI!B2373</f>
        <v>7.0712999999999999</v>
      </c>
      <c r="C2373" s="2">
        <f>RSI!I2373</f>
        <v>73.255028289866345</v>
      </c>
      <c r="D2373" s="2">
        <f>MACD!E2373</f>
        <v>-9.9745115720494937E-2</v>
      </c>
      <c r="E2373" s="2">
        <f>MACD!F2373</f>
        <v>-0.11286428796029629</v>
      </c>
      <c r="F2373" s="2">
        <f>'Moving Avg'!D2373</f>
        <v>7.0806799999999992</v>
      </c>
      <c r="G2373" s="2">
        <f>'Moving Avg'!F2373</f>
        <v>6.8919650000000008</v>
      </c>
      <c r="H2373" s="2">
        <f>'Moving Avg'!G2373</f>
        <v>6.6923780000000015</v>
      </c>
      <c r="I2373" s="2">
        <f>'Moving Avg'!H2373</f>
        <v>6.6338469999999985</v>
      </c>
      <c r="J2373" s="6" t="str">
        <f>OBV!F2373</f>
        <v>BULLISH</v>
      </c>
      <c r="K2373" s="6" t="str">
        <f>OBV!G2373</f>
        <v>STRONG</v>
      </c>
      <c r="L2373" s="6" t="str">
        <f>OBV!H2373</f>
        <v>CONFIRMED BULLISH</v>
      </c>
      <c r="M2373" s="8">
        <f t="shared" si="373"/>
        <v>0</v>
      </c>
      <c r="N2373" s="8">
        <f t="shared" si="370"/>
        <v>0</v>
      </c>
      <c r="O2373" s="8">
        <f t="shared" si="371"/>
        <v>50</v>
      </c>
      <c r="P2373" s="8">
        <f t="shared" si="372"/>
        <v>100</v>
      </c>
      <c r="Q2373" s="9">
        <f t="shared" si="374"/>
        <v>22.5</v>
      </c>
      <c r="R2373" s="9">
        <f t="shared" si="375"/>
        <v>42.5</v>
      </c>
      <c r="S2373" s="9">
        <f t="shared" si="376"/>
        <v>57.5</v>
      </c>
      <c r="T2373" s="9">
        <f t="shared" si="377"/>
        <v>37.5</v>
      </c>
      <c r="U2373" s="8">
        <f t="shared" si="378"/>
        <v>40.833333333333336</v>
      </c>
      <c r="V2373" s="8">
        <f t="shared" si="379"/>
        <v>40</v>
      </c>
    </row>
    <row r="2374" spans="1:22" ht="13.5" x14ac:dyDescent="0.25">
      <c r="A2374" s="3">
        <f>RSI!A2374</f>
        <v>45750</v>
      </c>
      <c r="B2374" s="2">
        <f>RSI!B2374</f>
        <v>7.0712999999999999</v>
      </c>
      <c r="C2374" s="2">
        <f>RSI!I2374</f>
        <v>73.255028289866345</v>
      </c>
      <c r="D2374" s="2">
        <f>MACD!E2374</f>
        <v>-9.678227571465392E-2</v>
      </c>
      <c r="E2374" s="2">
        <f>MACD!F2374</f>
        <v>-0.10964788551116783</v>
      </c>
      <c r="F2374" s="2">
        <f>'Moving Avg'!D2374</f>
        <v>7.0806799999999992</v>
      </c>
      <c r="G2374" s="2">
        <f>'Moving Avg'!F2374</f>
        <v>6.916315</v>
      </c>
      <c r="H2374" s="2">
        <f>'Moving Avg'!G2374</f>
        <v>6.7030540000000007</v>
      </c>
      <c r="I2374" s="2">
        <f>'Moving Avg'!H2374</f>
        <v>6.6389979999999991</v>
      </c>
      <c r="J2374" s="6" t="str">
        <f>OBV!F2374</f>
        <v>BEARISH</v>
      </c>
      <c r="K2374" s="6" t="str">
        <f>OBV!G2374</f>
        <v>WEAK</v>
      </c>
      <c r="L2374" s="6" t="str">
        <f>OBV!H2374</f>
        <v>NEUTRAL</v>
      </c>
      <c r="M2374" s="8">
        <f t="shared" si="373"/>
        <v>0</v>
      </c>
      <c r="N2374" s="8">
        <f t="shared" si="370"/>
        <v>0</v>
      </c>
      <c r="O2374" s="8">
        <f t="shared" si="371"/>
        <v>50</v>
      </c>
      <c r="P2374" s="8">
        <f t="shared" si="372"/>
        <v>0</v>
      </c>
      <c r="Q2374" s="9">
        <f t="shared" si="374"/>
        <v>7.5</v>
      </c>
      <c r="R2374" s="9">
        <f t="shared" si="375"/>
        <v>17.5</v>
      </c>
      <c r="S2374" s="9">
        <f t="shared" si="376"/>
        <v>12.5</v>
      </c>
      <c r="T2374" s="9">
        <f t="shared" si="377"/>
        <v>12.5</v>
      </c>
      <c r="U2374" s="8">
        <f t="shared" si="378"/>
        <v>12.5</v>
      </c>
      <c r="V2374" s="8">
        <f t="shared" si="379"/>
        <v>12.5</v>
      </c>
    </row>
    <row r="2375" spans="1:22" ht="13.5" x14ac:dyDescent="0.25">
      <c r="A2375" s="3">
        <f>RSI!A2375</f>
        <v>45751</v>
      </c>
      <c r="B2375" s="2">
        <f>RSI!B2375</f>
        <v>7.0151000000000003</v>
      </c>
      <c r="C2375" s="2">
        <f>RSI!I2375</f>
        <v>64.682330439232445</v>
      </c>
      <c r="D2375" s="2">
        <f>MACD!E2375</f>
        <v>-8.7006463451221983E-2</v>
      </c>
      <c r="E2375" s="2">
        <f>MACD!F2375</f>
        <v>-0.10511960109917867</v>
      </c>
      <c r="F2375" s="2">
        <f>'Moving Avg'!D2375</f>
        <v>7.0638200000000015</v>
      </c>
      <c r="G2375" s="2">
        <f>'Moving Avg'!F2375</f>
        <v>6.9345749999999997</v>
      </c>
      <c r="H2375" s="2">
        <f>'Moving Avg'!G2375</f>
        <v>6.7114820000000011</v>
      </c>
      <c r="I2375" s="2">
        <f>'Moving Avg'!H2375</f>
        <v>6.6445704999999986</v>
      </c>
      <c r="J2375" s="6" t="str">
        <f>OBV!F2375</f>
        <v>BEARISH</v>
      </c>
      <c r="K2375" s="6" t="str">
        <f>OBV!G2375</f>
        <v>WEAK</v>
      </c>
      <c r="L2375" s="6" t="str">
        <f>OBV!H2375</f>
        <v>CONFIRMED BEARISH</v>
      </c>
      <c r="M2375" s="8">
        <f t="shared" si="373"/>
        <v>50</v>
      </c>
      <c r="N2375" s="8">
        <f t="shared" si="370"/>
        <v>0</v>
      </c>
      <c r="O2375" s="8">
        <f t="shared" si="371"/>
        <v>50</v>
      </c>
      <c r="P2375" s="8">
        <f t="shared" si="372"/>
        <v>0</v>
      </c>
      <c r="Q2375" s="9">
        <f t="shared" si="374"/>
        <v>25</v>
      </c>
      <c r="R2375" s="9">
        <f t="shared" si="375"/>
        <v>27.5</v>
      </c>
      <c r="S2375" s="9">
        <f t="shared" si="376"/>
        <v>20</v>
      </c>
      <c r="T2375" s="9">
        <f t="shared" si="377"/>
        <v>25</v>
      </c>
      <c r="U2375" s="8">
        <f t="shared" si="378"/>
        <v>24.166666666666668</v>
      </c>
      <c r="V2375" s="8">
        <f t="shared" si="379"/>
        <v>24.375</v>
      </c>
    </row>
    <row r="2376" spans="1:22" ht="13.5" x14ac:dyDescent="0.25">
      <c r="A2376" s="3">
        <f>RSI!A2376</f>
        <v>45754</v>
      </c>
      <c r="B2376" s="2">
        <f>RSI!B2376</f>
        <v>6.9964000000000004</v>
      </c>
      <c r="C2376" s="2">
        <f>RSI!I2376</f>
        <v>62.079083608348235</v>
      </c>
      <c r="D2376" s="2">
        <f>MACD!E2376</f>
        <v>-8.3913659387834905E-2</v>
      </c>
      <c r="E2376" s="2">
        <f>MACD!F2376</f>
        <v>-0.10087841275690992</v>
      </c>
      <c r="F2376" s="2">
        <f>'Moving Avg'!D2376</f>
        <v>7.0450800000000005</v>
      </c>
      <c r="G2376" s="2">
        <f>'Moving Avg'!F2376</f>
        <v>6.9481549999999981</v>
      </c>
      <c r="H2376" s="2">
        <f>'Moving Avg'!G2376</f>
        <v>6.7171019999999997</v>
      </c>
      <c r="I2376" s="2">
        <f>'Moving Avg'!H2376</f>
        <v>6.6500494999999979</v>
      </c>
      <c r="J2376" s="6" t="str">
        <f>OBV!F2376</f>
        <v>BEARISH</v>
      </c>
      <c r="K2376" s="6" t="str">
        <f>OBV!G2376</f>
        <v>WEAK</v>
      </c>
      <c r="L2376" s="6" t="str">
        <f>OBV!H2376</f>
        <v>CONFIRMED BEARISH</v>
      </c>
      <c r="M2376" s="8">
        <f t="shared" si="373"/>
        <v>50</v>
      </c>
      <c r="N2376" s="8">
        <f t="shared" si="370"/>
        <v>0</v>
      </c>
      <c r="O2376" s="8">
        <f t="shared" si="371"/>
        <v>50</v>
      </c>
      <c r="P2376" s="8">
        <f t="shared" si="372"/>
        <v>0</v>
      </c>
      <c r="Q2376" s="9">
        <f t="shared" si="374"/>
        <v>25</v>
      </c>
      <c r="R2376" s="9">
        <f t="shared" si="375"/>
        <v>27.5</v>
      </c>
      <c r="S2376" s="9">
        <f t="shared" si="376"/>
        <v>20</v>
      </c>
      <c r="T2376" s="9">
        <f t="shared" si="377"/>
        <v>25</v>
      </c>
      <c r="U2376" s="8">
        <f t="shared" si="378"/>
        <v>24.166666666666668</v>
      </c>
      <c r="V2376" s="8">
        <f t="shared" si="379"/>
        <v>24.375</v>
      </c>
    </row>
    <row r="2377" spans="1:22" ht="13.5" x14ac:dyDescent="0.25">
      <c r="A2377" s="3">
        <f>RSI!A2377</f>
        <v>45755</v>
      </c>
      <c r="B2377" s="2">
        <f>RSI!B2377</f>
        <v>6.9683000000000002</v>
      </c>
      <c r="C2377" s="2">
        <f>RSI!I2377</f>
        <v>58.283121325629274</v>
      </c>
      <c r="D2377" s="2">
        <f>MACD!E2377</f>
        <v>-6.3979255527486067E-2</v>
      </c>
      <c r="E2377" s="2">
        <f>MACD!F2377</f>
        <v>-9.3498581311025161E-2</v>
      </c>
      <c r="F2377" s="2">
        <f>'Moving Avg'!D2377</f>
        <v>7.0244799999999996</v>
      </c>
      <c r="G2377" s="2">
        <f>'Moving Avg'!F2377</f>
        <v>6.9617349999999991</v>
      </c>
      <c r="H2377" s="2">
        <f>'Moving Avg'!G2377</f>
        <v>6.7236580000000004</v>
      </c>
      <c r="I2377" s="2">
        <f>'Moving Avg'!H2377</f>
        <v>6.655949999999998</v>
      </c>
      <c r="J2377" s="6" t="str">
        <f>OBV!F2377</f>
        <v>BEARISH</v>
      </c>
      <c r="K2377" s="6" t="str">
        <f>OBV!G2377</f>
        <v>WEAK</v>
      </c>
      <c r="L2377" s="6" t="str">
        <f>OBV!H2377</f>
        <v>CONFIRMED BEARISH</v>
      </c>
      <c r="M2377" s="8">
        <f t="shared" si="373"/>
        <v>50</v>
      </c>
      <c r="N2377" s="8">
        <f t="shared" si="370"/>
        <v>0</v>
      </c>
      <c r="O2377" s="8">
        <f t="shared" si="371"/>
        <v>50</v>
      </c>
      <c r="P2377" s="8">
        <f t="shared" si="372"/>
        <v>0</v>
      </c>
      <c r="Q2377" s="9">
        <f t="shared" si="374"/>
        <v>25</v>
      </c>
      <c r="R2377" s="9">
        <f t="shared" si="375"/>
        <v>27.5</v>
      </c>
      <c r="S2377" s="9">
        <f t="shared" si="376"/>
        <v>20</v>
      </c>
      <c r="T2377" s="9">
        <f t="shared" si="377"/>
        <v>25</v>
      </c>
      <c r="U2377" s="8">
        <f t="shared" si="378"/>
        <v>24.166666666666668</v>
      </c>
      <c r="V2377" s="8">
        <f t="shared" si="379"/>
        <v>24.375</v>
      </c>
    </row>
    <row r="2378" spans="1:22" ht="13.5" x14ac:dyDescent="0.25">
      <c r="A2378" s="3">
        <f>RSI!A2378</f>
        <v>45757</v>
      </c>
      <c r="B2378" s="2">
        <f>RSI!B2378</f>
        <v>6.9307999999999996</v>
      </c>
      <c r="C2378" s="2">
        <f>RSI!I2378</f>
        <v>53.574992463908856</v>
      </c>
      <c r="D2378" s="2">
        <f>MACD!E2378</f>
        <v>-3.7547124234876605E-2</v>
      </c>
      <c r="E2378" s="2">
        <f>MACD!F2378</f>
        <v>-8.2308289895795458E-2</v>
      </c>
      <c r="F2378" s="2">
        <f>'Moving Avg'!D2378</f>
        <v>6.9963800000000003</v>
      </c>
      <c r="G2378" s="2">
        <f>'Moving Avg'!F2378</f>
        <v>6.972035</v>
      </c>
      <c r="H2378" s="2">
        <f>'Moving Avg'!G2378</f>
        <v>6.7302140000000001</v>
      </c>
      <c r="I2378" s="2">
        <f>'Moving Avg'!H2378</f>
        <v>6.6599769999999987</v>
      </c>
      <c r="J2378" s="6" t="str">
        <f>OBV!F2378</f>
        <v>BEARISH</v>
      </c>
      <c r="K2378" s="6" t="str">
        <f>OBV!G2378</f>
        <v>WEAK</v>
      </c>
      <c r="L2378" s="6" t="str">
        <f>OBV!H2378</f>
        <v>CONFIRMED BEARISH</v>
      </c>
      <c r="M2378" s="8">
        <f t="shared" si="373"/>
        <v>50</v>
      </c>
      <c r="N2378" s="8">
        <f t="shared" si="370"/>
        <v>0</v>
      </c>
      <c r="O2378" s="8">
        <f t="shared" si="371"/>
        <v>50</v>
      </c>
      <c r="P2378" s="8">
        <f t="shared" si="372"/>
        <v>0</v>
      </c>
      <c r="Q2378" s="9">
        <f t="shared" si="374"/>
        <v>25</v>
      </c>
      <c r="R2378" s="9">
        <f t="shared" si="375"/>
        <v>27.5</v>
      </c>
      <c r="S2378" s="9">
        <f t="shared" si="376"/>
        <v>20</v>
      </c>
      <c r="T2378" s="9">
        <f t="shared" si="377"/>
        <v>25</v>
      </c>
      <c r="U2378" s="8">
        <f t="shared" si="378"/>
        <v>24.166666666666668</v>
      </c>
      <c r="V2378" s="8">
        <f t="shared" si="379"/>
        <v>24.375</v>
      </c>
    </row>
    <row r="2379" spans="1:22" ht="13.5" x14ac:dyDescent="0.25">
      <c r="A2379" s="3">
        <f>RSI!A2379</f>
        <v>45758</v>
      </c>
      <c r="B2379" s="2">
        <f>RSI!B2379</f>
        <v>6.9120999999999997</v>
      </c>
      <c r="C2379" s="2">
        <f>RSI!I2379</f>
        <v>51.34748219907457</v>
      </c>
      <c r="D2379" s="2">
        <f>MACD!E2379</f>
        <v>-6.7573105528042632E-3</v>
      </c>
      <c r="E2379" s="2">
        <f>MACD!F2379</f>
        <v>-6.7198094027197217E-2</v>
      </c>
      <c r="F2379" s="2">
        <f>'Moving Avg'!D2379</f>
        <v>6.9645400000000013</v>
      </c>
      <c r="G2379" s="2">
        <f>'Moving Avg'!F2379</f>
        <v>6.9739099999999992</v>
      </c>
      <c r="H2379" s="2">
        <f>'Moving Avg'!G2379</f>
        <v>6.7363960000000001</v>
      </c>
      <c r="I2379" s="2">
        <f>'Moving Avg'!H2379</f>
        <v>6.6640979999999983</v>
      </c>
      <c r="J2379" s="6" t="str">
        <f>OBV!F2379</f>
        <v>BEARISH</v>
      </c>
      <c r="K2379" s="6" t="str">
        <f>OBV!G2379</f>
        <v>WEAK</v>
      </c>
      <c r="L2379" s="6" t="str">
        <f>OBV!H2379</f>
        <v>CONFIRMED BEARISH</v>
      </c>
      <c r="M2379" s="8">
        <f t="shared" si="373"/>
        <v>50</v>
      </c>
      <c r="N2379" s="8">
        <f t="shared" si="370"/>
        <v>0</v>
      </c>
      <c r="O2379" s="8">
        <f t="shared" si="371"/>
        <v>50</v>
      </c>
      <c r="P2379" s="8">
        <f t="shared" si="372"/>
        <v>0</v>
      </c>
      <c r="Q2379" s="9">
        <f t="shared" si="374"/>
        <v>25</v>
      </c>
      <c r="R2379" s="9">
        <f t="shared" si="375"/>
        <v>27.5</v>
      </c>
      <c r="S2379" s="9">
        <f t="shared" si="376"/>
        <v>20</v>
      </c>
      <c r="T2379" s="9">
        <f t="shared" si="377"/>
        <v>25</v>
      </c>
      <c r="U2379" s="8">
        <f t="shared" si="378"/>
        <v>24.166666666666668</v>
      </c>
      <c r="V2379" s="8">
        <f t="shared" si="379"/>
        <v>24.375</v>
      </c>
    </row>
    <row r="2380" spans="1:22" ht="13.5" x14ac:dyDescent="0.25">
      <c r="A2380" s="3">
        <f>RSI!A2380</f>
        <v>45761</v>
      </c>
      <c r="B2380" s="2">
        <f>RSI!B2380</f>
        <v>6.9588999999999999</v>
      </c>
      <c r="C2380" s="2">
        <f>RSI!I2380</f>
        <v>56.250054850246343</v>
      </c>
      <c r="D2380" s="2">
        <f>MACD!E2380</f>
        <v>2.0113424503552579E-2</v>
      </c>
      <c r="E2380" s="2">
        <f>MACD!F2380</f>
        <v>-4.973579032104726E-2</v>
      </c>
      <c r="F2380" s="2">
        <f>'Moving Avg'!D2380</f>
        <v>6.9532999999999987</v>
      </c>
      <c r="G2380" s="2">
        <f>'Moving Avg'!F2380</f>
        <v>6.9776550000000004</v>
      </c>
      <c r="H2380" s="2">
        <f>'Moving Avg'!G2380</f>
        <v>6.7451999999999979</v>
      </c>
      <c r="I2380" s="2">
        <f>'Moving Avg'!H2380</f>
        <v>6.6689214999999979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  <c r="M2380" s="8">
        <f t="shared" si="373"/>
        <v>50</v>
      </c>
      <c r="N2380" s="8">
        <f t="shared" si="370"/>
        <v>0</v>
      </c>
      <c r="O2380" s="8">
        <f t="shared" si="371"/>
        <v>50</v>
      </c>
      <c r="P2380" s="8">
        <f t="shared" si="372"/>
        <v>0</v>
      </c>
      <c r="Q2380" s="9">
        <f t="shared" si="374"/>
        <v>25</v>
      </c>
      <c r="R2380" s="9">
        <f t="shared" si="375"/>
        <v>27.5</v>
      </c>
      <c r="S2380" s="9">
        <f t="shared" si="376"/>
        <v>20</v>
      </c>
      <c r="T2380" s="9">
        <f t="shared" si="377"/>
        <v>25</v>
      </c>
      <c r="U2380" s="8">
        <f t="shared" si="378"/>
        <v>24.166666666666668</v>
      </c>
      <c r="V2380" s="8">
        <f t="shared" si="379"/>
        <v>24.375</v>
      </c>
    </row>
    <row r="2381" spans="1:22" ht="13.5" x14ac:dyDescent="0.25">
      <c r="A2381" s="3">
        <f>RSI!A2381</f>
        <v>45762</v>
      </c>
      <c r="B2381" s="2">
        <f>RSI!B2381</f>
        <v>6.9496000000000002</v>
      </c>
      <c r="C2381" s="2">
        <f>RSI!I2381</f>
        <v>55.062653246193044</v>
      </c>
      <c r="D2381" s="2">
        <f>MACD!E2381</f>
        <v>4.1796041148804974E-2</v>
      </c>
      <c r="E2381" s="2">
        <f>MACD!F2381</f>
        <v>-3.1429424027076817E-2</v>
      </c>
      <c r="F2381" s="2">
        <f>'Moving Avg'!D2381</f>
        <v>6.9439400000000004</v>
      </c>
      <c r="G2381" s="2">
        <f>'Moving Avg'!F2381</f>
        <v>6.9804649999999997</v>
      </c>
      <c r="H2381" s="2">
        <f>'Moving Avg'!G2381</f>
        <v>6.7515699999999983</v>
      </c>
      <c r="I2381" s="2">
        <f>'Moving Avg'!H2381</f>
        <v>6.673276999999997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3"/>
        <v>50</v>
      </c>
      <c r="N2381" s="8">
        <f t="shared" si="370"/>
        <v>0</v>
      </c>
      <c r="O2381" s="8">
        <f t="shared" si="371"/>
        <v>50</v>
      </c>
      <c r="P2381" s="8">
        <f t="shared" si="372"/>
        <v>16.5</v>
      </c>
      <c r="Q2381" s="9">
        <f t="shared" si="374"/>
        <v>27.475000000000001</v>
      </c>
      <c r="R2381" s="9">
        <f t="shared" si="375"/>
        <v>31.625</v>
      </c>
      <c r="S2381" s="9">
        <f t="shared" si="376"/>
        <v>27.425000000000001</v>
      </c>
      <c r="T2381" s="9">
        <f t="shared" si="377"/>
        <v>29.125</v>
      </c>
      <c r="U2381" s="8">
        <f t="shared" si="378"/>
        <v>28.841666666666669</v>
      </c>
      <c r="V2381" s="8">
        <f t="shared" si="379"/>
        <v>28.912500000000001</v>
      </c>
    </row>
    <row r="2382" spans="1:22" ht="13.5" x14ac:dyDescent="0.25">
      <c r="A2382" s="3">
        <f>RSI!A2382</f>
        <v>45763</v>
      </c>
      <c r="B2382" s="2">
        <f>RSI!B2382</f>
        <v>6.9307999999999996</v>
      </c>
      <c r="C2382" s="2">
        <f>RSI!I2382</f>
        <v>52.64341670557431</v>
      </c>
      <c r="D2382" s="2">
        <f>MACD!E2382</f>
        <v>5.8408962552933374E-2</v>
      </c>
      <c r="E2382" s="2">
        <f>MACD!F2382</f>
        <v>-1.3461746711074781E-2</v>
      </c>
      <c r="F2382" s="2">
        <f>'Moving Avg'!D2382</f>
        <v>6.9364400000000002</v>
      </c>
      <c r="G2382" s="2">
        <f>'Moving Avg'!F2382</f>
        <v>6.983274999999999</v>
      </c>
      <c r="H2382" s="2">
        <f>'Moving Avg'!G2382</f>
        <v>6.7590619999999975</v>
      </c>
      <c r="I2382" s="2">
        <f>'Moving Avg'!H2382</f>
        <v>6.6779599999999979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  <c r="M2382" s="8">
        <f t="shared" si="373"/>
        <v>50</v>
      </c>
      <c r="N2382" s="8">
        <f t="shared" si="370"/>
        <v>0</v>
      </c>
      <c r="O2382" s="8">
        <f t="shared" si="371"/>
        <v>50</v>
      </c>
      <c r="P2382" s="8">
        <f t="shared" si="372"/>
        <v>16.5</v>
      </c>
      <c r="Q2382" s="9">
        <f t="shared" si="374"/>
        <v>27.475000000000001</v>
      </c>
      <c r="R2382" s="9">
        <f t="shared" si="375"/>
        <v>31.625</v>
      </c>
      <c r="S2382" s="9">
        <f t="shared" si="376"/>
        <v>27.425000000000001</v>
      </c>
      <c r="T2382" s="9">
        <f t="shared" si="377"/>
        <v>29.125</v>
      </c>
      <c r="U2382" s="8">
        <f t="shared" si="378"/>
        <v>28.841666666666669</v>
      </c>
      <c r="V2382" s="8">
        <f t="shared" si="379"/>
        <v>28.912500000000001</v>
      </c>
    </row>
    <row r="2383" spans="1:22" ht="13.5" x14ac:dyDescent="0.25">
      <c r="A2383" s="3">
        <f>RSI!A2383</f>
        <v>45764</v>
      </c>
      <c r="B2383" s="2">
        <f>RSI!B2383</f>
        <v>6.8840000000000003</v>
      </c>
      <c r="C2383" s="2">
        <f>RSI!I2383</f>
        <v>47.096147193736918</v>
      </c>
      <c r="D2383" s="2">
        <f>MACD!E2383</f>
        <v>7.58269612307787E-2</v>
      </c>
      <c r="E2383" s="2">
        <f>MACD!F2383</f>
        <v>4.3959948772959168E-3</v>
      </c>
      <c r="F2383" s="2">
        <f>'Moving Avg'!D2383</f>
        <v>6.9270799999999992</v>
      </c>
      <c r="G2383" s="2">
        <f>'Moving Avg'!F2383</f>
        <v>6.98468</v>
      </c>
      <c r="H2383" s="2">
        <f>'Moving Avg'!G2383</f>
        <v>6.7656179999999981</v>
      </c>
      <c r="I2383" s="2">
        <f>'Moving Avg'!H2383</f>
        <v>6.6807694999999976</v>
      </c>
      <c r="J2383" s="6" t="str">
        <f>OBV!F2383</f>
        <v>BEARISH</v>
      </c>
      <c r="K2383" s="6" t="str">
        <f>OBV!G2383</f>
        <v>WEAK</v>
      </c>
      <c r="L2383" s="6" t="str">
        <f>OBV!H2383</f>
        <v>CONFIRMED BEARISH</v>
      </c>
      <c r="M2383" s="8">
        <f t="shared" si="373"/>
        <v>50</v>
      </c>
      <c r="N2383" s="8">
        <f t="shared" si="370"/>
        <v>0</v>
      </c>
      <c r="O2383" s="8">
        <f t="shared" si="371"/>
        <v>50</v>
      </c>
      <c r="P2383" s="8">
        <f t="shared" si="372"/>
        <v>0</v>
      </c>
      <c r="Q2383" s="9">
        <f t="shared" si="374"/>
        <v>25</v>
      </c>
      <c r="R2383" s="9">
        <f t="shared" si="375"/>
        <v>27.5</v>
      </c>
      <c r="S2383" s="9">
        <f t="shared" si="376"/>
        <v>20</v>
      </c>
      <c r="T2383" s="9">
        <f t="shared" si="377"/>
        <v>25</v>
      </c>
      <c r="U2383" s="8">
        <f t="shared" si="378"/>
        <v>24.166666666666668</v>
      </c>
      <c r="V2383" s="8">
        <f t="shared" si="379"/>
        <v>24.375</v>
      </c>
    </row>
    <row r="2384" spans="1:22" ht="13.5" x14ac:dyDescent="0.25">
      <c r="A2384" s="3">
        <f>RSI!A2384</f>
        <v>45765</v>
      </c>
      <c r="B2384" s="2">
        <f>RSI!B2384</f>
        <v>6.8840000000000003</v>
      </c>
      <c r="C2384" s="2">
        <f>RSI!I2384</f>
        <v>47.096147193736918</v>
      </c>
      <c r="D2384" s="2">
        <f>MACD!E2384</f>
        <v>9.0743889411645462E-2</v>
      </c>
      <c r="E2384" s="2">
        <f>MACD!F2384</f>
        <v>2.1665573784165826E-2</v>
      </c>
      <c r="F2384" s="2">
        <f>'Moving Avg'!D2384</f>
        <v>6.9214600000000006</v>
      </c>
      <c r="G2384" s="2">
        <f>'Moving Avg'!F2384</f>
        <v>6.98468</v>
      </c>
      <c r="H2384" s="2">
        <f>'Moving Avg'!G2384</f>
        <v>6.7712379999999976</v>
      </c>
      <c r="I2384" s="2">
        <f>'Moving Avg'!H2384</f>
        <v>6.6838134999999976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3"/>
        <v>50</v>
      </c>
      <c r="N2384" s="8">
        <f t="shared" si="370"/>
        <v>0</v>
      </c>
      <c r="O2384" s="8">
        <f t="shared" si="371"/>
        <v>50</v>
      </c>
      <c r="P2384" s="8">
        <f t="shared" si="372"/>
        <v>16.5</v>
      </c>
      <c r="Q2384" s="9">
        <f t="shared" si="374"/>
        <v>27.475000000000001</v>
      </c>
      <c r="R2384" s="9">
        <f t="shared" si="375"/>
        <v>31.625</v>
      </c>
      <c r="S2384" s="9">
        <f t="shared" si="376"/>
        <v>27.425000000000001</v>
      </c>
      <c r="T2384" s="9">
        <f t="shared" si="377"/>
        <v>29.125</v>
      </c>
      <c r="U2384" s="8">
        <f t="shared" si="378"/>
        <v>28.841666666666669</v>
      </c>
      <c r="V2384" s="8">
        <f t="shared" si="379"/>
        <v>28.912500000000001</v>
      </c>
    </row>
    <row r="2385" spans="1:22" ht="13.5" x14ac:dyDescent="0.25">
      <c r="A2385" s="3">
        <f>RSI!A2385</f>
        <v>45768</v>
      </c>
      <c r="B2385" s="2">
        <f>RSI!B2385</f>
        <v>6.8653000000000004</v>
      </c>
      <c r="C2385" s="2">
        <f>RSI!I2385</f>
        <v>44.903443418703787</v>
      </c>
      <c r="D2385" s="2">
        <f>MACD!E2385</f>
        <v>9.6270327280852719E-2</v>
      </c>
      <c r="E2385" s="2">
        <f>MACD!F2385</f>
        <v>3.6586524483503205E-2</v>
      </c>
      <c r="F2385" s="2">
        <f>'Moving Avg'!D2385</f>
        <v>6.9027399999999997</v>
      </c>
      <c r="G2385" s="2">
        <f>'Moving Avg'!F2385</f>
        <v>6.9823399999999989</v>
      </c>
      <c r="H2385" s="2">
        <f>'Moving Avg'!G2385</f>
        <v>6.7764839999999982</v>
      </c>
      <c r="I2385" s="2">
        <f>'Moving Avg'!H2385</f>
        <v>6.6867639999999984</v>
      </c>
      <c r="J2385" s="6" t="str">
        <f>OBV!F2385</f>
        <v>BEARISH</v>
      </c>
      <c r="K2385" s="6" t="str">
        <f>OBV!G2385</f>
        <v>WEAK</v>
      </c>
      <c r="L2385" s="6" t="str">
        <f>OBV!H2385</f>
        <v>CONFIRMED BEARISH</v>
      </c>
      <c r="M2385" s="8">
        <f t="shared" si="373"/>
        <v>50</v>
      </c>
      <c r="N2385" s="8">
        <f t="shared" si="370"/>
        <v>0</v>
      </c>
      <c r="O2385" s="8">
        <f t="shared" si="371"/>
        <v>50</v>
      </c>
      <c r="P2385" s="8">
        <f t="shared" si="372"/>
        <v>0</v>
      </c>
      <c r="Q2385" s="9">
        <f t="shared" si="374"/>
        <v>25</v>
      </c>
      <c r="R2385" s="9">
        <f t="shared" si="375"/>
        <v>27.5</v>
      </c>
      <c r="S2385" s="9">
        <f t="shared" si="376"/>
        <v>20</v>
      </c>
      <c r="T2385" s="9">
        <f t="shared" si="377"/>
        <v>25</v>
      </c>
      <c r="U2385" s="8">
        <f t="shared" si="378"/>
        <v>24.166666666666668</v>
      </c>
      <c r="V2385" s="8">
        <f t="shared" si="379"/>
        <v>24.375</v>
      </c>
    </row>
    <row r="2386" spans="1:22" ht="13.5" x14ac:dyDescent="0.25">
      <c r="A2386" s="3">
        <f>RSI!A2386</f>
        <v>45769</v>
      </c>
      <c r="B2386" s="2">
        <f>RSI!B2386</f>
        <v>6.9027000000000003</v>
      </c>
      <c r="C2386" s="2">
        <f>RSI!I2386</f>
        <v>49.92491446592738</v>
      </c>
      <c r="D2386" s="2">
        <f>MACD!E2386</f>
        <v>9.5562888833299553E-2</v>
      </c>
      <c r="E2386" s="2">
        <f>MACD!F2386</f>
        <v>4.8381797353462472E-2</v>
      </c>
      <c r="F2386" s="2">
        <f>'Moving Avg'!D2386</f>
        <v>6.8933599999999995</v>
      </c>
      <c r="G2386" s="2">
        <f>'Moving Avg'!F2386</f>
        <v>6.9837450000000008</v>
      </c>
      <c r="H2386" s="2">
        <f>'Moving Avg'!G2386</f>
        <v>6.7834139999999978</v>
      </c>
      <c r="I2386" s="2">
        <f>'Moving Avg'!H2386</f>
        <v>6.6894329999999993</v>
      </c>
      <c r="J2386" s="6" t="str">
        <f>OBV!F2386</f>
        <v>BEARISH</v>
      </c>
      <c r="K2386" s="6" t="str">
        <f>OBV!G2386</f>
        <v>WEAK</v>
      </c>
      <c r="L2386" s="6" t="str">
        <f>OBV!H2386</f>
        <v>CONFIRMED BEARISH</v>
      </c>
      <c r="M2386" s="8">
        <f t="shared" si="373"/>
        <v>50</v>
      </c>
      <c r="N2386" s="8">
        <f t="shared" si="370"/>
        <v>0</v>
      </c>
      <c r="O2386" s="8">
        <f t="shared" si="371"/>
        <v>50</v>
      </c>
      <c r="P2386" s="8">
        <f t="shared" si="372"/>
        <v>0</v>
      </c>
      <c r="Q2386" s="9">
        <f t="shared" si="374"/>
        <v>25</v>
      </c>
      <c r="R2386" s="9">
        <f t="shared" si="375"/>
        <v>27.5</v>
      </c>
      <c r="S2386" s="9">
        <f t="shared" si="376"/>
        <v>20</v>
      </c>
      <c r="T2386" s="9">
        <f t="shared" si="377"/>
        <v>25</v>
      </c>
      <c r="U2386" s="8">
        <f t="shared" si="378"/>
        <v>24.166666666666668</v>
      </c>
      <c r="V2386" s="8">
        <f t="shared" si="379"/>
        <v>24.375</v>
      </c>
    </row>
    <row r="2387" spans="1:22" ht="13.5" x14ac:dyDescent="0.25">
      <c r="A2387" s="3">
        <f>RSI!A2387</f>
        <v>45770</v>
      </c>
      <c r="B2387" s="2">
        <f>RSI!B2387</f>
        <v>6.8840000000000003</v>
      </c>
      <c r="C2387" s="2">
        <f>RSI!I2387</f>
        <v>47.589457098536244</v>
      </c>
      <c r="D2387" s="2">
        <f>MACD!E2387</f>
        <v>9.2049506701076034E-2</v>
      </c>
      <c r="E2387" s="2">
        <f>MACD!F2387</f>
        <v>5.7115339222985187E-2</v>
      </c>
      <c r="F2387" s="2">
        <f>'Moving Avg'!D2387</f>
        <v>6.8840000000000003</v>
      </c>
      <c r="G2387" s="2">
        <f>'Moving Avg'!F2387</f>
        <v>6.9790600000000014</v>
      </c>
      <c r="H2387" s="2">
        <f>'Moving Avg'!G2387</f>
        <v>6.7899699999999985</v>
      </c>
      <c r="I2387" s="2">
        <f>'Moving Avg'!H2387</f>
        <v>6.6915404999999994</v>
      </c>
      <c r="J2387" s="6" t="str">
        <f>OBV!F2387</f>
        <v>BEARISH</v>
      </c>
      <c r="K2387" s="6" t="str">
        <f>OBV!G2387</f>
        <v>WEAK</v>
      </c>
      <c r="L2387" s="6" t="str">
        <f>OBV!H2387</f>
        <v>CONFIRMED BEARISH</v>
      </c>
      <c r="M2387" s="8">
        <f t="shared" si="373"/>
        <v>50</v>
      </c>
      <c r="N2387" s="8">
        <f t="shared" si="370"/>
        <v>0</v>
      </c>
      <c r="O2387" s="8">
        <f t="shared" si="371"/>
        <v>50</v>
      </c>
      <c r="P2387" s="8">
        <f t="shared" si="372"/>
        <v>0</v>
      </c>
      <c r="Q2387" s="9">
        <f t="shared" si="374"/>
        <v>25</v>
      </c>
      <c r="R2387" s="9">
        <f t="shared" si="375"/>
        <v>27.5</v>
      </c>
      <c r="S2387" s="9">
        <f t="shared" si="376"/>
        <v>20</v>
      </c>
      <c r="T2387" s="9">
        <f t="shared" si="377"/>
        <v>25</v>
      </c>
      <c r="U2387" s="8">
        <f t="shared" si="378"/>
        <v>24.166666666666668</v>
      </c>
      <c r="V2387" s="8">
        <f t="shared" si="379"/>
        <v>24.375</v>
      </c>
    </row>
    <row r="2388" spans="1:22" ht="13.5" x14ac:dyDescent="0.25">
      <c r="A2388" s="3">
        <f>RSI!A2388</f>
        <v>45771</v>
      </c>
      <c r="B2388" s="2">
        <f>RSI!B2388</f>
        <v>6.7622999999999998</v>
      </c>
      <c r="C2388" s="2">
        <f>RSI!I2388</f>
        <v>35.839216156391402</v>
      </c>
      <c r="D2388" s="2">
        <f>MACD!E2388</f>
        <v>9.2454127461287783E-2</v>
      </c>
      <c r="E2388" s="2">
        <f>MACD!F2388</f>
        <v>6.4183096870645717E-2</v>
      </c>
      <c r="F2388" s="2">
        <f>'Moving Avg'!D2388</f>
        <v>6.8596599999999999</v>
      </c>
      <c r="G2388" s="2">
        <f>'Moving Avg'!F2388</f>
        <v>6.9659500000000012</v>
      </c>
      <c r="H2388" s="2">
        <f>'Moving Avg'!G2388</f>
        <v>6.7940919999999982</v>
      </c>
      <c r="I2388" s="2">
        <f>'Moving Avg'!H2388</f>
        <v>6.6935074999999991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  <c r="M2388" s="8">
        <f t="shared" si="373"/>
        <v>50</v>
      </c>
      <c r="N2388" s="8">
        <f t="shared" si="370"/>
        <v>0</v>
      </c>
      <c r="O2388" s="8">
        <f t="shared" si="371"/>
        <v>50</v>
      </c>
      <c r="P2388" s="8">
        <f t="shared" si="372"/>
        <v>0</v>
      </c>
      <c r="Q2388" s="9">
        <f t="shared" si="374"/>
        <v>25</v>
      </c>
      <c r="R2388" s="9">
        <f t="shared" si="375"/>
        <v>27.5</v>
      </c>
      <c r="S2388" s="9">
        <f t="shared" si="376"/>
        <v>20</v>
      </c>
      <c r="T2388" s="9">
        <f t="shared" si="377"/>
        <v>25</v>
      </c>
      <c r="U2388" s="8">
        <f t="shared" si="378"/>
        <v>24.166666666666668</v>
      </c>
      <c r="V2388" s="8">
        <f t="shared" si="379"/>
        <v>24.375</v>
      </c>
    </row>
    <row r="2389" spans="1:22" ht="13.5" x14ac:dyDescent="0.25">
      <c r="A2389" s="3">
        <f>RSI!A2389</f>
        <v>45772</v>
      </c>
      <c r="B2389" s="2">
        <f>RSI!B2389</f>
        <v>6.6872999999999996</v>
      </c>
      <c r="C2389" s="2">
        <f>RSI!I2389</f>
        <v>30.793224196868621</v>
      </c>
      <c r="D2389" s="2">
        <f>MACD!E2389</f>
        <v>9.6316390137108243E-2</v>
      </c>
      <c r="E2389" s="2">
        <f>MACD!F2389</f>
        <v>7.0609755523938222E-2</v>
      </c>
      <c r="F2389" s="2">
        <f>'Moving Avg'!D2389</f>
        <v>6.8203199999999997</v>
      </c>
      <c r="G2389" s="2">
        <f>'Moving Avg'!F2389</f>
        <v>6.9467499999999998</v>
      </c>
      <c r="H2389" s="2">
        <f>'Moving Avg'!G2389</f>
        <v>6.7959639999999979</v>
      </c>
      <c r="I2389" s="2">
        <f>'Moving Avg'!H2389</f>
        <v>6.6950995000000004</v>
      </c>
      <c r="J2389" s="6" t="str">
        <f>OBV!F2389</f>
        <v>BEARISH</v>
      </c>
      <c r="K2389" s="6" t="str">
        <f>OBV!G2389</f>
        <v>WEAK</v>
      </c>
      <c r="L2389" s="6" t="str">
        <f>OBV!H2389</f>
        <v>CONFIRMED BEARISH</v>
      </c>
      <c r="M2389" s="8">
        <f t="shared" si="373"/>
        <v>50</v>
      </c>
      <c r="N2389" s="8">
        <f t="shared" si="370"/>
        <v>0</v>
      </c>
      <c r="O2389" s="8">
        <f t="shared" si="371"/>
        <v>50</v>
      </c>
      <c r="P2389" s="8">
        <f t="shared" si="372"/>
        <v>0</v>
      </c>
      <c r="Q2389" s="9">
        <f t="shared" si="374"/>
        <v>25</v>
      </c>
      <c r="R2389" s="9">
        <f t="shared" si="375"/>
        <v>27.5</v>
      </c>
      <c r="S2389" s="9">
        <f t="shared" si="376"/>
        <v>20</v>
      </c>
      <c r="T2389" s="9">
        <f t="shared" si="377"/>
        <v>25</v>
      </c>
      <c r="U2389" s="8">
        <f t="shared" si="378"/>
        <v>24.166666666666668</v>
      </c>
      <c r="V2389" s="8">
        <f t="shared" si="379"/>
        <v>24.375</v>
      </c>
    </row>
    <row r="2390" spans="1:22" ht="13.5" x14ac:dyDescent="0.25">
      <c r="A2390" s="3">
        <f>RSI!A2390</f>
        <v>45775</v>
      </c>
      <c r="B2390" s="2">
        <f>RSI!B2390</f>
        <v>6.7248000000000001</v>
      </c>
      <c r="C2390" s="2">
        <f>RSI!I2390</f>
        <v>35.670245298269521</v>
      </c>
      <c r="D2390" s="2">
        <f>MACD!E2390</f>
        <v>0.10522880231745546</v>
      </c>
      <c r="E2390" s="2">
        <f>MACD!F2390</f>
        <v>7.7533564882641667E-2</v>
      </c>
      <c r="F2390" s="2">
        <f>'Moving Avg'!D2390</f>
        <v>6.7922200000000004</v>
      </c>
      <c r="G2390" s="2">
        <f>'Moving Avg'!F2390</f>
        <v>6.9280199999999992</v>
      </c>
      <c r="H2390" s="2">
        <f>'Moving Avg'!G2390</f>
        <v>6.7993359999999985</v>
      </c>
      <c r="I2390" s="2">
        <f>'Moving Avg'!H2390</f>
        <v>6.6965044999999996</v>
      </c>
      <c r="J2390" s="6" t="str">
        <f>OBV!F2390</f>
        <v>BEARISH</v>
      </c>
      <c r="K2390" s="6" t="str">
        <f>OBV!G2390</f>
        <v>WEAK</v>
      </c>
      <c r="L2390" s="6" t="str">
        <f>OBV!H2390</f>
        <v>CONFIRMED BEARISH</v>
      </c>
      <c r="M2390" s="8">
        <f t="shared" si="373"/>
        <v>50</v>
      </c>
      <c r="N2390" s="8">
        <f t="shared" si="370"/>
        <v>0</v>
      </c>
      <c r="O2390" s="8">
        <f t="shared" si="371"/>
        <v>50</v>
      </c>
      <c r="P2390" s="8">
        <f t="shared" si="372"/>
        <v>0</v>
      </c>
      <c r="Q2390" s="9">
        <f t="shared" si="374"/>
        <v>25</v>
      </c>
      <c r="R2390" s="9">
        <f t="shared" si="375"/>
        <v>27.5</v>
      </c>
      <c r="S2390" s="9">
        <f t="shared" si="376"/>
        <v>20</v>
      </c>
      <c r="T2390" s="9">
        <f t="shared" si="377"/>
        <v>25</v>
      </c>
      <c r="U2390" s="8">
        <f t="shared" si="378"/>
        <v>24.166666666666668</v>
      </c>
      <c r="V2390" s="8">
        <f t="shared" si="379"/>
        <v>24.375</v>
      </c>
    </row>
    <row r="2391" spans="1:22" ht="13.5" x14ac:dyDescent="0.25">
      <c r="A2391" s="3">
        <f>RSI!A2391</f>
        <v>45776</v>
      </c>
      <c r="B2391" s="2">
        <f>RSI!B2391</f>
        <v>6.7153999999999998</v>
      </c>
      <c r="C2391" s="2">
        <f>RSI!I2391</f>
        <v>35.004344950064052</v>
      </c>
      <c r="D2391" s="2">
        <f>MACD!E2391</f>
        <v>0.11294560613604787</v>
      </c>
      <c r="E2391" s="2">
        <f>MACD!F2391</f>
        <v>8.4615973133322919E-2</v>
      </c>
      <c r="F2391" s="2">
        <f>'Moving Avg'!D2391</f>
        <v>6.7547600000000001</v>
      </c>
      <c r="G2391" s="2">
        <f>'Moving Avg'!F2391</f>
        <v>6.9092849999999988</v>
      </c>
      <c r="H2391" s="2">
        <f>'Moving Avg'!G2391</f>
        <v>6.8025199999999986</v>
      </c>
      <c r="I2391" s="2">
        <f>'Moving Avg'!H2391</f>
        <v>6.6977689999999992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  <c r="M2391" s="8">
        <f t="shared" si="373"/>
        <v>50</v>
      </c>
      <c r="N2391" s="8">
        <f t="shared" si="370"/>
        <v>0</v>
      </c>
      <c r="O2391" s="8">
        <f t="shared" si="371"/>
        <v>50</v>
      </c>
      <c r="P2391" s="8">
        <f t="shared" si="372"/>
        <v>0</v>
      </c>
      <c r="Q2391" s="9">
        <f t="shared" si="374"/>
        <v>25</v>
      </c>
      <c r="R2391" s="9">
        <f t="shared" si="375"/>
        <v>27.5</v>
      </c>
      <c r="S2391" s="9">
        <f t="shared" si="376"/>
        <v>20</v>
      </c>
      <c r="T2391" s="9">
        <f t="shared" si="377"/>
        <v>25</v>
      </c>
      <c r="U2391" s="8">
        <f t="shared" si="378"/>
        <v>24.166666666666668</v>
      </c>
      <c r="V2391" s="8">
        <f t="shared" si="379"/>
        <v>24.375</v>
      </c>
    </row>
    <row r="2392" spans="1:22" ht="13.5" x14ac:dyDescent="0.25">
      <c r="A2392" s="3">
        <f>RSI!A2392</f>
        <v>45777</v>
      </c>
      <c r="B2392" s="2">
        <f>RSI!B2392</f>
        <v>6.8183999999999996</v>
      </c>
      <c r="C2392" s="2">
        <f>RSI!I2392</f>
        <v>46.737587185185482</v>
      </c>
      <c r="D2392" s="2">
        <f>MACD!E2392</f>
        <v>0.10985141418610134</v>
      </c>
      <c r="E2392" s="2">
        <f>MACD!F2392</f>
        <v>8.9663061343878608E-2</v>
      </c>
      <c r="F2392" s="2">
        <f>'Moving Avg'!D2392</f>
        <v>6.7416399999999994</v>
      </c>
      <c r="G2392" s="2">
        <f>'Moving Avg'!F2392</f>
        <v>6.8966399999999997</v>
      </c>
      <c r="H2392" s="2">
        <f>'Moving Avg'!G2392</f>
        <v>6.8081379999999987</v>
      </c>
      <c r="I2392" s="2">
        <f>'Moving Avg'!H2392</f>
        <v>6.6995015000000002</v>
      </c>
      <c r="J2392" s="6" t="str">
        <f>OBV!F2392</f>
        <v>BEARISH</v>
      </c>
      <c r="K2392" s="6" t="str">
        <f>OBV!G2392</f>
        <v>WEAK</v>
      </c>
      <c r="L2392" s="6" t="str">
        <f>OBV!H2392</f>
        <v>CONFIRMED BEARISH</v>
      </c>
      <c r="M2392" s="8">
        <f t="shared" si="373"/>
        <v>50</v>
      </c>
      <c r="N2392" s="8">
        <f t="shared" si="370"/>
        <v>0</v>
      </c>
      <c r="O2392" s="8">
        <f t="shared" si="371"/>
        <v>50</v>
      </c>
      <c r="P2392" s="8">
        <f t="shared" si="372"/>
        <v>0</v>
      </c>
      <c r="Q2392" s="9">
        <f t="shared" si="374"/>
        <v>25</v>
      </c>
      <c r="R2392" s="9">
        <f t="shared" si="375"/>
        <v>27.5</v>
      </c>
      <c r="S2392" s="9">
        <f t="shared" si="376"/>
        <v>20</v>
      </c>
      <c r="T2392" s="9">
        <f t="shared" si="377"/>
        <v>25</v>
      </c>
      <c r="U2392" s="8">
        <f t="shared" si="378"/>
        <v>24.166666666666668</v>
      </c>
      <c r="V2392" s="8">
        <f t="shared" si="379"/>
        <v>24.375</v>
      </c>
    </row>
    <row r="2393" spans="1:22" ht="13.5" x14ac:dyDescent="0.25">
      <c r="A2393" s="3">
        <f>RSI!A2393</f>
        <v>45779</v>
      </c>
      <c r="B2393" s="2">
        <f>RSI!B2393</f>
        <v>6.7153999999999998</v>
      </c>
      <c r="C2393" s="2">
        <f>RSI!I2393</f>
        <v>39.130274175754941</v>
      </c>
      <c r="D2393" s="2">
        <f>MACD!E2393</f>
        <v>0.10788586306650139</v>
      </c>
      <c r="E2393" s="2">
        <f>MACD!F2393</f>
        <v>9.3307621688403161E-2</v>
      </c>
      <c r="F2393" s="2">
        <f>'Moving Avg'!D2393</f>
        <v>6.7322599999999992</v>
      </c>
      <c r="G2393" s="2">
        <f>'Moving Avg'!F2393</f>
        <v>6.8788450000000001</v>
      </c>
      <c r="H2393" s="2">
        <f>'Moving Avg'!G2393</f>
        <v>6.8126339999999992</v>
      </c>
      <c r="I2393" s="2">
        <f>'Moving Avg'!H2393</f>
        <v>6.7005315000000003</v>
      </c>
      <c r="J2393" s="6" t="str">
        <f>OBV!F2393</f>
        <v>BEARISH</v>
      </c>
      <c r="K2393" s="6" t="str">
        <f>OBV!G2393</f>
        <v>WEAK</v>
      </c>
      <c r="L2393" s="6" t="str">
        <f>OBV!H2393</f>
        <v>CONFIRMED BEARISH</v>
      </c>
      <c r="M2393" s="8">
        <f t="shared" si="373"/>
        <v>50</v>
      </c>
      <c r="N2393" s="8">
        <f t="shared" si="370"/>
        <v>0</v>
      </c>
      <c r="O2393" s="8">
        <f t="shared" si="371"/>
        <v>50</v>
      </c>
      <c r="P2393" s="8">
        <f t="shared" si="372"/>
        <v>0</v>
      </c>
      <c r="Q2393" s="9">
        <f t="shared" si="374"/>
        <v>25</v>
      </c>
      <c r="R2393" s="9">
        <f t="shared" si="375"/>
        <v>27.5</v>
      </c>
      <c r="S2393" s="9">
        <f t="shared" si="376"/>
        <v>20</v>
      </c>
      <c r="T2393" s="9">
        <f t="shared" si="377"/>
        <v>25</v>
      </c>
      <c r="U2393" s="8">
        <f t="shared" si="378"/>
        <v>24.166666666666668</v>
      </c>
      <c r="V2393" s="8">
        <f t="shared" si="379"/>
        <v>24.375</v>
      </c>
    </row>
    <row r="2394" spans="1:22" ht="13.5" x14ac:dyDescent="0.25">
      <c r="A2394" s="3">
        <f>RSI!A2394</f>
        <v>45782</v>
      </c>
      <c r="B2394" s="2">
        <f>RSI!B2394</f>
        <v>6.8090999999999999</v>
      </c>
      <c r="C2394" s="2">
        <f>RSI!I2394</f>
        <v>47.501664324966825</v>
      </c>
      <c r="D2394" s="2">
        <f>MACD!E2394</f>
        <v>0.10009705961876314</v>
      </c>
      <c r="E2394" s="2">
        <f>MACD!F2394</f>
        <v>9.466550927447516E-2</v>
      </c>
      <c r="F2394" s="2">
        <f>'Moving Avg'!D2394</f>
        <v>6.7566199999999998</v>
      </c>
      <c r="G2394" s="2">
        <f>'Moving Avg'!F2394</f>
        <v>6.865734999999999</v>
      </c>
      <c r="H2394" s="2">
        <f>'Moving Avg'!G2394</f>
        <v>6.8182540000000005</v>
      </c>
      <c r="I2394" s="2">
        <f>'Moving Avg'!H2394</f>
        <v>6.7019365000000004</v>
      </c>
      <c r="J2394" s="6" t="str">
        <f>OBV!F2394</f>
        <v>BULLISH</v>
      </c>
      <c r="K2394" s="6" t="str">
        <f>OBV!G2394</f>
        <v>STRONG</v>
      </c>
      <c r="L2394" s="6" t="str">
        <f>OBV!H2394</f>
        <v>CONFIRMED BULLISH</v>
      </c>
      <c r="M2394" s="8">
        <f t="shared" si="373"/>
        <v>50</v>
      </c>
      <c r="N2394" s="8">
        <f t="shared" si="370"/>
        <v>0</v>
      </c>
      <c r="O2394" s="8">
        <f t="shared" si="371"/>
        <v>50</v>
      </c>
      <c r="P2394" s="8">
        <f t="shared" si="372"/>
        <v>100</v>
      </c>
      <c r="Q2394" s="9">
        <f t="shared" si="374"/>
        <v>40</v>
      </c>
      <c r="R2394" s="9">
        <f t="shared" si="375"/>
        <v>52.5</v>
      </c>
      <c r="S2394" s="9">
        <f t="shared" si="376"/>
        <v>65</v>
      </c>
      <c r="T2394" s="9">
        <f t="shared" si="377"/>
        <v>50</v>
      </c>
      <c r="U2394" s="8">
        <f t="shared" si="378"/>
        <v>52.5</v>
      </c>
      <c r="V2394" s="8">
        <f t="shared" si="379"/>
        <v>51.875</v>
      </c>
    </row>
    <row r="2395" spans="1:22" ht="13.5" x14ac:dyDescent="0.25">
      <c r="A2395" s="3">
        <f>RSI!A2395</f>
        <v>45783</v>
      </c>
      <c r="B2395" s="2">
        <f>RSI!B2395</f>
        <v>6.9776999999999996</v>
      </c>
      <c r="C2395" s="2">
        <f>RSI!I2395</f>
        <v>58.548525246806548</v>
      </c>
      <c r="D2395" s="2">
        <f>MACD!E2395</f>
        <v>7.8341762790834935E-2</v>
      </c>
      <c r="E2395" s="2">
        <f>MACD!F2395</f>
        <v>9.1400759977747131E-2</v>
      </c>
      <c r="F2395" s="2">
        <f>'Moving Avg'!D2395</f>
        <v>6.8071999999999999</v>
      </c>
      <c r="G2395" s="2">
        <f>'Moving Avg'!F2395</f>
        <v>6.8638649999999988</v>
      </c>
      <c r="H2395" s="2">
        <f>'Moving Avg'!G2395</f>
        <v>6.8276200000000005</v>
      </c>
      <c r="I2395" s="2">
        <f>'Moving Avg'!H2395</f>
        <v>6.7035754999999995</v>
      </c>
      <c r="J2395" s="6" t="str">
        <f>OBV!F2395</f>
        <v>BULLISH</v>
      </c>
      <c r="K2395" s="6" t="str">
        <f>OBV!G2395</f>
        <v>STRONG</v>
      </c>
      <c r="L2395" s="6" t="str">
        <f>OBV!H2395</f>
        <v>CONFIRMED BULLISH</v>
      </c>
      <c r="M2395" s="8">
        <f t="shared" si="373"/>
        <v>50</v>
      </c>
      <c r="N2395" s="8">
        <f t="shared" si="370"/>
        <v>45</v>
      </c>
      <c r="O2395" s="8">
        <f t="shared" si="371"/>
        <v>50</v>
      </c>
      <c r="P2395" s="8">
        <f t="shared" si="372"/>
        <v>100</v>
      </c>
      <c r="Q2395" s="9">
        <f t="shared" si="374"/>
        <v>55.75</v>
      </c>
      <c r="R2395" s="9">
        <f t="shared" si="375"/>
        <v>61.5</v>
      </c>
      <c r="S2395" s="9">
        <f t="shared" si="376"/>
        <v>71.75</v>
      </c>
      <c r="T2395" s="9">
        <f t="shared" si="377"/>
        <v>61.25</v>
      </c>
      <c r="U2395" s="8">
        <f t="shared" si="378"/>
        <v>63</v>
      </c>
      <c r="V2395" s="8">
        <f t="shared" si="379"/>
        <v>62.5625</v>
      </c>
    </row>
    <row r="2396" spans="1:22" ht="13.5" x14ac:dyDescent="0.25">
      <c r="A2396" s="3">
        <f>RSI!A2396</f>
        <v>45784</v>
      </c>
      <c r="B2396" s="2">
        <f>RSI!B2396</f>
        <v>7.3898000000000001</v>
      </c>
      <c r="C2396" s="2">
        <f>RSI!I2396</f>
        <v>73.324051301459804</v>
      </c>
      <c r="D2396" s="2">
        <f>MACD!E2396</f>
        <v>3.4351239489286201E-2</v>
      </c>
      <c r="E2396" s="2">
        <f>MACD!F2396</f>
        <v>7.9990855880054945E-2</v>
      </c>
      <c r="F2396" s="2">
        <f>'Moving Avg'!D2396</f>
        <v>6.9420799999999998</v>
      </c>
      <c r="G2396" s="2">
        <f>'Moving Avg'!F2396</f>
        <v>6.8835350000000002</v>
      </c>
      <c r="H2396" s="2">
        <f>'Moving Avg'!G2396</f>
        <v>6.8456039999999998</v>
      </c>
      <c r="I2396" s="2">
        <f>'Moving Avg'!H2396</f>
        <v>6.7075094999999987</v>
      </c>
      <c r="J2396" s="6" t="str">
        <f>OBV!F2396</f>
        <v>BULLISH</v>
      </c>
      <c r="K2396" s="6" t="str">
        <f>OBV!G2396</f>
        <v>STRONG</v>
      </c>
      <c r="L2396" s="6" t="str">
        <f>OBV!H2396</f>
        <v>CONFIRMED BULLISH</v>
      </c>
      <c r="M2396" s="8">
        <f t="shared" si="373"/>
        <v>0</v>
      </c>
      <c r="N2396" s="8">
        <f t="shared" si="370"/>
        <v>100</v>
      </c>
      <c r="O2396" s="8">
        <f t="shared" si="371"/>
        <v>50</v>
      </c>
      <c r="P2396" s="8">
        <f t="shared" si="372"/>
        <v>100</v>
      </c>
      <c r="Q2396" s="9">
        <f t="shared" si="374"/>
        <v>57.5</v>
      </c>
      <c r="R2396" s="9">
        <f t="shared" si="375"/>
        <v>62.5</v>
      </c>
      <c r="S2396" s="9">
        <f t="shared" si="376"/>
        <v>72.5</v>
      </c>
      <c r="T2396" s="9">
        <f t="shared" si="377"/>
        <v>62.5</v>
      </c>
      <c r="U2396" s="8">
        <f t="shared" si="378"/>
        <v>64.166666666666671</v>
      </c>
      <c r="V2396" s="8">
        <f t="shared" si="379"/>
        <v>63.75</v>
      </c>
    </row>
    <row r="2397" spans="1:22" ht="13.5" x14ac:dyDescent="0.25">
      <c r="A2397" s="3">
        <f>RSI!A2397</f>
        <v>45785</v>
      </c>
      <c r="B2397" s="2">
        <f>RSI!B2397</f>
        <v>7.2118000000000002</v>
      </c>
      <c r="C2397" s="2">
        <f>RSI!I2397</f>
        <v>62.895487046941106</v>
      </c>
      <c r="D2397" s="2">
        <f>MACD!E2397</f>
        <v>4.2515276206724906E-3</v>
      </c>
      <c r="E2397" s="2">
        <f>MACD!F2397</f>
        <v>6.4842990228178451E-2</v>
      </c>
      <c r="F2397" s="2">
        <f>'Moving Avg'!D2397</f>
        <v>7.0207600000000001</v>
      </c>
      <c r="G2397" s="2">
        <f>'Moving Avg'!F2397</f>
        <v>6.8957100000000011</v>
      </c>
      <c r="H2397" s="2">
        <f>'Moving Avg'!G2397</f>
        <v>6.860214</v>
      </c>
      <c r="I2397" s="2">
        <f>'Moving Avg'!H2397</f>
        <v>6.7107875000000003</v>
      </c>
      <c r="J2397" s="6" t="str">
        <f>OBV!F2397</f>
        <v>BULLISH</v>
      </c>
      <c r="K2397" s="6" t="str">
        <f>OBV!G2397</f>
        <v>STRONG</v>
      </c>
      <c r="L2397" s="6" t="str">
        <f>OBV!H2397</f>
        <v>CONFIRMED BULLISH</v>
      </c>
      <c r="M2397" s="8">
        <f t="shared" si="373"/>
        <v>50</v>
      </c>
      <c r="N2397" s="8">
        <f t="shared" si="370"/>
        <v>100</v>
      </c>
      <c r="O2397" s="8">
        <f t="shared" si="371"/>
        <v>50</v>
      </c>
      <c r="P2397" s="8">
        <f t="shared" si="372"/>
        <v>100</v>
      </c>
      <c r="Q2397" s="9">
        <f t="shared" si="374"/>
        <v>75</v>
      </c>
      <c r="R2397" s="9">
        <f t="shared" si="375"/>
        <v>72.5</v>
      </c>
      <c r="S2397" s="9">
        <f t="shared" si="376"/>
        <v>80</v>
      </c>
      <c r="T2397" s="9">
        <f t="shared" si="377"/>
        <v>75</v>
      </c>
      <c r="U2397" s="8">
        <f t="shared" si="378"/>
        <v>75.833333333333329</v>
      </c>
      <c r="V2397" s="8">
        <f t="shared" si="379"/>
        <v>75.625</v>
      </c>
    </row>
    <row r="2398" spans="1:22" ht="13.5" x14ac:dyDescent="0.25">
      <c r="A2398" s="3">
        <f>RSI!A2398</f>
        <v>45786</v>
      </c>
      <c r="B2398" s="2">
        <f>RSI!B2398</f>
        <v>6.7809999999999997</v>
      </c>
      <c r="C2398" s="2">
        <f>RSI!I2398</f>
        <v>45.885787742419531</v>
      </c>
      <c r="D2398" s="2">
        <f>MACD!E2398</f>
        <v>-9.9268965227787831E-3</v>
      </c>
      <c r="E2398" s="2">
        <f>MACD!F2398</f>
        <v>4.9889012877987006E-2</v>
      </c>
      <c r="F2398" s="2">
        <f>'Moving Avg'!D2398</f>
        <v>7.0338800000000008</v>
      </c>
      <c r="G2398" s="2">
        <f>'Moving Avg'!F2398</f>
        <v>6.8882199999999996</v>
      </c>
      <c r="H2398" s="2">
        <f>'Moving Avg'!G2398</f>
        <v>6.8660220000000001</v>
      </c>
      <c r="I2398" s="2">
        <f>'Moving Avg'!H2398</f>
        <v>6.7119114999999985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  <c r="M2398" s="8">
        <f t="shared" si="373"/>
        <v>50</v>
      </c>
      <c r="N2398" s="8">
        <f t="shared" si="370"/>
        <v>100</v>
      </c>
      <c r="O2398" s="8">
        <f t="shared" si="371"/>
        <v>50</v>
      </c>
      <c r="P2398" s="8">
        <f t="shared" si="372"/>
        <v>100</v>
      </c>
      <c r="Q2398" s="9">
        <f t="shared" si="374"/>
        <v>75</v>
      </c>
      <c r="R2398" s="9">
        <f t="shared" si="375"/>
        <v>72.5</v>
      </c>
      <c r="S2398" s="9">
        <f t="shared" si="376"/>
        <v>80</v>
      </c>
      <c r="T2398" s="9">
        <f t="shared" si="377"/>
        <v>75</v>
      </c>
      <c r="U2398" s="8">
        <f t="shared" si="378"/>
        <v>75.833333333333329</v>
      </c>
      <c r="V2398" s="8">
        <f t="shared" si="379"/>
        <v>75.625</v>
      </c>
    </row>
    <row r="2399" spans="1:22" ht="13.5" x14ac:dyDescent="0.25">
      <c r="A2399" s="3">
        <f>RSI!A2399</f>
        <v>45789</v>
      </c>
      <c r="B2399" s="2">
        <f>RSI!B2399</f>
        <v>6.8277999999999999</v>
      </c>
      <c r="C2399" s="2">
        <f>RSI!I2399</f>
        <v>47.545433113547077</v>
      </c>
      <c r="D2399" s="2">
        <f>MACD!E2399</f>
        <v>-3.6140455079353373E-2</v>
      </c>
      <c r="E2399" s="2">
        <f>MACD!F2399</f>
        <v>3.268311928651893E-2</v>
      </c>
      <c r="F2399" s="2">
        <f>'Moving Avg'!D2399</f>
        <v>7.0376199999999995</v>
      </c>
      <c r="G2399" s="2">
        <f>'Moving Avg'!F2399</f>
        <v>6.8840049999999993</v>
      </c>
      <c r="H2399" s="2">
        <f>'Moving Avg'!G2399</f>
        <v>6.8725780000000007</v>
      </c>
      <c r="I2399" s="2">
        <f>'Moving Avg'!H2399</f>
        <v>6.7129414999999995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  <c r="M2399" s="8">
        <f t="shared" si="373"/>
        <v>50</v>
      </c>
      <c r="N2399" s="8">
        <f t="shared" si="370"/>
        <v>100</v>
      </c>
      <c r="O2399" s="8">
        <f t="shared" si="371"/>
        <v>50</v>
      </c>
      <c r="P2399" s="8">
        <f t="shared" si="372"/>
        <v>100</v>
      </c>
      <c r="Q2399" s="9">
        <f t="shared" si="374"/>
        <v>75</v>
      </c>
      <c r="R2399" s="9">
        <f t="shared" si="375"/>
        <v>72.5</v>
      </c>
      <c r="S2399" s="9">
        <f t="shared" si="376"/>
        <v>80</v>
      </c>
      <c r="T2399" s="9">
        <f t="shared" si="377"/>
        <v>75</v>
      </c>
      <c r="U2399" s="8">
        <f t="shared" si="378"/>
        <v>75.833333333333329</v>
      </c>
      <c r="V2399" s="8">
        <f t="shared" si="379"/>
        <v>75.625</v>
      </c>
    </row>
    <row r="2400" spans="1:22" ht="13.5" x14ac:dyDescent="0.25">
      <c r="A2400" s="3">
        <f>RSI!A2400</f>
        <v>45790</v>
      </c>
      <c r="B2400" s="2">
        <f>RSI!B2400</f>
        <v>6.7529000000000003</v>
      </c>
      <c r="C2400" s="2">
        <f>RSI!I2400</f>
        <v>45.158375419025141</v>
      </c>
      <c r="D2400" s="2">
        <f>MACD!E2400</f>
        <v>-4.6550047052972943E-2</v>
      </c>
      <c r="E2400" s="2">
        <f>MACD!F2400</f>
        <v>1.6836486018620554E-2</v>
      </c>
      <c r="F2400" s="2">
        <f>'Moving Avg'!D2400</f>
        <v>6.9926600000000008</v>
      </c>
      <c r="G2400" s="2">
        <f>'Moving Avg'!F2400</f>
        <v>6.8737050000000011</v>
      </c>
      <c r="H2400" s="2">
        <f>'Moving Avg'!G2400</f>
        <v>6.8780100000000006</v>
      </c>
      <c r="I2400" s="2">
        <f>'Moving Avg'!H2400</f>
        <v>6.7137374999999997</v>
      </c>
      <c r="J2400" s="6" t="str">
        <f>OBV!F2400</f>
        <v>BULLISH</v>
      </c>
      <c r="K2400" s="6" t="str">
        <f>OBV!G2400</f>
        <v>STRONG</v>
      </c>
      <c r="L2400" s="6" t="str">
        <f>OBV!H2400</f>
        <v>BULLISH DIVERGENCE</v>
      </c>
      <c r="M2400" s="8">
        <f t="shared" si="373"/>
        <v>50</v>
      </c>
      <c r="N2400" s="8">
        <f t="shared" si="370"/>
        <v>100</v>
      </c>
      <c r="O2400" s="8">
        <f t="shared" si="371"/>
        <v>50</v>
      </c>
      <c r="P2400" s="8">
        <f t="shared" si="372"/>
        <v>83</v>
      </c>
      <c r="Q2400" s="9">
        <f t="shared" si="374"/>
        <v>72.45</v>
      </c>
      <c r="R2400" s="9">
        <f t="shared" si="375"/>
        <v>68.25</v>
      </c>
      <c r="S2400" s="9">
        <f t="shared" si="376"/>
        <v>72.349999999999994</v>
      </c>
      <c r="T2400" s="9">
        <f t="shared" si="377"/>
        <v>70.75</v>
      </c>
      <c r="U2400" s="8">
        <f t="shared" si="378"/>
        <v>71.016666666666666</v>
      </c>
      <c r="V2400" s="8">
        <f t="shared" si="379"/>
        <v>70.949999999999989</v>
      </c>
    </row>
    <row r="2401" spans="1:22" ht="13.5" x14ac:dyDescent="0.25">
      <c r="A2401" s="3">
        <f>RSI!A2401</f>
        <v>45791</v>
      </c>
      <c r="B2401" s="2">
        <f>RSI!B2401</f>
        <v>7.0712999999999999</v>
      </c>
      <c r="C2401" s="2">
        <f>RSI!I2401</f>
        <v>55.407597510738952</v>
      </c>
      <c r="D2401" s="2">
        <f>MACD!E2401</f>
        <v>-7.952679236503446E-2</v>
      </c>
      <c r="E2401" s="2">
        <f>MACD!F2401</f>
        <v>-2.4361696581104483E-3</v>
      </c>
      <c r="F2401" s="2">
        <f>'Moving Avg'!D2401</f>
        <v>6.9289599999999991</v>
      </c>
      <c r="G2401" s="2">
        <f>'Moving Avg'!F2401</f>
        <v>6.8797899999999998</v>
      </c>
      <c r="H2401" s="2">
        <f>'Moving Avg'!G2401</f>
        <v>6.8894360000000017</v>
      </c>
      <c r="I2401" s="2">
        <f>'Moving Avg'!H2401</f>
        <v>6.7159850000000008</v>
      </c>
      <c r="J2401" s="6" t="str">
        <f>OBV!F2401</f>
        <v>BEARISH</v>
      </c>
      <c r="K2401" s="6" t="str">
        <f>OBV!G2401</f>
        <v>WEAK</v>
      </c>
      <c r="L2401" s="6" t="str">
        <f>OBV!H2401</f>
        <v>CONFIRMED BEARISH</v>
      </c>
      <c r="M2401" s="8">
        <f t="shared" si="373"/>
        <v>50</v>
      </c>
      <c r="N2401" s="8">
        <f t="shared" si="370"/>
        <v>100</v>
      </c>
      <c r="O2401" s="8">
        <f t="shared" si="371"/>
        <v>50</v>
      </c>
      <c r="P2401" s="8">
        <f t="shared" si="372"/>
        <v>0</v>
      </c>
      <c r="Q2401" s="9">
        <f t="shared" si="374"/>
        <v>60</v>
      </c>
      <c r="R2401" s="9">
        <f t="shared" si="375"/>
        <v>47.5</v>
      </c>
      <c r="S2401" s="9">
        <f t="shared" si="376"/>
        <v>35</v>
      </c>
      <c r="T2401" s="9">
        <f t="shared" si="377"/>
        <v>50</v>
      </c>
      <c r="U2401" s="8">
        <f t="shared" si="378"/>
        <v>47.5</v>
      </c>
      <c r="V2401" s="8">
        <f t="shared" si="379"/>
        <v>48.125</v>
      </c>
    </row>
    <row r="2402" spans="1:22" ht="13.5" x14ac:dyDescent="0.25">
      <c r="A2402" s="3">
        <f>RSI!A2402</f>
        <v>45792</v>
      </c>
      <c r="B2402" s="2">
        <f>RSI!B2402</f>
        <v>7.0151000000000003</v>
      </c>
      <c r="C2402" s="2">
        <f>RSI!I2402</f>
        <v>53.506792998948264</v>
      </c>
      <c r="D2402" s="2">
        <f>MACD!E2402</f>
        <v>-8.8503709149526877E-2</v>
      </c>
      <c r="E2402" s="2">
        <f>MACD!F2402</f>
        <v>-1.9649677556393734E-2</v>
      </c>
      <c r="F2402" s="2">
        <f>'Moving Avg'!D2402</f>
        <v>6.889619999999999</v>
      </c>
      <c r="G2402" s="2">
        <f>'Moving Avg'!F2402</f>
        <v>6.8840049999999993</v>
      </c>
      <c r="H2402" s="2">
        <f>'Moving Avg'!G2402</f>
        <v>6.8967400000000012</v>
      </c>
      <c r="I2402" s="2">
        <f>'Moving Avg'!H2402</f>
        <v>6.7179515000000007</v>
      </c>
      <c r="J2402" s="6" t="str">
        <f>OBV!F2402</f>
        <v>BULLISH</v>
      </c>
      <c r="K2402" s="6" t="str">
        <f>OBV!G2402</f>
        <v>STRONG</v>
      </c>
      <c r="L2402" s="6" t="str">
        <f>OBV!H2402</f>
        <v>BULLISH DIVERGENCE</v>
      </c>
      <c r="M2402" s="8">
        <f t="shared" si="373"/>
        <v>50</v>
      </c>
      <c r="N2402" s="8">
        <f t="shared" si="370"/>
        <v>100</v>
      </c>
      <c r="O2402" s="8">
        <f t="shared" si="371"/>
        <v>50</v>
      </c>
      <c r="P2402" s="8">
        <f t="shared" si="372"/>
        <v>83</v>
      </c>
      <c r="Q2402" s="9">
        <f t="shared" si="374"/>
        <v>72.45</v>
      </c>
      <c r="R2402" s="9">
        <f t="shared" si="375"/>
        <v>68.25</v>
      </c>
      <c r="S2402" s="9">
        <f t="shared" si="376"/>
        <v>72.349999999999994</v>
      </c>
      <c r="T2402" s="9">
        <f t="shared" si="377"/>
        <v>70.75</v>
      </c>
      <c r="U2402" s="8">
        <f t="shared" si="378"/>
        <v>71.016666666666666</v>
      </c>
      <c r="V2402" s="8">
        <f t="shared" si="379"/>
        <v>70.949999999999989</v>
      </c>
    </row>
    <row r="2403" spans="1:22" ht="13.5" x14ac:dyDescent="0.25">
      <c r="A2403" s="3">
        <f>RSI!A2403</f>
        <v>45793</v>
      </c>
      <c r="B2403" s="2">
        <f>RSI!B2403</f>
        <v>7.0712999999999999</v>
      </c>
      <c r="C2403" s="2">
        <f>RSI!I2403</f>
        <v>55.163274925640451</v>
      </c>
      <c r="D2403" s="2">
        <f>MACD!E2403</f>
        <v>-0.11677902903310855</v>
      </c>
      <c r="E2403" s="2">
        <f>MACD!F2403</f>
        <v>-3.9075547851736697E-2</v>
      </c>
      <c r="F2403" s="2">
        <f>'Moving Avg'!D2403</f>
        <v>6.9476800000000001</v>
      </c>
      <c r="G2403" s="2">
        <f>'Moving Avg'!F2403</f>
        <v>6.8933699999999991</v>
      </c>
      <c r="H2403" s="2">
        <f>'Moving Avg'!G2403</f>
        <v>6.9064800000000011</v>
      </c>
      <c r="I2403" s="2">
        <f>'Moving Avg'!H2403</f>
        <v>6.7201990000000009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  <c r="M2403" s="8">
        <f t="shared" si="373"/>
        <v>50</v>
      </c>
      <c r="N2403" s="8">
        <f t="shared" si="370"/>
        <v>100</v>
      </c>
      <c r="O2403" s="8">
        <f t="shared" si="371"/>
        <v>50</v>
      </c>
      <c r="P2403" s="8">
        <f t="shared" si="372"/>
        <v>100</v>
      </c>
      <c r="Q2403" s="9">
        <f t="shared" si="374"/>
        <v>75</v>
      </c>
      <c r="R2403" s="9">
        <f t="shared" si="375"/>
        <v>72.5</v>
      </c>
      <c r="S2403" s="9">
        <f t="shared" si="376"/>
        <v>80</v>
      </c>
      <c r="T2403" s="9">
        <f t="shared" si="377"/>
        <v>75</v>
      </c>
      <c r="U2403" s="8">
        <f t="shared" si="378"/>
        <v>75.833333333333329</v>
      </c>
      <c r="V2403" s="8">
        <f t="shared" si="379"/>
        <v>75.625</v>
      </c>
    </row>
    <row r="2404" spans="1:22" ht="13.5" x14ac:dyDescent="0.25">
      <c r="A2404" s="3">
        <f>RSI!A2404</f>
        <v>45796</v>
      </c>
      <c r="B2404" s="2">
        <f>RSI!B2404</f>
        <v>7.0339</v>
      </c>
      <c r="C2404" s="2">
        <f>RSI!I2404</f>
        <v>53.789811218477844</v>
      </c>
      <c r="D2404" s="2">
        <f>MACD!E2404</f>
        <v>-0.12447132775633563</v>
      </c>
      <c r="E2404" s="2">
        <f>MACD!F2404</f>
        <v>-5.6154703832656486E-2</v>
      </c>
      <c r="F2404" s="2">
        <f>'Moving Avg'!D2404</f>
        <v>6.988900000000001</v>
      </c>
      <c r="G2404" s="2">
        <f>'Moving Avg'!F2404</f>
        <v>6.9008649999999987</v>
      </c>
      <c r="H2404" s="2">
        <f>'Moving Avg'!G2404</f>
        <v>6.9154720000000012</v>
      </c>
      <c r="I2404" s="2">
        <f>'Moving Avg'!H2404</f>
        <v>6.7225875000000004</v>
      </c>
      <c r="J2404" s="6" t="str">
        <f>OBV!F2404</f>
        <v>BEARISH</v>
      </c>
      <c r="K2404" s="6" t="str">
        <f>OBV!G2404</f>
        <v>WEAK</v>
      </c>
      <c r="L2404" s="6" t="str">
        <f>OBV!H2404</f>
        <v>BEARISH DIVERGENCE</v>
      </c>
      <c r="M2404" s="8">
        <f t="shared" si="373"/>
        <v>50</v>
      </c>
      <c r="N2404" s="8">
        <f t="shared" si="370"/>
        <v>100</v>
      </c>
      <c r="O2404" s="8">
        <f t="shared" si="371"/>
        <v>50</v>
      </c>
      <c r="P2404" s="8">
        <f t="shared" si="372"/>
        <v>0</v>
      </c>
      <c r="Q2404" s="9">
        <f t="shared" si="374"/>
        <v>60</v>
      </c>
      <c r="R2404" s="9">
        <f t="shared" si="375"/>
        <v>47.5</v>
      </c>
      <c r="S2404" s="9">
        <f t="shared" si="376"/>
        <v>35</v>
      </c>
      <c r="T2404" s="9">
        <f t="shared" si="377"/>
        <v>50</v>
      </c>
      <c r="U2404" s="8">
        <f t="shared" si="378"/>
        <v>47.5</v>
      </c>
      <c r="V2404" s="8">
        <f t="shared" si="379"/>
        <v>48.125</v>
      </c>
    </row>
    <row r="2405" spans="1:22" ht="13.5" x14ac:dyDescent="0.25">
      <c r="A2405" s="3">
        <f>RSI!A2405</f>
        <v>45797</v>
      </c>
      <c r="B2405" s="2">
        <f>RSI!B2405</f>
        <v>7.1181999999999999</v>
      </c>
      <c r="C2405" s="2">
        <f>RSI!I2405</f>
        <v>56.423475375313757</v>
      </c>
      <c r="D2405" s="2">
        <f>MACD!E2405</f>
        <v>-0.11194738712346464</v>
      </c>
      <c r="E2405" s="2">
        <f>MACD!F2405</f>
        <v>-6.7313240490818119E-2</v>
      </c>
      <c r="F2405" s="2">
        <f>'Moving Avg'!D2405</f>
        <v>7.0619600000000009</v>
      </c>
      <c r="G2405" s="2">
        <f>'Moving Avg'!F2405</f>
        <v>6.9135099999999996</v>
      </c>
      <c r="H2405" s="2">
        <f>'Moving Avg'!G2405</f>
        <v>6.9248380000000012</v>
      </c>
      <c r="I2405" s="2">
        <f>'Moving Avg'!H2405</f>
        <v>6.7253974999999988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  <c r="M2405" s="8">
        <f t="shared" si="373"/>
        <v>50</v>
      </c>
      <c r="N2405" s="8">
        <f t="shared" si="370"/>
        <v>100</v>
      </c>
      <c r="O2405" s="8">
        <f t="shared" si="371"/>
        <v>50</v>
      </c>
      <c r="P2405" s="8">
        <f t="shared" si="372"/>
        <v>16.5</v>
      </c>
      <c r="Q2405" s="9">
        <f t="shared" si="374"/>
        <v>62.475000000000001</v>
      </c>
      <c r="R2405" s="9">
        <f t="shared" si="375"/>
        <v>51.625</v>
      </c>
      <c r="S2405" s="9">
        <f t="shared" si="376"/>
        <v>42.424999999999997</v>
      </c>
      <c r="T2405" s="9">
        <f t="shared" si="377"/>
        <v>54.125</v>
      </c>
      <c r="U2405" s="8">
        <f t="shared" si="378"/>
        <v>52.17499999999999</v>
      </c>
      <c r="V2405" s="8">
        <f t="shared" si="379"/>
        <v>52.662499999999994</v>
      </c>
    </row>
    <row r="2406" spans="1:22" ht="13.5" x14ac:dyDescent="0.25">
      <c r="A2406" s="3">
        <f>RSI!A2406</f>
        <v>45798</v>
      </c>
      <c r="B2406" s="2">
        <f>RSI!B2406</f>
        <v>7.1368999999999998</v>
      </c>
      <c r="C2406" s="2">
        <f>RSI!I2406</f>
        <v>57.008805502192267</v>
      </c>
      <c r="D2406" s="2">
        <f>MACD!E2406</f>
        <v>-4.0445754010834278E-2</v>
      </c>
      <c r="E2406" s="2">
        <f>MACD!F2406</f>
        <v>-6.1939743194821352E-2</v>
      </c>
      <c r="F2406" s="2">
        <f>'Moving Avg'!D2406</f>
        <v>7.0750799999999998</v>
      </c>
      <c r="G2406" s="2">
        <f>'Moving Avg'!F2406</f>
        <v>6.9252199999999986</v>
      </c>
      <c r="H2406" s="2">
        <f>'Moving Avg'!G2406</f>
        <v>6.9330800000000012</v>
      </c>
      <c r="I2406" s="2">
        <f>'Moving Avg'!H2406</f>
        <v>6.7283009999999992</v>
      </c>
      <c r="J2406" s="6" t="str">
        <f>OBV!F2406</f>
        <v>BEARISH</v>
      </c>
      <c r="K2406" s="6" t="str">
        <f>OBV!G2406</f>
        <v>WEAK</v>
      </c>
      <c r="L2406" s="6" t="str">
        <f>OBV!H2406</f>
        <v>BEARISH DIVERGENCE</v>
      </c>
      <c r="M2406" s="8">
        <f t="shared" si="373"/>
        <v>50</v>
      </c>
      <c r="N2406" s="8">
        <f t="shared" si="370"/>
        <v>0</v>
      </c>
      <c r="O2406" s="8">
        <f t="shared" si="371"/>
        <v>50</v>
      </c>
      <c r="P2406" s="8">
        <f t="shared" si="372"/>
        <v>0</v>
      </c>
      <c r="Q2406" s="9">
        <f t="shared" si="374"/>
        <v>25</v>
      </c>
      <c r="R2406" s="9">
        <f t="shared" si="375"/>
        <v>27.5</v>
      </c>
      <c r="S2406" s="9">
        <f t="shared" si="376"/>
        <v>20</v>
      </c>
      <c r="T2406" s="9">
        <f t="shared" si="377"/>
        <v>25</v>
      </c>
      <c r="U2406" s="8">
        <f t="shared" si="378"/>
        <v>24.166666666666668</v>
      </c>
      <c r="V2406" s="8">
        <f t="shared" si="379"/>
        <v>24.375</v>
      </c>
    </row>
    <row r="2407" spans="1:22" ht="13.5" x14ac:dyDescent="0.25">
      <c r="A2407" s="3">
        <f>RSI!A2407</f>
        <v>45799</v>
      </c>
      <c r="B2407" s="2">
        <f>RSI!B2407</f>
        <v>7.1181999999999999</v>
      </c>
      <c r="C2407" s="2">
        <f>RSI!I2407</f>
        <v>56.195904542211487</v>
      </c>
      <c r="D2407" s="2">
        <f>MACD!E2407</f>
        <v>-7.0824146318688719E-3</v>
      </c>
      <c r="E2407" s="2">
        <f>MACD!F2407</f>
        <v>-5.0968277482230859E-2</v>
      </c>
      <c r="F2407" s="2">
        <f>'Moving Avg'!D2407</f>
        <v>7.095699999999999</v>
      </c>
      <c r="G2407" s="2">
        <f>'Moving Avg'!F2407</f>
        <v>6.9369299999999994</v>
      </c>
      <c r="H2407" s="2">
        <f>'Moving Avg'!G2407</f>
        <v>6.9415100000000018</v>
      </c>
      <c r="I2407" s="2">
        <f>'Moving Avg'!H2407</f>
        <v>6.7306424999999992</v>
      </c>
      <c r="J2407" s="6" t="str">
        <f>OBV!F2407</f>
        <v>BEARISH</v>
      </c>
      <c r="K2407" s="6" t="str">
        <f>OBV!G2407</f>
        <v>WEAK</v>
      </c>
      <c r="L2407" s="6" t="str">
        <f>OBV!H2407</f>
        <v>BEARISH DIVERGENCE</v>
      </c>
      <c r="M2407" s="8">
        <f t="shared" si="373"/>
        <v>50</v>
      </c>
      <c r="N2407" s="8">
        <f t="shared" si="370"/>
        <v>0</v>
      </c>
      <c r="O2407" s="8">
        <f t="shared" si="371"/>
        <v>50</v>
      </c>
      <c r="P2407" s="8">
        <f t="shared" si="372"/>
        <v>0</v>
      </c>
      <c r="Q2407" s="9">
        <f t="shared" si="374"/>
        <v>25</v>
      </c>
      <c r="R2407" s="9">
        <f t="shared" si="375"/>
        <v>27.5</v>
      </c>
      <c r="S2407" s="9">
        <f t="shared" si="376"/>
        <v>20</v>
      </c>
      <c r="T2407" s="9">
        <f t="shared" si="377"/>
        <v>25</v>
      </c>
      <c r="U2407" s="8">
        <f t="shared" si="378"/>
        <v>24.166666666666668</v>
      </c>
      <c r="V2407" s="8">
        <f t="shared" si="379"/>
        <v>24.375</v>
      </c>
    </row>
    <row r="2408" spans="1:22" ht="13.5" x14ac:dyDescent="0.25">
      <c r="A2408" s="3">
        <f>RSI!A2408</f>
        <v>45800</v>
      </c>
      <c r="B2408" s="2">
        <f>RSI!B2408</f>
        <v>7.0244999999999997</v>
      </c>
      <c r="C2408" s="2">
        <f>RSI!I2408</f>
        <v>52.18086663042142</v>
      </c>
      <c r="D2408" s="2">
        <f>MACD!E2408</f>
        <v>-3.9131850564225523E-2</v>
      </c>
      <c r="E2408" s="2">
        <f>MACD!F2408</f>
        <v>-4.8600992098629794E-2</v>
      </c>
      <c r="F2408" s="2">
        <f>'Moving Avg'!D2408</f>
        <v>7.0863400000000016</v>
      </c>
      <c r="G2408" s="2">
        <f>'Moving Avg'!F2408</f>
        <v>6.9500399999999987</v>
      </c>
      <c r="H2408" s="2">
        <f>'Moving Avg'!G2408</f>
        <v>6.9475040000000012</v>
      </c>
      <c r="I2408" s="2">
        <f>'Moving Avg'!H2408</f>
        <v>6.7325154999999981</v>
      </c>
      <c r="J2408" s="6" t="str">
        <f>OBV!F2408</f>
        <v>BEARISH</v>
      </c>
      <c r="K2408" s="6" t="str">
        <f>OBV!G2408</f>
        <v>WEAK</v>
      </c>
      <c r="L2408" s="6" t="str">
        <f>OBV!H2408</f>
        <v>CONFIRMED BEARISH</v>
      </c>
      <c r="M2408" s="8">
        <f t="shared" si="373"/>
        <v>50</v>
      </c>
      <c r="N2408" s="8">
        <f t="shared" si="370"/>
        <v>0</v>
      </c>
      <c r="O2408" s="8">
        <f t="shared" si="371"/>
        <v>50</v>
      </c>
      <c r="P2408" s="8">
        <f t="shared" si="372"/>
        <v>0</v>
      </c>
      <c r="Q2408" s="9">
        <f t="shared" si="374"/>
        <v>25</v>
      </c>
      <c r="R2408" s="9">
        <f t="shared" si="375"/>
        <v>27.5</v>
      </c>
      <c r="S2408" s="9">
        <f t="shared" si="376"/>
        <v>20</v>
      </c>
      <c r="T2408" s="9">
        <f t="shared" si="377"/>
        <v>25</v>
      </c>
      <c r="U2408" s="8">
        <f t="shared" si="378"/>
        <v>24.166666666666668</v>
      </c>
      <c r="V2408" s="8">
        <f t="shared" si="379"/>
        <v>24.375</v>
      </c>
    </row>
    <row r="2409" spans="1:22" ht="13.5" x14ac:dyDescent="0.25">
      <c r="A2409" s="3">
        <f>RSI!A2409</f>
        <v>45803</v>
      </c>
      <c r="B2409" s="2">
        <f>RSI!B2409</f>
        <v>7.1087999999999996</v>
      </c>
      <c r="C2409" s="2">
        <f>RSI!I2409</f>
        <v>55.276792775965397</v>
      </c>
      <c r="D2409" s="2">
        <f>MACD!E2409</f>
        <v>-6.5615233695681674E-2</v>
      </c>
      <c r="E2409" s="2">
        <f>MACD!F2409</f>
        <v>-5.2003840418040174E-2</v>
      </c>
      <c r="F2409" s="2">
        <f>'Moving Avg'!D2409</f>
        <v>7.1013199999999994</v>
      </c>
      <c r="G2409" s="2">
        <f>'Moving Avg'!F2409</f>
        <v>6.9711149999999993</v>
      </c>
      <c r="H2409" s="2">
        <f>'Moving Avg'!G2409</f>
        <v>6.9521880000000014</v>
      </c>
      <c r="I2409" s="2">
        <f>'Moving Avg'!H2409</f>
        <v>6.7348569999999972</v>
      </c>
      <c r="J2409" s="6" t="str">
        <f>OBV!F2409</f>
        <v>BULLISH</v>
      </c>
      <c r="K2409" s="6" t="str">
        <f>OBV!G2409</f>
        <v>STRONG</v>
      </c>
      <c r="L2409" s="6" t="str">
        <f>OBV!H2409</f>
        <v>CONFIRMED BULLISH</v>
      </c>
      <c r="M2409" s="8">
        <f t="shared" si="373"/>
        <v>50</v>
      </c>
      <c r="N2409" s="8">
        <f t="shared" si="370"/>
        <v>45</v>
      </c>
      <c r="O2409" s="8">
        <f t="shared" si="371"/>
        <v>50</v>
      </c>
      <c r="P2409" s="8">
        <f t="shared" si="372"/>
        <v>100</v>
      </c>
      <c r="Q2409" s="9">
        <f t="shared" si="374"/>
        <v>55.75</v>
      </c>
      <c r="R2409" s="9">
        <f t="shared" si="375"/>
        <v>61.5</v>
      </c>
      <c r="S2409" s="9">
        <f t="shared" si="376"/>
        <v>71.75</v>
      </c>
      <c r="T2409" s="9">
        <f t="shared" si="377"/>
        <v>61.25</v>
      </c>
      <c r="U2409" s="8">
        <f t="shared" si="378"/>
        <v>63</v>
      </c>
      <c r="V2409" s="8">
        <f t="shared" si="379"/>
        <v>62.5625</v>
      </c>
    </row>
    <row r="2410" spans="1:22" ht="13.5" x14ac:dyDescent="0.25">
      <c r="A2410" s="3">
        <f>RSI!A2410</f>
        <v>45804</v>
      </c>
      <c r="B2410" s="2">
        <f>RSI!B2410</f>
        <v>7.0994000000000002</v>
      </c>
      <c r="C2410" s="2">
        <f>RSI!I2410</f>
        <v>54.850357312868375</v>
      </c>
      <c r="D2410" s="2">
        <f>MACD!E2410</f>
        <v>-9.9645630921800787E-2</v>
      </c>
      <c r="E2410" s="2">
        <f>MACD!F2410</f>
        <v>-6.1532198518792297E-2</v>
      </c>
      <c r="F2410" s="2">
        <f>'Moving Avg'!D2410</f>
        <v>7.0975599999999996</v>
      </c>
      <c r="G2410" s="2">
        <f>'Moving Avg'!F2410</f>
        <v>6.9898449999999999</v>
      </c>
      <c r="H2410" s="2">
        <f>'Moving Avg'!G2410</f>
        <v>6.9564960000000005</v>
      </c>
      <c r="I2410" s="2">
        <f>'Moving Avg'!H2410</f>
        <v>6.7372449999999979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3"/>
        <v>50</v>
      </c>
      <c r="N2410" s="8">
        <f t="shared" si="370"/>
        <v>100</v>
      </c>
      <c r="O2410" s="8">
        <f t="shared" si="371"/>
        <v>50</v>
      </c>
      <c r="P2410" s="8">
        <f t="shared" si="372"/>
        <v>16.5</v>
      </c>
      <c r="Q2410" s="9">
        <f t="shared" si="374"/>
        <v>62.475000000000001</v>
      </c>
      <c r="R2410" s="9">
        <f t="shared" si="375"/>
        <v>51.625</v>
      </c>
      <c r="S2410" s="9">
        <f t="shared" si="376"/>
        <v>42.424999999999997</v>
      </c>
      <c r="T2410" s="9">
        <f t="shared" si="377"/>
        <v>54.125</v>
      </c>
      <c r="U2410" s="8">
        <f t="shared" si="378"/>
        <v>52.17499999999999</v>
      </c>
      <c r="V2410" s="8">
        <f t="shared" si="379"/>
        <v>52.662499999999994</v>
      </c>
    </row>
    <row r="2411" spans="1:22" ht="13.5" x14ac:dyDescent="0.25">
      <c r="A2411" s="3">
        <f>RSI!A2411</f>
        <v>45805</v>
      </c>
      <c r="B2411" s="2">
        <f>RSI!B2411</f>
        <v>7.0900999999999996</v>
      </c>
      <c r="C2411" s="2">
        <f>RSI!I2411</f>
        <v>54.403185331191231</v>
      </c>
      <c r="D2411" s="2">
        <f>MACD!E2411</f>
        <v>-7.9447273980192357E-2</v>
      </c>
      <c r="E2411" s="2">
        <f>MACD!F2411</f>
        <v>-6.5115213611072309E-2</v>
      </c>
      <c r="F2411" s="2">
        <f>'Moving Avg'!D2411</f>
        <v>7.0882000000000005</v>
      </c>
      <c r="G2411" s="2">
        <f>'Moving Avg'!F2411</f>
        <v>7.0085800000000003</v>
      </c>
      <c r="H2411" s="2">
        <f>'Moving Avg'!G2411</f>
        <v>6.9604300000000014</v>
      </c>
      <c r="I2411" s="2">
        <f>'Moving Avg'!H2411</f>
        <v>6.7395864999999979</v>
      </c>
      <c r="J2411" s="6" t="str">
        <f>OBV!F2411</f>
        <v>BEARISH</v>
      </c>
      <c r="K2411" s="6" t="str">
        <f>OBV!G2411</f>
        <v>WEAK</v>
      </c>
      <c r="L2411" s="6" t="str">
        <f>OBV!H2411</f>
        <v>CONFIRMED BEARISH</v>
      </c>
      <c r="M2411" s="8">
        <f t="shared" si="373"/>
        <v>50</v>
      </c>
      <c r="N2411" s="8">
        <f t="shared" si="370"/>
        <v>45</v>
      </c>
      <c r="O2411" s="8">
        <f t="shared" si="371"/>
        <v>50</v>
      </c>
      <c r="P2411" s="8">
        <f t="shared" si="372"/>
        <v>0</v>
      </c>
      <c r="Q2411" s="9">
        <f t="shared" si="374"/>
        <v>40.75</v>
      </c>
      <c r="R2411" s="9">
        <f t="shared" si="375"/>
        <v>36.5</v>
      </c>
      <c r="S2411" s="9">
        <f t="shared" si="376"/>
        <v>26.75</v>
      </c>
      <c r="T2411" s="9">
        <f t="shared" si="377"/>
        <v>36.25</v>
      </c>
      <c r="U2411" s="8">
        <f t="shared" si="378"/>
        <v>34.666666666666664</v>
      </c>
      <c r="V2411" s="8">
        <f t="shared" si="379"/>
        <v>35.0625</v>
      </c>
    </row>
    <row r="2412" spans="1:22" ht="13.5" x14ac:dyDescent="0.25">
      <c r="A2412" s="3">
        <f>RSI!A2412</f>
        <v>45806</v>
      </c>
      <c r="B2412" s="2">
        <f>RSI!B2412</f>
        <v>7.0244999999999997</v>
      </c>
      <c r="C2412" s="2">
        <f>RSI!I2412</f>
        <v>51.230484237425181</v>
      </c>
      <c r="D2412" s="2">
        <f>MACD!E2412</f>
        <v>-6.6718108011921018E-2</v>
      </c>
      <c r="E2412" s="2">
        <f>MACD!F2412</f>
        <v>-6.5435792491242054E-2</v>
      </c>
      <c r="F2412" s="2">
        <f>'Moving Avg'!D2412</f>
        <v>7.0694599999999994</v>
      </c>
      <c r="G2412" s="2">
        <f>'Moving Avg'!F2412</f>
        <v>7.0188849999999992</v>
      </c>
      <c r="H2412" s="2">
        <f>'Moving Avg'!G2412</f>
        <v>6.9634280000000004</v>
      </c>
      <c r="I2412" s="2">
        <f>'Moving Avg'!H2412</f>
        <v>6.7415999999999983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3"/>
        <v>50</v>
      </c>
      <c r="N2412" s="8">
        <f t="shared" si="370"/>
        <v>45</v>
      </c>
      <c r="O2412" s="8">
        <f t="shared" si="371"/>
        <v>50</v>
      </c>
      <c r="P2412" s="8">
        <f t="shared" si="372"/>
        <v>16.5</v>
      </c>
      <c r="Q2412" s="9">
        <f t="shared" si="374"/>
        <v>43.225000000000001</v>
      </c>
      <c r="R2412" s="9">
        <f t="shared" si="375"/>
        <v>40.625</v>
      </c>
      <c r="S2412" s="9">
        <f t="shared" si="376"/>
        <v>34.174999999999997</v>
      </c>
      <c r="T2412" s="9">
        <f t="shared" si="377"/>
        <v>40.375</v>
      </c>
      <c r="U2412" s="8">
        <f t="shared" si="378"/>
        <v>39.341666666666661</v>
      </c>
      <c r="V2412" s="8">
        <f t="shared" si="379"/>
        <v>39.599999999999994</v>
      </c>
    </row>
    <row r="2413" spans="1:22" ht="13.5" x14ac:dyDescent="0.25">
      <c r="A2413" s="3">
        <f>RSI!A2413</f>
        <v>45807</v>
      </c>
      <c r="B2413" s="2">
        <f>RSI!B2413</f>
        <v>6.9964000000000004</v>
      </c>
      <c r="C2413" s="2">
        <f>RSI!I2413</f>
        <v>49.888364508929271</v>
      </c>
      <c r="D2413" s="2">
        <f>MACD!E2413</f>
        <v>-4.5364281592199518E-2</v>
      </c>
      <c r="E2413" s="2">
        <f>MACD!F2413</f>
        <v>-6.1421490311433548E-2</v>
      </c>
      <c r="F2413" s="2">
        <f>'Moving Avg'!D2413</f>
        <v>7.063839999999999</v>
      </c>
      <c r="G2413" s="2">
        <f>'Moving Avg'!F2413</f>
        <v>7.0329349999999993</v>
      </c>
      <c r="H2413" s="2">
        <f>'Moving Avg'!G2413</f>
        <v>6.9662380000000006</v>
      </c>
      <c r="I2413" s="2">
        <f>'Moving Avg'!H2413</f>
        <v>6.7437539999999982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3"/>
        <v>50</v>
      </c>
      <c r="N2413" s="8">
        <f t="shared" si="370"/>
        <v>0</v>
      </c>
      <c r="O2413" s="8">
        <f t="shared" si="371"/>
        <v>50</v>
      </c>
      <c r="P2413" s="8">
        <f t="shared" si="372"/>
        <v>16.5</v>
      </c>
      <c r="Q2413" s="9">
        <f t="shared" si="374"/>
        <v>27.475000000000001</v>
      </c>
      <c r="R2413" s="9">
        <f t="shared" si="375"/>
        <v>31.625</v>
      </c>
      <c r="S2413" s="9">
        <f t="shared" si="376"/>
        <v>27.425000000000001</v>
      </c>
      <c r="T2413" s="9">
        <f t="shared" si="377"/>
        <v>29.125</v>
      </c>
      <c r="U2413" s="8">
        <f t="shared" si="378"/>
        <v>28.841666666666669</v>
      </c>
      <c r="V2413" s="8">
        <f t="shared" si="379"/>
        <v>28.912500000000001</v>
      </c>
    </row>
    <row r="2414" spans="1:22" ht="13.5" x14ac:dyDescent="0.25">
      <c r="A2414" s="3">
        <f>RSI!A2414</f>
        <v>45810</v>
      </c>
      <c r="B2414" s="2">
        <f>RSI!B2414</f>
        <v>7.0712999999999999</v>
      </c>
      <c r="C2414" s="2">
        <f>RSI!I2414</f>
        <v>53.393234737502652</v>
      </c>
      <c r="D2414" s="2">
        <f>MACD!E2414</f>
        <v>-3.856553688623876E-2</v>
      </c>
      <c r="E2414" s="2">
        <f>MACD!F2414</f>
        <v>-5.6850299626394589E-2</v>
      </c>
      <c r="F2414" s="2">
        <f>'Moving Avg'!D2414</f>
        <v>7.0563400000000005</v>
      </c>
      <c r="G2414" s="2">
        <f>'Moving Avg'!F2414</f>
        <v>7.0460450000000012</v>
      </c>
      <c r="H2414" s="2">
        <f>'Moving Avg'!G2414</f>
        <v>6.9699840000000002</v>
      </c>
      <c r="I2414" s="2">
        <f>'Moving Avg'!H2414</f>
        <v>6.7460954999999991</v>
      </c>
      <c r="J2414" s="6" t="str">
        <f>OBV!F2414</f>
        <v>BEARISH</v>
      </c>
      <c r="K2414" s="6" t="str">
        <f>OBV!G2414</f>
        <v>WEAK</v>
      </c>
      <c r="L2414" s="6" t="str">
        <f>OBV!H2414</f>
        <v>CONFIRMED BEARISH</v>
      </c>
      <c r="M2414" s="8">
        <f t="shared" si="373"/>
        <v>50</v>
      </c>
      <c r="N2414" s="8">
        <f t="shared" si="370"/>
        <v>0</v>
      </c>
      <c r="O2414" s="8">
        <f t="shared" si="371"/>
        <v>50</v>
      </c>
      <c r="P2414" s="8">
        <f t="shared" si="372"/>
        <v>0</v>
      </c>
      <c r="Q2414" s="9">
        <f t="shared" si="374"/>
        <v>25</v>
      </c>
      <c r="R2414" s="9">
        <f t="shared" si="375"/>
        <v>27.5</v>
      </c>
      <c r="S2414" s="9">
        <f t="shared" si="376"/>
        <v>20</v>
      </c>
      <c r="T2414" s="9">
        <f t="shared" si="377"/>
        <v>25</v>
      </c>
      <c r="U2414" s="8">
        <f t="shared" si="378"/>
        <v>24.166666666666668</v>
      </c>
      <c r="V2414" s="8">
        <f t="shared" si="379"/>
        <v>24.375</v>
      </c>
    </row>
    <row r="2415" spans="1:22" ht="13.5" x14ac:dyDescent="0.25">
      <c r="A2415" s="3">
        <f>RSI!A2415</f>
        <v>45811</v>
      </c>
      <c r="B2415" s="2">
        <f>RSI!B2415</f>
        <v>7.1087999999999996</v>
      </c>
      <c r="C2415" s="2">
        <f>RSI!I2415</f>
        <v>55.086948670574337</v>
      </c>
      <c r="D2415" s="2">
        <f>MACD!E2415</f>
        <v>-2.3034149587993547E-2</v>
      </c>
      <c r="E2415" s="2">
        <f>MACD!F2415</f>
        <v>-5.0087069618714383E-2</v>
      </c>
      <c r="F2415" s="2">
        <f>'Moving Avg'!D2415</f>
        <v>7.0582200000000004</v>
      </c>
      <c r="G2415" s="2">
        <f>'Moving Avg'!F2415</f>
        <v>7.0526</v>
      </c>
      <c r="H2415" s="2">
        <f>'Moving Avg'!G2415</f>
        <v>6.9739180000000003</v>
      </c>
      <c r="I2415" s="2">
        <f>'Moving Avg'!H2415</f>
        <v>6.7486244999999982</v>
      </c>
      <c r="J2415" s="6" t="str">
        <f>OBV!F2415</f>
        <v>BEARISH</v>
      </c>
      <c r="K2415" s="6" t="str">
        <f>OBV!G2415</f>
        <v>WEAK</v>
      </c>
      <c r="L2415" s="6" t="str">
        <f>OBV!H2415</f>
        <v>BEARISH DIVERGENCE</v>
      </c>
      <c r="M2415" s="8">
        <f t="shared" si="373"/>
        <v>50</v>
      </c>
      <c r="N2415" s="8">
        <f t="shared" si="370"/>
        <v>0</v>
      </c>
      <c r="O2415" s="8">
        <f t="shared" si="371"/>
        <v>50</v>
      </c>
      <c r="P2415" s="8">
        <f t="shared" si="372"/>
        <v>0</v>
      </c>
      <c r="Q2415" s="9">
        <f t="shared" si="374"/>
        <v>25</v>
      </c>
      <c r="R2415" s="9">
        <f t="shared" si="375"/>
        <v>27.5</v>
      </c>
      <c r="S2415" s="9">
        <f t="shared" si="376"/>
        <v>20</v>
      </c>
      <c r="T2415" s="9">
        <f t="shared" si="377"/>
        <v>25</v>
      </c>
      <c r="U2415" s="8">
        <f t="shared" si="378"/>
        <v>24.166666666666668</v>
      </c>
      <c r="V2415" s="8">
        <f t="shared" si="379"/>
        <v>24.375</v>
      </c>
    </row>
    <row r="2416" spans="1:22" ht="13.5" x14ac:dyDescent="0.25">
      <c r="A2416" s="3">
        <f>RSI!A2416</f>
        <v>45812</v>
      </c>
      <c r="B2416" s="2">
        <f>RSI!B2416</f>
        <v>6.9307999999999996</v>
      </c>
      <c r="C2416" s="2">
        <f>RSI!I2416</f>
        <v>46.456874896993483</v>
      </c>
      <c r="D2416" s="2">
        <f>MACD!E2416</f>
        <v>5.5660444443983437E-3</v>
      </c>
      <c r="E2416" s="2">
        <f>MACD!F2416</f>
        <v>-3.8956446806091838E-2</v>
      </c>
      <c r="F2416" s="2">
        <f>'Moving Avg'!D2416</f>
        <v>7.0263599999999995</v>
      </c>
      <c r="G2416" s="2">
        <f>'Moving Avg'!F2416</f>
        <v>7.0296500000000011</v>
      </c>
      <c r="H2416" s="2">
        <f>'Moving Avg'!G2416</f>
        <v>6.9750419999999984</v>
      </c>
      <c r="I2416" s="2">
        <f>'Moving Avg'!H2416</f>
        <v>6.7502634999999991</v>
      </c>
      <c r="J2416" s="6" t="str">
        <f>OBV!F2416</f>
        <v>BEARISH</v>
      </c>
      <c r="K2416" s="6" t="str">
        <f>OBV!G2416</f>
        <v>WEAK</v>
      </c>
      <c r="L2416" s="6" t="str">
        <f>OBV!H2416</f>
        <v>CONFIRMED BEARISH</v>
      </c>
      <c r="M2416" s="8">
        <f t="shared" si="373"/>
        <v>50</v>
      </c>
      <c r="N2416" s="8">
        <f t="shared" si="370"/>
        <v>0</v>
      </c>
      <c r="O2416" s="8">
        <f t="shared" si="371"/>
        <v>50</v>
      </c>
      <c r="P2416" s="8">
        <f t="shared" si="372"/>
        <v>0</v>
      </c>
      <c r="Q2416" s="9">
        <f t="shared" si="374"/>
        <v>25</v>
      </c>
      <c r="R2416" s="9">
        <f t="shared" si="375"/>
        <v>27.5</v>
      </c>
      <c r="S2416" s="9">
        <f t="shared" si="376"/>
        <v>20</v>
      </c>
      <c r="T2416" s="9">
        <f t="shared" si="377"/>
        <v>25</v>
      </c>
      <c r="U2416" s="8">
        <f t="shared" si="378"/>
        <v>24.166666666666668</v>
      </c>
      <c r="V2416" s="8">
        <f t="shared" si="379"/>
        <v>24.375</v>
      </c>
    </row>
    <row r="2417" spans="1:22" ht="13.5" x14ac:dyDescent="0.25">
      <c r="A2417" s="3">
        <f>RSI!A2417</f>
        <v>45813</v>
      </c>
      <c r="B2417" s="2">
        <f>RSI!B2417</f>
        <v>6.9776999999999996</v>
      </c>
      <c r="C2417" s="2">
        <f>RSI!I2417</f>
        <v>48.735736934518719</v>
      </c>
      <c r="D2417" s="2">
        <f>MACD!E2417</f>
        <v>2.3907893963286853E-2</v>
      </c>
      <c r="E2417" s="2">
        <f>MACD!F2417</f>
        <v>-2.6383578652216098E-2</v>
      </c>
      <c r="F2417" s="2">
        <f>'Moving Avg'!D2417</f>
        <v>7.0170000000000003</v>
      </c>
      <c r="G2417" s="2">
        <f>'Moving Avg'!F2417</f>
        <v>7.0179450000000001</v>
      </c>
      <c r="H2417" s="2">
        <f>'Moving Avg'!G2417</f>
        <v>6.9750419999999993</v>
      </c>
      <c r="I2417" s="2">
        <f>'Moving Avg'!H2417</f>
        <v>6.7521369999999976</v>
      </c>
      <c r="J2417" s="6" t="str">
        <f>OBV!F2417</f>
        <v>BEARISH</v>
      </c>
      <c r="K2417" s="6" t="str">
        <f>OBV!G2417</f>
        <v>WEAK</v>
      </c>
      <c r="L2417" s="6" t="str">
        <f>OBV!H2417</f>
        <v>CONFIRMED BEARISH</v>
      </c>
      <c r="M2417" s="8">
        <f t="shared" si="373"/>
        <v>50</v>
      </c>
      <c r="N2417" s="8">
        <f t="shared" si="370"/>
        <v>0</v>
      </c>
      <c r="O2417" s="8">
        <f t="shared" si="371"/>
        <v>50</v>
      </c>
      <c r="P2417" s="8">
        <f t="shared" si="372"/>
        <v>0</v>
      </c>
      <c r="Q2417" s="9">
        <f t="shared" si="374"/>
        <v>25</v>
      </c>
      <c r="R2417" s="9">
        <f t="shared" si="375"/>
        <v>27.5</v>
      </c>
      <c r="S2417" s="9">
        <f t="shared" si="376"/>
        <v>20</v>
      </c>
      <c r="T2417" s="9">
        <f t="shared" si="377"/>
        <v>25</v>
      </c>
      <c r="U2417" s="8">
        <f t="shared" si="378"/>
        <v>24.166666666666668</v>
      </c>
      <c r="V2417" s="8">
        <f t="shared" si="379"/>
        <v>24.375</v>
      </c>
    </row>
    <row r="2418" spans="1:22" ht="13.5" x14ac:dyDescent="0.25">
      <c r="A2418" s="3">
        <f>RSI!A2418</f>
        <v>45817</v>
      </c>
      <c r="B2418" s="2">
        <f>RSI!B2418</f>
        <v>6.9588999999999999</v>
      </c>
      <c r="C2418" s="2">
        <f>RSI!I2418</f>
        <v>47.856462191975197</v>
      </c>
      <c r="D2418" s="2">
        <f>MACD!E2418</f>
        <v>2.6584181831781351E-2</v>
      </c>
      <c r="E2418" s="2">
        <f>MACD!F2418</f>
        <v>-1.5790026555416611E-2</v>
      </c>
      <c r="F2418" s="2">
        <f>'Moving Avg'!D2418</f>
        <v>7.0095000000000001</v>
      </c>
      <c r="G2418" s="2">
        <f>'Moving Avg'!F2418</f>
        <v>7.02684</v>
      </c>
      <c r="H2418" s="2">
        <f>'Moving Avg'!G2418</f>
        <v>6.973729999999998</v>
      </c>
      <c r="I2418" s="2">
        <f>'Moving Avg'!H2418</f>
        <v>6.7540099999999983</v>
      </c>
      <c r="J2418" s="6" t="str">
        <f>OBV!F2418</f>
        <v>BEARISH</v>
      </c>
      <c r="K2418" s="6" t="str">
        <f>OBV!G2418</f>
        <v>WEAK</v>
      </c>
      <c r="L2418" s="6" t="str">
        <f>OBV!H2418</f>
        <v>CONFIRMED BEARISH</v>
      </c>
      <c r="M2418" s="8">
        <f t="shared" si="373"/>
        <v>50</v>
      </c>
      <c r="N2418" s="8">
        <f t="shared" si="370"/>
        <v>0</v>
      </c>
      <c r="O2418" s="8">
        <f t="shared" si="371"/>
        <v>50</v>
      </c>
      <c r="P2418" s="8">
        <f t="shared" si="372"/>
        <v>0</v>
      </c>
      <c r="Q2418" s="9">
        <f t="shared" si="374"/>
        <v>25</v>
      </c>
      <c r="R2418" s="9">
        <f t="shared" si="375"/>
        <v>27.5</v>
      </c>
      <c r="S2418" s="9">
        <f t="shared" si="376"/>
        <v>20</v>
      </c>
      <c r="T2418" s="9">
        <f t="shared" si="377"/>
        <v>25</v>
      </c>
      <c r="U2418" s="8">
        <f t="shared" si="378"/>
        <v>24.166666666666668</v>
      </c>
      <c r="V2418" s="8">
        <f t="shared" si="379"/>
        <v>24.375</v>
      </c>
    </row>
    <row r="2419" spans="1:22" ht="13.5" x14ac:dyDescent="0.25">
      <c r="A2419" s="3">
        <f>RSI!A2419</f>
        <v>45818</v>
      </c>
      <c r="B2419" s="2">
        <f>RSI!B2419</f>
        <v>6.9307999999999996</v>
      </c>
      <c r="C2419" s="2">
        <f>RSI!I2419</f>
        <v>46.50588887799497</v>
      </c>
      <c r="D2419" s="2">
        <f>MACD!E2419</f>
        <v>4.4176325525538296E-2</v>
      </c>
      <c r="E2419" s="2">
        <f>MACD!F2419</f>
        <v>-3.7967561392256311E-3</v>
      </c>
      <c r="F2419" s="2">
        <f>'Moving Avg'!D2419</f>
        <v>6.9813999999999989</v>
      </c>
      <c r="G2419" s="2">
        <f>'Moving Avg'!F2419</f>
        <v>7.0319900000000004</v>
      </c>
      <c r="H2419" s="2">
        <f>'Moving Avg'!G2419</f>
        <v>6.9709199999999987</v>
      </c>
      <c r="I2419" s="2">
        <f>'Moving Avg'!H2419</f>
        <v>6.7554614999999982</v>
      </c>
      <c r="J2419" s="6" t="str">
        <f>OBV!F2419</f>
        <v>BEARISH</v>
      </c>
      <c r="K2419" s="6" t="str">
        <f>OBV!G2419</f>
        <v>WEAK</v>
      </c>
      <c r="L2419" s="6" t="str">
        <f>OBV!H2419</f>
        <v>CONFIRMED BEARISH</v>
      </c>
      <c r="M2419" s="8">
        <f t="shared" si="373"/>
        <v>50</v>
      </c>
      <c r="N2419" s="8">
        <f t="shared" si="370"/>
        <v>0</v>
      </c>
      <c r="O2419" s="8">
        <f t="shared" si="371"/>
        <v>50</v>
      </c>
      <c r="P2419" s="8">
        <f t="shared" si="372"/>
        <v>0</v>
      </c>
      <c r="Q2419" s="9">
        <f t="shared" si="374"/>
        <v>25</v>
      </c>
      <c r="R2419" s="9">
        <f t="shared" si="375"/>
        <v>27.5</v>
      </c>
      <c r="S2419" s="9">
        <f t="shared" si="376"/>
        <v>20</v>
      </c>
      <c r="T2419" s="9">
        <f t="shared" si="377"/>
        <v>25</v>
      </c>
      <c r="U2419" s="8">
        <f t="shared" si="378"/>
        <v>24.166666666666668</v>
      </c>
      <c r="V2419" s="8">
        <f t="shared" si="379"/>
        <v>24.375</v>
      </c>
    </row>
    <row r="2420" spans="1:22" ht="13.5" x14ac:dyDescent="0.25">
      <c r="A2420" s="3">
        <f>RSI!A2420</f>
        <v>45819</v>
      </c>
      <c r="B2420" s="2">
        <f>RSI!B2420</f>
        <v>6.9307999999999996</v>
      </c>
      <c r="C2420" s="2">
        <f>RSI!I2420</f>
        <v>46.50588887799497</v>
      </c>
      <c r="D2420" s="2">
        <f>MACD!E2420</f>
        <v>5.8038246362237089E-2</v>
      </c>
      <c r="E2420" s="2">
        <f>MACD!F2420</f>
        <v>8.5702443610669136E-3</v>
      </c>
      <c r="F2420" s="2">
        <f>'Moving Avg'!D2420</f>
        <v>6.9458000000000002</v>
      </c>
      <c r="G2420" s="2">
        <f>'Moving Avg'!F2420</f>
        <v>7.0408850000000003</v>
      </c>
      <c r="H2420" s="2">
        <f>'Moving Avg'!G2420</f>
        <v>6.9675479999999972</v>
      </c>
      <c r="I2420" s="2">
        <f>'Moving Avg'!H2420</f>
        <v>6.7571939999999984</v>
      </c>
      <c r="J2420" s="6" t="str">
        <f>OBV!F2420</f>
        <v>BEARISH</v>
      </c>
      <c r="K2420" s="6" t="str">
        <f>OBV!G2420</f>
        <v>WEAK</v>
      </c>
      <c r="L2420" s="6" t="str">
        <f>OBV!H2420</f>
        <v>CONFIRMED BEARISH</v>
      </c>
      <c r="M2420" s="8">
        <f t="shared" si="373"/>
        <v>50</v>
      </c>
      <c r="N2420" s="8">
        <f t="shared" si="370"/>
        <v>0</v>
      </c>
      <c r="O2420" s="8">
        <f t="shared" si="371"/>
        <v>50</v>
      </c>
      <c r="P2420" s="8">
        <f t="shared" si="372"/>
        <v>0</v>
      </c>
      <c r="Q2420" s="9">
        <f t="shared" si="374"/>
        <v>25</v>
      </c>
      <c r="R2420" s="9">
        <f t="shared" si="375"/>
        <v>27.5</v>
      </c>
      <c r="S2420" s="9">
        <f t="shared" si="376"/>
        <v>20</v>
      </c>
      <c r="T2420" s="9">
        <f t="shared" si="377"/>
        <v>25</v>
      </c>
      <c r="U2420" s="8">
        <f t="shared" si="378"/>
        <v>24.166666666666668</v>
      </c>
      <c r="V2420" s="8">
        <f t="shared" si="379"/>
        <v>24.375</v>
      </c>
    </row>
    <row r="2421" spans="1:22" ht="13.5" x14ac:dyDescent="0.25">
      <c r="A2421" s="3">
        <f>RSI!A2421</f>
        <v>45820</v>
      </c>
      <c r="B2421" s="2">
        <f>RSI!B2421</f>
        <v>6.9215</v>
      </c>
      <c r="C2421" s="2">
        <f>RSI!I2421</f>
        <v>46.007518320588595</v>
      </c>
      <c r="D2421" s="2">
        <f>MACD!E2421</f>
        <v>6.9416808312786848E-2</v>
      </c>
      <c r="E2421" s="2">
        <f>MACD!F2421</f>
        <v>2.0739557151410903E-2</v>
      </c>
      <c r="F2421" s="2">
        <f>'Moving Avg'!D2421</f>
        <v>6.9439399999999996</v>
      </c>
      <c r="G2421" s="2">
        <f>'Moving Avg'!F2421</f>
        <v>7.0333950000000014</v>
      </c>
      <c r="H2421" s="2">
        <f>'Moving Avg'!G2421</f>
        <v>6.9641759999999966</v>
      </c>
      <c r="I2421" s="2">
        <f>'Moving Avg'!H2421</f>
        <v>6.7589734999999971</v>
      </c>
      <c r="J2421" s="6" t="str">
        <f>OBV!F2421</f>
        <v>BEARISH</v>
      </c>
      <c r="K2421" s="6" t="str">
        <f>OBV!G2421</f>
        <v>WEAK</v>
      </c>
      <c r="L2421" s="6" t="str">
        <f>OBV!H2421</f>
        <v>CONFIRMED BEARISH</v>
      </c>
      <c r="M2421" s="8">
        <f t="shared" si="373"/>
        <v>50</v>
      </c>
      <c r="N2421" s="8">
        <f t="shared" si="370"/>
        <v>0</v>
      </c>
      <c r="O2421" s="8">
        <f t="shared" si="371"/>
        <v>50</v>
      </c>
      <c r="P2421" s="8">
        <f t="shared" si="372"/>
        <v>0</v>
      </c>
      <c r="Q2421" s="9">
        <f t="shared" si="374"/>
        <v>25</v>
      </c>
      <c r="R2421" s="9">
        <f t="shared" si="375"/>
        <v>27.5</v>
      </c>
      <c r="S2421" s="9">
        <f t="shared" si="376"/>
        <v>20</v>
      </c>
      <c r="T2421" s="9">
        <f t="shared" si="377"/>
        <v>25</v>
      </c>
      <c r="U2421" s="8">
        <f t="shared" si="378"/>
        <v>24.166666666666668</v>
      </c>
      <c r="V2421" s="8">
        <f t="shared" si="379"/>
        <v>24.375</v>
      </c>
    </row>
    <row r="2422" spans="1:22" ht="13.5" x14ac:dyDescent="0.25">
      <c r="A2422" s="3">
        <f>RSI!A2422</f>
        <v>45821</v>
      </c>
      <c r="B2422" s="2">
        <f>RSI!B2422</f>
        <v>6.8372000000000002</v>
      </c>
      <c r="C2422" s="2">
        <f>RSI!I2422</f>
        <v>41.650458489900686</v>
      </c>
      <c r="D2422" s="2">
        <f>MACD!E2422</f>
        <v>7.5614065586719903E-2</v>
      </c>
      <c r="E2422" s="2">
        <f>MACD!F2422</f>
        <v>3.1714458838472709E-2</v>
      </c>
      <c r="F2422" s="2">
        <f>'Moving Avg'!D2422</f>
        <v>6.9158400000000002</v>
      </c>
      <c r="G2422" s="2">
        <f>'Moving Avg'!F2422</f>
        <v>7.0245000000000006</v>
      </c>
      <c r="H2422" s="2">
        <f>'Moving Avg'!G2422</f>
        <v>6.9594939999999976</v>
      </c>
      <c r="I2422" s="2">
        <f>'Moving Avg'!H2422</f>
        <v>6.7602379999999975</v>
      </c>
      <c r="J2422" s="6" t="str">
        <f>OBV!F2422</f>
        <v>BEARISH</v>
      </c>
      <c r="K2422" s="6" t="str">
        <f>OBV!G2422</f>
        <v>WEAK</v>
      </c>
      <c r="L2422" s="6" t="str">
        <f>OBV!H2422</f>
        <v>CONFIRMED BEARISH</v>
      </c>
      <c r="M2422" s="8">
        <f t="shared" si="373"/>
        <v>50</v>
      </c>
      <c r="N2422" s="8">
        <f t="shared" si="370"/>
        <v>0</v>
      </c>
      <c r="O2422" s="8">
        <f t="shared" si="371"/>
        <v>50</v>
      </c>
      <c r="P2422" s="8">
        <f t="shared" si="372"/>
        <v>0</v>
      </c>
      <c r="Q2422" s="9">
        <f t="shared" si="374"/>
        <v>25</v>
      </c>
      <c r="R2422" s="9">
        <f t="shared" si="375"/>
        <v>27.5</v>
      </c>
      <c r="S2422" s="9">
        <f t="shared" si="376"/>
        <v>20</v>
      </c>
      <c r="T2422" s="9">
        <f t="shared" si="377"/>
        <v>25</v>
      </c>
      <c r="U2422" s="8">
        <f t="shared" si="378"/>
        <v>24.166666666666668</v>
      </c>
      <c r="V2422" s="8">
        <f t="shared" si="379"/>
        <v>24.375</v>
      </c>
    </row>
    <row r="2423" spans="1:22" ht="13.5" x14ac:dyDescent="0.25">
      <c r="A2423" s="3">
        <f>RSI!A2423</f>
        <v>45824</v>
      </c>
      <c r="B2423" s="2">
        <f>RSI!B2423</f>
        <v>6.8090999999999999</v>
      </c>
      <c r="C2423" s="2">
        <f>RSI!I2423</f>
        <v>40.281062468554722</v>
      </c>
      <c r="D2423" s="2">
        <f>MACD!E2423</f>
        <v>7.9500645324566577E-2</v>
      </c>
      <c r="E2423" s="2">
        <f>MACD!F2423</f>
        <v>4.1271696135691482E-2</v>
      </c>
      <c r="F2423" s="2">
        <f>'Moving Avg'!D2423</f>
        <v>6.8858799999999984</v>
      </c>
      <c r="G2423" s="2">
        <f>'Moving Avg'!F2423</f>
        <v>7.0113900000000005</v>
      </c>
      <c r="H2423" s="2">
        <f>'Moving Avg'!G2423</f>
        <v>6.9542499999999983</v>
      </c>
      <c r="I2423" s="2">
        <f>'Moving Avg'!H2423</f>
        <v>6.7614554999999958</v>
      </c>
      <c r="J2423" s="6" t="str">
        <f>OBV!F2423</f>
        <v>BEARISH</v>
      </c>
      <c r="K2423" s="6" t="str">
        <f>OBV!G2423</f>
        <v>WEAK</v>
      </c>
      <c r="L2423" s="6" t="str">
        <f>OBV!H2423</f>
        <v>CONFIRMED BEARISH</v>
      </c>
      <c r="M2423" s="8">
        <f t="shared" si="373"/>
        <v>50</v>
      </c>
      <c r="N2423" s="8">
        <f t="shared" si="370"/>
        <v>0</v>
      </c>
      <c r="O2423" s="8">
        <f t="shared" si="371"/>
        <v>50</v>
      </c>
      <c r="P2423" s="8">
        <f t="shared" si="372"/>
        <v>0</v>
      </c>
      <c r="Q2423" s="9">
        <f t="shared" si="374"/>
        <v>25</v>
      </c>
      <c r="R2423" s="9">
        <f t="shared" si="375"/>
        <v>27.5</v>
      </c>
      <c r="S2423" s="9">
        <f t="shared" si="376"/>
        <v>20</v>
      </c>
      <c r="T2423" s="9">
        <f t="shared" si="377"/>
        <v>25</v>
      </c>
      <c r="U2423" s="8">
        <f t="shared" si="378"/>
        <v>24.166666666666668</v>
      </c>
      <c r="V2423" s="8">
        <f t="shared" si="379"/>
        <v>24.375</v>
      </c>
    </row>
    <row r="2424" spans="1:22" ht="13.5" x14ac:dyDescent="0.25">
      <c r="A2424" s="3">
        <f>RSI!A2424</f>
        <v>45825</v>
      </c>
      <c r="B2424" s="2">
        <f>RSI!B2424</f>
        <v>6.7904</v>
      </c>
      <c r="C2424" s="2">
        <f>RSI!I2424</f>
        <v>39.353772386697131</v>
      </c>
      <c r="D2424" s="2">
        <f>MACD!E2424</f>
        <v>9.6682431212342657E-2</v>
      </c>
      <c r="E2424" s="2">
        <f>MACD!F2424</f>
        <v>5.235384315102172E-2</v>
      </c>
      <c r="F2424" s="2">
        <f>'Moving Avg'!D2424</f>
        <v>6.8578000000000001</v>
      </c>
      <c r="G2424" s="2">
        <f>'Moving Avg'!F2424</f>
        <v>6.9992150000000013</v>
      </c>
      <c r="H2424" s="2">
        <f>'Moving Avg'!G2424</f>
        <v>6.9486319999999964</v>
      </c>
      <c r="I2424" s="2">
        <f>'Moving Avg'!H2424</f>
        <v>6.7624859999999964</v>
      </c>
      <c r="J2424" s="6" t="str">
        <f>OBV!F2424</f>
        <v>BEARISH</v>
      </c>
      <c r="K2424" s="6" t="str">
        <f>OBV!G2424</f>
        <v>WEAK</v>
      </c>
      <c r="L2424" s="6" t="str">
        <f>OBV!H2424</f>
        <v>CONFIRMED BEARISH</v>
      </c>
      <c r="M2424" s="8">
        <f t="shared" si="373"/>
        <v>50</v>
      </c>
      <c r="N2424" s="8">
        <f t="shared" si="370"/>
        <v>0</v>
      </c>
      <c r="O2424" s="8">
        <f t="shared" si="371"/>
        <v>50</v>
      </c>
      <c r="P2424" s="8">
        <f t="shared" si="372"/>
        <v>0</v>
      </c>
      <c r="Q2424" s="9">
        <f t="shared" si="374"/>
        <v>25</v>
      </c>
      <c r="R2424" s="9">
        <f t="shared" si="375"/>
        <v>27.5</v>
      </c>
      <c r="S2424" s="9">
        <f t="shared" si="376"/>
        <v>20</v>
      </c>
      <c r="T2424" s="9">
        <f t="shared" si="377"/>
        <v>25</v>
      </c>
      <c r="U2424" s="8">
        <f t="shared" si="378"/>
        <v>24.166666666666668</v>
      </c>
      <c r="V2424" s="8">
        <f t="shared" si="379"/>
        <v>24.375</v>
      </c>
    </row>
    <row r="2425" spans="1:22" ht="13.5" x14ac:dyDescent="0.25">
      <c r="A2425" s="3">
        <f>RSI!A2425</f>
        <v>45826</v>
      </c>
      <c r="B2425" s="2">
        <f>RSI!B2425</f>
        <v>7.0057999999999998</v>
      </c>
      <c r="C2425" s="2">
        <f>RSI!I2425</f>
        <v>52.825198048126865</v>
      </c>
      <c r="D2425" s="2">
        <f>MACD!E2425</f>
        <v>0.10205696509920692</v>
      </c>
      <c r="E2425" s="2">
        <f>MACD!F2425</f>
        <v>6.2294467540658767E-2</v>
      </c>
      <c r="F2425" s="2">
        <f>'Moving Avg'!D2425</f>
        <v>6.8728000000000007</v>
      </c>
      <c r="G2425" s="2">
        <f>'Moving Avg'!F2425</f>
        <v>6.9935950000000009</v>
      </c>
      <c r="H2425" s="2">
        <f>'Moving Avg'!G2425</f>
        <v>6.9484459999999979</v>
      </c>
      <c r="I2425" s="2">
        <f>'Moving Avg'!H2425</f>
        <v>6.7645934999999966</v>
      </c>
      <c r="J2425" s="6" t="str">
        <f>OBV!F2425</f>
        <v>BEARISH</v>
      </c>
      <c r="K2425" s="6" t="str">
        <f>OBV!G2425</f>
        <v>WEAK</v>
      </c>
      <c r="L2425" s="6" t="str">
        <f>OBV!H2425</f>
        <v>BEARISH DIVERGENCE</v>
      </c>
      <c r="M2425" s="8">
        <f t="shared" si="373"/>
        <v>50</v>
      </c>
      <c r="N2425" s="8">
        <f t="shared" si="370"/>
        <v>0</v>
      </c>
      <c r="O2425" s="8">
        <f t="shared" si="371"/>
        <v>50</v>
      </c>
      <c r="P2425" s="8">
        <f t="shared" si="372"/>
        <v>0</v>
      </c>
      <c r="Q2425" s="9">
        <f t="shared" si="374"/>
        <v>25</v>
      </c>
      <c r="R2425" s="9">
        <f t="shared" si="375"/>
        <v>27.5</v>
      </c>
      <c r="S2425" s="9">
        <f t="shared" si="376"/>
        <v>20</v>
      </c>
      <c r="T2425" s="9">
        <f t="shared" si="377"/>
        <v>25</v>
      </c>
      <c r="U2425" s="8">
        <f t="shared" si="378"/>
        <v>24.166666666666668</v>
      </c>
      <c r="V2425" s="8">
        <f t="shared" si="379"/>
        <v>24.375</v>
      </c>
    </row>
    <row r="2426" spans="1:22" ht="13.5" x14ac:dyDescent="0.25">
      <c r="A2426" s="3">
        <f>RSI!A2426</f>
        <v>45827</v>
      </c>
      <c r="B2426" s="2">
        <f>RSI!B2426</f>
        <v>7.1181999999999999</v>
      </c>
      <c r="C2426" s="2">
        <f>RSI!I2426</f>
        <v>58.060463309302222</v>
      </c>
      <c r="D2426" s="2">
        <f>MACD!E2426</f>
        <v>7.0567987772969687E-2</v>
      </c>
      <c r="E2426" s="2">
        <f>MACD!F2426</f>
        <v>6.3949171587120962E-2</v>
      </c>
      <c r="F2426" s="2">
        <f>'Moving Avg'!D2426</f>
        <v>6.9121400000000008</v>
      </c>
      <c r="G2426" s="2">
        <f>'Moving Avg'!F2426</f>
        <v>6.9926600000000008</v>
      </c>
      <c r="H2426" s="2">
        <f>'Moving Avg'!G2426</f>
        <v>6.9508819999999982</v>
      </c>
      <c r="I2426" s="2">
        <f>'Moving Avg'!H2426</f>
        <v>6.7664669999999942</v>
      </c>
      <c r="J2426" s="6" t="str">
        <f>OBV!F2426</f>
        <v>BEARISH</v>
      </c>
      <c r="K2426" s="6" t="str">
        <f>OBV!G2426</f>
        <v>WEAK</v>
      </c>
      <c r="L2426" s="6" t="str">
        <f>OBV!H2426</f>
        <v>BEARISH DIVERGENCE</v>
      </c>
      <c r="M2426" s="8">
        <f t="shared" si="373"/>
        <v>50</v>
      </c>
      <c r="N2426" s="8">
        <f t="shared" si="370"/>
        <v>0</v>
      </c>
      <c r="O2426" s="8">
        <f t="shared" si="371"/>
        <v>50</v>
      </c>
      <c r="P2426" s="8">
        <f t="shared" si="372"/>
        <v>0</v>
      </c>
      <c r="Q2426" s="9">
        <f t="shared" si="374"/>
        <v>25</v>
      </c>
      <c r="R2426" s="9">
        <f t="shared" si="375"/>
        <v>27.5</v>
      </c>
      <c r="S2426" s="9">
        <f t="shared" si="376"/>
        <v>20</v>
      </c>
      <c r="T2426" s="9">
        <f t="shared" si="377"/>
        <v>25</v>
      </c>
      <c r="U2426" s="8">
        <f t="shared" si="378"/>
        <v>24.166666666666668</v>
      </c>
      <c r="V2426" s="8">
        <f t="shared" si="379"/>
        <v>24.375</v>
      </c>
    </row>
    <row r="2427" spans="1:22" ht="13.5" x14ac:dyDescent="0.25">
      <c r="A2427" s="3">
        <f>RSI!A2427</f>
        <v>45828</v>
      </c>
      <c r="B2427" s="2">
        <f>RSI!B2427</f>
        <v>7.1181999999999999</v>
      </c>
      <c r="C2427" s="2">
        <f>RSI!I2427</f>
        <v>58.060463309302222</v>
      </c>
      <c r="D2427" s="2">
        <f>MACD!E2427</f>
        <v>5.0172715078362629E-2</v>
      </c>
      <c r="E2427" s="2">
        <f>MACD!F2427</f>
        <v>6.1193880285369297E-2</v>
      </c>
      <c r="F2427" s="2">
        <f>'Moving Avg'!D2427</f>
        <v>6.9683400000000004</v>
      </c>
      <c r="G2427" s="2">
        <f>'Moving Avg'!F2427</f>
        <v>6.992659999999999</v>
      </c>
      <c r="H2427" s="2">
        <f>'Moving Avg'!G2427</f>
        <v>6.9538799999999981</v>
      </c>
      <c r="I2427" s="2">
        <f>'Moving Avg'!H2427</f>
        <v>6.7684339999999956</v>
      </c>
      <c r="J2427" s="6" t="str">
        <f>OBV!F2427</f>
        <v>BEARISH</v>
      </c>
      <c r="K2427" s="6" t="str">
        <f>OBV!G2427</f>
        <v>WEAK</v>
      </c>
      <c r="L2427" s="6" t="str">
        <f>OBV!H2427</f>
        <v>BEARISH DIVERGENCE</v>
      </c>
      <c r="M2427" s="8">
        <f t="shared" si="373"/>
        <v>50</v>
      </c>
      <c r="N2427" s="8">
        <f t="shared" si="370"/>
        <v>45</v>
      </c>
      <c r="O2427" s="8">
        <f t="shared" si="371"/>
        <v>50</v>
      </c>
      <c r="P2427" s="8">
        <f t="shared" si="372"/>
        <v>0</v>
      </c>
      <c r="Q2427" s="9">
        <f t="shared" si="374"/>
        <v>40.75</v>
      </c>
      <c r="R2427" s="9">
        <f t="shared" si="375"/>
        <v>36.5</v>
      </c>
      <c r="S2427" s="9">
        <f t="shared" si="376"/>
        <v>26.75</v>
      </c>
      <c r="T2427" s="9">
        <f t="shared" si="377"/>
        <v>36.25</v>
      </c>
      <c r="U2427" s="8">
        <f t="shared" si="378"/>
        <v>34.666666666666664</v>
      </c>
      <c r="V2427" s="8">
        <f t="shared" si="379"/>
        <v>35.0625</v>
      </c>
    </row>
    <row r="2428" spans="1:22" ht="13.5" x14ac:dyDescent="0.25">
      <c r="A2428" s="3">
        <f>RSI!A2428</f>
        <v>45831</v>
      </c>
      <c r="B2428" s="2">
        <f>RSI!B2428</f>
        <v>7.4927999999999999</v>
      </c>
      <c r="C2428" s="2">
        <f>RSI!I2428</f>
        <v>70.649955209892937</v>
      </c>
      <c r="D2428" s="2">
        <f>MACD!E2428</f>
        <v>1.3801485503552868E-3</v>
      </c>
      <c r="E2428" s="2">
        <f>MACD!F2428</f>
        <v>4.9231133938366492E-2</v>
      </c>
      <c r="F2428" s="2">
        <f>'Moving Avg'!D2428</f>
        <v>7.105080000000001</v>
      </c>
      <c r="G2428" s="2">
        <f>'Moving Avg'!F2428</f>
        <v>7.016074999999999</v>
      </c>
      <c r="H2428" s="2">
        <f>'Moving Avg'!G2428</f>
        <v>6.965119999999998</v>
      </c>
      <c r="I2428" s="2">
        <f>'Moving Avg'!H2428</f>
        <v>6.7718059999999944</v>
      </c>
      <c r="J2428" s="6" t="str">
        <f>OBV!F2428</f>
        <v>BULLISH</v>
      </c>
      <c r="K2428" s="6" t="str">
        <f>OBV!G2428</f>
        <v>STRONG</v>
      </c>
      <c r="L2428" s="6" t="str">
        <f>OBV!H2428</f>
        <v>CONFIRMED BULLISH</v>
      </c>
      <c r="M2428" s="8">
        <f t="shared" si="373"/>
        <v>0</v>
      </c>
      <c r="N2428" s="8">
        <f t="shared" si="370"/>
        <v>100</v>
      </c>
      <c r="O2428" s="8">
        <f t="shared" si="371"/>
        <v>50</v>
      </c>
      <c r="P2428" s="8">
        <f t="shared" si="372"/>
        <v>100</v>
      </c>
      <c r="Q2428" s="9">
        <f t="shared" si="374"/>
        <v>57.5</v>
      </c>
      <c r="R2428" s="9">
        <f t="shared" si="375"/>
        <v>62.5</v>
      </c>
      <c r="S2428" s="9">
        <f t="shared" si="376"/>
        <v>72.5</v>
      </c>
      <c r="T2428" s="9">
        <f t="shared" si="377"/>
        <v>62.5</v>
      </c>
      <c r="U2428" s="8">
        <f t="shared" si="378"/>
        <v>64.166666666666671</v>
      </c>
      <c r="V2428" s="8">
        <f t="shared" si="379"/>
        <v>63.75</v>
      </c>
    </row>
    <row r="2429" spans="1:22" ht="13.5" x14ac:dyDescent="0.25">
      <c r="A2429" s="3">
        <f>RSI!A2429</f>
        <v>45832</v>
      </c>
      <c r="B2429" s="2">
        <f>RSI!B2429</f>
        <v>7.5677000000000003</v>
      </c>
      <c r="C2429" s="2">
        <f>RSI!I2429</f>
        <v>72.431884174125372</v>
      </c>
      <c r="D2429" s="2">
        <f>MACD!E2429</f>
        <v>-5.2818929482131516E-2</v>
      </c>
      <c r="E2429" s="2">
        <f>MACD!F2429</f>
        <v>2.8821121254266894E-2</v>
      </c>
      <c r="F2429" s="2">
        <f>'Moving Avg'!D2429</f>
        <v>7.2605399999999989</v>
      </c>
      <c r="G2429" s="2">
        <f>'Moving Avg'!F2429</f>
        <v>7.0390199999999989</v>
      </c>
      <c r="H2429" s="2">
        <f>'Moving Avg'!G2429</f>
        <v>6.9782319999999984</v>
      </c>
      <c r="I2429" s="2">
        <f>'Moving Avg'!H2429</f>
        <v>6.7755524999999954</v>
      </c>
      <c r="J2429" s="6" t="str">
        <f>OBV!F2429</f>
        <v>BULLISH</v>
      </c>
      <c r="K2429" s="6" t="str">
        <f>OBV!G2429</f>
        <v>STRONG</v>
      </c>
      <c r="L2429" s="6" t="str">
        <f>OBV!H2429</f>
        <v>CONFIRMED BULLISH</v>
      </c>
      <c r="M2429" s="8">
        <f t="shared" si="373"/>
        <v>0</v>
      </c>
      <c r="N2429" s="8">
        <f t="shared" si="370"/>
        <v>100</v>
      </c>
      <c r="O2429" s="8">
        <f t="shared" si="371"/>
        <v>50</v>
      </c>
      <c r="P2429" s="8">
        <f t="shared" si="372"/>
        <v>100</v>
      </c>
      <c r="Q2429" s="9">
        <f t="shared" si="374"/>
        <v>57.5</v>
      </c>
      <c r="R2429" s="9">
        <f t="shared" si="375"/>
        <v>62.5</v>
      </c>
      <c r="S2429" s="9">
        <f t="shared" si="376"/>
        <v>72.5</v>
      </c>
      <c r="T2429" s="9">
        <f t="shared" si="377"/>
        <v>62.5</v>
      </c>
      <c r="U2429" s="8">
        <f t="shared" si="378"/>
        <v>64.166666666666671</v>
      </c>
      <c r="V2429" s="8">
        <f t="shared" si="379"/>
        <v>63.75</v>
      </c>
    </row>
    <row r="2430" spans="1:22" ht="13.5" x14ac:dyDescent="0.25">
      <c r="A2430" s="3">
        <f>RSI!A2430</f>
        <v>45833</v>
      </c>
      <c r="B2430" s="2">
        <f>RSI!B2430</f>
        <v>7.5770999999999997</v>
      </c>
      <c r="C2430" s="2">
        <f>RSI!I2430</f>
        <v>72.656257022458092</v>
      </c>
      <c r="D2430" s="2">
        <f>MACD!E2430</f>
        <v>-0.10263508543941224</v>
      </c>
      <c r="E2430" s="2">
        <f>MACD!F2430</f>
        <v>2.5298799155310664E-3</v>
      </c>
      <c r="F2430" s="2">
        <f>'Moving Avg'!D2430</f>
        <v>7.3748000000000005</v>
      </c>
      <c r="G2430" s="2">
        <f>'Moving Avg'!F2430</f>
        <v>7.0629049999999989</v>
      </c>
      <c r="H2430" s="2">
        <f>'Moving Avg'!G2430</f>
        <v>6.9905959999999983</v>
      </c>
      <c r="I2430" s="2">
        <f>'Moving Avg'!H2430</f>
        <v>6.779485999999995</v>
      </c>
      <c r="J2430" s="6" t="str">
        <f>OBV!F2430</f>
        <v>BULLISH</v>
      </c>
      <c r="K2430" s="6" t="str">
        <f>OBV!G2430</f>
        <v>STRONG</v>
      </c>
      <c r="L2430" s="6" t="str">
        <f>OBV!H2430</f>
        <v>CONFIRMED BULLISH</v>
      </c>
      <c r="M2430" s="8">
        <f t="shared" si="373"/>
        <v>0</v>
      </c>
      <c r="N2430" s="8">
        <f t="shared" si="370"/>
        <v>100</v>
      </c>
      <c r="O2430" s="8">
        <f t="shared" si="371"/>
        <v>50</v>
      </c>
      <c r="P2430" s="8">
        <f t="shared" si="372"/>
        <v>100</v>
      </c>
      <c r="Q2430" s="9">
        <f t="shared" si="374"/>
        <v>57.5</v>
      </c>
      <c r="R2430" s="9">
        <f t="shared" si="375"/>
        <v>62.5</v>
      </c>
      <c r="S2430" s="9">
        <f t="shared" si="376"/>
        <v>72.5</v>
      </c>
      <c r="T2430" s="9">
        <f t="shared" si="377"/>
        <v>62.5</v>
      </c>
      <c r="U2430" s="8">
        <f t="shared" si="378"/>
        <v>64.166666666666671</v>
      </c>
      <c r="V2430" s="8">
        <f t="shared" si="379"/>
        <v>63.75</v>
      </c>
    </row>
    <row r="2431" spans="1:22" ht="13.5" x14ac:dyDescent="0.25">
      <c r="A2431" s="3">
        <f>RSI!A2431</f>
        <v>45835</v>
      </c>
      <c r="B2431" s="2">
        <f>RSI!B2431</f>
        <v>7.5865</v>
      </c>
      <c r="C2431" s="2">
        <f>RSI!I2431</f>
        <v>72.89384031259425</v>
      </c>
      <c r="D2431" s="2">
        <f>MACD!E2431</f>
        <v>-0.14998751434680457</v>
      </c>
      <c r="E2431" s="2">
        <f>MACD!F2431</f>
        <v>-2.7973598936936062E-2</v>
      </c>
      <c r="F2431" s="2">
        <f>'Moving Avg'!D2431</f>
        <v>7.4684600000000003</v>
      </c>
      <c r="G2431" s="2">
        <f>'Moving Avg'!F2431</f>
        <v>7.0877249999999989</v>
      </c>
      <c r="H2431" s="2">
        <f>'Moving Avg'!G2431</f>
        <v>7.0033339999999979</v>
      </c>
      <c r="I2431" s="2">
        <f>'Moving Avg'!H2431</f>
        <v>6.7838414999999941</v>
      </c>
      <c r="J2431" s="6" t="str">
        <f>OBV!F2431</f>
        <v>BULLISH</v>
      </c>
      <c r="K2431" s="6" t="str">
        <f>OBV!G2431</f>
        <v>STRONG</v>
      </c>
      <c r="L2431" s="6" t="str">
        <f>OBV!H2431</f>
        <v>CONFIRMED BULLISH</v>
      </c>
      <c r="M2431" s="8">
        <f t="shared" si="373"/>
        <v>0</v>
      </c>
      <c r="N2431" s="8">
        <f t="shared" si="370"/>
        <v>100</v>
      </c>
      <c r="O2431" s="8">
        <f t="shared" si="371"/>
        <v>50</v>
      </c>
      <c r="P2431" s="8">
        <f t="shared" si="372"/>
        <v>100</v>
      </c>
      <c r="Q2431" s="9">
        <f t="shared" si="374"/>
        <v>57.5</v>
      </c>
      <c r="R2431" s="9">
        <f t="shared" si="375"/>
        <v>62.5</v>
      </c>
      <c r="S2431" s="9">
        <f t="shared" si="376"/>
        <v>72.5</v>
      </c>
      <c r="T2431" s="9">
        <f t="shared" si="377"/>
        <v>62.5</v>
      </c>
      <c r="U2431" s="8">
        <f t="shared" si="378"/>
        <v>64.166666666666671</v>
      </c>
      <c r="V2431" s="8">
        <f t="shared" si="379"/>
        <v>63.75</v>
      </c>
    </row>
    <row r="2432" spans="1:22" ht="13.5" x14ac:dyDescent="0.25">
      <c r="A2432" s="3">
        <f>RSI!A2432</f>
        <v>45838</v>
      </c>
      <c r="B2432" s="2">
        <f>RSI!B2432</f>
        <v>7.5865</v>
      </c>
      <c r="C2432" s="2">
        <f>RSI!I2432</f>
        <v>72.89384031259425</v>
      </c>
      <c r="D2432" s="2">
        <f>MACD!E2432</f>
        <v>-0.20592531460932761</v>
      </c>
      <c r="E2432" s="2">
        <f>MACD!F2432</f>
        <v>-6.3563942071414373E-2</v>
      </c>
      <c r="F2432" s="2">
        <f>'Moving Avg'!D2432</f>
        <v>7.5621200000000002</v>
      </c>
      <c r="G2432" s="2">
        <f>'Moving Avg'!F2432</f>
        <v>7.1158249999999992</v>
      </c>
      <c r="H2432" s="2">
        <f>'Moving Avg'!G2432</f>
        <v>7.0164479999999978</v>
      </c>
      <c r="I2432" s="2">
        <f>'Moving Avg'!H2432</f>
        <v>6.7888054999999943</v>
      </c>
      <c r="J2432" s="6" t="str">
        <f>OBV!F2432</f>
        <v>BULLISH</v>
      </c>
      <c r="K2432" s="6" t="str">
        <f>OBV!G2432</f>
        <v>STRONG</v>
      </c>
      <c r="L2432" s="6" t="str">
        <f>OBV!H2432</f>
        <v>CONFIRMED BULLISH</v>
      </c>
      <c r="M2432" s="8">
        <f t="shared" si="373"/>
        <v>0</v>
      </c>
      <c r="N2432" s="8">
        <f t="shared" si="370"/>
        <v>100</v>
      </c>
      <c r="O2432" s="8">
        <f t="shared" si="371"/>
        <v>50</v>
      </c>
      <c r="P2432" s="8">
        <f t="shared" si="372"/>
        <v>100</v>
      </c>
      <c r="Q2432" s="9">
        <f t="shared" si="374"/>
        <v>57.5</v>
      </c>
      <c r="R2432" s="9">
        <f t="shared" si="375"/>
        <v>62.5</v>
      </c>
      <c r="S2432" s="9">
        <f t="shared" si="376"/>
        <v>72.5</v>
      </c>
      <c r="T2432" s="9">
        <f t="shared" si="377"/>
        <v>62.5</v>
      </c>
      <c r="U2432" s="8">
        <f t="shared" si="378"/>
        <v>64.166666666666671</v>
      </c>
      <c r="V2432" s="8">
        <f t="shared" si="379"/>
        <v>63.75</v>
      </c>
    </row>
    <row r="2433" spans="1:22" ht="13.5" x14ac:dyDescent="0.25">
      <c r="A2433" s="3">
        <f>RSI!A2433</f>
        <v>45839</v>
      </c>
      <c r="B2433" s="2">
        <f>RSI!B2433</f>
        <v>7.4927999999999999</v>
      </c>
      <c r="C2433" s="2">
        <f>RSI!I2433</f>
        <v>66.240181226555364</v>
      </c>
      <c r="D2433" s="2">
        <f>MACD!E2433</f>
        <v>-0.25332586678527225</v>
      </c>
      <c r="E2433" s="2">
        <f>MACD!F2433</f>
        <v>-0.10151632701418595</v>
      </c>
      <c r="F2433" s="2">
        <f>'Moving Avg'!D2433</f>
        <v>7.5621200000000002</v>
      </c>
      <c r="G2433" s="2">
        <f>'Moving Avg'!F2433</f>
        <v>7.1406449999999992</v>
      </c>
      <c r="H2433" s="2">
        <f>'Moving Avg'!G2433</f>
        <v>7.0286239999999971</v>
      </c>
      <c r="I2433" s="2">
        <f>'Moving Avg'!H2433</f>
        <v>6.792692499999994</v>
      </c>
      <c r="J2433" s="6" t="str">
        <f>OBV!F2433</f>
        <v>BULLISH</v>
      </c>
      <c r="K2433" s="6" t="str">
        <f>OBV!G2433</f>
        <v>STRONG</v>
      </c>
      <c r="L2433" s="6" t="str">
        <f>OBV!H2433</f>
        <v>NEUTRAL</v>
      </c>
      <c r="M2433" s="8">
        <f t="shared" si="373"/>
        <v>50</v>
      </c>
      <c r="N2433" s="8">
        <f t="shared" si="370"/>
        <v>100</v>
      </c>
      <c r="O2433" s="8">
        <f t="shared" si="371"/>
        <v>50</v>
      </c>
      <c r="P2433" s="8">
        <f t="shared" si="372"/>
        <v>66</v>
      </c>
      <c r="Q2433" s="9">
        <f t="shared" si="374"/>
        <v>69.900000000000006</v>
      </c>
      <c r="R2433" s="9">
        <f t="shared" si="375"/>
        <v>64</v>
      </c>
      <c r="S2433" s="9">
        <f t="shared" si="376"/>
        <v>64.7</v>
      </c>
      <c r="T2433" s="9">
        <f t="shared" si="377"/>
        <v>66.5</v>
      </c>
      <c r="U2433" s="8">
        <f t="shared" si="378"/>
        <v>66.2</v>
      </c>
      <c r="V2433" s="8">
        <f t="shared" si="379"/>
        <v>66.275000000000006</v>
      </c>
    </row>
    <row r="2434" spans="1:22" ht="13.5" x14ac:dyDescent="0.25">
      <c r="A2434" s="3">
        <f>RSI!A2434</f>
        <v>45840</v>
      </c>
      <c r="B2434" s="2">
        <f>RSI!B2434</f>
        <v>7.8673999999999999</v>
      </c>
      <c r="C2434" s="2">
        <f>RSI!I2434</f>
        <v>75.764510092849235</v>
      </c>
      <c r="D2434" s="2">
        <f>MACD!E2434</f>
        <v>-0.32599267129023968</v>
      </c>
      <c r="E2434" s="2">
        <f>MACD!F2434</f>
        <v>-0.1464115958693967</v>
      </c>
      <c r="F2434" s="2">
        <f>'Moving Avg'!D2434</f>
        <v>7.6220599999999994</v>
      </c>
      <c r="G2434" s="2">
        <f>'Moving Avg'!F2434</f>
        <v>7.1804499999999987</v>
      </c>
      <c r="H2434" s="2">
        <f>'Moving Avg'!G2434</f>
        <v>7.0482919999999982</v>
      </c>
      <c r="I2434" s="2">
        <f>'Moving Avg'!H2434</f>
        <v>6.7986864999999943</v>
      </c>
      <c r="J2434" s="6" t="str">
        <f>OBV!F2434</f>
        <v>BULLISH</v>
      </c>
      <c r="K2434" s="6" t="str">
        <f>OBV!G2434</f>
        <v>STRONG</v>
      </c>
      <c r="L2434" s="6" t="str">
        <f>OBV!H2434</f>
        <v>CONFIRMED BULLISH</v>
      </c>
      <c r="M2434" s="8">
        <f t="shared" si="373"/>
        <v>0</v>
      </c>
      <c r="N2434" s="8">
        <f t="shared" ref="N2434:N2497" si="380">IF(E2434-D2434&gt;0.02, 100, IF(E2434-D2434&lt;0,0,45))</f>
        <v>100</v>
      </c>
      <c r="O2434" s="8">
        <f t="shared" ref="O2434:O2497" si="381">IF(F2434-I2434&gt;10,100,IF(F2434-I2434&gt;5,75, IF(F2434-I2434&gt;0,50,0)))</f>
        <v>50</v>
      </c>
      <c r="P2434" s="8">
        <f t="shared" ref="P2434:P2497" si="382">IF(L2434="confirmed bullish", 34, IF(L2434="bullish divergence",17, 0))+IF(J2434="bullish",33,IF(J2434="bearish",0,16.5))+IF(K2434="strong",33,IF(K2434="weak",0,16.5))</f>
        <v>100</v>
      </c>
      <c r="Q2434" s="9">
        <f t="shared" si="374"/>
        <v>57.5</v>
      </c>
      <c r="R2434" s="9">
        <f t="shared" si="375"/>
        <v>62.5</v>
      </c>
      <c r="S2434" s="9">
        <f t="shared" si="376"/>
        <v>72.5</v>
      </c>
      <c r="T2434" s="9">
        <f t="shared" si="377"/>
        <v>62.5</v>
      </c>
      <c r="U2434" s="8">
        <f t="shared" si="378"/>
        <v>64.166666666666671</v>
      </c>
      <c r="V2434" s="8">
        <f t="shared" si="379"/>
        <v>63.75</v>
      </c>
    </row>
    <row r="2435" spans="1:22" ht="13.5" x14ac:dyDescent="0.25">
      <c r="A2435" s="3">
        <f>RSI!A2435</f>
        <v>45841</v>
      </c>
      <c r="B2435" s="2">
        <f>RSI!B2435</f>
        <v>7.7737999999999996</v>
      </c>
      <c r="C2435" s="2">
        <f>RSI!I2435</f>
        <v>70.418682702585627</v>
      </c>
      <c r="D2435" s="2">
        <f>MACD!E2435</f>
        <v>-0.35141204608711973</v>
      </c>
      <c r="E2435" s="2">
        <f>MACD!F2435</f>
        <v>-0.18741168591294133</v>
      </c>
      <c r="F2435" s="2">
        <f>'Moving Avg'!D2435</f>
        <v>7.6614000000000004</v>
      </c>
      <c r="G2435" s="2">
        <f>'Moving Avg'!F2435</f>
        <v>7.2137000000000002</v>
      </c>
      <c r="H2435" s="2">
        <f>'Moving Avg'!G2435</f>
        <v>7.0664619999999987</v>
      </c>
      <c r="I2435" s="2">
        <f>'Moving Avg'!H2435</f>
        <v>6.8043529999999945</v>
      </c>
      <c r="J2435" s="6" t="str">
        <f>OBV!F2435</f>
        <v>BULLISH</v>
      </c>
      <c r="K2435" s="6" t="str">
        <f>OBV!G2435</f>
        <v>STRONG</v>
      </c>
      <c r="L2435" s="6" t="str">
        <f>OBV!H2435</f>
        <v>CONFIRMED BULLISH</v>
      </c>
      <c r="M2435" s="8">
        <f t="shared" ref="M2435:M2498" si="383">IF(C2435&lt;30,100, IF(C2435&gt;70, 0, 50))</f>
        <v>0</v>
      </c>
      <c r="N2435" s="8">
        <f t="shared" si="380"/>
        <v>100</v>
      </c>
      <c r="O2435" s="8">
        <f t="shared" si="381"/>
        <v>50</v>
      </c>
      <c r="P2435" s="8">
        <f t="shared" si="382"/>
        <v>100</v>
      </c>
      <c r="Q2435" s="9">
        <f t="shared" ref="Q2435:Q2498" si="384">0.35*M2435+N2435*0.35+O2435*0.15+P2435*0.15</f>
        <v>57.5</v>
      </c>
      <c r="R2435" s="9">
        <f t="shared" ref="R2435:R2498" si="385">M2435*0.2+N2435*0.2+O2435*0.35+P2435*0.25</f>
        <v>62.5</v>
      </c>
      <c r="S2435" s="9">
        <f t="shared" ref="S2435:S2498" si="386">M2435*0.15+N2435*0.15+O2435*0.25+P2435*0.45</f>
        <v>72.5</v>
      </c>
      <c r="T2435" s="9">
        <f t="shared" ref="T2435:T2498" si="387">0.25*SUM(M2435:P2435)</f>
        <v>62.5</v>
      </c>
      <c r="U2435" s="8">
        <f t="shared" ref="U2435:U2498" si="388">SUM(Q2435:S2435)/3</f>
        <v>64.166666666666671</v>
      </c>
      <c r="V2435" s="8">
        <f t="shared" ref="V2435:V2498" si="389">SUM(Q2435:T2435)/4</f>
        <v>63.75</v>
      </c>
    </row>
    <row r="2436" spans="1:22" ht="13.5" x14ac:dyDescent="0.25">
      <c r="A2436" s="3">
        <f>RSI!A2436</f>
        <v>45842</v>
      </c>
      <c r="B2436" s="2">
        <f>RSI!B2436</f>
        <v>7.7270000000000003</v>
      </c>
      <c r="C2436" s="2">
        <f>RSI!I2436</f>
        <v>67.841191068704703</v>
      </c>
      <c r="D2436" s="2">
        <f>MACD!E2436</f>
        <v>-0.35531597738282805</v>
      </c>
      <c r="E2436" s="2">
        <f>MACD!F2436</f>
        <v>-0.22099254420691869</v>
      </c>
      <c r="F2436" s="2">
        <f>'Moving Avg'!D2436</f>
        <v>7.6895000000000007</v>
      </c>
      <c r="G2436" s="2">
        <f>'Moving Avg'!F2436</f>
        <v>7.2535100000000003</v>
      </c>
      <c r="H2436" s="2">
        <f>'Moving Avg'!G2436</f>
        <v>7.0829479999999982</v>
      </c>
      <c r="I2436" s="2">
        <f>'Moving Avg'!H2436</f>
        <v>6.8099729999999941</v>
      </c>
      <c r="J2436" s="6" t="str">
        <f>OBV!F2436</f>
        <v>BULLISH</v>
      </c>
      <c r="K2436" s="6" t="str">
        <f>OBV!G2436</f>
        <v>STRONG</v>
      </c>
      <c r="L2436" s="6" t="str">
        <f>OBV!H2436</f>
        <v>CONFIRMED BULLISH</v>
      </c>
      <c r="M2436" s="8">
        <f t="shared" si="383"/>
        <v>50</v>
      </c>
      <c r="N2436" s="8">
        <f t="shared" si="380"/>
        <v>100</v>
      </c>
      <c r="O2436" s="8">
        <f t="shared" si="381"/>
        <v>50</v>
      </c>
      <c r="P2436" s="8">
        <f t="shared" si="382"/>
        <v>100</v>
      </c>
      <c r="Q2436" s="9">
        <f t="shared" si="384"/>
        <v>75</v>
      </c>
      <c r="R2436" s="9">
        <f t="shared" si="385"/>
        <v>72.5</v>
      </c>
      <c r="S2436" s="9">
        <f t="shared" si="386"/>
        <v>80</v>
      </c>
      <c r="T2436" s="9">
        <f t="shared" si="387"/>
        <v>75</v>
      </c>
      <c r="U2436" s="8">
        <f t="shared" si="388"/>
        <v>75.833333333333329</v>
      </c>
      <c r="V2436" s="8">
        <f t="shared" si="389"/>
        <v>75.625</v>
      </c>
    </row>
    <row r="2437" spans="1:22" ht="13.5" x14ac:dyDescent="0.25">
      <c r="A2437" s="3">
        <f>RSI!A2437</f>
        <v>45845</v>
      </c>
      <c r="B2437" s="2">
        <f>RSI!B2437</f>
        <v>7.7176</v>
      </c>
      <c r="C2437" s="2">
        <f>RSI!I2437</f>
        <v>67.308292413359467</v>
      </c>
      <c r="D2437" s="2">
        <f>MACD!E2437</f>
        <v>-0.36056702352752534</v>
      </c>
      <c r="E2437" s="2">
        <f>MACD!F2437</f>
        <v>-0.24890744007104004</v>
      </c>
      <c r="F2437" s="2">
        <f>'Moving Avg'!D2437</f>
        <v>7.7157200000000001</v>
      </c>
      <c r="G2437" s="2">
        <f>'Moving Avg'!F2437</f>
        <v>7.2905050000000013</v>
      </c>
      <c r="H2437" s="2">
        <f>'Moving Avg'!G2437</f>
        <v>7.0996199999999989</v>
      </c>
      <c r="I2437" s="2">
        <f>'Moving Avg'!H2437</f>
        <v>6.8153114999999946</v>
      </c>
      <c r="J2437" s="6" t="str">
        <f>OBV!F2437</f>
        <v>BULLISH</v>
      </c>
      <c r="K2437" s="6" t="str">
        <f>OBV!G2437</f>
        <v>STRONG</v>
      </c>
      <c r="L2437" s="6" t="str">
        <f>OBV!H2437</f>
        <v>CONFIRMED BULLISH</v>
      </c>
      <c r="M2437" s="8">
        <f t="shared" si="383"/>
        <v>50</v>
      </c>
      <c r="N2437" s="8">
        <f t="shared" si="380"/>
        <v>100</v>
      </c>
      <c r="O2437" s="8">
        <f t="shared" si="381"/>
        <v>50</v>
      </c>
      <c r="P2437" s="8">
        <f t="shared" si="382"/>
        <v>100</v>
      </c>
      <c r="Q2437" s="9">
        <f t="shared" si="384"/>
        <v>75</v>
      </c>
      <c r="R2437" s="9">
        <f t="shared" si="385"/>
        <v>72.5</v>
      </c>
      <c r="S2437" s="9">
        <f t="shared" si="386"/>
        <v>80</v>
      </c>
      <c r="T2437" s="9">
        <f t="shared" si="387"/>
        <v>75</v>
      </c>
      <c r="U2437" s="8">
        <f t="shared" si="388"/>
        <v>75.833333333333329</v>
      </c>
      <c r="V2437" s="8">
        <f t="shared" si="389"/>
        <v>75.625</v>
      </c>
    </row>
    <row r="2438" spans="1:22" ht="13.5" x14ac:dyDescent="0.25">
      <c r="A2438" s="3">
        <f>RSI!A2438</f>
        <v>45846</v>
      </c>
      <c r="B2438" s="2">
        <f>RSI!B2438</f>
        <v>7.6333000000000002</v>
      </c>
      <c r="C2438" s="2">
        <f>RSI!I2438</f>
        <v>62.562084336399295</v>
      </c>
      <c r="D2438" s="2">
        <f>MACD!E2438</f>
        <v>-0.30352762066621963</v>
      </c>
      <c r="E2438" s="2">
        <f>MACD!F2438</f>
        <v>-0.25983147619007596</v>
      </c>
      <c r="F2438" s="2">
        <f>'Moving Avg'!D2438</f>
        <v>7.7438200000000013</v>
      </c>
      <c r="G2438" s="2">
        <f>'Moving Avg'!F2438</f>
        <v>7.3242250000000002</v>
      </c>
      <c r="H2438" s="2">
        <f>'Moving Avg'!G2438</f>
        <v>7.1170399999999985</v>
      </c>
      <c r="I2438" s="2">
        <f>'Moving Avg'!H2438</f>
        <v>6.8200879999999939</v>
      </c>
      <c r="J2438" s="6" t="str">
        <f>OBV!F2438</f>
        <v>BULLISH</v>
      </c>
      <c r="K2438" s="6" t="str">
        <f>OBV!G2438</f>
        <v>STRONG</v>
      </c>
      <c r="L2438" s="6" t="str">
        <f>OBV!H2438</f>
        <v>CONFIRMED BULLISH</v>
      </c>
      <c r="M2438" s="8">
        <f t="shared" si="383"/>
        <v>50</v>
      </c>
      <c r="N2438" s="8">
        <f t="shared" si="380"/>
        <v>100</v>
      </c>
      <c r="O2438" s="8">
        <f t="shared" si="381"/>
        <v>50</v>
      </c>
      <c r="P2438" s="8">
        <f t="shared" si="382"/>
        <v>100</v>
      </c>
      <c r="Q2438" s="9">
        <f t="shared" si="384"/>
        <v>75</v>
      </c>
      <c r="R2438" s="9">
        <f t="shared" si="385"/>
        <v>72.5</v>
      </c>
      <c r="S2438" s="9">
        <f t="shared" si="386"/>
        <v>80</v>
      </c>
      <c r="T2438" s="9">
        <f t="shared" si="387"/>
        <v>75</v>
      </c>
      <c r="U2438" s="8">
        <f t="shared" si="388"/>
        <v>75.833333333333329</v>
      </c>
      <c r="V2438" s="8">
        <f t="shared" si="389"/>
        <v>75.625</v>
      </c>
    </row>
    <row r="2439" spans="1:22" ht="13.5" x14ac:dyDescent="0.25">
      <c r="A2439" s="3">
        <f>RSI!A2439</f>
        <v>45847</v>
      </c>
      <c r="B2439" s="2">
        <f>RSI!B2439</f>
        <v>7.6801000000000004</v>
      </c>
      <c r="C2439" s="2">
        <f>RSI!I2439</f>
        <v>64.076549231463929</v>
      </c>
      <c r="D2439" s="2">
        <f>MACD!E2439</f>
        <v>-0.24892435494107978</v>
      </c>
      <c r="E2439" s="2">
        <f>MACD!F2439</f>
        <v>-0.25765005194027674</v>
      </c>
      <c r="F2439" s="2">
        <f>'Moving Avg'!D2439</f>
        <v>7.706360000000001</v>
      </c>
      <c r="G2439" s="2">
        <f>'Moving Avg'!F2439</f>
        <v>7.3616900000000003</v>
      </c>
      <c r="H2439" s="2">
        <f>'Moving Avg'!G2439</f>
        <v>7.1368959999999984</v>
      </c>
      <c r="I2439" s="2">
        <f>'Moving Avg'!H2439</f>
        <v>6.8251924999999938</v>
      </c>
      <c r="J2439" s="6" t="str">
        <f>OBV!F2439</f>
        <v>BEARISH</v>
      </c>
      <c r="K2439" s="6" t="str">
        <f>OBV!G2439</f>
        <v>WEAK</v>
      </c>
      <c r="L2439" s="6" t="str">
        <f>OBV!H2439</f>
        <v>CONFIRMED BEARISH</v>
      </c>
      <c r="M2439" s="8">
        <f t="shared" si="383"/>
        <v>50</v>
      </c>
      <c r="N2439" s="8">
        <f t="shared" si="380"/>
        <v>0</v>
      </c>
      <c r="O2439" s="8">
        <f t="shared" si="381"/>
        <v>50</v>
      </c>
      <c r="P2439" s="8">
        <f t="shared" si="382"/>
        <v>0</v>
      </c>
      <c r="Q2439" s="9">
        <f t="shared" si="384"/>
        <v>25</v>
      </c>
      <c r="R2439" s="9">
        <f t="shared" si="385"/>
        <v>27.5</v>
      </c>
      <c r="S2439" s="9">
        <f t="shared" si="386"/>
        <v>20</v>
      </c>
      <c r="T2439" s="9">
        <f t="shared" si="387"/>
        <v>25</v>
      </c>
      <c r="U2439" s="8">
        <f t="shared" si="388"/>
        <v>24.166666666666668</v>
      </c>
      <c r="V2439" s="8">
        <f t="shared" si="389"/>
        <v>24.375</v>
      </c>
    </row>
    <row r="2440" spans="1:22" ht="13.5" x14ac:dyDescent="0.25">
      <c r="A2440" s="3">
        <f>RSI!A2440</f>
        <v>45848</v>
      </c>
      <c r="B2440" s="2">
        <f>RSI!B2440</f>
        <v>7.8018999999999998</v>
      </c>
      <c r="C2440" s="2">
        <f>RSI!I2440</f>
        <v>67.734758819623252</v>
      </c>
      <c r="D2440" s="2">
        <f>MACD!E2440</f>
        <v>-0.21216425381806658</v>
      </c>
      <c r="E2440" s="2">
        <f>MACD!F2440</f>
        <v>-0.24855289231583472</v>
      </c>
      <c r="F2440" s="2">
        <f>'Moving Avg'!D2440</f>
        <v>7.7119799999999996</v>
      </c>
      <c r="G2440" s="2">
        <f>'Moving Avg'!F2440</f>
        <v>7.4052450000000007</v>
      </c>
      <c r="H2440" s="2">
        <f>'Moving Avg'!G2440</f>
        <v>7.1584379999999976</v>
      </c>
      <c r="I2440" s="2">
        <f>'Moving Avg'!H2440</f>
        <v>6.8308589999999931</v>
      </c>
      <c r="J2440" s="6" t="str">
        <f>OBV!F2440</f>
        <v>BEARISH</v>
      </c>
      <c r="K2440" s="6" t="str">
        <f>OBV!G2440</f>
        <v>WEAK</v>
      </c>
      <c r="L2440" s="6" t="str">
        <f>OBV!H2440</f>
        <v>BEARISH DIVERGENCE</v>
      </c>
      <c r="M2440" s="8">
        <f t="shared" si="383"/>
        <v>50</v>
      </c>
      <c r="N2440" s="8">
        <f t="shared" si="380"/>
        <v>0</v>
      </c>
      <c r="O2440" s="8">
        <f t="shared" si="381"/>
        <v>50</v>
      </c>
      <c r="P2440" s="8">
        <f t="shared" si="382"/>
        <v>0</v>
      </c>
      <c r="Q2440" s="9">
        <f t="shared" si="384"/>
        <v>25</v>
      </c>
      <c r="R2440" s="9">
        <f t="shared" si="385"/>
        <v>27.5</v>
      </c>
      <c r="S2440" s="9">
        <f t="shared" si="386"/>
        <v>20</v>
      </c>
      <c r="T2440" s="9">
        <f t="shared" si="387"/>
        <v>25</v>
      </c>
      <c r="U2440" s="8">
        <f t="shared" si="388"/>
        <v>24.166666666666668</v>
      </c>
      <c r="V2440" s="8">
        <f t="shared" si="389"/>
        <v>24.375</v>
      </c>
    </row>
    <row r="2441" spans="1:22" ht="13.5" x14ac:dyDescent="0.25">
      <c r="A2441" s="3">
        <f>RSI!A2441</f>
        <v>45849</v>
      </c>
      <c r="B2441" s="2">
        <f>RSI!B2441</f>
        <v>8.0078999999999994</v>
      </c>
      <c r="C2441" s="2">
        <f>RSI!I2441</f>
        <v>72.782954007017821</v>
      </c>
      <c r="D2441" s="2">
        <f>MACD!E2441</f>
        <v>-0.19732070731065665</v>
      </c>
      <c r="E2441" s="2">
        <f>MACD!F2441</f>
        <v>-0.23830645531479913</v>
      </c>
      <c r="F2441" s="2">
        <f>'Moving Avg'!D2441</f>
        <v>7.76816</v>
      </c>
      <c r="G2441" s="2">
        <f>'Moving Avg'!F2441</f>
        <v>7.4595650000000004</v>
      </c>
      <c r="H2441" s="2">
        <f>'Moving Avg'!G2441</f>
        <v>7.1842879999999987</v>
      </c>
      <c r="I2441" s="2">
        <f>'Moving Avg'!H2441</f>
        <v>6.837695999999994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  <c r="M2441" s="8">
        <f t="shared" si="383"/>
        <v>0</v>
      </c>
      <c r="N2441" s="8">
        <f t="shared" si="380"/>
        <v>0</v>
      </c>
      <c r="O2441" s="8">
        <f t="shared" si="381"/>
        <v>50</v>
      </c>
      <c r="P2441" s="8">
        <f t="shared" si="382"/>
        <v>83.5</v>
      </c>
      <c r="Q2441" s="9">
        <f t="shared" si="384"/>
        <v>20.024999999999999</v>
      </c>
      <c r="R2441" s="9">
        <f t="shared" si="385"/>
        <v>38.375</v>
      </c>
      <c r="S2441" s="9">
        <f t="shared" si="386"/>
        <v>50.075000000000003</v>
      </c>
      <c r="T2441" s="9">
        <f t="shared" si="387"/>
        <v>33.375</v>
      </c>
      <c r="U2441" s="8">
        <f t="shared" si="388"/>
        <v>36.158333333333331</v>
      </c>
      <c r="V2441" s="8">
        <f t="shared" si="389"/>
        <v>35.462499999999999</v>
      </c>
    </row>
    <row r="2442" spans="1:22" ht="13.5" x14ac:dyDescent="0.25">
      <c r="A2442" s="3">
        <f>RSI!A2442</f>
        <v>45852</v>
      </c>
      <c r="B2442" s="2">
        <f>RSI!B2442</f>
        <v>7.9611000000000001</v>
      </c>
      <c r="C2442" s="2">
        <f>RSI!I2442</f>
        <v>70.099587461905372</v>
      </c>
      <c r="D2442" s="2">
        <f>MACD!E2442</f>
        <v>-0.18477809158763492</v>
      </c>
      <c r="E2442" s="2">
        <f>MACD!F2442</f>
        <v>-0.22760078256936628</v>
      </c>
      <c r="F2442" s="2">
        <f>'Moving Avg'!D2442</f>
        <v>7.8168600000000001</v>
      </c>
      <c r="G2442" s="2">
        <f>'Moving Avg'!F2442</f>
        <v>7.5157600000000002</v>
      </c>
      <c r="H2442" s="2">
        <f>'Moving Avg'!G2442</f>
        <v>7.2071419999999975</v>
      </c>
      <c r="I2442" s="2">
        <f>'Moving Avg'!H2442</f>
        <v>6.8438774999999943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  <c r="M2442" s="8">
        <f t="shared" si="383"/>
        <v>0</v>
      </c>
      <c r="N2442" s="8">
        <f t="shared" si="380"/>
        <v>0</v>
      </c>
      <c r="O2442" s="8">
        <f t="shared" si="381"/>
        <v>50</v>
      </c>
      <c r="P2442" s="8">
        <f t="shared" si="382"/>
        <v>100</v>
      </c>
      <c r="Q2442" s="9">
        <f t="shared" si="384"/>
        <v>22.5</v>
      </c>
      <c r="R2442" s="9">
        <f t="shared" si="385"/>
        <v>42.5</v>
      </c>
      <c r="S2442" s="9">
        <f t="shared" si="386"/>
        <v>57.5</v>
      </c>
      <c r="T2442" s="9">
        <f t="shared" si="387"/>
        <v>37.5</v>
      </c>
      <c r="U2442" s="8">
        <f t="shared" si="388"/>
        <v>40.833333333333336</v>
      </c>
      <c r="V2442" s="8">
        <f t="shared" si="389"/>
        <v>40</v>
      </c>
    </row>
    <row r="2443" spans="1:22" ht="13.5" x14ac:dyDescent="0.25">
      <c r="A2443" s="3">
        <f>RSI!A2443</f>
        <v>45853</v>
      </c>
      <c r="B2443" s="2">
        <f>RSI!B2443</f>
        <v>7.9611000000000001</v>
      </c>
      <c r="C2443" s="2">
        <f>RSI!I2443</f>
        <v>70.099587461905372</v>
      </c>
      <c r="D2443" s="2">
        <f>MACD!E2443</f>
        <v>-0.19152985315407012</v>
      </c>
      <c r="E2443" s="2">
        <f>MACD!F2443</f>
        <v>-0.22038659668630706</v>
      </c>
      <c r="F2443" s="2">
        <f>'Moving Avg'!D2443</f>
        <v>7.8824200000000006</v>
      </c>
      <c r="G2443" s="2">
        <f>'Moving Avg'!F2443</f>
        <v>7.5733599999999992</v>
      </c>
      <c r="H2443" s="2">
        <f>'Moving Avg'!G2443</f>
        <v>7.2320559999999974</v>
      </c>
      <c r="I2443" s="2">
        <f>'Moving Avg'!H2443</f>
        <v>6.8500589999999946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  <c r="M2443" s="8">
        <f t="shared" si="383"/>
        <v>0</v>
      </c>
      <c r="N2443" s="8">
        <f t="shared" si="380"/>
        <v>0</v>
      </c>
      <c r="O2443" s="8">
        <f t="shared" si="381"/>
        <v>50</v>
      </c>
      <c r="P2443" s="8">
        <f t="shared" si="382"/>
        <v>100</v>
      </c>
      <c r="Q2443" s="9">
        <f t="shared" si="384"/>
        <v>22.5</v>
      </c>
      <c r="R2443" s="9">
        <f t="shared" si="385"/>
        <v>42.5</v>
      </c>
      <c r="S2443" s="9">
        <f t="shared" si="386"/>
        <v>57.5</v>
      </c>
      <c r="T2443" s="9">
        <f t="shared" si="387"/>
        <v>37.5</v>
      </c>
      <c r="U2443" s="8">
        <f t="shared" si="388"/>
        <v>40.833333333333336</v>
      </c>
      <c r="V2443" s="8">
        <f t="shared" si="389"/>
        <v>40</v>
      </c>
    </row>
    <row r="2444" spans="1:22" ht="13.5" x14ac:dyDescent="0.25">
      <c r="A2444" s="3">
        <f>RSI!A2444</f>
        <v>45854</v>
      </c>
      <c r="B2444" s="2">
        <f>RSI!B2444</f>
        <v>7.9516999999999998</v>
      </c>
      <c r="C2444" s="2">
        <f>RSI!I2444</f>
        <v>69.502685133085834</v>
      </c>
      <c r="D2444" s="2">
        <f>MACD!E2444</f>
        <v>-0.14164670505764043</v>
      </c>
      <c r="E2444" s="2">
        <f>MACD!F2444</f>
        <v>-0.20463861836057376</v>
      </c>
      <c r="F2444" s="2">
        <f>'Moving Avg'!D2444</f>
        <v>7.9367400000000004</v>
      </c>
      <c r="G2444" s="2">
        <f>'Moving Avg'!F2444</f>
        <v>7.6314249999999983</v>
      </c>
      <c r="H2444" s="2">
        <f>'Moving Avg'!G2444</f>
        <v>7.2549079999999995</v>
      </c>
      <c r="I2444" s="2">
        <f>'Moving Avg'!H2444</f>
        <v>6.8561934999999945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  <c r="M2444" s="8">
        <f t="shared" si="383"/>
        <v>50</v>
      </c>
      <c r="N2444" s="8">
        <f t="shared" si="380"/>
        <v>0</v>
      </c>
      <c r="O2444" s="8">
        <f t="shared" si="381"/>
        <v>50</v>
      </c>
      <c r="P2444" s="8">
        <f t="shared" si="382"/>
        <v>100</v>
      </c>
      <c r="Q2444" s="9">
        <f t="shared" si="384"/>
        <v>40</v>
      </c>
      <c r="R2444" s="9">
        <f t="shared" si="385"/>
        <v>52.5</v>
      </c>
      <c r="S2444" s="9">
        <f t="shared" si="386"/>
        <v>65</v>
      </c>
      <c r="T2444" s="9">
        <f t="shared" si="387"/>
        <v>50</v>
      </c>
      <c r="U2444" s="8">
        <f t="shared" si="388"/>
        <v>52.5</v>
      </c>
      <c r="V2444" s="8">
        <f t="shared" si="389"/>
        <v>51.875</v>
      </c>
    </row>
    <row r="2445" spans="1:22" ht="13.5" x14ac:dyDescent="0.25">
      <c r="A2445" s="3">
        <f>RSI!A2445</f>
        <v>45855</v>
      </c>
      <c r="B2445" s="2">
        <f>RSI!B2445</f>
        <v>7.8205999999999998</v>
      </c>
      <c r="C2445" s="2">
        <f>RSI!I2445</f>
        <v>61.621691960242238</v>
      </c>
      <c r="D2445" s="2">
        <f>MACD!E2445</f>
        <v>-0.10659983170508003</v>
      </c>
      <c r="E2445" s="2">
        <f>MACD!F2445</f>
        <v>-0.18503086102947502</v>
      </c>
      <c r="F2445" s="2">
        <f>'Moving Avg'!D2445</f>
        <v>7.9404799999999991</v>
      </c>
      <c r="G2445" s="2">
        <f>'Moving Avg'!F2445</f>
        <v>7.6721649999999997</v>
      </c>
      <c r="H2445" s="2">
        <f>'Moving Avg'!G2445</f>
        <v>7.2717659999999986</v>
      </c>
      <c r="I2445" s="2">
        <f>'Moving Avg'!H2445</f>
        <v>6.861719499999996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3"/>
        <v>50</v>
      </c>
      <c r="N2445" s="8">
        <f t="shared" si="380"/>
        <v>0</v>
      </c>
      <c r="O2445" s="8">
        <f t="shared" si="381"/>
        <v>50</v>
      </c>
      <c r="P2445" s="8">
        <f t="shared" si="382"/>
        <v>83.5</v>
      </c>
      <c r="Q2445" s="9">
        <f t="shared" si="384"/>
        <v>37.524999999999999</v>
      </c>
      <c r="R2445" s="9">
        <f t="shared" si="385"/>
        <v>48.375</v>
      </c>
      <c r="S2445" s="9">
        <f t="shared" si="386"/>
        <v>57.575000000000003</v>
      </c>
      <c r="T2445" s="9">
        <f t="shared" si="387"/>
        <v>45.875</v>
      </c>
      <c r="U2445" s="8">
        <f t="shared" si="388"/>
        <v>47.82500000000001</v>
      </c>
      <c r="V2445" s="8">
        <f t="shared" si="389"/>
        <v>47.337500000000006</v>
      </c>
    </row>
    <row r="2446" spans="1:22" ht="13.5" x14ac:dyDescent="0.25">
      <c r="A2446" s="3">
        <f>RSI!A2446</f>
        <v>45856</v>
      </c>
      <c r="B2446" s="2">
        <f>RSI!B2446</f>
        <v>7.8673999999999999</v>
      </c>
      <c r="C2446" s="2">
        <f>RSI!I2446</f>
        <v>63.224798103911624</v>
      </c>
      <c r="D2446" s="2">
        <f>MACD!E2446</f>
        <v>-8.9126642249881982E-2</v>
      </c>
      <c r="E2446" s="2">
        <f>MACD!F2446</f>
        <v>-0.16585001727355642</v>
      </c>
      <c r="F2446" s="2">
        <f>'Moving Avg'!D2446</f>
        <v>7.9123799999999989</v>
      </c>
      <c r="G2446" s="2">
        <f>'Moving Avg'!F2446</f>
        <v>7.7096250000000008</v>
      </c>
      <c r="H2446" s="2">
        <f>'Moving Avg'!G2446</f>
        <v>7.2813179999999988</v>
      </c>
      <c r="I2446" s="2">
        <f>'Moving Avg'!H2446</f>
        <v>6.866917499999996</v>
      </c>
      <c r="J2446" s="6" t="str">
        <f>OBV!F2446</f>
        <v>BEARISH</v>
      </c>
      <c r="K2446" s="6" t="str">
        <f>OBV!G2446</f>
        <v>WEAK</v>
      </c>
      <c r="L2446" s="6" t="str">
        <f>OBV!H2446</f>
        <v>CONFIRMED BEARISH</v>
      </c>
      <c r="M2446" s="8">
        <f t="shared" si="383"/>
        <v>50</v>
      </c>
      <c r="N2446" s="8">
        <f t="shared" si="380"/>
        <v>0</v>
      </c>
      <c r="O2446" s="8">
        <f t="shared" si="381"/>
        <v>50</v>
      </c>
      <c r="P2446" s="8">
        <f t="shared" si="382"/>
        <v>0</v>
      </c>
      <c r="Q2446" s="9">
        <f t="shared" si="384"/>
        <v>25</v>
      </c>
      <c r="R2446" s="9">
        <f t="shared" si="385"/>
        <v>27.5</v>
      </c>
      <c r="S2446" s="9">
        <f t="shared" si="386"/>
        <v>20</v>
      </c>
      <c r="T2446" s="9">
        <f t="shared" si="387"/>
        <v>25</v>
      </c>
      <c r="U2446" s="8">
        <f t="shared" si="388"/>
        <v>24.166666666666668</v>
      </c>
      <c r="V2446" s="8">
        <f t="shared" si="389"/>
        <v>24.375</v>
      </c>
    </row>
    <row r="2447" spans="1:22" ht="13.5" x14ac:dyDescent="0.25">
      <c r="A2447" s="3">
        <f>RSI!A2447</f>
        <v>45859</v>
      </c>
      <c r="B2447" s="2">
        <f>RSI!B2447</f>
        <v>8.0548000000000002</v>
      </c>
      <c r="C2447" s="2">
        <f>RSI!I2447</f>
        <v>68.837994863229085</v>
      </c>
      <c r="D2447" s="2">
        <f>MACD!E2447</f>
        <v>-9.1348768548518144E-2</v>
      </c>
      <c r="E2447" s="2">
        <f>MACD!F2447</f>
        <v>-0.15094976752854877</v>
      </c>
      <c r="F2447" s="2">
        <f>'Moving Avg'!D2447</f>
        <v>7.9311199999999999</v>
      </c>
      <c r="G2447" s="2">
        <f>'Moving Avg'!F2447</f>
        <v>7.7564550000000008</v>
      </c>
      <c r="H2447" s="2">
        <f>'Moving Avg'!G2447</f>
        <v>7.2981779999999992</v>
      </c>
      <c r="I2447" s="2">
        <f>'Moving Avg'!H2447</f>
        <v>6.8730524999999965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3"/>
        <v>50</v>
      </c>
      <c r="N2447" s="8">
        <f t="shared" si="380"/>
        <v>0</v>
      </c>
      <c r="O2447" s="8">
        <f t="shared" si="381"/>
        <v>50</v>
      </c>
      <c r="P2447" s="8">
        <f t="shared" si="382"/>
        <v>83.5</v>
      </c>
      <c r="Q2447" s="9">
        <f t="shared" si="384"/>
        <v>37.524999999999999</v>
      </c>
      <c r="R2447" s="9">
        <f t="shared" si="385"/>
        <v>48.375</v>
      </c>
      <c r="S2447" s="9">
        <f t="shared" si="386"/>
        <v>57.575000000000003</v>
      </c>
      <c r="T2447" s="9">
        <f t="shared" si="387"/>
        <v>45.875</v>
      </c>
      <c r="U2447" s="8">
        <f t="shared" si="388"/>
        <v>47.82500000000001</v>
      </c>
      <c r="V2447" s="8">
        <f t="shared" si="389"/>
        <v>47.337500000000006</v>
      </c>
    </row>
    <row r="2448" spans="1:22" ht="13.5" x14ac:dyDescent="0.25">
      <c r="A2448" s="3">
        <f>RSI!A2448</f>
        <v>45860</v>
      </c>
      <c r="B2448" s="2">
        <f>RSI!B2448</f>
        <v>8.1952999999999996</v>
      </c>
      <c r="C2448" s="2">
        <f>RSI!I2448</f>
        <v>72.257002030941436</v>
      </c>
      <c r="D2448" s="2">
        <f>MACD!E2448</f>
        <v>-0.11926811230330525</v>
      </c>
      <c r="E2448" s="2">
        <f>MACD!F2448</f>
        <v>-0.14461343648350009</v>
      </c>
      <c r="F2448" s="2">
        <f>'Moving Avg'!D2448</f>
        <v>7.9779599999999986</v>
      </c>
      <c r="G2448" s="2">
        <f>'Moving Avg'!F2448</f>
        <v>7.7915800000000006</v>
      </c>
      <c r="H2448" s="2">
        <f>'Moving Avg'!G2448</f>
        <v>7.3264639999999988</v>
      </c>
      <c r="I2448" s="2">
        <f>'Moving Avg'!H2448</f>
        <v>6.8805454999999949</v>
      </c>
      <c r="J2448" s="6" t="str">
        <f>OBV!F2448</f>
        <v>BULLISH</v>
      </c>
      <c r="K2448" s="6" t="str">
        <f>OBV!G2448</f>
        <v>STRONG</v>
      </c>
      <c r="L2448" s="6" t="str">
        <f>OBV!H2448</f>
        <v>CONFIRMED BULLISH</v>
      </c>
      <c r="M2448" s="8">
        <f t="shared" si="383"/>
        <v>0</v>
      </c>
      <c r="N2448" s="8">
        <f t="shared" si="380"/>
        <v>0</v>
      </c>
      <c r="O2448" s="8">
        <f t="shared" si="381"/>
        <v>50</v>
      </c>
      <c r="P2448" s="8">
        <f t="shared" si="382"/>
        <v>100</v>
      </c>
      <c r="Q2448" s="9">
        <f t="shared" si="384"/>
        <v>22.5</v>
      </c>
      <c r="R2448" s="9">
        <f t="shared" si="385"/>
        <v>42.5</v>
      </c>
      <c r="S2448" s="9">
        <f t="shared" si="386"/>
        <v>57.5</v>
      </c>
      <c r="T2448" s="9">
        <f t="shared" si="387"/>
        <v>37.5</v>
      </c>
      <c r="U2448" s="8">
        <f t="shared" si="388"/>
        <v>40.833333333333336</v>
      </c>
      <c r="V2448" s="8">
        <f t="shared" si="389"/>
        <v>40</v>
      </c>
    </row>
    <row r="2449" spans="1:22" ht="13.5" x14ac:dyDescent="0.25">
      <c r="A2449" s="3">
        <f>RSI!A2449</f>
        <v>45861</v>
      </c>
      <c r="B2449" s="2">
        <f>RSI!B2449</f>
        <v>8.2233000000000001</v>
      </c>
      <c r="C2449" s="2">
        <f>RSI!I2449</f>
        <v>72.895245651400344</v>
      </c>
      <c r="D2449" s="2">
        <f>MACD!E2449</f>
        <v>-0.14106169373736144</v>
      </c>
      <c r="E2449" s="2">
        <f>MACD!F2449</f>
        <v>-0.14390308793427237</v>
      </c>
      <c r="F2449" s="2">
        <f>'Moving Avg'!D2449</f>
        <v>8.0322800000000001</v>
      </c>
      <c r="G2449" s="2">
        <f>'Moving Avg'!F2449</f>
        <v>7.8243600000000004</v>
      </c>
      <c r="H2449" s="2">
        <f>'Moving Avg'!G2449</f>
        <v>7.3543739999999991</v>
      </c>
      <c r="I2449" s="2">
        <f>'Moving Avg'!H2449</f>
        <v>6.8877099999999958</v>
      </c>
      <c r="J2449" s="6" t="str">
        <f>OBV!F2449</f>
        <v>BULLISH</v>
      </c>
      <c r="K2449" s="6" t="str">
        <f>OBV!G2449</f>
        <v>STRONG</v>
      </c>
      <c r="L2449" s="6" t="str">
        <f>OBV!H2449</f>
        <v>CONFIRMED BULLISH</v>
      </c>
      <c r="M2449" s="8">
        <f t="shared" si="383"/>
        <v>0</v>
      </c>
      <c r="N2449" s="8">
        <f t="shared" si="380"/>
        <v>0</v>
      </c>
      <c r="O2449" s="8">
        <f t="shared" si="381"/>
        <v>50</v>
      </c>
      <c r="P2449" s="8">
        <f t="shared" si="382"/>
        <v>100</v>
      </c>
      <c r="Q2449" s="9">
        <f t="shared" si="384"/>
        <v>22.5</v>
      </c>
      <c r="R2449" s="9">
        <f t="shared" si="385"/>
        <v>42.5</v>
      </c>
      <c r="S2449" s="9">
        <f t="shared" si="386"/>
        <v>57.5</v>
      </c>
      <c r="T2449" s="9">
        <f t="shared" si="387"/>
        <v>37.5</v>
      </c>
      <c r="U2449" s="8">
        <f t="shared" si="388"/>
        <v>40.833333333333336</v>
      </c>
      <c r="V2449" s="8">
        <f t="shared" si="389"/>
        <v>40</v>
      </c>
    </row>
    <row r="2450" spans="1:22" ht="13.5" x14ac:dyDescent="0.25">
      <c r="A2450" s="3">
        <f>RSI!A2450</f>
        <v>45862</v>
      </c>
      <c r="B2450" s="2">
        <f>RSI!B2450</f>
        <v>8.6636000000000006</v>
      </c>
      <c r="C2450" s="2">
        <f>RSI!I2450</f>
        <v>80.494431205178827</v>
      </c>
      <c r="D2450" s="2">
        <f>MACD!E2450</f>
        <v>-0.17659556302344726</v>
      </c>
      <c r="E2450" s="2">
        <f>MACD!F2450</f>
        <v>-0.15044158295210736</v>
      </c>
      <c r="F2450" s="2">
        <f>'Moving Avg'!D2450</f>
        <v>8.2008800000000015</v>
      </c>
      <c r="G2450" s="2">
        <f>'Moving Avg'!F2450</f>
        <v>7.8786849999999999</v>
      </c>
      <c r="H2450" s="2">
        <f>'Moving Avg'!G2450</f>
        <v>7.3925879999999982</v>
      </c>
      <c r="I2450" s="2">
        <f>'Moving Avg'!H2450</f>
        <v>6.8970759999999949</v>
      </c>
      <c r="J2450" s="6" t="str">
        <f>OBV!F2450</f>
        <v>BULLISH</v>
      </c>
      <c r="K2450" s="6" t="str">
        <f>OBV!G2450</f>
        <v>STRONG</v>
      </c>
      <c r="L2450" s="6" t="str">
        <f>OBV!H2450</f>
        <v>CONFIRMED BULLISH</v>
      </c>
      <c r="M2450" s="8">
        <f t="shared" si="383"/>
        <v>0</v>
      </c>
      <c r="N2450" s="8">
        <f t="shared" si="380"/>
        <v>100</v>
      </c>
      <c r="O2450" s="8">
        <f t="shared" si="381"/>
        <v>50</v>
      </c>
      <c r="P2450" s="8">
        <f t="shared" si="382"/>
        <v>100</v>
      </c>
      <c r="Q2450" s="9">
        <f t="shared" si="384"/>
        <v>57.5</v>
      </c>
      <c r="R2450" s="9">
        <f t="shared" si="385"/>
        <v>62.5</v>
      </c>
      <c r="S2450" s="9">
        <f t="shared" si="386"/>
        <v>72.5</v>
      </c>
      <c r="T2450" s="9">
        <f t="shared" si="387"/>
        <v>62.5</v>
      </c>
      <c r="U2450" s="8">
        <f t="shared" si="388"/>
        <v>64.166666666666671</v>
      </c>
      <c r="V2450" s="8">
        <f t="shared" si="389"/>
        <v>63.75</v>
      </c>
    </row>
    <row r="2451" spans="1:22" ht="13.5" x14ac:dyDescent="0.25">
      <c r="A2451" s="3">
        <f>RSI!A2451</f>
        <v>45866</v>
      </c>
      <c r="B2451" s="2">
        <f>RSI!B2451</f>
        <v>8.5699000000000005</v>
      </c>
      <c r="C2451" s="2">
        <f>RSI!I2451</f>
        <v>75.634636891646551</v>
      </c>
      <c r="D2451" s="2">
        <f>MACD!E2451</f>
        <v>-0.17360989864048371</v>
      </c>
      <c r="E2451" s="2">
        <f>MACD!F2451</f>
        <v>-0.15507524608978263</v>
      </c>
      <c r="F2451" s="2">
        <f>'Moving Avg'!D2451</f>
        <v>8.3413800000000009</v>
      </c>
      <c r="G2451" s="2">
        <f>'Moving Avg'!F2451</f>
        <v>7.9278549999999992</v>
      </c>
      <c r="H2451" s="2">
        <f>'Moving Avg'!G2451</f>
        <v>7.4225599999999989</v>
      </c>
      <c r="I2451" s="2">
        <f>'Moving Avg'!H2451</f>
        <v>6.9059734999999955</v>
      </c>
      <c r="J2451" s="6" t="str">
        <f>OBV!F2451</f>
        <v>BULLISH</v>
      </c>
      <c r="K2451" s="6" t="str">
        <f>OBV!G2451</f>
        <v>STRONG</v>
      </c>
      <c r="L2451" s="6" t="str">
        <f>OBV!H2451</f>
        <v>CONFIRMED BULLISH</v>
      </c>
      <c r="M2451" s="8">
        <f t="shared" si="383"/>
        <v>0</v>
      </c>
      <c r="N2451" s="8">
        <f t="shared" si="380"/>
        <v>45</v>
      </c>
      <c r="O2451" s="8">
        <f t="shared" si="381"/>
        <v>50</v>
      </c>
      <c r="P2451" s="8">
        <f t="shared" si="382"/>
        <v>100</v>
      </c>
      <c r="Q2451" s="9">
        <f t="shared" si="384"/>
        <v>38.25</v>
      </c>
      <c r="R2451" s="9">
        <f t="shared" si="385"/>
        <v>51.5</v>
      </c>
      <c r="S2451" s="9">
        <f t="shared" si="386"/>
        <v>64.25</v>
      </c>
      <c r="T2451" s="9">
        <f t="shared" si="387"/>
        <v>48.75</v>
      </c>
      <c r="U2451" s="8">
        <f t="shared" si="388"/>
        <v>51.333333333333336</v>
      </c>
      <c r="V2451" s="8">
        <f t="shared" si="389"/>
        <v>50.6875</v>
      </c>
    </row>
    <row r="2452" spans="1:22" ht="13.5" x14ac:dyDescent="0.25">
      <c r="A2452" s="3">
        <f>RSI!A2452</f>
        <v>45867</v>
      </c>
      <c r="B2452" s="2">
        <f>RSI!B2452</f>
        <v>8.5230999999999995</v>
      </c>
      <c r="C2452" s="2">
        <f>RSI!I2452</f>
        <v>73.255692044034674</v>
      </c>
      <c r="D2452" s="2">
        <f>MACD!E2452</f>
        <v>-0.17943013425336929</v>
      </c>
      <c r="E2452" s="2">
        <f>MACD!F2452</f>
        <v>-0.15994622372249997</v>
      </c>
      <c r="F2452" s="2">
        <f>'Moving Avg'!D2452</f>
        <v>8.4350400000000008</v>
      </c>
      <c r="G2452" s="2">
        <f>'Moving Avg'!F2452</f>
        <v>7.9746849999999991</v>
      </c>
      <c r="H2452" s="2">
        <f>'Moving Avg'!G2452</f>
        <v>7.4527199999999985</v>
      </c>
      <c r="I2452" s="2">
        <f>'Moving Avg'!H2452</f>
        <v>6.9146839999999949</v>
      </c>
      <c r="J2452" s="6" t="str">
        <f>OBV!F2452</f>
        <v>BULLISH</v>
      </c>
      <c r="K2452" s="6" t="str">
        <f>OBV!G2452</f>
        <v>STRONG</v>
      </c>
      <c r="L2452" s="6" t="str">
        <f>OBV!H2452</f>
        <v>CONFIRMED BULLISH</v>
      </c>
      <c r="M2452" s="8">
        <f t="shared" si="383"/>
        <v>0</v>
      </c>
      <c r="N2452" s="8">
        <f t="shared" si="380"/>
        <v>45</v>
      </c>
      <c r="O2452" s="8">
        <f t="shared" si="381"/>
        <v>50</v>
      </c>
      <c r="P2452" s="8">
        <f t="shared" si="382"/>
        <v>100</v>
      </c>
      <c r="Q2452" s="9">
        <f t="shared" si="384"/>
        <v>38.25</v>
      </c>
      <c r="R2452" s="9">
        <f t="shared" si="385"/>
        <v>51.5</v>
      </c>
      <c r="S2452" s="9">
        <f t="shared" si="386"/>
        <v>64.25</v>
      </c>
      <c r="T2452" s="9">
        <f t="shared" si="387"/>
        <v>48.75</v>
      </c>
      <c r="U2452" s="8">
        <f t="shared" si="388"/>
        <v>51.333333333333336</v>
      </c>
      <c r="V2452" s="8">
        <f t="shared" si="389"/>
        <v>50.6875</v>
      </c>
    </row>
    <row r="2453" spans="1:22" ht="13.5" x14ac:dyDescent="0.25">
      <c r="A2453" s="3">
        <f>RSI!A2453</f>
        <v>45868</v>
      </c>
      <c r="B2453" s="2">
        <f>RSI!B2453</f>
        <v>8.4762000000000004</v>
      </c>
      <c r="C2453" s="2">
        <f>RSI!I2453</f>
        <v>70.850668818888266</v>
      </c>
      <c r="D2453" s="2">
        <f>MACD!E2453</f>
        <v>-0.18487584438593441</v>
      </c>
      <c r="E2453" s="2">
        <f>MACD!F2453</f>
        <v>-0.16493214785518687</v>
      </c>
      <c r="F2453" s="2">
        <f>'Moving Avg'!D2453</f>
        <v>8.4912200000000002</v>
      </c>
      <c r="G2453" s="2">
        <f>'Moving Avg'!F2453</f>
        <v>8.0238550000000011</v>
      </c>
      <c r="H2453" s="2">
        <f>'Moving Avg'!G2453</f>
        <v>7.4808179999999984</v>
      </c>
      <c r="I2453" s="2">
        <f>'Moving Avg'!H2453</f>
        <v>6.9231599999999958</v>
      </c>
      <c r="J2453" s="6" t="str">
        <f>OBV!F2453</f>
        <v>BEARISH</v>
      </c>
      <c r="K2453" s="6" t="str">
        <f>OBV!G2453</f>
        <v>WEAK</v>
      </c>
      <c r="L2453" s="6" t="str">
        <f>OBV!H2453</f>
        <v>BEARISH DIVERGENCE</v>
      </c>
      <c r="M2453" s="8">
        <f t="shared" si="383"/>
        <v>0</v>
      </c>
      <c r="N2453" s="8">
        <f t="shared" si="380"/>
        <v>45</v>
      </c>
      <c r="O2453" s="8">
        <f t="shared" si="381"/>
        <v>50</v>
      </c>
      <c r="P2453" s="8">
        <f t="shared" si="382"/>
        <v>0</v>
      </c>
      <c r="Q2453" s="9">
        <f t="shared" si="384"/>
        <v>23.25</v>
      </c>
      <c r="R2453" s="9">
        <f t="shared" si="385"/>
        <v>26.5</v>
      </c>
      <c r="S2453" s="9">
        <f t="shared" si="386"/>
        <v>19.25</v>
      </c>
      <c r="T2453" s="9">
        <f t="shared" si="387"/>
        <v>23.75</v>
      </c>
      <c r="U2453" s="8">
        <f t="shared" si="388"/>
        <v>23</v>
      </c>
      <c r="V2453" s="8">
        <f t="shared" si="389"/>
        <v>23.1875</v>
      </c>
    </row>
    <row r="2454" spans="1:22" ht="13.5" x14ac:dyDescent="0.25">
      <c r="A2454" s="3">
        <f>RSI!A2454</f>
        <v>45869</v>
      </c>
      <c r="B2454" s="2">
        <f>RSI!B2454</f>
        <v>8.6448</v>
      </c>
      <c r="C2454" s="2">
        <f>RSI!I2454</f>
        <v>74.137771392937935</v>
      </c>
      <c r="D2454" s="2">
        <f>MACD!E2454</f>
        <v>-0.20684070737428595</v>
      </c>
      <c r="E2454" s="2">
        <f>MACD!F2454</f>
        <v>-0.17331385975900671</v>
      </c>
      <c r="F2454" s="2">
        <f>'Moving Avg'!D2454</f>
        <v>8.5755200000000009</v>
      </c>
      <c r="G2454" s="2">
        <f>'Moving Avg'!F2454</f>
        <v>8.0627250000000004</v>
      </c>
      <c r="H2454" s="2">
        <f>'Moving Avg'!G2454</f>
        <v>7.5130359999999987</v>
      </c>
      <c r="I2454" s="2">
        <f>'Moving Avg'!H2454</f>
        <v>6.9325259999999957</v>
      </c>
      <c r="J2454" s="6" t="str">
        <f>OBV!F2454</f>
        <v>BULLISH</v>
      </c>
      <c r="K2454" s="6" t="str">
        <f>OBV!G2454</f>
        <v>STRONG</v>
      </c>
      <c r="L2454" s="6" t="str">
        <f>OBV!H2454</f>
        <v>CONFIRMED BULLISH</v>
      </c>
      <c r="M2454" s="8">
        <f t="shared" si="383"/>
        <v>0</v>
      </c>
      <c r="N2454" s="8">
        <f t="shared" si="380"/>
        <v>100</v>
      </c>
      <c r="O2454" s="8">
        <f t="shared" si="381"/>
        <v>50</v>
      </c>
      <c r="P2454" s="8">
        <f t="shared" si="382"/>
        <v>100</v>
      </c>
      <c r="Q2454" s="9">
        <f t="shared" si="384"/>
        <v>57.5</v>
      </c>
      <c r="R2454" s="9">
        <f t="shared" si="385"/>
        <v>62.5</v>
      </c>
      <c r="S2454" s="9">
        <f t="shared" si="386"/>
        <v>72.5</v>
      </c>
      <c r="T2454" s="9">
        <f t="shared" si="387"/>
        <v>62.5</v>
      </c>
      <c r="U2454" s="8">
        <f t="shared" si="388"/>
        <v>64.166666666666671</v>
      </c>
      <c r="V2454" s="8">
        <f t="shared" si="389"/>
        <v>63.75</v>
      </c>
    </row>
    <row r="2455" spans="1:22" ht="13.5" x14ac:dyDescent="0.25">
      <c r="A2455" s="3">
        <f>RSI!A2455</f>
        <v>45870</v>
      </c>
      <c r="B2455" s="2">
        <f>RSI!B2455</f>
        <v>8.6636000000000006</v>
      </c>
      <c r="C2455" s="2">
        <f>RSI!I2455</f>
        <v>74.4833079460915</v>
      </c>
      <c r="D2455" s="2">
        <f>MACD!E2455</f>
        <v>-0.25115288541502601</v>
      </c>
      <c r="E2455" s="2">
        <f>MACD!F2455</f>
        <v>-0.18888166489021058</v>
      </c>
      <c r="F2455" s="2">
        <f>'Moving Avg'!D2455</f>
        <v>8.5755200000000009</v>
      </c>
      <c r="G2455" s="2">
        <f>'Moving Avg'!F2455</f>
        <v>8.1072150000000001</v>
      </c>
      <c r="H2455" s="2">
        <f>'Moving Avg'!G2455</f>
        <v>7.543943999999998</v>
      </c>
      <c r="I2455" s="2">
        <f>'Moving Avg'!H2455</f>
        <v>6.9420324999999972</v>
      </c>
      <c r="J2455" s="6" t="str">
        <f>OBV!F2455</f>
        <v>BULLISH</v>
      </c>
      <c r="K2455" s="6" t="str">
        <f>OBV!G2455</f>
        <v>STRONG</v>
      </c>
      <c r="L2455" s="6" t="str">
        <f>OBV!H2455</f>
        <v>NEUTRAL</v>
      </c>
      <c r="M2455" s="8">
        <f t="shared" si="383"/>
        <v>0</v>
      </c>
      <c r="N2455" s="8">
        <f t="shared" si="380"/>
        <v>100</v>
      </c>
      <c r="O2455" s="8">
        <f t="shared" si="381"/>
        <v>50</v>
      </c>
      <c r="P2455" s="8">
        <f t="shared" si="382"/>
        <v>66</v>
      </c>
      <c r="Q2455" s="9">
        <f t="shared" si="384"/>
        <v>52.4</v>
      </c>
      <c r="R2455" s="9">
        <f t="shared" si="385"/>
        <v>54</v>
      </c>
      <c r="S2455" s="9">
        <f t="shared" si="386"/>
        <v>57.2</v>
      </c>
      <c r="T2455" s="9">
        <f t="shared" si="387"/>
        <v>54</v>
      </c>
      <c r="U2455" s="8">
        <f t="shared" si="388"/>
        <v>54.533333333333339</v>
      </c>
      <c r="V2455" s="8">
        <f t="shared" si="389"/>
        <v>54.400000000000006</v>
      </c>
    </row>
    <row r="2456" spans="1:22" ht="13.5" x14ac:dyDescent="0.25">
      <c r="A2456" s="3">
        <f>RSI!A2456</f>
        <v>45873</v>
      </c>
      <c r="B2456" s="2">
        <f>RSI!B2456</f>
        <v>8.7103999999999999</v>
      </c>
      <c r="C2456" s="2">
        <f>RSI!I2456</f>
        <v>75.365659544597634</v>
      </c>
      <c r="D2456" s="2">
        <f>MACD!E2456</f>
        <v>-0.28888176695218526</v>
      </c>
      <c r="E2456" s="2">
        <f>MACD!F2456</f>
        <v>-0.20888168530260551</v>
      </c>
      <c r="F2456" s="2">
        <f>'Moving Avg'!D2456</f>
        <v>8.6036199999999994</v>
      </c>
      <c r="G2456" s="2">
        <f>'Moving Avg'!F2456</f>
        <v>8.1563850000000002</v>
      </c>
      <c r="H2456" s="2">
        <f>'Moving Avg'!G2456</f>
        <v>7.5754139999999985</v>
      </c>
      <c r="I2456" s="2">
        <f>'Moving Avg'!H2456</f>
        <v>6.9514924999999979</v>
      </c>
      <c r="J2456" s="6" t="str">
        <f>OBV!F2456</f>
        <v>BULLISH</v>
      </c>
      <c r="K2456" s="6" t="str">
        <f>OBV!G2456</f>
        <v>STRONG</v>
      </c>
      <c r="L2456" s="6" t="str">
        <f>OBV!H2456</f>
        <v>CONFIRMED BULLISH</v>
      </c>
      <c r="M2456" s="8">
        <f t="shared" si="383"/>
        <v>0</v>
      </c>
      <c r="N2456" s="8">
        <f t="shared" si="380"/>
        <v>100</v>
      </c>
      <c r="O2456" s="8">
        <f t="shared" si="381"/>
        <v>50</v>
      </c>
      <c r="P2456" s="8">
        <f t="shared" si="382"/>
        <v>100</v>
      </c>
      <c r="Q2456" s="9">
        <f t="shared" si="384"/>
        <v>57.5</v>
      </c>
      <c r="R2456" s="9">
        <f t="shared" si="385"/>
        <v>62.5</v>
      </c>
      <c r="S2456" s="9">
        <f t="shared" si="386"/>
        <v>72.5</v>
      </c>
      <c r="T2456" s="9">
        <f t="shared" si="387"/>
        <v>62.5</v>
      </c>
      <c r="U2456" s="8">
        <f t="shared" si="388"/>
        <v>64.166666666666671</v>
      </c>
      <c r="V2456" s="8">
        <f t="shared" si="389"/>
        <v>63.75</v>
      </c>
    </row>
    <row r="2457" spans="1:22" ht="13.5" x14ac:dyDescent="0.25">
      <c r="A2457" s="3">
        <f>RSI!A2457</f>
        <v>45874</v>
      </c>
      <c r="B2457" s="2">
        <f>RSI!B2457</f>
        <v>8.8040000000000003</v>
      </c>
      <c r="C2457" s="2">
        <f>RSI!I2457</f>
        <v>77.073216188610203</v>
      </c>
      <c r="D2457" s="2">
        <f>MACD!E2457</f>
        <v>-0.30285873377529171</v>
      </c>
      <c r="E2457" s="2">
        <f>MACD!F2457</f>
        <v>-0.22767709499714278</v>
      </c>
      <c r="F2457" s="2">
        <f>'Moving Avg'!D2457</f>
        <v>8.6598000000000006</v>
      </c>
      <c r="G2457" s="2">
        <f>'Moving Avg'!F2457</f>
        <v>8.2107050000000008</v>
      </c>
      <c r="H2457" s="2">
        <f>'Moving Avg'!G2457</f>
        <v>7.6091299999999968</v>
      </c>
      <c r="I2457" s="2">
        <f>'Moving Avg'!H2457</f>
        <v>6.9613734999999988</v>
      </c>
      <c r="J2457" s="6" t="str">
        <f>OBV!F2457</f>
        <v>BULLISH</v>
      </c>
      <c r="K2457" s="6" t="str">
        <f>OBV!G2457</f>
        <v>STRONG</v>
      </c>
      <c r="L2457" s="6" t="str">
        <f>OBV!H2457</f>
        <v>CONFIRMED BULLISH</v>
      </c>
      <c r="M2457" s="8">
        <f t="shared" si="383"/>
        <v>0</v>
      </c>
      <c r="N2457" s="8">
        <f t="shared" si="380"/>
        <v>100</v>
      </c>
      <c r="O2457" s="8">
        <f t="shared" si="381"/>
        <v>50</v>
      </c>
      <c r="P2457" s="8">
        <f t="shared" si="382"/>
        <v>100</v>
      </c>
      <c r="Q2457" s="9">
        <f t="shared" si="384"/>
        <v>57.5</v>
      </c>
      <c r="R2457" s="9">
        <f t="shared" si="385"/>
        <v>62.5</v>
      </c>
      <c r="S2457" s="9">
        <f t="shared" si="386"/>
        <v>72.5</v>
      </c>
      <c r="T2457" s="9">
        <f t="shared" si="387"/>
        <v>62.5</v>
      </c>
      <c r="U2457" s="8">
        <f t="shared" si="388"/>
        <v>64.166666666666671</v>
      </c>
      <c r="V2457" s="8">
        <f t="shared" si="389"/>
        <v>63.75</v>
      </c>
    </row>
    <row r="2458" spans="1:22" ht="13.5" x14ac:dyDescent="0.25">
      <c r="A2458" s="3">
        <f>RSI!A2458</f>
        <v>45875</v>
      </c>
      <c r="B2458" s="2">
        <f>RSI!B2458</f>
        <v>8.7571999999999992</v>
      </c>
      <c r="C2458" s="2">
        <f>RSI!I2458</f>
        <v>74.300037213066815</v>
      </c>
      <c r="D2458" s="2">
        <f>MACD!E2458</f>
        <v>-0.29381380768199605</v>
      </c>
      <c r="E2458" s="2">
        <f>MACD!F2458</f>
        <v>-0.24090443753411345</v>
      </c>
      <c r="F2458" s="2">
        <f>'Moving Avg'!D2458</f>
        <v>8.7159999999999993</v>
      </c>
      <c r="G2458" s="2">
        <f>'Moving Avg'!F2458</f>
        <v>8.2669000000000015</v>
      </c>
      <c r="H2458" s="2">
        <f>'Moving Avg'!G2458</f>
        <v>7.6437839999999975</v>
      </c>
      <c r="I2458" s="2">
        <f>'Moving Avg'!H2458</f>
        <v>6.9710204999999981</v>
      </c>
      <c r="J2458" s="6" t="str">
        <f>OBV!F2458</f>
        <v>BULLISH</v>
      </c>
      <c r="K2458" s="6" t="str">
        <f>OBV!G2458</f>
        <v>STRONG</v>
      </c>
      <c r="L2458" s="6" t="str">
        <f>OBV!H2458</f>
        <v>CONFIRMED BULLISH</v>
      </c>
      <c r="M2458" s="8">
        <f t="shared" si="383"/>
        <v>0</v>
      </c>
      <c r="N2458" s="8">
        <f t="shared" si="380"/>
        <v>100</v>
      </c>
      <c r="O2458" s="8">
        <f t="shared" si="381"/>
        <v>50</v>
      </c>
      <c r="P2458" s="8">
        <f t="shared" si="382"/>
        <v>100</v>
      </c>
      <c r="Q2458" s="9">
        <f t="shared" si="384"/>
        <v>57.5</v>
      </c>
      <c r="R2458" s="9">
        <f t="shared" si="385"/>
        <v>62.5</v>
      </c>
      <c r="S2458" s="9">
        <f t="shared" si="386"/>
        <v>72.5</v>
      </c>
      <c r="T2458" s="9">
        <f t="shared" si="387"/>
        <v>62.5</v>
      </c>
      <c r="U2458" s="8">
        <f t="shared" si="388"/>
        <v>64.166666666666671</v>
      </c>
      <c r="V2458" s="8">
        <f t="shared" si="389"/>
        <v>63.75</v>
      </c>
    </row>
    <row r="2459" spans="1:22" ht="13.5" x14ac:dyDescent="0.25">
      <c r="A2459" s="3">
        <f>RSI!A2459</f>
        <v>45876</v>
      </c>
      <c r="B2459" s="2">
        <f>RSI!B2459</f>
        <v>8.7103999999999999</v>
      </c>
      <c r="C2459" s="2">
        <f>RSI!I2459</f>
        <v>71.528392460501721</v>
      </c>
      <c r="D2459" s="2">
        <f>MACD!E2459</f>
        <v>-0.28200808145298062</v>
      </c>
      <c r="E2459" s="2">
        <f>MACD!F2459</f>
        <v>-0.24912516631788689</v>
      </c>
      <c r="F2459" s="2">
        <f>'Moving Avg'!D2459</f>
        <v>8.72912</v>
      </c>
      <c r="G2459" s="2">
        <f>'Moving Avg'!F2459</f>
        <v>8.3184149999999999</v>
      </c>
      <c r="H2459" s="2">
        <f>'Moving Avg'!G2459</f>
        <v>7.6758159999999966</v>
      </c>
      <c r="I2459" s="2">
        <f>'Moving Avg'!H2459</f>
        <v>6.9808549999999983</v>
      </c>
      <c r="J2459" s="6" t="str">
        <f>OBV!F2459</f>
        <v>BULLISH</v>
      </c>
      <c r="K2459" s="6" t="str">
        <f>OBV!G2459</f>
        <v>STRONG</v>
      </c>
      <c r="L2459" s="6" t="str">
        <f>OBV!H2459</f>
        <v>CONFIRMED BULLISH</v>
      </c>
      <c r="M2459" s="8">
        <f t="shared" si="383"/>
        <v>0</v>
      </c>
      <c r="N2459" s="8">
        <f t="shared" si="380"/>
        <v>100</v>
      </c>
      <c r="O2459" s="8">
        <f t="shared" si="381"/>
        <v>50</v>
      </c>
      <c r="P2459" s="8">
        <f t="shared" si="382"/>
        <v>100</v>
      </c>
      <c r="Q2459" s="9">
        <f t="shared" si="384"/>
        <v>57.5</v>
      </c>
      <c r="R2459" s="9">
        <f t="shared" si="385"/>
        <v>62.5</v>
      </c>
      <c r="S2459" s="9">
        <f t="shared" si="386"/>
        <v>72.5</v>
      </c>
      <c r="T2459" s="9">
        <f t="shared" si="387"/>
        <v>62.5</v>
      </c>
      <c r="U2459" s="8">
        <f t="shared" si="388"/>
        <v>64.166666666666671</v>
      </c>
      <c r="V2459" s="8">
        <f t="shared" si="389"/>
        <v>63.75</v>
      </c>
    </row>
    <row r="2460" spans="1:22" ht="13.5" x14ac:dyDescent="0.25">
      <c r="A2460" s="3">
        <f>RSI!A2460</f>
        <v>45877</v>
      </c>
      <c r="B2460" s="2">
        <f>RSI!B2460</f>
        <v>8.7852999999999994</v>
      </c>
      <c r="C2460" s="2">
        <f>RSI!I2460</f>
        <v>73.248357553711585</v>
      </c>
      <c r="D2460" s="2">
        <f>MACD!E2460</f>
        <v>-0.21290549729688024</v>
      </c>
      <c r="E2460" s="2">
        <f>MACD!F2460</f>
        <v>-0.24188123251368557</v>
      </c>
      <c r="F2460" s="2">
        <f>'Moving Avg'!D2460</f>
        <v>8.7534600000000005</v>
      </c>
      <c r="G2460" s="2">
        <f>'Moving Avg'!F2460</f>
        <v>8.3675850000000018</v>
      </c>
      <c r="H2460" s="2">
        <f>'Moving Avg'!G2460</f>
        <v>7.7095339999999961</v>
      </c>
      <c r="I2460" s="2">
        <f>'Moving Avg'!H2460</f>
        <v>6.9908764999999979</v>
      </c>
      <c r="J2460" s="6" t="str">
        <f>OBV!F2460</f>
        <v>BULLISH</v>
      </c>
      <c r="K2460" s="6" t="str">
        <f>OBV!G2460</f>
        <v>STRONG</v>
      </c>
      <c r="L2460" s="6" t="str">
        <f>OBV!H2460</f>
        <v>CONFIRMED BULLISH</v>
      </c>
      <c r="M2460" s="8">
        <f t="shared" si="383"/>
        <v>0</v>
      </c>
      <c r="N2460" s="8">
        <f t="shared" si="380"/>
        <v>0</v>
      </c>
      <c r="O2460" s="8">
        <f t="shared" si="381"/>
        <v>50</v>
      </c>
      <c r="P2460" s="8">
        <f t="shared" si="382"/>
        <v>100</v>
      </c>
      <c r="Q2460" s="9">
        <f t="shared" si="384"/>
        <v>22.5</v>
      </c>
      <c r="R2460" s="9">
        <f t="shared" si="385"/>
        <v>42.5</v>
      </c>
      <c r="S2460" s="9">
        <f t="shared" si="386"/>
        <v>57.5</v>
      </c>
      <c r="T2460" s="9">
        <f t="shared" si="387"/>
        <v>37.5</v>
      </c>
      <c r="U2460" s="8">
        <f t="shared" si="388"/>
        <v>40.833333333333336</v>
      </c>
      <c r="V2460" s="8">
        <f t="shared" si="389"/>
        <v>40</v>
      </c>
    </row>
    <row r="2461" spans="1:22" ht="13.5" x14ac:dyDescent="0.25">
      <c r="A2461" s="3">
        <f>RSI!A2461</f>
        <v>45880</v>
      </c>
      <c r="B2461" s="2">
        <f>RSI!B2461</f>
        <v>8.9258000000000006</v>
      </c>
      <c r="C2461" s="2">
        <f>RSI!I2461</f>
        <v>76.157939659189907</v>
      </c>
      <c r="D2461" s="2">
        <f>MACD!E2461</f>
        <v>-0.18254870917119703</v>
      </c>
      <c r="E2461" s="2">
        <f>MACD!F2461</f>
        <v>-0.23001472784518787</v>
      </c>
      <c r="F2461" s="2">
        <f>'Moving Avg'!D2461</f>
        <v>8.7965400000000002</v>
      </c>
      <c r="G2461" s="2">
        <f>'Moving Avg'!F2461</f>
        <v>8.4134800000000016</v>
      </c>
      <c r="H2461" s="2">
        <f>'Moving Avg'!G2461</f>
        <v>7.746247999999996</v>
      </c>
      <c r="I2461" s="2">
        <f>'Moving Avg'!H2461</f>
        <v>7.0016004999999986</v>
      </c>
      <c r="J2461" s="6" t="str">
        <f>OBV!F2461</f>
        <v>BULLISH</v>
      </c>
      <c r="K2461" s="6" t="str">
        <f>OBV!G2461</f>
        <v>STRONG</v>
      </c>
      <c r="L2461" s="6" t="str">
        <f>OBV!H2461</f>
        <v>CONFIRMED BULLISH</v>
      </c>
      <c r="M2461" s="8">
        <f t="shared" si="383"/>
        <v>0</v>
      </c>
      <c r="N2461" s="8">
        <f t="shared" si="380"/>
        <v>0</v>
      </c>
      <c r="O2461" s="8">
        <f t="shared" si="381"/>
        <v>50</v>
      </c>
      <c r="P2461" s="8">
        <f t="shared" si="382"/>
        <v>100</v>
      </c>
      <c r="Q2461" s="9">
        <f t="shared" si="384"/>
        <v>22.5</v>
      </c>
      <c r="R2461" s="9">
        <f t="shared" si="385"/>
        <v>42.5</v>
      </c>
      <c r="S2461" s="9">
        <f t="shared" si="386"/>
        <v>57.5</v>
      </c>
      <c r="T2461" s="9">
        <f t="shared" si="387"/>
        <v>37.5</v>
      </c>
      <c r="U2461" s="8">
        <f t="shared" si="388"/>
        <v>40.833333333333336</v>
      </c>
      <c r="V2461" s="8">
        <f t="shared" si="389"/>
        <v>40</v>
      </c>
    </row>
    <row r="2462" spans="1:22" ht="13.5" x14ac:dyDescent="0.25">
      <c r="A2462" s="3">
        <f>RSI!A2462</f>
        <v>45881</v>
      </c>
      <c r="B2462" s="2">
        <f>RSI!B2462</f>
        <v>8.8040000000000003</v>
      </c>
      <c r="C2462" s="2">
        <f>RSI!I2462</f>
        <v>69.137717570619998</v>
      </c>
      <c r="D2462" s="2">
        <f>MACD!E2462</f>
        <v>-0.15891819187419465</v>
      </c>
      <c r="E2462" s="2">
        <f>MACD!F2462</f>
        <v>-0.21579542065098925</v>
      </c>
      <c r="F2462" s="2">
        <f>'Moving Avg'!D2462</f>
        <v>8.7965400000000002</v>
      </c>
      <c r="G2462" s="2">
        <f>'Moving Avg'!F2462</f>
        <v>8.4556250000000013</v>
      </c>
      <c r="H2462" s="2">
        <f>'Moving Avg'!G2462</f>
        <v>7.7818379999999969</v>
      </c>
      <c r="I2462" s="2">
        <f>'Moving Avg'!H2462</f>
        <v>7.0117624999999988</v>
      </c>
      <c r="J2462" s="6" t="str">
        <f>OBV!F2462</f>
        <v>BEARISH</v>
      </c>
      <c r="K2462" s="6" t="str">
        <f>OBV!G2462</f>
        <v>WEAK</v>
      </c>
      <c r="L2462" s="6" t="str">
        <f>OBV!H2462</f>
        <v>NEUTRAL</v>
      </c>
      <c r="M2462" s="8">
        <f t="shared" si="383"/>
        <v>50</v>
      </c>
      <c r="N2462" s="8">
        <f t="shared" si="380"/>
        <v>0</v>
      </c>
      <c r="O2462" s="8">
        <f t="shared" si="381"/>
        <v>50</v>
      </c>
      <c r="P2462" s="8">
        <f t="shared" si="382"/>
        <v>0</v>
      </c>
      <c r="Q2462" s="9">
        <f t="shared" si="384"/>
        <v>25</v>
      </c>
      <c r="R2462" s="9">
        <f t="shared" si="385"/>
        <v>27.5</v>
      </c>
      <c r="S2462" s="9">
        <f t="shared" si="386"/>
        <v>20</v>
      </c>
      <c r="T2462" s="9">
        <f t="shared" si="387"/>
        <v>25</v>
      </c>
      <c r="U2462" s="8">
        <f t="shared" si="388"/>
        <v>24.166666666666668</v>
      </c>
      <c r="V2462" s="8">
        <f t="shared" si="389"/>
        <v>24.375</v>
      </c>
    </row>
    <row r="2463" spans="1:22" ht="13.5" x14ac:dyDescent="0.25">
      <c r="A2463" s="3">
        <f>RSI!A2463</f>
        <v>45883</v>
      </c>
      <c r="B2463" s="2">
        <f>RSI!B2463</f>
        <v>8.5230999999999995</v>
      </c>
      <c r="C2463" s="2">
        <f>RSI!I2463</f>
        <v>56.257933677558981</v>
      </c>
      <c r="D2463" s="2">
        <f>MACD!E2463</f>
        <v>-0.12820233710447226</v>
      </c>
      <c r="E2463" s="2">
        <f>MACD!F2463</f>
        <v>-0.19827680394168587</v>
      </c>
      <c r="F2463" s="2">
        <f>'Moving Avg'!D2463</f>
        <v>8.7497199999999999</v>
      </c>
      <c r="G2463" s="2">
        <f>'Moving Avg'!F2463</f>
        <v>8.4837250000000015</v>
      </c>
      <c r="H2463" s="2">
        <f>'Moving Avg'!G2463</f>
        <v>7.8123719999999972</v>
      </c>
      <c r="I2463" s="2">
        <f>'Moving Avg'!H2463</f>
        <v>7.0205665000000002</v>
      </c>
      <c r="J2463" s="6" t="str">
        <f>OBV!F2463</f>
        <v>BEARISH</v>
      </c>
      <c r="K2463" s="6" t="str">
        <f>OBV!G2463</f>
        <v>WEAK</v>
      </c>
      <c r="L2463" s="6" t="str">
        <f>OBV!H2463</f>
        <v>CONFIRMED BEARISH</v>
      </c>
      <c r="M2463" s="8">
        <f t="shared" si="383"/>
        <v>50</v>
      </c>
      <c r="N2463" s="8">
        <f t="shared" si="380"/>
        <v>0</v>
      </c>
      <c r="O2463" s="8">
        <f t="shared" si="381"/>
        <v>50</v>
      </c>
      <c r="P2463" s="8">
        <f t="shared" si="382"/>
        <v>0</v>
      </c>
      <c r="Q2463" s="9">
        <f t="shared" si="384"/>
        <v>25</v>
      </c>
      <c r="R2463" s="9">
        <f t="shared" si="385"/>
        <v>27.5</v>
      </c>
      <c r="S2463" s="9">
        <f t="shared" si="386"/>
        <v>20</v>
      </c>
      <c r="T2463" s="9">
        <f t="shared" si="387"/>
        <v>25</v>
      </c>
      <c r="U2463" s="8">
        <f t="shared" si="388"/>
        <v>24.166666666666668</v>
      </c>
      <c r="V2463" s="8">
        <f t="shared" si="389"/>
        <v>24.375</v>
      </c>
    </row>
    <row r="2464" spans="1:22" ht="13.5" x14ac:dyDescent="0.25">
      <c r="A2464" s="3">
        <f>RSI!A2464</f>
        <v>45884</v>
      </c>
      <c r="B2464" s="2">
        <f>RSI!B2464</f>
        <v>8.5699000000000005</v>
      </c>
      <c r="C2464" s="2">
        <f>RSI!I2464</f>
        <v>57.67272581207051</v>
      </c>
      <c r="D2464" s="2">
        <f>MACD!E2464</f>
        <v>-8.0738891491675346E-2</v>
      </c>
      <c r="E2464" s="2">
        <f>MACD!F2464</f>
        <v>-0.17476922145168378</v>
      </c>
      <c r="F2464" s="2">
        <f>'Moving Avg'!D2464</f>
        <v>8.7216200000000015</v>
      </c>
      <c r="G2464" s="2">
        <f>'Moving Avg'!F2464</f>
        <v>8.514635000000002</v>
      </c>
      <c r="H2464" s="2">
        <f>'Moving Avg'!G2464</f>
        <v>7.8423439999999971</v>
      </c>
      <c r="I2464" s="2">
        <f>'Moving Avg'!H2464</f>
        <v>7.0295110000000003</v>
      </c>
      <c r="J2464" s="6" t="str">
        <f>OBV!F2464</f>
        <v>BEARISH</v>
      </c>
      <c r="K2464" s="6" t="str">
        <f>OBV!G2464</f>
        <v>WEAK</v>
      </c>
      <c r="L2464" s="6" t="str">
        <f>OBV!H2464</f>
        <v>CONFIRMED BEARISH</v>
      </c>
      <c r="M2464" s="8">
        <f t="shared" si="383"/>
        <v>50</v>
      </c>
      <c r="N2464" s="8">
        <f t="shared" si="380"/>
        <v>0</v>
      </c>
      <c r="O2464" s="8">
        <f t="shared" si="381"/>
        <v>50</v>
      </c>
      <c r="P2464" s="8">
        <f t="shared" si="382"/>
        <v>0</v>
      </c>
      <c r="Q2464" s="9">
        <f t="shared" si="384"/>
        <v>25</v>
      </c>
      <c r="R2464" s="9">
        <f t="shared" si="385"/>
        <v>27.5</v>
      </c>
      <c r="S2464" s="9">
        <f t="shared" si="386"/>
        <v>20</v>
      </c>
      <c r="T2464" s="9">
        <f t="shared" si="387"/>
        <v>25</v>
      </c>
      <c r="U2464" s="8">
        <f t="shared" si="388"/>
        <v>24.166666666666668</v>
      </c>
      <c r="V2464" s="8">
        <f t="shared" si="389"/>
        <v>24.375</v>
      </c>
    </row>
    <row r="2465" spans="1:22" ht="13.5" x14ac:dyDescent="0.25">
      <c r="A2465" s="3">
        <f>RSI!A2465</f>
        <v>45887</v>
      </c>
      <c r="B2465" s="2">
        <f>RSI!B2465</f>
        <v>8.5230999999999995</v>
      </c>
      <c r="C2465" s="2">
        <f>RSI!I2465</f>
        <v>55.731488337262604</v>
      </c>
      <c r="D2465" s="2">
        <f>MACD!E2465</f>
        <v>-3.5419794313654052E-2</v>
      </c>
      <c r="E2465" s="2">
        <f>MACD!F2465</f>
        <v>-0.14689933602407784</v>
      </c>
      <c r="F2465" s="2">
        <f>'Moving Avg'!D2465</f>
        <v>8.6691800000000008</v>
      </c>
      <c r="G2465" s="2">
        <f>'Moving Avg'!F2465</f>
        <v>8.5497600000000027</v>
      </c>
      <c r="H2465" s="2">
        <f>'Moving Avg'!G2465</f>
        <v>7.8706299999999976</v>
      </c>
      <c r="I2465" s="2">
        <f>'Moving Avg'!H2465</f>
        <v>7.0384089999999988</v>
      </c>
      <c r="J2465" s="6" t="str">
        <f>OBV!F2465</f>
        <v>BEARISH</v>
      </c>
      <c r="K2465" s="6" t="str">
        <f>OBV!G2465</f>
        <v>WEAK</v>
      </c>
      <c r="L2465" s="6" t="str">
        <f>OBV!H2465</f>
        <v>CONFIRMED BEARISH</v>
      </c>
      <c r="M2465" s="8">
        <f t="shared" si="383"/>
        <v>50</v>
      </c>
      <c r="N2465" s="8">
        <f t="shared" si="380"/>
        <v>0</v>
      </c>
      <c r="O2465" s="8">
        <f t="shared" si="381"/>
        <v>50</v>
      </c>
      <c r="P2465" s="8">
        <f t="shared" si="382"/>
        <v>0</v>
      </c>
      <c r="Q2465" s="9">
        <f t="shared" si="384"/>
        <v>25</v>
      </c>
      <c r="R2465" s="9">
        <f t="shared" si="385"/>
        <v>27.5</v>
      </c>
      <c r="S2465" s="9">
        <f t="shared" si="386"/>
        <v>20</v>
      </c>
      <c r="T2465" s="9">
        <f t="shared" si="387"/>
        <v>25</v>
      </c>
      <c r="U2465" s="8">
        <f t="shared" si="388"/>
        <v>24.166666666666668</v>
      </c>
      <c r="V2465" s="8">
        <f t="shared" si="389"/>
        <v>24.375</v>
      </c>
    </row>
    <row r="2466" spans="1:22" ht="13.5" x14ac:dyDescent="0.25">
      <c r="A2466" s="3">
        <f>RSI!A2466</f>
        <v>45888</v>
      </c>
      <c r="B2466" s="2">
        <f>RSI!B2466</f>
        <v>8.4762000000000004</v>
      </c>
      <c r="C2466" s="2">
        <f>RSI!I2466</f>
        <v>53.777940598340905</v>
      </c>
      <c r="D2466" s="2">
        <f>MACD!E2466</f>
        <v>1.2765478909170014E-2</v>
      </c>
      <c r="E2466" s="2">
        <f>MACD!F2466</f>
        <v>-0.11496637303742828</v>
      </c>
      <c r="F2466" s="2">
        <f>'Moving Avg'!D2466</f>
        <v>8.5792600000000014</v>
      </c>
      <c r="G2466" s="2">
        <f>'Moving Avg'!F2466</f>
        <v>8.5802000000000014</v>
      </c>
      <c r="H2466" s="2">
        <f>'Moving Avg'!G2466</f>
        <v>7.9015379999999986</v>
      </c>
      <c r="I2466" s="2">
        <f>'Moving Avg'!H2466</f>
        <v>7.0470724999999996</v>
      </c>
      <c r="J2466" s="6" t="str">
        <f>OBV!F2466</f>
        <v>BEARISH</v>
      </c>
      <c r="K2466" s="6" t="str">
        <f>OBV!G2466</f>
        <v>WEAK</v>
      </c>
      <c r="L2466" s="6" t="str">
        <f>OBV!H2466</f>
        <v>CONFIRMED BEARISH</v>
      </c>
      <c r="M2466" s="8">
        <f t="shared" si="383"/>
        <v>50</v>
      </c>
      <c r="N2466" s="8">
        <f t="shared" si="380"/>
        <v>0</v>
      </c>
      <c r="O2466" s="8">
        <f t="shared" si="381"/>
        <v>50</v>
      </c>
      <c r="P2466" s="8">
        <f t="shared" si="382"/>
        <v>0</v>
      </c>
      <c r="Q2466" s="9">
        <f t="shared" si="384"/>
        <v>25</v>
      </c>
      <c r="R2466" s="9">
        <f t="shared" si="385"/>
        <v>27.5</v>
      </c>
      <c r="S2466" s="9">
        <f t="shared" si="386"/>
        <v>20</v>
      </c>
      <c r="T2466" s="9">
        <f t="shared" si="387"/>
        <v>25</v>
      </c>
      <c r="U2466" s="8">
        <f t="shared" si="388"/>
        <v>24.166666666666668</v>
      </c>
      <c r="V2466" s="8">
        <f t="shared" si="389"/>
        <v>24.375</v>
      </c>
    </row>
    <row r="2467" spans="1:22" ht="13.5" x14ac:dyDescent="0.25">
      <c r="A2467" s="3">
        <f>RSI!A2467</f>
        <v>45889</v>
      </c>
      <c r="B2467" s="2">
        <f>RSI!B2467</f>
        <v>8.42</v>
      </c>
      <c r="C2467" s="2">
        <f>RSI!I2467</f>
        <v>51.450589531695542</v>
      </c>
      <c r="D2467" s="2">
        <f>MACD!E2467</f>
        <v>7.1603906888199731E-2</v>
      </c>
      <c r="E2467" s="2">
        <f>MACD!F2467</f>
        <v>-7.7652317052302675E-2</v>
      </c>
      <c r="F2467" s="2">
        <f>'Moving Avg'!D2467</f>
        <v>8.502460000000001</v>
      </c>
      <c r="G2467" s="2">
        <f>'Moving Avg'!F2467</f>
        <v>8.5984599999999993</v>
      </c>
      <c r="H2467" s="2">
        <f>'Moving Avg'!G2467</f>
        <v>7.9303839999999992</v>
      </c>
      <c r="I2467" s="2">
        <f>'Moving Avg'!H2467</f>
        <v>7.0550334999999968</v>
      </c>
      <c r="J2467" s="6" t="str">
        <f>OBV!F2467</f>
        <v>BEARISH</v>
      </c>
      <c r="K2467" s="6" t="str">
        <f>OBV!G2467</f>
        <v>WEAK</v>
      </c>
      <c r="L2467" s="6" t="str">
        <f>OBV!H2467</f>
        <v>CONFIRMED BEARISH</v>
      </c>
      <c r="M2467" s="8">
        <f t="shared" si="383"/>
        <v>50</v>
      </c>
      <c r="N2467" s="8">
        <f t="shared" si="380"/>
        <v>0</v>
      </c>
      <c r="O2467" s="8">
        <f t="shared" si="381"/>
        <v>50</v>
      </c>
      <c r="P2467" s="8">
        <f t="shared" si="382"/>
        <v>0</v>
      </c>
      <c r="Q2467" s="9">
        <f t="shared" si="384"/>
        <v>25</v>
      </c>
      <c r="R2467" s="9">
        <f t="shared" si="385"/>
        <v>27.5</v>
      </c>
      <c r="S2467" s="9">
        <f t="shared" si="386"/>
        <v>20</v>
      </c>
      <c r="T2467" s="9">
        <f t="shared" si="387"/>
        <v>25</v>
      </c>
      <c r="U2467" s="8">
        <f t="shared" si="388"/>
        <v>24.166666666666668</v>
      </c>
      <c r="V2467" s="8">
        <f t="shared" si="389"/>
        <v>24.375</v>
      </c>
    </row>
    <row r="2468" spans="1:22" ht="13.5" x14ac:dyDescent="0.25">
      <c r="A2468" s="3">
        <f>RSI!A2468</f>
        <v>45890</v>
      </c>
      <c r="B2468" s="2">
        <f>RSI!B2468</f>
        <v>8.4293999999999993</v>
      </c>
      <c r="C2468" s="2">
        <f>RSI!I2468</f>
        <v>51.826120343923044</v>
      </c>
      <c r="D2468" s="2">
        <f>MACD!E2468</f>
        <v>0.11336616348842732</v>
      </c>
      <c r="E2468" s="2">
        <f>MACD!F2468</f>
        <v>-3.9448620944156673E-2</v>
      </c>
      <c r="F2468" s="2">
        <f>'Moving Avg'!D2468</f>
        <v>8.4837200000000017</v>
      </c>
      <c r="G2468" s="2">
        <f>'Moving Avg'!F2468</f>
        <v>8.6101649999999985</v>
      </c>
      <c r="H2468" s="2">
        <f>'Moving Avg'!G2468</f>
        <v>7.9597939999999987</v>
      </c>
      <c r="I2468" s="2">
        <f>'Moving Avg'!H2468</f>
        <v>7.0634629999999969</v>
      </c>
      <c r="J2468" s="6" t="str">
        <f>OBV!F2468</f>
        <v>BULLISH</v>
      </c>
      <c r="K2468" s="6" t="str">
        <f>OBV!G2468</f>
        <v>STRONG</v>
      </c>
      <c r="L2468" s="6" t="str">
        <f>OBV!H2468</f>
        <v>BULLISH DIVERGENCE</v>
      </c>
      <c r="M2468" s="8">
        <f t="shared" si="383"/>
        <v>50</v>
      </c>
      <c r="N2468" s="8">
        <f t="shared" si="380"/>
        <v>0</v>
      </c>
      <c r="O2468" s="8">
        <f t="shared" si="381"/>
        <v>50</v>
      </c>
      <c r="P2468" s="8">
        <f t="shared" si="382"/>
        <v>83</v>
      </c>
      <c r="Q2468" s="9">
        <f t="shared" si="384"/>
        <v>37.450000000000003</v>
      </c>
      <c r="R2468" s="9">
        <f t="shared" si="385"/>
        <v>48.25</v>
      </c>
      <c r="S2468" s="9">
        <f t="shared" si="386"/>
        <v>57.35</v>
      </c>
      <c r="T2468" s="9">
        <f t="shared" si="387"/>
        <v>45.75</v>
      </c>
      <c r="U2468" s="8">
        <f t="shared" si="388"/>
        <v>47.683333333333337</v>
      </c>
      <c r="V2468" s="8">
        <f t="shared" si="389"/>
        <v>47.2</v>
      </c>
    </row>
    <row r="2469" spans="1:22" ht="13.5" x14ac:dyDescent="0.25">
      <c r="A2469" s="3">
        <f>RSI!A2469</f>
        <v>45891</v>
      </c>
      <c r="B2469" s="2">
        <f>RSI!B2469</f>
        <v>8.4293999999999993</v>
      </c>
      <c r="C2469" s="2">
        <f>RSI!I2469</f>
        <v>51.826120343923044</v>
      </c>
      <c r="D2469" s="2">
        <f>MACD!E2469</f>
        <v>0.14132957064258456</v>
      </c>
      <c r="E2469" s="2">
        <f>MACD!F2469</f>
        <v>-3.2929826268084279E-3</v>
      </c>
      <c r="F2469" s="2">
        <f>'Moving Avg'!D2469</f>
        <v>8.4556199999999997</v>
      </c>
      <c r="G2469" s="2">
        <f>'Moving Avg'!F2469</f>
        <v>8.6204699999999992</v>
      </c>
      <c r="H2469" s="2">
        <f>'Moving Avg'!G2469</f>
        <v>7.9897659999999977</v>
      </c>
      <c r="I2469" s="2">
        <f>'Moving Avg'!H2469</f>
        <v>7.0721264999999969</v>
      </c>
      <c r="J2469" s="6" t="str">
        <f>OBV!F2469</f>
        <v>BEARISH</v>
      </c>
      <c r="K2469" s="6" t="str">
        <f>OBV!G2469</f>
        <v>WEAK</v>
      </c>
      <c r="L2469" s="6" t="str">
        <f>OBV!H2469</f>
        <v>CONFIRMED BEARISH</v>
      </c>
      <c r="M2469" s="8">
        <f t="shared" si="383"/>
        <v>50</v>
      </c>
      <c r="N2469" s="8">
        <f t="shared" si="380"/>
        <v>0</v>
      </c>
      <c r="O2469" s="8">
        <f t="shared" si="381"/>
        <v>50</v>
      </c>
      <c r="P2469" s="8">
        <f t="shared" si="382"/>
        <v>0</v>
      </c>
      <c r="Q2469" s="9">
        <f t="shared" si="384"/>
        <v>25</v>
      </c>
      <c r="R2469" s="9">
        <f t="shared" si="385"/>
        <v>27.5</v>
      </c>
      <c r="S2469" s="9">
        <f t="shared" si="386"/>
        <v>20</v>
      </c>
      <c r="T2469" s="9">
        <f t="shared" si="387"/>
        <v>25</v>
      </c>
      <c r="U2469" s="8">
        <f t="shared" si="388"/>
        <v>24.166666666666668</v>
      </c>
      <c r="V2469" s="8">
        <f t="shared" si="389"/>
        <v>24.375</v>
      </c>
    </row>
    <row r="2470" spans="1:22" ht="13.5" x14ac:dyDescent="0.25">
      <c r="A2470" s="3">
        <f>RSI!A2470</f>
        <v>45894</v>
      </c>
      <c r="B2470" s="2">
        <f>RSI!B2470</f>
        <v>8.5230999999999995</v>
      </c>
      <c r="C2470" s="2">
        <f>RSI!I2470</f>
        <v>55.780317671410899</v>
      </c>
      <c r="D2470" s="2">
        <f>MACD!E2470</f>
        <v>0.16941224495831975</v>
      </c>
      <c r="E2470" s="2">
        <f>MACD!F2470</f>
        <v>3.1248062890217206E-2</v>
      </c>
      <c r="F2470" s="2">
        <f>'Moving Avg'!D2470</f>
        <v>8.4556199999999997</v>
      </c>
      <c r="G2470" s="2">
        <f>'Moving Avg'!F2470</f>
        <v>8.6134449999999987</v>
      </c>
      <c r="H2470" s="2">
        <f>'Moving Avg'!G2470</f>
        <v>8.0216119999999975</v>
      </c>
      <c r="I2470" s="2">
        <f>'Moving Avg'!H2470</f>
        <v>7.0811179999999965</v>
      </c>
      <c r="J2470" s="6" t="str">
        <f>OBV!F2470</f>
        <v>BULLISH</v>
      </c>
      <c r="K2470" s="6" t="str">
        <f>OBV!G2470</f>
        <v>STRONG</v>
      </c>
      <c r="L2470" s="6" t="str">
        <f>OBV!H2470</f>
        <v>NEUTRAL</v>
      </c>
      <c r="M2470" s="8">
        <f t="shared" si="383"/>
        <v>50</v>
      </c>
      <c r="N2470" s="8">
        <f t="shared" si="380"/>
        <v>0</v>
      </c>
      <c r="O2470" s="8">
        <f t="shared" si="381"/>
        <v>50</v>
      </c>
      <c r="P2470" s="8">
        <f t="shared" si="382"/>
        <v>66</v>
      </c>
      <c r="Q2470" s="9">
        <f t="shared" si="384"/>
        <v>34.9</v>
      </c>
      <c r="R2470" s="9">
        <f t="shared" si="385"/>
        <v>44</v>
      </c>
      <c r="S2470" s="9">
        <f t="shared" si="386"/>
        <v>49.7</v>
      </c>
      <c r="T2470" s="9">
        <f t="shared" si="387"/>
        <v>41.5</v>
      </c>
      <c r="U2470" s="8">
        <f t="shared" si="388"/>
        <v>42.866666666666674</v>
      </c>
      <c r="V2470" s="8">
        <f t="shared" si="389"/>
        <v>42.525000000000006</v>
      </c>
    </row>
    <row r="2471" spans="1:22" ht="13.5" x14ac:dyDescent="0.25">
      <c r="A2471" s="3">
        <f>RSI!A2471</f>
        <v>45895</v>
      </c>
      <c r="B2471" s="2">
        <f>RSI!B2471</f>
        <v>8.64</v>
      </c>
      <c r="C2471" s="2">
        <f>RSI!I2471</f>
        <v>60.172582021535085</v>
      </c>
      <c r="D2471" s="2">
        <f>MACD!E2471</f>
        <v>0.20542787588992617</v>
      </c>
      <c r="E2471" s="2">
        <f>MACD!F2471</f>
        <v>6.6084025490159001E-2</v>
      </c>
      <c r="F2471" s="2">
        <f>'Moving Avg'!D2471</f>
        <v>8.4883799999999994</v>
      </c>
      <c r="G2471" s="2">
        <f>'Moving Avg'!F2471</f>
        <v>8.6169499999999974</v>
      </c>
      <c r="H2471" s="2">
        <f>'Moving Avg'!G2471</f>
        <v>8.0559819999999984</v>
      </c>
      <c r="I2471" s="2">
        <f>'Moving Avg'!H2471</f>
        <v>7.090600499999999</v>
      </c>
      <c r="J2471" s="6" t="str">
        <f>OBV!F2471</f>
        <v>BULLISH</v>
      </c>
      <c r="K2471" s="6" t="str">
        <f>OBV!G2471</f>
        <v>STRONG</v>
      </c>
      <c r="L2471" s="6" t="str">
        <f>OBV!H2471</f>
        <v>BULLISH DIVERGENCE</v>
      </c>
      <c r="M2471" s="8">
        <f t="shared" si="383"/>
        <v>50</v>
      </c>
      <c r="N2471" s="8">
        <f t="shared" si="380"/>
        <v>0</v>
      </c>
      <c r="O2471" s="8">
        <f t="shared" si="381"/>
        <v>50</v>
      </c>
      <c r="P2471" s="8">
        <f t="shared" si="382"/>
        <v>83</v>
      </c>
      <c r="Q2471" s="9">
        <f t="shared" si="384"/>
        <v>37.450000000000003</v>
      </c>
      <c r="R2471" s="9">
        <f t="shared" si="385"/>
        <v>48.25</v>
      </c>
      <c r="S2471" s="9">
        <f t="shared" si="386"/>
        <v>57.35</v>
      </c>
      <c r="T2471" s="9">
        <f t="shared" si="387"/>
        <v>45.75</v>
      </c>
      <c r="U2471" s="8">
        <f t="shared" si="388"/>
        <v>47.683333333333337</v>
      </c>
      <c r="V2471" s="8">
        <f t="shared" si="389"/>
        <v>47.2</v>
      </c>
    </row>
    <row r="2472" spans="1:22" ht="13.5" x14ac:dyDescent="0.25">
      <c r="A2472" s="3">
        <f>RSI!A2472</f>
        <v>45896</v>
      </c>
      <c r="B2472" s="2">
        <f>RSI!B2472</f>
        <v>8.75</v>
      </c>
      <c r="C2472" s="2">
        <f>RSI!I2472</f>
        <v>63.814805738002718</v>
      </c>
      <c r="D2472" s="2">
        <f>MACD!E2472</f>
        <v>0.20767456250711192</v>
      </c>
      <c r="E2472" s="2">
        <f>MACD!F2472</f>
        <v>9.4402132893549595E-2</v>
      </c>
      <c r="F2472" s="2">
        <f>'Moving Avg'!D2472</f>
        <v>8.5543800000000001</v>
      </c>
      <c r="G2472" s="2">
        <f>'Moving Avg'!F2472</f>
        <v>8.6282949999999996</v>
      </c>
      <c r="H2472" s="2">
        <f>'Moving Avg'!G2472</f>
        <v>8.0942379999999972</v>
      </c>
      <c r="I2472" s="2">
        <f>'Moving Avg'!H2472</f>
        <v>7.1006329999999966</v>
      </c>
      <c r="J2472" s="6" t="str">
        <f>OBV!F2472</f>
        <v>BULLISH</v>
      </c>
      <c r="K2472" s="6" t="str">
        <f>OBV!G2472</f>
        <v>STRONG</v>
      </c>
      <c r="L2472" s="6" t="str">
        <f>OBV!H2472</f>
        <v>BULLISH DIVERGENCE</v>
      </c>
      <c r="M2472" s="8">
        <f t="shared" si="383"/>
        <v>50</v>
      </c>
      <c r="N2472" s="8">
        <f t="shared" si="380"/>
        <v>0</v>
      </c>
      <c r="O2472" s="8">
        <f t="shared" si="381"/>
        <v>50</v>
      </c>
      <c r="P2472" s="8">
        <f t="shared" si="382"/>
        <v>83</v>
      </c>
      <c r="Q2472" s="9">
        <f t="shared" si="384"/>
        <v>37.450000000000003</v>
      </c>
      <c r="R2472" s="9">
        <f t="shared" si="385"/>
        <v>48.25</v>
      </c>
      <c r="S2472" s="9">
        <f t="shared" si="386"/>
        <v>57.35</v>
      </c>
      <c r="T2472" s="9">
        <f t="shared" si="387"/>
        <v>45.75</v>
      </c>
      <c r="U2472" s="8">
        <f t="shared" si="388"/>
        <v>47.683333333333337</v>
      </c>
      <c r="V2472" s="8">
        <f t="shared" si="389"/>
        <v>47.2</v>
      </c>
    </row>
    <row r="2473" spans="1:22" ht="13.5" x14ac:dyDescent="0.25">
      <c r="A2473" s="3">
        <f>RSI!A2473</f>
        <v>45897</v>
      </c>
      <c r="B2473" s="2">
        <f>RSI!B2473</f>
        <v>8.6999999999999993</v>
      </c>
      <c r="C2473" s="2">
        <f>RSI!I2473</f>
        <v>61.080488078492444</v>
      </c>
      <c r="D2473" s="2">
        <f>MACD!E2473</f>
        <v>0.16817182908744677</v>
      </c>
      <c r="E2473" s="2">
        <f>MACD!F2473</f>
        <v>0.10915607213232903</v>
      </c>
      <c r="F2473" s="2">
        <f>'Moving Avg'!D2473</f>
        <v>8.6085000000000012</v>
      </c>
      <c r="G2473" s="2">
        <f>'Moving Avg'!F2473</f>
        <v>8.6394849999999987</v>
      </c>
      <c r="H2473" s="2">
        <f>'Moving Avg'!G2473</f>
        <v>8.1320559999999986</v>
      </c>
      <c r="I2473" s="2">
        <f>'Moving Avg'!H2473</f>
        <v>7.1104619999999974</v>
      </c>
      <c r="J2473" s="6" t="str">
        <f>OBV!F2473</f>
        <v>BULLISH</v>
      </c>
      <c r="K2473" s="6" t="str">
        <f>OBV!G2473</f>
        <v>STRONG</v>
      </c>
      <c r="L2473" s="6" t="str">
        <f>OBV!H2473</f>
        <v>BULLISH DIVERGENCE</v>
      </c>
      <c r="M2473" s="8">
        <f t="shared" si="383"/>
        <v>50</v>
      </c>
      <c r="N2473" s="8">
        <f t="shared" si="380"/>
        <v>0</v>
      </c>
      <c r="O2473" s="8">
        <f t="shared" si="381"/>
        <v>50</v>
      </c>
      <c r="P2473" s="8">
        <f t="shared" si="382"/>
        <v>83</v>
      </c>
      <c r="Q2473" s="9">
        <f t="shared" si="384"/>
        <v>37.450000000000003</v>
      </c>
      <c r="R2473" s="9">
        <f t="shared" si="385"/>
        <v>48.25</v>
      </c>
      <c r="S2473" s="9">
        <f t="shared" si="386"/>
        <v>57.35</v>
      </c>
      <c r="T2473" s="9">
        <f t="shared" si="387"/>
        <v>45.75</v>
      </c>
      <c r="U2473" s="8">
        <f t="shared" si="388"/>
        <v>47.683333333333337</v>
      </c>
      <c r="V2473" s="8">
        <f t="shared" si="389"/>
        <v>47.2</v>
      </c>
    </row>
    <row r="2474" spans="1:22" ht="13.5" x14ac:dyDescent="0.25">
      <c r="A2474" s="3">
        <f>RSI!A2474</f>
        <v>45898</v>
      </c>
      <c r="B2474" s="2">
        <f>RSI!B2474</f>
        <v>8.6999999999999993</v>
      </c>
      <c r="C2474" s="2">
        <f>RSI!I2474</f>
        <v>61.080488078492444</v>
      </c>
      <c r="D2474" s="2">
        <f>MACD!E2474</f>
        <v>0.14048995157531685</v>
      </c>
      <c r="E2474" s="2">
        <f>MACD!F2474</f>
        <v>0.1154228480209266</v>
      </c>
      <c r="F2474" s="2">
        <f>'Moving Avg'!D2474</f>
        <v>8.6626200000000004</v>
      </c>
      <c r="G2474" s="2">
        <f>'Moving Avg'!F2474</f>
        <v>8.6422449999999991</v>
      </c>
      <c r="H2474" s="2">
        <f>'Moving Avg'!G2474</f>
        <v>8.1702479999999973</v>
      </c>
      <c r="I2474" s="2">
        <f>'Moving Avg'!H2474</f>
        <v>7.1202909999999981</v>
      </c>
      <c r="J2474" s="6" t="str">
        <f>OBV!F2474</f>
        <v>BULLISH</v>
      </c>
      <c r="K2474" s="6" t="str">
        <f>OBV!G2474</f>
        <v>STRONG</v>
      </c>
      <c r="L2474" s="6" t="str">
        <f>OBV!H2474</f>
        <v>BULLISH DIVERGENCE</v>
      </c>
      <c r="M2474" s="8">
        <f t="shared" si="383"/>
        <v>50</v>
      </c>
      <c r="N2474" s="8">
        <f t="shared" si="380"/>
        <v>0</v>
      </c>
      <c r="O2474" s="8">
        <f t="shared" si="381"/>
        <v>50</v>
      </c>
      <c r="P2474" s="8">
        <f t="shared" si="382"/>
        <v>83</v>
      </c>
      <c r="Q2474" s="9">
        <f t="shared" si="384"/>
        <v>37.450000000000003</v>
      </c>
      <c r="R2474" s="9">
        <f t="shared" si="385"/>
        <v>48.25</v>
      </c>
      <c r="S2474" s="9">
        <f t="shared" si="386"/>
        <v>57.35</v>
      </c>
      <c r="T2474" s="9">
        <f t="shared" si="387"/>
        <v>45.75</v>
      </c>
      <c r="U2474" s="8">
        <f t="shared" si="388"/>
        <v>47.683333333333337</v>
      </c>
      <c r="V2474" s="8">
        <f t="shared" si="389"/>
        <v>47.2</v>
      </c>
    </row>
    <row r="2475" spans="1:22" ht="13.5" x14ac:dyDescent="0.25">
      <c r="A2475" s="3">
        <f>RSI!A2475</f>
        <v>45901</v>
      </c>
      <c r="B2475" s="2">
        <f>RSI!B2475</f>
        <v>8.7100000000000009</v>
      </c>
      <c r="C2475" s="2">
        <f>RSI!I2475</f>
        <v>61.463488521046301</v>
      </c>
      <c r="D2475" s="2">
        <f>MACD!E2475</f>
        <v>0.10777748399087983</v>
      </c>
      <c r="E2475" s="2">
        <f>MACD!F2475</f>
        <v>0.11389377521491725</v>
      </c>
      <c r="F2475" s="2">
        <f>'Moving Avg'!D2475</f>
        <v>8.6999999999999993</v>
      </c>
      <c r="G2475" s="2">
        <f>'Moving Avg'!F2475</f>
        <v>8.6445649999999983</v>
      </c>
      <c r="H2475" s="2">
        <f>'Moving Avg'!G2475</f>
        <v>8.2043319999999991</v>
      </c>
      <c r="I2475" s="2">
        <f>'Moving Avg'!H2475</f>
        <v>7.1296549999999987</v>
      </c>
      <c r="J2475" s="6" t="str">
        <f>OBV!F2475</f>
        <v>BEARISH</v>
      </c>
      <c r="K2475" s="6" t="str">
        <f>OBV!G2475</f>
        <v>WEAK</v>
      </c>
      <c r="L2475" s="6" t="str">
        <f>OBV!H2475</f>
        <v>CONFIRMED BEARISH</v>
      </c>
      <c r="M2475" s="8">
        <f t="shared" si="383"/>
        <v>50</v>
      </c>
      <c r="N2475" s="8">
        <f t="shared" si="380"/>
        <v>45</v>
      </c>
      <c r="O2475" s="8">
        <f t="shared" si="381"/>
        <v>50</v>
      </c>
      <c r="P2475" s="8">
        <f t="shared" si="382"/>
        <v>0</v>
      </c>
      <c r="Q2475" s="9">
        <f t="shared" si="384"/>
        <v>40.75</v>
      </c>
      <c r="R2475" s="9">
        <f t="shared" si="385"/>
        <v>36.5</v>
      </c>
      <c r="S2475" s="9">
        <f t="shared" si="386"/>
        <v>26.75</v>
      </c>
      <c r="T2475" s="9">
        <f t="shared" si="387"/>
        <v>36.25</v>
      </c>
      <c r="U2475" s="8">
        <f t="shared" si="388"/>
        <v>34.666666666666664</v>
      </c>
      <c r="V2475" s="8">
        <f t="shared" si="389"/>
        <v>35.0625</v>
      </c>
    </row>
    <row r="2476" spans="1:22" ht="13.5" x14ac:dyDescent="0.25">
      <c r="A2476" s="3">
        <f>RSI!A2476</f>
        <v>45902</v>
      </c>
      <c r="B2476" s="2">
        <f>RSI!B2476</f>
        <v>8.64</v>
      </c>
      <c r="C2476" s="2">
        <f>RSI!I2476</f>
        <v>57.218731462438356</v>
      </c>
      <c r="D2476" s="2">
        <f>MACD!E2476</f>
        <v>7.6759710424829208E-2</v>
      </c>
      <c r="E2476" s="2">
        <f>MACD!F2476</f>
        <v>0.10646696225689965</v>
      </c>
      <c r="F2476" s="2">
        <f>'Moving Avg'!D2476</f>
        <v>8.6999999999999993</v>
      </c>
      <c r="G2476" s="2">
        <f>'Moving Avg'!F2476</f>
        <v>8.6410450000000001</v>
      </c>
      <c r="H2476" s="2">
        <f>'Moving Avg'!G2476</f>
        <v>8.2347679999999972</v>
      </c>
      <c r="I2476" s="2">
        <f>'Moving Avg'!H2476</f>
        <v>7.1389499999999995</v>
      </c>
      <c r="J2476" s="6" t="str">
        <f>OBV!F2476</f>
        <v>BEARISH</v>
      </c>
      <c r="K2476" s="6" t="str">
        <f>OBV!G2476</f>
        <v>WEAK</v>
      </c>
      <c r="L2476" s="6" t="str">
        <f>OBV!H2476</f>
        <v>NEUTRAL</v>
      </c>
      <c r="M2476" s="8">
        <f t="shared" si="383"/>
        <v>50</v>
      </c>
      <c r="N2476" s="8">
        <f t="shared" si="380"/>
        <v>100</v>
      </c>
      <c r="O2476" s="8">
        <f t="shared" si="381"/>
        <v>50</v>
      </c>
      <c r="P2476" s="8">
        <f t="shared" si="382"/>
        <v>0</v>
      </c>
      <c r="Q2476" s="9">
        <f t="shared" si="384"/>
        <v>60</v>
      </c>
      <c r="R2476" s="9">
        <f t="shared" si="385"/>
        <v>47.5</v>
      </c>
      <c r="S2476" s="9">
        <f t="shared" si="386"/>
        <v>35</v>
      </c>
      <c r="T2476" s="9">
        <f t="shared" si="387"/>
        <v>50</v>
      </c>
      <c r="U2476" s="8">
        <f t="shared" si="388"/>
        <v>47.5</v>
      </c>
      <c r="V2476" s="8">
        <f t="shared" si="389"/>
        <v>48.125</v>
      </c>
    </row>
    <row r="2477" spans="1:22" ht="13.5" x14ac:dyDescent="0.25">
      <c r="A2477" s="3">
        <f>RSI!A2477</f>
        <v>45903</v>
      </c>
      <c r="B2477" s="2">
        <f>RSI!B2477</f>
        <v>8.7799999999999994</v>
      </c>
      <c r="C2477" s="2">
        <f>RSI!I2477</f>
        <v>62.758342965082996</v>
      </c>
      <c r="D2477" s="2">
        <f>MACD!E2477</f>
        <v>3.0700090560547011E-2</v>
      </c>
      <c r="E2477" s="2">
        <f>MACD!F2477</f>
        <v>9.1313587917629127E-2</v>
      </c>
      <c r="F2477" s="2">
        <f>'Moving Avg'!D2477</f>
        <v>8.7059999999999995</v>
      </c>
      <c r="G2477" s="2">
        <f>'Moving Avg'!F2477</f>
        <v>8.6398450000000011</v>
      </c>
      <c r="H2477" s="2">
        <f>'Moving Avg'!G2477</f>
        <v>8.2680039999999977</v>
      </c>
      <c r="I2477" s="2">
        <f>'Moving Avg'!H2477</f>
        <v>7.1489450000000003</v>
      </c>
      <c r="J2477" s="6" t="str">
        <f>OBV!F2477</f>
        <v>BEARISH</v>
      </c>
      <c r="K2477" s="6" t="str">
        <f>OBV!G2477</f>
        <v>WEAK</v>
      </c>
      <c r="L2477" s="6" t="str">
        <f>OBV!H2477</f>
        <v>BEARISH DIVERGENCE</v>
      </c>
      <c r="M2477" s="8">
        <f t="shared" si="383"/>
        <v>50</v>
      </c>
      <c r="N2477" s="8">
        <f t="shared" si="380"/>
        <v>100</v>
      </c>
      <c r="O2477" s="8">
        <f t="shared" si="381"/>
        <v>50</v>
      </c>
      <c r="P2477" s="8">
        <f t="shared" si="382"/>
        <v>0</v>
      </c>
      <c r="Q2477" s="9">
        <f t="shared" si="384"/>
        <v>60</v>
      </c>
      <c r="R2477" s="9">
        <f t="shared" si="385"/>
        <v>47.5</v>
      </c>
      <c r="S2477" s="9">
        <f t="shared" si="386"/>
        <v>35</v>
      </c>
      <c r="T2477" s="9">
        <f t="shared" si="387"/>
        <v>50</v>
      </c>
      <c r="U2477" s="8">
        <f t="shared" si="388"/>
        <v>47.5</v>
      </c>
      <c r="V2477" s="8">
        <f t="shared" si="389"/>
        <v>48.125</v>
      </c>
    </row>
    <row r="2478" spans="1:22" ht="13.5" x14ac:dyDescent="0.25">
      <c r="A2478" s="3">
        <f>RSI!A2478</f>
        <v>45905</v>
      </c>
      <c r="B2478" s="2">
        <f>RSI!B2478</f>
        <v>8.6999999999999993</v>
      </c>
      <c r="C2478" s="2">
        <f>RSI!I2478</f>
        <v>58.126572786243045</v>
      </c>
      <c r="D2478" s="2">
        <f>MACD!E2478</f>
        <v>-2.4668491115882318E-3</v>
      </c>
      <c r="E2478" s="2">
        <f>MACD!F2478</f>
        <v>7.2557500511785653E-2</v>
      </c>
      <c r="F2478" s="2">
        <f>'Moving Avg'!D2478</f>
        <v>8.7059999999999995</v>
      </c>
      <c r="G2478" s="2">
        <f>'Moving Avg'!F2478</f>
        <v>8.6369849999999992</v>
      </c>
      <c r="H2478" s="2">
        <f>'Moving Avg'!G2478</f>
        <v>8.2921479999999974</v>
      </c>
      <c r="I2478" s="2">
        <f>'Moving Avg'!H2478</f>
        <v>7.1587275000000004</v>
      </c>
      <c r="J2478" s="6" t="str">
        <f>OBV!F2478</f>
        <v>BEARISH</v>
      </c>
      <c r="K2478" s="6" t="str">
        <f>OBV!G2478</f>
        <v>WEAK</v>
      </c>
      <c r="L2478" s="6" t="str">
        <f>OBV!H2478</f>
        <v>NEUTRAL</v>
      </c>
      <c r="M2478" s="8">
        <f t="shared" si="383"/>
        <v>50</v>
      </c>
      <c r="N2478" s="8">
        <f t="shared" si="380"/>
        <v>100</v>
      </c>
      <c r="O2478" s="8">
        <f t="shared" si="381"/>
        <v>50</v>
      </c>
      <c r="P2478" s="8">
        <f t="shared" si="382"/>
        <v>0</v>
      </c>
      <c r="Q2478" s="9">
        <f t="shared" si="384"/>
        <v>60</v>
      </c>
      <c r="R2478" s="9">
        <f t="shared" si="385"/>
        <v>47.5</v>
      </c>
      <c r="S2478" s="9">
        <f t="shared" si="386"/>
        <v>35</v>
      </c>
      <c r="T2478" s="9">
        <f t="shared" si="387"/>
        <v>50</v>
      </c>
      <c r="U2478" s="8">
        <f t="shared" si="388"/>
        <v>47.5</v>
      </c>
      <c r="V2478" s="8">
        <f t="shared" si="389"/>
        <v>48.125</v>
      </c>
    </row>
    <row r="2479" spans="1:22" ht="13.5" x14ac:dyDescent="0.25">
      <c r="A2479" s="3">
        <f>RSI!A2479</f>
        <v>45908</v>
      </c>
      <c r="B2479" s="2">
        <f>RSI!B2479</f>
        <v>8.4499999999999993</v>
      </c>
      <c r="C2479" s="2">
        <f>RSI!I2479</f>
        <v>46.561738235172065</v>
      </c>
      <c r="D2479" s="2">
        <f>MACD!E2479</f>
        <v>-1.2989473081363556E-2</v>
      </c>
      <c r="E2479" s="2">
        <f>MACD!F2479</f>
        <v>5.5448105793155816E-2</v>
      </c>
      <c r="F2479" s="2">
        <f>'Moving Avg'!D2479</f>
        <v>8.6560000000000006</v>
      </c>
      <c r="G2479" s="2">
        <f>'Moving Avg'!F2479</f>
        <v>8.6239650000000001</v>
      </c>
      <c r="H2479" s="2">
        <f>'Moving Avg'!G2479</f>
        <v>8.3097939999999966</v>
      </c>
      <c r="I2479" s="2">
        <f>'Moving Avg'!H2479</f>
        <v>7.1672599999999997</v>
      </c>
      <c r="J2479" s="6" t="str">
        <f>OBV!F2479</f>
        <v>BEARISH</v>
      </c>
      <c r="K2479" s="6" t="str">
        <f>OBV!G2479</f>
        <v>WEAK</v>
      </c>
      <c r="L2479" s="6" t="str">
        <f>OBV!H2479</f>
        <v>CONFIRMED BEARISH</v>
      </c>
      <c r="M2479" s="8">
        <f t="shared" si="383"/>
        <v>50</v>
      </c>
      <c r="N2479" s="8">
        <f t="shared" si="380"/>
        <v>100</v>
      </c>
      <c r="O2479" s="8">
        <f t="shared" si="381"/>
        <v>50</v>
      </c>
      <c r="P2479" s="8">
        <f t="shared" si="382"/>
        <v>0</v>
      </c>
      <c r="Q2479" s="9">
        <f t="shared" si="384"/>
        <v>60</v>
      </c>
      <c r="R2479" s="9">
        <f t="shared" si="385"/>
        <v>47.5</v>
      </c>
      <c r="S2479" s="9">
        <f t="shared" si="386"/>
        <v>35</v>
      </c>
      <c r="T2479" s="9">
        <f t="shared" si="387"/>
        <v>50</v>
      </c>
      <c r="U2479" s="8">
        <f t="shared" si="388"/>
        <v>47.5</v>
      </c>
      <c r="V2479" s="8">
        <f t="shared" si="389"/>
        <v>48.125</v>
      </c>
    </row>
    <row r="2480" spans="1:22" ht="13.5" x14ac:dyDescent="0.25">
      <c r="A2480" s="3">
        <f>RSI!A2480</f>
        <v>45909</v>
      </c>
      <c r="B2480" s="2">
        <f>RSI!B2480</f>
        <v>8.5500000000000007</v>
      </c>
      <c r="C2480" s="2">
        <f>RSI!I2480</f>
        <v>50.780156243403994</v>
      </c>
      <c r="D2480" s="2">
        <f>MACD!E2480</f>
        <v>-1.4312446583820915E-2</v>
      </c>
      <c r="E2480" s="2">
        <f>MACD!F2480</f>
        <v>4.1495995317760478E-2</v>
      </c>
      <c r="F2480" s="2">
        <f>'Moving Avg'!D2480</f>
        <v>8.6240000000000006</v>
      </c>
      <c r="G2480" s="2">
        <f>'Moving Avg'!F2480</f>
        <v>8.6121999999999996</v>
      </c>
      <c r="H2480" s="2">
        <f>'Moving Avg'!G2480</f>
        <v>8.3292519999999985</v>
      </c>
      <c r="I2480" s="2">
        <f>'Moving Avg'!H2480</f>
        <v>7.1763390000000005</v>
      </c>
      <c r="J2480" s="6" t="str">
        <f>OBV!F2480</f>
        <v>BEARISH</v>
      </c>
      <c r="K2480" s="6" t="str">
        <f>OBV!G2480</f>
        <v>WEAK</v>
      </c>
      <c r="L2480" s="6" t="str">
        <f>OBV!H2480</f>
        <v>CONFIRMED BEARISH</v>
      </c>
      <c r="M2480" s="8">
        <f t="shared" si="383"/>
        <v>50</v>
      </c>
      <c r="N2480" s="8">
        <f t="shared" si="380"/>
        <v>100</v>
      </c>
      <c r="O2480" s="8">
        <f t="shared" si="381"/>
        <v>50</v>
      </c>
      <c r="P2480" s="8">
        <f t="shared" si="382"/>
        <v>0</v>
      </c>
      <c r="Q2480" s="9">
        <f t="shared" si="384"/>
        <v>60</v>
      </c>
      <c r="R2480" s="9">
        <f t="shared" si="385"/>
        <v>47.5</v>
      </c>
      <c r="S2480" s="9">
        <f t="shared" si="386"/>
        <v>35</v>
      </c>
      <c r="T2480" s="9">
        <f t="shared" si="387"/>
        <v>50</v>
      </c>
      <c r="U2480" s="8">
        <f t="shared" si="388"/>
        <v>47.5</v>
      </c>
      <c r="V2480" s="8">
        <f t="shared" si="389"/>
        <v>48.125</v>
      </c>
    </row>
    <row r="2481" spans="1:22" ht="13.5" x14ac:dyDescent="0.25">
      <c r="A2481" s="3">
        <f>RSI!A2481</f>
        <v>45910</v>
      </c>
      <c r="B2481" s="2">
        <f>RSI!B2481</f>
        <v>8.4499999999999993</v>
      </c>
      <c r="C2481" s="2">
        <f>RSI!I2481</f>
        <v>46.801455016861581</v>
      </c>
      <c r="D2481" s="2">
        <f>MACD!E2481</f>
        <v>9.899610604668041E-3</v>
      </c>
      <c r="E2481" s="2">
        <f>MACD!F2481</f>
        <v>3.517671837514199E-2</v>
      </c>
      <c r="F2481" s="2">
        <f>'Moving Avg'!D2481</f>
        <v>8.5859999999999985</v>
      </c>
      <c r="G2481" s="2">
        <f>'Moving Avg'!F2481</f>
        <v>8.5884099999999997</v>
      </c>
      <c r="H2481" s="2">
        <f>'Moving Avg'!G2481</f>
        <v>8.3465219999999984</v>
      </c>
      <c r="I2481" s="2">
        <f>'Moving Avg'!H2481</f>
        <v>7.1851055000000006</v>
      </c>
      <c r="J2481" s="6" t="str">
        <f>OBV!F2481</f>
        <v>BEARISH</v>
      </c>
      <c r="K2481" s="6" t="str">
        <f>OBV!G2481</f>
        <v>STRONG</v>
      </c>
      <c r="L2481" s="6" t="str">
        <f>OBV!H2481</f>
        <v>CONFIRMED BEARISH</v>
      </c>
      <c r="M2481" s="8">
        <f t="shared" si="383"/>
        <v>50</v>
      </c>
      <c r="N2481" s="8">
        <f t="shared" si="380"/>
        <v>100</v>
      </c>
      <c r="O2481" s="8">
        <f t="shared" si="381"/>
        <v>50</v>
      </c>
      <c r="P2481" s="8">
        <f t="shared" si="382"/>
        <v>33</v>
      </c>
      <c r="Q2481" s="9">
        <f t="shared" si="384"/>
        <v>64.95</v>
      </c>
      <c r="R2481" s="9">
        <f t="shared" si="385"/>
        <v>55.75</v>
      </c>
      <c r="S2481" s="9">
        <f t="shared" si="386"/>
        <v>49.85</v>
      </c>
      <c r="T2481" s="9">
        <f t="shared" si="387"/>
        <v>58.25</v>
      </c>
      <c r="U2481" s="8">
        <f t="shared" si="388"/>
        <v>56.85</v>
      </c>
      <c r="V2481" s="8">
        <f t="shared" si="389"/>
        <v>57.2</v>
      </c>
    </row>
    <row r="2482" spans="1:22" ht="13.5" x14ac:dyDescent="0.25">
      <c r="A2482" s="3">
        <f>RSI!A2482</f>
        <v>45911</v>
      </c>
      <c r="B2482" s="2">
        <f>RSI!B2482</f>
        <v>8.4499999999999993</v>
      </c>
      <c r="C2482" s="2">
        <f>RSI!I2482</f>
        <v>46.801455016861581</v>
      </c>
      <c r="D2482" s="2">
        <f>MACD!E2482</f>
        <v>4.7844674093029838E-2</v>
      </c>
      <c r="E2482" s="2">
        <f>MACD!F2482</f>
        <v>3.7710309518719565E-2</v>
      </c>
      <c r="F2482" s="2">
        <f>'Moving Avg'!D2482</f>
        <v>8.52</v>
      </c>
      <c r="G2482" s="2">
        <f>'Moving Avg'!F2482</f>
        <v>8.5707099999999983</v>
      </c>
      <c r="H2482" s="2">
        <f>'Moving Avg'!G2482</f>
        <v>8.3637919999999966</v>
      </c>
      <c r="I2482" s="2">
        <f>'Moving Avg'!H2482</f>
        <v>7.1938720000000016</v>
      </c>
      <c r="J2482" s="6" t="str">
        <f>OBV!F2482</f>
        <v>BEARISH</v>
      </c>
      <c r="K2482" s="6" t="str">
        <f>OBV!G2482</f>
        <v>STRONG</v>
      </c>
      <c r="L2482" s="6" t="str">
        <f>OBV!H2482</f>
        <v>CONFIRMED BEARISH</v>
      </c>
      <c r="M2482" s="8">
        <f t="shared" si="383"/>
        <v>50</v>
      </c>
      <c r="N2482" s="8">
        <f t="shared" si="380"/>
        <v>0</v>
      </c>
      <c r="O2482" s="8">
        <f t="shared" si="381"/>
        <v>50</v>
      </c>
      <c r="P2482" s="8">
        <f t="shared" si="382"/>
        <v>33</v>
      </c>
      <c r="Q2482" s="9">
        <f t="shared" si="384"/>
        <v>29.95</v>
      </c>
      <c r="R2482" s="9">
        <f t="shared" si="385"/>
        <v>35.75</v>
      </c>
      <c r="S2482" s="9">
        <f t="shared" si="386"/>
        <v>34.85</v>
      </c>
      <c r="T2482" s="9">
        <f t="shared" si="387"/>
        <v>33.25</v>
      </c>
      <c r="U2482" s="8">
        <f t="shared" si="388"/>
        <v>33.516666666666673</v>
      </c>
      <c r="V2482" s="8">
        <f t="shared" si="389"/>
        <v>33.450000000000003</v>
      </c>
    </row>
    <row r="2483" spans="1:22" ht="13.5" x14ac:dyDescent="0.25">
      <c r="A2483" s="3">
        <f>RSI!A2483</f>
        <v>45912</v>
      </c>
      <c r="B2483" s="2">
        <f>RSI!B2483</f>
        <v>8.48</v>
      </c>
      <c r="C2483" s="2">
        <f>RSI!I2483</f>
        <v>48.213202339731843</v>
      </c>
      <c r="D2483" s="2">
        <f>MACD!E2483</f>
        <v>7.0532747491684589E-2</v>
      </c>
      <c r="E2483" s="2">
        <f>MACD!F2483</f>
        <v>4.4274797113312572E-2</v>
      </c>
      <c r="F2483" s="2">
        <f>'Moving Avg'!D2483</f>
        <v>8.4759999999999991</v>
      </c>
      <c r="G2483" s="2">
        <f>'Moving Avg'!F2483</f>
        <v>8.5685549999999999</v>
      </c>
      <c r="H2483" s="2">
        <f>'Moving Avg'!G2483</f>
        <v>8.3835359999999977</v>
      </c>
      <c r="I2483" s="2">
        <f>'Moving Avg'!H2483</f>
        <v>7.2030225000000021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  <c r="M2483" s="8">
        <f t="shared" si="383"/>
        <v>50</v>
      </c>
      <c r="N2483" s="8">
        <f t="shared" si="380"/>
        <v>0</v>
      </c>
      <c r="O2483" s="8">
        <f t="shared" si="381"/>
        <v>50</v>
      </c>
      <c r="P2483" s="8">
        <f t="shared" si="382"/>
        <v>33</v>
      </c>
      <c r="Q2483" s="9">
        <f t="shared" si="384"/>
        <v>29.95</v>
      </c>
      <c r="R2483" s="9">
        <f t="shared" si="385"/>
        <v>35.75</v>
      </c>
      <c r="S2483" s="9">
        <f t="shared" si="386"/>
        <v>34.85</v>
      </c>
      <c r="T2483" s="9">
        <f t="shared" si="387"/>
        <v>33.25</v>
      </c>
      <c r="U2483" s="8">
        <f t="shared" si="388"/>
        <v>33.516666666666673</v>
      </c>
      <c r="V2483" s="8">
        <f t="shared" si="389"/>
        <v>33.450000000000003</v>
      </c>
    </row>
    <row r="2484" spans="1:22" ht="13.5" x14ac:dyDescent="0.25">
      <c r="A2484" s="3">
        <f>RSI!A2484</f>
        <v>45915</v>
      </c>
      <c r="B2484" s="2">
        <f>RSI!B2484</f>
        <v>8.4700000000000006</v>
      </c>
      <c r="C2484" s="2">
        <f>RSI!I2484</f>
        <v>47.758246732287724</v>
      </c>
      <c r="D2484" s="2">
        <f>MACD!E2484</f>
        <v>9.0752374826907456E-2</v>
      </c>
      <c r="E2484" s="2">
        <f>MACD!F2484</f>
        <v>5.3570312656031557E-2</v>
      </c>
      <c r="F2484" s="2">
        <f>'Moving Avg'!D2484</f>
        <v>8.48</v>
      </c>
      <c r="G2484" s="2">
        <f>'Moving Avg'!F2484</f>
        <v>8.563559999999999</v>
      </c>
      <c r="H2484" s="2">
        <f>'Moving Avg'!G2484</f>
        <v>8.3955879999999983</v>
      </c>
      <c r="I2484" s="2">
        <f>'Moving Avg'!H2484</f>
        <v>7.2119360000000015</v>
      </c>
      <c r="J2484" s="6" t="str">
        <f>OBV!F2484</f>
        <v>BULLISH</v>
      </c>
      <c r="K2484" s="6" t="str">
        <f>OBV!G2484</f>
        <v>WEAK</v>
      </c>
      <c r="L2484" s="6" t="str">
        <f>OBV!H2484</f>
        <v>CONFIRMED BULLISH</v>
      </c>
      <c r="M2484" s="8">
        <f t="shared" si="383"/>
        <v>50</v>
      </c>
      <c r="N2484" s="8">
        <f t="shared" si="380"/>
        <v>0</v>
      </c>
      <c r="O2484" s="8">
        <f t="shared" si="381"/>
        <v>50</v>
      </c>
      <c r="P2484" s="8">
        <f t="shared" si="382"/>
        <v>67</v>
      </c>
      <c r="Q2484" s="9">
        <f t="shared" si="384"/>
        <v>35.049999999999997</v>
      </c>
      <c r="R2484" s="9">
        <f t="shared" si="385"/>
        <v>44.25</v>
      </c>
      <c r="S2484" s="9">
        <f t="shared" si="386"/>
        <v>50.150000000000006</v>
      </c>
      <c r="T2484" s="9">
        <f t="shared" si="387"/>
        <v>41.75</v>
      </c>
      <c r="U2484" s="8">
        <f t="shared" si="388"/>
        <v>43.15</v>
      </c>
      <c r="V2484" s="8">
        <f t="shared" si="389"/>
        <v>42.8</v>
      </c>
    </row>
    <row r="2485" spans="1:22" ht="13.5" x14ac:dyDescent="0.25">
      <c r="A2485" s="3">
        <f>RSI!A2485</f>
        <v>45916</v>
      </c>
      <c r="B2485" s="2">
        <f>RSI!B2485</f>
        <v>8.5</v>
      </c>
      <c r="C2485" s="2">
        <f>RSI!I2485</f>
        <v>49.303801421436312</v>
      </c>
      <c r="D2485" s="2">
        <f>MACD!E2485</f>
        <v>0.10749707003454034</v>
      </c>
      <c r="E2485" s="2">
        <f>MACD!F2485</f>
        <v>6.4355664131733312E-2</v>
      </c>
      <c r="F2485" s="2">
        <f>'Moving Avg'!D2485</f>
        <v>8.4700000000000006</v>
      </c>
      <c r="G2485" s="2">
        <f>'Moving Avg'!F2485</f>
        <v>8.5624049999999983</v>
      </c>
      <c r="H2485" s="2">
        <f>'Moving Avg'!G2485</f>
        <v>8.410111999999998</v>
      </c>
      <c r="I2485" s="2">
        <f>'Moving Avg'!H2485</f>
        <v>7.2209525000000019</v>
      </c>
      <c r="J2485" s="6" t="str">
        <f>OBV!F2485</f>
        <v>BULLISH</v>
      </c>
      <c r="K2485" s="6" t="str">
        <f>OBV!G2485</f>
        <v>NEUTRAL</v>
      </c>
      <c r="L2485" s="6" t="str">
        <f>OBV!H2485</f>
        <v>BULLISH DIVERGENCE</v>
      </c>
      <c r="M2485" s="8">
        <f t="shared" si="383"/>
        <v>50</v>
      </c>
      <c r="N2485" s="8">
        <f t="shared" si="380"/>
        <v>0</v>
      </c>
      <c r="O2485" s="8">
        <f t="shared" si="381"/>
        <v>50</v>
      </c>
      <c r="P2485" s="8">
        <f t="shared" si="382"/>
        <v>66.5</v>
      </c>
      <c r="Q2485" s="9">
        <f t="shared" si="384"/>
        <v>34.975000000000001</v>
      </c>
      <c r="R2485" s="9">
        <f t="shared" si="385"/>
        <v>44.125</v>
      </c>
      <c r="S2485" s="9">
        <f t="shared" si="386"/>
        <v>49.924999999999997</v>
      </c>
      <c r="T2485" s="9">
        <f t="shared" si="387"/>
        <v>41.625</v>
      </c>
      <c r="U2485" s="8">
        <f t="shared" si="388"/>
        <v>43.008333333333326</v>
      </c>
      <c r="V2485" s="8">
        <f t="shared" si="389"/>
        <v>42.662499999999994</v>
      </c>
    </row>
    <row r="2486" spans="1:22" ht="13.5" x14ac:dyDescent="0.25">
      <c r="A2486" s="3">
        <f>RSI!A2486</f>
        <v>45917</v>
      </c>
      <c r="B2486" s="2">
        <f>RSI!B2486</f>
        <v>8.7200000000000006</v>
      </c>
      <c r="C2486" s="2">
        <f>RSI!I2486</f>
        <v>58.905291671079205</v>
      </c>
      <c r="D2486" s="2">
        <f>MACD!E2486</f>
        <v>9.4718730723887035E-2</v>
      </c>
      <c r="E2486" s="2">
        <f>MACD!F2486</f>
        <v>7.0428277450164056E-2</v>
      </c>
      <c r="F2486" s="2">
        <f>'Moving Avg'!D2486</f>
        <v>8.5239999999999991</v>
      </c>
      <c r="G2486" s="2">
        <f>'Moving Avg'!F2486</f>
        <v>8.5745949999999986</v>
      </c>
      <c r="H2486" s="2">
        <f>'Moving Avg'!G2486</f>
        <v>8.4299719999999994</v>
      </c>
      <c r="I2486" s="2">
        <f>'Moving Avg'!H2486</f>
        <v>7.2313030000000005</v>
      </c>
      <c r="J2486" s="6" t="str">
        <f>OBV!F2486</f>
        <v>BULLISH</v>
      </c>
      <c r="K2486" s="6" t="str">
        <f>OBV!G2486</f>
        <v>WEAK</v>
      </c>
      <c r="L2486" s="6" t="str">
        <f>OBV!H2486</f>
        <v>CONFIRMED BULLISH</v>
      </c>
      <c r="M2486" s="8">
        <f t="shared" si="383"/>
        <v>50</v>
      </c>
      <c r="N2486" s="8">
        <f t="shared" si="380"/>
        <v>0</v>
      </c>
      <c r="O2486" s="8">
        <f t="shared" si="381"/>
        <v>50</v>
      </c>
      <c r="P2486" s="8">
        <f t="shared" si="382"/>
        <v>67</v>
      </c>
      <c r="Q2486" s="9">
        <f t="shared" si="384"/>
        <v>35.049999999999997</v>
      </c>
      <c r="R2486" s="9">
        <f t="shared" si="385"/>
        <v>44.25</v>
      </c>
      <c r="S2486" s="9">
        <f t="shared" si="386"/>
        <v>50.150000000000006</v>
      </c>
      <c r="T2486" s="9">
        <f t="shared" si="387"/>
        <v>41.75</v>
      </c>
      <c r="U2486" s="8">
        <f t="shared" si="388"/>
        <v>43.15</v>
      </c>
      <c r="V2486" s="8">
        <f t="shared" si="389"/>
        <v>42.8</v>
      </c>
    </row>
    <row r="2487" spans="1:22" ht="13.5" x14ac:dyDescent="0.25">
      <c r="A2487" s="3">
        <f>RSI!A2487</f>
        <v>45918</v>
      </c>
      <c r="B2487" s="2">
        <f>RSI!B2487</f>
        <v>8.85</v>
      </c>
      <c r="C2487" s="2">
        <f>RSI!I2487</f>
        <v>63.325409785685551</v>
      </c>
      <c r="D2487" s="2">
        <f>MACD!E2487</f>
        <v>9.4624946583358849E-2</v>
      </c>
      <c r="E2487" s="2">
        <f>MACD!F2487</f>
        <v>7.5267611276803023E-2</v>
      </c>
      <c r="F2487" s="2">
        <f>'Moving Avg'!D2487</f>
        <v>8.604000000000001</v>
      </c>
      <c r="G2487" s="2">
        <f>'Moving Avg'!F2487</f>
        <v>8.596095</v>
      </c>
      <c r="H2487" s="2">
        <f>'Moving Avg'!G2487</f>
        <v>8.4526199999999996</v>
      </c>
      <c r="I2487" s="2">
        <f>'Moving Avg'!H2487</f>
        <v>7.2420695000000004</v>
      </c>
      <c r="J2487" s="6" t="str">
        <f>OBV!F2487</f>
        <v>BULLISH</v>
      </c>
      <c r="K2487" s="6" t="str">
        <f>OBV!G2487</f>
        <v>WEAK</v>
      </c>
      <c r="L2487" s="6" t="str">
        <f>OBV!H2487</f>
        <v>CONFIRMED BULLISH</v>
      </c>
      <c r="M2487" s="8">
        <f t="shared" si="383"/>
        <v>50</v>
      </c>
      <c r="N2487" s="8">
        <f t="shared" si="380"/>
        <v>0</v>
      </c>
      <c r="O2487" s="8">
        <f t="shared" si="381"/>
        <v>50</v>
      </c>
      <c r="P2487" s="8">
        <f t="shared" si="382"/>
        <v>67</v>
      </c>
      <c r="Q2487" s="9">
        <f t="shared" si="384"/>
        <v>35.049999999999997</v>
      </c>
      <c r="R2487" s="9">
        <f t="shared" si="385"/>
        <v>44.25</v>
      </c>
      <c r="S2487" s="9">
        <f t="shared" si="386"/>
        <v>50.150000000000006</v>
      </c>
      <c r="T2487" s="9">
        <f t="shared" si="387"/>
        <v>41.75</v>
      </c>
      <c r="U2487" s="8">
        <f t="shared" si="388"/>
        <v>43.15</v>
      </c>
      <c r="V2487" s="8">
        <f t="shared" si="389"/>
        <v>42.8</v>
      </c>
    </row>
    <row r="2488" spans="1:22" ht="13.5" x14ac:dyDescent="0.25">
      <c r="A2488" s="3">
        <f>RSI!A2488</f>
        <v>45919</v>
      </c>
      <c r="B2488" s="2">
        <f>RSI!B2488</f>
        <v>8.7899999999999991</v>
      </c>
      <c r="C2488" s="2">
        <f>RSI!I2488</f>
        <v>60.111749809667721</v>
      </c>
      <c r="D2488" s="2">
        <f>MACD!E2488</f>
        <v>8.4812153349801633E-2</v>
      </c>
      <c r="E2488" s="2">
        <f>MACD!F2488</f>
        <v>7.7176519691402753E-2</v>
      </c>
      <c r="F2488" s="2">
        <f>'Moving Avg'!D2488</f>
        <v>8.6660000000000004</v>
      </c>
      <c r="G2488" s="2">
        <f>'Moving Avg'!F2488</f>
        <v>8.6141249999999996</v>
      </c>
      <c r="H2488" s="2">
        <f>'Moving Avg'!G2488</f>
        <v>8.4757540000000002</v>
      </c>
      <c r="I2488" s="2">
        <f>'Moving Avg'!H2488</f>
        <v>7.2525360000000001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  <c r="M2488" s="8">
        <f t="shared" si="383"/>
        <v>50</v>
      </c>
      <c r="N2488" s="8">
        <f t="shared" si="380"/>
        <v>0</v>
      </c>
      <c r="O2488" s="8">
        <f t="shared" si="381"/>
        <v>50</v>
      </c>
      <c r="P2488" s="8">
        <f t="shared" si="382"/>
        <v>67</v>
      </c>
      <c r="Q2488" s="9">
        <f t="shared" si="384"/>
        <v>35.049999999999997</v>
      </c>
      <c r="R2488" s="9">
        <f t="shared" si="385"/>
        <v>44.25</v>
      </c>
      <c r="S2488" s="9">
        <f t="shared" si="386"/>
        <v>50.150000000000006</v>
      </c>
      <c r="T2488" s="9">
        <f t="shared" si="387"/>
        <v>41.75</v>
      </c>
      <c r="U2488" s="8">
        <f t="shared" si="388"/>
        <v>43.15</v>
      </c>
      <c r="V2488" s="8">
        <f t="shared" si="389"/>
        <v>42.8</v>
      </c>
    </row>
    <row r="2489" spans="1:22" ht="13.5" x14ac:dyDescent="0.25">
      <c r="A2489" s="3">
        <f>RSI!A2489</f>
        <v>45922</v>
      </c>
      <c r="B2489" s="2">
        <f>RSI!B2489</f>
        <v>8.75</v>
      </c>
      <c r="C2489" s="2">
        <f>RSI!I2489</f>
        <v>57.998587968079569</v>
      </c>
      <c r="D2489" s="2">
        <f>MACD!E2489</f>
        <v>3.9633330692742774E-2</v>
      </c>
      <c r="E2489" s="2">
        <f>MACD!F2489</f>
        <v>6.9667881891670766E-2</v>
      </c>
      <c r="F2489" s="2">
        <f>'Moving Avg'!D2489</f>
        <v>8.7219999999999995</v>
      </c>
      <c r="G2489" s="2">
        <f>'Moving Avg'!F2489</f>
        <v>8.6301550000000002</v>
      </c>
      <c r="H2489" s="2">
        <f>'Moving Avg'!G2489</f>
        <v>8.4971519999999998</v>
      </c>
      <c r="I2489" s="2">
        <f>'Moving Avg'!H2489</f>
        <v>7.2628025000000003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  <c r="M2489" s="8">
        <f t="shared" si="383"/>
        <v>50</v>
      </c>
      <c r="N2489" s="8">
        <f t="shared" si="380"/>
        <v>100</v>
      </c>
      <c r="O2489" s="8">
        <f t="shared" si="381"/>
        <v>50</v>
      </c>
      <c r="P2489" s="8">
        <f t="shared" si="382"/>
        <v>67</v>
      </c>
      <c r="Q2489" s="9">
        <f t="shared" si="384"/>
        <v>70.05</v>
      </c>
      <c r="R2489" s="9">
        <f t="shared" si="385"/>
        <v>64.25</v>
      </c>
      <c r="S2489" s="9">
        <f t="shared" si="386"/>
        <v>65.150000000000006</v>
      </c>
      <c r="T2489" s="9">
        <f t="shared" si="387"/>
        <v>66.75</v>
      </c>
      <c r="U2489" s="8">
        <f t="shared" si="388"/>
        <v>66.483333333333334</v>
      </c>
      <c r="V2489" s="8">
        <f t="shared" si="389"/>
        <v>66.550000000000011</v>
      </c>
    </row>
    <row r="2490" spans="1:22" ht="13.5" x14ac:dyDescent="0.25">
      <c r="A2490" s="3">
        <f>RSI!A2490</f>
        <v>45923</v>
      </c>
      <c r="B2490" s="2">
        <f>RSI!B2490</f>
        <v>8.6999999999999993</v>
      </c>
      <c r="C2490" s="2">
        <f>RSI!I2490</f>
        <v>55.377961914635378</v>
      </c>
      <c r="D2490" s="2">
        <f>MACD!E2490</f>
        <v>1.9454670996269741E-2</v>
      </c>
      <c r="E2490" s="2">
        <f>MACD!F2490</f>
        <v>5.9625239712590559E-2</v>
      </c>
      <c r="F2490" s="2">
        <f>'Moving Avg'!D2490</f>
        <v>8.7620000000000005</v>
      </c>
      <c r="G2490" s="2">
        <f>'Moving Avg'!F2490</f>
        <v>8.6389999999999993</v>
      </c>
      <c r="H2490" s="2">
        <f>'Moving Avg'!G2490</f>
        <v>8.5151140000000005</v>
      </c>
      <c r="I2490" s="2">
        <f>'Moving Avg'!H2490</f>
        <v>7.2730530000000009</v>
      </c>
      <c r="J2490" s="6" t="str">
        <f>OBV!F2490</f>
        <v>BULLISH</v>
      </c>
      <c r="K2490" s="6" t="str">
        <f>OBV!G2490</f>
        <v>WEAK</v>
      </c>
      <c r="L2490" s="6" t="str">
        <f>OBV!H2490</f>
        <v>CONFIRMED BULLISH</v>
      </c>
      <c r="M2490" s="8">
        <f t="shared" si="383"/>
        <v>50</v>
      </c>
      <c r="N2490" s="8">
        <f t="shared" si="380"/>
        <v>100</v>
      </c>
      <c r="O2490" s="8">
        <f t="shared" si="381"/>
        <v>50</v>
      </c>
      <c r="P2490" s="8">
        <f t="shared" si="382"/>
        <v>67</v>
      </c>
      <c r="Q2490" s="9">
        <f t="shared" si="384"/>
        <v>70.05</v>
      </c>
      <c r="R2490" s="9">
        <f t="shared" si="385"/>
        <v>64.25</v>
      </c>
      <c r="S2490" s="9">
        <f t="shared" si="386"/>
        <v>65.150000000000006</v>
      </c>
      <c r="T2490" s="9">
        <f t="shared" si="387"/>
        <v>66.75</v>
      </c>
      <c r="U2490" s="8">
        <f t="shared" si="388"/>
        <v>66.483333333333334</v>
      </c>
      <c r="V2490" s="8">
        <f t="shared" si="389"/>
        <v>66.550000000000011</v>
      </c>
    </row>
    <row r="2491" spans="1:22" ht="13.5" x14ac:dyDescent="0.25">
      <c r="A2491" s="3">
        <f>RSI!A2491</f>
        <v>45924</v>
      </c>
      <c r="B2491" s="2">
        <f>RSI!B2491</f>
        <v>8.6999999999999993</v>
      </c>
      <c r="C2491" s="2">
        <f>RSI!I2491</f>
        <v>55.377961914635378</v>
      </c>
      <c r="D2491" s="2">
        <f>MACD!E2491</f>
        <v>-1.3670542965311228E-2</v>
      </c>
      <c r="E2491" s="2">
        <f>MACD!F2491</f>
        <v>4.4966083177010209E-2</v>
      </c>
      <c r="F2491" s="2">
        <f>'Moving Avg'!D2491</f>
        <v>8.7580000000000009</v>
      </c>
      <c r="G2491" s="2">
        <f>'Moving Avg'!F2491</f>
        <v>8.6419999999999995</v>
      </c>
      <c r="H2491" s="2">
        <f>'Moving Avg'!G2491</f>
        <v>8.5289559999999991</v>
      </c>
      <c r="I2491" s="2">
        <f>'Moving Avg'!H2491</f>
        <v>7.2831165000000011</v>
      </c>
      <c r="J2491" s="6" t="str">
        <f>OBV!F2491</f>
        <v>BULLISH</v>
      </c>
      <c r="K2491" s="6" t="str">
        <f>OBV!G2491</f>
        <v>WEAK</v>
      </c>
      <c r="L2491" s="6" t="str">
        <f>OBV!H2491</f>
        <v>BULLISH DIVERGENCE</v>
      </c>
      <c r="M2491" s="8">
        <f t="shared" si="383"/>
        <v>50</v>
      </c>
      <c r="N2491" s="8">
        <f t="shared" si="380"/>
        <v>100</v>
      </c>
      <c r="O2491" s="8">
        <f t="shared" si="381"/>
        <v>50</v>
      </c>
      <c r="P2491" s="8">
        <f t="shared" si="382"/>
        <v>50</v>
      </c>
      <c r="Q2491" s="9">
        <f t="shared" si="384"/>
        <v>67.5</v>
      </c>
      <c r="R2491" s="9">
        <f t="shared" si="385"/>
        <v>60</v>
      </c>
      <c r="S2491" s="9">
        <f t="shared" si="386"/>
        <v>57.5</v>
      </c>
      <c r="T2491" s="9">
        <f t="shared" si="387"/>
        <v>62.5</v>
      </c>
      <c r="U2491" s="8">
        <f t="shared" si="388"/>
        <v>61.666666666666664</v>
      </c>
      <c r="V2491" s="8">
        <f t="shared" si="389"/>
        <v>61.875</v>
      </c>
    </row>
    <row r="2492" spans="1:22" ht="13.5" x14ac:dyDescent="0.25">
      <c r="A2492" s="3">
        <f>RSI!A2492</f>
        <v>45925</v>
      </c>
      <c r="B2492" s="2">
        <f>RSI!B2492</f>
        <v>8.6300000000000008</v>
      </c>
      <c r="C2492" s="2">
        <f>RSI!I2492</f>
        <v>51.592883854727333</v>
      </c>
      <c r="D2492" s="2">
        <f>MACD!E2492</f>
        <v>-3.7131373927058675E-2</v>
      </c>
      <c r="E2492" s="2">
        <f>MACD!F2492</f>
        <v>2.8546591756196431E-2</v>
      </c>
      <c r="F2492" s="2">
        <f>'Moving Avg'!D2492</f>
        <v>8.7140000000000004</v>
      </c>
      <c r="G2492" s="2">
        <f>'Moving Avg'!F2492</f>
        <v>8.6359999999999992</v>
      </c>
      <c r="H2492" s="2">
        <f>'Moving Avg'!G2492</f>
        <v>8.5423340000000003</v>
      </c>
      <c r="I2492" s="2">
        <f>'Moving Avg'!H2492</f>
        <v>7.2930170000000025</v>
      </c>
      <c r="J2492" s="6" t="str">
        <f>OBV!F2492</f>
        <v>BEARISH</v>
      </c>
      <c r="K2492" s="6" t="str">
        <f>OBV!G2492</f>
        <v>STRONG</v>
      </c>
      <c r="L2492" s="6" t="str">
        <f>OBV!H2492</f>
        <v>CONFIRMED BEARISH</v>
      </c>
      <c r="M2492" s="8">
        <f t="shared" si="383"/>
        <v>50</v>
      </c>
      <c r="N2492" s="8">
        <f t="shared" si="380"/>
        <v>100</v>
      </c>
      <c r="O2492" s="8">
        <f t="shared" si="381"/>
        <v>50</v>
      </c>
      <c r="P2492" s="8">
        <f t="shared" si="382"/>
        <v>33</v>
      </c>
      <c r="Q2492" s="9">
        <f t="shared" si="384"/>
        <v>64.95</v>
      </c>
      <c r="R2492" s="9">
        <f t="shared" si="385"/>
        <v>55.75</v>
      </c>
      <c r="S2492" s="9">
        <f t="shared" si="386"/>
        <v>49.85</v>
      </c>
      <c r="T2492" s="9">
        <f t="shared" si="387"/>
        <v>58.25</v>
      </c>
      <c r="U2492" s="8">
        <f t="shared" si="388"/>
        <v>56.85</v>
      </c>
      <c r="V2492" s="8">
        <f t="shared" si="389"/>
        <v>57.2</v>
      </c>
    </row>
    <row r="2493" spans="1:22" ht="13.5" x14ac:dyDescent="0.25">
      <c r="A2493" s="3">
        <f>RSI!A2493</f>
        <v>45926</v>
      </c>
      <c r="B2493" s="2">
        <f>RSI!B2493</f>
        <v>8.6199999999999992</v>
      </c>
      <c r="C2493" s="2">
        <f>RSI!I2493</f>
        <v>51.05601106103515</v>
      </c>
      <c r="D2493" s="2">
        <f>MACD!E2493</f>
        <v>-5.1784373980542142E-2</v>
      </c>
      <c r="E2493" s="2">
        <f>MACD!F2493</f>
        <v>1.2480398608848716E-2</v>
      </c>
      <c r="F2493" s="2">
        <f>'Moving Avg'!D2493</f>
        <v>8.68</v>
      </c>
      <c r="G2493" s="2">
        <f>'Moving Avg'!F2493</f>
        <v>8.6319999999999997</v>
      </c>
      <c r="H2493" s="2">
        <f>'Moving Avg'!G2493</f>
        <v>8.5555119999999985</v>
      </c>
      <c r="I2493" s="2">
        <f>'Moving Avg'!H2493</f>
        <v>7.3019310000000015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  <c r="M2493" s="8">
        <f t="shared" si="383"/>
        <v>50</v>
      </c>
      <c r="N2493" s="8">
        <f t="shared" si="380"/>
        <v>100</v>
      </c>
      <c r="O2493" s="8">
        <f t="shared" si="381"/>
        <v>50</v>
      </c>
      <c r="P2493" s="8">
        <f t="shared" si="382"/>
        <v>33</v>
      </c>
      <c r="Q2493" s="9">
        <f t="shared" si="384"/>
        <v>64.95</v>
      </c>
      <c r="R2493" s="9">
        <f t="shared" si="385"/>
        <v>55.75</v>
      </c>
      <c r="S2493" s="9">
        <f t="shared" si="386"/>
        <v>49.85</v>
      </c>
      <c r="T2493" s="9">
        <f t="shared" si="387"/>
        <v>58.25</v>
      </c>
      <c r="U2493" s="8">
        <f t="shared" si="388"/>
        <v>56.85</v>
      </c>
      <c r="V2493" s="8">
        <f t="shared" si="389"/>
        <v>57.2</v>
      </c>
    </row>
    <row r="2494" spans="1:22" ht="13.5" x14ac:dyDescent="0.25">
      <c r="A2494" s="3">
        <f>RSI!A2494</f>
        <v>45929</v>
      </c>
      <c r="B2494" s="2">
        <f>RSI!B2494</f>
        <v>8.58</v>
      </c>
      <c r="C2494" s="2">
        <f>RSI!I2494</f>
        <v>48.865581275749442</v>
      </c>
      <c r="D2494" s="2">
        <f>MACD!E2494</f>
        <v>-6.2845449532638042E-2</v>
      </c>
      <c r="E2494" s="2">
        <f>MACD!F2494</f>
        <v>-2.584771019448635E-3</v>
      </c>
      <c r="F2494" s="2">
        <f>'Moving Avg'!D2494</f>
        <v>8.645999999999999</v>
      </c>
      <c r="G2494" s="2">
        <f>'Moving Avg'!F2494</f>
        <v>8.6259999999999994</v>
      </c>
      <c r="H2494" s="2">
        <f>'Moving Avg'!G2494</f>
        <v>8.5680779999999999</v>
      </c>
      <c r="I2494" s="2">
        <f>'Moving Avg'!H2494</f>
        <v>7.310926000000002</v>
      </c>
      <c r="J2494" s="6" t="str">
        <f>OBV!F2494</f>
        <v>BEARISH</v>
      </c>
      <c r="K2494" s="6" t="str">
        <f>OBV!G2494</f>
        <v>STRONG</v>
      </c>
      <c r="L2494" s="6" t="str">
        <f>OBV!H2494</f>
        <v>CONFIRMED BEARISH</v>
      </c>
      <c r="M2494" s="8">
        <f t="shared" si="383"/>
        <v>50</v>
      </c>
      <c r="N2494" s="8">
        <f t="shared" si="380"/>
        <v>100</v>
      </c>
      <c r="O2494" s="8">
        <f t="shared" si="381"/>
        <v>50</v>
      </c>
      <c r="P2494" s="8">
        <f t="shared" si="382"/>
        <v>33</v>
      </c>
      <c r="Q2494" s="9">
        <f t="shared" si="384"/>
        <v>64.95</v>
      </c>
      <c r="R2494" s="9">
        <f t="shared" si="385"/>
        <v>55.75</v>
      </c>
      <c r="S2494" s="9">
        <f t="shared" si="386"/>
        <v>49.85</v>
      </c>
      <c r="T2494" s="9">
        <f t="shared" si="387"/>
        <v>58.25</v>
      </c>
      <c r="U2494" s="8">
        <f t="shared" si="388"/>
        <v>56.85</v>
      </c>
      <c r="V2494" s="8">
        <f t="shared" si="389"/>
        <v>57.2</v>
      </c>
    </row>
    <row r="2495" spans="1:22" ht="13.5" x14ac:dyDescent="0.25">
      <c r="A2495" s="3">
        <f>RSI!A2495</f>
        <v>45930</v>
      </c>
      <c r="B2495" s="2">
        <f>RSI!B2495</f>
        <v>8.5500000000000007</v>
      </c>
      <c r="C2495" s="2">
        <f>RSI!I2495</f>
        <v>47.229001550633761</v>
      </c>
      <c r="D2495" s="2">
        <f>MACD!E2495</f>
        <v>-6.5211301323794046E-2</v>
      </c>
      <c r="E2495" s="2">
        <f>MACD!F2495</f>
        <v>-1.5110077080317719E-2</v>
      </c>
      <c r="F2495" s="2">
        <f>'Moving Avg'!D2495</f>
        <v>8.6159999999999997</v>
      </c>
      <c r="G2495" s="2">
        <f>'Moving Avg'!F2495</f>
        <v>8.6180000000000003</v>
      </c>
      <c r="H2495" s="2">
        <f>'Moving Avg'!G2495</f>
        <v>8.5826659999999997</v>
      </c>
      <c r="I2495" s="2">
        <f>'Moving Avg'!H2495</f>
        <v>7.3198180000000015</v>
      </c>
      <c r="J2495" s="6" t="str">
        <f>OBV!F2495</f>
        <v>BEARISH</v>
      </c>
      <c r="K2495" s="6" t="str">
        <f>OBV!G2495</f>
        <v>STRONG</v>
      </c>
      <c r="L2495" s="6" t="str">
        <f>OBV!H2495</f>
        <v>CONFIRMED BEARISH</v>
      </c>
      <c r="M2495" s="8">
        <f t="shared" si="383"/>
        <v>50</v>
      </c>
      <c r="N2495" s="8">
        <f t="shared" si="380"/>
        <v>100</v>
      </c>
      <c r="O2495" s="8">
        <f t="shared" si="381"/>
        <v>50</v>
      </c>
      <c r="P2495" s="8">
        <f t="shared" si="382"/>
        <v>33</v>
      </c>
      <c r="Q2495" s="9">
        <f t="shared" si="384"/>
        <v>64.95</v>
      </c>
      <c r="R2495" s="9">
        <f t="shared" si="385"/>
        <v>55.75</v>
      </c>
      <c r="S2495" s="9">
        <f t="shared" si="386"/>
        <v>49.85</v>
      </c>
      <c r="T2495" s="9">
        <f t="shared" si="387"/>
        <v>58.25</v>
      </c>
      <c r="U2495" s="8">
        <f t="shared" si="388"/>
        <v>56.85</v>
      </c>
      <c r="V2495" s="8">
        <f t="shared" si="389"/>
        <v>57.2</v>
      </c>
    </row>
    <row r="2496" spans="1:22" ht="13.5" x14ac:dyDescent="0.25">
      <c r="A2496" s="3">
        <f>RSI!A2496</f>
        <v>45931</v>
      </c>
      <c r="B2496" s="2">
        <f>RSI!B2496</f>
        <v>8.59</v>
      </c>
      <c r="C2496" s="2">
        <f>RSI!I2496</f>
        <v>49.650332345826904</v>
      </c>
      <c r="D2496" s="2">
        <f>MACD!E2496</f>
        <v>-3.6008349863033473E-2</v>
      </c>
      <c r="E2496" s="2">
        <f>MACD!F2496</f>
        <v>-1.9289731636860871E-2</v>
      </c>
      <c r="F2496" s="2">
        <f>'Moving Avg'!D2496</f>
        <v>8.5939999999999994</v>
      </c>
      <c r="G2496" s="2">
        <f>'Moving Avg'!F2496</f>
        <v>8.6155000000000008</v>
      </c>
      <c r="H2496" s="2">
        <f>'Moving Avg'!G2496</f>
        <v>8.597118</v>
      </c>
      <c r="I2496" s="2">
        <f>'Moving Avg'!H2496</f>
        <v>7.3288629999999992</v>
      </c>
      <c r="J2496" s="6" t="str">
        <f>OBV!F2496</f>
        <v>BEARISH</v>
      </c>
      <c r="K2496" s="6" t="str">
        <f>OBV!G2496</f>
        <v>STRONG</v>
      </c>
      <c r="L2496" s="6" t="str">
        <f>OBV!H2496</f>
        <v>CONFIRMED BEARISH</v>
      </c>
      <c r="M2496" s="8">
        <f t="shared" si="383"/>
        <v>50</v>
      </c>
      <c r="N2496" s="8">
        <f t="shared" si="380"/>
        <v>45</v>
      </c>
      <c r="O2496" s="8">
        <f t="shared" si="381"/>
        <v>50</v>
      </c>
      <c r="P2496" s="8">
        <f t="shared" si="382"/>
        <v>33</v>
      </c>
      <c r="Q2496" s="9">
        <f t="shared" si="384"/>
        <v>45.7</v>
      </c>
      <c r="R2496" s="9">
        <f t="shared" si="385"/>
        <v>44.75</v>
      </c>
      <c r="S2496" s="9">
        <f t="shared" si="386"/>
        <v>41.6</v>
      </c>
      <c r="T2496" s="9">
        <f t="shared" si="387"/>
        <v>44.5</v>
      </c>
      <c r="U2496" s="8">
        <f t="shared" si="388"/>
        <v>44.016666666666673</v>
      </c>
      <c r="V2496" s="8">
        <f t="shared" si="389"/>
        <v>44.137500000000003</v>
      </c>
    </row>
    <row r="2497" spans="1:22" ht="13.5" x14ac:dyDescent="0.25">
      <c r="A2497" s="3">
        <f>RSI!A2497</f>
        <v>45932</v>
      </c>
      <c r="B2497" s="2">
        <f>RSI!B2497</f>
        <v>8.4700000000000006</v>
      </c>
      <c r="C2497" s="2">
        <f>RSI!I2497</f>
        <v>43.240387025290538</v>
      </c>
      <c r="D2497" s="2">
        <f>MACD!E2497</f>
        <v>1.7652177348251641E-2</v>
      </c>
      <c r="E2497" s="2">
        <f>MACD!F2497</f>
        <v>-1.1901349839838368E-2</v>
      </c>
      <c r="F2497" s="2">
        <f>'Moving Avg'!D2497</f>
        <v>8.5620000000000012</v>
      </c>
      <c r="G2497" s="2">
        <f>'Moving Avg'!F2497</f>
        <v>8.6000000000000014</v>
      </c>
      <c r="H2497" s="2">
        <f>'Moving Avg'!G2497</f>
        <v>8.605421999999999</v>
      </c>
      <c r="I2497" s="2">
        <f>'Moving Avg'!H2497</f>
        <v>7.3373550000000014</v>
      </c>
      <c r="J2497" s="6" t="str">
        <f>OBV!F2497</f>
        <v>BEARISH</v>
      </c>
      <c r="K2497" s="6" t="str">
        <f>OBV!G2497</f>
        <v>STRONG</v>
      </c>
      <c r="L2497" s="6" t="str">
        <f>OBV!H2497</f>
        <v>CONFIRMED BEARISH</v>
      </c>
      <c r="M2497" s="8">
        <f t="shared" si="383"/>
        <v>50</v>
      </c>
      <c r="N2497" s="8">
        <f t="shared" si="380"/>
        <v>0</v>
      </c>
      <c r="O2497" s="8">
        <f t="shared" si="381"/>
        <v>50</v>
      </c>
      <c r="P2497" s="8">
        <f t="shared" si="382"/>
        <v>33</v>
      </c>
      <c r="Q2497" s="9">
        <f t="shared" si="384"/>
        <v>29.95</v>
      </c>
      <c r="R2497" s="9">
        <f t="shared" si="385"/>
        <v>35.75</v>
      </c>
      <c r="S2497" s="9">
        <f t="shared" si="386"/>
        <v>34.85</v>
      </c>
      <c r="T2497" s="9">
        <f t="shared" si="387"/>
        <v>33.25</v>
      </c>
      <c r="U2497" s="8">
        <f t="shared" si="388"/>
        <v>33.516666666666673</v>
      </c>
      <c r="V2497" s="8">
        <f t="shared" si="389"/>
        <v>33.450000000000003</v>
      </c>
    </row>
    <row r="2498" spans="1:22" ht="13.5" x14ac:dyDescent="0.25">
      <c r="A2498" s="3">
        <f>RSI!A2498</f>
        <v>45933</v>
      </c>
      <c r="B2498" s="2">
        <f>RSI!B2498</f>
        <v>8.4</v>
      </c>
      <c r="C2498" s="2">
        <f>RSI!I2498</f>
        <v>39.996569707292245</v>
      </c>
      <c r="D2498" s="2">
        <f>MACD!E2498</f>
        <v>5.9777636817512914E-2</v>
      </c>
      <c r="E2498" s="2">
        <f>MACD!F2498</f>
        <v>2.4344474916318873E-3</v>
      </c>
      <c r="F2498" s="2">
        <f>'Moving Avg'!D2498</f>
        <v>8.5180000000000007</v>
      </c>
      <c r="G2498" s="2">
        <f>'Moving Avg'!F2498</f>
        <v>8.5850000000000009</v>
      </c>
      <c r="H2498" s="2">
        <f>'Moving Avg'!G2498</f>
        <v>8.6095159999999993</v>
      </c>
      <c r="I2498" s="2">
        <f>'Moving Avg'!H2498</f>
        <v>7.3454500000000023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  <c r="M2498" s="8">
        <f t="shared" si="383"/>
        <v>50</v>
      </c>
      <c r="N2498" s="8">
        <f t="shared" ref="N2498:N2561" si="390">IF(E2498-D2498&gt;0.02, 100, IF(E2498-D2498&lt;0,0,45))</f>
        <v>0</v>
      </c>
      <c r="O2498" s="8">
        <f t="shared" ref="O2498:O2561" si="391">IF(F2498-I2498&gt;10,100,IF(F2498-I2498&gt;5,75, IF(F2498-I2498&gt;0,50,0)))</f>
        <v>50</v>
      </c>
      <c r="P2498" s="8">
        <f t="shared" ref="P2498:P2561" si="392">IF(L2498="confirmed bullish", 34, IF(L2498="bullish divergence",17, 0))+IF(J2498="bullish",33,IF(J2498="bearish",0,16.5))+IF(K2498="strong",33,IF(K2498="weak",0,16.5))</f>
        <v>33</v>
      </c>
      <c r="Q2498" s="9">
        <f t="shared" si="384"/>
        <v>29.95</v>
      </c>
      <c r="R2498" s="9">
        <f t="shared" si="385"/>
        <v>35.75</v>
      </c>
      <c r="S2498" s="9">
        <f t="shared" si="386"/>
        <v>34.85</v>
      </c>
      <c r="T2498" s="9">
        <f t="shared" si="387"/>
        <v>33.25</v>
      </c>
      <c r="U2498" s="8">
        <f t="shared" si="388"/>
        <v>33.516666666666673</v>
      </c>
      <c r="V2498" s="8">
        <f t="shared" si="389"/>
        <v>33.450000000000003</v>
      </c>
    </row>
    <row r="2499" spans="1:22" ht="13.5" x14ac:dyDescent="0.25">
      <c r="A2499" s="3">
        <f>RSI!A2499</f>
        <v>45936</v>
      </c>
      <c r="B2499" s="2">
        <f>RSI!B2499</f>
        <v>8.5299999999999994</v>
      </c>
      <c r="C2499" s="2">
        <f>RSI!I2499</f>
        <v>47.824758314856034</v>
      </c>
      <c r="D2499" s="2">
        <f>MACD!E2499</f>
        <v>8.0761656210039945E-2</v>
      </c>
      <c r="E2499" s="2">
        <f>MACD!F2499</f>
        <v>1.8099889235313499E-2</v>
      </c>
      <c r="F2499" s="2">
        <f>'Moving Avg'!D2499</f>
        <v>8.5079999999999991</v>
      </c>
      <c r="G2499" s="2">
        <f>'Moving Avg'!F2499</f>
        <v>8.5890000000000022</v>
      </c>
      <c r="H2499" s="2">
        <f>'Moving Avg'!G2499</f>
        <v>8.6156500000000005</v>
      </c>
      <c r="I2499" s="2">
        <f>'Moving Avg'!H2499</f>
        <v>7.3547100000000025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  <c r="M2499" s="8">
        <f t="shared" ref="M2499:M2562" si="393">IF(C2499&lt;30,100, IF(C2499&gt;70, 0, 50))</f>
        <v>50</v>
      </c>
      <c r="N2499" s="8">
        <f t="shared" si="390"/>
        <v>0</v>
      </c>
      <c r="O2499" s="8">
        <f t="shared" si="391"/>
        <v>50</v>
      </c>
      <c r="P2499" s="8">
        <f t="shared" si="392"/>
        <v>33</v>
      </c>
      <c r="Q2499" s="9">
        <f t="shared" ref="Q2499:Q2562" si="394">0.35*M2499+N2499*0.35+O2499*0.15+P2499*0.15</f>
        <v>29.95</v>
      </c>
      <c r="R2499" s="9">
        <f t="shared" ref="R2499:R2562" si="395">M2499*0.2+N2499*0.2+O2499*0.35+P2499*0.25</f>
        <v>35.75</v>
      </c>
      <c r="S2499" s="9">
        <f t="shared" ref="S2499:S2562" si="396">M2499*0.15+N2499*0.15+O2499*0.25+P2499*0.45</f>
        <v>34.85</v>
      </c>
      <c r="T2499" s="9">
        <f t="shared" ref="T2499:T2562" si="397">0.25*SUM(M2499:P2499)</f>
        <v>33.25</v>
      </c>
      <c r="U2499" s="8">
        <f t="shared" ref="U2499:U2562" si="398">SUM(Q2499:S2499)/3</f>
        <v>33.516666666666673</v>
      </c>
      <c r="V2499" s="8">
        <f t="shared" ref="V2499:V2562" si="399">SUM(Q2499:T2499)/4</f>
        <v>33.450000000000003</v>
      </c>
    </row>
    <row r="2500" spans="1:22" ht="13.5" x14ac:dyDescent="0.25">
      <c r="A2500" s="3">
        <f>RSI!A2500</f>
        <v>45937</v>
      </c>
      <c r="B2500" s="2">
        <f>RSI!B2500</f>
        <v>8.5</v>
      </c>
      <c r="C2500" s="2">
        <f>RSI!I2500</f>
        <v>46.322851214902293</v>
      </c>
      <c r="D2500" s="2">
        <f>MACD!E2500</f>
        <v>9.3318803526576843E-2</v>
      </c>
      <c r="E2500" s="2">
        <f>MACD!F2500</f>
        <v>3.3143672093566168E-2</v>
      </c>
      <c r="F2500" s="2">
        <f>'Moving Avg'!D2500</f>
        <v>8.4980000000000011</v>
      </c>
      <c r="G2500" s="2">
        <f>'Moving Avg'!F2500</f>
        <v>8.5865000000000009</v>
      </c>
      <c r="H2500" s="2">
        <f>'Moving Avg'!G2500</f>
        <v>8.6123779999999996</v>
      </c>
      <c r="I2500" s="2">
        <f>'Moving Avg'!H2500</f>
        <v>7.3634925000000022</v>
      </c>
      <c r="J2500" s="6" t="str">
        <f>OBV!F2500</f>
        <v>BEARISH</v>
      </c>
      <c r="K2500" s="6" t="str">
        <f>OBV!G2500</f>
        <v>STRONG</v>
      </c>
      <c r="L2500" s="6" t="str">
        <f>OBV!H2500</f>
        <v>CONFIRMED BEARISH</v>
      </c>
      <c r="M2500" s="8">
        <f t="shared" si="393"/>
        <v>50</v>
      </c>
      <c r="N2500" s="8">
        <f t="shared" si="390"/>
        <v>0</v>
      </c>
      <c r="O2500" s="8">
        <f t="shared" si="391"/>
        <v>50</v>
      </c>
      <c r="P2500" s="8">
        <f t="shared" si="392"/>
        <v>33</v>
      </c>
      <c r="Q2500" s="9">
        <f t="shared" si="394"/>
        <v>29.95</v>
      </c>
      <c r="R2500" s="9">
        <f t="shared" si="395"/>
        <v>35.75</v>
      </c>
      <c r="S2500" s="9">
        <f t="shared" si="396"/>
        <v>34.85</v>
      </c>
      <c r="T2500" s="9">
        <f t="shared" si="397"/>
        <v>33.25</v>
      </c>
      <c r="U2500" s="8">
        <f t="shared" si="398"/>
        <v>33.516666666666673</v>
      </c>
      <c r="V2500" s="8">
        <f t="shared" si="399"/>
        <v>33.450000000000003</v>
      </c>
    </row>
    <row r="2501" spans="1:22" ht="13.5" x14ac:dyDescent="0.25">
      <c r="A2501" s="3">
        <f>RSI!A2501</f>
        <v>45938</v>
      </c>
      <c r="B2501" s="2">
        <f>RSI!B2501</f>
        <v>8.4499999999999993</v>
      </c>
      <c r="C2501" s="2">
        <f>RSI!I2501</f>
        <v>43.851102935627502</v>
      </c>
      <c r="D2501" s="2">
        <f>MACD!E2501</f>
        <v>0.10807646819307593</v>
      </c>
      <c r="E2501" s="2">
        <f>MACD!F2501</f>
        <v>4.8130231313468122E-2</v>
      </c>
      <c r="F2501" s="2">
        <f>'Moving Avg'!D2501</f>
        <v>8.4699999999999989</v>
      </c>
      <c r="G2501" s="2">
        <f>'Moving Avg'!F2501</f>
        <v>8.5864999999999991</v>
      </c>
      <c r="H2501" s="2">
        <f>'Moving Avg'!G2501</f>
        <v>8.6099800000000002</v>
      </c>
      <c r="I2501" s="2">
        <f>'Moving Avg'!H2501</f>
        <v>7.3720250000000025</v>
      </c>
      <c r="J2501" s="6" t="str">
        <f>OBV!F2501</f>
        <v>BEARISH</v>
      </c>
      <c r="K2501" s="6" t="str">
        <f>OBV!G2501</f>
        <v>STRONG</v>
      </c>
      <c r="L2501" s="6" t="str">
        <f>OBV!H2501</f>
        <v>CONFIRMED BEARISH</v>
      </c>
      <c r="M2501" s="8">
        <f t="shared" si="393"/>
        <v>50</v>
      </c>
      <c r="N2501" s="8">
        <f t="shared" si="390"/>
        <v>0</v>
      </c>
      <c r="O2501" s="8">
        <f t="shared" si="391"/>
        <v>50</v>
      </c>
      <c r="P2501" s="8">
        <f t="shared" si="392"/>
        <v>33</v>
      </c>
      <c r="Q2501" s="9">
        <f t="shared" si="394"/>
        <v>29.95</v>
      </c>
      <c r="R2501" s="9">
        <f t="shared" si="395"/>
        <v>35.75</v>
      </c>
      <c r="S2501" s="9">
        <f t="shared" si="396"/>
        <v>34.85</v>
      </c>
      <c r="T2501" s="9">
        <f t="shared" si="397"/>
        <v>33.25</v>
      </c>
      <c r="U2501" s="8">
        <f t="shared" si="398"/>
        <v>33.516666666666673</v>
      </c>
      <c r="V2501" s="8">
        <f t="shared" si="399"/>
        <v>33.450000000000003</v>
      </c>
    </row>
    <row r="2502" spans="1:22" ht="13.5" x14ac:dyDescent="0.25">
      <c r="A2502" s="3">
        <f>RSI!A2502</f>
        <v>45939</v>
      </c>
      <c r="B2502" s="2">
        <f>RSI!B2502</f>
        <v>8.4499999999999993</v>
      </c>
      <c r="C2502" s="2">
        <f>RSI!I2502</f>
        <v>43.851102935627502</v>
      </c>
      <c r="D2502" s="2">
        <f>MACD!E2502</f>
        <v>0.1104868724965371</v>
      </c>
      <c r="E2502" s="2">
        <f>MACD!F2502</f>
        <v>6.0601559550081924E-2</v>
      </c>
      <c r="F2502" s="2">
        <f>'Moving Avg'!D2502</f>
        <v>8.4659999999999993</v>
      </c>
      <c r="G2502" s="2">
        <f>'Moving Avg'!F2502</f>
        <v>8.5864999999999991</v>
      </c>
      <c r="H2502" s="2">
        <f>'Moving Avg'!G2502</f>
        <v>8.6085180000000001</v>
      </c>
      <c r="I2502" s="2">
        <f>'Moving Avg'!H2502</f>
        <v>7.3805575000000001</v>
      </c>
      <c r="J2502" s="6" t="str">
        <f>OBV!F2502</f>
        <v>BEARISH</v>
      </c>
      <c r="K2502" s="6" t="str">
        <f>OBV!G2502</f>
        <v>STRONG</v>
      </c>
      <c r="L2502" s="6" t="str">
        <f>OBV!H2502</f>
        <v>CONFIRMED BEARISH</v>
      </c>
      <c r="M2502" s="8">
        <f t="shared" si="393"/>
        <v>50</v>
      </c>
      <c r="N2502" s="8">
        <f t="shared" si="390"/>
        <v>0</v>
      </c>
      <c r="O2502" s="8">
        <f t="shared" si="391"/>
        <v>50</v>
      </c>
      <c r="P2502" s="8">
        <f t="shared" si="392"/>
        <v>33</v>
      </c>
      <c r="Q2502" s="9">
        <f t="shared" si="394"/>
        <v>29.95</v>
      </c>
      <c r="R2502" s="9">
        <f t="shared" si="395"/>
        <v>35.75</v>
      </c>
      <c r="S2502" s="9">
        <f t="shared" si="396"/>
        <v>34.85</v>
      </c>
      <c r="T2502" s="9">
        <f t="shared" si="397"/>
        <v>33.25</v>
      </c>
      <c r="U2502" s="8">
        <f t="shared" si="398"/>
        <v>33.516666666666673</v>
      </c>
      <c r="V2502" s="8">
        <f t="shared" si="399"/>
        <v>33.450000000000003</v>
      </c>
    </row>
    <row r="2503" spans="1:22" ht="13.5" x14ac:dyDescent="0.25">
      <c r="A2503" s="3">
        <f>RSI!A2503</f>
        <v>45940</v>
      </c>
      <c r="B2503" s="2">
        <f>RSI!B2503</f>
        <v>8.43</v>
      </c>
      <c r="C2503" s="2">
        <f>RSI!I2503</f>
        <v>42.791850709168557</v>
      </c>
      <c r="D2503" s="2">
        <f>MACD!E2503</f>
        <v>0.11311055823290772</v>
      </c>
      <c r="E2503" s="2">
        <f>MACD!F2503</f>
        <v>7.1103359286647086E-2</v>
      </c>
      <c r="F2503" s="2">
        <f>'Moving Avg'!D2503</f>
        <v>8.4719999999999995</v>
      </c>
      <c r="G2503" s="2">
        <f>'Moving Avg'!F2503</f>
        <v>8.5839999999999996</v>
      </c>
      <c r="H2503" s="2">
        <f>'Moving Avg'!G2503</f>
        <v>8.6075939999999989</v>
      </c>
      <c r="I2503" s="2">
        <f>'Moving Avg'!H2503</f>
        <v>7.3896924999999998</v>
      </c>
      <c r="J2503" s="6" t="str">
        <f>OBV!F2503</f>
        <v>BEARISH</v>
      </c>
      <c r="K2503" s="6" t="str">
        <f>OBV!G2503</f>
        <v>STRONG</v>
      </c>
      <c r="L2503" s="6" t="str">
        <f>OBV!H2503</f>
        <v>BEARISH DIVERGENCE</v>
      </c>
      <c r="M2503" s="8">
        <f t="shared" si="393"/>
        <v>50</v>
      </c>
      <c r="N2503" s="8">
        <f t="shared" si="390"/>
        <v>0</v>
      </c>
      <c r="O2503" s="8">
        <f t="shared" si="391"/>
        <v>50</v>
      </c>
      <c r="P2503" s="8">
        <f t="shared" si="392"/>
        <v>33</v>
      </c>
      <c r="Q2503" s="9">
        <f t="shared" si="394"/>
        <v>29.95</v>
      </c>
      <c r="R2503" s="9">
        <f t="shared" si="395"/>
        <v>35.75</v>
      </c>
      <c r="S2503" s="9">
        <f t="shared" si="396"/>
        <v>34.85</v>
      </c>
      <c r="T2503" s="9">
        <f t="shared" si="397"/>
        <v>33.25</v>
      </c>
      <c r="U2503" s="8">
        <f t="shared" si="398"/>
        <v>33.516666666666673</v>
      </c>
      <c r="V2503" s="8">
        <f t="shared" si="399"/>
        <v>33.450000000000003</v>
      </c>
    </row>
    <row r="2504" spans="1:22" ht="13.5" x14ac:dyDescent="0.25">
      <c r="A2504" s="3">
        <f>RSI!A2504</f>
        <v>45943</v>
      </c>
      <c r="B2504" s="2">
        <f>RSI!B2504</f>
        <v>8.2899999999999991</v>
      </c>
      <c r="C2504" s="2">
        <f>RSI!I2504</f>
        <v>36.199964107683378</v>
      </c>
      <c r="D2504" s="2">
        <f>MACD!E2504</f>
        <v>0.12025890964193842</v>
      </c>
      <c r="E2504" s="2">
        <f>MACD!F2504</f>
        <v>8.093446935770536E-2</v>
      </c>
      <c r="F2504" s="2">
        <f>'Moving Avg'!D2504</f>
        <v>8.4239999999999995</v>
      </c>
      <c r="G2504" s="2">
        <f>'Moving Avg'!F2504</f>
        <v>8.5749999999999993</v>
      </c>
      <c r="H2504" s="2">
        <f>'Moving Avg'!G2504</f>
        <v>8.600498</v>
      </c>
      <c r="I2504" s="2">
        <f>'Moving Avg'!H2504</f>
        <v>7.3981274999999993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  <c r="M2504" s="8">
        <f t="shared" si="393"/>
        <v>50</v>
      </c>
      <c r="N2504" s="8">
        <f t="shared" si="390"/>
        <v>0</v>
      </c>
      <c r="O2504" s="8">
        <f t="shared" si="391"/>
        <v>50</v>
      </c>
      <c r="P2504" s="8">
        <f t="shared" si="392"/>
        <v>33</v>
      </c>
      <c r="Q2504" s="9">
        <f t="shared" si="394"/>
        <v>29.95</v>
      </c>
      <c r="R2504" s="9">
        <f t="shared" si="395"/>
        <v>35.75</v>
      </c>
      <c r="S2504" s="9">
        <f t="shared" si="396"/>
        <v>34.85</v>
      </c>
      <c r="T2504" s="9">
        <f t="shared" si="397"/>
        <v>33.25</v>
      </c>
      <c r="U2504" s="8">
        <f t="shared" si="398"/>
        <v>33.516666666666673</v>
      </c>
      <c r="V2504" s="8">
        <f t="shared" si="399"/>
        <v>33.450000000000003</v>
      </c>
    </row>
    <row r="2505" spans="1:22" ht="13.5" x14ac:dyDescent="0.25">
      <c r="A2505" s="3">
        <f>RSI!A2505</f>
        <v>45944</v>
      </c>
      <c r="B2505" s="2">
        <f>RSI!B2505</f>
        <v>8.27</v>
      </c>
      <c r="C2505" s="2">
        <f>RSI!I2505</f>
        <v>35.361911966616788</v>
      </c>
      <c r="D2505" s="2">
        <f>MACD!E2505</f>
        <v>0.12465993812887888</v>
      </c>
      <c r="E2505" s="2">
        <f>MACD!F2505</f>
        <v>8.9679563111940072E-2</v>
      </c>
      <c r="F2505" s="2">
        <f>'Moving Avg'!D2505</f>
        <v>8.3780000000000001</v>
      </c>
      <c r="G2505" s="2">
        <f>'Moving Avg'!F2505</f>
        <v>8.5634999999999994</v>
      </c>
      <c r="H2505" s="2">
        <f>'Moving Avg'!G2505</f>
        <v>8.5926259999999974</v>
      </c>
      <c r="I2505" s="2">
        <f>'Moving Avg'!H2505</f>
        <v>7.4064624999999991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  <c r="M2505" s="8">
        <f t="shared" si="393"/>
        <v>50</v>
      </c>
      <c r="N2505" s="8">
        <f t="shared" si="390"/>
        <v>0</v>
      </c>
      <c r="O2505" s="8">
        <f t="shared" si="391"/>
        <v>50</v>
      </c>
      <c r="P2505" s="8">
        <f t="shared" si="392"/>
        <v>33</v>
      </c>
      <c r="Q2505" s="9">
        <f t="shared" si="394"/>
        <v>29.95</v>
      </c>
      <c r="R2505" s="9">
        <f t="shared" si="395"/>
        <v>35.75</v>
      </c>
      <c r="S2505" s="9">
        <f t="shared" si="396"/>
        <v>34.85</v>
      </c>
      <c r="T2505" s="9">
        <f t="shared" si="397"/>
        <v>33.25</v>
      </c>
      <c r="U2505" s="8">
        <f t="shared" si="398"/>
        <v>33.516666666666673</v>
      </c>
      <c r="V2505" s="8">
        <f t="shared" si="399"/>
        <v>33.450000000000003</v>
      </c>
    </row>
    <row r="2506" spans="1:22" ht="13.5" x14ac:dyDescent="0.25">
      <c r="A2506" s="3">
        <f>RSI!A2506</f>
        <v>45946</v>
      </c>
      <c r="B2506" s="2">
        <f>RSI!B2506</f>
        <v>8.25</v>
      </c>
      <c r="C2506" s="2">
        <f>RSI!I2506</f>
        <v>34.501733628973156</v>
      </c>
      <c r="D2506" s="2">
        <f>MACD!E2506</f>
        <v>0.13751362212145324</v>
      </c>
      <c r="E2506" s="2">
        <f>MACD!F2506</f>
        <v>9.9246374913842708E-2</v>
      </c>
      <c r="F2506" s="2">
        <f>'Moving Avg'!D2506</f>
        <v>8.3379999999999992</v>
      </c>
      <c r="G2506" s="2">
        <f>'Moving Avg'!F2506</f>
        <v>8.5400000000000009</v>
      </c>
      <c r="H2506" s="2">
        <f>'Moving Avg'!G2506</f>
        <v>8.5834179999999982</v>
      </c>
      <c r="I2506" s="2">
        <f>'Moving Avg'!H2506</f>
        <v>7.4147439999999998</v>
      </c>
      <c r="J2506" s="6" t="str">
        <f>OBV!F2506</f>
        <v>BEARISH</v>
      </c>
      <c r="K2506" s="6" t="str">
        <f>OBV!G2506</f>
        <v>STRONG</v>
      </c>
      <c r="L2506" s="6" t="str">
        <f>OBV!H2506</f>
        <v>CONFIRMED BEARISH</v>
      </c>
      <c r="M2506" s="8">
        <f t="shared" si="393"/>
        <v>50</v>
      </c>
      <c r="N2506" s="8">
        <f t="shared" si="390"/>
        <v>0</v>
      </c>
      <c r="O2506" s="8">
        <f t="shared" si="391"/>
        <v>50</v>
      </c>
      <c r="P2506" s="8">
        <f t="shared" si="392"/>
        <v>33</v>
      </c>
      <c r="Q2506" s="9">
        <f t="shared" si="394"/>
        <v>29.95</v>
      </c>
      <c r="R2506" s="9">
        <f t="shared" si="395"/>
        <v>35.75</v>
      </c>
      <c r="S2506" s="9">
        <f t="shared" si="396"/>
        <v>34.85</v>
      </c>
      <c r="T2506" s="9">
        <f t="shared" si="397"/>
        <v>33.25</v>
      </c>
      <c r="U2506" s="8">
        <f t="shared" si="398"/>
        <v>33.516666666666673</v>
      </c>
      <c r="V2506" s="8">
        <f t="shared" si="399"/>
        <v>33.450000000000003</v>
      </c>
    </row>
    <row r="2507" spans="1:22" ht="13.5" x14ac:dyDescent="0.25">
      <c r="A2507" s="3">
        <f>RSI!A2507</f>
        <v>45947</v>
      </c>
      <c r="B2507" s="2">
        <f>RSI!B2507</f>
        <v>8.09</v>
      </c>
      <c r="C2507" s="2">
        <f>RSI!I2507</f>
        <v>28.523985183549144</v>
      </c>
      <c r="D2507" s="2">
        <f>MACD!E2507</f>
        <v>0.14328202271823898</v>
      </c>
      <c r="E2507" s="2">
        <f>MACD!F2507</f>
        <v>0.10805350447472198</v>
      </c>
      <c r="F2507" s="2">
        <f>'Moving Avg'!D2507</f>
        <v>8.266</v>
      </c>
      <c r="G2507" s="2">
        <f>'Moving Avg'!F2507</f>
        <v>8.5020000000000007</v>
      </c>
      <c r="H2507" s="2">
        <f>'Moving Avg'!G2507</f>
        <v>8.5691379999999988</v>
      </c>
      <c r="I2507" s="2">
        <f>'Moving Avg'!H2507</f>
        <v>7.4225534999999967</v>
      </c>
      <c r="J2507" s="6" t="str">
        <f>OBV!F2507</f>
        <v>BEARISH</v>
      </c>
      <c r="K2507" s="6" t="str">
        <f>OBV!G2507</f>
        <v>STRONG</v>
      </c>
      <c r="L2507" s="6" t="str">
        <f>OBV!H2507</f>
        <v>CONFIRMED BEARISH</v>
      </c>
      <c r="M2507" s="8">
        <f t="shared" si="393"/>
        <v>100</v>
      </c>
      <c r="N2507" s="8">
        <f t="shared" si="390"/>
        <v>0</v>
      </c>
      <c r="O2507" s="8">
        <f t="shared" si="391"/>
        <v>50</v>
      </c>
      <c r="P2507" s="8">
        <f t="shared" si="392"/>
        <v>33</v>
      </c>
      <c r="Q2507" s="9">
        <f t="shared" si="394"/>
        <v>47.45</v>
      </c>
      <c r="R2507" s="9">
        <f t="shared" si="395"/>
        <v>45.75</v>
      </c>
      <c r="S2507" s="9">
        <f t="shared" si="396"/>
        <v>42.35</v>
      </c>
      <c r="T2507" s="9">
        <f t="shared" si="397"/>
        <v>45.75</v>
      </c>
      <c r="U2507" s="8">
        <f t="shared" si="398"/>
        <v>45.183333333333337</v>
      </c>
      <c r="V2507" s="8">
        <f t="shared" si="399"/>
        <v>45.325000000000003</v>
      </c>
    </row>
    <row r="2508" spans="1:22" ht="13.5" x14ac:dyDescent="0.25">
      <c r="A2508" s="3">
        <f>RSI!A2508</f>
        <v>45950</v>
      </c>
      <c r="B2508" s="2">
        <f>RSI!B2508</f>
        <v>8.1999999999999993</v>
      </c>
      <c r="C2508" s="2">
        <f>RSI!I2508</f>
        <v>36.650383297803046</v>
      </c>
      <c r="D2508" s="2">
        <f>MACD!E2508</f>
        <v>0.13158168674457293</v>
      </c>
      <c r="E2508" s="2">
        <f>MACD!F2508</f>
        <v>0.11275914092869217</v>
      </c>
      <c r="F2508" s="2">
        <f>'Moving Avg'!D2508</f>
        <v>8.2199999999999989</v>
      </c>
      <c r="G2508" s="2">
        <f>'Moving Avg'!F2508</f>
        <v>8.4725000000000001</v>
      </c>
      <c r="H2508" s="2">
        <f>'Moving Avg'!G2508</f>
        <v>8.5579939999999972</v>
      </c>
      <c r="I2508" s="2">
        <f>'Moving Avg'!H2508</f>
        <v>7.4302104999999976</v>
      </c>
      <c r="J2508" s="6" t="str">
        <f>OBV!F2508</f>
        <v>BEARISH</v>
      </c>
      <c r="K2508" s="6" t="str">
        <f>OBV!G2508</f>
        <v>STRONG</v>
      </c>
      <c r="L2508" s="6" t="str">
        <f>OBV!H2508</f>
        <v>CONFIRMED BEARISH</v>
      </c>
      <c r="M2508" s="8">
        <f t="shared" si="393"/>
        <v>50</v>
      </c>
      <c r="N2508" s="8">
        <f t="shared" si="390"/>
        <v>0</v>
      </c>
      <c r="O2508" s="8">
        <f t="shared" si="391"/>
        <v>50</v>
      </c>
      <c r="P2508" s="8">
        <f t="shared" si="392"/>
        <v>33</v>
      </c>
      <c r="Q2508" s="9">
        <f t="shared" si="394"/>
        <v>29.95</v>
      </c>
      <c r="R2508" s="9">
        <f t="shared" si="395"/>
        <v>35.75</v>
      </c>
      <c r="S2508" s="9">
        <f t="shared" si="396"/>
        <v>34.85</v>
      </c>
      <c r="T2508" s="9">
        <f t="shared" si="397"/>
        <v>33.25</v>
      </c>
      <c r="U2508" s="8">
        <f t="shared" si="398"/>
        <v>33.516666666666673</v>
      </c>
      <c r="V2508" s="8">
        <f t="shared" si="399"/>
        <v>33.450000000000003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3.6189591698410339</v>
      </c>
      <c r="D2509" s="2">
        <f>MACD!E2509</f>
        <v>0.75060186013563701</v>
      </c>
      <c r="E2509" s="2">
        <f>MACD!F2509</f>
        <v>0.24032768477008115</v>
      </c>
      <c r="F2509" s="2">
        <f>'Moving Avg'!D2509</f>
        <v>6.5620000000000003</v>
      </c>
      <c r="G2509" s="2">
        <f>'Moving Avg'!F2509</f>
        <v>8.0350000000000001</v>
      </c>
      <c r="H2509" s="2">
        <f>'Moving Avg'!G2509</f>
        <v>8.3837859999999971</v>
      </c>
      <c r="I2509" s="2">
        <f>'Moving Avg'!H2509</f>
        <v>7.3969609999999975</v>
      </c>
      <c r="J2509" s="6">
        <f>OBV!F2509</f>
        <v>0</v>
      </c>
      <c r="K2509" s="6">
        <f>OBV!G2509</f>
        <v>0</v>
      </c>
      <c r="L2509" s="6">
        <f>OBV!H2509</f>
        <v>0</v>
      </c>
      <c r="M2509" s="8">
        <f t="shared" si="393"/>
        <v>100</v>
      </c>
      <c r="N2509" s="8">
        <f t="shared" si="390"/>
        <v>0</v>
      </c>
      <c r="O2509" s="8">
        <f t="shared" si="391"/>
        <v>0</v>
      </c>
      <c r="P2509" s="8">
        <f t="shared" si="392"/>
        <v>33</v>
      </c>
      <c r="Q2509" s="9">
        <f t="shared" si="394"/>
        <v>39.950000000000003</v>
      </c>
      <c r="R2509" s="9">
        <f t="shared" si="395"/>
        <v>28.25</v>
      </c>
      <c r="S2509" s="9">
        <f t="shared" si="396"/>
        <v>29.85</v>
      </c>
      <c r="T2509" s="9">
        <f t="shared" si="397"/>
        <v>33.25</v>
      </c>
      <c r="U2509" s="8">
        <f t="shared" si="398"/>
        <v>32.683333333333337</v>
      </c>
      <c r="V2509" s="8">
        <f t="shared" si="399"/>
        <v>32.825000000000003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3.6189591698410339</v>
      </c>
      <c r="D2510" s="2">
        <f>MACD!E2510</f>
        <v>1.3196279007111347</v>
      </c>
      <c r="E2510" s="2">
        <f>MACD!F2510</f>
        <v>0.45618772795829188</v>
      </c>
      <c r="F2510" s="2">
        <f>'Moving Avg'!D2510</f>
        <v>4.9079999999999995</v>
      </c>
      <c r="G2510" s="2">
        <f>'Moving Avg'!F2510</f>
        <v>7.5999999999999988</v>
      </c>
      <c r="H2510" s="2">
        <f>'Moving Avg'!G2510</f>
        <v>8.2080799999999972</v>
      </c>
      <c r="I2510" s="2">
        <f>'Moving Avg'!H2510</f>
        <v>7.3637114999999982</v>
      </c>
      <c r="J2510" s="6">
        <f>OBV!F2510</f>
        <v>0</v>
      </c>
      <c r="K2510" s="6">
        <f>OBV!G2510</f>
        <v>0</v>
      </c>
      <c r="L2510" s="6">
        <f>OBV!H2510</f>
        <v>0</v>
      </c>
      <c r="M2510" s="8">
        <f t="shared" si="393"/>
        <v>100</v>
      </c>
      <c r="N2510" s="8">
        <f t="shared" si="390"/>
        <v>0</v>
      </c>
      <c r="O2510" s="8">
        <f t="shared" si="391"/>
        <v>0</v>
      </c>
      <c r="P2510" s="8">
        <f t="shared" si="392"/>
        <v>33</v>
      </c>
      <c r="Q2510" s="9">
        <f t="shared" si="394"/>
        <v>39.950000000000003</v>
      </c>
      <c r="R2510" s="9">
        <f t="shared" si="395"/>
        <v>28.25</v>
      </c>
      <c r="S2510" s="9">
        <f t="shared" si="396"/>
        <v>29.85</v>
      </c>
      <c r="T2510" s="9">
        <f t="shared" si="397"/>
        <v>33.25</v>
      </c>
      <c r="U2510" s="8">
        <f t="shared" si="398"/>
        <v>32.683333333333337</v>
      </c>
      <c r="V2510" s="8">
        <f t="shared" si="399"/>
        <v>32.825000000000003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3.6189591698410339</v>
      </c>
      <c r="D2511" s="2">
        <f>MACD!E2511</f>
        <v>1.8395813182479364</v>
      </c>
      <c r="E2511" s="2">
        <f>MACD!F2511</f>
        <v>0.73286644601622086</v>
      </c>
      <c r="F2511" s="2">
        <f>'Moving Avg'!D2511</f>
        <v>3.258</v>
      </c>
      <c r="G2511" s="2">
        <f>'Moving Avg'!F2511</f>
        <v>7.1649999999999974</v>
      </c>
      <c r="H2511" s="2">
        <f>'Moving Avg'!G2511</f>
        <v>8.029563999999997</v>
      </c>
      <c r="I2511" s="2">
        <f>'Moving Avg'!H2511</f>
        <v>7.3303214999999993</v>
      </c>
      <c r="J2511" s="6">
        <f>OBV!F2511</f>
        <v>0</v>
      </c>
      <c r="K2511" s="6">
        <f>OBV!G2511</f>
        <v>0</v>
      </c>
      <c r="L2511" s="6">
        <f>OBV!H2511</f>
        <v>0</v>
      </c>
      <c r="M2511" s="8">
        <f t="shared" si="393"/>
        <v>100</v>
      </c>
      <c r="N2511" s="8">
        <f t="shared" si="390"/>
        <v>0</v>
      </c>
      <c r="O2511" s="8">
        <f t="shared" si="391"/>
        <v>0</v>
      </c>
      <c r="P2511" s="8">
        <f t="shared" si="392"/>
        <v>33</v>
      </c>
      <c r="Q2511" s="9">
        <f t="shared" si="394"/>
        <v>39.950000000000003</v>
      </c>
      <c r="R2511" s="9">
        <f t="shared" si="395"/>
        <v>28.25</v>
      </c>
      <c r="S2511" s="9">
        <f t="shared" si="396"/>
        <v>29.85</v>
      </c>
      <c r="T2511" s="9">
        <f t="shared" si="397"/>
        <v>33.25</v>
      </c>
      <c r="U2511" s="8">
        <f t="shared" si="398"/>
        <v>32.683333333333337</v>
      </c>
      <c r="V2511" s="8">
        <f t="shared" si="399"/>
        <v>32.825000000000003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3.6189591698410339</v>
      </c>
      <c r="D2512" s="2">
        <f>MACD!E2512</f>
        <v>2.3222846360531468</v>
      </c>
      <c r="E2512" s="2">
        <f>MACD!F2512</f>
        <v>1.0507500840236061</v>
      </c>
      <c r="F2512" s="2">
        <f>'Moving Avg'!D2512</f>
        <v>1.64</v>
      </c>
      <c r="G2512" s="2">
        <f>'Moving Avg'!F2512</f>
        <v>6.7335000000000012</v>
      </c>
      <c r="H2512" s="2">
        <f>'Moving Avg'!G2512</f>
        <v>7.8534839999999964</v>
      </c>
      <c r="I2512" s="2">
        <f>'Moving Avg'!H2512</f>
        <v>7.2975874999999988</v>
      </c>
      <c r="J2512" s="6">
        <f>OBV!F2512</f>
        <v>0</v>
      </c>
      <c r="K2512" s="6">
        <f>OBV!G2512</f>
        <v>0</v>
      </c>
      <c r="L2512" s="6">
        <f>OBV!H2512</f>
        <v>0</v>
      </c>
      <c r="M2512" s="8">
        <f t="shared" si="393"/>
        <v>100</v>
      </c>
      <c r="N2512" s="8">
        <f t="shared" si="390"/>
        <v>0</v>
      </c>
      <c r="O2512" s="8">
        <f t="shared" si="391"/>
        <v>0</v>
      </c>
      <c r="P2512" s="8">
        <f t="shared" si="392"/>
        <v>33</v>
      </c>
      <c r="Q2512" s="9">
        <f t="shared" si="394"/>
        <v>39.950000000000003</v>
      </c>
      <c r="R2512" s="9">
        <f t="shared" si="395"/>
        <v>28.25</v>
      </c>
      <c r="S2512" s="9">
        <f t="shared" si="396"/>
        <v>29.85</v>
      </c>
      <c r="T2512" s="9">
        <f t="shared" si="397"/>
        <v>33.25</v>
      </c>
      <c r="U2512" s="8">
        <f t="shared" si="398"/>
        <v>32.683333333333337</v>
      </c>
      <c r="V2512" s="8">
        <f t="shared" si="399"/>
        <v>32.825000000000003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3.6189591698410339</v>
      </c>
      <c r="D2513" s="2">
        <f>MACD!E2513</f>
        <v>2.7672255871990741</v>
      </c>
      <c r="E2513" s="2">
        <f>MACD!F2513</f>
        <v>1.3940451846586996</v>
      </c>
      <c r="F2513" s="2">
        <f>'Moving Avg'!D2513</f>
        <v>0</v>
      </c>
      <c r="G2513" s="2">
        <f>'Moving Avg'!F2513</f>
        <v>6.3025000000000002</v>
      </c>
      <c r="H2513" s="2">
        <f>'Moving Avg'!G2513</f>
        <v>7.6830219999999967</v>
      </c>
      <c r="I2513" s="2">
        <f>'Moving Avg'!H2513</f>
        <v>7.2645724999999981</v>
      </c>
      <c r="J2513" s="6">
        <f>OBV!F2513</f>
        <v>0</v>
      </c>
      <c r="K2513" s="6">
        <f>OBV!G2513</f>
        <v>0</v>
      </c>
      <c r="L2513" s="6">
        <f>OBV!H2513</f>
        <v>0</v>
      </c>
      <c r="M2513" s="8">
        <f t="shared" si="393"/>
        <v>100</v>
      </c>
      <c r="N2513" s="8">
        <f t="shared" si="390"/>
        <v>0</v>
      </c>
      <c r="O2513" s="8">
        <f t="shared" si="391"/>
        <v>0</v>
      </c>
      <c r="P2513" s="8">
        <f t="shared" si="392"/>
        <v>33</v>
      </c>
      <c r="Q2513" s="9">
        <f t="shared" si="394"/>
        <v>39.950000000000003</v>
      </c>
      <c r="R2513" s="9">
        <f t="shared" si="395"/>
        <v>28.25</v>
      </c>
      <c r="S2513" s="9">
        <f t="shared" si="396"/>
        <v>29.85</v>
      </c>
      <c r="T2513" s="9">
        <f t="shared" si="397"/>
        <v>33.25</v>
      </c>
      <c r="U2513" s="8">
        <f t="shared" si="398"/>
        <v>32.683333333333337</v>
      </c>
      <c r="V2513" s="8">
        <f t="shared" si="399"/>
        <v>32.825000000000003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3.6189591698410339</v>
      </c>
      <c r="D2514" s="2">
        <f>MACD!E2514</f>
        <v>3.1588206277014486</v>
      </c>
      <c r="E2514" s="2">
        <f>MACD!F2514</f>
        <v>1.7470002732672494</v>
      </c>
      <c r="F2514" s="2">
        <f>'Moving Avg'!D2514</f>
        <v>0</v>
      </c>
      <c r="G2514" s="2">
        <f>'Moving Avg'!F2514</f>
        <v>5.8734999999999999</v>
      </c>
      <c r="H2514" s="2">
        <f>'Moving Avg'!G2514</f>
        <v>7.5116239999999967</v>
      </c>
      <c r="I2514" s="2">
        <f>'Moving Avg'!H2514</f>
        <v>7.2321194999999978</v>
      </c>
      <c r="J2514" s="6">
        <f>OBV!F2514</f>
        <v>0</v>
      </c>
      <c r="K2514" s="6">
        <f>OBV!G2514</f>
        <v>0</v>
      </c>
      <c r="L2514" s="6">
        <f>OBV!H2514</f>
        <v>0</v>
      </c>
      <c r="M2514" s="8">
        <f t="shared" si="393"/>
        <v>100</v>
      </c>
      <c r="N2514" s="8">
        <f t="shared" si="390"/>
        <v>0</v>
      </c>
      <c r="O2514" s="8">
        <f t="shared" si="391"/>
        <v>0</v>
      </c>
      <c r="P2514" s="8">
        <f t="shared" si="392"/>
        <v>33</v>
      </c>
      <c r="Q2514" s="9">
        <f t="shared" si="394"/>
        <v>39.950000000000003</v>
      </c>
      <c r="R2514" s="9">
        <f t="shared" si="395"/>
        <v>28.25</v>
      </c>
      <c r="S2514" s="9">
        <f t="shared" si="396"/>
        <v>29.85</v>
      </c>
      <c r="T2514" s="9">
        <f t="shared" si="397"/>
        <v>33.25</v>
      </c>
      <c r="U2514" s="8">
        <f t="shared" si="398"/>
        <v>32.683333333333337</v>
      </c>
      <c r="V2514" s="8">
        <f t="shared" si="399"/>
        <v>32.825000000000003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3.6189591698410339</v>
      </c>
      <c r="D2515" s="2">
        <f>MACD!E2515</f>
        <v>3.5210239143890467</v>
      </c>
      <c r="E2515" s="2">
        <f>MACD!F2515</f>
        <v>2.1018050014916092</v>
      </c>
      <c r="F2515" s="2">
        <f>'Moving Avg'!D2515</f>
        <v>0</v>
      </c>
      <c r="G2515" s="2">
        <f>'Moving Avg'!F2515</f>
        <v>5.4459999999999997</v>
      </c>
      <c r="H2515" s="2">
        <f>'Moving Avg'!G2515</f>
        <v>7.3411619999999971</v>
      </c>
      <c r="I2515" s="2">
        <f>'Moving Avg'!H2515</f>
        <v>7.1996664999999993</v>
      </c>
      <c r="J2515" s="6">
        <f>OBV!F2515</f>
        <v>0</v>
      </c>
      <c r="K2515" s="6">
        <f>OBV!G2515</f>
        <v>0</v>
      </c>
      <c r="L2515" s="6">
        <f>OBV!H2515</f>
        <v>0</v>
      </c>
      <c r="M2515" s="8">
        <f t="shared" si="393"/>
        <v>100</v>
      </c>
      <c r="N2515" s="8">
        <f t="shared" si="390"/>
        <v>0</v>
      </c>
      <c r="O2515" s="8">
        <f t="shared" si="391"/>
        <v>0</v>
      </c>
      <c r="P2515" s="8">
        <f t="shared" si="392"/>
        <v>33</v>
      </c>
      <c r="Q2515" s="9">
        <f t="shared" si="394"/>
        <v>39.950000000000003</v>
      </c>
      <c r="R2515" s="9">
        <f t="shared" si="395"/>
        <v>28.25</v>
      </c>
      <c r="S2515" s="9">
        <f t="shared" si="396"/>
        <v>29.85</v>
      </c>
      <c r="T2515" s="9">
        <f t="shared" si="397"/>
        <v>33.25</v>
      </c>
      <c r="U2515" s="8">
        <f t="shared" si="398"/>
        <v>32.683333333333337</v>
      </c>
      <c r="V2515" s="8">
        <f t="shared" si="399"/>
        <v>32.825000000000003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3.6189591698410339</v>
      </c>
      <c r="D2516" s="2">
        <f>MACD!E2516</f>
        <v>3.8558438807182034</v>
      </c>
      <c r="E2516" s="2">
        <f>MACD!F2516</f>
        <v>2.4526127773369284</v>
      </c>
      <c r="F2516" s="2">
        <f>'Moving Avg'!D2516</f>
        <v>0</v>
      </c>
      <c r="G2516" s="2">
        <f>'Moving Avg'!F2516</f>
        <v>5.0164999999999997</v>
      </c>
      <c r="H2516" s="2">
        <f>'Moving Avg'!G2516</f>
        <v>7.1716379999999971</v>
      </c>
      <c r="I2516" s="2">
        <f>'Moving Avg'!H2516</f>
        <v>7.1671194999999974</v>
      </c>
      <c r="J2516" s="6">
        <f>OBV!F2516</f>
        <v>0</v>
      </c>
      <c r="K2516" s="6">
        <f>OBV!G2516</f>
        <v>0</v>
      </c>
      <c r="L2516" s="6">
        <f>OBV!H2516</f>
        <v>0</v>
      </c>
      <c r="M2516" s="8">
        <f t="shared" si="393"/>
        <v>100</v>
      </c>
      <c r="N2516" s="8">
        <f t="shared" si="390"/>
        <v>0</v>
      </c>
      <c r="O2516" s="8">
        <f t="shared" si="391"/>
        <v>0</v>
      </c>
      <c r="P2516" s="8">
        <f t="shared" si="392"/>
        <v>33</v>
      </c>
      <c r="Q2516" s="9">
        <f t="shared" si="394"/>
        <v>39.950000000000003</v>
      </c>
      <c r="R2516" s="9">
        <f t="shared" si="395"/>
        <v>28.25</v>
      </c>
      <c r="S2516" s="9">
        <f t="shared" si="396"/>
        <v>29.85</v>
      </c>
      <c r="T2516" s="9">
        <f t="shared" si="397"/>
        <v>33.25</v>
      </c>
      <c r="U2516" s="8">
        <f t="shared" si="398"/>
        <v>32.683333333333337</v>
      </c>
      <c r="V2516" s="8">
        <f t="shared" si="399"/>
        <v>32.825000000000003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3.6189591698410339</v>
      </c>
      <c r="D2517" s="2">
        <f>MACD!E2517</f>
        <v>4.1436276847570772</v>
      </c>
      <c r="E2517" s="2">
        <f>MACD!F2517</f>
        <v>2.7908157588209583</v>
      </c>
      <c r="F2517" s="2">
        <f>'Moving Avg'!D2517</f>
        <v>0</v>
      </c>
      <c r="G2517" s="2">
        <f>'Moving Avg'!F2517</f>
        <v>4.593</v>
      </c>
      <c r="H2517" s="2">
        <f>'Moving Avg'!G2517</f>
        <v>7.0032379999999979</v>
      </c>
      <c r="I2517" s="2">
        <f>'Moving Avg'!H2517</f>
        <v>7.1349004999999979</v>
      </c>
      <c r="J2517" s="6">
        <f>OBV!F2517</f>
        <v>0</v>
      </c>
      <c r="K2517" s="6">
        <f>OBV!G2517</f>
        <v>0</v>
      </c>
      <c r="L2517" s="6">
        <f>OBV!H2517</f>
        <v>0</v>
      </c>
      <c r="M2517" s="8">
        <f t="shared" si="393"/>
        <v>100</v>
      </c>
      <c r="N2517" s="8">
        <f t="shared" si="390"/>
        <v>0</v>
      </c>
      <c r="O2517" s="8">
        <f t="shared" si="391"/>
        <v>0</v>
      </c>
      <c r="P2517" s="8">
        <f t="shared" si="392"/>
        <v>33</v>
      </c>
      <c r="Q2517" s="9">
        <f t="shared" si="394"/>
        <v>39.950000000000003</v>
      </c>
      <c r="R2517" s="9">
        <f t="shared" si="395"/>
        <v>28.25</v>
      </c>
      <c r="S2517" s="9">
        <f t="shared" si="396"/>
        <v>29.85</v>
      </c>
      <c r="T2517" s="9">
        <f t="shared" si="397"/>
        <v>33.25</v>
      </c>
      <c r="U2517" s="8">
        <f t="shared" si="398"/>
        <v>32.683333333333337</v>
      </c>
      <c r="V2517" s="8">
        <f t="shared" si="399"/>
        <v>32.825000000000003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3.6189591698410339</v>
      </c>
      <c r="D2518" s="2">
        <f>MACD!E2518</f>
        <v>4.4309953068985646</v>
      </c>
      <c r="E2518" s="2">
        <f>MACD!F2518</f>
        <v>3.1188516684364798</v>
      </c>
      <c r="F2518" s="2">
        <f>'Moving Avg'!D2518</f>
        <v>0</v>
      </c>
      <c r="G2518" s="2">
        <f>'Moving Avg'!F2518</f>
        <v>4.173</v>
      </c>
      <c r="H2518" s="2">
        <f>'Moving Avg'!G2518</f>
        <v>6.8346499999999981</v>
      </c>
      <c r="I2518" s="2">
        <f>'Moving Avg'!H2518</f>
        <v>7.1021194999999979</v>
      </c>
      <c r="J2518" s="6">
        <f>OBV!F2518</f>
        <v>0</v>
      </c>
      <c r="K2518" s="6">
        <f>OBV!G2518</f>
        <v>0</v>
      </c>
      <c r="L2518" s="6">
        <f>OBV!H2518</f>
        <v>0</v>
      </c>
      <c r="M2518" s="8">
        <f t="shared" si="393"/>
        <v>100</v>
      </c>
      <c r="N2518" s="8">
        <f t="shared" si="390"/>
        <v>0</v>
      </c>
      <c r="O2518" s="8">
        <f t="shared" si="391"/>
        <v>0</v>
      </c>
      <c r="P2518" s="8">
        <f t="shared" si="392"/>
        <v>33</v>
      </c>
      <c r="Q2518" s="9">
        <f t="shared" si="394"/>
        <v>39.950000000000003</v>
      </c>
      <c r="R2518" s="9">
        <f t="shared" si="395"/>
        <v>28.25</v>
      </c>
      <c r="S2518" s="9">
        <f t="shared" si="396"/>
        <v>29.85</v>
      </c>
      <c r="T2518" s="9">
        <f t="shared" si="397"/>
        <v>33.25</v>
      </c>
      <c r="U2518" s="8">
        <f t="shared" si="398"/>
        <v>32.683333333333337</v>
      </c>
      <c r="V2518" s="8">
        <f t="shared" si="399"/>
        <v>32.825000000000003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3.6189591698410339</v>
      </c>
      <c r="D2519" s="2">
        <f>MACD!E2519</f>
        <v>3.4375540386971823</v>
      </c>
      <c r="E2519" s="2">
        <f>MACD!F2519</f>
        <v>3.1825921424886205</v>
      </c>
      <c r="F2519" s="2">
        <f>'Moving Avg'!D2519</f>
        <v>0</v>
      </c>
      <c r="G2519" s="2">
        <f>'Moving Avg'!F2519</f>
        <v>3.7465000000000002</v>
      </c>
      <c r="H2519" s="2">
        <f>'Moving Avg'!G2519</f>
        <v>6.6660619999999993</v>
      </c>
      <c r="I2519" s="2">
        <f>'Moving Avg'!H2519</f>
        <v>7.0696194999999982</v>
      </c>
      <c r="J2519" s="6">
        <f>OBV!F2519</f>
        <v>0</v>
      </c>
      <c r="K2519" s="6">
        <f>OBV!G2519</f>
        <v>0</v>
      </c>
      <c r="L2519" s="6">
        <f>OBV!H2519</f>
        <v>0</v>
      </c>
      <c r="M2519" s="8">
        <f t="shared" si="393"/>
        <v>100</v>
      </c>
      <c r="N2519" s="8">
        <f t="shared" si="390"/>
        <v>0</v>
      </c>
      <c r="O2519" s="8">
        <f t="shared" si="391"/>
        <v>0</v>
      </c>
      <c r="P2519" s="8">
        <f t="shared" si="392"/>
        <v>33</v>
      </c>
      <c r="Q2519" s="9">
        <f t="shared" si="394"/>
        <v>39.950000000000003</v>
      </c>
      <c r="R2519" s="9">
        <f t="shared" si="395"/>
        <v>28.25</v>
      </c>
      <c r="S2519" s="9">
        <f t="shared" si="396"/>
        <v>29.85</v>
      </c>
      <c r="T2519" s="9">
        <f t="shared" si="397"/>
        <v>33.25</v>
      </c>
      <c r="U2519" s="8">
        <f t="shared" si="398"/>
        <v>32.683333333333337</v>
      </c>
      <c r="V2519" s="8">
        <f t="shared" si="399"/>
        <v>32.825000000000003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3.6189591698410339</v>
      </c>
      <c r="D2520" s="2">
        <f>MACD!E2520</f>
        <v>2.6200424577565307</v>
      </c>
      <c r="E2520" s="2">
        <f>MACD!F2520</f>
        <v>3.0700822055422026</v>
      </c>
      <c r="F2520" s="2">
        <f>'Moving Avg'!D2520</f>
        <v>0</v>
      </c>
      <c r="G2520" s="2">
        <f>'Moving Avg'!F2520</f>
        <v>3.3215000000000003</v>
      </c>
      <c r="H2520" s="2">
        <f>'Moving Avg'!G2520</f>
        <v>6.4955999999999996</v>
      </c>
      <c r="I2520" s="2">
        <f>'Moving Avg'!H2520</f>
        <v>7.0368384999999982</v>
      </c>
      <c r="J2520" s="6">
        <f>OBV!F2520</f>
        <v>0</v>
      </c>
      <c r="K2520" s="6">
        <f>OBV!G2520</f>
        <v>0</v>
      </c>
      <c r="L2520" s="6">
        <f>OBV!H2520</f>
        <v>0</v>
      </c>
      <c r="M2520" s="8">
        <f t="shared" si="393"/>
        <v>100</v>
      </c>
      <c r="N2520" s="8">
        <f t="shared" si="390"/>
        <v>100</v>
      </c>
      <c r="O2520" s="8">
        <f t="shared" si="391"/>
        <v>0</v>
      </c>
      <c r="P2520" s="8">
        <f t="shared" si="392"/>
        <v>33</v>
      </c>
      <c r="Q2520" s="9">
        <f t="shared" si="394"/>
        <v>74.95</v>
      </c>
      <c r="R2520" s="9">
        <f t="shared" si="395"/>
        <v>48.25</v>
      </c>
      <c r="S2520" s="9">
        <f t="shared" si="396"/>
        <v>44.85</v>
      </c>
      <c r="T2520" s="9">
        <f t="shared" si="397"/>
        <v>58.25</v>
      </c>
      <c r="U2520" s="8">
        <f t="shared" si="398"/>
        <v>56.016666666666673</v>
      </c>
      <c r="V2520" s="8">
        <f t="shared" si="399"/>
        <v>56.575000000000003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3.6189591698410339</v>
      </c>
      <c r="D2521" s="2">
        <f>MACD!E2521</f>
        <v>1.9496838976718998</v>
      </c>
      <c r="E2521" s="2">
        <f>MACD!F2521</f>
        <v>2.846002543968142</v>
      </c>
      <c r="F2521" s="2">
        <f>'Moving Avg'!D2521</f>
        <v>0</v>
      </c>
      <c r="G2521" s="2">
        <f>'Moving Avg'!F2521</f>
        <v>2.899</v>
      </c>
      <c r="H2521" s="2">
        <f>'Moving Avg'!G2521</f>
        <v>6.3228</v>
      </c>
      <c r="I2521" s="2">
        <f>'Moving Avg'!H2521</f>
        <v>7.0038234999999975</v>
      </c>
      <c r="J2521" s="6">
        <f>OBV!F2521</f>
        <v>0</v>
      </c>
      <c r="K2521" s="6">
        <f>OBV!G2521</f>
        <v>0</v>
      </c>
      <c r="L2521" s="6">
        <f>OBV!H2521</f>
        <v>0</v>
      </c>
      <c r="M2521" s="8">
        <f t="shared" si="393"/>
        <v>100</v>
      </c>
      <c r="N2521" s="8">
        <f t="shared" si="390"/>
        <v>100</v>
      </c>
      <c r="O2521" s="8">
        <f t="shared" si="391"/>
        <v>0</v>
      </c>
      <c r="P2521" s="8">
        <f t="shared" si="392"/>
        <v>33</v>
      </c>
      <c r="Q2521" s="9">
        <f t="shared" si="394"/>
        <v>74.95</v>
      </c>
      <c r="R2521" s="9">
        <f t="shared" si="395"/>
        <v>48.25</v>
      </c>
      <c r="S2521" s="9">
        <f t="shared" si="396"/>
        <v>44.85</v>
      </c>
      <c r="T2521" s="9">
        <f t="shared" si="397"/>
        <v>58.25</v>
      </c>
      <c r="U2521" s="8">
        <f t="shared" si="398"/>
        <v>56.016666666666673</v>
      </c>
      <c r="V2521" s="8">
        <f t="shared" si="399"/>
        <v>56.575000000000003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3.6189591698410339</v>
      </c>
      <c r="D2522" s="2">
        <f>MACD!E2522</f>
        <v>1.4022555796834064</v>
      </c>
      <c r="E2522" s="2">
        <f>MACD!F2522</f>
        <v>2.5572531511111949</v>
      </c>
      <c r="F2522" s="2">
        <f>'Moving Avg'!D2522</f>
        <v>0</v>
      </c>
      <c r="G2522" s="2">
        <f>'Moving Avg'!F2522</f>
        <v>2.4765000000000001</v>
      </c>
      <c r="H2522" s="2">
        <f>'Moving Avg'!G2522</f>
        <v>6.1478000000000002</v>
      </c>
      <c r="I2522" s="2">
        <f>'Moving Avg'!H2522</f>
        <v>6.9708084999999995</v>
      </c>
      <c r="J2522" s="6">
        <f>OBV!F2522</f>
        <v>0</v>
      </c>
      <c r="K2522" s="6">
        <f>OBV!G2522</f>
        <v>0</v>
      </c>
      <c r="L2522" s="6">
        <f>OBV!H2522</f>
        <v>0</v>
      </c>
      <c r="M2522" s="8">
        <f t="shared" si="393"/>
        <v>100</v>
      </c>
      <c r="N2522" s="8">
        <f t="shared" si="390"/>
        <v>100</v>
      </c>
      <c r="O2522" s="8">
        <f t="shared" si="391"/>
        <v>0</v>
      </c>
      <c r="P2522" s="8">
        <f t="shared" si="392"/>
        <v>33</v>
      </c>
      <c r="Q2522" s="9">
        <f t="shared" si="394"/>
        <v>74.95</v>
      </c>
      <c r="R2522" s="9">
        <f t="shared" si="395"/>
        <v>48.25</v>
      </c>
      <c r="S2522" s="9">
        <f t="shared" si="396"/>
        <v>44.85</v>
      </c>
      <c r="T2522" s="9">
        <f t="shared" si="397"/>
        <v>58.25</v>
      </c>
      <c r="U2522" s="8">
        <f t="shared" si="398"/>
        <v>56.016666666666673</v>
      </c>
      <c r="V2522" s="8">
        <f t="shared" si="399"/>
        <v>56.575000000000003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3.6189591698410339</v>
      </c>
      <c r="D2523" s="2">
        <f>MACD!E2523</f>
        <v>0.95737862878434887</v>
      </c>
      <c r="E2523" s="2">
        <f>MACD!F2523</f>
        <v>2.2372782466458259</v>
      </c>
      <c r="F2523" s="2">
        <f>'Moving Avg'!D2523</f>
        <v>0</v>
      </c>
      <c r="G2523" s="2">
        <f>'Moving Avg'!F2523</f>
        <v>2.0549999999999997</v>
      </c>
      <c r="H2523" s="2">
        <f>'Moving Avg'!G2523</f>
        <v>5.9737999999999989</v>
      </c>
      <c r="I2523" s="2">
        <f>'Moving Avg'!H2523</f>
        <v>6.938120999999998</v>
      </c>
      <c r="J2523" s="6">
        <f>OBV!F2523</f>
        <v>0</v>
      </c>
      <c r="K2523" s="6">
        <f>OBV!G2523</f>
        <v>0</v>
      </c>
      <c r="L2523" s="6">
        <f>OBV!H2523</f>
        <v>0</v>
      </c>
      <c r="M2523" s="8">
        <f t="shared" si="393"/>
        <v>100</v>
      </c>
      <c r="N2523" s="8">
        <f t="shared" si="390"/>
        <v>100</v>
      </c>
      <c r="O2523" s="8">
        <f t="shared" si="391"/>
        <v>0</v>
      </c>
      <c r="P2523" s="8">
        <f t="shared" si="392"/>
        <v>33</v>
      </c>
      <c r="Q2523" s="9">
        <f t="shared" si="394"/>
        <v>74.95</v>
      </c>
      <c r="R2523" s="9">
        <f t="shared" si="395"/>
        <v>48.25</v>
      </c>
      <c r="S2523" s="9">
        <f t="shared" si="396"/>
        <v>44.85</v>
      </c>
      <c r="T2523" s="9">
        <f t="shared" si="397"/>
        <v>58.25</v>
      </c>
      <c r="U2523" s="8">
        <f t="shared" si="398"/>
        <v>56.016666666666673</v>
      </c>
      <c r="V2523" s="8">
        <f t="shared" si="399"/>
        <v>56.575000000000003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3.6189591698410339</v>
      </c>
      <c r="D2524" s="2">
        <f>MACD!E2524</f>
        <v>0.59791801336446815</v>
      </c>
      <c r="E2524" s="2">
        <f>MACD!F2524</f>
        <v>1.9094061999895544</v>
      </c>
      <c r="F2524" s="2">
        <f>'Moving Avg'!D2524</f>
        <v>0</v>
      </c>
      <c r="G2524" s="2">
        <f>'Moving Avg'!F2524</f>
        <v>1.6405000000000001</v>
      </c>
      <c r="H2524" s="2">
        <f>'Moving Avg'!G2524</f>
        <v>5.7997999999999994</v>
      </c>
      <c r="I2524" s="2">
        <f>'Moving Avg'!H2524</f>
        <v>6.9054334999999982</v>
      </c>
      <c r="J2524" s="6">
        <f>OBV!F2524</f>
        <v>0</v>
      </c>
      <c r="K2524" s="6">
        <f>OBV!G2524</f>
        <v>0</v>
      </c>
      <c r="L2524" s="6">
        <f>OBV!H2524</f>
        <v>0</v>
      </c>
      <c r="M2524" s="8">
        <f t="shared" si="393"/>
        <v>100</v>
      </c>
      <c r="N2524" s="8">
        <f t="shared" si="390"/>
        <v>100</v>
      </c>
      <c r="O2524" s="8">
        <f t="shared" si="391"/>
        <v>0</v>
      </c>
      <c r="P2524" s="8">
        <f t="shared" si="392"/>
        <v>33</v>
      </c>
      <c r="Q2524" s="9">
        <f t="shared" si="394"/>
        <v>74.95</v>
      </c>
      <c r="R2524" s="9">
        <f t="shared" si="395"/>
        <v>48.25</v>
      </c>
      <c r="S2524" s="9">
        <f t="shared" si="396"/>
        <v>44.85</v>
      </c>
      <c r="T2524" s="9">
        <f t="shared" si="397"/>
        <v>58.25</v>
      </c>
      <c r="U2524" s="8">
        <f t="shared" si="398"/>
        <v>56.016666666666673</v>
      </c>
      <c r="V2524" s="8">
        <f t="shared" si="399"/>
        <v>56.575000000000003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3.6189591698410339</v>
      </c>
      <c r="D2525" s="2">
        <f>MACD!E2525</f>
        <v>0.30947544557550755</v>
      </c>
      <c r="E2525" s="2">
        <f>MACD!F2525</f>
        <v>1.5894200491067452</v>
      </c>
      <c r="F2525" s="2">
        <f>'Moving Avg'!D2525</f>
        <v>0</v>
      </c>
      <c r="G2525" s="2">
        <f>'Moving Avg'!F2525</f>
        <v>1.2269999999999999</v>
      </c>
      <c r="H2525" s="2">
        <f>'Moving Avg'!G2525</f>
        <v>5.6255999999999995</v>
      </c>
      <c r="I2525" s="2">
        <f>'Moving Avg'!H2525</f>
        <v>6.8724649999999983</v>
      </c>
      <c r="J2525" s="6">
        <f>OBV!F2525</f>
        <v>0</v>
      </c>
      <c r="K2525" s="6">
        <f>OBV!G2525</f>
        <v>0</v>
      </c>
      <c r="L2525" s="6">
        <f>OBV!H2525</f>
        <v>0</v>
      </c>
      <c r="M2525" s="8">
        <f t="shared" si="393"/>
        <v>100</v>
      </c>
      <c r="N2525" s="8">
        <f t="shared" si="390"/>
        <v>100</v>
      </c>
      <c r="O2525" s="8">
        <f t="shared" si="391"/>
        <v>0</v>
      </c>
      <c r="P2525" s="8">
        <f t="shared" si="392"/>
        <v>33</v>
      </c>
      <c r="Q2525" s="9">
        <f t="shared" si="394"/>
        <v>74.95</v>
      </c>
      <c r="R2525" s="9">
        <f t="shared" si="395"/>
        <v>48.25</v>
      </c>
      <c r="S2525" s="9">
        <f t="shared" si="396"/>
        <v>44.85</v>
      </c>
      <c r="T2525" s="9">
        <f t="shared" si="397"/>
        <v>58.25</v>
      </c>
      <c r="U2525" s="8">
        <f t="shared" si="398"/>
        <v>56.016666666666673</v>
      </c>
      <c r="V2525" s="8">
        <f t="shared" si="399"/>
        <v>56.575000000000003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3.6189591698410339</v>
      </c>
      <c r="D2526" s="2">
        <f>MACD!E2526</f>
        <v>7.9960893084720652E-2</v>
      </c>
      <c r="E2526" s="2">
        <f>MACD!F2526</f>
        <v>1.2875282179023404</v>
      </c>
      <c r="F2526" s="2">
        <f>'Moving Avg'!D2526</f>
        <v>0</v>
      </c>
      <c r="G2526" s="2">
        <f>'Moving Avg'!F2526</f>
        <v>0.8145</v>
      </c>
      <c r="H2526" s="2">
        <f>'Moving Avg'!G2526</f>
        <v>5.4527999999999999</v>
      </c>
      <c r="I2526" s="2">
        <f>'Moving Avg'!H2526</f>
        <v>6.8388879999999981</v>
      </c>
      <c r="J2526" s="6">
        <f>OBV!F2526</f>
        <v>0</v>
      </c>
      <c r="K2526" s="6">
        <f>OBV!G2526</f>
        <v>0</v>
      </c>
      <c r="L2526" s="6">
        <f>OBV!H2526</f>
        <v>0</v>
      </c>
      <c r="M2526" s="8">
        <f t="shared" si="393"/>
        <v>100</v>
      </c>
      <c r="N2526" s="8">
        <f t="shared" si="390"/>
        <v>100</v>
      </c>
      <c r="O2526" s="8">
        <f t="shared" si="391"/>
        <v>0</v>
      </c>
      <c r="P2526" s="8">
        <f t="shared" si="392"/>
        <v>33</v>
      </c>
      <c r="Q2526" s="9">
        <f t="shared" si="394"/>
        <v>74.95</v>
      </c>
      <c r="R2526" s="9">
        <f t="shared" si="395"/>
        <v>48.25</v>
      </c>
      <c r="S2526" s="9">
        <f t="shared" si="396"/>
        <v>44.85</v>
      </c>
      <c r="T2526" s="9">
        <f t="shared" si="397"/>
        <v>58.25</v>
      </c>
      <c r="U2526" s="8">
        <f t="shared" si="398"/>
        <v>56.016666666666673</v>
      </c>
      <c r="V2526" s="8">
        <f t="shared" si="399"/>
        <v>56.575000000000003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3.6189591698410339</v>
      </c>
      <c r="D2527" s="2">
        <f>MACD!E2527</f>
        <v>-0.10076943599592103</v>
      </c>
      <c r="E2527" s="2">
        <f>MACD!F2527</f>
        <v>1.0098686871226881</v>
      </c>
      <c r="F2527" s="2">
        <f>'Moving Avg'!D2527</f>
        <v>0</v>
      </c>
      <c r="G2527" s="2">
        <f>'Moving Avg'!F2527</f>
        <v>0.41</v>
      </c>
      <c r="H2527" s="2">
        <f>'Moving Avg'!G2527</f>
        <v>5.2772000000000006</v>
      </c>
      <c r="I2527" s="2">
        <f>'Moving Avg'!H2527</f>
        <v>6.8056854999999983</v>
      </c>
      <c r="J2527" s="6">
        <f>OBV!F2527</f>
        <v>0</v>
      </c>
      <c r="K2527" s="6">
        <f>OBV!G2527</f>
        <v>0</v>
      </c>
      <c r="L2527" s="6">
        <f>OBV!H2527</f>
        <v>0</v>
      </c>
      <c r="M2527" s="8">
        <f t="shared" si="393"/>
        <v>100</v>
      </c>
      <c r="N2527" s="8">
        <f t="shared" si="390"/>
        <v>100</v>
      </c>
      <c r="O2527" s="8">
        <f t="shared" si="391"/>
        <v>0</v>
      </c>
      <c r="P2527" s="8">
        <f t="shared" si="392"/>
        <v>33</v>
      </c>
      <c r="Q2527" s="9">
        <f t="shared" si="394"/>
        <v>74.95</v>
      </c>
      <c r="R2527" s="9">
        <f t="shared" si="395"/>
        <v>48.25</v>
      </c>
      <c r="S2527" s="9">
        <f t="shared" si="396"/>
        <v>44.85</v>
      </c>
      <c r="T2527" s="9">
        <f t="shared" si="397"/>
        <v>58.25</v>
      </c>
      <c r="U2527" s="8">
        <f t="shared" si="398"/>
        <v>56.016666666666673</v>
      </c>
      <c r="V2527" s="8">
        <f t="shared" si="399"/>
        <v>56.575000000000003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3.6189591698410339</v>
      </c>
      <c r="D2528" s="2">
        <f>MACD!E2528</f>
        <v>-0.24121890252923373</v>
      </c>
      <c r="E2528" s="2">
        <f>MACD!F2528</f>
        <v>0.75965116919230369</v>
      </c>
      <c r="F2528" s="2">
        <f>'Moving Avg'!D2528</f>
        <v>0</v>
      </c>
      <c r="G2528" s="2">
        <f>'Moving Avg'!F2528</f>
        <v>0</v>
      </c>
      <c r="H2528" s="2">
        <f>'Moving Avg'!G2528</f>
        <v>5.1032000000000002</v>
      </c>
      <c r="I2528" s="2">
        <f>'Moving Avg'!H2528</f>
        <v>6.7726704999999985</v>
      </c>
      <c r="J2528" s="6">
        <f>OBV!F2528</f>
        <v>0</v>
      </c>
      <c r="K2528" s="6">
        <f>OBV!G2528</f>
        <v>0</v>
      </c>
      <c r="L2528" s="6">
        <f>OBV!H2528</f>
        <v>0</v>
      </c>
      <c r="M2528" s="8">
        <f t="shared" si="393"/>
        <v>100</v>
      </c>
      <c r="N2528" s="8">
        <f t="shared" si="390"/>
        <v>100</v>
      </c>
      <c r="O2528" s="8">
        <f t="shared" si="391"/>
        <v>0</v>
      </c>
      <c r="P2528" s="8">
        <f t="shared" si="392"/>
        <v>33</v>
      </c>
      <c r="Q2528" s="9">
        <f t="shared" si="394"/>
        <v>74.95</v>
      </c>
      <c r="R2528" s="9">
        <f t="shared" si="395"/>
        <v>48.25</v>
      </c>
      <c r="S2528" s="9">
        <f t="shared" si="396"/>
        <v>44.85</v>
      </c>
      <c r="T2528" s="9">
        <f t="shared" si="397"/>
        <v>58.25</v>
      </c>
      <c r="U2528" s="8">
        <f t="shared" si="398"/>
        <v>56.016666666666673</v>
      </c>
      <c r="V2528" s="8">
        <f t="shared" si="399"/>
        <v>56.575000000000003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3.6189591698410339</v>
      </c>
      <c r="D2529" s="2">
        <f>MACD!E2529</f>
        <v>-0.34850872499802033</v>
      </c>
      <c r="E2529" s="2">
        <f>MACD!F2529</f>
        <v>0.53801919035423895</v>
      </c>
      <c r="F2529" s="2">
        <f>'Moving Avg'!D2529</f>
        <v>0</v>
      </c>
      <c r="G2529" s="2">
        <f>'Moving Avg'!F2529</f>
        <v>0</v>
      </c>
      <c r="H2529" s="2">
        <f>'Moving Avg'!G2529</f>
        <v>4.9342000000000006</v>
      </c>
      <c r="I2529" s="2">
        <f>'Moving Avg'!H2529</f>
        <v>6.7396554999999978</v>
      </c>
      <c r="J2529" s="6">
        <f>OBV!F2529</f>
        <v>0</v>
      </c>
      <c r="K2529" s="6">
        <f>OBV!G2529</f>
        <v>0</v>
      </c>
      <c r="L2529" s="6">
        <f>OBV!H2529</f>
        <v>0</v>
      </c>
      <c r="M2529" s="8">
        <f t="shared" si="393"/>
        <v>100</v>
      </c>
      <c r="N2529" s="8">
        <f t="shared" si="390"/>
        <v>100</v>
      </c>
      <c r="O2529" s="8">
        <f t="shared" si="391"/>
        <v>0</v>
      </c>
      <c r="P2529" s="8">
        <f t="shared" si="392"/>
        <v>33</v>
      </c>
      <c r="Q2529" s="9">
        <f t="shared" si="394"/>
        <v>74.95</v>
      </c>
      <c r="R2529" s="9">
        <f t="shared" si="395"/>
        <v>48.25</v>
      </c>
      <c r="S2529" s="9">
        <f t="shared" si="396"/>
        <v>44.85</v>
      </c>
      <c r="T2529" s="9">
        <f t="shared" si="397"/>
        <v>58.25</v>
      </c>
      <c r="U2529" s="8">
        <f t="shared" si="398"/>
        <v>56.016666666666673</v>
      </c>
      <c r="V2529" s="8">
        <f t="shared" si="399"/>
        <v>56.575000000000003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3.6189591698410339</v>
      </c>
      <c r="D2530" s="2">
        <f>MACD!E2530</f>
        <v>-0.4285960933140438</v>
      </c>
      <c r="E2530" s="2">
        <f>MACD!F2530</f>
        <v>0.34469613362058238</v>
      </c>
      <c r="F2530" s="2">
        <f>'Moving Avg'!D2530</f>
        <v>0</v>
      </c>
      <c r="G2530" s="2">
        <f>'Moving Avg'!F2530</f>
        <v>0</v>
      </c>
      <c r="H2530" s="2">
        <f>'Moving Avg'!G2530</f>
        <v>4.7632000000000003</v>
      </c>
      <c r="I2530" s="2">
        <f>'Moving Avg'!H2530</f>
        <v>6.707061999999997</v>
      </c>
      <c r="J2530" s="6">
        <f>OBV!F2530</f>
        <v>0</v>
      </c>
      <c r="K2530" s="6">
        <f>OBV!G2530</f>
        <v>0</v>
      </c>
      <c r="L2530" s="6">
        <f>OBV!H2530</f>
        <v>0</v>
      </c>
      <c r="M2530" s="8">
        <f t="shared" si="393"/>
        <v>100</v>
      </c>
      <c r="N2530" s="8">
        <f t="shared" si="390"/>
        <v>100</v>
      </c>
      <c r="O2530" s="8">
        <f t="shared" si="391"/>
        <v>0</v>
      </c>
      <c r="P2530" s="8">
        <f t="shared" si="392"/>
        <v>33</v>
      </c>
      <c r="Q2530" s="9">
        <f t="shared" si="394"/>
        <v>74.95</v>
      </c>
      <c r="R2530" s="9">
        <f t="shared" si="395"/>
        <v>48.25</v>
      </c>
      <c r="S2530" s="9">
        <f t="shared" si="396"/>
        <v>44.85</v>
      </c>
      <c r="T2530" s="9">
        <f t="shared" si="397"/>
        <v>58.25</v>
      </c>
      <c r="U2530" s="8">
        <f t="shared" si="398"/>
        <v>56.016666666666673</v>
      </c>
      <c r="V2530" s="8">
        <f t="shared" si="399"/>
        <v>56.575000000000003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3.6189591698410339</v>
      </c>
      <c r="D2531" s="2">
        <f>MACD!E2531</f>
        <v>-0.48645832098826114</v>
      </c>
      <c r="E2531" s="2">
        <f>MACD!F2531</f>
        <v>0.1784652426988137</v>
      </c>
      <c r="F2531" s="2">
        <f>'Moving Avg'!D2531</f>
        <v>0</v>
      </c>
      <c r="G2531" s="2">
        <f>'Moving Avg'!F2531</f>
        <v>0</v>
      </c>
      <c r="H2531" s="2">
        <f>'Moving Avg'!G2531</f>
        <v>4.5941999999999998</v>
      </c>
      <c r="I2531" s="2">
        <f>'Moving Avg'!H2531</f>
        <v>6.6739064999999984</v>
      </c>
      <c r="J2531" s="6">
        <f>OBV!F2531</f>
        <v>0</v>
      </c>
      <c r="K2531" s="6">
        <f>OBV!G2531</f>
        <v>0</v>
      </c>
      <c r="L2531" s="6">
        <f>OBV!H2531</f>
        <v>0</v>
      </c>
      <c r="M2531" s="8">
        <f t="shared" si="393"/>
        <v>100</v>
      </c>
      <c r="N2531" s="8">
        <f t="shared" si="390"/>
        <v>100</v>
      </c>
      <c r="O2531" s="8">
        <f t="shared" si="391"/>
        <v>0</v>
      </c>
      <c r="P2531" s="8">
        <f t="shared" si="392"/>
        <v>33</v>
      </c>
      <c r="Q2531" s="9">
        <f t="shared" si="394"/>
        <v>74.95</v>
      </c>
      <c r="R2531" s="9">
        <f t="shared" si="395"/>
        <v>48.25</v>
      </c>
      <c r="S2531" s="9">
        <f t="shared" si="396"/>
        <v>44.85</v>
      </c>
      <c r="T2531" s="9">
        <f t="shared" si="397"/>
        <v>58.25</v>
      </c>
      <c r="U2531" s="8">
        <f t="shared" si="398"/>
        <v>56.016666666666673</v>
      </c>
      <c r="V2531" s="8">
        <f t="shared" si="399"/>
        <v>56.575000000000003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3.6189591698410339</v>
      </c>
      <c r="D2532" s="2">
        <f>MACD!E2532</f>
        <v>-0.526248290579306</v>
      </c>
      <c r="E2532" s="2">
        <f>MACD!F2532</f>
        <v>3.7522536043189753E-2</v>
      </c>
      <c r="F2532" s="2">
        <f>'Moving Avg'!D2532</f>
        <v>0</v>
      </c>
      <c r="G2532" s="2">
        <f>'Moving Avg'!F2532</f>
        <v>0</v>
      </c>
      <c r="H2532" s="2">
        <f>'Moving Avg'!G2532</f>
        <v>4.4252000000000002</v>
      </c>
      <c r="I2532" s="2">
        <f>'Moving Avg'!H2532</f>
        <v>6.6411254999999985</v>
      </c>
      <c r="J2532" s="6">
        <f>OBV!F2532</f>
        <v>0</v>
      </c>
      <c r="K2532" s="6">
        <f>OBV!G2532</f>
        <v>0</v>
      </c>
      <c r="L2532" s="6">
        <f>OBV!H2532</f>
        <v>0</v>
      </c>
      <c r="M2532" s="8">
        <f t="shared" si="393"/>
        <v>100</v>
      </c>
      <c r="N2532" s="8">
        <f t="shared" si="390"/>
        <v>100</v>
      </c>
      <c r="O2532" s="8">
        <f t="shared" si="391"/>
        <v>0</v>
      </c>
      <c r="P2532" s="8">
        <f t="shared" si="392"/>
        <v>33</v>
      </c>
      <c r="Q2532" s="9">
        <f t="shared" si="394"/>
        <v>74.95</v>
      </c>
      <c r="R2532" s="9">
        <f t="shared" si="395"/>
        <v>48.25</v>
      </c>
      <c r="S2532" s="9">
        <f t="shared" si="396"/>
        <v>44.85</v>
      </c>
      <c r="T2532" s="9">
        <f t="shared" si="397"/>
        <v>58.25</v>
      </c>
      <c r="U2532" s="8">
        <f t="shared" si="398"/>
        <v>56.016666666666673</v>
      </c>
      <c r="V2532" s="8">
        <f t="shared" si="399"/>
        <v>56.575000000000003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3.6189591698410339</v>
      </c>
      <c r="D2533" s="2">
        <f>MACD!E2533</f>
        <v>-0.55142563666255406</v>
      </c>
      <c r="E2533" s="2">
        <f>MACD!F2533</f>
        <v>-8.0267098497959016E-2</v>
      </c>
      <c r="F2533" s="2">
        <f>'Moving Avg'!D2533</f>
        <v>0</v>
      </c>
      <c r="G2533" s="2">
        <f>'Moving Avg'!F2533</f>
        <v>0</v>
      </c>
      <c r="H2533" s="2">
        <f>'Moving Avg'!G2533</f>
        <v>4.2555999999999994</v>
      </c>
      <c r="I2533" s="2">
        <f>'Moving Avg'!H2533</f>
        <v>6.6083444999999985</v>
      </c>
      <c r="J2533" s="6">
        <f>OBV!F2533</f>
        <v>0</v>
      </c>
      <c r="K2533" s="6">
        <f>OBV!G2533</f>
        <v>0</v>
      </c>
      <c r="L2533" s="6">
        <f>OBV!H2533</f>
        <v>0</v>
      </c>
      <c r="M2533" s="8">
        <f t="shared" si="393"/>
        <v>100</v>
      </c>
      <c r="N2533" s="8">
        <f t="shared" si="390"/>
        <v>100</v>
      </c>
      <c r="O2533" s="8">
        <f t="shared" si="391"/>
        <v>0</v>
      </c>
      <c r="P2533" s="8">
        <f t="shared" si="392"/>
        <v>33</v>
      </c>
      <c r="Q2533" s="9">
        <f t="shared" si="394"/>
        <v>74.95</v>
      </c>
      <c r="R2533" s="9">
        <f t="shared" si="395"/>
        <v>48.25</v>
      </c>
      <c r="S2533" s="9">
        <f t="shared" si="396"/>
        <v>44.85</v>
      </c>
      <c r="T2533" s="9">
        <f t="shared" si="397"/>
        <v>58.25</v>
      </c>
      <c r="U2533" s="8">
        <f t="shared" si="398"/>
        <v>56.016666666666673</v>
      </c>
      <c r="V2533" s="8">
        <f t="shared" si="399"/>
        <v>56.575000000000003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3.6189591698410339</v>
      </c>
      <c r="D2534" s="2">
        <f>MACD!E2534</f>
        <v>-0.56486742477150853</v>
      </c>
      <c r="E2534" s="2">
        <f>MACD!F2534</f>
        <v>-0.17718716375266891</v>
      </c>
      <c r="F2534" s="2">
        <f>'Moving Avg'!D2534</f>
        <v>0</v>
      </c>
      <c r="G2534" s="2">
        <f>'Moving Avg'!F2534</f>
        <v>0</v>
      </c>
      <c r="H2534" s="2">
        <f>'Moving Avg'!G2534</f>
        <v>4.0861999999999998</v>
      </c>
      <c r="I2534" s="2">
        <f>'Moving Avg'!H2534</f>
        <v>6.5753294999999978</v>
      </c>
      <c r="J2534" s="6">
        <f>OBV!F2534</f>
        <v>0</v>
      </c>
      <c r="K2534" s="6">
        <f>OBV!G2534</f>
        <v>0</v>
      </c>
      <c r="L2534" s="6">
        <f>OBV!H2534</f>
        <v>0</v>
      </c>
      <c r="M2534" s="8">
        <f t="shared" si="393"/>
        <v>100</v>
      </c>
      <c r="N2534" s="8">
        <f t="shared" si="390"/>
        <v>100</v>
      </c>
      <c r="O2534" s="8">
        <f t="shared" si="391"/>
        <v>0</v>
      </c>
      <c r="P2534" s="8">
        <f t="shared" si="392"/>
        <v>33</v>
      </c>
      <c r="Q2534" s="9">
        <f t="shared" si="394"/>
        <v>74.95</v>
      </c>
      <c r="R2534" s="9">
        <f t="shared" si="395"/>
        <v>48.25</v>
      </c>
      <c r="S2534" s="9">
        <f t="shared" si="396"/>
        <v>44.85</v>
      </c>
      <c r="T2534" s="9">
        <f t="shared" si="397"/>
        <v>58.25</v>
      </c>
      <c r="U2534" s="8">
        <f t="shared" si="398"/>
        <v>56.016666666666673</v>
      </c>
      <c r="V2534" s="8">
        <f t="shared" si="399"/>
        <v>56.575000000000003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3.6189591698410339</v>
      </c>
      <c r="D2535" s="2">
        <f>MACD!E2535</f>
        <v>-0.56896150463155548</v>
      </c>
      <c r="E2535" s="2">
        <f>MACD!F2535</f>
        <v>-0.25554203192844627</v>
      </c>
      <c r="F2535" s="2">
        <f>'Moving Avg'!D2535</f>
        <v>0</v>
      </c>
      <c r="G2535" s="2">
        <f>'Moving Avg'!F2535</f>
        <v>0</v>
      </c>
      <c r="H2535" s="2">
        <f>'Moving Avg'!G2535</f>
        <v>3.9161999999999995</v>
      </c>
      <c r="I2535" s="2">
        <f>'Moving Avg'!H2535</f>
        <v>6.542314499999998</v>
      </c>
      <c r="J2535" s="6">
        <f>OBV!F2535</f>
        <v>0</v>
      </c>
      <c r="K2535" s="6">
        <f>OBV!G2535</f>
        <v>0</v>
      </c>
      <c r="L2535" s="6">
        <f>OBV!H2535</f>
        <v>0</v>
      </c>
      <c r="M2535" s="8">
        <f t="shared" si="393"/>
        <v>100</v>
      </c>
      <c r="N2535" s="8">
        <f t="shared" si="390"/>
        <v>100</v>
      </c>
      <c r="O2535" s="8">
        <f t="shared" si="391"/>
        <v>0</v>
      </c>
      <c r="P2535" s="8">
        <f t="shared" si="392"/>
        <v>33</v>
      </c>
      <c r="Q2535" s="9">
        <f t="shared" si="394"/>
        <v>74.95</v>
      </c>
      <c r="R2535" s="9">
        <f t="shared" si="395"/>
        <v>48.25</v>
      </c>
      <c r="S2535" s="9">
        <f t="shared" si="396"/>
        <v>44.85</v>
      </c>
      <c r="T2535" s="9">
        <f t="shared" si="397"/>
        <v>58.25</v>
      </c>
      <c r="U2535" s="8">
        <f t="shared" si="398"/>
        <v>56.016666666666673</v>
      </c>
      <c r="V2535" s="8">
        <f t="shared" si="399"/>
        <v>56.575000000000003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3.6189591698410339</v>
      </c>
      <c r="D2536" s="2">
        <f>MACD!E2536</f>
        <v>-0.56568522526684506</v>
      </c>
      <c r="E2536" s="2">
        <f>MACD!F2536</f>
        <v>-0.31757067059612604</v>
      </c>
      <c r="F2536" s="2">
        <f>'Moving Avg'!D2536</f>
        <v>0</v>
      </c>
      <c r="G2536" s="2">
        <f>'Moving Avg'!F2536</f>
        <v>0</v>
      </c>
      <c r="H2536" s="2">
        <f>'Moving Avg'!G2536</f>
        <v>3.7418</v>
      </c>
      <c r="I2536" s="2">
        <f>'Moving Avg'!H2536</f>
        <v>6.5095334999999981</v>
      </c>
      <c r="J2536" s="6">
        <f>OBV!F2536</f>
        <v>0</v>
      </c>
      <c r="K2536" s="6">
        <f>OBV!G2536</f>
        <v>0</v>
      </c>
      <c r="L2536" s="6">
        <f>OBV!H2536</f>
        <v>0</v>
      </c>
      <c r="M2536" s="8">
        <f t="shared" si="393"/>
        <v>100</v>
      </c>
      <c r="N2536" s="8">
        <f t="shared" si="390"/>
        <v>100</v>
      </c>
      <c r="O2536" s="8">
        <f t="shared" si="391"/>
        <v>0</v>
      </c>
      <c r="P2536" s="8">
        <f t="shared" si="392"/>
        <v>33</v>
      </c>
      <c r="Q2536" s="9">
        <f t="shared" si="394"/>
        <v>74.95</v>
      </c>
      <c r="R2536" s="9">
        <f t="shared" si="395"/>
        <v>48.25</v>
      </c>
      <c r="S2536" s="9">
        <f t="shared" si="396"/>
        <v>44.85</v>
      </c>
      <c r="T2536" s="9">
        <f t="shared" si="397"/>
        <v>58.25</v>
      </c>
      <c r="U2536" s="8">
        <f t="shared" si="398"/>
        <v>56.016666666666673</v>
      </c>
      <c r="V2536" s="8">
        <f t="shared" si="399"/>
        <v>56.575000000000003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3.6189591698410339</v>
      </c>
      <c r="D2537" s="2">
        <f>MACD!E2537</f>
        <v>-0.55667178445099674</v>
      </c>
      <c r="E2537" s="2">
        <f>MACD!F2537</f>
        <v>-0.36539089336710018</v>
      </c>
      <c r="F2537" s="2">
        <f>'Moving Avg'!D2537</f>
        <v>0</v>
      </c>
      <c r="G2537" s="2">
        <f>'Moving Avg'!F2537</f>
        <v>0</v>
      </c>
      <c r="H2537" s="2">
        <f>'Moving Avg'!G2537</f>
        <v>3.5648</v>
      </c>
      <c r="I2537" s="2">
        <f>'Moving Avg'!H2537</f>
        <v>6.4767524999999981</v>
      </c>
      <c r="J2537" s="6">
        <f>OBV!F2537</f>
        <v>0</v>
      </c>
      <c r="K2537" s="6">
        <f>OBV!G2537</f>
        <v>0</v>
      </c>
      <c r="L2537" s="6">
        <f>OBV!H2537</f>
        <v>0</v>
      </c>
      <c r="M2537" s="8">
        <f t="shared" si="393"/>
        <v>100</v>
      </c>
      <c r="N2537" s="8">
        <f t="shared" si="390"/>
        <v>100</v>
      </c>
      <c r="O2537" s="8">
        <f t="shared" si="391"/>
        <v>0</v>
      </c>
      <c r="P2537" s="8">
        <f t="shared" si="392"/>
        <v>33</v>
      </c>
      <c r="Q2537" s="9">
        <f t="shared" si="394"/>
        <v>74.95</v>
      </c>
      <c r="R2537" s="9">
        <f t="shared" si="395"/>
        <v>48.25</v>
      </c>
      <c r="S2537" s="9">
        <f t="shared" si="396"/>
        <v>44.85</v>
      </c>
      <c r="T2537" s="9">
        <f t="shared" si="397"/>
        <v>58.25</v>
      </c>
      <c r="U2537" s="8">
        <f t="shared" si="398"/>
        <v>56.016666666666673</v>
      </c>
      <c r="V2537" s="8">
        <f t="shared" si="399"/>
        <v>56.575000000000003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3.6189591698410339</v>
      </c>
      <c r="D2538" s="2">
        <f>MACD!E2538</f>
        <v>-0.54326613384654587</v>
      </c>
      <c r="E2538" s="2">
        <f>MACD!F2538</f>
        <v>-0.40096594146298931</v>
      </c>
      <c r="F2538" s="2">
        <f>'Moving Avg'!D2538</f>
        <v>0</v>
      </c>
      <c r="G2538" s="2">
        <f>'Moving Avg'!F2538</f>
        <v>0</v>
      </c>
      <c r="H2538" s="2">
        <f>'Moving Avg'!G2538</f>
        <v>3.3890000000000002</v>
      </c>
      <c r="I2538" s="2">
        <f>'Moving Avg'!H2538</f>
        <v>6.4439714999999982</v>
      </c>
      <c r="J2538" s="6">
        <f>OBV!F2538</f>
        <v>0</v>
      </c>
      <c r="K2538" s="6">
        <f>OBV!G2538</f>
        <v>0</v>
      </c>
      <c r="L2538" s="6">
        <f>OBV!H2538</f>
        <v>0</v>
      </c>
      <c r="M2538" s="8">
        <f t="shared" si="393"/>
        <v>100</v>
      </c>
      <c r="N2538" s="8">
        <f t="shared" si="390"/>
        <v>100</v>
      </c>
      <c r="O2538" s="8">
        <f t="shared" si="391"/>
        <v>0</v>
      </c>
      <c r="P2538" s="8">
        <f t="shared" si="392"/>
        <v>33</v>
      </c>
      <c r="Q2538" s="9">
        <f t="shared" si="394"/>
        <v>74.95</v>
      </c>
      <c r="R2538" s="9">
        <f t="shared" si="395"/>
        <v>48.25</v>
      </c>
      <c r="S2538" s="9">
        <f t="shared" si="396"/>
        <v>44.85</v>
      </c>
      <c r="T2538" s="9">
        <f t="shared" si="397"/>
        <v>58.25</v>
      </c>
      <c r="U2538" s="8">
        <f t="shared" si="398"/>
        <v>56.016666666666673</v>
      </c>
      <c r="V2538" s="8">
        <f t="shared" si="399"/>
        <v>56.575000000000003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3.6189591698410339</v>
      </c>
      <c r="D2539" s="2">
        <f>MACD!E2539</f>
        <v>-0.52657206418383895</v>
      </c>
      <c r="E2539" s="2">
        <f>MACD!F2539</f>
        <v>-0.42608716600715923</v>
      </c>
      <c r="F2539" s="2">
        <f>'Moving Avg'!D2539</f>
        <v>0</v>
      </c>
      <c r="G2539" s="2">
        <f>'Moving Avg'!F2539</f>
        <v>0</v>
      </c>
      <c r="H2539" s="2">
        <f>'Moving Avg'!G2539</f>
        <v>3.2140000000000004</v>
      </c>
      <c r="I2539" s="2">
        <f>'Moving Avg'!H2539</f>
        <v>6.4110029999999973</v>
      </c>
      <c r="J2539" s="6">
        <f>OBV!F2539</f>
        <v>0</v>
      </c>
      <c r="K2539" s="6">
        <f>OBV!G2539</f>
        <v>0</v>
      </c>
      <c r="L2539" s="6">
        <f>OBV!H2539</f>
        <v>0</v>
      </c>
      <c r="M2539" s="8">
        <f t="shared" si="393"/>
        <v>100</v>
      </c>
      <c r="N2539" s="8">
        <f t="shared" si="390"/>
        <v>100</v>
      </c>
      <c r="O2539" s="8">
        <f t="shared" si="391"/>
        <v>0</v>
      </c>
      <c r="P2539" s="8">
        <f t="shared" si="392"/>
        <v>33</v>
      </c>
      <c r="Q2539" s="9">
        <f t="shared" si="394"/>
        <v>74.95</v>
      </c>
      <c r="R2539" s="9">
        <f t="shared" si="395"/>
        <v>48.25</v>
      </c>
      <c r="S2539" s="9">
        <f t="shared" si="396"/>
        <v>44.85</v>
      </c>
      <c r="T2539" s="9">
        <f t="shared" si="397"/>
        <v>58.25</v>
      </c>
      <c r="U2539" s="8">
        <f t="shared" si="398"/>
        <v>56.016666666666673</v>
      </c>
      <c r="V2539" s="8">
        <f t="shared" si="399"/>
        <v>56.575000000000003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3.6189591698410339</v>
      </c>
      <c r="D2540" s="2">
        <f>MACD!E2540</f>
        <v>-0.50749184363118993</v>
      </c>
      <c r="E2540" s="2">
        <f>MACD!F2540</f>
        <v>-0.44236810153196537</v>
      </c>
      <c r="F2540" s="2">
        <f>'Moving Avg'!D2540</f>
        <v>0</v>
      </c>
      <c r="G2540" s="2">
        <f>'Moving Avg'!F2540</f>
        <v>0</v>
      </c>
      <c r="H2540" s="2">
        <f>'Moving Avg'!G2540</f>
        <v>3.0399999999999996</v>
      </c>
      <c r="I2540" s="2">
        <f>'Moving Avg'!H2540</f>
        <v>6.3782219999999983</v>
      </c>
      <c r="J2540" s="6">
        <f>OBV!F2540</f>
        <v>0</v>
      </c>
      <c r="K2540" s="6">
        <f>OBV!G2540</f>
        <v>0</v>
      </c>
      <c r="L2540" s="6">
        <f>OBV!H2540</f>
        <v>0</v>
      </c>
      <c r="M2540" s="8">
        <f t="shared" si="393"/>
        <v>100</v>
      </c>
      <c r="N2540" s="8">
        <f t="shared" si="390"/>
        <v>100</v>
      </c>
      <c r="O2540" s="8">
        <f t="shared" si="391"/>
        <v>0</v>
      </c>
      <c r="P2540" s="8">
        <f t="shared" si="392"/>
        <v>33</v>
      </c>
      <c r="Q2540" s="9">
        <f t="shared" si="394"/>
        <v>74.95</v>
      </c>
      <c r="R2540" s="9">
        <f t="shared" si="395"/>
        <v>48.25</v>
      </c>
      <c r="S2540" s="9">
        <f t="shared" si="396"/>
        <v>44.85</v>
      </c>
      <c r="T2540" s="9">
        <f t="shared" si="397"/>
        <v>58.25</v>
      </c>
      <c r="U2540" s="8">
        <f t="shared" si="398"/>
        <v>56.016666666666673</v>
      </c>
      <c r="V2540" s="8">
        <f t="shared" si="399"/>
        <v>56.575000000000003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3.6189591698410339</v>
      </c>
      <c r="D2541" s="2">
        <f>MACD!E2541</f>
        <v>-0.48675957005140869</v>
      </c>
      <c r="E2541" s="2">
        <f>MACD!F2541</f>
        <v>-0.45124639523585408</v>
      </c>
      <c r="F2541" s="2">
        <f>'Moving Avg'!D2541</f>
        <v>0</v>
      </c>
      <c r="G2541" s="2">
        <f>'Moving Avg'!F2541</f>
        <v>0</v>
      </c>
      <c r="H2541" s="2">
        <f>'Moving Avg'!G2541</f>
        <v>2.8659999999999992</v>
      </c>
      <c r="I2541" s="2">
        <f>'Moving Avg'!H2541</f>
        <v>6.3454409999999983</v>
      </c>
      <c r="J2541" s="6">
        <f>OBV!F2541</f>
        <v>0</v>
      </c>
      <c r="K2541" s="6">
        <f>OBV!G2541</f>
        <v>0</v>
      </c>
      <c r="L2541" s="6">
        <f>OBV!H2541</f>
        <v>0</v>
      </c>
      <c r="M2541" s="8">
        <f t="shared" si="393"/>
        <v>100</v>
      </c>
      <c r="N2541" s="8">
        <f t="shared" si="390"/>
        <v>100</v>
      </c>
      <c r="O2541" s="8">
        <f t="shared" si="391"/>
        <v>0</v>
      </c>
      <c r="P2541" s="8">
        <f t="shared" si="392"/>
        <v>33</v>
      </c>
      <c r="Q2541" s="9">
        <f t="shared" si="394"/>
        <v>74.95</v>
      </c>
      <c r="R2541" s="9">
        <f t="shared" si="395"/>
        <v>48.25</v>
      </c>
      <c r="S2541" s="9">
        <f t="shared" si="396"/>
        <v>44.85</v>
      </c>
      <c r="T2541" s="9">
        <f t="shared" si="397"/>
        <v>58.25</v>
      </c>
      <c r="U2541" s="8">
        <f t="shared" si="398"/>
        <v>56.016666666666673</v>
      </c>
      <c r="V2541" s="8">
        <f t="shared" si="399"/>
        <v>56.575000000000003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3.6189591698410339</v>
      </c>
      <c r="D2542" s="2">
        <f>MACD!E2542</f>
        <v>-0.46496921815783182</v>
      </c>
      <c r="E2542" s="2">
        <f>MACD!F2542</f>
        <v>-0.45399095982024967</v>
      </c>
      <c r="F2542" s="2">
        <f>'Moving Avg'!D2542</f>
        <v>0</v>
      </c>
      <c r="G2542" s="2">
        <f>'Moving Avg'!F2542</f>
        <v>0</v>
      </c>
      <c r="H2542" s="2">
        <f>'Moving Avg'!G2542</f>
        <v>2.6934000000000005</v>
      </c>
      <c r="I2542" s="2">
        <f>'Moving Avg'!H2542</f>
        <v>6.3127534999999986</v>
      </c>
      <c r="J2542" s="6">
        <f>OBV!F2542</f>
        <v>0</v>
      </c>
      <c r="K2542" s="6">
        <f>OBV!G2542</f>
        <v>0</v>
      </c>
      <c r="L2542" s="6">
        <f>OBV!H2542</f>
        <v>0</v>
      </c>
      <c r="M2542" s="8">
        <f t="shared" si="393"/>
        <v>100</v>
      </c>
      <c r="N2542" s="8">
        <f t="shared" si="390"/>
        <v>45</v>
      </c>
      <c r="O2542" s="8">
        <f t="shared" si="391"/>
        <v>0</v>
      </c>
      <c r="P2542" s="8">
        <f t="shared" si="392"/>
        <v>33</v>
      </c>
      <c r="Q2542" s="9">
        <f t="shared" si="394"/>
        <v>55.7</v>
      </c>
      <c r="R2542" s="9">
        <f t="shared" si="395"/>
        <v>37.25</v>
      </c>
      <c r="S2542" s="9">
        <f t="shared" si="396"/>
        <v>36.6</v>
      </c>
      <c r="T2542" s="9">
        <f t="shared" si="397"/>
        <v>44.5</v>
      </c>
      <c r="U2542" s="8">
        <f t="shared" si="398"/>
        <v>43.183333333333337</v>
      </c>
      <c r="V2542" s="8">
        <f t="shared" si="399"/>
        <v>43.512500000000003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3.6189591698410339</v>
      </c>
      <c r="D2543" s="2">
        <f>MACD!E2543</f>
        <v>-0.44259821062687749</v>
      </c>
      <c r="E2543" s="2">
        <f>MACD!F2543</f>
        <v>-0.45171240998157525</v>
      </c>
      <c r="F2543" s="2">
        <f>'Moving Avg'!D2543</f>
        <v>0</v>
      </c>
      <c r="G2543" s="2">
        <f>'Moving Avg'!F2543</f>
        <v>0</v>
      </c>
      <c r="H2543" s="2">
        <f>'Moving Avg'!G2543</f>
        <v>2.5210000000000004</v>
      </c>
      <c r="I2543" s="2">
        <f>'Moving Avg'!H2543</f>
        <v>6.2803004999999983</v>
      </c>
      <c r="J2543" s="6">
        <f>OBV!F2543</f>
        <v>0</v>
      </c>
      <c r="K2543" s="6">
        <f>OBV!G2543</f>
        <v>0</v>
      </c>
      <c r="L2543" s="6">
        <f>OBV!H2543</f>
        <v>0</v>
      </c>
      <c r="M2543" s="8">
        <f t="shared" si="393"/>
        <v>100</v>
      </c>
      <c r="N2543" s="8">
        <f t="shared" si="390"/>
        <v>0</v>
      </c>
      <c r="O2543" s="8">
        <f t="shared" si="391"/>
        <v>0</v>
      </c>
      <c r="P2543" s="8">
        <f t="shared" si="392"/>
        <v>33</v>
      </c>
      <c r="Q2543" s="9">
        <f t="shared" si="394"/>
        <v>39.950000000000003</v>
      </c>
      <c r="R2543" s="9">
        <f t="shared" si="395"/>
        <v>28.25</v>
      </c>
      <c r="S2543" s="9">
        <f t="shared" si="396"/>
        <v>29.85</v>
      </c>
      <c r="T2543" s="9">
        <f t="shared" si="397"/>
        <v>33.25</v>
      </c>
      <c r="U2543" s="8">
        <f t="shared" si="398"/>
        <v>32.683333333333337</v>
      </c>
      <c r="V2543" s="8">
        <f t="shared" si="399"/>
        <v>32.825000000000003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3.6189591698410339</v>
      </c>
      <c r="D2544" s="2">
        <f>MACD!E2544</f>
        <v>-0.42002721372226226</v>
      </c>
      <c r="E2544" s="2">
        <f>MACD!F2544</f>
        <v>-0.44537537072971267</v>
      </c>
      <c r="F2544" s="2">
        <f>'Moving Avg'!D2544</f>
        <v>0</v>
      </c>
      <c r="G2544" s="2">
        <f>'Moving Avg'!F2544</f>
        <v>0</v>
      </c>
      <c r="H2544" s="2">
        <f>'Moving Avg'!G2544</f>
        <v>2.3494000000000002</v>
      </c>
      <c r="I2544" s="2">
        <f>'Moving Avg'!H2544</f>
        <v>6.2476599999999989</v>
      </c>
      <c r="J2544" s="6">
        <f>OBV!F2544</f>
        <v>0</v>
      </c>
      <c r="K2544" s="6">
        <f>OBV!G2544</f>
        <v>0</v>
      </c>
      <c r="L2544" s="6">
        <f>OBV!H2544</f>
        <v>0</v>
      </c>
      <c r="M2544" s="8">
        <f t="shared" si="393"/>
        <v>100</v>
      </c>
      <c r="N2544" s="8">
        <f t="shared" si="390"/>
        <v>0</v>
      </c>
      <c r="O2544" s="8">
        <f t="shared" si="391"/>
        <v>0</v>
      </c>
      <c r="P2544" s="8">
        <f t="shared" si="392"/>
        <v>33</v>
      </c>
      <c r="Q2544" s="9">
        <f t="shared" si="394"/>
        <v>39.950000000000003</v>
      </c>
      <c r="R2544" s="9">
        <f t="shared" si="395"/>
        <v>28.25</v>
      </c>
      <c r="S2544" s="9">
        <f t="shared" si="396"/>
        <v>29.85</v>
      </c>
      <c r="T2544" s="9">
        <f t="shared" si="397"/>
        <v>33.25</v>
      </c>
      <c r="U2544" s="8">
        <f t="shared" si="398"/>
        <v>32.683333333333337</v>
      </c>
      <c r="V2544" s="8">
        <f t="shared" si="399"/>
        <v>32.825000000000003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3.6189591698410339</v>
      </c>
      <c r="D2545" s="2">
        <f>MACD!E2545</f>
        <v>-0.39755674932437557</v>
      </c>
      <c r="E2545" s="2">
        <f>MACD!F2545</f>
        <v>-0.43581164644864528</v>
      </c>
      <c r="F2545" s="2">
        <f>'Moving Avg'!D2545</f>
        <v>0</v>
      </c>
      <c r="G2545" s="2">
        <f>'Moving Avg'!F2545</f>
        <v>0</v>
      </c>
      <c r="H2545" s="2">
        <f>'Moving Avg'!G2545</f>
        <v>2.1783999999999999</v>
      </c>
      <c r="I2545" s="2">
        <f>'Moving Avg'!H2545</f>
        <v>6.2151129999999988</v>
      </c>
      <c r="J2545" s="6">
        <f>OBV!F2545</f>
        <v>0</v>
      </c>
      <c r="K2545" s="6">
        <f>OBV!G2545</f>
        <v>0</v>
      </c>
      <c r="L2545" s="6">
        <f>OBV!H2545</f>
        <v>0</v>
      </c>
      <c r="M2545" s="8">
        <f t="shared" si="393"/>
        <v>100</v>
      </c>
      <c r="N2545" s="8">
        <f t="shared" si="390"/>
        <v>0</v>
      </c>
      <c r="O2545" s="8">
        <f t="shared" si="391"/>
        <v>0</v>
      </c>
      <c r="P2545" s="8">
        <f t="shared" si="392"/>
        <v>33</v>
      </c>
      <c r="Q2545" s="9">
        <f t="shared" si="394"/>
        <v>39.950000000000003</v>
      </c>
      <c r="R2545" s="9">
        <f t="shared" si="395"/>
        <v>28.25</v>
      </c>
      <c r="S2545" s="9">
        <f t="shared" si="396"/>
        <v>29.85</v>
      </c>
      <c r="T2545" s="9">
        <f t="shared" si="397"/>
        <v>33.25</v>
      </c>
      <c r="U2545" s="8">
        <f t="shared" si="398"/>
        <v>32.683333333333337</v>
      </c>
      <c r="V2545" s="8">
        <f t="shared" si="399"/>
        <v>32.825000000000003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3.6189591698410339</v>
      </c>
      <c r="D2546" s="2">
        <f>MACD!E2546</f>
        <v>-0.37542112337931466</v>
      </c>
      <c r="E2546" s="2">
        <f>MACD!F2546</f>
        <v>-0.42373354183477918</v>
      </c>
      <c r="F2546" s="2">
        <f>'Moving Avg'!D2546</f>
        <v>0</v>
      </c>
      <c r="G2546" s="2">
        <f>'Moving Avg'!F2546</f>
        <v>0</v>
      </c>
      <c r="H2546" s="2">
        <f>'Moving Avg'!G2546</f>
        <v>2.0066000000000002</v>
      </c>
      <c r="I2546" s="2">
        <f>'Moving Avg'!H2546</f>
        <v>6.1826599999999985</v>
      </c>
      <c r="J2546" s="6">
        <f>OBV!F2546</f>
        <v>0</v>
      </c>
      <c r="K2546" s="6">
        <f>OBV!G2546</f>
        <v>0</v>
      </c>
      <c r="L2546" s="6">
        <f>OBV!H2546</f>
        <v>0</v>
      </c>
      <c r="M2546" s="8">
        <f t="shared" si="393"/>
        <v>100</v>
      </c>
      <c r="N2546" s="8">
        <f t="shared" si="390"/>
        <v>0</v>
      </c>
      <c r="O2546" s="8">
        <f t="shared" si="391"/>
        <v>0</v>
      </c>
      <c r="P2546" s="8">
        <f t="shared" si="392"/>
        <v>33</v>
      </c>
      <c r="Q2546" s="9">
        <f t="shared" si="394"/>
        <v>39.950000000000003</v>
      </c>
      <c r="R2546" s="9">
        <f t="shared" si="395"/>
        <v>28.25</v>
      </c>
      <c r="S2546" s="9">
        <f t="shared" si="396"/>
        <v>29.85</v>
      </c>
      <c r="T2546" s="9">
        <f t="shared" si="397"/>
        <v>33.25</v>
      </c>
      <c r="U2546" s="8">
        <f t="shared" si="398"/>
        <v>32.683333333333337</v>
      </c>
      <c r="V2546" s="8">
        <f t="shared" si="399"/>
        <v>32.825000000000003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3.6189591698410339</v>
      </c>
      <c r="D2547" s="2">
        <f>MACD!E2547</f>
        <v>-0.35380009309894722</v>
      </c>
      <c r="E2547" s="2">
        <f>MACD!F2547</f>
        <v>-0.40974685208761286</v>
      </c>
      <c r="F2547" s="2">
        <f>'Moving Avg'!D2547</f>
        <v>0</v>
      </c>
      <c r="G2547" s="2">
        <f>'Moving Avg'!F2547</f>
        <v>0</v>
      </c>
      <c r="H2547" s="2">
        <f>'Moving Avg'!G2547</f>
        <v>1.8371999999999999</v>
      </c>
      <c r="I2547" s="2">
        <f>'Moving Avg'!H2547</f>
        <v>6.150253499999998</v>
      </c>
      <c r="J2547" s="6">
        <f>OBV!F2547</f>
        <v>0</v>
      </c>
      <c r="K2547" s="6">
        <f>OBV!G2547</f>
        <v>0</v>
      </c>
      <c r="L2547" s="6">
        <f>OBV!H2547</f>
        <v>0</v>
      </c>
      <c r="M2547" s="8">
        <f t="shared" si="393"/>
        <v>100</v>
      </c>
      <c r="N2547" s="8">
        <f t="shared" si="390"/>
        <v>0</v>
      </c>
      <c r="O2547" s="8">
        <f t="shared" si="391"/>
        <v>0</v>
      </c>
      <c r="P2547" s="8">
        <f t="shared" si="392"/>
        <v>33</v>
      </c>
      <c r="Q2547" s="9">
        <f t="shared" si="394"/>
        <v>39.950000000000003</v>
      </c>
      <c r="R2547" s="9">
        <f t="shared" si="395"/>
        <v>28.25</v>
      </c>
      <c r="S2547" s="9">
        <f t="shared" si="396"/>
        <v>29.85</v>
      </c>
      <c r="T2547" s="9">
        <f t="shared" si="397"/>
        <v>33.25</v>
      </c>
      <c r="U2547" s="8">
        <f t="shared" si="398"/>
        <v>32.683333333333337</v>
      </c>
      <c r="V2547" s="8">
        <f t="shared" si="399"/>
        <v>32.825000000000003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3.6189591698410339</v>
      </c>
      <c r="D2548" s="2">
        <f>MACD!E2548</f>
        <v>-0.33282862956761716</v>
      </c>
      <c r="E2548" s="2">
        <f>MACD!F2548</f>
        <v>-0.39436320758361376</v>
      </c>
      <c r="F2548" s="2">
        <f>'Moving Avg'!D2548</f>
        <v>0</v>
      </c>
      <c r="G2548" s="2">
        <f>'Moving Avg'!F2548</f>
        <v>0</v>
      </c>
      <c r="H2548" s="2">
        <f>'Moving Avg'!G2548</f>
        <v>1.6692000000000002</v>
      </c>
      <c r="I2548" s="2">
        <f>'Moving Avg'!H2548</f>
        <v>6.1178004999999986</v>
      </c>
      <c r="J2548" s="6">
        <f>OBV!F2548</f>
        <v>0</v>
      </c>
      <c r="K2548" s="6">
        <f>OBV!G2548</f>
        <v>0</v>
      </c>
      <c r="L2548" s="6">
        <f>OBV!H2548</f>
        <v>0</v>
      </c>
      <c r="M2548" s="8">
        <f t="shared" si="393"/>
        <v>100</v>
      </c>
      <c r="N2548" s="8">
        <f t="shared" si="390"/>
        <v>0</v>
      </c>
      <c r="O2548" s="8">
        <f t="shared" si="391"/>
        <v>0</v>
      </c>
      <c r="P2548" s="8">
        <f t="shared" si="392"/>
        <v>33</v>
      </c>
      <c r="Q2548" s="9">
        <f t="shared" si="394"/>
        <v>39.950000000000003</v>
      </c>
      <c r="R2548" s="9">
        <f t="shared" si="395"/>
        <v>28.25</v>
      </c>
      <c r="S2548" s="9">
        <f t="shared" si="396"/>
        <v>29.85</v>
      </c>
      <c r="T2548" s="9">
        <f t="shared" si="397"/>
        <v>33.25</v>
      </c>
      <c r="U2548" s="8">
        <f t="shared" si="398"/>
        <v>32.683333333333337</v>
      </c>
      <c r="V2548" s="8">
        <f t="shared" si="399"/>
        <v>32.825000000000003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3.6189591698410339</v>
      </c>
      <c r="D2549" s="2">
        <f>MACD!E2549</f>
        <v>-0.31260507689130312</v>
      </c>
      <c r="E2549" s="2">
        <f>MACD!F2549</f>
        <v>-0.37801158144515168</v>
      </c>
      <c r="F2549" s="2">
        <f>'Moving Avg'!D2549</f>
        <v>0</v>
      </c>
      <c r="G2549" s="2">
        <f>'Moving Avg'!F2549</f>
        <v>0</v>
      </c>
      <c r="H2549" s="2">
        <f>'Moving Avg'!G2549</f>
        <v>1.4986000000000002</v>
      </c>
      <c r="I2549" s="2">
        <f>'Moving Avg'!H2549</f>
        <v>6.0853004999999989</v>
      </c>
      <c r="J2549" s="6">
        <f>OBV!F2549</f>
        <v>0</v>
      </c>
      <c r="K2549" s="6">
        <f>OBV!G2549</f>
        <v>0</v>
      </c>
      <c r="L2549" s="6">
        <f>OBV!H2549</f>
        <v>0</v>
      </c>
      <c r="M2549" s="8">
        <f t="shared" si="393"/>
        <v>100</v>
      </c>
      <c r="N2549" s="8">
        <f t="shared" si="390"/>
        <v>0</v>
      </c>
      <c r="O2549" s="8">
        <f t="shared" si="391"/>
        <v>0</v>
      </c>
      <c r="P2549" s="8">
        <f t="shared" si="392"/>
        <v>33</v>
      </c>
      <c r="Q2549" s="9">
        <f t="shared" si="394"/>
        <v>39.950000000000003</v>
      </c>
      <c r="R2549" s="9">
        <f t="shared" si="395"/>
        <v>28.25</v>
      </c>
      <c r="S2549" s="9">
        <f t="shared" si="396"/>
        <v>29.85</v>
      </c>
      <c r="T2549" s="9">
        <f t="shared" si="397"/>
        <v>33.25</v>
      </c>
      <c r="U2549" s="8">
        <f t="shared" si="398"/>
        <v>32.683333333333337</v>
      </c>
      <c r="V2549" s="8">
        <f t="shared" si="399"/>
        <v>32.825000000000003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3.6189591698410339</v>
      </c>
      <c r="D2550" s="2">
        <f>MACD!E2550</f>
        <v>-0.29319796209485993</v>
      </c>
      <c r="E2550" s="2">
        <f>MACD!F2550</f>
        <v>-0.36104885757509336</v>
      </c>
      <c r="F2550" s="2">
        <f>'Moving Avg'!D2550</f>
        <v>0</v>
      </c>
      <c r="G2550" s="2">
        <f>'Moving Avg'!F2550</f>
        <v>0</v>
      </c>
      <c r="H2550" s="2">
        <f>'Moving Avg'!G2550</f>
        <v>1.3286000000000002</v>
      </c>
      <c r="I2550" s="2">
        <f>'Moving Avg'!H2550</f>
        <v>6.0528939999999984</v>
      </c>
      <c r="J2550" s="6">
        <f>OBV!F2550</f>
        <v>0</v>
      </c>
      <c r="K2550" s="6">
        <f>OBV!G2550</f>
        <v>0</v>
      </c>
      <c r="L2550" s="6">
        <f>OBV!H2550</f>
        <v>0</v>
      </c>
      <c r="M2550" s="8">
        <f t="shared" si="393"/>
        <v>100</v>
      </c>
      <c r="N2550" s="8">
        <f t="shared" si="390"/>
        <v>0</v>
      </c>
      <c r="O2550" s="8">
        <f t="shared" si="391"/>
        <v>0</v>
      </c>
      <c r="P2550" s="8">
        <f t="shared" si="392"/>
        <v>33</v>
      </c>
      <c r="Q2550" s="9">
        <f t="shared" si="394"/>
        <v>39.950000000000003</v>
      </c>
      <c r="R2550" s="9">
        <f t="shared" si="395"/>
        <v>28.25</v>
      </c>
      <c r="S2550" s="9">
        <f t="shared" si="396"/>
        <v>29.85</v>
      </c>
      <c r="T2550" s="9">
        <f t="shared" si="397"/>
        <v>33.25</v>
      </c>
      <c r="U2550" s="8">
        <f t="shared" si="398"/>
        <v>32.683333333333337</v>
      </c>
      <c r="V2550" s="8">
        <f t="shared" si="399"/>
        <v>32.825000000000003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3.6189591698410339</v>
      </c>
      <c r="D2551" s="2">
        <f>MACD!E2551</f>
        <v>-0.27465167030739174</v>
      </c>
      <c r="E2551" s="2">
        <f>MACD!F2551</f>
        <v>-0.34376942012155304</v>
      </c>
      <c r="F2551" s="2">
        <f>'Moving Avg'!D2551</f>
        <v>0</v>
      </c>
      <c r="G2551" s="2">
        <f>'Moving Avg'!F2551</f>
        <v>0</v>
      </c>
      <c r="H2551" s="2">
        <f>'Moving Avg'!G2551</f>
        <v>1.1596000000000002</v>
      </c>
      <c r="I2551" s="2">
        <f>'Moving Avg'!H2551</f>
        <v>6.0203939999999987</v>
      </c>
      <c r="J2551" s="6">
        <f>OBV!F2551</f>
        <v>0</v>
      </c>
      <c r="K2551" s="6">
        <f>OBV!G2551</f>
        <v>0</v>
      </c>
      <c r="L2551" s="6">
        <f>OBV!H2551</f>
        <v>0</v>
      </c>
      <c r="M2551" s="8">
        <f t="shared" si="393"/>
        <v>100</v>
      </c>
      <c r="N2551" s="8">
        <f t="shared" si="390"/>
        <v>0</v>
      </c>
      <c r="O2551" s="8">
        <f t="shared" si="391"/>
        <v>0</v>
      </c>
      <c r="P2551" s="8">
        <f t="shared" si="392"/>
        <v>33</v>
      </c>
      <c r="Q2551" s="9">
        <f t="shared" si="394"/>
        <v>39.950000000000003</v>
      </c>
      <c r="R2551" s="9">
        <f t="shared" si="395"/>
        <v>28.25</v>
      </c>
      <c r="S2551" s="9">
        <f t="shared" si="396"/>
        <v>29.85</v>
      </c>
      <c r="T2551" s="9">
        <f t="shared" si="397"/>
        <v>33.25</v>
      </c>
      <c r="U2551" s="8">
        <f t="shared" si="398"/>
        <v>32.683333333333337</v>
      </c>
      <c r="V2551" s="8">
        <f t="shared" si="399"/>
        <v>32.825000000000003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3.6189591698410339</v>
      </c>
      <c r="D2552" s="2">
        <f>MACD!E2552</f>
        <v>-0.25699116625387802</v>
      </c>
      <c r="E2552" s="2">
        <f>MACD!F2552</f>
        <v>-0.32641376934801802</v>
      </c>
      <c r="F2552" s="2">
        <f>'Moving Avg'!D2552</f>
        <v>0</v>
      </c>
      <c r="G2552" s="2">
        <f>'Moving Avg'!F2552</f>
        <v>0</v>
      </c>
      <c r="H2552" s="2">
        <f>'Moving Avg'!G2552</f>
        <v>0.99060000000000004</v>
      </c>
      <c r="I2552" s="2">
        <f>'Moving Avg'!H2552</f>
        <v>5.9871444999999994</v>
      </c>
      <c r="J2552" s="6">
        <f>OBV!F2552</f>
        <v>0</v>
      </c>
      <c r="K2552" s="6">
        <f>OBV!G2552</f>
        <v>0</v>
      </c>
      <c r="L2552" s="6">
        <f>OBV!H2552</f>
        <v>0</v>
      </c>
      <c r="M2552" s="8">
        <f t="shared" si="393"/>
        <v>100</v>
      </c>
      <c r="N2552" s="8">
        <f t="shared" si="390"/>
        <v>0</v>
      </c>
      <c r="O2552" s="8">
        <f t="shared" si="391"/>
        <v>0</v>
      </c>
      <c r="P2552" s="8">
        <f t="shared" si="392"/>
        <v>33</v>
      </c>
      <c r="Q2552" s="9">
        <f t="shared" si="394"/>
        <v>39.950000000000003</v>
      </c>
      <c r="R2552" s="9">
        <f t="shared" si="395"/>
        <v>28.25</v>
      </c>
      <c r="S2552" s="9">
        <f t="shared" si="396"/>
        <v>29.85</v>
      </c>
      <c r="T2552" s="9">
        <f t="shared" si="397"/>
        <v>33.25</v>
      </c>
      <c r="U2552" s="8">
        <f t="shared" si="398"/>
        <v>32.683333333333337</v>
      </c>
      <c r="V2552" s="8">
        <f t="shared" si="399"/>
        <v>32.825000000000003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3.6189591698410339</v>
      </c>
      <c r="D2553" s="2">
        <f>MACD!E2553</f>
        <v>-0.24022591474467064</v>
      </c>
      <c r="E2553" s="2">
        <f>MACD!F2553</f>
        <v>-0.30917619842734856</v>
      </c>
      <c r="F2553" s="2">
        <f>'Moving Avg'!D2553</f>
        <v>0</v>
      </c>
      <c r="G2553" s="2">
        <f>'Moving Avg'!F2553</f>
        <v>0</v>
      </c>
      <c r="H2553" s="2">
        <f>'Moving Avg'!G2553</f>
        <v>0.82199999999999984</v>
      </c>
      <c r="I2553" s="2">
        <f>'Moving Avg'!H2553</f>
        <v>5.954222999999998</v>
      </c>
      <c r="J2553" s="6">
        <f>OBV!F2553</f>
        <v>0</v>
      </c>
      <c r="K2553" s="6">
        <f>OBV!G2553</f>
        <v>0</v>
      </c>
      <c r="L2553" s="6">
        <f>OBV!H2553</f>
        <v>0</v>
      </c>
      <c r="M2553" s="8">
        <f t="shared" si="393"/>
        <v>100</v>
      </c>
      <c r="N2553" s="8">
        <f t="shared" si="390"/>
        <v>0</v>
      </c>
      <c r="O2553" s="8">
        <f t="shared" si="391"/>
        <v>0</v>
      </c>
      <c r="P2553" s="8">
        <f t="shared" si="392"/>
        <v>33</v>
      </c>
      <c r="Q2553" s="9">
        <f t="shared" si="394"/>
        <v>39.950000000000003</v>
      </c>
      <c r="R2553" s="9">
        <f t="shared" si="395"/>
        <v>28.25</v>
      </c>
      <c r="S2553" s="9">
        <f t="shared" si="396"/>
        <v>29.85</v>
      </c>
      <c r="T2553" s="9">
        <f t="shared" si="397"/>
        <v>33.25</v>
      </c>
      <c r="U2553" s="8">
        <f t="shared" si="398"/>
        <v>32.683333333333337</v>
      </c>
      <c r="V2553" s="8">
        <f t="shared" si="399"/>
        <v>32.825000000000003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3.6189591698410339</v>
      </c>
      <c r="D2554" s="2">
        <f>MACD!E2554</f>
        <v>-0.22435312892127832</v>
      </c>
      <c r="E2554" s="2">
        <f>MACD!F2554</f>
        <v>-0.29221158452613455</v>
      </c>
      <c r="F2554" s="2">
        <f>'Moving Avg'!D2554</f>
        <v>0</v>
      </c>
      <c r="G2554" s="2">
        <f>'Moving Avg'!F2554</f>
        <v>0</v>
      </c>
      <c r="H2554" s="2">
        <f>'Moving Avg'!G2554</f>
        <v>0.65620000000000001</v>
      </c>
      <c r="I2554" s="2">
        <f>'Moving Avg'!H2554</f>
        <v>5.9213014999999984</v>
      </c>
      <c r="J2554" s="6">
        <f>OBV!F2554</f>
        <v>0</v>
      </c>
      <c r="K2554" s="6">
        <f>OBV!G2554</f>
        <v>0</v>
      </c>
      <c r="L2554" s="6">
        <f>OBV!H2554</f>
        <v>0</v>
      </c>
      <c r="M2554" s="8">
        <f t="shared" si="393"/>
        <v>100</v>
      </c>
      <c r="N2554" s="8">
        <f t="shared" si="390"/>
        <v>0</v>
      </c>
      <c r="O2554" s="8">
        <f t="shared" si="391"/>
        <v>0</v>
      </c>
      <c r="P2554" s="8">
        <f t="shared" si="392"/>
        <v>33</v>
      </c>
      <c r="Q2554" s="9">
        <f t="shared" si="394"/>
        <v>39.950000000000003</v>
      </c>
      <c r="R2554" s="9">
        <f t="shared" si="395"/>
        <v>28.25</v>
      </c>
      <c r="S2554" s="9">
        <f t="shared" si="396"/>
        <v>29.85</v>
      </c>
      <c r="T2554" s="9">
        <f t="shared" si="397"/>
        <v>33.25</v>
      </c>
      <c r="U2554" s="8">
        <f t="shared" si="398"/>
        <v>32.683333333333337</v>
      </c>
      <c r="V2554" s="8">
        <f t="shared" si="399"/>
        <v>32.825000000000003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3.6189591698410339</v>
      </c>
      <c r="D2555" s="2">
        <f>MACD!E2555</f>
        <v>-0.20936045479843499</v>
      </c>
      <c r="E2555" s="2">
        <f>MACD!F2555</f>
        <v>-0.27564135858059469</v>
      </c>
      <c r="F2555" s="2">
        <f>'Moving Avg'!D2555</f>
        <v>0</v>
      </c>
      <c r="G2555" s="2">
        <f>'Moving Avg'!F2555</f>
        <v>0</v>
      </c>
      <c r="H2555" s="2">
        <f>'Moving Avg'!G2555</f>
        <v>0.49079999999999996</v>
      </c>
      <c r="I2555" s="2">
        <f>'Moving Avg'!H2555</f>
        <v>5.8880519999999992</v>
      </c>
      <c r="J2555" s="6">
        <f>OBV!F2555</f>
        <v>0</v>
      </c>
      <c r="K2555" s="6">
        <f>OBV!G2555</f>
        <v>0</v>
      </c>
      <c r="L2555" s="6">
        <f>OBV!H2555</f>
        <v>0</v>
      </c>
      <c r="M2555" s="8">
        <f t="shared" si="393"/>
        <v>100</v>
      </c>
      <c r="N2555" s="8">
        <f t="shared" si="390"/>
        <v>0</v>
      </c>
      <c r="O2555" s="8">
        <f t="shared" si="391"/>
        <v>0</v>
      </c>
      <c r="P2555" s="8">
        <f t="shared" si="392"/>
        <v>33</v>
      </c>
      <c r="Q2555" s="9">
        <f t="shared" si="394"/>
        <v>39.950000000000003</v>
      </c>
      <c r="R2555" s="9">
        <f t="shared" si="395"/>
        <v>28.25</v>
      </c>
      <c r="S2555" s="9">
        <f t="shared" si="396"/>
        <v>29.85</v>
      </c>
      <c r="T2555" s="9">
        <f t="shared" si="397"/>
        <v>33.25</v>
      </c>
      <c r="U2555" s="8">
        <f t="shared" si="398"/>
        <v>32.683333333333337</v>
      </c>
      <c r="V2555" s="8">
        <f t="shared" si="399"/>
        <v>32.825000000000003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3.6189591698410339</v>
      </c>
      <c r="D2556" s="2">
        <f>MACD!E2556</f>
        <v>-0.19522818356488611</v>
      </c>
      <c r="E2556" s="2">
        <f>MACD!F2556</f>
        <v>-0.25955872357745302</v>
      </c>
      <c r="F2556" s="2">
        <f>'Moving Avg'!D2556</f>
        <v>0</v>
      </c>
      <c r="G2556" s="2">
        <f>'Moving Avg'!F2556</f>
        <v>0</v>
      </c>
      <c r="H2556" s="2">
        <f>'Moving Avg'!G2556</f>
        <v>0.32579999999999998</v>
      </c>
      <c r="I2556" s="2">
        <f>'Moving Avg'!H2556</f>
        <v>5.8544279999999995</v>
      </c>
      <c r="J2556" s="6">
        <f>OBV!F2556</f>
        <v>0</v>
      </c>
      <c r="K2556" s="6">
        <f>OBV!G2556</f>
        <v>0</v>
      </c>
      <c r="L2556" s="6">
        <f>OBV!H2556</f>
        <v>0</v>
      </c>
      <c r="M2556" s="8">
        <f t="shared" si="393"/>
        <v>100</v>
      </c>
      <c r="N2556" s="8">
        <f t="shared" si="390"/>
        <v>0</v>
      </c>
      <c r="O2556" s="8">
        <f t="shared" si="391"/>
        <v>0</v>
      </c>
      <c r="P2556" s="8">
        <f t="shared" si="392"/>
        <v>33</v>
      </c>
      <c r="Q2556" s="9">
        <f t="shared" si="394"/>
        <v>39.950000000000003</v>
      </c>
      <c r="R2556" s="9">
        <f t="shared" si="395"/>
        <v>28.25</v>
      </c>
      <c r="S2556" s="9">
        <f t="shared" si="396"/>
        <v>29.85</v>
      </c>
      <c r="T2556" s="9">
        <f t="shared" si="397"/>
        <v>33.25</v>
      </c>
      <c r="U2556" s="8">
        <f t="shared" si="398"/>
        <v>32.683333333333337</v>
      </c>
      <c r="V2556" s="8">
        <f t="shared" si="399"/>
        <v>32.825000000000003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3.6189591698410339</v>
      </c>
      <c r="D2557" s="2">
        <f>MACD!E2557</f>
        <v>-0.18193106868316108</v>
      </c>
      <c r="E2557" s="2">
        <f>MACD!F2557</f>
        <v>-0.24403319259859466</v>
      </c>
      <c r="F2557" s="2">
        <f>'Moving Avg'!D2557</f>
        <v>0</v>
      </c>
      <c r="G2557" s="2">
        <f>'Moving Avg'!F2557</f>
        <v>0</v>
      </c>
      <c r="H2557" s="2">
        <f>'Moving Avg'!G2557</f>
        <v>0.16399999999999998</v>
      </c>
      <c r="I2557" s="2">
        <f>'Moving Avg'!H2557</f>
        <v>5.8209444999999995</v>
      </c>
      <c r="J2557" s="6">
        <f>OBV!F2557</f>
        <v>0</v>
      </c>
      <c r="K2557" s="6">
        <f>OBV!G2557</f>
        <v>0</v>
      </c>
      <c r="L2557" s="6">
        <f>OBV!H2557</f>
        <v>0</v>
      </c>
      <c r="M2557" s="8">
        <f t="shared" si="393"/>
        <v>100</v>
      </c>
      <c r="N2557" s="8">
        <f t="shared" si="390"/>
        <v>0</v>
      </c>
      <c r="O2557" s="8">
        <f t="shared" si="391"/>
        <v>0</v>
      </c>
      <c r="P2557" s="8">
        <f t="shared" si="392"/>
        <v>33</v>
      </c>
      <c r="Q2557" s="9">
        <f t="shared" si="394"/>
        <v>39.950000000000003</v>
      </c>
      <c r="R2557" s="9">
        <f t="shared" si="395"/>
        <v>28.25</v>
      </c>
      <c r="S2557" s="9">
        <f t="shared" si="396"/>
        <v>29.85</v>
      </c>
      <c r="T2557" s="9">
        <f t="shared" si="397"/>
        <v>33.25</v>
      </c>
      <c r="U2557" s="8">
        <f t="shared" si="398"/>
        <v>32.683333333333337</v>
      </c>
      <c r="V2557" s="8">
        <f t="shared" si="399"/>
        <v>32.825000000000003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3.6189591698410339</v>
      </c>
      <c r="D2558" s="2">
        <f>MACD!E2558</f>
        <v>-0.16943981265123223</v>
      </c>
      <c r="E2558" s="2">
        <f>MACD!F2558</f>
        <v>-0.22911451660912219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5.7873204999999981</v>
      </c>
      <c r="J2558" s="6">
        <f>OBV!F2558</f>
        <v>0</v>
      </c>
      <c r="K2558" s="6">
        <f>OBV!G2558</f>
        <v>0</v>
      </c>
      <c r="L2558" s="6">
        <f>OBV!H2558</f>
        <v>0</v>
      </c>
      <c r="M2558" s="8">
        <f t="shared" si="393"/>
        <v>100</v>
      </c>
      <c r="N2558" s="8">
        <f t="shared" si="390"/>
        <v>0</v>
      </c>
      <c r="O2558" s="8">
        <f t="shared" si="391"/>
        <v>0</v>
      </c>
      <c r="P2558" s="8">
        <f t="shared" si="392"/>
        <v>33</v>
      </c>
      <c r="Q2558" s="9">
        <f t="shared" si="394"/>
        <v>39.950000000000003</v>
      </c>
      <c r="R2558" s="9">
        <f t="shared" si="395"/>
        <v>28.25</v>
      </c>
      <c r="S2558" s="9">
        <f t="shared" si="396"/>
        <v>29.85</v>
      </c>
      <c r="T2558" s="9">
        <f t="shared" si="397"/>
        <v>33.25</v>
      </c>
      <c r="U2558" s="8">
        <f t="shared" si="398"/>
        <v>32.683333333333337</v>
      </c>
      <c r="V2558" s="8">
        <f t="shared" si="399"/>
        <v>32.825000000000003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3.6189591698410339</v>
      </c>
      <c r="D2559" s="2">
        <f>MACD!E2559</f>
        <v>-0.15772227800910868</v>
      </c>
      <c r="E2559" s="2">
        <f>MACD!F2559</f>
        <v>-0.21483606888911949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5.7529474999999994</v>
      </c>
      <c r="J2559" s="6">
        <f>OBV!F2559</f>
        <v>0</v>
      </c>
      <c r="K2559" s="6">
        <f>OBV!G2559</f>
        <v>0</v>
      </c>
      <c r="L2559" s="6">
        <f>OBV!H2559</f>
        <v>0</v>
      </c>
      <c r="M2559" s="8">
        <f t="shared" si="393"/>
        <v>100</v>
      </c>
      <c r="N2559" s="8">
        <f t="shared" si="390"/>
        <v>0</v>
      </c>
      <c r="O2559" s="8">
        <f t="shared" si="391"/>
        <v>0</v>
      </c>
      <c r="P2559" s="8">
        <f t="shared" si="392"/>
        <v>33</v>
      </c>
      <c r="Q2559" s="9">
        <f t="shared" si="394"/>
        <v>39.950000000000003</v>
      </c>
      <c r="R2559" s="9">
        <f t="shared" si="395"/>
        <v>28.25</v>
      </c>
      <c r="S2559" s="9">
        <f t="shared" si="396"/>
        <v>29.85</v>
      </c>
      <c r="T2559" s="9">
        <f t="shared" si="397"/>
        <v>33.25</v>
      </c>
      <c r="U2559" s="8">
        <f t="shared" si="398"/>
        <v>32.683333333333337</v>
      </c>
      <c r="V2559" s="8">
        <f t="shared" si="399"/>
        <v>32.825000000000003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3.6189591698410339</v>
      </c>
      <c r="D2560" s="2">
        <f>MACD!E2560</f>
        <v>-0.14674446849736963</v>
      </c>
      <c r="E2560" s="2">
        <f>MACD!F2560</f>
        <v>-0.20121774881076954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5.7185274999999987</v>
      </c>
      <c r="J2560" s="6">
        <f>OBV!F2560</f>
        <v>0</v>
      </c>
      <c r="K2560" s="6">
        <f>OBV!G2560</f>
        <v>0</v>
      </c>
      <c r="L2560" s="6">
        <f>OBV!H2560</f>
        <v>0</v>
      </c>
      <c r="M2560" s="8">
        <f t="shared" si="393"/>
        <v>100</v>
      </c>
      <c r="N2560" s="8">
        <f t="shared" si="390"/>
        <v>0</v>
      </c>
      <c r="O2560" s="8">
        <f t="shared" si="391"/>
        <v>0</v>
      </c>
      <c r="P2560" s="8">
        <f t="shared" si="392"/>
        <v>33</v>
      </c>
      <c r="Q2560" s="9">
        <f t="shared" si="394"/>
        <v>39.950000000000003</v>
      </c>
      <c r="R2560" s="9">
        <f t="shared" si="395"/>
        <v>28.25</v>
      </c>
      <c r="S2560" s="9">
        <f t="shared" si="396"/>
        <v>29.85</v>
      </c>
      <c r="T2560" s="9">
        <f t="shared" si="397"/>
        <v>33.25</v>
      </c>
      <c r="U2560" s="8">
        <f t="shared" si="398"/>
        <v>32.683333333333337</v>
      </c>
      <c r="V2560" s="8">
        <f t="shared" si="399"/>
        <v>32.825000000000003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3.6189591698410339</v>
      </c>
      <c r="D2561" s="2">
        <f>MACD!E2561</f>
        <v>-0.13647131895401432</v>
      </c>
      <c r="E2561" s="2">
        <f>MACD!F2561</f>
        <v>-0.1882684628394185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5.6840605000000002</v>
      </c>
      <c r="J2561" s="6">
        <f>OBV!F2561</f>
        <v>0</v>
      </c>
      <c r="K2561" s="6">
        <f>OBV!G2561</f>
        <v>0</v>
      </c>
      <c r="L2561" s="6">
        <f>OBV!H2561</f>
        <v>0</v>
      </c>
      <c r="M2561" s="8">
        <f t="shared" si="393"/>
        <v>100</v>
      </c>
      <c r="N2561" s="8">
        <f t="shared" si="390"/>
        <v>0</v>
      </c>
      <c r="O2561" s="8">
        <f t="shared" si="391"/>
        <v>0</v>
      </c>
      <c r="P2561" s="8">
        <f t="shared" si="392"/>
        <v>33</v>
      </c>
      <c r="Q2561" s="9">
        <f t="shared" si="394"/>
        <v>39.950000000000003</v>
      </c>
      <c r="R2561" s="9">
        <f t="shared" si="395"/>
        <v>28.25</v>
      </c>
      <c r="S2561" s="9">
        <f t="shared" si="396"/>
        <v>29.85</v>
      </c>
      <c r="T2561" s="9">
        <f t="shared" si="397"/>
        <v>33.25</v>
      </c>
      <c r="U2561" s="8">
        <f t="shared" si="398"/>
        <v>32.683333333333337</v>
      </c>
      <c r="V2561" s="8">
        <f t="shared" si="399"/>
        <v>32.825000000000003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3.6189591698410339</v>
      </c>
      <c r="D2562" s="2">
        <f>MACD!E2562</f>
        <v>-0.12686732636074147</v>
      </c>
      <c r="E2562" s="2">
        <f>MACD!F2562</f>
        <v>-0.17598823554368309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5.6496874999999998</v>
      </c>
      <c r="J2562" s="6">
        <f>OBV!F2562</f>
        <v>0</v>
      </c>
      <c r="K2562" s="6">
        <f>OBV!G2562</f>
        <v>0</v>
      </c>
      <c r="L2562" s="6">
        <f>OBV!H2562</f>
        <v>0</v>
      </c>
      <c r="M2562" s="8">
        <f t="shared" si="393"/>
        <v>100</v>
      </c>
      <c r="N2562" s="8">
        <f t="shared" ref="N2562:N2625" si="400">IF(E2562-D2562&gt;0.02, 100, IF(E2562-D2562&lt;0,0,45))</f>
        <v>0</v>
      </c>
      <c r="O2562" s="8">
        <f t="shared" ref="O2562:O2625" si="401">IF(F2562-I2562&gt;10,100,IF(F2562-I2562&gt;5,75, IF(F2562-I2562&gt;0,50,0)))</f>
        <v>0</v>
      </c>
      <c r="P2562" s="8">
        <f t="shared" ref="P2562:P2625" si="402">IF(L2562="confirmed bullish", 34, IF(L2562="bullish divergence",17, 0))+IF(J2562="bullish",33,IF(J2562="bearish",0,16.5))+IF(K2562="strong",33,IF(K2562="weak",0,16.5))</f>
        <v>33</v>
      </c>
      <c r="Q2562" s="9">
        <f t="shared" si="394"/>
        <v>39.950000000000003</v>
      </c>
      <c r="R2562" s="9">
        <f t="shared" si="395"/>
        <v>28.25</v>
      </c>
      <c r="S2562" s="9">
        <f t="shared" si="396"/>
        <v>29.85</v>
      </c>
      <c r="T2562" s="9">
        <f t="shared" si="397"/>
        <v>33.25</v>
      </c>
      <c r="U2562" s="8">
        <f t="shared" si="398"/>
        <v>32.683333333333337</v>
      </c>
      <c r="V2562" s="8">
        <f t="shared" si="399"/>
        <v>32.825000000000003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3.6189591698410339</v>
      </c>
      <c r="D2563" s="2">
        <f>MACD!E2563</f>
        <v>-0.1178970492422429</v>
      </c>
      <c r="E2563" s="2">
        <f>MACD!F2563</f>
        <v>-0.16436999828339507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5.6154079999999995</v>
      </c>
      <c r="J2563" s="6">
        <f>OBV!F2563</f>
        <v>0</v>
      </c>
      <c r="K2563" s="6">
        <f>OBV!G2563</f>
        <v>0</v>
      </c>
      <c r="L2563" s="6">
        <f>OBV!H2563</f>
        <v>0</v>
      </c>
      <c r="M2563" s="8">
        <f t="shared" ref="M2563:M2626" si="403">IF(C2563&lt;30,100, IF(C2563&gt;70, 0, 50))</f>
        <v>100</v>
      </c>
      <c r="N2563" s="8">
        <f t="shared" si="400"/>
        <v>0</v>
      </c>
      <c r="O2563" s="8">
        <f t="shared" si="401"/>
        <v>0</v>
      </c>
      <c r="P2563" s="8">
        <f t="shared" si="402"/>
        <v>33</v>
      </c>
      <c r="Q2563" s="9">
        <f t="shared" ref="Q2563:Q2626" si="404">0.35*M2563+N2563*0.35+O2563*0.15+P2563*0.15</f>
        <v>39.950000000000003</v>
      </c>
      <c r="R2563" s="9">
        <f t="shared" ref="R2563:R2626" si="405">M2563*0.2+N2563*0.2+O2563*0.35+P2563*0.25</f>
        <v>28.25</v>
      </c>
      <c r="S2563" s="9">
        <f t="shared" ref="S2563:S2626" si="406">M2563*0.15+N2563*0.15+O2563*0.25+P2563*0.45</f>
        <v>29.85</v>
      </c>
      <c r="T2563" s="9">
        <f t="shared" ref="T2563:T2626" si="407">0.25*SUM(M2563:P2563)</f>
        <v>33.25</v>
      </c>
      <c r="U2563" s="8">
        <f t="shared" ref="U2563:U2626" si="408">SUM(Q2563:S2563)/3</f>
        <v>32.683333333333337</v>
      </c>
      <c r="V2563" s="8">
        <f t="shared" ref="V2563:V2626" si="409">SUM(Q2563:T2563)/4</f>
        <v>32.825000000000003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3.6189591698410339</v>
      </c>
      <c r="D2564" s="2">
        <f>MACD!E2564</f>
        <v>-0.10952549823211161</v>
      </c>
      <c r="E2564" s="2">
        <f>MACD!F2564</f>
        <v>-0.15340109827313839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5.5809879999999996</v>
      </c>
      <c r="J2564" s="6">
        <f>OBV!F2564</f>
        <v>0</v>
      </c>
      <c r="K2564" s="6">
        <f>OBV!G2564</f>
        <v>0</v>
      </c>
      <c r="L2564" s="6">
        <f>OBV!H2564</f>
        <v>0</v>
      </c>
      <c r="M2564" s="8">
        <f t="shared" si="403"/>
        <v>100</v>
      </c>
      <c r="N2564" s="8">
        <f t="shared" si="400"/>
        <v>0</v>
      </c>
      <c r="O2564" s="8">
        <f t="shared" si="401"/>
        <v>0</v>
      </c>
      <c r="P2564" s="8">
        <f t="shared" si="402"/>
        <v>33</v>
      </c>
      <c r="Q2564" s="9">
        <f t="shared" si="404"/>
        <v>39.950000000000003</v>
      </c>
      <c r="R2564" s="9">
        <f t="shared" si="405"/>
        <v>28.25</v>
      </c>
      <c r="S2564" s="9">
        <f t="shared" si="406"/>
        <v>29.85</v>
      </c>
      <c r="T2564" s="9">
        <f t="shared" si="407"/>
        <v>33.25</v>
      </c>
      <c r="U2564" s="8">
        <f t="shared" si="408"/>
        <v>32.683333333333337</v>
      </c>
      <c r="V2564" s="8">
        <f t="shared" si="409"/>
        <v>32.825000000000003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3.6189591698410339</v>
      </c>
      <c r="D2565" s="2">
        <f>MACD!E2565</f>
        <v>-0.10171843691953454</v>
      </c>
      <c r="E2565" s="2">
        <f>MACD!F2565</f>
        <v>-0.14306456600241763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5.5464275000000001</v>
      </c>
      <c r="J2565" s="6">
        <f>OBV!F2565</f>
        <v>0</v>
      </c>
      <c r="K2565" s="6">
        <f>OBV!G2565</f>
        <v>0</v>
      </c>
      <c r="L2565" s="6">
        <f>OBV!H2565</f>
        <v>0</v>
      </c>
      <c r="M2565" s="8">
        <f t="shared" si="403"/>
        <v>100</v>
      </c>
      <c r="N2565" s="8">
        <f t="shared" si="400"/>
        <v>0</v>
      </c>
      <c r="O2565" s="8">
        <f t="shared" si="401"/>
        <v>0</v>
      </c>
      <c r="P2565" s="8">
        <f t="shared" si="402"/>
        <v>33</v>
      </c>
      <c r="Q2565" s="9">
        <f t="shared" si="404"/>
        <v>39.950000000000003</v>
      </c>
      <c r="R2565" s="9">
        <f t="shared" si="405"/>
        <v>28.25</v>
      </c>
      <c r="S2565" s="9">
        <f t="shared" si="406"/>
        <v>29.85</v>
      </c>
      <c r="T2565" s="9">
        <f t="shared" si="407"/>
        <v>33.25</v>
      </c>
      <c r="U2565" s="8">
        <f t="shared" si="408"/>
        <v>32.683333333333337</v>
      </c>
      <c r="V2565" s="8">
        <f t="shared" si="409"/>
        <v>32.825000000000003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3.6189591698410339</v>
      </c>
      <c r="D2566" s="2">
        <f>MACD!E2566</f>
        <v>-9.4442608974700276E-2</v>
      </c>
      <c r="E2566" s="2">
        <f>MACD!F2566</f>
        <v>-0.13334017459687417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5.5120544999999996</v>
      </c>
      <c r="J2566" s="6">
        <f>OBV!F2566</f>
        <v>0</v>
      </c>
      <c r="K2566" s="6">
        <f>OBV!G2566</f>
        <v>0</v>
      </c>
      <c r="L2566" s="6">
        <f>OBV!H2566</f>
        <v>0</v>
      </c>
      <c r="M2566" s="8">
        <f t="shared" si="403"/>
        <v>100</v>
      </c>
      <c r="N2566" s="8">
        <f t="shared" si="400"/>
        <v>0</v>
      </c>
      <c r="O2566" s="8">
        <f t="shared" si="401"/>
        <v>0</v>
      </c>
      <c r="P2566" s="8">
        <f t="shared" si="402"/>
        <v>33</v>
      </c>
      <c r="Q2566" s="9">
        <f t="shared" si="404"/>
        <v>39.950000000000003</v>
      </c>
      <c r="R2566" s="9">
        <f t="shared" si="405"/>
        <v>28.25</v>
      </c>
      <c r="S2566" s="9">
        <f t="shared" si="406"/>
        <v>29.85</v>
      </c>
      <c r="T2566" s="9">
        <f t="shared" si="407"/>
        <v>33.25</v>
      </c>
      <c r="U2566" s="8">
        <f t="shared" si="408"/>
        <v>32.683333333333337</v>
      </c>
      <c r="V2566" s="8">
        <f t="shared" si="409"/>
        <v>32.825000000000003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3.6189591698410339</v>
      </c>
      <c r="D2567" s="2">
        <f>MACD!E2567</f>
        <v>-8.7665904927041502E-2</v>
      </c>
      <c r="E2567" s="2">
        <f>MACD!F2567</f>
        <v>-0.12420532066290764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5.4771659999999995</v>
      </c>
      <c r="J2567" s="6">
        <f>OBV!F2567</f>
        <v>0</v>
      </c>
      <c r="K2567" s="6">
        <f>OBV!G2567</f>
        <v>0</v>
      </c>
      <c r="L2567" s="6">
        <f>OBV!H2567</f>
        <v>0</v>
      </c>
      <c r="M2567" s="8">
        <f t="shared" si="403"/>
        <v>100</v>
      </c>
      <c r="N2567" s="8">
        <f t="shared" si="400"/>
        <v>0</v>
      </c>
      <c r="O2567" s="8">
        <f t="shared" si="401"/>
        <v>0</v>
      </c>
      <c r="P2567" s="8">
        <f t="shared" si="402"/>
        <v>33</v>
      </c>
      <c r="Q2567" s="9">
        <f t="shared" si="404"/>
        <v>39.950000000000003</v>
      </c>
      <c r="R2567" s="9">
        <f t="shared" si="405"/>
        <v>28.25</v>
      </c>
      <c r="S2567" s="9">
        <f t="shared" si="406"/>
        <v>29.85</v>
      </c>
      <c r="T2567" s="9">
        <f t="shared" si="407"/>
        <v>33.25</v>
      </c>
      <c r="U2567" s="8">
        <f t="shared" si="408"/>
        <v>32.683333333333337</v>
      </c>
      <c r="V2567" s="8">
        <f t="shared" si="409"/>
        <v>32.825000000000003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3.6189591698410339</v>
      </c>
      <c r="D2568" s="2">
        <f>MACD!E2568</f>
        <v>-8.1357479762328322E-2</v>
      </c>
      <c r="E2568" s="2">
        <f>MACD!F2568</f>
        <v>-0.11563575248279179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5.4420434999999987</v>
      </c>
      <c r="J2568" s="6">
        <f>OBV!F2568</f>
        <v>0</v>
      </c>
      <c r="K2568" s="6">
        <f>OBV!G2568</f>
        <v>0</v>
      </c>
      <c r="L2568" s="6">
        <f>OBV!H2568</f>
        <v>0</v>
      </c>
      <c r="M2568" s="8">
        <f t="shared" si="403"/>
        <v>100</v>
      </c>
      <c r="N2568" s="8">
        <f t="shared" si="400"/>
        <v>0</v>
      </c>
      <c r="O2568" s="8">
        <f t="shared" si="401"/>
        <v>0</v>
      </c>
      <c r="P2568" s="8">
        <f t="shared" si="402"/>
        <v>33</v>
      </c>
      <c r="Q2568" s="9">
        <f t="shared" si="404"/>
        <v>39.950000000000003</v>
      </c>
      <c r="R2568" s="9">
        <f t="shared" si="405"/>
        <v>28.25</v>
      </c>
      <c r="S2568" s="9">
        <f t="shared" si="406"/>
        <v>29.85</v>
      </c>
      <c r="T2568" s="9">
        <f t="shared" si="407"/>
        <v>33.25</v>
      </c>
      <c r="U2568" s="8">
        <f t="shared" si="408"/>
        <v>32.683333333333337</v>
      </c>
      <c r="V2568" s="8">
        <f t="shared" si="409"/>
        <v>32.825000000000003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3.6189591698410339</v>
      </c>
      <c r="D2569" s="2">
        <f>MACD!E2569</f>
        <v>-7.5487830647384069E-2</v>
      </c>
      <c r="E2569" s="2">
        <f>MACD!F2569</f>
        <v>-0.10760616811571025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5.4066869999999998</v>
      </c>
      <c r="J2569" s="6">
        <f>OBV!F2569</f>
        <v>0</v>
      </c>
      <c r="K2569" s="6">
        <f>OBV!G2569</f>
        <v>0</v>
      </c>
      <c r="L2569" s="6">
        <f>OBV!H2569</f>
        <v>0</v>
      </c>
      <c r="M2569" s="8">
        <f t="shared" si="403"/>
        <v>100</v>
      </c>
      <c r="N2569" s="8">
        <f t="shared" si="400"/>
        <v>0</v>
      </c>
      <c r="O2569" s="8">
        <f t="shared" si="401"/>
        <v>0</v>
      </c>
      <c r="P2569" s="8">
        <f t="shared" si="402"/>
        <v>33</v>
      </c>
      <c r="Q2569" s="9">
        <f t="shared" si="404"/>
        <v>39.950000000000003</v>
      </c>
      <c r="R2569" s="9">
        <f t="shared" si="405"/>
        <v>28.25</v>
      </c>
      <c r="S2569" s="9">
        <f t="shared" si="406"/>
        <v>29.85</v>
      </c>
      <c r="T2569" s="9">
        <f t="shared" si="407"/>
        <v>33.25</v>
      </c>
      <c r="U2569" s="8">
        <f t="shared" si="408"/>
        <v>32.683333333333337</v>
      </c>
      <c r="V2569" s="8">
        <f t="shared" si="409"/>
        <v>32.825000000000003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3.6189591698410339</v>
      </c>
      <c r="D2570" s="2">
        <f>MACD!E2570</f>
        <v>-7.0028842530007393E-2</v>
      </c>
      <c r="E2570" s="2">
        <f>MACD!F2570</f>
        <v>-0.10009070299856969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5.3711899999999995</v>
      </c>
      <c r="J2570" s="6">
        <f>OBV!F2570</f>
        <v>0</v>
      </c>
      <c r="K2570" s="6">
        <f>OBV!G2570</f>
        <v>0</v>
      </c>
      <c r="L2570" s="6">
        <f>OBV!H2570</f>
        <v>0</v>
      </c>
      <c r="M2570" s="8">
        <f t="shared" si="403"/>
        <v>100</v>
      </c>
      <c r="N2570" s="8">
        <f t="shared" si="400"/>
        <v>0</v>
      </c>
      <c r="O2570" s="8">
        <f t="shared" si="401"/>
        <v>0</v>
      </c>
      <c r="P2570" s="8">
        <f t="shared" si="402"/>
        <v>33</v>
      </c>
      <c r="Q2570" s="9">
        <f t="shared" si="404"/>
        <v>39.950000000000003</v>
      </c>
      <c r="R2570" s="9">
        <f t="shared" si="405"/>
        <v>28.25</v>
      </c>
      <c r="S2570" s="9">
        <f t="shared" si="406"/>
        <v>29.85</v>
      </c>
      <c r="T2570" s="9">
        <f t="shared" si="407"/>
        <v>33.25</v>
      </c>
      <c r="U2570" s="8">
        <f t="shared" si="408"/>
        <v>32.683333333333337</v>
      </c>
      <c r="V2570" s="8">
        <f t="shared" si="409"/>
        <v>32.825000000000003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3.6189591698410339</v>
      </c>
      <c r="D2571" s="2">
        <f>MACD!E2571</f>
        <v>-6.4953808050239273E-2</v>
      </c>
      <c r="E2571" s="2">
        <f>MACD!F2571</f>
        <v>-9.3063324008903603E-2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5.335739499999999</v>
      </c>
      <c r="J2571" s="6">
        <f>OBV!F2571</f>
        <v>0</v>
      </c>
      <c r="K2571" s="6">
        <f>OBV!G2571</f>
        <v>0</v>
      </c>
      <c r="L2571" s="6">
        <f>OBV!H2571</f>
        <v>0</v>
      </c>
      <c r="M2571" s="8">
        <f t="shared" si="403"/>
        <v>100</v>
      </c>
      <c r="N2571" s="8">
        <f t="shared" si="400"/>
        <v>0</v>
      </c>
      <c r="O2571" s="8">
        <f t="shared" si="401"/>
        <v>0</v>
      </c>
      <c r="P2571" s="8">
        <f t="shared" si="402"/>
        <v>33</v>
      </c>
      <c r="Q2571" s="9">
        <f t="shared" si="404"/>
        <v>39.950000000000003</v>
      </c>
      <c r="R2571" s="9">
        <f t="shared" si="405"/>
        <v>28.25</v>
      </c>
      <c r="S2571" s="9">
        <f t="shared" si="406"/>
        <v>29.85</v>
      </c>
      <c r="T2571" s="9">
        <f t="shared" si="407"/>
        <v>33.25</v>
      </c>
      <c r="U2571" s="8">
        <f t="shared" si="408"/>
        <v>32.683333333333337</v>
      </c>
      <c r="V2571" s="8">
        <f t="shared" si="409"/>
        <v>32.825000000000003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3.6189591698410339</v>
      </c>
      <c r="D2572" s="2">
        <f>MACD!E2572</f>
        <v>-6.0237427098281462E-2</v>
      </c>
      <c r="E2572" s="2">
        <f>MACD!F2572</f>
        <v>-8.6498144626779183E-2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5.3003829999999992</v>
      </c>
      <c r="J2572" s="6">
        <f>OBV!F2572</f>
        <v>0</v>
      </c>
      <c r="K2572" s="6">
        <f>OBV!G2572</f>
        <v>0</v>
      </c>
      <c r="L2572" s="6">
        <f>OBV!H2572</f>
        <v>0</v>
      </c>
      <c r="M2572" s="8">
        <f t="shared" si="403"/>
        <v>100</v>
      </c>
      <c r="N2572" s="8">
        <f t="shared" si="400"/>
        <v>0</v>
      </c>
      <c r="O2572" s="8">
        <f t="shared" si="401"/>
        <v>0</v>
      </c>
      <c r="P2572" s="8">
        <f t="shared" si="402"/>
        <v>33</v>
      </c>
      <c r="Q2572" s="9">
        <f t="shared" si="404"/>
        <v>39.950000000000003</v>
      </c>
      <c r="R2572" s="9">
        <f t="shared" si="405"/>
        <v>28.25</v>
      </c>
      <c r="S2572" s="9">
        <f t="shared" si="406"/>
        <v>29.85</v>
      </c>
      <c r="T2572" s="9">
        <f t="shared" si="407"/>
        <v>33.25</v>
      </c>
      <c r="U2572" s="8">
        <f t="shared" si="408"/>
        <v>32.683333333333337</v>
      </c>
      <c r="V2572" s="8">
        <f t="shared" si="409"/>
        <v>32.825000000000003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3.6189591698410339</v>
      </c>
      <c r="D2573" s="2">
        <f>MACD!E2573</f>
        <v>-5.5855790431097625E-2</v>
      </c>
      <c r="E2573" s="2">
        <f>MACD!F2573</f>
        <v>-8.036967378764287E-2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5.2650264999999994</v>
      </c>
      <c r="J2573" s="6">
        <f>OBV!F2573</f>
        <v>0</v>
      </c>
      <c r="K2573" s="6">
        <f>OBV!G2573</f>
        <v>0</v>
      </c>
      <c r="L2573" s="6">
        <f>OBV!H2573</f>
        <v>0</v>
      </c>
      <c r="M2573" s="8">
        <f t="shared" si="403"/>
        <v>100</v>
      </c>
      <c r="N2573" s="8">
        <f t="shared" si="400"/>
        <v>0</v>
      </c>
      <c r="O2573" s="8">
        <f t="shared" si="401"/>
        <v>0</v>
      </c>
      <c r="P2573" s="8">
        <f t="shared" si="402"/>
        <v>33</v>
      </c>
      <c r="Q2573" s="9">
        <f t="shared" si="404"/>
        <v>39.950000000000003</v>
      </c>
      <c r="R2573" s="9">
        <f t="shared" si="405"/>
        <v>28.25</v>
      </c>
      <c r="S2573" s="9">
        <f t="shared" si="406"/>
        <v>29.85</v>
      </c>
      <c r="T2573" s="9">
        <f t="shared" si="407"/>
        <v>33.25</v>
      </c>
      <c r="U2573" s="8">
        <f t="shared" si="408"/>
        <v>32.683333333333337</v>
      </c>
      <c r="V2573" s="8">
        <f t="shared" si="409"/>
        <v>32.825000000000003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3.6189591698410339</v>
      </c>
      <c r="D2574" s="2">
        <f>MACD!E2574</f>
        <v>-5.1786350986083543E-2</v>
      </c>
      <c r="E2574" s="2">
        <f>MACD!F2574</f>
        <v>-7.4653009227331008E-2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5.2296699999999987</v>
      </c>
      <c r="J2574" s="6">
        <f>OBV!F2574</f>
        <v>0</v>
      </c>
      <c r="K2574" s="6">
        <f>OBV!G2574</f>
        <v>0</v>
      </c>
      <c r="L2574" s="6">
        <f>OBV!H2574</f>
        <v>0</v>
      </c>
      <c r="M2574" s="8">
        <f t="shared" si="403"/>
        <v>100</v>
      </c>
      <c r="N2574" s="8">
        <f t="shared" si="400"/>
        <v>0</v>
      </c>
      <c r="O2574" s="8">
        <f t="shared" si="401"/>
        <v>0</v>
      </c>
      <c r="P2574" s="8">
        <f t="shared" si="402"/>
        <v>33</v>
      </c>
      <c r="Q2574" s="9">
        <f t="shared" si="404"/>
        <v>39.950000000000003</v>
      </c>
      <c r="R2574" s="9">
        <f t="shared" si="405"/>
        <v>28.25</v>
      </c>
      <c r="S2574" s="9">
        <f t="shared" si="406"/>
        <v>29.85</v>
      </c>
      <c r="T2574" s="9">
        <f t="shared" si="407"/>
        <v>33.25</v>
      </c>
      <c r="U2574" s="8">
        <f t="shared" si="408"/>
        <v>32.683333333333337</v>
      </c>
      <c r="V2574" s="8">
        <f t="shared" si="409"/>
        <v>32.825000000000003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3.6189591698410339</v>
      </c>
      <c r="D2575" s="2">
        <f>MACD!E2575</f>
        <v>-4.8007885882598626E-2</v>
      </c>
      <c r="E2575" s="2">
        <f>MACD!F2575</f>
        <v>-6.9323984558384538E-2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5.1945944999999991</v>
      </c>
      <c r="J2575" s="6">
        <f>OBV!F2575</f>
        <v>0</v>
      </c>
      <c r="K2575" s="6">
        <f>OBV!G2575</f>
        <v>0</v>
      </c>
      <c r="L2575" s="6">
        <f>OBV!H2575</f>
        <v>0</v>
      </c>
      <c r="M2575" s="8">
        <f t="shared" si="403"/>
        <v>100</v>
      </c>
      <c r="N2575" s="8">
        <f t="shared" si="400"/>
        <v>0</v>
      </c>
      <c r="O2575" s="8">
        <f t="shared" si="401"/>
        <v>0</v>
      </c>
      <c r="P2575" s="8">
        <f t="shared" si="402"/>
        <v>33</v>
      </c>
      <c r="Q2575" s="9">
        <f t="shared" si="404"/>
        <v>39.950000000000003</v>
      </c>
      <c r="R2575" s="9">
        <f t="shared" si="405"/>
        <v>28.25</v>
      </c>
      <c r="S2575" s="9">
        <f t="shared" si="406"/>
        <v>29.85</v>
      </c>
      <c r="T2575" s="9">
        <f t="shared" si="407"/>
        <v>33.25</v>
      </c>
      <c r="U2575" s="8">
        <f t="shared" si="408"/>
        <v>32.683333333333337</v>
      </c>
      <c r="V2575" s="8">
        <f t="shared" si="409"/>
        <v>32.825000000000003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3.6189591698410339</v>
      </c>
      <c r="D2576" s="2">
        <f>MACD!E2576</f>
        <v>-4.4500451560693363E-2</v>
      </c>
      <c r="E2576" s="2">
        <f>MACD!F2576</f>
        <v>-6.43592779588463E-2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5.1596124999999997</v>
      </c>
      <c r="J2576" s="6">
        <f>OBV!F2576</f>
        <v>0</v>
      </c>
      <c r="K2576" s="6">
        <f>OBV!G2576</f>
        <v>0</v>
      </c>
      <c r="L2576" s="6">
        <f>OBV!H2576</f>
        <v>0</v>
      </c>
      <c r="M2576" s="8">
        <f t="shared" si="403"/>
        <v>100</v>
      </c>
      <c r="N2576" s="8">
        <f t="shared" si="400"/>
        <v>0</v>
      </c>
      <c r="O2576" s="8">
        <f t="shared" si="401"/>
        <v>0</v>
      </c>
      <c r="P2576" s="8">
        <f t="shared" si="402"/>
        <v>33</v>
      </c>
      <c r="Q2576" s="9">
        <f t="shared" si="404"/>
        <v>39.950000000000003</v>
      </c>
      <c r="R2576" s="9">
        <f t="shared" si="405"/>
        <v>28.25</v>
      </c>
      <c r="S2576" s="9">
        <f t="shared" si="406"/>
        <v>29.85</v>
      </c>
      <c r="T2576" s="9">
        <f t="shared" si="407"/>
        <v>33.25</v>
      </c>
      <c r="U2576" s="8">
        <f t="shared" si="408"/>
        <v>32.683333333333337</v>
      </c>
      <c r="V2576" s="8">
        <f t="shared" si="409"/>
        <v>32.825000000000003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3.6189591698410339</v>
      </c>
      <c r="D2577" s="2">
        <f>MACD!E2577</f>
        <v>-4.1245334054235465E-2</v>
      </c>
      <c r="E2577" s="2">
        <f>MACD!F2577</f>
        <v>-5.9736489177924137E-2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5.1247709999999991</v>
      </c>
      <c r="J2577" s="6">
        <f>OBV!F2577</f>
        <v>0</v>
      </c>
      <c r="K2577" s="6">
        <f>OBV!G2577</f>
        <v>0</v>
      </c>
      <c r="L2577" s="6">
        <f>OBV!H2577</f>
        <v>0</v>
      </c>
      <c r="M2577" s="8">
        <f t="shared" si="403"/>
        <v>100</v>
      </c>
      <c r="N2577" s="8">
        <f t="shared" si="400"/>
        <v>0</v>
      </c>
      <c r="O2577" s="8">
        <f t="shared" si="401"/>
        <v>0</v>
      </c>
      <c r="P2577" s="8">
        <f t="shared" si="402"/>
        <v>33</v>
      </c>
      <c r="Q2577" s="9">
        <f t="shared" si="404"/>
        <v>39.950000000000003</v>
      </c>
      <c r="R2577" s="9">
        <f t="shared" si="405"/>
        <v>28.25</v>
      </c>
      <c r="S2577" s="9">
        <f t="shared" si="406"/>
        <v>29.85</v>
      </c>
      <c r="T2577" s="9">
        <f t="shared" si="407"/>
        <v>33.25</v>
      </c>
      <c r="U2577" s="8">
        <f t="shared" si="408"/>
        <v>32.683333333333337</v>
      </c>
      <c r="V2577" s="8">
        <f t="shared" si="409"/>
        <v>32.825000000000003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3.6189591698410339</v>
      </c>
      <c r="D2578" s="2">
        <f>MACD!E2578</f>
        <v>-3.8224996018643265E-2</v>
      </c>
      <c r="E2578" s="2">
        <f>MACD!F2578</f>
        <v>-5.5434190546067963E-2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5.0901170000000002</v>
      </c>
      <c r="J2578" s="6">
        <f>OBV!F2578</f>
        <v>0</v>
      </c>
      <c r="K2578" s="6">
        <f>OBV!G2578</f>
        <v>0</v>
      </c>
      <c r="L2578" s="6">
        <f>OBV!H2578</f>
        <v>0</v>
      </c>
      <c r="M2578" s="8">
        <f t="shared" si="403"/>
        <v>100</v>
      </c>
      <c r="N2578" s="8">
        <f t="shared" si="400"/>
        <v>0</v>
      </c>
      <c r="O2578" s="8">
        <f t="shared" si="401"/>
        <v>0</v>
      </c>
      <c r="P2578" s="8">
        <f t="shared" si="402"/>
        <v>33</v>
      </c>
      <c r="Q2578" s="9">
        <f t="shared" si="404"/>
        <v>39.950000000000003</v>
      </c>
      <c r="R2578" s="9">
        <f t="shared" si="405"/>
        <v>28.25</v>
      </c>
      <c r="S2578" s="9">
        <f t="shared" si="406"/>
        <v>29.85</v>
      </c>
      <c r="T2578" s="9">
        <f t="shared" si="407"/>
        <v>33.25</v>
      </c>
      <c r="U2578" s="8">
        <f t="shared" si="408"/>
        <v>32.683333333333337</v>
      </c>
      <c r="V2578" s="8">
        <f t="shared" si="409"/>
        <v>32.825000000000003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3.6189591698410339</v>
      </c>
      <c r="D2579" s="2">
        <f>MACD!E2579</f>
        <v>-3.5423021819605008E-2</v>
      </c>
      <c r="E2579" s="2">
        <f>MACD!F2579</f>
        <v>-5.1431956800775377E-2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5.0555564999999998</v>
      </c>
      <c r="J2579" s="6">
        <f>OBV!F2579</f>
        <v>0</v>
      </c>
      <c r="K2579" s="6">
        <f>OBV!G2579</f>
        <v>0</v>
      </c>
      <c r="L2579" s="6">
        <f>OBV!H2579</f>
        <v>0</v>
      </c>
      <c r="M2579" s="8">
        <f t="shared" si="403"/>
        <v>100</v>
      </c>
      <c r="N2579" s="8">
        <f t="shared" si="400"/>
        <v>0</v>
      </c>
      <c r="O2579" s="8">
        <f t="shared" si="401"/>
        <v>0</v>
      </c>
      <c r="P2579" s="8">
        <f t="shared" si="402"/>
        <v>33</v>
      </c>
      <c r="Q2579" s="9">
        <f t="shared" si="404"/>
        <v>39.950000000000003</v>
      </c>
      <c r="R2579" s="9">
        <f t="shared" si="405"/>
        <v>28.25</v>
      </c>
      <c r="S2579" s="9">
        <f t="shared" si="406"/>
        <v>29.85</v>
      </c>
      <c r="T2579" s="9">
        <f t="shared" si="407"/>
        <v>33.25</v>
      </c>
      <c r="U2579" s="8">
        <f t="shared" si="408"/>
        <v>32.683333333333337</v>
      </c>
      <c r="V2579" s="8">
        <f t="shared" si="409"/>
        <v>32.825000000000003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3.6189591698410339</v>
      </c>
      <c r="D2580" s="2">
        <f>MACD!E2580</f>
        <v>-3.2824061728397198E-2</v>
      </c>
      <c r="E2580" s="2">
        <f>MACD!F2580</f>
        <v>-4.7710377786299746E-2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5.0207620000000004</v>
      </c>
      <c r="J2580" s="6">
        <f>OBV!F2580</f>
        <v>0</v>
      </c>
      <c r="K2580" s="6">
        <f>OBV!G2580</f>
        <v>0</v>
      </c>
      <c r="L2580" s="6">
        <f>OBV!H2580</f>
        <v>0</v>
      </c>
      <c r="M2580" s="8">
        <f t="shared" si="403"/>
        <v>100</v>
      </c>
      <c r="N2580" s="8">
        <f t="shared" si="400"/>
        <v>0</v>
      </c>
      <c r="O2580" s="8">
        <f t="shared" si="401"/>
        <v>0</v>
      </c>
      <c r="P2580" s="8">
        <f t="shared" si="402"/>
        <v>33</v>
      </c>
      <c r="Q2580" s="9">
        <f t="shared" si="404"/>
        <v>39.950000000000003</v>
      </c>
      <c r="R2580" s="9">
        <f t="shared" si="405"/>
        <v>28.25</v>
      </c>
      <c r="S2580" s="9">
        <f t="shared" si="406"/>
        <v>29.85</v>
      </c>
      <c r="T2580" s="9">
        <f t="shared" si="407"/>
        <v>33.25</v>
      </c>
      <c r="U2580" s="8">
        <f t="shared" si="408"/>
        <v>32.683333333333337</v>
      </c>
      <c r="V2580" s="8">
        <f t="shared" si="409"/>
        <v>32.825000000000003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3.6189591698410339</v>
      </c>
      <c r="D2581" s="2">
        <f>MACD!E2581</f>
        <v>-3.0413776053195674E-2</v>
      </c>
      <c r="E2581" s="2">
        <f>MACD!F2581</f>
        <v>-4.4251057439678936E-2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4.9860139999999999</v>
      </c>
      <c r="J2581" s="6">
        <f>OBV!F2581</f>
        <v>0</v>
      </c>
      <c r="K2581" s="6">
        <f>OBV!G2581</f>
        <v>0</v>
      </c>
      <c r="L2581" s="6">
        <f>OBV!H2581</f>
        <v>0</v>
      </c>
      <c r="M2581" s="8">
        <f t="shared" si="403"/>
        <v>100</v>
      </c>
      <c r="N2581" s="8">
        <f t="shared" si="400"/>
        <v>0</v>
      </c>
      <c r="O2581" s="8">
        <f t="shared" si="401"/>
        <v>0</v>
      </c>
      <c r="P2581" s="8">
        <f t="shared" si="402"/>
        <v>33</v>
      </c>
      <c r="Q2581" s="9">
        <f t="shared" si="404"/>
        <v>39.950000000000003</v>
      </c>
      <c r="R2581" s="9">
        <f t="shared" si="405"/>
        <v>28.25</v>
      </c>
      <c r="S2581" s="9">
        <f t="shared" si="406"/>
        <v>29.85</v>
      </c>
      <c r="T2581" s="9">
        <f t="shared" si="407"/>
        <v>33.25</v>
      </c>
      <c r="U2581" s="8">
        <f t="shared" si="408"/>
        <v>32.683333333333337</v>
      </c>
      <c r="V2581" s="8">
        <f t="shared" si="409"/>
        <v>32.825000000000003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3.6189591698410339</v>
      </c>
      <c r="D2582" s="2">
        <f>MACD!E2582</f>
        <v>-2.8178779856918738E-2</v>
      </c>
      <c r="E2582" s="2">
        <f>MACD!F2582</f>
        <v>-4.10366019231269E-2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4.9513600000000002</v>
      </c>
      <c r="J2582" s="6">
        <f>OBV!F2582</f>
        <v>0</v>
      </c>
      <c r="K2582" s="6">
        <f>OBV!G2582</f>
        <v>0</v>
      </c>
      <c r="L2582" s="6">
        <f>OBV!H2582</f>
        <v>0</v>
      </c>
      <c r="M2582" s="8">
        <f t="shared" si="403"/>
        <v>100</v>
      </c>
      <c r="N2582" s="8">
        <f t="shared" si="400"/>
        <v>0</v>
      </c>
      <c r="O2582" s="8">
        <f t="shared" si="401"/>
        <v>0</v>
      </c>
      <c r="P2582" s="8">
        <f t="shared" si="402"/>
        <v>33</v>
      </c>
      <c r="Q2582" s="9">
        <f t="shared" si="404"/>
        <v>39.950000000000003</v>
      </c>
      <c r="R2582" s="9">
        <f t="shared" si="405"/>
        <v>28.25</v>
      </c>
      <c r="S2582" s="9">
        <f t="shared" si="406"/>
        <v>29.85</v>
      </c>
      <c r="T2582" s="9">
        <f t="shared" si="407"/>
        <v>33.25</v>
      </c>
      <c r="U2582" s="8">
        <f t="shared" si="408"/>
        <v>32.683333333333337</v>
      </c>
      <c r="V2582" s="8">
        <f t="shared" si="409"/>
        <v>32.825000000000003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3.6189591698410339</v>
      </c>
      <c r="D2583" s="2">
        <f>MACD!E2583</f>
        <v>-2.6106588764600133E-2</v>
      </c>
      <c r="E2583" s="2">
        <f>MACD!F2583</f>
        <v>-3.8050599291421551E-2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4.9169400000000003</v>
      </c>
      <c r="J2583" s="6">
        <f>OBV!F2583</f>
        <v>0</v>
      </c>
      <c r="K2583" s="6">
        <f>OBV!G2583</f>
        <v>0</v>
      </c>
      <c r="L2583" s="6">
        <f>OBV!H2583</f>
        <v>0</v>
      </c>
      <c r="M2583" s="8">
        <f t="shared" si="403"/>
        <v>100</v>
      </c>
      <c r="N2583" s="8">
        <f t="shared" si="400"/>
        <v>0</v>
      </c>
      <c r="O2583" s="8">
        <f t="shared" si="401"/>
        <v>0</v>
      </c>
      <c r="P2583" s="8">
        <f t="shared" si="402"/>
        <v>33</v>
      </c>
      <c r="Q2583" s="9">
        <f t="shared" si="404"/>
        <v>39.950000000000003</v>
      </c>
      <c r="R2583" s="9">
        <f t="shared" si="405"/>
        <v>28.25</v>
      </c>
      <c r="S2583" s="9">
        <f t="shared" si="406"/>
        <v>29.85</v>
      </c>
      <c r="T2583" s="9">
        <f t="shared" si="407"/>
        <v>33.25</v>
      </c>
      <c r="U2583" s="8">
        <f t="shared" si="408"/>
        <v>32.683333333333337</v>
      </c>
      <c r="V2583" s="8">
        <f t="shared" si="409"/>
        <v>32.825000000000003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3.6189591698410339</v>
      </c>
      <c r="D2584" s="2">
        <f>MACD!E2584</f>
        <v>-2.4185566241961907E-2</v>
      </c>
      <c r="E2584" s="2">
        <f>MACD!F2584</f>
        <v>-3.5277592681529621E-2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4.8825200000000004</v>
      </c>
      <c r="J2584" s="6">
        <f>OBV!F2584</f>
        <v>0</v>
      </c>
      <c r="K2584" s="6">
        <f>OBV!G2584</f>
        <v>0</v>
      </c>
      <c r="L2584" s="6">
        <f>OBV!H2584</f>
        <v>0</v>
      </c>
      <c r="M2584" s="8">
        <f t="shared" si="403"/>
        <v>100</v>
      </c>
      <c r="N2584" s="8">
        <f t="shared" si="400"/>
        <v>0</v>
      </c>
      <c r="O2584" s="8">
        <f t="shared" si="401"/>
        <v>0</v>
      </c>
      <c r="P2584" s="8">
        <f t="shared" si="402"/>
        <v>33</v>
      </c>
      <c r="Q2584" s="9">
        <f t="shared" si="404"/>
        <v>39.950000000000003</v>
      </c>
      <c r="R2584" s="9">
        <f t="shared" si="405"/>
        <v>28.25</v>
      </c>
      <c r="S2584" s="9">
        <f t="shared" si="406"/>
        <v>29.85</v>
      </c>
      <c r="T2584" s="9">
        <f t="shared" si="407"/>
        <v>33.25</v>
      </c>
      <c r="U2584" s="8">
        <f t="shared" si="408"/>
        <v>32.683333333333337</v>
      </c>
      <c r="V2584" s="8">
        <f t="shared" si="409"/>
        <v>32.825000000000003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3.6189591698410339</v>
      </c>
      <c r="D2585" s="2">
        <f>MACD!E2585</f>
        <v>-2.240487262745091E-2</v>
      </c>
      <c r="E2585" s="2">
        <f>MACD!F2585</f>
        <v>-3.2703048670713879E-2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4.8481935000000007</v>
      </c>
      <c r="J2585" s="6">
        <f>OBV!F2585</f>
        <v>0</v>
      </c>
      <c r="K2585" s="6">
        <f>OBV!G2585</f>
        <v>0</v>
      </c>
      <c r="L2585" s="6">
        <f>OBV!H2585</f>
        <v>0</v>
      </c>
      <c r="M2585" s="8">
        <f t="shared" si="403"/>
        <v>100</v>
      </c>
      <c r="N2585" s="8">
        <f t="shared" si="400"/>
        <v>0</v>
      </c>
      <c r="O2585" s="8">
        <f t="shared" si="401"/>
        <v>0</v>
      </c>
      <c r="P2585" s="8">
        <f t="shared" si="402"/>
        <v>33</v>
      </c>
      <c r="Q2585" s="9">
        <f t="shared" si="404"/>
        <v>39.950000000000003</v>
      </c>
      <c r="R2585" s="9">
        <f t="shared" si="405"/>
        <v>28.25</v>
      </c>
      <c r="S2585" s="9">
        <f t="shared" si="406"/>
        <v>29.85</v>
      </c>
      <c r="T2585" s="9">
        <f t="shared" si="407"/>
        <v>33.25</v>
      </c>
      <c r="U2585" s="8">
        <f t="shared" si="408"/>
        <v>32.683333333333337</v>
      </c>
      <c r="V2585" s="8">
        <f t="shared" si="409"/>
        <v>32.825000000000003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3.6189591698410339</v>
      </c>
      <c r="D2586" s="2">
        <f>MACD!E2586</f>
        <v>-2.0754416118902969E-2</v>
      </c>
      <c r="E2586" s="2">
        <f>MACD!F2586</f>
        <v>-3.0313322160351701E-2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4.8136800000000006</v>
      </c>
      <c r="J2586" s="6">
        <f>OBV!F2586</f>
        <v>0</v>
      </c>
      <c r="K2586" s="6">
        <f>OBV!G2586</f>
        <v>0</v>
      </c>
      <c r="L2586" s="6">
        <f>OBV!H2586</f>
        <v>0</v>
      </c>
      <c r="M2586" s="8">
        <f t="shared" si="403"/>
        <v>100</v>
      </c>
      <c r="N2586" s="8">
        <f t="shared" si="400"/>
        <v>0</v>
      </c>
      <c r="O2586" s="8">
        <f t="shared" si="401"/>
        <v>0</v>
      </c>
      <c r="P2586" s="8">
        <f t="shared" si="402"/>
        <v>33</v>
      </c>
      <c r="Q2586" s="9">
        <f t="shared" si="404"/>
        <v>39.950000000000003</v>
      </c>
      <c r="R2586" s="9">
        <f t="shared" si="405"/>
        <v>28.25</v>
      </c>
      <c r="S2586" s="9">
        <f t="shared" si="406"/>
        <v>29.85</v>
      </c>
      <c r="T2586" s="9">
        <f t="shared" si="407"/>
        <v>33.25</v>
      </c>
      <c r="U2586" s="8">
        <f t="shared" si="408"/>
        <v>32.683333333333337</v>
      </c>
      <c r="V2586" s="8">
        <f t="shared" si="409"/>
        <v>32.825000000000003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3.6189591698410339</v>
      </c>
      <c r="D2587" s="2">
        <f>MACD!E2587</f>
        <v>-1.9224805850167084E-2</v>
      </c>
      <c r="E2587" s="2">
        <f>MACD!F2587</f>
        <v>-2.8095618898314779E-2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4.7792600000000007</v>
      </c>
      <c r="J2587" s="6">
        <f>OBV!F2587</f>
        <v>0</v>
      </c>
      <c r="K2587" s="6">
        <f>OBV!G2587</f>
        <v>0</v>
      </c>
      <c r="L2587" s="6">
        <f>OBV!H2587</f>
        <v>0</v>
      </c>
      <c r="M2587" s="8">
        <f t="shared" si="403"/>
        <v>100</v>
      </c>
      <c r="N2587" s="8">
        <f t="shared" si="400"/>
        <v>0</v>
      </c>
      <c r="O2587" s="8">
        <f t="shared" si="401"/>
        <v>0</v>
      </c>
      <c r="P2587" s="8">
        <f t="shared" si="402"/>
        <v>33</v>
      </c>
      <c r="Q2587" s="9">
        <f t="shared" si="404"/>
        <v>39.950000000000003</v>
      </c>
      <c r="R2587" s="9">
        <f t="shared" si="405"/>
        <v>28.25</v>
      </c>
      <c r="S2587" s="9">
        <f t="shared" si="406"/>
        <v>29.85</v>
      </c>
      <c r="T2587" s="9">
        <f t="shared" si="407"/>
        <v>33.25</v>
      </c>
      <c r="U2587" s="8">
        <f t="shared" si="408"/>
        <v>32.683333333333337</v>
      </c>
      <c r="V2587" s="8">
        <f t="shared" si="409"/>
        <v>32.825000000000003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3.6189591698410339</v>
      </c>
      <c r="D2588" s="2">
        <f>MACD!E2588</f>
        <v>-1.7807307139902022E-2</v>
      </c>
      <c r="E2588" s="2">
        <f>MACD!F2588</f>
        <v>-2.6037956546632227E-2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4.7454485000000002</v>
      </c>
      <c r="J2588" s="6">
        <f>OBV!F2588</f>
        <v>0</v>
      </c>
      <c r="K2588" s="6">
        <f>OBV!G2588</f>
        <v>0</v>
      </c>
      <c r="L2588" s="6">
        <f>OBV!H2588</f>
        <v>0</v>
      </c>
      <c r="M2588" s="8">
        <f t="shared" si="403"/>
        <v>100</v>
      </c>
      <c r="N2588" s="8">
        <f t="shared" si="400"/>
        <v>0</v>
      </c>
      <c r="O2588" s="8">
        <f t="shared" si="401"/>
        <v>0</v>
      </c>
      <c r="P2588" s="8">
        <f t="shared" si="402"/>
        <v>33</v>
      </c>
      <c r="Q2588" s="9">
        <f t="shared" si="404"/>
        <v>39.950000000000003</v>
      </c>
      <c r="R2588" s="9">
        <f t="shared" si="405"/>
        <v>28.25</v>
      </c>
      <c r="S2588" s="9">
        <f t="shared" si="406"/>
        <v>29.85</v>
      </c>
      <c r="T2588" s="9">
        <f t="shared" si="407"/>
        <v>33.25</v>
      </c>
      <c r="U2588" s="8">
        <f t="shared" si="408"/>
        <v>32.683333333333337</v>
      </c>
      <c r="V2588" s="8">
        <f t="shared" si="409"/>
        <v>32.825000000000003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3.6189591698410339</v>
      </c>
      <c r="D2589" s="2">
        <f>MACD!E2589</f>
        <v>-1.6493798952202592E-2</v>
      </c>
      <c r="E2589" s="2">
        <f>MACD!F2589</f>
        <v>-2.41291250277463E-2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4.7120120000000005</v>
      </c>
      <c r="J2589" s="6">
        <f>OBV!F2589</f>
        <v>0</v>
      </c>
      <c r="K2589" s="6">
        <f>OBV!G2589</f>
        <v>0</v>
      </c>
      <c r="L2589" s="6">
        <f>OBV!H2589</f>
        <v>0</v>
      </c>
      <c r="M2589" s="8">
        <f t="shared" si="403"/>
        <v>100</v>
      </c>
      <c r="N2589" s="8">
        <f t="shared" si="400"/>
        <v>0</v>
      </c>
      <c r="O2589" s="8">
        <f t="shared" si="401"/>
        <v>0</v>
      </c>
      <c r="P2589" s="8">
        <f t="shared" si="402"/>
        <v>33</v>
      </c>
      <c r="Q2589" s="9">
        <f t="shared" si="404"/>
        <v>39.950000000000003</v>
      </c>
      <c r="R2589" s="9">
        <f t="shared" si="405"/>
        <v>28.25</v>
      </c>
      <c r="S2589" s="9">
        <f t="shared" si="406"/>
        <v>29.85</v>
      </c>
      <c r="T2589" s="9">
        <f t="shared" si="407"/>
        <v>33.25</v>
      </c>
      <c r="U2589" s="8">
        <f t="shared" si="408"/>
        <v>32.683333333333337</v>
      </c>
      <c r="V2589" s="8">
        <f t="shared" si="409"/>
        <v>32.825000000000003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3.6189591698410339</v>
      </c>
      <c r="D2590" s="2">
        <f>MACD!E2590</f>
        <v>-1.5276733574920102E-2</v>
      </c>
      <c r="E2590" s="2">
        <f>MACD!F2590</f>
        <v>-2.2358646737181062E-2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4.678388</v>
      </c>
      <c r="J2590" s="6">
        <f>OBV!F2590</f>
        <v>0</v>
      </c>
      <c r="K2590" s="6">
        <f>OBV!G2590</f>
        <v>0</v>
      </c>
      <c r="L2590" s="6">
        <f>OBV!H2590</f>
        <v>0</v>
      </c>
      <c r="M2590" s="8">
        <f t="shared" si="403"/>
        <v>100</v>
      </c>
      <c r="N2590" s="8">
        <f t="shared" si="400"/>
        <v>0</v>
      </c>
      <c r="O2590" s="8">
        <f t="shared" si="401"/>
        <v>0</v>
      </c>
      <c r="P2590" s="8">
        <f t="shared" si="402"/>
        <v>33</v>
      </c>
      <c r="Q2590" s="9">
        <f t="shared" si="404"/>
        <v>39.950000000000003</v>
      </c>
      <c r="R2590" s="9">
        <f t="shared" si="405"/>
        <v>28.25</v>
      </c>
      <c r="S2590" s="9">
        <f t="shared" si="406"/>
        <v>29.85</v>
      </c>
      <c r="T2590" s="9">
        <f t="shared" si="407"/>
        <v>33.25</v>
      </c>
      <c r="U2590" s="8">
        <f t="shared" si="408"/>
        <v>32.683333333333337</v>
      </c>
      <c r="V2590" s="8">
        <f t="shared" si="409"/>
        <v>32.825000000000003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3.6189591698410339</v>
      </c>
      <c r="D2591" s="2">
        <f>MACD!E2591</f>
        <v>-1.4149098494998834E-2</v>
      </c>
      <c r="E2591" s="2">
        <f>MACD!F2591</f>
        <v>-2.0716737088744615E-2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4.6448110000000007</v>
      </c>
      <c r="J2591" s="6">
        <f>OBV!F2591</f>
        <v>0</v>
      </c>
      <c r="K2591" s="6">
        <f>OBV!G2591</f>
        <v>0</v>
      </c>
      <c r="L2591" s="6">
        <f>OBV!H2591</f>
        <v>0</v>
      </c>
      <c r="M2591" s="8">
        <f t="shared" si="403"/>
        <v>100</v>
      </c>
      <c r="N2591" s="8">
        <f t="shared" si="400"/>
        <v>0</v>
      </c>
      <c r="O2591" s="8">
        <f t="shared" si="401"/>
        <v>0</v>
      </c>
      <c r="P2591" s="8">
        <f t="shared" si="402"/>
        <v>33</v>
      </c>
      <c r="Q2591" s="9">
        <f t="shared" si="404"/>
        <v>39.950000000000003</v>
      </c>
      <c r="R2591" s="9">
        <f t="shared" si="405"/>
        <v>28.25</v>
      </c>
      <c r="S2591" s="9">
        <f t="shared" si="406"/>
        <v>29.85</v>
      </c>
      <c r="T2591" s="9">
        <f t="shared" si="407"/>
        <v>33.25</v>
      </c>
      <c r="U2591" s="8">
        <f t="shared" si="408"/>
        <v>32.683333333333337</v>
      </c>
      <c r="V2591" s="8">
        <f t="shared" si="409"/>
        <v>32.825000000000003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3.6189591698410339</v>
      </c>
      <c r="D2592" s="2">
        <f>MACD!E2592</f>
        <v>-1.3104380429590447E-2</v>
      </c>
      <c r="E2592" s="2">
        <f>MACD!F2592</f>
        <v>-1.9194265756913784E-2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4.6107190000000005</v>
      </c>
      <c r="J2592" s="6">
        <f>OBV!F2592</f>
        <v>0</v>
      </c>
      <c r="K2592" s="6">
        <f>OBV!G2592</f>
        <v>0</v>
      </c>
      <c r="L2592" s="6">
        <f>OBV!H2592</f>
        <v>0</v>
      </c>
      <c r="M2592" s="8">
        <f t="shared" si="403"/>
        <v>100</v>
      </c>
      <c r="N2592" s="8">
        <f t="shared" si="400"/>
        <v>0</v>
      </c>
      <c r="O2592" s="8">
        <f t="shared" si="401"/>
        <v>0</v>
      </c>
      <c r="P2592" s="8">
        <f t="shared" si="402"/>
        <v>33</v>
      </c>
      <c r="Q2592" s="9">
        <f t="shared" si="404"/>
        <v>39.950000000000003</v>
      </c>
      <c r="R2592" s="9">
        <f t="shared" si="405"/>
        <v>28.25</v>
      </c>
      <c r="S2592" s="9">
        <f t="shared" si="406"/>
        <v>29.85</v>
      </c>
      <c r="T2592" s="9">
        <f t="shared" si="407"/>
        <v>33.25</v>
      </c>
      <c r="U2592" s="8">
        <f t="shared" si="408"/>
        <v>32.683333333333337</v>
      </c>
      <c r="V2592" s="8">
        <f t="shared" si="409"/>
        <v>32.825000000000003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3.6189591698410339</v>
      </c>
      <c r="D2593" s="2">
        <f>MACD!E2593</f>
        <v>-1.2136531456070025E-2</v>
      </c>
      <c r="E2593" s="2">
        <f>MACD!F2593</f>
        <v>-1.7782718896745032E-2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4.5771420000000003</v>
      </c>
      <c r="J2593" s="6">
        <f>OBV!F2593</f>
        <v>0</v>
      </c>
      <c r="K2593" s="6">
        <f>OBV!G2593</f>
        <v>0</v>
      </c>
      <c r="L2593" s="6">
        <f>OBV!H2593</f>
        <v>0</v>
      </c>
      <c r="M2593" s="8">
        <f t="shared" si="403"/>
        <v>100</v>
      </c>
      <c r="N2593" s="8">
        <f t="shared" si="400"/>
        <v>0</v>
      </c>
      <c r="O2593" s="8">
        <f t="shared" si="401"/>
        <v>0</v>
      </c>
      <c r="P2593" s="8">
        <f t="shared" si="402"/>
        <v>33</v>
      </c>
      <c r="Q2593" s="9">
        <f t="shared" si="404"/>
        <v>39.950000000000003</v>
      </c>
      <c r="R2593" s="9">
        <f t="shared" si="405"/>
        <v>28.25</v>
      </c>
      <c r="S2593" s="9">
        <f t="shared" si="406"/>
        <v>29.85</v>
      </c>
      <c r="T2593" s="9">
        <f t="shared" si="407"/>
        <v>33.25</v>
      </c>
      <c r="U2593" s="8">
        <f t="shared" si="408"/>
        <v>32.683333333333337</v>
      </c>
      <c r="V2593" s="8">
        <f t="shared" si="409"/>
        <v>32.825000000000003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3.6189591698410339</v>
      </c>
      <c r="D2594" s="2">
        <f>MACD!E2594</f>
        <v>-1.1239937172473454E-2</v>
      </c>
      <c r="E2594" s="2">
        <f>MACD!F2594</f>
        <v>-1.6474162551890718E-2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4.5430965000000008</v>
      </c>
      <c r="J2594" s="6">
        <f>OBV!F2594</f>
        <v>0</v>
      </c>
      <c r="K2594" s="6">
        <f>OBV!G2594</f>
        <v>0</v>
      </c>
      <c r="L2594" s="6">
        <f>OBV!H2594</f>
        <v>0</v>
      </c>
      <c r="M2594" s="8">
        <f t="shared" si="403"/>
        <v>100</v>
      </c>
      <c r="N2594" s="8">
        <f t="shared" si="400"/>
        <v>0</v>
      </c>
      <c r="O2594" s="8">
        <f t="shared" si="401"/>
        <v>0</v>
      </c>
      <c r="P2594" s="8">
        <f t="shared" si="402"/>
        <v>33</v>
      </c>
      <c r="Q2594" s="9">
        <f t="shared" si="404"/>
        <v>39.950000000000003</v>
      </c>
      <c r="R2594" s="9">
        <f t="shared" si="405"/>
        <v>28.25</v>
      </c>
      <c r="S2594" s="9">
        <f t="shared" si="406"/>
        <v>29.85</v>
      </c>
      <c r="T2594" s="9">
        <f t="shared" si="407"/>
        <v>33.25</v>
      </c>
      <c r="U2594" s="8">
        <f t="shared" si="408"/>
        <v>32.683333333333337</v>
      </c>
      <c r="V2594" s="8">
        <f t="shared" si="409"/>
        <v>32.825000000000003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3.6189591698410339</v>
      </c>
      <c r="D2595" s="2">
        <f>MACD!E2595</f>
        <v>-1.0409386811564761E-2</v>
      </c>
      <c r="E2595" s="2">
        <f>MACD!F2595</f>
        <v>-1.5261207403825527E-2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4.5082079999999998</v>
      </c>
      <c r="J2595" s="6">
        <f>OBV!F2595</f>
        <v>0</v>
      </c>
      <c r="K2595" s="6">
        <f>OBV!G2595</f>
        <v>0</v>
      </c>
      <c r="L2595" s="6">
        <f>OBV!H2595</f>
        <v>0</v>
      </c>
      <c r="M2595" s="8">
        <f t="shared" si="403"/>
        <v>100</v>
      </c>
      <c r="N2595" s="8">
        <f t="shared" si="400"/>
        <v>0</v>
      </c>
      <c r="O2595" s="8">
        <f t="shared" si="401"/>
        <v>0</v>
      </c>
      <c r="P2595" s="8">
        <f t="shared" si="402"/>
        <v>33</v>
      </c>
      <c r="Q2595" s="9">
        <f t="shared" si="404"/>
        <v>39.950000000000003</v>
      </c>
      <c r="R2595" s="9">
        <f t="shared" si="405"/>
        <v>28.25</v>
      </c>
      <c r="S2595" s="9">
        <f t="shared" si="406"/>
        <v>29.85</v>
      </c>
      <c r="T2595" s="9">
        <f t="shared" si="407"/>
        <v>33.25</v>
      </c>
      <c r="U2595" s="8">
        <f t="shared" si="408"/>
        <v>32.683333333333337</v>
      </c>
      <c r="V2595" s="8">
        <f t="shared" si="409"/>
        <v>32.825000000000003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3.6189591698410339</v>
      </c>
      <c r="D2596" s="2">
        <f>MACD!E2596</f>
        <v>-9.6400452261056462E-3</v>
      </c>
      <c r="E2596" s="2">
        <f>MACD!F2596</f>
        <v>-1.4136974968281552E-2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4.4712590000000008</v>
      </c>
      <c r="J2596" s="6">
        <f>OBV!F2596</f>
        <v>0</v>
      </c>
      <c r="K2596" s="6">
        <f>OBV!G2596</f>
        <v>0</v>
      </c>
      <c r="L2596" s="6">
        <f>OBV!H2596</f>
        <v>0</v>
      </c>
      <c r="M2596" s="8">
        <f t="shared" si="403"/>
        <v>100</v>
      </c>
      <c r="N2596" s="8">
        <f t="shared" si="400"/>
        <v>0</v>
      </c>
      <c r="O2596" s="8">
        <f t="shared" si="401"/>
        <v>0</v>
      </c>
      <c r="P2596" s="8">
        <f t="shared" si="402"/>
        <v>33</v>
      </c>
      <c r="Q2596" s="9">
        <f t="shared" si="404"/>
        <v>39.950000000000003</v>
      </c>
      <c r="R2596" s="9">
        <f t="shared" si="405"/>
        <v>28.25</v>
      </c>
      <c r="S2596" s="9">
        <f t="shared" si="406"/>
        <v>29.85</v>
      </c>
      <c r="T2596" s="9">
        <f t="shared" si="407"/>
        <v>33.25</v>
      </c>
      <c r="U2596" s="8">
        <f t="shared" si="408"/>
        <v>32.683333333333337</v>
      </c>
      <c r="V2596" s="8">
        <f t="shared" si="409"/>
        <v>32.825000000000003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3.6189591698410339</v>
      </c>
      <c r="D2597" s="2">
        <f>MACD!E2597</f>
        <v>-8.9274266594227998E-3</v>
      </c>
      <c r="E2597" s="2">
        <f>MACD!F2597</f>
        <v>-1.3095065306509801E-2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4.4352</v>
      </c>
      <c r="J2597" s="6">
        <f>OBV!F2597</f>
        <v>0</v>
      </c>
      <c r="K2597" s="6">
        <f>OBV!G2597</f>
        <v>0</v>
      </c>
      <c r="L2597" s="6">
        <f>OBV!H2597</f>
        <v>0</v>
      </c>
      <c r="M2597" s="8">
        <f t="shared" si="403"/>
        <v>100</v>
      </c>
      <c r="N2597" s="8">
        <f t="shared" si="400"/>
        <v>0</v>
      </c>
      <c r="O2597" s="8">
        <f t="shared" si="401"/>
        <v>0</v>
      </c>
      <c r="P2597" s="8">
        <f t="shared" si="402"/>
        <v>33</v>
      </c>
      <c r="Q2597" s="9">
        <f t="shared" si="404"/>
        <v>39.950000000000003</v>
      </c>
      <c r="R2597" s="9">
        <f t="shared" si="405"/>
        <v>28.25</v>
      </c>
      <c r="S2597" s="9">
        <f t="shared" si="406"/>
        <v>29.85</v>
      </c>
      <c r="T2597" s="9">
        <f t="shared" si="407"/>
        <v>33.25</v>
      </c>
      <c r="U2597" s="8">
        <f t="shared" si="408"/>
        <v>32.683333333333337</v>
      </c>
      <c r="V2597" s="8">
        <f t="shared" si="409"/>
        <v>32.825000000000003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3.6189591698410339</v>
      </c>
      <c r="D2598" s="2">
        <f>MACD!E2598</f>
        <v>-8.2673702136237277E-3</v>
      </c>
      <c r="E2598" s="2">
        <f>MACD!F2598</f>
        <v>-1.2129526287932587E-2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4.4012950000000011</v>
      </c>
      <c r="J2598" s="6">
        <f>OBV!F2598</f>
        <v>0</v>
      </c>
      <c r="K2598" s="6">
        <f>OBV!G2598</f>
        <v>0</v>
      </c>
      <c r="L2598" s="6">
        <f>OBV!H2598</f>
        <v>0</v>
      </c>
      <c r="M2598" s="8">
        <f t="shared" si="403"/>
        <v>100</v>
      </c>
      <c r="N2598" s="8">
        <f t="shared" si="400"/>
        <v>0</v>
      </c>
      <c r="O2598" s="8">
        <f t="shared" si="401"/>
        <v>0</v>
      </c>
      <c r="P2598" s="8">
        <f t="shared" si="402"/>
        <v>33</v>
      </c>
      <c r="Q2598" s="9">
        <f t="shared" si="404"/>
        <v>39.950000000000003</v>
      </c>
      <c r="R2598" s="9">
        <f t="shared" si="405"/>
        <v>28.25</v>
      </c>
      <c r="S2598" s="9">
        <f t="shared" si="406"/>
        <v>29.85</v>
      </c>
      <c r="T2598" s="9">
        <f t="shared" si="407"/>
        <v>33.25</v>
      </c>
      <c r="U2598" s="8">
        <f t="shared" si="408"/>
        <v>32.683333333333337</v>
      </c>
      <c r="V2598" s="8">
        <f t="shared" si="409"/>
        <v>32.825000000000003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3.6189591698410339</v>
      </c>
      <c r="D2599" s="2">
        <f>MACD!E2599</f>
        <v>-7.6560169274435584E-3</v>
      </c>
      <c r="E2599" s="2">
        <f>MACD!F2599</f>
        <v>-1.1234824415834782E-2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4.3671560000000014</v>
      </c>
      <c r="J2599" s="6">
        <f>OBV!F2599</f>
        <v>0</v>
      </c>
      <c r="K2599" s="6">
        <f>OBV!G2599</f>
        <v>0</v>
      </c>
      <c r="L2599" s="6">
        <f>OBV!H2599</f>
        <v>0</v>
      </c>
      <c r="M2599" s="8">
        <f t="shared" si="403"/>
        <v>100</v>
      </c>
      <c r="N2599" s="8">
        <f t="shared" si="400"/>
        <v>0</v>
      </c>
      <c r="O2599" s="8">
        <f t="shared" si="401"/>
        <v>0</v>
      </c>
      <c r="P2599" s="8">
        <f t="shared" si="402"/>
        <v>33</v>
      </c>
      <c r="Q2599" s="9">
        <f t="shared" si="404"/>
        <v>39.950000000000003</v>
      </c>
      <c r="R2599" s="9">
        <f t="shared" si="405"/>
        <v>28.25</v>
      </c>
      <c r="S2599" s="9">
        <f t="shared" si="406"/>
        <v>29.85</v>
      </c>
      <c r="T2599" s="9">
        <f t="shared" si="407"/>
        <v>33.25</v>
      </c>
      <c r="U2599" s="8">
        <f t="shared" si="408"/>
        <v>32.683333333333337</v>
      </c>
      <c r="V2599" s="8">
        <f t="shared" si="409"/>
        <v>32.825000000000003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3.6189591698410339</v>
      </c>
      <c r="D2600" s="2">
        <f>MACD!E2600</f>
        <v>-7.0897883764198524E-3</v>
      </c>
      <c r="E2600" s="2">
        <f>MACD!F2600</f>
        <v>-1.0405817207951796E-2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4.3333915000000012</v>
      </c>
      <c r="J2600" s="6">
        <f>OBV!F2600</f>
        <v>0</v>
      </c>
      <c r="K2600" s="6">
        <f>OBV!G2600</f>
        <v>0</v>
      </c>
      <c r="L2600" s="6">
        <f>OBV!H2600</f>
        <v>0</v>
      </c>
      <c r="M2600" s="8">
        <f t="shared" si="403"/>
        <v>100</v>
      </c>
      <c r="N2600" s="8">
        <f t="shared" si="400"/>
        <v>0</v>
      </c>
      <c r="O2600" s="8">
        <f t="shared" si="401"/>
        <v>0</v>
      </c>
      <c r="P2600" s="8">
        <f t="shared" si="402"/>
        <v>33</v>
      </c>
      <c r="Q2600" s="9">
        <f t="shared" si="404"/>
        <v>39.950000000000003</v>
      </c>
      <c r="R2600" s="9">
        <f t="shared" si="405"/>
        <v>28.25</v>
      </c>
      <c r="S2600" s="9">
        <f t="shared" si="406"/>
        <v>29.85</v>
      </c>
      <c r="T2600" s="9">
        <f t="shared" si="407"/>
        <v>33.25</v>
      </c>
      <c r="U2600" s="8">
        <f t="shared" si="408"/>
        <v>32.683333333333337</v>
      </c>
      <c r="V2600" s="8">
        <f t="shared" si="409"/>
        <v>32.825000000000003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3.6189591698410339</v>
      </c>
      <c r="D2601" s="2">
        <f>MACD!E2601</f>
        <v>-6.5653667096472069E-3</v>
      </c>
      <c r="E2601" s="2">
        <f>MACD!F2601</f>
        <v>-9.6377271082908784E-3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4.2980350000000014</v>
      </c>
      <c r="J2601" s="6">
        <f>OBV!F2601</f>
        <v>0</v>
      </c>
      <c r="K2601" s="6">
        <f>OBV!G2601</f>
        <v>0</v>
      </c>
      <c r="L2601" s="6">
        <f>OBV!H2601</f>
        <v>0</v>
      </c>
      <c r="M2601" s="8">
        <f t="shared" si="403"/>
        <v>100</v>
      </c>
      <c r="N2601" s="8">
        <f t="shared" si="400"/>
        <v>0</v>
      </c>
      <c r="O2601" s="8">
        <f t="shared" si="401"/>
        <v>0</v>
      </c>
      <c r="P2601" s="8">
        <f t="shared" si="402"/>
        <v>33</v>
      </c>
      <c r="Q2601" s="9">
        <f t="shared" si="404"/>
        <v>39.950000000000003</v>
      </c>
      <c r="R2601" s="9">
        <f t="shared" si="405"/>
        <v>28.25</v>
      </c>
      <c r="S2601" s="9">
        <f t="shared" si="406"/>
        <v>29.85</v>
      </c>
      <c r="T2601" s="9">
        <f t="shared" si="407"/>
        <v>33.25</v>
      </c>
      <c r="U2601" s="8">
        <f t="shared" si="408"/>
        <v>32.683333333333337</v>
      </c>
      <c r="V2601" s="8">
        <f t="shared" si="409"/>
        <v>32.825000000000003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3.6189591698410339</v>
      </c>
      <c r="D2602" s="2">
        <f>MACD!E2602</f>
        <v>-6.0796760395586983E-3</v>
      </c>
      <c r="E2602" s="2">
        <f>MACD!F2602</f>
        <v>-8.9261168945444433E-3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4.2629595000000009</v>
      </c>
      <c r="J2602" s="6">
        <f>OBV!F2602</f>
        <v>0</v>
      </c>
      <c r="K2602" s="6">
        <f>OBV!G2602</f>
        <v>0</v>
      </c>
      <c r="L2602" s="6">
        <f>OBV!H2602</f>
        <v>0</v>
      </c>
      <c r="M2602" s="8">
        <f t="shared" si="403"/>
        <v>100</v>
      </c>
      <c r="N2602" s="8">
        <f t="shared" si="400"/>
        <v>0</v>
      </c>
      <c r="O2602" s="8">
        <f t="shared" si="401"/>
        <v>0</v>
      </c>
      <c r="P2602" s="8">
        <f t="shared" si="402"/>
        <v>33</v>
      </c>
      <c r="Q2602" s="9">
        <f t="shared" si="404"/>
        <v>39.950000000000003</v>
      </c>
      <c r="R2602" s="9">
        <f t="shared" si="405"/>
        <v>28.25</v>
      </c>
      <c r="S2602" s="9">
        <f t="shared" si="406"/>
        <v>29.85</v>
      </c>
      <c r="T2602" s="9">
        <f t="shared" si="407"/>
        <v>33.25</v>
      </c>
      <c r="U2602" s="8">
        <f t="shared" si="408"/>
        <v>32.683333333333337</v>
      </c>
      <c r="V2602" s="8">
        <f t="shared" si="409"/>
        <v>32.825000000000003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3.6189591698410339</v>
      </c>
      <c r="D2603" s="2">
        <f>MACD!E2603</f>
        <v>-5.6298651038533577E-3</v>
      </c>
      <c r="E2603" s="2">
        <f>MACD!F2603</f>
        <v>-8.2668665364062262E-3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4.2276030000000011</v>
      </c>
      <c r="J2603" s="6">
        <f>OBV!F2603</f>
        <v>0</v>
      </c>
      <c r="K2603" s="6">
        <f>OBV!G2603</f>
        <v>0</v>
      </c>
      <c r="L2603" s="6">
        <f>OBV!H2603</f>
        <v>0</v>
      </c>
      <c r="M2603" s="8">
        <f t="shared" si="403"/>
        <v>100</v>
      </c>
      <c r="N2603" s="8">
        <f t="shared" si="400"/>
        <v>0</v>
      </c>
      <c r="O2603" s="8">
        <f t="shared" si="401"/>
        <v>0</v>
      </c>
      <c r="P2603" s="8">
        <f t="shared" si="402"/>
        <v>33</v>
      </c>
      <c r="Q2603" s="9">
        <f t="shared" si="404"/>
        <v>39.950000000000003</v>
      </c>
      <c r="R2603" s="9">
        <f t="shared" si="405"/>
        <v>28.25</v>
      </c>
      <c r="S2603" s="9">
        <f t="shared" si="406"/>
        <v>29.85</v>
      </c>
      <c r="T2603" s="9">
        <f t="shared" si="407"/>
        <v>33.25</v>
      </c>
      <c r="U2603" s="8">
        <f t="shared" si="408"/>
        <v>32.683333333333337</v>
      </c>
      <c r="V2603" s="8">
        <f t="shared" si="409"/>
        <v>32.825000000000003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3.6189591698410339</v>
      </c>
      <c r="D2604" s="2">
        <f>MACD!E2604</f>
        <v>-5.2132911217041208E-3</v>
      </c>
      <c r="E2604" s="2">
        <f>MACD!F2604</f>
        <v>-7.6561514534658048E-3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4.1924335000000017</v>
      </c>
      <c r="J2604" s="6">
        <f>OBV!F2604</f>
        <v>0</v>
      </c>
      <c r="K2604" s="6">
        <f>OBV!G2604</f>
        <v>0</v>
      </c>
      <c r="L2604" s="6">
        <f>OBV!H2604</f>
        <v>0</v>
      </c>
      <c r="M2604" s="8">
        <f t="shared" si="403"/>
        <v>100</v>
      </c>
      <c r="N2604" s="8">
        <f t="shared" si="400"/>
        <v>0</v>
      </c>
      <c r="O2604" s="8">
        <f t="shared" si="401"/>
        <v>0</v>
      </c>
      <c r="P2604" s="8">
        <f t="shared" si="402"/>
        <v>33</v>
      </c>
      <c r="Q2604" s="9">
        <f t="shared" si="404"/>
        <v>39.950000000000003</v>
      </c>
      <c r="R2604" s="9">
        <f t="shared" si="405"/>
        <v>28.25</v>
      </c>
      <c r="S2604" s="9">
        <f t="shared" si="406"/>
        <v>29.85</v>
      </c>
      <c r="T2604" s="9">
        <f t="shared" si="407"/>
        <v>33.25</v>
      </c>
      <c r="U2604" s="8">
        <f t="shared" si="408"/>
        <v>32.683333333333337</v>
      </c>
      <c r="V2604" s="8">
        <f t="shared" si="409"/>
        <v>32.825000000000003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3.6189591698410339</v>
      </c>
      <c r="D2605" s="2">
        <f>MACD!E2605</f>
        <v>-4.8275047696304555E-3</v>
      </c>
      <c r="E2605" s="2">
        <f>MACD!F2605</f>
        <v>-7.0904221166987356E-3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4.1568425000000016</v>
      </c>
      <c r="J2605" s="6">
        <f>OBV!F2605</f>
        <v>0</v>
      </c>
      <c r="K2605" s="6">
        <f>OBV!G2605</f>
        <v>0</v>
      </c>
      <c r="L2605" s="6">
        <f>OBV!H2605</f>
        <v>0</v>
      </c>
      <c r="M2605" s="8">
        <f t="shared" si="403"/>
        <v>100</v>
      </c>
      <c r="N2605" s="8">
        <f t="shared" si="400"/>
        <v>0</v>
      </c>
      <c r="O2605" s="8">
        <f t="shared" si="401"/>
        <v>0</v>
      </c>
      <c r="P2605" s="8">
        <f t="shared" si="402"/>
        <v>33</v>
      </c>
      <c r="Q2605" s="9">
        <f t="shared" si="404"/>
        <v>39.950000000000003</v>
      </c>
      <c r="R2605" s="9">
        <f t="shared" si="405"/>
        <v>28.25</v>
      </c>
      <c r="S2605" s="9">
        <f t="shared" si="406"/>
        <v>29.85</v>
      </c>
      <c r="T2605" s="9">
        <f t="shared" si="407"/>
        <v>33.25</v>
      </c>
      <c r="U2605" s="8">
        <f t="shared" si="408"/>
        <v>32.683333333333337</v>
      </c>
      <c r="V2605" s="8">
        <f t="shared" si="409"/>
        <v>32.825000000000003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3.6189591698410339</v>
      </c>
      <c r="D2606" s="2">
        <f>MACD!E2606</f>
        <v>-4.4702362058162675E-3</v>
      </c>
      <c r="E2606" s="2">
        <f>MACD!F2606</f>
        <v>-6.5663849345222423E-3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4.1211580000000012</v>
      </c>
      <c r="J2606" s="6">
        <f>OBV!F2606</f>
        <v>0</v>
      </c>
      <c r="K2606" s="6">
        <f>OBV!G2606</f>
        <v>0</v>
      </c>
      <c r="L2606" s="6">
        <f>OBV!H2606</f>
        <v>0</v>
      </c>
      <c r="M2606" s="8">
        <f t="shared" si="403"/>
        <v>100</v>
      </c>
      <c r="N2606" s="8">
        <f t="shared" si="400"/>
        <v>0</v>
      </c>
      <c r="O2606" s="8">
        <f t="shared" si="401"/>
        <v>0</v>
      </c>
      <c r="P2606" s="8">
        <f t="shared" si="402"/>
        <v>33</v>
      </c>
      <c r="Q2606" s="9">
        <f t="shared" si="404"/>
        <v>39.950000000000003</v>
      </c>
      <c r="R2606" s="9">
        <f t="shared" si="405"/>
        <v>28.25</v>
      </c>
      <c r="S2606" s="9">
        <f t="shared" si="406"/>
        <v>29.85</v>
      </c>
      <c r="T2606" s="9">
        <f t="shared" si="407"/>
        <v>33.25</v>
      </c>
      <c r="U2606" s="8">
        <f t="shared" si="408"/>
        <v>32.683333333333337</v>
      </c>
      <c r="V2606" s="8">
        <f t="shared" si="409"/>
        <v>32.825000000000003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3.6189591698410339</v>
      </c>
      <c r="D2607" s="2">
        <f>MACD!E2607</f>
        <v>-4.1393820751263336E-3</v>
      </c>
      <c r="E2607" s="2">
        <f>MACD!F2607</f>
        <v>-6.0809843626430608E-3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4.0855670000000011</v>
      </c>
      <c r="J2607" s="6">
        <f>OBV!F2607</f>
        <v>0</v>
      </c>
      <c r="K2607" s="6">
        <f>OBV!G2607</f>
        <v>0</v>
      </c>
      <c r="L2607" s="6">
        <f>OBV!H2607</f>
        <v>0</v>
      </c>
      <c r="M2607" s="8">
        <f t="shared" si="403"/>
        <v>100</v>
      </c>
      <c r="N2607" s="8">
        <f t="shared" si="400"/>
        <v>0</v>
      </c>
      <c r="O2607" s="8">
        <f t="shared" si="401"/>
        <v>0</v>
      </c>
      <c r="P2607" s="8">
        <f t="shared" si="402"/>
        <v>33</v>
      </c>
      <c r="Q2607" s="9">
        <f t="shared" si="404"/>
        <v>39.950000000000003</v>
      </c>
      <c r="R2607" s="9">
        <f t="shared" si="405"/>
        <v>28.25</v>
      </c>
      <c r="S2607" s="9">
        <f t="shared" si="406"/>
        <v>29.85</v>
      </c>
      <c r="T2607" s="9">
        <f t="shared" si="407"/>
        <v>33.25</v>
      </c>
      <c r="U2607" s="8">
        <f t="shared" si="408"/>
        <v>32.683333333333337</v>
      </c>
      <c r="V2607" s="8">
        <f t="shared" si="409"/>
        <v>32.825000000000003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3.6189591698410339</v>
      </c>
      <c r="D2608" s="2">
        <f>MACD!E2608</f>
        <v>-3.8329934305672535E-3</v>
      </c>
      <c r="E2608" s="2">
        <f>MACD!F2608</f>
        <v>-5.6313861762278998E-3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4.0504445000000011</v>
      </c>
      <c r="J2608" s="6">
        <f>OBV!F2608</f>
        <v>0</v>
      </c>
      <c r="K2608" s="6">
        <f>OBV!G2608</f>
        <v>0</v>
      </c>
      <c r="L2608" s="6">
        <f>OBV!H2608</f>
        <v>0</v>
      </c>
      <c r="M2608" s="8">
        <f t="shared" si="403"/>
        <v>100</v>
      </c>
      <c r="N2608" s="8">
        <f t="shared" si="400"/>
        <v>0</v>
      </c>
      <c r="O2608" s="8">
        <f t="shared" si="401"/>
        <v>0</v>
      </c>
      <c r="P2608" s="8">
        <f t="shared" si="402"/>
        <v>33</v>
      </c>
      <c r="Q2608" s="9">
        <f t="shared" si="404"/>
        <v>39.950000000000003</v>
      </c>
      <c r="R2608" s="9">
        <f t="shared" si="405"/>
        <v>28.25</v>
      </c>
      <c r="S2608" s="9">
        <f t="shared" si="406"/>
        <v>29.85</v>
      </c>
      <c r="T2608" s="9">
        <f t="shared" si="407"/>
        <v>33.25</v>
      </c>
      <c r="U2608" s="8">
        <f t="shared" si="408"/>
        <v>32.683333333333337</v>
      </c>
      <c r="V2608" s="8">
        <f t="shared" si="409"/>
        <v>32.825000000000003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3.6189591698410339</v>
      </c>
      <c r="D2609" s="2">
        <f>MACD!E2609</f>
        <v>-3.5492645104076639E-3</v>
      </c>
      <c r="E2609" s="2">
        <f>MACD!F2609</f>
        <v>-5.2149618430638528E-3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4.0149005000000004</v>
      </c>
      <c r="J2609" s="6">
        <f>OBV!F2609</f>
        <v>0</v>
      </c>
      <c r="K2609" s="6">
        <f>OBV!G2609</f>
        <v>0</v>
      </c>
      <c r="L2609" s="6">
        <f>OBV!H2609</f>
        <v>0</v>
      </c>
      <c r="M2609" s="8">
        <f t="shared" si="403"/>
        <v>100</v>
      </c>
      <c r="N2609" s="8">
        <f t="shared" si="400"/>
        <v>0</v>
      </c>
      <c r="O2609" s="8">
        <f t="shared" si="401"/>
        <v>0</v>
      </c>
      <c r="P2609" s="8">
        <f t="shared" si="402"/>
        <v>33</v>
      </c>
      <c r="Q2609" s="9">
        <f t="shared" si="404"/>
        <v>39.950000000000003</v>
      </c>
      <c r="R2609" s="9">
        <f t="shared" si="405"/>
        <v>28.25</v>
      </c>
      <c r="S2609" s="9">
        <f t="shared" si="406"/>
        <v>29.85</v>
      </c>
      <c r="T2609" s="9">
        <f t="shared" si="407"/>
        <v>33.25</v>
      </c>
      <c r="U2609" s="8">
        <f t="shared" si="408"/>
        <v>32.683333333333337</v>
      </c>
      <c r="V2609" s="8">
        <f t="shared" si="409"/>
        <v>32.825000000000003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3.6189591698410339</v>
      </c>
      <c r="D2610" s="2">
        <f>MACD!E2610</f>
        <v>-3.2865223135828273E-3</v>
      </c>
      <c r="E2610" s="2">
        <f>MACD!F2610</f>
        <v>-4.8292739371676484E-3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3.9794035000000001</v>
      </c>
      <c r="J2610" s="6">
        <f>OBV!F2610</f>
        <v>0</v>
      </c>
      <c r="K2610" s="6">
        <f>OBV!G2610</f>
        <v>0</v>
      </c>
      <c r="L2610" s="6">
        <f>OBV!H2610</f>
        <v>0</v>
      </c>
      <c r="M2610" s="8">
        <f t="shared" si="403"/>
        <v>100</v>
      </c>
      <c r="N2610" s="8">
        <f t="shared" si="400"/>
        <v>0</v>
      </c>
      <c r="O2610" s="8">
        <f t="shared" si="401"/>
        <v>0</v>
      </c>
      <c r="P2610" s="8">
        <f t="shared" si="402"/>
        <v>33</v>
      </c>
      <c r="Q2610" s="9">
        <f t="shared" si="404"/>
        <v>39.950000000000003</v>
      </c>
      <c r="R2610" s="9">
        <f t="shared" si="405"/>
        <v>28.25</v>
      </c>
      <c r="S2610" s="9">
        <f t="shared" si="406"/>
        <v>29.85</v>
      </c>
      <c r="T2610" s="9">
        <f t="shared" si="407"/>
        <v>33.25</v>
      </c>
      <c r="U2610" s="8">
        <f t="shared" si="408"/>
        <v>32.683333333333337</v>
      </c>
      <c r="V2610" s="8">
        <f t="shared" si="409"/>
        <v>32.825000000000003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3.6189591698410339</v>
      </c>
      <c r="D2611" s="2">
        <f>MACD!E2611</f>
        <v>-3.0432169193345036E-3</v>
      </c>
      <c r="E2611" s="2">
        <f>MACD!F2611</f>
        <v>-4.4720625336010199E-3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3.943953</v>
      </c>
      <c r="J2611" s="6">
        <f>OBV!F2611</f>
        <v>0</v>
      </c>
      <c r="K2611" s="6">
        <f>OBV!G2611</f>
        <v>0</v>
      </c>
      <c r="L2611" s="6">
        <f>OBV!H2611</f>
        <v>0</v>
      </c>
      <c r="M2611" s="8">
        <f t="shared" si="403"/>
        <v>100</v>
      </c>
      <c r="N2611" s="8">
        <f t="shared" si="400"/>
        <v>0</v>
      </c>
      <c r="O2611" s="8">
        <f t="shared" si="401"/>
        <v>0</v>
      </c>
      <c r="P2611" s="8">
        <f t="shared" si="402"/>
        <v>33</v>
      </c>
      <c r="Q2611" s="9">
        <f t="shared" si="404"/>
        <v>39.950000000000003</v>
      </c>
      <c r="R2611" s="9">
        <f t="shared" si="405"/>
        <v>28.25</v>
      </c>
      <c r="S2611" s="9">
        <f t="shared" si="406"/>
        <v>29.85</v>
      </c>
      <c r="T2611" s="9">
        <f t="shared" si="407"/>
        <v>33.25</v>
      </c>
      <c r="U2611" s="8">
        <f t="shared" si="408"/>
        <v>32.683333333333337</v>
      </c>
      <c r="V2611" s="8">
        <f t="shared" si="409"/>
        <v>32.825000000000003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3.6189591698410339</v>
      </c>
      <c r="D2612" s="2">
        <f>MACD!E2612</f>
        <v>-2.8179125002586432E-3</v>
      </c>
      <c r="E2612" s="2">
        <f>MACD!F2612</f>
        <v>-4.1412325269325444E-3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3.908830500000001</v>
      </c>
      <c r="J2612" s="6">
        <f>OBV!F2612</f>
        <v>0</v>
      </c>
      <c r="K2612" s="6">
        <f>OBV!G2612</f>
        <v>0</v>
      </c>
      <c r="L2612" s="6">
        <f>OBV!H2612</f>
        <v>0</v>
      </c>
      <c r="M2612" s="8">
        <f t="shared" si="403"/>
        <v>100</v>
      </c>
      <c r="N2612" s="8">
        <f t="shared" si="400"/>
        <v>0</v>
      </c>
      <c r="O2612" s="8">
        <f t="shared" si="401"/>
        <v>0</v>
      </c>
      <c r="P2612" s="8">
        <f t="shared" si="402"/>
        <v>33</v>
      </c>
      <c r="Q2612" s="9">
        <f t="shared" si="404"/>
        <v>39.950000000000003</v>
      </c>
      <c r="R2612" s="9">
        <f t="shared" si="405"/>
        <v>28.25</v>
      </c>
      <c r="S2612" s="9">
        <f t="shared" si="406"/>
        <v>29.85</v>
      </c>
      <c r="T2612" s="9">
        <f t="shared" si="407"/>
        <v>33.25</v>
      </c>
      <c r="U2612" s="8">
        <f t="shared" si="408"/>
        <v>32.683333333333337</v>
      </c>
      <c r="V2612" s="8">
        <f t="shared" si="409"/>
        <v>32.825000000000003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3.6189591698410339</v>
      </c>
      <c r="D2613" s="2">
        <f>MACD!E2613</f>
        <v>-2.6092789810367167E-3</v>
      </c>
      <c r="E2613" s="2">
        <f>MACD!F2613</f>
        <v>-3.8348418177533792E-3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3.8738485000000003</v>
      </c>
      <c r="J2613" s="6">
        <f>OBV!F2613</f>
        <v>0</v>
      </c>
      <c r="K2613" s="6">
        <f>OBV!G2613</f>
        <v>0</v>
      </c>
      <c r="L2613" s="6">
        <f>OBV!H2613</f>
        <v>0</v>
      </c>
      <c r="M2613" s="8">
        <f t="shared" si="403"/>
        <v>100</v>
      </c>
      <c r="N2613" s="8">
        <f t="shared" si="400"/>
        <v>0</v>
      </c>
      <c r="O2613" s="8">
        <f t="shared" si="401"/>
        <v>0</v>
      </c>
      <c r="P2613" s="8">
        <f t="shared" si="402"/>
        <v>33</v>
      </c>
      <c r="Q2613" s="9">
        <f t="shared" si="404"/>
        <v>39.950000000000003</v>
      </c>
      <c r="R2613" s="9">
        <f t="shared" si="405"/>
        <v>28.25</v>
      </c>
      <c r="S2613" s="9">
        <f t="shared" si="406"/>
        <v>29.85</v>
      </c>
      <c r="T2613" s="9">
        <f t="shared" si="407"/>
        <v>33.25</v>
      </c>
      <c r="U2613" s="8">
        <f t="shared" si="408"/>
        <v>32.683333333333337</v>
      </c>
      <c r="V2613" s="8">
        <f t="shared" si="409"/>
        <v>32.825000000000003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3.6189591698410339</v>
      </c>
      <c r="D2614" s="2">
        <f>MACD!E2614</f>
        <v>-2.416084298101741E-3</v>
      </c>
      <c r="E2614" s="2">
        <f>MACD!F2614</f>
        <v>-3.551090313823052E-3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3.8384920000000005</v>
      </c>
      <c r="J2614" s="6">
        <f>OBV!F2614</f>
        <v>0</v>
      </c>
      <c r="K2614" s="6">
        <f>OBV!G2614</f>
        <v>0</v>
      </c>
      <c r="L2614" s="6">
        <f>OBV!H2614</f>
        <v>0</v>
      </c>
      <c r="M2614" s="8">
        <f t="shared" si="403"/>
        <v>100</v>
      </c>
      <c r="N2614" s="8">
        <f t="shared" si="400"/>
        <v>0</v>
      </c>
      <c r="O2614" s="8">
        <f t="shared" si="401"/>
        <v>0</v>
      </c>
      <c r="P2614" s="8">
        <f t="shared" si="402"/>
        <v>33</v>
      </c>
      <c r="Q2614" s="9">
        <f t="shared" si="404"/>
        <v>39.950000000000003</v>
      </c>
      <c r="R2614" s="9">
        <f t="shared" si="405"/>
        <v>28.25</v>
      </c>
      <c r="S2614" s="9">
        <f t="shared" si="406"/>
        <v>29.85</v>
      </c>
      <c r="T2614" s="9">
        <f t="shared" si="407"/>
        <v>33.25</v>
      </c>
      <c r="U2614" s="8">
        <f t="shared" si="408"/>
        <v>32.683333333333337</v>
      </c>
      <c r="V2614" s="8">
        <f t="shared" si="409"/>
        <v>32.825000000000003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3.6189591698410339</v>
      </c>
      <c r="D2615" s="2">
        <f>MACD!E2615</f>
        <v>-2.2371872183310128E-3</v>
      </c>
      <c r="E2615" s="2">
        <f>MACD!F2615</f>
        <v>-3.2883096947246442E-3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3.8029480000000002</v>
      </c>
      <c r="J2615" s="6">
        <f>OBV!F2615</f>
        <v>0</v>
      </c>
      <c r="K2615" s="6">
        <f>OBV!G2615</f>
        <v>0</v>
      </c>
      <c r="L2615" s="6">
        <f>OBV!H2615</f>
        <v>0</v>
      </c>
      <c r="M2615" s="8">
        <f t="shared" si="403"/>
        <v>100</v>
      </c>
      <c r="N2615" s="8">
        <f t="shared" si="400"/>
        <v>0</v>
      </c>
      <c r="O2615" s="8">
        <f t="shared" si="401"/>
        <v>0</v>
      </c>
      <c r="P2615" s="8">
        <f t="shared" si="402"/>
        <v>33</v>
      </c>
      <c r="Q2615" s="9">
        <f t="shared" si="404"/>
        <v>39.950000000000003</v>
      </c>
      <c r="R2615" s="9">
        <f t="shared" si="405"/>
        <v>28.25</v>
      </c>
      <c r="S2615" s="9">
        <f t="shared" si="406"/>
        <v>29.85</v>
      </c>
      <c r="T2615" s="9">
        <f t="shared" si="407"/>
        <v>33.25</v>
      </c>
      <c r="U2615" s="8">
        <f t="shared" si="408"/>
        <v>32.683333333333337</v>
      </c>
      <c r="V2615" s="8">
        <f t="shared" si="409"/>
        <v>32.825000000000003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3.6189591698410339</v>
      </c>
      <c r="D2616" s="2">
        <f>MACD!E2616</f>
        <v>-2.071530677561001E-3</v>
      </c>
      <c r="E2616" s="2">
        <f>MACD!F2616</f>
        <v>-3.0449538912919157E-3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3.768294</v>
      </c>
      <c r="J2616" s="6">
        <f>OBV!F2616</f>
        <v>0</v>
      </c>
      <c r="K2616" s="6">
        <f>OBV!G2616</f>
        <v>0</v>
      </c>
      <c r="L2616" s="6">
        <f>OBV!H2616</f>
        <v>0</v>
      </c>
      <c r="M2616" s="8">
        <f t="shared" si="403"/>
        <v>100</v>
      </c>
      <c r="N2616" s="8">
        <f t="shared" si="400"/>
        <v>0</v>
      </c>
      <c r="O2616" s="8">
        <f t="shared" si="401"/>
        <v>0</v>
      </c>
      <c r="P2616" s="8">
        <f t="shared" si="402"/>
        <v>33</v>
      </c>
      <c r="Q2616" s="9">
        <f t="shared" si="404"/>
        <v>39.950000000000003</v>
      </c>
      <c r="R2616" s="9">
        <f t="shared" si="405"/>
        <v>28.25</v>
      </c>
      <c r="S2616" s="9">
        <f t="shared" si="406"/>
        <v>29.85</v>
      </c>
      <c r="T2616" s="9">
        <f t="shared" si="407"/>
        <v>33.25</v>
      </c>
      <c r="U2616" s="8">
        <f t="shared" si="408"/>
        <v>32.683333333333337</v>
      </c>
      <c r="V2616" s="8">
        <f t="shared" si="409"/>
        <v>32.825000000000003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3.6189591698410339</v>
      </c>
      <c r="D2617" s="2">
        <f>MACD!E2617</f>
        <v>-1.9181356022846558E-3</v>
      </c>
      <c r="E2617" s="2">
        <f>MACD!F2617</f>
        <v>-2.8195902334904642E-3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3.7334055000000008</v>
      </c>
      <c r="J2617" s="6">
        <f>OBV!F2617</f>
        <v>0</v>
      </c>
      <c r="K2617" s="6">
        <f>OBV!G2617</f>
        <v>0</v>
      </c>
      <c r="L2617" s="6">
        <f>OBV!H2617</f>
        <v>0</v>
      </c>
      <c r="M2617" s="8">
        <f t="shared" si="403"/>
        <v>100</v>
      </c>
      <c r="N2617" s="8">
        <f t="shared" si="400"/>
        <v>0</v>
      </c>
      <c r="O2617" s="8">
        <f t="shared" si="401"/>
        <v>0</v>
      </c>
      <c r="P2617" s="8">
        <f t="shared" si="402"/>
        <v>33</v>
      </c>
      <c r="Q2617" s="9">
        <f t="shared" si="404"/>
        <v>39.950000000000003</v>
      </c>
      <c r="R2617" s="9">
        <f t="shared" si="405"/>
        <v>28.25</v>
      </c>
      <c r="S2617" s="9">
        <f t="shared" si="406"/>
        <v>29.85</v>
      </c>
      <c r="T2617" s="9">
        <f t="shared" si="407"/>
        <v>33.25</v>
      </c>
      <c r="U2617" s="8">
        <f t="shared" si="408"/>
        <v>32.683333333333337</v>
      </c>
      <c r="V2617" s="8">
        <f t="shared" si="409"/>
        <v>32.825000000000003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3.6189591698410339</v>
      </c>
      <c r="D2618" s="2">
        <f>MACD!E2618</f>
        <v>-1.7760951803184632E-3</v>
      </c>
      <c r="E2618" s="2">
        <f>MACD!F2618</f>
        <v>-2.6108912228560641E-3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3.6986110000000001</v>
      </c>
      <c r="J2618" s="6">
        <f>OBV!F2618</f>
        <v>0</v>
      </c>
      <c r="K2618" s="6">
        <f>OBV!G2618</f>
        <v>0</v>
      </c>
      <c r="L2618" s="6">
        <f>OBV!H2618</f>
        <v>0</v>
      </c>
      <c r="M2618" s="8">
        <f t="shared" si="403"/>
        <v>100</v>
      </c>
      <c r="N2618" s="8">
        <f t="shared" si="400"/>
        <v>0</v>
      </c>
      <c r="O2618" s="8">
        <f t="shared" si="401"/>
        <v>0</v>
      </c>
      <c r="P2618" s="8">
        <f t="shared" si="402"/>
        <v>33</v>
      </c>
      <c r="Q2618" s="9">
        <f t="shared" si="404"/>
        <v>39.950000000000003</v>
      </c>
      <c r="R2618" s="9">
        <f t="shared" si="405"/>
        <v>28.25</v>
      </c>
      <c r="S2618" s="9">
        <f t="shared" si="406"/>
        <v>29.85</v>
      </c>
      <c r="T2618" s="9">
        <f t="shared" si="407"/>
        <v>33.25</v>
      </c>
      <c r="U2618" s="8">
        <f t="shared" si="408"/>
        <v>32.683333333333337</v>
      </c>
      <c r="V2618" s="8">
        <f t="shared" si="409"/>
        <v>32.825000000000003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3.6189591698410339</v>
      </c>
      <c r="D2619" s="2">
        <f>MACD!E2619</f>
        <v>-1.6445695485179594E-3</v>
      </c>
      <c r="E2619" s="2">
        <f>MACD!F2619</f>
        <v>-2.4176268879884432E-3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3.6639569999999999</v>
      </c>
      <c r="J2619" s="6">
        <f>OBV!F2619</f>
        <v>0</v>
      </c>
      <c r="K2619" s="6">
        <f>OBV!G2619</f>
        <v>0</v>
      </c>
      <c r="L2619" s="6">
        <f>OBV!H2619</f>
        <v>0</v>
      </c>
      <c r="M2619" s="8">
        <f t="shared" si="403"/>
        <v>100</v>
      </c>
      <c r="N2619" s="8">
        <f t="shared" si="400"/>
        <v>0</v>
      </c>
      <c r="O2619" s="8">
        <f t="shared" si="401"/>
        <v>0</v>
      </c>
      <c r="P2619" s="8">
        <f t="shared" si="402"/>
        <v>33</v>
      </c>
      <c r="Q2619" s="9">
        <f t="shared" si="404"/>
        <v>39.950000000000003</v>
      </c>
      <c r="R2619" s="9">
        <f t="shared" si="405"/>
        <v>28.25</v>
      </c>
      <c r="S2619" s="9">
        <f t="shared" si="406"/>
        <v>29.85</v>
      </c>
      <c r="T2619" s="9">
        <f t="shared" si="407"/>
        <v>33.25</v>
      </c>
      <c r="U2619" s="8">
        <f t="shared" si="408"/>
        <v>32.683333333333337</v>
      </c>
      <c r="V2619" s="8">
        <f t="shared" si="409"/>
        <v>32.825000000000003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3.6189591698410339</v>
      </c>
      <c r="D2620" s="2">
        <f>MACD!E2620</f>
        <v>-1.5227808677794683E-3</v>
      </c>
      <c r="E2620" s="2">
        <f>MACD!F2620</f>
        <v>-2.2386576839466482E-3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3.6293029999999997</v>
      </c>
      <c r="J2620" s="6">
        <f>OBV!F2620</f>
        <v>0</v>
      </c>
      <c r="K2620" s="6">
        <f>OBV!G2620</f>
        <v>0</v>
      </c>
      <c r="L2620" s="6">
        <f>OBV!H2620</f>
        <v>0</v>
      </c>
      <c r="M2620" s="8">
        <f t="shared" si="403"/>
        <v>100</v>
      </c>
      <c r="N2620" s="8">
        <f t="shared" si="400"/>
        <v>0</v>
      </c>
      <c r="O2620" s="8">
        <f t="shared" si="401"/>
        <v>0</v>
      </c>
      <c r="P2620" s="8">
        <f t="shared" si="402"/>
        <v>33</v>
      </c>
      <c r="Q2620" s="9">
        <f t="shared" si="404"/>
        <v>39.950000000000003</v>
      </c>
      <c r="R2620" s="9">
        <f t="shared" si="405"/>
        <v>28.25</v>
      </c>
      <c r="S2620" s="9">
        <f t="shared" si="406"/>
        <v>29.85</v>
      </c>
      <c r="T2620" s="9">
        <f t="shared" si="407"/>
        <v>33.25</v>
      </c>
      <c r="U2620" s="8">
        <f t="shared" si="408"/>
        <v>32.683333333333337</v>
      </c>
      <c r="V2620" s="8">
        <f t="shared" si="409"/>
        <v>32.825000000000003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3.6189591698410339</v>
      </c>
      <c r="D2621" s="2">
        <f>MACD!E2621</f>
        <v>-1.4100087575965542E-3</v>
      </c>
      <c r="E2621" s="2">
        <f>MACD!F2621</f>
        <v>-2.0729278986766297E-3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3.5946954999999998</v>
      </c>
      <c r="J2621" s="6">
        <f>OBV!F2621</f>
        <v>0</v>
      </c>
      <c r="K2621" s="6">
        <f>OBV!G2621</f>
        <v>0</v>
      </c>
      <c r="L2621" s="6">
        <f>OBV!H2621</f>
        <v>0</v>
      </c>
      <c r="M2621" s="8">
        <f t="shared" si="403"/>
        <v>100</v>
      </c>
      <c r="N2621" s="8">
        <f t="shared" si="400"/>
        <v>0</v>
      </c>
      <c r="O2621" s="8">
        <f t="shared" si="401"/>
        <v>0</v>
      </c>
      <c r="P2621" s="8">
        <f t="shared" si="402"/>
        <v>33</v>
      </c>
      <c r="Q2621" s="9">
        <f t="shared" si="404"/>
        <v>39.950000000000003</v>
      </c>
      <c r="R2621" s="9">
        <f t="shared" si="405"/>
        <v>28.25</v>
      </c>
      <c r="S2621" s="9">
        <f t="shared" si="406"/>
        <v>29.85</v>
      </c>
      <c r="T2621" s="9">
        <f t="shared" si="407"/>
        <v>33.25</v>
      </c>
      <c r="U2621" s="8">
        <f t="shared" si="408"/>
        <v>32.683333333333337</v>
      </c>
      <c r="V2621" s="8">
        <f t="shared" si="409"/>
        <v>32.825000000000003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3.6189591698410339</v>
      </c>
      <c r="D2622" s="2">
        <f>MACD!E2622</f>
        <v>-1.3055860643467316E-3</v>
      </c>
      <c r="E2622" s="2">
        <f>MACD!F2622</f>
        <v>-1.9194595318106503E-3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3.5605095000000002</v>
      </c>
      <c r="J2622" s="6">
        <f>OBV!F2622</f>
        <v>0</v>
      </c>
      <c r="K2622" s="6">
        <f>OBV!G2622</f>
        <v>0</v>
      </c>
      <c r="L2622" s="6">
        <f>OBV!H2622</f>
        <v>0</v>
      </c>
      <c r="M2622" s="8">
        <f t="shared" si="403"/>
        <v>100</v>
      </c>
      <c r="N2622" s="8">
        <f t="shared" si="400"/>
        <v>0</v>
      </c>
      <c r="O2622" s="8">
        <f t="shared" si="401"/>
        <v>0</v>
      </c>
      <c r="P2622" s="8">
        <f t="shared" si="402"/>
        <v>33</v>
      </c>
      <c r="Q2622" s="9">
        <f t="shared" si="404"/>
        <v>39.950000000000003</v>
      </c>
      <c r="R2622" s="9">
        <f t="shared" si="405"/>
        <v>28.25</v>
      </c>
      <c r="S2622" s="9">
        <f t="shared" si="406"/>
        <v>29.85</v>
      </c>
      <c r="T2622" s="9">
        <f t="shared" si="407"/>
        <v>33.25</v>
      </c>
      <c r="U2622" s="8">
        <f t="shared" si="408"/>
        <v>32.683333333333337</v>
      </c>
      <c r="V2622" s="8">
        <f t="shared" si="409"/>
        <v>32.825000000000003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3.6189591698410339</v>
      </c>
      <c r="D2623" s="2">
        <f>MACD!E2623</f>
        <v>-1.2088949392724067E-3</v>
      </c>
      <c r="E2623" s="2">
        <f>MACD!F2623</f>
        <v>-1.7773466133030017E-3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3.5264640000000003</v>
      </c>
      <c r="J2623" s="6">
        <f>OBV!F2623</f>
        <v>0</v>
      </c>
      <c r="K2623" s="6">
        <f>OBV!G2623</f>
        <v>0</v>
      </c>
      <c r="L2623" s="6">
        <f>OBV!H2623</f>
        <v>0</v>
      </c>
      <c r="M2623" s="8">
        <f t="shared" si="403"/>
        <v>100</v>
      </c>
      <c r="N2623" s="8">
        <f t="shared" si="400"/>
        <v>0</v>
      </c>
      <c r="O2623" s="8">
        <f t="shared" si="401"/>
        <v>0</v>
      </c>
      <c r="P2623" s="8">
        <f t="shared" si="402"/>
        <v>33</v>
      </c>
      <c r="Q2623" s="9">
        <f t="shared" si="404"/>
        <v>39.950000000000003</v>
      </c>
      <c r="R2623" s="9">
        <f t="shared" si="405"/>
        <v>28.25</v>
      </c>
      <c r="S2623" s="9">
        <f t="shared" si="406"/>
        <v>29.85</v>
      </c>
      <c r="T2623" s="9">
        <f t="shared" si="407"/>
        <v>33.25</v>
      </c>
      <c r="U2623" s="8">
        <f t="shared" si="408"/>
        <v>32.683333333333337</v>
      </c>
      <c r="V2623" s="8">
        <f t="shared" si="409"/>
        <v>32.825000000000003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3.6189591698410339</v>
      </c>
      <c r="D2624" s="2">
        <f>MACD!E2624</f>
        <v>-1.1193632037951159E-3</v>
      </c>
      <c r="E2624" s="2">
        <f>MACD!F2624</f>
        <v>-1.6457499314014247E-3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3.4925119999999996</v>
      </c>
      <c r="J2624" s="6">
        <f>OBV!F2624</f>
        <v>0</v>
      </c>
      <c r="K2624" s="6">
        <f>OBV!G2624</f>
        <v>0</v>
      </c>
      <c r="L2624" s="6">
        <f>OBV!H2624</f>
        <v>0</v>
      </c>
      <c r="M2624" s="8">
        <f t="shared" si="403"/>
        <v>100</v>
      </c>
      <c r="N2624" s="8">
        <f t="shared" si="400"/>
        <v>0</v>
      </c>
      <c r="O2624" s="8">
        <f t="shared" si="401"/>
        <v>0</v>
      </c>
      <c r="P2624" s="8">
        <f t="shared" si="402"/>
        <v>33</v>
      </c>
      <c r="Q2624" s="9">
        <f t="shared" si="404"/>
        <v>39.950000000000003</v>
      </c>
      <c r="R2624" s="9">
        <f t="shared" si="405"/>
        <v>28.25</v>
      </c>
      <c r="S2624" s="9">
        <f t="shared" si="406"/>
        <v>29.85</v>
      </c>
      <c r="T2624" s="9">
        <f t="shared" si="407"/>
        <v>33.25</v>
      </c>
      <c r="U2624" s="8">
        <f t="shared" si="408"/>
        <v>32.683333333333337</v>
      </c>
      <c r="V2624" s="8">
        <f t="shared" si="409"/>
        <v>32.825000000000003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3.6189591698410339</v>
      </c>
      <c r="D2625" s="2">
        <f>MACD!E2625</f>
        <v>-1.0364609813693739E-3</v>
      </c>
      <c r="E2625" s="2">
        <f>MACD!F2625</f>
        <v>-1.5238921413950146E-3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3.4574830000000003</v>
      </c>
      <c r="J2625" s="6">
        <f>OBV!F2625</f>
        <v>0</v>
      </c>
      <c r="K2625" s="6">
        <f>OBV!G2625</f>
        <v>0</v>
      </c>
      <c r="L2625" s="6">
        <f>OBV!H2625</f>
        <v>0</v>
      </c>
      <c r="M2625" s="8">
        <f t="shared" si="403"/>
        <v>100</v>
      </c>
      <c r="N2625" s="8">
        <f t="shared" si="400"/>
        <v>0</v>
      </c>
      <c r="O2625" s="8">
        <f t="shared" si="401"/>
        <v>0</v>
      </c>
      <c r="P2625" s="8">
        <f t="shared" si="402"/>
        <v>33</v>
      </c>
      <c r="Q2625" s="9">
        <f t="shared" si="404"/>
        <v>39.950000000000003</v>
      </c>
      <c r="R2625" s="9">
        <f t="shared" si="405"/>
        <v>28.25</v>
      </c>
      <c r="S2625" s="9">
        <f t="shared" si="406"/>
        <v>29.85</v>
      </c>
      <c r="T2625" s="9">
        <f t="shared" si="407"/>
        <v>33.25</v>
      </c>
      <c r="U2625" s="8">
        <f t="shared" si="408"/>
        <v>32.683333333333337</v>
      </c>
      <c r="V2625" s="8">
        <f t="shared" si="409"/>
        <v>32.825000000000003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3.6189591698410339</v>
      </c>
      <c r="D2626" s="2">
        <f>MACD!E2626</f>
        <v>-9.5969757654727566E-4</v>
      </c>
      <c r="E2626" s="2">
        <f>MACD!F2626</f>
        <v>-1.4110532284254669E-3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3.4218920000000002</v>
      </c>
      <c r="J2626" s="6">
        <f>OBV!F2626</f>
        <v>0</v>
      </c>
      <c r="K2626" s="6">
        <f>OBV!G2626</f>
        <v>0</v>
      </c>
      <c r="L2626" s="6">
        <f>OBV!H2626</f>
        <v>0</v>
      </c>
      <c r="M2626" s="8">
        <f t="shared" si="403"/>
        <v>100</v>
      </c>
      <c r="N2626" s="8">
        <f t="shared" ref="N2626:N2693" si="410">IF(E2626-D2626&gt;0.02, 100, IF(E2626-D2626&lt;0,0,45))</f>
        <v>0</v>
      </c>
      <c r="O2626" s="8">
        <f t="shared" ref="O2626:O2693" si="411">IF(F2626-I2626&gt;10,100,IF(F2626-I2626&gt;5,75, IF(F2626-I2626&gt;0,50,0)))</f>
        <v>0</v>
      </c>
      <c r="P2626" s="8">
        <f t="shared" ref="P2626:P2693" si="412">IF(L2626="confirmed bullish", 34, IF(L2626="bullish divergence",17, 0))+IF(J2626="bullish",33,IF(J2626="bearish",0,16.5))+IF(K2626="strong",33,IF(K2626="weak",0,16.5))</f>
        <v>33</v>
      </c>
      <c r="Q2626" s="9">
        <f t="shared" si="404"/>
        <v>39.950000000000003</v>
      </c>
      <c r="R2626" s="9">
        <f t="shared" si="405"/>
        <v>28.25</v>
      </c>
      <c r="S2626" s="9">
        <f t="shared" si="406"/>
        <v>29.85</v>
      </c>
      <c r="T2626" s="9">
        <f t="shared" si="407"/>
        <v>33.25</v>
      </c>
      <c r="U2626" s="8">
        <f t="shared" si="408"/>
        <v>32.683333333333337</v>
      </c>
      <c r="V2626" s="8">
        <f t="shared" si="409"/>
        <v>32.825000000000003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3.6189591698410339</v>
      </c>
      <c r="D2627" s="2">
        <f>MACD!E2627</f>
        <v>-8.8861858329295623E-4</v>
      </c>
      <c r="E2627" s="2">
        <f>MACD!F2627</f>
        <v>-1.3065662993989649E-3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3.3863010000000009</v>
      </c>
      <c r="J2627" s="6">
        <f>OBV!F2627</f>
        <v>0</v>
      </c>
      <c r="K2627" s="6">
        <f>OBV!G2627</f>
        <v>0</v>
      </c>
      <c r="L2627" s="6">
        <f>OBV!H2627</f>
        <v>0</v>
      </c>
      <c r="M2627" s="8">
        <f t="shared" ref="M2627:M2690" si="413">IF(C2627&lt;30,100, IF(C2627&gt;70, 0, 50))</f>
        <v>100</v>
      </c>
      <c r="N2627" s="8">
        <f t="shared" si="410"/>
        <v>0</v>
      </c>
      <c r="O2627" s="8">
        <f t="shared" si="411"/>
        <v>0</v>
      </c>
      <c r="P2627" s="8">
        <f t="shared" si="412"/>
        <v>33</v>
      </c>
      <c r="Q2627" s="9">
        <f t="shared" ref="Q2627:Q2690" si="414">0.35*M2627+N2627*0.35+O2627*0.15+P2627*0.15</f>
        <v>39.950000000000003</v>
      </c>
      <c r="R2627" s="9">
        <f t="shared" ref="R2627:R2690" si="415">M2627*0.2+N2627*0.2+O2627*0.35+P2627*0.25</f>
        <v>28.25</v>
      </c>
      <c r="S2627" s="9">
        <f t="shared" ref="S2627:S2690" si="416">M2627*0.15+N2627*0.15+O2627*0.25+P2627*0.45</f>
        <v>29.85</v>
      </c>
      <c r="T2627" s="9">
        <f t="shared" ref="T2627:T2690" si="417">0.25*SUM(M2627:P2627)</f>
        <v>33.25</v>
      </c>
      <c r="U2627" s="8">
        <f t="shared" ref="U2627:U2690" si="418">SUM(Q2627:S2627)/3</f>
        <v>32.683333333333337</v>
      </c>
      <c r="V2627" s="8">
        <f t="shared" ref="V2627:V2690" si="419">SUM(Q2627:T2627)/4</f>
        <v>32.825000000000003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3.6189591698410339</v>
      </c>
      <c r="D2628" s="2">
        <f>MACD!E2628</f>
        <v>-8.2280320586244438E-4</v>
      </c>
      <c r="E2628" s="2">
        <f>MACD!F2628</f>
        <v>-1.2098136806916607E-3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3.3488370000000005</v>
      </c>
      <c r="J2628" s="6">
        <f>OBV!F2628</f>
        <v>0</v>
      </c>
      <c r="K2628" s="6">
        <f>OBV!G2628</f>
        <v>0</v>
      </c>
      <c r="L2628" s="6">
        <f>OBV!H2628</f>
        <v>0</v>
      </c>
      <c r="M2628" s="8">
        <f t="shared" si="413"/>
        <v>100</v>
      </c>
      <c r="N2628" s="8">
        <f t="shared" si="410"/>
        <v>0</v>
      </c>
      <c r="O2628" s="8">
        <f t="shared" si="411"/>
        <v>0</v>
      </c>
      <c r="P2628" s="8">
        <f t="shared" si="412"/>
        <v>33</v>
      </c>
      <c r="Q2628" s="9">
        <f t="shared" si="414"/>
        <v>39.950000000000003</v>
      </c>
      <c r="R2628" s="9">
        <f t="shared" si="415"/>
        <v>28.25</v>
      </c>
      <c r="S2628" s="9">
        <f t="shared" si="416"/>
        <v>29.85</v>
      </c>
      <c r="T2628" s="9">
        <f t="shared" si="417"/>
        <v>33.25</v>
      </c>
      <c r="U2628" s="8">
        <f t="shared" si="418"/>
        <v>32.683333333333337</v>
      </c>
      <c r="V2628" s="8">
        <f t="shared" si="419"/>
        <v>32.825000000000003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3.6189591698410339</v>
      </c>
      <c r="D2629" s="2">
        <f>MACD!E2629</f>
        <v>-7.6186177675463648E-4</v>
      </c>
      <c r="E2629" s="2">
        <f>MACD!F2629</f>
        <v>-1.120223299904256E-3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3.3109985000000002</v>
      </c>
      <c r="J2629" s="6">
        <f>OBV!F2629</f>
        <v>0</v>
      </c>
      <c r="K2629" s="6">
        <f>OBV!G2629</f>
        <v>0</v>
      </c>
      <c r="L2629" s="6">
        <f>OBV!H2629</f>
        <v>0</v>
      </c>
      <c r="M2629" s="8">
        <f t="shared" si="413"/>
        <v>100</v>
      </c>
      <c r="N2629" s="8">
        <f t="shared" si="410"/>
        <v>0</v>
      </c>
      <c r="O2629" s="8">
        <f t="shared" si="411"/>
        <v>0</v>
      </c>
      <c r="P2629" s="8">
        <f t="shared" si="412"/>
        <v>33</v>
      </c>
      <c r="Q2629" s="9">
        <f t="shared" si="414"/>
        <v>39.950000000000003</v>
      </c>
      <c r="R2629" s="9">
        <f t="shared" si="415"/>
        <v>28.25</v>
      </c>
      <c r="S2629" s="9">
        <f t="shared" si="416"/>
        <v>29.85</v>
      </c>
      <c r="T2629" s="9">
        <f t="shared" si="417"/>
        <v>33.25</v>
      </c>
      <c r="U2629" s="8">
        <f t="shared" si="418"/>
        <v>32.683333333333337</v>
      </c>
      <c r="V2629" s="8">
        <f t="shared" si="419"/>
        <v>32.825000000000003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3.6189591698410339</v>
      </c>
      <c r="D2630" s="2">
        <f>MACD!E2630</f>
        <v>-7.0543345734818156E-4</v>
      </c>
      <c r="E2630" s="2">
        <f>MACD!F2630</f>
        <v>-1.0372653313930412E-3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3.2731130000000004</v>
      </c>
      <c r="J2630" s="6">
        <f>OBV!F2630</f>
        <v>0</v>
      </c>
      <c r="K2630" s="6">
        <f>OBV!G2630</f>
        <v>0</v>
      </c>
      <c r="L2630" s="6">
        <f>OBV!H2630</f>
        <v>0</v>
      </c>
      <c r="M2630" s="8">
        <f t="shared" si="413"/>
        <v>100</v>
      </c>
      <c r="N2630" s="8">
        <f t="shared" si="410"/>
        <v>0</v>
      </c>
      <c r="O2630" s="8">
        <f t="shared" si="411"/>
        <v>0</v>
      </c>
      <c r="P2630" s="8">
        <f t="shared" si="412"/>
        <v>33</v>
      </c>
      <c r="Q2630" s="9">
        <f t="shared" si="414"/>
        <v>39.950000000000003</v>
      </c>
      <c r="R2630" s="9">
        <f t="shared" si="415"/>
        <v>28.25</v>
      </c>
      <c r="S2630" s="9">
        <f t="shared" si="416"/>
        <v>29.85</v>
      </c>
      <c r="T2630" s="9">
        <f t="shared" si="417"/>
        <v>33.25</v>
      </c>
      <c r="U2630" s="8">
        <f t="shared" si="418"/>
        <v>32.683333333333337</v>
      </c>
      <c r="V2630" s="8">
        <f t="shared" si="419"/>
        <v>32.825000000000003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3.6189591698410339</v>
      </c>
      <c r="D2631" s="2">
        <f>MACD!E2631</f>
        <v>-6.5318410787191985E-4</v>
      </c>
      <c r="E2631" s="2">
        <f>MACD!F2631</f>
        <v>-9.6044908668881698E-4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3.2351805000000002</v>
      </c>
      <c r="J2631" s="6">
        <f>OBV!F2631</f>
        <v>0</v>
      </c>
      <c r="K2631" s="6">
        <f>OBV!G2631</f>
        <v>0</v>
      </c>
      <c r="L2631" s="6">
        <f>OBV!H2631</f>
        <v>0</v>
      </c>
      <c r="M2631" s="8">
        <f t="shared" si="413"/>
        <v>100</v>
      </c>
      <c r="N2631" s="8">
        <f t="shared" si="410"/>
        <v>0</v>
      </c>
      <c r="O2631" s="8">
        <f t="shared" si="411"/>
        <v>0</v>
      </c>
      <c r="P2631" s="8">
        <f t="shared" si="412"/>
        <v>33</v>
      </c>
      <c r="Q2631" s="9">
        <f t="shared" si="414"/>
        <v>39.950000000000003</v>
      </c>
      <c r="R2631" s="9">
        <f t="shared" si="415"/>
        <v>28.25</v>
      </c>
      <c r="S2631" s="9">
        <f t="shared" si="416"/>
        <v>29.85</v>
      </c>
      <c r="T2631" s="9">
        <f t="shared" si="417"/>
        <v>33.25</v>
      </c>
      <c r="U2631" s="8">
        <f t="shared" si="418"/>
        <v>32.683333333333337</v>
      </c>
      <c r="V2631" s="8">
        <f t="shared" si="419"/>
        <v>32.825000000000003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3.6189591698410339</v>
      </c>
      <c r="D2632" s="2">
        <f>MACD!E2632</f>
        <v>-6.0480431431790386E-4</v>
      </c>
      <c r="E2632" s="2">
        <f>MACD!F2632</f>
        <v>-8.893201322146344E-4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3.1972480000000001</v>
      </c>
      <c r="J2632" s="6">
        <f>OBV!F2632</f>
        <v>0</v>
      </c>
      <c r="K2632" s="6">
        <f>OBV!G2632</f>
        <v>0</v>
      </c>
      <c r="L2632" s="6">
        <f>OBV!H2632</f>
        <v>0</v>
      </c>
      <c r="M2632" s="8">
        <f t="shared" si="413"/>
        <v>100</v>
      </c>
      <c r="N2632" s="8">
        <f t="shared" si="410"/>
        <v>0</v>
      </c>
      <c r="O2632" s="8">
        <f t="shared" si="411"/>
        <v>0</v>
      </c>
      <c r="P2632" s="8">
        <f t="shared" si="412"/>
        <v>33</v>
      </c>
      <c r="Q2632" s="9">
        <f t="shared" si="414"/>
        <v>39.950000000000003</v>
      </c>
      <c r="R2632" s="9">
        <f t="shared" si="415"/>
        <v>28.25</v>
      </c>
      <c r="S2632" s="9">
        <f t="shared" si="416"/>
        <v>29.85</v>
      </c>
      <c r="T2632" s="9">
        <f t="shared" si="417"/>
        <v>33.25</v>
      </c>
      <c r="U2632" s="8">
        <f t="shared" si="418"/>
        <v>32.683333333333337</v>
      </c>
      <c r="V2632" s="8">
        <f t="shared" si="419"/>
        <v>32.825000000000003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3.6189591698410339</v>
      </c>
      <c r="D2633" s="2">
        <f>MACD!E2633</f>
        <v>-5.6000756080045084E-4</v>
      </c>
      <c r="E2633" s="2">
        <f>MACD!F2633</f>
        <v>-8.2345761793179773E-4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3.1597840000000001</v>
      </c>
      <c r="J2633" s="6">
        <f>OBV!F2633</f>
        <v>0</v>
      </c>
      <c r="K2633" s="6">
        <f>OBV!G2633</f>
        <v>0</v>
      </c>
      <c r="L2633" s="6">
        <f>OBV!H2633</f>
        <v>0</v>
      </c>
      <c r="M2633" s="8">
        <f t="shared" si="413"/>
        <v>100</v>
      </c>
      <c r="N2633" s="8">
        <f t="shared" si="410"/>
        <v>0</v>
      </c>
      <c r="O2633" s="8">
        <f t="shared" si="411"/>
        <v>0</v>
      </c>
      <c r="P2633" s="8">
        <f t="shared" si="412"/>
        <v>33</v>
      </c>
      <c r="Q2633" s="9">
        <f t="shared" si="414"/>
        <v>39.950000000000003</v>
      </c>
      <c r="R2633" s="9">
        <f t="shared" si="415"/>
        <v>28.25</v>
      </c>
      <c r="S2633" s="9">
        <f t="shared" si="416"/>
        <v>29.85</v>
      </c>
      <c r="T2633" s="9">
        <f t="shared" si="417"/>
        <v>33.25</v>
      </c>
      <c r="U2633" s="8">
        <f t="shared" si="418"/>
        <v>32.683333333333337</v>
      </c>
      <c r="V2633" s="8">
        <f t="shared" si="419"/>
        <v>32.825000000000003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3.6189591698410339</v>
      </c>
      <c r="D2634" s="2">
        <f>MACD!E2634</f>
        <v>-5.185285366964582E-4</v>
      </c>
      <c r="E2634" s="2">
        <f>MACD!F2634</f>
        <v>-7.6247180168472991E-4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3.120447</v>
      </c>
      <c r="J2634" s="6">
        <f>OBV!F2634</f>
        <v>0</v>
      </c>
      <c r="K2634" s="6">
        <f>OBV!G2634</f>
        <v>0</v>
      </c>
      <c r="L2634" s="6">
        <f>OBV!H2634</f>
        <v>0</v>
      </c>
      <c r="M2634" s="8">
        <f t="shared" si="413"/>
        <v>100</v>
      </c>
      <c r="N2634" s="8">
        <f t="shared" si="410"/>
        <v>0</v>
      </c>
      <c r="O2634" s="8">
        <f t="shared" si="411"/>
        <v>0</v>
      </c>
      <c r="P2634" s="8">
        <f t="shared" si="412"/>
        <v>33</v>
      </c>
      <c r="Q2634" s="9">
        <f t="shared" si="414"/>
        <v>39.950000000000003</v>
      </c>
      <c r="R2634" s="9">
        <f t="shared" si="415"/>
        <v>28.25</v>
      </c>
      <c r="S2634" s="9">
        <f t="shared" si="416"/>
        <v>29.85</v>
      </c>
      <c r="T2634" s="9">
        <f t="shared" si="417"/>
        <v>33.25</v>
      </c>
      <c r="U2634" s="8">
        <f t="shared" si="418"/>
        <v>32.683333333333337</v>
      </c>
      <c r="V2634" s="8">
        <f t="shared" si="419"/>
        <v>32.825000000000003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3.6189591698410339</v>
      </c>
      <c r="D2635" s="2">
        <f>MACD!E2635</f>
        <v>-4.8012156867542177E-4</v>
      </c>
      <c r="E2635" s="2">
        <f>MACD!F2635</f>
        <v>-7.0600175508286835E-4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3.0815779999999999</v>
      </c>
      <c r="J2635" s="6">
        <f>OBV!F2635</f>
        <v>0</v>
      </c>
      <c r="K2635" s="6">
        <f>OBV!G2635</f>
        <v>0</v>
      </c>
      <c r="L2635" s="6">
        <f>OBV!H2635</f>
        <v>0</v>
      </c>
      <c r="M2635" s="8">
        <f t="shared" si="413"/>
        <v>100</v>
      </c>
      <c r="N2635" s="8">
        <f t="shared" si="410"/>
        <v>0</v>
      </c>
      <c r="O2635" s="8">
        <f t="shared" si="411"/>
        <v>0</v>
      </c>
      <c r="P2635" s="8">
        <f t="shared" si="412"/>
        <v>33</v>
      </c>
      <c r="Q2635" s="9">
        <f t="shared" si="414"/>
        <v>39.950000000000003</v>
      </c>
      <c r="R2635" s="9">
        <f t="shared" si="415"/>
        <v>28.25</v>
      </c>
      <c r="S2635" s="9">
        <f t="shared" si="416"/>
        <v>29.85</v>
      </c>
      <c r="T2635" s="9">
        <f t="shared" si="417"/>
        <v>33.25</v>
      </c>
      <c r="U2635" s="8">
        <f t="shared" si="418"/>
        <v>32.683333333333337</v>
      </c>
      <c r="V2635" s="8">
        <f t="shared" si="419"/>
        <v>32.825000000000003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3.6189591698410339</v>
      </c>
      <c r="D2636" s="2">
        <f>MACD!E2636</f>
        <v>-4.4455916844611488E-4</v>
      </c>
      <c r="E2636" s="2">
        <f>MACD!F2636</f>
        <v>-6.5371323775551774E-4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3.0429429999999997</v>
      </c>
      <c r="J2636" s="6">
        <f>OBV!F2636</f>
        <v>0</v>
      </c>
      <c r="K2636" s="6">
        <f>OBV!G2636</f>
        <v>0</v>
      </c>
      <c r="L2636" s="6">
        <f>OBV!H2636</f>
        <v>0</v>
      </c>
      <c r="M2636" s="8">
        <f t="shared" si="413"/>
        <v>100</v>
      </c>
      <c r="N2636" s="8">
        <f t="shared" si="410"/>
        <v>0</v>
      </c>
      <c r="O2636" s="8">
        <f t="shared" si="411"/>
        <v>0</v>
      </c>
      <c r="P2636" s="8">
        <f t="shared" si="412"/>
        <v>33</v>
      </c>
      <c r="Q2636" s="9">
        <f t="shared" si="414"/>
        <v>39.950000000000003</v>
      </c>
      <c r="R2636" s="9">
        <f t="shared" si="415"/>
        <v>28.25</v>
      </c>
      <c r="S2636" s="9">
        <f t="shared" si="416"/>
        <v>29.85</v>
      </c>
      <c r="T2636" s="9">
        <f t="shared" si="417"/>
        <v>33.25</v>
      </c>
      <c r="U2636" s="8">
        <f t="shared" si="418"/>
        <v>32.683333333333337</v>
      </c>
      <c r="V2636" s="8">
        <f t="shared" si="419"/>
        <v>32.825000000000003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3.6189591698410339</v>
      </c>
      <c r="D2637" s="2">
        <f>MACD!E2637</f>
        <v>-4.1163068771436605E-4</v>
      </c>
      <c r="E2637" s="2">
        <f>MACD!F2637</f>
        <v>-6.0529672774728741E-4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3.0043549999999999</v>
      </c>
      <c r="J2637" s="6">
        <f>OBV!F2637</f>
        <v>0</v>
      </c>
      <c r="K2637" s="6">
        <f>OBV!G2637</f>
        <v>0</v>
      </c>
      <c r="L2637" s="6">
        <f>OBV!H2637</f>
        <v>0</v>
      </c>
      <c r="M2637" s="8">
        <f t="shared" si="413"/>
        <v>100</v>
      </c>
      <c r="N2637" s="8">
        <f t="shared" si="410"/>
        <v>0</v>
      </c>
      <c r="O2637" s="8">
        <f t="shared" si="411"/>
        <v>0</v>
      </c>
      <c r="P2637" s="8">
        <f t="shared" si="412"/>
        <v>33</v>
      </c>
      <c r="Q2637" s="9">
        <f t="shared" si="414"/>
        <v>39.950000000000003</v>
      </c>
      <c r="R2637" s="9">
        <f t="shared" si="415"/>
        <v>28.25</v>
      </c>
      <c r="S2637" s="9">
        <f t="shared" si="416"/>
        <v>29.85</v>
      </c>
      <c r="T2637" s="9">
        <f t="shared" si="417"/>
        <v>33.25</v>
      </c>
      <c r="U2637" s="8">
        <f t="shared" si="418"/>
        <v>32.683333333333337</v>
      </c>
      <c r="V2637" s="8">
        <f t="shared" si="419"/>
        <v>32.825000000000003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3.6189591698410339</v>
      </c>
      <c r="D2638" s="2">
        <f>MACD!E2638</f>
        <v>-3.8114107246625092E-4</v>
      </c>
      <c r="E2638" s="2">
        <f>MACD!F2638</f>
        <v>-5.6046559669108013E-4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2.9661884999999999</v>
      </c>
      <c r="J2638" s="6">
        <f>OBV!F2638</f>
        <v>0</v>
      </c>
      <c r="K2638" s="6">
        <f>OBV!G2638</f>
        <v>0</v>
      </c>
      <c r="L2638" s="6">
        <f>OBV!H2638</f>
        <v>0</v>
      </c>
      <c r="M2638" s="8">
        <f t="shared" si="413"/>
        <v>100</v>
      </c>
      <c r="N2638" s="8">
        <f t="shared" si="410"/>
        <v>0</v>
      </c>
      <c r="O2638" s="8">
        <f t="shared" si="411"/>
        <v>0</v>
      </c>
      <c r="P2638" s="8">
        <f t="shared" si="412"/>
        <v>33</v>
      </c>
      <c r="Q2638" s="9">
        <f t="shared" si="414"/>
        <v>39.950000000000003</v>
      </c>
      <c r="R2638" s="9">
        <f t="shared" si="415"/>
        <v>28.25</v>
      </c>
      <c r="S2638" s="9">
        <f t="shared" si="416"/>
        <v>29.85</v>
      </c>
      <c r="T2638" s="9">
        <f t="shared" si="417"/>
        <v>33.25</v>
      </c>
      <c r="U2638" s="8">
        <f t="shared" si="418"/>
        <v>32.683333333333337</v>
      </c>
      <c r="V2638" s="8">
        <f t="shared" si="419"/>
        <v>32.825000000000003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3.6189591698410339</v>
      </c>
      <c r="D2639" s="2">
        <f>MACD!E2639</f>
        <v>-3.5290970926654534E-4</v>
      </c>
      <c r="E2639" s="2">
        <f>MACD!F2639</f>
        <v>-5.1895441920617321E-4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2.9277880000000001</v>
      </c>
      <c r="J2639" s="6">
        <f>OBV!F2639</f>
        <v>0</v>
      </c>
      <c r="K2639" s="6">
        <f>OBV!G2639</f>
        <v>0</v>
      </c>
      <c r="L2639" s="6">
        <f>OBV!H2639</f>
        <v>0</v>
      </c>
      <c r="M2639" s="8">
        <f t="shared" si="413"/>
        <v>100</v>
      </c>
      <c r="N2639" s="8">
        <f t="shared" si="410"/>
        <v>0</v>
      </c>
      <c r="O2639" s="8">
        <f t="shared" si="411"/>
        <v>0</v>
      </c>
      <c r="P2639" s="8">
        <f t="shared" si="412"/>
        <v>33</v>
      </c>
      <c r="Q2639" s="9">
        <f t="shared" si="414"/>
        <v>39.950000000000003</v>
      </c>
      <c r="R2639" s="9">
        <f t="shared" si="415"/>
        <v>28.25</v>
      </c>
      <c r="S2639" s="9">
        <f t="shared" si="416"/>
        <v>29.85</v>
      </c>
      <c r="T2639" s="9">
        <f t="shared" si="417"/>
        <v>33.25</v>
      </c>
      <c r="U2639" s="8">
        <f t="shared" si="418"/>
        <v>32.683333333333337</v>
      </c>
      <c r="V2639" s="8">
        <f t="shared" si="419"/>
        <v>32.825000000000003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3.6189591698410339</v>
      </c>
      <c r="D2640" s="2">
        <f>MACD!E2640</f>
        <v>-3.2676935679650199E-4</v>
      </c>
      <c r="E2640" s="2">
        <f>MACD!F2640</f>
        <v>-4.80517406724239E-4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2.8887784999999995</v>
      </c>
      <c r="J2640" s="6">
        <f>OBV!F2640</f>
        <v>0</v>
      </c>
      <c r="K2640" s="6">
        <f>OBV!G2640</f>
        <v>0</v>
      </c>
      <c r="L2640" s="6">
        <f>OBV!H2640</f>
        <v>0</v>
      </c>
      <c r="M2640" s="8">
        <f t="shared" si="413"/>
        <v>100</v>
      </c>
      <c r="N2640" s="8">
        <f t="shared" si="410"/>
        <v>0</v>
      </c>
      <c r="O2640" s="8">
        <f t="shared" si="411"/>
        <v>0</v>
      </c>
      <c r="P2640" s="8">
        <f t="shared" si="412"/>
        <v>33</v>
      </c>
      <c r="Q2640" s="9">
        <f t="shared" si="414"/>
        <v>39.950000000000003</v>
      </c>
      <c r="R2640" s="9">
        <f t="shared" si="415"/>
        <v>28.25</v>
      </c>
      <c r="S2640" s="9">
        <f t="shared" si="416"/>
        <v>29.85</v>
      </c>
      <c r="T2640" s="9">
        <f t="shared" si="417"/>
        <v>33.25</v>
      </c>
      <c r="U2640" s="8">
        <f t="shared" si="418"/>
        <v>32.683333333333337</v>
      </c>
      <c r="V2640" s="8">
        <f t="shared" si="419"/>
        <v>32.825000000000003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3.6189591698410339</v>
      </c>
      <c r="D2641" s="2">
        <f>MACD!E2641</f>
        <v>-3.0256515635078136E-4</v>
      </c>
      <c r="E2641" s="2">
        <f>MACD!F2641</f>
        <v>-4.449269566495475E-4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2.8487389999999992</v>
      </c>
      <c r="J2641" s="6">
        <f>OBV!F2641</f>
        <v>0</v>
      </c>
      <c r="K2641" s="6">
        <f>OBV!G2641</f>
        <v>0</v>
      </c>
      <c r="L2641" s="6">
        <f>OBV!H2641</f>
        <v>0</v>
      </c>
      <c r="M2641" s="8">
        <f t="shared" si="413"/>
        <v>100</v>
      </c>
      <c r="N2641" s="8">
        <f t="shared" si="410"/>
        <v>0</v>
      </c>
      <c r="O2641" s="8">
        <f t="shared" si="411"/>
        <v>0</v>
      </c>
      <c r="P2641" s="8">
        <f t="shared" si="412"/>
        <v>33</v>
      </c>
      <c r="Q2641" s="9">
        <f t="shared" si="414"/>
        <v>39.950000000000003</v>
      </c>
      <c r="R2641" s="9">
        <f t="shared" si="415"/>
        <v>28.25</v>
      </c>
      <c r="S2641" s="9">
        <f t="shared" si="416"/>
        <v>29.85</v>
      </c>
      <c r="T2641" s="9">
        <f t="shared" si="417"/>
        <v>33.25</v>
      </c>
      <c r="U2641" s="8">
        <f t="shared" si="418"/>
        <v>32.683333333333337</v>
      </c>
      <c r="V2641" s="8">
        <f t="shared" si="419"/>
        <v>32.825000000000003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3.6189591698410339</v>
      </c>
      <c r="D2642" s="2">
        <f>MACD!E2642</f>
        <v>-2.8015371547335607E-4</v>
      </c>
      <c r="E2642" s="2">
        <f>MACD!F2642</f>
        <v>-4.1197230841430926E-4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2.8089334999999993</v>
      </c>
      <c r="J2642" s="6">
        <f>OBV!F2642</f>
        <v>0</v>
      </c>
      <c r="K2642" s="6">
        <f>OBV!G2642</f>
        <v>0</v>
      </c>
      <c r="L2642" s="6">
        <f>OBV!H2642</f>
        <v>0</v>
      </c>
      <c r="M2642" s="8">
        <f t="shared" si="413"/>
        <v>100</v>
      </c>
      <c r="N2642" s="8">
        <f t="shared" si="410"/>
        <v>0</v>
      </c>
      <c r="O2642" s="8">
        <f t="shared" si="411"/>
        <v>0</v>
      </c>
      <c r="P2642" s="8">
        <f t="shared" si="412"/>
        <v>33</v>
      </c>
      <c r="Q2642" s="9">
        <f t="shared" si="414"/>
        <v>39.950000000000003</v>
      </c>
      <c r="R2642" s="9">
        <f t="shared" si="415"/>
        <v>28.25</v>
      </c>
      <c r="S2642" s="9">
        <f t="shared" si="416"/>
        <v>29.85</v>
      </c>
      <c r="T2642" s="9">
        <f t="shared" si="417"/>
        <v>33.25</v>
      </c>
      <c r="U2642" s="8">
        <f t="shared" si="418"/>
        <v>32.683333333333337</v>
      </c>
      <c r="V2642" s="8">
        <f t="shared" si="419"/>
        <v>32.825000000000003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3.6189591698410339</v>
      </c>
      <c r="D2643" s="2">
        <f>MACD!E2643</f>
        <v>-2.5940225933892479E-4</v>
      </c>
      <c r="E2643" s="2">
        <f>MACD!F2643</f>
        <v>-3.8145829859923241E-4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2.7691279999999994</v>
      </c>
      <c r="J2643" s="6">
        <f>OBV!F2643</f>
        <v>0</v>
      </c>
      <c r="K2643" s="6">
        <f>OBV!G2643</f>
        <v>0</v>
      </c>
      <c r="L2643" s="6">
        <f>OBV!H2643</f>
        <v>0</v>
      </c>
      <c r="M2643" s="8">
        <f t="shared" si="413"/>
        <v>100</v>
      </c>
      <c r="N2643" s="8">
        <f t="shared" si="410"/>
        <v>0</v>
      </c>
      <c r="O2643" s="8">
        <f t="shared" si="411"/>
        <v>0</v>
      </c>
      <c r="P2643" s="8">
        <f t="shared" si="412"/>
        <v>33</v>
      </c>
      <c r="Q2643" s="9">
        <f t="shared" si="414"/>
        <v>39.950000000000003</v>
      </c>
      <c r="R2643" s="9">
        <f t="shared" si="415"/>
        <v>28.25</v>
      </c>
      <c r="S2643" s="9">
        <f t="shared" si="416"/>
        <v>29.85</v>
      </c>
      <c r="T2643" s="9">
        <f t="shared" si="417"/>
        <v>33.25</v>
      </c>
      <c r="U2643" s="8">
        <f t="shared" si="418"/>
        <v>32.683333333333337</v>
      </c>
      <c r="V2643" s="8">
        <f t="shared" si="419"/>
        <v>32.825000000000003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3.6189591698410339</v>
      </c>
      <c r="D2644" s="2">
        <f>MACD!E2644</f>
        <v>-2.4018784488216035E-4</v>
      </c>
      <c r="E2644" s="2">
        <f>MACD!F2644</f>
        <v>-3.5320420785581804E-4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2.7293694999999998</v>
      </c>
      <c r="J2644" s="6">
        <f>OBV!F2644</f>
        <v>0</v>
      </c>
      <c r="K2644" s="6">
        <f>OBV!G2644</f>
        <v>0</v>
      </c>
      <c r="L2644" s="6">
        <f>OBV!H2644</f>
        <v>0</v>
      </c>
      <c r="M2644" s="8">
        <f t="shared" si="413"/>
        <v>100</v>
      </c>
      <c r="N2644" s="8">
        <f t="shared" si="410"/>
        <v>0</v>
      </c>
      <c r="O2644" s="8">
        <f t="shared" si="411"/>
        <v>0</v>
      </c>
      <c r="P2644" s="8">
        <f t="shared" si="412"/>
        <v>33</v>
      </c>
      <c r="Q2644" s="9">
        <f t="shared" si="414"/>
        <v>39.950000000000003</v>
      </c>
      <c r="R2644" s="9">
        <f t="shared" si="415"/>
        <v>28.25</v>
      </c>
      <c r="S2644" s="9">
        <f t="shared" si="416"/>
        <v>29.85</v>
      </c>
      <c r="T2644" s="9">
        <f t="shared" si="417"/>
        <v>33.25</v>
      </c>
      <c r="U2644" s="8">
        <f t="shared" si="418"/>
        <v>32.683333333333337</v>
      </c>
      <c r="V2644" s="8">
        <f t="shared" si="419"/>
        <v>32.825000000000003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3.6189591698410339</v>
      </c>
      <c r="D2645" s="2">
        <f>MACD!E2645</f>
        <v>-2.2239663304415792E-4</v>
      </c>
      <c r="E2645" s="2">
        <f>MACD!F2645</f>
        <v>-3.2704269289348607E-4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2.6902665000000003</v>
      </c>
      <c r="J2645" s="6">
        <f>OBV!F2645</f>
        <v>0</v>
      </c>
      <c r="K2645" s="6">
        <f>OBV!G2645</f>
        <v>0</v>
      </c>
      <c r="L2645" s="6">
        <f>OBV!H2645</f>
        <v>0</v>
      </c>
      <c r="M2645" s="8">
        <f t="shared" si="413"/>
        <v>100</v>
      </c>
      <c r="N2645" s="8">
        <f t="shared" si="410"/>
        <v>0</v>
      </c>
      <c r="O2645" s="8">
        <f t="shared" si="411"/>
        <v>0</v>
      </c>
      <c r="P2645" s="8">
        <f t="shared" si="412"/>
        <v>33</v>
      </c>
      <c r="Q2645" s="9">
        <f t="shared" si="414"/>
        <v>39.950000000000003</v>
      </c>
      <c r="R2645" s="9">
        <f t="shared" si="415"/>
        <v>28.25</v>
      </c>
      <c r="S2645" s="9">
        <f t="shared" si="416"/>
        <v>29.85</v>
      </c>
      <c r="T2645" s="9">
        <f t="shared" si="417"/>
        <v>33.25</v>
      </c>
      <c r="U2645" s="8">
        <f t="shared" si="418"/>
        <v>32.683333333333337</v>
      </c>
      <c r="V2645" s="8">
        <f t="shared" si="419"/>
        <v>32.825000000000003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3.6189591698410339</v>
      </c>
      <c r="D2646" s="2">
        <f>MACD!E2646</f>
        <v>-2.0592321484578952E-4</v>
      </c>
      <c r="E2646" s="2">
        <f>MACD!F2646</f>
        <v>-3.0281879728394676E-4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2.6509295000000002</v>
      </c>
      <c r="J2646" s="6">
        <f>OBV!F2646</f>
        <v>0</v>
      </c>
      <c r="K2646" s="6">
        <f>OBV!G2646</f>
        <v>0</v>
      </c>
      <c r="L2646" s="6">
        <f>OBV!H2646</f>
        <v>0</v>
      </c>
      <c r="M2646" s="8">
        <f t="shared" si="413"/>
        <v>100</v>
      </c>
      <c r="N2646" s="8">
        <f t="shared" si="410"/>
        <v>0</v>
      </c>
      <c r="O2646" s="8">
        <f t="shared" si="411"/>
        <v>0</v>
      </c>
      <c r="P2646" s="8">
        <f t="shared" si="412"/>
        <v>33</v>
      </c>
      <c r="Q2646" s="9">
        <f t="shared" si="414"/>
        <v>39.950000000000003</v>
      </c>
      <c r="R2646" s="9">
        <f t="shared" si="415"/>
        <v>28.25</v>
      </c>
      <c r="S2646" s="9">
        <f t="shared" si="416"/>
        <v>29.85</v>
      </c>
      <c r="T2646" s="9">
        <f t="shared" si="417"/>
        <v>33.25</v>
      </c>
      <c r="U2646" s="8">
        <f t="shared" si="418"/>
        <v>32.683333333333337</v>
      </c>
      <c r="V2646" s="8">
        <f t="shared" si="419"/>
        <v>32.825000000000003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3.6189591698410339</v>
      </c>
      <c r="D2647" s="2">
        <f>MACD!E2647</f>
        <v>-1.9066998731321271E-4</v>
      </c>
      <c r="E2647" s="2">
        <f>MACD!F2647</f>
        <v>-2.8038903528979997E-4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2.6106554999999996</v>
      </c>
      <c r="J2647" s="6">
        <f>OBV!F2647</f>
        <v>0</v>
      </c>
      <c r="K2647" s="6">
        <f>OBV!G2647</f>
        <v>0</v>
      </c>
      <c r="L2647" s="6">
        <f>OBV!H2647</f>
        <v>0</v>
      </c>
      <c r="M2647" s="8">
        <f t="shared" si="413"/>
        <v>100</v>
      </c>
      <c r="N2647" s="8">
        <f t="shared" si="410"/>
        <v>0</v>
      </c>
      <c r="O2647" s="8">
        <f t="shared" si="411"/>
        <v>0</v>
      </c>
      <c r="P2647" s="8">
        <f t="shared" si="412"/>
        <v>33</v>
      </c>
      <c r="Q2647" s="9">
        <f t="shared" si="414"/>
        <v>39.950000000000003</v>
      </c>
      <c r="R2647" s="9">
        <f t="shared" si="415"/>
        <v>28.25</v>
      </c>
      <c r="S2647" s="9">
        <f t="shared" si="416"/>
        <v>29.85</v>
      </c>
      <c r="T2647" s="9">
        <f t="shared" si="417"/>
        <v>33.25</v>
      </c>
      <c r="U2647" s="8">
        <f t="shared" si="418"/>
        <v>32.683333333333337</v>
      </c>
      <c r="V2647" s="8">
        <f t="shared" si="419"/>
        <v>32.825000000000003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3.6189591698410339</v>
      </c>
      <c r="D2648" s="2">
        <f>MACD!E2648</f>
        <v>-1.7654657557329397E-4</v>
      </c>
      <c r="E2648" s="2">
        <f>MACD!F2648</f>
        <v>-2.5962054334649877E-4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2.5696789999999998</v>
      </c>
      <c r="J2648" s="6">
        <f>OBV!F2648</f>
        <v>0</v>
      </c>
      <c r="K2648" s="6">
        <f>OBV!G2648</f>
        <v>0</v>
      </c>
      <c r="L2648" s="6">
        <f>OBV!H2648</f>
        <v>0</v>
      </c>
      <c r="M2648" s="8">
        <f t="shared" si="413"/>
        <v>100</v>
      </c>
      <c r="N2648" s="8">
        <f t="shared" si="410"/>
        <v>0</v>
      </c>
      <c r="O2648" s="8">
        <f t="shared" si="411"/>
        <v>0</v>
      </c>
      <c r="P2648" s="8">
        <f t="shared" si="412"/>
        <v>33</v>
      </c>
      <c r="Q2648" s="9">
        <f t="shared" si="414"/>
        <v>39.950000000000003</v>
      </c>
      <c r="R2648" s="9">
        <f t="shared" si="415"/>
        <v>28.25</v>
      </c>
      <c r="S2648" s="9">
        <f t="shared" si="416"/>
        <v>29.85</v>
      </c>
      <c r="T2648" s="9">
        <f t="shared" si="417"/>
        <v>33.25</v>
      </c>
      <c r="U2648" s="8">
        <f t="shared" si="418"/>
        <v>32.683333333333337</v>
      </c>
      <c r="V2648" s="8">
        <f t="shared" si="419"/>
        <v>32.825000000000003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3.6189591698410339</v>
      </c>
      <c r="D2649" s="2">
        <f>MACD!E2649</f>
        <v>-1.6346929770785001E-4</v>
      </c>
      <c r="E2649" s="2">
        <f>MACD!F2649</f>
        <v>-2.4039029421876903E-4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2.5285625</v>
      </c>
      <c r="J2649" s="6">
        <f>OBV!F2649</f>
        <v>0</v>
      </c>
      <c r="K2649" s="6">
        <f>OBV!G2649</f>
        <v>0</v>
      </c>
      <c r="L2649" s="6">
        <f>OBV!H2649</f>
        <v>0</v>
      </c>
      <c r="M2649" s="8">
        <f t="shared" si="413"/>
        <v>100</v>
      </c>
      <c r="N2649" s="8">
        <f t="shared" si="410"/>
        <v>0</v>
      </c>
      <c r="O2649" s="8">
        <f t="shared" si="411"/>
        <v>0</v>
      </c>
      <c r="P2649" s="8">
        <f t="shared" si="412"/>
        <v>33</v>
      </c>
      <c r="Q2649" s="9">
        <f t="shared" si="414"/>
        <v>39.950000000000003</v>
      </c>
      <c r="R2649" s="9">
        <f t="shared" si="415"/>
        <v>28.25</v>
      </c>
      <c r="S2649" s="9">
        <f t="shared" si="416"/>
        <v>29.85</v>
      </c>
      <c r="T2649" s="9">
        <f t="shared" si="417"/>
        <v>33.25</v>
      </c>
      <c r="U2649" s="8">
        <f t="shared" si="418"/>
        <v>32.683333333333337</v>
      </c>
      <c r="V2649" s="8">
        <f t="shared" si="419"/>
        <v>32.825000000000003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3.6189591698410339</v>
      </c>
      <c r="D2650" s="2">
        <f>MACD!E2650</f>
        <v>-1.5136066920691415E-4</v>
      </c>
      <c r="E2650" s="2">
        <f>MACD!F2650</f>
        <v>-2.2258436921639805E-4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2.4852444999999994</v>
      </c>
      <c r="J2650" s="6">
        <f>OBV!F2650</f>
        <v>0</v>
      </c>
      <c r="K2650" s="6">
        <f>OBV!G2650</f>
        <v>0</v>
      </c>
      <c r="L2650" s="6">
        <f>OBV!H2650</f>
        <v>0</v>
      </c>
      <c r="M2650" s="8">
        <f t="shared" si="413"/>
        <v>100</v>
      </c>
      <c r="N2650" s="8">
        <f t="shared" si="410"/>
        <v>0</v>
      </c>
      <c r="O2650" s="8">
        <f t="shared" si="411"/>
        <v>0</v>
      </c>
      <c r="P2650" s="8">
        <f t="shared" si="412"/>
        <v>33</v>
      </c>
      <c r="Q2650" s="9">
        <f t="shared" si="414"/>
        <v>39.950000000000003</v>
      </c>
      <c r="R2650" s="9">
        <f t="shared" si="415"/>
        <v>28.25</v>
      </c>
      <c r="S2650" s="9">
        <f t="shared" si="416"/>
        <v>29.85</v>
      </c>
      <c r="T2650" s="9">
        <f t="shared" si="417"/>
        <v>33.25</v>
      </c>
      <c r="U2650" s="8">
        <f t="shared" si="418"/>
        <v>32.683333333333337</v>
      </c>
      <c r="V2650" s="8">
        <f t="shared" si="419"/>
        <v>32.825000000000003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3.6189591698410339</v>
      </c>
      <c r="D2651" s="2">
        <f>MACD!E2651</f>
        <v>-1.4014894409413632E-4</v>
      </c>
      <c r="E2651" s="2">
        <f>MACD!F2651</f>
        <v>-2.0609728419194572E-4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2.4423949999999994</v>
      </c>
      <c r="J2651" s="6">
        <f>OBV!F2651</f>
        <v>0</v>
      </c>
      <c r="K2651" s="6">
        <f>OBV!G2651</f>
        <v>0</v>
      </c>
      <c r="L2651" s="6">
        <f>OBV!H2651</f>
        <v>0</v>
      </c>
      <c r="M2651" s="8">
        <f t="shared" si="413"/>
        <v>100</v>
      </c>
      <c r="N2651" s="8">
        <f t="shared" si="410"/>
        <v>0</v>
      </c>
      <c r="O2651" s="8">
        <f t="shared" si="411"/>
        <v>0</v>
      </c>
      <c r="P2651" s="8">
        <f t="shared" si="412"/>
        <v>33</v>
      </c>
      <c r="Q2651" s="9">
        <f t="shared" si="414"/>
        <v>39.950000000000003</v>
      </c>
      <c r="R2651" s="9">
        <f t="shared" si="415"/>
        <v>28.25</v>
      </c>
      <c r="S2651" s="9">
        <f t="shared" si="416"/>
        <v>29.85</v>
      </c>
      <c r="T2651" s="9">
        <f t="shared" si="417"/>
        <v>33.25</v>
      </c>
      <c r="U2651" s="8">
        <f t="shared" si="418"/>
        <v>32.683333333333337</v>
      </c>
      <c r="V2651" s="8">
        <f t="shared" si="419"/>
        <v>32.825000000000003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3.6189591698410339</v>
      </c>
      <c r="D2652" s="2">
        <f>MACD!E2652</f>
        <v>-1.2976769001325186E-4</v>
      </c>
      <c r="E2652" s="2">
        <f>MACD!F2652</f>
        <v>-1.9083136535620696E-4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2.3997794999999997</v>
      </c>
      <c r="J2652" s="6">
        <f>OBV!F2652</f>
        <v>0</v>
      </c>
      <c r="K2652" s="6">
        <f>OBV!G2652</f>
        <v>0</v>
      </c>
      <c r="L2652" s="6">
        <f>OBV!H2652</f>
        <v>0</v>
      </c>
      <c r="M2652" s="8">
        <f t="shared" si="413"/>
        <v>100</v>
      </c>
      <c r="N2652" s="8">
        <f t="shared" si="410"/>
        <v>0</v>
      </c>
      <c r="O2652" s="8">
        <f t="shared" si="411"/>
        <v>0</v>
      </c>
      <c r="P2652" s="8">
        <f t="shared" si="412"/>
        <v>33</v>
      </c>
      <c r="Q2652" s="9">
        <f t="shared" si="414"/>
        <v>39.950000000000003</v>
      </c>
      <c r="R2652" s="9">
        <f t="shared" si="415"/>
        <v>28.25</v>
      </c>
      <c r="S2652" s="9">
        <f t="shared" si="416"/>
        <v>29.85</v>
      </c>
      <c r="T2652" s="9">
        <f t="shared" si="417"/>
        <v>33.25</v>
      </c>
      <c r="U2652" s="8">
        <f t="shared" si="418"/>
        <v>32.683333333333337</v>
      </c>
      <c r="V2652" s="8">
        <f t="shared" si="419"/>
        <v>32.825000000000003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3.6189591698410339</v>
      </c>
      <c r="D2653" s="2">
        <f>MACD!E2653</f>
        <v>-1.2015539476454463E-4</v>
      </c>
      <c r="E2653" s="2">
        <f>MACD!F2653</f>
        <v>-1.766961712378745E-4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2.3573984999999995</v>
      </c>
      <c r="J2653" s="6">
        <f>OBV!F2653</f>
        <v>0</v>
      </c>
      <c r="K2653" s="6">
        <f>OBV!G2653</f>
        <v>0</v>
      </c>
      <c r="L2653" s="6">
        <f>OBV!H2653</f>
        <v>0</v>
      </c>
      <c r="M2653" s="8">
        <f t="shared" si="413"/>
        <v>100</v>
      </c>
      <c r="N2653" s="8">
        <f t="shared" si="410"/>
        <v>0</v>
      </c>
      <c r="O2653" s="8">
        <f t="shared" si="411"/>
        <v>0</v>
      </c>
      <c r="P2653" s="8">
        <f t="shared" si="412"/>
        <v>33</v>
      </c>
      <c r="Q2653" s="9">
        <f t="shared" si="414"/>
        <v>39.950000000000003</v>
      </c>
      <c r="R2653" s="9">
        <f t="shared" si="415"/>
        <v>28.25</v>
      </c>
      <c r="S2653" s="9">
        <f t="shared" si="416"/>
        <v>29.85</v>
      </c>
      <c r="T2653" s="9">
        <f t="shared" si="417"/>
        <v>33.25</v>
      </c>
      <c r="U2653" s="8">
        <f t="shared" si="418"/>
        <v>32.683333333333337</v>
      </c>
      <c r="V2653" s="8">
        <f t="shared" si="419"/>
        <v>32.825000000000003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3.6189591698410339</v>
      </c>
      <c r="D2654" s="2">
        <f>MACD!E2654</f>
        <v>-1.1125510196553419E-4</v>
      </c>
      <c r="E2654" s="2">
        <f>MACD!F2654</f>
        <v>-1.6360795738340643E-4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2.3141744999999996</v>
      </c>
      <c r="J2654" s="6">
        <f>OBV!F2654</f>
        <v>0</v>
      </c>
      <c r="K2654" s="6">
        <f>OBV!G2654</f>
        <v>0</v>
      </c>
      <c r="L2654" s="6">
        <f>OBV!H2654</f>
        <v>0</v>
      </c>
      <c r="M2654" s="8">
        <f t="shared" si="413"/>
        <v>100</v>
      </c>
      <c r="N2654" s="8">
        <f t="shared" si="410"/>
        <v>0</v>
      </c>
      <c r="O2654" s="8">
        <f t="shared" si="411"/>
        <v>0</v>
      </c>
      <c r="P2654" s="8">
        <f t="shared" si="412"/>
        <v>33</v>
      </c>
      <c r="Q2654" s="9">
        <f t="shared" si="414"/>
        <v>39.950000000000003</v>
      </c>
      <c r="R2654" s="9">
        <f t="shared" si="415"/>
        <v>28.25</v>
      </c>
      <c r="S2654" s="9">
        <f t="shared" si="416"/>
        <v>29.85</v>
      </c>
      <c r="T2654" s="9">
        <f t="shared" si="417"/>
        <v>33.25</v>
      </c>
      <c r="U2654" s="8">
        <f t="shared" si="418"/>
        <v>32.683333333333337</v>
      </c>
      <c r="V2654" s="8">
        <f t="shared" si="419"/>
        <v>32.825000000000003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3.6189591698410339</v>
      </c>
      <c r="D2655" s="2">
        <f>MACD!E2655</f>
        <v>-1.0301407368180197E-4</v>
      </c>
      <c r="E2655" s="2">
        <f>MACD!F2655</f>
        <v>-1.5148918064308555E-4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2.2708564999999994</v>
      </c>
      <c r="J2655" s="6">
        <f>OBV!F2655</f>
        <v>0</v>
      </c>
      <c r="K2655" s="6">
        <f>OBV!G2655</f>
        <v>0</v>
      </c>
      <c r="L2655" s="6">
        <f>OBV!H2655</f>
        <v>0</v>
      </c>
      <c r="M2655" s="8">
        <f t="shared" si="413"/>
        <v>100</v>
      </c>
      <c r="N2655" s="8">
        <f t="shared" si="410"/>
        <v>0</v>
      </c>
      <c r="O2655" s="8">
        <f t="shared" si="411"/>
        <v>0</v>
      </c>
      <c r="P2655" s="8">
        <f t="shared" si="412"/>
        <v>33</v>
      </c>
      <c r="Q2655" s="9">
        <f t="shared" si="414"/>
        <v>39.950000000000003</v>
      </c>
      <c r="R2655" s="9">
        <f t="shared" si="415"/>
        <v>28.25</v>
      </c>
      <c r="S2655" s="9">
        <f t="shared" si="416"/>
        <v>29.85</v>
      </c>
      <c r="T2655" s="9">
        <f t="shared" si="417"/>
        <v>33.25</v>
      </c>
      <c r="U2655" s="8">
        <f t="shared" si="418"/>
        <v>32.683333333333337</v>
      </c>
      <c r="V2655" s="8">
        <f t="shared" si="419"/>
        <v>32.825000000000003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3.6189591698410339</v>
      </c>
      <c r="D2656" s="2">
        <f>MACD!E2656</f>
        <v>-9.53834780329314E-5</v>
      </c>
      <c r="E2656" s="2">
        <f>MACD!F2656</f>
        <v>-1.4026804012105473E-4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2.2273044999999994</v>
      </c>
      <c r="J2656" s="6">
        <f>OBV!F2656</f>
        <v>0</v>
      </c>
      <c r="K2656" s="6">
        <f>OBV!G2656</f>
        <v>0</v>
      </c>
      <c r="L2656" s="6">
        <f>OBV!H2656</f>
        <v>0</v>
      </c>
      <c r="M2656" s="8">
        <f t="shared" si="413"/>
        <v>100</v>
      </c>
      <c r="N2656" s="8">
        <f t="shared" si="410"/>
        <v>0</v>
      </c>
      <c r="O2656" s="8">
        <f t="shared" si="411"/>
        <v>0</v>
      </c>
      <c r="P2656" s="8">
        <f t="shared" si="412"/>
        <v>33</v>
      </c>
      <c r="Q2656" s="9">
        <f t="shared" si="414"/>
        <v>39.950000000000003</v>
      </c>
      <c r="R2656" s="9">
        <f t="shared" si="415"/>
        <v>28.25</v>
      </c>
      <c r="S2656" s="9">
        <f t="shared" si="416"/>
        <v>29.85</v>
      </c>
      <c r="T2656" s="9">
        <f t="shared" si="417"/>
        <v>33.25</v>
      </c>
      <c r="U2656" s="8">
        <f t="shared" si="418"/>
        <v>32.683333333333337</v>
      </c>
      <c r="V2656" s="8">
        <f t="shared" si="419"/>
        <v>32.825000000000003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3.6189591698410339</v>
      </c>
      <c r="D2657" s="2">
        <f>MACD!E2657</f>
        <v>-8.8318099925891147E-5</v>
      </c>
      <c r="E2657" s="2">
        <f>MACD!F2657</f>
        <v>-1.2987805208202201E-4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2.1832844999999996</v>
      </c>
      <c r="J2657" s="6">
        <f>OBV!F2657</f>
        <v>0</v>
      </c>
      <c r="K2657" s="6">
        <f>OBV!G2657</f>
        <v>0</v>
      </c>
      <c r="L2657" s="6">
        <f>OBV!H2657</f>
        <v>0</v>
      </c>
      <c r="M2657" s="8">
        <f t="shared" si="413"/>
        <v>100</v>
      </c>
      <c r="N2657" s="8">
        <f t="shared" si="410"/>
        <v>0</v>
      </c>
      <c r="O2657" s="8">
        <f t="shared" si="411"/>
        <v>0</v>
      </c>
      <c r="P2657" s="8">
        <f t="shared" si="412"/>
        <v>33</v>
      </c>
      <c r="Q2657" s="9">
        <f t="shared" si="414"/>
        <v>39.950000000000003</v>
      </c>
      <c r="R2657" s="9">
        <f t="shared" si="415"/>
        <v>28.25</v>
      </c>
      <c r="S2657" s="9">
        <f t="shared" si="416"/>
        <v>29.85</v>
      </c>
      <c r="T2657" s="9">
        <f t="shared" si="417"/>
        <v>33.25</v>
      </c>
      <c r="U2657" s="8">
        <f t="shared" si="418"/>
        <v>32.683333333333337</v>
      </c>
      <c r="V2657" s="8">
        <f t="shared" si="419"/>
        <v>32.825000000000003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3.6189591698410339</v>
      </c>
      <c r="D2658" s="2">
        <f>MACD!E2658</f>
        <v>-8.1776073204695599E-5</v>
      </c>
      <c r="E2658" s="2">
        <f>MACD!F2658</f>
        <v>-1.2025765630655673E-4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2.1394984999999993</v>
      </c>
      <c r="J2658" s="6">
        <f>OBV!F2658</f>
        <v>0</v>
      </c>
      <c r="K2658" s="6">
        <f>OBV!G2658</f>
        <v>0</v>
      </c>
      <c r="L2658" s="6">
        <f>OBV!H2658</f>
        <v>0</v>
      </c>
      <c r="M2658" s="8">
        <f t="shared" si="413"/>
        <v>100</v>
      </c>
      <c r="N2658" s="8">
        <f t="shared" si="410"/>
        <v>0</v>
      </c>
      <c r="O2658" s="8">
        <f t="shared" si="411"/>
        <v>0</v>
      </c>
      <c r="P2658" s="8">
        <f t="shared" si="412"/>
        <v>33</v>
      </c>
      <c r="Q2658" s="9">
        <f t="shared" si="414"/>
        <v>39.950000000000003</v>
      </c>
      <c r="R2658" s="9">
        <f t="shared" si="415"/>
        <v>28.25</v>
      </c>
      <c r="S2658" s="9">
        <f t="shared" si="416"/>
        <v>29.85</v>
      </c>
      <c r="T2658" s="9">
        <f t="shared" si="417"/>
        <v>33.25</v>
      </c>
      <c r="U2658" s="8">
        <f t="shared" si="418"/>
        <v>32.683333333333337</v>
      </c>
      <c r="V2658" s="8">
        <f t="shared" si="419"/>
        <v>32.825000000000003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3.6189591698410339</v>
      </c>
      <c r="D2659" s="2">
        <f>MACD!E2659</f>
        <v>-7.5718632631625643E-5</v>
      </c>
      <c r="E2659" s="2">
        <f>MACD!F2659</f>
        <v>-1.1134985157157052E-4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2.0959464999999993</v>
      </c>
      <c r="J2659" s="6">
        <f>OBV!F2659</f>
        <v>0</v>
      </c>
      <c r="K2659" s="6">
        <f>OBV!G2659</f>
        <v>0</v>
      </c>
      <c r="L2659" s="6">
        <f>OBV!H2659</f>
        <v>0</v>
      </c>
      <c r="M2659" s="8">
        <f t="shared" si="413"/>
        <v>100</v>
      </c>
      <c r="N2659" s="8">
        <f t="shared" si="410"/>
        <v>0</v>
      </c>
      <c r="O2659" s="8">
        <f t="shared" si="411"/>
        <v>0</v>
      </c>
      <c r="P2659" s="8">
        <f t="shared" si="412"/>
        <v>33</v>
      </c>
      <c r="Q2659" s="9">
        <f t="shared" si="414"/>
        <v>39.950000000000003</v>
      </c>
      <c r="R2659" s="9">
        <f t="shared" si="415"/>
        <v>28.25</v>
      </c>
      <c r="S2659" s="9">
        <f t="shared" si="416"/>
        <v>29.85</v>
      </c>
      <c r="T2659" s="9">
        <f t="shared" si="417"/>
        <v>33.25</v>
      </c>
      <c r="U2659" s="8">
        <f t="shared" si="418"/>
        <v>32.683333333333337</v>
      </c>
      <c r="V2659" s="8">
        <f t="shared" si="419"/>
        <v>32.825000000000003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3.6189591698410339</v>
      </c>
      <c r="D2660" s="2">
        <f>MACD!E2660</f>
        <v>-7.010988423242124E-5</v>
      </c>
      <c r="E2660" s="2">
        <f>MACD!F2660</f>
        <v>-1.0310185810374068E-4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2.0520199999999993</v>
      </c>
      <c r="J2660" s="6">
        <f>OBV!F2660</f>
        <v>0</v>
      </c>
      <c r="K2660" s="6">
        <f>OBV!G2660</f>
        <v>0</v>
      </c>
      <c r="L2660" s="6">
        <f>OBV!H2660</f>
        <v>0</v>
      </c>
      <c r="M2660" s="8">
        <f t="shared" si="413"/>
        <v>100</v>
      </c>
      <c r="N2660" s="8">
        <f t="shared" si="410"/>
        <v>0</v>
      </c>
      <c r="O2660" s="8">
        <f t="shared" si="411"/>
        <v>0</v>
      </c>
      <c r="P2660" s="8">
        <f t="shared" si="412"/>
        <v>33</v>
      </c>
      <c r="Q2660" s="9">
        <f t="shared" si="414"/>
        <v>39.950000000000003</v>
      </c>
      <c r="R2660" s="9">
        <f t="shared" si="415"/>
        <v>28.25</v>
      </c>
      <c r="S2660" s="9">
        <f t="shared" si="416"/>
        <v>29.85</v>
      </c>
      <c r="T2660" s="9">
        <f t="shared" si="417"/>
        <v>33.25</v>
      </c>
      <c r="U2660" s="8">
        <f t="shared" si="418"/>
        <v>32.683333333333337</v>
      </c>
      <c r="V2660" s="8">
        <f t="shared" si="419"/>
        <v>32.825000000000003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3.6189591698410339</v>
      </c>
      <c r="D2661" s="2">
        <f>MACD!E2661</f>
        <v>-6.491659264635033E-5</v>
      </c>
      <c r="E2661" s="2">
        <f>MACD!F2661</f>
        <v>-9.5464805012262613E-5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2.0073909999999993</v>
      </c>
      <c r="J2661" s="6">
        <f>OBV!F2661</f>
        <v>0</v>
      </c>
      <c r="K2661" s="6">
        <f>OBV!G2661</f>
        <v>0</v>
      </c>
      <c r="L2661" s="6">
        <f>OBV!H2661</f>
        <v>0</v>
      </c>
      <c r="M2661" s="8">
        <f t="shared" si="413"/>
        <v>100</v>
      </c>
      <c r="N2661" s="8">
        <f t="shared" si="410"/>
        <v>0</v>
      </c>
      <c r="O2661" s="8">
        <f t="shared" si="411"/>
        <v>0</v>
      </c>
      <c r="P2661" s="8">
        <f t="shared" si="412"/>
        <v>33</v>
      </c>
      <c r="Q2661" s="9">
        <f t="shared" si="414"/>
        <v>39.950000000000003</v>
      </c>
      <c r="R2661" s="9">
        <f t="shared" si="415"/>
        <v>28.25</v>
      </c>
      <c r="S2661" s="9">
        <f t="shared" si="416"/>
        <v>29.85</v>
      </c>
      <c r="T2661" s="9">
        <f t="shared" si="417"/>
        <v>33.25</v>
      </c>
      <c r="U2661" s="8">
        <f t="shared" si="418"/>
        <v>32.683333333333337</v>
      </c>
      <c r="V2661" s="8">
        <f t="shared" si="419"/>
        <v>32.825000000000003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3.6189591698410339</v>
      </c>
      <c r="D2662" s="2">
        <f>MACD!E2662</f>
        <v>-6.0107984222547184E-5</v>
      </c>
      <c r="E2662" s="2">
        <f>MACD!F2662</f>
        <v>-8.8393440854319541E-5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1.9633709999999991</v>
      </c>
      <c r="J2662" s="6">
        <f>OBV!F2662</f>
        <v>0</v>
      </c>
      <c r="K2662" s="6">
        <f>OBV!G2662</f>
        <v>0</v>
      </c>
      <c r="L2662" s="6">
        <f>OBV!H2662</f>
        <v>0</v>
      </c>
      <c r="M2662" s="8">
        <f t="shared" si="413"/>
        <v>100</v>
      </c>
      <c r="N2662" s="8">
        <f t="shared" si="410"/>
        <v>0</v>
      </c>
      <c r="O2662" s="8">
        <f t="shared" si="411"/>
        <v>0</v>
      </c>
      <c r="P2662" s="8">
        <f t="shared" si="412"/>
        <v>33</v>
      </c>
      <c r="Q2662" s="9">
        <f t="shared" si="414"/>
        <v>39.950000000000003</v>
      </c>
      <c r="R2662" s="9">
        <f t="shared" si="415"/>
        <v>28.25</v>
      </c>
      <c r="S2662" s="9">
        <f t="shared" si="416"/>
        <v>29.85</v>
      </c>
      <c r="T2662" s="9">
        <f t="shared" si="417"/>
        <v>33.25</v>
      </c>
      <c r="U2662" s="8">
        <f t="shared" si="418"/>
        <v>32.683333333333337</v>
      </c>
      <c r="V2662" s="8">
        <f t="shared" si="419"/>
        <v>32.825000000000003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3.6189591698410339</v>
      </c>
      <c r="D2663" s="2">
        <f>MACD!E2663</f>
        <v>-5.565556469708834E-5</v>
      </c>
      <c r="E2663" s="2">
        <f>MACD!F2663</f>
        <v>-8.1845865622873294E-5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1.9207554999999992</v>
      </c>
      <c r="J2663" s="6">
        <f>OBV!F2663</f>
        <v>0</v>
      </c>
      <c r="K2663" s="6">
        <f>OBV!G2663</f>
        <v>0</v>
      </c>
      <c r="L2663" s="6">
        <f>OBV!H2663</f>
        <v>0</v>
      </c>
      <c r="M2663" s="8">
        <f t="shared" si="413"/>
        <v>100</v>
      </c>
      <c r="N2663" s="8">
        <f t="shared" si="410"/>
        <v>0</v>
      </c>
      <c r="O2663" s="8">
        <f t="shared" si="411"/>
        <v>0</v>
      </c>
      <c r="P2663" s="8">
        <f t="shared" si="412"/>
        <v>33</v>
      </c>
      <c r="Q2663" s="9">
        <f t="shared" si="414"/>
        <v>39.950000000000003</v>
      </c>
      <c r="R2663" s="9">
        <f t="shared" si="415"/>
        <v>28.25</v>
      </c>
      <c r="S2663" s="9">
        <f t="shared" si="416"/>
        <v>29.85</v>
      </c>
      <c r="T2663" s="9">
        <f t="shared" si="417"/>
        <v>33.25</v>
      </c>
      <c r="U2663" s="8">
        <f t="shared" si="418"/>
        <v>32.683333333333337</v>
      </c>
      <c r="V2663" s="8">
        <f t="shared" si="419"/>
        <v>32.825000000000003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3.6189591698410339</v>
      </c>
      <c r="D2664" s="2">
        <f>MACD!E2664</f>
        <v>-5.1532950371477127E-5</v>
      </c>
      <c r="E2664" s="2">
        <f>MACD!F2664</f>
        <v>-7.5783282572594056E-5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1.8779059999999992</v>
      </c>
      <c r="J2664" s="6">
        <f>OBV!F2664</f>
        <v>0</v>
      </c>
      <c r="K2664" s="6">
        <f>OBV!G2664</f>
        <v>0</v>
      </c>
      <c r="L2664" s="6">
        <f>OBV!H2664</f>
        <v>0</v>
      </c>
      <c r="M2664" s="8">
        <f t="shared" si="413"/>
        <v>100</v>
      </c>
      <c r="N2664" s="8">
        <f t="shared" si="410"/>
        <v>0</v>
      </c>
      <c r="O2664" s="8">
        <f t="shared" si="411"/>
        <v>0</v>
      </c>
      <c r="P2664" s="8">
        <f t="shared" si="412"/>
        <v>33</v>
      </c>
      <c r="Q2664" s="9">
        <f t="shared" si="414"/>
        <v>39.950000000000003</v>
      </c>
      <c r="R2664" s="9">
        <f t="shared" si="415"/>
        <v>28.25</v>
      </c>
      <c r="S2664" s="9">
        <f t="shared" si="416"/>
        <v>29.85</v>
      </c>
      <c r="T2664" s="9">
        <f t="shared" si="417"/>
        <v>33.25</v>
      </c>
      <c r="U2664" s="8">
        <f t="shared" si="418"/>
        <v>32.683333333333337</v>
      </c>
      <c r="V2664" s="8">
        <f t="shared" si="419"/>
        <v>32.825000000000003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3.6189591698410339</v>
      </c>
      <c r="D2665" s="2">
        <f>MACD!E2665</f>
        <v>-4.7715711793046955E-5</v>
      </c>
      <c r="E2665" s="2">
        <f>MACD!F2665</f>
        <v>-7.0169768416684637E-5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1.8352904999999993</v>
      </c>
      <c r="J2665" s="6">
        <f>OBV!F2665</f>
        <v>0</v>
      </c>
      <c r="K2665" s="6">
        <f>OBV!G2665</f>
        <v>0</v>
      </c>
      <c r="L2665" s="6">
        <f>OBV!H2665</f>
        <v>0</v>
      </c>
      <c r="M2665" s="8">
        <f t="shared" si="413"/>
        <v>100</v>
      </c>
      <c r="N2665" s="8">
        <f t="shared" si="410"/>
        <v>0</v>
      </c>
      <c r="O2665" s="8">
        <f t="shared" si="411"/>
        <v>0</v>
      </c>
      <c r="P2665" s="8">
        <f t="shared" si="412"/>
        <v>33</v>
      </c>
      <c r="Q2665" s="9">
        <f t="shared" si="414"/>
        <v>39.950000000000003</v>
      </c>
      <c r="R2665" s="9">
        <f t="shared" si="415"/>
        <v>28.25</v>
      </c>
      <c r="S2665" s="9">
        <f t="shared" si="416"/>
        <v>29.85</v>
      </c>
      <c r="T2665" s="9">
        <f t="shared" si="417"/>
        <v>33.25</v>
      </c>
      <c r="U2665" s="8">
        <f t="shared" si="418"/>
        <v>32.683333333333337</v>
      </c>
      <c r="V2665" s="8">
        <f t="shared" si="419"/>
        <v>32.825000000000003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3.6189591698410339</v>
      </c>
      <c r="D2666" s="2">
        <f>MACD!E2666</f>
        <v>-4.4181229011735027E-5</v>
      </c>
      <c r="E2666" s="2">
        <f>MACD!F2666</f>
        <v>-6.4972060535694717E-5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1.7929094999999993</v>
      </c>
      <c r="J2666" s="6">
        <f>OBV!F2666</f>
        <v>0</v>
      </c>
      <c r="K2666" s="6">
        <f>OBV!G2666</f>
        <v>0</v>
      </c>
      <c r="L2666" s="6">
        <f>OBV!H2666</f>
        <v>0</v>
      </c>
      <c r="M2666" s="8">
        <f t="shared" si="413"/>
        <v>100</v>
      </c>
      <c r="N2666" s="8">
        <f t="shared" si="410"/>
        <v>0</v>
      </c>
      <c r="O2666" s="8">
        <f t="shared" si="411"/>
        <v>0</v>
      </c>
      <c r="P2666" s="8">
        <f t="shared" si="412"/>
        <v>33</v>
      </c>
      <c r="Q2666" s="9">
        <f t="shared" si="414"/>
        <v>39.950000000000003</v>
      </c>
      <c r="R2666" s="9">
        <f t="shared" si="415"/>
        <v>28.25</v>
      </c>
      <c r="S2666" s="9">
        <f t="shared" si="416"/>
        <v>29.85</v>
      </c>
      <c r="T2666" s="9">
        <f t="shared" si="417"/>
        <v>33.25</v>
      </c>
      <c r="U2666" s="8">
        <f t="shared" si="418"/>
        <v>32.683333333333337</v>
      </c>
      <c r="V2666" s="8">
        <f t="shared" si="419"/>
        <v>32.825000000000003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3.6189591698410339</v>
      </c>
      <c r="D2667" s="2">
        <f>MACD!E2667</f>
        <v>-4.0908557556157475E-5</v>
      </c>
      <c r="E2667" s="2">
        <f>MACD!F2667</f>
        <v>-6.0159359939787276E-5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1.7508094999999995</v>
      </c>
      <c r="J2667" s="6">
        <f>OBV!F2667</f>
        <v>0</v>
      </c>
      <c r="K2667" s="6">
        <f>OBV!G2667</f>
        <v>0</v>
      </c>
      <c r="L2667" s="6">
        <f>OBV!H2667</f>
        <v>0</v>
      </c>
      <c r="M2667" s="8">
        <f t="shared" si="413"/>
        <v>100</v>
      </c>
      <c r="N2667" s="8">
        <f t="shared" si="410"/>
        <v>0</v>
      </c>
      <c r="O2667" s="8">
        <f t="shared" si="411"/>
        <v>0</v>
      </c>
      <c r="P2667" s="8">
        <f t="shared" si="412"/>
        <v>33</v>
      </c>
      <c r="Q2667" s="9">
        <f t="shared" si="414"/>
        <v>39.950000000000003</v>
      </c>
      <c r="R2667" s="9">
        <f t="shared" si="415"/>
        <v>28.25</v>
      </c>
      <c r="S2667" s="9">
        <f t="shared" si="416"/>
        <v>29.85</v>
      </c>
      <c r="T2667" s="9">
        <f t="shared" si="417"/>
        <v>33.25</v>
      </c>
      <c r="U2667" s="8">
        <f t="shared" si="418"/>
        <v>32.683333333333337</v>
      </c>
      <c r="V2667" s="8">
        <f t="shared" si="419"/>
        <v>32.825000000000003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3.6189591698410339</v>
      </c>
      <c r="D2668" s="2">
        <f>MACD!E2668</f>
        <v>-3.7878304335335659E-5</v>
      </c>
      <c r="E2668" s="2">
        <f>MACD!F2668</f>
        <v>-5.5703148818896956E-5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1.7086624999999995</v>
      </c>
      <c r="J2668" s="6">
        <f>OBV!F2668</f>
        <v>0</v>
      </c>
      <c r="K2668" s="6">
        <f>OBV!G2668</f>
        <v>0</v>
      </c>
      <c r="L2668" s="6">
        <f>OBV!H2668</f>
        <v>0</v>
      </c>
      <c r="M2668" s="8">
        <f t="shared" si="413"/>
        <v>100</v>
      </c>
      <c r="N2668" s="8">
        <f t="shared" si="410"/>
        <v>0</v>
      </c>
      <c r="O2668" s="8">
        <f t="shared" si="411"/>
        <v>0</v>
      </c>
      <c r="P2668" s="8">
        <f t="shared" si="412"/>
        <v>33</v>
      </c>
      <c r="Q2668" s="9">
        <f t="shared" si="414"/>
        <v>39.950000000000003</v>
      </c>
      <c r="R2668" s="9">
        <f t="shared" si="415"/>
        <v>28.25</v>
      </c>
      <c r="S2668" s="9">
        <f t="shared" si="416"/>
        <v>29.85</v>
      </c>
      <c r="T2668" s="9">
        <f t="shared" si="417"/>
        <v>33.25</v>
      </c>
      <c r="U2668" s="8">
        <f t="shared" si="418"/>
        <v>32.683333333333337</v>
      </c>
      <c r="V2668" s="8">
        <f t="shared" si="419"/>
        <v>32.825000000000003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3.6189591698410339</v>
      </c>
      <c r="D2669" s="2">
        <f>MACD!E2669</f>
        <v>-3.5072512731155201E-5</v>
      </c>
      <c r="E2669" s="2">
        <f>MACD!F2669</f>
        <v>-5.157702160134861E-5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1.6665154999999998</v>
      </c>
      <c r="J2669" s="6">
        <f>OBV!F2669</f>
        <v>0</v>
      </c>
      <c r="K2669" s="6">
        <f>OBV!G2669</f>
        <v>0</v>
      </c>
      <c r="L2669" s="6">
        <f>OBV!H2669</f>
        <v>0</v>
      </c>
      <c r="M2669" s="8">
        <f t="shared" si="413"/>
        <v>100</v>
      </c>
      <c r="N2669" s="8">
        <f t="shared" si="410"/>
        <v>0</v>
      </c>
      <c r="O2669" s="8">
        <f t="shared" si="411"/>
        <v>0</v>
      </c>
      <c r="P2669" s="8">
        <f t="shared" si="412"/>
        <v>33</v>
      </c>
      <c r="Q2669" s="9">
        <f t="shared" si="414"/>
        <v>39.950000000000003</v>
      </c>
      <c r="R2669" s="9">
        <f t="shared" si="415"/>
        <v>28.25</v>
      </c>
      <c r="S2669" s="9">
        <f t="shared" si="416"/>
        <v>29.85</v>
      </c>
      <c r="T2669" s="9">
        <f t="shared" si="417"/>
        <v>33.25</v>
      </c>
      <c r="U2669" s="8">
        <f t="shared" si="418"/>
        <v>32.683333333333337</v>
      </c>
      <c r="V2669" s="8">
        <f t="shared" si="419"/>
        <v>32.825000000000003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3.6189591698410339</v>
      </c>
      <c r="D2670" s="2">
        <f>MACD!E2670</f>
        <v>-3.2474556201029144E-5</v>
      </c>
      <c r="E2670" s="2">
        <f>MACD!F2670</f>
        <v>-4.7756528521284715E-5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1.6238999999999999</v>
      </c>
      <c r="J2670" s="6">
        <f>OBV!F2670</f>
        <v>0</v>
      </c>
      <c r="K2670" s="6">
        <f>OBV!G2670</f>
        <v>0</v>
      </c>
      <c r="L2670" s="6">
        <f>OBV!H2670</f>
        <v>0</v>
      </c>
      <c r="M2670" s="8">
        <f t="shared" si="413"/>
        <v>100</v>
      </c>
      <c r="N2670" s="8">
        <f t="shared" si="410"/>
        <v>0</v>
      </c>
      <c r="O2670" s="8">
        <f t="shared" si="411"/>
        <v>0</v>
      </c>
      <c r="P2670" s="8">
        <f t="shared" si="412"/>
        <v>33</v>
      </c>
      <c r="Q2670" s="9">
        <f t="shared" si="414"/>
        <v>39.950000000000003</v>
      </c>
      <c r="R2670" s="9">
        <f t="shared" si="415"/>
        <v>28.25</v>
      </c>
      <c r="S2670" s="9">
        <f t="shared" si="416"/>
        <v>29.85</v>
      </c>
      <c r="T2670" s="9">
        <f t="shared" si="417"/>
        <v>33.25</v>
      </c>
      <c r="U2670" s="8">
        <f t="shared" si="418"/>
        <v>32.683333333333337</v>
      </c>
      <c r="V2670" s="8">
        <f t="shared" si="419"/>
        <v>32.825000000000003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3.6189591698410339</v>
      </c>
      <c r="D2671" s="2">
        <f>MACD!E2671</f>
        <v>-3.0069039760605262E-5</v>
      </c>
      <c r="E2671" s="2">
        <f>MACD!F2671</f>
        <v>-4.4219030769148823E-5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1.5807</v>
      </c>
      <c r="J2671" s="6">
        <f>OBV!F2671</f>
        <v>0</v>
      </c>
      <c r="K2671" s="6">
        <f>OBV!G2671</f>
        <v>0</v>
      </c>
      <c r="L2671" s="6">
        <f>OBV!H2671</f>
        <v>0</v>
      </c>
      <c r="M2671" s="8">
        <f t="shared" si="413"/>
        <v>100</v>
      </c>
      <c r="N2671" s="8">
        <f t="shared" si="410"/>
        <v>0</v>
      </c>
      <c r="O2671" s="8">
        <f t="shared" si="411"/>
        <v>0</v>
      </c>
      <c r="P2671" s="8">
        <f t="shared" si="412"/>
        <v>33</v>
      </c>
      <c r="Q2671" s="9">
        <f t="shared" si="414"/>
        <v>39.950000000000003</v>
      </c>
      <c r="R2671" s="9">
        <f t="shared" si="415"/>
        <v>28.25</v>
      </c>
      <c r="S2671" s="9">
        <f t="shared" si="416"/>
        <v>29.85</v>
      </c>
      <c r="T2671" s="9">
        <f t="shared" si="417"/>
        <v>33.25</v>
      </c>
      <c r="U2671" s="8">
        <f t="shared" si="418"/>
        <v>32.683333333333337</v>
      </c>
      <c r="V2671" s="8">
        <f t="shared" si="419"/>
        <v>32.825000000000003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3.6189591698410339</v>
      </c>
      <c r="D2672" s="2">
        <f>MACD!E2672</f>
        <v>-2.7841708763001302E-5</v>
      </c>
      <c r="E2672" s="2">
        <f>MACD!F2672</f>
        <v>-4.0943566367919324E-5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1.53695</v>
      </c>
      <c r="J2672" s="6">
        <f>OBV!F2672</f>
        <v>0</v>
      </c>
      <c r="K2672" s="6">
        <f>OBV!G2672</f>
        <v>0</v>
      </c>
      <c r="L2672" s="6">
        <f>OBV!H2672</f>
        <v>0</v>
      </c>
      <c r="M2672" s="8">
        <f t="shared" si="413"/>
        <v>100</v>
      </c>
      <c r="N2672" s="8">
        <f t="shared" si="410"/>
        <v>0</v>
      </c>
      <c r="O2672" s="8">
        <f t="shared" si="411"/>
        <v>0</v>
      </c>
      <c r="P2672" s="8">
        <f t="shared" si="412"/>
        <v>33</v>
      </c>
      <c r="Q2672" s="9">
        <f t="shared" si="414"/>
        <v>39.950000000000003</v>
      </c>
      <c r="R2672" s="9">
        <f t="shared" si="415"/>
        <v>28.25</v>
      </c>
      <c r="S2672" s="9">
        <f t="shared" si="416"/>
        <v>29.85</v>
      </c>
      <c r="T2672" s="9">
        <f t="shared" si="417"/>
        <v>33.25</v>
      </c>
      <c r="U2672" s="8">
        <f t="shared" si="418"/>
        <v>32.683333333333337</v>
      </c>
      <c r="V2672" s="8">
        <f t="shared" si="419"/>
        <v>32.825000000000003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3.6189591698410339</v>
      </c>
      <c r="D2673" s="2">
        <f>MACD!E2673</f>
        <v>-2.5779364434246051E-5</v>
      </c>
      <c r="E2673" s="2">
        <f>MACD!F2673</f>
        <v>-3.7910725981184668E-5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1.4934499999999997</v>
      </c>
      <c r="J2673" s="6">
        <f>OBV!F2673</f>
        <v>0</v>
      </c>
      <c r="K2673" s="6">
        <f>OBV!G2673</f>
        <v>0</v>
      </c>
      <c r="L2673" s="6">
        <f>OBV!H2673</f>
        <v>0</v>
      </c>
      <c r="M2673" s="8">
        <f t="shared" si="413"/>
        <v>100</v>
      </c>
      <c r="N2673" s="8">
        <f t="shared" si="410"/>
        <v>0</v>
      </c>
      <c r="O2673" s="8">
        <f t="shared" si="411"/>
        <v>0</v>
      </c>
      <c r="P2673" s="8">
        <f t="shared" si="412"/>
        <v>33</v>
      </c>
      <c r="Q2673" s="9">
        <f t="shared" si="414"/>
        <v>39.950000000000003</v>
      </c>
      <c r="R2673" s="9">
        <f t="shared" si="415"/>
        <v>28.25</v>
      </c>
      <c r="S2673" s="9">
        <f t="shared" si="416"/>
        <v>29.85</v>
      </c>
      <c r="T2673" s="9">
        <f t="shared" si="417"/>
        <v>33.25</v>
      </c>
      <c r="U2673" s="8">
        <f t="shared" si="418"/>
        <v>32.683333333333337</v>
      </c>
      <c r="V2673" s="8">
        <f t="shared" si="419"/>
        <v>32.825000000000003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3.6189591698410339</v>
      </c>
      <c r="D2674" s="2">
        <f>MACD!E2674</f>
        <v>-2.3869785664603093E-5</v>
      </c>
      <c r="E2674" s="2">
        <f>MACD!F2674</f>
        <v>-3.5102537917868354E-5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1.4499499999999999</v>
      </c>
      <c r="J2674" s="6">
        <f>OBV!F2674</f>
        <v>0</v>
      </c>
      <c r="K2674" s="6">
        <f>OBV!G2674</f>
        <v>0</v>
      </c>
      <c r="L2674" s="6">
        <f>OBV!H2674</f>
        <v>0</v>
      </c>
      <c r="M2674" s="8">
        <f t="shared" si="413"/>
        <v>100</v>
      </c>
      <c r="N2674" s="8">
        <f t="shared" si="410"/>
        <v>0</v>
      </c>
      <c r="O2674" s="8">
        <f t="shared" si="411"/>
        <v>0</v>
      </c>
      <c r="P2674" s="8">
        <f t="shared" si="412"/>
        <v>33</v>
      </c>
      <c r="Q2674" s="9">
        <f t="shared" si="414"/>
        <v>39.950000000000003</v>
      </c>
      <c r="R2674" s="9">
        <f t="shared" si="415"/>
        <v>28.25</v>
      </c>
      <c r="S2674" s="9">
        <f t="shared" si="416"/>
        <v>29.85</v>
      </c>
      <c r="T2674" s="9">
        <f t="shared" si="417"/>
        <v>33.25</v>
      </c>
      <c r="U2674" s="8">
        <f t="shared" si="418"/>
        <v>32.683333333333337</v>
      </c>
      <c r="V2674" s="8">
        <f t="shared" si="419"/>
        <v>32.825000000000003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3.6189591698410339</v>
      </c>
      <c r="D2675" s="2">
        <f>MACD!E2675</f>
        <v>-2.2101656592494188E-5</v>
      </c>
      <c r="E2675" s="2">
        <f>MACD!F2675</f>
        <v>-3.2502361652793523E-5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1.4063999999999999</v>
      </c>
      <c r="J2675" s="6">
        <f>OBV!F2675</f>
        <v>0</v>
      </c>
      <c r="K2675" s="6">
        <f>OBV!G2675</f>
        <v>0</v>
      </c>
      <c r="L2675" s="6">
        <f>OBV!H2675</f>
        <v>0</v>
      </c>
      <c r="M2675" s="8">
        <f t="shared" si="413"/>
        <v>100</v>
      </c>
      <c r="N2675" s="8">
        <f t="shared" si="410"/>
        <v>0</v>
      </c>
      <c r="O2675" s="8">
        <f t="shared" si="411"/>
        <v>0</v>
      </c>
      <c r="P2675" s="8">
        <f t="shared" si="412"/>
        <v>33</v>
      </c>
      <c r="Q2675" s="9">
        <f t="shared" si="414"/>
        <v>39.950000000000003</v>
      </c>
      <c r="R2675" s="9">
        <f t="shared" si="415"/>
        <v>28.25</v>
      </c>
      <c r="S2675" s="9">
        <f t="shared" si="416"/>
        <v>29.85</v>
      </c>
      <c r="T2675" s="9">
        <f t="shared" si="417"/>
        <v>33.25</v>
      </c>
      <c r="U2675" s="8">
        <f t="shared" si="418"/>
        <v>32.683333333333337</v>
      </c>
      <c r="V2675" s="8">
        <f t="shared" si="419"/>
        <v>32.825000000000003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3.6189591698410339</v>
      </c>
      <c r="D2676" s="2">
        <f>MACD!E2676</f>
        <v>-2.0464499552038562E-5</v>
      </c>
      <c r="E2676" s="2">
        <f>MACD!F2676</f>
        <v>-3.0094789232642531E-5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1.3632</v>
      </c>
      <c r="J2676" s="6">
        <f>OBV!F2676</f>
        <v>0</v>
      </c>
      <c r="K2676" s="6">
        <f>OBV!G2676</f>
        <v>0</v>
      </c>
      <c r="L2676" s="6">
        <f>OBV!H2676</f>
        <v>0</v>
      </c>
      <c r="M2676" s="8">
        <f t="shared" si="413"/>
        <v>100</v>
      </c>
      <c r="N2676" s="8">
        <f t="shared" si="410"/>
        <v>0</v>
      </c>
      <c r="O2676" s="8">
        <f t="shared" si="411"/>
        <v>0</v>
      </c>
      <c r="P2676" s="8">
        <f t="shared" si="412"/>
        <v>33</v>
      </c>
      <c r="Q2676" s="9">
        <f t="shared" si="414"/>
        <v>39.950000000000003</v>
      </c>
      <c r="R2676" s="9">
        <f t="shared" si="415"/>
        <v>28.25</v>
      </c>
      <c r="S2676" s="9">
        <f t="shared" si="416"/>
        <v>29.85</v>
      </c>
      <c r="T2676" s="9">
        <f t="shared" si="417"/>
        <v>33.25</v>
      </c>
      <c r="U2676" s="8">
        <f t="shared" si="418"/>
        <v>32.683333333333337</v>
      </c>
      <c r="V2676" s="8">
        <f t="shared" si="419"/>
        <v>32.825000000000003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3.6189591698410339</v>
      </c>
      <c r="D2677" s="2">
        <f>MACD!E2677</f>
        <v>-1.8948612986985992E-5</v>
      </c>
      <c r="E2677" s="2">
        <f>MACD!F2677</f>
        <v>-2.7865553983511223E-5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1.3193000000000001</v>
      </c>
      <c r="J2677" s="6">
        <f>OBV!F2677</f>
        <v>0</v>
      </c>
      <c r="K2677" s="6">
        <f>OBV!G2677</f>
        <v>0</v>
      </c>
      <c r="L2677" s="6">
        <f>OBV!H2677</f>
        <v>0</v>
      </c>
      <c r="M2677" s="8">
        <f t="shared" si="413"/>
        <v>100</v>
      </c>
      <c r="N2677" s="8">
        <f t="shared" si="410"/>
        <v>0</v>
      </c>
      <c r="O2677" s="8">
        <f t="shared" si="411"/>
        <v>0</v>
      </c>
      <c r="P2677" s="8">
        <f t="shared" si="412"/>
        <v>33</v>
      </c>
      <c r="Q2677" s="9">
        <f t="shared" si="414"/>
        <v>39.950000000000003</v>
      </c>
      <c r="R2677" s="9">
        <f t="shared" si="415"/>
        <v>28.25</v>
      </c>
      <c r="S2677" s="9">
        <f t="shared" si="416"/>
        <v>29.85</v>
      </c>
      <c r="T2677" s="9">
        <f t="shared" si="417"/>
        <v>33.25</v>
      </c>
      <c r="U2677" s="8">
        <f t="shared" si="418"/>
        <v>32.683333333333337</v>
      </c>
      <c r="V2677" s="8">
        <f t="shared" si="419"/>
        <v>32.825000000000003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3.6189591698410339</v>
      </c>
      <c r="D2678" s="2">
        <f>MACD!E2678</f>
        <v>-1.7545013963232713E-5</v>
      </c>
      <c r="E2678" s="2">
        <f>MACD!F2678</f>
        <v>-2.5801445979455523E-5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1.2758</v>
      </c>
      <c r="J2678" s="6">
        <f>OBV!F2678</f>
        <v>0</v>
      </c>
      <c r="K2678" s="6">
        <f>OBV!G2678</f>
        <v>0</v>
      </c>
      <c r="L2678" s="6">
        <f>OBV!H2678</f>
        <v>0</v>
      </c>
      <c r="M2678" s="8">
        <f t="shared" si="413"/>
        <v>100</v>
      </c>
      <c r="N2678" s="8">
        <f t="shared" si="410"/>
        <v>0</v>
      </c>
      <c r="O2678" s="8">
        <f t="shared" si="411"/>
        <v>0</v>
      </c>
      <c r="P2678" s="8">
        <f t="shared" si="412"/>
        <v>33</v>
      </c>
      <c r="Q2678" s="9">
        <f t="shared" si="414"/>
        <v>39.950000000000003</v>
      </c>
      <c r="R2678" s="9">
        <f t="shared" si="415"/>
        <v>28.25</v>
      </c>
      <c r="S2678" s="9">
        <f t="shared" si="416"/>
        <v>29.85</v>
      </c>
      <c r="T2678" s="9">
        <f t="shared" si="417"/>
        <v>33.25</v>
      </c>
      <c r="U2678" s="8">
        <f t="shared" si="418"/>
        <v>32.683333333333337</v>
      </c>
      <c r="V2678" s="8">
        <f t="shared" si="419"/>
        <v>32.825000000000003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3.6189591698410339</v>
      </c>
      <c r="D2679" s="2">
        <f>MACD!E2679</f>
        <v>-1.6245384939343589E-5</v>
      </c>
      <c r="E2679" s="2">
        <f>MACD!F2679</f>
        <v>-2.389023377143314E-5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1.2335500000000001</v>
      </c>
      <c r="J2679" s="6">
        <f>OBV!F2679</f>
        <v>0</v>
      </c>
      <c r="K2679" s="6">
        <f>OBV!G2679</f>
        <v>0</v>
      </c>
      <c r="L2679" s="6">
        <f>OBV!H2679</f>
        <v>0</v>
      </c>
      <c r="M2679" s="8">
        <f t="shared" si="413"/>
        <v>100</v>
      </c>
      <c r="N2679" s="8">
        <f t="shared" si="410"/>
        <v>0</v>
      </c>
      <c r="O2679" s="8">
        <f t="shared" si="411"/>
        <v>0</v>
      </c>
      <c r="P2679" s="8">
        <f t="shared" si="412"/>
        <v>33</v>
      </c>
      <c r="Q2679" s="9">
        <f t="shared" si="414"/>
        <v>39.950000000000003</v>
      </c>
      <c r="R2679" s="9">
        <f t="shared" si="415"/>
        <v>28.25</v>
      </c>
      <c r="S2679" s="9">
        <f t="shared" si="416"/>
        <v>29.85</v>
      </c>
      <c r="T2679" s="9">
        <f t="shared" si="417"/>
        <v>33.25</v>
      </c>
      <c r="U2679" s="8">
        <f t="shared" si="418"/>
        <v>32.683333333333337</v>
      </c>
      <c r="V2679" s="8">
        <f t="shared" si="419"/>
        <v>32.825000000000003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3.6189591698410339</v>
      </c>
      <c r="D2680" s="2">
        <f>MACD!E2680</f>
        <v>-1.5042024479722837E-5</v>
      </c>
      <c r="E2680" s="2">
        <f>MACD!F2680</f>
        <v>-2.212059191309108E-5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1.1908000000000001</v>
      </c>
      <c r="J2680" s="6">
        <f>OBV!F2680</f>
        <v>0</v>
      </c>
      <c r="K2680" s="6">
        <f>OBV!G2680</f>
        <v>0</v>
      </c>
      <c r="L2680" s="6">
        <f>OBV!H2680</f>
        <v>0</v>
      </c>
      <c r="M2680" s="8">
        <f t="shared" si="413"/>
        <v>100</v>
      </c>
      <c r="N2680" s="8">
        <f t="shared" si="410"/>
        <v>0</v>
      </c>
      <c r="O2680" s="8">
        <f t="shared" si="411"/>
        <v>0</v>
      </c>
      <c r="P2680" s="8">
        <f t="shared" si="412"/>
        <v>33</v>
      </c>
      <c r="Q2680" s="9">
        <f t="shared" si="414"/>
        <v>39.950000000000003</v>
      </c>
      <c r="R2680" s="9">
        <f t="shared" si="415"/>
        <v>28.25</v>
      </c>
      <c r="S2680" s="9">
        <f t="shared" si="416"/>
        <v>29.85</v>
      </c>
      <c r="T2680" s="9">
        <f t="shared" si="417"/>
        <v>33.25</v>
      </c>
      <c r="U2680" s="8">
        <f t="shared" si="418"/>
        <v>32.683333333333337</v>
      </c>
      <c r="V2680" s="8">
        <f t="shared" si="419"/>
        <v>32.825000000000003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3.6189591698410339</v>
      </c>
      <c r="D2681" s="2">
        <f>MACD!E2681</f>
        <v>-1.3927801618427688E-5</v>
      </c>
      <c r="E2681" s="2">
        <f>MACD!F2681</f>
        <v>-2.04820338541584E-5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1.14855</v>
      </c>
      <c r="J2681" s="6">
        <f>OBV!F2681</f>
        <v>0</v>
      </c>
      <c r="K2681" s="6">
        <f>OBV!G2681</f>
        <v>0</v>
      </c>
      <c r="L2681" s="6">
        <f>OBV!H2681</f>
        <v>0</v>
      </c>
      <c r="M2681" s="8">
        <f t="shared" si="413"/>
        <v>100</v>
      </c>
      <c r="N2681" s="8">
        <f t="shared" si="410"/>
        <v>0</v>
      </c>
      <c r="O2681" s="8">
        <f t="shared" si="411"/>
        <v>0</v>
      </c>
      <c r="P2681" s="8">
        <f t="shared" si="412"/>
        <v>33</v>
      </c>
      <c r="Q2681" s="9">
        <f t="shared" si="414"/>
        <v>39.950000000000003</v>
      </c>
      <c r="R2681" s="9">
        <f t="shared" si="415"/>
        <v>28.25</v>
      </c>
      <c r="S2681" s="9">
        <f t="shared" si="416"/>
        <v>29.85</v>
      </c>
      <c r="T2681" s="9">
        <f t="shared" si="417"/>
        <v>33.25</v>
      </c>
      <c r="U2681" s="8">
        <f t="shared" si="418"/>
        <v>32.683333333333337</v>
      </c>
      <c r="V2681" s="8">
        <f t="shared" si="419"/>
        <v>32.825000000000003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3.6189591698410339</v>
      </c>
      <c r="D2682" s="2">
        <f>MACD!E2682</f>
        <v>-1.2896113603242852E-5</v>
      </c>
      <c r="E2682" s="2">
        <f>MACD!F2682</f>
        <v>-1.8964849803975294E-5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1.1063000000000001</v>
      </c>
      <c r="J2682" s="6">
        <f>OBV!F2682</f>
        <v>0</v>
      </c>
      <c r="K2682" s="6">
        <f>OBV!G2682</f>
        <v>0</v>
      </c>
      <c r="L2682" s="6">
        <f>OBV!H2682</f>
        <v>0</v>
      </c>
      <c r="M2682" s="8">
        <f t="shared" si="413"/>
        <v>100</v>
      </c>
      <c r="N2682" s="8">
        <f t="shared" si="410"/>
        <v>0</v>
      </c>
      <c r="O2682" s="8">
        <f t="shared" si="411"/>
        <v>0</v>
      </c>
      <c r="P2682" s="8">
        <f t="shared" si="412"/>
        <v>33</v>
      </c>
      <c r="Q2682" s="9">
        <f t="shared" si="414"/>
        <v>39.950000000000003</v>
      </c>
      <c r="R2682" s="9">
        <f t="shared" si="415"/>
        <v>28.25</v>
      </c>
      <c r="S2682" s="9">
        <f t="shared" si="416"/>
        <v>29.85</v>
      </c>
      <c r="T2682" s="9">
        <f t="shared" si="417"/>
        <v>33.25</v>
      </c>
      <c r="U2682" s="8">
        <f t="shared" si="418"/>
        <v>32.683333333333337</v>
      </c>
      <c r="V2682" s="8">
        <f t="shared" si="419"/>
        <v>32.825000000000003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3.6189591698410339</v>
      </c>
      <c r="D2683" s="2">
        <f>MACD!E2683</f>
        <v>-1.1940846769656523E-5</v>
      </c>
      <c r="E2683" s="2">
        <f>MACD!F2683</f>
        <v>-1.7560049197111542E-5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1.0638999999999998</v>
      </c>
      <c r="J2683" s="6">
        <f>OBV!F2683</f>
        <v>0</v>
      </c>
      <c r="K2683" s="6">
        <f>OBV!G2683</f>
        <v>0</v>
      </c>
      <c r="L2683" s="6">
        <f>OBV!H2683</f>
        <v>0</v>
      </c>
      <c r="M2683" s="8">
        <f t="shared" si="413"/>
        <v>100</v>
      </c>
      <c r="N2683" s="8">
        <f t="shared" si="410"/>
        <v>0</v>
      </c>
      <c r="O2683" s="8">
        <f t="shared" si="411"/>
        <v>0</v>
      </c>
      <c r="P2683" s="8">
        <f t="shared" si="412"/>
        <v>33</v>
      </c>
      <c r="Q2683" s="9">
        <f t="shared" si="414"/>
        <v>39.950000000000003</v>
      </c>
      <c r="R2683" s="9">
        <f t="shared" si="415"/>
        <v>28.25</v>
      </c>
      <c r="S2683" s="9">
        <f t="shared" si="416"/>
        <v>29.85</v>
      </c>
      <c r="T2683" s="9">
        <f t="shared" si="417"/>
        <v>33.25</v>
      </c>
      <c r="U2683" s="8">
        <f t="shared" si="418"/>
        <v>32.683333333333337</v>
      </c>
      <c r="V2683" s="8">
        <f t="shared" si="419"/>
        <v>32.825000000000003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3.6189591698410339</v>
      </c>
      <c r="D2684" s="2">
        <f>MACD!E2684</f>
        <v>-1.1056340312919013E-5</v>
      </c>
      <c r="E2684" s="2">
        <f>MACD!F2684</f>
        <v>-1.6259307420273037E-5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1.02155</v>
      </c>
      <c r="J2684" s="6">
        <f>OBV!F2684</f>
        <v>0</v>
      </c>
      <c r="K2684" s="6">
        <f>OBV!G2684</f>
        <v>0</v>
      </c>
      <c r="L2684" s="6">
        <f>OBV!H2684</f>
        <v>0</v>
      </c>
      <c r="M2684" s="8">
        <f t="shared" si="413"/>
        <v>100</v>
      </c>
      <c r="N2684" s="8">
        <f t="shared" si="410"/>
        <v>0</v>
      </c>
      <c r="O2684" s="8">
        <f t="shared" si="411"/>
        <v>0</v>
      </c>
      <c r="P2684" s="8">
        <f t="shared" si="412"/>
        <v>33</v>
      </c>
      <c r="Q2684" s="9">
        <f t="shared" si="414"/>
        <v>39.950000000000003</v>
      </c>
      <c r="R2684" s="9">
        <f t="shared" si="415"/>
        <v>28.25</v>
      </c>
      <c r="S2684" s="9">
        <f t="shared" si="416"/>
        <v>29.85</v>
      </c>
      <c r="T2684" s="9">
        <f t="shared" si="417"/>
        <v>33.25</v>
      </c>
      <c r="U2684" s="8">
        <f t="shared" si="418"/>
        <v>32.683333333333337</v>
      </c>
      <c r="V2684" s="8">
        <f t="shared" si="419"/>
        <v>32.825000000000003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3.6189591698410339</v>
      </c>
      <c r="D2685" s="2">
        <f>MACD!E2685</f>
        <v>-1.0237352743532997E-5</v>
      </c>
      <c r="E2685" s="2">
        <f>MACD!F2685</f>
        <v>-1.505491648492503E-5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0.97904999999999986</v>
      </c>
      <c r="J2685" s="6">
        <f>OBV!F2685</f>
        <v>0</v>
      </c>
      <c r="K2685" s="6">
        <f>OBV!G2685</f>
        <v>0</v>
      </c>
      <c r="L2685" s="6">
        <f>OBV!H2685</f>
        <v>0</v>
      </c>
      <c r="M2685" s="8">
        <f t="shared" si="413"/>
        <v>100</v>
      </c>
      <c r="N2685" s="8">
        <f t="shared" si="410"/>
        <v>0</v>
      </c>
      <c r="O2685" s="8">
        <f t="shared" si="411"/>
        <v>0</v>
      </c>
      <c r="P2685" s="8">
        <f t="shared" si="412"/>
        <v>33</v>
      </c>
      <c r="Q2685" s="9">
        <f t="shared" si="414"/>
        <v>39.950000000000003</v>
      </c>
      <c r="R2685" s="9">
        <f t="shared" si="415"/>
        <v>28.25</v>
      </c>
      <c r="S2685" s="9">
        <f t="shared" si="416"/>
        <v>29.85</v>
      </c>
      <c r="T2685" s="9">
        <f t="shared" si="417"/>
        <v>33.25</v>
      </c>
      <c r="U2685" s="8">
        <f t="shared" si="418"/>
        <v>32.683333333333337</v>
      </c>
      <c r="V2685" s="8">
        <f t="shared" si="419"/>
        <v>32.825000000000003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3.6189591698410339</v>
      </c>
      <c r="D2686" s="2">
        <f>MACD!E2686</f>
        <v>-9.4790308274210706E-6</v>
      </c>
      <c r="E2686" s="2">
        <f>MACD!F2686</f>
        <v>-1.3939739353424239E-5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0.93545</v>
      </c>
      <c r="J2686" s="6">
        <f>OBV!F2686</f>
        <v>0</v>
      </c>
      <c r="K2686" s="6">
        <f>OBV!G2686</f>
        <v>0</v>
      </c>
      <c r="L2686" s="6">
        <f>OBV!H2686</f>
        <v>0</v>
      </c>
      <c r="M2686" s="8">
        <f t="shared" si="413"/>
        <v>100</v>
      </c>
      <c r="N2686" s="8">
        <f t="shared" si="410"/>
        <v>0</v>
      </c>
      <c r="O2686" s="8">
        <f t="shared" si="411"/>
        <v>0</v>
      </c>
      <c r="P2686" s="8">
        <f t="shared" si="412"/>
        <v>33</v>
      </c>
      <c r="Q2686" s="9">
        <f t="shared" si="414"/>
        <v>39.950000000000003</v>
      </c>
      <c r="R2686" s="9">
        <f t="shared" si="415"/>
        <v>28.25</v>
      </c>
      <c r="S2686" s="9">
        <f t="shared" si="416"/>
        <v>29.85</v>
      </c>
      <c r="T2686" s="9">
        <f t="shared" si="417"/>
        <v>33.25</v>
      </c>
      <c r="U2686" s="8">
        <f t="shared" si="418"/>
        <v>32.683333333333337</v>
      </c>
      <c r="V2686" s="8">
        <f t="shared" si="419"/>
        <v>32.825000000000003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3.6189591698410339</v>
      </c>
      <c r="D2687" s="2">
        <f>MACD!E2687</f>
        <v>-8.7768808267359872E-6</v>
      </c>
      <c r="E2687" s="2">
        <f>MACD!F2687</f>
        <v>-1.2907167648086589E-5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0.89119999999999999</v>
      </c>
      <c r="J2687" s="6">
        <f>OBV!F2687</f>
        <v>0</v>
      </c>
      <c r="K2687" s="6">
        <f>OBV!G2687</f>
        <v>0</v>
      </c>
      <c r="L2687" s="6">
        <f>OBV!H2687</f>
        <v>0</v>
      </c>
      <c r="M2687" s="8">
        <f t="shared" si="413"/>
        <v>100</v>
      </c>
      <c r="N2687" s="8">
        <f t="shared" si="410"/>
        <v>0</v>
      </c>
      <c r="O2687" s="8">
        <f t="shared" si="411"/>
        <v>0</v>
      </c>
      <c r="P2687" s="8">
        <f t="shared" si="412"/>
        <v>33</v>
      </c>
      <c r="Q2687" s="9">
        <f t="shared" si="414"/>
        <v>39.950000000000003</v>
      </c>
      <c r="R2687" s="9">
        <f t="shared" si="415"/>
        <v>28.25</v>
      </c>
      <c r="S2687" s="9">
        <f t="shared" si="416"/>
        <v>29.85</v>
      </c>
      <c r="T2687" s="9">
        <f t="shared" si="417"/>
        <v>33.25</v>
      </c>
      <c r="U2687" s="8">
        <f t="shared" si="418"/>
        <v>32.683333333333337</v>
      </c>
      <c r="V2687" s="8">
        <f t="shared" si="419"/>
        <v>32.825000000000003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3.6189591698410339</v>
      </c>
      <c r="D2688" s="2">
        <f>MACD!E2688</f>
        <v>-8.1267418709088021E-6</v>
      </c>
      <c r="E2688" s="2">
        <f>MACD!F2688</f>
        <v>-1.1951082492651032E-5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0.84725000000000006</v>
      </c>
      <c r="J2688" s="6">
        <f>OBV!F2688</f>
        <v>0</v>
      </c>
      <c r="K2688" s="6">
        <f>OBV!G2688</f>
        <v>0</v>
      </c>
      <c r="L2688" s="6">
        <f>OBV!H2688</f>
        <v>0</v>
      </c>
      <c r="M2688" s="8">
        <f t="shared" si="413"/>
        <v>100</v>
      </c>
      <c r="N2688" s="8">
        <f t="shared" si="410"/>
        <v>0</v>
      </c>
      <c r="O2688" s="8">
        <f t="shared" si="411"/>
        <v>0</v>
      </c>
      <c r="P2688" s="8">
        <f t="shared" si="412"/>
        <v>33</v>
      </c>
      <c r="Q2688" s="9">
        <f t="shared" si="414"/>
        <v>39.950000000000003</v>
      </c>
      <c r="R2688" s="9">
        <f t="shared" si="415"/>
        <v>28.25</v>
      </c>
      <c r="S2688" s="9">
        <f t="shared" si="416"/>
        <v>29.85</v>
      </c>
      <c r="T2688" s="9">
        <f t="shared" si="417"/>
        <v>33.25</v>
      </c>
      <c r="U2688" s="8">
        <f t="shared" si="418"/>
        <v>32.683333333333337</v>
      </c>
      <c r="V2688" s="8">
        <f t="shared" si="419"/>
        <v>32.825000000000003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3.6189591698410339</v>
      </c>
      <c r="D2689" s="2">
        <f>MACD!E2689</f>
        <v>-7.5247613001506517E-6</v>
      </c>
      <c r="E2689" s="2">
        <f>MACD!F2689</f>
        <v>-1.1065818254150956E-5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0.8035000000000001</v>
      </c>
      <c r="J2689" s="6">
        <f>OBV!F2689</f>
        <v>0</v>
      </c>
      <c r="K2689" s="6">
        <f>OBV!G2689</f>
        <v>0</v>
      </c>
      <c r="L2689" s="6">
        <f>OBV!H2689</f>
        <v>0</v>
      </c>
      <c r="M2689" s="8">
        <f t="shared" si="413"/>
        <v>100</v>
      </c>
      <c r="N2689" s="8">
        <f t="shared" si="410"/>
        <v>0</v>
      </c>
      <c r="O2689" s="8">
        <f t="shared" si="411"/>
        <v>0</v>
      </c>
      <c r="P2689" s="8">
        <f t="shared" si="412"/>
        <v>33</v>
      </c>
      <c r="Q2689" s="9">
        <f t="shared" si="414"/>
        <v>39.950000000000003</v>
      </c>
      <c r="R2689" s="9">
        <f t="shared" si="415"/>
        <v>28.25</v>
      </c>
      <c r="S2689" s="9">
        <f t="shared" si="416"/>
        <v>29.85</v>
      </c>
      <c r="T2689" s="9">
        <f t="shared" si="417"/>
        <v>33.25</v>
      </c>
      <c r="U2689" s="8">
        <f t="shared" si="418"/>
        <v>32.683333333333337</v>
      </c>
      <c r="V2689" s="8">
        <f t="shared" si="419"/>
        <v>32.825000000000003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3.6189591698410339</v>
      </c>
      <c r="D2690" s="2">
        <f>MACD!E2690</f>
        <v>-6.9673718353099277E-6</v>
      </c>
      <c r="E2690" s="2">
        <f>MACD!F2690</f>
        <v>-1.024612897038275E-5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0.7599999999999999</v>
      </c>
      <c r="J2690" s="6">
        <f>OBV!F2690</f>
        <v>0</v>
      </c>
      <c r="K2690" s="6">
        <f>OBV!G2690</f>
        <v>0</v>
      </c>
      <c r="L2690" s="6">
        <f>OBV!H2690</f>
        <v>0</v>
      </c>
      <c r="M2690" s="8">
        <f t="shared" si="413"/>
        <v>100</v>
      </c>
      <c r="N2690" s="8">
        <f t="shared" si="410"/>
        <v>0</v>
      </c>
      <c r="O2690" s="8">
        <f t="shared" si="411"/>
        <v>0</v>
      </c>
      <c r="P2690" s="8">
        <f t="shared" si="412"/>
        <v>33</v>
      </c>
      <c r="Q2690" s="9">
        <f t="shared" si="414"/>
        <v>39.950000000000003</v>
      </c>
      <c r="R2690" s="9">
        <f t="shared" si="415"/>
        <v>28.25</v>
      </c>
      <c r="S2690" s="9">
        <f t="shared" si="416"/>
        <v>29.85</v>
      </c>
      <c r="T2690" s="9">
        <f t="shared" si="417"/>
        <v>33.25</v>
      </c>
      <c r="U2690" s="8">
        <f t="shared" si="418"/>
        <v>32.683333333333337</v>
      </c>
      <c r="V2690" s="8">
        <f t="shared" si="419"/>
        <v>32.825000000000003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3.6189591698410339</v>
      </c>
      <c r="D2691" s="2">
        <f>MACD!E2691</f>
        <v>-6.451270438807253E-6</v>
      </c>
      <c r="E2691" s="2">
        <f>MACD!F2691</f>
        <v>-9.4871572640676512E-6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0.7164999999999998</v>
      </c>
      <c r="J2691" s="6">
        <f>OBV!F2691</f>
        <v>0</v>
      </c>
      <c r="K2691" s="6">
        <f>OBV!G2691</f>
        <v>0</v>
      </c>
      <c r="L2691" s="6">
        <f>OBV!H2691</f>
        <v>0</v>
      </c>
      <c r="M2691" s="8">
        <f t="shared" ref="M2691:M2706" si="420">IF(C2691&lt;30,100, IF(C2691&gt;70, 0, 50))</f>
        <v>100</v>
      </c>
      <c r="N2691" s="8">
        <f t="shared" si="410"/>
        <v>0</v>
      </c>
      <c r="O2691" s="8">
        <f t="shared" si="411"/>
        <v>0</v>
      </c>
      <c r="P2691" s="8">
        <f t="shared" si="412"/>
        <v>33</v>
      </c>
      <c r="Q2691" s="9">
        <f t="shared" ref="Q2691:Q2693" si="421">0.35*M2691+N2691*0.35+O2691*0.15+P2691*0.15</f>
        <v>39.950000000000003</v>
      </c>
      <c r="R2691" s="9">
        <f t="shared" ref="R2691:R2693" si="422">M2691*0.2+N2691*0.2+O2691*0.35+P2691*0.25</f>
        <v>28.25</v>
      </c>
      <c r="S2691" s="9">
        <f t="shared" ref="S2691:S2693" si="423">M2691*0.15+N2691*0.15+O2691*0.25+P2691*0.45</f>
        <v>29.85</v>
      </c>
      <c r="T2691" s="9">
        <f t="shared" ref="T2691:T2693" si="424">0.25*SUM(M2691:P2691)</f>
        <v>33.25</v>
      </c>
      <c r="U2691" s="8">
        <f t="shared" ref="U2691:U2693" si="425">SUM(Q2691:S2691)/3</f>
        <v>32.683333333333337</v>
      </c>
      <c r="V2691" s="8">
        <f t="shared" ref="V2691:V2693" si="426">SUM(Q2691:T2691)/4</f>
        <v>32.825000000000003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3.6189591698410339</v>
      </c>
      <c r="D2692" s="2">
        <f>MACD!E2692</f>
        <v>-5.9733987413899746E-6</v>
      </c>
      <c r="E2692" s="2">
        <f>MACD!F2692</f>
        <v>-8.7844055595321168E-6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0.67335000000000012</v>
      </c>
      <c r="J2692" s="6">
        <f>OBV!F2692</f>
        <v>0</v>
      </c>
      <c r="K2692" s="6">
        <f>OBV!G2692</f>
        <v>0</v>
      </c>
      <c r="L2692" s="6">
        <f>OBV!H2692</f>
        <v>0</v>
      </c>
      <c r="M2692" s="8">
        <f t="shared" si="420"/>
        <v>100</v>
      </c>
      <c r="N2692" s="8">
        <f t="shared" si="410"/>
        <v>0</v>
      </c>
      <c r="O2692" s="8">
        <f t="shared" si="411"/>
        <v>0</v>
      </c>
      <c r="P2692" s="8">
        <f t="shared" si="412"/>
        <v>33</v>
      </c>
      <c r="Q2692" s="9">
        <f t="shared" si="421"/>
        <v>39.950000000000003</v>
      </c>
      <c r="R2692" s="9">
        <f t="shared" si="422"/>
        <v>28.25</v>
      </c>
      <c r="S2692" s="9">
        <f t="shared" si="423"/>
        <v>29.85</v>
      </c>
      <c r="T2692" s="9">
        <f t="shared" si="424"/>
        <v>33.25</v>
      </c>
      <c r="U2692" s="8">
        <f t="shared" si="425"/>
        <v>32.683333333333337</v>
      </c>
      <c r="V2692" s="8">
        <f t="shared" si="426"/>
        <v>32.825000000000003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3.6189591698410339</v>
      </c>
      <c r="D2693" s="2">
        <f>MACD!E2693</f>
        <v>-5.5309249187252709E-6</v>
      </c>
      <c r="E2693" s="2">
        <f>MACD!F2693</f>
        <v>-8.1337094313707469E-6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0.63025000000000009</v>
      </c>
      <c r="J2693" s="6">
        <f>OBV!F2693</f>
        <v>0</v>
      </c>
      <c r="K2693" s="6">
        <f>OBV!G2693</f>
        <v>0</v>
      </c>
      <c r="L2693" s="6">
        <f>OBV!H2693</f>
        <v>0</v>
      </c>
      <c r="M2693" s="8">
        <f t="shared" si="420"/>
        <v>100</v>
      </c>
      <c r="N2693" s="8">
        <f t="shared" si="410"/>
        <v>0</v>
      </c>
      <c r="O2693" s="8">
        <f t="shared" si="411"/>
        <v>0</v>
      </c>
      <c r="P2693" s="8">
        <f t="shared" si="412"/>
        <v>33</v>
      </c>
      <c r="Q2693" s="9">
        <f t="shared" si="421"/>
        <v>39.950000000000003</v>
      </c>
      <c r="R2693" s="9">
        <f t="shared" si="422"/>
        <v>28.25</v>
      </c>
      <c r="S2693" s="9">
        <f t="shared" si="423"/>
        <v>29.85</v>
      </c>
      <c r="T2693" s="9">
        <f t="shared" si="424"/>
        <v>33.25</v>
      </c>
      <c r="U2693" s="8">
        <f t="shared" si="425"/>
        <v>32.683333333333337</v>
      </c>
      <c r="V2693" s="8">
        <f t="shared" si="426"/>
        <v>32.825000000000003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3.6189591698410339</v>
      </c>
      <c r="D2694" s="2">
        <f>MACD!E2694</f>
        <v>-5.1212269104412404E-6</v>
      </c>
      <c r="E2694" s="2">
        <f>MACD!F2694</f>
        <v>-7.5312129271848463E-6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0.58735000000000004</v>
      </c>
      <c r="J2694" s="6">
        <f>OBV!F2694</f>
        <v>0</v>
      </c>
      <c r="K2694" s="6">
        <f>OBV!G2694</f>
        <v>0</v>
      </c>
      <c r="L2694" s="6">
        <f>OBV!H2694</f>
        <v>0</v>
      </c>
      <c r="M2694" s="8">
        <f t="shared" si="420"/>
        <v>100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33</v>
      </c>
      <c r="Q2694" s="9">
        <f t="shared" ref="Q2694:Q2706" si="430">0.35*M2694+N2694*0.35+O2694*0.15+P2694*0.15</f>
        <v>39.950000000000003</v>
      </c>
      <c r="R2694" s="9">
        <f t="shared" ref="R2694:R2706" si="431">M2694*0.2+N2694*0.2+O2694*0.35+P2694*0.25</f>
        <v>28.25</v>
      </c>
      <c r="S2694" s="9">
        <f t="shared" ref="S2694:S2706" si="432">M2694*0.15+N2694*0.15+O2694*0.25+P2694*0.45</f>
        <v>29.85</v>
      </c>
      <c r="T2694" s="9">
        <f t="shared" ref="T2694:T2706" si="433">0.25*SUM(M2694:P2694)</f>
        <v>33.25</v>
      </c>
      <c r="U2694" s="8">
        <f t="shared" ref="U2694:U2706" si="434">SUM(Q2694:S2694)/3</f>
        <v>32.683333333333337</v>
      </c>
      <c r="V2694" s="8">
        <f t="shared" ref="V2694:V2706" si="435">SUM(Q2694:T2694)/4</f>
        <v>32.825000000000003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3.6189591698410339</v>
      </c>
      <c r="D2695" s="2">
        <f>MACD!E2695</f>
        <v>-4.7418768821794923E-6</v>
      </c>
      <c r="E2695" s="2">
        <f>MACD!F2695</f>
        <v>-6.9733457181837755E-6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0.54459999999999997</v>
      </c>
      <c r="J2695" s="6">
        <f>OBV!F2695</f>
        <v>0</v>
      </c>
      <c r="K2695" s="6">
        <f>OBV!G2695</f>
        <v>0</v>
      </c>
      <c r="L2695" s="6">
        <f>OBV!H2695</f>
        <v>0</v>
      </c>
      <c r="M2695" s="8">
        <f t="shared" si="420"/>
        <v>100</v>
      </c>
      <c r="N2695" s="8">
        <f t="shared" si="427"/>
        <v>0</v>
      </c>
      <c r="O2695" s="8">
        <f t="shared" si="428"/>
        <v>0</v>
      </c>
      <c r="P2695" s="8">
        <f t="shared" si="429"/>
        <v>33</v>
      </c>
      <c r="Q2695" s="9">
        <f t="shared" si="430"/>
        <v>39.950000000000003</v>
      </c>
      <c r="R2695" s="9">
        <f t="shared" si="431"/>
        <v>28.25</v>
      </c>
      <c r="S2695" s="9">
        <f t="shared" si="432"/>
        <v>29.85</v>
      </c>
      <c r="T2695" s="9">
        <f t="shared" si="433"/>
        <v>33.25</v>
      </c>
      <c r="U2695" s="8">
        <f t="shared" si="434"/>
        <v>32.683333333333337</v>
      </c>
      <c r="V2695" s="8">
        <f t="shared" si="435"/>
        <v>32.825000000000003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3.6189591698410339</v>
      </c>
      <c r="D2696" s="2">
        <f>MACD!E2696</f>
        <v>-4.390626838587758E-6</v>
      </c>
      <c r="E2696" s="2">
        <f>MACD!F2696</f>
        <v>-6.4568019422645727E-6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0.50165000000000004</v>
      </c>
      <c r="J2696" s="6">
        <f>OBV!F2696</f>
        <v>0</v>
      </c>
      <c r="K2696" s="6">
        <f>OBV!G2696</f>
        <v>0</v>
      </c>
      <c r="L2696" s="6">
        <f>OBV!H2696</f>
        <v>0</v>
      </c>
      <c r="M2696" s="8">
        <f t="shared" si="420"/>
        <v>100</v>
      </c>
      <c r="N2696" s="8">
        <f t="shared" si="427"/>
        <v>0</v>
      </c>
      <c r="O2696" s="8">
        <f t="shared" si="428"/>
        <v>0</v>
      </c>
      <c r="P2696" s="8">
        <f t="shared" si="429"/>
        <v>33</v>
      </c>
      <c r="Q2696" s="9">
        <f t="shared" si="430"/>
        <v>39.950000000000003</v>
      </c>
      <c r="R2696" s="9">
        <f t="shared" si="431"/>
        <v>28.25</v>
      </c>
      <c r="S2696" s="9">
        <f t="shared" si="432"/>
        <v>29.85</v>
      </c>
      <c r="T2696" s="9">
        <f t="shared" si="433"/>
        <v>33.25</v>
      </c>
      <c r="U2696" s="8">
        <f t="shared" si="434"/>
        <v>32.683333333333337</v>
      </c>
      <c r="V2696" s="8">
        <f t="shared" si="435"/>
        <v>32.825000000000003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3.6189591698410339</v>
      </c>
      <c r="D2697" s="2">
        <f>MACD!E2697</f>
        <v>-4.0653953020006414E-6</v>
      </c>
      <c r="E2697" s="2">
        <f>MACD!F2697</f>
        <v>-5.9785206142117862E-6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0.45929999999999999</v>
      </c>
      <c r="J2697" s="6">
        <f>OBV!F2697</f>
        <v>0</v>
      </c>
      <c r="K2697" s="6">
        <f>OBV!G2697</f>
        <v>0</v>
      </c>
      <c r="L2697" s="6">
        <f>OBV!H2697</f>
        <v>0</v>
      </c>
      <c r="M2697" s="8">
        <f t="shared" si="420"/>
        <v>100</v>
      </c>
      <c r="N2697" s="8">
        <f t="shared" si="427"/>
        <v>0</v>
      </c>
      <c r="O2697" s="8">
        <f t="shared" si="428"/>
        <v>0</v>
      </c>
      <c r="P2697" s="8">
        <f t="shared" si="429"/>
        <v>33</v>
      </c>
      <c r="Q2697" s="9">
        <f t="shared" si="430"/>
        <v>39.950000000000003</v>
      </c>
      <c r="R2697" s="9">
        <f t="shared" si="431"/>
        <v>28.25</v>
      </c>
      <c r="S2697" s="9">
        <f t="shared" si="432"/>
        <v>29.85</v>
      </c>
      <c r="T2697" s="9">
        <f t="shared" si="433"/>
        <v>33.25</v>
      </c>
      <c r="U2697" s="8">
        <f t="shared" si="434"/>
        <v>32.683333333333337</v>
      </c>
      <c r="V2697" s="8">
        <f t="shared" si="435"/>
        <v>32.825000000000003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3.6189591698410339</v>
      </c>
      <c r="D2698" s="2">
        <f>MACD!E2698</f>
        <v>-3.764254977871127E-6</v>
      </c>
      <c r="E2698" s="2">
        <f>MACD!F2698</f>
        <v>-5.5356674869436542E-6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0.41730000000000006</v>
      </c>
      <c r="J2698" s="6">
        <f>OBV!F2698</f>
        <v>0</v>
      </c>
      <c r="K2698" s="6">
        <f>OBV!G2698</f>
        <v>0</v>
      </c>
      <c r="L2698" s="6">
        <f>OBV!H2698</f>
        <v>0</v>
      </c>
      <c r="M2698" s="8">
        <f t="shared" si="420"/>
        <v>100</v>
      </c>
      <c r="N2698" s="8">
        <f t="shared" si="427"/>
        <v>0</v>
      </c>
      <c r="O2698" s="8">
        <f t="shared" si="428"/>
        <v>0</v>
      </c>
      <c r="P2698" s="8">
        <f t="shared" si="429"/>
        <v>33</v>
      </c>
      <c r="Q2698" s="9">
        <f t="shared" si="430"/>
        <v>39.950000000000003</v>
      </c>
      <c r="R2698" s="9">
        <f t="shared" si="431"/>
        <v>28.25</v>
      </c>
      <c r="S2698" s="9">
        <f t="shared" si="432"/>
        <v>29.85</v>
      </c>
      <c r="T2698" s="9">
        <f t="shared" si="433"/>
        <v>33.25</v>
      </c>
      <c r="U2698" s="8">
        <f t="shared" si="434"/>
        <v>32.683333333333337</v>
      </c>
      <c r="V2698" s="8">
        <f t="shared" si="435"/>
        <v>32.825000000000003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3.6189591698410339</v>
      </c>
      <c r="D2699" s="2">
        <f>MACD!E2699</f>
        <v>-3.4854213338622921E-6</v>
      </c>
      <c r="E2699" s="2">
        <f>MACD!F2699</f>
        <v>-5.1256182563273823E-6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0.37465000000000004</v>
      </c>
      <c r="J2699" s="6">
        <f>OBV!F2699</f>
        <v>0</v>
      </c>
      <c r="K2699" s="6">
        <f>OBV!G2699</f>
        <v>0</v>
      </c>
      <c r="L2699" s="6">
        <f>OBV!H2699</f>
        <v>0</v>
      </c>
      <c r="M2699" s="8">
        <f t="shared" si="420"/>
        <v>100</v>
      </c>
      <c r="N2699" s="8">
        <f t="shared" si="427"/>
        <v>0</v>
      </c>
      <c r="O2699" s="8">
        <f t="shared" si="428"/>
        <v>0</v>
      </c>
      <c r="P2699" s="8">
        <f t="shared" si="429"/>
        <v>33</v>
      </c>
      <c r="Q2699" s="9">
        <f t="shared" si="430"/>
        <v>39.950000000000003</v>
      </c>
      <c r="R2699" s="9">
        <f t="shared" si="431"/>
        <v>28.25</v>
      </c>
      <c r="S2699" s="9">
        <f t="shared" si="432"/>
        <v>29.85</v>
      </c>
      <c r="T2699" s="9">
        <f t="shared" si="433"/>
        <v>33.25</v>
      </c>
      <c r="U2699" s="8">
        <f t="shared" si="434"/>
        <v>32.683333333333337</v>
      </c>
      <c r="V2699" s="8">
        <f t="shared" si="435"/>
        <v>32.825000000000003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3.6189591698410339</v>
      </c>
      <c r="D2700" s="2">
        <f>MACD!E2700</f>
        <v>-3.2272420249224665E-6</v>
      </c>
      <c r="E2700" s="2">
        <f>MACD!F2700</f>
        <v>-4.7459430100463993E-6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0.33215000000000006</v>
      </c>
      <c r="J2700" s="6">
        <f>OBV!F2700</f>
        <v>0</v>
      </c>
      <c r="K2700" s="6">
        <f>OBV!G2700</f>
        <v>0</v>
      </c>
      <c r="L2700" s="6">
        <f>OBV!H2700</f>
        <v>0</v>
      </c>
      <c r="M2700" s="8">
        <f t="shared" si="420"/>
        <v>100</v>
      </c>
      <c r="N2700" s="8">
        <f t="shared" si="427"/>
        <v>0</v>
      </c>
      <c r="O2700" s="8">
        <f t="shared" si="428"/>
        <v>0</v>
      </c>
      <c r="P2700" s="8">
        <f t="shared" si="429"/>
        <v>33</v>
      </c>
      <c r="Q2700" s="9">
        <f t="shared" si="430"/>
        <v>39.950000000000003</v>
      </c>
      <c r="R2700" s="9">
        <f t="shared" si="431"/>
        <v>28.25</v>
      </c>
      <c r="S2700" s="9">
        <f t="shared" si="432"/>
        <v>29.85</v>
      </c>
      <c r="T2700" s="9">
        <f t="shared" si="433"/>
        <v>33.25</v>
      </c>
      <c r="U2700" s="8">
        <f t="shared" si="434"/>
        <v>32.683333333333337</v>
      </c>
      <c r="V2700" s="8">
        <f t="shared" si="435"/>
        <v>32.825000000000003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3.6189591698410339</v>
      </c>
      <c r="D2701" s="2">
        <f>MACD!E2701</f>
        <v>-2.9881871016798974E-6</v>
      </c>
      <c r="E2701" s="2">
        <f>MACD!F2701</f>
        <v>-4.3943918283730988E-6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0.28990000000000005</v>
      </c>
      <c r="J2701" s="6">
        <f>OBV!F2701</f>
        <v>0</v>
      </c>
      <c r="K2701" s="6">
        <f>OBV!G2701</f>
        <v>0</v>
      </c>
      <c r="L2701" s="6">
        <f>OBV!H2701</f>
        <v>0</v>
      </c>
      <c r="M2701" s="8">
        <f t="shared" si="420"/>
        <v>100</v>
      </c>
      <c r="N2701" s="8">
        <f t="shared" si="427"/>
        <v>0</v>
      </c>
      <c r="O2701" s="8">
        <f t="shared" si="428"/>
        <v>0</v>
      </c>
      <c r="P2701" s="8">
        <f t="shared" si="429"/>
        <v>33</v>
      </c>
      <c r="Q2701" s="9">
        <f t="shared" si="430"/>
        <v>39.950000000000003</v>
      </c>
      <c r="R2701" s="9">
        <f t="shared" si="431"/>
        <v>28.25</v>
      </c>
      <c r="S2701" s="9">
        <f t="shared" si="432"/>
        <v>29.85</v>
      </c>
      <c r="T2701" s="9">
        <f t="shared" si="433"/>
        <v>33.25</v>
      </c>
      <c r="U2701" s="8">
        <f t="shared" si="434"/>
        <v>32.683333333333337</v>
      </c>
      <c r="V2701" s="8">
        <f t="shared" si="435"/>
        <v>32.825000000000003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3.6189591698410339</v>
      </c>
      <c r="D2702" s="2">
        <f>MACD!E2702</f>
        <v>-2.7668399441345236E-6</v>
      </c>
      <c r="E2702" s="2">
        <f>MACD!F2702</f>
        <v>-4.0688814515253839E-6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0.24765000000000001</v>
      </c>
      <c r="J2702" s="6">
        <f>OBV!F2702</f>
        <v>0</v>
      </c>
      <c r="K2702" s="6">
        <f>OBV!G2702</f>
        <v>0</v>
      </c>
      <c r="L2702" s="6">
        <f>OBV!H2702</f>
        <v>0</v>
      </c>
      <c r="M2702" s="8">
        <f t="shared" si="420"/>
        <v>100</v>
      </c>
      <c r="N2702" s="8">
        <f t="shared" si="427"/>
        <v>0</v>
      </c>
      <c r="O2702" s="8">
        <f t="shared" si="428"/>
        <v>0</v>
      </c>
      <c r="P2702" s="8">
        <f t="shared" si="429"/>
        <v>33</v>
      </c>
      <c r="Q2702" s="9">
        <f t="shared" si="430"/>
        <v>39.950000000000003</v>
      </c>
      <c r="R2702" s="9">
        <f t="shared" si="431"/>
        <v>28.25</v>
      </c>
      <c r="S2702" s="9">
        <f t="shared" si="432"/>
        <v>29.85</v>
      </c>
      <c r="T2702" s="9">
        <f t="shared" si="433"/>
        <v>33.25</v>
      </c>
      <c r="U2702" s="8">
        <f t="shared" si="434"/>
        <v>32.683333333333337</v>
      </c>
      <c r="V2702" s="8">
        <f t="shared" si="435"/>
        <v>32.825000000000003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3.6189591698410339</v>
      </c>
      <c r="D2703" s="2">
        <f>MACD!E2703</f>
        <v>-2.5618888669222279E-6</v>
      </c>
      <c r="E2703" s="2">
        <f>MACD!F2703</f>
        <v>-3.7674829346047528E-6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0.20549999999999996</v>
      </c>
      <c r="J2703" s="6">
        <f>OBV!F2703</f>
        <v>0</v>
      </c>
      <c r="K2703" s="6">
        <f>OBV!G2703</f>
        <v>0</v>
      </c>
      <c r="L2703" s="6">
        <f>OBV!H2703</f>
        <v>0</v>
      </c>
      <c r="M2703" s="8">
        <f t="shared" si="420"/>
        <v>100</v>
      </c>
      <c r="N2703" s="8">
        <f t="shared" si="427"/>
        <v>0</v>
      </c>
      <c r="O2703" s="8">
        <f t="shared" si="428"/>
        <v>0</v>
      </c>
      <c r="P2703" s="8">
        <f t="shared" si="429"/>
        <v>33</v>
      </c>
      <c r="Q2703" s="9">
        <f t="shared" si="430"/>
        <v>39.950000000000003</v>
      </c>
      <c r="R2703" s="9">
        <f t="shared" si="431"/>
        <v>28.25</v>
      </c>
      <c r="S2703" s="9">
        <f t="shared" si="432"/>
        <v>29.85</v>
      </c>
      <c r="T2703" s="9">
        <f t="shared" si="433"/>
        <v>33.25</v>
      </c>
      <c r="U2703" s="8">
        <f t="shared" si="434"/>
        <v>32.683333333333337</v>
      </c>
      <c r="V2703" s="8">
        <f t="shared" si="435"/>
        <v>32.825000000000003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3.6189591698410339</v>
      </c>
      <c r="D2704" s="2">
        <f>MACD!E2704</f>
        <v>-2.3721193464063579E-6</v>
      </c>
      <c r="E2704" s="2">
        <f>MACD!F2704</f>
        <v>-3.4884102169650739E-6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0.16405</v>
      </c>
      <c r="J2704" s="6">
        <f>OBV!F2704</f>
        <v>0</v>
      </c>
      <c r="K2704" s="6">
        <f>OBV!G2704</f>
        <v>0</v>
      </c>
      <c r="L2704" s="6">
        <f>OBV!H2704</f>
        <v>0</v>
      </c>
      <c r="M2704" s="8">
        <f t="shared" si="420"/>
        <v>100</v>
      </c>
      <c r="N2704" s="8">
        <f t="shared" si="427"/>
        <v>0</v>
      </c>
      <c r="O2704" s="8">
        <f t="shared" si="428"/>
        <v>0</v>
      </c>
      <c r="P2704" s="8">
        <f t="shared" si="429"/>
        <v>33</v>
      </c>
      <c r="Q2704" s="9">
        <f t="shared" si="430"/>
        <v>39.950000000000003</v>
      </c>
      <c r="R2704" s="9">
        <f t="shared" si="431"/>
        <v>28.25</v>
      </c>
      <c r="S2704" s="9">
        <f t="shared" si="432"/>
        <v>29.85</v>
      </c>
      <c r="T2704" s="9">
        <f t="shared" si="433"/>
        <v>33.25</v>
      </c>
      <c r="U2704" s="8">
        <f t="shared" si="434"/>
        <v>32.683333333333337</v>
      </c>
      <c r="V2704" s="8">
        <f t="shared" si="435"/>
        <v>32.825000000000003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3.6189591698410339</v>
      </c>
      <c r="D2705" s="2">
        <f>MACD!E2705</f>
        <v>-2.196406823536017E-6</v>
      </c>
      <c r="E2705" s="2">
        <f>MACD!F2705</f>
        <v>-3.2300095382792626E-6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0.12269999999999999</v>
      </c>
      <c r="J2705" s="6">
        <f>OBV!F2705</f>
        <v>0</v>
      </c>
      <c r="K2705" s="6">
        <f>OBV!G2705</f>
        <v>0</v>
      </c>
      <c r="L2705" s="6">
        <f>OBV!H2705</f>
        <v>0</v>
      </c>
      <c r="M2705" s="8">
        <f t="shared" si="420"/>
        <v>100</v>
      </c>
      <c r="N2705" s="8">
        <f t="shared" si="427"/>
        <v>0</v>
      </c>
      <c r="O2705" s="8">
        <f t="shared" si="428"/>
        <v>0</v>
      </c>
      <c r="P2705" s="8">
        <f t="shared" si="429"/>
        <v>33</v>
      </c>
      <c r="Q2705" s="9">
        <f t="shared" si="430"/>
        <v>39.950000000000003</v>
      </c>
      <c r="R2705" s="9">
        <f t="shared" si="431"/>
        <v>28.25</v>
      </c>
      <c r="S2705" s="9">
        <f t="shared" si="432"/>
        <v>29.85</v>
      </c>
      <c r="T2705" s="9">
        <f t="shared" si="433"/>
        <v>33.25</v>
      </c>
      <c r="U2705" s="8">
        <f t="shared" si="434"/>
        <v>32.683333333333337</v>
      </c>
      <c r="V2705" s="8">
        <f t="shared" si="435"/>
        <v>32.825000000000003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3.6189591698410339</v>
      </c>
      <c r="D2706" s="2">
        <f>MACD!E2706</f>
        <v>-2.0337100398223769E-6</v>
      </c>
      <c r="E2706" s="2">
        <f>MACD!F2706</f>
        <v>-2.9907496385878856E-6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8.1449999999999995E-2</v>
      </c>
      <c r="J2706" s="6">
        <f>OBV!F2706</f>
        <v>0</v>
      </c>
      <c r="K2706" s="6">
        <f>OBV!G2706</f>
        <v>0</v>
      </c>
      <c r="L2706" s="6">
        <f>OBV!H2706</f>
        <v>0</v>
      </c>
      <c r="M2706" s="8">
        <f t="shared" si="420"/>
        <v>100</v>
      </c>
      <c r="N2706" s="8">
        <f t="shared" si="427"/>
        <v>0</v>
      </c>
      <c r="O2706" s="8">
        <f t="shared" si="428"/>
        <v>0</v>
      </c>
      <c r="P2706" s="8">
        <f t="shared" si="429"/>
        <v>33</v>
      </c>
      <c r="Q2706" s="9">
        <f t="shared" si="430"/>
        <v>39.950000000000003</v>
      </c>
      <c r="R2706" s="9">
        <f t="shared" si="431"/>
        <v>28.25</v>
      </c>
      <c r="S2706" s="9">
        <f t="shared" si="432"/>
        <v>29.85</v>
      </c>
      <c r="T2706" s="9">
        <f t="shared" si="433"/>
        <v>33.25</v>
      </c>
      <c r="U2706" s="8">
        <f t="shared" si="434"/>
        <v>32.683333333333337</v>
      </c>
      <c r="V2706" s="8">
        <f t="shared" si="435"/>
        <v>32.825000000000003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2025-12-13T18:55:32Z</dcterms:modified>
</cp:coreProperties>
</file>